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autoCompressPictures="0" defaultThemeVersion="124226"/>
  <mc:AlternateContent xmlns:mc="http://schemas.openxmlformats.org/markup-compatibility/2006">
    <mc:Choice Requires="x15">
      <x15ac:absPath xmlns:x15ac="http://schemas.microsoft.com/office/spreadsheetml/2010/11/ac" url="C:\Users\uorlando\Genus PLC\PIC-TechnicalResources - Tools\07. PIC ADJUSTED CALORIC EFFICIENCY CALCULATOR\"/>
    </mc:Choice>
  </mc:AlternateContent>
  <xr:revisionPtr revIDLastSave="27" documentId="8_{D41DA035-52CE-4353-B879-E0403513D048}" xr6:coauthVersionLast="44" xr6:coauthVersionMax="44" xr10:uidLastSave="{9CFAA1EC-A794-40D6-BBF5-720623D93BBF}"/>
  <workbookProtection workbookAlgorithmName="SHA-512" workbookHashValue="z8Wa5xlquPDWQfjHDVL7sTxzYjVbJZtwPLmIznHTQhjOBNdni3Gjr9h8sGOP0t3+ldgXHq0N/qvHeXIe6eWfMQ==" workbookSaltValue="gT52LlyGEoRbVzBFiulX0w==" workbookSpinCount="100000" lockStructure="1"/>
  <bookViews>
    <workbookView xWindow="-120" yWindow="-120" windowWidth="29040" windowHeight="15840" activeTab="1" xr2:uid="{00000000-000D-0000-FFFF-FFFF00000000}"/>
  </bookViews>
  <sheets>
    <sheet name="Instructions" sheetId="10" r:id="rId1"/>
    <sheet name="Wean to Finish" sheetId="6" r:id="rId2"/>
    <sheet name="Weighted Energy Level " sheetId="19" r:id="rId3"/>
    <sheet name="DATA" sheetId="22" state="hidden" r:id="rId4"/>
    <sheet name="Growth Curves" sheetId="20" state="hidden" r:id="rId5"/>
    <sheet name="Sireline GC" sheetId="21" state="hidden" r:id="rId6"/>
    <sheet name="Model used" sheetId="7" state="hidden" r:id="rId7"/>
  </sheets>
  <externalReferences>
    <externalReference r:id="rId8"/>
    <externalReference r:id="rId9"/>
    <externalReference r:id="rId10"/>
    <externalReference r:id="rId11"/>
  </externalReferences>
  <definedNames>
    <definedName name="ADFperBW">'[1]Growth Curve'!$Z$5:$AD$217</definedName>
    <definedName name="Calendar">[2]Sheet3!$I$1:$K$363</definedName>
    <definedName name="CumWtPerDay">'[1]Growth Curve'!$Y$5:$Z$217</definedName>
    <definedName name="Dam_Line">'[2]Pig Data Sheet'!#REF!</definedName>
    <definedName name="Drug_costs_per_gram">'[3]Feed drugs'!$A$2:$J$19</definedName>
    <definedName name="final">'[2]Preliminary PCR Bleed 3'!#REF!</definedName>
    <definedName name="MJBegrüssung">[4]Tabelle1!$Q$2</definedName>
    <definedName name="MJEndmast">[4]Tabelle1!$U$2</definedName>
    <definedName name="MJproKG">[4]Tabelle1!$H$2</definedName>
    <definedName name="MJproKG2">[4]Tabelle1!$J$2</definedName>
    <definedName name="MJVormast">[4]Tabelle1!$S$2</definedName>
    <definedName name="New">'[2]Pig Data Sheet'!#REF!</definedName>
    <definedName name="PayFeed">'[1]Growth Curve'!$AL$10:$AO$52</definedName>
    <definedName name="PayGain">'[1]Growth Curve'!$AG$10:$AJ$52</definedName>
    <definedName name="WoTage">#REF!</definedName>
    <definedName name="X" localSheetId="3">'Wean to Finish'!#REF!</definedName>
    <definedName name="X" localSheetId="5">'Wean to Finish'!#REF!</definedName>
    <definedName name="X">'Wean to Finish'!#REF!</definedName>
    <definedName name="Y" localSheetId="3">'Wean to Finish'!#REF!</definedName>
    <definedName name="Y" localSheetId="5">'Wean to Finish'!#REF!</definedName>
    <definedName name="Y">'Wean to Finish'!#REF!</definedName>
  </definedNames>
  <calcPr calcId="191029" calcCompleted="0"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7" l="1"/>
  <c r="E25" i="7"/>
  <c r="E26" i="7"/>
  <c r="E22" i="7"/>
  <c r="J25" i="7"/>
  <c r="I25" i="7"/>
  <c r="I26" i="7"/>
  <c r="I20" i="7"/>
  <c r="I21" i="7"/>
  <c r="J20" i="7"/>
  <c r="J21" i="7"/>
  <c r="J27" i="7"/>
  <c r="J26" i="7"/>
  <c r="J22" i="7"/>
  <c r="F26" i="7"/>
  <c r="F20" i="7"/>
  <c r="F21" i="7"/>
  <c r="F27" i="7"/>
  <c r="F28" i="7"/>
  <c r="E20" i="7"/>
  <c r="E21" i="7"/>
  <c r="E27" i="7"/>
  <c r="E28" i="7"/>
  <c r="D20" i="7"/>
  <c r="D21" i="7"/>
  <c r="I15" i="6"/>
  <c r="J15" i="6"/>
  <c r="K15" i="6"/>
  <c r="L15" i="6"/>
  <c r="I16" i="6"/>
  <c r="J16" i="6"/>
  <c r="K16" i="6"/>
  <c r="L16" i="6"/>
  <c r="I17" i="6"/>
  <c r="J17" i="6"/>
  <c r="K17" i="6"/>
  <c r="L17" i="6"/>
  <c r="I18" i="6"/>
  <c r="J18" i="6"/>
  <c r="K18" i="6"/>
  <c r="L18" i="6"/>
  <c r="I19" i="6"/>
  <c r="J19" i="6"/>
  <c r="K19" i="6"/>
  <c r="L19" i="6"/>
  <c r="I20" i="6"/>
  <c r="J20" i="6"/>
  <c r="K20" i="6"/>
  <c r="L20" i="6"/>
  <c r="I21" i="6"/>
  <c r="J21" i="6"/>
  <c r="K21" i="6"/>
  <c r="L21" i="6"/>
  <c r="I22" i="6"/>
  <c r="J22" i="6"/>
  <c r="K22" i="6"/>
  <c r="L22" i="6"/>
  <c r="I23" i="6"/>
  <c r="J23" i="6"/>
  <c r="K23" i="6"/>
  <c r="L23" i="6"/>
  <c r="I24" i="6"/>
  <c r="J24" i="6"/>
  <c r="K24" i="6"/>
  <c r="L24" i="6"/>
  <c r="I25" i="6"/>
  <c r="J25" i="6"/>
  <c r="K25" i="6"/>
  <c r="L25" i="6"/>
  <c r="I26" i="6"/>
  <c r="J26" i="6"/>
  <c r="K26" i="6"/>
  <c r="L26" i="6"/>
  <c r="I27" i="6"/>
  <c r="J27" i="6"/>
  <c r="K27" i="6"/>
  <c r="L27" i="6"/>
  <c r="I28" i="6"/>
  <c r="J28" i="6"/>
  <c r="K28" i="6"/>
  <c r="L28" i="6"/>
  <c r="I29" i="6"/>
  <c r="J29" i="6"/>
  <c r="K29" i="6"/>
  <c r="L29" i="6"/>
  <c r="I30" i="6"/>
  <c r="J30" i="6"/>
  <c r="K30" i="6"/>
  <c r="L30" i="6"/>
  <c r="I31" i="6"/>
  <c r="J31" i="6"/>
  <c r="K31" i="6"/>
  <c r="L31" i="6"/>
  <c r="I32" i="6"/>
  <c r="J32" i="6"/>
  <c r="K32" i="6"/>
  <c r="L32" i="6"/>
  <c r="I33" i="6"/>
  <c r="J33" i="6"/>
  <c r="K33" i="6"/>
  <c r="L33" i="6"/>
  <c r="I34" i="6"/>
  <c r="J34" i="6"/>
  <c r="K34" i="6"/>
  <c r="L34" i="6"/>
  <c r="I35" i="6"/>
  <c r="J35" i="6"/>
  <c r="K35" i="6"/>
  <c r="L35" i="6"/>
  <c r="I36" i="6"/>
  <c r="J36" i="6"/>
  <c r="K36" i="6"/>
  <c r="L36" i="6"/>
  <c r="I37" i="6"/>
  <c r="J37" i="6"/>
  <c r="K37" i="6"/>
  <c r="L37" i="6"/>
  <c r="I38" i="6"/>
  <c r="J38" i="6"/>
  <c r="K38" i="6"/>
  <c r="L38" i="6"/>
  <c r="I39" i="6"/>
  <c r="J39" i="6"/>
  <c r="K39" i="6"/>
  <c r="L39" i="6"/>
  <c r="I40" i="6"/>
  <c r="J40" i="6"/>
  <c r="K40" i="6"/>
  <c r="L40" i="6"/>
  <c r="I41" i="6"/>
  <c r="J41" i="6"/>
  <c r="K41" i="6"/>
  <c r="L41" i="6"/>
  <c r="I42" i="6"/>
  <c r="J42" i="6"/>
  <c r="K42" i="6"/>
  <c r="L42" i="6"/>
  <c r="I43" i="6"/>
  <c r="J43" i="6"/>
  <c r="K43" i="6"/>
  <c r="L43" i="6"/>
  <c r="I44" i="6"/>
  <c r="J44" i="6"/>
  <c r="K44" i="6"/>
  <c r="L44" i="6"/>
  <c r="I45" i="6"/>
  <c r="J45" i="6"/>
  <c r="K45" i="6"/>
  <c r="L45" i="6"/>
  <c r="I46" i="6"/>
  <c r="J46" i="6"/>
  <c r="K46" i="6"/>
  <c r="L46" i="6"/>
  <c r="I47" i="6"/>
  <c r="J47" i="6"/>
  <c r="K47" i="6"/>
  <c r="L47" i="6"/>
  <c r="I48" i="6"/>
  <c r="J48" i="6"/>
  <c r="K48" i="6"/>
  <c r="L48" i="6"/>
  <c r="I49" i="6"/>
  <c r="J49" i="6"/>
  <c r="K49" i="6"/>
  <c r="L49" i="6"/>
  <c r="I50" i="6"/>
  <c r="J50" i="6"/>
  <c r="K50" i="6"/>
  <c r="L50" i="6"/>
  <c r="I51" i="6"/>
  <c r="J51" i="6"/>
  <c r="K51" i="6"/>
  <c r="L51" i="6"/>
  <c r="I52" i="6"/>
  <c r="J52" i="6"/>
  <c r="K52" i="6"/>
  <c r="L52" i="6"/>
  <c r="I53" i="6"/>
  <c r="J53" i="6"/>
  <c r="K53" i="6"/>
  <c r="L53" i="6"/>
  <c r="I54" i="6"/>
  <c r="J54" i="6"/>
  <c r="K54" i="6"/>
  <c r="L54" i="6"/>
  <c r="I55" i="6"/>
  <c r="J55" i="6"/>
  <c r="K55" i="6"/>
  <c r="L55" i="6"/>
  <c r="I56" i="6"/>
  <c r="J56" i="6"/>
  <c r="K56" i="6"/>
  <c r="L56" i="6"/>
  <c r="I57" i="6"/>
  <c r="J57" i="6"/>
  <c r="K57" i="6"/>
  <c r="L57" i="6"/>
  <c r="I58" i="6"/>
  <c r="J58" i="6"/>
  <c r="K58" i="6"/>
  <c r="L58" i="6"/>
  <c r="I59" i="6"/>
  <c r="J59" i="6"/>
  <c r="K59" i="6"/>
  <c r="L59" i="6"/>
  <c r="I60" i="6"/>
  <c r="J60" i="6"/>
  <c r="K60" i="6"/>
  <c r="L60" i="6"/>
  <c r="I61" i="6"/>
  <c r="J61" i="6"/>
  <c r="K61" i="6"/>
  <c r="L61" i="6"/>
  <c r="I62" i="6"/>
  <c r="J62" i="6"/>
  <c r="K62" i="6"/>
  <c r="L62" i="6"/>
  <c r="I63" i="6"/>
  <c r="J63" i="6"/>
  <c r="K63" i="6"/>
  <c r="L63" i="6"/>
  <c r="I64" i="6"/>
  <c r="J64" i="6"/>
  <c r="K64" i="6"/>
  <c r="L64" i="6"/>
  <c r="I65" i="6"/>
  <c r="J65" i="6"/>
  <c r="K65" i="6"/>
  <c r="L65" i="6"/>
  <c r="I66" i="6"/>
  <c r="J66" i="6"/>
  <c r="K66" i="6"/>
  <c r="L66" i="6"/>
  <c r="I67" i="6"/>
  <c r="J67" i="6"/>
  <c r="K67" i="6"/>
  <c r="L67" i="6"/>
  <c r="I68" i="6"/>
  <c r="J68" i="6"/>
  <c r="K68" i="6"/>
  <c r="L68" i="6"/>
  <c r="I69" i="6"/>
  <c r="J69" i="6"/>
  <c r="K69" i="6"/>
  <c r="L69" i="6"/>
  <c r="I70" i="6"/>
  <c r="J70" i="6"/>
  <c r="K70" i="6"/>
  <c r="L70" i="6"/>
  <c r="I71" i="6"/>
  <c r="J71" i="6"/>
  <c r="K71" i="6"/>
  <c r="L71" i="6"/>
  <c r="I72" i="6"/>
  <c r="J72" i="6"/>
  <c r="K72" i="6"/>
  <c r="L72" i="6"/>
  <c r="I73" i="6"/>
  <c r="J73" i="6"/>
  <c r="K73" i="6"/>
  <c r="L73" i="6"/>
  <c r="I74" i="6"/>
  <c r="J74" i="6"/>
  <c r="K74" i="6"/>
  <c r="L74" i="6"/>
  <c r="I75" i="6"/>
  <c r="J75" i="6"/>
  <c r="K75" i="6"/>
  <c r="L75" i="6"/>
  <c r="I76" i="6"/>
  <c r="J76" i="6"/>
  <c r="K76" i="6"/>
  <c r="L76" i="6"/>
  <c r="I77" i="6"/>
  <c r="J77" i="6"/>
  <c r="K77" i="6"/>
  <c r="L77" i="6"/>
  <c r="I78" i="6"/>
  <c r="J78" i="6"/>
  <c r="K78" i="6"/>
  <c r="L78" i="6"/>
  <c r="I79" i="6"/>
  <c r="J79" i="6"/>
  <c r="K79" i="6"/>
  <c r="L79" i="6"/>
  <c r="I80" i="6"/>
  <c r="J80" i="6"/>
  <c r="K80" i="6"/>
  <c r="L80" i="6"/>
  <c r="I81" i="6"/>
  <c r="J81" i="6"/>
  <c r="K81" i="6"/>
  <c r="L81" i="6"/>
  <c r="I82" i="6"/>
  <c r="J82" i="6"/>
  <c r="K82" i="6"/>
  <c r="L82" i="6"/>
  <c r="I83" i="6"/>
  <c r="J83" i="6"/>
  <c r="K83" i="6"/>
  <c r="L83" i="6"/>
  <c r="I84" i="6"/>
  <c r="J84" i="6"/>
  <c r="K84" i="6"/>
  <c r="L84" i="6"/>
  <c r="I85" i="6"/>
  <c r="J85" i="6"/>
  <c r="K85" i="6"/>
  <c r="L85" i="6"/>
  <c r="I86" i="6"/>
  <c r="J86" i="6"/>
  <c r="K86" i="6"/>
  <c r="L86" i="6"/>
  <c r="I87" i="6"/>
  <c r="J87" i="6"/>
  <c r="K87" i="6"/>
  <c r="L87" i="6"/>
  <c r="I88" i="6"/>
  <c r="J88" i="6"/>
  <c r="K88" i="6"/>
  <c r="L88" i="6"/>
  <c r="I89" i="6"/>
  <c r="J89" i="6"/>
  <c r="K89" i="6"/>
  <c r="L89" i="6"/>
  <c r="I90" i="6"/>
  <c r="J90" i="6"/>
  <c r="K90" i="6"/>
  <c r="L90" i="6"/>
  <c r="I91" i="6"/>
  <c r="J91" i="6"/>
  <c r="K91" i="6"/>
  <c r="L91" i="6"/>
  <c r="I92" i="6"/>
  <c r="J92" i="6"/>
  <c r="K92" i="6"/>
  <c r="L92" i="6"/>
  <c r="I93" i="6"/>
  <c r="J93" i="6"/>
  <c r="K93" i="6"/>
  <c r="L93" i="6"/>
  <c r="I94" i="6"/>
  <c r="J94" i="6"/>
  <c r="K94" i="6"/>
  <c r="L94" i="6"/>
  <c r="I95" i="6"/>
  <c r="J95" i="6"/>
  <c r="K95" i="6"/>
  <c r="L95" i="6"/>
  <c r="I96" i="6"/>
  <c r="J96" i="6"/>
  <c r="K96" i="6"/>
  <c r="L96" i="6"/>
  <c r="I97" i="6"/>
  <c r="J97" i="6"/>
  <c r="K97" i="6"/>
  <c r="L97" i="6"/>
  <c r="I98" i="6"/>
  <c r="J98" i="6"/>
  <c r="K98" i="6"/>
  <c r="L98" i="6"/>
  <c r="I99" i="6"/>
  <c r="J99" i="6"/>
  <c r="K99" i="6"/>
  <c r="L99" i="6"/>
  <c r="I100" i="6"/>
  <c r="J100" i="6"/>
  <c r="K100" i="6"/>
  <c r="L100" i="6"/>
  <c r="I101" i="6"/>
  <c r="J101" i="6"/>
  <c r="K101" i="6"/>
  <c r="L101" i="6"/>
  <c r="I102" i="6"/>
  <c r="J102" i="6"/>
  <c r="K102" i="6"/>
  <c r="L102" i="6"/>
  <c r="I103" i="6"/>
  <c r="J103" i="6"/>
  <c r="K103" i="6"/>
  <c r="L103" i="6"/>
  <c r="I104" i="6"/>
  <c r="J104" i="6"/>
  <c r="K104" i="6"/>
  <c r="L104" i="6"/>
  <c r="I105" i="6"/>
  <c r="J105" i="6"/>
  <c r="K105" i="6"/>
  <c r="L105" i="6"/>
  <c r="I106" i="6"/>
  <c r="J106" i="6"/>
  <c r="K106" i="6"/>
  <c r="L106" i="6"/>
  <c r="I107" i="6"/>
  <c r="J107" i="6"/>
  <c r="K107" i="6"/>
  <c r="L107" i="6"/>
  <c r="I108" i="6"/>
  <c r="J108" i="6"/>
  <c r="K108" i="6"/>
  <c r="L108" i="6"/>
  <c r="I109" i="6"/>
  <c r="J109" i="6"/>
  <c r="K109" i="6"/>
  <c r="L109" i="6"/>
  <c r="I110" i="6"/>
  <c r="J110" i="6"/>
  <c r="K110" i="6"/>
  <c r="L110" i="6"/>
  <c r="I111" i="6"/>
  <c r="J111" i="6"/>
  <c r="K111" i="6"/>
  <c r="L111" i="6"/>
  <c r="I112" i="6"/>
  <c r="J112" i="6"/>
  <c r="K112" i="6"/>
  <c r="L112" i="6"/>
  <c r="I113" i="6"/>
  <c r="J113" i="6"/>
  <c r="K113" i="6"/>
  <c r="L113" i="6"/>
  <c r="I114" i="6"/>
  <c r="J114" i="6"/>
  <c r="K114" i="6"/>
  <c r="L114" i="6"/>
  <c r="I115" i="6"/>
  <c r="J115" i="6"/>
  <c r="K115" i="6"/>
  <c r="L115" i="6"/>
  <c r="I116" i="6"/>
  <c r="J116" i="6"/>
  <c r="K116" i="6"/>
  <c r="L116" i="6"/>
  <c r="I117" i="6"/>
  <c r="J117" i="6"/>
  <c r="K117" i="6"/>
  <c r="L117" i="6"/>
  <c r="I118" i="6"/>
  <c r="J118" i="6"/>
  <c r="K118" i="6"/>
  <c r="L118" i="6"/>
  <c r="I119" i="6"/>
  <c r="J119" i="6"/>
  <c r="K119" i="6"/>
  <c r="L119" i="6"/>
  <c r="I120" i="6"/>
  <c r="J120" i="6"/>
  <c r="K120" i="6"/>
  <c r="L120" i="6"/>
  <c r="I121" i="6"/>
  <c r="J121" i="6"/>
  <c r="K121" i="6"/>
  <c r="L121" i="6"/>
  <c r="I122" i="6"/>
  <c r="J122" i="6"/>
  <c r="K122" i="6"/>
  <c r="L122" i="6"/>
  <c r="I123" i="6"/>
  <c r="J123" i="6"/>
  <c r="K123" i="6"/>
  <c r="L123" i="6"/>
  <c r="I124" i="6"/>
  <c r="J124" i="6"/>
  <c r="K124" i="6"/>
  <c r="L124" i="6"/>
  <c r="I125" i="6"/>
  <c r="J125" i="6"/>
  <c r="K125" i="6"/>
  <c r="L125" i="6"/>
  <c r="I126" i="6"/>
  <c r="J126" i="6"/>
  <c r="K126" i="6"/>
  <c r="L126" i="6"/>
  <c r="I127" i="6"/>
  <c r="J127" i="6"/>
  <c r="K127" i="6"/>
  <c r="L127" i="6"/>
  <c r="I128" i="6"/>
  <c r="J128" i="6"/>
  <c r="K128" i="6"/>
  <c r="L128" i="6"/>
  <c r="I129" i="6"/>
  <c r="J129" i="6"/>
  <c r="K129" i="6"/>
  <c r="L129" i="6"/>
  <c r="I130" i="6"/>
  <c r="J130" i="6"/>
  <c r="K130" i="6"/>
  <c r="L130" i="6"/>
  <c r="I131" i="6"/>
  <c r="J131" i="6"/>
  <c r="K131" i="6"/>
  <c r="L131" i="6"/>
  <c r="I132" i="6"/>
  <c r="J132" i="6"/>
  <c r="K132" i="6"/>
  <c r="L132" i="6"/>
  <c r="I133" i="6"/>
  <c r="J133" i="6"/>
  <c r="K133" i="6"/>
  <c r="L133" i="6"/>
  <c r="I134" i="6"/>
  <c r="J134" i="6"/>
  <c r="K134" i="6"/>
  <c r="L134" i="6"/>
  <c r="I135" i="6"/>
  <c r="J135" i="6"/>
  <c r="K135" i="6"/>
  <c r="L135" i="6"/>
  <c r="I136" i="6"/>
  <c r="J136" i="6"/>
  <c r="K136" i="6"/>
  <c r="L136" i="6"/>
  <c r="I137" i="6"/>
  <c r="J137" i="6"/>
  <c r="K137" i="6"/>
  <c r="L137" i="6"/>
  <c r="I138" i="6"/>
  <c r="J138" i="6"/>
  <c r="K138" i="6"/>
  <c r="L138" i="6"/>
  <c r="I139" i="6"/>
  <c r="J139" i="6"/>
  <c r="K139" i="6"/>
  <c r="L139" i="6"/>
  <c r="I140" i="6"/>
  <c r="J140" i="6"/>
  <c r="K140" i="6"/>
  <c r="L140" i="6"/>
  <c r="I141" i="6"/>
  <c r="J141" i="6"/>
  <c r="K141" i="6"/>
  <c r="L141" i="6"/>
  <c r="I142" i="6"/>
  <c r="J142" i="6"/>
  <c r="K142" i="6"/>
  <c r="L142" i="6"/>
  <c r="I143" i="6"/>
  <c r="J143" i="6"/>
  <c r="K143" i="6"/>
  <c r="L143" i="6"/>
  <c r="I144" i="6"/>
  <c r="J144" i="6"/>
  <c r="K144" i="6"/>
  <c r="L144" i="6"/>
  <c r="I145" i="6"/>
  <c r="J145" i="6"/>
  <c r="K145" i="6"/>
  <c r="L145" i="6"/>
  <c r="I146" i="6"/>
  <c r="J146" i="6"/>
  <c r="K146" i="6"/>
  <c r="L146" i="6"/>
  <c r="I147" i="6"/>
  <c r="J147" i="6"/>
  <c r="K147" i="6"/>
  <c r="L147" i="6"/>
  <c r="I148" i="6"/>
  <c r="J148" i="6"/>
  <c r="K148" i="6"/>
  <c r="L148" i="6"/>
  <c r="I149" i="6"/>
  <c r="J149" i="6"/>
  <c r="K149" i="6"/>
  <c r="L149" i="6"/>
  <c r="I150" i="6"/>
  <c r="J150" i="6"/>
  <c r="K150" i="6"/>
  <c r="L150" i="6"/>
  <c r="I151" i="6"/>
  <c r="J151" i="6"/>
  <c r="K151" i="6"/>
  <c r="L151" i="6"/>
  <c r="I152" i="6"/>
  <c r="J152" i="6"/>
  <c r="K152" i="6"/>
  <c r="L152" i="6"/>
  <c r="I153" i="6"/>
  <c r="J153" i="6"/>
  <c r="K153" i="6"/>
  <c r="L153" i="6"/>
  <c r="I154" i="6"/>
  <c r="J154" i="6"/>
  <c r="K154" i="6"/>
  <c r="L154" i="6"/>
  <c r="I155" i="6"/>
  <c r="J155" i="6"/>
  <c r="K155" i="6"/>
  <c r="L155" i="6"/>
  <c r="I156" i="6"/>
  <c r="J156" i="6"/>
  <c r="K156" i="6"/>
  <c r="L156" i="6"/>
  <c r="I157" i="6"/>
  <c r="J157" i="6"/>
  <c r="K157" i="6"/>
  <c r="L157" i="6"/>
  <c r="I158" i="6"/>
  <c r="J158" i="6"/>
  <c r="K158" i="6"/>
  <c r="L158" i="6"/>
  <c r="I159" i="6"/>
  <c r="J159" i="6"/>
  <c r="K159" i="6"/>
  <c r="L159" i="6"/>
  <c r="I160" i="6"/>
  <c r="J160" i="6"/>
  <c r="K160" i="6"/>
  <c r="L160" i="6"/>
  <c r="I161" i="6"/>
  <c r="J161" i="6"/>
  <c r="K161" i="6"/>
  <c r="L161" i="6"/>
  <c r="I162" i="6"/>
  <c r="J162" i="6"/>
  <c r="K162" i="6"/>
  <c r="L162" i="6"/>
  <c r="I163" i="6"/>
  <c r="J163" i="6"/>
  <c r="K163" i="6"/>
  <c r="L163" i="6"/>
  <c r="I164" i="6"/>
  <c r="J164" i="6"/>
  <c r="K164" i="6"/>
  <c r="L164" i="6"/>
  <c r="I165" i="6"/>
  <c r="J165" i="6"/>
  <c r="K165" i="6"/>
  <c r="L165" i="6"/>
  <c r="I166" i="6"/>
  <c r="J166" i="6"/>
  <c r="K166" i="6"/>
  <c r="L166" i="6"/>
  <c r="I167" i="6"/>
  <c r="J167" i="6"/>
  <c r="K167" i="6"/>
  <c r="L167" i="6"/>
  <c r="I168" i="6"/>
  <c r="J168" i="6"/>
  <c r="K168" i="6"/>
  <c r="L168" i="6"/>
  <c r="I169" i="6"/>
  <c r="J169" i="6"/>
  <c r="K169" i="6"/>
  <c r="L169" i="6"/>
  <c r="I170" i="6"/>
  <c r="J170" i="6"/>
  <c r="K170" i="6"/>
  <c r="L170" i="6"/>
  <c r="I171" i="6"/>
  <c r="J171" i="6"/>
  <c r="K171" i="6"/>
  <c r="L171" i="6"/>
  <c r="I172" i="6"/>
  <c r="J172" i="6"/>
  <c r="K172" i="6"/>
  <c r="L172" i="6"/>
  <c r="I173" i="6"/>
  <c r="J173" i="6"/>
  <c r="K173" i="6"/>
  <c r="L173" i="6"/>
  <c r="I174" i="6"/>
  <c r="J174" i="6"/>
  <c r="K174" i="6"/>
  <c r="L174" i="6"/>
  <c r="I175" i="6"/>
  <c r="J175" i="6"/>
  <c r="K175" i="6"/>
  <c r="L175" i="6"/>
  <c r="I176" i="6"/>
  <c r="J176" i="6"/>
  <c r="K176" i="6"/>
  <c r="L176" i="6"/>
  <c r="I177" i="6"/>
  <c r="J177" i="6"/>
  <c r="K177" i="6"/>
  <c r="L177" i="6"/>
  <c r="I178" i="6"/>
  <c r="J178" i="6"/>
  <c r="K178" i="6"/>
  <c r="L178" i="6"/>
  <c r="I179" i="6"/>
  <c r="J179" i="6"/>
  <c r="K179" i="6"/>
  <c r="L179" i="6"/>
  <c r="I180" i="6"/>
  <c r="J180" i="6"/>
  <c r="K180" i="6"/>
  <c r="L180" i="6"/>
  <c r="I181" i="6"/>
  <c r="J181" i="6"/>
  <c r="K181" i="6"/>
  <c r="L181" i="6"/>
  <c r="I182" i="6"/>
  <c r="J182" i="6"/>
  <c r="K182" i="6"/>
  <c r="L182" i="6"/>
  <c r="I183" i="6"/>
  <c r="J183" i="6"/>
  <c r="K183" i="6"/>
  <c r="L183" i="6"/>
  <c r="I184" i="6"/>
  <c r="J184" i="6"/>
  <c r="K184" i="6"/>
  <c r="L184" i="6"/>
  <c r="I185" i="6"/>
  <c r="J185" i="6"/>
  <c r="K185" i="6"/>
  <c r="L185" i="6"/>
  <c r="I186" i="6"/>
  <c r="J186" i="6"/>
  <c r="K186" i="6"/>
  <c r="L186" i="6"/>
  <c r="I187" i="6"/>
  <c r="J187" i="6"/>
  <c r="K187" i="6"/>
  <c r="L187" i="6"/>
  <c r="I188" i="6"/>
  <c r="J188" i="6"/>
  <c r="K188" i="6"/>
  <c r="L188" i="6"/>
  <c r="I189" i="6"/>
  <c r="J189" i="6"/>
  <c r="K189" i="6"/>
  <c r="L189" i="6"/>
  <c r="I190" i="6"/>
  <c r="J190" i="6"/>
  <c r="K190" i="6"/>
  <c r="L190" i="6"/>
  <c r="I191" i="6"/>
  <c r="J191" i="6"/>
  <c r="K191" i="6"/>
  <c r="L191" i="6"/>
  <c r="I192" i="6"/>
  <c r="J192" i="6"/>
  <c r="K192" i="6"/>
  <c r="L192" i="6"/>
  <c r="I193" i="6"/>
  <c r="J193" i="6"/>
  <c r="K193" i="6"/>
  <c r="L193" i="6"/>
  <c r="I194" i="6"/>
  <c r="J194" i="6"/>
  <c r="K194" i="6"/>
  <c r="L194" i="6"/>
  <c r="I195" i="6"/>
  <c r="J195" i="6"/>
  <c r="K195" i="6"/>
  <c r="L195" i="6"/>
  <c r="I196" i="6"/>
  <c r="J196" i="6"/>
  <c r="K196" i="6"/>
  <c r="L196" i="6"/>
  <c r="I197" i="6"/>
  <c r="J197" i="6"/>
  <c r="K197" i="6"/>
  <c r="L197" i="6"/>
  <c r="I198" i="6"/>
  <c r="J198" i="6"/>
  <c r="K198" i="6"/>
  <c r="L198" i="6"/>
  <c r="I199" i="6"/>
  <c r="J199" i="6"/>
  <c r="K199" i="6"/>
  <c r="L199" i="6"/>
  <c r="I200" i="6"/>
  <c r="J200" i="6"/>
  <c r="K200" i="6"/>
  <c r="L200" i="6"/>
  <c r="I201" i="6"/>
  <c r="J201" i="6"/>
  <c r="K201" i="6"/>
  <c r="L201" i="6"/>
  <c r="I202" i="6"/>
  <c r="J202" i="6"/>
  <c r="K202" i="6"/>
  <c r="L202" i="6"/>
  <c r="I203" i="6"/>
  <c r="J203" i="6"/>
  <c r="K203" i="6"/>
  <c r="L203" i="6"/>
  <c r="I204" i="6"/>
  <c r="J204" i="6"/>
  <c r="K204" i="6"/>
  <c r="L204" i="6"/>
  <c r="I205" i="6"/>
  <c r="J205" i="6"/>
  <c r="K205" i="6"/>
  <c r="L205" i="6"/>
  <c r="I206" i="6"/>
  <c r="J206" i="6"/>
  <c r="K206" i="6"/>
  <c r="L206" i="6"/>
  <c r="I207" i="6"/>
  <c r="J207" i="6"/>
  <c r="K207" i="6"/>
  <c r="L207" i="6"/>
  <c r="I208" i="6"/>
  <c r="J208" i="6"/>
  <c r="K208" i="6"/>
  <c r="L208" i="6"/>
  <c r="I209" i="6"/>
  <c r="J209" i="6"/>
  <c r="K209" i="6"/>
  <c r="L209" i="6"/>
  <c r="I210" i="6"/>
  <c r="J210" i="6"/>
  <c r="K210" i="6"/>
  <c r="L210" i="6"/>
  <c r="I211" i="6"/>
  <c r="J211" i="6"/>
  <c r="K211" i="6"/>
  <c r="L211" i="6"/>
  <c r="I212" i="6"/>
  <c r="J212" i="6"/>
  <c r="K212" i="6"/>
  <c r="L212" i="6"/>
  <c r="I213" i="6"/>
  <c r="J213" i="6"/>
  <c r="K213" i="6"/>
  <c r="L213" i="6"/>
  <c r="I214" i="6"/>
  <c r="J214" i="6"/>
  <c r="K214" i="6"/>
  <c r="L214" i="6"/>
  <c r="I215" i="6"/>
  <c r="J215" i="6"/>
  <c r="K215" i="6"/>
  <c r="L215" i="6"/>
  <c r="I216" i="6"/>
  <c r="J216" i="6"/>
  <c r="K216" i="6"/>
  <c r="L216" i="6"/>
  <c r="I217" i="6"/>
  <c r="J217" i="6"/>
  <c r="K217" i="6"/>
  <c r="L217" i="6"/>
  <c r="I218" i="6"/>
  <c r="J218" i="6"/>
  <c r="K218" i="6"/>
  <c r="L218" i="6"/>
  <c r="I219" i="6"/>
  <c r="J219" i="6"/>
  <c r="K219" i="6"/>
  <c r="L219" i="6"/>
  <c r="I220" i="6"/>
  <c r="J220" i="6"/>
  <c r="K220" i="6"/>
  <c r="L220" i="6"/>
  <c r="I221" i="6"/>
  <c r="J221" i="6"/>
  <c r="K221" i="6"/>
  <c r="L221" i="6"/>
  <c r="I222" i="6"/>
  <c r="J222" i="6"/>
  <c r="K222" i="6"/>
  <c r="L222" i="6"/>
  <c r="I223" i="6"/>
  <c r="J223" i="6"/>
  <c r="K223" i="6"/>
  <c r="L223" i="6"/>
  <c r="I224" i="6"/>
  <c r="J224" i="6"/>
  <c r="K224" i="6"/>
  <c r="L224" i="6"/>
  <c r="I225" i="6"/>
  <c r="J225" i="6"/>
  <c r="K225" i="6"/>
  <c r="L225" i="6"/>
  <c r="I226" i="6"/>
  <c r="J226" i="6"/>
  <c r="K226" i="6"/>
  <c r="L226" i="6"/>
  <c r="I227" i="6"/>
  <c r="J227" i="6"/>
  <c r="K227" i="6"/>
  <c r="L227" i="6"/>
  <c r="I228" i="6"/>
  <c r="J228" i="6"/>
  <c r="K228" i="6"/>
  <c r="L228" i="6"/>
  <c r="I229" i="6"/>
  <c r="J229" i="6"/>
  <c r="K229" i="6"/>
  <c r="L229" i="6"/>
  <c r="I230" i="6"/>
  <c r="J230" i="6"/>
  <c r="K230" i="6"/>
  <c r="L230" i="6"/>
  <c r="I231" i="6"/>
  <c r="J231" i="6"/>
  <c r="K231" i="6"/>
  <c r="L231" i="6"/>
  <c r="I232" i="6"/>
  <c r="J232" i="6"/>
  <c r="K232" i="6"/>
  <c r="L232" i="6"/>
  <c r="I233" i="6"/>
  <c r="J233" i="6"/>
  <c r="K233" i="6"/>
  <c r="L233" i="6"/>
  <c r="I234" i="6"/>
  <c r="J234" i="6"/>
  <c r="K234" i="6"/>
  <c r="L234" i="6"/>
  <c r="I235" i="6"/>
  <c r="J235" i="6"/>
  <c r="K235" i="6"/>
  <c r="L235" i="6"/>
  <c r="I236" i="6"/>
  <c r="J236" i="6"/>
  <c r="K236" i="6"/>
  <c r="L236" i="6"/>
  <c r="I237" i="6"/>
  <c r="J237" i="6"/>
  <c r="K237" i="6"/>
  <c r="L237" i="6"/>
  <c r="I238" i="6"/>
  <c r="J238" i="6"/>
  <c r="K238" i="6"/>
  <c r="L238" i="6"/>
  <c r="I239" i="6"/>
  <c r="J239" i="6"/>
  <c r="K239" i="6"/>
  <c r="L239" i="6"/>
  <c r="I240" i="6"/>
  <c r="J240" i="6"/>
  <c r="K240" i="6"/>
  <c r="L240" i="6"/>
  <c r="I241" i="6"/>
  <c r="J241" i="6"/>
  <c r="K241" i="6"/>
  <c r="L241" i="6"/>
  <c r="I242" i="6"/>
  <c r="J242" i="6"/>
  <c r="K242" i="6"/>
  <c r="L242" i="6"/>
  <c r="I243" i="6"/>
  <c r="J243" i="6"/>
  <c r="K243" i="6"/>
  <c r="L243" i="6"/>
  <c r="I244" i="6"/>
  <c r="J244" i="6"/>
  <c r="K244" i="6"/>
  <c r="L244" i="6"/>
  <c r="I245" i="6"/>
  <c r="J245" i="6"/>
  <c r="K245" i="6"/>
  <c r="L245" i="6"/>
  <c r="I246" i="6"/>
  <c r="J246" i="6"/>
  <c r="K246" i="6"/>
  <c r="L246" i="6"/>
  <c r="I247" i="6"/>
  <c r="J247" i="6"/>
  <c r="K247" i="6"/>
  <c r="L247" i="6"/>
  <c r="I248" i="6"/>
  <c r="J248" i="6"/>
  <c r="K248" i="6"/>
  <c r="L248" i="6"/>
  <c r="I249" i="6"/>
  <c r="J249" i="6"/>
  <c r="K249" i="6"/>
  <c r="L249" i="6"/>
  <c r="I250" i="6"/>
  <c r="J250" i="6"/>
  <c r="K250" i="6"/>
  <c r="L250" i="6"/>
  <c r="I251" i="6"/>
  <c r="J251" i="6"/>
  <c r="K251" i="6"/>
  <c r="L251" i="6"/>
  <c r="I252" i="6"/>
  <c r="J252" i="6"/>
  <c r="K252" i="6"/>
  <c r="L252" i="6"/>
  <c r="I253" i="6"/>
  <c r="J253" i="6"/>
  <c r="K253" i="6"/>
  <c r="L253" i="6"/>
  <c r="I254" i="6"/>
  <c r="J254" i="6"/>
  <c r="K254" i="6"/>
  <c r="L254" i="6"/>
  <c r="I255" i="6"/>
  <c r="J255" i="6"/>
  <c r="K255" i="6"/>
  <c r="L255" i="6"/>
  <c r="I256" i="6"/>
  <c r="J256" i="6"/>
  <c r="K256" i="6"/>
  <c r="L256" i="6"/>
  <c r="I257" i="6"/>
  <c r="J257" i="6"/>
  <c r="K257" i="6"/>
  <c r="L257" i="6"/>
  <c r="I258" i="6"/>
  <c r="J258" i="6"/>
  <c r="K258" i="6"/>
  <c r="L258" i="6"/>
  <c r="I259" i="6"/>
  <c r="J259" i="6"/>
  <c r="K259" i="6"/>
  <c r="L259" i="6"/>
  <c r="I260" i="6"/>
  <c r="J260" i="6"/>
  <c r="K260" i="6"/>
  <c r="L260" i="6"/>
  <c r="I261" i="6"/>
  <c r="J261" i="6"/>
  <c r="K261" i="6"/>
  <c r="L261" i="6"/>
  <c r="I262" i="6"/>
  <c r="J262" i="6"/>
  <c r="K262" i="6"/>
  <c r="L262" i="6"/>
  <c r="I263" i="6"/>
  <c r="J263" i="6"/>
  <c r="K263" i="6"/>
  <c r="L263" i="6"/>
  <c r="I264" i="6"/>
  <c r="J264" i="6"/>
  <c r="K264" i="6"/>
  <c r="L264" i="6"/>
  <c r="I265" i="6"/>
  <c r="J265" i="6"/>
  <c r="K265" i="6"/>
  <c r="L265" i="6"/>
  <c r="I266" i="6"/>
  <c r="J266" i="6"/>
  <c r="K266" i="6"/>
  <c r="L266" i="6"/>
  <c r="I267" i="6"/>
  <c r="J267" i="6"/>
  <c r="K267" i="6"/>
  <c r="L267" i="6"/>
  <c r="I268" i="6"/>
  <c r="J268" i="6"/>
  <c r="K268" i="6"/>
  <c r="L268" i="6"/>
  <c r="I269" i="6"/>
  <c r="J269" i="6"/>
  <c r="K269" i="6"/>
  <c r="L269" i="6"/>
  <c r="I270" i="6"/>
  <c r="J270" i="6"/>
  <c r="K270" i="6"/>
  <c r="L270" i="6"/>
  <c r="I271" i="6"/>
  <c r="J271" i="6"/>
  <c r="K271" i="6"/>
  <c r="L271" i="6"/>
  <c r="I272" i="6"/>
  <c r="J272" i="6"/>
  <c r="K272" i="6"/>
  <c r="L272" i="6"/>
  <c r="I273" i="6"/>
  <c r="J273" i="6"/>
  <c r="K273" i="6"/>
  <c r="L273" i="6"/>
  <c r="I274" i="6"/>
  <c r="J274" i="6"/>
  <c r="K274" i="6"/>
  <c r="L274" i="6"/>
  <c r="I275" i="6"/>
  <c r="J275" i="6"/>
  <c r="K275" i="6"/>
  <c r="L275" i="6"/>
  <c r="I276" i="6"/>
  <c r="J276" i="6"/>
  <c r="K276" i="6"/>
  <c r="L276" i="6"/>
  <c r="I277" i="6"/>
  <c r="J277" i="6"/>
  <c r="K277" i="6"/>
  <c r="L277" i="6"/>
  <c r="I278" i="6"/>
  <c r="J278" i="6"/>
  <c r="K278" i="6"/>
  <c r="L278" i="6"/>
  <c r="I279" i="6"/>
  <c r="J279" i="6"/>
  <c r="K279" i="6"/>
  <c r="L279" i="6"/>
  <c r="I280" i="6"/>
  <c r="J280" i="6"/>
  <c r="K280" i="6"/>
  <c r="L280" i="6"/>
  <c r="I281" i="6"/>
  <c r="J281" i="6"/>
  <c r="K281" i="6"/>
  <c r="L281" i="6"/>
  <c r="I282" i="6"/>
  <c r="J282" i="6"/>
  <c r="K282" i="6"/>
  <c r="L282" i="6"/>
  <c r="I283" i="6"/>
  <c r="J283" i="6"/>
  <c r="K283" i="6"/>
  <c r="L283" i="6"/>
  <c r="I284" i="6"/>
  <c r="J284" i="6"/>
  <c r="K284" i="6"/>
  <c r="L284" i="6"/>
  <c r="I285" i="6"/>
  <c r="J285" i="6"/>
  <c r="K285" i="6"/>
  <c r="L285" i="6"/>
  <c r="I286" i="6"/>
  <c r="J286" i="6"/>
  <c r="K286" i="6"/>
  <c r="L286" i="6"/>
  <c r="I287" i="6"/>
  <c r="J287" i="6"/>
  <c r="K287" i="6"/>
  <c r="L287" i="6"/>
  <c r="I288" i="6"/>
  <c r="J288" i="6"/>
  <c r="K288" i="6"/>
  <c r="L288" i="6"/>
  <c r="I289" i="6"/>
  <c r="J289" i="6"/>
  <c r="K289" i="6"/>
  <c r="L289" i="6"/>
  <c r="I290" i="6"/>
  <c r="J290" i="6"/>
  <c r="K290" i="6"/>
  <c r="L290" i="6"/>
  <c r="I291" i="6"/>
  <c r="J291" i="6"/>
  <c r="K291" i="6"/>
  <c r="L291" i="6"/>
  <c r="I292" i="6"/>
  <c r="J292" i="6"/>
  <c r="K292" i="6"/>
  <c r="L292" i="6"/>
  <c r="I293" i="6"/>
  <c r="J293" i="6"/>
  <c r="K293" i="6"/>
  <c r="L293" i="6"/>
  <c r="I294" i="6"/>
  <c r="J294" i="6"/>
  <c r="K294" i="6"/>
  <c r="L294" i="6"/>
  <c r="I295" i="6"/>
  <c r="J295" i="6"/>
  <c r="K295" i="6"/>
  <c r="L295" i="6"/>
  <c r="I296" i="6"/>
  <c r="J296" i="6"/>
  <c r="K296" i="6"/>
  <c r="L296" i="6"/>
  <c r="I297" i="6"/>
  <c r="J297" i="6"/>
  <c r="K297" i="6"/>
  <c r="L297" i="6"/>
  <c r="I298" i="6"/>
  <c r="J298" i="6"/>
  <c r="K298" i="6"/>
  <c r="L298" i="6"/>
  <c r="I299" i="6"/>
  <c r="J299" i="6"/>
  <c r="K299" i="6"/>
  <c r="L299" i="6"/>
  <c r="I300" i="6"/>
  <c r="J300" i="6"/>
  <c r="K300" i="6"/>
  <c r="L300" i="6"/>
  <c r="I301" i="6"/>
  <c r="J301" i="6"/>
  <c r="K301" i="6"/>
  <c r="L301" i="6"/>
  <c r="I302" i="6"/>
  <c r="J302" i="6"/>
  <c r="K302" i="6"/>
  <c r="L302" i="6"/>
  <c r="I303" i="6"/>
  <c r="J303" i="6"/>
  <c r="K303" i="6"/>
  <c r="L303" i="6"/>
  <c r="I304" i="6"/>
  <c r="J304" i="6"/>
  <c r="K304" i="6"/>
  <c r="L304" i="6"/>
  <c r="I305" i="6"/>
  <c r="J305" i="6"/>
  <c r="K305" i="6"/>
  <c r="L305" i="6"/>
  <c r="I306" i="6"/>
  <c r="J306" i="6"/>
  <c r="K306" i="6"/>
  <c r="L306" i="6"/>
  <c r="I307" i="6"/>
  <c r="J307" i="6"/>
  <c r="K307" i="6"/>
  <c r="L307" i="6"/>
  <c r="I308" i="6"/>
  <c r="J308" i="6"/>
  <c r="K308" i="6"/>
  <c r="L308" i="6"/>
  <c r="I309" i="6"/>
  <c r="J309" i="6"/>
  <c r="K309" i="6"/>
  <c r="L309" i="6"/>
  <c r="I310" i="6"/>
  <c r="J310" i="6"/>
  <c r="K310" i="6"/>
  <c r="L310" i="6"/>
  <c r="I311" i="6"/>
  <c r="J311" i="6"/>
  <c r="K311" i="6"/>
  <c r="L311" i="6"/>
  <c r="I312" i="6"/>
  <c r="J312" i="6"/>
  <c r="K312" i="6"/>
  <c r="L312" i="6"/>
  <c r="I313" i="6"/>
  <c r="J313" i="6"/>
  <c r="K313" i="6"/>
  <c r="L313" i="6"/>
  <c r="I314" i="6"/>
  <c r="J314" i="6"/>
  <c r="K314" i="6"/>
  <c r="L314" i="6"/>
  <c r="I315" i="6"/>
  <c r="J315" i="6"/>
  <c r="K315" i="6"/>
  <c r="L315" i="6"/>
  <c r="I316" i="6"/>
  <c r="J316" i="6"/>
  <c r="K316" i="6"/>
  <c r="L316" i="6"/>
  <c r="I317" i="6"/>
  <c r="J317" i="6"/>
  <c r="K317" i="6"/>
  <c r="L317" i="6"/>
  <c r="I318" i="6"/>
  <c r="J318" i="6"/>
  <c r="K318" i="6"/>
  <c r="L318" i="6"/>
  <c r="I319" i="6"/>
  <c r="J319" i="6"/>
  <c r="K319" i="6"/>
  <c r="L319" i="6"/>
  <c r="I320" i="6"/>
  <c r="J320" i="6"/>
  <c r="K320" i="6"/>
  <c r="L320" i="6"/>
  <c r="I321" i="6"/>
  <c r="J321" i="6"/>
  <c r="K321" i="6"/>
  <c r="L321" i="6"/>
  <c r="I322" i="6"/>
  <c r="J322" i="6"/>
  <c r="K322" i="6"/>
  <c r="L322" i="6"/>
  <c r="I323" i="6"/>
  <c r="J323" i="6"/>
  <c r="K323" i="6"/>
  <c r="L323" i="6"/>
  <c r="I324" i="6"/>
  <c r="J324" i="6"/>
  <c r="K324" i="6"/>
  <c r="L324" i="6"/>
  <c r="I325" i="6"/>
  <c r="J325" i="6"/>
  <c r="K325" i="6"/>
  <c r="L325" i="6"/>
  <c r="I326" i="6"/>
  <c r="J326" i="6"/>
  <c r="K326" i="6"/>
  <c r="L326" i="6"/>
  <c r="I327" i="6"/>
  <c r="J327" i="6"/>
  <c r="K327" i="6"/>
  <c r="L327" i="6"/>
  <c r="I328" i="6"/>
  <c r="J328" i="6"/>
  <c r="K328" i="6"/>
  <c r="L328" i="6"/>
  <c r="I329" i="6"/>
  <c r="J329" i="6"/>
  <c r="K329" i="6"/>
  <c r="L329" i="6"/>
  <c r="I330" i="6"/>
  <c r="J330" i="6"/>
  <c r="K330" i="6"/>
  <c r="L330" i="6"/>
  <c r="I331" i="6"/>
  <c r="J331" i="6"/>
  <c r="K331" i="6"/>
  <c r="L331" i="6"/>
  <c r="I332" i="6"/>
  <c r="J332" i="6"/>
  <c r="K332" i="6"/>
  <c r="L332" i="6"/>
  <c r="I333" i="6"/>
  <c r="J333" i="6"/>
  <c r="K333" i="6"/>
  <c r="L333" i="6"/>
  <c r="I334" i="6"/>
  <c r="J334" i="6"/>
  <c r="K334" i="6"/>
  <c r="L334" i="6"/>
  <c r="I335" i="6"/>
  <c r="J335" i="6"/>
  <c r="K335" i="6"/>
  <c r="L335" i="6"/>
  <c r="I336" i="6"/>
  <c r="J336" i="6"/>
  <c r="K336" i="6"/>
  <c r="L336" i="6"/>
  <c r="I337" i="6"/>
  <c r="J337" i="6"/>
  <c r="K337" i="6"/>
  <c r="L337" i="6"/>
  <c r="I338" i="6"/>
  <c r="J338" i="6"/>
  <c r="K338" i="6"/>
  <c r="L338" i="6"/>
  <c r="I339" i="6"/>
  <c r="J339" i="6"/>
  <c r="K339" i="6"/>
  <c r="L339" i="6"/>
  <c r="I340" i="6"/>
  <c r="J340" i="6"/>
  <c r="K340" i="6"/>
  <c r="L340" i="6"/>
  <c r="I341" i="6"/>
  <c r="J341" i="6"/>
  <c r="K341" i="6"/>
  <c r="L341" i="6"/>
  <c r="I342" i="6"/>
  <c r="J342" i="6"/>
  <c r="K342" i="6"/>
  <c r="L342" i="6"/>
  <c r="I343" i="6"/>
  <c r="J343" i="6"/>
  <c r="K343" i="6"/>
  <c r="L343" i="6"/>
  <c r="I344" i="6"/>
  <c r="J344" i="6"/>
  <c r="K344" i="6"/>
  <c r="L344" i="6"/>
  <c r="I345" i="6"/>
  <c r="J345" i="6"/>
  <c r="K345" i="6"/>
  <c r="L345" i="6"/>
  <c r="I346" i="6"/>
  <c r="J346" i="6"/>
  <c r="K346" i="6"/>
  <c r="L346" i="6"/>
  <c r="I347" i="6"/>
  <c r="J347" i="6"/>
  <c r="K347" i="6"/>
  <c r="L347" i="6"/>
  <c r="I348" i="6"/>
  <c r="J348" i="6"/>
  <c r="K348" i="6"/>
  <c r="L348" i="6"/>
  <c r="I349" i="6"/>
  <c r="J349" i="6"/>
  <c r="K349" i="6"/>
  <c r="L349" i="6"/>
  <c r="I350" i="6"/>
  <c r="J350" i="6"/>
  <c r="K350" i="6"/>
  <c r="L350" i="6"/>
  <c r="I351" i="6"/>
  <c r="J351" i="6"/>
  <c r="K351" i="6"/>
  <c r="L351" i="6"/>
  <c r="I352" i="6"/>
  <c r="J352" i="6"/>
  <c r="K352" i="6"/>
  <c r="L352" i="6"/>
  <c r="I353" i="6"/>
  <c r="J353" i="6"/>
  <c r="K353" i="6"/>
  <c r="L353" i="6"/>
  <c r="I354" i="6"/>
  <c r="J354" i="6"/>
  <c r="K354" i="6"/>
  <c r="L354" i="6"/>
  <c r="I355" i="6"/>
  <c r="J355" i="6"/>
  <c r="K355" i="6"/>
  <c r="L355" i="6"/>
  <c r="I356" i="6"/>
  <c r="J356" i="6"/>
  <c r="K356" i="6"/>
  <c r="L356" i="6"/>
  <c r="I357" i="6"/>
  <c r="J357" i="6"/>
  <c r="K357" i="6"/>
  <c r="L357" i="6"/>
  <c r="I358" i="6"/>
  <c r="J358" i="6"/>
  <c r="K358" i="6"/>
  <c r="L358" i="6"/>
  <c r="I359" i="6"/>
  <c r="J359" i="6"/>
  <c r="K359" i="6"/>
  <c r="L359" i="6"/>
  <c r="I360" i="6"/>
  <c r="J360" i="6"/>
  <c r="K360" i="6"/>
  <c r="L360" i="6"/>
  <c r="I361" i="6"/>
  <c r="J361" i="6"/>
  <c r="K361" i="6"/>
  <c r="L361" i="6"/>
  <c r="I362" i="6"/>
  <c r="J362" i="6"/>
  <c r="K362" i="6"/>
  <c r="L362" i="6"/>
  <c r="I363" i="6"/>
  <c r="J363" i="6"/>
  <c r="K363" i="6"/>
  <c r="L363" i="6"/>
  <c r="I364" i="6"/>
  <c r="J364" i="6"/>
  <c r="K364" i="6"/>
  <c r="L364" i="6"/>
  <c r="I365" i="6"/>
  <c r="J365" i="6"/>
  <c r="K365" i="6"/>
  <c r="L365" i="6"/>
  <c r="I366" i="6"/>
  <c r="J366" i="6"/>
  <c r="K366" i="6"/>
  <c r="L366" i="6"/>
  <c r="I367" i="6"/>
  <c r="J367" i="6"/>
  <c r="K367" i="6"/>
  <c r="L367" i="6"/>
  <c r="I368" i="6"/>
  <c r="J368" i="6"/>
  <c r="K368" i="6"/>
  <c r="L368" i="6"/>
  <c r="I369" i="6"/>
  <c r="J369" i="6"/>
  <c r="K369" i="6"/>
  <c r="L369" i="6"/>
  <c r="I370" i="6"/>
  <c r="J370" i="6"/>
  <c r="K370" i="6"/>
  <c r="L370" i="6"/>
  <c r="I371" i="6"/>
  <c r="J371" i="6"/>
  <c r="K371" i="6"/>
  <c r="L371" i="6"/>
  <c r="I372" i="6"/>
  <c r="J372" i="6"/>
  <c r="K372" i="6"/>
  <c r="L372" i="6"/>
  <c r="I373" i="6"/>
  <c r="J373" i="6"/>
  <c r="K373" i="6"/>
  <c r="L373" i="6"/>
  <c r="I374" i="6"/>
  <c r="J374" i="6"/>
  <c r="K374" i="6"/>
  <c r="L374" i="6"/>
  <c r="I375" i="6"/>
  <c r="J375" i="6"/>
  <c r="K375" i="6"/>
  <c r="L375" i="6"/>
  <c r="I376" i="6"/>
  <c r="J376" i="6"/>
  <c r="K376" i="6"/>
  <c r="L376" i="6"/>
  <c r="I377" i="6"/>
  <c r="J377" i="6"/>
  <c r="K377" i="6"/>
  <c r="L377" i="6"/>
  <c r="I378" i="6"/>
  <c r="J378" i="6"/>
  <c r="K378" i="6"/>
  <c r="L378" i="6"/>
  <c r="I379" i="6"/>
  <c r="J379" i="6"/>
  <c r="K379" i="6"/>
  <c r="L379" i="6"/>
  <c r="I380" i="6"/>
  <c r="J380" i="6"/>
  <c r="K380" i="6"/>
  <c r="L380" i="6"/>
  <c r="I381" i="6"/>
  <c r="J381" i="6"/>
  <c r="K381" i="6"/>
  <c r="L381" i="6"/>
  <c r="I382" i="6"/>
  <c r="J382" i="6"/>
  <c r="K382" i="6"/>
  <c r="L382" i="6"/>
  <c r="I383" i="6"/>
  <c r="J383" i="6"/>
  <c r="K383" i="6"/>
  <c r="L383" i="6"/>
  <c r="I384" i="6"/>
  <c r="J384" i="6"/>
  <c r="K384" i="6"/>
  <c r="L384" i="6"/>
  <c r="I385" i="6"/>
  <c r="J385" i="6"/>
  <c r="K385" i="6"/>
  <c r="L385" i="6"/>
  <c r="I386" i="6"/>
  <c r="J386" i="6"/>
  <c r="K386" i="6"/>
  <c r="L386" i="6"/>
  <c r="I387" i="6"/>
  <c r="J387" i="6"/>
  <c r="K387" i="6"/>
  <c r="L387" i="6"/>
  <c r="I388" i="6"/>
  <c r="J388" i="6"/>
  <c r="K388" i="6"/>
  <c r="L388" i="6"/>
  <c r="I389" i="6"/>
  <c r="J389" i="6"/>
  <c r="K389" i="6"/>
  <c r="L389" i="6"/>
  <c r="I390" i="6"/>
  <c r="J390" i="6"/>
  <c r="K390" i="6"/>
  <c r="L390" i="6"/>
  <c r="I391" i="6"/>
  <c r="J391" i="6"/>
  <c r="K391" i="6"/>
  <c r="L391" i="6"/>
  <c r="I392" i="6"/>
  <c r="J392" i="6"/>
  <c r="K392" i="6"/>
  <c r="L392" i="6"/>
  <c r="I393" i="6"/>
  <c r="J393" i="6"/>
  <c r="K393" i="6"/>
  <c r="L393" i="6"/>
  <c r="I394" i="6"/>
  <c r="J394" i="6"/>
  <c r="K394" i="6"/>
  <c r="L394" i="6"/>
  <c r="I395" i="6"/>
  <c r="J395" i="6"/>
  <c r="K395" i="6"/>
  <c r="L395" i="6"/>
  <c r="I396" i="6"/>
  <c r="J396" i="6"/>
  <c r="K396" i="6"/>
  <c r="L396" i="6"/>
  <c r="I397" i="6"/>
  <c r="J397" i="6"/>
  <c r="K397" i="6"/>
  <c r="L397" i="6"/>
  <c r="I398" i="6"/>
  <c r="J398" i="6"/>
  <c r="K398" i="6"/>
  <c r="L398" i="6"/>
  <c r="I399" i="6"/>
  <c r="J399" i="6"/>
  <c r="K399" i="6"/>
  <c r="L399" i="6"/>
  <c r="I400" i="6"/>
  <c r="J400" i="6"/>
  <c r="K400" i="6"/>
  <c r="L400" i="6"/>
  <c r="I401" i="6"/>
  <c r="J401" i="6"/>
  <c r="K401" i="6"/>
  <c r="L401" i="6"/>
  <c r="I402" i="6"/>
  <c r="J402" i="6"/>
  <c r="K402" i="6"/>
  <c r="L402" i="6"/>
  <c r="I403" i="6"/>
  <c r="J403" i="6"/>
  <c r="K403" i="6"/>
  <c r="L403" i="6"/>
  <c r="I404" i="6"/>
  <c r="J404" i="6"/>
  <c r="K404" i="6"/>
  <c r="L404" i="6"/>
  <c r="I405" i="6"/>
  <c r="J405" i="6"/>
  <c r="K405" i="6"/>
  <c r="L405" i="6"/>
  <c r="I406" i="6"/>
  <c r="J406" i="6"/>
  <c r="K406" i="6"/>
  <c r="L406" i="6"/>
  <c r="I407" i="6"/>
  <c r="J407" i="6"/>
  <c r="K407" i="6"/>
  <c r="L407" i="6"/>
  <c r="I408" i="6"/>
  <c r="J408" i="6"/>
  <c r="K408" i="6"/>
  <c r="L408" i="6"/>
  <c r="I409" i="6"/>
  <c r="J409" i="6"/>
  <c r="K409" i="6"/>
  <c r="L409" i="6"/>
  <c r="I410" i="6"/>
  <c r="J410" i="6"/>
  <c r="K410" i="6"/>
  <c r="L410" i="6"/>
  <c r="I411" i="6"/>
  <c r="J411" i="6"/>
  <c r="K411" i="6"/>
  <c r="L411" i="6"/>
  <c r="I412" i="6"/>
  <c r="J412" i="6"/>
  <c r="K412" i="6"/>
  <c r="L412" i="6"/>
  <c r="I413" i="6"/>
  <c r="J413" i="6"/>
  <c r="K413" i="6"/>
  <c r="L413" i="6"/>
  <c r="I414" i="6"/>
  <c r="J414" i="6"/>
  <c r="K414" i="6"/>
  <c r="L414" i="6"/>
  <c r="I415" i="6"/>
  <c r="J415" i="6"/>
  <c r="K415" i="6"/>
  <c r="L415" i="6"/>
  <c r="I416" i="6"/>
  <c r="J416" i="6"/>
  <c r="K416" i="6"/>
  <c r="L416" i="6"/>
  <c r="I417" i="6"/>
  <c r="J417" i="6"/>
  <c r="K417" i="6"/>
  <c r="L417" i="6"/>
  <c r="I418" i="6"/>
  <c r="J418" i="6"/>
  <c r="K418" i="6"/>
  <c r="L418" i="6"/>
  <c r="I419" i="6"/>
  <c r="J419" i="6"/>
  <c r="K419" i="6"/>
  <c r="L419" i="6"/>
  <c r="I420" i="6"/>
  <c r="J420" i="6"/>
  <c r="K420" i="6"/>
  <c r="L420" i="6"/>
  <c r="I421" i="6"/>
  <c r="J421" i="6"/>
  <c r="K421" i="6"/>
  <c r="L421" i="6"/>
  <c r="I422" i="6"/>
  <c r="J422" i="6"/>
  <c r="K422" i="6"/>
  <c r="L422" i="6"/>
  <c r="I423" i="6"/>
  <c r="J423" i="6"/>
  <c r="K423" i="6"/>
  <c r="L423" i="6"/>
  <c r="I424" i="6"/>
  <c r="J424" i="6"/>
  <c r="K424" i="6"/>
  <c r="L424" i="6"/>
  <c r="I425" i="6"/>
  <c r="J425" i="6"/>
  <c r="K425" i="6"/>
  <c r="L425" i="6"/>
  <c r="I426" i="6"/>
  <c r="J426" i="6"/>
  <c r="K426" i="6"/>
  <c r="L426" i="6"/>
  <c r="I427" i="6"/>
  <c r="J427" i="6"/>
  <c r="K427" i="6"/>
  <c r="L427" i="6"/>
  <c r="I428" i="6"/>
  <c r="J428" i="6"/>
  <c r="K428" i="6"/>
  <c r="L428" i="6"/>
  <c r="I429" i="6"/>
  <c r="J429" i="6"/>
  <c r="K429" i="6"/>
  <c r="L429" i="6"/>
  <c r="I430" i="6"/>
  <c r="J430" i="6"/>
  <c r="K430" i="6"/>
  <c r="L430" i="6"/>
  <c r="I431" i="6"/>
  <c r="J431" i="6"/>
  <c r="K431" i="6"/>
  <c r="L431" i="6"/>
  <c r="I432" i="6"/>
  <c r="J432" i="6"/>
  <c r="K432" i="6"/>
  <c r="L432" i="6"/>
  <c r="I433" i="6"/>
  <c r="J433" i="6"/>
  <c r="K433" i="6"/>
  <c r="L433" i="6"/>
  <c r="I434" i="6"/>
  <c r="J434" i="6"/>
  <c r="K434" i="6"/>
  <c r="L434" i="6"/>
  <c r="I435" i="6"/>
  <c r="J435" i="6"/>
  <c r="K435" i="6"/>
  <c r="L435" i="6"/>
  <c r="I436" i="6"/>
  <c r="J436" i="6"/>
  <c r="K436" i="6"/>
  <c r="L436" i="6"/>
  <c r="I437" i="6"/>
  <c r="J437" i="6"/>
  <c r="K437" i="6"/>
  <c r="L437" i="6"/>
  <c r="I438" i="6"/>
  <c r="J438" i="6"/>
  <c r="K438" i="6"/>
  <c r="L438" i="6"/>
  <c r="I439" i="6"/>
  <c r="J439" i="6"/>
  <c r="K439" i="6"/>
  <c r="L439" i="6"/>
  <c r="I440" i="6"/>
  <c r="J440" i="6"/>
  <c r="K440" i="6"/>
  <c r="L440" i="6"/>
  <c r="I441" i="6"/>
  <c r="J441" i="6"/>
  <c r="K441" i="6"/>
  <c r="L441" i="6"/>
  <c r="I442" i="6"/>
  <c r="J442" i="6"/>
  <c r="K442" i="6"/>
  <c r="L442" i="6"/>
  <c r="I443" i="6"/>
  <c r="J443" i="6"/>
  <c r="K443" i="6"/>
  <c r="L443" i="6"/>
  <c r="I444" i="6"/>
  <c r="J444" i="6"/>
  <c r="K444" i="6"/>
  <c r="L444" i="6"/>
  <c r="I445" i="6"/>
  <c r="J445" i="6"/>
  <c r="K445" i="6"/>
  <c r="L445" i="6"/>
  <c r="I446" i="6"/>
  <c r="J446" i="6"/>
  <c r="K446" i="6"/>
  <c r="L446" i="6"/>
  <c r="I447" i="6"/>
  <c r="J447" i="6"/>
  <c r="K447" i="6"/>
  <c r="L447" i="6"/>
  <c r="I448" i="6"/>
  <c r="J448" i="6"/>
  <c r="K448" i="6"/>
  <c r="L448" i="6"/>
  <c r="I449" i="6"/>
  <c r="J449" i="6"/>
  <c r="K449" i="6"/>
  <c r="L449" i="6"/>
  <c r="I450" i="6"/>
  <c r="J450" i="6"/>
  <c r="K450" i="6"/>
  <c r="L450" i="6"/>
  <c r="I451" i="6"/>
  <c r="J451" i="6"/>
  <c r="K451" i="6"/>
  <c r="L451" i="6"/>
  <c r="I452" i="6"/>
  <c r="J452" i="6"/>
  <c r="K452" i="6"/>
  <c r="L452" i="6"/>
  <c r="I453" i="6"/>
  <c r="J453" i="6"/>
  <c r="K453" i="6"/>
  <c r="L453" i="6"/>
  <c r="I454" i="6"/>
  <c r="J454" i="6"/>
  <c r="K454" i="6"/>
  <c r="L454" i="6"/>
  <c r="I455" i="6"/>
  <c r="J455" i="6"/>
  <c r="K455" i="6"/>
  <c r="L455" i="6"/>
  <c r="I456" i="6"/>
  <c r="J456" i="6"/>
  <c r="K456" i="6"/>
  <c r="L456" i="6"/>
  <c r="I457" i="6"/>
  <c r="J457" i="6"/>
  <c r="K457" i="6"/>
  <c r="L457" i="6"/>
  <c r="I458" i="6"/>
  <c r="J458" i="6"/>
  <c r="K458" i="6"/>
  <c r="L458" i="6"/>
  <c r="I459" i="6"/>
  <c r="J459" i="6"/>
  <c r="K459" i="6"/>
  <c r="L459" i="6"/>
  <c r="I460" i="6"/>
  <c r="J460" i="6"/>
  <c r="K460" i="6"/>
  <c r="L460" i="6"/>
  <c r="I461" i="6"/>
  <c r="J461" i="6"/>
  <c r="K461" i="6"/>
  <c r="L461" i="6"/>
  <c r="I462" i="6"/>
  <c r="J462" i="6"/>
  <c r="K462" i="6"/>
  <c r="L462" i="6"/>
  <c r="I463" i="6"/>
  <c r="J463" i="6"/>
  <c r="K463" i="6"/>
  <c r="L463" i="6"/>
  <c r="I464" i="6"/>
  <c r="J464" i="6"/>
  <c r="K464" i="6"/>
  <c r="L464" i="6"/>
  <c r="I465" i="6"/>
  <c r="J465" i="6"/>
  <c r="K465" i="6"/>
  <c r="L465" i="6"/>
  <c r="I466" i="6"/>
  <c r="J466" i="6"/>
  <c r="K466" i="6"/>
  <c r="L466" i="6"/>
  <c r="I467" i="6"/>
  <c r="J467" i="6"/>
  <c r="K467" i="6"/>
  <c r="L467" i="6"/>
  <c r="I468" i="6"/>
  <c r="J468" i="6"/>
  <c r="K468" i="6"/>
  <c r="L468" i="6"/>
  <c r="I469" i="6"/>
  <c r="J469" i="6"/>
  <c r="K469" i="6"/>
  <c r="L469" i="6"/>
  <c r="I470" i="6"/>
  <c r="J470" i="6"/>
  <c r="K470" i="6"/>
  <c r="L470" i="6"/>
  <c r="I471" i="6"/>
  <c r="J471" i="6"/>
  <c r="K471" i="6"/>
  <c r="L471" i="6"/>
  <c r="I472" i="6"/>
  <c r="J472" i="6"/>
  <c r="K472" i="6"/>
  <c r="L472" i="6"/>
  <c r="I473" i="6"/>
  <c r="J473" i="6"/>
  <c r="K473" i="6"/>
  <c r="L473" i="6"/>
  <c r="I474" i="6"/>
  <c r="J474" i="6"/>
  <c r="K474" i="6"/>
  <c r="L474" i="6"/>
  <c r="I475" i="6"/>
  <c r="J475" i="6"/>
  <c r="K475" i="6"/>
  <c r="L475" i="6"/>
  <c r="I476" i="6"/>
  <c r="J476" i="6"/>
  <c r="K476" i="6"/>
  <c r="L476" i="6"/>
  <c r="I477" i="6"/>
  <c r="J477" i="6"/>
  <c r="K477" i="6"/>
  <c r="L477" i="6"/>
  <c r="I478" i="6"/>
  <c r="J478" i="6"/>
  <c r="K478" i="6"/>
  <c r="L478" i="6"/>
  <c r="I479" i="6"/>
  <c r="J479" i="6"/>
  <c r="K479" i="6"/>
  <c r="L479" i="6"/>
  <c r="I480" i="6"/>
  <c r="J480" i="6"/>
  <c r="K480" i="6"/>
  <c r="L480" i="6"/>
  <c r="I481" i="6"/>
  <c r="J481" i="6"/>
  <c r="K481" i="6"/>
  <c r="L481" i="6"/>
  <c r="I482" i="6"/>
  <c r="J482" i="6"/>
  <c r="K482" i="6"/>
  <c r="L482" i="6"/>
  <c r="I483" i="6"/>
  <c r="J483" i="6"/>
  <c r="K483" i="6"/>
  <c r="L483" i="6"/>
  <c r="I484" i="6"/>
  <c r="J484" i="6"/>
  <c r="K484" i="6"/>
  <c r="L484" i="6"/>
  <c r="I485" i="6"/>
  <c r="J485" i="6"/>
  <c r="K485" i="6"/>
  <c r="L485" i="6"/>
  <c r="I486" i="6"/>
  <c r="J486" i="6"/>
  <c r="K486" i="6"/>
  <c r="L486" i="6"/>
  <c r="I487" i="6"/>
  <c r="J487" i="6"/>
  <c r="K487" i="6"/>
  <c r="L487" i="6"/>
  <c r="I488" i="6"/>
  <c r="J488" i="6"/>
  <c r="K488" i="6"/>
  <c r="L488" i="6"/>
  <c r="I489" i="6"/>
  <c r="J489" i="6"/>
  <c r="K489" i="6"/>
  <c r="L489" i="6"/>
  <c r="I490" i="6"/>
  <c r="J490" i="6"/>
  <c r="K490" i="6"/>
  <c r="L490" i="6"/>
  <c r="I491" i="6"/>
  <c r="J491" i="6"/>
  <c r="K491" i="6"/>
  <c r="L491" i="6"/>
  <c r="I492" i="6"/>
  <c r="J492" i="6"/>
  <c r="K492" i="6"/>
  <c r="L492" i="6"/>
  <c r="I493" i="6"/>
  <c r="J493" i="6"/>
  <c r="K493" i="6"/>
  <c r="L493" i="6"/>
  <c r="I494" i="6"/>
  <c r="J494" i="6"/>
  <c r="K494" i="6"/>
  <c r="L494" i="6"/>
  <c r="I495" i="6"/>
  <c r="J495" i="6"/>
  <c r="K495" i="6"/>
  <c r="L495" i="6"/>
  <c r="I496" i="6"/>
  <c r="J496" i="6"/>
  <c r="K496" i="6"/>
  <c r="L496" i="6"/>
  <c r="I497" i="6"/>
  <c r="J497" i="6"/>
  <c r="K497" i="6"/>
  <c r="L497" i="6"/>
  <c r="I498" i="6"/>
  <c r="J498" i="6"/>
  <c r="K498" i="6"/>
  <c r="L498" i="6"/>
  <c r="I499" i="6"/>
  <c r="J499" i="6"/>
  <c r="K499" i="6"/>
  <c r="L499" i="6"/>
  <c r="I500" i="6"/>
  <c r="J500" i="6"/>
  <c r="K500" i="6"/>
  <c r="L500" i="6"/>
  <c r="I501" i="6"/>
  <c r="J501" i="6"/>
  <c r="K501" i="6"/>
  <c r="L501" i="6"/>
  <c r="I502" i="6"/>
  <c r="J502" i="6"/>
  <c r="K502" i="6"/>
  <c r="L502" i="6"/>
  <c r="I503" i="6"/>
  <c r="J503" i="6"/>
  <c r="K503" i="6"/>
  <c r="L503" i="6"/>
  <c r="I504" i="6"/>
  <c r="J504" i="6"/>
  <c r="K504" i="6"/>
  <c r="L504" i="6"/>
  <c r="I505" i="6"/>
  <c r="J505" i="6"/>
  <c r="K505" i="6"/>
  <c r="L505" i="6"/>
  <c r="I506" i="6"/>
  <c r="J506" i="6"/>
  <c r="K506" i="6"/>
  <c r="L506" i="6"/>
  <c r="I507" i="6"/>
  <c r="J507" i="6"/>
  <c r="K507" i="6"/>
  <c r="L507" i="6"/>
  <c r="I508" i="6"/>
  <c r="J508" i="6"/>
  <c r="K508" i="6"/>
  <c r="L508" i="6"/>
  <c r="I509" i="6"/>
  <c r="J509" i="6"/>
  <c r="K509" i="6"/>
  <c r="L509" i="6"/>
  <c r="I510" i="6"/>
  <c r="J510" i="6"/>
  <c r="K510" i="6"/>
  <c r="L510" i="6"/>
  <c r="I511" i="6"/>
  <c r="J511" i="6"/>
  <c r="K511" i="6"/>
  <c r="L511" i="6"/>
  <c r="I512" i="6"/>
  <c r="J512" i="6"/>
  <c r="K512" i="6"/>
  <c r="L512" i="6"/>
  <c r="I513" i="6"/>
  <c r="J513" i="6"/>
  <c r="K513" i="6"/>
  <c r="L513" i="6"/>
  <c r="I514" i="6"/>
  <c r="J514" i="6"/>
  <c r="K514" i="6"/>
  <c r="L514" i="6"/>
  <c r="I515" i="6"/>
  <c r="J515" i="6"/>
  <c r="K515" i="6"/>
  <c r="L515" i="6"/>
  <c r="I516" i="6"/>
  <c r="J516" i="6"/>
  <c r="K516" i="6"/>
  <c r="L516" i="6"/>
  <c r="I517" i="6"/>
  <c r="J517" i="6"/>
  <c r="K517" i="6"/>
  <c r="L517" i="6"/>
  <c r="I518" i="6"/>
  <c r="J518" i="6"/>
  <c r="K518" i="6"/>
  <c r="L518" i="6"/>
  <c r="I519" i="6"/>
  <c r="J519" i="6"/>
  <c r="K519" i="6"/>
  <c r="L519" i="6"/>
  <c r="I520" i="6"/>
  <c r="J520" i="6"/>
  <c r="K520" i="6"/>
  <c r="L520" i="6"/>
  <c r="I521" i="6"/>
  <c r="J521" i="6"/>
  <c r="K521" i="6"/>
  <c r="L521" i="6"/>
  <c r="I522" i="6"/>
  <c r="J522" i="6"/>
  <c r="K522" i="6"/>
  <c r="L522" i="6"/>
  <c r="I523" i="6"/>
  <c r="J523" i="6"/>
  <c r="K523" i="6"/>
  <c r="L523" i="6"/>
  <c r="I524" i="6"/>
  <c r="J524" i="6"/>
  <c r="K524" i="6"/>
  <c r="L524" i="6"/>
  <c r="I525" i="6"/>
  <c r="J525" i="6"/>
  <c r="K525" i="6"/>
  <c r="L525" i="6"/>
  <c r="I526" i="6"/>
  <c r="J526" i="6"/>
  <c r="K526" i="6"/>
  <c r="L526" i="6"/>
  <c r="I527" i="6"/>
  <c r="J527" i="6"/>
  <c r="K527" i="6"/>
  <c r="L527" i="6"/>
  <c r="I528" i="6"/>
  <c r="J528" i="6"/>
  <c r="K528" i="6"/>
  <c r="L528" i="6"/>
  <c r="I529" i="6"/>
  <c r="J529" i="6"/>
  <c r="K529" i="6"/>
  <c r="L529" i="6"/>
  <c r="I530" i="6"/>
  <c r="J530" i="6"/>
  <c r="K530" i="6"/>
  <c r="L530" i="6"/>
  <c r="I531" i="6"/>
  <c r="J531" i="6"/>
  <c r="K531" i="6"/>
  <c r="L531" i="6"/>
  <c r="I532" i="6"/>
  <c r="J532" i="6"/>
  <c r="K532" i="6"/>
  <c r="L532" i="6"/>
  <c r="I533" i="6"/>
  <c r="J533" i="6"/>
  <c r="K533" i="6"/>
  <c r="L533" i="6"/>
  <c r="I534" i="6"/>
  <c r="J534" i="6"/>
  <c r="K534" i="6"/>
  <c r="L534" i="6"/>
  <c r="I535" i="6"/>
  <c r="J535" i="6"/>
  <c r="K535" i="6"/>
  <c r="L535" i="6"/>
  <c r="I536" i="6"/>
  <c r="J536" i="6"/>
  <c r="K536" i="6"/>
  <c r="L536" i="6"/>
  <c r="I537" i="6"/>
  <c r="J537" i="6"/>
  <c r="K537" i="6"/>
  <c r="L537" i="6"/>
  <c r="I538" i="6"/>
  <c r="J538" i="6"/>
  <c r="K538" i="6"/>
  <c r="L538" i="6"/>
  <c r="I539" i="6"/>
  <c r="J539" i="6"/>
  <c r="K539" i="6"/>
  <c r="L539" i="6"/>
  <c r="I540" i="6"/>
  <c r="J540" i="6"/>
  <c r="K540" i="6"/>
  <c r="L540" i="6"/>
  <c r="I541" i="6"/>
  <c r="J541" i="6"/>
  <c r="K541" i="6"/>
  <c r="L541" i="6"/>
  <c r="I542" i="6"/>
  <c r="J542" i="6"/>
  <c r="K542" i="6"/>
  <c r="L542" i="6"/>
  <c r="I543" i="6"/>
  <c r="J543" i="6"/>
  <c r="K543" i="6"/>
  <c r="L543" i="6"/>
  <c r="I544" i="6"/>
  <c r="J544" i="6"/>
  <c r="K544" i="6"/>
  <c r="L544" i="6"/>
  <c r="I545" i="6"/>
  <c r="J545" i="6"/>
  <c r="K545" i="6"/>
  <c r="L545" i="6"/>
  <c r="I546" i="6"/>
  <c r="J546" i="6"/>
  <c r="K546" i="6"/>
  <c r="L546" i="6"/>
  <c r="I547" i="6"/>
  <c r="J547" i="6"/>
  <c r="K547" i="6"/>
  <c r="L547" i="6"/>
  <c r="I548" i="6"/>
  <c r="J548" i="6"/>
  <c r="K548" i="6"/>
  <c r="L548" i="6"/>
  <c r="I549" i="6"/>
  <c r="J549" i="6"/>
  <c r="K549" i="6"/>
  <c r="L549" i="6"/>
  <c r="I550" i="6"/>
  <c r="J550" i="6"/>
  <c r="K550" i="6"/>
  <c r="L550" i="6"/>
  <c r="I551" i="6"/>
  <c r="J551" i="6"/>
  <c r="K551" i="6"/>
  <c r="L551" i="6"/>
  <c r="I552" i="6"/>
  <c r="J552" i="6"/>
  <c r="K552" i="6"/>
  <c r="L552" i="6"/>
  <c r="I553" i="6"/>
  <c r="J553" i="6"/>
  <c r="K553" i="6"/>
  <c r="L553" i="6"/>
  <c r="I554" i="6"/>
  <c r="J554" i="6"/>
  <c r="K554" i="6"/>
  <c r="L554" i="6"/>
  <c r="I555" i="6"/>
  <c r="J555" i="6"/>
  <c r="K555" i="6"/>
  <c r="L555" i="6"/>
  <c r="I556" i="6"/>
  <c r="J556" i="6"/>
  <c r="K556" i="6"/>
  <c r="L556" i="6"/>
  <c r="I557" i="6"/>
  <c r="J557" i="6"/>
  <c r="K557" i="6"/>
  <c r="L557" i="6"/>
  <c r="I558" i="6"/>
  <c r="J558" i="6"/>
  <c r="K558" i="6"/>
  <c r="L558" i="6"/>
  <c r="I559" i="6"/>
  <c r="J559" i="6"/>
  <c r="K559" i="6"/>
  <c r="L559" i="6"/>
  <c r="I560" i="6"/>
  <c r="J560" i="6"/>
  <c r="K560" i="6"/>
  <c r="L560" i="6"/>
  <c r="I561" i="6"/>
  <c r="J561" i="6"/>
  <c r="K561" i="6"/>
  <c r="L561" i="6"/>
  <c r="I562" i="6"/>
  <c r="J562" i="6"/>
  <c r="K562" i="6"/>
  <c r="L562" i="6"/>
  <c r="I563" i="6"/>
  <c r="J563" i="6"/>
  <c r="K563" i="6"/>
  <c r="L563" i="6"/>
  <c r="I564" i="6"/>
  <c r="J564" i="6"/>
  <c r="K564" i="6"/>
  <c r="L564" i="6"/>
  <c r="I565" i="6"/>
  <c r="J565" i="6"/>
  <c r="K565" i="6"/>
  <c r="L565" i="6"/>
  <c r="I566" i="6"/>
  <c r="J566" i="6"/>
  <c r="K566" i="6"/>
  <c r="L566" i="6"/>
  <c r="I567" i="6"/>
  <c r="J567" i="6"/>
  <c r="K567" i="6"/>
  <c r="L567" i="6"/>
  <c r="I568" i="6"/>
  <c r="J568" i="6"/>
  <c r="K568" i="6"/>
  <c r="L568" i="6"/>
  <c r="I569" i="6"/>
  <c r="J569" i="6"/>
  <c r="K569" i="6"/>
  <c r="L569" i="6"/>
  <c r="I570" i="6"/>
  <c r="J570" i="6"/>
  <c r="K570" i="6"/>
  <c r="L570" i="6"/>
  <c r="I571" i="6"/>
  <c r="J571" i="6"/>
  <c r="K571" i="6"/>
  <c r="L571" i="6"/>
  <c r="I572" i="6"/>
  <c r="J572" i="6"/>
  <c r="K572" i="6"/>
  <c r="L572" i="6"/>
  <c r="I573" i="6"/>
  <c r="J573" i="6"/>
  <c r="K573" i="6"/>
  <c r="L573" i="6"/>
  <c r="I574" i="6"/>
  <c r="J574" i="6"/>
  <c r="K574" i="6"/>
  <c r="L574" i="6"/>
  <c r="I575" i="6"/>
  <c r="J575" i="6"/>
  <c r="K575" i="6"/>
  <c r="L575" i="6"/>
  <c r="I576" i="6"/>
  <c r="J576" i="6"/>
  <c r="K576" i="6"/>
  <c r="L576" i="6"/>
  <c r="I577" i="6"/>
  <c r="J577" i="6"/>
  <c r="K577" i="6"/>
  <c r="L577" i="6"/>
  <c r="I578" i="6"/>
  <c r="J578" i="6"/>
  <c r="K578" i="6"/>
  <c r="L578" i="6"/>
  <c r="I579" i="6"/>
  <c r="J579" i="6"/>
  <c r="K579" i="6"/>
  <c r="L579" i="6"/>
  <c r="I580" i="6"/>
  <c r="J580" i="6"/>
  <c r="K580" i="6"/>
  <c r="L580" i="6"/>
  <c r="I581" i="6"/>
  <c r="J581" i="6"/>
  <c r="K581" i="6"/>
  <c r="L581" i="6"/>
  <c r="I582" i="6"/>
  <c r="J582" i="6"/>
  <c r="K582" i="6"/>
  <c r="L582" i="6"/>
  <c r="I583" i="6"/>
  <c r="J583" i="6"/>
  <c r="K583" i="6"/>
  <c r="L583" i="6"/>
  <c r="I584" i="6"/>
  <c r="J584" i="6"/>
  <c r="K584" i="6"/>
  <c r="L584" i="6"/>
  <c r="I585" i="6"/>
  <c r="J585" i="6"/>
  <c r="K585" i="6"/>
  <c r="L585" i="6"/>
  <c r="I586" i="6"/>
  <c r="J586" i="6"/>
  <c r="K586" i="6"/>
  <c r="L586" i="6"/>
  <c r="I587" i="6"/>
  <c r="J587" i="6"/>
  <c r="K587" i="6"/>
  <c r="L587" i="6"/>
  <c r="I588" i="6"/>
  <c r="J588" i="6"/>
  <c r="K588" i="6"/>
  <c r="L588" i="6"/>
  <c r="I589" i="6"/>
  <c r="J589" i="6"/>
  <c r="K589" i="6"/>
  <c r="L589" i="6"/>
  <c r="I590" i="6"/>
  <c r="J590" i="6"/>
  <c r="K590" i="6"/>
  <c r="L590" i="6"/>
  <c r="I591" i="6"/>
  <c r="J591" i="6"/>
  <c r="K591" i="6"/>
  <c r="L591" i="6"/>
  <c r="I592" i="6"/>
  <c r="J592" i="6"/>
  <c r="K592" i="6"/>
  <c r="L592" i="6"/>
  <c r="I593" i="6"/>
  <c r="J593" i="6"/>
  <c r="K593" i="6"/>
  <c r="L593" i="6"/>
  <c r="I594" i="6"/>
  <c r="J594" i="6"/>
  <c r="K594" i="6"/>
  <c r="L594" i="6"/>
  <c r="I595" i="6"/>
  <c r="J595" i="6"/>
  <c r="K595" i="6"/>
  <c r="L595" i="6"/>
  <c r="I596" i="6"/>
  <c r="J596" i="6"/>
  <c r="K596" i="6"/>
  <c r="L596" i="6"/>
  <c r="I597" i="6"/>
  <c r="J597" i="6"/>
  <c r="K597" i="6"/>
  <c r="L597" i="6"/>
  <c r="I598" i="6"/>
  <c r="J598" i="6"/>
  <c r="K598" i="6"/>
  <c r="L598" i="6"/>
  <c r="I599" i="6"/>
  <c r="J599" i="6"/>
  <c r="K599" i="6"/>
  <c r="L599" i="6"/>
  <c r="I600" i="6"/>
  <c r="J600" i="6"/>
  <c r="K600" i="6"/>
  <c r="L600" i="6"/>
  <c r="I601" i="6"/>
  <c r="J601" i="6"/>
  <c r="K601" i="6"/>
  <c r="L601" i="6"/>
  <c r="I602" i="6"/>
  <c r="J602" i="6"/>
  <c r="K602" i="6"/>
  <c r="L602" i="6"/>
  <c r="I603" i="6"/>
  <c r="J603" i="6"/>
  <c r="K603" i="6"/>
  <c r="L603" i="6"/>
  <c r="I604" i="6"/>
  <c r="J604" i="6"/>
  <c r="K604" i="6"/>
  <c r="L604" i="6"/>
  <c r="I605" i="6"/>
  <c r="J605" i="6"/>
  <c r="K605" i="6"/>
  <c r="L605" i="6"/>
  <c r="I606" i="6"/>
  <c r="J606" i="6"/>
  <c r="K606" i="6"/>
  <c r="L606" i="6"/>
  <c r="I607" i="6"/>
  <c r="J607" i="6"/>
  <c r="K607" i="6"/>
  <c r="L607" i="6"/>
  <c r="I608" i="6"/>
  <c r="J608" i="6"/>
  <c r="K608" i="6"/>
  <c r="L608" i="6"/>
  <c r="I609" i="6"/>
  <c r="J609" i="6"/>
  <c r="K609" i="6"/>
  <c r="L609" i="6"/>
  <c r="I610" i="6"/>
  <c r="J610" i="6"/>
  <c r="K610" i="6"/>
  <c r="L610" i="6"/>
  <c r="I611" i="6"/>
  <c r="J611" i="6"/>
  <c r="K611" i="6"/>
  <c r="L611" i="6"/>
  <c r="I612" i="6"/>
  <c r="J612" i="6"/>
  <c r="K612" i="6"/>
  <c r="L612" i="6"/>
  <c r="I613" i="6"/>
  <c r="J613" i="6"/>
  <c r="K613" i="6"/>
  <c r="L613" i="6"/>
  <c r="I614" i="6"/>
  <c r="J614" i="6"/>
  <c r="K614" i="6"/>
  <c r="L614" i="6"/>
  <c r="I615" i="6"/>
  <c r="J615" i="6"/>
  <c r="K615" i="6"/>
  <c r="L615" i="6"/>
  <c r="I616" i="6"/>
  <c r="J616" i="6"/>
  <c r="K616" i="6"/>
  <c r="L616" i="6"/>
  <c r="I617" i="6"/>
  <c r="J617" i="6"/>
  <c r="K617" i="6"/>
  <c r="L617" i="6"/>
  <c r="I618" i="6"/>
  <c r="J618" i="6"/>
  <c r="K618" i="6"/>
  <c r="L618" i="6"/>
  <c r="I619" i="6"/>
  <c r="J619" i="6"/>
  <c r="K619" i="6"/>
  <c r="L619" i="6"/>
  <c r="I620" i="6"/>
  <c r="J620" i="6"/>
  <c r="K620" i="6"/>
  <c r="L620" i="6"/>
  <c r="I621" i="6"/>
  <c r="J621" i="6"/>
  <c r="K621" i="6"/>
  <c r="L621" i="6"/>
  <c r="I622" i="6"/>
  <c r="J622" i="6"/>
  <c r="K622" i="6"/>
  <c r="L622" i="6"/>
  <c r="I623" i="6"/>
  <c r="J623" i="6"/>
  <c r="K623" i="6"/>
  <c r="L623" i="6"/>
  <c r="I624" i="6"/>
  <c r="J624" i="6"/>
  <c r="K624" i="6"/>
  <c r="L624" i="6"/>
  <c r="I625" i="6"/>
  <c r="J625" i="6"/>
  <c r="K625" i="6"/>
  <c r="L625" i="6"/>
  <c r="I626" i="6"/>
  <c r="J626" i="6"/>
  <c r="K626" i="6"/>
  <c r="L626" i="6"/>
  <c r="I627" i="6"/>
  <c r="J627" i="6"/>
  <c r="K627" i="6"/>
  <c r="L627" i="6"/>
  <c r="I628" i="6"/>
  <c r="J628" i="6"/>
  <c r="K628" i="6"/>
  <c r="L628" i="6"/>
  <c r="I629" i="6"/>
  <c r="J629" i="6"/>
  <c r="K629" i="6"/>
  <c r="L629" i="6"/>
  <c r="I630" i="6"/>
  <c r="J630" i="6"/>
  <c r="K630" i="6"/>
  <c r="L630" i="6"/>
  <c r="I631" i="6"/>
  <c r="J631" i="6"/>
  <c r="K631" i="6"/>
  <c r="L631" i="6"/>
  <c r="I632" i="6"/>
  <c r="J632" i="6"/>
  <c r="K632" i="6"/>
  <c r="L632" i="6"/>
  <c r="I633" i="6"/>
  <c r="J633" i="6"/>
  <c r="K633" i="6"/>
  <c r="L633" i="6"/>
  <c r="I634" i="6"/>
  <c r="J634" i="6"/>
  <c r="K634" i="6"/>
  <c r="L634" i="6"/>
  <c r="I635" i="6"/>
  <c r="J635" i="6"/>
  <c r="K635" i="6"/>
  <c r="L635" i="6"/>
  <c r="I636" i="6"/>
  <c r="J636" i="6"/>
  <c r="K636" i="6"/>
  <c r="L636" i="6"/>
  <c r="I637" i="6"/>
  <c r="J637" i="6"/>
  <c r="K637" i="6"/>
  <c r="L637" i="6"/>
  <c r="I638" i="6"/>
  <c r="J638" i="6"/>
  <c r="K638" i="6"/>
  <c r="L638" i="6"/>
  <c r="I639" i="6"/>
  <c r="J639" i="6"/>
  <c r="K639" i="6"/>
  <c r="L639" i="6"/>
  <c r="I640" i="6"/>
  <c r="J640" i="6"/>
  <c r="K640" i="6"/>
  <c r="L640" i="6"/>
  <c r="I641" i="6"/>
  <c r="J641" i="6"/>
  <c r="K641" i="6"/>
  <c r="L641" i="6"/>
  <c r="I642" i="6"/>
  <c r="J642" i="6"/>
  <c r="K642" i="6"/>
  <c r="L642" i="6"/>
  <c r="I643" i="6"/>
  <c r="J643" i="6"/>
  <c r="K643" i="6"/>
  <c r="L643" i="6"/>
  <c r="I644" i="6"/>
  <c r="J644" i="6"/>
  <c r="K644" i="6"/>
  <c r="L644" i="6"/>
  <c r="I645" i="6"/>
  <c r="J645" i="6"/>
  <c r="K645" i="6"/>
  <c r="L645" i="6"/>
  <c r="I646" i="6"/>
  <c r="J646" i="6"/>
  <c r="K646" i="6"/>
  <c r="L646" i="6"/>
  <c r="I647" i="6"/>
  <c r="J647" i="6"/>
  <c r="K647" i="6"/>
  <c r="L647" i="6"/>
  <c r="I648" i="6"/>
  <c r="J648" i="6"/>
  <c r="K648" i="6"/>
  <c r="L648" i="6"/>
  <c r="I649" i="6"/>
  <c r="J649" i="6"/>
  <c r="K649" i="6"/>
  <c r="L649" i="6"/>
  <c r="I650" i="6"/>
  <c r="J650" i="6"/>
  <c r="K650" i="6"/>
  <c r="L650" i="6"/>
  <c r="I651" i="6"/>
  <c r="J651" i="6"/>
  <c r="K651" i="6"/>
  <c r="L651" i="6"/>
  <c r="I652" i="6"/>
  <c r="J652" i="6"/>
  <c r="K652" i="6"/>
  <c r="L652" i="6"/>
  <c r="I653" i="6"/>
  <c r="J653" i="6"/>
  <c r="K653" i="6"/>
  <c r="L653" i="6"/>
  <c r="I654" i="6"/>
  <c r="J654" i="6"/>
  <c r="K654" i="6"/>
  <c r="L654" i="6"/>
  <c r="I655" i="6"/>
  <c r="J655" i="6"/>
  <c r="K655" i="6"/>
  <c r="L655" i="6"/>
  <c r="I656" i="6"/>
  <c r="J656" i="6"/>
  <c r="K656" i="6"/>
  <c r="L656" i="6"/>
  <c r="I657" i="6"/>
  <c r="J657" i="6"/>
  <c r="K657" i="6"/>
  <c r="L657" i="6"/>
  <c r="I658" i="6"/>
  <c r="J658" i="6"/>
  <c r="K658" i="6"/>
  <c r="L658" i="6"/>
  <c r="I659" i="6"/>
  <c r="J659" i="6"/>
  <c r="K659" i="6"/>
  <c r="L659" i="6"/>
  <c r="I660" i="6"/>
  <c r="J660" i="6"/>
  <c r="K660" i="6"/>
  <c r="L660" i="6"/>
  <c r="I661" i="6"/>
  <c r="J661" i="6"/>
  <c r="K661" i="6"/>
  <c r="L661" i="6"/>
  <c r="I662" i="6"/>
  <c r="J662" i="6"/>
  <c r="K662" i="6"/>
  <c r="L662" i="6"/>
  <c r="I663" i="6"/>
  <c r="J663" i="6"/>
  <c r="K663" i="6"/>
  <c r="L663" i="6"/>
  <c r="I664" i="6"/>
  <c r="J664" i="6"/>
  <c r="K664" i="6"/>
  <c r="L664" i="6"/>
  <c r="I665" i="6"/>
  <c r="J665" i="6"/>
  <c r="K665" i="6"/>
  <c r="L665" i="6"/>
  <c r="I666" i="6"/>
  <c r="J666" i="6"/>
  <c r="K666" i="6"/>
  <c r="L666" i="6"/>
  <c r="I667" i="6"/>
  <c r="J667" i="6"/>
  <c r="K667" i="6"/>
  <c r="L667" i="6"/>
  <c r="I668" i="6"/>
  <c r="J668" i="6"/>
  <c r="K668" i="6"/>
  <c r="L668" i="6"/>
  <c r="I669" i="6"/>
  <c r="J669" i="6"/>
  <c r="K669" i="6"/>
  <c r="L669" i="6"/>
  <c r="I670" i="6"/>
  <c r="J670" i="6"/>
  <c r="K670" i="6"/>
  <c r="L670" i="6"/>
  <c r="I671" i="6"/>
  <c r="J671" i="6"/>
  <c r="K671" i="6"/>
  <c r="L671" i="6"/>
  <c r="I672" i="6"/>
  <c r="J672" i="6"/>
  <c r="K672" i="6"/>
  <c r="L672" i="6"/>
  <c r="I673" i="6"/>
  <c r="J673" i="6"/>
  <c r="K673" i="6"/>
  <c r="L673" i="6"/>
  <c r="I674" i="6"/>
  <c r="J674" i="6"/>
  <c r="K674" i="6"/>
  <c r="L674" i="6"/>
  <c r="I675" i="6"/>
  <c r="J675" i="6"/>
  <c r="K675" i="6"/>
  <c r="L675" i="6"/>
  <c r="I676" i="6"/>
  <c r="J676" i="6"/>
  <c r="K676" i="6"/>
  <c r="L676" i="6"/>
  <c r="I677" i="6"/>
  <c r="J677" i="6"/>
  <c r="K677" i="6"/>
  <c r="L677" i="6"/>
  <c r="I678" i="6"/>
  <c r="J678" i="6"/>
  <c r="K678" i="6"/>
  <c r="L678" i="6"/>
  <c r="I679" i="6"/>
  <c r="J679" i="6"/>
  <c r="K679" i="6"/>
  <c r="L679" i="6"/>
  <c r="I680" i="6"/>
  <c r="J680" i="6"/>
  <c r="K680" i="6"/>
  <c r="L680" i="6"/>
  <c r="I681" i="6"/>
  <c r="J681" i="6"/>
  <c r="K681" i="6"/>
  <c r="L681" i="6"/>
  <c r="I682" i="6"/>
  <c r="J682" i="6"/>
  <c r="K682" i="6"/>
  <c r="L682" i="6"/>
  <c r="I683" i="6"/>
  <c r="J683" i="6"/>
  <c r="K683" i="6"/>
  <c r="L683" i="6"/>
  <c r="I684" i="6"/>
  <c r="J684" i="6"/>
  <c r="K684" i="6"/>
  <c r="L684" i="6"/>
  <c r="I685" i="6"/>
  <c r="J685" i="6"/>
  <c r="K685" i="6"/>
  <c r="L685" i="6"/>
  <c r="I686" i="6"/>
  <c r="J686" i="6"/>
  <c r="K686" i="6"/>
  <c r="L686" i="6"/>
  <c r="I687" i="6"/>
  <c r="J687" i="6"/>
  <c r="K687" i="6"/>
  <c r="L687" i="6"/>
  <c r="I688" i="6"/>
  <c r="J688" i="6"/>
  <c r="K688" i="6"/>
  <c r="L688" i="6"/>
  <c r="I689" i="6"/>
  <c r="J689" i="6"/>
  <c r="K689" i="6"/>
  <c r="L689" i="6"/>
  <c r="I690" i="6"/>
  <c r="J690" i="6"/>
  <c r="K690" i="6"/>
  <c r="L690" i="6"/>
  <c r="I691" i="6"/>
  <c r="J691" i="6"/>
  <c r="K691" i="6"/>
  <c r="L691" i="6"/>
  <c r="I692" i="6"/>
  <c r="J692" i="6"/>
  <c r="K692" i="6"/>
  <c r="L692" i="6"/>
  <c r="I693" i="6"/>
  <c r="J693" i="6"/>
  <c r="K693" i="6"/>
  <c r="L693" i="6"/>
  <c r="I694" i="6"/>
  <c r="J694" i="6"/>
  <c r="K694" i="6"/>
  <c r="L694" i="6"/>
  <c r="I695" i="6"/>
  <c r="J695" i="6"/>
  <c r="K695" i="6"/>
  <c r="L695" i="6"/>
  <c r="I696" i="6"/>
  <c r="J696" i="6"/>
  <c r="K696" i="6"/>
  <c r="L696" i="6"/>
  <c r="I697" i="6"/>
  <c r="J697" i="6"/>
  <c r="K697" i="6"/>
  <c r="L697" i="6"/>
  <c r="I698" i="6"/>
  <c r="J698" i="6"/>
  <c r="K698" i="6"/>
  <c r="L698" i="6"/>
  <c r="I699" i="6"/>
  <c r="J699" i="6"/>
  <c r="K699" i="6"/>
  <c r="L699" i="6"/>
  <c r="I700" i="6"/>
  <c r="J700" i="6"/>
  <c r="K700" i="6"/>
  <c r="L700" i="6"/>
  <c r="I701" i="6"/>
  <c r="J701" i="6"/>
  <c r="K701" i="6"/>
  <c r="L701" i="6"/>
  <c r="I702" i="6"/>
  <c r="J702" i="6"/>
  <c r="K702" i="6"/>
  <c r="L702" i="6"/>
  <c r="I703" i="6"/>
  <c r="J703" i="6"/>
  <c r="K703" i="6"/>
  <c r="L703" i="6"/>
  <c r="I704" i="6"/>
  <c r="J704" i="6"/>
  <c r="K704" i="6"/>
  <c r="L704" i="6"/>
  <c r="I705" i="6"/>
  <c r="J705" i="6"/>
  <c r="K705" i="6"/>
  <c r="L705" i="6"/>
  <c r="I706" i="6"/>
  <c r="J706" i="6"/>
  <c r="K706" i="6"/>
  <c r="L706" i="6"/>
  <c r="I707" i="6"/>
  <c r="J707" i="6"/>
  <c r="K707" i="6"/>
  <c r="L707" i="6"/>
  <c r="I708" i="6"/>
  <c r="J708" i="6"/>
  <c r="K708" i="6"/>
  <c r="L708" i="6"/>
  <c r="I709" i="6"/>
  <c r="J709" i="6"/>
  <c r="K709" i="6"/>
  <c r="L709" i="6"/>
  <c r="I710" i="6"/>
  <c r="J710" i="6"/>
  <c r="K710" i="6"/>
  <c r="L710" i="6"/>
  <c r="I711" i="6"/>
  <c r="J711" i="6"/>
  <c r="K711" i="6"/>
  <c r="L711" i="6"/>
  <c r="I712" i="6"/>
  <c r="J712" i="6"/>
  <c r="K712" i="6"/>
  <c r="L712" i="6"/>
  <c r="I713" i="6"/>
  <c r="J713" i="6"/>
  <c r="K713" i="6"/>
  <c r="L713" i="6"/>
  <c r="I714" i="6"/>
  <c r="J714" i="6"/>
  <c r="K714" i="6"/>
  <c r="L714" i="6"/>
  <c r="I715" i="6"/>
  <c r="J715" i="6"/>
  <c r="K715" i="6"/>
  <c r="L715" i="6"/>
  <c r="I716" i="6"/>
  <c r="J716" i="6"/>
  <c r="K716" i="6"/>
  <c r="L716" i="6"/>
  <c r="I717" i="6"/>
  <c r="J717" i="6"/>
  <c r="K717" i="6"/>
  <c r="L717" i="6"/>
  <c r="I718" i="6"/>
  <c r="J718" i="6"/>
  <c r="K718" i="6"/>
  <c r="L718" i="6"/>
  <c r="I719" i="6"/>
  <c r="J719" i="6"/>
  <c r="K719" i="6"/>
  <c r="L719" i="6"/>
  <c r="I720" i="6"/>
  <c r="J720" i="6"/>
  <c r="K720" i="6"/>
  <c r="L720" i="6"/>
  <c r="I721" i="6"/>
  <c r="J721" i="6"/>
  <c r="K721" i="6"/>
  <c r="L721" i="6"/>
  <c r="I722" i="6"/>
  <c r="J722" i="6"/>
  <c r="K722" i="6"/>
  <c r="L722" i="6"/>
  <c r="I723" i="6"/>
  <c r="J723" i="6"/>
  <c r="K723" i="6"/>
  <c r="L723" i="6"/>
  <c r="I724" i="6"/>
  <c r="J724" i="6"/>
  <c r="K724" i="6"/>
  <c r="L724" i="6"/>
  <c r="I725" i="6"/>
  <c r="J725" i="6"/>
  <c r="K725" i="6"/>
  <c r="L725" i="6"/>
  <c r="I726" i="6"/>
  <c r="J726" i="6"/>
  <c r="K726" i="6"/>
  <c r="L726" i="6"/>
  <c r="I727" i="6"/>
  <c r="J727" i="6"/>
  <c r="K727" i="6"/>
  <c r="L727" i="6"/>
  <c r="I728" i="6"/>
  <c r="J728" i="6"/>
  <c r="K728" i="6"/>
  <c r="L728" i="6"/>
  <c r="I729" i="6"/>
  <c r="J729" i="6"/>
  <c r="K729" i="6"/>
  <c r="L729" i="6"/>
  <c r="I730" i="6"/>
  <c r="J730" i="6"/>
  <c r="K730" i="6"/>
  <c r="L730" i="6"/>
  <c r="I731" i="6"/>
  <c r="J731" i="6"/>
  <c r="K731" i="6"/>
  <c r="L731" i="6"/>
  <c r="I732" i="6"/>
  <c r="J732" i="6"/>
  <c r="K732" i="6"/>
  <c r="L732" i="6"/>
  <c r="I733" i="6"/>
  <c r="J733" i="6"/>
  <c r="K733" i="6"/>
  <c r="L733" i="6"/>
  <c r="I734" i="6"/>
  <c r="J734" i="6"/>
  <c r="K734" i="6"/>
  <c r="L734" i="6"/>
  <c r="I735" i="6"/>
  <c r="J735" i="6"/>
  <c r="K735" i="6"/>
  <c r="L735" i="6"/>
  <c r="I736" i="6"/>
  <c r="J736" i="6"/>
  <c r="K736" i="6"/>
  <c r="L736" i="6"/>
  <c r="I737" i="6"/>
  <c r="J737" i="6"/>
  <c r="K737" i="6"/>
  <c r="L737" i="6"/>
  <c r="I738" i="6"/>
  <c r="J738" i="6"/>
  <c r="K738" i="6"/>
  <c r="L738" i="6"/>
  <c r="I739" i="6"/>
  <c r="J739" i="6"/>
  <c r="K739" i="6"/>
  <c r="L739" i="6"/>
  <c r="I740" i="6"/>
  <c r="J740" i="6"/>
  <c r="K740" i="6"/>
  <c r="L740" i="6"/>
  <c r="I741" i="6"/>
  <c r="J741" i="6"/>
  <c r="K741" i="6"/>
  <c r="L741" i="6"/>
  <c r="I742" i="6"/>
  <c r="J742" i="6"/>
  <c r="K742" i="6"/>
  <c r="L742" i="6"/>
  <c r="I743" i="6"/>
  <c r="J743" i="6"/>
  <c r="K743" i="6"/>
  <c r="L743" i="6"/>
  <c r="I744" i="6"/>
  <c r="J744" i="6"/>
  <c r="K744" i="6"/>
  <c r="L744" i="6"/>
  <c r="I745" i="6"/>
  <c r="J745" i="6"/>
  <c r="K745" i="6"/>
  <c r="L745" i="6"/>
  <c r="I746" i="6"/>
  <c r="J746" i="6"/>
  <c r="K746" i="6"/>
  <c r="L746" i="6"/>
  <c r="I747" i="6"/>
  <c r="J747" i="6"/>
  <c r="K747" i="6"/>
  <c r="L747" i="6"/>
  <c r="I748" i="6"/>
  <c r="J748" i="6"/>
  <c r="K748" i="6"/>
  <c r="L748" i="6"/>
  <c r="I749" i="6"/>
  <c r="J749" i="6"/>
  <c r="K749" i="6"/>
  <c r="L749" i="6"/>
  <c r="I750" i="6"/>
  <c r="J750" i="6"/>
  <c r="K750" i="6"/>
  <c r="L750" i="6"/>
  <c r="I751" i="6"/>
  <c r="J751" i="6"/>
  <c r="K751" i="6"/>
  <c r="L751" i="6"/>
  <c r="I752" i="6"/>
  <c r="J752" i="6"/>
  <c r="K752" i="6"/>
  <c r="L752" i="6"/>
  <c r="I753" i="6"/>
  <c r="J753" i="6"/>
  <c r="K753" i="6"/>
  <c r="L753" i="6"/>
  <c r="I754" i="6"/>
  <c r="J754" i="6"/>
  <c r="K754" i="6"/>
  <c r="L754" i="6"/>
  <c r="I755" i="6"/>
  <c r="J755" i="6"/>
  <c r="K755" i="6"/>
  <c r="L755" i="6"/>
  <c r="I756" i="6"/>
  <c r="J756" i="6"/>
  <c r="K756" i="6"/>
  <c r="L756" i="6"/>
  <c r="I757" i="6"/>
  <c r="J757" i="6"/>
  <c r="K757" i="6"/>
  <c r="L757" i="6"/>
  <c r="I758" i="6"/>
  <c r="J758" i="6"/>
  <c r="K758" i="6"/>
  <c r="L758" i="6"/>
  <c r="I759" i="6"/>
  <c r="J759" i="6"/>
  <c r="K759" i="6"/>
  <c r="L759" i="6"/>
  <c r="I760" i="6"/>
  <c r="J760" i="6"/>
  <c r="K760" i="6"/>
  <c r="L760" i="6"/>
  <c r="I761" i="6"/>
  <c r="J761" i="6"/>
  <c r="K761" i="6"/>
  <c r="L761" i="6"/>
  <c r="I762" i="6"/>
  <c r="J762" i="6"/>
  <c r="K762" i="6"/>
  <c r="L762" i="6"/>
  <c r="I763" i="6"/>
  <c r="J763" i="6"/>
  <c r="K763" i="6"/>
  <c r="L763" i="6"/>
  <c r="I764" i="6"/>
  <c r="J764" i="6"/>
  <c r="K764" i="6"/>
  <c r="L764" i="6"/>
  <c r="I765" i="6"/>
  <c r="J765" i="6"/>
  <c r="K765" i="6"/>
  <c r="L765" i="6"/>
  <c r="I766" i="6"/>
  <c r="J766" i="6"/>
  <c r="K766" i="6"/>
  <c r="L766" i="6"/>
  <c r="I767" i="6"/>
  <c r="J767" i="6"/>
  <c r="K767" i="6"/>
  <c r="L767" i="6"/>
  <c r="I768" i="6"/>
  <c r="J768" i="6"/>
  <c r="K768" i="6"/>
  <c r="L768" i="6"/>
  <c r="I769" i="6"/>
  <c r="J769" i="6"/>
  <c r="K769" i="6"/>
  <c r="L769" i="6"/>
  <c r="I770" i="6"/>
  <c r="J770" i="6"/>
  <c r="K770" i="6"/>
  <c r="L770" i="6"/>
  <c r="I771" i="6"/>
  <c r="J771" i="6"/>
  <c r="K771" i="6"/>
  <c r="L771" i="6"/>
  <c r="I772" i="6"/>
  <c r="J772" i="6"/>
  <c r="K772" i="6"/>
  <c r="L772" i="6"/>
  <c r="I773" i="6"/>
  <c r="J773" i="6"/>
  <c r="K773" i="6"/>
  <c r="L773" i="6"/>
  <c r="I774" i="6"/>
  <c r="J774" i="6"/>
  <c r="K774" i="6"/>
  <c r="L774" i="6"/>
  <c r="I775" i="6"/>
  <c r="J775" i="6"/>
  <c r="K775" i="6"/>
  <c r="L775" i="6"/>
  <c r="I776" i="6"/>
  <c r="J776" i="6"/>
  <c r="K776" i="6"/>
  <c r="L776" i="6"/>
  <c r="I777" i="6"/>
  <c r="J777" i="6"/>
  <c r="K777" i="6"/>
  <c r="L777" i="6"/>
  <c r="I778" i="6"/>
  <c r="J778" i="6"/>
  <c r="K778" i="6"/>
  <c r="L778" i="6"/>
  <c r="I779" i="6"/>
  <c r="J779" i="6"/>
  <c r="K779" i="6"/>
  <c r="L779" i="6"/>
  <c r="I780" i="6"/>
  <c r="J780" i="6"/>
  <c r="K780" i="6"/>
  <c r="L780" i="6"/>
  <c r="I781" i="6"/>
  <c r="J781" i="6"/>
  <c r="K781" i="6"/>
  <c r="L781" i="6"/>
  <c r="I782" i="6"/>
  <c r="J782" i="6"/>
  <c r="K782" i="6"/>
  <c r="L782" i="6"/>
  <c r="I783" i="6"/>
  <c r="J783" i="6"/>
  <c r="K783" i="6"/>
  <c r="L783" i="6"/>
  <c r="I784" i="6"/>
  <c r="J784" i="6"/>
  <c r="K784" i="6"/>
  <c r="L784" i="6"/>
  <c r="I785" i="6"/>
  <c r="J785" i="6"/>
  <c r="K785" i="6"/>
  <c r="L785" i="6"/>
  <c r="I786" i="6"/>
  <c r="J786" i="6"/>
  <c r="K786" i="6"/>
  <c r="L786" i="6"/>
  <c r="I787" i="6"/>
  <c r="J787" i="6"/>
  <c r="K787" i="6"/>
  <c r="L787" i="6"/>
  <c r="I788" i="6"/>
  <c r="J788" i="6"/>
  <c r="K788" i="6"/>
  <c r="L788" i="6"/>
  <c r="I789" i="6"/>
  <c r="J789" i="6"/>
  <c r="K789" i="6"/>
  <c r="L789" i="6"/>
  <c r="I790" i="6"/>
  <c r="J790" i="6"/>
  <c r="K790" i="6"/>
  <c r="L790" i="6"/>
  <c r="I791" i="6"/>
  <c r="J791" i="6"/>
  <c r="K791" i="6"/>
  <c r="L791" i="6"/>
  <c r="I792" i="6"/>
  <c r="J792" i="6"/>
  <c r="K792" i="6"/>
  <c r="L792" i="6"/>
  <c r="I793" i="6"/>
  <c r="J793" i="6"/>
  <c r="K793" i="6"/>
  <c r="L793" i="6"/>
  <c r="I794" i="6"/>
  <c r="J794" i="6"/>
  <c r="K794" i="6"/>
  <c r="L794" i="6"/>
  <c r="I795" i="6"/>
  <c r="J795" i="6"/>
  <c r="K795" i="6"/>
  <c r="L795" i="6"/>
  <c r="I796" i="6"/>
  <c r="J796" i="6"/>
  <c r="K796" i="6"/>
  <c r="L796" i="6"/>
  <c r="I797" i="6"/>
  <c r="J797" i="6"/>
  <c r="K797" i="6"/>
  <c r="L797" i="6"/>
  <c r="I798" i="6"/>
  <c r="J798" i="6"/>
  <c r="K798" i="6"/>
  <c r="L798" i="6"/>
  <c r="I799" i="6"/>
  <c r="J799" i="6"/>
  <c r="K799" i="6"/>
  <c r="L799" i="6"/>
  <c r="I800" i="6"/>
  <c r="J800" i="6"/>
  <c r="K800" i="6"/>
  <c r="L800" i="6"/>
  <c r="I801" i="6"/>
  <c r="J801" i="6"/>
  <c r="K801" i="6"/>
  <c r="L801" i="6"/>
  <c r="I802" i="6"/>
  <c r="J802" i="6"/>
  <c r="K802" i="6"/>
  <c r="L802" i="6"/>
  <c r="I803" i="6"/>
  <c r="J803" i="6"/>
  <c r="K803" i="6"/>
  <c r="L803" i="6"/>
  <c r="I804" i="6"/>
  <c r="J804" i="6"/>
  <c r="K804" i="6"/>
  <c r="L804" i="6"/>
  <c r="I805" i="6"/>
  <c r="J805" i="6"/>
  <c r="K805" i="6"/>
  <c r="L805" i="6"/>
  <c r="I806" i="6"/>
  <c r="J806" i="6"/>
  <c r="K806" i="6"/>
  <c r="L806" i="6"/>
  <c r="I807" i="6"/>
  <c r="J807" i="6"/>
  <c r="K807" i="6"/>
  <c r="L807" i="6"/>
  <c r="I808" i="6"/>
  <c r="J808" i="6"/>
  <c r="K808" i="6"/>
  <c r="L808" i="6"/>
  <c r="I809" i="6"/>
  <c r="J809" i="6"/>
  <c r="K809" i="6"/>
  <c r="L809" i="6"/>
  <c r="I810" i="6"/>
  <c r="J810" i="6"/>
  <c r="K810" i="6"/>
  <c r="L810" i="6"/>
  <c r="I811" i="6"/>
  <c r="J811" i="6"/>
  <c r="K811" i="6"/>
  <c r="L811" i="6"/>
  <c r="I812" i="6"/>
  <c r="J812" i="6"/>
  <c r="K812" i="6"/>
  <c r="L812" i="6"/>
  <c r="I813" i="6"/>
  <c r="J813" i="6"/>
  <c r="K813" i="6"/>
  <c r="L813" i="6"/>
  <c r="I814" i="6"/>
  <c r="J814" i="6"/>
  <c r="K814" i="6"/>
  <c r="L814" i="6"/>
  <c r="I815" i="6"/>
  <c r="J815" i="6"/>
  <c r="K815" i="6"/>
  <c r="L815" i="6"/>
  <c r="I816" i="6"/>
  <c r="J816" i="6"/>
  <c r="K816" i="6"/>
  <c r="L816" i="6"/>
  <c r="I817" i="6"/>
  <c r="J817" i="6"/>
  <c r="K817" i="6"/>
  <c r="L817" i="6"/>
  <c r="I818" i="6"/>
  <c r="J818" i="6"/>
  <c r="K818" i="6"/>
  <c r="L818" i="6"/>
  <c r="I819" i="6"/>
  <c r="J819" i="6"/>
  <c r="K819" i="6"/>
  <c r="L819" i="6"/>
  <c r="I820" i="6"/>
  <c r="J820" i="6"/>
  <c r="K820" i="6"/>
  <c r="L820" i="6"/>
  <c r="I821" i="6"/>
  <c r="J821" i="6"/>
  <c r="K821" i="6"/>
  <c r="L821" i="6"/>
  <c r="I822" i="6"/>
  <c r="J822" i="6"/>
  <c r="K822" i="6"/>
  <c r="L822" i="6"/>
  <c r="I823" i="6"/>
  <c r="J823" i="6"/>
  <c r="K823" i="6"/>
  <c r="L823" i="6"/>
  <c r="I824" i="6"/>
  <c r="J824" i="6"/>
  <c r="K824" i="6"/>
  <c r="L824" i="6"/>
  <c r="I825" i="6"/>
  <c r="J825" i="6"/>
  <c r="K825" i="6"/>
  <c r="L825" i="6"/>
  <c r="I826" i="6"/>
  <c r="J826" i="6"/>
  <c r="K826" i="6"/>
  <c r="L826" i="6"/>
  <c r="I827" i="6"/>
  <c r="J827" i="6"/>
  <c r="K827" i="6"/>
  <c r="L827" i="6"/>
  <c r="I828" i="6"/>
  <c r="J828" i="6"/>
  <c r="K828" i="6"/>
  <c r="L828" i="6"/>
  <c r="I829" i="6"/>
  <c r="J829" i="6"/>
  <c r="K829" i="6"/>
  <c r="L829" i="6"/>
  <c r="I830" i="6"/>
  <c r="J830" i="6"/>
  <c r="K830" i="6"/>
  <c r="L830" i="6"/>
  <c r="I831" i="6"/>
  <c r="J831" i="6"/>
  <c r="K831" i="6"/>
  <c r="L831" i="6"/>
  <c r="I832" i="6"/>
  <c r="J832" i="6"/>
  <c r="K832" i="6"/>
  <c r="L832" i="6"/>
  <c r="I833" i="6"/>
  <c r="J833" i="6"/>
  <c r="K833" i="6"/>
  <c r="L833" i="6"/>
  <c r="I834" i="6"/>
  <c r="J834" i="6"/>
  <c r="K834" i="6"/>
  <c r="L834" i="6"/>
  <c r="I835" i="6"/>
  <c r="J835" i="6"/>
  <c r="K835" i="6"/>
  <c r="L835" i="6"/>
  <c r="I836" i="6"/>
  <c r="J836" i="6"/>
  <c r="K836" i="6"/>
  <c r="L836" i="6"/>
  <c r="I837" i="6"/>
  <c r="J837" i="6"/>
  <c r="K837" i="6"/>
  <c r="L837" i="6"/>
  <c r="I838" i="6"/>
  <c r="J838" i="6"/>
  <c r="K838" i="6"/>
  <c r="L838" i="6"/>
  <c r="I839" i="6"/>
  <c r="J839" i="6"/>
  <c r="K839" i="6"/>
  <c r="L839" i="6"/>
  <c r="I840" i="6"/>
  <c r="J840" i="6"/>
  <c r="K840" i="6"/>
  <c r="L840" i="6"/>
  <c r="I841" i="6"/>
  <c r="J841" i="6"/>
  <c r="K841" i="6"/>
  <c r="L841" i="6"/>
  <c r="I842" i="6"/>
  <c r="J842" i="6"/>
  <c r="K842" i="6"/>
  <c r="L842" i="6"/>
  <c r="I843" i="6"/>
  <c r="J843" i="6"/>
  <c r="K843" i="6"/>
  <c r="L843" i="6"/>
  <c r="I844" i="6"/>
  <c r="J844" i="6"/>
  <c r="K844" i="6"/>
  <c r="L844" i="6"/>
  <c r="I845" i="6"/>
  <c r="J845" i="6"/>
  <c r="K845" i="6"/>
  <c r="L845" i="6"/>
  <c r="I846" i="6"/>
  <c r="J846" i="6"/>
  <c r="K846" i="6"/>
  <c r="L846" i="6"/>
  <c r="I847" i="6"/>
  <c r="J847" i="6"/>
  <c r="K847" i="6"/>
  <c r="L847" i="6"/>
  <c r="I848" i="6"/>
  <c r="J848" i="6"/>
  <c r="K848" i="6"/>
  <c r="L848" i="6"/>
  <c r="I849" i="6"/>
  <c r="J849" i="6"/>
  <c r="K849" i="6"/>
  <c r="L849" i="6"/>
  <c r="I850" i="6"/>
  <c r="J850" i="6"/>
  <c r="K850" i="6"/>
  <c r="L850" i="6"/>
  <c r="I851" i="6"/>
  <c r="J851" i="6"/>
  <c r="K851" i="6"/>
  <c r="L851" i="6"/>
  <c r="I852" i="6"/>
  <c r="J852" i="6"/>
  <c r="K852" i="6"/>
  <c r="L852" i="6"/>
  <c r="I853" i="6"/>
  <c r="J853" i="6"/>
  <c r="K853" i="6"/>
  <c r="L853" i="6"/>
  <c r="I854" i="6"/>
  <c r="J854" i="6"/>
  <c r="K854" i="6"/>
  <c r="L854" i="6"/>
  <c r="I855" i="6"/>
  <c r="J855" i="6"/>
  <c r="K855" i="6"/>
  <c r="L855" i="6"/>
  <c r="I856" i="6"/>
  <c r="J856" i="6"/>
  <c r="K856" i="6"/>
  <c r="L856" i="6"/>
  <c r="I857" i="6"/>
  <c r="J857" i="6"/>
  <c r="K857" i="6"/>
  <c r="L857" i="6"/>
  <c r="I858" i="6"/>
  <c r="J858" i="6"/>
  <c r="K858" i="6"/>
  <c r="L858" i="6"/>
  <c r="I859" i="6"/>
  <c r="J859" i="6"/>
  <c r="K859" i="6"/>
  <c r="L859" i="6"/>
  <c r="I860" i="6"/>
  <c r="J860" i="6"/>
  <c r="K860" i="6"/>
  <c r="L860" i="6"/>
  <c r="I861" i="6"/>
  <c r="J861" i="6"/>
  <c r="K861" i="6"/>
  <c r="L861" i="6"/>
  <c r="I862" i="6"/>
  <c r="J862" i="6"/>
  <c r="K862" i="6"/>
  <c r="L862" i="6"/>
  <c r="I863" i="6"/>
  <c r="J863" i="6"/>
  <c r="K863" i="6"/>
  <c r="L863" i="6"/>
  <c r="I864" i="6"/>
  <c r="J864" i="6"/>
  <c r="K864" i="6"/>
  <c r="L864" i="6"/>
  <c r="I865" i="6"/>
  <c r="J865" i="6"/>
  <c r="K865" i="6"/>
  <c r="L865" i="6"/>
  <c r="I866" i="6"/>
  <c r="J866" i="6"/>
  <c r="K866" i="6"/>
  <c r="L866" i="6"/>
  <c r="I867" i="6"/>
  <c r="J867" i="6"/>
  <c r="K867" i="6"/>
  <c r="L867" i="6"/>
  <c r="I868" i="6"/>
  <c r="J868" i="6"/>
  <c r="K868" i="6"/>
  <c r="L868" i="6"/>
  <c r="I869" i="6"/>
  <c r="J869" i="6"/>
  <c r="K869" i="6"/>
  <c r="L869" i="6"/>
  <c r="I870" i="6"/>
  <c r="J870" i="6"/>
  <c r="K870" i="6"/>
  <c r="L870" i="6"/>
  <c r="I871" i="6"/>
  <c r="J871" i="6"/>
  <c r="K871" i="6"/>
  <c r="L871" i="6"/>
  <c r="I872" i="6"/>
  <c r="J872" i="6"/>
  <c r="K872" i="6"/>
  <c r="L872" i="6"/>
  <c r="I873" i="6"/>
  <c r="J873" i="6"/>
  <c r="K873" i="6"/>
  <c r="L873" i="6"/>
  <c r="I874" i="6"/>
  <c r="J874" i="6"/>
  <c r="K874" i="6"/>
  <c r="L874" i="6"/>
  <c r="I875" i="6"/>
  <c r="J875" i="6"/>
  <c r="K875" i="6"/>
  <c r="L875" i="6"/>
  <c r="I876" i="6"/>
  <c r="J876" i="6"/>
  <c r="K876" i="6"/>
  <c r="L876" i="6"/>
  <c r="I877" i="6"/>
  <c r="J877" i="6"/>
  <c r="K877" i="6"/>
  <c r="L877" i="6"/>
  <c r="I878" i="6"/>
  <c r="J878" i="6"/>
  <c r="K878" i="6"/>
  <c r="L878" i="6"/>
  <c r="I879" i="6"/>
  <c r="J879" i="6"/>
  <c r="K879" i="6"/>
  <c r="L879" i="6"/>
  <c r="I880" i="6"/>
  <c r="J880" i="6"/>
  <c r="K880" i="6"/>
  <c r="L880" i="6"/>
  <c r="I881" i="6"/>
  <c r="J881" i="6"/>
  <c r="K881" i="6"/>
  <c r="L881" i="6"/>
  <c r="I882" i="6"/>
  <c r="J882" i="6"/>
  <c r="K882" i="6"/>
  <c r="L882" i="6"/>
  <c r="I883" i="6"/>
  <c r="J883" i="6"/>
  <c r="K883" i="6"/>
  <c r="L883" i="6"/>
  <c r="I884" i="6"/>
  <c r="J884" i="6"/>
  <c r="K884" i="6"/>
  <c r="L884" i="6"/>
  <c r="I885" i="6"/>
  <c r="J885" i="6"/>
  <c r="K885" i="6"/>
  <c r="L885" i="6"/>
  <c r="I886" i="6"/>
  <c r="J886" i="6"/>
  <c r="K886" i="6"/>
  <c r="L886" i="6"/>
  <c r="I887" i="6"/>
  <c r="J887" i="6"/>
  <c r="K887" i="6"/>
  <c r="L887" i="6"/>
  <c r="I888" i="6"/>
  <c r="J888" i="6"/>
  <c r="K888" i="6"/>
  <c r="L888" i="6"/>
  <c r="I889" i="6"/>
  <c r="J889" i="6"/>
  <c r="K889" i="6"/>
  <c r="L889" i="6"/>
  <c r="I890" i="6"/>
  <c r="J890" i="6"/>
  <c r="K890" i="6"/>
  <c r="L890" i="6"/>
  <c r="I891" i="6"/>
  <c r="J891" i="6"/>
  <c r="K891" i="6"/>
  <c r="L891" i="6"/>
  <c r="I892" i="6"/>
  <c r="J892" i="6"/>
  <c r="K892" i="6"/>
  <c r="L892" i="6"/>
  <c r="I893" i="6"/>
  <c r="J893" i="6"/>
  <c r="K893" i="6"/>
  <c r="L893" i="6"/>
  <c r="I894" i="6"/>
  <c r="J894" i="6"/>
  <c r="K894" i="6"/>
  <c r="L894" i="6"/>
  <c r="I895" i="6"/>
  <c r="J895" i="6"/>
  <c r="K895" i="6"/>
  <c r="L895" i="6"/>
  <c r="I896" i="6"/>
  <c r="J896" i="6"/>
  <c r="K896" i="6"/>
  <c r="L896" i="6"/>
  <c r="I897" i="6"/>
  <c r="J897" i="6"/>
  <c r="K897" i="6"/>
  <c r="L897" i="6"/>
  <c r="I898" i="6"/>
  <c r="J898" i="6"/>
  <c r="K898" i="6"/>
  <c r="L898" i="6"/>
  <c r="I899" i="6"/>
  <c r="J899" i="6"/>
  <c r="K899" i="6"/>
  <c r="L899" i="6"/>
  <c r="I900" i="6"/>
  <c r="J900" i="6"/>
  <c r="K900" i="6"/>
  <c r="L900" i="6"/>
  <c r="I901" i="6"/>
  <c r="J901" i="6"/>
  <c r="K901" i="6"/>
  <c r="L901" i="6"/>
  <c r="I902" i="6"/>
  <c r="J902" i="6"/>
  <c r="K902" i="6"/>
  <c r="L902" i="6"/>
  <c r="I903" i="6"/>
  <c r="J903" i="6"/>
  <c r="K903" i="6"/>
  <c r="L903" i="6"/>
  <c r="I904" i="6"/>
  <c r="J904" i="6"/>
  <c r="K904" i="6"/>
  <c r="L904" i="6"/>
  <c r="I905" i="6"/>
  <c r="J905" i="6"/>
  <c r="K905" i="6"/>
  <c r="L905" i="6"/>
  <c r="I906" i="6"/>
  <c r="J906" i="6"/>
  <c r="K906" i="6"/>
  <c r="L906" i="6"/>
  <c r="I907" i="6"/>
  <c r="J907" i="6"/>
  <c r="K907" i="6"/>
  <c r="L907" i="6"/>
  <c r="I908" i="6"/>
  <c r="J908" i="6"/>
  <c r="K908" i="6"/>
  <c r="L908" i="6"/>
  <c r="I909" i="6"/>
  <c r="J909" i="6"/>
  <c r="K909" i="6"/>
  <c r="L909" i="6"/>
  <c r="I910" i="6"/>
  <c r="J910" i="6"/>
  <c r="K910" i="6"/>
  <c r="L910" i="6"/>
  <c r="I911" i="6"/>
  <c r="J911" i="6"/>
  <c r="K911" i="6"/>
  <c r="L911" i="6"/>
  <c r="I912" i="6"/>
  <c r="J912" i="6"/>
  <c r="K912" i="6"/>
  <c r="L912" i="6"/>
  <c r="I913" i="6"/>
  <c r="J913" i="6"/>
  <c r="K913" i="6"/>
  <c r="L913" i="6"/>
  <c r="I914" i="6"/>
  <c r="J914" i="6"/>
  <c r="K914" i="6"/>
  <c r="L914" i="6"/>
  <c r="I915" i="6"/>
  <c r="J915" i="6"/>
  <c r="K915" i="6"/>
  <c r="L915" i="6"/>
  <c r="I916" i="6"/>
  <c r="J916" i="6"/>
  <c r="K916" i="6"/>
  <c r="L916" i="6"/>
  <c r="I917" i="6"/>
  <c r="J917" i="6"/>
  <c r="K917" i="6"/>
  <c r="L917" i="6"/>
  <c r="I918" i="6"/>
  <c r="J918" i="6"/>
  <c r="K918" i="6"/>
  <c r="L918" i="6"/>
  <c r="I919" i="6"/>
  <c r="J919" i="6"/>
  <c r="K919" i="6"/>
  <c r="L919" i="6"/>
  <c r="I920" i="6"/>
  <c r="J920" i="6"/>
  <c r="K920" i="6"/>
  <c r="L920" i="6"/>
  <c r="I921" i="6"/>
  <c r="J921" i="6"/>
  <c r="K921" i="6"/>
  <c r="L921" i="6"/>
  <c r="I922" i="6"/>
  <c r="J922" i="6"/>
  <c r="K922" i="6"/>
  <c r="L922" i="6"/>
  <c r="I923" i="6"/>
  <c r="J923" i="6"/>
  <c r="K923" i="6"/>
  <c r="L923" i="6"/>
  <c r="I924" i="6"/>
  <c r="J924" i="6"/>
  <c r="K924" i="6"/>
  <c r="L924" i="6"/>
  <c r="I925" i="6"/>
  <c r="J925" i="6"/>
  <c r="K925" i="6"/>
  <c r="L925" i="6"/>
  <c r="I926" i="6"/>
  <c r="J926" i="6"/>
  <c r="K926" i="6"/>
  <c r="L926" i="6"/>
  <c r="I927" i="6"/>
  <c r="J927" i="6"/>
  <c r="K927" i="6"/>
  <c r="L927" i="6"/>
  <c r="I928" i="6"/>
  <c r="J928" i="6"/>
  <c r="K928" i="6"/>
  <c r="L928" i="6"/>
  <c r="I929" i="6"/>
  <c r="J929" i="6"/>
  <c r="K929" i="6"/>
  <c r="L929" i="6"/>
  <c r="I930" i="6"/>
  <c r="J930" i="6"/>
  <c r="K930" i="6"/>
  <c r="L930" i="6"/>
  <c r="I931" i="6"/>
  <c r="J931" i="6"/>
  <c r="K931" i="6"/>
  <c r="L931" i="6"/>
  <c r="I932" i="6"/>
  <c r="J932" i="6"/>
  <c r="K932" i="6"/>
  <c r="L932" i="6"/>
  <c r="I933" i="6"/>
  <c r="J933" i="6"/>
  <c r="K933" i="6"/>
  <c r="L933" i="6"/>
  <c r="I934" i="6"/>
  <c r="J934" i="6"/>
  <c r="K934" i="6"/>
  <c r="L934" i="6"/>
  <c r="I935" i="6"/>
  <c r="J935" i="6"/>
  <c r="K935" i="6"/>
  <c r="L935" i="6"/>
  <c r="I936" i="6"/>
  <c r="J936" i="6"/>
  <c r="K936" i="6"/>
  <c r="L936" i="6"/>
  <c r="I937" i="6"/>
  <c r="J937" i="6"/>
  <c r="K937" i="6"/>
  <c r="L937" i="6"/>
  <c r="I938" i="6"/>
  <c r="J938" i="6"/>
  <c r="K938" i="6"/>
  <c r="L938" i="6"/>
  <c r="I939" i="6"/>
  <c r="J939" i="6"/>
  <c r="K939" i="6"/>
  <c r="L939" i="6"/>
  <c r="I940" i="6"/>
  <c r="J940" i="6"/>
  <c r="K940" i="6"/>
  <c r="L940" i="6"/>
  <c r="I941" i="6"/>
  <c r="J941" i="6"/>
  <c r="K941" i="6"/>
  <c r="L941" i="6"/>
  <c r="I942" i="6"/>
  <c r="J942" i="6"/>
  <c r="K942" i="6"/>
  <c r="L942" i="6"/>
  <c r="I943" i="6"/>
  <c r="J943" i="6"/>
  <c r="K943" i="6"/>
  <c r="L943" i="6"/>
  <c r="I944" i="6"/>
  <c r="J944" i="6"/>
  <c r="K944" i="6"/>
  <c r="L944" i="6"/>
  <c r="I945" i="6"/>
  <c r="J945" i="6"/>
  <c r="K945" i="6"/>
  <c r="L945" i="6"/>
  <c r="I946" i="6"/>
  <c r="J946" i="6"/>
  <c r="K946" i="6"/>
  <c r="L946" i="6"/>
  <c r="I947" i="6"/>
  <c r="J947" i="6"/>
  <c r="K947" i="6"/>
  <c r="L947" i="6"/>
  <c r="I948" i="6"/>
  <c r="J948" i="6"/>
  <c r="K948" i="6"/>
  <c r="L948" i="6"/>
  <c r="I949" i="6"/>
  <c r="J949" i="6"/>
  <c r="K949" i="6"/>
  <c r="L949" i="6"/>
  <c r="I950" i="6"/>
  <c r="J950" i="6"/>
  <c r="K950" i="6"/>
  <c r="L950" i="6"/>
  <c r="I951" i="6"/>
  <c r="J951" i="6"/>
  <c r="K951" i="6"/>
  <c r="L951" i="6"/>
  <c r="I952" i="6"/>
  <c r="J952" i="6"/>
  <c r="K952" i="6"/>
  <c r="L952" i="6"/>
  <c r="I953" i="6"/>
  <c r="J953" i="6"/>
  <c r="K953" i="6"/>
  <c r="L953" i="6"/>
  <c r="I954" i="6"/>
  <c r="J954" i="6"/>
  <c r="K954" i="6"/>
  <c r="L954" i="6"/>
  <c r="I955" i="6"/>
  <c r="J955" i="6"/>
  <c r="K955" i="6"/>
  <c r="L955" i="6"/>
  <c r="I956" i="6"/>
  <c r="J956" i="6"/>
  <c r="K956" i="6"/>
  <c r="L956" i="6"/>
  <c r="I957" i="6"/>
  <c r="J957" i="6"/>
  <c r="K957" i="6"/>
  <c r="L957" i="6"/>
  <c r="I958" i="6"/>
  <c r="J958" i="6"/>
  <c r="K958" i="6"/>
  <c r="L958" i="6"/>
  <c r="I959" i="6"/>
  <c r="J959" i="6"/>
  <c r="K959" i="6"/>
  <c r="L959" i="6"/>
  <c r="I960" i="6"/>
  <c r="J960" i="6"/>
  <c r="K960" i="6"/>
  <c r="L960" i="6"/>
  <c r="I961" i="6"/>
  <c r="J961" i="6"/>
  <c r="K961" i="6"/>
  <c r="L961" i="6"/>
  <c r="I962" i="6"/>
  <c r="J962" i="6"/>
  <c r="K962" i="6"/>
  <c r="L962" i="6"/>
  <c r="I963" i="6"/>
  <c r="J963" i="6"/>
  <c r="K963" i="6"/>
  <c r="L963" i="6"/>
  <c r="I964" i="6"/>
  <c r="J964" i="6"/>
  <c r="K964" i="6"/>
  <c r="L964" i="6"/>
  <c r="I965" i="6"/>
  <c r="J965" i="6"/>
  <c r="K965" i="6"/>
  <c r="L965" i="6"/>
  <c r="I966" i="6"/>
  <c r="J966" i="6"/>
  <c r="K966" i="6"/>
  <c r="L966" i="6"/>
  <c r="I967" i="6"/>
  <c r="J967" i="6"/>
  <c r="K967" i="6"/>
  <c r="L967" i="6"/>
  <c r="I968" i="6"/>
  <c r="J968" i="6"/>
  <c r="K968" i="6"/>
  <c r="L968" i="6"/>
  <c r="I969" i="6"/>
  <c r="J969" i="6"/>
  <c r="K969" i="6"/>
  <c r="L969" i="6"/>
  <c r="I970" i="6"/>
  <c r="J970" i="6"/>
  <c r="K970" i="6"/>
  <c r="L970" i="6"/>
  <c r="I971" i="6"/>
  <c r="J971" i="6"/>
  <c r="K971" i="6"/>
  <c r="L971" i="6"/>
  <c r="I972" i="6"/>
  <c r="J972" i="6"/>
  <c r="K972" i="6"/>
  <c r="L972" i="6"/>
  <c r="I973" i="6"/>
  <c r="J973" i="6"/>
  <c r="K973" i="6"/>
  <c r="L973" i="6"/>
  <c r="I974" i="6"/>
  <c r="J974" i="6"/>
  <c r="K974" i="6"/>
  <c r="L974" i="6"/>
  <c r="I975" i="6"/>
  <c r="J975" i="6"/>
  <c r="K975" i="6"/>
  <c r="L975" i="6"/>
  <c r="I976" i="6"/>
  <c r="J976" i="6"/>
  <c r="K976" i="6"/>
  <c r="L976" i="6"/>
  <c r="I977" i="6"/>
  <c r="J977" i="6"/>
  <c r="K977" i="6"/>
  <c r="L977" i="6"/>
  <c r="I978" i="6"/>
  <c r="J978" i="6"/>
  <c r="K978" i="6"/>
  <c r="L978" i="6"/>
  <c r="I979" i="6"/>
  <c r="J979" i="6"/>
  <c r="K979" i="6"/>
  <c r="L979" i="6"/>
  <c r="I980" i="6"/>
  <c r="J980" i="6"/>
  <c r="K980" i="6"/>
  <c r="L980" i="6"/>
  <c r="I981" i="6"/>
  <c r="J981" i="6"/>
  <c r="K981" i="6"/>
  <c r="L981" i="6"/>
  <c r="I982" i="6"/>
  <c r="J982" i="6"/>
  <c r="K982" i="6"/>
  <c r="L982" i="6"/>
  <c r="I983" i="6"/>
  <c r="J983" i="6"/>
  <c r="K983" i="6"/>
  <c r="L983" i="6"/>
  <c r="I984" i="6"/>
  <c r="J984" i="6"/>
  <c r="K984" i="6"/>
  <c r="L984" i="6"/>
  <c r="I985" i="6"/>
  <c r="J985" i="6"/>
  <c r="K985" i="6"/>
  <c r="L985" i="6"/>
  <c r="I986" i="6"/>
  <c r="J986" i="6"/>
  <c r="K986" i="6"/>
  <c r="L986" i="6"/>
  <c r="I987" i="6"/>
  <c r="J987" i="6"/>
  <c r="K987" i="6"/>
  <c r="L987" i="6"/>
  <c r="I988" i="6"/>
  <c r="J988" i="6"/>
  <c r="K988" i="6"/>
  <c r="L988" i="6"/>
  <c r="I989" i="6"/>
  <c r="J989" i="6"/>
  <c r="K989" i="6"/>
  <c r="L989" i="6"/>
  <c r="I990" i="6"/>
  <c r="J990" i="6"/>
  <c r="K990" i="6"/>
  <c r="L990" i="6"/>
  <c r="I991" i="6"/>
  <c r="J991" i="6"/>
  <c r="K991" i="6"/>
  <c r="L991" i="6"/>
  <c r="I992" i="6"/>
  <c r="J992" i="6"/>
  <c r="K992" i="6"/>
  <c r="L992" i="6"/>
  <c r="I993" i="6"/>
  <c r="J993" i="6"/>
  <c r="K993" i="6"/>
  <c r="L993" i="6"/>
  <c r="I994" i="6"/>
  <c r="J994" i="6"/>
  <c r="K994" i="6"/>
  <c r="L994" i="6"/>
  <c r="I995" i="6"/>
  <c r="J995" i="6"/>
  <c r="K995" i="6"/>
  <c r="L995" i="6"/>
  <c r="I996" i="6"/>
  <c r="J996" i="6"/>
  <c r="K996" i="6"/>
  <c r="L996" i="6"/>
  <c r="I997" i="6"/>
  <c r="J997" i="6"/>
  <c r="K997" i="6"/>
  <c r="L997" i="6"/>
  <c r="I998" i="6"/>
  <c r="J998" i="6"/>
  <c r="K998" i="6"/>
  <c r="L998" i="6"/>
  <c r="I999" i="6"/>
  <c r="J999" i="6"/>
  <c r="K999" i="6"/>
  <c r="L999" i="6"/>
  <c r="I1000" i="6"/>
  <c r="J1000" i="6"/>
  <c r="K1000" i="6"/>
  <c r="L1000" i="6"/>
  <c r="I1001" i="6"/>
  <c r="J1001" i="6"/>
  <c r="K1001" i="6"/>
  <c r="L1001" i="6"/>
  <c r="I1002" i="6"/>
  <c r="J1002" i="6"/>
  <c r="K1002" i="6"/>
  <c r="L1002" i="6"/>
  <c r="I1003" i="6"/>
  <c r="J1003" i="6"/>
  <c r="K1003" i="6"/>
  <c r="L1003" i="6"/>
  <c r="I1004" i="6"/>
  <c r="J1004" i="6"/>
  <c r="K1004" i="6"/>
  <c r="L1004" i="6"/>
  <c r="I1005" i="6"/>
  <c r="J1005" i="6"/>
  <c r="K1005" i="6"/>
  <c r="L1005" i="6"/>
  <c r="I1006" i="6"/>
  <c r="J1006" i="6"/>
  <c r="K1006" i="6"/>
  <c r="L1006" i="6"/>
  <c r="I1007" i="6"/>
  <c r="J1007" i="6"/>
  <c r="K1007" i="6"/>
  <c r="L1007" i="6"/>
  <c r="I1008" i="6"/>
  <c r="J1008" i="6"/>
  <c r="K1008" i="6"/>
  <c r="L1008" i="6"/>
  <c r="I1009" i="6"/>
  <c r="J1009" i="6"/>
  <c r="K1009" i="6"/>
  <c r="L1009" i="6"/>
  <c r="I1010" i="6"/>
  <c r="J1010" i="6"/>
  <c r="K1010" i="6"/>
  <c r="L1010" i="6"/>
  <c r="I1011" i="6"/>
  <c r="J1011" i="6"/>
  <c r="K1011" i="6"/>
  <c r="L1011" i="6"/>
  <c r="I1012" i="6"/>
  <c r="J1012" i="6"/>
  <c r="K1012" i="6"/>
  <c r="L1012" i="6"/>
  <c r="I1013" i="6"/>
  <c r="J1013" i="6"/>
  <c r="K1013" i="6"/>
  <c r="L1013" i="6"/>
  <c r="I1014" i="6"/>
  <c r="J1014" i="6"/>
  <c r="K1014" i="6"/>
  <c r="L1014" i="6"/>
  <c r="I1015" i="6"/>
  <c r="J1015" i="6"/>
  <c r="K1015" i="6"/>
  <c r="L1015" i="6"/>
  <c r="I1016" i="6"/>
  <c r="J1016" i="6"/>
  <c r="K1016" i="6"/>
  <c r="L1016" i="6"/>
  <c r="I1017" i="6"/>
  <c r="J1017" i="6"/>
  <c r="K1017" i="6"/>
  <c r="L1017" i="6"/>
  <c r="I1018" i="6"/>
  <c r="J1018" i="6"/>
  <c r="K1018" i="6"/>
  <c r="L1018" i="6"/>
  <c r="I1019" i="6"/>
  <c r="J1019" i="6"/>
  <c r="K1019" i="6"/>
  <c r="L1019" i="6"/>
  <c r="I1020" i="6"/>
  <c r="J1020" i="6"/>
  <c r="K1020" i="6"/>
  <c r="L1020" i="6"/>
  <c r="I1021" i="6"/>
  <c r="J1021" i="6"/>
  <c r="K1021" i="6"/>
  <c r="L1021" i="6"/>
  <c r="I1022" i="6"/>
  <c r="J1022" i="6"/>
  <c r="K1022" i="6"/>
  <c r="L1022" i="6"/>
  <c r="I1023" i="6"/>
  <c r="J1023" i="6"/>
  <c r="K1023" i="6"/>
  <c r="L1023" i="6"/>
  <c r="I1024" i="6"/>
  <c r="J1024" i="6"/>
  <c r="K1024" i="6"/>
  <c r="L1024" i="6"/>
  <c r="I1025" i="6"/>
  <c r="J1025" i="6"/>
  <c r="K1025" i="6"/>
  <c r="L1025" i="6"/>
  <c r="I1026" i="6"/>
  <c r="J1026" i="6"/>
  <c r="K1026" i="6"/>
  <c r="L1026" i="6"/>
  <c r="I1027" i="6"/>
  <c r="J1027" i="6"/>
  <c r="K1027" i="6"/>
  <c r="L1027" i="6"/>
  <c r="I1028" i="6"/>
  <c r="J1028" i="6"/>
  <c r="K1028" i="6"/>
  <c r="L1028" i="6"/>
  <c r="I1029" i="6"/>
  <c r="J1029" i="6"/>
  <c r="K1029" i="6"/>
  <c r="L1029" i="6"/>
  <c r="I1030" i="6"/>
  <c r="J1030" i="6"/>
  <c r="K1030" i="6"/>
  <c r="L1030" i="6"/>
  <c r="I1031" i="6"/>
  <c r="J1031" i="6"/>
  <c r="K1031" i="6"/>
  <c r="L1031" i="6"/>
  <c r="I1032" i="6"/>
  <c r="J1032" i="6"/>
  <c r="K1032" i="6"/>
  <c r="L1032" i="6"/>
  <c r="I1033" i="6"/>
  <c r="J1033" i="6"/>
  <c r="K1033" i="6"/>
  <c r="L1033" i="6"/>
  <c r="I1034" i="6"/>
  <c r="J1034" i="6"/>
  <c r="K1034" i="6"/>
  <c r="L1034" i="6"/>
  <c r="I1035" i="6"/>
  <c r="J1035" i="6"/>
  <c r="K1035" i="6"/>
  <c r="L1035" i="6"/>
  <c r="I1036" i="6"/>
  <c r="J1036" i="6"/>
  <c r="K1036" i="6"/>
  <c r="L1036" i="6"/>
  <c r="I1037" i="6"/>
  <c r="J1037" i="6"/>
  <c r="K1037" i="6"/>
  <c r="L1037" i="6"/>
  <c r="I1038" i="6"/>
  <c r="J1038" i="6"/>
  <c r="K1038" i="6"/>
  <c r="L1038" i="6"/>
  <c r="I1039" i="6"/>
  <c r="J1039" i="6"/>
  <c r="K1039" i="6"/>
  <c r="L1039" i="6"/>
  <c r="I1040" i="6"/>
  <c r="J1040" i="6"/>
  <c r="K1040" i="6"/>
  <c r="L1040" i="6"/>
  <c r="I1041" i="6"/>
  <c r="J1041" i="6"/>
  <c r="K1041" i="6"/>
  <c r="L1041" i="6"/>
  <c r="I1042" i="6"/>
  <c r="J1042" i="6"/>
  <c r="K1042" i="6"/>
  <c r="L1042" i="6"/>
  <c r="I1043" i="6"/>
  <c r="J1043" i="6"/>
  <c r="K1043" i="6"/>
  <c r="L1043" i="6"/>
  <c r="I1044" i="6"/>
  <c r="J1044" i="6"/>
  <c r="K1044" i="6"/>
  <c r="L1044" i="6"/>
  <c r="I1045" i="6"/>
  <c r="J1045" i="6"/>
  <c r="K1045" i="6"/>
  <c r="L1045" i="6"/>
  <c r="I1046" i="6"/>
  <c r="J1046" i="6"/>
  <c r="K1046" i="6"/>
  <c r="L1046" i="6"/>
  <c r="I1047" i="6"/>
  <c r="J1047" i="6"/>
  <c r="K1047" i="6"/>
  <c r="L1047" i="6"/>
  <c r="I1048" i="6"/>
  <c r="J1048" i="6"/>
  <c r="K1048" i="6"/>
  <c r="L1048" i="6"/>
  <c r="I1049" i="6"/>
  <c r="J1049" i="6"/>
  <c r="K1049" i="6"/>
  <c r="L1049" i="6"/>
  <c r="I1050" i="6"/>
  <c r="J1050" i="6"/>
  <c r="K1050" i="6"/>
  <c r="L1050" i="6"/>
  <c r="I1051" i="6"/>
  <c r="J1051" i="6"/>
  <c r="K1051" i="6"/>
  <c r="L1051" i="6"/>
  <c r="I1052" i="6"/>
  <c r="J1052" i="6"/>
  <c r="K1052" i="6"/>
  <c r="L1052" i="6"/>
  <c r="I1053" i="6"/>
  <c r="J1053" i="6"/>
  <c r="K1053" i="6"/>
  <c r="L1053" i="6"/>
  <c r="I1054" i="6"/>
  <c r="J1054" i="6"/>
  <c r="K1054" i="6"/>
  <c r="L1054" i="6"/>
  <c r="I1055" i="6"/>
  <c r="J1055" i="6"/>
  <c r="K1055" i="6"/>
  <c r="L1055" i="6"/>
  <c r="I1056" i="6"/>
  <c r="J1056" i="6"/>
  <c r="K1056" i="6"/>
  <c r="L1056" i="6"/>
  <c r="I1057" i="6"/>
  <c r="J1057" i="6"/>
  <c r="K1057" i="6"/>
  <c r="L1057" i="6"/>
  <c r="I1058" i="6"/>
  <c r="J1058" i="6"/>
  <c r="K1058" i="6"/>
  <c r="L1058" i="6"/>
  <c r="I1059" i="6"/>
  <c r="J1059" i="6"/>
  <c r="K1059" i="6"/>
  <c r="L1059" i="6"/>
  <c r="I1060" i="6"/>
  <c r="J1060" i="6"/>
  <c r="K1060" i="6"/>
  <c r="L1060" i="6"/>
  <c r="I1061" i="6"/>
  <c r="J1061" i="6"/>
  <c r="K1061" i="6"/>
  <c r="L1061" i="6"/>
  <c r="I1062" i="6"/>
  <c r="J1062" i="6"/>
  <c r="K1062" i="6"/>
  <c r="L1062" i="6"/>
  <c r="I1063" i="6"/>
  <c r="J1063" i="6"/>
  <c r="K1063" i="6"/>
  <c r="L1063" i="6"/>
  <c r="I1064" i="6"/>
  <c r="J1064" i="6"/>
  <c r="K1064" i="6"/>
  <c r="L1064" i="6"/>
  <c r="I1065" i="6"/>
  <c r="J1065" i="6"/>
  <c r="K1065" i="6"/>
  <c r="L1065" i="6"/>
  <c r="I1066" i="6"/>
  <c r="J1066" i="6"/>
  <c r="K1066" i="6"/>
  <c r="L1066" i="6"/>
  <c r="I1067" i="6"/>
  <c r="J1067" i="6"/>
  <c r="K1067" i="6"/>
  <c r="L1067" i="6"/>
  <c r="I1068" i="6"/>
  <c r="J1068" i="6"/>
  <c r="K1068" i="6"/>
  <c r="L1068" i="6"/>
  <c r="I1069" i="6"/>
  <c r="J1069" i="6"/>
  <c r="K1069" i="6"/>
  <c r="L1069" i="6"/>
  <c r="I1070" i="6"/>
  <c r="J1070" i="6"/>
  <c r="K1070" i="6"/>
  <c r="L1070" i="6"/>
  <c r="I1071" i="6"/>
  <c r="J1071" i="6"/>
  <c r="K1071" i="6"/>
  <c r="L1071" i="6"/>
  <c r="I1072" i="6"/>
  <c r="J1072" i="6"/>
  <c r="K1072" i="6"/>
  <c r="L1072" i="6"/>
  <c r="I1073" i="6"/>
  <c r="J1073" i="6"/>
  <c r="K1073" i="6"/>
  <c r="L1073" i="6"/>
  <c r="I1074" i="6"/>
  <c r="J1074" i="6"/>
  <c r="K1074" i="6"/>
  <c r="L1074" i="6"/>
  <c r="I1075" i="6"/>
  <c r="J1075" i="6"/>
  <c r="K1075" i="6"/>
  <c r="L1075" i="6"/>
  <c r="I1076" i="6"/>
  <c r="J1076" i="6"/>
  <c r="K1076" i="6"/>
  <c r="L1076" i="6"/>
  <c r="I1077" i="6"/>
  <c r="J1077" i="6"/>
  <c r="K1077" i="6"/>
  <c r="L1077" i="6"/>
  <c r="I1078" i="6"/>
  <c r="J1078" i="6"/>
  <c r="K1078" i="6"/>
  <c r="L1078" i="6"/>
  <c r="I1079" i="6"/>
  <c r="J1079" i="6"/>
  <c r="K1079" i="6"/>
  <c r="L1079" i="6"/>
  <c r="I1080" i="6"/>
  <c r="J1080" i="6"/>
  <c r="K1080" i="6"/>
  <c r="L1080" i="6"/>
  <c r="I1081" i="6"/>
  <c r="J1081" i="6"/>
  <c r="K1081" i="6"/>
  <c r="L1081" i="6"/>
  <c r="I1082" i="6"/>
  <c r="J1082" i="6"/>
  <c r="K1082" i="6"/>
  <c r="L1082" i="6"/>
  <c r="I1083" i="6"/>
  <c r="J1083" i="6"/>
  <c r="K1083" i="6"/>
  <c r="L1083" i="6"/>
  <c r="I1084" i="6"/>
  <c r="J1084" i="6"/>
  <c r="K1084" i="6"/>
  <c r="L1084" i="6"/>
  <c r="I1085" i="6"/>
  <c r="J1085" i="6"/>
  <c r="K1085" i="6"/>
  <c r="L1085" i="6"/>
  <c r="I1086" i="6"/>
  <c r="J1086" i="6"/>
  <c r="K1086" i="6"/>
  <c r="L1086" i="6"/>
  <c r="I1087" i="6"/>
  <c r="J1087" i="6"/>
  <c r="K1087" i="6"/>
  <c r="L1087" i="6"/>
  <c r="I1088" i="6"/>
  <c r="J1088" i="6"/>
  <c r="K1088" i="6"/>
  <c r="L1088" i="6"/>
  <c r="I1089" i="6"/>
  <c r="J1089" i="6"/>
  <c r="K1089" i="6"/>
  <c r="L1089" i="6"/>
  <c r="I1090" i="6"/>
  <c r="J1090" i="6"/>
  <c r="K1090" i="6"/>
  <c r="L1090" i="6"/>
  <c r="I1091" i="6"/>
  <c r="J1091" i="6"/>
  <c r="K1091" i="6"/>
  <c r="L1091" i="6"/>
  <c r="I1092" i="6"/>
  <c r="J1092" i="6"/>
  <c r="K1092" i="6"/>
  <c r="L1092" i="6"/>
  <c r="I1093" i="6"/>
  <c r="J1093" i="6"/>
  <c r="K1093" i="6"/>
  <c r="L1093" i="6"/>
  <c r="I1094" i="6"/>
  <c r="J1094" i="6"/>
  <c r="K1094" i="6"/>
  <c r="L1094" i="6"/>
  <c r="I1095" i="6"/>
  <c r="J1095" i="6"/>
  <c r="K1095" i="6"/>
  <c r="L1095" i="6"/>
  <c r="I1096" i="6"/>
  <c r="J1096" i="6"/>
  <c r="K1096" i="6"/>
  <c r="L1096" i="6"/>
  <c r="I1097" i="6"/>
  <c r="J1097" i="6"/>
  <c r="K1097" i="6"/>
  <c r="L1097" i="6"/>
  <c r="I1098" i="6"/>
  <c r="J1098" i="6"/>
  <c r="K1098" i="6"/>
  <c r="L1098" i="6"/>
  <c r="I1099" i="6"/>
  <c r="J1099" i="6"/>
  <c r="K1099" i="6"/>
  <c r="L1099" i="6"/>
  <c r="I1100" i="6"/>
  <c r="J1100" i="6"/>
  <c r="K1100" i="6"/>
  <c r="L1100" i="6"/>
  <c r="I1101" i="6"/>
  <c r="J1101" i="6"/>
  <c r="K1101" i="6"/>
  <c r="L1101" i="6"/>
  <c r="I1102" i="6"/>
  <c r="J1102" i="6"/>
  <c r="K1102" i="6"/>
  <c r="L1102" i="6"/>
  <c r="I1103" i="6"/>
  <c r="J1103" i="6"/>
  <c r="K1103" i="6"/>
  <c r="L1103" i="6"/>
  <c r="I1104" i="6"/>
  <c r="J1104" i="6"/>
  <c r="K1104" i="6"/>
  <c r="L1104" i="6"/>
  <c r="I1105" i="6"/>
  <c r="J1105" i="6"/>
  <c r="K1105" i="6"/>
  <c r="L1105" i="6"/>
  <c r="I1106" i="6"/>
  <c r="J1106" i="6"/>
  <c r="K1106" i="6"/>
  <c r="L1106" i="6"/>
  <c r="I1107" i="6"/>
  <c r="J1107" i="6"/>
  <c r="K1107" i="6"/>
  <c r="L1107" i="6"/>
  <c r="I1108" i="6"/>
  <c r="J1108" i="6"/>
  <c r="K1108" i="6"/>
  <c r="L1108" i="6"/>
  <c r="I1109" i="6"/>
  <c r="J1109" i="6"/>
  <c r="K1109" i="6"/>
  <c r="L1109" i="6"/>
  <c r="I1110" i="6"/>
  <c r="J1110" i="6"/>
  <c r="K1110" i="6"/>
  <c r="L1110" i="6"/>
  <c r="I1111" i="6"/>
  <c r="J1111" i="6"/>
  <c r="K1111" i="6"/>
  <c r="L1111" i="6"/>
  <c r="I1112" i="6"/>
  <c r="J1112" i="6"/>
  <c r="K1112" i="6"/>
  <c r="L1112" i="6"/>
  <c r="I1113" i="6"/>
  <c r="J1113" i="6"/>
  <c r="K1113" i="6"/>
  <c r="L1113" i="6"/>
  <c r="I1114" i="6"/>
  <c r="J1114" i="6"/>
  <c r="K1114" i="6"/>
  <c r="L1114" i="6"/>
  <c r="I1115" i="6"/>
  <c r="J1115" i="6"/>
  <c r="K1115" i="6"/>
  <c r="L1115" i="6"/>
  <c r="I1116" i="6"/>
  <c r="J1116" i="6"/>
  <c r="K1116" i="6"/>
  <c r="L1116" i="6"/>
  <c r="I1117" i="6"/>
  <c r="J1117" i="6"/>
  <c r="K1117" i="6"/>
  <c r="L1117" i="6"/>
  <c r="I1118" i="6"/>
  <c r="J1118" i="6"/>
  <c r="K1118" i="6"/>
  <c r="L1118" i="6"/>
  <c r="I1119" i="6"/>
  <c r="J1119" i="6"/>
  <c r="K1119" i="6"/>
  <c r="L1119" i="6"/>
  <c r="I1120" i="6"/>
  <c r="J1120" i="6"/>
  <c r="K1120" i="6"/>
  <c r="L1120" i="6"/>
  <c r="I1121" i="6"/>
  <c r="J1121" i="6"/>
  <c r="K1121" i="6"/>
  <c r="L1121" i="6"/>
  <c r="I1122" i="6"/>
  <c r="J1122" i="6"/>
  <c r="K1122" i="6"/>
  <c r="L1122" i="6"/>
  <c r="I1123" i="6"/>
  <c r="J1123" i="6"/>
  <c r="K1123" i="6"/>
  <c r="L1123" i="6"/>
  <c r="I1124" i="6"/>
  <c r="J1124" i="6"/>
  <c r="K1124" i="6"/>
  <c r="L1124" i="6"/>
  <c r="I1125" i="6"/>
  <c r="J1125" i="6"/>
  <c r="K1125" i="6"/>
  <c r="L1125" i="6"/>
  <c r="I1126" i="6"/>
  <c r="J1126" i="6"/>
  <c r="K1126" i="6"/>
  <c r="L1126" i="6"/>
  <c r="I1127" i="6"/>
  <c r="J1127" i="6"/>
  <c r="K1127" i="6"/>
  <c r="L1127" i="6"/>
  <c r="I1128" i="6"/>
  <c r="J1128" i="6"/>
  <c r="K1128" i="6"/>
  <c r="L1128" i="6"/>
  <c r="I1129" i="6"/>
  <c r="J1129" i="6"/>
  <c r="K1129" i="6"/>
  <c r="L1129" i="6"/>
  <c r="I1130" i="6"/>
  <c r="J1130" i="6"/>
  <c r="K1130" i="6"/>
  <c r="L1130" i="6"/>
  <c r="I1131" i="6"/>
  <c r="J1131" i="6"/>
  <c r="K1131" i="6"/>
  <c r="L1131" i="6"/>
  <c r="I1132" i="6"/>
  <c r="J1132" i="6"/>
  <c r="K1132" i="6"/>
  <c r="L1132" i="6"/>
  <c r="I1133" i="6"/>
  <c r="J1133" i="6"/>
  <c r="K1133" i="6"/>
  <c r="L1133" i="6"/>
  <c r="I1134" i="6"/>
  <c r="J1134" i="6"/>
  <c r="K1134" i="6"/>
  <c r="L1134" i="6"/>
  <c r="I1135" i="6"/>
  <c r="J1135" i="6"/>
  <c r="K1135" i="6"/>
  <c r="L1135" i="6"/>
  <c r="I1136" i="6"/>
  <c r="J1136" i="6"/>
  <c r="K1136" i="6"/>
  <c r="L1136" i="6"/>
  <c r="I1137" i="6"/>
  <c r="J1137" i="6"/>
  <c r="K1137" i="6"/>
  <c r="L1137" i="6"/>
  <c r="I1138" i="6"/>
  <c r="J1138" i="6"/>
  <c r="K1138" i="6"/>
  <c r="L1138" i="6"/>
  <c r="I1139" i="6"/>
  <c r="J1139" i="6"/>
  <c r="K1139" i="6"/>
  <c r="L1139" i="6"/>
  <c r="I1140" i="6"/>
  <c r="J1140" i="6"/>
  <c r="K1140" i="6"/>
  <c r="L1140" i="6"/>
  <c r="I1141" i="6"/>
  <c r="J1141" i="6"/>
  <c r="K1141" i="6"/>
  <c r="L1141" i="6"/>
  <c r="I1142" i="6"/>
  <c r="J1142" i="6"/>
  <c r="K1142" i="6"/>
  <c r="L1142" i="6"/>
  <c r="I1143" i="6"/>
  <c r="J1143" i="6"/>
  <c r="K1143" i="6"/>
  <c r="L1143" i="6"/>
  <c r="I1144" i="6"/>
  <c r="J1144" i="6"/>
  <c r="K1144" i="6"/>
  <c r="L1144" i="6"/>
  <c r="I1145" i="6"/>
  <c r="J1145" i="6"/>
  <c r="K1145" i="6"/>
  <c r="L1145" i="6"/>
  <c r="I1146" i="6"/>
  <c r="J1146" i="6"/>
  <c r="K1146" i="6"/>
  <c r="L1146" i="6"/>
  <c r="I1147" i="6"/>
  <c r="J1147" i="6"/>
  <c r="K1147" i="6"/>
  <c r="L1147" i="6"/>
  <c r="I1148" i="6"/>
  <c r="J1148" i="6"/>
  <c r="K1148" i="6"/>
  <c r="L1148" i="6"/>
  <c r="I1149" i="6"/>
  <c r="J1149" i="6"/>
  <c r="K1149" i="6"/>
  <c r="L1149" i="6"/>
  <c r="I1150" i="6"/>
  <c r="J1150" i="6"/>
  <c r="K1150" i="6"/>
  <c r="L1150" i="6"/>
  <c r="I1151" i="6"/>
  <c r="J1151" i="6"/>
  <c r="K1151" i="6"/>
  <c r="L1151" i="6"/>
  <c r="I1152" i="6"/>
  <c r="J1152" i="6"/>
  <c r="K1152" i="6"/>
  <c r="L1152" i="6"/>
  <c r="I1153" i="6"/>
  <c r="J1153" i="6"/>
  <c r="K1153" i="6"/>
  <c r="L1153" i="6"/>
  <c r="I1154" i="6"/>
  <c r="J1154" i="6"/>
  <c r="K1154" i="6"/>
  <c r="L1154" i="6"/>
  <c r="I1155" i="6"/>
  <c r="J1155" i="6"/>
  <c r="K1155" i="6"/>
  <c r="L1155" i="6"/>
  <c r="I1156" i="6"/>
  <c r="J1156" i="6"/>
  <c r="K1156" i="6"/>
  <c r="L1156" i="6"/>
  <c r="I1157" i="6"/>
  <c r="J1157" i="6"/>
  <c r="K1157" i="6"/>
  <c r="L1157" i="6"/>
  <c r="I1158" i="6"/>
  <c r="J1158" i="6"/>
  <c r="K1158" i="6"/>
  <c r="L1158" i="6"/>
  <c r="I1159" i="6"/>
  <c r="J1159" i="6"/>
  <c r="K1159" i="6"/>
  <c r="L1159" i="6"/>
  <c r="I1160" i="6"/>
  <c r="J1160" i="6"/>
  <c r="K1160" i="6"/>
  <c r="L1160" i="6"/>
  <c r="I1161" i="6"/>
  <c r="J1161" i="6"/>
  <c r="K1161" i="6"/>
  <c r="L1161" i="6"/>
  <c r="I1162" i="6"/>
  <c r="J1162" i="6"/>
  <c r="K1162" i="6"/>
  <c r="L1162" i="6"/>
  <c r="I1163" i="6"/>
  <c r="J1163" i="6"/>
  <c r="K1163" i="6"/>
  <c r="L1163" i="6"/>
  <c r="I1164" i="6"/>
  <c r="J1164" i="6"/>
  <c r="K1164" i="6"/>
  <c r="L1164" i="6"/>
  <c r="I1165" i="6"/>
  <c r="J1165" i="6"/>
  <c r="K1165" i="6"/>
  <c r="L1165" i="6"/>
  <c r="I1166" i="6"/>
  <c r="J1166" i="6"/>
  <c r="K1166" i="6"/>
  <c r="L1166" i="6"/>
  <c r="I1167" i="6"/>
  <c r="J1167" i="6"/>
  <c r="K1167" i="6"/>
  <c r="L1167" i="6"/>
  <c r="I1168" i="6"/>
  <c r="J1168" i="6"/>
  <c r="K1168" i="6"/>
  <c r="L1168" i="6"/>
  <c r="I1169" i="6"/>
  <c r="J1169" i="6"/>
  <c r="K1169" i="6"/>
  <c r="L1169" i="6"/>
  <c r="I1170" i="6"/>
  <c r="J1170" i="6"/>
  <c r="K1170" i="6"/>
  <c r="L1170" i="6"/>
  <c r="I1171" i="6"/>
  <c r="J1171" i="6"/>
  <c r="K1171" i="6"/>
  <c r="L1171" i="6"/>
  <c r="I1172" i="6"/>
  <c r="J1172" i="6"/>
  <c r="K1172" i="6"/>
  <c r="L1172" i="6"/>
  <c r="I1173" i="6"/>
  <c r="J1173" i="6"/>
  <c r="K1173" i="6"/>
  <c r="L1173" i="6"/>
  <c r="I1174" i="6"/>
  <c r="J1174" i="6"/>
  <c r="K1174" i="6"/>
  <c r="L1174" i="6"/>
  <c r="I1175" i="6"/>
  <c r="J1175" i="6"/>
  <c r="K1175" i="6"/>
  <c r="L1175" i="6"/>
  <c r="I1176" i="6"/>
  <c r="J1176" i="6"/>
  <c r="K1176" i="6"/>
  <c r="L1176" i="6"/>
  <c r="I1177" i="6"/>
  <c r="J1177" i="6"/>
  <c r="K1177" i="6"/>
  <c r="L1177" i="6"/>
  <c r="I1178" i="6"/>
  <c r="J1178" i="6"/>
  <c r="K1178" i="6"/>
  <c r="L1178" i="6"/>
  <c r="I1179" i="6"/>
  <c r="J1179" i="6"/>
  <c r="K1179" i="6"/>
  <c r="L1179" i="6"/>
  <c r="I1180" i="6"/>
  <c r="J1180" i="6"/>
  <c r="K1180" i="6"/>
  <c r="L1180" i="6"/>
  <c r="I1181" i="6"/>
  <c r="J1181" i="6"/>
  <c r="K1181" i="6"/>
  <c r="L1181" i="6"/>
  <c r="I1182" i="6"/>
  <c r="J1182" i="6"/>
  <c r="K1182" i="6"/>
  <c r="L1182" i="6"/>
  <c r="I1183" i="6"/>
  <c r="J1183" i="6"/>
  <c r="K1183" i="6"/>
  <c r="L1183" i="6"/>
  <c r="I1184" i="6"/>
  <c r="J1184" i="6"/>
  <c r="K1184" i="6"/>
  <c r="L1184" i="6"/>
  <c r="I1185" i="6"/>
  <c r="J1185" i="6"/>
  <c r="K1185" i="6"/>
  <c r="L1185" i="6"/>
  <c r="I1186" i="6"/>
  <c r="J1186" i="6"/>
  <c r="K1186" i="6"/>
  <c r="L1186" i="6"/>
  <c r="I1187" i="6"/>
  <c r="J1187" i="6"/>
  <c r="K1187" i="6"/>
  <c r="L1187" i="6"/>
  <c r="I1188" i="6"/>
  <c r="J1188" i="6"/>
  <c r="K1188" i="6"/>
  <c r="L1188" i="6"/>
  <c r="I1189" i="6"/>
  <c r="J1189" i="6"/>
  <c r="K1189" i="6"/>
  <c r="L1189" i="6"/>
  <c r="I1190" i="6"/>
  <c r="J1190" i="6"/>
  <c r="K1190" i="6"/>
  <c r="L1190" i="6"/>
  <c r="I1191" i="6"/>
  <c r="J1191" i="6"/>
  <c r="K1191" i="6"/>
  <c r="L1191" i="6"/>
  <c r="I1192" i="6"/>
  <c r="J1192" i="6"/>
  <c r="K1192" i="6"/>
  <c r="L1192" i="6"/>
  <c r="I1193" i="6"/>
  <c r="J1193" i="6"/>
  <c r="K1193" i="6"/>
  <c r="L1193" i="6"/>
  <c r="I1194" i="6"/>
  <c r="J1194" i="6"/>
  <c r="K1194" i="6"/>
  <c r="L1194" i="6"/>
  <c r="I1195" i="6"/>
  <c r="J1195" i="6"/>
  <c r="K1195" i="6"/>
  <c r="L1195" i="6"/>
  <c r="I1196" i="6"/>
  <c r="J1196" i="6"/>
  <c r="K1196" i="6"/>
  <c r="L1196" i="6"/>
  <c r="I1197" i="6"/>
  <c r="J1197" i="6"/>
  <c r="K1197" i="6"/>
  <c r="L1197" i="6"/>
  <c r="I1198" i="6"/>
  <c r="J1198" i="6"/>
  <c r="K1198" i="6"/>
  <c r="L1198" i="6"/>
  <c r="I1199" i="6"/>
  <c r="J1199" i="6"/>
  <c r="K1199" i="6"/>
  <c r="L1199" i="6"/>
  <c r="I1200" i="6"/>
  <c r="J1200" i="6"/>
  <c r="K1200" i="6"/>
  <c r="L1200" i="6"/>
  <c r="I1201" i="6"/>
  <c r="J1201" i="6"/>
  <c r="K1201" i="6"/>
  <c r="L1201" i="6"/>
  <c r="I1202" i="6"/>
  <c r="J1202" i="6"/>
  <c r="K1202" i="6"/>
  <c r="L1202" i="6"/>
  <c r="I1203" i="6"/>
  <c r="J1203" i="6"/>
  <c r="K1203" i="6"/>
  <c r="L1203" i="6"/>
  <c r="I1204" i="6"/>
  <c r="J1204" i="6"/>
  <c r="K1204" i="6"/>
  <c r="L1204" i="6"/>
  <c r="I1205" i="6"/>
  <c r="J1205" i="6"/>
  <c r="K1205" i="6"/>
  <c r="L1205" i="6"/>
  <c r="I1206" i="6"/>
  <c r="J1206" i="6"/>
  <c r="K1206" i="6"/>
  <c r="L1206" i="6"/>
  <c r="I1207" i="6"/>
  <c r="J1207" i="6"/>
  <c r="K1207" i="6"/>
  <c r="L1207" i="6"/>
  <c r="I1208" i="6"/>
  <c r="J1208" i="6"/>
  <c r="K1208" i="6"/>
  <c r="L1208" i="6"/>
  <c r="I1209" i="6"/>
  <c r="J1209" i="6"/>
  <c r="K1209" i="6"/>
  <c r="L1209" i="6"/>
  <c r="I1210" i="6"/>
  <c r="J1210" i="6"/>
  <c r="K1210" i="6"/>
  <c r="L1210" i="6"/>
  <c r="I1211" i="6"/>
  <c r="J1211" i="6"/>
  <c r="K1211" i="6"/>
  <c r="L1211" i="6"/>
  <c r="I1212" i="6"/>
  <c r="J1212" i="6"/>
  <c r="K1212" i="6"/>
  <c r="L1212" i="6"/>
  <c r="I1213" i="6"/>
  <c r="J1213" i="6"/>
  <c r="K1213" i="6"/>
  <c r="L1213" i="6"/>
  <c r="I1214" i="6"/>
  <c r="J1214" i="6"/>
  <c r="K1214" i="6"/>
  <c r="L1214" i="6"/>
  <c r="I1215" i="6"/>
  <c r="J1215" i="6"/>
  <c r="K1215" i="6"/>
  <c r="L1215" i="6"/>
  <c r="I1216" i="6"/>
  <c r="J1216" i="6"/>
  <c r="K1216" i="6"/>
  <c r="L1216" i="6"/>
  <c r="I1217" i="6"/>
  <c r="J1217" i="6"/>
  <c r="K1217" i="6"/>
  <c r="L1217" i="6"/>
  <c r="I1218" i="6"/>
  <c r="J1218" i="6"/>
  <c r="K1218" i="6"/>
  <c r="L1218" i="6"/>
  <c r="I1219" i="6"/>
  <c r="J1219" i="6"/>
  <c r="K1219" i="6"/>
  <c r="L1219" i="6"/>
  <c r="I1220" i="6"/>
  <c r="J1220" i="6"/>
  <c r="K1220" i="6"/>
  <c r="L1220" i="6"/>
  <c r="I1221" i="6"/>
  <c r="J1221" i="6"/>
  <c r="K1221" i="6"/>
  <c r="L1221" i="6"/>
  <c r="I1222" i="6"/>
  <c r="J1222" i="6"/>
  <c r="K1222" i="6"/>
  <c r="L1222" i="6"/>
  <c r="I1223" i="6"/>
  <c r="J1223" i="6"/>
  <c r="K1223" i="6"/>
  <c r="L1223" i="6"/>
  <c r="I1224" i="6"/>
  <c r="J1224" i="6"/>
  <c r="K1224" i="6"/>
  <c r="L1224" i="6"/>
  <c r="I1225" i="6"/>
  <c r="J1225" i="6"/>
  <c r="K1225" i="6"/>
  <c r="L1225" i="6"/>
  <c r="I1226" i="6"/>
  <c r="J1226" i="6"/>
  <c r="K1226" i="6"/>
  <c r="L1226" i="6"/>
  <c r="I1227" i="6"/>
  <c r="J1227" i="6"/>
  <c r="K1227" i="6"/>
  <c r="L1227" i="6"/>
  <c r="I1228" i="6"/>
  <c r="J1228" i="6"/>
  <c r="K1228" i="6"/>
  <c r="L1228" i="6"/>
  <c r="I1229" i="6"/>
  <c r="J1229" i="6"/>
  <c r="K1229" i="6"/>
  <c r="L1229" i="6"/>
  <c r="I1230" i="6"/>
  <c r="J1230" i="6"/>
  <c r="K1230" i="6"/>
  <c r="L1230" i="6"/>
  <c r="I1231" i="6"/>
  <c r="J1231" i="6"/>
  <c r="K1231" i="6"/>
  <c r="L1231" i="6"/>
  <c r="I1232" i="6"/>
  <c r="J1232" i="6"/>
  <c r="K1232" i="6"/>
  <c r="L1232" i="6"/>
  <c r="I1233" i="6"/>
  <c r="J1233" i="6"/>
  <c r="K1233" i="6"/>
  <c r="L1233" i="6"/>
  <c r="I1234" i="6"/>
  <c r="J1234" i="6"/>
  <c r="K1234" i="6"/>
  <c r="L1234" i="6"/>
  <c r="I1235" i="6"/>
  <c r="J1235" i="6"/>
  <c r="K1235" i="6"/>
  <c r="L1235" i="6"/>
  <c r="I1236" i="6"/>
  <c r="J1236" i="6"/>
  <c r="K1236" i="6"/>
  <c r="L1236" i="6"/>
  <c r="I1237" i="6"/>
  <c r="J1237" i="6"/>
  <c r="K1237" i="6"/>
  <c r="L1237" i="6"/>
  <c r="I1238" i="6"/>
  <c r="J1238" i="6"/>
  <c r="K1238" i="6"/>
  <c r="L1238" i="6"/>
  <c r="I1239" i="6"/>
  <c r="J1239" i="6"/>
  <c r="K1239" i="6"/>
  <c r="L1239" i="6"/>
  <c r="I1240" i="6"/>
  <c r="J1240" i="6"/>
  <c r="K1240" i="6"/>
  <c r="L1240" i="6"/>
  <c r="I1241" i="6"/>
  <c r="J1241" i="6"/>
  <c r="K1241" i="6"/>
  <c r="L1241" i="6"/>
  <c r="I1242" i="6"/>
  <c r="J1242" i="6"/>
  <c r="K1242" i="6"/>
  <c r="L1242" i="6"/>
  <c r="I1243" i="6"/>
  <c r="J1243" i="6"/>
  <c r="K1243" i="6"/>
  <c r="L1243" i="6"/>
  <c r="I1244" i="6"/>
  <c r="J1244" i="6"/>
  <c r="K1244" i="6"/>
  <c r="L1244" i="6"/>
  <c r="I1245" i="6"/>
  <c r="J1245" i="6"/>
  <c r="K1245" i="6"/>
  <c r="L1245" i="6"/>
  <c r="I1246" i="6"/>
  <c r="J1246" i="6"/>
  <c r="K1246" i="6"/>
  <c r="L1246" i="6"/>
  <c r="I1247" i="6"/>
  <c r="J1247" i="6"/>
  <c r="K1247" i="6"/>
  <c r="L1247" i="6"/>
  <c r="I1248" i="6"/>
  <c r="J1248" i="6"/>
  <c r="K1248" i="6"/>
  <c r="L1248" i="6"/>
  <c r="I1249" i="6"/>
  <c r="J1249" i="6"/>
  <c r="K1249" i="6"/>
  <c r="L1249" i="6"/>
  <c r="I1250" i="6"/>
  <c r="J1250" i="6"/>
  <c r="K1250" i="6"/>
  <c r="L1250" i="6"/>
  <c r="I1251" i="6"/>
  <c r="J1251" i="6"/>
  <c r="K1251" i="6"/>
  <c r="L1251" i="6"/>
  <c r="I1252" i="6"/>
  <c r="J1252" i="6"/>
  <c r="K1252" i="6"/>
  <c r="L1252" i="6"/>
  <c r="I1253" i="6"/>
  <c r="J1253" i="6"/>
  <c r="K1253" i="6"/>
  <c r="L1253" i="6"/>
  <c r="I1254" i="6"/>
  <c r="J1254" i="6"/>
  <c r="K1254" i="6"/>
  <c r="L1254" i="6"/>
  <c r="I1255" i="6"/>
  <c r="J1255" i="6"/>
  <c r="K1255" i="6"/>
  <c r="L1255" i="6"/>
  <c r="I1256" i="6"/>
  <c r="J1256" i="6"/>
  <c r="K1256" i="6"/>
  <c r="L1256" i="6"/>
  <c r="I1257" i="6"/>
  <c r="J1257" i="6"/>
  <c r="K1257" i="6"/>
  <c r="L1257" i="6"/>
  <c r="I1258" i="6"/>
  <c r="J1258" i="6"/>
  <c r="K1258" i="6"/>
  <c r="L1258" i="6"/>
  <c r="I1259" i="6"/>
  <c r="J1259" i="6"/>
  <c r="K1259" i="6"/>
  <c r="L1259" i="6"/>
  <c r="I1260" i="6"/>
  <c r="J1260" i="6"/>
  <c r="K1260" i="6"/>
  <c r="L1260" i="6"/>
  <c r="I1261" i="6"/>
  <c r="J1261" i="6"/>
  <c r="K1261" i="6"/>
  <c r="L1261" i="6"/>
  <c r="I1262" i="6"/>
  <c r="J1262" i="6"/>
  <c r="K1262" i="6"/>
  <c r="L1262" i="6"/>
  <c r="I1263" i="6"/>
  <c r="J1263" i="6"/>
  <c r="K1263" i="6"/>
  <c r="L1263" i="6"/>
  <c r="I1264" i="6"/>
  <c r="J1264" i="6"/>
  <c r="K1264" i="6"/>
  <c r="L1264" i="6"/>
  <c r="I1265" i="6"/>
  <c r="J1265" i="6"/>
  <c r="K1265" i="6"/>
  <c r="L1265" i="6"/>
  <c r="I1266" i="6"/>
  <c r="J1266" i="6"/>
  <c r="K1266" i="6"/>
  <c r="L1266" i="6"/>
  <c r="I1267" i="6"/>
  <c r="J1267" i="6"/>
  <c r="K1267" i="6"/>
  <c r="L1267" i="6"/>
  <c r="I1268" i="6"/>
  <c r="J1268" i="6"/>
  <c r="K1268" i="6"/>
  <c r="L1268" i="6"/>
  <c r="I1269" i="6"/>
  <c r="J1269" i="6"/>
  <c r="K1269" i="6"/>
  <c r="L1269" i="6"/>
  <c r="I1270" i="6"/>
  <c r="J1270" i="6"/>
  <c r="K1270" i="6"/>
  <c r="L1270" i="6"/>
  <c r="I1271" i="6"/>
  <c r="J1271" i="6"/>
  <c r="K1271" i="6"/>
  <c r="L1271" i="6"/>
  <c r="I1272" i="6"/>
  <c r="J1272" i="6"/>
  <c r="K1272" i="6"/>
  <c r="L1272" i="6"/>
  <c r="I1273" i="6"/>
  <c r="J1273" i="6"/>
  <c r="K1273" i="6"/>
  <c r="L1273" i="6"/>
  <c r="I1274" i="6"/>
  <c r="J1274" i="6"/>
  <c r="K1274" i="6"/>
  <c r="L1274" i="6"/>
  <c r="I1275" i="6"/>
  <c r="J1275" i="6"/>
  <c r="K1275" i="6"/>
  <c r="L1275" i="6"/>
  <c r="I1276" i="6"/>
  <c r="J1276" i="6"/>
  <c r="K1276" i="6"/>
  <c r="L1276" i="6"/>
  <c r="I1277" i="6"/>
  <c r="J1277" i="6"/>
  <c r="K1277" i="6"/>
  <c r="L1277" i="6"/>
  <c r="I1278" i="6"/>
  <c r="J1278" i="6"/>
  <c r="K1278" i="6"/>
  <c r="L1278" i="6"/>
  <c r="I1279" i="6"/>
  <c r="J1279" i="6"/>
  <c r="K1279" i="6"/>
  <c r="L1279" i="6"/>
  <c r="I1280" i="6"/>
  <c r="J1280" i="6"/>
  <c r="K1280" i="6"/>
  <c r="L1280" i="6"/>
  <c r="I1281" i="6"/>
  <c r="J1281" i="6"/>
  <c r="K1281" i="6"/>
  <c r="L1281" i="6"/>
  <c r="I1282" i="6"/>
  <c r="J1282" i="6"/>
  <c r="K1282" i="6"/>
  <c r="L1282" i="6"/>
  <c r="I1283" i="6"/>
  <c r="J1283" i="6"/>
  <c r="K1283" i="6"/>
  <c r="L1283" i="6"/>
  <c r="I1284" i="6"/>
  <c r="J1284" i="6"/>
  <c r="K1284" i="6"/>
  <c r="L1284" i="6"/>
  <c r="I1285" i="6"/>
  <c r="J1285" i="6"/>
  <c r="K1285" i="6"/>
  <c r="L1285" i="6"/>
  <c r="I1286" i="6"/>
  <c r="J1286" i="6"/>
  <c r="K1286" i="6"/>
  <c r="L1286" i="6"/>
  <c r="I1287" i="6"/>
  <c r="J1287" i="6"/>
  <c r="K1287" i="6"/>
  <c r="L1287" i="6"/>
  <c r="I1288" i="6"/>
  <c r="J1288" i="6"/>
  <c r="K1288" i="6"/>
  <c r="L1288" i="6"/>
  <c r="I1289" i="6"/>
  <c r="J1289" i="6"/>
  <c r="K1289" i="6"/>
  <c r="L1289" i="6"/>
  <c r="I1290" i="6"/>
  <c r="J1290" i="6"/>
  <c r="K1290" i="6"/>
  <c r="L1290" i="6"/>
  <c r="I1291" i="6"/>
  <c r="J1291" i="6"/>
  <c r="K1291" i="6"/>
  <c r="L1291" i="6"/>
  <c r="I1292" i="6"/>
  <c r="J1292" i="6"/>
  <c r="K1292" i="6"/>
  <c r="L1292" i="6"/>
  <c r="I1293" i="6"/>
  <c r="J1293" i="6"/>
  <c r="K1293" i="6"/>
  <c r="L1293" i="6"/>
  <c r="I1294" i="6"/>
  <c r="J1294" i="6"/>
  <c r="K1294" i="6"/>
  <c r="L1294" i="6"/>
  <c r="I1295" i="6"/>
  <c r="J1295" i="6"/>
  <c r="K1295" i="6"/>
  <c r="L1295" i="6"/>
  <c r="I1296" i="6"/>
  <c r="J1296" i="6"/>
  <c r="K1296" i="6"/>
  <c r="L1296" i="6"/>
  <c r="I1297" i="6"/>
  <c r="J1297" i="6"/>
  <c r="K1297" i="6"/>
  <c r="L1297" i="6"/>
  <c r="I1298" i="6"/>
  <c r="J1298" i="6"/>
  <c r="K1298" i="6"/>
  <c r="L1298" i="6"/>
  <c r="I1299" i="6"/>
  <c r="J1299" i="6"/>
  <c r="K1299" i="6"/>
  <c r="L1299" i="6"/>
  <c r="I1300" i="6"/>
  <c r="J1300" i="6"/>
  <c r="K1300" i="6"/>
  <c r="L1300" i="6"/>
  <c r="I1301" i="6"/>
  <c r="J1301" i="6"/>
  <c r="K1301" i="6"/>
  <c r="L1301" i="6"/>
  <c r="I1302" i="6"/>
  <c r="J1302" i="6"/>
  <c r="K1302" i="6"/>
  <c r="L1302" i="6"/>
  <c r="I1303" i="6"/>
  <c r="J1303" i="6"/>
  <c r="K1303" i="6"/>
  <c r="L1303" i="6"/>
  <c r="I1304" i="6"/>
  <c r="J1304" i="6"/>
  <c r="K1304" i="6"/>
  <c r="L1304" i="6"/>
  <c r="I1305" i="6"/>
  <c r="J1305" i="6"/>
  <c r="K1305" i="6"/>
  <c r="L1305" i="6"/>
  <c r="I1306" i="6"/>
  <c r="J1306" i="6"/>
  <c r="K1306" i="6"/>
  <c r="L1306" i="6"/>
  <c r="I1307" i="6"/>
  <c r="J1307" i="6"/>
  <c r="K1307" i="6"/>
  <c r="L1307" i="6"/>
  <c r="I1308" i="6"/>
  <c r="J1308" i="6"/>
  <c r="K1308" i="6"/>
  <c r="L1308" i="6"/>
  <c r="I1309" i="6"/>
  <c r="J1309" i="6"/>
  <c r="K1309" i="6"/>
  <c r="L1309" i="6"/>
  <c r="I1310" i="6"/>
  <c r="J1310" i="6"/>
  <c r="K1310" i="6"/>
  <c r="L1310" i="6"/>
  <c r="I1311" i="6"/>
  <c r="J1311" i="6"/>
  <c r="K1311" i="6"/>
  <c r="L1311" i="6"/>
  <c r="I1312" i="6"/>
  <c r="J1312" i="6"/>
  <c r="K1312" i="6"/>
  <c r="L1312" i="6"/>
  <c r="I1313" i="6"/>
  <c r="J1313" i="6"/>
  <c r="K1313" i="6"/>
  <c r="L1313" i="6"/>
  <c r="I1314" i="6"/>
  <c r="J1314" i="6"/>
  <c r="K1314" i="6"/>
  <c r="L1314" i="6"/>
  <c r="I1315" i="6"/>
  <c r="J1315" i="6"/>
  <c r="K1315" i="6"/>
  <c r="L1315" i="6"/>
  <c r="I1316" i="6"/>
  <c r="J1316" i="6"/>
  <c r="K1316" i="6"/>
  <c r="L1316" i="6"/>
  <c r="I1317" i="6"/>
  <c r="J1317" i="6"/>
  <c r="K1317" i="6"/>
  <c r="L1317" i="6"/>
  <c r="I1318" i="6"/>
  <c r="J1318" i="6"/>
  <c r="K1318" i="6"/>
  <c r="L1318" i="6"/>
  <c r="I1319" i="6"/>
  <c r="J1319" i="6"/>
  <c r="K1319" i="6"/>
  <c r="L1319" i="6"/>
  <c r="I1320" i="6"/>
  <c r="J1320" i="6"/>
  <c r="K1320" i="6"/>
  <c r="L1320" i="6"/>
  <c r="I1321" i="6"/>
  <c r="J1321" i="6"/>
  <c r="K1321" i="6"/>
  <c r="L1321" i="6"/>
  <c r="I1322" i="6"/>
  <c r="J1322" i="6"/>
  <c r="K1322" i="6"/>
  <c r="L1322" i="6"/>
  <c r="I1323" i="6"/>
  <c r="J1323" i="6"/>
  <c r="K1323" i="6"/>
  <c r="L1323" i="6"/>
  <c r="I1324" i="6"/>
  <c r="J1324" i="6"/>
  <c r="K1324" i="6"/>
  <c r="L1324" i="6"/>
  <c r="I1325" i="6"/>
  <c r="J1325" i="6"/>
  <c r="K1325" i="6"/>
  <c r="L1325" i="6"/>
  <c r="I1326" i="6"/>
  <c r="J1326" i="6"/>
  <c r="K1326" i="6"/>
  <c r="L1326" i="6"/>
  <c r="I1327" i="6"/>
  <c r="J1327" i="6"/>
  <c r="K1327" i="6"/>
  <c r="L1327" i="6"/>
  <c r="I1328" i="6"/>
  <c r="J1328" i="6"/>
  <c r="K1328" i="6"/>
  <c r="L1328" i="6"/>
  <c r="I1329" i="6"/>
  <c r="J1329" i="6"/>
  <c r="K1329" i="6"/>
  <c r="L1329" i="6"/>
  <c r="I1330" i="6"/>
  <c r="J1330" i="6"/>
  <c r="K1330" i="6"/>
  <c r="L1330" i="6"/>
  <c r="I1331" i="6"/>
  <c r="J1331" i="6"/>
  <c r="K1331" i="6"/>
  <c r="L1331" i="6"/>
  <c r="I1332" i="6"/>
  <c r="J1332" i="6"/>
  <c r="K1332" i="6"/>
  <c r="L1332" i="6"/>
  <c r="I1333" i="6"/>
  <c r="J1333" i="6"/>
  <c r="K1333" i="6"/>
  <c r="L1333" i="6"/>
  <c r="I1334" i="6"/>
  <c r="J1334" i="6"/>
  <c r="K1334" i="6"/>
  <c r="L1334" i="6"/>
  <c r="I1335" i="6"/>
  <c r="J1335" i="6"/>
  <c r="K1335" i="6"/>
  <c r="L1335" i="6"/>
  <c r="I1336" i="6"/>
  <c r="J1336" i="6"/>
  <c r="K1336" i="6"/>
  <c r="L1336" i="6"/>
  <c r="I1337" i="6"/>
  <c r="J1337" i="6"/>
  <c r="K1337" i="6"/>
  <c r="L1337" i="6"/>
  <c r="I1338" i="6"/>
  <c r="J1338" i="6"/>
  <c r="K1338" i="6"/>
  <c r="L1338" i="6"/>
  <c r="I1339" i="6"/>
  <c r="J1339" i="6"/>
  <c r="K1339" i="6"/>
  <c r="L1339" i="6"/>
  <c r="I1340" i="6"/>
  <c r="J1340" i="6"/>
  <c r="K1340" i="6"/>
  <c r="L1340" i="6"/>
  <c r="I1341" i="6"/>
  <c r="J1341" i="6"/>
  <c r="K1341" i="6"/>
  <c r="L1341" i="6"/>
  <c r="I1342" i="6"/>
  <c r="J1342" i="6"/>
  <c r="K1342" i="6"/>
  <c r="L1342" i="6"/>
  <c r="I1343" i="6"/>
  <c r="J1343" i="6"/>
  <c r="K1343" i="6"/>
  <c r="L1343" i="6"/>
  <c r="I1344" i="6"/>
  <c r="J1344" i="6"/>
  <c r="K1344" i="6"/>
  <c r="L1344" i="6"/>
  <c r="I1345" i="6"/>
  <c r="J1345" i="6"/>
  <c r="K1345" i="6"/>
  <c r="L1345" i="6"/>
  <c r="I1346" i="6"/>
  <c r="J1346" i="6"/>
  <c r="K1346" i="6"/>
  <c r="L1346" i="6"/>
  <c r="I1347" i="6"/>
  <c r="J1347" i="6"/>
  <c r="K1347" i="6"/>
  <c r="L1347" i="6"/>
  <c r="I1348" i="6"/>
  <c r="J1348" i="6"/>
  <c r="K1348" i="6"/>
  <c r="L1348" i="6"/>
  <c r="I1349" i="6"/>
  <c r="J1349" i="6"/>
  <c r="K1349" i="6"/>
  <c r="L1349" i="6"/>
  <c r="I1350" i="6"/>
  <c r="J1350" i="6"/>
  <c r="K1350" i="6"/>
  <c r="L1350" i="6"/>
  <c r="I1351" i="6"/>
  <c r="J1351" i="6"/>
  <c r="K1351" i="6"/>
  <c r="L1351" i="6"/>
  <c r="I1352" i="6"/>
  <c r="J1352" i="6"/>
  <c r="K1352" i="6"/>
  <c r="L1352" i="6"/>
  <c r="I1353" i="6"/>
  <c r="J1353" i="6"/>
  <c r="K1353" i="6"/>
  <c r="L1353" i="6"/>
  <c r="I1354" i="6"/>
  <c r="J1354" i="6"/>
  <c r="K1354" i="6"/>
  <c r="L1354" i="6"/>
  <c r="I1355" i="6"/>
  <c r="J1355" i="6"/>
  <c r="K1355" i="6"/>
  <c r="L1355" i="6"/>
  <c r="I1356" i="6"/>
  <c r="J1356" i="6"/>
  <c r="K1356" i="6"/>
  <c r="L1356" i="6"/>
  <c r="I1357" i="6"/>
  <c r="J1357" i="6"/>
  <c r="K1357" i="6"/>
  <c r="L1357" i="6"/>
  <c r="I1358" i="6"/>
  <c r="J1358" i="6"/>
  <c r="K1358" i="6"/>
  <c r="L1358" i="6"/>
  <c r="I1359" i="6"/>
  <c r="J1359" i="6"/>
  <c r="K1359" i="6"/>
  <c r="L1359" i="6"/>
  <c r="I1360" i="6"/>
  <c r="J1360" i="6"/>
  <c r="K1360" i="6"/>
  <c r="L1360" i="6"/>
  <c r="I1361" i="6"/>
  <c r="J1361" i="6"/>
  <c r="K1361" i="6"/>
  <c r="L1361" i="6"/>
  <c r="I1362" i="6"/>
  <c r="J1362" i="6"/>
  <c r="K1362" i="6"/>
  <c r="L1362" i="6"/>
  <c r="I1363" i="6"/>
  <c r="J1363" i="6"/>
  <c r="K1363" i="6"/>
  <c r="L1363" i="6"/>
  <c r="I1364" i="6"/>
  <c r="J1364" i="6"/>
  <c r="K1364" i="6"/>
  <c r="L1364" i="6"/>
  <c r="I1365" i="6"/>
  <c r="J1365" i="6"/>
  <c r="K1365" i="6"/>
  <c r="L1365" i="6"/>
  <c r="I1366" i="6"/>
  <c r="J1366" i="6"/>
  <c r="K1366" i="6"/>
  <c r="L1366" i="6"/>
  <c r="I1367" i="6"/>
  <c r="J1367" i="6"/>
  <c r="K1367" i="6"/>
  <c r="L1367" i="6"/>
  <c r="I1368" i="6"/>
  <c r="J1368" i="6"/>
  <c r="K1368" i="6"/>
  <c r="L1368" i="6"/>
  <c r="I1369" i="6"/>
  <c r="J1369" i="6"/>
  <c r="K1369" i="6"/>
  <c r="L1369" i="6"/>
  <c r="I1370" i="6"/>
  <c r="J1370" i="6"/>
  <c r="K1370" i="6"/>
  <c r="L1370" i="6"/>
  <c r="I1371" i="6"/>
  <c r="J1371" i="6"/>
  <c r="K1371" i="6"/>
  <c r="L1371" i="6"/>
  <c r="I1372" i="6"/>
  <c r="J1372" i="6"/>
  <c r="K1372" i="6"/>
  <c r="L1372" i="6"/>
  <c r="I1373" i="6"/>
  <c r="J1373" i="6"/>
  <c r="K1373" i="6"/>
  <c r="L1373" i="6"/>
  <c r="I1374" i="6"/>
  <c r="J1374" i="6"/>
  <c r="K1374" i="6"/>
  <c r="L1374" i="6"/>
  <c r="I1375" i="6"/>
  <c r="J1375" i="6"/>
  <c r="K1375" i="6"/>
  <c r="L1375" i="6"/>
  <c r="I1376" i="6"/>
  <c r="J1376" i="6"/>
  <c r="K1376" i="6"/>
  <c r="L1376" i="6"/>
  <c r="I1377" i="6"/>
  <c r="J1377" i="6"/>
  <c r="K1377" i="6"/>
  <c r="L1377" i="6"/>
  <c r="I1378" i="6"/>
  <c r="J1378" i="6"/>
  <c r="K1378" i="6"/>
  <c r="L1378" i="6"/>
  <c r="I1379" i="6"/>
  <c r="J1379" i="6"/>
  <c r="K1379" i="6"/>
  <c r="L1379" i="6"/>
  <c r="I1380" i="6"/>
  <c r="J1380" i="6"/>
  <c r="K1380" i="6"/>
  <c r="L1380" i="6"/>
  <c r="I1381" i="6"/>
  <c r="J1381" i="6"/>
  <c r="K1381" i="6"/>
  <c r="L1381" i="6"/>
  <c r="I1382" i="6"/>
  <c r="J1382" i="6"/>
  <c r="K1382" i="6"/>
  <c r="L1382" i="6"/>
  <c r="I1383" i="6"/>
  <c r="J1383" i="6"/>
  <c r="K1383" i="6"/>
  <c r="L1383" i="6"/>
  <c r="I1384" i="6"/>
  <c r="J1384" i="6"/>
  <c r="K1384" i="6"/>
  <c r="L1384" i="6"/>
  <c r="I1385" i="6"/>
  <c r="J1385" i="6"/>
  <c r="K1385" i="6"/>
  <c r="L1385" i="6"/>
  <c r="I1386" i="6"/>
  <c r="J1386" i="6"/>
  <c r="K1386" i="6"/>
  <c r="L1386" i="6"/>
  <c r="I1387" i="6"/>
  <c r="J1387" i="6"/>
  <c r="K1387" i="6"/>
  <c r="L1387" i="6"/>
  <c r="I1388" i="6"/>
  <c r="J1388" i="6"/>
  <c r="K1388" i="6"/>
  <c r="L1388" i="6"/>
  <c r="I1389" i="6"/>
  <c r="J1389" i="6"/>
  <c r="K1389" i="6"/>
  <c r="L1389" i="6"/>
  <c r="I1390" i="6"/>
  <c r="J1390" i="6"/>
  <c r="K1390" i="6"/>
  <c r="L1390" i="6"/>
  <c r="I1391" i="6"/>
  <c r="J1391" i="6"/>
  <c r="K1391" i="6"/>
  <c r="L1391" i="6"/>
  <c r="I1392" i="6"/>
  <c r="J1392" i="6"/>
  <c r="K1392" i="6"/>
  <c r="L1392" i="6"/>
  <c r="I1393" i="6"/>
  <c r="J1393" i="6"/>
  <c r="K1393" i="6"/>
  <c r="L1393" i="6"/>
  <c r="I1394" i="6"/>
  <c r="J1394" i="6"/>
  <c r="K1394" i="6"/>
  <c r="L1394" i="6"/>
  <c r="I1395" i="6"/>
  <c r="J1395" i="6"/>
  <c r="K1395" i="6"/>
  <c r="L1395" i="6"/>
  <c r="I1396" i="6"/>
  <c r="J1396" i="6"/>
  <c r="K1396" i="6"/>
  <c r="L1396" i="6"/>
  <c r="I1397" i="6"/>
  <c r="J1397" i="6"/>
  <c r="K1397" i="6"/>
  <c r="L1397" i="6"/>
  <c r="I1398" i="6"/>
  <c r="J1398" i="6"/>
  <c r="K1398" i="6"/>
  <c r="L1398" i="6"/>
  <c r="I1399" i="6"/>
  <c r="J1399" i="6"/>
  <c r="K1399" i="6"/>
  <c r="L1399" i="6"/>
  <c r="I1400" i="6"/>
  <c r="J1400" i="6"/>
  <c r="K1400" i="6"/>
  <c r="L1400" i="6"/>
  <c r="I1401" i="6"/>
  <c r="J1401" i="6"/>
  <c r="K1401" i="6"/>
  <c r="L1401" i="6"/>
  <c r="I1402" i="6"/>
  <c r="J1402" i="6"/>
  <c r="K1402" i="6"/>
  <c r="L1402" i="6"/>
  <c r="I1403" i="6"/>
  <c r="J1403" i="6"/>
  <c r="K1403" i="6"/>
  <c r="L1403" i="6"/>
  <c r="I1404" i="6"/>
  <c r="J1404" i="6"/>
  <c r="K1404" i="6"/>
  <c r="L1404" i="6"/>
  <c r="I1405" i="6"/>
  <c r="J1405" i="6"/>
  <c r="K1405" i="6"/>
  <c r="L1405" i="6"/>
  <c r="I1406" i="6"/>
  <c r="J1406" i="6"/>
  <c r="K1406" i="6"/>
  <c r="L1406" i="6"/>
  <c r="I1407" i="6"/>
  <c r="J1407" i="6"/>
  <c r="K1407" i="6"/>
  <c r="L1407" i="6"/>
  <c r="I1408" i="6"/>
  <c r="J1408" i="6"/>
  <c r="K1408" i="6"/>
  <c r="L1408" i="6"/>
  <c r="I1409" i="6"/>
  <c r="J1409" i="6"/>
  <c r="K1409" i="6"/>
  <c r="L1409" i="6"/>
  <c r="I1410" i="6"/>
  <c r="J1410" i="6"/>
  <c r="K1410" i="6"/>
  <c r="L1410" i="6"/>
  <c r="I1411" i="6"/>
  <c r="J1411" i="6"/>
  <c r="K1411" i="6"/>
  <c r="L1411" i="6"/>
  <c r="I1412" i="6"/>
  <c r="J1412" i="6"/>
  <c r="K1412" i="6"/>
  <c r="L1412" i="6"/>
  <c r="I1413" i="6"/>
  <c r="J1413" i="6"/>
  <c r="K1413" i="6"/>
  <c r="L1413" i="6"/>
  <c r="I1414" i="6"/>
  <c r="J1414" i="6"/>
  <c r="K1414" i="6"/>
  <c r="L1414" i="6"/>
  <c r="I1415" i="6"/>
  <c r="J1415" i="6"/>
  <c r="K1415" i="6"/>
  <c r="L1415" i="6"/>
  <c r="I1416" i="6"/>
  <c r="J1416" i="6"/>
  <c r="K1416" i="6"/>
  <c r="L1416" i="6"/>
  <c r="I1417" i="6"/>
  <c r="J1417" i="6"/>
  <c r="K1417" i="6"/>
  <c r="L1417" i="6"/>
  <c r="I1418" i="6"/>
  <c r="J1418" i="6"/>
  <c r="K1418" i="6"/>
  <c r="L1418" i="6"/>
  <c r="I1419" i="6"/>
  <c r="J1419" i="6"/>
  <c r="K1419" i="6"/>
  <c r="L1419" i="6"/>
  <c r="I1420" i="6"/>
  <c r="J1420" i="6"/>
  <c r="K1420" i="6"/>
  <c r="L1420" i="6"/>
  <c r="I1421" i="6"/>
  <c r="J1421" i="6"/>
  <c r="K1421" i="6"/>
  <c r="L1421" i="6"/>
  <c r="I1422" i="6"/>
  <c r="J1422" i="6"/>
  <c r="K1422" i="6"/>
  <c r="L1422" i="6"/>
  <c r="I1423" i="6"/>
  <c r="J1423" i="6"/>
  <c r="K1423" i="6"/>
  <c r="L1423" i="6"/>
  <c r="I1424" i="6"/>
  <c r="J1424" i="6"/>
  <c r="K1424" i="6"/>
  <c r="L1424" i="6"/>
  <c r="I1425" i="6"/>
  <c r="J1425" i="6"/>
  <c r="K1425" i="6"/>
  <c r="L1425" i="6"/>
  <c r="I1426" i="6"/>
  <c r="J1426" i="6"/>
  <c r="K1426" i="6"/>
  <c r="L1426" i="6"/>
  <c r="I1427" i="6"/>
  <c r="J1427" i="6"/>
  <c r="K1427" i="6"/>
  <c r="L1427" i="6"/>
  <c r="I1428" i="6"/>
  <c r="J1428" i="6"/>
  <c r="K1428" i="6"/>
  <c r="L1428" i="6"/>
  <c r="I1429" i="6"/>
  <c r="J1429" i="6"/>
  <c r="K1429" i="6"/>
  <c r="L1429" i="6"/>
  <c r="I1430" i="6"/>
  <c r="J1430" i="6"/>
  <c r="K1430" i="6"/>
  <c r="L1430" i="6"/>
  <c r="I1431" i="6"/>
  <c r="J1431" i="6"/>
  <c r="K1431" i="6"/>
  <c r="L1431" i="6"/>
  <c r="I1432" i="6"/>
  <c r="J1432" i="6"/>
  <c r="K1432" i="6"/>
  <c r="L1432" i="6"/>
  <c r="I1433" i="6"/>
  <c r="J1433" i="6"/>
  <c r="K1433" i="6"/>
  <c r="L1433" i="6"/>
  <c r="I1434" i="6"/>
  <c r="J1434" i="6"/>
  <c r="K1434" i="6"/>
  <c r="L1434" i="6"/>
  <c r="I1435" i="6"/>
  <c r="J1435" i="6"/>
  <c r="K1435" i="6"/>
  <c r="L1435" i="6"/>
  <c r="I1436" i="6"/>
  <c r="J1436" i="6"/>
  <c r="K1436" i="6"/>
  <c r="L1436" i="6"/>
  <c r="I1437" i="6"/>
  <c r="J1437" i="6"/>
  <c r="K1437" i="6"/>
  <c r="L1437" i="6"/>
  <c r="I1438" i="6"/>
  <c r="J1438" i="6"/>
  <c r="K1438" i="6"/>
  <c r="L1438" i="6"/>
  <c r="I1439" i="6"/>
  <c r="J1439" i="6"/>
  <c r="K1439" i="6"/>
  <c r="L1439" i="6"/>
  <c r="I1440" i="6"/>
  <c r="J1440" i="6"/>
  <c r="K1440" i="6"/>
  <c r="L1440" i="6"/>
  <c r="I1441" i="6"/>
  <c r="J1441" i="6"/>
  <c r="K1441" i="6"/>
  <c r="L1441" i="6"/>
  <c r="I1442" i="6"/>
  <c r="J1442" i="6"/>
  <c r="K1442" i="6"/>
  <c r="L1442" i="6"/>
  <c r="I1443" i="6"/>
  <c r="J1443" i="6"/>
  <c r="K1443" i="6"/>
  <c r="L1443" i="6"/>
  <c r="I1444" i="6"/>
  <c r="J1444" i="6"/>
  <c r="K1444" i="6"/>
  <c r="L1444" i="6"/>
  <c r="I1445" i="6"/>
  <c r="J1445" i="6"/>
  <c r="K1445" i="6"/>
  <c r="L1445" i="6"/>
  <c r="I1446" i="6"/>
  <c r="J1446" i="6"/>
  <c r="K1446" i="6"/>
  <c r="L1446" i="6"/>
  <c r="I1447" i="6"/>
  <c r="J1447" i="6"/>
  <c r="K1447" i="6"/>
  <c r="L1447" i="6"/>
  <c r="I1448" i="6"/>
  <c r="J1448" i="6"/>
  <c r="K1448" i="6"/>
  <c r="L1448" i="6"/>
  <c r="I1449" i="6"/>
  <c r="J1449" i="6"/>
  <c r="K1449" i="6"/>
  <c r="L1449" i="6"/>
  <c r="I1450" i="6"/>
  <c r="J1450" i="6"/>
  <c r="K1450" i="6"/>
  <c r="L1450" i="6"/>
  <c r="I1451" i="6"/>
  <c r="J1451" i="6"/>
  <c r="K1451" i="6"/>
  <c r="L1451" i="6"/>
  <c r="I1452" i="6"/>
  <c r="J1452" i="6"/>
  <c r="K1452" i="6"/>
  <c r="L1452" i="6"/>
  <c r="I1453" i="6"/>
  <c r="J1453" i="6"/>
  <c r="K1453" i="6"/>
  <c r="L1453" i="6"/>
  <c r="I1454" i="6"/>
  <c r="J1454" i="6"/>
  <c r="K1454" i="6"/>
  <c r="L1454" i="6"/>
  <c r="I1455" i="6"/>
  <c r="J1455" i="6"/>
  <c r="K1455" i="6"/>
  <c r="L1455" i="6"/>
  <c r="I1456" i="6"/>
  <c r="J1456" i="6"/>
  <c r="K1456" i="6"/>
  <c r="L1456" i="6"/>
  <c r="I1457" i="6"/>
  <c r="J1457" i="6"/>
  <c r="K1457" i="6"/>
  <c r="L1457" i="6"/>
  <c r="I1458" i="6"/>
  <c r="J1458" i="6"/>
  <c r="K1458" i="6"/>
  <c r="L1458" i="6"/>
  <c r="I1459" i="6"/>
  <c r="J1459" i="6"/>
  <c r="K1459" i="6"/>
  <c r="L1459" i="6"/>
  <c r="I1460" i="6"/>
  <c r="J1460" i="6"/>
  <c r="K1460" i="6"/>
  <c r="L1460" i="6"/>
  <c r="I1461" i="6"/>
  <c r="J1461" i="6"/>
  <c r="K1461" i="6"/>
  <c r="L1461" i="6"/>
  <c r="I1462" i="6"/>
  <c r="J1462" i="6"/>
  <c r="K1462" i="6"/>
  <c r="L1462" i="6"/>
  <c r="I1463" i="6"/>
  <c r="J1463" i="6"/>
  <c r="K1463" i="6"/>
  <c r="L1463" i="6"/>
  <c r="I1464" i="6"/>
  <c r="J1464" i="6"/>
  <c r="K1464" i="6"/>
  <c r="L1464" i="6"/>
  <c r="I1465" i="6"/>
  <c r="J1465" i="6"/>
  <c r="K1465" i="6"/>
  <c r="L1465" i="6"/>
  <c r="I1466" i="6"/>
  <c r="J1466" i="6"/>
  <c r="K1466" i="6"/>
  <c r="L1466" i="6"/>
  <c r="I1467" i="6"/>
  <c r="J1467" i="6"/>
  <c r="K1467" i="6"/>
  <c r="L1467" i="6"/>
  <c r="I1468" i="6"/>
  <c r="J1468" i="6"/>
  <c r="K1468" i="6"/>
  <c r="L1468" i="6"/>
  <c r="I1469" i="6"/>
  <c r="J1469" i="6"/>
  <c r="K1469" i="6"/>
  <c r="L1469" i="6"/>
  <c r="I1470" i="6"/>
  <c r="J1470" i="6"/>
  <c r="K1470" i="6"/>
  <c r="L1470" i="6"/>
  <c r="I1471" i="6"/>
  <c r="J1471" i="6"/>
  <c r="K1471" i="6"/>
  <c r="L1471" i="6"/>
  <c r="I1472" i="6"/>
  <c r="J1472" i="6"/>
  <c r="K1472" i="6"/>
  <c r="L1472" i="6"/>
  <c r="I1473" i="6"/>
  <c r="J1473" i="6"/>
  <c r="K1473" i="6"/>
  <c r="L1473" i="6"/>
  <c r="I1474" i="6"/>
  <c r="J1474" i="6"/>
  <c r="K1474" i="6"/>
  <c r="L1474" i="6"/>
  <c r="I1475" i="6"/>
  <c r="J1475" i="6"/>
  <c r="K1475" i="6"/>
  <c r="L1475" i="6"/>
  <c r="I1476" i="6"/>
  <c r="J1476" i="6"/>
  <c r="K1476" i="6"/>
  <c r="L1476" i="6"/>
  <c r="I1477" i="6"/>
  <c r="J1477" i="6"/>
  <c r="K1477" i="6"/>
  <c r="L1477" i="6"/>
  <c r="I1478" i="6"/>
  <c r="J1478" i="6"/>
  <c r="K1478" i="6"/>
  <c r="L1478" i="6"/>
  <c r="I1479" i="6"/>
  <c r="J1479" i="6"/>
  <c r="K1479" i="6"/>
  <c r="L1479" i="6"/>
  <c r="I1480" i="6"/>
  <c r="J1480" i="6"/>
  <c r="K1480" i="6"/>
  <c r="L1480" i="6"/>
  <c r="I1481" i="6"/>
  <c r="J1481" i="6"/>
  <c r="K1481" i="6"/>
  <c r="L1481" i="6"/>
  <c r="I1482" i="6"/>
  <c r="J1482" i="6"/>
  <c r="K1482" i="6"/>
  <c r="L1482" i="6"/>
  <c r="I1483" i="6"/>
  <c r="J1483" i="6"/>
  <c r="K1483" i="6"/>
  <c r="L1483" i="6"/>
  <c r="I1484" i="6"/>
  <c r="J1484" i="6"/>
  <c r="K1484" i="6"/>
  <c r="L1484" i="6"/>
  <c r="I1485" i="6"/>
  <c r="J1485" i="6"/>
  <c r="K1485" i="6"/>
  <c r="L1485" i="6"/>
  <c r="I1486" i="6"/>
  <c r="J1486" i="6"/>
  <c r="K1486" i="6"/>
  <c r="L1486" i="6"/>
  <c r="I1487" i="6"/>
  <c r="J1487" i="6"/>
  <c r="K1487" i="6"/>
  <c r="L1487" i="6"/>
  <c r="I1488" i="6"/>
  <c r="J1488" i="6"/>
  <c r="K1488" i="6"/>
  <c r="L1488" i="6"/>
  <c r="I1489" i="6"/>
  <c r="J1489" i="6"/>
  <c r="K1489" i="6"/>
  <c r="L1489" i="6"/>
  <c r="I1490" i="6"/>
  <c r="J1490" i="6"/>
  <c r="K1490" i="6"/>
  <c r="L1490" i="6"/>
  <c r="I1491" i="6"/>
  <c r="J1491" i="6"/>
  <c r="K1491" i="6"/>
  <c r="L1491" i="6"/>
  <c r="I1492" i="6"/>
  <c r="J1492" i="6"/>
  <c r="K1492" i="6"/>
  <c r="L1492" i="6"/>
  <c r="I1493" i="6"/>
  <c r="J1493" i="6"/>
  <c r="K1493" i="6"/>
  <c r="L1493" i="6"/>
  <c r="I1494" i="6"/>
  <c r="J1494" i="6"/>
  <c r="K1494" i="6"/>
  <c r="L1494" i="6"/>
  <c r="I1495" i="6"/>
  <c r="J1495" i="6"/>
  <c r="K1495" i="6"/>
  <c r="L1495" i="6"/>
  <c r="I1496" i="6"/>
  <c r="J1496" i="6"/>
  <c r="K1496" i="6"/>
  <c r="L1496" i="6"/>
  <c r="I1497" i="6"/>
  <c r="J1497" i="6"/>
  <c r="K1497" i="6"/>
  <c r="L1497" i="6"/>
  <c r="I1498" i="6"/>
  <c r="J1498" i="6"/>
  <c r="K1498" i="6"/>
  <c r="L1498" i="6"/>
  <c r="I1499" i="6"/>
  <c r="J1499" i="6"/>
  <c r="K1499" i="6"/>
  <c r="L1499" i="6"/>
  <c r="I1500" i="6"/>
  <c r="J1500" i="6"/>
  <c r="K1500" i="6"/>
  <c r="L1500" i="6"/>
  <c r="I1501" i="6"/>
  <c r="J1501" i="6"/>
  <c r="K1501" i="6"/>
  <c r="L1501" i="6"/>
  <c r="I1502" i="6"/>
  <c r="J1502" i="6"/>
  <c r="K1502" i="6"/>
  <c r="L1502" i="6"/>
  <c r="I1503" i="6"/>
  <c r="J1503" i="6"/>
  <c r="K1503" i="6"/>
  <c r="L1503" i="6"/>
  <c r="I1504" i="6"/>
  <c r="J1504" i="6"/>
  <c r="K1504" i="6"/>
  <c r="L1504" i="6"/>
  <c r="I1505" i="6"/>
  <c r="J1505" i="6"/>
  <c r="K1505" i="6"/>
  <c r="L1505" i="6"/>
  <c r="I1506" i="6"/>
  <c r="J1506" i="6"/>
  <c r="K1506" i="6"/>
  <c r="L1506" i="6"/>
  <c r="I1507" i="6"/>
  <c r="J1507" i="6"/>
  <c r="K1507" i="6"/>
  <c r="L1507" i="6"/>
  <c r="I1508" i="6"/>
  <c r="J1508" i="6"/>
  <c r="K1508" i="6"/>
  <c r="L1508" i="6"/>
  <c r="I1509" i="6"/>
  <c r="J1509" i="6"/>
  <c r="K1509" i="6"/>
  <c r="L1509" i="6"/>
  <c r="I1510" i="6"/>
  <c r="J1510" i="6"/>
  <c r="K1510" i="6"/>
  <c r="L1510" i="6"/>
  <c r="I1511" i="6"/>
  <c r="J1511" i="6"/>
  <c r="K1511" i="6"/>
  <c r="L1511" i="6"/>
  <c r="I1512" i="6"/>
  <c r="J1512" i="6"/>
  <c r="K1512" i="6"/>
  <c r="L1512" i="6"/>
  <c r="I1513" i="6"/>
  <c r="J1513" i="6"/>
  <c r="K1513" i="6"/>
  <c r="L1513" i="6"/>
  <c r="I1514" i="6"/>
  <c r="J1514" i="6"/>
  <c r="K1514" i="6"/>
  <c r="L1514" i="6"/>
  <c r="I1515" i="6"/>
  <c r="J1515" i="6"/>
  <c r="K1515" i="6"/>
  <c r="L1515" i="6"/>
  <c r="I1516" i="6"/>
  <c r="J1516" i="6"/>
  <c r="K1516" i="6"/>
  <c r="L1516" i="6"/>
  <c r="I1517" i="6"/>
  <c r="J1517" i="6"/>
  <c r="K1517" i="6"/>
  <c r="L1517" i="6"/>
  <c r="I1518" i="6"/>
  <c r="J1518" i="6"/>
  <c r="K1518" i="6"/>
  <c r="L1518" i="6"/>
  <c r="I1519" i="6"/>
  <c r="J1519" i="6"/>
  <c r="K1519" i="6"/>
  <c r="L1519" i="6"/>
  <c r="I1520" i="6"/>
  <c r="J1520" i="6"/>
  <c r="K1520" i="6"/>
  <c r="L1520" i="6"/>
  <c r="I1521" i="6"/>
  <c r="J1521" i="6"/>
  <c r="K1521" i="6"/>
  <c r="L1521" i="6"/>
  <c r="I1522" i="6"/>
  <c r="J1522" i="6"/>
  <c r="K1522" i="6"/>
  <c r="L1522" i="6"/>
  <c r="I1523" i="6"/>
  <c r="J1523" i="6"/>
  <c r="K1523" i="6"/>
  <c r="L1523" i="6"/>
  <c r="I1524" i="6"/>
  <c r="J1524" i="6"/>
  <c r="K1524" i="6"/>
  <c r="L1524" i="6"/>
  <c r="I1525" i="6"/>
  <c r="J1525" i="6"/>
  <c r="K1525" i="6"/>
  <c r="L1525" i="6"/>
  <c r="I1526" i="6"/>
  <c r="J1526" i="6"/>
  <c r="K1526" i="6"/>
  <c r="L1526" i="6"/>
  <c r="I1527" i="6"/>
  <c r="J1527" i="6"/>
  <c r="K1527" i="6"/>
  <c r="L1527" i="6"/>
  <c r="I1528" i="6"/>
  <c r="J1528" i="6"/>
  <c r="K1528" i="6"/>
  <c r="L1528" i="6"/>
  <c r="I1529" i="6"/>
  <c r="J1529" i="6"/>
  <c r="K1529" i="6"/>
  <c r="L1529" i="6"/>
  <c r="I1530" i="6"/>
  <c r="J1530" i="6"/>
  <c r="K1530" i="6"/>
  <c r="L1530" i="6"/>
  <c r="I1531" i="6"/>
  <c r="J1531" i="6"/>
  <c r="K1531" i="6"/>
  <c r="L1531" i="6"/>
  <c r="I1532" i="6"/>
  <c r="J1532" i="6"/>
  <c r="K1532" i="6"/>
  <c r="L1532" i="6"/>
  <c r="I1533" i="6"/>
  <c r="J1533" i="6"/>
  <c r="K1533" i="6"/>
  <c r="L1533" i="6"/>
  <c r="I1534" i="6"/>
  <c r="J1534" i="6"/>
  <c r="K1534" i="6"/>
  <c r="L1534" i="6"/>
  <c r="I1535" i="6"/>
  <c r="J1535" i="6"/>
  <c r="K1535" i="6"/>
  <c r="L1535" i="6"/>
  <c r="I1536" i="6"/>
  <c r="J1536" i="6"/>
  <c r="K1536" i="6"/>
  <c r="L1536" i="6"/>
  <c r="I1537" i="6"/>
  <c r="J1537" i="6"/>
  <c r="K1537" i="6"/>
  <c r="L1537" i="6"/>
  <c r="I1538" i="6"/>
  <c r="J1538" i="6"/>
  <c r="K1538" i="6"/>
  <c r="L1538" i="6"/>
  <c r="I1539" i="6"/>
  <c r="J1539" i="6"/>
  <c r="K1539" i="6"/>
  <c r="L1539" i="6"/>
  <c r="I1540" i="6"/>
  <c r="J1540" i="6"/>
  <c r="K1540" i="6"/>
  <c r="L1540" i="6"/>
  <c r="I1541" i="6"/>
  <c r="J1541" i="6"/>
  <c r="K1541" i="6"/>
  <c r="L1541" i="6"/>
  <c r="I1542" i="6"/>
  <c r="J1542" i="6"/>
  <c r="K1542" i="6"/>
  <c r="L1542" i="6"/>
  <c r="I1543" i="6"/>
  <c r="J1543" i="6"/>
  <c r="K1543" i="6"/>
  <c r="L1543" i="6"/>
  <c r="I1544" i="6"/>
  <c r="J1544" i="6"/>
  <c r="K1544" i="6"/>
  <c r="L1544" i="6"/>
  <c r="I1545" i="6"/>
  <c r="J1545" i="6"/>
  <c r="K1545" i="6"/>
  <c r="L1545" i="6"/>
  <c r="I1546" i="6"/>
  <c r="J1546" i="6"/>
  <c r="K1546" i="6"/>
  <c r="L1546" i="6"/>
  <c r="I1547" i="6"/>
  <c r="J1547" i="6"/>
  <c r="K1547" i="6"/>
  <c r="L1547" i="6"/>
  <c r="I1548" i="6"/>
  <c r="J1548" i="6"/>
  <c r="K1548" i="6"/>
  <c r="L1548" i="6"/>
  <c r="I1549" i="6"/>
  <c r="J1549" i="6"/>
  <c r="K1549" i="6"/>
  <c r="L1549" i="6"/>
  <c r="I1550" i="6"/>
  <c r="J1550" i="6"/>
  <c r="K1550" i="6"/>
  <c r="L1550" i="6"/>
  <c r="I1551" i="6"/>
  <c r="J1551" i="6"/>
  <c r="K1551" i="6"/>
  <c r="L1551" i="6"/>
  <c r="I1552" i="6"/>
  <c r="J1552" i="6"/>
  <c r="K1552" i="6"/>
  <c r="L1552" i="6"/>
  <c r="I1553" i="6"/>
  <c r="J1553" i="6"/>
  <c r="K1553" i="6"/>
  <c r="L1553" i="6"/>
  <c r="I1554" i="6"/>
  <c r="J1554" i="6"/>
  <c r="K1554" i="6"/>
  <c r="L1554" i="6"/>
  <c r="I1555" i="6"/>
  <c r="J1555" i="6"/>
  <c r="K1555" i="6"/>
  <c r="L1555" i="6"/>
  <c r="I1556" i="6"/>
  <c r="J1556" i="6"/>
  <c r="K1556" i="6"/>
  <c r="L1556" i="6"/>
  <c r="I1557" i="6"/>
  <c r="J1557" i="6"/>
  <c r="K1557" i="6"/>
  <c r="L1557" i="6"/>
  <c r="I1558" i="6"/>
  <c r="J1558" i="6"/>
  <c r="K1558" i="6"/>
  <c r="L1558" i="6"/>
  <c r="I1559" i="6"/>
  <c r="J1559" i="6"/>
  <c r="K1559" i="6"/>
  <c r="L1559" i="6"/>
  <c r="I1560" i="6"/>
  <c r="J1560" i="6"/>
  <c r="K1560" i="6"/>
  <c r="L1560" i="6"/>
  <c r="I1561" i="6"/>
  <c r="J1561" i="6"/>
  <c r="K1561" i="6"/>
  <c r="L1561" i="6"/>
  <c r="I1562" i="6"/>
  <c r="J1562" i="6"/>
  <c r="K1562" i="6"/>
  <c r="L1562" i="6"/>
  <c r="I1563" i="6"/>
  <c r="J1563" i="6"/>
  <c r="K1563" i="6"/>
  <c r="L1563" i="6"/>
  <c r="I1564" i="6"/>
  <c r="J1564" i="6"/>
  <c r="K1564" i="6"/>
  <c r="L1564" i="6"/>
  <c r="I1565" i="6"/>
  <c r="J1565" i="6"/>
  <c r="K1565" i="6"/>
  <c r="L1565" i="6"/>
  <c r="I1566" i="6"/>
  <c r="J1566" i="6"/>
  <c r="K1566" i="6"/>
  <c r="L1566" i="6"/>
  <c r="I1567" i="6"/>
  <c r="J1567" i="6"/>
  <c r="K1567" i="6"/>
  <c r="L1567" i="6"/>
  <c r="I1568" i="6"/>
  <c r="J1568" i="6"/>
  <c r="K1568" i="6"/>
  <c r="L1568" i="6"/>
  <c r="I1569" i="6"/>
  <c r="J1569" i="6"/>
  <c r="K1569" i="6"/>
  <c r="L1569" i="6"/>
  <c r="I1570" i="6"/>
  <c r="J1570" i="6"/>
  <c r="K1570" i="6"/>
  <c r="L1570" i="6"/>
  <c r="I1571" i="6"/>
  <c r="J1571" i="6"/>
  <c r="K1571" i="6"/>
  <c r="L1571" i="6"/>
  <c r="I1572" i="6"/>
  <c r="J1572" i="6"/>
  <c r="K1572" i="6"/>
  <c r="L1572" i="6"/>
  <c r="I1573" i="6"/>
  <c r="J1573" i="6"/>
  <c r="K1573" i="6"/>
  <c r="L1573" i="6"/>
  <c r="I1574" i="6"/>
  <c r="J1574" i="6"/>
  <c r="K1574" i="6"/>
  <c r="L1574" i="6"/>
  <c r="I1575" i="6"/>
  <c r="J1575" i="6"/>
  <c r="K1575" i="6"/>
  <c r="L1575" i="6"/>
  <c r="I1576" i="6"/>
  <c r="J1576" i="6"/>
  <c r="K1576" i="6"/>
  <c r="L1576" i="6"/>
  <c r="I1577" i="6"/>
  <c r="J1577" i="6"/>
  <c r="K1577" i="6"/>
  <c r="L1577" i="6"/>
  <c r="I1578" i="6"/>
  <c r="J1578" i="6"/>
  <c r="K1578" i="6"/>
  <c r="L1578" i="6"/>
  <c r="I1579" i="6"/>
  <c r="J1579" i="6"/>
  <c r="K1579" i="6"/>
  <c r="L1579" i="6"/>
  <c r="I1580" i="6"/>
  <c r="J1580" i="6"/>
  <c r="K1580" i="6"/>
  <c r="L1580" i="6"/>
  <c r="I1581" i="6"/>
  <c r="J1581" i="6"/>
  <c r="K1581" i="6"/>
  <c r="L1581" i="6"/>
  <c r="I1582" i="6"/>
  <c r="J1582" i="6"/>
  <c r="K1582" i="6"/>
  <c r="L1582" i="6"/>
  <c r="I1583" i="6"/>
  <c r="J1583" i="6"/>
  <c r="K1583" i="6"/>
  <c r="L1583" i="6"/>
  <c r="I1584" i="6"/>
  <c r="J1584" i="6"/>
  <c r="K1584" i="6"/>
  <c r="L1584" i="6"/>
  <c r="I1585" i="6"/>
  <c r="J1585" i="6"/>
  <c r="K1585" i="6"/>
  <c r="L1585" i="6"/>
  <c r="I1586" i="6"/>
  <c r="J1586" i="6"/>
  <c r="K1586" i="6"/>
  <c r="L1586" i="6"/>
  <c r="I1587" i="6"/>
  <c r="J1587" i="6"/>
  <c r="K1587" i="6"/>
  <c r="L1587" i="6"/>
  <c r="I1588" i="6"/>
  <c r="J1588" i="6"/>
  <c r="K1588" i="6"/>
  <c r="L1588" i="6"/>
  <c r="I1589" i="6"/>
  <c r="J1589" i="6"/>
  <c r="K1589" i="6"/>
  <c r="L1589" i="6"/>
  <c r="I1590" i="6"/>
  <c r="J1590" i="6"/>
  <c r="K1590" i="6"/>
  <c r="L1590" i="6"/>
  <c r="I1591" i="6"/>
  <c r="J1591" i="6"/>
  <c r="K1591" i="6"/>
  <c r="L1591" i="6"/>
  <c r="I1592" i="6"/>
  <c r="J1592" i="6"/>
  <c r="K1592" i="6"/>
  <c r="L1592" i="6"/>
  <c r="I1593" i="6"/>
  <c r="J1593" i="6"/>
  <c r="K1593" i="6"/>
  <c r="L1593" i="6"/>
  <c r="I1594" i="6"/>
  <c r="J1594" i="6"/>
  <c r="K1594" i="6"/>
  <c r="L1594" i="6"/>
  <c r="I1595" i="6"/>
  <c r="J1595" i="6"/>
  <c r="K1595" i="6"/>
  <c r="L1595" i="6"/>
  <c r="I1596" i="6"/>
  <c r="J1596" i="6"/>
  <c r="K1596" i="6"/>
  <c r="L1596" i="6"/>
  <c r="I1597" i="6"/>
  <c r="J1597" i="6"/>
  <c r="K1597" i="6"/>
  <c r="L1597" i="6"/>
  <c r="I1598" i="6"/>
  <c r="J1598" i="6"/>
  <c r="K1598" i="6"/>
  <c r="L1598" i="6"/>
  <c r="I1599" i="6"/>
  <c r="J1599" i="6"/>
  <c r="K1599" i="6"/>
  <c r="L1599" i="6"/>
  <c r="I1600" i="6"/>
  <c r="J1600" i="6"/>
  <c r="K1600" i="6"/>
  <c r="L1600" i="6"/>
  <c r="I1601" i="6"/>
  <c r="J1601" i="6"/>
  <c r="K1601" i="6"/>
  <c r="L1601" i="6"/>
  <c r="I1602" i="6"/>
  <c r="J1602" i="6"/>
  <c r="K1602" i="6"/>
  <c r="L1602" i="6"/>
  <c r="I1603" i="6"/>
  <c r="J1603" i="6"/>
  <c r="K1603" i="6"/>
  <c r="L1603" i="6"/>
  <c r="I1604" i="6"/>
  <c r="J1604" i="6"/>
  <c r="K1604" i="6"/>
  <c r="L1604" i="6"/>
  <c r="I1605" i="6"/>
  <c r="J1605" i="6"/>
  <c r="K1605" i="6"/>
  <c r="L1605" i="6"/>
  <c r="I1606" i="6"/>
  <c r="J1606" i="6"/>
  <c r="K1606" i="6"/>
  <c r="L1606" i="6"/>
  <c r="I1607" i="6"/>
  <c r="J1607" i="6"/>
  <c r="K1607" i="6"/>
  <c r="L1607" i="6"/>
  <c r="I1608" i="6"/>
  <c r="J1608" i="6"/>
  <c r="K1608" i="6"/>
  <c r="L1608" i="6"/>
  <c r="I1609" i="6"/>
  <c r="J1609" i="6"/>
  <c r="K1609" i="6"/>
  <c r="L1609" i="6"/>
  <c r="I1610" i="6"/>
  <c r="J1610" i="6"/>
  <c r="K1610" i="6"/>
  <c r="L1610" i="6"/>
  <c r="I1611" i="6"/>
  <c r="J1611" i="6"/>
  <c r="K1611" i="6"/>
  <c r="L1611" i="6"/>
  <c r="I1612" i="6"/>
  <c r="J1612" i="6"/>
  <c r="K1612" i="6"/>
  <c r="L1612" i="6"/>
  <c r="I1613" i="6"/>
  <c r="J1613" i="6"/>
  <c r="K1613" i="6"/>
  <c r="L1613" i="6"/>
  <c r="I1614" i="6"/>
  <c r="J1614" i="6"/>
  <c r="K1614" i="6"/>
  <c r="L1614" i="6"/>
  <c r="I1615" i="6"/>
  <c r="J1615" i="6"/>
  <c r="K1615" i="6"/>
  <c r="L1615" i="6"/>
  <c r="I1616" i="6"/>
  <c r="J1616" i="6"/>
  <c r="K1616" i="6"/>
  <c r="L1616" i="6"/>
  <c r="I1617" i="6"/>
  <c r="J1617" i="6"/>
  <c r="K1617" i="6"/>
  <c r="L1617" i="6"/>
  <c r="I1618" i="6"/>
  <c r="J1618" i="6"/>
  <c r="K1618" i="6"/>
  <c r="L1618" i="6"/>
  <c r="I1619" i="6"/>
  <c r="J1619" i="6"/>
  <c r="K1619" i="6"/>
  <c r="L1619" i="6"/>
  <c r="I1620" i="6"/>
  <c r="J1620" i="6"/>
  <c r="K1620" i="6"/>
  <c r="L1620" i="6"/>
  <c r="I1621" i="6"/>
  <c r="J1621" i="6"/>
  <c r="K1621" i="6"/>
  <c r="L1621" i="6"/>
  <c r="I1622" i="6"/>
  <c r="J1622" i="6"/>
  <c r="K1622" i="6"/>
  <c r="L1622" i="6"/>
  <c r="I1623" i="6"/>
  <c r="J1623" i="6"/>
  <c r="K1623" i="6"/>
  <c r="L1623" i="6"/>
  <c r="I1624" i="6"/>
  <c r="J1624" i="6"/>
  <c r="K1624" i="6"/>
  <c r="L1624" i="6"/>
  <c r="I1625" i="6"/>
  <c r="J1625" i="6"/>
  <c r="K1625" i="6"/>
  <c r="L1625" i="6"/>
  <c r="I1626" i="6"/>
  <c r="J1626" i="6"/>
  <c r="K1626" i="6"/>
  <c r="L1626" i="6"/>
  <c r="I1627" i="6"/>
  <c r="J1627" i="6"/>
  <c r="K1627" i="6"/>
  <c r="L1627" i="6"/>
  <c r="I1628" i="6"/>
  <c r="J1628" i="6"/>
  <c r="K1628" i="6"/>
  <c r="L1628" i="6"/>
  <c r="I1629" i="6"/>
  <c r="J1629" i="6"/>
  <c r="K1629" i="6"/>
  <c r="L1629" i="6"/>
  <c r="I1630" i="6"/>
  <c r="J1630" i="6"/>
  <c r="K1630" i="6"/>
  <c r="L1630" i="6"/>
  <c r="I1631" i="6"/>
  <c r="J1631" i="6"/>
  <c r="K1631" i="6"/>
  <c r="L1631" i="6"/>
  <c r="I1632" i="6"/>
  <c r="J1632" i="6"/>
  <c r="K1632" i="6"/>
  <c r="L1632" i="6"/>
  <c r="I1633" i="6"/>
  <c r="J1633" i="6"/>
  <c r="K1633" i="6"/>
  <c r="L1633" i="6"/>
  <c r="I1634" i="6"/>
  <c r="J1634" i="6"/>
  <c r="K1634" i="6"/>
  <c r="L1634" i="6"/>
  <c r="I1635" i="6"/>
  <c r="J1635" i="6"/>
  <c r="K1635" i="6"/>
  <c r="L1635" i="6"/>
  <c r="I1636" i="6"/>
  <c r="J1636" i="6"/>
  <c r="K1636" i="6"/>
  <c r="L1636" i="6"/>
  <c r="I1637" i="6"/>
  <c r="J1637" i="6"/>
  <c r="K1637" i="6"/>
  <c r="L1637" i="6"/>
  <c r="I1638" i="6"/>
  <c r="J1638" i="6"/>
  <c r="K1638" i="6"/>
  <c r="L1638" i="6"/>
  <c r="I1639" i="6"/>
  <c r="J1639" i="6"/>
  <c r="K1639" i="6"/>
  <c r="L1639" i="6"/>
  <c r="I1640" i="6"/>
  <c r="J1640" i="6"/>
  <c r="K1640" i="6"/>
  <c r="L1640" i="6"/>
  <c r="I1641" i="6"/>
  <c r="J1641" i="6"/>
  <c r="K1641" i="6"/>
  <c r="L1641" i="6"/>
  <c r="I1642" i="6"/>
  <c r="J1642" i="6"/>
  <c r="K1642" i="6"/>
  <c r="L1642" i="6"/>
  <c r="I1643" i="6"/>
  <c r="J1643" i="6"/>
  <c r="K1643" i="6"/>
  <c r="L1643" i="6"/>
  <c r="I1644" i="6"/>
  <c r="J1644" i="6"/>
  <c r="K1644" i="6"/>
  <c r="L1644" i="6"/>
  <c r="I1645" i="6"/>
  <c r="J1645" i="6"/>
  <c r="K1645" i="6"/>
  <c r="L1645" i="6"/>
  <c r="I1646" i="6"/>
  <c r="J1646" i="6"/>
  <c r="K1646" i="6"/>
  <c r="L1646" i="6"/>
  <c r="I1647" i="6"/>
  <c r="J1647" i="6"/>
  <c r="K1647" i="6"/>
  <c r="L1647" i="6"/>
  <c r="I1648" i="6"/>
  <c r="J1648" i="6"/>
  <c r="K1648" i="6"/>
  <c r="L1648" i="6"/>
  <c r="I1649" i="6"/>
  <c r="J1649" i="6"/>
  <c r="K1649" i="6"/>
  <c r="L1649" i="6"/>
  <c r="I1650" i="6"/>
  <c r="J1650" i="6"/>
  <c r="K1650" i="6"/>
  <c r="L1650" i="6"/>
  <c r="I1651" i="6"/>
  <c r="J1651" i="6"/>
  <c r="K1651" i="6"/>
  <c r="L1651" i="6"/>
  <c r="I1652" i="6"/>
  <c r="J1652" i="6"/>
  <c r="K1652" i="6"/>
  <c r="L1652" i="6"/>
  <c r="I1653" i="6"/>
  <c r="J1653" i="6"/>
  <c r="K1653" i="6"/>
  <c r="L1653" i="6"/>
  <c r="I1654" i="6"/>
  <c r="J1654" i="6"/>
  <c r="K1654" i="6"/>
  <c r="L1654" i="6"/>
  <c r="I1655" i="6"/>
  <c r="J1655" i="6"/>
  <c r="K1655" i="6"/>
  <c r="L1655" i="6"/>
  <c r="I1656" i="6"/>
  <c r="J1656" i="6"/>
  <c r="K1656" i="6"/>
  <c r="L1656" i="6"/>
  <c r="I1657" i="6"/>
  <c r="J1657" i="6"/>
  <c r="K1657" i="6"/>
  <c r="L1657" i="6"/>
  <c r="I1658" i="6"/>
  <c r="J1658" i="6"/>
  <c r="K1658" i="6"/>
  <c r="L1658" i="6"/>
  <c r="I1659" i="6"/>
  <c r="J1659" i="6"/>
  <c r="K1659" i="6"/>
  <c r="L1659" i="6"/>
  <c r="I1660" i="6"/>
  <c r="J1660" i="6"/>
  <c r="K1660" i="6"/>
  <c r="L1660" i="6"/>
  <c r="I1661" i="6"/>
  <c r="J1661" i="6"/>
  <c r="K1661" i="6"/>
  <c r="L1661" i="6"/>
  <c r="I1662" i="6"/>
  <c r="J1662" i="6"/>
  <c r="K1662" i="6"/>
  <c r="L1662" i="6"/>
  <c r="I1663" i="6"/>
  <c r="J1663" i="6"/>
  <c r="K1663" i="6"/>
  <c r="L1663" i="6"/>
  <c r="I1664" i="6"/>
  <c r="J1664" i="6"/>
  <c r="K1664" i="6"/>
  <c r="L1664" i="6"/>
  <c r="I1665" i="6"/>
  <c r="J1665" i="6"/>
  <c r="K1665" i="6"/>
  <c r="L1665" i="6"/>
  <c r="I1666" i="6"/>
  <c r="J1666" i="6"/>
  <c r="K1666" i="6"/>
  <c r="L1666" i="6"/>
  <c r="I1667" i="6"/>
  <c r="J1667" i="6"/>
  <c r="K1667" i="6"/>
  <c r="L1667" i="6"/>
  <c r="I1668" i="6"/>
  <c r="J1668" i="6"/>
  <c r="K1668" i="6"/>
  <c r="L1668" i="6"/>
  <c r="I1669" i="6"/>
  <c r="J1669" i="6"/>
  <c r="K1669" i="6"/>
  <c r="L1669" i="6"/>
  <c r="I1670" i="6"/>
  <c r="J1670" i="6"/>
  <c r="K1670" i="6"/>
  <c r="L1670" i="6"/>
  <c r="I1671" i="6"/>
  <c r="J1671" i="6"/>
  <c r="K1671" i="6"/>
  <c r="L1671" i="6"/>
  <c r="I1672" i="6"/>
  <c r="J1672" i="6"/>
  <c r="K1672" i="6"/>
  <c r="L1672" i="6"/>
  <c r="I1673" i="6"/>
  <c r="J1673" i="6"/>
  <c r="K1673" i="6"/>
  <c r="L1673" i="6"/>
  <c r="I1674" i="6"/>
  <c r="J1674" i="6"/>
  <c r="K1674" i="6"/>
  <c r="L1674" i="6"/>
  <c r="I1675" i="6"/>
  <c r="J1675" i="6"/>
  <c r="K1675" i="6"/>
  <c r="L1675" i="6"/>
  <c r="I1676" i="6"/>
  <c r="J1676" i="6"/>
  <c r="K1676" i="6"/>
  <c r="L1676" i="6"/>
  <c r="I1677" i="6"/>
  <c r="J1677" i="6"/>
  <c r="K1677" i="6"/>
  <c r="L1677" i="6"/>
  <c r="I1678" i="6"/>
  <c r="J1678" i="6"/>
  <c r="K1678" i="6"/>
  <c r="L1678" i="6"/>
  <c r="I1679" i="6"/>
  <c r="J1679" i="6"/>
  <c r="K1679" i="6"/>
  <c r="L1679" i="6"/>
  <c r="I1680" i="6"/>
  <c r="J1680" i="6"/>
  <c r="K1680" i="6"/>
  <c r="L1680" i="6"/>
  <c r="I1681" i="6"/>
  <c r="J1681" i="6"/>
  <c r="K1681" i="6"/>
  <c r="L1681" i="6"/>
  <c r="I1682" i="6"/>
  <c r="J1682" i="6"/>
  <c r="K1682" i="6"/>
  <c r="L1682" i="6"/>
  <c r="I1683" i="6"/>
  <c r="J1683" i="6"/>
  <c r="K1683" i="6"/>
  <c r="L1683" i="6"/>
  <c r="I1684" i="6"/>
  <c r="J1684" i="6"/>
  <c r="K1684" i="6"/>
  <c r="L1684" i="6"/>
  <c r="I1685" i="6"/>
  <c r="J1685" i="6"/>
  <c r="K1685" i="6"/>
  <c r="L1685" i="6"/>
  <c r="I1686" i="6"/>
  <c r="J1686" i="6"/>
  <c r="K1686" i="6"/>
  <c r="L1686" i="6"/>
  <c r="I1687" i="6"/>
  <c r="J1687" i="6"/>
  <c r="K1687" i="6"/>
  <c r="L1687" i="6"/>
  <c r="I1688" i="6"/>
  <c r="J1688" i="6"/>
  <c r="K1688" i="6"/>
  <c r="L1688" i="6"/>
  <c r="I1689" i="6"/>
  <c r="J1689" i="6"/>
  <c r="K1689" i="6"/>
  <c r="L1689" i="6"/>
  <c r="I1690" i="6"/>
  <c r="J1690" i="6"/>
  <c r="K1690" i="6"/>
  <c r="L1690" i="6"/>
  <c r="I1691" i="6"/>
  <c r="J1691" i="6"/>
  <c r="K1691" i="6"/>
  <c r="L1691" i="6"/>
  <c r="I1692" i="6"/>
  <c r="J1692" i="6"/>
  <c r="K1692" i="6"/>
  <c r="L1692" i="6"/>
  <c r="I1693" i="6"/>
  <c r="J1693" i="6"/>
  <c r="K1693" i="6"/>
  <c r="L1693" i="6"/>
  <c r="I1694" i="6"/>
  <c r="J1694" i="6"/>
  <c r="K1694" i="6"/>
  <c r="L1694" i="6"/>
  <c r="I1695" i="6"/>
  <c r="J1695" i="6"/>
  <c r="K1695" i="6"/>
  <c r="L1695" i="6"/>
  <c r="I1696" i="6"/>
  <c r="J1696" i="6"/>
  <c r="K1696" i="6"/>
  <c r="L1696" i="6"/>
  <c r="I1697" i="6"/>
  <c r="J1697" i="6"/>
  <c r="K1697" i="6"/>
  <c r="L1697" i="6"/>
  <c r="I1698" i="6"/>
  <c r="J1698" i="6"/>
  <c r="K1698" i="6"/>
  <c r="L1698" i="6"/>
  <c r="I1699" i="6"/>
  <c r="J1699" i="6"/>
  <c r="K1699" i="6"/>
  <c r="L1699" i="6"/>
  <c r="I1700" i="6"/>
  <c r="J1700" i="6"/>
  <c r="K1700" i="6"/>
  <c r="L1700" i="6"/>
  <c r="I1701" i="6"/>
  <c r="J1701" i="6"/>
  <c r="K1701" i="6"/>
  <c r="L1701" i="6"/>
  <c r="I1702" i="6"/>
  <c r="J1702" i="6"/>
  <c r="K1702" i="6"/>
  <c r="L1702" i="6"/>
  <c r="I1703" i="6"/>
  <c r="J1703" i="6"/>
  <c r="K1703" i="6"/>
  <c r="L1703" i="6"/>
  <c r="I1704" i="6"/>
  <c r="J1704" i="6"/>
  <c r="K1704" i="6"/>
  <c r="L1704" i="6"/>
  <c r="I1705" i="6"/>
  <c r="J1705" i="6"/>
  <c r="K1705" i="6"/>
  <c r="L1705" i="6"/>
  <c r="I1706" i="6"/>
  <c r="J1706" i="6"/>
  <c r="K1706" i="6"/>
  <c r="L1706" i="6"/>
  <c r="I1707" i="6"/>
  <c r="J1707" i="6"/>
  <c r="K1707" i="6"/>
  <c r="L1707" i="6"/>
  <c r="I1708" i="6"/>
  <c r="J1708" i="6"/>
  <c r="K1708" i="6"/>
  <c r="L1708" i="6"/>
  <c r="I1709" i="6"/>
  <c r="J1709" i="6"/>
  <c r="K1709" i="6"/>
  <c r="L1709" i="6"/>
  <c r="I1710" i="6"/>
  <c r="J1710" i="6"/>
  <c r="K1710" i="6"/>
  <c r="L1710" i="6"/>
  <c r="I1711" i="6"/>
  <c r="J1711" i="6"/>
  <c r="K1711" i="6"/>
  <c r="L1711" i="6"/>
  <c r="I1712" i="6"/>
  <c r="J1712" i="6"/>
  <c r="K1712" i="6"/>
  <c r="L1712" i="6"/>
  <c r="I1713" i="6"/>
  <c r="J1713" i="6"/>
  <c r="K1713" i="6"/>
  <c r="L1713" i="6"/>
  <c r="I1714" i="6"/>
  <c r="J1714" i="6"/>
  <c r="K1714" i="6"/>
  <c r="L1714" i="6"/>
  <c r="I1715" i="6"/>
  <c r="J1715" i="6"/>
  <c r="K1715" i="6"/>
  <c r="L1715" i="6"/>
  <c r="I1716" i="6"/>
  <c r="J1716" i="6"/>
  <c r="K1716" i="6"/>
  <c r="L1716" i="6"/>
  <c r="I1717" i="6"/>
  <c r="J1717" i="6"/>
  <c r="K1717" i="6"/>
  <c r="L1717" i="6"/>
  <c r="I1718" i="6"/>
  <c r="J1718" i="6"/>
  <c r="K1718" i="6"/>
  <c r="L1718" i="6"/>
  <c r="I1719" i="6"/>
  <c r="J1719" i="6"/>
  <c r="K1719" i="6"/>
  <c r="L1719" i="6"/>
  <c r="I1720" i="6"/>
  <c r="J1720" i="6"/>
  <c r="K1720" i="6"/>
  <c r="L1720" i="6"/>
  <c r="I1721" i="6"/>
  <c r="J1721" i="6"/>
  <c r="K1721" i="6"/>
  <c r="L1721" i="6"/>
  <c r="I1722" i="6"/>
  <c r="J1722" i="6"/>
  <c r="K1722" i="6"/>
  <c r="L1722" i="6"/>
  <c r="I1723" i="6"/>
  <c r="J1723" i="6"/>
  <c r="K1723" i="6"/>
  <c r="L1723" i="6"/>
  <c r="I1724" i="6"/>
  <c r="J1724" i="6"/>
  <c r="K1724" i="6"/>
  <c r="L1724" i="6"/>
  <c r="I1725" i="6"/>
  <c r="J1725" i="6"/>
  <c r="K1725" i="6"/>
  <c r="L1725" i="6"/>
  <c r="I1726" i="6"/>
  <c r="J1726" i="6"/>
  <c r="K1726" i="6"/>
  <c r="L1726" i="6"/>
  <c r="I1727" i="6"/>
  <c r="J1727" i="6"/>
  <c r="K1727" i="6"/>
  <c r="L1727" i="6"/>
  <c r="I1728" i="6"/>
  <c r="J1728" i="6"/>
  <c r="K1728" i="6"/>
  <c r="L1728" i="6"/>
  <c r="I1729" i="6"/>
  <c r="J1729" i="6"/>
  <c r="K1729" i="6"/>
  <c r="L1729" i="6"/>
  <c r="I1730" i="6"/>
  <c r="J1730" i="6"/>
  <c r="K1730" i="6"/>
  <c r="L1730" i="6"/>
  <c r="I1731" i="6"/>
  <c r="J1731" i="6"/>
  <c r="K1731" i="6"/>
  <c r="L1731" i="6"/>
  <c r="I1732" i="6"/>
  <c r="J1732" i="6"/>
  <c r="K1732" i="6"/>
  <c r="L1732" i="6"/>
  <c r="I1733" i="6"/>
  <c r="J1733" i="6"/>
  <c r="K1733" i="6"/>
  <c r="L1733" i="6"/>
  <c r="I1734" i="6"/>
  <c r="J1734" i="6"/>
  <c r="K1734" i="6"/>
  <c r="L1734" i="6"/>
  <c r="I1735" i="6"/>
  <c r="J1735" i="6"/>
  <c r="K1735" i="6"/>
  <c r="L1735" i="6"/>
  <c r="I1736" i="6"/>
  <c r="J1736" i="6"/>
  <c r="K1736" i="6"/>
  <c r="L1736" i="6"/>
  <c r="I1737" i="6"/>
  <c r="J1737" i="6"/>
  <c r="K1737" i="6"/>
  <c r="L1737" i="6"/>
  <c r="I1738" i="6"/>
  <c r="J1738" i="6"/>
  <c r="K1738" i="6"/>
  <c r="L1738" i="6"/>
  <c r="I1739" i="6"/>
  <c r="J1739" i="6"/>
  <c r="K1739" i="6"/>
  <c r="L1739" i="6"/>
  <c r="I1740" i="6"/>
  <c r="J1740" i="6"/>
  <c r="K1740" i="6"/>
  <c r="L1740" i="6"/>
  <c r="I1741" i="6"/>
  <c r="J1741" i="6"/>
  <c r="K1741" i="6"/>
  <c r="L1741" i="6"/>
  <c r="I1742" i="6"/>
  <c r="J1742" i="6"/>
  <c r="K1742" i="6"/>
  <c r="L1742" i="6"/>
  <c r="I1743" i="6"/>
  <c r="J1743" i="6"/>
  <c r="K1743" i="6"/>
  <c r="L1743" i="6"/>
  <c r="I1744" i="6"/>
  <c r="J1744" i="6"/>
  <c r="K1744" i="6"/>
  <c r="L1744" i="6"/>
  <c r="I1745" i="6"/>
  <c r="J1745" i="6"/>
  <c r="K1745" i="6"/>
  <c r="L1745" i="6"/>
  <c r="I1746" i="6"/>
  <c r="J1746" i="6"/>
  <c r="K1746" i="6"/>
  <c r="L1746" i="6"/>
  <c r="I1747" i="6"/>
  <c r="J1747" i="6"/>
  <c r="K1747" i="6"/>
  <c r="L1747" i="6"/>
  <c r="I1748" i="6"/>
  <c r="J1748" i="6"/>
  <c r="K1748" i="6"/>
  <c r="L1748" i="6"/>
  <c r="I1749" i="6"/>
  <c r="J1749" i="6"/>
  <c r="K1749" i="6"/>
  <c r="L1749" i="6"/>
  <c r="I1750" i="6"/>
  <c r="J1750" i="6"/>
  <c r="K1750" i="6"/>
  <c r="L1750" i="6"/>
  <c r="I1751" i="6"/>
  <c r="J1751" i="6"/>
  <c r="K1751" i="6"/>
  <c r="L1751" i="6"/>
  <c r="I1752" i="6"/>
  <c r="J1752" i="6"/>
  <c r="K1752" i="6"/>
  <c r="L1752" i="6"/>
  <c r="I1753" i="6"/>
  <c r="J1753" i="6"/>
  <c r="K1753" i="6"/>
  <c r="L1753" i="6"/>
  <c r="I1754" i="6"/>
  <c r="J1754" i="6"/>
  <c r="K1754" i="6"/>
  <c r="L1754" i="6"/>
  <c r="I1755" i="6"/>
  <c r="J1755" i="6"/>
  <c r="K1755" i="6"/>
  <c r="L1755" i="6"/>
  <c r="I1756" i="6"/>
  <c r="J1756" i="6"/>
  <c r="K1756" i="6"/>
  <c r="L1756" i="6"/>
  <c r="I1757" i="6"/>
  <c r="J1757" i="6"/>
  <c r="K1757" i="6"/>
  <c r="L1757" i="6"/>
  <c r="I1758" i="6"/>
  <c r="J1758" i="6"/>
  <c r="K1758" i="6"/>
  <c r="L1758" i="6"/>
  <c r="I1759" i="6"/>
  <c r="J1759" i="6"/>
  <c r="K1759" i="6"/>
  <c r="L1759" i="6"/>
  <c r="I1760" i="6"/>
  <c r="J1760" i="6"/>
  <c r="K1760" i="6"/>
  <c r="L1760" i="6"/>
  <c r="I1761" i="6"/>
  <c r="J1761" i="6"/>
  <c r="K1761" i="6"/>
  <c r="L1761" i="6"/>
  <c r="I1762" i="6"/>
  <c r="J1762" i="6"/>
  <c r="K1762" i="6"/>
  <c r="L1762" i="6"/>
  <c r="I1763" i="6"/>
  <c r="J1763" i="6"/>
  <c r="K1763" i="6"/>
  <c r="L1763" i="6"/>
  <c r="I1764" i="6"/>
  <c r="J1764" i="6"/>
  <c r="K1764" i="6"/>
  <c r="L1764" i="6"/>
  <c r="I1765" i="6"/>
  <c r="J1765" i="6"/>
  <c r="K1765" i="6"/>
  <c r="L1765" i="6"/>
  <c r="I1766" i="6"/>
  <c r="J1766" i="6"/>
  <c r="K1766" i="6"/>
  <c r="L1766" i="6"/>
  <c r="I1767" i="6"/>
  <c r="J1767" i="6"/>
  <c r="K1767" i="6"/>
  <c r="L1767" i="6"/>
  <c r="I1768" i="6"/>
  <c r="J1768" i="6"/>
  <c r="K1768" i="6"/>
  <c r="L1768" i="6"/>
  <c r="I1769" i="6"/>
  <c r="J1769" i="6"/>
  <c r="K1769" i="6"/>
  <c r="L1769" i="6"/>
  <c r="I1770" i="6"/>
  <c r="J1770" i="6"/>
  <c r="K1770" i="6"/>
  <c r="L1770" i="6"/>
  <c r="I1771" i="6"/>
  <c r="J1771" i="6"/>
  <c r="K1771" i="6"/>
  <c r="L1771" i="6"/>
  <c r="I1772" i="6"/>
  <c r="J1772" i="6"/>
  <c r="K1772" i="6"/>
  <c r="L1772" i="6"/>
  <c r="I1773" i="6"/>
  <c r="J1773" i="6"/>
  <c r="K1773" i="6"/>
  <c r="L1773" i="6"/>
  <c r="I1774" i="6"/>
  <c r="J1774" i="6"/>
  <c r="K1774" i="6"/>
  <c r="L1774" i="6"/>
  <c r="I1775" i="6"/>
  <c r="J1775" i="6"/>
  <c r="K1775" i="6"/>
  <c r="L1775" i="6"/>
  <c r="I1776" i="6"/>
  <c r="J1776" i="6"/>
  <c r="K1776" i="6"/>
  <c r="L1776" i="6"/>
  <c r="I1777" i="6"/>
  <c r="J1777" i="6"/>
  <c r="K1777" i="6"/>
  <c r="L1777" i="6"/>
  <c r="I1778" i="6"/>
  <c r="J1778" i="6"/>
  <c r="K1778" i="6"/>
  <c r="L1778" i="6"/>
  <c r="I1779" i="6"/>
  <c r="J1779" i="6"/>
  <c r="K1779" i="6"/>
  <c r="L1779" i="6"/>
  <c r="I1780" i="6"/>
  <c r="J1780" i="6"/>
  <c r="K1780" i="6"/>
  <c r="L1780" i="6"/>
  <c r="I1781" i="6"/>
  <c r="J1781" i="6"/>
  <c r="K1781" i="6"/>
  <c r="L1781" i="6"/>
  <c r="I1782" i="6"/>
  <c r="J1782" i="6"/>
  <c r="K1782" i="6"/>
  <c r="L1782" i="6"/>
  <c r="I1783" i="6"/>
  <c r="J1783" i="6"/>
  <c r="K1783" i="6"/>
  <c r="L1783" i="6"/>
  <c r="I1784" i="6"/>
  <c r="J1784" i="6"/>
  <c r="K1784" i="6"/>
  <c r="L1784" i="6"/>
  <c r="I1785" i="6"/>
  <c r="J1785" i="6"/>
  <c r="K1785" i="6"/>
  <c r="L1785" i="6"/>
  <c r="I1786" i="6"/>
  <c r="J1786" i="6"/>
  <c r="K1786" i="6"/>
  <c r="L1786" i="6"/>
  <c r="I1787" i="6"/>
  <c r="J1787" i="6"/>
  <c r="K1787" i="6"/>
  <c r="L1787" i="6"/>
  <c r="I1788" i="6"/>
  <c r="J1788" i="6"/>
  <c r="K1788" i="6"/>
  <c r="L1788" i="6"/>
  <c r="I1789" i="6"/>
  <c r="J1789" i="6"/>
  <c r="K1789" i="6"/>
  <c r="L1789" i="6"/>
  <c r="I1790" i="6"/>
  <c r="J1790" i="6"/>
  <c r="K1790" i="6"/>
  <c r="L1790" i="6"/>
  <c r="I1791" i="6"/>
  <c r="J1791" i="6"/>
  <c r="K1791" i="6"/>
  <c r="L1791" i="6"/>
  <c r="I1792" i="6"/>
  <c r="J1792" i="6"/>
  <c r="K1792" i="6"/>
  <c r="L1792" i="6"/>
  <c r="I1793" i="6"/>
  <c r="J1793" i="6"/>
  <c r="K1793" i="6"/>
  <c r="L1793" i="6"/>
  <c r="I1794" i="6"/>
  <c r="J1794" i="6"/>
  <c r="K1794" i="6"/>
  <c r="L1794" i="6"/>
  <c r="I1795" i="6"/>
  <c r="J1795" i="6"/>
  <c r="K1795" i="6"/>
  <c r="L1795" i="6"/>
  <c r="I1796" i="6"/>
  <c r="J1796" i="6"/>
  <c r="K1796" i="6"/>
  <c r="L1796" i="6"/>
  <c r="I1797" i="6"/>
  <c r="J1797" i="6"/>
  <c r="K1797" i="6"/>
  <c r="L1797" i="6"/>
  <c r="I1798" i="6"/>
  <c r="J1798" i="6"/>
  <c r="K1798" i="6"/>
  <c r="L1798" i="6"/>
  <c r="I1799" i="6"/>
  <c r="J1799" i="6"/>
  <c r="K1799" i="6"/>
  <c r="L1799" i="6"/>
  <c r="I1800" i="6"/>
  <c r="J1800" i="6"/>
  <c r="K1800" i="6"/>
  <c r="L1800" i="6"/>
  <c r="I1801" i="6"/>
  <c r="J1801" i="6"/>
  <c r="K1801" i="6"/>
  <c r="L1801" i="6"/>
  <c r="I1802" i="6"/>
  <c r="J1802" i="6"/>
  <c r="K1802" i="6"/>
  <c r="L1802" i="6"/>
  <c r="I1803" i="6"/>
  <c r="J1803" i="6"/>
  <c r="K1803" i="6"/>
  <c r="L1803" i="6"/>
  <c r="I1804" i="6"/>
  <c r="J1804" i="6"/>
  <c r="K1804" i="6"/>
  <c r="L1804" i="6"/>
  <c r="I1805" i="6"/>
  <c r="J1805" i="6"/>
  <c r="K1805" i="6"/>
  <c r="L1805" i="6"/>
  <c r="I1806" i="6"/>
  <c r="J1806" i="6"/>
  <c r="K1806" i="6"/>
  <c r="L1806" i="6"/>
  <c r="I1807" i="6"/>
  <c r="J1807" i="6"/>
  <c r="K1807" i="6"/>
  <c r="L1807" i="6"/>
  <c r="I1808" i="6"/>
  <c r="J1808" i="6"/>
  <c r="K1808" i="6"/>
  <c r="L1808" i="6"/>
  <c r="I1809" i="6"/>
  <c r="J1809" i="6"/>
  <c r="K1809" i="6"/>
  <c r="L1809" i="6"/>
  <c r="I1810" i="6"/>
  <c r="J1810" i="6"/>
  <c r="K1810" i="6"/>
  <c r="L1810" i="6"/>
  <c r="I1811" i="6"/>
  <c r="J1811" i="6"/>
  <c r="K1811" i="6"/>
  <c r="L1811" i="6"/>
  <c r="I1812" i="6"/>
  <c r="J1812" i="6"/>
  <c r="K1812" i="6"/>
  <c r="L1812" i="6"/>
  <c r="I1813" i="6"/>
  <c r="J1813" i="6"/>
  <c r="K1813" i="6"/>
  <c r="L1813" i="6"/>
  <c r="I1814" i="6"/>
  <c r="J1814" i="6"/>
  <c r="K1814" i="6"/>
  <c r="L1814" i="6"/>
  <c r="I1815" i="6"/>
  <c r="J1815" i="6"/>
  <c r="K1815" i="6"/>
  <c r="L1815" i="6"/>
  <c r="I1816" i="6"/>
  <c r="J1816" i="6"/>
  <c r="K1816" i="6"/>
  <c r="L1816" i="6"/>
  <c r="I1817" i="6"/>
  <c r="J1817" i="6"/>
  <c r="K1817" i="6"/>
  <c r="L1817" i="6"/>
  <c r="I1818" i="6"/>
  <c r="J1818" i="6"/>
  <c r="K1818" i="6"/>
  <c r="L1818" i="6"/>
  <c r="I1819" i="6"/>
  <c r="J1819" i="6"/>
  <c r="K1819" i="6"/>
  <c r="L1819" i="6"/>
  <c r="I1820" i="6"/>
  <c r="J1820" i="6"/>
  <c r="K1820" i="6"/>
  <c r="L1820" i="6"/>
  <c r="I1821" i="6"/>
  <c r="J1821" i="6"/>
  <c r="K1821" i="6"/>
  <c r="L1821" i="6"/>
  <c r="I1822" i="6"/>
  <c r="J1822" i="6"/>
  <c r="K1822" i="6"/>
  <c r="L1822" i="6"/>
  <c r="I1823" i="6"/>
  <c r="J1823" i="6"/>
  <c r="K1823" i="6"/>
  <c r="L1823" i="6"/>
  <c r="I1824" i="6"/>
  <c r="J1824" i="6"/>
  <c r="K1824" i="6"/>
  <c r="L1824" i="6"/>
  <c r="I1825" i="6"/>
  <c r="J1825" i="6"/>
  <c r="K1825" i="6"/>
  <c r="L1825" i="6"/>
  <c r="I1826" i="6"/>
  <c r="J1826" i="6"/>
  <c r="K1826" i="6"/>
  <c r="L1826" i="6"/>
  <c r="I1827" i="6"/>
  <c r="J1827" i="6"/>
  <c r="K1827" i="6"/>
  <c r="L1827" i="6"/>
  <c r="I1828" i="6"/>
  <c r="J1828" i="6"/>
  <c r="K1828" i="6"/>
  <c r="L1828" i="6"/>
  <c r="I1829" i="6"/>
  <c r="J1829" i="6"/>
  <c r="K1829" i="6"/>
  <c r="L1829" i="6"/>
  <c r="I1830" i="6"/>
  <c r="J1830" i="6"/>
  <c r="K1830" i="6"/>
  <c r="L1830" i="6"/>
  <c r="I1831" i="6"/>
  <c r="J1831" i="6"/>
  <c r="K1831" i="6"/>
  <c r="L1831" i="6"/>
  <c r="I1832" i="6"/>
  <c r="J1832" i="6"/>
  <c r="K1832" i="6"/>
  <c r="L1832" i="6"/>
  <c r="I1833" i="6"/>
  <c r="J1833" i="6"/>
  <c r="K1833" i="6"/>
  <c r="L1833" i="6"/>
  <c r="I1834" i="6"/>
  <c r="J1834" i="6"/>
  <c r="K1834" i="6"/>
  <c r="L1834" i="6"/>
  <c r="I1835" i="6"/>
  <c r="J1835" i="6"/>
  <c r="K1835" i="6"/>
  <c r="L1835" i="6"/>
  <c r="I1836" i="6"/>
  <c r="J1836" i="6"/>
  <c r="K1836" i="6"/>
  <c r="L1836" i="6"/>
  <c r="I1837" i="6"/>
  <c r="J1837" i="6"/>
  <c r="K1837" i="6"/>
  <c r="L1837" i="6"/>
  <c r="I1838" i="6"/>
  <c r="J1838" i="6"/>
  <c r="K1838" i="6"/>
  <c r="L1838" i="6"/>
  <c r="I1839" i="6"/>
  <c r="J1839" i="6"/>
  <c r="K1839" i="6"/>
  <c r="L1839" i="6"/>
  <c r="I1840" i="6"/>
  <c r="J1840" i="6"/>
  <c r="K1840" i="6"/>
  <c r="L1840" i="6"/>
  <c r="I1841" i="6"/>
  <c r="J1841" i="6"/>
  <c r="K1841" i="6"/>
  <c r="L1841" i="6"/>
  <c r="I1842" i="6"/>
  <c r="J1842" i="6"/>
  <c r="K1842" i="6"/>
  <c r="L1842" i="6"/>
  <c r="I1843" i="6"/>
  <c r="J1843" i="6"/>
  <c r="K1843" i="6"/>
  <c r="L1843" i="6"/>
  <c r="I1844" i="6"/>
  <c r="J1844" i="6"/>
  <c r="K1844" i="6"/>
  <c r="L1844" i="6"/>
  <c r="I1845" i="6"/>
  <c r="J1845" i="6"/>
  <c r="K1845" i="6"/>
  <c r="L1845" i="6"/>
  <c r="I1846" i="6"/>
  <c r="J1846" i="6"/>
  <c r="K1846" i="6"/>
  <c r="L1846" i="6"/>
  <c r="I1847" i="6"/>
  <c r="J1847" i="6"/>
  <c r="K1847" i="6"/>
  <c r="L1847" i="6"/>
  <c r="I1848" i="6"/>
  <c r="J1848" i="6"/>
  <c r="K1848" i="6"/>
  <c r="L1848" i="6"/>
  <c r="I1849" i="6"/>
  <c r="J1849" i="6"/>
  <c r="K1849" i="6"/>
  <c r="L1849" i="6"/>
  <c r="I1850" i="6"/>
  <c r="J1850" i="6"/>
  <c r="K1850" i="6"/>
  <c r="L1850" i="6"/>
  <c r="I1851" i="6"/>
  <c r="J1851" i="6"/>
  <c r="K1851" i="6"/>
  <c r="L1851" i="6"/>
  <c r="I1852" i="6"/>
  <c r="J1852" i="6"/>
  <c r="K1852" i="6"/>
  <c r="L1852" i="6"/>
  <c r="I1853" i="6"/>
  <c r="J1853" i="6"/>
  <c r="K1853" i="6"/>
  <c r="L1853" i="6"/>
  <c r="I1854" i="6"/>
  <c r="J1854" i="6"/>
  <c r="K1854" i="6"/>
  <c r="L1854" i="6"/>
  <c r="I1855" i="6"/>
  <c r="J1855" i="6"/>
  <c r="K1855" i="6"/>
  <c r="L1855" i="6"/>
  <c r="I1856" i="6"/>
  <c r="J1856" i="6"/>
  <c r="K1856" i="6"/>
  <c r="L1856" i="6"/>
  <c r="I1857" i="6"/>
  <c r="J1857" i="6"/>
  <c r="K1857" i="6"/>
  <c r="L1857" i="6"/>
  <c r="I1858" i="6"/>
  <c r="J1858" i="6"/>
  <c r="K1858" i="6"/>
  <c r="L1858" i="6"/>
  <c r="I1859" i="6"/>
  <c r="J1859" i="6"/>
  <c r="K1859" i="6"/>
  <c r="L1859" i="6"/>
  <c r="I1860" i="6"/>
  <c r="J1860" i="6"/>
  <c r="K1860" i="6"/>
  <c r="L1860" i="6"/>
  <c r="I1861" i="6"/>
  <c r="J1861" i="6"/>
  <c r="K1861" i="6"/>
  <c r="L1861" i="6"/>
  <c r="I1862" i="6"/>
  <c r="J1862" i="6"/>
  <c r="K1862" i="6"/>
  <c r="L1862" i="6"/>
  <c r="I1863" i="6"/>
  <c r="J1863" i="6"/>
  <c r="K1863" i="6"/>
  <c r="L1863" i="6"/>
  <c r="I1864" i="6"/>
  <c r="J1864" i="6"/>
  <c r="K1864" i="6"/>
  <c r="L1864" i="6"/>
  <c r="I1865" i="6"/>
  <c r="J1865" i="6"/>
  <c r="K1865" i="6"/>
  <c r="L1865" i="6"/>
  <c r="I1866" i="6"/>
  <c r="J1866" i="6"/>
  <c r="K1866" i="6"/>
  <c r="L1866" i="6"/>
  <c r="I1867" i="6"/>
  <c r="J1867" i="6"/>
  <c r="K1867" i="6"/>
  <c r="L1867" i="6"/>
  <c r="I1868" i="6"/>
  <c r="J1868" i="6"/>
  <c r="K1868" i="6"/>
  <c r="L1868" i="6"/>
  <c r="I1869" i="6"/>
  <c r="J1869" i="6"/>
  <c r="K1869" i="6"/>
  <c r="L1869" i="6"/>
  <c r="I1870" i="6"/>
  <c r="J1870" i="6"/>
  <c r="K1870" i="6"/>
  <c r="L1870" i="6"/>
  <c r="I1871" i="6"/>
  <c r="J1871" i="6"/>
  <c r="K1871" i="6"/>
  <c r="L1871" i="6"/>
  <c r="I1872" i="6"/>
  <c r="J1872" i="6"/>
  <c r="K1872" i="6"/>
  <c r="L1872" i="6"/>
  <c r="I1873" i="6"/>
  <c r="J1873" i="6"/>
  <c r="K1873" i="6"/>
  <c r="L1873" i="6"/>
  <c r="I1874" i="6"/>
  <c r="J1874" i="6"/>
  <c r="K1874" i="6"/>
  <c r="L1874" i="6"/>
  <c r="I1875" i="6"/>
  <c r="J1875" i="6"/>
  <c r="K1875" i="6"/>
  <c r="L1875" i="6"/>
  <c r="I1876" i="6"/>
  <c r="J1876" i="6"/>
  <c r="K1876" i="6"/>
  <c r="L1876" i="6"/>
  <c r="I1877" i="6"/>
  <c r="J1877" i="6"/>
  <c r="K1877" i="6"/>
  <c r="L1877" i="6"/>
  <c r="I1878" i="6"/>
  <c r="J1878" i="6"/>
  <c r="K1878" i="6"/>
  <c r="L1878" i="6"/>
  <c r="I1879" i="6"/>
  <c r="J1879" i="6"/>
  <c r="K1879" i="6"/>
  <c r="L1879" i="6"/>
  <c r="I1880" i="6"/>
  <c r="J1880" i="6"/>
  <c r="K1880" i="6"/>
  <c r="L1880" i="6"/>
  <c r="I1881" i="6"/>
  <c r="J1881" i="6"/>
  <c r="K1881" i="6"/>
  <c r="L1881" i="6"/>
  <c r="I1882" i="6"/>
  <c r="J1882" i="6"/>
  <c r="K1882" i="6"/>
  <c r="L1882" i="6"/>
  <c r="I1883" i="6"/>
  <c r="J1883" i="6"/>
  <c r="K1883" i="6"/>
  <c r="L1883" i="6"/>
  <c r="I1884" i="6"/>
  <c r="J1884" i="6"/>
  <c r="K1884" i="6"/>
  <c r="L1884" i="6"/>
  <c r="I1885" i="6"/>
  <c r="J1885" i="6"/>
  <c r="K1885" i="6"/>
  <c r="L1885" i="6"/>
  <c r="I1886" i="6"/>
  <c r="J1886" i="6"/>
  <c r="K1886" i="6"/>
  <c r="L1886" i="6"/>
  <c r="I1887" i="6"/>
  <c r="J1887" i="6"/>
  <c r="K1887" i="6"/>
  <c r="L1887" i="6"/>
  <c r="I1888" i="6"/>
  <c r="J1888" i="6"/>
  <c r="K1888" i="6"/>
  <c r="L1888" i="6"/>
  <c r="I1889" i="6"/>
  <c r="J1889" i="6"/>
  <c r="K1889" i="6"/>
  <c r="L1889" i="6"/>
  <c r="I1890" i="6"/>
  <c r="J1890" i="6"/>
  <c r="K1890" i="6"/>
  <c r="L1890" i="6"/>
  <c r="I1891" i="6"/>
  <c r="J1891" i="6"/>
  <c r="K1891" i="6"/>
  <c r="L1891" i="6"/>
  <c r="I1892" i="6"/>
  <c r="J1892" i="6"/>
  <c r="K1892" i="6"/>
  <c r="L1892" i="6"/>
  <c r="I1893" i="6"/>
  <c r="J1893" i="6"/>
  <c r="K1893" i="6"/>
  <c r="L1893" i="6"/>
  <c r="I1894" i="6"/>
  <c r="J1894" i="6"/>
  <c r="K1894" i="6"/>
  <c r="L1894" i="6"/>
  <c r="I1895" i="6"/>
  <c r="J1895" i="6"/>
  <c r="K1895" i="6"/>
  <c r="L1895" i="6"/>
  <c r="I1896" i="6"/>
  <c r="J1896" i="6"/>
  <c r="K1896" i="6"/>
  <c r="L1896" i="6"/>
  <c r="I1897" i="6"/>
  <c r="J1897" i="6"/>
  <c r="K1897" i="6"/>
  <c r="L1897" i="6"/>
  <c r="I1898" i="6"/>
  <c r="J1898" i="6"/>
  <c r="K1898" i="6"/>
  <c r="L1898" i="6"/>
  <c r="I1899" i="6"/>
  <c r="J1899" i="6"/>
  <c r="K1899" i="6"/>
  <c r="L1899" i="6"/>
  <c r="I1900" i="6"/>
  <c r="J1900" i="6"/>
  <c r="K1900" i="6"/>
  <c r="L1900" i="6"/>
  <c r="I1901" i="6"/>
  <c r="J1901" i="6"/>
  <c r="K1901" i="6"/>
  <c r="L1901" i="6"/>
  <c r="I1902" i="6"/>
  <c r="J1902" i="6"/>
  <c r="K1902" i="6"/>
  <c r="L1902" i="6"/>
  <c r="I1903" i="6"/>
  <c r="J1903" i="6"/>
  <c r="K1903" i="6"/>
  <c r="L1903" i="6"/>
  <c r="I1904" i="6"/>
  <c r="J1904" i="6"/>
  <c r="K1904" i="6"/>
  <c r="L1904" i="6"/>
  <c r="I1905" i="6"/>
  <c r="J1905" i="6"/>
  <c r="K1905" i="6"/>
  <c r="L1905" i="6"/>
  <c r="I1906" i="6"/>
  <c r="J1906" i="6"/>
  <c r="K1906" i="6"/>
  <c r="L1906" i="6"/>
  <c r="I1907" i="6"/>
  <c r="J1907" i="6"/>
  <c r="K1907" i="6"/>
  <c r="L1907" i="6"/>
  <c r="I1908" i="6"/>
  <c r="J1908" i="6"/>
  <c r="K1908" i="6"/>
  <c r="L1908" i="6"/>
  <c r="I1909" i="6"/>
  <c r="J1909" i="6"/>
  <c r="K1909" i="6"/>
  <c r="L1909" i="6"/>
  <c r="I1910" i="6"/>
  <c r="J1910" i="6"/>
  <c r="K1910" i="6"/>
  <c r="L1910" i="6"/>
  <c r="I1911" i="6"/>
  <c r="J1911" i="6"/>
  <c r="K1911" i="6"/>
  <c r="L1911" i="6"/>
  <c r="I1912" i="6"/>
  <c r="J1912" i="6"/>
  <c r="K1912" i="6"/>
  <c r="L1912" i="6"/>
  <c r="I1913" i="6"/>
  <c r="J1913" i="6"/>
  <c r="K1913" i="6"/>
  <c r="L1913" i="6"/>
  <c r="I1914" i="6"/>
  <c r="J1914" i="6"/>
  <c r="K1914" i="6"/>
  <c r="L1914" i="6"/>
  <c r="I1915" i="6"/>
  <c r="J1915" i="6"/>
  <c r="K1915" i="6"/>
  <c r="L1915" i="6"/>
  <c r="I1916" i="6"/>
  <c r="J1916" i="6"/>
  <c r="K1916" i="6"/>
  <c r="L1916" i="6"/>
  <c r="I1917" i="6"/>
  <c r="J1917" i="6"/>
  <c r="K1917" i="6"/>
  <c r="L1917" i="6"/>
  <c r="I1918" i="6"/>
  <c r="J1918" i="6"/>
  <c r="K1918" i="6"/>
  <c r="L1918" i="6"/>
  <c r="I1919" i="6"/>
  <c r="J1919" i="6"/>
  <c r="K1919" i="6"/>
  <c r="L1919" i="6"/>
  <c r="I1920" i="6"/>
  <c r="J1920" i="6"/>
  <c r="K1920" i="6"/>
  <c r="L1920" i="6"/>
  <c r="I1921" i="6"/>
  <c r="J1921" i="6"/>
  <c r="K1921" i="6"/>
  <c r="L1921" i="6"/>
  <c r="I1922" i="6"/>
  <c r="J1922" i="6"/>
  <c r="K1922" i="6"/>
  <c r="L1922" i="6"/>
  <c r="I1923" i="6"/>
  <c r="J1923" i="6"/>
  <c r="K1923" i="6"/>
  <c r="L1923" i="6"/>
  <c r="I1924" i="6"/>
  <c r="J1924" i="6"/>
  <c r="K1924" i="6"/>
  <c r="L1924" i="6"/>
  <c r="I1925" i="6"/>
  <c r="J1925" i="6"/>
  <c r="K1925" i="6"/>
  <c r="L1925" i="6"/>
  <c r="I1926" i="6"/>
  <c r="J1926" i="6"/>
  <c r="K1926" i="6"/>
  <c r="L1926" i="6"/>
  <c r="I1927" i="6"/>
  <c r="J1927" i="6"/>
  <c r="K1927" i="6"/>
  <c r="L1927" i="6"/>
  <c r="I1928" i="6"/>
  <c r="J1928" i="6"/>
  <c r="K1928" i="6"/>
  <c r="L1928" i="6"/>
  <c r="I1929" i="6"/>
  <c r="J1929" i="6"/>
  <c r="K1929" i="6"/>
  <c r="L1929" i="6"/>
  <c r="I1930" i="6"/>
  <c r="J1930" i="6"/>
  <c r="K1930" i="6"/>
  <c r="L1930" i="6"/>
  <c r="I1931" i="6"/>
  <c r="J1931" i="6"/>
  <c r="K1931" i="6"/>
  <c r="L1931" i="6"/>
  <c r="I1932" i="6"/>
  <c r="J1932" i="6"/>
  <c r="K1932" i="6"/>
  <c r="L1932" i="6"/>
  <c r="I1933" i="6"/>
  <c r="J1933" i="6"/>
  <c r="K1933" i="6"/>
  <c r="L1933" i="6"/>
  <c r="I1934" i="6"/>
  <c r="J1934" i="6"/>
  <c r="K1934" i="6"/>
  <c r="L1934" i="6"/>
  <c r="I1935" i="6"/>
  <c r="J1935" i="6"/>
  <c r="K1935" i="6"/>
  <c r="L1935" i="6"/>
  <c r="I1936" i="6"/>
  <c r="J1936" i="6"/>
  <c r="K1936" i="6"/>
  <c r="L1936" i="6"/>
  <c r="I1937" i="6"/>
  <c r="J1937" i="6"/>
  <c r="K1937" i="6"/>
  <c r="L1937" i="6"/>
  <c r="I1938" i="6"/>
  <c r="J1938" i="6"/>
  <c r="K1938" i="6"/>
  <c r="L1938" i="6"/>
  <c r="I1939" i="6"/>
  <c r="J1939" i="6"/>
  <c r="K1939" i="6"/>
  <c r="L1939" i="6"/>
  <c r="I1940" i="6"/>
  <c r="J1940" i="6"/>
  <c r="K1940" i="6"/>
  <c r="L1940" i="6"/>
  <c r="I1941" i="6"/>
  <c r="J1941" i="6"/>
  <c r="K1941" i="6"/>
  <c r="L1941" i="6"/>
  <c r="I1942" i="6"/>
  <c r="J1942" i="6"/>
  <c r="K1942" i="6"/>
  <c r="L1942" i="6"/>
  <c r="I1943" i="6"/>
  <c r="J1943" i="6"/>
  <c r="K1943" i="6"/>
  <c r="L1943" i="6"/>
  <c r="I1944" i="6"/>
  <c r="J1944" i="6"/>
  <c r="K1944" i="6"/>
  <c r="L1944" i="6"/>
  <c r="I1945" i="6"/>
  <c r="J1945" i="6"/>
  <c r="K1945" i="6"/>
  <c r="L1945" i="6"/>
  <c r="I1946" i="6"/>
  <c r="J1946" i="6"/>
  <c r="K1946" i="6"/>
  <c r="L1946" i="6"/>
  <c r="I1947" i="6"/>
  <c r="J1947" i="6"/>
  <c r="K1947" i="6"/>
  <c r="L1947" i="6"/>
  <c r="I1948" i="6"/>
  <c r="J1948" i="6"/>
  <c r="K1948" i="6"/>
  <c r="L1948" i="6"/>
  <c r="I1949" i="6"/>
  <c r="J1949" i="6"/>
  <c r="K1949" i="6"/>
  <c r="L1949" i="6"/>
  <c r="I1950" i="6"/>
  <c r="J1950" i="6"/>
  <c r="K1950" i="6"/>
  <c r="L1950" i="6"/>
  <c r="I1951" i="6"/>
  <c r="J1951" i="6"/>
  <c r="K1951" i="6"/>
  <c r="L1951" i="6"/>
  <c r="I1952" i="6"/>
  <c r="J1952" i="6"/>
  <c r="K1952" i="6"/>
  <c r="L1952" i="6"/>
  <c r="I1953" i="6"/>
  <c r="J1953" i="6"/>
  <c r="K1953" i="6"/>
  <c r="L1953" i="6"/>
  <c r="I1954" i="6"/>
  <c r="J1954" i="6"/>
  <c r="K1954" i="6"/>
  <c r="L1954" i="6"/>
  <c r="I1955" i="6"/>
  <c r="J1955" i="6"/>
  <c r="K1955" i="6"/>
  <c r="L1955" i="6"/>
  <c r="I1956" i="6"/>
  <c r="J1956" i="6"/>
  <c r="K1956" i="6"/>
  <c r="L1956" i="6"/>
  <c r="I1957" i="6"/>
  <c r="J1957" i="6"/>
  <c r="K1957" i="6"/>
  <c r="L1957" i="6"/>
  <c r="I1958" i="6"/>
  <c r="J1958" i="6"/>
  <c r="K1958" i="6"/>
  <c r="L1958" i="6"/>
  <c r="I1959" i="6"/>
  <c r="J1959" i="6"/>
  <c r="K1959" i="6"/>
  <c r="L1959" i="6"/>
  <c r="I1960" i="6"/>
  <c r="J1960" i="6"/>
  <c r="K1960" i="6"/>
  <c r="L1960" i="6"/>
  <c r="I1961" i="6"/>
  <c r="J1961" i="6"/>
  <c r="K1961" i="6"/>
  <c r="L1961" i="6"/>
  <c r="I1962" i="6"/>
  <c r="J1962" i="6"/>
  <c r="K1962" i="6"/>
  <c r="L1962" i="6"/>
  <c r="I1963" i="6"/>
  <c r="J1963" i="6"/>
  <c r="K1963" i="6"/>
  <c r="L1963" i="6"/>
  <c r="I1964" i="6"/>
  <c r="J1964" i="6"/>
  <c r="K1964" i="6"/>
  <c r="L1964" i="6"/>
  <c r="I1965" i="6"/>
  <c r="J1965" i="6"/>
  <c r="K1965" i="6"/>
  <c r="L1965" i="6"/>
  <c r="I1966" i="6"/>
  <c r="J1966" i="6"/>
  <c r="K1966" i="6"/>
  <c r="L1966" i="6"/>
  <c r="I1967" i="6"/>
  <c r="J1967" i="6"/>
  <c r="K1967" i="6"/>
  <c r="L1967" i="6"/>
  <c r="I1968" i="6"/>
  <c r="J1968" i="6"/>
  <c r="K1968" i="6"/>
  <c r="L1968" i="6"/>
  <c r="I1969" i="6"/>
  <c r="J1969" i="6"/>
  <c r="K1969" i="6"/>
  <c r="L1969" i="6"/>
  <c r="I1970" i="6"/>
  <c r="J1970" i="6"/>
  <c r="K1970" i="6"/>
  <c r="L1970" i="6"/>
  <c r="I1971" i="6"/>
  <c r="J1971" i="6"/>
  <c r="K1971" i="6"/>
  <c r="L1971" i="6"/>
  <c r="I1972" i="6"/>
  <c r="J1972" i="6"/>
  <c r="K1972" i="6"/>
  <c r="L1972" i="6"/>
  <c r="I1973" i="6"/>
  <c r="J1973" i="6"/>
  <c r="K1973" i="6"/>
  <c r="L1973" i="6"/>
  <c r="I1974" i="6"/>
  <c r="J1974" i="6"/>
  <c r="K1974" i="6"/>
  <c r="L1974" i="6"/>
  <c r="I1975" i="6"/>
  <c r="J1975" i="6"/>
  <c r="K1975" i="6"/>
  <c r="L1975" i="6"/>
  <c r="I1976" i="6"/>
  <c r="J1976" i="6"/>
  <c r="K1976" i="6"/>
  <c r="L1976" i="6"/>
  <c r="I1977" i="6"/>
  <c r="J1977" i="6"/>
  <c r="K1977" i="6"/>
  <c r="L1977" i="6"/>
  <c r="I1978" i="6"/>
  <c r="J1978" i="6"/>
  <c r="K1978" i="6"/>
  <c r="L1978" i="6"/>
  <c r="I1979" i="6"/>
  <c r="J1979" i="6"/>
  <c r="K1979" i="6"/>
  <c r="L1979" i="6"/>
  <c r="I1980" i="6"/>
  <c r="J1980" i="6"/>
  <c r="K1980" i="6"/>
  <c r="L1980" i="6"/>
  <c r="I1981" i="6"/>
  <c r="J1981" i="6"/>
  <c r="K1981" i="6"/>
  <c r="L1981" i="6"/>
  <c r="I1982" i="6"/>
  <c r="J1982" i="6"/>
  <c r="K1982" i="6"/>
  <c r="L1982" i="6"/>
  <c r="I1983" i="6"/>
  <c r="J1983" i="6"/>
  <c r="K1983" i="6"/>
  <c r="L1983" i="6"/>
  <c r="I1984" i="6"/>
  <c r="J1984" i="6"/>
  <c r="K1984" i="6"/>
  <c r="L1984" i="6"/>
  <c r="I1985" i="6"/>
  <c r="J1985" i="6"/>
  <c r="K1985" i="6"/>
  <c r="L1985" i="6"/>
  <c r="I1986" i="6"/>
  <c r="J1986" i="6"/>
  <c r="K1986" i="6"/>
  <c r="L1986" i="6"/>
  <c r="I1987" i="6"/>
  <c r="J1987" i="6"/>
  <c r="K1987" i="6"/>
  <c r="L1987" i="6"/>
  <c r="I1988" i="6"/>
  <c r="J1988" i="6"/>
  <c r="K1988" i="6"/>
  <c r="L1988" i="6"/>
  <c r="I1989" i="6"/>
  <c r="J1989" i="6"/>
  <c r="K1989" i="6"/>
  <c r="L1989" i="6"/>
  <c r="I1990" i="6"/>
  <c r="J1990" i="6"/>
  <c r="K1990" i="6"/>
  <c r="L1990" i="6"/>
  <c r="I1991" i="6"/>
  <c r="J1991" i="6"/>
  <c r="K1991" i="6"/>
  <c r="L1991" i="6"/>
  <c r="I1992" i="6"/>
  <c r="J1992" i="6"/>
  <c r="K1992" i="6"/>
  <c r="L1992" i="6"/>
  <c r="I1993" i="6"/>
  <c r="J1993" i="6"/>
  <c r="K1993" i="6"/>
  <c r="L1993" i="6"/>
  <c r="I1994" i="6"/>
  <c r="J1994" i="6"/>
  <c r="K1994" i="6"/>
  <c r="L1994" i="6"/>
  <c r="I1995" i="6"/>
  <c r="J1995" i="6"/>
  <c r="K1995" i="6"/>
  <c r="L1995" i="6"/>
  <c r="I1996" i="6"/>
  <c r="J1996" i="6"/>
  <c r="K1996" i="6"/>
  <c r="L1996" i="6"/>
  <c r="I1997" i="6"/>
  <c r="J1997" i="6"/>
  <c r="K1997" i="6"/>
  <c r="L1997" i="6"/>
  <c r="I1998" i="6"/>
  <c r="J1998" i="6"/>
  <c r="K1998" i="6"/>
  <c r="L1998" i="6"/>
  <c r="I1999" i="6"/>
  <c r="J1999" i="6"/>
  <c r="K1999" i="6"/>
  <c r="L1999" i="6"/>
  <c r="I2000" i="6"/>
  <c r="J2000" i="6"/>
  <c r="K2000" i="6"/>
  <c r="L2000" i="6"/>
  <c r="I2001" i="6"/>
  <c r="J2001" i="6"/>
  <c r="K2001" i="6"/>
  <c r="L2001" i="6"/>
  <c r="I2002" i="6"/>
  <c r="J2002" i="6"/>
  <c r="K2002" i="6"/>
  <c r="L2002" i="6"/>
  <c r="I2003" i="6"/>
  <c r="J2003" i="6"/>
  <c r="K2003" i="6"/>
  <c r="L2003" i="6"/>
  <c r="I2004" i="6"/>
  <c r="J2004" i="6"/>
  <c r="K2004" i="6"/>
  <c r="L2004" i="6"/>
  <c r="I2005" i="6"/>
  <c r="J2005" i="6"/>
  <c r="K2005" i="6"/>
  <c r="L2005" i="6"/>
  <c r="I2006" i="6"/>
  <c r="J2006" i="6"/>
  <c r="K2006" i="6"/>
  <c r="L2006" i="6"/>
  <c r="I2007" i="6"/>
  <c r="J2007" i="6"/>
  <c r="K2007" i="6"/>
  <c r="L2007" i="6"/>
  <c r="I2008" i="6"/>
  <c r="J2008" i="6"/>
  <c r="K2008" i="6"/>
  <c r="L2008" i="6"/>
  <c r="I2009" i="6"/>
  <c r="J2009" i="6"/>
  <c r="K2009" i="6"/>
  <c r="L2009" i="6"/>
  <c r="I2010" i="6"/>
  <c r="J2010" i="6"/>
  <c r="K2010" i="6"/>
  <c r="L2010" i="6"/>
  <c r="I2011" i="6"/>
  <c r="J2011" i="6"/>
  <c r="K2011" i="6"/>
  <c r="L2011" i="6"/>
  <c r="I2012" i="6"/>
  <c r="J2012" i="6"/>
  <c r="K2012" i="6"/>
  <c r="L2012" i="6"/>
  <c r="I2013" i="6"/>
  <c r="J2013" i="6"/>
  <c r="K2013" i="6"/>
  <c r="L2013" i="6"/>
  <c r="I2014" i="6"/>
  <c r="J2014" i="6"/>
  <c r="K2014" i="6"/>
  <c r="L2014" i="6"/>
  <c r="I2015" i="6"/>
  <c r="J2015" i="6"/>
  <c r="K2015" i="6"/>
  <c r="L2015" i="6"/>
  <c r="I2016" i="6"/>
  <c r="J2016" i="6"/>
  <c r="K2016" i="6"/>
  <c r="L2016" i="6"/>
  <c r="I2017" i="6"/>
  <c r="J2017" i="6"/>
  <c r="K2017" i="6"/>
  <c r="L2017" i="6"/>
  <c r="I2018" i="6"/>
  <c r="J2018" i="6"/>
  <c r="K2018" i="6"/>
  <c r="L2018" i="6"/>
  <c r="I2019" i="6"/>
  <c r="J2019" i="6"/>
  <c r="K2019" i="6"/>
  <c r="L2019" i="6"/>
  <c r="I2020" i="6"/>
  <c r="J2020" i="6"/>
  <c r="K2020" i="6"/>
  <c r="L2020" i="6"/>
  <c r="I2021" i="6"/>
  <c r="J2021" i="6"/>
  <c r="K2021" i="6"/>
  <c r="L2021" i="6"/>
  <c r="I2022" i="6"/>
  <c r="J2022" i="6"/>
  <c r="K2022" i="6"/>
  <c r="L2022" i="6"/>
  <c r="I2023" i="6"/>
  <c r="J2023" i="6"/>
  <c r="K2023" i="6"/>
  <c r="L2023" i="6"/>
  <c r="I2024" i="6"/>
  <c r="J2024" i="6"/>
  <c r="K2024" i="6"/>
  <c r="L2024" i="6"/>
  <c r="I2025" i="6"/>
  <c r="J2025" i="6"/>
  <c r="K2025" i="6"/>
  <c r="L2025" i="6"/>
  <c r="I2026" i="6"/>
  <c r="J2026" i="6"/>
  <c r="K2026" i="6"/>
  <c r="L2026" i="6"/>
  <c r="I2027" i="6"/>
  <c r="J2027" i="6"/>
  <c r="K2027" i="6"/>
  <c r="L2027" i="6"/>
  <c r="I2028" i="6"/>
  <c r="J2028" i="6"/>
  <c r="K2028" i="6"/>
  <c r="L2028" i="6"/>
  <c r="I2029" i="6"/>
  <c r="J2029" i="6"/>
  <c r="K2029" i="6"/>
  <c r="L2029" i="6"/>
  <c r="I2030" i="6"/>
  <c r="J2030" i="6"/>
  <c r="K2030" i="6"/>
  <c r="L2030" i="6"/>
  <c r="I2031" i="6"/>
  <c r="J2031" i="6"/>
  <c r="K2031" i="6"/>
  <c r="L2031" i="6"/>
  <c r="I2032" i="6"/>
  <c r="J2032" i="6"/>
  <c r="K2032" i="6"/>
  <c r="L2032" i="6"/>
  <c r="I2033" i="6"/>
  <c r="J2033" i="6"/>
  <c r="K2033" i="6"/>
  <c r="L2033" i="6"/>
  <c r="I2034" i="6"/>
  <c r="J2034" i="6"/>
  <c r="K2034" i="6"/>
  <c r="L2034" i="6"/>
  <c r="I2035" i="6"/>
  <c r="J2035" i="6"/>
  <c r="K2035" i="6"/>
  <c r="L2035" i="6"/>
  <c r="I2036" i="6"/>
  <c r="J2036" i="6"/>
  <c r="K2036" i="6"/>
  <c r="L2036" i="6"/>
  <c r="I2037" i="6"/>
  <c r="J2037" i="6"/>
  <c r="K2037" i="6"/>
  <c r="L2037" i="6"/>
  <c r="I2038" i="6"/>
  <c r="J2038" i="6"/>
  <c r="K2038" i="6"/>
  <c r="L2038" i="6"/>
  <c r="I2039" i="6"/>
  <c r="J2039" i="6"/>
  <c r="K2039" i="6"/>
  <c r="L2039" i="6"/>
  <c r="I2040" i="6"/>
  <c r="J2040" i="6"/>
  <c r="K2040" i="6"/>
  <c r="L2040" i="6"/>
  <c r="I2041" i="6"/>
  <c r="J2041" i="6"/>
  <c r="K2041" i="6"/>
  <c r="L2041" i="6"/>
  <c r="I2042" i="6"/>
  <c r="J2042" i="6"/>
  <c r="K2042" i="6"/>
  <c r="L2042" i="6"/>
  <c r="I2043" i="6"/>
  <c r="J2043" i="6"/>
  <c r="K2043" i="6"/>
  <c r="L2043" i="6"/>
  <c r="I2044" i="6"/>
  <c r="J2044" i="6"/>
  <c r="K2044" i="6"/>
  <c r="L2044" i="6"/>
  <c r="I2045" i="6"/>
  <c r="J2045" i="6"/>
  <c r="K2045" i="6"/>
  <c r="L2045" i="6"/>
  <c r="I2046" i="6"/>
  <c r="J2046" i="6"/>
  <c r="K2046" i="6"/>
  <c r="L2046" i="6"/>
  <c r="I2047" i="6"/>
  <c r="J2047" i="6"/>
  <c r="K2047" i="6"/>
  <c r="L2047" i="6"/>
  <c r="I2048" i="6"/>
  <c r="J2048" i="6"/>
  <c r="K2048" i="6"/>
  <c r="L2048" i="6"/>
  <c r="I2049" i="6"/>
  <c r="J2049" i="6"/>
  <c r="K2049" i="6"/>
  <c r="L2049" i="6"/>
  <c r="I2050" i="6"/>
  <c r="J2050" i="6"/>
  <c r="K2050" i="6"/>
  <c r="L2050" i="6"/>
  <c r="I2051" i="6"/>
  <c r="J2051" i="6"/>
  <c r="K2051" i="6"/>
  <c r="L2051" i="6"/>
  <c r="I2052" i="6"/>
  <c r="J2052" i="6"/>
  <c r="K2052" i="6"/>
  <c r="L2052" i="6"/>
  <c r="I2053" i="6"/>
  <c r="J2053" i="6"/>
  <c r="K2053" i="6"/>
  <c r="L2053" i="6"/>
  <c r="I2054" i="6"/>
  <c r="J2054" i="6"/>
  <c r="K2054" i="6"/>
  <c r="L2054" i="6"/>
  <c r="I2055" i="6"/>
  <c r="J2055" i="6"/>
  <c r="K2055" i="6"/>
  <c r="L2055" i="6"/>
  <c r="I2056" i="6"/>
  <c r="J2056" i="6"/>
  <c r="K2056" i="6"/>
  <c r="L2056" i="6"/>
  <c r="I2057" i="6"/>
  <c r="J2057" i="6"/>
  <c r="K2057" i="6"/>
  <c r="L2057" i="6"/>
  <c r="I2058" i="6"/>
  <c r="J2058" i="6"/>
  <c r="K2058" i="6"/>
  <c r="L2058" i="6"/>
  <c r="I2059" i="6"/>
  <c r="J2059" i="6"/>
  <c r="K2059" i="6"/>
  <c r="L2059" i="6"/>
  <c r="I2060" i="6"/>
  <c r="J2060" i="6"/>
  <c r="K2060" i="6"/>
  <c r="L2060" i="6"/>
  <c r="I2061" i="6"/>
  <c r="J2061" i="6"/>
  <c r="K2061" i="6"/>
  <c r="L2061" i="6"/>
  <c r="I2062" i="6"/>
  <c r="J2062" i="6"/>
  <c r="K2062" i="6"/>
  <c r="L2062" i="6"/>
  <c r="I2063" i="6"/>
  <c r="J2063" i="6"/>
  <c r="K2063" i="6"/>
  <c r="L2063" i="6"/>
  <c r="I2064" i="6"/>
  <c r="J2064" i="6"/>
  <c r="K2064" i="6"/>
  <c r="L2064" i="6"/>
  <c r="I2065" i="6"/>
  <c r="J2065" i="6"/>
  <c r="K2065" i="6"/>
  <c r="L2065" i="6"/>
  <c r="I2066" i="6"/>
  <c r="J2066" i="6"/>
  <c r="K2066" i="6"/>
  <c r="L2066" i="6"/>
  <c r="I2067" i="6"/>
  <c r="J2067" i="6"/>
  <c r="K2067" i="6"/>
  <c r="L2067" i="6"/>
  <c r="I2068" i="6"/>
  <c r="J2068" i="6"/>
  <c r="K2068" i="6"/>
  <c r="L2068" i="6"/>
  <c r="I2069" i="6"/>
  <c r="J2069" i="6"/>
  <c r="K2069" i="6"/>
  <c r="L2069" i="6"/>
  <c r="I2070" i="6"/>
  <c r="J2070" i="6"/>
  <c r="K2070" i="6"/>
  <c r="L2070" i="6"/>
  <c r="I2071" i="6"/>
  <c r="J2071" i="6"/>
  <c r="K2071" i="6"/>
  <c r="L2071" i="6"/>
  <c r="I2072" i="6"/>
  <c r="J2072" i="6"/>
  <c r="K2072" i="6"/>
  <c r="L2072" i="6"/>
  <c r="I2073" i="6"/>
  <c r="J2073" i="6"/>
  <c r="K2073" i="6"/>
  <c r="L2073" i="6"/>
  <c r="I2074" i="6"/>
  <c r="J2074" i="6"/>
  <c r="K2074" i="6"/>
  <c r="L2074" i="6"/>
  <c r="I2075" i="6"/>
  <c r="J2075" i="6"/>
  <c r="K2075" i="6"/>
  <c r="L2075" i="6"/>
  <c r="I2076" i="6"/>
  <c r="J2076" i="6"/>
  <c r="K2076" i="6"/>
  <c r="L2076" i="6"/>
  <c r="I2077" i="6"/>
  <c r="J2077" i="6"/>
  <c r="K2077" i="6"/>
  <c r="L2077" i="6"/>
  <c r="I2078" i="6"/>
  <c r="J2078" i="6"/>
  <c r="K2078" i="6"/>
  <c r="L2078" i="6"/>
  <c r="I2079" i="6"/>
  <c r="J2079" i="6"/>
  <c r="K2079" i="6"/>
  <c r="L2079" i="6"/>
  <c r="I2080" i="6"/>
  <c r="J2080" i="6"/>
  <c r="K2080" i="6"/>
  <c r="L2080" i="6"/>
  <c r="I2081" i="6"/>
  <c r="J2081" i="6"/>
  <c r="K2081" i="6"/>
  <c r="L2081" i="6"/>
  <c r="I2082" i="6"/>
  <c r="J2082" i="6"/>
  <c r="K2082" i="6"/>
  <c r="L2082" i="6"/>
  <c r="I2083" i="6"/>
  <c r="J2083" i="6"/>
  <c r="K2083" i="6"/>
  <c r="L2083" i="6"/>
  <c r="I2084" i="6"/>
  <c r="J2084" i="6"/>
  <c r="K2084" i="6"/>
  <c r="L2084" i="6"/>
  <c r="I2085" i="6"/>
  <c r="J2085" i="6"/>
  <c r="K2085" i="6"/>
  <c r="L2085" i="6"/>
  <c r="I2086" i="6"/>
  <c r="J2086" i="6"/>
  <c r="K2086" i="6"/>
  <c r="L2086" i="6"/>
  <c r="I2087" i="6"/>
  <c r="J2087" i="6"/>
  <c r="K2087" i="6"/>
  <c r="L2087" i="6"/>
  <c r="I2088" i="6"/>
  <c r="J2088" i="6"/>
  <c r="K2088" i="6"/>
  <c r="L2088" i="6"/>
  <c r="I2089" i="6"/>
  <c r="J2089" i="6"/>
  <c r="K2089" i="6"/>
  <c r="L2089" i="6"/>
  <c r="I2090" i="6"/>
  <c r="J2090" i="6"/>
  <c r="K2090" i="6"/>
  <c r="L2090" i="6"/>
  <c r="I2091" i="6"/>
  <c r="J2091" i="6"/>
  <c r="K2091" i="6"/>
  <c r="L2091" i="6"/>
  <c r="I2092" i="6"/>
  <c r="J2092" i="6"/>
  <c r="K2092" i="6"/>
  <c r="L2092" i="6"/>
  <c r="I2093" i="6"/>
  <c r="J2093" i="6"/>
  <c r="K2093" i="6"/>
  <c r="L2093" i="6"/>
  <c r="I2094" i="6"/>
  <c r="J2094" i="6"/>
  <c r="K2094" i="6"/>
  <c r="L2094" i="6"/>
  <c r="I2095" i="6"/>
  <c r="J2095" i="6"/>
  <c r="K2095" i="6"/>
  <c r="L2095" i="6"/>
  <c r="I2096" i="6"/>
  <c r="J2096" i="6"/>
  <c r="K2096" i="6"/>
  <c r="L2096" i="6"/>
  <c r="I2097" i="6"/>
  <c r="J2097" i="6"/>
  <c r="K2097" i="6"/>
  <c r="L2097" i="6"/>
  <c r="I2098" i="6"/>
  <c r="J2098" i="6"/>
  <c r="K2098" i="6"/>
  <c r="L2098" i="6"/>
  <c r="I2099" i="6"/>
  <c r="J2099" i="6"/>
  <c r="K2099" i="6"/>
  <c r="L2099" i="6"/>
  <c r="I2100" i="6"/>
  <c r="J2100" i="6"/>
  <c r="K2100" i="6"/>
  <c r="L2100" i="6"/>
  <c r="I2101" i="6"/>
  <c r="J2101" i="6"/>
  <c r="K2101" i="6"/>
  <c r="L2101" i="6"/>
  <c r="I2102" i="6"/>
  <c r="J2102" i="6"/>
  <c r="K2102" i="6"/>
  <c r="L2102" i="6"/>
  <c r="I2103" i="6"/>
  <c r="J2103" i="6"/>
  <c r="K2103" i="6"/>
  <c r="L2103" i="6"/>
  <c r="I2104" i="6"/>
  <c r="J2104" i="6"/>
  <c r="K2104" i="6"/>
  <c r="L2104" i="6"/>
  <c r="I2105" i="6"/>
  <c r="J2105" i="6"/>
  <c r="K2105" i="6"/>
  <c r="L2105" i="6"/>
  <c r="I2106" i="6"/>
  <c r="J2106" i="6"/>
  <c r="K2106" i="6"/>
  <c r="L2106" i="6"/>
  <c r="I2107" i="6"/>
  <c r="J2107" i="6"/>
  <c r="K2107" i="6"/>
  <c r="L2107" i="6"/>
  <c r="I2108" i="6"/>
  <c r="J2108" i="6"/>
  <c r="K2108" i="6"/>
  <c r="L2108" i="6"/>
  <c r="I2109" i="6"/>
  <c r="J2109" i="6"/>
  <c r="K2109" i="6"/>
  <c r="L2109" i="6"/>
  <c r="I2110" i="6"/>
  <c r="J2110" i="6"/>
  <c r="K2110" i="6"/>
  <c r="L2110" i="6"/>
  <c r="I2111" i="6"/>
  <c r="J2111" i="6"/>
  <c r="K2111" i="6"/>
  <c r="L2111" i="6"/>
  <c r="I2112" i="6"/>
  <c r="J2112" i="6"/>
  <c r="K2112" i="6"/>
  <c r="L2112" i="6"/>
  <c r="I2113" i="6"/>
  <c r="J2113" i="6"/>
  <c r="K2113" i="6"/>
  <c r="L2113" i="6"/>
  <c r="I2114" i="6"/>
  <c r="J2114" i="6"/>
  <c r="K2114" i="6"/>
  <c r="L2114" i="6"/>
  <c r="I2115" i="6"/>
  <c r="J2115" i="6"/>
  <c r="K2115" i="6"/>
  <c r="L2115" i="6"/>
  <c r="I2116" i="6"/>
  <c r="J2116" i="6"/>
  <c r="K2116" i="6"/>
  <c r="L2116" i="6"/>
  <c r="I2117" i="6"/>
  <c r="J2117" i="6"/>
  <c r="K2117" i="6"/>
  <c r="L2117" i="6"/>
  <c r="I2118" i="6"/>
  <c r="J2118" i="6"/>
  <c r="K2118" i="6"/>
  <c r="L2118" i="6"/>
  <c r="I2119" i="6"/>
  <c r="J2119" i="6"/>
  <c r="K2119" i="6"/>
  <c r="L2119" i="6"/>
  <c r="I2120" i="6"/>
  <c r="J2120" i="6"/>
  <c r="K2120" i="6"/>
  <c r="L2120" i="6"/>
  <c r="I2121" i="6"/>
  <c r="J2121" i="6"/>
  <c r="K2121" i="6"/>
  <c r="L2121" i="6"/>
  <c r="I2122" i="6"/>
  <c r="J2122" i="6"/>
  <c r="K2122" i="6"/>
  <c r="L2122" i="6"/>
  <c r="I2123" i="6"/>
  <c r="J2123" i="6"/>
  <c r="K2123" i="6"/>
  <c r="L2123" i="6"/>
  <c r="I2124" i="6"/>
  <c r="J2124" i="6"/>
  <c r="K2124" i="6"/>
  <c r="L2124" i="6"/>
  <c r="I2125" i="6"/>
  <c r="J2125" i="6"/>
  <c r="K2125" i="6"/>
  <c r="L2125" i="6"/>
  <c r="I2126" i="6"/>
  <c r="J2126" i="6"/>
  <c r="K2126" i="6"/>
  <c r="L2126" i="6"/>
  <c r="I2127" i="6"/>
  <c r="J2127" i="6"/>
  <c r="K2127" i="6"/>
  <c r="L2127" i="6"/>
  <c r="I2128" i="6"/>
  <c r="J2128" i="6"/>
  <c r="K2128" i="6"/>
  <c r="L2128" i="6"/>
  <c r="I2129" i="6"/>
  <c r="J2129" i="6"/>
  <c r="K2129" i="6"/>
  <c r="L2129" i="6"/>
  <c r="I2130" i="6"/>
  <c r="J2130" i="6"/>
  <c r="K2130" i="6"/>
  <c r="L2130" i="6"/>
  <c r="I2131" i="6"/>
  <c r="J2131" i="6"/>
  <c r="K2131" i="6"/>
  <c r="L2131" i="6"/>
  <c r="I2132" i="6"/>
  <c r="J2132" i="6"/>
  <c r="K2132" i="6"/>
  <c r="L2132" i="6"/>
  <c r="I2133" i="6"/>
  <c r="J2133" i="6"/>
  <c r="K2133" i="6"/>
  <c r="L2133" i="6"/>
  <c r="I2134" i="6"/>
  <c r="J2134" i="6"/>
  <c r="K2134" i="6"/>
  <c r="L2134" i="6"/>
  <c r="I2135" i="6"/>
  <c r="J2135" i="6"/>
  <c r="K2135" i="6"/>
  <c r="L2135" i="6"/>
  <c r="I2136" i="6"/>
  <c r="J2136" i="6"/>
  <c r="K2136" i="6"/>
  <c r="L2136" i="6"/>
  <c r="I2137" i="6"/>
  <c r="J2137" i="6"/>
  <c r="K2137" i="6"/>
  <c r="L2137" i="6"/>
  <c r="I2138" i="6"/>
  <c r="J2138" i="6"/>
  <c r="K2138" i="6"/>
  <c r="L2138" i="6"/>
  <c r="I2139" i="6"/>
  <c r="J2139" i="6"/>
  <c r="K2139" i="6"/>
  <c r="L2139" i="6"/>
  <c r="I2140" i="6"/>
  <c r="J2140" i="6"/>
  <c r="K2140" i="6"/>
  <c r="L2140" i="6"/>
  <c r="I2141" i="6"/>
  <c r="J2141" i="6"/>
  <c r="K2141" i="6"/>
  <c r="L2141" i="6"/>
  <c r="I2142" i="6"/>
  <c r="J2142" i="6"/>
  <c r="K2142" i="6"/>
  <c r="L2142" i="6"/>
  <c r="I2143" i="6"/>
  <c r="J2143" i="6"/>
  <c r="K2143" i="6"/>
  <c r="L2143" i="6"/>
  <c r="I2144" i="6"/>
  <c r="J2144" i="6"/>
  <c r="K2144" i="6"/>
  <c r="L2144" i="6"/>
  <c r="I2145" i="6"/>
  <c r="J2145" i="6"/>
  <c r="K2145" i="6"/>
  <c r="L2145" i="6"/>
  <c r="I2146" i="6"/>
  <c r="J2146" i="6"/>
  <c r="K2146" i="6"/>
  <c r="L2146" i="6"/>
  <c r="I2147" i="6"/>
  <c r="J2147" i="6"/>
  <c r="K2147" i="6"/>
  <c r="L2147" i="6"/>
  <c r="I2148" i="6"/>
  <c r="J2148" i="6"/>
  <c r="K2148" i="6"/>
  <c r="L2148" i="6"/>
  <c r="I2149" i="6"/>
  <c r="J2149" i="6"/>
  <c r="K2149" i="6"/>
  <c r="L2149" i="6"/>
  <c r="I2150" i="6"/>
  <c r="J2150" i="6"/>
  <c r="K2150" i="6"/>
  <c r="L2150" i="6"/>
  <c r="I2151" i="6"/>
  <c r="J2151" i="6"/>
  <c r="K2151" i="6"/>
  <c r="L2151" i="6"/>
  <c r="I2152" i="6"/>
  <c r="J2152" i="6"/>
  <c r="K2152" i="6"/>
  <c r="L2152" i="6"/>
  <c r="I2153" i="6"/>
  <c r="J2153" i="6"/>
  <c r="K2153" i="6"/>
  <c r="L2153" i="6"/>
  <c r="I2154" i="6"/>
  <c r="J2154" i="6"/>
  <c r="K2154" i="6"/>
  <c r="L2154" i="6"/>
  <c r="I2155" i="6"/>
  <c r="J2155" i="6"/>
  <c r="K2155" i="6"/>
  <c r="L2155" i="6"/>
  <c r="I2156" i="6"/>
  <c r="J2156" i="6"/>
  <c r="K2156" i="6"/>
  <c r="L2156" i="6"/>
  <c r="I2157" i="6"/>
  <c r="J2157" i="6"/>
  <c r="K2157" i="6"/>
  <c r="L2157" i="6"/>
  <c r="I2158" i="6"/>
  <c r="J2158" i="6"/>
  <c r="K2158" i="6"/>
  <c r="L2158" i="6"/>
  <c r="I2159" i="6"/>
  <c r="J2159" i="6"/>
  <c r="K2159" i="6"/>
  <c r="L2159" i="6"/>
  <c r="I2160" i="6"/>
  <c r="J2160" i="6"/>
  <c r="K2160" i="6"/>
  <c r="L2160" i="6"/>
  <c r="I2161" i="6"/>
  <c r="J2161" i="6"/>
  <c r="K2161" i="6"/>
  <c r="L2161" i="6"/>
  <c r="I2162" i="6"/>
  <c r="J2162" i="6"/>
  <c r="K2162" i="6"/>
  <c r="L2162" i="6"/>
  <c r="I2163" i="6"/>
  <c r="J2163" i="6"/>
  <c r="K2163" i="6"/>
  <c r="L2163" i="6"/>
  <c r="I2164" i="6"/>
  <c r="J2164" i="6"/>
  <c r="K2164" i="6"/>
  <c r="L2164" i="6"/>
  <c r="I2165" i="6"/>
  <c r="J2165" i="6"/>
  <c r="K2165" i="6"/>
  <c r="L2165" i="6"/>
  <c r="I2166" i="6"/>
  <c r="J2166" i="6"/>
  <c r="K2166" i="6"/>
  <c r="L2166" i="6"/>
  <c r="I2167" i="6"/>
  <c r="J2167" i="6"/>
  <c r="K2167" i="6"/>
  <c r="L2167" i="6"/>
  <c r="I2168" i="6"/>
  <c r="J2168" i="6"/>
  <c r="K2168" i="6"/>
  <c r="L2168" i="6"/>
  <c r="I2169" i="6"/>
  <c r="J2169" i="6"/>
  <c r="K2169" i="6"/>
  <c r="L2169" i="6"/>
  <c r="I2170" i="6"/>
  <c r="J2170" i="6"/>
  <c r="K2170" i="6"/>
  <c r="L2170" i="6"/>
  <c r="I2171" i="6"/>
  <c r="J2171" i="6"/>
  <c r="K2171" i="6"/>
  <c r="L2171" i="6"/>
  <c r="I2172" i="6"/>
  <c r="J2172" i="6"/>
  <c r="K2172" i="6"/>
  <c r="L2172" i="6"/>
  <c r="I2173" i="6"/>
  <c r="J2173" i="6"/>
  <c r="K2173" i="6"/>
  <c r="L2173" i="6"/>
  <c r="I2174" i="6"/>
  <c r="J2174" i="6"/>
  <c r="K2174" i="6"/>
  <c r="L2174" i="6"/>
  <c r="I2175" i="6"/>
  <c r="J2175" i="6"/>
  <c r="K2175" i="6"/>
  <c r="L2175" i="6"/>
  <c r="I2176" i="6"/>
  <c r="J2176" i="6"/>
  <c r="K2176" i="6"/>
  <c r="L2176" i="6"/>
  <c r="I2177" i="6"/>
  <c r="J2177" i="6"/>
  <c r="K2177" i="6"/>
  <c r="L2177" i="6"/>
  <c r="I2178" i="6"/>
  <c r="J2178" i="6"/>
  <c r="K2178" i="6"/>
  <c r="L2178" i="6"/>
  <c r="I2179" i="6"/>
  <c r="J2179" i="6"/>
  <c r="K2179" i="6"/>
  <c r="L2179" i="6"/>
  <c r="I2180" i="6"/>
  <c r="J2180" i="6"/>
  <c r="K2180" i="6"/>
  <c r="L2180" i="6"/>
  <c r="I2181" i="6"/>
  <c r="J2181" i="6"/>
  <c r="K2181" i="6"/>
  <c r="L2181" i="6"/>
  <c r="I2182" i="6"/>
  <c r="J2182" i="6"/>
  <c r="K2182" i="6"/>
  <c r="L2182" i="6"/>
  <c r="I2183" i="6"/>
  <c r="J2183" i="6"/>
  <c r="K2183" i="6"/>
  <c r="L2183" i="6"/>
  <c r="I2184" i="6"/>
  <c r="J2184" i="6"/>
  <c r="K2184" i="6"/>
  <c r="L2184" i="6"/>
  <c r="I2185" i="6"/>
  <c r="J2185" i="6"/>
  <c r="K2185" i="6"/>
  <c r="L2185" i="6"/>
  <c r="I2186" i="6"/>
  <c r="J2186" i="6"/>
  <c r="K2186" i="6"/>
  <c r="L2186" i="6"/>
  <c r="I2187" i="6"/>
  <c r="J2187" i="6"/>
  <c r="K2187" i="6"/>
  <c r="L2187" i="6"/>
  <c r="I2188" i="6"/>
  <c r="J2188" i="6"/>
  <c r="K2188" i="6"/>
  <c r="L2188" i="6"/>
  <c r="I2189" i="6"/>
  <c r="J2189" i="6"/>
  <c r="K2189" i="6"/>
  <c r="L2189" i="6"/>
  <c r="I2190" i="6"/>
  <c r="J2190" i="6"/>
  <c r="K2190" i="6"/>
  <c r="L2190" i="6"/>
  <c r="I2191" i="6"/>
  <c r="J2191" i="6"/>
  <c r="K2191" i="6"/>
  <c r="L2191" i="6"/>
  <c r="I2192" i="6"/>
  <c r="J2192" i="6"/>
  <c r="K2192" i="6"/>
  <c r="L2192" i="6"/>
  <c r="I2193" i="6"/>
  <c r="J2193" i="6"/>
  <c r="K2193" i="6"/>
  <c r="L2193" i="6"/>
  <c r="I2194" i="6"/>
  <c r="J2194" i="6"/>
  <c r="K2194" i="6"/>
  <c r="L2194" i="6"/>
  <c r="I2195" i="6"/>
  <c r="J2195" i="6"/>
  <c r="K2195" i="6"/>
  <c r="L2195" i="6"/>
  <c r="I2196" i="6"/>
  <c r="J2196" i="6"/>
  <c r="K2196" i="6"/>
  <c r="L2196" i="6"/>
  <c r="I2197" i="6"/>
  <c r="J2197" i="6"/>
  <c r="K2197" i="6"/>
  <c r="L2197" i="6"/>
  <c r="I2198" i="6"/>
  <c r="J2198" i="6"/>
  <c r="K2198" i="6"/>
  <c r="L2198" i="6"/>
  <c r="I2199" i="6"/>
  <c r="J2199" i="6"/>
  <c r="K2199" i="6"/>
  <c r="L2199" i="6"/>
  <c r="I2200" i="6"/>
  <c r="J2200" i="6"/>
  <c r="K2200" i="6"/>
  <c r="L2200" i="6"/>
  <c r="I2201" i="6"/>
  <c r="J2201" i="6"/>
  <c r="K2201" i="6"/>
  <c r="L2201" i="6"/>
  <c r="I2202" i="6"/>
  <c r="J2202" i="6"/>
  <c r="K2202" i="6"/>
  <c r="L2202" i="6"/>
  <c r="I2203" i="6"/>
  <c r="J2203" i="6"/>
  <c r="K2203" i="6"/>
  <c r="L2203" i="6"/>
  <c r="I2204" i="6"/>
  <c r="J2204" i="6"/>
  <c r="K2204" i="6"/>
  <c r="L2204" i="6"/>
  <c r="I2205" i="6"/>
  <c r="J2205" i="6"/>
  <c r="K2205" i="6"/>
  <c r="L2205" i="6"/>
  <c r="I2206" i="6"/>
  <c r="J2206" i="6"/>
  <c r="K2206" i="6"/>
  <c r="L2206" i="6"/>
  <c r="I2207" i="6"/>
  <c r="J2207" i="6"/>
  <c r="K2207" i="6"/>
  <c r="L2207" i="6"/>
  <c r="I2208" i="6"/>
  <c r="J2208" i="6"/>
  <c r="K2208" i="6"/>
  <c r="L2208" i="6"/>
  <c r="I2209" i="6"/>
  <c r="J2209" i="6"/>
  <c r="K2209" i="6"/>
  <c r="L2209" i="6"/>
  <c r="I2210" i="6"/>
  <c r="J2210" i="6"/>
  <c r="K2210" i="6"/>
  <c r="L2210" i="6"/>
  <c r="I2211" i="6"/>
  <c r="J2211" i="6"/>
  <c r="K2211" i="6"/>
  <c r="L2211" i="6"/>
  <c r="I2212" i="6"/>
  <c r="J2212" i="6"/>
  <c r="K2212" i="6"/>
  <c r="L2212" i="6"/>
  <c r="I2213" i="6"/>
  <c r="J2213" i="6"/>
  <c r="K2213" i="6"/>
  <c r="L2213" i="6"/>
  <c r="I2214" i="6"/>
  <c r="J2214" i="6"/>
  <c r="K2214" i="6"/>
  <c r="L2214" i="6"/>
  <c r="I2215" i="6"/>
  <c r="J2215" i="6"/>
  <c r="K2215" i="6"/>
  <c r="L2215" i="6"/>
  <c r="I2216" i="6"/>
  <c r="J2216" i="6"/>
  <c r="K2216" i="6"/>
  <c r="L2216" i="6"/>
  <c r="I2217" i="6"/>
  <c r="J2217" i="6"/>
  <c r="K2217" i="6"/>
  <c r="L2217" i="6"/>
  <c r="I2218" i="6"/>
  <c r="J2218" i="6"/>
  <c r="K2218" i="6"/>
  <c r="L2218" i="6"/>
  <c r="I2219" i="6"/>
  <c r="J2219" i="6"/>
  <c r="K2219" i="6"/>
  <c r="L2219" i="6"/>
  <c r="I2220" i="6"/>
  <c r="J2220" i="6"/>
  <c r="K2220" i="6"/>
  <c r="L2220" i="6"/>
  <c r="I2221" i="6"/>
  <c r="J2221" i="6"/>
  <c r="K2221" i="6"/>
  <c r="L2221" i="6"/>
  <c r="I2222" i="6"/>
  <c r="J2222" i="6"/>
  <c r="K2222" i="6"/>
  <c r="L2222" i="6"/>
  <c r="I2223" i="6"/>
  <c r="J2223" i="6"/>
  <c r="K2223" i="6"/>
  <c r="L2223" i="6"/>
  <c r="I2224" i="6"/>
  <c r="J2224" i="6"/>
  <c r="K2224" i="6"/>
  <c r="L2224" i="6"/>
  <c r="I2225" i="6"/>
  <c r="J2225" i="6"/>
  <c r="K2225" i="6"/>
  <c r="L2225" i="6"/>
  <c r="I2226" i="6"/>
  <c r="J2226" i="6"/>
  <c r="K2226" i="6"/>
  <c r="L2226" i="6"/>
  <c r="I2227" i="6"/>
  <c r="J2227" i="6"/>
  <c r="K2227" i="6"/>
  <c r="L2227" i="6"/>
  <c r="I2228" i="6"/>
  <c r="J2228" i="6"/>
  <c r="K2228" i="6"/>
  <c r="L2228" i="6"/>
  <c r="I2229" i="6"/>
  <c r="J2229" i="6"/>
  <c r="K2229" i="6"/>
  <c r="L2229" i="6"/>
  <c r="I2230" i="6"/>
  <c r="J2230" i="6"/>
  <c r="K2230" i="6"/>
  <c r="L2230" i="6"/>
  <c r="I2231" i="6"/>
  <c r="J2231" i="6"/>
  <c r="K2231" i="6"/>
  <c r="L2231" i="6"/>
  <c r="I2232" i="6"/>
  <c r="J2232" i="6"/>
  <c r="K2232" i="6"/>
  <c r="L2232" i="6"/>
  <c r="I2233" i="6"/>
  <c r="J2233" i="6"/>
  <c r="K2233" i="6"/>
  <c r="L2233" i="6"/>
  <c r="I2234" i="6"/>
  <c r="J2234" i="6"/>
  <c r="K2234" i="6"/>
  <c r="L2234" i="6"/>
  <c r="I2235" i="6"/>
  <c r="J2235" i="6"/>
  <c r="K2235" i="6"/>
  <c r="L2235" i="6"/>
  <c r="I2236" i="6"/>
  <c r="J2236" i="6"/>
  <c r="K2236" i="6"/>
  <c r="L2236" i="6"/>
  <c r="I2237" i="6"/>
  <c r="J2237" i="6"/>
  <c r="K2237" i="6"/>
  <c r="L2237" i="6"/>
  <c r="I2238" i="6"/>
  <c r="J2238" i="6"/>
  <c r="K2238" i="6"/>
  <c r="L2238" i="6"/>
  <c r="I2239" i="6"/>
  <c r="J2239" i="6"/>
  <c r="K2239" i="6"/>
  <c r="L2239" i="6"/>
  <c r="I2240" i="6"/>
  <c r="J2240" i="6"/>
  <c r="K2240" i="6"/>
  <c r="L2240" i="6"/>
  <c r="I2241" i="6"/>
  <c r="J2241" i="6"/>
  <c r="K2241" i="6"/>
  <c r="L2241" i="6"/>
  <c r="I2242" i="6"/>
  <c r="J2242" i="6"/>
  <c r="K2242" i="6"/>
  <c r="L2242" i="6"/>
  <c r="I2243" i="6"/>
  <c r="J2243" i="6"/>
  <c r="K2243" i="6"/>
  <c r="L2243" i="6"/>
  <c r="I2244" i="6"/>
  <c r="J2244" i="6"/>
  <c r="K2244" i="6"/>
  <c r="L2244" i="6"/>
  <c r="I2245" i="6"/>
  <c r="J2245" i="6"/>
  <c r="K2245" i="6"/>
  <c r="L2245" i="6"/>
  <c r="I2246" i="6"/>
  <c r="J2246" i="6"/>
  <c r="K2246" i="6"/>
  <c r="L2246" i="6"/>
  <c r="I2247" i="6"/>
  <c r="J2247" i="6"/>
  <c r="K2247" i="6"/>
  <c r="L2247" i="6"/>
  <c r="I2248" i="6"/>
  <c r="J2248" i="6"/>
  <c r="K2248" i="6"/>
  <c r="L2248" i="6"/>
  <c r="I2249" i="6"/>
  <c r="J2249" i="6"/>
  <c r="K2249" i="6"/>
  <c r="L2249" i="6"/>
  <c r="I2250" i="6"/>
  <c r="J2250" i="6"/>
  <c r="K2250" i="6"/>
  <c r="L2250" i="6"/>
  <c r="I2251" i="6"/>
  <c r="J2251" i="6"/>
  <c r="K2251" i="6"/>
  <c r="L2251" i="6"/>
  <c r="I2252" i="6"/>
  <c r="J2252" i="6"/>
  <c r="K2252" i="6"/>
  <c r="L2252" i="6"/>
  <c r="I2253" i="6"/>
  <c r="J2253" i="6"/>
  <c r="K2253" i="6"/>
  <c r="L2253" i="6"/>
  <c r="I2254" i="6"/>
  <c r="J2254" i="6"/>
  <c r="K2254" i="6"/>
  <c r="L2254" i="6"/>
  <c r="I2255" i="6"/>
  <c r="J2255" i="6"/>
  <c r="K2255" i="6"/>
  <c r="L2255" i="6"/>
  <c r="I2256" i="6"/>
  <c r="J2256" i="6"/>
  <c r="K2256" i="6"/>
  <c r="L2256" i="6"/>
  <c r="I2257" i="6"/>
  <c r="J2257" i="6"/>
  <c r="K2257" i="6"/>
  <c r="L2257" i="6"/>
  <c r="I2258" i="6"/>
  <c r="J2258" i="6"/>
  <c r="K2258" i="6"/>
  <c r="L2258" i="6"/>
  <c r="I2259" i="6"/>
  <c r="J2259" i="6"/>
  <c r="K2259" i="6"/>
  <c r="L2259" i="6"/>
  <c r="I2260" i="6"/>
  <c r="J2260" i="6"/>
  <c r="K2260" i="6"/>
  <c r="L2260" i="6"/>
  <c r="I2261" i="6"/>
  <c r="J2261" i="6"/>
  <c r="K2261" i="6"/>
  <c r="L2261" i="6"/>
  <c r="I2262" i="6"/>
  <c r="J2262" i="6"/>
  <c r="K2262" i="6"/>
  <c r="L2262" i="6"/>
  <c r="I2263" i="6"/>
  <c r="J2263" i="6"/>
  <c r="K2263" i="6"/>
  <c r="L2263" i="6"/>
  <c r="I2264" i="6"/>
  <c r="J2264" i="6"/>
  <c r="K2264" i="6"/>
  <c r="L2264" i="6"/>
  <c r="I2265" i="6"/>
  <c r="J2265" i="6"/>
  <c r="K2265" i="6"/>
  <c r="L2265" i="6"/>
  <c r="I2266" i="6"/>
  <c r="J2266" i="6"/>
  <c r="K2266" i="6"/>
  <c r="L2266" i="6"/>
  <c r="I2267" i="6"/>
  <c r="J2267" i="6"/>
  <c r="K2267" i="6"/>
  <c r="L2267" i="6"/>
  <c r="I2268" i="6"/>
  <c r="J2268" i="6"/>
  <c r="K2268" i="6"/>
  <c r="L2268" i="6"/>
  <c r="I2269" i="6"/>
  <c r="J2269" i="6"/>
  <c r="K2269" i="6"/>
  <c r="L2269" i="6"/>
  <c r="I2270" i="6"/>
  <c r="J2270" i="6"/>
  <c r="K2270" i="6"/>
  <c r="L2270" i="6"/>
  <c r="I2271" i="6"/>
  <c r="J2271" i="6"/>
  <c r="K2271" i="6"/>
  <c r="L2271" i="6"/>
  <c r="I2272" i="6"/>
  <c r="J2272" i="6"/>
  <c r="K2272" i="6"/>
  <c r="L2272" i="6"/>
  <c r="I2273" i="6"/>
  <c r="J2273" i="6"/>
  <c r="K2273" i="6"/>
  <c r="L2273" i="6"/>
  <c r="I2274" i="6"/>
  <c r="J2274" i="6"/>
  <c r="K2274" i="6"/>
  <c r="L2274" i="6"/>
  <c r="I2275" i="6"/>
  <c r="J2275" i="6"/>
  <c r="K2275" i="6"/>
  <c r="L2275" i="6"/>
  <c r="I2276" i="6"/>
  <c r="J2276" i="6"/>
  <c r="K2276" i="6"/>
  <c r="L2276" i="6"/>
  <c r="I2277" i="6"/>
  <c r="J2277" i="6"/>
  <c r="K2277" i="6"/>
  <c r="L2277" i="6"/>
  <c r="I2278" i="6"/>
  <c r="J2278" i="6"/>
  <c r="K2278" i="6"/>
  <c r="L2278" i="6"/>
  <c r="I2279" i="6"/>
  <c r="J2279" i="6"/>
  <c r="K2279" i="6"/>
  <c r="L2279" i="6"/>
  <c r="I2280" i="6"/>
  <c r="J2280" i="6"/>
  <c r="K2280" i="6"/>
  <c r="L2280" i="6"/>
  <c r="I2281" i="6"/>
  <c r="J2281" i="6"/>
  <c r="K2281" i="6"/>
  <c r="L2281" i="6"/>
  <c r="I2282" i="6"/>
  <c r="J2282" i="6"/>
  <c r="K2282" i="6"/>
  <c r="L2282" i="6"/>
  <c r="I2283" i="6"/>
  <c r="J2283" i="6"/>
  <c r="K2283" i="6"/>
  <c r="L2283" i="6"/>
  <c r="I2284" i="6"/>
  <c r="J2284" i="6"/>
  <c r="K2284" i="6"/>
  <c r="L2284" i="6"/>
  <c r="I2285" i="6"/>
  <c r="J2285" i="6"/>
  <c r="K2285" i="6"/>
  <c r="L2285" i="6"/>
  <c r="I2286" i="6"/>
  <c r="J2286" i="6"/>
  <c r="K2286" i="6"/>
  <c r="L2286" i="6"/>
  <c r="I2287" i="6"/>
  <c r="J2287" i="6"/>
  <c r="K2287" i="6"/>
  <c r="L2287" i="6"/>
  <c r="I2288" i="6"/>
  <c r="J2288" i="6"/>
  <c r="K2288" i="6"/>
  <c r="L2288" i="6"/>
  <c r="I2289" i="6"/>
  <c r="J2289" i="6"/>
  <c r="K2289" i="6"/>
  <c r="L2289" i="6"/>
  <c r="I2290" i="6"/>
  <c r="J2290" i="6"/>
  <c r="K2290" i="6"/>
  <c r="L2290" i="6"/>
  <c r="I2291" i="6"/>
  <c r="J2291" i="6"/>
  <c r="K2291" i="6"/>
  <c r="L2291" i="6"/>
  <c r="I2292" i="6"/>
  <c r="J2292" i="6"/>
  <c r="K2292" i="6"/>
  <c r="L2292" i="6"/>
  <c r="I2293" i="6"/>
  <c r="J2293" i="6"/>
  <c r="K2293" i="6"/>
  <c r="L2293" i="6"/>
  <c r="I2294" i="6"/>
  <c r="J2294" i="6"/>
  <c r="K2294" i="6"/>
  <c r="L2294" i="6"/>
  <c r="I2295" i="6"/>
  <c r="J2295" i="6"/>
  <c r="K2295" i="6"/>
  <c r="L2295" i="6"/>
  <c r="I2296" i="6"/>
  <c r="J2296" i="6"/>
  <c r="K2296" i="6"/>
  <c r="L2296" i="6"/>
  <c r="I2297" i="6"/>
  <c r="J2297" i="6"/>
  <c r="K2297" i="6"/>
  <c r="L2297" i="6"/>
  <c r="I2298" i="6"/>
  <c r="J2298" i="6"/>
  <c r="K2298" i="6"/>
  <c r="L2298" i="6"/>
  <c r="I2299" i="6"/>
  <c r="J2299" i="6"/>
  <c r="K2299" i="6"/>
  <c r="L2299" i="6"/>
  <c r="I2300" i="6"/>
  <c r="J2300" i="6"/>
  <c r="K2300" i="6"/>
  <c r="L2300" i="6"/>
  <c r="I2301" i="6"/>
  <c r="J2301" i="6"/>
  <c r="K2301" i="6"/>
  <c r="L2301" i="6"/>
  <c r="I2302" i="6"/>
  <c r="J2302" i="6"/>
  <c r="K2302" i="6"/>
  <c r="L2302" i="6"/>
  <c r="I2303" i="6"/>
  <c r="J2303" i="6"/>
  <c r="K2303" i="6"/>
  <c r="L2303" i="6"/>
  <c r="I2304" i="6"/>
  <c r="J2304" i="6"/>
  <c r="K2304" i="6"/>
  <c r="L2304" i="6"/>
  <c r="I2305" i="6"/>
  <c r="J2305" i="6"/>
  <c r="K2305" i="6"/>
  <c r="L2305" i="6"/>
  <c r="I2306" i="6"/>
  <c r="J2306" i="6"/>
  <c r="K2306" i="6"/>
  <c r="L2306" i="6"/>
  <c r="I2307" i="6"/>
  <c r="J2307" i="6"/>
  <c r="K2307" i="6"/>
  <c r="L2307" i="6"/>
  <c r="I2308" i="6"/>
  <c r="J2308" i="6"/>
  <c r="K2308" i="6"/>
  <c r="L2308" i="6"/>
  <c r="I2309" i="6"/>
  <c r="J2309" i="6"/>
  <c r="K2309" i="6"/>
  <c r="L2309" i="6"/>
  <c r="I2310" i="6"/>
  <c r="J2310" i="6"/>
  <c r="K2310" i="6"/>
  <c r="L2310" i="6"/>
  <c r="I2311" i="6"/>
  <c r="J2311" i="6"/>
  <c r="K2311" i="6"/>
  <c r="L2311" i="6"/>
  <c r="I2312" i="6"/>
  <c r="J2312" i="6"/>
  <c r="K2312" i="6"/>
  <c r="L2312" i="6"/>
  <c r="I2313" i="6"/>
  <c r="J2313" i="6"/>
  <c r="K2313" i="6"/>
  <c r="L2313" i="6"/>
  <c r="I2314" i="6"/>
  <c r="J2314" i="6"/>
  <c r="K2314" i="6"/>
  <c r="L2314" i="6"/>
  <c r="I2315" i="6"/>
  <c r="J2315" i="6"/>
  <c r="K2315" i="6"/>
  <c r="L2315" i="6"/>
  <c r="I2316" i="6"/>
  <c r="J2316" i="6"/>
  <c r="K2316" i="6"/>
  <c r="L2316" i="6"/>
  <c r="I2317" i="6"/>
  <c r="J2317" i="6"/>
  <c r="K2317" i="6"/>
  <c r="L2317" i="6"/>
  <c r="I2318" i="6"/>
  <c r="J2318" i="6"/>
  <c r="K2318" i="6"/>
  <c r="L2318" i="6"/>
  <c r="I2319" i="6"/>
  <c r="J2319" i="6"/>
  <c r="K2319" i="6"/>
  <c r="L2319" i="6"/>
  <c r="I2320" i="6"/>
  <c r="J2320" i="6"/>
  <c r="K2320" i="6"/>
  <c r="L2320" i="6"/>
  <c r="I2321" i="6"/>
  <c r="J2321" i="6"/>
  <c r="K2321" i="6"/>
  <c r="L2321" i="6"/>
  <c r="I2322" i="6"/>
  <c r="J2322" i="6"/>
  <c r="K2322" i="6"/>
  <c r="L2322" i="6"/>
  <c r="I2323" i="6"/>
  <c r="J2323" i="6"/>
  <c r="K2323" i="6"/>
  <c r="L2323" i="6"/>
  <c r="I2324" i="6"/>
  <c r="J2324" i="6"/>
  <c r="K2324" i="6"/>
  <c r="L2324" i="6"/>
  <c r="I2325" i="6"/>
  <c r="J2325" i="6"/>
  <c r="K2325" i="6"/>
  <c r="L2325" i="6"/>
  <c r="I2326" i="6"/>
  <c r="J2326" i="6"/>
  <c r="K2326" i="6"/>
  <c r="L2326" i="6"/>
  <c r="I2327" i="6"/>
  <c r="J2327" i="6"/>
  <c r="K2327" i="6"/>
  <c r="L2327" i="6"/>
  <c r="I2328" i="6"/>
  <c r="J2328" i="6"/>
  <c r="K2328" i="6"/>
  <c r="L2328" i="6"/>
  <c r="I2329" i="6"/>
  <c r="J2329" i="6"/>
  <c r="K2329" i="6"/>
  <c r="L2329" i="6"/>
  <c r="I2330" i="6"/>
  <c r="J2330" i="6"/>
  <c r="K2330" i="6"/>
  <c r="L2330" i="6"/>
  <c r="I2331" i="6"/>
  <c r="J2331" i="6"/>
  <c r="K2331" i="6"/>
  <c r="L2331" i="6"/>
  <c r="I2332" i="6"/>
  <c r="J2332" i="6"/>
  <c r="K2332" i="6"/>
  <c r="L2332" i="6"/>
  <c r="I2333" i="6"/>
  <c r="J2333" i="6"/>
  <c r="K2333" i="6"/>
  <c r="L2333" i="6"/>
  <c r="I2334" i="6"/>
  <c r="J2334" i="6"/>
  <c r="K2334" i="6"/>
  <c r="L2334" i="6"/>
  <c r="I2335" i="6"/>
  <c r="J2335" i="6"/>
  <c r="K2335" i="6"/>
  <c r="L2335" i="6"/>
  <c r="I2336" i="6"/>
  <c r="J2336" i="6"/>
  <c r="K2336" i="6"/>
  <c r="L2336" i="6"/>
  <c r="I2337" i="6"/>
  <c r="J2337" i="6"/>
  <c r="K2337" i="6"/>
  <c r="L2337" i="6"/>
  <c r="I2338" i="6"/>
  <c r="J2338" i="6"/>
  <c r="K2338" i="6"/>
  <c r="L2338" i="6"/>
  <c r="I2339" i="6"/>
  <c r="J2339" i="6"/>
  <c r="K2339" i="6"/>
  <c r="L2339" i="6"/>
  <c r="I2340" i="6"/>
  <c r="J2340" i="6"/>
  <c r="K2340" i="6"/>
  <c r="L2340" i="6"/>
  <c r="I2341" i="6"/>
  <c r="J2341" i="6"/>
  <c r="K2341" i="6"/>
  <c r="L2341" i="6"/>
  <c r="I2342" i="6"/>
  <c r="J2342" i="6"/>
  <c r="K2342" i="6"/>
  <c r="L2342" i="6"/>
  <c r="I2343" i="6"/>
  <c r="J2343" i="6"/>
  <c r="K2343" i="6"/>
  <c r="L2343" i="6"/>
  <c r="I2344" i="6"/>
  <c r="J2344" i="6"/>
  <c r="K2344" i="6"/>
  <c r="L2344" i="6"/>
  <c r="I2345" i="6"/>
  <c r="J2345" i="6"/>
  <c r="K2345" i="6"/>
  <c r="L2345" i="6"/>
  <c r="I2346" i="6"/>
  <c r="J2346" i="6"/>
  <c r="K2346" i="6"/>
  <c r="L2346" i="6"/>
  <c r="I2347" i="6"/>
  <c r="J2347" i="6"/>
  <c r="K2347" i="6"/>
  <c r="L2347" i="6"/>
  <c r="I2348" i="6"/>
  <c r="J2348" i="6"/>
  <c r="K2348" i="6"/>
  <c r="L2348" i="6"/>
  <c r="I2349" i="6"/>
  <c r="J2349" i="6"/>
  <c r="K2349" i="6"/>
  <c r="L2349" i="6"/>
  <c r="I2350" i="6"/>
  <c r="J2350" i="6"/>
  <c r="K2350" i="6"/>
  <c r="L2350" i="6"/>
  <c r="I2351" i="6"/>
  <c r="J2351" i="6"/>
  <c r="K2351" i="6"/>
  <c r="L2351" i="6"/>
  <c r="I2352" i="6"/>
  <c r="J2352" i="6"/>
  <c r="K2352" i="6"/>
  <c r="L2352" i="6"/>
  <c r="I2353" i="6"/>
  <c r="J2353" i="6"/>
  <c r="K2353" i="6"/>
  <c r="L2353" i="6"/>
  <c r="I2354" i="6"/>
  <c r="J2354" i="6"/>
  <c r="K2354" i="6"/>
  <c r="L2354" i="6"/>
  <c r="I2355" i="6"/>
  <c r="J2355" i="6"/>
  <c r="K2355" i="6"/>
  <c r="L2355" i="6"/>
  <c r="I2356" i="6"/>
  <c r="J2356" i="6"/>
  <c r="K2356" i="6"/>
  <c r="L2356" i="6"/>
  <c r="I2357" i="6"/>
  <c r="J2357" i="6"/>
  <c r="K2357" i="6"/>
  <c r="L2357" i="6"/>
  <c r="I2358" i="6"/>
  <c r="J2358" i="6"/>
  <c r="K2358" i="6"/>
  <c r="L2358" i="6"/>
  <c r="I2359" i="6"/>
  <c r="J2359" i="6"/>
  <c r="K2359" i="6"/>
  <c r="L2359" i="6"/>
  <c r="I2360" i="6"/>
  <c r="J2360" i="6"/>
  <c r="K2360" i="6"/>
  <c r="L2360" i="6"/>
  <c r="I2361" i="6"/>
  <c r="J2361" i="6"/>
  <c r="K2361" i="6"/>
  <c r="L2361" i="6"/>
  <c r="I2362" i="6"/>
  <c r="J2362" i="6"/>
  <c r="K2362" i="6"/>
  <c r="L2362" i="6"/>
  <c r="I2363" i="6"/>
  <c r="J2363" i="6"/>
  <c r="K2363" i="6"/>
  <c r="L2363" i="6"/>
  <c r="I2364" i="6"/>
  <c r="J2364" i="6"/>
  <c r="K2364" i="6"/>
  <c r="L2364" i="6"/>
  <c r="I2365" i="6"/>
  <c r="J2365" i="6"/>
  <c r="K2365" i="6"/>
  <c r="L2365" i="6"/>
  <c r="I2366" i="6"/>
  <c r="J2366" i="6"/>
  <c r="K2366" i="6"/>
  <c r="L2366" i="6"/>
  <c r="I2367" i="6"/>
  <c r="J2367" i="6"/>
  <c r="K2367" i="6"/>
  <c r="L2367" i="6"/>
  <c r="I2368" i="6"/>
  <c r="J2368" i="6"/>
  <c r="K2368" i="6"/>
  <c r="L2368" i="6"/>
  <c r="I2369" i="6"/>
  <c r="J2369" i="6"/>
  <c r="K2369" i="6"/>
  <c r="L2369" i="6"/>
  <c r="I2370" i="6"/>
  <c r="J2370" i="6"/>
  <c r="K2370" i="6"/>
  <c r="L2370" i="6"/>
  <c r="I2371" i="6"/>
  <c r="J2371" i="6"/>
  <c r="K2371" i="6"/>
  <c r="L2371" i="6"/>
  <c r="I2372" i="6"/>
  <c r="J2372" i="6"/>
  <c r="K2372" i="6"/>
  <c r="L2372" i="6"/>
  <c r="I2373" i="6"/>
  <c r="J2373" i="6"/>
  <c r="K2373" i="6"/>
  <c r="L2373" i="6"/>
  <c r="I2374" i="6"/>
  <c r="J2374" i="6"/>
  <c r="K2374" i="6"/>
  <c r="L2374" i="6"/>
  <c r="I2375" i="6"/>
  <c r="J2375" i="6"/>
  <c r="K2375" i="6"/>
  <c r="L2375" i="6"/>
  <c r="I2376" i="6"/>
  <c r="J2376" i="6"/>
  <c r="K2376" i="6"/>
  <c r="L2376" i="6"/>
  <c r="I2377" i="6"/>
  <c r="J2377" i="6"/>
  <c r="K2377" i="6"/>
  <c r="L2377" i="6"/>
  <c r="I2378" i="6"/>
  <c r="J2378" i="6"/>
  <c r="K2378" i="6"/>
  <c r="L2378" i="6"/>
  <c r="I2379" i="6"/>
  <c r="J2379" i="6"/>
  <c r="K2379" i="6"/>
  <c r="L2379" i="6"/>
  <c r="I2380" i="6"/>
  <c r="J2380" i="6"/>
  <c r="K2380" i="6"/>
  <c r="L2380" i="6"/>
  <c r="I2381" i="6"/>
  <c r="J2381" i="6"/>
  <c r="K2381" i="6"/>
  <c r="L2381" i="6"/>
  <c r="I2382" i="6"/>
  <c r="J2382" i="6"/>
  <c r="K2382" i="6"/>
  <c r="L2382" i="6"/>
  <c r="I2383" i="6"/>
  <c r="J2383" i="6"/>
  <c r="K2383" i="6"/>
  <c r="L2383" i="6"/>
  <c r="I2384" i="6"/>
  <c r="J2384" i="6"/>
  <c r="K2384" i="6"/>
  <c r="L2384" i="6"/>
  <c r="I2385" i="6"/>
  <c r="J2385" i="6"/>
  <c r="K2385" i="6"/>
  <c r="L2385" i="6"/>
  <c r="I2386" i="6"/>
  <c r="J2386" i="6"/>
  <c r="K2386" i="6"/>
  <c r="L2386" i="6"/>
  <c r="I2387" i="6"/>
  <c r="J2387" i="6"/>
  <c r="K2387" i="6"/>
  <c r="L2387" i="6"/>
  <c r="I2388" i="6"/>
  <c r="J2388" i="6"/>
  <c r="K2388" i="6"/>
  <c r="L2388" i="6"/>
  <c r="I2389" i="6"/>
  <c r="J2389" i="6"/>
  <c r="K2389" i="6"/>
  <c r="L2389" i="6"/>
  <c r="I2390" i="6"/>
  <c r="J2390" i="6"/>
  <c r="K2390" i="6"/>
  <c r="L2390" i="6"/>
  <c r="I2391" i="6"/>
  <c r="J2391" i="6"/>
  <c r="K2391" i="6"/>
  <c r="L2391" i="6"/>
  <c r="I2392" i="6"/>
  <c r="J2392" i="6"/>
  <c r="K2392" i="6"/>
  <c r="L2392" i="6"/>
  <c r="I2393" i="6"/>
  <c r="J2393" i="6"/>
  <c r="K2393" i="6"/>
  <c r="L2393" i="6"/>
  <c r="I2394" i="6"/>
  <c r="J2394" i="6"/>
  <c r="K2394" i="6"/>
  <c r="L2394" i="6"/>
  <c r="I2395" i="6"/>
  <c r="J2395" i="6"/>
  <c r="K2395" i="6"/>
  <c r="L2395" i="6"/>
  <c r="I2396" i="6"/>
  <c r="J2396" i="6"/>
  <c r="K2396" i="6"/>
  <c r="L2396" i="6"/>
  <c r="I2397" i="6"/>
  <c r="J2397" i="6"/>
  <c r="K2397" i="6"/>
  <c r="L2397" i="6"/>
  <c r="I2398" i="6"/>
  <c r="J2398" i="6"/>
  <c r="K2398" i="6"/>
  <c r="L2398" i="6"/>
  <c r="I2399" i="6"/>
  <c r="J2399" i="6"/>
  <c r="K2399" i="6"/>
  <c r="L2399" i="6"/>
  <c r="I2400" i="6"/>
  <c r="J2400" i="6"/>
  <c r="K2400" i="6"/>
  <c r="L2400" i="6"/>
  <c r="I2401" i="6"/>
  <c r="J2401" i="6"/>
  <c r="K2401" i="6"/>
  <c r="L2401" i="6"/>
  <c r="I2402" i="6"/>
  <c r="J2402" i="6"/>
  <c r="K2402" i="6"/>
  <c r="L2402" i="6"/>
  <c r="I2403" i="6"/>
  <c r="J2403" i="6"/>
  <c r="K2403" i="6"/>
  <c r="L2403" i="6"/>
  <c r="I2404" i="6"/>
  <c r="J2404" i="6"/>
  <c r="K2404" i="6"/>
  <c r="L2404" i="6"/>
  <c r="I2405" i="6"/>
  <c r="J2405" i="6"/>
  <c r="K2405" i="6"/>
  <c r="L2405" i="6"/>
  <c r="I2406" i="6"/>
  <c r="J2406" i="6"/>
  <c r="K2406" i="6"/>
  <c r="L2406" i="6"/>
  <c r="I2407" i="6"/>
  <c r="J2407" i="6"/>
  <c r="K2407" i="6"/>
  <c r="L2407" i="6"/>
  <c r="I2408" i="6"/>
  <c r="J2408" i="6"/>
  <c r="K2408" i="6"/>
  <c r="L2408" i="6"/>
  <c r="I2409" i="6"/>
  <c r="J2409" i="6"/>
  <c r="K2409" i="6"/>
  <c r="L2409" i="6"/>
  <c r="I2410" i="6"/>
  <c r="J2410" i="6"/>
  <c r="K2410" i="6"/>
  <c r="L2410" i="6"/>
  <c r="I2411" i="6"/>
  <c r="J2411" i="6"/>
  <c r="K2411" i="6"/>
  <c r="L2411" i="6"/>
  <c r="I2412" i="6"/>
  <c r="J2412" i="6"/>
  <c r="K2412" i="6"/>
  <c r="L2412" i="6"/>
  <c r="I2413" i="6"/>
  <c r="J2413" i="6"/>
  <c r="K2413" i="6"/>
  <c r="L2413" i="6"/>
  <c r="I2414" i="6"/>
  <c r="J2414" i="6"/>
  <c r="K2414" i="6"/>
  <c r="L2414" i="6"/>
  <c r="I2415" i="6"/>
  <c r="J2415" i="6"/>
  <c r="K2415" i="6"/>
  <c r="L2415" i="6"/>
  <c r="I2416" i="6"/>
  <c r="J2416" i="6"/>
  <c r="K2416" i="6"/>
  <c r="L2416" i="6"/>
  <c r="I2417" i="6"/>
  <c r="J2417" i="6"/>
  <c r="K2417" i="6"/>
  <c r="L2417" i="6"/>
  <c r="I2418" i="6"/>
  <c r="J2418" i="6"/>
  <c r="K2418" i="6"/>
  <c r="L2418" i="6"/>
  <c r="I2419" i="6"/>
  <c r="J2419" i="6"/>
  <c r="K2419" i="6"/>
  <c r="L2419" i="6"/>
  <c r="I2420" i="6"/>
  <c r="J2420" i="6"/>
  <c r="K2420" i="6"/>
  <c r="L2420" i="6"/>
  <c r="I2421" i="6"/>
  <c r="J2421" i="6"/>
  <c r="K2421" i="6"/>
  <c r="L2421" i="6"/>
  <c r="I2422" i="6"/>
  <c r="J2422" i="6"/>
  <c r="K2422" i="6"/>
  <c r="L2422" i="6"/>
  <c r="I2423" i="6"/>
  <c r="J2423" i="6"/>
  <c r="K2423" i="6"/>
  <c r="L2423" i="6"/>
  <c r="I2424" i="6"/>
  <c r="J2424" i="6"/>
  <c r="K2424" i="6"/>
  <c r="L2424" i="6"/>
  <c r="I2425" i="6"/>
  <c r="J2425" i="6"/>
  <c r="K2425" i="6"/>
  <c r="L2425" i="6"/>
  <c r="I2426" i="6"/>
  <c r="J2426" i="6"/>
  <c r="K2426" i="6"/>
  <c r="L2426" i="6"/>
  <c r="I2427" i="6"/>
  <c r="J2427" i="6"/>
  <c r="K2427" i="6"/>
  <c r="L2427" i="6"/>
  <c r="I2428" i="6"/>
  <c r="J2428" i="6"/>
  <c r="K2428" i="6"/>
  <c r="L2428" i="6"/>
  <c r="I2429" i="6"/>
  <c r="J2429" i="6"/>
  <c r="K2429" i="6"/>
  <c r="L2429" i="6"/>
  <c r="I2430" i="6"/>
  <c r="J2430" i="6"/>
  <c r="K2430" i="6"/>
  <c r="L2430" i="6"/>
  <c r="I2431" i="6"/>
  <c r="J2431" i="6"/>
  <c r="K2431" i="6"/>
  <c r="L2431" i="6"/>
  <c r="I2432" i="6"/>
  <c r="J2432" i="6"/>
  <c r="K2432" i="6"/>
  <c r="L2432" i="6"/>
  <c r="I2433" i="6"/>
  <c r="J2433" i="6"/>
  <c r="K2433" i="6"/>
  <c r="L2433" i="6"/>
  <c r="I2434" i="6"/>
  <c r="J2434" i="6"/>
  <c r="K2434" i="6"/>
  <c r="L2434" i="6"/>
  <c r="I2435" i="6"/>
  <c r="J2435" i="6"/>
  <c r="K2435" i="6"/>
  <c r="L2435" i="6"/>
  <c r="I2436" i="6"/>
  <c r="J2436" i="6"/>
  <c r="K2436" i="6"/>
  <c r="L2436" i="6"/>
  <c r="I2437" i="6"/>
  <c r="J2437" i="6"/>
  <c r="K2437" i="6"/>
  <c r="L2437" i="6"/>
  <c r="I2438" i="6"/>
  <c r="J2438" i="6"/>
  <c r="K2438" i="6"/>
  <c r="L2438" i="6"/>
  <c r="I2439" i="6"/>
  <c r="J2439" i="6"/>
  <c r="K2439" i="6"/>
  <c r="L2439" i="6"/>
  <c r="I2440" i="6"/>
  <c r="J2440" i="6"/>
  <c r="K2440" i="6"/>
  <c r="L2440" i="6"/>
  <c r="I2441" i="6"/>
  <c r="J2441" i="6"/>
  <c r="K2441" i="6"/>
  <c r="L2441" i="6"/>
  <c r="I2442" i="6"/>
  <c r="J2442" i="6"/>
  <c r="K2442" i="6"/>
  <c r="L2442" i="6"/>
  <c r="I2443" i="6"/>
  <c r="J2443" i="6"/>
  <c r="K2443" i="6"/>
  <c r="L2443" i="6"/>
  <c r="I2444" i="6"/>
  <c r="J2444" i="6"/>
  <c r="K2444" i="6"/>
  <c r="L2444" i="6"/>
  <c r="I2445" i="6"/>
  <c r="J2445" i="6"/>
  <c r="K2445" i="6"/>
  <c r="L2445" i="6"/>
  <c r="I2446" i="6"/>
  <c r="J2446" i="6"/>
  <c r="K2446" i="6"/>
  <c r="L2446" i="6"/>
  <c r="I2447" i="6"/>
  <c r="J2447" i="6"/>
  <c r="K2447" i="6"/>
  <c r="L2447" i="6"/>
  <c r="I2448" i="6"/>
  <c r="J2448" i="6"/>
  <c r="K2448" i="6"/>
  <c r="L2448" i="6"/>
  <c r="I2449" i="6"/>
  <c r="J2449" i="6"/>
  <c r="K2449" i="6"/>
  <c r="L2449" i="6"/>
  <c r="I2450" i="6"/>
  <c r="J2450" i="6"/>
  <c r="K2450" i="6"/>
  <c r="L2450" i="6"/>
  <c r="I2451" i="6"/>
  <c r="J2451" i="6"/>
  <c r="K2451" i="6"/>
  <c r="L2451" i="6"/>
  <c r="I2452" i="6"/>
  <c r="J2452" i="6"/>
  <c r="K2452" i="6"/>
  <c r="L2452" i="6"/>
  <c r="I2453" i="6"/>
  <c r="J2453" i="6"/>
  <c r="K2453" i="6"/>
  <c r="L2453" i="6"/>
  <c r="I2454" i="6"/>
  <c r="J2454" i="6"/>
  <c r="K2454" i="6"/>
  <c r="L2454" i="6"/>
  <c r="I2455" i="6"/>
  <c r="J2455" i="6"/>
  <c r="K2455" i="6"/>
  <c r="L2455" i="6"/>
  <c r="I2456" i="6"/>
  <c r="J2456" i="6"/>
  <c r="K2456" i="6"/>
  <c r="L2456" i="6"/>
  <c r="I2457" i="6"/>
  <c r="J2457" i="6"/>
  <c r="K2457" i="6"/>
  <c r="L2457" i="6"/>
  <c r="I2458" i="6"/>
  <c r="J2458" i="6"/>
  <c r="K2458" i="6"/>
  <c r="L2458" i="6"/>
  <c r="I2459" i="6"/>
  <c r="J2459" i="6"/>
  <c r="K2459" i="6"/>
  <c r="L2459" i="6"/>
  <c r="I2460" i="6"/>
  <c r="J2460" i="6"/>
  <c r="K2460" i="6"/>
  <c r="L2460" i="6"/>
  <c r="I2461" i="6"/>
  <c r="J2461" i="6"/>
  <c r="K2461" i="6"/>
  <c r="L2461" i="6"/>
  <c r="I2462" i="6"/>
  <c r="J2462" i="6"/>
  <c r="K2462" i="6"/>
  <c r="L2462" i="6"/>
  <c r="I2463" i="6"/>
  <c r="J2463" i="6"/>
  <c r="K2463" i="6"/>
  <c r="L2463" i="6"/>
  <c r="I2464" i="6"/>
  <c r="J2464" i="6"/>
  <c r="K2464" i="6"/>
  <c r="L2464" i="6"/>
  <c r="I2465" i="6"/>
  <c r="J2465" i="6"/>
  <c r="K2465" i="6"/>
  <c r="L2465" i="6"/>
  <c r="I2466" i="6"/>
  <c r="J2466" i="6"/>
  <c r="K2466" i="6"/>
  <c r="L2466" i="6"/>
  <c r="I2467" i="6"/>
  <c r="J2467" i="6"/>
  <c r="K2467" i="6"/>
  <c r="L2467" i="6"/>
  <c r="I2468" i="6"/>
  <c r="J2468" i="6"/>
  <c r="K2468" i="6"/>
  <c r="L2468" i="6"/>
  <c r="I2469" i="6"/>
  <c r="J2469" i="6"/>
  <c r="K2469" i="6"/>
  <c r="L2469" i="6"/>
  <c r="I2470" i="6"/>
  <c r="J2470" i="6"/>
  <c r="K2470" i="6"/>
  <c r="L2470" i="6"/>
  <c r="I2471" i="6"/>
  <c r="J2471" i="6"/>
  <c r="K2471" i="6"/>
  <c r="L2471" i="6"/>
  <c r="I2472" i="6"/>
  <c r="J2472" i="6"/>
  <c r="K2472" i="6"/>
  <c r="L2472" i="6"/>
  <c r="I2473" i="6"/>
  <c r="J2473" i="6"/>
  <c r="K2473" i="6"/>
  <c r="L2473" i="6"/>
  <c r="I2474" i="6"/>
  <c r="J2474" i="6"/>
  <c r="K2474" i="6"/>
  <c r="L2474" i="6"/>
  <c r="I2475" i="6"/>
  <c r="J2475" i="6"/>
  <c r="K2475" i="6"/>
  <c r="L2475" i="6"/>
  <c r="I2476" i="6"/>
  <c r="J2476" i="6"/>
  <c r="K2476" i="6"/>
  <c r="L2476" i="6"/>
  <c r="I2477" i="6"/>
  <c r="J2477" i="6"/>
  <c r="K2477" i="6"/>
  <c r="L2477" i="6"/>
  <c r="I2478" i="6"/>
  <c r="J2478" i="6"/>
  <c r="K2478" i="6"/>
  <c r="L2478" i="6"/>
  <c r="I2479" i="6"/>
  <c r="J2479" i="6"/>
  <c r="K2479" i="6"/>
  <c r="L2479" i="6"/>
  <c r="I2480" i="6"/>
  <c r="J2480" i="6"/>
  <c r="K2480" i="6"/>
  <c r="L2480" i="6"/>
  <c r="I2481" i="6"/>
  <c r="J2481" i="6"/>
  <c r="K2481" i="6"/>
  <c r="L2481" i="6"/>
  <c r="I2482" i="6"/>
  <c r="J2482" i="6"/>
  <c r="K2482" i="6"/>
  <c r="L2482" i="6"/>
  <c r="I2483" i="6"/>
  <c r="J2483" i="6"/>
  <c r="K2483" i="6"/>
  <c r="L2483" i="6"/>
  <c r="I2484" i="6"/>
  <c r="J2484" i="6"/>
  <c r="K2484" i="6"/>
  <c r="L2484" i="6"/>
  <c r="I2485" i="6"/>
  <c r="J2485" i="6"/>
  <c r="K2485" i="6"/>
  <c r="L2485" i="6"/>
  <c r="I2486" i="6"/>
  <c r="J2486" i="6"/>
  <c r="K2486" i="6"/>
  <c r="L2486" i="6"/>
  <c r="I2487" i="6"/>
  <c r="J2487" i="6"/>
  <c r="K2487" i="6"/>
  <c r="L2487" i="6"/>
  <c r="I2488" i="6"/>
  <c r="J2488" i="6"/>
  <c r="K2488" i="6"/>
  <c r="L2488" i="6"/>
  <c r="I2489" i="6"/>
  <c r="J2489" i="6"/>
  <c r="K2489" i="6"/>
  <c r="L2489" i="6"/>
  <c r="I2490" i="6"/>
  <c r="J2490" i="6"/>
  <c r="K2490" i="6"/>
  <c r="L2490" i="6"/>
  <c r="I2491" i="6"/>
  <c r="J2491" i="6"/>
  <c r="K2491" i="6"/>
  <c r="L2491" i="6"/>
  <c r="I2492" i="6"/>
  <c r="J2492" i="6"/>
  <c r="K2492" i="6"/>
  <c r="L2492" i="6"/>
  <c r="I2493" i="6"/>
  <c r="J2493" i="6"/>
  <c r="K2493" i="6"/>
  <c r="L2493" i="6"/>
  <c r="I2494" i="6"/>
  <c r="J2494" i="6"/>
  <c r="K2494" i="6"/>
  <c r="L2494" i="6"/>
  <c r="I2495" i="6"/>
  <c r="J2495" i="6"/>
  <c r="K2495" i="6"/>
  <c r="L2495" i="6"/>
  <c r="I2496" i="6"/>
  <c r="J2496" i="6"/>
  <c r="K2496" i="6"/>
  <c r="L2496" i="6"/>
  <c r="I2497" i="6"/>
  <c r="J2497" i="6"/>
  <c r="K2497" i="6"/>
  <c r="L2497" i="6"/>
  <c r="I2498" i="6"/>
  <c r="J2498" i="6"/>
  <c r="K2498" i="6"/>
  <c r="L2498" i="6"/>
  <c r="I2499" i="6"/>
  <c r="J2499" i="6"/>
  <c r="K2499" i="6"/>
  <c r="L2499" i="6"/>
  <c r="I2500" i="6"/>
  <c r="J2500" i="6"/>
  <c r="K2500" i="6"/>
  <c r="L2500" i="6"/>
  <c r="I2501" i="6"/>
  <c r="J2501" i="6"/>
  <c r="K2501" i="6"/>
  <c r="L2501" i="6"/>
  <c r="I2502" i="6"/>
  <c r="J2502" i="6"/>
  <c r="K2502" i="6"/>
  <c r="L2502" i="6"/>
  <c r="I2503" i="6"/>
  <c r="J2503" i="6"/>
  <c r="K2503" i="6"/>
  <c r="L2503" i="6"/>
  <c r="I2504" i="6"/>
  <c r="J2504" i="6"/>
  <c r="K2504" i="6"/>
  <c r="L2504" i="6"/>
  <c r="I2505" i="6"/>
  <c r="J2505" i="6"/>
  <c r="K2505" i="6"/>
  <c r="L2505" i="6"/>
  <c r="I2506" i="6"/>
  <c r="J2506" i="6"/>
  <c r="K2506" i="6"/>
  <c r="L2506" i="6"/>
  <c r="I2507" i="6"/>
  <c r="J2507" i="6"/>
  <c r="K2507" i="6"/>
  <c r="L2507" i="6"/>
  <c r="I2508" i="6"/>
  <c r="J2508" i="6"/>
  <c r="K2508" i="6"/>
  <c r="L2508" i="6"/>
  <c r="I2509" i="6"/>
  <c r="J2509" i="6"/>
  <c r="K2509" i="6"/>
  <c r="L2509" i="6"/>
  <c r="I2510" i="6"/>
  <c r="J2510" i="6"/>
  <c r="K2510" i="6"/>
  <c r="L2510" i="6"/>
  <c r="I2511" i="6"/>
  <c r="J2511" i="6"/>
  <c r="K2511" i="6"/>
  <c r="L2511" i="6"/>
  <c r="I2512" i="6"/>
  <c r="J2512" i="6"/>
  <c r="K2512" i="6"/>
  <c r="L2512" i="6"/>
  <c r="I2513" i="6"/>
  <c r="J2513" i="6"/>
  <c r="K2513" i="6"/>
  <c r="L2513" i="6"/>
  <c r="I2514" i="6"/>
  <c r="J2514" i="6"/>
  <c r="K2514" i="6"/>
  <c r="L2514" i="6"/>
  <c r="I2515" i="6"/>
  <c r="J2515" i="6"/>
  <c r="K2515" i="6"/>
  <c r="L2515" i="6"/>
  <c r="I2516" i="6"/>
  <c r="J2516" i="6"/>
  <c r="K2516" i="6"/>
  <c r="L2516" i="6"/>
  <c r="I2517" i="6"/>
  <c r="J2517" i="6"/>
  <c r="K2517" i="6"/>
  <c r="L2517" i="6"/>
  <c r="I2518" i="6"/>
  <c r="J2518" i="6"/>
  <c r="K2518" i="6"/>
  <c r="L2518" i="6"/>
  <c r="I2519" i="6"/>
  <c r="J2519" i="6"/>
  <c r="K2519" i="6"/>
  <c r="L2519" i="6"/>
  <c r="I2520" i="6"/>
  <c r="J2520" i="6"/>
  <c r="K2520" i="6"/>
  <c r="L2520" i="6"/>
  <c r="I2521" i="6"/>
  <c r="J2521" i="6"/>
  <c r="K2521" i="6"/>
  <c r="L2521" i="6"/>
  <c r="I2522" i="6"/>
  <c r="J2522" i="6"/>
  <c r="K2522" i="6"/>
  <c r="L2522" i="6"/>
  <c r="I2523" i="6"/>
  <c r="J2523" i="6"/>
  <c r="K2523" i="6"/>
  <c r="L2523" i="6"/>
  <c r="I2524" i="6"/>
  <c r="J2524" i="6"/>
  <c r="K2524" i="6"/>
  <c r="L2524" i="6"/>
  <c r="I2525" i="6"/>
  <c r="J2525" i="6"/>
  <c r="K2525" i="6"/>
  <c r="L2525" i="6"/>
  <c r="I2526" i="6"/>
  <c r="J2526" i="6"/>
  <c r="K2526" i="6"/>
  <c r="L2526" i="6"/>
  <c r="I2527" i="6"/>
  <c r="J2527" i="6"/>
  <c r="K2527" i="6"/>
  <c r="L2527" i="6"/>
  <c r="I2528" i="6"/>
  <c r="J2528" i="6"/>
  <c r="K2528" i="6"/>
  <c r="L2528" i="6"/>
  <c r="I2529" i="6"/>
  <c r="J2529" i="6"/>
  <c r="K2529" i="6"/>
  <c r="L2529" i="6"/>
  <c r="I2530" i="6"/>
  <c r="J2530" i="6"/>
  <c r="K2530" i="6"/>
  <c r="L2530" i="6"/>
  <c r="I2531" i="6"/>
  <c r="J2531" i="6"/>
  <c r="K2531" i="6"/>
  <c r="L2531" i="6"/>
  <c r="I2532" i="6"/>
  <c r="J2532" i="6"/>
  <c r="K2532" i="6"/>
  <c r="L2532" i="6"/>
  <c r="I2533" i="6"/>
  <c r="J2533" i="6"/>
  <c r="K2533" i="6"/>
  <c r="L2533" i="6"/>
  <c r="I2534" i="6"/>
  <c r="J2534" i="6"/>
  <c r="K2534" i="6"/>
  <c r="L2534" i="6"/>
  <c r="I2535" i="6"/>
  <c r="J2535" i="6"/>
  <c r="K2535" i="6"/>
  <c r="L2535" i="6"/>
  <c r="I2536" i="6"/>
  <c r="J2536" i="6"/>
  <c r="K2536" i="6"/>
  <c r="L2536" i="6"/>
  <c r="I2537" i="6"/>
  <c r="J2537" i="6"/>
  <c r="K2537" i="6"/>
  <c r="L2537" i="6"/>
  <c r="I2538" i="6"/>
  <c r="J2538" i="6"/>
  <c r="K2538" i="6"/>
  <c r="L2538" i="6"/>
  <c r="I2539" i="6"/>
  <c r="J2539" i="6"/>
  <c r="K2539" i="6"/>
  <c r="L2539" i="6"/>
  <c r="I2540" i="6"/>
  <c r="J2540" i="6"/>
  <c r="K2540" i="6"/>
  <c r="L2540" i="6"/>
  <c r="I2541" i="6"/>
  <c r="J2541" i="6"/>
  <c r="K2541" i="6"/>
  <c r="L2541" i="6"/>
  <c r="I2542" i="6"/>
  <c r="J2542" i="6"/>
  <c r="K2542" i="6"/>
  <c r="L2542" i="6"/>
  <c r="I2543" i="6"/>
  <c r="J2543" i="6"/>
  <c r="K2543" i="6"/>
  <c r="L2543" i="6"/>
  <c r="I2544" i="6"/>
  <c r="J2544" i="6"/>
  <c r="K2544" i="6"/>
  <c r="L2544" i="6"/>
  <c r="I2545" i="6"/>
  <c r="J2545" i="6"/>
  <c r="K2545" i="6"/>
  <c r="L2545" i="6"/>
  <c r="I2546" i="6"/>
  <c r="J2546" i="6"/>
  <c r="K2546" i="6"/>
  <c r="L2546" i="6"/>
  <c r="I2547" i="6"/>
  <c r="J2547" i="6"/>
  <c r="K2547" i="6"/>
  <c r="L2547" i="6"/>
  <c r="I2548" i="6"/>
  <c r="J2548" i="6"/>
  <c r="K2548" i="6"/>
  <c r="L2548" i="6"/>
  <c r="I2549" i="6"/>
  <c r="J2549" i="6"/>
  <c r="K2549" i="6"/>
  <c r="L2549" i="6"/>
  <c r="I2550" i="6"/>
  <c r="J2550" i="6"/>
  <c r="K2550" i="6"/>
  <c r="L2550" i="6"/>
  <c r="I2551" i="6"/>
  <c r="J2551" i="6"/>
  <c r="K2551" i="6"/>
  <c r="L2551" i="6"/>
  <c r="I2552" i="6"/>
  <c r="J2552" i="6"/>
  <c r="K2552" i="6"/>
  <c r="L2552" i="6"/>
  <c r="I2553" i="6"/>
  <c r="J2553" i="6"/>
  <c r="K2553" i="6"/>
  <c r="L2553" i="6"/>
  <c r="I2554" i="6"/>
  <c r="J2554" i="6"/>
  <c r="K2554" i="6"/>
  <c r="L2554" i="6"/>
  <c r="I2555" i="6"/>
  <c r="J2555" i="6"/>
  <c r="K2555" i="6"/>
  <c r="L2555" i="6"/>
  <c r="I2556" i="6"/>
  <c r="J2556" i="6"/>
  <c r="K2556" i="6"/>
  <c r="L2556" i="6"/>
  <c r="I2557" i="6"/>
  <c r="J2557" i="6"/>
  <c r="K2557" i="6"/>
  <c r="L2557" i="6"/>
  <c r="I2558" i="6"/>
  <c r="J2558" i="6"/>
  <c r="K2558" i="6"/>
  <c r="L2558" i="6"/>
  <c r="I2559" i="6"/>
  <c r="J2559" i="6"/>
  <c r="K2559" i="6"/>
  <c r="L2559" i="6"/>
  <c r="I2560" i="6"/>
  <c r="J2560" i="6"/>
  <c r="K2560" i="6"/>
  <c r="L2560" i="6"/>
  <c r="I2561" i="6"/>
  <c r="J2561" i="6"/>
  <c r="K2561" i="6"/>
  <c r="L2561" i="6"/>
  <c r="I2562" i="6"/>
  <c r="J2562" i="6"/>
  <c r="K2562" i="6"/>
  <c r="L2562" i="6"/>
  <c r="I2563" i="6"/>
  <c r="J2563" i="6"/>
  <c r="K2563" i="6"/>
  <c r="L2563" i="6"/>
  <c r="I2564" i="6"/>
  <c r="J2564" i="6"/>
  <c r="K2564" i="6"/>
  <c r="L2564" i="6"/>
  <c r="I2565" i="6"/>
  <c r="J2565" i="6"/>
  <c r="K2565" i="6"/>
  <c r="L2565" i="6"/>
  <c r="I2566" i="6"/>
  <c r="J2566" i="6"/>
  <c r="K2566" i="6"/>
  <c r="L2566" i="6"/>
  <c r="I2567" i="6"/>
  <c r="J2567" i="6"/>
  <c r="K2567" i="6"/>
  <c r="L2567" i="6"/>
  <c r="I2568" i="6"/>
  <c r="J2568" i="6"/>
  <c r="K2568" i="6"/>
  <c r="L2568" i="6"/>
  <c r="I2569" i="6"/>
  <c r="J2569" i="6"/>
  <c r="K2569" i="6"/>
  <c r="L2569" i="6"/>
  <c r="I2570" i="6"/>
  <c r="J2570" i="6"/>
  <c r="K2570" i="6"/>
  <c r="L2570" i="6"/>
  <c r="I2571" i="6"/>
  <c r="J2571" i="6"/>
  <c r="K2571" i="6"/>
  <c r="L2571" i="6"/>
  <c r="I2572" i="6"/>
  <c r="J2572" i="6"/>
  <c r="K2572" i="6"/>
  <c r="L2572" i="6"/>
  <c r="I2573" i="6"/>
  <c r="J2573" i="6"/>
  <c r="K2573" i="6"/>
  <c r="L2573" i="6"/>
  <c r="I2574" i="6"/>
  <c r="J2574" i="6"/>
  <c r="K2574" i="6"/>
  <c r="L2574" i="6"/>
  <c r="I2575" i="6"/>
  <c r="J2575" i="6"/>
  <c r="K2575" i="6"/>
  <c r="L2575" i="6"/>
  <c r="I2576" i="6"/>
  <c r="J2576" i="6"/>
  <c r="K2576" i="6"/>
  <c r="L2576" i="6"/>
  <c r="I2577" i="6"/>
  <c r="J2577" i="6"/>
  <c r="K2577" i="6"/>
  <c r="L2577" i="6"/>
  <c r="I2578" i="6"/>
  <c r="J2578" i="6"/>
  <c r="K2578" i="6"/>
  <c r="L2578" i="6"/>
  <c r="I2579" i="6"/>
  <c r="J2579" i="6"/>
  <c r="K2579" i="6"/>
  <c r="L2579" i="6"/>
  <c r="I2580" i="6"/>
  <c r="J2580" i="6"/>
  <c r="K2580" i="6"/>
  <c r="L2580" i="6"/>
  <c r="I2581" i="6"/>
  <c r="J2581" i="6"/>
  <c r="K2581" i="6"/>
  <c r="L2581" i="6"/>
  <c r="I2582" i="6"/>
  <c r="J2582" i="6"/>
  <c r="K2582" i="6"/>
  <c r="L2582" i="6"/>
  <c r="I2583" i="6"/>
  <c r="J2583" i="6"/>
  <c r="K2583" i="6"/>
  <c r="L2583" i="6"/>
  <c r="I2584" i="6"/>
  <c r="J2584" i="6"/>
  <c r="K2584" i="6"/>
  <c r="L2584" i="6"/>
  <c r="I2585" i="6"/>
  <c r="J2585" i="6"/>
  <c r="K2585" i="6"/>
  <c r="L2585" i="6"/>
  <c r="I2586" i="6"/>
  <c r="J2586" i="6"/>
  <c r="K2586" i="6"/>
  <c r="L2586" i="6"/>
  <c r="I2587" i="6"/>
  <c r="J2587" i="6"/>
  <c r="K2587" i="6"/>
  <c r="L2587" i="6"/>
  <c r="I2588" i="6"/>
  <c r="J2588" i="6"/>
  <c r="K2588" i="6"/>
  <c r="L2588" i="6"/>
  <c r="I2589" i="6"/>
  <c r="J2589" i="6"/>
  <c r="K2589" i="6"/>
  <c r="L2589" i="6"/>
  <c r="I2590" i="6"/>
  <c r="J2590" i="6"/>
  <c r="K2590" i="6"/>
  <c r="L2590" i="6"/>
  <c r="I2591" i="6"/>
  <c r="J2591" i="6"/>
  <c r="K2591" i="6"/>
  <c r="L2591" i="6"/>
  <c r="I2592" i="6"/>
  <c r="J2592" i="6"/>
  <c r="K2592" i="6"/>
  <c r="L2592" i="6"/>
  <c r="I2593" i="6"/>
  <c r="J2593" i="6"/>
  <c r="K2593" i="6"/>
  <c r="L2593" i="6"/>
  <c r="I2594" i="6"/>
  <c r="J2594" i="6"/>
  <c r="K2594" i="6"/>
  <c r="L2594" i="6"/>
  <c r="I2595" i="6"/>
  <c r="J2595" i="6"/>
  <c r="K2595" i="6"/>
  <c r="L2595" i="6"/>
  <c r="I2596" i="6"/>
  <c r="J2596" i="6"/>
  <c r="K2596" i="6"/>
  <c r="L2596" i="6"/>
  <c r="I2597" i="6"/>
  <c r="J2597" i="6"/>
  <c r="K2597" i="6"/>
  <c r="L2597" i="6"/>
  <c r="I2598" i="6"/>
  <c r="J2598" i="6"/>
  <c r="K2598" i="6"/>
  <c r="L2598" i="6"/>
  <c r="I2599" i="6"/>
  <c r="J2599" i="6"/>
  <c r="K2599" i="6"/>
  <c r="L2599" i="6"/>
  <c r="I2600" i="6"/>
  <c r="J2600" i="6"/>
  <c r="K2600" i="6"/>
  <c r="L2600" i="6"/>
  <c r="I2601" i="6"/>
  <c r="J2601" i="6"/>
  <c r="K2601" i="6"/>
  <c r="L2601" i="6"/>
  <c r="I2602" i="6"/>
  <c r="J2602" i="6"/>
  <c r="K2602" i="6"/>
  <c r="L2602" i="6"/>
  <c r="I2603" i="6"/>
  <c r="J2603" i="6"/>
  <c r="K2603" i="6"/>
  <c r="L2603" i="6"/>
  <c r="I2604" i="6"/>
  <c r="J2604" i="6"/>
  <c r="K2604" i="6"/>
  <c r="L2604" i="6"/>
  <c r="I2605" i="6"/>
  <c r="J2605" i="6"/>
  <c r="K2605" i="6"/>
  <c r="L2605" i="6"/>
  <c r="I2606" i="6"/>
  <c r="J2606" i="6"/>
  <c r="K2606" i="6"/>
  <c r="L2606" i="6"/>
  <c r="I2607" i="6"/>
  <c r="J2607" i="6"/>
  <c r="K2607" i="6"/>
  <c r="L2607" i="6"/>
  <c r="I2608" i="6"/>
  <c r="J2608" i="6"/>
  <c r="K2608" i="6"/>
  <c r="L2608" i="6"/>
  <c r="I2609" i="6"/>
  <c r="J2609" i="6"/>
  <c r="K2609" i="6"/>
  <c r="L2609" i="6"/>
  <c r="I2610" i="6"/>
  <c r="J2610" i="6"/>
  <c r="K2610" i="6"/>
  <c r="L2610" i="6"/>
  <c r="I2611" i="6"/>
  <c r="J2611" i="6"/>
  <c r="K2611" i="6"/>
  <c r="L2611" i="6"/>
  <c r="I2612" i="6"/>
  <c r="J2612" i="6"/>
  <c r="K2612" i="6"/>
  <c r="L2612" i="6"/>
  <c r="I2613" i="6"/>
  <c r="J2613" i="6"/>
  <c r="K2613" i="6"/>
  <c r="L2613" i="6"/>
  <c r="I2614" i="6"/>
  <c r="J2614" i="6"/>
  <c r="K2614" i="6"/>
  <c r="L2614" i="6"/>
  <c r="I2615" i="6"/>
  <c r="J2615" i="6"/>
  <c r="K2615" i="6"/>
  <c r="L2615" i="6"/>
  <c r="I2616" i="6"/>
  <c r="J2616" i="6"/>
  <c r="K2616" i="6"/>
  <c r="L2616" i="6"/>
  <c r="I2617" i="6"/>
  <c r="J2617" i="6"/>
  <c r="K2617" i="6"/>
  <c r="L2617" i="6"/>
  <c r="I2618" i="6"/>
  <c r="J2618" i="6"/>
  <c r="K2618" i="6"/>
  <c r="L2618" i="6"/>
  <c r="I2619" i="6"/>
  <c r="J2619" i="6"/>
  <c r="K2619" i="6"/>
  <c r="L2619" i="6"/>
  <c r="I2620" i="6"/>
  <c r="J2620" i="6"/>
  <c r="K2620" i="6"/>
  <c r="L2620" i="6"/>
  <c r="I2621" i="6"/>
  <c r="J2621" i="6"/>
  <c r="K2621" i="6"/>
  <c r="L2621" i="6"/>
  <c r="I2622" i="6"/>
  <c r="J2622" i="6"/>
  <c r="K2622" i="6"/>
  <c r="L2622" i="6"/>
  <c r="I2623" i="6"/>
  <c r="J2623" i="6"/>
  <c r="K2623" i="6"/>
  <c r="L2623" i="6"/>
  <c r="I2624" i="6"/>
  <c r="J2624" i="6"/>
  <c r="K2624" i="6"/>
  <c r="L2624" i="6"/>
  <c r="I2625" i="6"/>
  <c r="J2625" i="6"/>
  <c r="K2625" i="6"/>
  <c r="L2625" i="6"/>
  <c r="I2626" i="6"/>
  <c r="J2626" i="6"/>
  <c r="K2626" i="6"/>
  <c r="L2626" i="6"/>
  <c r="I2627" i="6"/>
  <c r="J2627" i="6"/>
  <c r="K2627" i="6"/>
  <c r="L2627" i="6"/>
  <c r="I2628" i="6"/>
  <c r="J2628" i="6"/>
  <c r="K2628" i="6"/>
  <c r="L2628" i="6"/>
  <c r="I2629" i="6"/>
  <c r="J2629" i="6"/>
  <c r="K2629" i="6"/>
  <c r="L2629" i="6"/>
  <c r="I2630" i="6"/>
  <c r="J2630" i="6"/>
  <c r="K2630" i="6"/>
  <c r="L2630" i="6"/>
  <c r="I2631" i="6"/>
  <c r="J2631" i="6"/>
  <c r="K2631" i="6"/>
  <c r="L2631" i="6"/>
  <c r="I2632" i="6"/>
  <c r="J2632" i="6"/>
  <c r="K2632" i="6"/>
  <c r="L2632" i="6"/>
  <c r="I2633" i="6"/>
  <c r="J2633" i="6"/>
  <c r="K2633" i="6"/>
  <c r="L2633" i="6"/>
  <c r="I2634" i="6"/>
  <c r="J2634" i="6"/>
  <c r="K2634" i="6"/>
  <c r="L2634" i="6"/>
  <c r="I2635" i="6"/>
  <c r="J2635" i="6"/>
  <c r="K2635" i="6"/>
  <c r="L2635" i="6"/>
  <c r="I2636" i="6"/>
  <c r="J2636" i="6"/>
  <c r="K2636" i="6"/>
  <c r="L2636" i="6"/>
  <c r="I2637" i="6"/>
  <c r="J2637" i="6"/>
  <c r="K2637" i="6"/>
  <c r="L2637" i="6"/>
  <c r="I2638" i="6"/>
  <c r="J2638" i="6"/>
  <c r="K2638" i="6"/>
  <c r="L2638" i="6"/>
  <c r="I2639" i="6"/>
  <c r="J2639" i="6"/>
  <c r="K2639" i="6"/>
  <c r="L2639" i="6"/>
  <c r="I2640" i="6"/>
  <c r="J2640" i="6"/>
  <c r="K2640" i="6"/>
  <c r="L2640" i="6"/>
  <c r="I2641" i="6"/>
  <c r="J2641" i="6"/>
  <c r="K2641" i="6"/>
  <c r="L2641" i="6"/>
  <c r="I2642" i="6"/>
  <c r="J2642" i="6"/>
  <c r="K2642" i="6"/>
  <c r="L2642" i="6"/>
  <c r="I2643" i="6"/>
  <c r="J2643" i="6"/>
  <c r="K2643" i="6"/>
  <c r="L2643" i="6"/>
  <c r="I2644" i="6"/>
  <c r="J2644" i="6"/>
  <c r="K2644" i="6"/>
  <c r="L2644" i="6"/>
  <c r="I2645" i="6"/>
  <c r="J2645" i="6"/>
  <c r="K2645" i="6"/>
  <c r="L2645" i="6"/>
  <c r="I2646" i="6"/>
  <c r="J2646" i="6"/>
  <c r="K2646" i="6"/>
  <c r="L2646" i="6"/>
  <c r="I2647" i="6"/>
  <c r="J2647" i="6"/>
  <c r="K2647" i="6"/>
  <c r="L2647" i="6"/>
  <c r="I2648" i="6"/>
  <c r="J2648" i="6"/>
  <c r="K2648" i="6"/>
  <c r="L2648" i="6"/>
  <c r="I2649" i="6"/>
  <c r="J2649" i="6"/>
  <c r="K2649" i="6"/>
  <c r="L2649" i="6"/>
  <c r="I2650" i="6"/>
  <c r="J2650" i="6"/>
  <c r="K2650" i="6"/>
  <c r="L2650" i="6"/>
  <c r="I2651" i="6"/>
  <c r="J2651" i="6"/>
  <c r="K2651" i="6"/>
  <c r="L2651" i="6"/>
  <c r="I2652" i="6"/>
  <c r="J2652" i="6"/>
  <c r="K2652" i="6"/>
  <c r="L2652" i="6"/>
  <c r="I2653" i="6"/>
  <c r="J2653" i="6"/>
  <c r="K2653" i="6"/>
  <c r="L2653" i="6"/>
  <c r="I2654" i="6"/>
  <c r="J2654" i="6"/>
  <c r="K2654" i="6"/>
  <c r="L2654" i="6"/>
  <c r="I2655" i="6"/>
  <c r="J2655" i="6"/>
  <c r="K2655" i="6"/>
  <c r="L2655" i="6"/>
  <c r="I2656" i="6"/>
  <c r="J2656" i="6"/>
  <c r="K2656" i="6"/>
  <c r="L2656" i="6"/>
  <c r="I2657" i="6"/>
  <c r="J2657" i="6"/>
  <c r="K2657" i="6"/>
  <c r="L2657" i="6"/>
  <c r="I2658" i="6"/>
  <c r="J2658" i="6"/>
  <c r="K2658" i="6"/>
  <c r="L2658" i="6"/>
  <c r="I2659" i="6"/>
  <c r="J2659" i="6"/>
  <c r="K2659" i="6"/>
  <c r="L2659" i="6"/>
  <c r="I2660" i="6"/>
  <c r="J2660" i="6"/>
  <c r="K2660" i="6"/>
  <c r="L2660" i="6"/>
  <c r="I2661" i="6"/>
  <c r="J2661" i="6"/>
  <c r="K2661" i="6"/>
  <c r="L2661" i="6"/>
  <c r="I2662" i="6"/>
  <c r="J2662" i="6"/>
  <c r="K2662" i="6"/>
  <c r="L2662" i="6"/>
  <c r="I2663" i="6"/>
  <c r="J2663" i="6"/>
  <c r="K2663" i="6"/>
  <c r="L2663" i="6"/>
  <c r="I2664" i="6"/>
  <c r="J2664" i="6"/>
  <c r="K2664" i="6"/>
  <c r="L2664" i="6"/>
  <c r="I2665" i="6"/>
  <c r="J2665" i="6"/>
  <c r="K2665" i="6"/>
  <c r="L2665" i="6"/>
  <c r="I2666" i="6"/>
  <c r="J2666" i="6"/>
  <c r="K2666" i="6"/>
  <c r="L2666" i="6"/>
  <c r="I2667" i="6"/>
  <c r="J2667" i="6"/>
  <c r="K2667" i="6"/>
  <c r="L2667" i="6"/>
  <c r="I2668" i="6"/>
  <c r="J2668" i="6"/>
  <c r="K2668" i="6"/>
  <c r="L2668" i="6"/>
  <c r="I2669" i="6"/>
  <c r="J2669" i="6"/>
  <c r="K2669" i="6"/>
  <c r="L2669" i="6"/>
  <c r="I2670" i="6"/>
  <c r="J2670" i="6"/>
  <c r="K2670" i="6"/>
  <c r="L2670" i="6"/>
  <c r="I2671" i="6"/>
  <c r="J2671" i="6"/>
  <c r="K2671" i="6"/>
  <c r="L2671" i="6"/>
  <c r="I2672" i="6"/>
  <c r="J2672" i="6"/>
  <c r="K2672" i="6"/>
  <c r="L2672" i="6"/>
  <c r="I2673" i="6"/>
  <c r="J2673" i="6"/>
  <c r="K2673" i="6"/>
  <c r="L2673" i="6"/>
  <c r="I2674" i="6"/>
  <c r="J2674" i="6"/>
  <c r="K2674" i="6"/>
  <c r="L2674" i="6"/>
  <c r="I2675" i="6"/>
  <c r="J2675" i="6"/>
  <c r="K2675" i="6"/>
  <c r="L2675" i="6"/>
  <c r="I2676" i="6"/>
  <c r="J2676" i="6"/>
  <c r="K2676" i="6"/>
  <c r="L2676" i="6"/>
  <c r="I2677" i="6"/>
  <c r="J2677" i="6"/>
  <c r="K2677" i="6"/>
  <c r="L2677" i="6"/>
  <c r="I2678" i="6"/>
  <c r="J2678" i="6"/>
  <c r="K2678" i="6"/>
  <c r="L2678" i="6"/>
  <c r="I2679" i="6"/>
  <c r="J2679" i="6"/>
  <c r="K2679" i="6"/>
  <c r="L2679" i="6"/>
  <c r="I2680" i="6"/>
  <c r="J2680" i="6"/>
  <c r="K2680" i="6"/>
  <c r="L2680" i="6"/>
  <c r="I2681" i="6"/>
  <c r="J2681" i="6"/>
  <c r="K2681" i="6"/>
  <c r="L2681" i="6"/>
  <c r="I2682" i="6"/>
  <c r="J2682" i="6"/>
  <c r="K2682" i="6"/>
  <c r="L2682" i="6"/>
  <c r="I2683" i="6"/>
  <c r="J2683" i="6"/>
  <c r="K2683" i="6"/>
  <c r="L2683" i="6"/>
  <c r="I2684" i="6"/>
  <c r="J2684" i="6"/>
  <c r="K2684" i="6"/>
  <c r="L2684" i="6"/>
  <c r="I2685" i="6"/>
  <c r="J2685" i="6"/>
  <c r="K2685" i="6"/>
  <c r="L2685" i="6"/>
  <c r="I2686" i="6"/>
  <c r="J2686" i="6"/>
  <c r="K2686" i="6"/>
  <c r="L2686" i="6"/>
  <c r="I2687" i="6"/>
  <c r="J2687" i="6"/>
  <c r="K2687" i="6"/>
  <c r="L2687" i="6"/>
  <c r="I2688" i="6"/>
  <c r="J2688" i="6"/>
  <c r="K2688" i="6"/>
  <c r="L2688" i="6"/>
  <c r="I2689" i="6"/>
  <c r="J2689" i="6"/>
  <c r="K2689" i="6"/>
  <c r="L2689" i="6"/>
  <c r="I2690" i="6"/>
  <c r="J2690" i="6"/>
  <c r="K2690" i="6"/>
  <c r="L2690" i="6"/>
  <c r="I2691" i="6"/>
  <c r="J2691" i="6"/>
  <c r="K2691" i="6"/>
  <c r="L2691" i="6"/>
  <c r="I2692" i="6"/>
  <c r="J2692" i="6"/>
  <c r="K2692" i="6"/>
  <c r="L2692" i="6"/>
  <c r="I2693" i="6"/>
  <c r="J2693" i="6"/>
  <c r="K2693" i="6"/>
  <c r="L2693" i="6"/>
  <c r="I2694" i="6"/>
  <c r="J2694" i="6"/>
  <c r="K2694" i="6"/>
  <c r="L2694" i="6"/>
  <c r="I2695" i="6"/>
  <c r="J2695" i="6"/>
  <c r="K2695" i="6"/>
  <c r="L2695" i="6"/>
  <c r="I2696" i="6"/>
  <c r="J2696" i="6"/>
  <c r="K2696" i="6"/>
  <c r="L2696" i="6"/>
  <c r="I2697" i="6"/>
  <c r="J2697" i="6"/>
  <c r="K2697" i="6"/>
  <c r="L2697" i="6"/>
  <c r="I2698" i="6"/>
  <c r="J2698" i="6"/>
  <c r="K2698" i="6"/>
  <c r="L2698" i="6"/>
  <c r="I2699" i="6"/>
  <c r="J2699" i="6"/>
  <c r="K2699" i="6"/>
  <c r="L2699" i="6"/>
  <c r="I2700" i="6"/>
  <c r="J2700" i="6"/>
  <c r="K2700" i="6"/>
  <c r="L2700" i="6"/>
  <c r="I2701" i="6"/>
  <c r="J2701" i="6"/>
  <c r="K2701" i="6"/>
  <c r="L2701" i="6"/>
  <c r="I2702" i="6"/>
  <c r="J2702" i="6"/>
  <c r="K2702" i="6"/>
  <c r="L2702" i="6"/>
  <c r="I2703" i="6"/>
  <c r="J2703" i="6"/>
  <c r="K2703" i="6"/>
  <c r="L2703" i="6"/>
  <c r="I2704" i="6"/>
  <c r="J2704" i="6"/>
  <c r="K2704" i="6"/>
  <c r="L2704" i="6"/>
  <c r="I2705" i="6"/>
  <c r="J2705" i="6"/>
  <c r="K2705" i="6"/>
  <c r="L2705" i="6"/>
  <c r="I2706" i="6"/>
  <c r="J2706" i="6"/>
  <c r="K2706" i="6"/>
  <c r="L2706" i="6"/>
  <c r="I2707" i="6"/>
  <c r="J2707" i="6"/>
  <c r="K2707" i="6"/>
  <c r="L2707" i="6"/>
  <c r="I2708" i="6"/>
  <c r="J2708" i="6"/>
  <c r="K2708" i="6"/>
  <c r="L2708" i="6"/>
  <c r="I2709" i="6"/>
  <c r="J2709" i="6"/>
  <c r="K2709" i="6"/>
  <c r="L2709" i="6"/>
  <c r="I2710" i="6"/>
  <c r="J2710" i="6"/>
  <c r="K2710" i="6"/>
  <c r="L2710" i="6"/>
  <c r="I2711" i="6"/>
  <c r="J2711" i="6"/>
  <c r="K2711" i="6"/>
  <c r="L2711" i="6"/>
  <c r="I2712" i="6"/>
  <c r="J2712" i="6"/>
  <c r="K2712" i="6"/>
  <c r="L2712" i="6"/>
  <c r="I2713" i="6"/>
  <c r="J2713" i="6"/>
  <c r="K2713" i="6"/>
  <c r="L2713" i="6"/>
  <c r="I2714" i="6"/>
  <c r="J2714" i="6"/>
  <c r="K2714" i="6"/>
  <c r="L2714" i="6"/>
  <c r="I2715" i="6"/>
  <c r="J2715" i="6"/>
  <c r="K2715" i="6"/>
  <c r="L2715" i="6"/>
  <c r="I2716" i="6"/>
  <c r="J2716" i="6"/>
  <c r="K2716" i="6"/>
  <c r="L2716" i="6"/>
  <c r="I2717" i="6"/>
  <c r="J2717" i="6"/>
  <c r="K2717" i="6"/>
  <c r="L2717" i="6"/>
  <c r="I2718" i="6"/>
  <c r="J2718" i="6"/>
  <c r="K2718" i="6"/>
  <c r="L2718" i="6"/>
  <c r="I2719" i="6"/>
  <c r="J2719" i="6"/>
  <c r="K2719" i="6"/>
  <c r="L2719" i="6"/>
  <c r="I2720" i="6"/>
  <c r="J2720" i="6"/>
  <c r="K2720" i="6"/>
  <c r="L2720" i="6"/>
  <c r="I2721" i="6"/>
  <c r="J2721" i="6"/>
  <c r="K2721" i="6"/>
  <c r="L2721" i="6"/>
  <c r="I2722" i="6"/>
  <c r="J2722" i="6"/>
  <c r="K2722" i="6"/>
  <c r="L2722" i="6"/>
  <c r="I2723" i="6"/>
  <c r="J2723" i="6"/>
  <c r="K2723" i="6"/>
  <c r="L2723" i="6"/>
  <c r="I2724" i="6"/>
  <c r="J2724" i="6"/>
  <c r="K2724" i="6"/>
  <c r="L2724" i="6"/>
  <c r="I2725" i="6"/>
  <c r="J2725" i="6"/>
  <c r="K2725" i="6"/>
  <c r="L2725" i="6"/>
  <c r="I2726" i="6"/>
  <c r="J2726" i="6"/>
  <c r="K2726" i="6"/>
  <c r="L2726" i="6"/>
  <c r="I2727" i="6"/>
  <c r="J2727" i="6"/>
  <c r="K2727" i="6"/>
  <c r="L2727" i="6"/>
  <c r="I2728" i="6"/>
  <c r="J2728" i="6"/>
  <c r="K2728" i="6"/>
  <c r="L2728" i="6"/>
  <c r="I2729" i="6"/>
  <c r="J2729" i="6"/>
  <c r="K2729" i="6"/>
  <c r="L2729" i="6"/>
  <c r="I2730" i="6"/>
  <c r="J2730" i="6"/>
  <c r="K2730" i="6"/>
  <c r="L2730" i="6"/>
  <c r="I2731" i="6"/>
  <c r="J2731" i="6"/>
  <c r="K2731" i="6"/>
  <c r="L2731" i="6"/>
  <c r="I2732" i="6"/>
  <c r="J2732" i="6"/>
  <c r="K2732" i="6"/>
  <c r="L2732" i="6"/>
  <c r="I2733" i="6"/>
  <c r="J2733" i="6"/>
  <c r="K2733" i="6"/>
  <c r="L2733" i="6"/>
  <c r="I2734" i="6"/>
  <c r="J2734" i="6"/>
  <c r="K2734" i="6"/>
  <c r="L2734" i="6"/>
  <c r="I2735" i="6"/>
  <c r="J2735" i="6"/>
  <c r="K2735" i="6"/>
  <c r="L2735" i="6"/>
  <c r="I2736" i="6"/>
  <c r="J2736" i="6"/>
  <c r="K2736" i="6"/>
  <c r="L2736" i="6"/>
  <c r="I2737" i="6"/>
  <c r="J2737" i="6"/>
  <c r="K2737" i="6"/>
  <c r="L2737" i="6"/>
  <c r="I2738" i="6"/>
  <c r="J2738" i="6"/>
  <c r="K2738" i="6"/>
  <c r="L2738" i="6"/>
  <c r="I2739" i="6"/>
  <c r="J2739" i="6"/>
  <c r="K2739" i="6"/>
  <c r="L2739" i="6"/>
  <c r="I2740" i="6"/>
  <c r="J2740" i="6"/>
  <c r="K2740" i="6"/>
  <c r="L2740" i="6"/>
  <c r="I2741" i="6"/>
  <c r="J2741" i="6"/>
  <c r="K2741" i="6"/>
  <c r="L2741" i="6"/>
  <c r="I2742" i="6"/>
  <c r="J2742" i="6"/>
  <c r="K2742" i="6"/>
  <c r="L2742" i="6"/>
  <c r="I2743" i="6"/>
  <c r="J2743" i="6"/>
  <c r="K2743" i="6"/>
  <c r="L2743" i="6"/>
  <c r="I2744" i="6"/>
  <c r="J2744" i="6"/>
  <c r="K2744" i="6"/>
  <c r="L2744" i="6"/>
  <c r="I2745" i="6"/>
  <c r="J2745" i="6"/>
  <c r="K2745" i="6"/>
  <c r="L2745" i="6"/>
  <c r="I2746" i="6"/>
  <c r="J2746" i="6"/>
  <c r="K2746" i="6"/>
  <c r="L2746" i="6"/>
  <c r="I2747" i="6"/>
  <c r="J2747" i="6"/>
  <c r="K2747" i="6"/>
  <c r="L2747" i="6"/>
  <c r="I2748" i="6"/>
  <c r="J2748" i="6"/>
  <c r="K2748" i="6"/>
  <c r="L2748" i="6"/>
  <c r="I2749" i="6"/>
  <c r="J2749" i="6"/>
  <c r="K2749" i="6"/>
  <c r="L2749" i="6"/>
  <c r="I2750" i="6"/>
  <c r="J2750" i="6"/>
  <c r="K2750" i="6"/>
  <c r="L2750" i="6"/>
  <c r="I2751" i="6"/>
  <c r="J2751" i="6"/>
  <c r="K2751" i="6"/>
  <c r="L2751" i="6"/>
  <c r="I2752" i="6"/>
  <c r="J2752" i="6"/>
  <c r="K2752" i="6"/>
  <c r="L2752" i="6"/>
  <c r="I2753" i="6"/>
  <c r="J2753" i="6"/>
  <c r="K2753" i="6"/>
  <c r="L2753" i="6"/>
  <c r="I2754" i="6"/>
  <c r="J2754" i="6"/>
  <c r="K2754" i="6"/>
  <c r="L2754" i="6"/>
  <c r="I2755" i="6"/>
  <c r="J2755" i="6"/>
  <c r="K2755" i="6"/>
  <c r="L2755" i="6"/>
  <c r="I2756" i="6"/>
  <c r="J2756" i="6"/>
  <c r="K2756" i="6"/>
  <c r="L2756" i="6"/>
  <c r="I2757" i="6"/>
  <c r="J2757" i="6"/>
  <c r="K2757" i="6"/>
  <c r="L2757" i="6"/>
  <c r="I2758" i="6"/>
  <c r="J2758" i="6"/>
  <c r="K2758" i="6"/>
  <c r="L2758" i="6"/>
  <c r="I2759" i="6"/>
  <c r="J2759" i="6"/>
  <c r="K2759" i="6"/>
  <c r="L2759" i="6"/>
  <c r="I2760" i="6"/>
  <c r="J2760" i="6"/>
  <c r="K2760" i="6"/>
  <c r="L2760" i="6"/>
  <c r="I2761" i="6"/>
  <c r="J2761" i="6"/>
  <c r="K2761" i="6"/>
  <c r="L2761" i="6"/>
  <c r="I2762" i="6"/>
  <c r="J2762" i="6"/>
  <c r="K2762" i="6"/>
  <c r="L2762" i="6"/>
  <c r="I2763" i="6"/>
  <c r="J2763" i="6"/>
  <c r="K2763" i="6"/>
  <c r="L2763" i="6"/>
  <c r="I2764" i="6"/>
  <c r="J2764" i="6"/>
  <c r="K2764" i="6"/>
  <c r="L2764" i="6"/>
  <c r="I2765" i="6"/>
  <c r="J2765" i="6"/>
  <c r="K2765" i="6"/>
  <c r="L2765" i="6"/>
  <c r="I2766" i="6"/>
  <c r="J2766" i="6"/>
  <c r="K2766" i="6"/>
  <c r="L2766" i="6"/>
  <c r="I2767" i="6"/>
  <c r="J2767" i="6"/>
  <c r="K2767" i="6"/>
  <c r="L2767" i="6"/>
  <c r="I2768" i="6"/>
  <c r="J2768" i="6"/>
  <c r="K2768" i="6"/>
  <c r="L2768" i="6"/>
  <c r="I2769" i="6"/>
  <c r="J2769" i="6"/>
  <c r="K2769" i="6"/>
  <c r="L2769" i="6"/>
  <c r="I2770" i="6"/>
  <c r="J2770" i="6"/>
  <c r="K2770" i="6"/>
  <c r="L2770" i="6"/>
  <c r="I2771" i="6"/>
  <c r="J2771" i="6"/>
  <c r="K2771" i="6"/>
  <c r="L2771" i="6"/>
  <c r="I2772" i="6"/>
  <c r="J2772" i="6"/>
  <c r="K2772" i="6"/>
  <c r="L2772" i="6"/>
  <c r="I2773" i="6"/>
  <c r="J2773" i="6"/>
  <c r="K2773" i="6"/>
  <c r="L2773" i="6"/>
  <c r="I2774" i="6"/>
  <c r="J2774" i="6"/>
  <c r="K2774" i="6"/>
  <c r="L2774" i="6"/>
  <c r="I2775" i="6"/>
  <c r="J2775" i="6"/>
  <c r="K2775" i="6"/>
  <c r="L2775" i="6"/>
  <c r="I2776" i="6"/>
  <c r="J2776" i="6"/>
  <c r="K2776" i="6"/>
  <c r="L2776" i="6"/>
  <c r="I2777" i="6"/>
  <c r="J2777" i="6"/>
  <c r="K2777" i="6"/>
  <c r="L2777" i="6"/>
  <c r="I2778" i="6"/>
  <c r="J2778" i="6"/>
  <c r="K2778" i="6"/>
  <c r="L2778" i="6"/>
  <c r="I2779" i="6"/>
  <c r="J2779" i="6"/>
  <c r="K2779" i="6"/>
  <c r="L2779" i="6"/>
  <c r="I2780" i="6"/>
  <c r="J2780" i="6"/>
  <c r="K2780" i="6"/>
  <c r="L2780" i="6"/>
  <c r="I2781" i="6"/>
  <c r="J2781" i="6"/>
  <c r="K2781" i="6"/>
  <c r="L2781" i="6"/>
  <c r="I2782" i="6"/>
  <c r="J2782" i="6"/>
  <c r="K2782" i="6"/>
  <c r="L2782" i="6"/>
  <c r="I2783" i="6"/>
  <c r="J2783" i="6"/>
  <c r="K2783" i="6"/>
  <c r="L2783" i="6"/>
  <c r="I2784" i="6"/>
  <c r="J2784" i="6"/>
  <c r="K2784" i="6"/>
  <c r="L2784" i="6"/>
  <c r="I2785" i="6"/>
  <c r="J2785" i="6"/>
  <c r="K2785" i="6"/>
  <c r="L2785" i="6"/>
  <c r="I2786" i="6"/>
  <c r="J2786" i="6"/>
  <c r="K2786" i="6"/>
  <c r="L2786" i="6"/>
  <c r="I2787" i="6"/>
  <c r="J2787" i="6"/>
  <c r="K2787" i="6"/>
  <c r="L2787" i="6"/>
  <c r="I2788" i="6"/>
  <c r="J2788" i="6"/>
  <c r="K2788" i="6"/>
  <c r="L2788" i="6"/>
  <c r="I2789" i="6"/>
  <c r="J2789" i="6"/>
  <c r="K2789" i="6"/>
  <c r="L2789" i="6"/>
  <c r="I2790" i="6"/>
  <c r="J2790" i="6"/>
  <c r="K2790" i="6"/>
  <c r="L2790" i="6"/>
  <c r="I2791" i="6"/>
  <c r="J2791" i="6"/>
  <c r="K2791" i="6"/>
  <c r="L2791" i="6"/>
  <c r="I2792" i="6"/>
  <c r="J2792" i="6"/>
  <c r="K2792" i="6"/>
  <c r="L2792" i="6"/>
  <c r="I2793" i="6"/>
  <c r="J2793" i="6"/>
  <c r="K2793" i="6"/>
  <c r="L2793" i="6"/>
  <c r="I2794" i="6"/>
  <c r="J2794" i="6"/>
  <c r="K2794" i="6"/>
  <c r="L2794" i="6"/>
  <c r="I2795" i="6"/>
  <c r="J2795" i="6"/>
  <c r="K2795" i="6"/>
  <c r="L2795" i="6"/>
  <c r="I2796" i="6"/>
  <c r="J2796" i="6"/>
  <c r="K2796" i="6"/>
  <c r="L2796" i="6"/>
  <c r="I2797" i="6"/>
  <c r="J2797" i="6"/>
  <c r="K2797" i="6"/>
  <c r="L2797" i="6"/>
  <c r="I2798" i="6"/>
  <c r="J2798" i="6"/>
  <c r="K2798" i="6"/>
  <c r="L2798" i="6"/>
  <c r="I2799" i="6"/>
  <c r="J2799" i="6"/>
  <c r="K2799" i="6"/>
  <c r="L2799" i="6"/>
  <c r="I2800" i="6"/>
  <c r="J2800" i="6"/>
  <c r="K2800" i="6"/>
  <c r="L2800" i="6"/>
  <c r="I2801" i="6"/>
  <c r="J2801" i="6"/>
  <c r="K2801" i="6"/>
  <c r="L2801" i="6"/>
  <c r="I2802" i="6"/>
  <c r="J2802" i="6"/>
  <c r="K2802" i="6"/>
  <c r="L2802" i="6"/>
  <c r="I2803" i="6"/>
  <c r="J2803" i="6"/>
  <c r="K2803" i="6"/>
  <c r="L2803" i="6"/>
  <c r="I2804" i="6"/>
  <c r="J2804" i="6"/>
  <c r="K2804" i="6"/>
  <c r="L2804" i="6"/>
  <c r="I2805" i="6"/>
  <c r="J2805" i="6"/>
  <c r="K2805" i="6"/>
  <c r="L2805" i="6"/>
  <c r="I2806" i="6"/>
  <c r="J2806" i="6"/>
  <c r="K2806" i="6"/>
  <c r="L2806" i="6"/>
  <c r="I2807" i="6"/>
  <c r="J2807" i="6"/>
  <c r="K2807" i="6"/>
  <c r="L2807" i="6"/>
  <c r="I2808" i="6"/>
  <c r="J2808" i="6"/>
  <c r="K2808" i="6"/>
  <c r="L2808" i="6"/>
  <c r="I2809" i="6"/>
  <c r="J2809" i="6"/>
  <c r="K2809" i="6"/>
  <c r="L2809" i="6"/>
  <c r="I2810" i="6"/>
  <c r="J2810" i="6"/>
  <c r="K2810" i="6"/>
  <c r="L2810" i="6"/>
  <c r="I2811" i="6"/>
  <c r="J2811" i="6"/>
  <c r="K2811" i="6"/>
  <c r="L2811" i="6"/>
  <c r="I2812" i="6"/>
  <c r="J2812" i="6"/>
  <c r="K2812" i="6"/>
  <c r="L2812" i="6"/>
  <c r="I2813" i="6"/>
  <c r="J2813" i="6"/>
  <c r="K2813" i="6"/>
  <c r="L2813" i="6"/>
  <c r="I2814" i="6"/>
  <c r="J2814" i="6"/>
  <c r="K2814" i="6"/>
  <c r="L2814" i="6"/>
  <c r="I2815" i="6"/>
  <c r="J2815" i="6"/>
  <c r="K2815" i="6"/>
  <c r="L2815" i="6"/>
  <c r="I2816" i="6"/>
  <c r="J2816" i="6"/>
  <c r="K2816" i="6"/>
  <c r="L2816" i="6"/>
  <c r="I2817" i="6"/>
  <c r="J2817" i="6"/>
  <c r="K2817" i="6"/>
  <c r="L2817" i="6"/>
  <c r="I2818" i="6"/>
  <c r="J2818" i="6"/>
  <c r="K2818" i="6"/>
  <c r="L2818" i="6"/>
  <c r="I2819" i="6"/>
  <c r="J2819" i="6"/>
  <c r="K2819" i="6"/>
  <c r="L2819" i="6"/>
  <c r="I2820" i="6"/>
  <c r="J2820" i="6"/>
  <c r="K2820" i="6"/>
  <c r="L2820" i="6"/>
  <c r="I2821" i="6"/>
  <c r="J2821" i="6"/>
  <c r="K2821" i="6"/>
  <c r="L2821" i="6"/>
  <c r="I2822" i="6"/>
  <c r="J2822" i="6"/>
  <c r="K2822" i="6"/>
  <c r="L2822" i="6"/>
  <c r="I2823" i="6"/>
  <c r="J2823" i="6"/>
  <c r="K2823" i="6"/>
  <c r="L2823" i="6"/>
  <c r="I2824" i="6"/>
  <c r="J2824" i="6"/>
  <c r="K2824" i="6"/>
  <c r="L2824" i="6"/>
  <c r="I2825" i="6"/>
  <c r="J2825" i="6"/>
  <c r="K2825" i="6"/>
  <c r="L2825" i="6"/>
  <c r="I2826" i="6"/>
  <c r="J2826" i="6"/>
  <c r="K2826" i="6"/>
  <c r="L2826" i="6"/>
  <c r="I2827" i="6"/>
  <c r="J2827" i="6"/>
  <c r="K2827" i="6"/>
  <c r="L2827" i="6"/>
  <c r="I2828" i="6"/>
  <c r="J2828" i="6"/>
  <c r="K2828" i="6"/>
  <c r="L2828" i="6"/>
  <c r="I2829" i="6"/>
  <c r="J2829" i="6"/>
  <c r="K2829" i="6"/>
  <c r="L2829" i="6"/>
  <c r="I2830" i="6"/>
  <c r="J2830" i="6"/>
  <c r="K2830" i="6"/>
  <c r="L2830" i="6"/>
  <c r="I2831" i="6"/>
  <c r="J2831" i="6"/>
  <c r="K2831" i="6"/>
  <c r="L2831" i="6"/>
  <c r="I2832" i="6"/>
  <c r="J2832" i="6"/>
  <c r="K2832" i="6"/>
  <c r="L2832" i="6"/>
  <c r="I2833" i="6"/>
  <c r="J2833" i="6"/>
  <c r="K2833" i="6"/>
  <c r="L2833" i="6"/>
  <c r="I2834" i="6"/>
  <c r="J2834" i="6"/>
  <c r="K2834" i="6"/>
  <c r="L2834" i="6"/>
  <c r="I2835" i="6"/>
  <c r="J2835" i="6"/>
  <c r="K2835" i="6"/>
  <c r="L2835" i="6"/>
  <c r="I2836" i="6"/>
  <c r="J2836" i="6"/>
  <c r="K2836" i="6"/>
  <c r="L2836" i="6"/>
  <c r="I2837" i="6"/>
  <c r="J2837" i="6"/>
  <c r="K2837" i="6"/>
  <c r="L2837" i="6"/>
  <c r="I2838" i="6"/>
  <c r="J2838" i="6"/>
  <c r="K2838" i="6"/>
  <c r="L2838" i="6"/>
  <c r="I2839" i="6"/>
  <c r="J2839" i="6"/>
  <c r="K2839" i="6"/>
  <c r="L2839" i="6"/>
  <c r="I2840" i="6"/>
  <c r="J2840" i="6"/>
  <c r="K2840" i="6"/>
  <c r="L2840" i="6"/>
  <c r="I2841" i="6"/>
  <c r="J2841" i="6"/>
  <c r="K2841" i="6"/>
  <c r="L2841" i="6"/>
  <c r="I2842" i="6"/>
  <c r="J2842" i="6"/>
  <c r="K2842" i="6"/>
  <c r="L2842" i="6"/>
  <c r="I2843" i="6"/>
  <c r="J2843" i="6"/>
  <c r="K2843" i="6"/>
  <c r="L2843" i="6"/>
  <c r="I2844" i="6"/>
  <c r="J2844" i="6"/>
  <c r="K2844" i="6"/>
  <c r="L2844" i="6"/>
  <c r="I2845" i="6"/>
  <c r="J2845" i="6"/>
  <c r="K2845" i="6"/>
  <c r="L2845" i="6"/>
  <c r="I2846" i="6"/>
  <c r="J2846" i="6"/>
  <c r="K2846" i="6"/>
  <c r="L2846" i="6"/>
  <c r="I2847" i="6"/>
  <c r="J2847" i="6"/>
  <c r="K2847" i="6"/>
  <c r="L2847" i="6"/>
  <c r="I2848" i="6"/>
  <c r="J2848" i="6"/>
  <c r="K2848" i="6"/>
  <c r="L2848" i="6"/>
  <c r="I2849" i="6"/>
  <c r="J2849" i="6"/>
  <c r="K2849" i="6"/>
  <c r="L2849" i="6"/>
  <c r="I2850" i="6"/>
  <c r="J2850" i="6"/>
  <c r="K2850" i="6"/>
  <c r="L2850" i="6"/>
  <c r="I2851" i="6"/>
  <c r="J2851" i="6"/>
  <c r="K2851" i="6"/>
  <c r="L2851" i="6"/>
  <c r="I2852" i="6"/>
  <c r="J2852" i="6"/>
  <c r="K2852" i="6"/>
  <c r="L2852" i="6"/>
  <c r="I2853" i="6"/>
  <c r="J2853" i="6"/>
  <c r="K2853" i="6"/>
  <c r="L2853" i="6"/>
  <c r="I2854" i="6"/>
  <c r="J2854" i="6"/>
  <c r="K2854" i="6"/>
  <c r="L2854" i="6"/>
  <c r="I2855" i="6"/>
  <c r="J2855" i="6"/>
  <c r="K2855" i="6"/>
  <c r="L2855" i="6"/>
  <c r="I2856" i="6"/>
  <c r="J2856" i="6"/>
  <c r="K2856" i="6"/>
  <c r="L2856" i="6"/>
  <c r="I2857" i="6"/>
  <c r="J2857" i="6"/>
  <c r="K2857" i="6"/>
  <c r="L2857" i="6"/>
  <c r="I2858" i="6"/>
  <c r="J2858" i="6"/>
  <c r="K2858" i="6"/>
  <c r="L2858" i="6"/>
  <c r="I2859" i="6"/>
  <c r="J2859" i="6"/>
  <c r="K2859" i="6"/>
  <c r="L2859" i="6"/>
  <c r="I2860" i="6"/>
  <c r="J2860" i="6"/>
  <c r="K2860" i="6"/>
  <c r="L2860" i="6"/>
  <c r="I2861" i="6"/>
  <c r="J2861" i="6"/>
  <c r="K2861" i="6"/>
  <c r="L2861" i="6"/>
  <c r="I2862" i="6"/>
  <c r="J2862" i="6"/>
  <c r="K2862" i="6"/>
  <c r="L2862" i="6"/>
  <c r="I2863" i="6"/>
  <c r="J2863" i="6"/>
  <c r="K2863" i="6"/>
  <c r="L2863" i="6"/>
  <c r="I2864" i="6"/>
  <c r="J2864" i="6"/>
  <c r="K2864" i="6"/>
  <c r="L2864" i="6"/>
  <c r="I2865" i="6"/>
  <c r="J2865" i="6"/>
  <c r="K2865" i="6"/>
  <c r="L2865" i="6"/>
  <c r="I2866" i="6"/>
  <c r="J2866" i="6"/>
  <c r="K2866" i="6"/>
  <c r="L2866" i="6"/>
  <c r="I2867" i="6"/>
  <c r="J2867" i="6"/>
  <c r="K2867" i="6"/>
  <c r="L2867" i="6"/>
  <c r="I2868" i="6"/>
  <c r="J2868" i="6"/>
  <c r="K2868" i="6"/>
  <c r="L2868" i="6"/>
  <c r="I2869" i="6"/>
  <c r="J2869" i="6"/>
  <c r="K2869" i="6"/>
  <c r="L2869" i="6"/>
  <c r="I2870" i="6"/>
  <c r="J2870" i="6"/>
  <c r="K2870" i="6"/>
  <c r="L2870" i="6"/>
  <c r="I2871" i="6"/>
  <c r="J2871" i="6"/>
  <c r="K2871" i="6"/>
  <c r="L2871" i="6"/>
  <c r="I2872" i="6"/>
  <c r="J2872" i="6"/>
  <c r="K2872" i="6"/>
  <c r="L2872" i="6"/>
  <c r="I2873" i="6"/>
  <c r="J2873" i="6"/>
  <c r="K2873" i="6"/>
  <c r="L2873" i="6"/>
  <c r="I2874" i="6"/>
  <c r="J2874" i="6"/>
  <c r="K2874" i="6"/>
  <c r="L2874" i="6"/>
  <c r="I2875" i="6"/>
  <c r="J2875" i="6"/>
  <c r="K2875" i="6"/>
  <c r="L2875" i="6"/>
  <c r="I2876" i="6"/>
  <c r="J2876" i="6"/>
  <c r="K2876" i="6"/>
  <c r="L2876" i="6"/>
  <c r="I2877" i="6"/>
  <c r="J2877" i="6"/>
  <c r="K2877" i="6"/>
  <c r="L2877" i="6"/>
  <c r="I2878" i="6"/>
  <c r="J2878" i="6"/>
  <c r="K2878" i="6"/>
  <c r="L2878" i="6"/>
  <c r="I2879" i="6"/>
  <c r="J2879" i="6"/>
  <c r="K2879" i="6"/>
  <c r="L2879" i="6"/>
  <c r="I2880" i="6"/>
  <c r="J2880" i="6"/>
  <c r="K2880" i="6"/>
  <c r="L2880" i="6"/>
  <c r="I2881" i="6"/>
  <c r="J2881" i="6"/>
  <c r="K2881" i="6"/>
  <c r="L2881" i="6"/>
  <c r="I2882" i="6"/>
  <c r="J2882" i="6"/>
  <c r="K2882" i="6"/>
  <c r="L2882" i="6"/>
  <c r="I2883" i="6"/>
  <c r="J2883" i="6"/>
  <c r="K2883" i="6"/>
  <c r="L2883" i="6"/>
  <c r="I2884" i="6"/>
  <c r="J2884" i="6"/>
  <c r="K2884" i="6"/>
  <c r="L2884" i="6"/>
  <c r="I2885" i="6"/>
  <c r="J2885" i="6"/>
  <c r="K2885" i="6"/>
  <c r="L2885" i="6"/>
  <c r="I2886" i="6"/>
  <c r="J2886" i="6"/>
  <c r="K2886" i="6"/>
  <c r="L2886" i="6"/>
  <c r="I2887" i="6"/>
  <c r="J2887" i="6"/>
  <c r="K2887" i="6"/>
  <c r="L2887" i="6"/>
  <c r="I2888" i="6"/>
  <c r="J2888" i="6"/>
  <c r="K2888" i="6"/>
  <c r="L2888" i="6"/>
  <c r="I2889" i="6"/>
  <c r="J2889" i="6"/>
  <c r="K2889" i="6"/>
  <c r="L2889" i="6"/>
  <c r="I2890" i="6"/>
  <c r="J2890" i="6"/>
  <c r="K2890" i="6"/>
  <c r="L2890" i="6"/>
  <c r="I2891" i="6"/>
  <c r="J2891" i="6"/>
  <c r="K2891" i="6"/>
  <c r="L2891" i="6"/>
  <c r="I2892" i="6"/>
  <c r="J2892" i="6"/>
  <c r="K2892" i="6"/>
  <c r="L2892" i="6"/>
  <c r="I2893" i="6"/>
  <c r="J2893" i="6"/>
  <c r="K2893" i="6"/>
  <c r="L2893" i="6"/>
  <c r="I2894" i="6"/>
  <c r="J2894" i="6"/>
  <c r="K2894" i="6"/>
  <c r="L2894" i="6"/>
  <c r="I2895" i="6"/>
  <c r="J2895" i="6"/>
  <c r="K2895" i="6"/>
  <c r="L2895" i="6"/>
  <c r="I2896" i="6"/>
  <c r="J2896" i="6"/>
  <c r="K2896" i="6"/>
  <c r="L2896" i="6"/>
  <c r="I2897" i="6"/>
  <c r="J2897" i="6"/>
  <c r="K2897" i="6"/>
  <c r="L2897" i="6"/>
  <c r="I2898" i="6"/>
  <c r="J2898" i="6"/>
  <c r="K2898" i="6"/>
  <c r="L2898" i="6"/>
  <c r="I2899" i="6"/>
  <c r="J2899" i="6"/>
  <c r="K2899" i="6"/>
  <c r="L2899" i="6"/>
  <c r="I2900" i="6"/>
  <c r="J2900" i="6"/>
  <c r="K2900" i="6"/>
  <c r="L2900" i="6"/>
  <c r="I2901" i="6"/>
  <c r="J2901" i="6"/>
  <c r="K2901" i="6"/>
  <c r="L2901" i="6"/>
  <c r="I2902" i="6"/>
  <c r="J2902" i="6"/>
  <c r="K2902" i="6"/>
  <c r="L2902" i="6"/>
  <c r="I2903" i="6"/>
  <c r="J2903" i="6"/>
  <c r="K2903" i="6"/>
  <c r="L2903" i="6"/>
  <c r="I2904" i="6"/>
  <c r="J2904" i="6"/>
  <c r="K2904" i="6"/>
  <c r="L2904" i="6"/>
  <c r="I2905" i="6"/>
  <c r="J2905" i="6"/>
  <c r="K2905" i="6"/>
  <c r="L2905" i="6"/>
  <c r="I2906" i="6"/>
  <c r="J2906" i="6"/>
  <c r="K2906" i="6"/>
  <c r="L2906" i="6"/>
  <c r="I2907" i="6"/>
  <c r="J2907" i="6"/>
  <c r="K2907" i="6"/>
  <c r="L2907" i="6"/>
  <c r="I2908" i="6"/>
  <c r="J2908" i="6"/>
  <c r="K2908" i="6"/>
  <c r="L2908" i="6"/>
  <c r="I2909" i="6"/>
  <c r="J2909" i="6"/>
  <c r="K2909" i="6"/>
  <c r="L2909" i="6"/>
  <c r="I2910" i="6"/>
  <c r="J2910" i="6"/>
  <c r="K2910" i="6"/>
  <c r="L2910" i="6"/>
  <c r="I2911" i="6"/>
  <c r="J2911" i="6"/>
  <c r="K2911" i="6"/>
  <c r="L2911" i="6"/>
  <c r="I2912" i="6"/>
  <c r="J2912" i="6"/>
  <c r="K2912" i="6"/>
  <c r="L2912" i="6"/>
  <c r="I2913" i="6"/>
  <c r="J2913" i="6"/>
  <c r="K2913" i="6"/>
  <c r="L2913" i="6"/>
  <c r="I2914" i="6"/>
  <c r="J2914" i="6"/>
  <c r="K2914" i="6"/>
  <c r="L2914" i="6"/>
  <c r="I2915" i="6"/>
  <c r="J2915" i="6"/>
  <c r="K2915" i="6"/>
  <c r="L2915" i="6"/>
  <c r="I2916" i="6"/>
  <c r="J2916" i="6"/>
  <c r="K2916" i="6"/>
  <c r="L2916" i="6"/>
  <c r="I2917" i="6"/>
  <c r="J2917" i="6"/>
  <c r="K2917" i="6"/>
  <c r="L2917" i="6"/>
  <c r="I2918" i="6"/>
  <c r="J2918" i="6"/>
  <c r="K2918" i="6"/>
  <c r="L2918" i="6"/>
  <c r="I2919" i="6"/>
  <c r="J2919" i="6"/>
  <c r="K2919" i="6"/>
  <c r="L2919" i="6"/>
  <c r="I2920" i="6"/>
  <c r="J2920" i="6"/>
  <c r="K2920" i="6"/>
  <c r="L2920" i="6"/>
  <c r="I2921" i="6"/>
  <c r="J2921" i="6"/>
  <c r="K2921" i="6"/>
  <c r="L2921" i="6"/>
  <c r="I2922" i="6"/>
  <c r="J2922" i="6"/>
  <c r="K2922" i="6"/>
  <c r="L2922" i="6"/>
  <c r="I2923" i="6"/>
  <c r="J2923" i="6"/>
  <c r="K2923" i="6"/>
  <c r="L2923" i="6"/>
  <c r="I2924" i="6"/>
  <c r="J2924" i="6"/>
  <c r="K2924" i="6"/>
  <c r="L2924" i="6"/>
  <c r="I2925" i="6"/>
  <c r="J2925" i="6"/>
  <c r="K2925" i="6"/>
  <c r="L2925" i="6"/>
  <c r="I2926" i="6"/>
  <c r="J2926" i="6"/>
  <c r="K2926" i="6"/>
  <c r="L2926" i="6"/>
  <c r="I2927" i="6"/>
  <c r="J2927" i="6"/>
  <c r="K2927" i="6"/>
  <c r="L2927" i="6"/>
  <c r="I2928" i="6"/>
  <c r="J2928" i="6"/>
  <c r="K2928" i="6"/>
  <c r="L2928" i="6"/>
  <c r="I2929" i="6"/>
  <c r="J2929" i="6"/>
  <c r="K2929" i="6"/>
  <c r="L2929" i="6"/>
  <c r="I2930" i="6"/>
  <c r="J2930" i="6"/>
  <c r="K2930" i="6"/>
  <c r="L2930" i="6"/>
  <c r="I2931" i="6"/>
  <c r="J2931" i="6"/>
  <c r="K2931" i="6"/>
  <c r="L2931" i="6"/>
  <c r="I2932" i="6"/>
  <c r="J2932" i="6"/>
  <c r="K2932" i="6"/>
  <c r="L2932" i="6"/>
  <c r="I2933" i="6"/>
  <c r="J2933" i="6"/>
  <c r="K2933" i="6"/>
  <c r="L2933" i="6"/>
  <c r="I2934" i="6"/>
  <c r="J2934" i="6"/>
  <c r="K2934" i="6"/>
  <c r="L2934" i="6"/>
  <c r="I2935" i="6"/>
  <c r="J2935" i="6"/>
  <c r="K2935" i="6"/>
  <c r="L2935" i="6"/>
  <c r="I2936" i="6"/>
  <c r="J2936" i="6"/>
  <c r="K2936" i="6"/>
  <c r="L2936" i="6"/>
  <c r="I2937" i="6"/>
  <c r="J2937" i="6"/>
  <c r="K2937" i="6"/>
  <c r="L2937" i="6"/>
  <c r="I2938" i="6"/>
  <c r="J2938" i="6"/>
  <c r="K2938" i="6"/>
  <c r="L2938" i="6"/>
  <c r="I2939" i="6"/>
  <c r="J2939" i="6"/>
  <c r="K2939" i="6"/>
  <c r="L2939" i="6"/>
  <c r="I2940" i="6"/>
  <c r="J2940" i="6"/>
  <c r="K2940" i="6"/>
  <c r="L2940" i="6"/>
  <c r="I2941" i="6"/>
  <c r="J2941" i="6"/>
  <c r="K2941" i="6"/>
  <c r="L2941" i="6"/>
  <c r="I2942" i="6"/>
  <c r="J2942" i="6"/>
  <c r="K2942" i="6"/>
  <c r="L2942" i="6"/>
  <c r="I2943" i="6"/>
  <c r="J2943" i="6"/>
  <c r="K2943" i="6"/>
  <c r="L2943" i="6"/>
  <c r="I2944" i="6"/>
  <c r="J2944" i="6"/>
  <c r="K2944" i="6"/>
  <c r="L2944" i="6"/>
  <c r="I2945" i="6"/>
  <c r="J2945" i="6"/>
  <c r="K2945" i="6"/>
  <c r="L2945" i="6"/>
  <c r="I2946" i="6"/>
  <c r="J2946" i="6"/>
  <c r="K2946" i="6"/>
  <c r="L2946" i="6"/>
  <c r="I2947" i="6"/>
  <c r="J2947" i="6"/>
  <c r="K2947" i="6"/>
  <c r="L2947" i="6"/>
  <c r="I2948" i="6"/>
  <c r="J2948" i="6"/>
  <c r="K2948" i="6"/>
  <c r="L2948" i="6"/>
  <c r="I2949" i="6"/>
  <c r="J2949" i="6"/>
  <c r="K2949" i="6"/>
  <c r="L2949" i="6"/>
  <c r="I2950" i="6"/>
  <c r="J2950" i="6"/>
  <c r="K2950" i="6"/>
  <c r="L2950" i="6"/>
  <c r="I2951" i="6"/>
  <c r="J2951" i="6"/>
  <c r="K2951" i="6"/>
  <c r="L2951" i="6"/>
  <c r="I2952" i="6"/>
  <c r="J2952" i="6"/>
  <c r="K2952" i="6"/>
  <c r="L2952" i="6"/>
  <c r="I2953" i="6"/>
  <c r="J2953" i="6"/>
  <c r="K2953" i="6"/>
  <c r="L2953" i="6"/>
  <c r="I2954" i="6"/>
  <c r="J2954" i="6"/>
  <c r="K2954" i="6"/>
  <c r="L2954" i="6"/>
  <c r="I2955" i="6"/>
  <c r="J2955" i="6"/>
  <c r="K2955" i="6"/>
  <c r="L2955" i="6"/>
  <c r="I2956" i="6"/>
  <c r="J2956" i="6"/>
  <c r="K2956" i="6"/>
  <c r="L2956" i="6"/>
  <c r="I2957" i="6"/>
  <c r="J2957" i="6"/>
  <c r="K2957" i="6"/>
  <c r="L2957" i="6"/>
  <c r="I2958" i="6"/>
  <c r="J2958" i="6"/>
  <c r="K2958" i="6"/>
  <c r="L2958" i="6"/>
  <c r="I2959" i="6"/>
  <c r="J2959" i="6"/>
  <c r="K2959" i="6"/>
  <c r="L2959" i="6"/>
  <c r="I2960" i="6"/>
  <c r="J2960" i="6"/>
  <c r="K2960" i="6"/>
  <c r="L2960" i="6"/>
  <c r="I2961" i="6"/>
  <c r="J2961" i="6"/>
  <c r="K2961" i="6"/>
  <c r="L2961" i="6"/>
  <c r="I2962" i="6"/>
  <c r="J2962" i="6"/>
  <c r="K2962" i="6"/>
  <c r="L2962" i="6"/>
  <c r="I2963" i="6"/>
  <c r="J2963" i="6"/>
  <c r="K2963" i="6"/>
  <c r="L2963" i="6"/>
  <c r="I2964" i="6"/>
  <c r="J2964" i="6"/>
  <c r="K2964" i="6"/>
  <c r="L2964" i="6"/>
  <c r="I2965" i="6"/>
  <c r="J2965" i="6"/>
  <c r="K2965" i="6"/>
  <c r="L2965" i="6"/>
  <c r="I2966" i="6"/>
  <c r="J2966" i="6"/>
  <c r="K2966" i="6"/>
  <c r="L2966" i="6"/>
  <c r="I2967" i="6"/>
  <c r="J2967" i="6"/>
  <c r="K2967" i="6"/>
  <c r="L2967" i="6"/>
  <c r="I2968" i="6"/>
  <c r="J2968" i="6"/>
  <c r="K2968" i="6"/>
  <c r="L2968" i="6"/>
  <c r="I2969" i="6"/>
  <c r="J2969" i="6"/>
  <c r="K2969" i="6"/>
  <c r="L2969" i="6"/>
  <c r="I2970" i="6"/>
  <c r="J2970" i="6"/>
  <c r="K2970" i="6"/>
  <c r="L2970" i="6"/>
  <c r="I2971" i="6"/>
  <c r="J2971" i="6"/>
  <c r="K2971" i="6"/>
  <c r="L2971" i="6"/>
  <c r="I2972" i="6"/>
  <c r="J2972" i="6"/>
  <c r="K2972" i="6"/>
  <c r="L2972" i="6"/>
  <c r="I2973" i="6"/>
  <c r="J2973" i="6"/>
  <c r="K2973" i="6"/>
  <c r="L2973" i="6"/>
  <c r="I2974" i="6"/>
  <c r="J2974" i="6"/>
  <c r="K2974" i="6"/>
  <c r="L2974" i="6"/>
  <c r="I2975" i="6"/>
  <c r="J2975" i="6"/>
  <c r="K2975" i="6"/>
  <c r="L2975" i="6"/>
  <c r="I2976" i="6"/>
  <c r="J2976" i="6"/>
  <c r="K2976" i="6"/>
  <c r="L2976" i="6"/>
  <c r="I2977" i="6"/>
  <c r="J2977" i="6"/>
  <c r="K2977" i="6"/>
  <c r="L2977" i="6"/>
  <c r="I2978" i="6"/>
  <c r="J2978" i="6"/>
  <c r="K2978" i="6"/>
  <c r="L2978" i="6"/>
  <c r="I2979" i="6"/>
  <c r="J2979" i="6"/>
  <c r="K2979" i="6"/>
  <c r="L2979" i="6"/>
  <c r="I2980" i="6"/>
  <c r="J2980" i="6"/>
  <c r="K2980" i="6"/>
  <c r="L2980" i="6"/>
  <c r="I2981" i="6"/>
  <c r="J2981" i="6"/>
  <c r="K2981" i="6"/>
  <c r="L2981" i="6"/>
  <c r="I2982" i="6"/>
  <c r="J2982" i="6"/>
  <c r="K2982" i="6"/>
  <c r="L2982" i="6"/>
  <c r="I2983" i="6"/>
  <c r="J2983" i="6"/>
  <c r="K2983" i="6"/>
  <c r="L2983" i="6"/>
  <c r="I2984" i="6"/>
  <c r="J2984" i="6"/>
  <c r="K2984" i="6"/>
  <c r="L2984" i="6"/>
  <c r="I2985" i="6"/>
  <c r="J2985" i="6"/>
  <c r="K2985" i="6"/>
  <c r="L2985" i="6"/>
  <c r="I2986" i="6"/>
  <c r="J2986" i="6"/>
  <c r="K2986" i="6"/>
  <c r="L2986" i="6"/>
  <c r="I2987" i="6"/>
  <c r="J2987" i="6"/>
  <c r="K2987" i="6"/>
  <c r="L2987" i="6"/>
  <c r="I2988" i="6"/>
  <c r="J2988" i="6"/>
  <c r="K2988" i="6"/>
  <c r="L2988" i="6"/>
  <c r="I2989" i="6"/>
  <c r="J2989" i="6"/>
  <c r="K2989" i="6"/>
  <c r="L2989" i="6"/>
  <c r="I2990" i="6"/>
  <c r="J2990" i="6"/>
  <c r="K2990" i="6"/>
  <c r="L2990" i="6"/>
  <c r="I2991" i="6"/>
  <c r="J2991" i="6"/>
  <c r="K2991" i="6"/>
  <c r="L2991" i="6"/>
  <c r="I2992" i="6"/>
  <c r="J2992" i="6"/>
  <c r="K2992" i="6"/>
  <c r="L2992" i="6"/>
  <c r="I2993" i="6"/>
  <c r="J2993" i="6"/>
  <c r="K2993" i="6"/>
  <c r="L2993" i="6"/>
  <c r="I2994" i="6"/>
  <c r="J2994" i="6"/>
  <c r="K2994" i="6"/>
  <c r="L2994" i="6"/>
  <c r="I2995" i="6"/>
  <c r="J2995" i="6"/>
  <c r="K2995" i="6"/>
  <c r="L2995" i="6"/>
  <c r="I2996" i="6"/>
  <c r="J2996" i="6"/>
  <c r="K2996" i="6"/>
  <c r="L2996" i="6"/>
  <c r="I2997" i="6"/>
  <c r="J2997" i="6"/>
  <c r="K2997" i="6"/>
  <c r="L2997" i="6"/>
  <c r="I2998" i="6"/>
  <c r="J2998" i="6"/>
  <c r="K2998" i="6"/>
  <c r="L2998" i="6"/>
  <c r="I2999" i="6"/>
  <c r="J2999" i="6"/>
  <c r="K2999" i="6"/>
  <c r="L2999" i="6"/>
  <c r="I3000" i="6"/>
  <c r="J3000" i="6"/>
  <c r="K3000" i="6"/>
  <c r="L3000" i="6"/>
  <c r="I3001" i="6"/>
  <c r="J3001" i="6"/>
  <c r="K3001" i="6"/>
  <c r="L3001" i="6"/>
  <c r="I3002" i="6"/>
  <c r="J3002" i="6"/>
  <c r="K3002" i="6"/>
  <c r="L3002" i="6"/>
  <c r="I3003" i="6"/>
  <c r="J3003" i="6"/>
  <c r="K3003" i="6"/>
  <c r="L3003" i="6"/>
  <c r="I3004" i="6"/>
  <c r="J3004" i="6"/>
  <c r="K3004" i="6"/>
  <c r="L3004" i="6"/>
  <c r="I3005" i="6"/>
  <c r="J3005" i="6"/>
  <c r="K3005" i="6"/>
  <c r="L3005" i="6"/>
  <c r="I3006" i="6"/>
  <c r="J3006" i="6"/>
  <c r="K3006" i="6"/>
  <c r="L3006" i="6"/>
  <c r="I3007" i="6"/>
  <c r="J3007" i="6"/>
  <c r="K3007" i="6"/>
  <c r="L3007" i="6"/>
  <c r="I3008" i="6"/>
  <c r="J3008" i="6"/>
  <c r="K3008" i="6"/>
  <c r="L3008" i="6"/>
  <c r="I3009" i="6"/>
  <c r="J3009" i="6"/>
  <c r="K3009" i="6"/>
  <c r="L3009" i="6"/>
  <c r="I3010" i="6"/>
  <c r="J3010" i="6"/>
  <c r="K3010" i="6"/>
  <c r="L3010" i="6"/>
  <c r="I3011" i="6"/>
  <c r="J3011" i="6"/>
  <c r="K3011" i="6"/>
  <c r="L3011" i="6"/>
  <c r="I3012" i="6"/>
  <c r="J3012" i="6"/>
  <c r="K3012" i="6"/>
  <c r="L3012" i="6"/>
  <c r="I3013" i="6"/>
  <c r="J3013" i="6"/>
  <c r="K3013" i="6"/>
  <c r="L3013" i="6"/>
  <c r="I3014" i="6"/>
  <c r="J3014" i="6"/>
  <c r="K3014" i="6"/>
  <c r="L3014" i="6"/>
  <c r="I3015" i="6"/>
  <c r="J3015" i="6"/>
  <c r="K3015" i="6"/>
  <c r="L3015" i="6"/>
  <c r="I3016" i="6"/>
  <c r="J3016" i="6"/>
  <c r="K3016" i="6"/>
  <c r="L3016" i="6"/>
  <c r="I3017" i="6"/>
  <c r="J3017" i="6"/>
  <c r="K3017" i="6"/>
  <c r="L3017" i="6"/>
  <c r="I3018" i="6"/>
  <c r="J3018" i="6"/>
  <c r="K3018" i="6"/>
  <c r="L3018" i="6"/>
  <c r="I3019" i="6"/>
  <c r="J3019" i="6"/>
  <c r="K3019" i="6"/>
  <c r="L3019" i="6"/>
  <c r="I3020" i="6"/>
  <c r="J3020" i="6"/>
  <c r="K3020" i="6"/>
  <c r="L3020" i="6"/>
  <c r="I3021" i="6"/>
  <c r="J3021" i="6"/>
  <c r="K3021" i="6"/>
  <c r="L3021" i="6"/>
  <c r="I3022" i="6"/>
  <c r="J3022" i="6"/>
  <c r="K3022" i="6"/>
  <c r="L3022" i="6"/>
  <c r="I3023" i="6"/>
  <c r="J3023" i="6"/>
  <c r="K3023" i="6"/>
  <c r="L3023" i="6"/>
  <c r="I3024" i="6"/>
  <c r="J3024" i="6"/>
  <c r="K3024" i="6"/>
  <c r="L3024" i="6"/>
  <c r="I3025" i="6"/>
  <c r="J3025" i="6"/>
  <c r="K3025" i="6"/>
  <c r="L3025" i="6"/>
  <c r="I3026" i="6"/>
  <c r="J3026" i="6"/>
  <c r="K3026" i="6"/>
  <c r="L3026" i="6"/>
  <c r="I3027" i="6"/>
  <c r="J3027" i="6"/>
  <c r="K3027" i="6"/>
  <c r="L3027" i="6"/>
  <c r="I3028" i="6"/>
  <c r="J3028" i="6"/>
  <c r="K3028" i="6"/>
  <c r="L3028" i="6"/>
  <c r="I3029" i="6"/>
  <c r="J3029" i="6"/>
  <c r="K3029" i="6"/>
  <c r="L3029" i="6"/>
  <c r="I3030" i="6"/>
  <c r="J3030" i="6"/>
  <c r="K3030" i="6"/>
  <c r="L3030" i="6"/>
  <c r="I3031" i="6"/>
  <c r="J3031" i="6"/>
  <c r="K3031" i="6"/>
  <c r="L3031" i="6"/>
  <c r="I3032" i="6"/>
  <c r="J3032" i="6"/>
  <c r="K3032" i="6"/>
  <c r="L3032" i="6"/>
  <c r="I3033" i="6"/>
  <c r="J3033" i="6"/>
  <c r="K3033" i="6"/>
  <c r="L3033" i="6"/>
  <c r="I3034" i="6"/>
  <c r="J3034" i="6"/>
  <c r="K3034" i="6"/>
  <c r="L3034" i="6"/>
  <c r="I3035" i="6"/>
  <c r="J3035" i="6"/>
  <c r="K3035" i="6"/>
  <c r="L3035" i="6"/>
  <c r="I3036" i="6"/>
  <c r="J3036" i="6"/>
  <c r="K3036" i="6"/>
  <c r="L3036" i="6"/>
  <c r="I3037" i="6"/>
  <c r="J3037" i="6"/>
  <c r="K3037" i="6"/>
  <c r="L3037" i="6"/>
  <c r="I3038" i="6"/>
  <c r="J3038" i="6"/>
  <c r="K3038" i="6"/>
  <c r="L3038" i="6"/>
  <c r="I3039" i="6"/>
  <c r="J3039" i="6"/>
  <c r="K3039" i="6"/>
  <c r="L3039" i="6"/>
  <c r="I3040" i="6"/>
  <c r="J3040" i="6"/>
  <c r="K3040" i="6"/>
  <c r="L3040" i="6"/>
  <c r="I3041" i="6"/>
  <c r="J3041" i="6"/>
  <c r="K3041" i="6"/>
  <c r="L3041" i="6"/>
  <c r="I3042" i="6"/>
  <c r="J3042" i="6"/>
  <c r="K3042" i="6"/>
  <c r="L3042" i="6"/>
  <c r="I3043" i="6"/>
  <c r="J3043" i="6"/>
  <c r="K3043" i="6"/>
  <c r="L3043" i="6"/>
  <c r="I3044" i="6"/>
  <c r="J3044" i="6"/>
  <c r="K3044" i="6"/>
  <c r="L3044" i="6"/>
  <c r="I3045" i="6"/>
  <c r="J3045" i="6"/>
  <c r="K3045" i="6"/>
  <c r="L3045" i="6"/>
  <c r="I3046" i="6"/>
  <c r="J3046" i="6"/>
  <c r="K3046" i="6"/>
  <c r="L3046" i="6"/>
  <c r="I3047" i="6"/>
  <c r="J3047" i="6"/>
  <c r="K3047" i="6"/>
  <c r="L3047" i="6"/>
  <c r="I3048" i="6"/>
  <c r="J3048" i="6"/>
  <c r="K3048" i="6"/>
  <c r="L3048" i="6"/>
  <c r="I3049" i="6"/>
  <c r="J3049" i="6"/>
  <c r="K3049" i="6"/>
  <c r="L3049" i="6"/>
  <c r="I3050" i="6"/>
  <c r="J3050" i="6"/>
  <c r="K3050" i="6"/>
  <c r="L3050" i="6"/>
  <c r="I3051" i="6"/>
  <c r="J3051" i="6"/>
  <c r="K3051" i="6"/>
  <c r="L3051" i="6"/>
  <c r="I3052" i="6"/>
  <c r="J3052" i="6"/>
  <c r="K3052" i="6"/>
  <c r="L3052" i="6"/>
  <c r="I3053" i="6"/>
  <c r="J3053" i="6"/>
  <c r="K3053" i="6"/>
  <c r="L3053" i="6"/>
  <c r="I3054" i="6"/>
  <c r="J3054" i="6"/>
  <c r="K3054" i="6"/>
  <c r="L3054" i="6"/>
  <c r="I3055" i="6"/>
  <c r="J3055" i="6"/>
  <c r="K3055" i="6"/>
  <c r="L3055" i="6"/>
  <c r="I3056" i="6"/>
  <c r="J3056" i="6"/>
  <c r="K3056" i="6"/>
  <c r="L3056" i="6"/>
  <c r="I3057" i="6"/>
  <c r="J3057" i="6"/>
  <c r="K3057" i="6"/>
  <c r="L3057" i="6"/>
  <c r="I3058" i="6"/>
  <c r="J3058" i="6"/>
  <c r="K3058" i="6"/>
  <c r="L3058" i="6"/>
  <c r="I3059" i="6"/>
  <c r="J3059" i="6"/>
  <c r="K3059" i="6"/>
  <c r="L3059" i="6"/>
  <c r="I3060" i="6"/>
  <c r="J3060" i="6"/>
  <c r="K3060" i="6"/>
  <c r="L3060" i="6"/>
  <c r="I3061" i="6"/>
  <c r="J3061" i="6"/>
  <c r="K3061" i="6"/>
  <c r="L3061" i="6"/>
  <c r="I3062" i="6"/>
  <c r="J3062" i="6"/>
  <c r="K3062" i="6"/>
  <c r="L3062" i="6"/>
  <c r="I3063" i="6"/>
  <c r="J3063" i="6"/>
  <c r="K3063" i="6"/>
  <c r="L3063" i="6"/>
  <c r="I3064" i="6"/>
  <c r="J3064" i="6"/>
  <c r="K3064" i="6"/>
  <c r="L3064" i="6"/>
  <c r="I3065" i="6"/>
  <c r="J3065" i="6"/>
  <c r="K3065" i="6"/>
  <c r="L3065" i="6"/>
  <c r="I3066" i="6"/>
  <c r="J3066" i="6"/>
  <c r="K3066" i="6"/>
  <c r="L3066" i="6"/>
  <c r="I3067" i="6"/>
  <c r="J3067" i="6"/>
  <c r="K3067" i="6"/>
  <c r="L3067" i="6"/>
  <c r="I3068" i="6"/>
  <c r="J3068" i="6"/>
  <c r="K3068" i="6"/>
  <c r="L3068" i="6"/>
  <c r="I3069" i="6"/>
  <c r="J3069" i="6"/>
  <c r="K3069" i="6"/>
  <c r="L3069" i="6"/>
  <c r="I3070" i="6"/>
  <c r="J3070" i="6"/>
  <c r="K3070" i="6"/>
  <c r="L3070" i="6"/>
  <c r="I3071" i="6"/>
  <c r="J3071" i="6"/>
  <c r="K3071" i="6"/>
  <c r="L3071" i="6"/>
  <c r="I3072" i="6"/>
  <c r="J3072" i="6"/>
  <c r="K3072" i="6"/>
  <c r="L3072" i="6"/>
  <c r="I3073" i="6"/>
  <c r="J3073" i="6"/>
  <c r="K3073" i="6"/>
  <c r="L3073" i="6"/>
  <c r="I3074" i="6"/>
  <c r="J3074" i="6"/>
  <c r="K3074" i="6"/>
  <c r="L3074" i="6"/>
  <c r="I3075" i="6"/>
  <c r="J3075" i="6"/>
  <c r="K3075" i="6"/>
  <c r="L3075" i="6"/>
  <c r="I3076" i="6"/>
  <c r="J3076" i="6"/>
  <c r="K3076" i="6"/>
  <c r="L3076" i="6"/>
  <c r="I3077" i="6"/>
  <c r="J3077" i="6"/>
  <c r="K3077" i="6"/>
  <c r="L3077" i="6"/>
  <c r="I3078" i="6"/>
  <c r="J3078" i="6"/>
  <c r="K3078" i="6"/>
  <c r="L3078" i="6"/>
  <c r="I3079" i="6"/>
  <c r="J3079" i="6"/>
  <c r="K3079" i="6"/>
  <c r="L3079" i="6"/>
  <c r="I3080" i="6"/>
  <c r="J3080" i="6"/>
  <c r="K3080" i="6"/>
  <c r="L3080" i="6"/>
  <c r="I3081" i="6"/>
  <c r="J3081" i="6"/>
  <c r="K3081" i="6"/>
  <c r="L3081" i="6"/>
  <c r="I3082" i="6"/>
  <c r="J3082" i="6"/>
  <c r="K3082" i="6"/>
  <c r="L3082" i="6"/>
  <c r="I3083" i="6"/>
  <c r="J3083" i="6"/>
  <c r="K3083" i="6"/>
  <c r="L3083" i="6"/>
  <c r="I3084" i="6"/>
  <c r="J3084" i="6"/>
  <c r="K3084" i="6"/>
  <c r="L3084" i="6"/>
  <c r="I3085" i="6"/>
  <c r="J3085" i="6"/>
  <c r="K3085" i="6"/>
  <c r="L3085" i="6"/>
  <c r="I3086" i="6"/>
  <c r="J3086" i="6"/>
  <c r="K3086" i="6"/>
  <c r="L3086" i="6"/>
  <c r="I3087" i="6"/>
  <c r="J3087" i="6"/>
  <c r="K3087" i="6"/>
  <c r="L3087" i="6"/>
  <c r="I3088" i="6"/>
  <c r="J3088" i="6"/>
  <c r="K3088" i="6"/>
  <c r="L3088" i="6"/>
  <c r="I3089" i="6"/>
  <c r="J3089" i="6"/>
  <c r="K3089" i="6"/>
  <c r="L3089" i="6"/>
  <c r="I3090" i="6"/>
  <c r="J3090" i="6"/>
  <c r="K3090" i="6"/>
  <c r="L3090" i="6"/>
  <c r="I3091" i="6"/>
  <c r="J3091" i="6"/>
  <c r="K3091" i="6"/>
  <c r="L3091" i="6"/>
  <c r="I3092" i="6"/>
  <c r="J3092" i="6"/>
  <c r="K3092" i="6"/>
  <c r="L3092" i="6"/>
  <c r="I3093" i="6"/>
  <c r="J3093" i="6"/>
  <c r="K3093" i="6"/>
  <c r="L3093" i="6"/>
  <c r="I3094" i="6"/>
  <c r="J3094" i="6"/>
  <c r="K3094" i="6"/>
  <c r="L3094" i="6"/>
  <c r="I3095" i="6"/>
  <c r="J3095" i="6"/>
  <c r="K3095" i="6"/>
  <c r="L3095" i="6"/>
  <c r="I3096" i="6"/>
  <c r="J3096" i="6"/>
  <c r="K3096" i="6"/>
  <c r="L3096" i="6"/>
  <c r="I3097" i="6"/>
  <c r="J3097" i="6"/>
  <c r="K3097" i="6"/>
  <c r="L3097" i="6"/>
  <c r="I3098" i="6"/>
  <c r="J3098" i="6"/>
  <c r="K3098" i="6"/>
  <c r="L3098" i="6"/>
  <c r="I3099" i="6"/>
  <c r="J3099" i="6"/>
  <c r="K3099" i="6"/>
  <c r="L3099" i="6"/>
  <c r="I3100" i="6"/>
  <c r="J3100" i="6"/>
  <c r="K3100" i="6"/>
  <c r="L3100" i="6"/>
  <c r="I3101" i="6"/>
  <c r="J3101" i="6"/>
  <c r="K3101" i="6"/>
  <c r="L3101" i="6"/>
  <c r="I3102" i="6"/>
  <c r="J3102" i="6"/>
  <c r="K3102" i="6"/>
  <c r="L3102" i="6"/>
  <c r="I3103" i="6"/>
  <c r="J3103" i="6"/>
  <c r="K3103" i="6"/>
  <c r="L3103" i="6"/>
  <c r="I3104" i="6"/>
  <c r="J3104" i="6"/>
  <c r="K3104" i="6"/>
  <c r="L3104" i="6"/>
  <c r="I3105" i="6"/>
  <c r="J3105" i="6"/>
  <c r="K3105" i="6"/>
  <c r="L3105" i="6"/>
  <c r="I3106" i="6"/>
  <c r="J3106" i="6"/>
  <c r="K3106" i="6"/>
  <c r="L3106" i="6"/>
  <c r="I3107" i="6"/>
  <c r="J3107" i="6"/>
  <c r="K3107" i="6"/>
  <c r="L3107" i="6"/>
  <c r="I3108" i="6"/>
  <c r="J3108" i="6"/>
  <c r="K3108" i="6"/>
  <c r="L3108" i="6"/>
  <c r="I3109" i="6"/>
  <c r="J3109" i="6"/>
  <c r="K3109" i="6"/>
  <c r="L3109" i="6"/>
  <c r="I3110" i="6"/>
  <c r="J3110" i="6"/>
  <c r="K3110" i="6"/>
  <c r="L3110" i="6"/>
  <c r="I3111" i="6"/>
  <c r="J3111" i="6"/>
  <c r="K3111" i="6"/>
  <c r="L3111" i="6"/>
  <c r="I3112" i="6"/>
  <c r="J3112" i="6"/>
  <c r="K3112" i="6"/>
  <c r="L3112" i="6"/>
  <c r="I3113" i="6"/>
  <c r="J3113" i="6"/>
  <c r="K3113" i="6"/>
  <c r="L3113" i="6"/>
  <c r="I3114" i="6"/>
  <c r="J3114" i="6"/>
  <c r="K3114" i="6"/>
  <c r="L3114" i="6"/>
  <c r="I3115" i="6"/>
  <c r="J3115" i="6"/>
  <c r="K3115" i="6"/>
  <c r="L3115" i="6"/>
  <c r="I3116" i="6"/>
  <c r="J3116" i="6"/>
  <c r="K3116" i="6"/>
  <c r="L3116" i="6"/>
  <c r="I3117" i="6"/>
  <c r="J3117" i="6"/>
  <c r="K3117" i="6"/>
  <c r="L3117" i="6"/>
  <c r="I3118" i="6"/>
  <c r="J3118" i="6"/>
  <c r="K3118" i="6"/>
  <c r="L3118" i="6"/>
  <c r="I3119" i="6"/>
  <c r="J3119" i="6"/>
  <c r="K3119" i="6"/>
  <c r="L3119" i="6"/>
  <c r="I3120" i="6"/>
  <c r="J3120" i="6"/>
  <c r="K3120" i="6"/>
  <c r="L3120" i="6"/>
  <c r="I3121" i="6"/>
  <c r="J3121" i="6"/>
  <c r="K3121" i="6"/>
  <c r="L3121" i="6"/>
  <c r="I3122" i="6"/>
  <c r="J3122" i="6"/>
  <c r="K3122" i="6"/>
  <c r="L3122" i="6"/>
  <c r="I3123" i="6"/>
  <c r="J3123" i="6"/>
  <c r="K3123" i="6"/>
  <c r="L3123" i="6"/>
  <c r="I3124" i="6"/>
  <c r="J3124" i="6"/>
  <c r="K3124" i="6"/>
  <c r="L3124" i="6"/>
  <c r="I3125" i="6"/>
  <c r="J3125" i="6"/>
  <c r="K3125" i="6"/>
  <c r="L3125" i="6"/>
  <c r="I3126" i="6"/>
  <c r="J3126" i="6"/>
  <c r="K3126" i="6"/>
  <c r="L3126" i="6"/>
  <c r="I3127" i="6"/>
  <c r="J3127" i="6"/>
  <c r="K3127" i="6"/>
  <c r="L3127" i="6"/>
  <c r="I3128" i="6"/>
  <c r="J3128" i="6"/>
  <c r="K3128" i="6"/>
  <c r="L3128" i="6"/>
  <c r="I3129" i="6"/>
  <c r="J3129" i="6"/>
  <c r="K3129" i="6"/>
  <c r="L3129" i="6"/>
  <c r="I3130" i="6"/>
  <c r="J3130" i="6"/>
  <c r="K3130" i="6"/>
  <c r="L3130" i="6"/>
  <c r="I3131" i="6"/>
  <c r="J3131" i="6"/>
  <c r="K3131" i="6"/>
  <c r="L3131" i="6"/>
  <c r="I3132" i="6"/>
  <c r="J3132" i="6"/>
  <c r="K3132" i="6"/>
  <c r="L3132" i="6"/>
  <c r="I3133" i="6"/>
  <c r="J3133" i="6"/>
  <c r="K3133" i="6"/>
  <c r="L3133" i="6"/>
  <c r="I3134" i="6"/>
  <c r="J3134" i="6"/>
  <c r="K3134" i="6"/>
  <c r="L3134" i="6"/>
  <c r="I3135" i="6"/>
  <c r="J3135" i="6"/>
  <c r="K3135" i="6"/>
  <c r="L3135" i="6"/>
  <c r="I3136" i="6"/>
  <c r="J3136" i="6"/>
  <c r="K3136" i="6"/>
  <c r="L3136" i="6"/>
  <c r="I3137" i="6"/>
  <c r="J3137" i="6"/>
  <c r="K3137" i="6"/>
  <c r="L3137" i="6"/>
  <c r="I3138" i="6"/>
  <c r="J3138" i="6"/>
  <c r="K3138" i="6"/>
  <c r="L3138" i="6"/>
  <c r="I3139" i="6"/>
  <c r="J3139" i="6"/>
  <c r="K3139" i="6"/>
  <c r="L3139" i="6"/>
  <c r="I3140" i="6"/>
  <c r="J3140" i="6"/>
  <c r="K3140" i="6"/>
  <c r="L3140" i="6"/>
  <c r="I3141" i="6"/>
  <c r="J3141" i="6"/>
  <c r="K3141" i="6"/>
  <c r="L3141" i="6"/>
  <c r="I3142" i="6"/>
  <c r="J3142" i="6"/>
  <c r="K3142" i="6"/>
  <c r="L3142" i="6"/>
  <c r="I3143" i="6"/>
  <c r="J3143" i="6"/>
  <c r="K3143" i="6"/>
  <c r="L3143" i="6"/>
  <c r="I3144" i="6"/>
  <c r="J3144" i="6"/>
  <c r="K3144" i="6"/>
  <c r="L3144" i="6"/>
  <c r="I3145" i="6"/>
  <c r="J3145" i="6"/>
  <c r="K3145" i="6"/>
  <c r="L3145" i="6"/>
  <c r="I3146" i="6"/>
  <c r="J3146" i="6"/>
  <c r="K3146" i="6"/>
  <c r="L3146" i="6"/>
  <c r="I3147" i="6"/>
  <c r="J3147" i="6"/>
  <c r="K3147" i="6"/>
  <c r="L3147" i="6"/>
  <c r="I3148" i="6"/>
  <c r="J3148" i="6"/>
  <c r="K3148" i="6"/>
  <c r="L3148" i="6"/>
  <c r="I3149" i="6"/>
  <c r="J3149" i="6"/>
  <c r="K3149" i="6"/>
  <c r="L3149" i="6"/>
  <c r="I3150" i="6"/>
  <c r="J3150" i="6"/>
  <c r="K3150" i="6"/>
  <c r="L3150" i="6"/>
  <c r="I3151" i="6"/>
  <c r="J3151" i="6"/>
  <c r="K3151" i="6"/>
  <c r="L3151" i="6"/>
  <c r="I3152" i="6"/>
  <c r="J3152" i="6"/>
  <c r="K3152" i="6"/>
  <c r="L3152" i="6"/>
  <c r="I3153" i="6"/>
  <c r="J3153" i="6"/>
  <c r="K3153" i="6"/>
  <c r="L3153" i="6"/>
  <c r="I3154" i="6"/>
  <c r="J3154" i="6"/>
  <c r="K3154" i="6"/>
  <c r="L3154" i="6"/>
  <c r="I3155" i="6"/>
  <c r="J3155" i="6"/>
  <c r="K3155" i="6"/>
  <c r="L3155" i="6"/>
  <c r="I3156" i="6"/>
  <c r="J3156" i="6"/>
  <c r="K3156" i="6"/>
  <c r="L3156" i="6"/>
  <c r="I3157" i="6"/>
  <c r="J3157" i="6"/>
  <c r="K3157" i="6"/>
  <c r="L3157" i="6"/>
  <c r="I3158" i="6"/>
  <c r="J3158" i="6"/>
  <c r="K3158" i="6"/>
  <c r="L3158" i="6"/>
  <c r="I3159" i="6"/>
  <c r="J3159" i="6"/>
  <c r="K3159" i="6"/>
  <c r="L3159" i="6"/>
  <c r="I3160" i="6"/>
  <c r="J3160" i="6"/>
  <c r="K3160" i="6"/>
  <c r="L3160" i="6"/>
  <c r="I3161" i="6"/>
  <c r="J3161" i="6"/>
  <c r="K3161" i="6"/>
  <c r="L3161" i="6"/>
  <c r="I3162" i="6"/>
  <c r="J3162" i="6"/>
  <c r="K3162" i="6"/>
  <c r="L3162" i="6"/>
  <c r="I3163" i="6"/>
  <c r="J3163" i="6"/>
  <c r="K3163" i="6"/>
  <c r="L3163" i="6"/>
  <c r="I3164" i="6"/>
  <c r="J3164" i="6"/>
  <c r="K3164" i="6"/>
  <c r="L3164" i="6"/>
  <c r="I3165" i="6"/>
  <c r="J3165" i="6"/>
  <c r="K3165" i="6"/>
  <c r="L3165" i="6"/>
  <c r="I3166" i="6"/>
  <c r="J3166" i="6"/>
  <c r="K3166" i="6"/>
  <c r="L3166" i="6"/>
  <c r="I3167" i="6"/>
  <c r="J3167" i="6"/>
  <c r="K3167" i="6"/>
  <c r="L3167" i="6"/>
  <c r="I3168" i="6"/>
  <c r="J3168" i="6"/>
  <c r="K3168" i="6"/>
  <c r="L3168" i="6"/>
  <c r="I3169" i="6"/>
  <c r="J3169" i="6"/>
  <c r="K3169" i="6"/>
  <c r="L3169" i="6"/>
  <c r="I3170" i="6"/>
  <c r="J3170" i="6"/>
  <c r="K3170" i="6"/>
  <c r="L3170" i="6"/>
  <c r="I3171" i="6"/>
  <c r="J3171" i="6"/>
  <c r="K3171" i="6"/>
  <c r="L3171" i="6"/>
  <c r="I3172" i="6"/>
  <c r="J3172" i="6"/>
  <c r="K3172" i="6"/>
  <c r="L3172" i="6"/>
  <c r="I3173" i="6"/>
  <c r="J3173" i="6"/>
  <c r="K3173" i="6"/>
  <c r="L3173" i="6"/>
  <c r="I3174" i="6"/>
  <c r="J3174" i="6"/>
  <c r="K3174" i="6"/>
  <c r="L3174" i="6"/>
  <c r="I3175" i="6"/>
  <c r="J3175" i="6"/>
  <c r="K3175" i="6"/>
  <c r="L3175" i="6"/>
  <c r="I3176" i="6"/>
  <c r="J3176" i="6"/>
  <c r="K3176" i="6"/>
  <c r="L3176" i="6"/>
  <c r="I3177" i="6"/>
  <c r="J3177" i="6"/>
  <c r="K3177" i="6"/>
  <c r="L3177" i="6"/>
  <c r="I3178" i="6"/>
  <c r="J3178" i="6"/>
  <c r="K3178" i="6"/>
  <c r="L3178" i="6"/>
  <c r="I3179" i="6"/>
  <c r="J3179" i="6"/>
  <c r="K3179" i="6"/>
  <c r="L3179" i="6"/>
  <c r="I3180" i="6"/>
  <c r="J3180" i="6"/>
  <c r="K3180" i="6"/>
  <c r="L3180" i="6"/>
  <c r="I3181" i="6"/>
  <c r="J3181" i="6"/>
  <c r="K3181" i="6"/>
  <c r="L3181" i="6"/>
  <c r="I3182" i="6"/>
  <c r="J3182" i="6"/>
  <c r="K3182" i="6"/>
  <c r="L3182" i="6"/>
  <c r="I3183" i="6"/>
  <c r="J3183" i="6"/>
  <c r="K3183" i="6"/>
  <c r="L3183" i="6"/>
  <c r="I3184" i="6"/>
  <c r="J3184" i="6"/>
  <c r="K3184" i="6"/>
  <c r="L3184" i="6"/>
  <c r="I3185" i="6"/>
  <c r="J3185" i="6"/>
  <c r="K3185" i="6"/>
  <c r="L3185" i="6"/>
  <c r="I3186" i="6"/>
  <c r="J3186" i="6"/>
  <c r="K3186" i="6"/>
  <c r="L3186" i="6"/>
  <c r="I3187" i="6"/>
  <c r="J3187" i="6"/>
  <c r="K3187" i="6"/>
  <c r="L3187" i="6"/>
  <c r="I3188" i="6"/>
  <c r="J3188" i="6"/>
  <c r="K3188" i="6"/>
  <c r="L3188" i="6"/>
  <c r="I3189" i="6"/>
  <c r="J3189" i="6"/>
  <c r="K3189" i="6"/>
  <c r="L3189" i="6"/>
  <c r="I3190" i="6"/>
  <c r="J3190" i="6"/>
  <c r="K3190" i="6"/>
  <c r="L3190" i="6"/>
  <c r="I3191" i="6"/>
  <c r="J3191" i="6"/>
  <c r="K3191" i="6"/>
  <c r="L3191" i="6"/>
  <c r="I3192" i="6"/>
  <c r="J3192" i="6"/>
  <c r="K3192" i="6"/>
  <c r="L3192" i="6"/>
  <c r="I3193" i="6"/>
  <c r="J3193" i="6"/>
  <c r="K3193" i="6"/>
  <c r="L3193" i="6"/>
  <c r="I3194" i="6"/>
  <c r="J3194" i="6"/>
  <c r="K3194" i="6"/>
  <c r="L3194" i="6"/>
  <c r="I3195" i="6"/>
  <c r="J3195" i="6"/>
  <c r="K3195" i="6"/>
  <c r="L3195" i="6"/>
  <c r="I3196" i="6"/>
  <c r="J3196" i="6"/>
  <c r="K3196" i="6"/>
  <c r="L3196" i="6"/>
  <c r="I3197" i="6"/>
  <c r="J3197" i="6"/>
  <c r="K3197" i="6"/>
  <c r="L3197" i="6"/>
  <c r="I3198" i="6"/>
  <c r="J3198" i="6"/>
  <c r="K3198" i="6"/>
  <c r="L3198" i="6"/>
  <c r="I3199" i="6"/>
  <c r="J3199" i="6"/>
  <c r="K3199" i="6"/>
  <c r="L3199" i="6"/>
  <c r="I3200" i="6"/>
  <c r="J3200" i="6"/>
  <c r="K3200" i="6"/>
  <c r="L3200" i="6"/>
  <c r="I3201" i="6"/>
  <c r="J3201" i="6"/>
  <c r="K3201" i="6"/>
  <c r="L3201" i="6"/>
  <c r="I3202" i="6"/>
  <c r="J3202" i="6"/>
  <c r="K3202" i="6"/>
  <c r="L3202" i="6"/>
  <c r="I3203" i="6"/>
  <c r="J3203" i="6"/>
  <c r="K3203" i="6"/>
  <c r="L3203" i="6"/>
  <c r="I3204" i="6"/>
  <c r="J3204" i="6"/>
  <c r="K3204" i="6"/>
  <c r="L3204" i="6"/>
  <c r="I3205" i="6"/>
  <c r="J3205" i="6"/>
  <c r="K3205" i="6"/>
  <c r="L3205" i="6"/>
  <c r="I3206" i="6"/>
  <c r="J3206" i="6"/>
  <c r="K3206" i="6"/>
  <c r="L3206" i="6"/>
  <c r="I3207" i="6"/>
  <c r="J3207" i="6"/>
  <c r="K3207" i="6"/>
  <c r="L3207" i="6"/>
  <c r="I3208" i="6"/>
  <c r="J3208" i="6"/>
  <c r="K3208" i="6"/>
  <c r="L3208" i="6"/>
  <c r="I3209" i="6"/>
  <c r="J3209" i="6"/>
  <c r="K3209" i="6"/>
  <c r="L3209" i="6"/>
  <c r="I3210" i="6"/>
  <c r="J3210" i="6"/>
  <c r="K3210" i="6"/>
  <c r="L3210" i="6"/>
  <c r="I3211" i="6"/>
  <c r="J3211" i="6"/>
  <c r="K3211" i="6"/>
  <c r="L3211" i="6"/>
  <c r="I3212" i="6"/>
  <c r="J3212" i="6"/>
  <c r="K3212" i="6"/>
  <c r="L3212" i="6"/>
  <c r="I3213" i="6"/>
  <c r="J3213" i="6"/>
  <c r="K3213" i="6"/>
  <c r="L3213" i="6"/>
  <c r="I3214" i="6"/>
  <c r="J3214" i="6"/>
  <c r="K3214" i="6"/>
  <c r="L3214" i="6"/>
  <c r="I3215" i="6"/>
  <c r="J3215" i="6"/>
  <c r="K3215" i="6"/>
  <c r="L3215" i="6"/>
  <c r="I3216" i="6"/>
  <c r="J3216" i="6"/>
  <c r="K3216" i="6"/>
  <c r="L3216" i="6"/>
  <c r="I3217" i="6"/>
  <c r="J3217" i="6"/>
  <c r="K3217" i="6"/>
  <c r="L3217" i="6"/>
  <c r="I3218" i="6"/>
  <c r="J3218" i="6"/>
  <c r="K3218" i="6"/>
  <c r="L3218" i="6"/>
  <c r="I3219" i="6"/>
  <c r="J3219" i="6"/>
  <c r="K3219" i="6"/>
  <c r="L3219" i="6"/>
  <c r="I3220" i="6"/>
  <c r="J3220" i="6"/>
  <c r="K3220" i="6"/>
  <c r="L3220" i="6"/>
  <c r="I3221" i="6"/>
  <c r="J3221" i="6"/>
  <c r="K3221" i="6"/>
  <c r="L3221" i="6"/>
  <c r="I3222" i="6"/>
  <c r="J3222" i="6"/>
  <c r="K3222" i="6"/>
  <c r="L3222" i="6"/>
  <c r="I3223" i="6"/>
  <c r="J3223" i="6"/>
  <c r="K3223" i="6"/>
  <c r="L3223" i="6"/>
  <c r="I3224" i="6"/>
  <c r="J3224" i="6"/>
  <c r="K3224" i="6"/>
  <c r="L3224" i="6"/>
  <c r="I3225" i="6"/>
  <c r="J3225" i="6"/>
  <c r="K3225" i="6"/>
  <c r="L3225" i="6"/>
  <c r="I3226" i="6"/>
  <c r="J3226" i="6"/>
  <c r="K3226" i="6"/>
  <c r="L3226" i="6"/>
  <c r="I3227" i="6"/>
  <c r="J3227" i="6"/>
  <c r="K3227" i="6"/>
  <c r="L3227" i="6"/>
  <c r="I3228" i="6"/>
  <c r="J3228" i="6"/>
  <c r="K3228" i="6"/>
  <c r="L3228" i="6"/>
  <c r="I3229" i="6"/>
  <c r="J3229" i="6"/>
  <c r="K3229" i="6"/>
  <c r="L3229" i="6"/>
  <c r="I3230" i="6"/>
  <c r="J3230" i="6"/>
  <c r="K3230" i="6"/>
  <c r="L3230" i="6"/>
  <c r="I3231" i="6"/>
  <c r="J3231" i="6"/>
  <c r="K3231" i="6"/>
  <c r="L3231" i="6"/>
  <c r="I3232" i="6"/>
  <c r="J3232" i="6"/>
  <c r="K3232" i="6"/>
  <c r="L3232" i="6"/>
  <c r="I3233" i="6"/>
  <c r="J3233" i="6"/>
  <c r="K3233" i="6"/>
  <c r="L3233" i="6"/>
  <c r="I3234" i="6"/>
  <c r="J3234" i="6"/>
  <c r="K3234" i="6"/>
  <c r="L3234" i="6"/>
  <c r="I3235" i="6"/>
  <c r="J3235" i="6"/>
  <c r="K3235" i="6"/>
  <c r="L3235" i="6"/>
  <c r="I3236" i="6"/>
  <c r="J3236" i="6"/>
  <c r="K3236" i="6"/>
  <c r="L3236" i="6"/>
  <c r="I3237" i="6"/>
  <c r="J3237" i="6"/>
  <c r="K3237" i="6"/>
  <c r="L3237" i="6"/>
  <c r="I3238" i="6"/>
  <c r="J3238" i="6"/>
  <c r="K3238" i="6"/>
  <c r="L3238" i="6"/>
  <c r="I3239" i="6"/>
  <c r="J3239" i="6"/>
  <c r="K3239" i="6"/>
  <c r="L3239" i="6"/>
  <c r="I3240" i="6"/>
  <c r="J3240" i="6"/>
  <c r="K3240" i="6"/>
  <c r="L3240" i="6"/>
  <c r="I3241" i="6"/>
  <c r="J3241" i="6"/>
  <c r="K3241" i="6"/>
  <c r="L3241" i="6"/>
  <c r="I3242" i="6"/>
  <c r="J3242" i="6"/>
  <c r="K3242" i="6"/>
  <c r="L3242" i="6"/>
  <c r="I3243" i="6"/>
  <c r="J3243" i="6"/>
  <c r="K3243" i="6"/>
  <c r="L3243" i="6"/>
  <c r="I3244" i="6"/>
  <c r="J3244" i="6"/>
  <c r="K3244" i="6"/>
  <c r="L3244" i="6"/>
  <c r="I3245" i="6"/>
  <c r="J3245" i="6"/>
  <c r="K3245" i="6"/>
  <c r="L3245" i="6"/>
  <c r="I3246" i="6"/>
  <c r="J3246" i="6"/>
  <c r="K3246" i="6"/>
  <c r="L3246" i="6"/>
  <c r="I3247" i="6"/>
  <c r="J3247" i="6"/>
  <c r="K3247" i="6"/>
  <c r="L3247" i="6"/>
  <c r="I3248" i="6"/>
  <c r="J3248" i="6"/>
  <c r="K3248" i="6"/>
  <c r="L3248" i="6"/>
  <c r="I3249" i="6"/>
  <c r="J3249" i="6"/>
  <c r="K3249" i="6"/>
  <c r="L3249" i="6"/>
  <c r="I3250" i="6"/>
  <c r="J3250" i="6"/>
  <c r="K3250" i="6"/>
  <c r="L3250" i="6"/>
  <c r="I3251" i="6"/>
  <c r="J3251" i="6"/>
  <c r="K3251" i="6"/>
  <c r="L3251" i="6"/>
  <c r="I3252" i="6"/>
  <c r="J3252" i="6"/>
  <c r="K3252" i="6"/>
  <c r="L3252" i="6"/>
  <c r="I3253" i="6"/>
  <c r="J3253" i="6"/>
  <c r="K3253" i="6"/>
  <c r="L3253" i="6"/>
  <c r="I3254" i="6"/>
  <c r="J3254" i="6"/>
  <c r="K3254" i="6"/>
  <c r="L3254" i="6"/>
  <c r="I3255" i="6"/>
  <c r="J3255" i="6"/>
  <c r="K3255" i="6"/>
  <c r="L3255" i="6"/>
  <c r="I3256" i="6"/>
  <c r="J3256" i="6"/>
  <c r="K3256" i="6"/>
  <c r="L3256" i="6"/>
  <c r="I3257" i="6"/>
  <c r="J3257" i="6"/>
  <c r="K3257" i="6"/>
  <c r="L3257" i="6"/>
  <c r="I3258" i="6"/>
  <c r="J3258" i="6"/>
  <c r="K3258" i="6"/>
  <c r="L3258" i="6"/>
  <c r="I3259" i="6"/>
  <c r="J3259" i="6"/>
  <c r="K3259" i="6"/>
  <c r="L3259" i="6"/>
  <c r="I3260" i="6"/>
  <c r="J3260" i="6"/>
  <c r="K3260" i="6"/>
  <c r="L3260" i="6"/>
  <c r="I3261" i="6"/>
  <c r="J3261" i="6"/>
  <c r="K3261" i="6"/>
  <c r="L3261" i="6"/>
  <c r="I3262" i="6"/>
  <c r="J3262" i="6"/>
  <c r="K3262" i="6"/>
  <c r="L3262" i="6"/>
  <c r="I3263" i="6"/>
  <c r="J3263" i="6"/>
  <c r="K3263" i="6"/>
  <c r="L3263" i="6"/>
  <c r="I3264" i="6"/>
  <c r="J3264" i="6"/>
  <c r="K3264" i="6"/>
  <c r="L3264" i="6"/>
  <c r="I3265" i="6"/>
  <c r="J3265" i="6"/>
  <c r="K3265" i="6"/>
  <c r="L3265" i="6"/>
  <c r="I3266" i="6"/>
  <c r="J3266" i="6"/>
  <c r="K3266" i="6"/>
  <c r="L3266" i="6"/>
  <c r="I3267" i="6"/>
  <c r="J3267" i="6"/>
  <c r="K3267" i="6"/>
  <c r="L3267" i="6"/>
  <c r="I3268" i="6"/>
  <c r="J3268" i="6"/>
  <c r="K3268" i="6"/>
  <c r="L3268" i="6"/>
  <c r="I3269" i="6"/>
  <c r="J3269" i="6"/>
  <c r="K3269" i="6"/>
  <c r="L3269" i="6"/>
  <c r="I3270" i="6"/>
  <c r="J3270" i="6"/>
  <c r="K3270" i="6"/>
  <c r="L3270" i="6"/>
  <c r="I3271" i="6"/>
  <c r="J3271" i="6"/>
  <c r="K3271" i="6"/>
  <c r="L3271" i="6"/>
  <c r="I3272" i="6"/>
  <c r="J3272" i="6"/>
  <c r="K3272" i="6"/>
  <c r="L3272" i="6"/>
  <c r="I3273" i="6"/>
  <c r="J3273" i="6"/>
  <c r="K3273" i="6"/>
  <c r="L3273" i="6"/>
  <c r="I3274" i="6"/>
  <c r="J3274" i="6"/>
  <c r="K3274" i="6"/>
  <c r="L3274" i="6"/>
  <c r="I3275" i="6"/>
  <c r="J3275" i="6"/>
  <c r="K3275" i="6"/>
  <c r="L3275" i="6"/>
  <c r="I3276" i="6"/>
  <c r="J3276" i="6"/>
  <c r="K3276" i="6"/>
  <c r="L3276" i="6"/>
  <c r="I3277" i="6"/>
  <c r="J3277" i="6"/>
  <c r="K3277" i="6"/>
  <c r="L3277" i="6"/>
  <c r="I3278" i="6"/>
  <c r="J3278" i="6"/>
  <c r="K3278" i="6"/>
  <c r="L3278" i="6"/>
  <c r="I3279" i="6"/>
  <c r="J3279" i="6"/>
  <c r="K3279" i="6"/>
  <c r="L3279" i="6"/>
  <c r="I3280" i="6"/>
  <c r="J3280" i="6"/>
  <c r="K3280" i="6"/>
  <c r="L3280" i="6"/>
  <c r="I3281" i="6"/>
  <c r="J3281" i="6"/>
  <c r="K3281" i="6"/>
  <c r="L3281" i="6"/>
  <c r="I3282" i="6"/>
  <c r="J3282" i="6"/>
  <c r="K3282" i="6"/>
  <c r="L3282" i="6"/>
  <c r="I3283" i="6"/>
  <c r="J3283" i="6"/>
  <c r="K3283" i="6"/>
  <c r="L3283" i="6"/>
  <c r="I3284" i="6"/>
  <c r="J3284" i="6"/>
  <c r="K3284" i="6"/>
  <c r="L3284" i="6"/>
  <c r="I3285" i="6"/>
  <c r="J3285" i="6"/>
  <c r="K3285" i="6"/>
  <c r="L3285" i="6"/>
  <c r="I3286" i="6"/>
  <c r="J3286" i="6"/>
  <c r="K3286" i="6"/>
  <c r="L3286" i="6"/>
  <c r="I3287" i="6"/>
  <c r="J3287" i="6"/>
  <c r="K3287" i="6"/>
  <c r="L3287" i="6"/>
  <c r="I3288" i="6"/>
  <c r="J3288" i="6"/>
  <c r="K3288" i="6"/>
  <c r="L3288" i="6"/>
  <c r="I3289" i="6"/>
  <c r="J3289" i="6"/>
  <c r="K3289" i="6"/>
  <c r="L3289" i="6"/>
  <c r="I3290" i="6"/>
  <c r="J3290" i="6"/>
  <c r="K3290" i="6"/>
  <c r="L3290" i="6"/>
  <c r="I3291" i="6"/>
  <c r="J3291" i="6"/>
  <c r="K3291" i="6"/>
  <c r="L3291" i="6"/>
  <c r="I3292" i="6"/>
  <c r="J3292" i="6"/>
  <c r="K3292" i="6"/>
  <c r="L3292" i="6"/>
  <c r="I3293" i="6"/>
  <c r="J3293" i="6"/>
  <c r="K3293" i="6"/>
  <c r="L3293" i="6"/>
  <c r="I3294" i="6"/>
  <c r="J3294" i="6"/>
  <c r="K3294" i="6"/>
  <c r="L3294" i="6"/>
  <c r="I3295" i="6"/>
  <c r="J3295" i="6"/>
  <c r="K3295" i="6"/>
  <c r="L3295" i="6"/>
  <c r="I3296" i="6"/>
  <c r="J3296" i="6"/>
  <c r="K3296" i="6"/>
  <c r="L3296" i="6"/>
  <c r="I3297" i="6"/>
  <c r="J3297" i="6"/>
  <c r="K3297" i="6"/>
  <c r="L3297" i="6"/>
  <c r="I3298" i="6"/>
  <c r="J3298" i="6"/>
  <c r="K3298" i="6"/>
  <c r="L3298" i="6"/>
  <c r="I3299" i="6"/>
  <c r="J3299" i="6"/>
  <c r="K3299" i="6"/>
  <c r="L3299" i="6"/>
  <c r="I3300" i="6"/>
  <c r="J3300" i="6"/>
  <c r="K3300" i="6"/>
  <c r="L3300" i="6"/>
  <c r="I3301" i="6"/>
  <c r="J3301" i="6"/>
  <c r="K3301" i="6"/>
  <c r="L3301" i="6"/>
  <c r="I3302" i="6"/>
  <c r="J3302" i="6"/>
  <c r="K3302" i="6"/>
  <c r="L3302" i="6"/>
  <c r="I3303" i="6"/>
  <c r="J3303" i="6"/>
  <c r="K3303" i="6"/>
  <c r="L3303" i="6"/>
  <c r="I3304" i="6"/>
  <c r="J3304" i="6"/>
  <c r="K3304" i="6"/>
  <c r="L3304" i="6"/>
  <c r="I3305" i="6"/>
  <c r="J3305" i="6"/>
  <c r="K3305" i="6"/>
  <c r="L3305" i="6"/>
  <c r="I3306" i="6"/>
  <c r="J3306" i="6"/>
  <c r="K3306" i="6"/>
  <c r="L3306" i="6"/>
  <c r="I3307" i="6"/>
  <c r="J3307" i="6"/>
  <c r="K3307" i="6"/>
  <c r="L3307" i="6"/>
  <c r="I3308" i="6"/>
  <c r="J3308" i="6"/>
  <c r="K3308" i="6"/>
  <c r="L3308" i="6"/>
  <c r="I3309" i="6"/>
  <c r="J3309" i="6"/>
  <c r="K3309" i="6"/>
  <c r="L3309" i="6"/>
  <c r="I3310" i="6"/>
  <c r="J3310" i="6"/>
  <c r="K3310" i="6"/>
  <c r="L3310" i="6"/>
  <c r="I3311" i="6"/>
  <c r="J3311" i="6"/>
  <c r="K3311" i="6"/>
  <c r="L3311" i="6"/>
  <c r="I3312" i="6"/>
  <c r="J3312" i="6"/>
  <c r="K3312" i="6"/>
  <c r="L3312" i="6"/>
  <c r="I3313" i="6"/>
  <c r="J3313" i="6"/>
  <c r="K3313" i="6"/>
  <c r="L3313" i="6"/>
  <c r="I3314" i="6"/>
  <c r="J3314" i="6"/>
  <c r="K3314" i="6"/>
  <c r="L3314" i="6"/>
  <c r="I3315" i="6"/>
  <c r="J3315" i="6"/>
  <c r="K3315" i="6"/>
  <c r="L3315" i="6"/>
  <c r="I3316" i="6"/>
  <c r="J3316" i="6"/>
  <c r="K3316" i="6"/>
  <c r="L3316" i="6"/>
  <c r="I3317" i="6"/>
  <c r="J3317" i="6"/>
  <c r="K3317" i="6"/>
  <c r="L3317" i="6"/>
  <c r="I3318" i="6"/>
  <c r="J3318" i="6"/>
  <c r="K3318" i="6"/>
  <c r="L3318" i="6"/>
  <c r="I3319" i="6"/>
  <c r="J3319" i="6"/>
  <c r="K3319" i="6"/>
  <c r="L3319" i="6"/>
  <c r="I3320" i="6"/>
  <c r="J3320" i="6"/>
  <c r="K3320" i="6"/>
  <c r="L3320" i="6"/>
  <c r="I3321" i="6"/>
  <c r="J3321" i="6"/>
  <c r="K3321" i="6"/>
  <c r="L3321" i="6"/>
  <c r="I3322" i="6"/>
  <c r="J3322" i="6"/>
  <c r="K3322" i="6"/>
  <c r="L3322" i="6"/>
  <c r="I3323" i="6"/>
  <c r="J3323" i="6"/>
  <c r="K3323" i="6"/>
  <c r="L3323" i="6"/>
  <c r="I3324" i="6"/>
  <c r="J3324" i="6"/>
  <c r="K3324" i="6"/>
  <c r="L3324" i="6"/>
  <c r="I3325" i="6"/>
  <c r="J3325" i="6"/>
  <c r="K3325" i="6"/>
  <c r="L3325" i="6"/>
  <c r="I3326" i="6"/>
  <c r="J3326" i="6"/>
  <c r="K3326" i="6"/>
  <c r="L3326" i="6"/>
  <c r="I3327" i="6"/>
  <c r="J3327" i="6"/>
  <c r="K3327" i="6"/>
  <c r="L3327" i="6"/>
  <c r="I3328" i="6"/>
  <c r="J3328" i="6"/>
  <c r="K3328" i="6"/>
  <c r="L3328" i="6"/>
  <c r="I3329" i="6"/>
  <c r="J3329" i="6"/>
  <c r="K3329" i="6"/>
  <c r="L3329" i="6"/>
  <c r="I3330" i="6"/>
  <c r="J3330" i="6"/>
  <c r="K3330" i="6"/>
  <c r="L3330" i="6"/>
  <c r="I3331" i="6"/>
  <c r="J3331" i="6"/>
  <c r="K3331" i="6"/>
  <c r="L3331" i="6"/>
  <c r="I3332" i="6"/>
  <c r="J3332" i="6"/>
  <c r="K3332" i="6"/>
  <c r="L3332" i="6"/>
  <c r="I3333" i="6"/>
  <c r="J3333" i="6"/>
  <c r="K3333" i="6"/>
  <c r="L3333" i="6"/>
  <c r="I3334" i="6"/>
  <c r="J3334" i="6"/>
  <c r="K3334" i="6"/>
  <c r="L3334" i="6"/>
  <c r="I3335" i="6"/>
  <c r="J3335" i="6"/>
  <c r="K3335" i="6"/>
  <c r="L3335" i="6"/>
  <c r="I3336" i="6"/>
  <c r="J3336" i="6"/>
  <c r="K3336" i="6"/>
  <c r="L3336" i="6"/>
  <c r="I3337" i="6"/>
  <c r="J3337" i="6"/>
  <c r="K3337" i="6"/>
  <c r="L3337" i="6"/>
  <c r="I3338" i="6"/>
  <c r="J3338" i="6"/>
  <c r="K3338" i="6"/>
  <c r="L3338" i="6"/>
  <c r="I3339" i="6"/>
  <c r="J3339" i="6"/>
  <c r="K3339" i="6"/>
  <c r="L3339" i="6"/>
  <c r="I3340" i="6"/>
  <c r="J3340" i="6"/>
  <c r="K3340" i="6"/>
  <c r="L3340" i="6"/>
  <c r="I3341" i="6"/>
  <c r="J3341" i="6"/>
  <c r="K3341" i="6"/>
  <c r="L3341" i="6"/>
  <c r="I3342" i="6"/>
  <c r="J3342" i="6"/>
  <c r="K3342" i="6"/>
  <c r="L3342" i="6"/>
  <c r="I3343" i="6"/>
  <c r="J3343" i="6"/>
  <c r="K3343" i="6"/>
  <c r="L3343" i="6"/>
  <c r="I3344" i="6"/>
  <c r="J3344" i="6"/>
  <c r="K3344" i="6"/>
  <c r="L3344" i="6"/>
  <c r="I3345" i="6"/>
  <c r="J3345" i="6"/>
  <c r="K3345" i="6"/>
  <c r="L3345" i="6"/>
  <c r="I3346" i="6"/>
  <c r="J3346" i="6"/>
  <c r="K3346" i="6"/>
  <c r="L3346" i="6"/>
  <c r="I3347" i="6"/>
  <c r="J3347" i="6"/>
  <c r="K3347" i="6"/>
  <c r="L3347" i="6"/>
  <c r="I3348" i="6"/>
  <c r="J3348" i="6"/>
  <c r="K3348" i="6"/>
  <c r="L3348" i="6"/>
  <c r="I3349" i="6"/>
  <c r="J3349" i="6"/>
  <c r="K3349" i="6"/>
  <c r="L3349" i="6"/>
  <c r="I3350" i="6"/>
  <c r="J3350" i="6"/>
  <c r="K3350" i="6"/>
  <c r="L3350" i="6"/>
  <c r="I3351" i="6"/>
  <c r="J3351" i="6"/>
  <c r="K3351" i="6"/>
  <c r="L3351" i="6"/>
  <c r="I3352" i="6"/>
  <c r="J3352" i="6"/>
  <c r="K3352" i="6"/>
  <c r="L3352" i="6"/>
  <c r="I3353" i="6"/>
  <c r="J3353" i="6"/>
  <c r="K3353" i="6"/>
  <c r="L3353" i="6"/>
  <c r="I3354" i="6"/>
  <c r="J3354" i="6"/>
  <c r="K3354" i="6"/>
  <c r="L3354" i="6"/>
  <c r="I3355" i="6"/>
  <c r="J3355" i="6"/>
  <c r="K3355" i="6"/>
  <c r="L3355" i="6"/>
  <c r="I3356" i="6"/>
  <c r="J3356" i="6"/>
  <c r="K3356" i="6"/>
  <c r="L3356" i="6"/>
  <c r="I3357" i="6"/>
  <c r="J3357" i="6"/>
  <c r="K3357" i="6"/>
  <c r="L3357" i="6"/>
  <c r="I3358" i="6"/>
  <c r="J3358" i="6"/>
  <c r="K3358" i="6"/>
  <c r="L3358" i="6"/>
  <c r="I3359" i="6"/>
  <c r="J3359" i="6"/>
  <c r="K3359" i="6"/>
  <c r="L3359" i="6"/>
  <c r="I3360" i="6"/>
  <c r="J3360" i="6"/>
  <c r="K3360" i="6"/>
  <c r="L3360" i="6"/>
  <c r="I3361" i="6"/>
  <c r="J3361" i="6"/>
  <c r="K3361" i="6"/>
  <c r="L3361" i="6"/>
  <c r="I3362" i="6"/>
  <c r="J3362" i="6"/>
  <c r="K3362" i="6"/>
  <c r="L3362" i="6"/>
  <c r="I3363" i="6"/>
  <c r="J3363" i="6"/>
  <c r="K3363" i="6"/>
  <c r="L3363" i="6"/>
  <c r="I3364" i="6"/>
  <c r="J3364" i="6"/>
  <c r="K3364" i="6"/>
  <c r="L3364" i="6"/>
  <c r="I3365" i="6"/>
  <c r="J3365" i="6"/>
  <c r="K3365" i="6"/>
  <c r="L3365" i="6"/>
  <c r="I3366" i="6"/>
  <c r="J3366" i="6"/>
  <c r="K3366" i="6"/>
  <c r="L3366" i="6"/>
  <c r="I3367" i="6"/>
  <c r="J3367" i="6"/>
  <c r="K3367" i="6"/>
  <c r="L3367" i="6"/>
  <c r="I3368" i="6"/>
  <c r="J3368" i="6"/>
  <c r="K3368" i="6"/>
  <c r="L3368" i="6"/>
  <c r="I3369" i="6"/>
  <c r="J3369" i="6"/>
  <c r="K3369" i="6"/>
  <c r="L3369" i="6"/>
  <c r="I3370" i="6"/>
  <c r="J3370" i="6"/>
  <c r="K3370" i="6"/>
  <c r="L3370" i="6"/>
  <c r="I3371" i="6"/>
  <c r="J3371" i="6"/>
  <c r="K3371" i="6"/>
  <c r="L3371" i="6"/>
  <c r="I3372" i="6"/>
  <c r="J3372" i="6"/>
  <c r="K3372" i="6"/>
  <c r="L3372" i="6"/>
  <c r="I3373" i="6"/>
  <c r="J3373" i="6"/>
  <c r="K3373" i="6"/>
  <c r="L3373" i="6"/>
  <c r="I3374" i="6"/>
  <c r="J3374" i="6"/>
  <c r="K3374" i="6"/>
  <c r="L3374" i="6"/>
  <c r="I3375" i="6"/>
  <c r="J3375" i="6"/>
  <c r="K3375" i="6"/>
  <c r="L3375" i="6"/>
  <c r="I3376" i="6"/>
  <c r="J3376" i="6"/>
  <c r="K3376" i="6"/>
  <c r="L3376" i="6"/>
  <c r="I3377" i="6"/>
  <c r="J3377" i="6"/>
  <c r="K3377" i="6"/>
  <c r="L3377" i="6"/>
  <c r="I3378" i="6"/>
  <c r="J3378" i="6"/>
  <c r="K3378" i="6"/>
  <c r="L3378" i="6"/>
  <c r="I3379" i="6"/>
  <c r="J3379" i="6"/>
  <c r="K3379" i="6"/>
  <c r="L3379" i="6"/>
  <c r="I3380" i="6"/>
  <c r="J3380" i="6"/>
  <c r="K3380" i="6"/>
  <c r="L3380" i="6"/>
  <c r="I3381" i="6"/>
  <c r="J3381" i="6"/>
  <c r="K3381" i="6"/>
  <c r="L3381" i="6"/>
  <c r="I3382" i="6"/>
  <c r="J3382" i="6"/>
  <c r="K3382" i="6"/>
  <c r="L3382" i="6"/>
  <c r="I3383" i="6"/>
  <c r="J3383" i="6"/>
  <c r="K3383" i="6"/>
  <c r="L3383" i="6"/>
  <c r="I3384" i="6"/>
  <c r="J3384" i="6"/>
  <c r="K3384" i="6"/>
  <c r="L3384" i="6"/>
  <c r="I3385" i="6"/>
  <c r="J3385" i="6"/>
  <c r="K3385" i="6"/>
  <c r="L3385" i="6"/>
  <c r="I3386" i="6"/>
  <c r="J3386" i="6"/>
  <c r="K3386" i="6"/>
  <c r="L3386" i="6"/>
  <c r="I3387" i="6"/>
  <c r="J3387" i="6"/>
  <c r="K3387" i="6"/>
  <c r="L3387" i="6"/>
  <c r="I3388" i="6"/>
  <c r="J3388" i="6"/>
  <c r="K3388" i="6"/>
  <c r="L3388" i="6"/>
  <c r="I3389" i="6"/>
  <c r="J3389" i="6"/>
  <c r="K3389" i="6"/>
  <c r="L3389" i="6"/>
  <c r="I3390" i="6"/>
  <c r="J3390" i="6"/>
  <c r="K3390" i="6"/>
  <c r="L3390" i="6"/>
  <c r="I3391" i="6"/>
  <c r="J3391" i="6"/>
  <c r="K3391" i="6"/>
  <c r="L3391" i="6"/>
  <c r="I3392" i="6"/>
  <c r="J3392" i="6"/>
  <c r="K3392" i="6"/>
  <c r="L3392" i="6"/>
  <c r="I3393" i="6"/>
  <c r="J3393" i="6"/>
  <c r="K3393" i="6"/>
  <c r="L3393" i="6"/>
  <c r="I3394" i="6"/>
  <c r="J3394" i="6"/>
  <c r="K3394" i="6"/>
  <c r="L3394" i="6"/>
  <c r="I3395" i="6"/>
  <c r="J3395" i="6"/>
  <c r="K3395" i="6"/>
  <c r="L3395" i="6"/>
  <c r="I3396" i="6"/>
  <c r="J3396" i="6"/>
  <c r="K3396" i="6"/>
  <c r="L3396" i="6"/>
  <c r="I3397" i="6"/>
  <c r="J3397" i="6"/>
  <c r="K3397" i="6"/>
  <c r="L3397" i="6"/>
  <c r="I3398" i="6"/>
  <c r="J3398" i="6"/>
  <c r="K3398" i="6"/>
  <c r="L3398" i="6"/>
  <c r="I3399" i="6"/>
  <c r="J3399" i="6"/>
  <c r="K3399" i="6"/>
  <c r="L3399" i="6"/>
  <c r="I3400" i="6"/>
  <c r="J3400" i="6"/>
  <c r="K3400" i="6"/>
  <c r="L3400" i="6"/>
  <c r="I3401" i="6"/>
  <c r="J3401" i="6"/>
  <c r="K3401" i="6"/>
  <c r="L3401" i="6"/>
  <c r="I3402" i="6"/>
  <c r="J3402" i="6"/>
  <c r="K3402" i="6"/>
  <c r="L3402" i="6"/>
  <c r="I3403" i="6"/>
  <c r="J3403" i="6"/>
  <c r="K3403" i="6"/>
  <c r="L3403" i="6"/>
  <c r="I3404" i="6"/>
  <c r="J3404" i="6"/>
  <c r="K3404" i="6"/>
  <c r="L3404" i="6"/>
  <c r="I3405" i="6"/>
  <c r="J3405" i="6"/>
  <c r="K3405" i="6"/>
  <c r="L3405" i="6"/>
  <c r="I3406" i="6"/>
  <c r="J3406" i="6"/>
  <c r="K3406" i="6"/>
  <c r="L3406" i="6"/>
  <c r="I3407" i="6"/>
  <c r="J3407" i="6"/>
  <c r="K3407" i="6"/>
  <c r="L3407" i="6"/>
  <c r="I3408" i="6"/>
  <c r="J3408" i="6"/>
  <c r="K3408" i="6"/>
  <c r="L3408" i="6"/>
  <c r="I3409" i="6"/>
  <c r="J3409" i="6"/>
  <c r="K3409" i="6"/>
  <c r="L3409" i="6"/>
  <c r="I3410" i="6"/>
  <c r="J3410" i="6"/>
  <c r="K3410" i="6"/>
  <c r="L3410" i="6"/>
  <c r="I3411" i="6"/>
  <c r="J3411" i="6"/>
  <c r="K3411" i="6"/>
  <c r="L3411" i="6"/>
  <c r="I3412" i="6"/>
  <c r="J3412" i="6"/>
  <c r="K3412" i="6"/>
  <c r="L3412" i="6"/>
  <c r="I3413" i="6"/>
  <c r="J3413" i="6"/>
  <c r="K3413" i="6"/>
  <c r="L3413" i="6"/>
  <c r="I3414" i="6"/>
  <c r="J3414" i="6"/>
  <c r="K3414" i="6"/>
  <c r="L3414" i="6"/>
  <c r="I3415" i="6"/>
  <c r="J3415" i="6"/>
  <c r="K3415" i="6"/>
  <c r="L3415" i="6"/>
  <c r="I3416" i="6"/>
  <c r="J3416" i="6"/>
  <c r="K3416" i="6"/>
  <c r="L3416" i="6"/>
  <c r="I3417" i="6"/>
  <c r="J3417" i="6"/>
  <c r="K3417" i="6"/>
  <c r="L3417" i="6"/>
  <c r="I3418" i="6"/>
  <c r="J3418" i="6"/>
  <c r="K3418" i="6"/>
  <c r="L3418" i="6"/>
  <c r="I3419" i="6"/>
  <c r="J3419" i="6"/>
  <c r="K3419" i="6"/>
  <c r="L3419" i="6"/>
  <c r="I3420" i="6"/>
  <c r="J3420" i="6"/>
  <c r="K3420" i="6"/>
  <c r="L3420" i="6"/>
  <c r="I3421" i="6"/>
  <c r="J3421" i="6"/>
  <c r="K3421" i="6"/>
  <c r="L3421" i="6"/>
  <c r="I3422" i="6"/>
  <c r="J3422" i="6"/>
  <c r="K3422" i="6"/>
  <c r="L3422" i="6"/>
  <c r="I3423" i="6"/>
  <c r="J3423" i="6"/>
  <c r="K3423" i="6"/>
  <c r="L3423" i="6"/>
  <c r="I3424" i="6"/>
  <c r="J3424" i="6"/>
  <c r="K3424" i="6"/>
  <c r="L3424" i="6"/>
  <c r="I3425" i="6"/>
  <c r="J3425" i="6"/>
  <c r="K3425" i="6"/>
  <c r="L3425" i="6"/>
  <c r="I3426" i="6"/>
  <c r="J3426" i="6"/>
  <c r="K3426" i="6"/>
  <c r="L3426" i="6"/>
  <c r="I3427" i="6"/>
  <c r="J3427" i="6"/>
  <c r="K3427" i="6"/>
  <c r="L3427" i="6"/>
  <c r="I3428" i="6"/>
  <c r="J3428" i="6"/>
  <c r="K3428" i="6"/>
  <c r="L3428" i="6"/>
  <c r="I3429" i="6"/>
  <c r="J3429" i="6"/>
  <c r="K3429" i="6"/>
  <c r="L3429" i="6"/>
  <c r="I3430" i="6"/>
  <c r="J3430" i="6"/>
  <c r="K3430" i="6"/>
  <c r="L3430" i="6"/>
  <c r="I3431" i="6"/>
  <c r="J3431" i="6"/>
  <c r="K3431" i="6"/>
  <c r="L3431" i="6"/>
  <c r="I3432" i="6"/>
  <c r="J3432" i="6"/>
  <c r="K3432" i="6"/>
  <c r="L3432" i="6"/>
  <c r="I3433" i="6"/>
  <c r="J3433" i="6"/>
  <c r="K3433" i="6"/>
  <c r="L3433" i="6"/>
  <c r="I3434" i="6"/>
  <c r="J3434" i="6"/>
  <c r="K3434" i="6"/>
  <c r="L3434" i="6"/>
  <c r="I3435" i="6"/>
  <c r="J3435" i="6"/>
  <c r="K3435" i="6"/>
  <c r="L3435" i="6"/>
  <c r="I3436" i="6"/>
  <c r="J3436" i="6"/>
  <c r="K3436" i="6"/>
  <c r="L3436" i="6"/>
  <c r="I3437" i="6"/>
  <c r="J3437" i="6"/>
  <c r="K3437" i="6"/>
  <c r="L3437" i="6"/>
  <c r="I3438" i="6"/>
  <c r="J3438" i="6"/>
  <c r="K3438" i="6"/>
  <c r="L3438" i="6"/>
  <c r="I3439" i="6"/>
  <c r="J3439" i="6"/>
  <c r="K3439" i="6"/>
  <c r="L3439" i="6"/>
  <c r="I3440" i="6"/>
  <c r="J3440" i="6"/>
  <c r="K3440" i="6"/>
  <c r="L3440" i="6"/>
  <c r="I3441" i="6"/>
  <c r="J3441" i="6"/>
  <c r="K3441" i="6"/>
  <c r="L3441" i="6"/>
  <c r="I3442" i="6"/>
  <c r="J3442" i="6"/>
  <c r="K3442" i="6"/>
  <c r="L3442" i="6"/>
  <c r="I3443" i="6"/>
  <c r="J3443" i="6"/>
  <c r="K3443" i="6"/>
  <c r="L3443" i="6"/>
  <c r="I3444" i="6"/>
  <c r="J3444" i="6"/>
  <c r="K3444" i="6"/>
  <c r="L3444" i="6"/>
  <c r="I3445" i="6"/>
  <c r="J3445" i="6"/>
  <c r="K3445" i="6"/>
  <c r="L3445" i="6"/>
  <c r="I3446" i="6"/>
  <c r="J3446" i="6"/>
  <c r="K3446" i="6"/>
  <c r="L3446" i="6"/>
  <c r="I3447" i="6"/>
  <c r="J3447" i="6"/>
  <c r="K3447" i="6"/>
  <c r="L3447" i="6"/>
  <c r="I3448" i="6"/>
  <c r="J3448" i="6"/>
  <c r="K3448" i="6"/>
  <c r="L3448" i="6"/>
  <c r="I3449" i="6"/>
  <c r="J3449" i="6"/>
  <c r="K3449" i="6"/>
  <c r="L3449" i="6"/>
  <c r="I3450" i="6"/>
  <c r="J3450" i="6"/>
  <c r="K3450" i="6"/>
  <c r="L3450" i="6"/>
  <c r="I3451" i="6"/>
  <c r="J3451" i="6"/>
  <c r="K3451" i="6"/>
  <c r="L3451" i="6"/>
  <c r="I3452" i="6"/>
  <c r="J3452" i="6"/>
  <c r="K3452" i="6"/>
  <c r="L3452" i="6"/>
  <c r="I3453" i="6"/>
  <c r="J3453" i="6"/>
  <c r="K3453" i="6"/>
  <c r="L3453" i="6"/>
  <c r="I3454" i="6"/>
  <c r="J3454" i="6"/>
  <c r="K3454" i="6"/>
  <c r="L3454" i="6"/>
  <c r="I3455" i="6"/>
  <c r="J3455" i="6"/>
  <c r="K3455" i="6"/>
  <c r="L3455" i="6"/>
  <c r="I3456" i="6"/>
  <c r="J3456" i="6"/>
  <c r="K3456" i="6"/>
  <c r="L3456" i="6"/>
  <c r="I3457" i="6"/>
  <c r="J3457" i="6"/>
  <c r="K3457" i="6"/>
  <c r="L3457" i="6"/>
  <c r="I3458" i="6"/>
  <c r="J3458" i="6"/>
  <c r="K3458" i="6"/>
  <c r="L3458" i="6"/>
  <c r="I3459" i="6"/>
  <c r="J3459" i="6"/>
  <c r="K3459" i="6"/>
  <c r="L3459" i="6"/>
  <c r="I3460" i="6"/>
  <c r="J3460" i="6"/>
  <c r="K3460" i="6"/>
  <c r="L3460" i="6"/>
  <c r="I3461" i="6"/>
  <c r="J3461" i="6"/>
  <c r="K3461" i="6"/>
  <c r="L3461" i="6"/>
  <c r="I3462" i="6"/>
  <c r="J3462" i="6"/>
  <c r="K3462" i="6"/>
  <c r="L3462" i="6"/>
  <c r="I3463" i="6"/>
  <c r="J3463" i="6"/>
  <c r="K3463" i="6"/>
  <c r="L3463" i="6"/>
  <c r="I3464" i="6"/>
  <c r="J3464" i="6"/>
  <c r="K3464" i="6"/>
  <c r="L3464" i="6"/>
  <c r="I3465" i="6"/>
  <c r="J3465" i="6"/>
  <c r="K3465" i="6"/>
  <c r="L3465" i="6"/>
  <c r="I3466" i="6"/>
  <c r="J3466" i="6"/>
  <c r="K3466" i="6"/>
  <c r="L3466" i="6"/>
  <c r="I3467" i="6"/>
  <c r="J3467" i="6"/>
  <c r="K3467" i="6"/>
  <c r="L3467" i="6"/>
  <c r="I3468" i="6"/>
  <c r="J3468" i="6"/>
  <c r="K3468" i="6"/>
  <c r="L3468" i="6"/>
  <c r="I3469" i="6"/>
  <c r="J3469" i="6"/>
  <c r="K3469" i="6"/>
  <c r="L3469" i="6"/>
  <c r="I3470" i="6"/>
  <c r="J3470" i="6"/>
  <c r="K3470" i="6"/>
  <c r="L3470" i="6"/>
  <c r="I3471" i="6"/>
  <c r="J3471" i="6"/>
  <c r="K3471" i="6"/>
  <c r="L3471" i="6"/>
  <c r="I3472" i="6"/>
  <c r="J3472" i="6"/>
  <c r="K3472" i="6"/>
  <c r="L3472" i="6"/>
  <c r="I3473" i="6"/>
  <c r="J3473" i="6"/>
  <c r="K3473" i="6"/>
  <c r="L3473" i="6"/>
  <c r="I3474" i="6"/>
  <c r="J3474" i="6"/>
  <c r="K3474" i="6"/>
  <c r="L3474" i="6"/>
  <c r="I3475" i="6"/>
  <c r="J3475" i="6"/>
  <c r="K3475" i="6"/>
  <c r="L3475" i="6"/>
  <c r="I3476" i="6"/>
  <c r="J3476" i="6"/>
  <c r="K3476" i="6"/>
  <c r="L3476" i="6"/>
  <c r="I3477" i="6"/>
  <c r="J3477" i="6"/>
  <c r="K3477" i="6"/>
  <c r="L3477" i="6"/>
  <c r="I3478" i="6"/>
  <c r="J3478" i="6"/>
  <c r="K3478" i="6"/>
  <c r="L3478" i="6"/>
  <c r="I3479" i="6"/>
  <c r="J3479" i="6"/>
  <c r="K3479" i="6"/>
  <c r="L3479" i="6"/>
  <c r="I3480" i="6"/>
  <c r="J3480" i="6"/>
  <c r="K3480" i="6"/>
  <c r="L3480" i="6"/>
  <c r="I3481" i="6"/>
  <c r="J3481" i="6"/>
  <c r="K3481" i="6"/>
  <c r="L3481" i="6"/>
  <c r="I3482" i="6"/>
  <c r="J3482" i="6"/>
  <c r="K3482" i="6"/>
  <c r="L3482" i="6"/>
  <c r="I3483" i="6"/>
  <c r="J3483" i="6"/>
  <c r="K3483" i="6"/>
  <c r="L3483" i="6"/>
  <c r="I3484" i="6"/>
  <c r="J3484" i="6"/>
  <c r="K3484" i="6"/>
  <c r="L3484" i="6"/>
  <c r="I3485" i="6"/>
  <c r="J3485" i="6"/>
  <c r="K3485" i="6"/>
  <c r="L3485" i="6"/>
  <c r="I3486" i="6"/>
  <c r="J3486" i="6"/>
  <c r="K3486" i="6"/>
  <c r="L3486" i="6"/>
  <c r="I3487" i="6"/>
  <c r="J3487" i="6"/>
  <c r="K3487" i="6"/>
  <c r="L3487" i="6"/>
  <c r="I3488" i="6"/>
  <c r="J3488" i="6"/>
  <c r="K3488" i="6"/>
  <c r="L3488" i="6"/>
  <c r="I3489" i="6"/>
  <c r="J3489" i="6"/>
  <c r="K3489" i="6"/>
  <c r="L3489" i="6"/>
  <c r="I3490" i="6"/>
  <c r="J3490" i="6"/>
  <c r="K3490" i="6"/>
  <c r="L3490" i="6"/>
  <c r="I3491" i="6"/>
  <c r="J3491" i="6"/>
  <c r="K3491" i="6"/>
  <c r="L3491" i="6"/>
  <c r="I3492" i="6"/>
  <c r="J3492" i="6"/>
  <c r="K3492" i="6"/>
  <c r="L3492" i="6"/>
  <c r="I3493" i="6"/>
  <c r="J3493" i="6"/>
  <c r="K3493" i="6"/>
  <c r="L3493" i="6"/>
  <c r="I3494" i="6"/>
  <c r="J3494" i="6"/>
  <c r="K3494" i="6"/>
  <c r="L3494" i="6"/>
  <c r="I3495" i="6"/>
  <c r="J3495" i="6"/>
  <c r="K3495" i="6"/>
  <c r="L3495" i="6"/>
  <c r="I3496" i="6"/>
  <c r="J3496" i="6"/>
  <c r="K3496" i="6"/>
  <c r="L3496" i="6"/>
  <c r="I3497" i="6"/>
  <c r="J3497" i="6"/>
  <c r="K3497" i="6"/>
  <c r="L3497" i="6"/>
  <c r="I3498" i="6"/>
  <c r="J3498" i="6"/>
  <c r="K3498" i="6"/>
  <c r="L3498" i="6"/>
  <c r="I3499" i="6"/>
  <c r="J3499" i="6"/>
  <c r="K3499" i="6"/>
  <c r="L3499" i="6"/>
  <c r="I3500" i="6"/>
  <c r="J3500" i="6"/>
  <c r="K3500" i="6"/>
  <c r="L3500" i="6"/>
  <c r="I3501" i="6"/>
  <c r="J3501" i="6"/>
  <c r="K3501" i="6"/>
  <c r="L3501" i="6"/>
  <c r="I3502" i="6"/>
  <c r="J3502" i="6"/>
  <c r="K3502" i="6"/>
  <c r="L3502" i="6"/>
  <c r="I3503" i="6"/>
  <c r="J3503" i="6"/>
  <c r="K3503" i="6"/>
  <c r="L3503" i="6"/>
  <c r="I3504" i="6"/>
  <c r="J3504" i="6"/>
  <c r="K3504" i="6"/>
  <c r="L3504" i="6"/>
  <c r="I3505" i="6"/>
  <c r="J3505" i="6"/>
  <c r="K3505" i="6"/>
  <c r="L3505" i="6"/>
  <c r="I3506" i="6"/>
  <c r="J3506" i="6"/>
  <c r="K3506" i="6"/>
  <c r="L3506" i="6"/>
  <c r="I3507" i="6"/>
  <c r="J3507" i="6"/>
  <c r="K3507" i="6"/>
  <c r="L3507" i="6"/>
  <c r="I3508" i="6"/>
  <c r="J3508" i="6"/>
  <c r="K3508" i="6"/>
  <c r="L3508" i="6"/>
  <c r="I3509" i="6"/>
  <c r="J3509" i="6"/>
  <c r="K3509" i="6"/>
  <c r="L3509" i="6"/>
  <c r="I3510" i="6"/>
  <c r="J3510" i="6"/>
  <c r="K3510" i="6"/>
  <c r="L3510" i="6"/>
  <c r="I3511" i="6"/>
  <c r="J3511" i="6"/>
  <c r="K3511" i="6"/>
  <c r="L3511" i="6"/>
  <c r="I3512" i="6"/>
  <c r="J3512" i="6"/>
  <c r="K3512" i="6"/>
  <c r="L3512" i="6"/>
  <c r="I3513" i="6"/>
  <c r="J3513" i="6"/>
  <c r="K3513" i="6"/>
  <c r="L3513" i="6"/>
  <c r="I3514" i="6"/>
  <c r="J3514" i="6"/>
  <c r="K3514" i="6"/>
  <c r="L3514" i="6"/>
  <c r="I3515" i="6"/>
  <c r="J3515" i="6"/>
  <c r="K3515" i="6"/>
  <c r="L3515" i="6"/>
  <c r="I3516" i="6"/>
  <c r="J3516" i="6"/>
  <c r="K3516" i="6"/>
  <c r="L3516" i="6"/>
  <c r="I3517" i="6"/>
  <c r="J3517" i="6"/>
  <c r="K3517" i="6"/>
  <c r="L3517" i="6"/>
  <c r="I3518" i="6"/>
  <c r="J3518" i="6"/>
  <c r="K3518" i="6"/>
  <c r="L3518" i="6"/>
  <c r="I3519" i="6"/>
  <c r="J3519" i="6"/>
  <c r="K3519" i="6"/>
  <c r="L3519" i="6"/>
  <c r="I3520" i="6"/>
  <c r="J3520" i="6"/>
  <c r="K3520" i="6"/>
  <c r="L3520" i="6"/>
  <c r="I3521" i="6"/>
  <c r="J3521" i="6"/>
  <c r="K3521" i="6"/>
  <c r="L3521" i="6"/>
  <c r="I3522" i="6"/>
  <c r="J3522" i="6"/>
  <c r="K3522" i="6"/>
  <c r="L3522" i="6"/>
  <c r="I3523" i="6"/>
  <c r="J3523" i="6"/>
  <c r="K3523" i="6"/>
  <c r="L3523" i="6"/>
  <c r="I3524" i="6"/>
  <c r="J3524" i="6"/>
  <c r="K3524" i="6"/>
  <c r="L3524" i="6"/>
  <c r="I3525" i="6"/>
  <c r="J3525" i="6"/>
  <c r="K3525" i="6"/>
  <c r="L3525" i="6"/>
  <c r="I3526" i="6"/>
  <c r="J3526" i="6"/>
  <c r="K3526" i="6"/>
  <c r="L3526" i="6"/>
  <c r="I3527" i="6"/>
  <c r="J3527" i="6"/>
  <c r="K3527" i="6"/>
  <c r="L3527" i="6"/>
  <c r="I3528" i="6"/>
  <c r="J3528" i="6"/>
  <c r="K3528" i="6"/>
  <c r="L3528" i="6"/>
  <c r="I3529" i="6"/>
  <c r="J3529" i="6"/>
  <c r="K3529" i="6"/>
  <c r="L3529" i="6"/>
  <c r="I3530" i="6"/>
  <c r="J3530" i="6"/>
  <c r="K3530" i="6"/>
  <c r="L3530" i="6"/>
  <c r="I3531" i="6"/>
  <c r="J3531" i="6"/>
  <c r="K3531" i="6"/>
  <c r="L3531" i="6"/>
  <c r="I3532" i="6"/>
  <c r="J3532" i="6"/>
  <c r="K3532" i="6"/>
  <c r="L3532" i="6"/>
  <c r="I3533" i="6"/>
  <c r="J3533" i="6"/>
  <c r="K3533" i="6"/>
  <c r="L3533" i="6"/>
  <c r="I3534" i="6"/>
  <c r="J3534" i="6"/>
  <c r="K3534" i="6"/>
  <c r="L3534" i="6"/>
  <c r="I3535" i="6"/>
  <c r="J3535" i="6"/>
  <c r="K3535" i="6"/>
  <c r="L3535" i="6"/>
  <c r="I3536" i="6"/>
  <c r="J3536" i="6"/>
  <c r="K3536" i="6"/>
  <c r="L3536" i="6"/>
  <c r="I3537" i="6"/>
  <c r="J3537" i="6"/>
  <c r="K3537" i="6"/>
  <c r="L3537" i="6"/>
  <c r="I3538" i="6"/>
  <c r="J3538" i="6"/>
  <c r="K3538" i="6"/>
  <c r="L3538" i="6"/>
  <c r="I3539" i="6"/>
  <c r="J3539" i="6"/>
  <c r="K3539" i="6"/>
  <c r="L3539" i="6"/>
  <c r="I3540" i="6"/>
  <c r="J3540" i="6"/>
  <c r="K3540" i="6"/>
  <c r="L3540" i="6"/>
  <c r="I3541" i="6"/>
  <c r="J3541" i="6"/>
  <c r="K3541" i="6"/>
  <c r="L3541" i="6"/>
  <c r="I3542" i="6"/>
  <c r="J3542" i="6"/>
  <c r="K3542" i="6"/>
  <c r="L3542" i="6"/>
  <c r="I3543" i="6"/>
  <c r="J3543" i="6"/>
  <c r="K3543" i="6"/>
  <c r="L3543" i="6"/>
  <c r="I3544" i="6"/>
  <c r="J3544" i="6"/>
  <c r="K3544" i="6"/>
  <c r="L3544" i="6"/>
  <c r="I3545" i="6"/>
  <c r="J3545" i="6"/>
  <c r="K3545" i="6"/>
  <c r="L3545" i="6"/>
  <c r="I3546" i="6"/>
  <c r="J3546" i="6"/>
  <c r="K3546" i="6"/>
  <c r="L3546" i="6"/>
  <c r="I3547" i="6"/>
  <c r="J3547" i="6"/>
  <c r="K3547" i="6"/>
  <c r="L3547" i="6"/>
  <c r="I3548" i="6"/>
  <c r="J3548" i="6"/>
  <c r="K3548" i="6"/>
  <c r="L3548" i="6"/>
  <c r="I3549" i="6"/>
  <c r="J3549" i="6"/>
  <c r="K3549" i="6"/>
  <c r="L3549" i="6"/>
  <c r="I3550" i="6"/>
  <c r="J3550" i="6"/>
  <c r="K3550" i="6"/>
  <c r="L3550" i="6"/>
  <c r="I3551" i="6"/>
  <c r="J3551" i="6"/>
  <c r="K3551" i="6"/>
  <c r="L3551" i="6"/>
  <c r="I3552" i="6"/>
  <c r="J3552" i="6"/>
  <c r="K3552" i="6"/>
  <c r="L3552" i="6"/>
  <c r="I3553" i="6"/>
  <c r="J3553" i="6"/>
  <c r="K3553" i="6"/>
  <c r="L3553" i="6"/>
  <c r="I3554" i="6"/>
  <c r="J3554" i="6"/>
  <c r="K3554" i="6"/>
  <c r="L3554" i="6"/>
  <c r="I3555" i="6"/>
  <c r="J3555" i="6"/>
  <c r="K3555" i="6"/>
  <c r="L3555" i="6"/>
  <c r="I3556" i="6"/>
  <c r="J3556" i="6"/>
  <c r="K3556" i="6"/>
  <c r="L3556" i="6"/>
  <c r="I3557" i="6"/>
  <c r="J3557" i="6"/>
  <c r="K3557" i="6"/>
  <c r="L3557" i="6"/>
  <c r="I3558" i="6"/>
  <c r="J3558" i="6"/>
  <c r="K3558" i="6"/>
  <c r="L3558" i="6"/>
  <c r="I3559" i="6"/>
  <c r="J3559" i="6"/>
  <c r="K3559" i="6"/>
  <c r="L3559" i="6"/>
  <c r="I3560" i="6"/>
  <c r="J3560" i="6"/>
  <c r="K3560" i="6"/>
  <c r="L3560" i="6"/>
  <c r="I3561" i="6"/>
  <c r="J3561" i="6"/>
  <c r="K3561" i="6"/>
  <c r="L3561" i="6"/>
  <c r="I3562" i="6"/>
  <c r="J3562" i="6"/>
  <c r="K3562" i="6"/>
  <c r="L3562" i="6"/>
  <c r="I3563" i="6"/>
  <c r="J3563" i="6"/>
  <c r="K3563" i="6"/>
  <c r="L3563" i="6"/>
  <c r="I3564" i="6"/>
  <c r="J3564" i="6"/>
  <c r="K3564" i="6"/>
  <c r="L3564" i="6"/>
  <c r="I3565" i="6"/>
  <c r="J3565" i="6"/>
  <c r="K3565" i="6"/>
  <c r="L3565" i="6"/>
  <c r="I3566" i="6"/>
  <c r="J3566" i="6"/>
  <c r="K3566" i="6"/>
  <c r="L3566" i="6"/>
  <c r="I3567" i="6"/>
  <c r="J3567" i="6"/>
  <c r="K3567" i="6"/>
  <c r="L3567" i="6"/>
  <c r="I3568" i="6"/>
  <c r="J3568" i="6"/>
  <c r="K3568" i="6"/>
  <c r="L3568" i="6"/>
  <c r="I3569" i="6"/>
  <c r="J3569" i="6"/>
  <c r="K3569" i="6"/>
  <c r="L3569" i="6"/>
  <c r="I3570" i="6"/>
  <c r="J3570" i="6"/>
  <c r="K3570" i="6"/>
  <c r="L3570" i="6"/>
  <c r="I3571" i="6"/>
  <c r="J3571" i="6"/>
  <c r="K3571" i="6"/>
  <c r="L3571" i="6"/>
  <c r="I3572" i="6"/>
  <c r="J3572" i="6"/>
  <c r="K3572" i="6"/>
  <c r="L3572" i="6"/>
  <c r="I3573" i="6"/>
  <c r="J3573" i="6"/>
  <c r="K3573" i="6"/>
  <c r="L3573" i="6"/>
  <c r="I3574" i="6"/>
  <c r="J3574" i="6"/>
  <c r="K3574" i="6"/>
  <c r="L3574" i="6"/>
  <c r="I3575" i="6"/>
  <c r="J3575" i="6"/>
  <c r="K3575" i="6"/>
  <c r="L3575" i="6"/>
  <c r="I3576" i="6"/>
  <c r="J3576" i="6"/>
  <c r="K3576" i="6"/>
  <c r="L3576" i="6"/>
  <c r="I3577" i="6"/>
  <c r="J3577" i="6"/>
  <c r="K3577" i="6"/>
  <c r="L3577" i="6"/>
  <c r="I3578" i="6"/>
  <c r="J3578" i="6"/>
  <c r="K3578" i="6"/>
  <c r="L3578" i="6"/>
  <c r="I3579" i="6"/>
  <c r="J3579" i="6"/>
  <c r="K3579" i="6"/>
  <c r="L3579" i="6"/>
  <c r="I3580" i="6"/>
  <c r="J3580" i="6"/>
  <c r="K3580" i="6"/>
  <c r="L3580" i="6"/>
  <c r="I3581" i="6"/>
  <c r="J3581" i="6"/>
  <c r="K3581" i="6"/>
  <c r="L3581" i="6"/>
  <c r="I3582" i="6"/>
  <c r="J3582" i="6"/>
  <c r="K3582" i="6"/>
  <c r="L3582" i="6"/>
  <c r="I3583" i="6"/>
  <c r="J3583" i="6"/>
  <c r="K3583" i="6"/>
  <c r="L3583" i="6"/>
  <c r="I3584" i="6"/>
  <c r="J3584" i="6"/>
  <c r="K3584" i="6"/>
  <c r="L3584" i="6"/>
  <c r="I3585" i="6"/>
  <c r="J3585" i="6"/>
  <c r="K3585" i="6"/>
  <c r="L3585" i="6"/>
  <c r="I3586" i="6"/>
  <c r="J3586" i="6"/>
  <c r="K3586" i="6"/>
  <c r="L3586" i="6"/>
  <c r="I3587" i="6"/>
  <c r="J3587" i="6"/>
  <c r="K3587" i="6"/>
  <c r="L3587" i="6"/>
  <c r="I3588" i="6"/>
  <c r="J3588" i="6"/>
  <c r="K3588" i="6"/>
  <c r="L3588" i="6"/>
  <c r="I3589" i="6"/>
  <c r="J3589" i="6"/>
  <c r="K3589" i="6"/>
  <c r="L3589" i="6"/>
  <c r="I3590" i="6"/>
  <c r="J3590" i="6"/>
  <c r="K3590" i="6"/>
  <c r="L3590" i="6"/>
  <c r="I3591" i="6"/>
  <c r="J3591" i="6"/>
  <c r="K3591" i="6"/>
  <c r="L3591" i="6"/>
  <c r="I3592" i="6"/>
  <c r="J3592" i="6"/>
  <c r="K3592" i="6"/>
  <c r="L3592" i="6"/>
  <c r="I3593" i="6"/>
  <c r="J3593" i="6"/>
  <c r="K3593" i="6"/>
  <c r="L3593" i="6"/>
  <c r="I3594" i="6"/>
  <c r="J3594" i="6"/>
  <c r="K3594" i="6"/>
  <c r="L3594" i="6"/>
  <c r="I3595" i="6"/>
  <c r="J3595" i="6"/>
  <c r="K3595" i="6"/>
  <c r="L3595" i="6"/>
  <c r="I3596" i="6"/>
  <c r="J3596" i="6"/>
  <c r="K3596" i="6"/>
  <c r="L3596" i="6"/>
  <c r="I3597" i="6"/>
  <c r="J3597" i="6"/>
  <c r="K3597" i="6"/>
  <c r="L3597" i="6"/>
  <c r="I3598" i="6"/>
  <c r="J3598" i="6"/>
  <c r="K3598" i="6"/>
  <c r="L3598" i="6"/>
  <c r="I3599" i="6"/>
  <c r="J3599" i="6"/>
  <c r="K3599" i="6"/>
  <c r="L3599" i="6"/>
  <c r="I3600" i="6"/>
  <c r="J3600" i="6"/>
  <c r="K3600" i="6"/>
  <c r="L3600" i="6"/>
  <c r="I3601" i="6"/>
  <c r="J3601" i="6"/>
  <c r="K3601" i="6"/>
  <c r="L3601" i="6"/>
  <c r="I3602" i="6"/>
  <c r="J3602" i="6"/>
  <c r="K3602" i="6"/>
  <c r="L3602" i="6"/>
  <c r="I3603" i="6"/>
  <c r="J3603" i="6"/>
  <c r="K3603" i="6"/>
  <c r="L3603" i="6"/>
  <c r="I3604" i="6"/>
  <c r="J3604" i="6"/>
  <c r="K3604" i="6"/>
  <c r="L3604" i="6"/>
  <c r="I3605" i="6"/>
  <c r="J3605" i="6"/>
  <c r="K3605" i="6"/>
  <c r="L3605" i="6"/>
  <c r="I3606" i="6"/>
  <c r="J3606" i="6"/>
  <c r="K3606" i="6"/>
  <c r="L3606" i="6"/>
  <c r="I3607" i="6"/>
  <c r="J3607" i="6"/>
  <c r="K3607" i="6"/>
  <c r="L3607" i="6"/>
  <c r="I3608" i="6"/>
  <c r="J3608" i="6"/>
  <c r="K3608" i="6"/>
  <c r="L3608" i="6"/>
  <c r="I3609" i="6"/>
  <c r="J3609" i="6"/>
  <c r="K3609" i="6"/>
  <c r="L3609" i="6"/>
  <c r="I3610" i="6"/>
  <c r="J3610" i="6"/>
  <c r="K3610" i="6"/>
  <c r="L3610" i="6"/>
  <c r="I3611" i="6"/>
  <c r="J3611" i="6"/>
  <c r="K3611" i="6"/>
  <c r="L3611" i="6"/>
  <c r="I3612" i="6"/>
  <c r="J3612" i="6"/>
  <c r="K3612" i="6"/>
  <c r="L3612" i="6"/>
  <c r="I3613" i="6"/>
  <c r="J3613" i="6"/>
  <c r="K3613" i="6"/>
  <c r="L3613" i="6"/>
  <c r="I3614" i="6"/>
  <c r="J3614" i="6"/>
  <c r="K3614" i="6"/>
  <c r="L3614" i="6"/>
  <c r="I3615" i="6"/>
  <c r="J3615" i="6"/>
  <c r="K3615" i="6"/>
  <c r="L3615" i="6"/>
  <c r="I3616" i="6"/>
  <c r="J3616" i="6"/>
  <c r="K3616" i="6"/>
  <c r="L3616" i="6"/>
  <c r="I3617" i="6"/>
  <c r="J3617" i="6"/>
  <c r="K3617" i="6"/>
  <c r="L3617" i="6"/>
  <c r="I3618" i="6"/>
  <c r="J3618" i="6"/>
  <c r="K3618" i="6"/>
  <c r="L3618" i="6"/>
  <c r="I3619" i="6"/>
  <c r="J3619" i="6"/>
  <c r="K3619" i="6"/>
  <c r="L3619" i="6"/>
  <c r="I3620" i="6"/>
  <c r="J3620" i="6"/>
  <c r="K3620" i="6"/>
  <c r="L3620" i="6"/>
  <c r="I3621" i="6"/>
  <c r="J3621" i="6"/>
  <c r="K3621" i="6"/>
  <c r="L3621" i="6"/>
  <c r="I3622" i="6"/>
  <c r="J3622" i="6"/>
  <c r="K3622" i="6"/>
  <c r="L3622" i="6"/>
  <c r="I3623" i="6"/>
  <c r="J3623" i="6"/>
  <c r="K3623" i="6"/>
  <c r="L3623" i="6"/>
  <c r="I3624" i="6"/>
  <c r="J3624" i="6"/>
  <c r="K3624" i="6"/>
  <c r="L3624" i="6"/>
  <c r="I3625" i="6"/>
  <c r="J3625" i="6"/>
  <c r="K3625" i="6"/>
  <c r="L3625" i="6"/>
  <c r="I3626" i="6"/>
  <c r="J3626" i="6"/>
  <c r="K3626" i="6"/>
  <c r="L3626" i="6"/>
  <c r="I3627" i="6"/>
  <c r="J3627" i="6"/>
  <c r="K3627" i="6"/>
  <c r="L3627" i="6"/>
  <c r="I3628" i="6"/>
  <c r="J3628" i="6"/>
  <c r="K3628" i="6"/>
  <c r="L3628" i="6"/>
  <c r="I3629" i="6"/>
  <c r="J3629" i="6"/>
  <c r="K3629" i="6"/>
  <c r="L3629" i="6"/>
  <c r="I3630" i="6"/>
  <c r="J3630" i="6"/>
  <c r="K3630" i="6"/>
  <c r="L3630" i="6"/>
  <c r="I3631" i="6"/>
  <c r="J3631" i="6"/>
  <c r="K3631" i="6"/>
  <c r="L3631" i="6"/>
  <c r="I3632" i="6"/>
  <c r="J3632" i="6"/>
  <c r="K3632" i="6"/>
  <c r="L3632" i="6"/>
  <c r="I3633" i="6"/>
  <c r="J3633" i="6"/>
  <c r="K3633" i="6"/>
  <c r="L3633" i="6"/>
  <c r="I3634" i="6"/>
  <c r="J3634" i="6"/>
  <c r="K3634" i="6"/>
  <c r="L3634" i="6"/>
  <c r="I3635" i="6"/>
  <c r="J3635" i="6"/>
  <c r="K3635" i="6"/>
  <c r="L3635" i="6"/>
  <c r="I3636" i="6"/>
  <c r="J3636" i="6"/>
  <c r="K3636" i="6"/>
  <c r="L3636" i="6"/>
  <c r="I3637" i="6"/>
  <c r="J3637" i="6"/>
  <c r="K3637" i="6"/>
  <c r="L3637" i="6"/>
  <c r="I3638" i="6"/>
  <c r="J3638" i="6"/>
  <c r="K3638" i="6"/>
  <c r="L3638" i="6"/>
  <c r="I3639" i="6"/>
  <c r="J3639" i="6"/>
  <c r="K3639" i="6"/>
  <c r="L3639" i="6"/>
  <c r="I3640" i="6"/>
  <c r="J3640" i="6"/>
  <c r="K3640" i="6"/>
  <c r="L3640" i="6"/>
  <c r="I3641" i="6"/>
  <c r="J3641" i="6"/>
  <c r="K3641" i="6"/>
  <c r="L3641" i="6"/>
  <c r="I3642" i="6"/>
  <c r="J3642" i="6"/>
  <c r="K3642" i="6"/>
  <c r="L3642" i="6"/>
  <c r="I3643" i="6"/>
  <c r="J3643" i="6"/>
  <c r="K3643" i="6"/>
  <c r="L3643" i="6"/>
  <c r="I3644" i="6"/>
  <c r="J3644" i="6"/>
  <c r="K3644" i="6"/>
  <c r="L3644" i="6"/>
  <c r="I3645" i="6"/>
  <c r="J3645" i="6"/>
  <c r="K3645" i="6"/>
  <c r="L3645" i="6"/>
  <c r="I3646" i="6"/>
  <c r="J3646" i="6"/>
  <c r="K3646" i="6"/>
  <c r="L3646" i="6"/>
  <c r="I3647" i="6"/>
  <c r="J3647" i="6"/>
  <c r="K3647" i="6"/>
  <c r="L3647" i="6"/>
  <c r="I3648" i="6"/>
  <c r="J3648" i="6"/>
  <c r="K3648" i="6"/>
  <c r="L3648" i="6"/>
  <c r="I3649" i="6"/>
  <c r="J3649" i="6"/>
  <c r="K3649" i="6"/>
  <c r="L3649" i="6"/>
  <c r="I3650" i="6"/>
  <c r="J3650" i="6"/>
  <c r="K3650" i="6"/>
  <c r="L3650" i="6"/>
  <c r="I3651" i="6"/>
  <c r="J3651" i="6"/>
  <c r="K3651" i="6"/>
  <c r="L3651" i="6"/>
  <c r="I3652" i="6"/>
  <c r="J3652" i="6"/>
  <c r="K3652" i="6"/>
  <c r="L3652" i="6"/>
  <c r="I3653" i="6"/>
  <c r="J3653" i="6"/>
  <c r="K3653" i="6"/>
  <c r="L3653" i="6"/>
  <c r="I3654" i="6"/>
  <c r="J3654" i="6"/>
  <c r="K3654" i="6"/>
  <c r="L3654" i="6"/>
  <c r="I3655" i="6"/>
  <c r="J3655" i="6"/>
  <c r="K3655" i="6"/>
  <c r="L3655" i="6"/>
  <c r="I3656" i="6"/>
  <c r="J3656" i="6"/>
  <c r="K3656" i="6"/>
  <c r="L3656" i="6"/>
  <c r="I3657" i="6"/>
  <c r="J3657" i="6"/>
  <c r="K3657" i="6"/>
  <c r="L3657" i="6"/>
  <c r="I3658" i="6"/>
  <c r="J3658" i="6"/>
  <c r="K3658" i="6"/>
  <c r="L3658" i="6"/>
  <c r="I3659" i="6"/>
  <c r="J3659" i="6"/>
  <c r="K3659" i="6"/>
  <c r="L3659" i="6"/>
  <c r="I3660" i="6"/>
  <c r="J3660" i="6"/>
  <c r="K3660" i="6"/>
  <c r="L3660" i="6"/>
  <c r="I3661" i="6"/>
  <c r="J3661" i="6"/>
  <c r="K3661" i="6"/>
  <c r="L3661" i="6"/>
  <c r="I3662" i="6"/>
  <c r="J3662" i="6"/>
  <c r="K3662" i="6"/>
  <c r="L3662" i="6"/>
  <c r="I3663" i="6"/>
  <c r="J3663" i="6"/>
  <c r="K3663" i="6"/>
  <c r="L3663" i="6"/>
  <c r="I3664" i="6"/>
  <c r="J3664" i="6"/>
  <c r="K3664" i="6"/>
  <c r="L3664" i="6"/>
  <c r="I3665" i="6"/>
  <c r="J3665" i="6"/>
  <c r="K3665" i="6"/>
  <c r="L3665" i="6"/>
  <c r="I3666" i="6"/>
  <c r="J3666" i="6"/>
  <c r="K3666" i="6"/>
  <c r="L3666" i="6"/>
  <c r="I3667" i="6"/>
  <c r="J3667" i="6"/>
  <c r="K3667" i="6"/>
  <c r="L3667" i="6"/>
  <c r="I3668" i="6"/>
  <c r="J3668" i="6"/>
  <c r="K3668" i="6"/>
  <c r="L3668" i="6"/>
  <c r="I3669" i="6"/>
  <c r="J3669" i="6"/>
  <c r="K3669" i="6"/>
  <c r="L3669" i="6"/>
  <c r="I3670" i="6"/>
  <c r="J3670" i="6"/>
  <c r="K3670" i="6"/>
  <c r="L3670" i="6"/>
  <c r="I3671" i="6"/>
  <c r="J3671" i="6"/>
  <c r="K3671" i="6"/>
  <c r="L3671" i="6"/>
  <c r="I3672" i="6"/>
  <c r="J3672" i="6"/>
  <c r="K3672" i="6"/>
  <c r="L3672" i="6"/>
  <c r="I3673" i="6"/>
  <c r="J3673" i="6"/>
  <c r="K3673" i="6"/>
  <c r="L3673" i="6"/>
  <c r="I3674" i="6"/>
  <c r="J3674" i="6"/>
  <c r="K3674" i="6"/>
  <c r="L3674" i="6"/>
  <c r="I3675" i="6"/>
  <c r="J3675" i="6"/>
  <c r="K3675" i="6"/>
  <c r="L3675" i="6"/>
  <c r="I3676" i="6"/>
  <c r="J3676" i="6"/>
  <c r="K3676" i="6"/>
  <c r="L3676" i="6"/>
  <c r="I3677" i="6"/>
  <c r="J3677" i="6"/>
  <c r="K3677" i="6"/>
  <c r="L3677" i="6"/>
  <c r="I3678" i="6"/>
  <c r="J3678" i="6"/>
  <c r="K3678" i="6"/>
  <c r="L3678" i="6"/>
  <c r="I3679" i="6"/>
  <c r="J3679" i="6"/>
  <c r="K3679" i="6"/>
  <c r="L3679" i="6"/>
  <c r="I3680" i="6"/>
  <c r="J3680" i="6"/>
  <c r="K3680" i="6"/>
  <c r="L3680" i="6"/>
  <c r="I3681" i="6"/>
  <c r="J3681" i="6"/>
  <c r="K3681" i="6"/>
  <c r="L3681" i="6"/>
  <c r="I3682" i="6"/>
  <c r="J3682" i="6"/>
  <c r="K3682" i="6"/>
  <c r="L3682" i="6"/>
  <c r="I3683" i="6"/>
  <c r="J3683" i="6"/>
  <c r="K3683" i="6"/>
  <c r="L3683" i="6"/>
  <c r="I3684" i="6"/>
  <c r="J3684" i="6"/>
  <c r="K3684" i="6"/>
  <c r="L3684" i="6"/>
  <c r="I3685" i="6"/>
  <c r="J3685" i="6"/>
  <c r="K3685" i="6"/>
  <c r="L3685" i="6"/>
  <c r="I3686" i="6"/>
  <c r="J3686" i="6"/>
  <c r="K3686" i="6"/>
  <c r="L3686" i="6"/>
  <c r="I3687" i="6"/>
  <c r="J3687" i="6"/>
  <c r="K3687" i="6"/>
  <c r="L3687" i="6"/>
  <c r="I3688" i="6"/>
  <c r="J3688" i="6"/>
  <c r="K3688" i="6"/>
  <c r="L3688" i="6"/>
  <c r="I3689" i="6"/>
  <c r="J3689" i="6"/>
  <c r="K3689" i="6"/>
  <c r="L3689" i="6"/>
  <c r="I3690" i="6"/>
  <c r="J3690" i="6"/>
  <c r="K3690" i="6"/>
  <c r="L3690" i="6"/>
  <c r="I3691" i="6"/>
  <c r="J3691" i="6"/>
  <c r="K3691" i="6"/>
  <c r="L3691" i="6"/>
  <c r="I3692" i="6"/>
  <c r="J3692" i="6"/>
  <c r="K3692" i="6"/>
  <c r="L3692" i="6"/>
  <c r="I3693" i="6"/>
  <c r="J3693" i="6"/>
  <c r="K3693" i="6"/>
  <c r="L3693" i="6"/>
  <c r="I3694" i="6"/>
  <c r="J3694" i="6"/>
  <c r="K3694" i="6"/>
  <c r="L3694" i="6"/>
  <c r="I3695" i="6"/>
  <c r="J3695" i="6"/>
  <c r="K3695" i="6"/>
  <c r="L3695" i="6"/>
  <c r="I3696" i="6"/>
  <c r="J3696" i="6"/>
  <c r="K3696" i="6"/>
  <c r="L3696" i="6"/>
  <c r="I3697" i="6"/>
  <c r="J3697" i="6"/>
  <c r="K3697" i="6"/>
  <c r="L3697" i="6"/>
  <c r="I3698" i="6"/>
  <c r="J3698" i="6"/>
  <c r="K3698" i="6"/>
  <c r="L3698" i="6"/>
  <c r="I3699" i="6"/>
  <c r="J3699" i="6"/>
  <c r="K3699" i="6"/>
  <c r="L3699" i="6"/>
  <c r="I3700" i="6"/>
  <c r="J3700" i="6"/>
  <c r="K3700" i="6"/>
  <c r="L3700" i="6"/>
  <c r="I3701" i="6"/>
  <c r="J3701" i="6"/>
  <c r="K3701" i="6"/>
  <c r="L3701" i="6"/>
  <c r="I3702" i="6"/>
  <c r="J3702" i="6"/>
  <c r="K3702" i="6"/>
  <c r="L3702" i="6"/>
  <c r="I3703" i="6"/>
  <c r="J3703" i="6"/>
  <c r="K3703" i="6"/>
  <c r="L3703" i="6"/>
  <c r="I3704" i="6"/>
  <c r="J3704" i="6"/>
  <c r="K3704" i="6"/>
  <c r="L3704" i="6"/>
  <c r="I3705" i="6"/>
  <c r="J3705" i="6"/>
  <c r="K3705" i="6"/>
  <c r="L3705" i="6"/>
  <c r="I3706" i="6"/>
  <c r="J3706" i="6"/>
  <c r="K3706" i="6"/>
  <c r="L3706" i="6"/>
  <c r="I3707" i="6"/>
  <c r="J3707" i="6"/>
  <c r="K3707" i="6"/>
  <c r="L3707" i="6"/>
  <c r="I3708" i="6"/>
  <c r="J3708" i="6"/>
  <c r="K3708" i="6"/>
  <c r="L3708" i="6"/>
  <c r="I3709" i="6"/>
  <c r="J3709" i="6"/>
  <c r="K3709" i="6"/>
  <c r="L3709" i="6"/>
  <c r="I3710" i="6"/>
  <c r="J3710" i="6"/>
  <c r="K3710" i="6"/>
  <c r="L3710" i="6"/>
  <c r="I3711" i="6"/>
  <c r="J3711" i="6"/>
  <c r="K3711" i="6"/>
  <c r="L3711" i="6"/>
  <c r="I3712" i="6"/>
  <c r="J3712" i="6"/>
  <c r="K3712" i="6"/>
  <c r="L3712" i="6"/>
  <c r="I3713" i="6"/>
  <c r="J3713" i="6"/>
  <c r="K3713" i="6"/>
  <c r="L3713" i="6"/>
  <c r="I3714" i="6"/>
  <c r="J3714" i="6"/>
  <c r="K3714" i="6"/>
  <c r="L3714" i="6"/>
  <c r="I3715" i="6"/>
  <c r="J3715" i="6"/>
  <c r="K3715" i="6"/>
  <c r="L3715" i="6"/>
  <c r="I3716" i="6"/>
  <c r="J3716" i="6"/>
  <c r="K3716" i="6"/>
  <c r="L3716" i="6"/>
  <c r="I3717" i="6"/>
  <c r="J3717" i="6"/>
  <c r="K3717" i="6"/>
  <c r="L3717" i="6"/>
  <c r="I3718" i="6"/>
  <c r="J3718" i="6"/>
  <c r="K3718" i="6"/>
  <c r="L3718" i="6"/>
  <c r="I3719" i="6"/>
  <c r="J3719" i="6"/>
  <c r="K3719" i="6"/>
  <c r="L3719" i="6"/>
  <c r="I3720" i="6"/>
  <c r="J3720" i="6"/>
  <c r="K3720" i="6"/>
  <c r="L3720" i="6"/>
  <c r="I3721" i="6"/>
  <c r="J3721" i="6"/>
  <c r="K3721" i="6"/>
  <c r="L3721" i="6"/>
  <c r="I3722" i="6"/>
  <c r="J3722" i="6"/>
  <c r="K3722" i="6"/>
  <c r="L3722" i="6"/>
  <c r="I3723" i="6"/>
  <c r="J3723" i="6"/>
  <c r="K3723" i="6"/>
  <c r="L3723" i="6"/>
  <c r="I3724" i="6"/>
  <c r="J3724" i="6"/>
  <c r="K3724" i="6"/>
  <c r="L3724" i="6"/>
  <c r="I3725" i="6"/>
  <c r="J3725" i="6"/>
  <c r="K3725" i="6"/>
  <c r="L3725" i="6"/>
  <c r="I3726" i="6"/>
  <c r="J3726" i="6"/>
  <c r="K3726" i="6"/>
  <c r="L3726" i="6"/>
  <c r="I3727" i="6"/>
  <c r="J3727" i="6"/>
  <c r="K3727" i="6"/>
  <c r="L3727" i="6"/>
  <c r="I3728" i="6"/>
  <c r="J3728" i="6"/>
  <c r="K3728" i="6"/>
  <c r="L3728" i="6"/>
  <c r="I3729" i="6"/>
  <c r="J3729" i="6"/>
  <c r="K3729" i="6"/>
  <c r="L3729" i="6"/>
  <c r="I3730" i="6"/>
  <c r="J3730" i="6"/>
  <c r="K3730" i="6"/>
  <c r="L3730" i="6"/>
  <c r="I3731" i="6"/>
  <c r="J3731" i="6"/>
  <c r="K3731" i="6"/>
  <c r="L3731" i="6"/>
  <c r="I3732" i="6"/>
  <c r="J3732" i="6"/>
  <c r="K3732" i="6"/>
  <c r="L3732" i="6"/>
  <c r="I3733" i="6"/>
  <c r="J3733" i="6"/>
  <c r="K3733" i="6"/>
  <c r="L3733" i="6"/>
  <c r="I3734" i="6"/>
  <c r="J3734" i="6"/>
  <c r="K3734" i="6"/>
  <c r="L3734" i="6"/>
  <c r="I3735" i="6"/>
  <c r="J3735" i="6"/>
  <c r="K3735" i="6"/>
  <c r="L3735" i="6"/>
  <c r="I3736" i="6"/>
  <c r="J3736" i="6"/>
  <c r="K3736" i="6"/>
  <c r="L3736" i="6"/>
  <c r="I3737" i="6"/>
  <c r="J3737" i="6"/>
  <c r="K3737" i="6"/>
  <c r="L3737" i="6"/>
  <c r="I3738" i="6"/>
  <c r="J3738" i="6"/>
  <c r="K3738" i="6"/>
  <c r="L3738" i="6"/>
  <c r="I3739" i="6"/>
  <c r="J3739" i="6"/>
  <c r="K3739" i="6"/>
  <c r="L3739" i="6"/>
  <c r="I3740" i="6"/>
  <c r="J3740" i="6"/>
  <c r="K3740" i="6"/>
  <c r="L3740" i="6"/>
  <c r="I3741" i="6"/>
  <c r="J3741" i="6"/>
  <c r="K3741" i="6"/>
  <c r="L3741" i="6"/>
  <c r="I3742" i="6"/>
  <c r="J3742" i="6"/>
  <c r="K3742" i="6"/>
  <c r="L3742" i="6"/>
  <c r="I3743" i="6"/>
  <c r="J3743" i="6"/>
  <c r="K3743" i="6"/>
  <c r="L3743" i="6"/>
  <c r="I3744" i="6"/>
  <c r="J3744" i="6"/>
  <c r="K3744" i="6"/>
  <c r="L3744" i="6"/>
  <c r="I3745" i="6"/>
  <c r="J3745" i="6"/>
  <c r="K3745" i="6"/>
  <c r="L3745" i="6"/>
  <c r="I3746" i="6"/>
  <c r="J3746" i="6"/>
  <c r="K3746" i="6"/>
  <c r="L3746" i="6"/>
  <c r="I3747" i="6"/>
  <c r="J3747" i="6"/>
  <c r="K3747" i="6"/>
  <c r="L3747" i="6"/>
  <c r="I3748" i="6"/>
  <c r="J3748" i="6"/>
  <c r="K3748" i="6"/>
  <c r="L3748" i="6"/>
  <c r="I3749" i="6"/>
  <c r="J3749" i="6"/>
  <c r="K3749" i="6"/>
  <c r="L3749" i="6"/>
  <c r="I3750" i="6"/>
  <c r="J3750" i="6"/>
  <c r="K3750" i="6"/>
  <c r="L3750" i="6"/>
  <c r="I3751" i="6"/>
  <c r="J3751" i="6"/>
  <c r="K3751" i="6"/>
  <c r="L3751" i="6"/>
  <c r="I3752" i="6"/>
  <c r="J3752" i="6"/>
  <c r="K3752" i="6"/>
  <c r="L3752" i="6"/>
  <c r="I3753" i="6"/>
  <c r="J3753" i="6"/>
  <c r="K3753" i="6"/>
  <c r="L3753" i="6"/>
  <c r="I3754" i="6"/>
  <c r="J3754" i="6"/>
  <c r="K3754" i="6"/>
  <c r="L3754" i="6"/>
  <c r="I3755" i="6"/>
  <c r="J3755" i="6"/>
  <c r="K3755" i="6"/>
  <c r="L3755" i="6"/>
  <c r="I3756" i="6"/>
  <c r="J3756" i="6"/>
  <c r="K3756" i="6"/>
  <c r="L3756" i="6"/>
  <c r="I3757" i="6"/>
  <c r="J3757" i="6"/>
  <c r="K3757" i="6"/>
  <c r="L3757" i="6"/>
  <c r="I3758" i="6"/>
  <c r="J3758" i="6"/>
  <c r="K3758" i="6"/>
  <c r="L3758" i="6"/>
  <c r="I3759" i="6"/>
  <c r="J3759" i="6"/>
  <c r="K3759" i="6"/>
  <c r="L3759" i="6"/>
  <c r="I3760" i="6"/>
  <c r="J3760" i="6"/>
  <c r="K3760" i="6"/>
  <c r="L3760" i="6"/>
  <c r="I3761" i="6"/>
  <c r="J3761" i="6"/>
  <c r="K3761" i="6"/>
  <c r="L3761" i="6"/>
  <c r="I3762" i="6"/>
  <c r="J3762" i="6"/>
  <c r="K3762" i="6"/>
  <c r="L3762" i="6"/>
  <c r="I3763" i="6"/>
  <c r="J3763" i="6"/>
  <c r="K3763" i="6"/>
  <c r="L3763" i="6"/>
  <c r="I3764" i="6"/>
  <c r="J3764" i="6"/>
  <c r="K3764" i="6"/>
  <c r="L3764" i="6"/>
  <c r="I3765" i="6"/>
  <c r="J3765" i="6"/>
  <c r="K3765" i="6"/>
  <c r="L3765" i="6"/>
  <c r="I3766" i="6"/>
  <c r="J3766" i="6"/>
  <c r="K3766" i="6"/>
  <c r="L3766" i="6"/>
  <c r="I3767" i="6"/>
  <c r="J3767" i="6"/>
  <c r="K3767" i="6"/>
  <c r="L3767" i="6"/>
  <c r="I3768" i="6"/>
  <c r="J3768" i="6"/>
  <c r="K3768" i="6"/>
  <c r="L3768" i="6"/>
  <c r="I3769" i="6"/>
  <c r="J3769" i="6"/>
  <c r="K3769" i="6"/>
  <c r="L3769" i="6"/>
  <c r="I3770" i="6"/>
  <c r="J3770" i="6"/>
  <c r="K3770" i="6"/>
  <c r="L3770" i="6"/>
  <c r="I3771" i="6"/>
  <c r="J3771" i="6"/>
  <c r="K3771" i="6"/>
  <c r="L3771" i="6"/>
  <c r="I3772" i="6"/>
  <c r="J3772" i="6"/>
  <c r="K3772" i="6"/>
  <c r="L3772" i="6"/>
  <c r="I3773" i="6"/>
  <c r="J3773" i="6"/>
  <c r="K3773" i="6"/>
  <c r="L3773" i="6"/>
  <c r="I3774" i="6"/>
  <c r="J3774" i="6"/>
  <c r="K3774" i="6"/>
  <c r="L3774" i="6"/>
  <c r="I3775" i="6"/>
  <c r="J3775" i="6"/>
  <c r="K3775" i="6"/>
  <c r="L3775" i="6"/>
  <c r="I3776" i="6"/>
  <c r="J3776" i="6"/>
  <c r="K3776" i="6"/>
  <c r="L3776" i="6"/>
  <c r="I3777" i="6"/>
  <c r="J3777" i="6"/>
  <c r="K3777" i="6"/>
  <c r="L3777" i="6"/>
  <c r="I3778" i="6"/>
  <c r="J3778" i="6"/>
  <c r="K3778" i="6"/>
  <c r="L3778" i="6"/>
  <c r="I3779" i="6"/>
  <c r="J3779" i="6"/>
  <c r="K3779" i="6"/>
  <c r="L3779" i="6"/>
  <c r="I3780" i="6"/>
  <c r="J3780" i="6"/>
  <c r="K3780" i="6"/>
  <c r="L3780" i="6"/>
  <c r="I3781" i="6"/>
  <c r="J3781" i="6"/>
  <c r="K3781" i="6"/>
  <c r="L3781" i="6"/>
  <c r="I3782" i="6"/>
  <c r="J3782" i="6"/>
  <c r="K3782" i="6"/>
  <c r="L3782" i="6"/>
  <c r="I3783" i="6"/>
  <c r="J3783" i="6"/>
  <c r="K3783" i="6"/>
  <c r="L3783" i="6"/>
  <c r="I3784" i="6"/>
  <c r="J3784" i="6"/>
  <c r="K3784" i="6"/>
  <c r="L3784" i="6"/>
  <c r="I3785" i="6"/>
  <c r="J3785" i="6"/>
  <c r="K3785" i="6"/>
  <c r="L3785" i="6"/>
  <c r="I3786" i="6"/>
  <c r="J3786" i="6"/>
  <c r="K3786" i="6"/>
  <c r="L3786" i="6"/>
  <c r="I3787" i="6"/>
  <c r="J3787" i="6"/>
  <c r="K3787" i="6"/>
  <c r="L3787" i="6"/>
  <c r="I3788" i="6"/>
  <c r="J3788" i="6"/>
  <c r="K3788" i="6"/>
  <c r="L3788" i="6"/>
  <c r="I3789" i="6"/>
  <c r="J3789" i="6"/>
  <c r="K3789" i="6"/>
  <c r="L3789" i="6"/>
  <c r="I3790" i="6"/>
  <c r="J3790" i="6"/>
  <c r="K3790" i="6"/>
  <c r="L3790" i="6"/>
  <c r="I3791" i="6"/>
  <c r="J3791" i="6"/>
  <c r="K3791" i="6"/>
  <c r="L3791" i="6"/>
  <c r="I3792" i="6"/>
  <c r="J3792" i="6"/>
  <c r="K3792" i="6"/>
  <c r="L3792" i="6"/>
  <c r="I3793" i="6"/>
  <c r="J3793" i="6"/>
  <c r="K3793" i="6"/>
  <c r="L3793" i="6"/>
  <c r="I3794" i="6"/>
  <c r="J3794" i="6"/>
  <c r="K3794" i="6"/>
  <c r="L3794" i="6"/>
  <c r="I3795" i="6"/>
  <c r="J3795" i="6"/>
  <c r="K3795" i="6"/>
  <c r="L3795" i="6"/>
  <c r="I3796" i="6"/>
  <c r="J3796" i="6"/>
  <c r="K3796" i="6"/>
  <c r="L3796" i="6"/>
  <c r="I3797" i="6"/>
  <c r="J3797" i="6"/>
  <c r="K3797" i="6"/>
  <c r="L3797" i="6"/>
  <c r="I3798" i="6"/>
  <c r="J3798" i="6"/>
  <c r="K3798" i="6"/>
  <c r="L3798" i="6"/>
  <c r="I3799" i="6"/>
  <c r="J3799" i="6"/>
  <c r="K3799" i="6"/>
  <c r="L3799" i="6"/>
  <c r="I3800" i="6"/>
  <c r="J3800" i="6"/>
  <c r="K3800" i="6"/>
  <c r="L3800" i="6"/>
  <c r="I3801" i="6"/>
  <c r="J3801" i="6"/>
  <c r="K3801" i="6"/>
  <c r="L3801" i="6"/>
  <c r="I3802" i="6"/>
  <c r="J3802" i="6"/>
  <c r="K3802" i="6"/>
  <c r="L3802" i="6"/>
  <c r="I3803" i="6"/>
  <c r="J3803" i="6"/>
  <c r="K3803" i="6"/>
  <c r="L3803" i="6"/>
  <c r="I3804" i="6"/>
  <c r="J3804" i="6"/>
  <c r="K3804" i="6"/>
  <c r="L3804" i="6"/>
  <c r="I3805" i="6"/>
  <c r="J3805" i="6"/>
  <c r="K3805" i="6"/>
  <c r="L3805" i="6"/>
  <c r="I3806" i="6"/>
  <c r="J3806" i="6"/>
  <c r="K3806" i="6"/>
  <c r="L3806" i="6"/>
  <c r="I3807" i="6"/>
  <c r="J3807" i="6"/>
  <c r="K3807" i="6"/>
  <c r="L3807" i="6"/>
  <c r="I3808" i="6"/>
  <c r="J3808" i="6"/>
  <c r="K3808" i="6"/>
  <c r="L3808" i="6"/>
  <c r="I3809" i="6"/>
  <c r="J3809" i="6"/>
  <c r="K3809" i="6"/>
  <c r="L3809" i="6"/>
  <c r="I3810" i="6"/>
  <c r="J3810" i="6"/>
  <c r="K3810" i="6"/>
  <c r="L3810" i="6"/>
  <c r="I3811" i="6"/>
  <c r="J3811" i="6"/>
  <c r="K3811" i="6"/>
  <c r="L3811" i="6"/>
  <c r="I3812" i="6"/>
  <c r="J3812" i="6"/>
  <c r="K3812" i="6"/>
  <c r="L3812" i="6"/>
  <c r="I3813" i="6"/>
  <c r="J3813" i="6"/>
  <c r="K3813" i="6"/>
  <c r="L3813" i="6"/>
  <c r="I3814" i="6"/>
  <c r="J3814" i="6"/>
  <c r="K3814" i="6"/>
  <c r="L3814" i="6"/>
  <c r="I3815" i="6"/>
  <c r="J3815" i="6"/>
  <c r="K3815" i="6"/>
  <c r="L3815" i="6"/>
  <c r="I3816" i="6"/>
  <c r="J3816" i="6"/>
  <c r="K3816" i="6"/>
  <c r="L3816" i="6"/>
  <c r="I3817" i="6"/>
  <c r="J3817" i="6"/>
  <c r="K3817" i="6"/>
  <c r="L3817" i="6"/>
  <c r="I3818" i="6"/>
  <c r="J3818" i="6"/>
  <c r="K3818" i="6"/>
  <c r="L3818" i="6"/>
  <c r="I3819" i="6"/>
  <c r="J3819" i="6"/>
  <c r="K3819" i="6"/>
  <c r="L3819" i="6"/>
  <c r="I3820" i="6"/>
  <c r="J3820" i="6"/>
  <c r="K3820" i="6"/>
  <c r="L3820" i="6"/>
  <c r="I3821" i="6"/>
  <c r="J3821" i="6"/>
  <c r="K3821" i="6"/>
  <c r="L3821" i="6"/>
  <c r="I3822" i="6"/>
  <c r="J3822" i="6"/>
  <c r="K3822" i="6"/>
  <c r="L3822" i="6"/>
  <c r="I3823" i="6"/>
  <c r="J3823" i="6"/>
  <c r="K3823" i="6"/>
  <c r="L3823" i="6"/>
  <c r="I3824" i="6"/>
  <c r="J3824" i="6"/>
  <c r="K3824" i="6"/>
  <c r="L3824" i="6"/>
  <c r="I3825" i="6"/>
  <c r="J3825" i="6"/>
  <c r="K3825" i="6"/>
  <c r="L3825" i="6"/>
  <c r="I3826" i="6"/>
  <c r="J3826" i="6"/>
  <c r="K3826" i="6"/>
  <c r="L3826" i="6"/>
  <c r="I3827" i="6"/>
  <c r="J3827" i="6"/>
  <c r="K3827" i="6"/>
  <c r="L3827" i="6"/>
  <c r="I3828" i="6"/>
  <c r="J3828" i="6"/>
  <c r="K3828" i="6"/>
  <c r="L3828" i="6"/>
  <c r="I3829" i="6"/>
  <c r="J3829" i="6"/>
  <c r="K3829" i="6"/>
  <c r="L3829" i="6"/>
  <c r="I3830" i="6"/>
  <c r="J3830" i="6"/>
  <c r="K3830" i="6"/>
  <c r="L3830" i="6"/>
  <c r="I3831" i="6"/>
  <c r="J3831" i="6"/>
  <c r="K3831" i="6"/>
  <c r="L3831" i="6"/>
  <c r="I3832" i="6"/>
  <c r="J3832" i="6"/>
  <c r="K3832" i="6"/>
  <c r="L3832" i="6"/>
  <c r="I3833" i="6"/>
  <c r="J3833" i="6"/>
  <c r="K3833" i="6"/>
  <c r="L3833" i="6"/>
  <c r="I3834" i="6"/>
  <c r="J3834" i="6"/>
  <c r="K3834" i="6"/>
  <c r="L3834" i="6"/>
  <c r="I3835" i="6"/>
  <c r="J3835" i="6"/>
  <c r="K3835" i="6"/>
  <c r="L3835" i="6"/>
  <c r="I3836" i="6"/>
  <c r="J3836" i="6"/>
  <c r="K3836" i="6"/>
  <c r="L3836" i="6"/>
  <c r="I3837" i="6"/>
  <c r="J3837" i="6"/>
  <c r="K3837" i="6"/>
  <c r="L3837" i="6"/>
  <c r="I3838" i="6"/>
  <c r="J3838" i="6"/>
  <c r="K3838" i="6"/>
  <c r="L3838" i="6"/>
  <c r="I3839" i="6"/>
  <c r="J3839" i="6"/>
  <c r="K3839" i="6"/>
  <c r="L3839" i="6"/>
  <c r="I3840" i="6"/>
  <c r="J3840" i="6"/>
  <c r="K3840" i="6"/>
  <c r="L3840" i="6"/>
  <c r="I3841" i="6"/>
  <c r="J3841" i="6"/>
  <c r="K3841" i="6"/>
  <c r="L3841" i="6"/>
  <c r="I3842" i="6"/>
  <c r="J3842" i="6"/>
  <c r="K3842" i="6"/>
  <c r="L3842" i="6"/>
  <c r="I3843" i="6"/>
  <c r="J3843" i="6"/>
  <c r="K3843" i="6"/>
  <c r="L3843" i="6"/>
  <c r="I3844" i="6"/>
  <c r="J3844" i="6"/>
  <c r="K3844" i="6"/>
  <c r="L3844" i="6"/>
  <c r="I3845" i="6"/>
  <c r="J3845" i="6"/>
  <c r="K3845" i="6"/>
  <c r="L3845" i="6"/>
  <c r="I3846" i="6"/>
  <c r="J3846" i="6"/>
  <c r="K3846" i="6"/>
  <c r="L3846" i="6"/>
  <c r="I3847" i="6"/>
  <c r="J3847" i="6"/>
  <c r="K3847" i="6"/>
  <c r="L3847" i="6"/>
  <c r="I3848" i="6"/>
  <c r="J3848" i="6"/>
  <c r="K3848" i="6"/>
  <c r="L3848" i="6"/>
  <c r="I3849" i="6"/>
  <c r="J3849" i="6"/>
  <c r="K3849" i="6"/>
  <c r="L3849" i="6"/>
  <c r="I3850" i="6"/>
  <c r="J3850" i="6"/>
  <c r="K3850" i="6"/>
  <c r="L3850" i="6"/>
  <c r="I3851" i="6"/>
  <c r="J3851" i="6"/>
  <c r="K3851" i="6"/>
  <c r="L3851" i="6"/>
  <c r="I3852" i="6"/>
  <c r="J3852" i="6"/>
  <c r="K3852" i="6"/>
  <c r="L3852" i="6"/>
  <c r="I3853" i="6"/>
  <c r="J3853" i="6"/>
  <c r="K3853" i="6"/>
  <c r="L3853" i="6"/>
  <c r="I3854" i="6"/>
  <c r="J3854" i="6"/>
  <c r="K3854" i="6"/>
  <c r="L3854" i="6"/>
  <c r="I3855" i="6"/>
  <c r="J3855" i="6"/>
  <c r="K3855" i="6"/>
  <c r="L3855" i="6"/>
  <c r="I3856" i="6"/>
  <c r="J3856" i="6"/>
  <c r="K3856" i="6"/>
  <c r="L3856" i="6"/>
  <c r="I3857" i="6"/>
  <c r="J3857" i="6"/>
  <c r="K3857" i="6"/>
  <c r="L3857" i="6"/>
  <c r="I3858" i="6"/>
  <c r="J3858" i="6"/>
  <c r="K3858" i="6"/>
  <c r="L3858" i="6"/>
  <c r="I3859" i="6"/>
  <c r="J3859" i="6"/>
  <c r="K3859" i="6"/>
  <c r="L3859" i="6"/>
  <c r="I3860" i="6"/>
  <c r="J3860" i="6"/>
  <c r="K3860" i="6"/>
  <c r="L3860" i="6"/>
  <c r="I3861" i="6"/>
  <c r="J3861" i="6"/>
  <c r="K3861" i="6"/>
  <c r="L3861" i="6"/>
  <c r="I3862" i="6"/>
  <c r="J3862" i="6"/>
  <c r="K3862" i="6"/>
  <c r="L3862" i="6"/>
  <c r="I3863" i="6"/>
  <c r="J3863" i="6"/>
  <c r="K3863" i="6"/>
  <c r="L3863" i="6"/>
  <c r="I3864" i="6"/>
  <c r="J3864" i="6"/>
  <c r="K3864" i="6"/>
  <c r="L3864" i="6"/>
  <c r="I3865" i="6"/>
  <c r="J3865" i="6"/>
  <c r="K3865" i="6"/>
  <c r="L3865" i="6"/>
  <c r="I3866" i="6"/>
  <c r="J3866" i="6"/>
  <c r="K3866" i="6"/>
  <c r="L3866" i="6"/>
  <c r="I3867" i="6"/>
  <c r="J3867" i="6"/>
  <c r="K3867" i="6"/>
  <c r="L3867" i="6"/>
  <c r="I3868" i="6"/>
  <c r="J3868" i="6"/>
  <c r="K3868" i="6"/>
  <c r="L3868" i="6"/>
  <c r="I3869" i="6"/>
  <c r="J3869" i="6"/>
  <c r="K3869" i="6"/>
  <c r="L3869" i="6"/>
  <c r="I3870" i="6"/>
  <c r="J3870" i="6"/>
  <c r="K3870" i="6"/>
  <c r="L3870" i="6"/>
  <c r="I3871" i="6"/>
  <c r="J3871" i="6"/>
  <c r="K3871" i="6"/>
  <c r="L3871" i="6"/>
  <c r="I3872" i="6"/>
  <c r="J3872" i="6"/>
  <c r="K3872" i="6"/>
  <c r="L3872" i="6"/>
  <c r="I3873" i="6"/>
  <c r="J3873" i="6"/>
  <c r="K3873" i="6"/>
  <c r="L3873" i="6"/>
  <c r="I3874" i="6"/>
  <c r="J3874" i="6"/>
  <c r="K3874" i="6"/>
  <c r="L3874" i="6"/>
  <c r="I3875" i="6"/>
  <c r="J3875" i="6"/>
  <c r="K3875" i="6"/>
  <c r="L3875" i="6"/>
  <c r="I3876" i="6"/>
  <c r="J3876" i="6"/>
  <c r="K3876" i="6"/>
  <c r="L3876" i="6"/>
  <c r="I3877" i="6"/>
  <c r="J3877" i="6"/>
  <c r="K3877" i="6"/>
  <c r="L3877" i="6"/>
  <c r="I3878" i="6"/>
  <c r="J3878" i="6"/>
  <c r="K3878" i="6"/>
  <c r="L3878" i="6"/>
  <c r="I3879" i="6"/>
  <c r="J3879" i="6"/>
  <c r="K3879" i="6"/>
  <c r="L3879" i="6"/>
  <c r="I3880" i="6"/>
  <c r="J3880" i="6"/>
  <c r="K3880" i="6"/>
  <c r="L3880" i="6"/>
  <c r="I3881" i="6"/>
  <c r="J3881" i="6"/>
  <c r="K3881" i="6"/>
  <c r="L3881" i="6"/>
  <c r="I3882" i="6"/>
  <c r="J3882" i="6"/>
  <c r="K3882" i="6"/>
  <c r="L3882" i="6"/>
  <c r="I3883" i="6"/>
  <c r="J3883" i="6"/>
  <c r="K3883" i="6"/>
  <c r="L3883" i="6"/>
  <c r="I3884" i="6"/>
  <c r="J3884" i="6"/>
  <c r="K3884" i="6"/>
  <c r="L3884" i="6"/>
  <c r="I3885" i="6"/>
  <c r="J3885" i="6"/>
  <c r="K3885" i="6"/>
  <c r="L3885" i="6"/>
  <c r="I3886" i="6"/>
  <c r="J3886" i="6"/>
  <c r="K3886" i="6"/>
  <c r="L3886" i="6"/>
  <c r="I3887" i="6"/>
  <c r="J3887" i="6"/>
  <c r="K3887" i="6"/>
  <c r="L3887" i="6"/>
  <c r="I3888" i="6"/>
  <c r="J3888" i="6"/>
  <c r="K3888" i="6"/>
  <c r="L3888" i="6"/>
  <c r="I3889" i="6"/>
  <c r="J3889" i="6"/>
  <c r="K3889" i="6"/>
  <c r="L3889" i="6"/>
  <c r="I3890" i="6"/>
  <c r="J3890" i="6"/>
  <c r="K3890" i="6"/>
  <c r="L3890" i="6"/>
  <c r="I3891" i="6"/>
  <c r="J3891" i="6"/>
  <c r="K3891" i="6"/>
  <c r="L3891" i="6"/>
  <c r="I3892" i="6"/>
  <c r="J3892" i="6"/>
  <c r="K3892" i="6"/>
  <c r="L3892" i="6"/>
  <c r="I3893" i="6"/>
  <c r="J3893" i="6"/>
  <c r="K3893" i="6"/>
  <c r="L3893" i="6"/>
  <c r="I3894" i="6"/>
  <c r="J3894" i="6"/>
  <c r="K3894" i="6"/>
  <c r="L3894" i="6"/>
  <c r="I3895" i="6"/>
  <c r="J3895" i="6"/>
  <c r="K3895" i="6"/>
  <c r="L3895" i="6"/>
  <c r="I3896" i="6"/>
  <c r="J3896" i="6"/>
  <c r="K3896" i="6"/>
  <c r="L3896" i="6"/>
  <c r="I3897" i="6"/>
  <c r="J3897" i="6"/>
  <c r="K3897" i="6"/>
  <c r="L3897" i="6"/>
  <c r="I3898" i="6"/>
  <c r="J3898" i="6"/>
  <c r="K3898" i="6"/>
  <c r="L3898" i="6"/>
  <c r="I3899" i="6"/>
  <c r="J3899" i="6"/>
  <c r="K3899" i="6"/>
  <c r="L3899" i="6"/>
  <c r="I3900" i="6"/>
  <c r="J3900" i="6"/>
  <c r="K3900" i="6"/>
  <c r="L3900" i="6"/>
  <c r="I3901" i="6"/>
  <c r="J3901" i="6"/>
  <c r="K3901" i="6"/>
  <c r="L3901" i="6"/>
  <c r="I3902" i="6"/>
  <c r="J3902" i="6"/>
  <c r="K3902" i="6"/>
  <c r="L3902" i="6"/>
  <c r="I3903" i="6"/>
  <c r="J3903" i="6"/>
  <c r="K3903" i="6"/>
  <c r="L3903" i="6"/>
  <c r="I3904" i="6"/>
  <c r="J3904" i="6"/>
  <c r="K3904" i="6"/>
  <c r="L3904" i="6"/>
  <c r="I3905" i="6"/>
  <c r="J3905" i="6"/>
  <c r="K3905" i="6"/>
  <c r="L3905" i="6"/>
  <c r="I3906" i="6"/>
  <c r="J3906" i="6"/>
  <c r="K3906" i="6"/>
  <c r="L3906" i="6"/>
  <c r="I3907" i="6"/>
  <c r="J3907" i="6"/>
  <c r="K3907" i="6"/>
  <c r="L3907" i="6"/>
  <c r="I3908" i="6"/>
  <c r="J3908" i="6"/>
  <c r="K3908" i="6"/>
  <c r="L3908" i="6"/>
  <c r="I3909" i="6"/>
  <c r="J3909" i="6"/>
  <c r="K3909" i="6"/>
  <c r="L3909" i="6"/>
  <c r="I3910" i="6"/>
  <c r="J3910" i="6"/>
  <c r="K3910" i="6"/>
  <c r="L3910" i="6"/>
  <c r="I3911" i="6"/>
  <c r="J3911" i="6"/>
  <c r="K3911" i="6"/>
  <c r="L3911" i="6"/>
  <c r="I3912" i="6"/>
  <c r="J3912" i="6"/>
  <c r="K3912" i="6"/>
  <c r="L3912" i="6"/>
  <c r="I3913" i="6"/>
  <c r="J3913" i="6"/>
  <c r="K3913" i="6"/>
  <c r="L3913" i="6"/>
  <c r="I3914" i="6"/>
  <c r="J3914" i="6"/>
  <c r="K3914" i="6"/>
  <c r="L3914" i="6"/>
  <c r="I3915" i="6"/>
  <c r="J3915" i="6"/>
  <c r="K3915" i="6"/>
  <c r="L3915" i="6"/>
  <c r="I3916" i="6"/>
  <c r="J3916" i="6"/>
  <c r="K3916" i="6"/>
  <c r="L3916" i="6"/>
  <c r="I3917" i="6"/>
  <c r="J3917" i="6"/>
  <c r="K3917" i="6"/>
  <c r="L3917" i="6"/>
  <c r="I3918" i="6"/>
  <c r="J3918" i="6"/>
  <c r="K3918" i="6"/>
  <c r="L3918" i="6"/>
  <c r="I3919" i="6"/>
  <c r="J3919" i="6"/>
  <c r="K3919" i="6"/>
  <c r="L3919" i="6"/>
  <c r="I3920" i="6"/>
  <c r="J3920" i="6"/>
  <c r="K3920" i="6"/>
  <c r="L3920" i="6"/>
  <c r="I3921" i="6"/>
  <c r="J3921" i="6"/>
  <c r="K3921" i="6"/>
  <c r="L3921" i="6"/>
  <c r="I3922" i="6"/>
  <c r="J3922" i="6"/>
  <c r="K3922" i="6"/>
  <c r="L3922" i="6"/>
  <c r="I3923" i="6"/>
  <c r="J3923" i="6"/>
  <c r="K3923" i="6"/>
  <c r="L3923" i="6"/>
  <c r="I3924" i="6"/>
  <c r="J3924" i="6"/>
  <c r="K3924" i="6"/>
  <c r="L3924" i="6"/>
  <c r="I3925" i="6"/>
  <c r="J3925" i="6"/>
  <c r="K3925" i="6"/>
  <c r="L3925" i="6"/>
  <c r="I3926" i="6"/>
  <c r="J3926" i="6"/>
  <c r="K3926" i="6"/>
  <c r="L3926" i="6"/>
  <c r="I3927" i="6"/>
  <c r="J3927" i="6"/>
  <c r="K3927" i="6"/>
  <c r="L3927" i="6"/>
  <c r="I3928" i="6"/>
  <c r="J3928" i="6"/>
  <c r="K3928" i="6"/>
  <c r="L3928" i="6"/>
  <c r="I3929" i="6"/>
  <c r="J3929" i="6"/>
  <c r="K3929" i="6"/>
  <c r="L3929" i="6"/>
  <c r="I3930" i="6"/>
  <c r="J3930" i="6"/>
  <c r="K3930" i="6"/>
  <c r="L3930" i="6"/>
  <c r="I3931" i="6"/>
  <c r="J3931" i="6"/>
  <c r="K3931" i="6"/>
  <c r="L3931" i="6"/>
  <c r="I3932" i="6"/>
  <c r="J3932" i="6"/>
  <c r="K3932" i="6"/>
  <c r="L3932" i="6"/>
  <c r="I3933" i="6"/>
  <c r="J3933" i="6"/>
  <c r="K3933" i="6"/>
  <c r="L3933" i="6"/>
  <c r="I3934" i="6"/>
  <c r="J3934" i="6"/>
  <c r="K3934" i="6"/>
  <c r="L3934" i="6"/>
  <c r="I3935" i="6"/>
  <c r="J3935" i="6"/>
  <c r="K3935" i="6"/>
  <c r="L3935" i="6"/>
  <c r="I3936" i="6"/>
  <c r="J3936" i="6"/>
  <c r="K3936" i="6"/>
  <c r="L3936" i="6"/>
  <c r="I3937" i="6"/>
  <c r="J3937" i="6"/>
  <c r="K3937" i="6"/>
  <c r="L3937" i="6"/>
  <c r="I3938" i="6"/>
  <c r="J3938" i="6"/>
  <c r="K3938" i="6"/>
  <c r="L3938" i="6"/>
  <c r="I3939" i="6"/>
  <c r="J3939" i="6"/>
  <c r="K3939" i="6"/>
  <c r="L3939" i="6"/>
  <c r="I3940" i="6"/>
  <c r="J3940" i="6"/>
  <c r="K3940" i="6"/>
  <c r="L3940" i="6"/>
  <c r="I3941" i="6"/>
  <c r="J3941" i="6"/>
  <c r="K3941" i="6"/>
  <c r="L3941" i="6"/>
  <c r="I3942" i="6"/>
  <c r="J3942" i="6"/>
  <c r="K3942" i="6"/>
  <c r="L3942" i="6"/>
  <c r="I3943" i="6"/>
  <c r="J3943" i="6"/>
  <c r="K3943" i="6"/>
  <c r="L3943" i="6"/>
  <c r="I3944" i="6"/>
  <c r="J3944" i="6"/>
  <c r="K3944" i="6"/>
  <c r="L3944" i="6"/>
  <c r="I3945" i="6"/>
  <c r="J3945" i="6"/>
  <c r="K3945" i="6"/>
  <c r="L3945" i="6"/>
  <c r="I3946" i="6"/>
  <c r="J3946" i="6"/>
  <c r="K3946" i="6"/>
  <c r="L3946" i="6"/>
  <c r="I3947" i="6"/>
  <c r="J3947" i="6"/>
  <c r="K3947" i="6"/>
  <c r="L3947" i="6"/>
  <c r="I3948" i="6"/>
  <c r="J3948" i="6"/>
  <c r="K3948" i="6"/>
  <c r="L3948" i="6"/>
  <c r="I3949" i="6"/>
  <c r="J3949" i="6"/>
  <c r="K3949" i="6"/>
  <c r="L3949" i="6"/>
  <c r="I3950" i="6"/>
  <c r="J3950" i="6"/>
  <c r="K3950" i="6"/>
  <c r="L3950" i="6"/>
  <c r="I3951" i="6"/>
  <c r="J3951" i="6"/>
  <c r="K3951" i="6"/>
  <c r="L3951" i="6"/>
  <c r="I3952" i="6"/>
  <c r="J3952" i="6"/>
  <c r="K3952" i="6"/>
  <c r="L3952" i="6"/>
  <c r="I3953" i="6"/>
  <c r="J3953" i="6"/>
  <c r="K3953" i="6"/>
  <c r="L3953" i="6"/>
  <c r="I3954" i="6"/>
  <c r="J3954" i="6"/>
  <c r="K3954" i="6"/>
  <c r="L3954" i="6"/>
  <c r="I3955" i="6"/>
  <c r="J3955" i="6"/>
  <c r="K3955" i="6"/>
  <c r="L3955" i="6"/>
  <c r="I3956" i="6"/>
  <c r="J3956" i="6"/>
  <c r="K3956" i="6"/>
  <c r="L3956" i="6"/>
  <c r="I3957" i="6"/>
  <c r="J3957" i="6"/>
  <c r="K3957" i="6"/>
  <c r="L3957" i="6"/>
  <c r="I3958" i="6"/>
  <c r="J3958" i="6"/>
  <c r="K3958" i="6"/>
  <c r="L3958" i="6"/>
  <c r="I3959" i="6"/>
  <c r="J3959" i="6"/>
  <c r="K3959" i="6"/>
  <c r="L3959" i="6"/>
  <c r="I3960" i="6"/>
  <c r="J3960" i="6"/>
  <c r="K3960" i="6"/>
  <c r="L3960" i="6"/>
  <c r="I3961" i="6"/>
  <c r="J3961" i="6"/>
  <c r="K3961" i="6"/>
  <c r="L3961" i="6"/>
  <c r="I3962" i="6"/>
  <c r="J3962" i="6"/>
  <c r="K3962" i="6"/>
  <c r="L3962" i="6"/>
  <c r="I3963" i="6"/>
  <c r="J3963" i="6"/>
  <c r="K3963" i="6"/>
  <c r="L3963" i="6"/>
  <c r="I3964" i="6"/>
  <c r="J3964" i="6"/>
  <c r="K3964" i="6"/>
  <c r="L3964" i="6"/>
  <c r="I3965" i="6"/>
  <c r="J3965" i="6"/>
  <c r="K3965" i="6"/>
  <c r="L3965" i="6"/>
  <c r="I3966" i="6"/>
  <c r="J3966" i="6"/>
  <c r="K3966" i="6"/>
  <c r="L3966" i="6"/>
  <c r="I3967" i="6"/>
  <c r="J3967" i="6"/>
  <c r="K3967" i="6"/>
  <c r="L3967" i="6"/>
  <c r="I3968" i="6"/>
  <c r="J3968" i="6"/>
  <c r="K3968" i="6"/>
  <c r="L3968" i="6"/>
  <c r="I3969" i="6"/>
  <c r="J3969" i="6"/>
  <c r="K3969" i="6"/>
  <c r="L3969" i="6"/>
  <c r="I3970" i="6"/>
  <c r="J3970" i="6"/>
  <c r="K3970" i="6"/>
  <c r="L3970" i="6"/>
  <c r="I3971" i="6"/>
  <c r="J3971" i="6"/>
  <c r="K3971" i="6"/>
  <c r="L3971" i="6"/>
  <c r="I3972" i="6"/>
  <c r="J3972" i="6"/>
  <c r="K3972" i="6"/>
  <c r="L3972" i="6"/>
  <c r="I3973" i="6"/>
  <c r="J3973" i="6"/>
  <c r="K3973" i="6"/>
  <c r="L3973" i="6"/>
  <c r="I3974" i="6"/>
  <c r="J3974" i="6"/>
  <c r="K3974" i="6"/>
  <c r="L3974" i="6"/>
  <c r="I3975" i="6"/>
  <c r="J3975" i="6"/>
  <c r="K3975" i="6"/>
  <c r="L3975" i="6"/>
  <c r="I3976" i="6"/>
  <c r="J3976" i="6"/>
  <c r="K3976" i="6"/>
  <c r="L3976" i="6"/>
  <c r="I3977" i="6"/>
  <c r="J3977" i="6"/>
  <c r="K3977" i="6"/>
  <c r="L3977" i="6"/>
  <c r="I3978" i="6"/>
  <c r="J3978" i="6"/>
  <c r="K3978" i="6"/>
  <c r="L3978" i="6"/>
  <c r="I3979" i="6"/>
  <c r="J3979" i="6"/>
  <c r="K3979" i="6"/>
  <c r="L3979" i="6"/>
  <c r="I3980" i="6"/>
  <c r="J3980" i="6"/>
  <c r="K3980" i="6"/>
  <c r="L3980" i="6"/>
  <c r="I3981" i="6"/>
  <c r="J3981" i="6"/>
  <c r="K3981" i="6"/>
  <c r="L3981" i="6"/>
  <c r="I3982" i="6"/>
  <c r="J3982" i="6"/>
  <c r="K3982" i="6"/>
  <c r="L3982" i="6"/>
  <c r="I3983" i="6"/>
  <c r="J3983" i="6"/>
  <c r="K3983" i="6"/>
  <c r="L3983" i="6"/>
  <c r="I3984" i="6"/>
  <c r="J3984" i="6"/>
  <c r="K3984" i="6"/>
  <c r="L3984" i="6"/>
  <c r="I3985" i="6"/>
  <c r="J3985" i="6"/>
  <c r="K3985" i="6"/>
  <c r="L3985" i="6"/>
  <c r="I3986" i="6"/>
  <c r="J3986" i="6"/>
  <c r="K3986" i="6"/>
  <c r="L3986" i="6"/>
  <c r="I3987" i="6"/>
  <c r="J3987" i="6"/>
  <c r="K3987" i="6"/>
  <c r="L3987" i="6"/>
  <c r="I3988" i="6"/>
  <c r="J3988" i="6"/>
  <c r="K3988" i="6"/>
  <c r="L3988" i="6"/>
  <c r="I3989" i="6"/>
  <c r="J3989" i="6"/>
  <c r="K3989" i="6"/>
  <c r="L3989" i="6"/>
  <c r="I3990" i="6"/>
  <c r="J3990" i="6"/>
  <c r="K3990" i="6"/>
  <c r="L3990" i="6"/>
  <c r="I3991" i="6"/>
  <c r="J3991" i="6"/>
  <c r="K3991" i="6"/>
  <c r="L3991" i="6"/>
  <c r="I3992" i="6"/>
  <c r="J3992" i="6"/>
  <c r="K3992" i="6"/>
  <c r="L3992" i="6"/>
  <c r="I3993" i="6"/>
  <c r="J3993" i="6"/>
  <c r="K3993" i="6"/>
  <c r="L3993" i="6"/>
  <c r="I3994" i="6"/>
  <c r="J3994" i="6"/>
  <c r="K3994" i="6"/>
  <c r="L3994" i="6"/>
  <c r="I3995" i="6"/>
  <c r="J3995" i="6"/>
  <c r="K3995" i="6"/>
  <c r="L3995" i="6"/>
  <c r="I3996" i="6"/>
  <c r="J3996" i="6"/>
  <c r="K3996" i="6"/>
  <c r="L3996" i="6"/>
  <c r="I3997" i="6"/>
  <c r="J3997" i="6"/>
  <c r="K3997" i="6"/>
  <c r="L3997" i="6"/>
  <c r="I3998" i="6"/>
  <c r="J3998" i="6"/>
  <c r="K3998" i="6"/>
  <c r="L3998" i="6"/>
  <c r="I3999" i="6"/>
  <c r="J3999" i="6"/>
  <c r="K3999" i="6"/>
  <c r="L3999" i="6"/>
  <c r="I4000" i="6"/>
  <c r="J4000" i="6"/>
  <c r="K4000" i="6"/>
  <c r="L4000" i="6"/>
  <c r="I4001" i="6"/>
  <c r="J4001" i="6"/>
  <c r="K4001" i="6"/>
  <c r="L4001" i="6"/>
  <c r="I4002" i="6"/>
  <c r="J4002" i="6"/>
  <c r="K4002" i="6"/>
  <c r="L4002" i="6"/>
  <c r="I4003" i="6"/>
  <c r="J4003" i="6"/>
  <c r="K4003" i="6"/>
  <c r="L4003" i="6"/>
  <c r="I4004" i="6"/>
  <c r="J4004" i="6"/>
  <c r="K4004" i="6"/>
  <c r="L4004" i="6"/>
  <c r="I4005" i="6"/>
  <c r="J4005" i="6"/>
  <c r="K4005" i="6"/>
  <c r="L4005" i="6"/>
  <c r="I4006" i="6"/>
  <c r="J4006" i="6"/>
  <c r="K4006" i="6"/>
  <c r="L4006" i="6"/>
  <c r="I4007" i="6"/>
  <c r="J4007" i="6"/>
  <c r="K4007" i="6"/>
  <c r="L4007" i="6"/>
  <c r="I4008" i="6"/>
  <c r="J4008" i="6"/>
  <c r="K4008" i="6"/>
  <c r="L4008" i="6"/>
  <c r="I4009" i="6"/>
  <c r="J4009" i="6"/>
  <c r="K4009" i="6"/>
  <c r="L4009" i="6"/>
  <c r="I4010" i="6"/>
  <c r="J4010" i="6"/>
  <c r="K4010" i="6"/>
  <c r="L4010" i="6"/>
  <c r="I4011" i="6"/>
  <c r="J4011" i="6"/>
  <c r="K4011" i="6"/>
  <c r="L4011" i="6"/>
  <c r="I4012" i="6"/>
  <c r="J4012" i="6"/>
  <c r="K4012" i="6"/>
  <c r="L4012" i="6"/>
  <c r="I4013" i="6"/>
  <c r="J4013" i="6"/>
  <c r="K4013" i="6"/>
  <c r="L4013" i="6"/>
  <c r="I4014" i="6"/>
  <c r="J4014" i="6"/>
  <c r="K4014" i="6"/>
  <c r="L4014" i="6"/>
  <c r="I4015" i="6"/>
  <c r="J4015" i="6"/>
  <c r="K4015" i="6"/>
  <c r="L4015" i="6"/>
  <c r="I4016" i="6"/>
  <c r="J4016" i="6"/>
  <c r="K4016" i="6"/>
  <c r="L4016" i="6"/>
  <c r="I4017" i="6"/>
  <c r="J4017" i="6"/>
  <c r="K4017" i="6"/>
  <c r="L4017" i="6"/>
  <c r="I4018" i="6"/>
  <c r="J4018" i="6"/>
  <c r="K4018" i="6"/>
  <c r="L4018" i="6"/>
  <c r="I4019" i="6"/>
  <c r="J4019" i="6"/>
  <c r="K4019" i="6"/>
  <c r="L4019" i="6"/>
  <c r="I4020" i="6"/>
  <c r="J4020" i="6"/>
  <c r="K4020" i="6"/>
  <c r="L4020" i="6"/>
  <c r="I4021" i="6"/>
  <c r="J4021" i="6"/>
  <c r="K4021" i="6"/>
  <c r="L4021" i="6"/>
  <c r="I4022" i="6"/>
  <c r="J4022" i="6"/>
  <c r="K4022" i="6"/>
  <c r="L4022" i="6"/>
  <c r="I4023" i="6"/>
  <c r="J4023" i="6"/>
  <c r="K4023" i="6"/>
  <c r="L4023" i="6"/>
  <c r="I4024" i="6"/>
  <c r="J4024" i="6"/>
  <c r="K4024" i="6"/>
  <c r="L4024" i="6"/>
  <c r="I4025" i="6"/>
  <c r="J4025" i="6"/>
  <c r="K4025" i="6"/>
  <c r="L4025" i="6"/>
  <c r="I4026" i="6"/>
  <c r="J4026" i="6"/>
  <c r="K4026" i="6"/>
  <c r="L4026" i="6"/>
  <c r="I4027" i="6"/>
  <c r="J4027" i="6"/>
  <c r="K4027" i="6"/>
  <c r="L4027" i="6"/>
  <c r="I4028" i="6"/>
  <c r="J4028" i="6"/>
  <c r="K4028" i="6"/>
  <c r="L4028" i="6"/>
  <c r="I4029" i="6"/>
  <c r="J4029" i="6"/>
  <c r="K4029" i="6"/>
  <c r="L4029" i="6"/>
  <c r="I4030" i="6"/>
  <c r="J4030" i="6"/>
  <c r="K4030" i="6"/>
  <c r="L4030" i="6"/>
  <c r="I4031" i="6"/>
  <c r="J4031" i="6"/>
  <c r="K4031" i="6"/>
  <c r="L4031" i="6"/>
  <c r="I4032" i="6"/>
  <c r="J4032" i="6"/>
  <c r="K4032" i="6"/>
  <c r="L4032" i="6"/>
  <c r="I4033" i="6"/>
  <c r="J4033" i="6"/>
  <c r="K4033" i="6"/>
  <c r="L4033" i="6"/>
  <c r="I4034" i="6"/>
  <c r="J4034" i="6"/>
  <c r="K4034" i="6"/>
  <c r="L4034" i="6"/>
  <c r="I4035" i="6"/>
  <c r="J4035" i="6"/>
  <c r="K4035" i="6"/>
  <c r="L4035" i="6"/>
  <c r="I4036" i="6"/>
  <c r="J4036" i="6"/>
  <c r="K4036" i="6"/>
  <c r="L4036" i="6"/>
  <c r="I4037" i="6"/>
  <c r="J4037" i="6"/>
  <c r="K4037" i="6"/>
  <c r="L4037" i="6"/>
  <c r="I4038" i="6"/>
  <c r="J4038" i="6"/>
  <c r="K4038" i="6"/>
  <c r="L4038" i="6"/>
  <c r="I4039" i="6"/>
  <c r="J4039" i="6"/>
  <c r="K4039" i="6"/>
  <c r="L4039" i="6"/>
  <c r="I4040" i="6"/>
  <c r="J4040" i="6"/>
  <c r="K4040" i="6"/>
  <c r="L4040" i="6"/>
  <c r="I4041" i="6"/>
  <c r="J4041" i="6"/>
  <c r="K4041" i="6"/>
  <c r="L4041" i="6"/>
  <c r="I4042" i="6"/>
  <c r="J4042" i="6"/>
  <c r="K4042" i="6"/>
  <c r="L4042" i="6"/>
  <c r="I4043" i="6"/>
  <c r="J4043" i="6"/>
  <c r="K4043" i="6"/>
  <c r="L4043" i="6"/>
  <c r="I4044" i="6"/>
  <c r="J4044" i="6"/>
  <c r="K4044" i="6"/>
  <c r="L4044" i="6"/>
  <c r="I4045" i="6"/>
  <c r="J4045" i="6"/>
  <c r="K4045" i="6"/>
  <c r="L4045" i="6"/>
  <c r="I4046" i="6"/>
  <c r="J4046" i="6"/>
  <c r="K4046" i="6"/>
  <c r="L4046" i="6"/>
  <c r="I4047" i="6"/>
  <c r="J4047" i="6"/>
  <c r="K4047" i="6"/>
  <c r="L4047" i="6"/>
  <c r="I4048" i="6"/>
  <c r="J4048" i="6"/>
  <c r="K4048" i="6"/>
  <c r="L4048" i="6"/>
  <c r="I4049" i="6"/>
  <c r="J4049" i="6"/>
  <c r="K4049" i="6"/>
  <c r="L4049" i="6"/>
  <c r="I4050" i="6"/>
  <c r="J4050" i="6"/>
  <c r="K4050" i="6"/>
  <c r="L4050" i="6"/>
  <c r="I4051" i="6"/>
  <c r="J4051" i="6"/>
  <c r="K4051" i="6"/>
  <c r="L4051" i="6"/>
  <c r="I4052" i="6"/>
  <c r="J4052" i="6"/>
  <c r="K4052" i="6"/>
  <c r="L4052" i="6"/>
  <c r="I4053" i="6"/>
  <c r="J4053" i="6"/>
  <c r="K4053" i="6"/>
  <c r="L4053" i="6"/>
  <c r="I4054" i="6"/>
  <c r="J4054" i="6"/>
  <c r="K4054" i="6"/>
  <c r="L4054" i="6"/>
  <c r="I4055" i="6"/>
  <c r="J4055" i="6"/>
  <c r="K4055" i="6"/>
  <c r="L4055" i="6"/>
  <c r="I4056" i="6"/>
  <c r="J4056" i="6"/>
  <c r="K4056" i="6"/>
  <c r="L4056" i="6"/>
  <c r="I4057" i="6"/>
  <c r="J4057" i="6"/>
  <c r="K4057" i="6"/>
  <c r="L4057" i="6"/>
  <c r="I4058" i="6"/>
  <c r="J4058" i="6"/>
  <c r="K4058" i="6"/>
  <c r="L4058" i="6"/>
  <c r="I4059" i="6"/>
  <c r="J4059" i="6"/>
  <c r="K4059" i="6"/>
  <c r="L4059" i="6"/>
  <c r="I4060" i="6"/>
  <c r="J4060" i="6"/>
  <c r="K4060" i="6"/>
  <c r="L4060" i="6"/>
  <c r="I4061" i="6"/>
  <c r="J4061" i="6"/>
  <c r="K4061" i="6"/>
  <c r="L4061" i="6"/>
  <c r="I4062" i="6"/>
  <c r="J4062" i="6"/>
  <c r="K4062" i="6"/>
  <c r="L4062" i="6"/>
  <c r="I4063" i="6"/>
  <c r="J4063" i="6"/>
  <c r="K4063" i="6"/>
  <c r="L4063" i="6"/>
  <c r="I4064" i="6"/>
  <c r="J4064" i="6"/>
  <c r="K4064" i="6"/>
  <c r="L4064" i="6"/>
  <c r="I4065" i="6"/>
  <c r="J4065" i="6"/>
  <c r="K4065" i="6"/>
  <c r="L4065" i="6"/>
  <c r="I4066" i="6"/>
  <c r="J4066" i="6"/>
  <c r="K4066" i="6"/>
  <c r="L4066" i="6"/>
  <c r="I4067" i="6"/>
  <c r="J4067" i="6"/>
  <c r="K4067" i="6"/>
  <c r="L4067" i="6"/>
  <c r="I4068" i="6"/>
  <c r="J4068" i="6"/>
  <c r="K4068" i="6"/>
  <c r="L4068" i="6"/>
  <c r="I4069" i="6"/>
  <c r="J4069" i="6"/>
  <c r="K4069" i="6"/>
  <c r="L4069" i="6"/>
  <c r="I4070" i="6"/>
  <c r="J4070" i="6"/>
  <c r="K4070" i="6"/>
  <c r="L4070" i="6"/>
  <c r="I4071" i="6"/>
  <c r="J4071" i="6"/>
  <c r="K4071" i="6"/>
  <c r="L4071" i="6"/>
  <c r="I4072" i="6"/>
  <c r="J4072" i="6"/>
  <c r="K4072" i="6"/>
  <c r="L4072" i="6"/>
  <c r="I4073" i="6"/>
  <c r="J4073" i="6"/>
  <c r="K4073" i="6"/>
  <c r="L4073" i="6"/>
  <c r="I4074" i="6"/>
  <c r="J4074" i="6"/>
  <c r="K4074" i="6"/>
  <c r="L4074" i="6"/>
  <c r="I4075" i="6"/>
  <c r="J4075" i="6"/>
  <c r="K4075" i="6"/>
  <c r="L4075" i="6"/>
  <c r="I4076" i="6"/>
  <c r="J4076" i="6"/>
  <c r="K4076" i="6"/>
  <c r="L4076" i="6"/>
  <c r="I4077" i="6"/>
  <c r="J4077" i="6"/>
  <c r="K4077" i="6"/>
  <c r="L4077" i="6"/>
  <c r="I4078" i="6"/>
  <c r="J4078" i="6"/>
  <c r="K4078" i="6"/>
  <c r="L4078" i="6"/>
  <c r="I4079" i="6"/>
  <c r="J4079" i="6"/>
  <c r="K4079" i="6"/>
  <c r="L4079" i="6"/>
  <c r="I4080" i="6"/>
  <c r="J4080" i="6"/>
  <c r="K4080" i="6"/>
  <c r="L4080" i="6"/>
  <c r="I4081" i="6"/>
  <c r="J4081" i="6"/>
  <c r="K4081" i="6"/>
  <c r="L4081" i="6"/>
  <c r="I4082" i="6"/>
  <c r="J4082" i="6"/>
  <c r="K4082" i="6"/>
  <c r="L4082" i="6"/>
  <c r="I4083" i="6"/>
  <c r="J4083" i="6"/>
  <c r="K4083" i="6"/>
  <c r="L4083" i="6"/>
  <c r="I4084" i="6"/>
  <c r="J4084" i="6"/>
  <c r="K4084" i="6"/>
  <c r="L4084" i="6"/>
  <c r="I4085" i="6"/>
  <c r="J4085" i="6"/>
  <c r="K4085" i="6"/>
  <c r="L4085" i="6"/>
  <c r="I4086" i="6"/>
  <c r="J4086" i="6"/>
  <c r="K4086" i="6"/>
  <c r="L4086" i="6"/>
  <c r="I4087" i="6"/>
  <c r="J4087" i="6"/>
  <c r="K4087" i="6"/>
  <c r="L4087" i="6"/>
  <c r="I4088" i="6"/>
  <c r="J4088" i="6"/>
  <c r="K4088" i="6"/>
  <c r="L4088" i="6"/>
  <c r="I4089" i="6"/>
  <c r="J4089" i="6"/>
  <c r="K4089" i="6"/>
  <c r="L4089" i="6"/>
  <c r="I4090" i="6"/>
  <c r="J4090" i="6"/>
  <c r="K4090" i="6"/>
  <c r="L4090" i="6"/>
  <c r="I4091" i="6"/>
  <c r="J4091" i="6"/>
  <c r="K4091" i="6"/>
  <c r="L4091" i="6"/>
  <c r="I4092" i="6"/>
  <c r="J4092" i="6"/>
  <c r="K4092" i="6"/>
  <c r="L4092" i="6"/>
  <c r="I4093" i="6"/>
  <c r="J4093" i="6"/>
  <c r="K4093" i="6"/>
  <c r="L4093" i="6"/>
  <c r="I4094" i="6"/>
  <c r="J4094" i="6"/>
  <c r="K4094" i="6"/>
  <c r="L4094" i="6"/>
  <c r="I4095" i="6"/>
  <c r="J4095" i="6"/>
  <c r="K4095" i="6"/>
  <c r="L4095" i="6"/>
  <c r="I4096" i="6"/>
  <c r="J4096" i="6"/>
  <c r="K4096" i="6"/>
  <c r="L4096" i="6"/>
  <c r="I4097" i="6"/>
  <c r="J4097" i="6"/>
  <c r="K4097" i="6"/>
  <c r="L4097" i="6"/>
  <c r="I4098" i="6"/>
  <c r="J4098" i="6"/>
  <c r="K4098" i="6"/>
  <c r="L4098" i="6"/>
  <c r="I4099" i="6"/>
  <c r="J4099" i="6"/>
  <c r="K4099" i="6"/>
  <c r="L4099" i="6"/>
  <c r="I4100" i="6"/>
  <c r="J4100" i="6"/>
  <c r="K4100" i="6"/>
  <c r="L4100" i="6"/>
  <c r="I4101" i="6"/>
  <c r="J4101" i="6"/>
  <c r="K4101" i="6"/>
  <c r="L4101" i="6"/>
  <c r="I4102" i="6"/>
  <c r="J4102" i="6"/>
  <c r="K4102" i="6"/>
  <c r="L4102" i="6"/>
  <c r="I4103" i="6"/>
  <c r="J4103" i="6"/>
  <c r="K4103" i="6"/>
  <c r="L4103" i="6"/>
  <c r="I4104" i="6"/>
  <c r="J4104" i="6"/>
  <c r="K4104" i="6"/>
  <c r="L4104" i="6"/>
  <c r="I4105" i="6"/>
  <c r="J4105" i="6"/>
  <c r="K4105" i="6"/>
  <c r="L4105" i="6"/>
  <c r="I4106" i="6"/>
  <c r="J4106" i="6"/>
  <c r="K4106" i="6"/>
  <c r="L4106" i="6"/>
  <c r="I4107" i="6"/>
  <c r="J4107" i="6"/>
  <c r="K4107" i="6"/>
  <c r="L4107" i="6"/>
  <c r="I4108" i="6"/>
  <c r="J4108" i="6"/>
  <c r="K4108" i="6"/>
  <c r="L4108" i="6"/>
  <c r="I4109" i="6"/>
  <c r="J4109" i="6"/>
  <c r="K4109" i="6"/>
  <c r="L4109" i="6"/>
  <c r="I4110" i="6"/>
  <c r="J4110" i="6"/>
  <c r="K4110" i="6"/>
  <c r="L4110" i="6"/>
  <c r="I4111" i="6"/>
  <c r="J4111" i="6"/>
  <c r="K4111" i="6"/>
  <c r="L4111" i="6"/>
  <c r="I4112" i="6"/>
  <c r="J4112" i="6"/>
  <c r="K4112" i="6"/>
  <c r="L4112" i="6"/>
  <c r="I4113" i="6"/>
  <c r="J4113" i="6"/>
  <c r="K4113" i="6"/>
  <c r="L4113" i="6"/>
  <c r="I4114" i="6"/>
  <c r="J4114" i="6"/>
  <c r="K4114" i="6"/>
  <c r="L4114" i="6"/>
  <c r="I4115" i="6"/>
  <c r="J4115" i="6"/>
  <c r="K4115" i="6"/>
  <c r="L4115" i="6"/>
  <c r="I4116" i="6"/>
  <c r="J4116" i="6"/>
  <c r="K4116" i="6"/>
  <c r="L4116" i="6"/>
  <c r="I4117" i="6"/>
  <c r="J4117" i="6"/>
  <c r="K4117" i="6"/>
  <c r="L4117" i="6"/>
  <c r="I4118" i="6"/>
  <c r="J4118" i="6"/>
  <c r="K4118" i="6"/>
  <c r="L4118" i="6"/>
  <c r="I4119" i="6"/>
  <c r="J4119" i="6"/>
  <c r="K4119" i="6"/>
  <c r="L4119" i="6"/>
  <c r="I4120" i="6"/>
  <c r="J4120" i="6"/>
  <c r="K4120" i="6"/>
  <c r="L4120" i="6"/>
  <c r="I4121" i="6"/>
  <c r="J4121" i="6"/>
  <c r="K4121" i="6"/>
  <c r="L4121" i="6"/>
  <c r="I4122" i="6"/>
  <c r="J4122" i="6"/>
  <c r="K4122" i="6"/>
  <c r="L4122" i="6"/>
  <c r="I4123" i="6"/>
  <c r="J4123" i="6"/>
  <c r="K4123" i="6"/>
  <c r="L4123" i="6"/>
  <c r="I4124" i="6"/>
  <c r="J4124" i="6"/>
  <c r="K4124" i="6"/>
  <c r="L4124" i="6"/>
  <c r="I4125" i="6"/>
  <c r="J4125" i="6"/>
  <c r="K4125" i="6"/>
  <c r="L4125" i="6"/>
  <c r="I4126" i="6"/>
  <c r="J4126" i="6"/>
  <c r="K4126" i="6"/>
  <c r="L4126" i="6"/>
  <c r="I4127" i="6"/>
  <c r="J4127" i="6"/>
  <c r="K4127" i="6"/>
  <c r="L4127" i="6"/>
  <c r="I4128" i="6"/>
  <c r="J4128" i="6"/>
  <c r="K4128" i="6"/>
  <c r="L4128" i="6"/>
  <c r="I4129" i="6"/>
  <c r="J4129" i="6"/>
  <c r="K4129" i="6"/>
  <c r="L4129" i="6"/>
  <c r="I4130" i="6"/>
  <c r="J4130" i="6"/>
  <c r="K4130" i="6"/>
  <c r="L4130" i="6"/>
  <c r="I4131" i="6"/>
  <c r="J4131" i="6"/>
  <c r="K4131" i="6"/>
  <c r="L4131" i="6"/>
  <c r="I4132" i="6"/>
  <c r="J4132" i="6"/>
  <c r="K4132" i="6"/>
  <c r="L4132" i="6"/>
  <c r="I4133" i="6"/>
  <c r="J4133" i="6"/>
  <c r="K4133" i="6"/>
  <c r="L4133" i="6"/>
  <c r="I4134" i="6"/>
  <c r="J4134" i="6"/>
  <c r="K4134" i="6"/>
  <c r="L4134" i="6"/>
  <c r="I4135" i="6"/>
  <c r="J4135" i="6"/>
  <c r="K4135" i="6"/>
  <c r="L4135" i="6"/>
  <c r="I4136" i="6"/>
  <c r="J4136" i="6"/>
  <c r="K4136" i="6"/>
  <c r="L4136" i="6"/>
  <c r="I4137" i="6"/>
  <c r="J4137" i="6"/>
  <c r="K4137" i="6"/>
  <c r="L4137" i="6"/>
  <c r="I4138" i="6"/>
  <c r="J4138" i="6"/>
  <c r="K4138" i="6"/>
  <c r="L4138" i="6"/>
  <c r="I4139" i="6"/>
  <c r="J4139" i="6"/>
  <c r="K4139" i="6"/>
  <c r="L4139" i="6"/>
  <c r="I4140" i="6"/>
  <c r="J4140" i="6"/>
  <c r="K4140" i="6"/>
  <c r="L4140" i="6"/>
  <c r="I4141" i="6"/>
  <c r="J4141" i="6"/>
  <c r="K4141" i="6"/>
  <c r="L4141" i="6"/>
  <c r="I4142" i="6"/>
  <c r="J4142" i="6"/>
  <c r="K4142" i="6"/>
  <c r="L4142" i="6"/>
  <c r="I4143" i="6"/>
  <c r="J4143" i="6"/>
  <c r="K4143" i="6"/>
  <c r="L4143" i="6"/>
  <c r="I4144" i="6"/>
  <c r="J4144" i="6"/>
  <c r="K4144" i="6"/>
  <c r="L4144" i="6"/>
  <c r="I4145" i="6"/>
  <c r="J4145" i="6"/>
  <c r="K4145" i="6"/>
  <c r="L4145" i="6"/>
  <c r="I4146" i="6"/>
  <c r="J4146" i="6"/>
  <c r="K4146" i="6"/>
  <c r="L4146" i="6"/>
  <c r="I4147" i="6"/>
  <c r="J4147" i="6"/>
  <c r="K4147" i="6"/>
  <c r="L4147" i="6"/>
  <c r="I4148" i="6"/>
  <c r="J4148" i="6"/>
  <c r="K4148" i="6"/>
  <c r="L4148" i="6"/>
  <c r="I4149" i="6"/>
  <c r="J4149" i="6"/>
  <c r="K4149" i="6"/>
  <c r="L4149" i="6"/>
  <c r="I4150" i="6"/>
  <c r="J4150" i="6"/>
  <c r="K4150" i="6"/>
  <c r="L4150" i="6"/>
  <c r="I4151" i="6"/>
  <c r="J4151" i="6"/>
  <c r="K4151" i="6"/>
  <c r="L4151" i="6"/>
  <c r="I4152" i="6"/>
  <c r="J4152" i="6"/>
  <c r="K4152" i="6"/>
  <c r="L4152" i="6"/>
  <c r="I4153" i="6"/>
  <c r="J4153" i="6"/>
  <c r="K4153" i="6"/>
  <c r="L4153" i="6"/>
  <c r="I4154" i="6"/>
  <c r="J4154" i="6"/>
  <c r="K4154" i="6"/>
  <c r="L4154" i="6"/>
  <c r="I4155" i="6"/>
  <c r="J4155" i="6"/>
  <c r="K4155" i="6"/>
  <c r="L4155" i="6"/>
  <c r="I4156" i="6"/>
  <c r="J4156" i="6"/>
  <c r="K4156" i="6"/>
  <c r="L4156" i="6"/>
  <c r="I4157" i="6"/>
  <c r="J4157" i="6"/>
  <c r="K4157" i="6"/>
  <c r="L4157" i="6"/>
  <c r="I4158" i="6"/>
  <c r="J4158" i="6"/>
  <c r="K4158" i="6"/>
  <c r="L4158" i="6"/>
  <c r="I4159" i="6"/>
  <c r="J4159" i="6"/>
  <c r="K4159" i="6"/>
  <c r="L4159" i="6"/>
  <c r="I4160" i="6"/>
  <c r="J4160" i="6"/>
  <c r="K4160" i="6"/>
  <c r="L4160" i="6"/>
  <c r="I4161" i="6"/>
  <c r="J4161" i="6"/>
  <c r="K4161" i="6"/>
  <c r="L4161" i="6"/>
  <c r="I4162" i="6"/>
  <c r="J4162" i="6"/>
  <c r="K4162" i="6"/>
  <c r="L4162" i="6"/>
  <c r="I4163" i="6"/>
  <c r="J4163" i="6"/>
  <c r="K4163" i="6"/>
  <c r="L4163" i="6"/>
  <c r="I4164" i="6"/>
  <c r="J4164" i="6"/>
  <c r="K4164" i="6"/>
  <c r="L4164" i="6"/>
  <c r="I4165" i="6"/>
  <c r="J4165" i="6"/>
  <c r="K4165" i="6"/>
  <c r="L4165" i="6"/>
  <c r="I4166" i="6"/>
  <c r="J4166" i="6"/>
  <c r="K4166" i="6"/>
  <c r="L4166" i="6"/>
  <c r="I4167" i="6"/>
  <c r="J4167" i="6"/>
  <c r="K4167" i="6"/>
  <c r="L4167" i="6"/>
  <c r="I4168" i="6"/>
  <c r="J4168" i="6"/>
  <c r="K4168" i="6"/>
  <c r="L4168" i="6"/>
  <c r="I4169" i="6"/>
  <c r="J4169" i="6"/>
  <c r="K4169" i="6"/>
  <c r="L4169" i="6"/>
  <c r="I4170" i="6"/>
  <c r="J4170" i="6"/>
  <c r="K4170" i="6"/>
  <c r="L4170" i="6"/>
  <c r="I4171" i="6"/>
  <c r="J4171" i="6"/>
  <c r="K4171" i="6"/>
  <c r="L4171" i="6"/>
  <c r="I4172" i="6"/>
  <c r="J4172" i="6"/>
  <c r="K4172" i="6"/>
  <c r="L4172" i="6"/>
  <c r="I4173" i="6"/>
  <c r="J4173" i="6"/>
  <c r="K4173" i="6"/>
  <c r="L4173" i="6"/>
  <c r="I4174" i="6"/>
  <c r="J4174" i="6"/>
  <c r="K4174" i="6"/>
  <c r="L4174" i="6"/>
  <c r="I4175" i="6"/>
  <c r="J4175" i="6"/>
  <c r="K4175" i="6"/>
  <c r="L4175" i="6"/>
  <c r="I4176" i="6"/>
  <c r="J4176" i="6"/>
  <c r="K4176" i="6"/>
  <c r="L4176" i="6"/>
  <c r="I4177" i="6"/>
  <c r="J4177" i="6"/>
  <c r="K4177" i="6"/>
  <c r="L4177" i="6"/>
  <c r="I4178" i="6"/>
  <c r="J4178" i="6"/>
  <c r="K4178" i="6"/>
  <c r="L4178" i="6"/>
  <c r="I4179" i="6"/>
  <c r="J4179" i="6"/>
  <c r="K4179" i="6"/>
  <c r="L4179" i="6"/>
  <c r="I4180" i="6"/>
  <c r="J4180" i="6"/>
  <c r="K4180" i="6"/>
  <c r="L4180" i="6"/>
  <c r="I4181" i="6"/>
  <c r="J4181" i="6"/>
  <c r="K4181" i="6"/>
  <c r="L4181" i="6"/>
  <c r="I4182" i="6"/>
  <c r="J4182" i="6"/>
  <c r="K4182" i="6"/>
  <c r="L4182" i="6"/>
  <c r="I4183" i="6"/>
  <c r="J4183" i="6"/>
  <c r="K4183" i="6"/>
  <c r="L4183" i="6"/>
  <c r="I4184" i="6"/>
  <c r="J4184" i="6"/>
  <c r="K4184" i="6"/>
  <c r="L4184" i="6"/>
  <c r="I4185" i="6"/>
  <c r="J4185" i="6"/>
  <c r="K4185" i="6"/>
  <c r="L4185" i="6"/>
  <c r="I4186" i="6"/>
  <c r="J4186" i="6"/>
  <c r="K4186" i="6"/>
  <c r="L4186" i="6"/>
  <c r="I4187" i="6"/>
  <c r="J4187" i="6"/>
  <c r="K4187" i="6"/>
  <c r="L4187" i="6"/>
  <c r="I4188" i="6"/>
  <c r="J4188" i="6"/>
  <c r="K4188" i="6"/>
  <c r="L4188" i="6"/>
  <c r="I4189" i="6"/>
  <c r="J4189" i="6"/>
  <c r="K4189" i="6"/>
  <c r="L4189" i="6"/>
  <c r="I4190" i="6"/>
  <c r="J4190" i="6"/>
  <c r="K4190" i="6"/>
  <c r="L4190" i="6"/>
  <c r="I4191" i="6"/>
  <c r="J4191" i="6"/>
  <c r="K4191" i="6"/>
  <c r="L4191" i="6"/>
  <c r="I4192" i="6"/>
  <c r="J4192" i="6"/>
  <c r="K4192" i="6"/>
  <c r="L4192" i="6"/>
  <c r="I4193" i="6"/>
  <c r="J4193" i="6"/>
  <c r="K4193" i="6"/>
  <c r="L4193" i="6"/>
  <c r="I4194" i="6"/>
  <c r="J4194" i="6"/>
  <c r="K4194" i="6"/>
  <c r="L4194" i="6"/>
  <c r="I4195" i="6"/>
  <c r="J4195" i="6"/>
  <c r="K4195" i="6"/>
  <c r="L4195" i="6"/>
  <c r="I4196" i="6"/>
  <c r="J4196" i="6"/>
  <c r="K4196" i="6"/>
  <c r="L4196" i="6"/>
  <c r="I4197" i="6"/>
  <c r="J4197" i="6"/>
  <c r="K4197" i="6"/>
  <c r="L4197" i="6"/>
  <c r="I4198" i="6"/>
  <c r="J4198" i="6"/>
  <c r="K4198" i="6"/>
  <c r="L4198" i="6"/>
  <c r="I4199" i="6"/>
  <c r="J4199" i="6"/>
  <c r="K4199" i="6"/>
  <c r="L4199" i="6"/>
  <c r="I4200" i="6"/>
  <c r="J4200" i="6"/>
  <c r="K4200" i="6"/>
  <c r="L4200" i="6"/>
  <c r="I4201" i="6"/>
  <c r="J4201" i="6"/>
  <c r="K4201" i="6"/>
  <c r="L4201" i="6"/>
  <c r="I4202" i="6"/>
  <c r="J4202" i="6"/>
  <c r="K4202" i="6"/>
  <c r="L4202" i="6"/>
  <c r="I4203" i="6"/>
  <c r="J4203" i="6"/>
  <c r="K4203" i="6"/>
  <c r="L4203" i="6"/>
  <c r="I4204" i="6"/>
  <c r="J4204" i="6"/>
  <c r="K4204" i="6"/>
  <c r="L4204" i="6"/>
  <c r="I4205" i="6"/>
  <c r="J4205" i="6"/>
  <c r="K4205" i="6"/>
  <c r="L4205" i="6"/>
  <c r="I4206" i="6"/>
  <c r="J4206" i="6"/>
  <c r="K4206" i="6"/>
  <c r="L4206" i="6"/>
  <c r="I4207" i="6"/>
  <c r="J4207" i="6"/>
  <c r="K4207" i="6"/>
  <c r="L4207" i="6"/>
  <c r="I4208" i="6"/>
  <c r="J4208" i="6"/>
  <c r="K4208" i="6"/>
  <c r="L4208" i="6"/>
  <c r="I4209" i="6"/>
  <c r="J4209" i="6"/>
  <c r="K4209" i="6"/>
  <c r="L4209" i="6"/>
  <c r="I4210" i="6"/>
  <c r="J4210" i="6"/>
  <c r="K4210" i="6"/>
  <c r="L4210" i="6"/>
  <c r="I4211" i="6"/>
  <c r="J4211" i="6"/>
  <c r="K4211" i="6"/>
  <c r="L4211" i="6"/>
  <c r="I4212" i="6"/>
  <c r="J4212" i="6"/>
  <c r="K4212" i="6"/>
  <c r="L4212" i="6"/>
  <c r="I4213" i="6"/>
  <c r="J4213" i="6"/>
  <c r="K4213" i="6"/>
  <c r="L4213" i="6"/>
  <c r="I4214" i="6"/>
  <c r="J4214" i="6"/>
  <c r="K4214" i="6"/>
  <c r="L4214" i="6"/>
  <c r="I4215" i="6"/>
  <c r="J4215" i="6"/>
  <c r="K4215" i="6"/>
  <c r="L4215" i="6"/>
  <c r="I4216" i="6"/>
  <c r="J4216" i="6"/>
  <c r="K4216" i="6"/>
  <c r="L4216" i="6"/>
  <c r="I4217" i="6"/>
  <c r="J4217" i="6"/>
  <c r="K4217" i="6"/>
  <c r="L4217" i="6"/>
  <c r="I4218" i="6"/>
  <c r="J4218" i="6"/>
  <c r="K4218" i="6"/>
  <c r="L4218" i="6"/>
  <c r="I4219" i="6"/>
  <c r="J4219" i="6"/>
  <c r="K4219" i="6"/>
  <c r="L4219" i="6"/>
  <c r="I4220" i="6"/>
  <c r="J4220" i="6"/>
  <c r="K4220" i="6"/>
  <c r="L4220" i="6"/>
  <c r="I4221" i="6"/>
  <c r="J4221" i="6"/>
  <c r="K4221" i="6"/>
  <c r="L4221" i="6"/>
  <c r="I4222" i="6"/>
  <c r="J4222" i="6"/>
  <c r="K4222" i="6"/>
  <c r="L4222" i="6"/>
  <c r="I4223" i="6"/>
  <c r="J4223" i="6"/>
  <c r="K4223" i="6"/>
  <c r="L4223" i="6"/>
  <c r="I4224" i="6"/>
  <c r="J4224" i="6"/>
  <c r="K4224" i="6"/>
  <c r="L4224" i="6"/>
  <c r="I4225" i="6"/>
  <c r="J4225" i="6"/>
  <c r="K4225" i="6"/>
  <c r="L4225" i="6"/>
  <c r="I4226" i="6"/>
  <c r="J4226" i="6"/>
  <c r="K4226" i="6"/>
  <c r="L4226" i="6"/>
  <c r="I4227" i="6"/>
  <c r="J4227" i="6"/>
  <c r="K4227" i="6"/>
  <c r="L4227" i="6"/>
  <c r="I4228" i="6"/>
  <c r="J4228" i="6"/>
  <c r="K4228" i="6"/>
  <c r="L4228" i="6"/>
  <c r="I4229" i="6"/>
  <c r="J4229" i="6"/>
  <c r="K4229" i="6"/>
  <c r="L4229" i="6"/>
  <c r="I4230" i="6"/>
  <c r="J4230" i="6"/>
  <c r="K4230" i="6"/>
  <c r="L4230" i="6"/>
  <c r="I4231" i="6"/>
  <c r="J4231" i="6"/>
  <c r="K4231" i="6"/>
  <c r="L4231" i="6"/>
  <c r="I4232" i="6"/>
  <c r="J4232" i="6"/>
  <c r="K4232" i="6"/>
  <c r="L4232" i="6"/>
  <c r="I4233" i="6"/>
  <c r="J4233" i="6"/>
  <c r="K4233" i="6"/>
  <c r="L4233" i="6"/>
  <c r="I4234" i="6"/>
  <c r="J4234" i="6"/>
  <c r="K4234" i="6"/>
  <c r="L4234" i="6"/>
  <c r="I4235" i="6"/>
  <c r="J4235" i="6"/>
  <c r="K4235" i="6"/>
  <c r="L4235" i="6"/>
  <c r="I4236" i="6"/>
  <c r="J4236" i="6"/>
  <c r="K4236" i="6"/>
  <c r="L4236" i="6"/>
  <c r="I4237" i="6"/>
  <c r="J4237" i="6"/>
  <c r="K4237" i="6"/>
  <c r="L4237" i="6"/>
  <c r="I4238" i="6"/>
  <c r="J4238" i="6"/>
  <c r="K4238" i="6"/>
  <c r="L4238" i="6"/>
  <c r="I4239" i="6"/>
  <c r="J4239" i="6"/>
  <c r="K4239" i="6"/>
  <c r="L4239" i="6"/>
  <c r="I4240" i="6"/>
  <c r="J4240" i="6"/>
  <c r="K4240" i="6"/>
  <c r="L4240" i="6"/>
  <c r="I4241" i="6"/>
  <c r="J4241" i="6"/>
  <c r="K4241" i="6"/>
  <c r="L4241" i="6"/>
  <c r="I4242" i="6"/>
  <c r="J4242" i="6"/>
  <c r="K4242" i="6"/>
  <c r="L4242" i="6"/>
  <c r="I4243" i="6"/>
  <c r="J4243" i="6"/>
  <c r="K4243" i="6"/>
  <c r="L4243" i="6"/>
  <c r="I4244" i="6"/>
  <c r="J4244" i="6"/>
  <c r="K4244" i="6"/>
  <c r="L4244" i="6"/>
  <c r="I4245" i="6"/>
  <c r="J4245" i="6"/>
  <c r="K4245" i="6"/>
  <c r="L4245" i="6"/>
  <c r="I4246" i="6"/>
  <c r="J4246" i="6"/>
  <c r="K4246" i="6"/>
  <c r="L4246" i="6"/>
  <c r="I4247" i="6"/>
  <c r="J4247" i="6"/>
  <c r="K4247" i="6"/>
  <c r="L4247" i="6"/>
  <c r="I4248" i="6"/>
  <c r="J4248" i="6"/>
  <c r="K4248" i="6"/>
  <c r="L4248" i="6"/>
  <c r="I4249" i="6"/>
  <c r="J4249" i="6"/>
  <c r="K4249" i="6"/>
  <c r="L4249" i="6"/>
  <c r="I4250" i="6"/>
  <c r="J4250" i="6"/>
  <c r="K4250" i="6"/>
  <c r="L4250" i="6"/>
  <c r="I4251" i="6"/>
  <c r="J4251" i="6"/>
  <c r="K4251" i="6"/>
  <c r="L4251" i="6"/>
  <c r="I4252" i="6"/>
  <c r="J4252" i="6"/>
  <c r="K4252" i="6"/>
  <c r="L4252" i="6"/>
  <c r="I4253" i="6"/>
  <c r="J4253" i="6"/>
  <c r="K4253" i="6"/>
  <c r="L4253" i="6"/>
  <c r="I4254" i="6"/>
  <c r="J4254" i="6"/>
  <c r="K4254" i="6"/>
  <c r="L4254" i="6"/>
  <c r="I4255" i="6"/>
  <c r="J4255" i="6"/>
  <c r="K4255" i="6"/>
  <c r="L4255" i="6"/>
  <c r="I4256" i="6"/>
  <c r="J4256" i="6"/>
  <c r="K4256" i="6"/>
  <c r="L4256" i="6"/>
  <c r="I4257" i="6"/>
  <c r="J4257" i="6"/>
  <c r="K4257" i="6"/>
  <c r="L4257" i="6"/>
  <c r="I4258" i="6"/>
  <c r="J4258" i="6"/>
  <c r="K4258" i="6"/>
  <c r="L4258" i="6"/>
  <c r="I4259" i="6"/>
  <c r="J4259" i="6"/>
  <c r="K4259" i="6"/>
  <c r="L4259" i="6"/>
  <c r="I4260" i="6"/>
  <c r="J4260" i="6"/>
  <c r="K4260" i="6"/>
  <c r="L4260" i="6"/>
  <c r="I4261" i="6"/>
  <c r="J4261" i="6"/>
  <c r="K4261" i="6"/>
  <c r="L4261" i="6"/>
  <c r="I4262" i="6"/>
  <c r="J4262" i="6"/>
  <c r="K4262" i="6"/>
  <c r="L4262" i="6"/>
  <c r="I4263" i="6"/>
  <c r="J4263" i="6"/>
  <c r="K4263" i="6"/>
  <c r="L4263" i="6"/>
  <c r="I4264" i="6"/>
  <c r="J4264" i="6"/>
  <c r="K4264" i="6"/>
  <c r="L4264" i="6"/>
  <c r="I4265" i="6"/>
  <c r="J4265" i="6"/>
  <c r="K4265" i="6"/>
  <c r="L4265" i="6"/>
  <c r="I4266" i="6"/>
  <c r="J4266" i="6"/>
  <c r="K4266" i="6"/>
  <c r="L4266" i="6"/>
  <c r="I4267" i="6"/>
  <c r="J4267" i="6"/>
  <c r="K4267" i="6"/>
  <c r="L4267" i="6"/>
  <c r="I4268" i="6"/>
  <c r="J4268" i="6"/>
  <c r="K4268" i="6"/>
  <c r="L4268" i="6"/>
  <c r="I4269" i="6"/>
  <c r="J4269" i="6"/>
  <c r="K4269" i="6"/>
  <c r="L4269" i="6"/>
  <c r="I4270" i="6"/>
  <c r="J4270" i="6"/>
  <c r="K4270" i="6"/>
  <c r="L4270" i="6"/>
  <c r="I4271" i="6"/>
  <c r="J4271" i="6"/>
  <c r="K4271" i="6"/>
  <c r="L4271" i="6"/>
  <c r="I4272" i="6"/>
  <c r="J4272" i="6"/>
  <c r="K4272" i="6"/>
  <c r="L4272" i="6"/>
  <c r="I4273" i="6"/>
  <c r="J4273" i="6"/>
  <c r="K4273" i="6"/>
  <c r="L4273" i="6"/>
  <c r="I4274" i="6"/>
  <c r="J4274" i="6"/>
  <c r="K4274" i="6"/>
  <c r="L4274" i="6"/>
  <c r="I4275" i="6"/>
  <c r="J4275" i="6"/>
  <c r="K4275" i="6"/>
  <c r="L4275" i="6"/>
  <c r="I4276" i="6"/>
  <c r="J4276" i="6"/>
  <c r="K4276" i="6"/>
  <c r="L4276" i="6"/>
  <c r="I4277" i="6"/>
  <c r="J4277" i="6"/>
  <c r="K4277" i="6"/>
  <c r="L4277" i="6"/>
  <c r="I4278" i="6"/>
  <c r="J4278" i="6"/>
  <c r="K4278" i="6"/>
  <c r="L4278" i="6"/>
  <c r="I4279" i="6"/>
  <c r="J4279" i="6"/>
  <c r="K4279" i="6"/>
  <c r="L4279" i="6"/>
  <c r="I4280" i="6"/>
  <c r="J4280" i="6"/>
  <c r="K4280" i="6"/>
  <c r="L4280" i="6"/>
  <c r="I4281" i="6"/>
  <c r="J4281" i="6"/>
  <c r="K4281" i="6"/>
  <c r="L4281" i="6"/>
  <c r="I4282" i="6"/>
  <c r="J4282" i="6"/>
  <c r="K4282" i="6"/>
  <c r="L4282" i="6"/>
  <c r="I4283" i="6"/>
  <c r="J4283" i="6"/>
  <c r="K4283" i="6"/>
  <c r="L4283" i="6"/>
  <c r="I4284" i="6"/>
  <c r="J4284" i="6"/>
  <c r="K4284" i="6"/>
  <c r="L4284" i="6"/>
  <c r="I4285" i="6"/>
  <c r="J4285" i="6"/>
  <c r="K4285" i="6"/>
  <c r="L4285" i="6"/>
  <c r="I4286" i="6"/>
  <c r="J4286" i="6"/>
  <c r="K4286" i="6"/>
  <c r="L4286" i="6"/>
  <c r="I4287" i="6"/>
  <c r="J4287" i="6"/>
  <c r="K4287" i="6"/>
  <c r="L4287" i="6"/>
  <c r="I4288" i="6"/>
  <c r="J4288" i="6"/>
  <c r="K4288" i="6"/>
  <c r="L4288" i="6"/>
  <c r="I4289" i="6"/>
  <c r="J4289" i="6"/>
  <c r="K4289" i="6"/>
  <c r="L4289" i="6"/>
  <c r="I4290" i="6"/>
  <c r="J4290" i="6"/>
  <c r="K4290" i="6"/>
  <c r="L4290" i="6"/>
  <c r="I4291" i="6"/>
  <c r="J4291" i="6"/>
  <c r="K4291" i="6"/>
  <c r="L4291" i="6"/>
  <c r="I4292" i="6"/>
  <c r="J4292" i="6"/>
  <c r="K4292" i="6"/>
  <c r="L4292" i="6"/>
  <c r="I4293" i="6"/>
  <c r="J4293" i="6"/>
  <c r="K4293" i="6"/>
  <c r="L4293" i="6"/>
  <c r="I4294" i="6"/>
  <c r="J4294" i="6"/>
  <c r="K4294" i="6"/>
  <c r="L4294" i="6"/>
  <c r="I4295" i="6"/>
  <c r="J4295" i="6"/>
  <c r="K4295" i="6"/>
  <c r="L4295" i="6"/>
  <c r="I4296" i="6"/>
  <c r="J4296" i="6"/>
  <c r="K4296" i="6"/>
  <c r="L4296" i="6"/>
  <c r="I4297" i="6"/>
  <c r="J4297" i="6"/>
  <c r="K4297" i="6"/>
  <c r="L4297" i="6"/>
  <c r="I4298" i="6"/>
  <c r="J4298" i="6"/>
  <c r="K4298" i="6"/>
  <c r="L4298" i="6"/>
  <c r="I4299" i="6"/>
  <c r="J4299" i="6"/>
  <c r="K4299" i="6"/>
  <c r="L4299" i="6"/>
  <c r="I4300" i="6"/>
  <c r="J4300" i="6"/>
  <c r="K4300" i="6"/>
  <c r="L4300" i="6"/>
  <c r="I4301" i="6"/>
  <c r="J4301" i="6"/>
  <c r="K4301" i="6"/>
  <c r="L4301" i="6"/>
  <c r="I4302" i="6"/>
  <c r="J4302" i="6"/>
  <c r="K4302" i="6"/>
  <c r="L4302" i="6"/>
  <c r="I4303" i="6"/>
  <c r="J4303" i="6"/>
  <c r="K4303" i="6"/>
  <c r="L4303" i="6"/>
  <c r="I4304" i="6"/>
  <c r="J4304" i="6"/>
  <c r="K4304" i="6"/>
  <c r="L4304" i="6"/>
  <c r="I4305" i="6"/>
  <c r="J4305" i="6"/>
  <c r="K4305" i="6"/>
  <c r="L4305" i="6"/>
  <c r="I4306" i="6"/>
  <c r="J4306" i="6"/>
  <c r="K4306" i="6"/>
  <c r="L4306" i="6"/>
  <c r="I4307" i="6"/>
  <c r="J4307" i="6"/>
  <c r="K4307" i="6"/>
  <c r="L4307" i="6"/>
  <c r="I4308" i="6"/>
  <c r="J4308" i="6"/>
  <c r="K4308" i="6"/>
  <c r="L4308" i="6"/>
  <c r="I4309" i="6"/>
  <c r="J4309" i="6"/>
  <c r="K4309" i="6"/>
  <c r="L4309" i="6"/>
  <c r="I4310" i="6"/>
  <c r="J4310" i="6"/>
  <c r="K4310" i="6"/>
  <c r="L4310" i="6"/>
  <c r="I4311" i="6"/>
  <c r="J4311" i="6"/>
  <c r="K4311" i="6"/>
  <c r="L4311" i="6"/>
  <c r="I4312" i="6"/>
  <c r="J4312" i="6"/>
  <c r="K4312" i="6"/>
  <c r="L4312" i="6"/>
  <c r="I4313" i="6"/>
  <c r="J4313" i="6"/>
  <c r="K4313" i="6"/>
  <c r="L4313" i="6"/>
  <c r="I4314" i="6"/>
  <c r="J4314" i="6"/>
  <c r="K4314" i="6"/>
  <c r="L4314" i="6"/>
  <c r="I4315" i="6"/>
  <c r="J4315" i="6"/>
  <c r="K4315" i="6"/>
  <c r="L4315" i="6"/>
  <c r="I4316" i="6"/>
  <c r="J4316" i="6"/>
  <c r="K4316" i="6"/>
  <c r="L4316" i="6"/>
  <c r="I4317" i="6"/>
  <c r="J4317" i="6"/>
  <c r="K4317" i="6"/>
  <c r="L4317" i="6"/>
  <c r="I4318" i="6"/>
  <c r="J4318" i="6"/>
  <c r="K4318" i="6"/>
  <c r="L4318" i="6"/>
  <c r="I4319" i="6"/>
  <c r="J4319" i="6"/>
  <c r="K4319" i="6"/>
  <c r="L4319" i="6"/>
  <c r="I4320" i="6"/>
  <c r="J4320" i="6"/>
  <c r="K4320" i="6"/>
  <c r="L4320" i="6"/>
  <c r="I4321" i="6"/>
  <c r="J4321" i="6"/>
  <c r="K4321" i="6"/>
  <c r="L4321" i="6"/>
  <c r="I4322" i="6"/>
  <c r="J4322" i="6"/>
  <c r="K4322" i="6"/>
  <c r="L4322" i="6"/>
  <c r="I4323" i="6"/>
  <c r="J4323" i="6"/>
  <c r="K4323" i="6"/>
  <c r="L4323" i="6"/>
  <c r="I4324" i="6"/>
  <c r="J4324" i="6"/>
  <c r="K4324" i="6"/>
  <c r="L4324" i="6"/>
  <c r="I4325" i="6"/>
  <c r="J4325" i="6"/>
  <c r="K4325" i="6"/>
  <c r="L4325" i="6"/>
  <c r="I4326" i="6"/>
  <c r="J4326" i="6"/>
  <c r="K4326" i="6"/>
  <c r="L4326" i="6"/>
  <c r="I4327" i="6"/>
  <c r="J4327" i="6"/>
  <c r="K4327" i="6"/>
  <c r="L4327" i="6"/>
  <c r="I4328" i="6"/>
  <c r="J4328" i="6"/>
  <c r="K4328" i="6"/>
  <c r="L4328" i="6"/>
  <c r="I4329" i="6"/>
  <c r="J4329" i="6"/>
  <c r="K4329" i="6"/>
  <c r="L4329" i="6"/>
  <c r="I4330" i="6"/>
  <c r="J4330" i="6"/>
  <c r="K4330" i="6"/>
  <c r="L4330" i="6"/>
  <c r="I4331" i="6"/>
  <c r="J4331" i="6"/>
  <c r="K4331" i="6"/>
  <c r="L4331" i="6"/>
  <c r="I4332" i="6"/>
  <c r="J4332" i="6"/>
  <c r="K4332" i="6"/>
  <c r="L4332" i="6"/>
  <c r="I4333" i="6"/>
  <c r="J4333" i="6"/>
  <c r="K4333" i="6"/>
  <c r="L4333" i="6"/>
  <c r="I4334" i="6"/>
  <c r="J4334" i="6"/>
  <c r="K4334" i="6"/>
  <c r="L4334" i="6"/>
  <c r="I4335" i="6"/>
  <c r="J4335" i="6"/>
  <c r="K4335" i="6"/>
  <c r="L4335" i="6"/>
  <c r="I4336" i="6"/>
  <c r="J4336" i="6"/>
  <c r="K4336" i="6"/>
  <c r="L4336" i="6"/>
  <c r="I4337" i="6"/>
  <c r="J4337" i="6"/>
  <c r="K4337" i="6"/>
  <c r="L4337" i="6"/>
  <c r="I4338" i="6"/>
  <c r="J4338" i="6"/>
  <c r="K4338" i="6"/>
  <c r="L4338" i="6"/>
  <c r="I4339" i="6"/>
  <c r="J4339" i="6"/>
  <c r="K4339" i="6"/>
  <c r="L4339" i="6"/>
  <c r="I4340" i="6"/>
  <c r="J4340" i="6"/>
  <c r="K4340" i="6"/>
  <c r="L4340" i="6"/>
  <c r="I4341" i="6"/>
  <c r="J4341" i="6"/>
  <c r="K4341" i="6"/>
  <c r="L4341" i="6"/>
  <c r="I4342" i="6"/>
  <c r="J4342" i="6"/>
  <c r="K4342" i="6"/>
  <c r="L4342" i="6"/>
  <c r="I4343" i="6"/>
  <c r="J4343" i="6"/>
  <c r="K4343" i="6"/>
  <c r="L4343" i="6"/>
  <c r="I4344" i="6"/>
  <c r="J4344" i="6"/>
  <c r="K4344" i="6"/>
  <c r="L4344" i="6"/>
  <c r="I4345" i="6"/>
  <c r="J4345" i="6"/>
  <c r="K4345" i="6"/>
  <c r="L4345" i="6"/>
  <c r="I4346" i="6"/>
  <c r="J4346" i="6"/>
  <c r="K4346" i="6"/>
  <c r="L4346" i="6"/>
  <c r="I4347" i="6"/>
  <c r="J4347" i="6"/>
  <c r="K4347" i="6"/>
  <c r="L4347" i="6"/>
  <c r="I4348" i="6"/>
  <c r="J4348" i="6"/>
  <c r="K4348" i="6"/>
  <c r="L4348" i="6"/>
  <c r="I4349" i="6"/>
  <c r="J4349" i="6"/>
  <c r="K4349" i="6"/>
  <c r="L4349" i="6"/>
  <c r="I4350" i="6"/>
  <c r="J4350" i="6"/>
  <c r="K4350" i="6"/>
  <c r="L4350" i="6"/>
  <c r="I4351" i="6"/>
  <c r="J4351" i="6"/>
  <c r="K4351" i="6"/>
  <c r="L4351" i="6"/>
  <c r="I4352" i="6"/>
  <c r="J4352" i="6"/>
  <c r="K4352" i="6"/>
  <c r="L4352" i="6"/>
  <c r="I4353" i="6"/>
  <c r="J4353" i="6"/>
  <c r="K4353" i="6"/>
  <c r="L4353" i="6"/>
  <c r="I4354" i="6"/>
  <c r="J4354" i="6"/>
  <c r="K4354" i="6"/>
  <c r="L4354" i="6"/>
  <c r="I4355" i="6"/>
  <c r="J4355" i="6"/>
  <c r="K4355" i="6"/>
  <c r="L4355" i="6"/>
  <c r="I4356" i="6"/>
  <c r="J4356" i="6"/>
  <c r="K4356" i="6"/>
  <c r="L4356" i="6"/>
  <c r="I4357" i="6"/>
  <c r="J4357" i="6"/>
  <c r="K4357" i="6"/>
  <c r="L4357" i="6"/>
  <c r="I4358" i="6"/>
  <c r="J4358" i="6"/>
  <c r="K4358" i="6"/>
  <c r="L4358" i="6"/>
  <c r="I4359" i="6"/>
  <c r="J4359" i="6"/>
  <c r="K4359" i="6"/>
  <c r="L4359" i="6"/>
  <c r="I4360" i="6"/>
  <c r="J4360" i="6"/>
  <c r="K4360" i="6"/>
  <c r="L4360" i="6"/>
  <c r="I4361" i="6"/>
  <c r="J4361" i="6"/>
  <c r="K4361" i="6"/>
  <c r="L4361" i="6"/>
  <c r="I4362" i="6"/>
  <c r="J4362" i="6"/>
  <c r="K4362" i="6"/>
  <c r="L4362" i="6"/>
  <c r="I4363" i="6"/>
  <c r="J4363" i="6"/>
  <c r="K4363" i="6"/>
  <c r="L4363" i="6"/>
  <c r="I4364" i="6"/>
  <c r="J4364" i="6"/>
  <c r="K4364" i="6"/>
  <c r="L4364" i="6"/>
  <c r="I4365" i="6"/>
  <c r="J4365" i="6"/>
  <c r="K4365" i="6"/>
  <c r="L4365" i="6"/>
  <c r="I4366" i="6"/>
  <c r="J4366" i="6"/>
  <c r="K4366" i="6"/>
  <c r="L4366" i="6"/>
  <c r="I4367" i="6"/>
  <c r="J4367" i="6"/>
  <c r="K4367" i="6"/>
  <c r="L4367" i="6"/>
  <c r="I4368" i="6"/>
  <c r="J4368" i="6"/>
  <c r="K4368" i="6"/>
  <c r="L4368" i="6"/>
  <c r="I4369" i="6"/>
  <c r="J4369" i="6"/>
  <c r="K4369" i="6"/>
  <c r="L4369" i="6"/>
  <c r="I4370" i="6"/>
  <c r="J4370" i="6"/>
  <c r="K4370" i="6"/>
  <c r="L4370" i="6"/>
  <c r="I4371" i="6"/>
  <c r="J4371" i="6"/>
  <c r="K4371" i="6"/>
  <c r="L4371" i="6"/>
  <c r="I4372" i="6"/>
  <c r="J4372" i="6"/>
  <c r="K4372" i="6"/>
  <c r="L4372" i="6"/>
  <c r="I4373" i="6"/>
  <c r="J4373" i="6"/>
  <c r="K4373" i="6"/>
  <c r="L4373" i="6"/>
  <c r="I4374" i="6"/>
  <c r="J4374" i="6"/>
  <c r="K4374" i="6"/>
  <c r="L4374" i="6"/>
  <c r="I4375" i="6"/>
  <c r="J4375" i="6"/>
  <c r="K4375" i="6"/>
  <c r="L4375" i="6"/>
  <c r="I4376" i="6"/>
  <c r="J4376" i="6"/>
  <c r="K4376" i="6"/>
  <c r="L4376" i="6"/>
  <c r="I4377" i="6"/>
  <c r="J4377" i="6"/>
  <c r="K4377" i="6"/>
  <c r="L4377" i="6"/>
  <c r="I4378" i="6"/>
  <c r="J4378" i="6"/>
  <c r="K4378" i="6"/>
  <c r="L4378" i="6"/>
  <c r="I4379" i="6"/>
  <c r="J4379" i="6"/>
  <c r="K4379" i="6"/>
  <c r="L4379" i="6"/>
  <c r="I4380" i="6"/>
  <c r="J4380" i="6"/>
  <c r="K4380" i="6"/>
  <c r="L4380" i="6"/>
  <c r="I4381" i="6"/>
  <c r="J4381" i="6"/>
  <c r="K4381" i="6"/>
  <c r="L4381" i="6"/>
  <c r="I4382" i="6"/>
  <c r="J4382" i="6"/>
  <c r="K4382" i="6"/>
  <c r="L4382" i="6"/>
  <c r="I4383" i="6"/>
  <c r="J4383" i="6"/>
  <c r="K4383" i="6"/>
  <c r="L4383" i="6"/>
  <c r="I4384" i="6"/>
  <c r="J4384" i="6"/>
  <c r="K4384" i="6"/>
  <c r="L4384" i="6"/>
  <c r="I4385" i="6"/>
  <c r="J4385" i="6"/>
  <c r="K4385" i="6"/>
  <c r="L4385" i="6"/>
  <c r="I4386" i="6"/>
  <c r="J4386" i="6"/>
  <c r="K4386" i="6"/>
  <c r="L4386" i="6"/>
  <c r="I4387" i="6"/>
  <c r="J4387" i="6"/>
  <c r="K4387" i="6"/>
  <c r="L4387" i="6"/>
  <c r="I4388" i="6"/>
  <c r="J4388" i="6"/>
  <c r="K4388" i="6"/>
  <c r="L4388" i="6"/>
  <c r="I4389" i="6"/>
  <c r="J4389" i="6"/>
  <c r="K4389" i="6"/>
  <c r="L4389" i="6"/>
  <c r="I4390" i="6"/>
  <c r="J4390" i="6"/>
  <c r="K4390" i="6"/>
  <c r="L4390" i="6"/>
  <c r="I4391" i="6"/>
  <c r="J4391" i="6"/>
  <c r="K4391" i="6"/>
  <c r="L4391" i="6"/>
  <c r="I4392" i="6"/>
  <c r="J4392" i="6"/>
  <c r="K4392" i="6"/>
  <c r="L4392" i="6"/>
  <c r="I4393" i="6"/>
  <c r="J4393" i="6"/>
  <c r="K4393" i="6"/>
  <c r="L4393" i="6"/>
  <c r="I4394" i="6"/>
  <c r="J4394" i="6"/>
  <c r="K4394" i="6"/>
  <c r="L4394" i="6"/>
  <c r="I4395" i="6"/>
  <c r="J4395" i="6"/>
  <c r="K4395" i="6"/>
  <c r="L4395" i="6"/>
  <c r="I4396" i="6"/>
  <c r="J4396" i="6"/>
  <c r="K4396" i="6"/>
  <c r="L4396" i="6"/>
  <c r="I4397" i="6"/>
  <c r="J4397" i="6"/>
  <c r="K4397" i="6"/>
  <c r="L4397" i="6"/>
  <c r="I4398" i="6"/>
  <c r="J4398" i="6"/>
  <c r="K4398" i="6"/>
  <c r="L4398" i="6"/>
  <c r="I4399" i="6"/>
  <c r="J4399" i="6"/>
  <c r="K4399" i="6"/>
  <c r="L4399" i="6"/>
  <c r="I4400" i="6"/>
  <c r="J4400" i="6"/>
  <c r="K4400" i="6"/>
  <c r="L4400" i="6"/>
  <c r="I4401" i="6"/>
  <c r="J4401" i="6"/>
  <c r="K4401" i="6"/>
  <c r="L4401" i="6"/>
  <c r="I4402" i="6"/>
  <c r="J4402" i="6"/>
  <c r="K4402" i="6"/>
  <c r="L4402" i="6"/>
  <c r="I4403" i="6"/>
  <c r="J4403" i="6"/>
  <c r="K4403" i="6"/>
  <c r="L4403" i="6"/>
  <c r="I4404" i="6"/>
  <c r="J4404" i="6"/>
  <c r="K4404" i="6"/>
  <c r="L4404" i="6"/>
  <c r="I4405" i="6"/>
  <c r="J4405" i="6"/>
  <c r="K4405" i="6"/>
  <c r="L4405" i="6"/>
  <c r="I4406" i="6"/>
  <c r="J4406" i="6"/>
  <c r="K4406" i="6"/>
  <c r="L4406" i="6"/>
  <c r="I4407" i="6"/>
  <c r="J4407" i="6"/>
  <c r="K4407" i="6"/>
  <c r="L4407" i="6"/>
  <c r="I4408" i="6"/>
  <c r="J4408" i="6"/>
  <c r="K4408" i="6"/>
  <c r="L4408" i="6"/>
  <c r="I4409" i="6"/>
  <c r="J4409" i="6"/>
  <c r="K4409" i="6"/>
  <c r="L4409" i="6"/>
  <c r="I4410" i="6"/>
  <c r="J4410" i="6"/>
  <c r="K4410" i="6"/>
  <c r="L4410" i="6"/>
  <c r="I4411" i="6"/>
  <c r="J4411" i="6"/>
  <c r="K4411" i="6"/>
  <c r="L4411" i="6"/>
  <c r="I4412" i="6"/>
  <c r="J4412" i="6"/>
  <c r="K4412" i="6"/>
  <c r="L4412" i="6"/>
  <c r="I4413" i="6"/>
  <c r="J4413" i="6"/>
  <c r="K4413" i="6"/>
  <c r="L4413" i="6"/>
  <c r="I4414" i="6"/>
  <c r="J4414" i="6"/>
  <c r="K4414" i="6"/>
  <c r="L4414" i="6"/>
  <c r="I4415" i="6"/>
  <c r="J4415" i="6"/>
  <c r="K4415" i="6"/>
  <c r="L4415" i="6"/>
  <c r="I4416" i="6"/>
  <c r="J4416" i="6"/>
  <c r="K4416" i="6"/>
  <c r="L4416" i="6"/>
  <c r="I4417" i="6"/>
  <c r="J4417" i="6"/>
  <c r="K4417" i="6"/>
  <c r="L4417" i="6"/>
  <c r="I4418" i="6"/>
  <c r="J4418" i="6"/>
  <c r="K4418" i="6"/>
  <c r="L4418" i="6"/>
  <c r="I4419" i="6"/>
  <c r="J4419" i="6"/>
  <c r="K4419" i="6"/>
  <c r="L4419" i="6"/>
  <c r="I4420" i="6"/>
  <c r="J4420" i="6"/>
  <c r="K4420" i="6"/>
  <c r="L4420" i="6"/>
  <c r="I4421" i="6"/>
  <c r="J4421" i="6"/>
  <c r="K4421" i="6"/>
  <c r="L4421" i="6"/>
  <c r="I4422" i="6"/>
  <c r="J4422" i="6"/>
  <c r="K4422" i="6"/>
  <c r="L4422" i="6"/>
  <c r="I4423" i="6"/>
  <c r="J4423" i="6"/>
  <c r="K4423" i="6"/>
  <c r="L4423" i="6"/>
  <c r="I4424" i="6"/>
  <c r="J4424" i="6"/>
  <c r="K4424" i="6"/>
  <c r="L4424" i="6"/>
  <c r="I4425" i="6"/>
  <c r="J4425" i="6"/>
  <c r="K4425" i="6"/>
  <c r="L4425" i="6"/>
  <c r="I4426" i="6"/>
  <c r="J4426" i="6"/>
  <c r="K4426" i="6"/>
  <c r="L4426" i="6"/>
  <c r="I4427" i="6"/>
  <c r="J4427" i="6"/>
  <c r="K4427" i="6"/>
  <c r="L4427" i="6"/>
  <c r="I4428" i="6"/>
  <c r="J4428" i="6"/>
  <c r="K4428" i="6"/>
  <c r="L4428" i="6"/>
  <c r="I4429" i="6"/>
  <c r="J4429" i="6"/>
  <c r="K4429" i="6"/>
  <c r="L4429" i="6"/>
  <c r="I4430" i="6"/>
  <c r="J4430" i="6"/>
  <c r="K4430" i="6"/>
  <c r="L4430" i="6"/>
  <c r="I4431" i="6"/>
  <c r="J4431" i="6"/>
  <c r="K4431" i="6"/>
  <c r="L4431" i="6"/>
  <c r="I4432" i="6"/>
  <c r="J4432" i="6"/>
  <c r="K4432" i="6"/>
  <c r="L4432" i="6"/>
  <c r="I4433" i="6"/>
  <c r="J4433" i="6"/>
  <c r="K4433" i="6"/>
  <c r="L4433" i="6"/>
  <c r="I4434" i="6"/>
  <c r="J4434" i="6"/>
  <c r="K4434" i="6"/>
  <c r="L4434" i="6"/>
  <c r="I4435" i="6"/>
  <c r="J4435" i="6"/>
  <c r="K4435" i="6"/>
  <c r="L4435" i="6"/>
  <c r="I4436" i="6"/>
  <c r="J4436" i="6"/>
  <c r="K4436" i="6"/>
  <c r="L4436" i="6"/>
  <c r="I4437" i="6"/>
  <c r="J4437" i="6"/>
  <c r="K4437" i="6"/>
  <c r="L4437" i="6"/>
  <c r="I4438" i="6"/>
  <c r="J4438" i="6"/>
  <c r="K4438" i="6"/>
  <c r="L4438" i="6"/>
  <c r="I4439" i="6"/>
  <c r="J4439" i="6"/>
  <c r="K4439" i="6"/>
  <c r="L4439" i="6"/>
  <c r="I4440" i="6"/>
  <c r="J4440" i="6"/>
  <c r="K4440" i="6"/>
  <c r="L4440" i="6"/>
  <c r="I4441" i="6"/>
  <c r="J4441" i="6"/>
  <c r="K4441" i="6"/>
  <c r="L4441" i="6"/>
  <c r="I4442" i="6"/>
  <c r="J4442" i="6"/>
  <c r="K4442" i="6"/>
  <c r="L4442" i="6"/>
  <c r="I4443" i="6"/>
  <c r="J4443" i="6"/>
  <c r="K4443" i="6"/>
  <c r="L4443" i="6"/>
  <c r="I4444" i="6"/>
  <c r="J4444" i="6"/>
  <c r="K4444" i="6"/>
  <c r="L4444" i="6"/>
  <c r="I4445" i="6"/>
  <c r="J4445" i="6"/>
  <c r="K4445" i="6"/>
  <c r="L4445" i="6"/>
  <c r="I4446" i="6"/>
  <c r="J4446" i="6"/>
  <c r="K4446" i="6"/>
  <c r="L4446" i="6"/>
  <c r="I4447" i="6"/>
  <c r="J4447" i="6"/>
  <c r="K4447" i="6"/>
  <c r="L4447" i="6"/>
  <c r="I4448" i="6"/>
  <c r="J4448" i="6"/>
  <c r="K4448" i="6"/>
  <c r="L4448" i="6"/>
  <c r="I4449" i="6"/>
  <c r="J4449" i="6"/>
  <c r="K4449" i="6"/>
  <c r="L4449" i="6"/>
  <c r="I4450" i="6"/>
  <c r="J4450" i="6"/>
  <c r="K4450" i="6"/>
  <c r="L4450" i="6"/>
  <c r="I4451" i="6"/>
  <c r="J4451" i="6"/>
  <c r="K4451" i="6"/>
  <c r="L4451" i="6"/>
  <c r="I4452" i="6"/>
  <c r="J4452" i="6"/>
  <c r="K4452" i="6"/>
  <c r="L4452" i="6"/>
  <c r="I4453" i="6"/>
  <c r="J4453" i="6"/>
  <c r="K4453" i="6"/>
  <c r="L4453" i="6"/>
  <c r="I4454" i="6"/>
  <c r="J4454" i="6"/>
  <c r="K4454" i="6"/>
  <c r="L4454" i="6"/>
  <c r="I4455" i="6"/>
  <c r="J4455" i="6"/>
  <c r="K4455" i="6"/>
  <c r="L4455" i="6"/>
  <c r="I4456" i="6"/>
  <c r="J4456" i="6"/>
  <c r="K4456" i="6"/>
  <c r="L4456" i="6"/>
  <c r="I4457" i="6"/>
  <c r="J4457" i="6"/>
  <c r="K4457" i="6"/>
  <c r="L4457" i="6"/>
  <c r="I4458" i="6"/>
  <c r="J4458" i="6"/>
  <c r="K4458" i="6"/>
  <c r="L4458" i="6"/>
  <c r="I4459" i="6"/>
  <c r="J4459" i="6"/>
  <c r="K4459" i="6"/>
  <c r="L4459" i="6"/>
  <c r="I4460" i="6"/>
  <c r="J4460" i="6"/>
  <c r="K4460" i="6"/>
  <c r="L4460" i="6"/>
  <c r="I4461" i="6"/>
  <c r="J4461" i="6"/>
  <c r="K4461" i="6"/>
  <c r="L4461" i="6"/>
  <c r="I4462" i="6"/>
  <c r="J4462" i="6"/>
  <c r="K4462" i="6"/>
  <c r="L4462" i="6"/>
  <c r="I4463" i="6"/>
  <c r="J4463" i="6"/>
  <c r="K4463" i="6"/>
  <c r="L4463" i="6"/>
  <c r="I4464" i="6"/>
  <c r="J4464" i="6"/>
  <c r="K4464" i="6"/>
  <c r="L4464" i="6"/>
  <c r="I4465" i="6"/>
  <c r="J4465" i="6"/>
  <c r="K4465" i="6"/>
  <c r="L4465" i="6"/>
  <c r="I4466" i="6"/>
  <c r="J4466" i="6"/>
  <c r="K4466" i="6"/>
  <c r="L4466" i="6"/>
  <c r="I4467" i="6"/>
  <c r="J4467" i="6"/>
  <c r="K4467" i="6"/>
  <c r="L4467" i="6"/>
  <c r="I4468" i="6"/>
  <c r="J4468" i="6"/>
  <c r="K4468" i="6"/>
  <c r="L4468" i="6"/>
  <c r="I4469" i="6"/>
  <c r="J4469" i="6"/>
  <c r="K4469" i="6"/>
  <c r="L4469" i="6"/>
  <c r="I4470" i="6"/>
  <c r="J4470" i="6"/>
  <c r="K4470" i="6"/>
  <c r="L4470" i="6"/>
  <c r="I4471" i="6"/>
  <c r="J4471" i="6"/>
  <c r="K4471" i="6"/>
  <c r="L4471" i="6"/>
  <c r="I4472" i="6"/>
  <c r="J4472" i="6"/>
  <c r="K4472" i="6"/>
  <c r="L4472" i="6"/>
  <c r="I4473" i="6"/>
  <c r="J4473" i="6"/>
  <c r="K4473" i="6"/>
  <c r="L4473" i="6"/>
  <c r="I4474" i="6"/>
  <c r="J4474" i="6"/>
  <c r="K4474" i="6"/>
  <c r="L4474" i="6"/>
  <c r="I4475" i="6"/>
  <c r="J4475" i="6"/>
  <c r="K4475" i="6"/>
  <c r="L4475" i="6"/>
  <c r="I4476" i="6"/>
  <c r="J4476" i="6"/>
  <c r="K4476" i="6"/>
  <c r="L4476" i="6"/>
  <c r="I4477" i="6"/>
  <c r="J4477" i="6"/>
  <c r="K4477" i="6"/>
  <c r="L4477" i="6"/>
  <c r="I4478" i="6"/>
  <c r="J4478" i="6"/>
  <c r="K4478" i="6"/>
  <c r="L4478" i="6"/>
  <c r="I4479" i="6"/>
  <c r="J4479" i="6"/>
  <c r="K4479" i="6"/>
  <c r="L4479" i="6"/>
  <c r="I4480" i="6"/>
  <c r="J4480" i="6"/>
  <c r="K4480" i="6"/>
  <c r="L4480" i="6"/>
  <c r="I4481" i="6"/>
  <c r="J4481" i="6"/>
  <c r="K4481" i="6"/>
  <c r="L4481" i="6"/>
  <c r="I4482" i="6"/>
  <c r="J4482" i="6"/>
  <c r="K4482" i="6"/>
  <c r="L4482" i="6"/>
  <c r="I4483" i="6"/>
  <c r="J4483" i="6"/>
  <c r="K4483" i="6"/>
  <c r="L4483" i="6"/>
  <c r="I4484" i="6"/>
  <c r="J4484" i="6"/>
  <c r="K4484" i="6"/>
  <c r="L4484" i="6"/>
  <c r="I4485" i="6"/>
  <c r="J4485" i="6"/>
  <c r="K4485" i="6"/>
  <c r="L4485" i="6"/>
  <c r="I4486" i="6"/>
  <c r="J4486" i="6"/>
  <c r="K4486" i="6"/>
  <c r="L4486" i="6"/>
  <c r="I4487" i="6"/>
  <c r="J4487" i="6"/>
  <c r="K4487" i="6"/>
  <c r="L4487" i="6"/>
  <c r="I4488" i="6"/>
  <c r="J4488" i="6"/>
  <c r="K4488" i="6"/>
  <c r="L4488" i="6"/>
  <c r="I4489" i="6"/>
  <c r="J4489" i="6"/>
  <c r="K4489" i="6"/>
  <c r="L4489" i="6"/>
  <c r="I4490" i="6"/>
  <c r="J4490" i="6"/>
  <c r="K4490" i="6"/>
  <c r="L4490" i="6"/>
  <c r="I4491" i="6"/>
  <c r="J4491" i="6"/>
  <c r="K4491" i="6"/>
  <c r="L4491" i="6"/>
  <c r="I4492" i="6"/>
  <c r="J4492" i="6"/>
  <c r="K4492" i="6"/>
  <c r="L4492" i="6"/>
  <c r="I4493" i="6"/>
  <c r="J4493" i="6"/>
  <c r="K4493" i="6"/>
  <c r="L4493" i="6"/>
  <c r="I4494" i="6"/>
  <c r="J4494" i="6"/>
  <c r="K4494" i="6"/>
  <c r="L4494" i="6"/>
  <c r="I4495" i="6"/>
  <c r="J4495" i="6"/>
  <c r="K4495" i="6"/>
  <c r="L4495" i="6"/>
  <c r="I4496" i="6"/>
  <c r="J4496" i="6"/>
  <c r="K4496" i="6"/>
  <c r="L4496" i="6"/>
  <c r="I4497" i="6"/>
  <c r="J4497" i="6"/>
  <c r="K4497" i="6"/>
  <c r="L4497" i="6"/>
  <c r="I4498" i="6"/>
  <c r="J4498" i="6"/>
  <c r="K4498" i="6"/>
  <c r="L4498" i="6"/>
  <c r="I4499" i="6"/>
  <c r="J4499" i="6"/>
  <c r="K4499" i="6"/>
  <c r="L4499" i="6"/>
  <c r="I4500" i="6"/>
  <c r="J4500" i="6"/>
  <c r="K4500" i="6"/>
  <c r="L4500" i="6"/>
  <c r="I4501" i="6"/>
  <c r="J4501" i="6"/>
  <c r="K4501" i="6"/>
  <c r="L4501" i="6"/>
  <c r="I4502" i="6"/>
  <c r="J4502" i="6"/>
  <c r="K4502" i="6"/>
  <c r="L4502" i="6"/>
  <c r="I4503" i="6"/>
  <c r="J4503" i="6"/>
  <c r="K4503" i="6"/>
  <c r="L4503" i="6"/>
  <c r="I4504" i="6"/>
  <c r="J4504" i="6"/>
  <c r="K4504" i="6"/>
  <c r="L4504" i="6"/>
  <c r="I4505" i="6"/>
  <c r="J4505" i="6"/>
  <c r="K4505" i="6"/>
  <c r="L4505" i="6"/>
  <c r="I4506" i="6"/>
  <c r="J4506" i="6"/>
  <c r="K4506" i="6"/>
  <c r="L4506" i="6"/>
  <c r="I4507" i="6"/>
  <c r="J4507" i="6"/>
  <c r="K4507" i="6"/>
  <c r="L4507" i="6"/>
  <c r="I4508" i="6"/>
  <c r="J4508" i="6"/>
  <c r="K4508" i="6"/>
  <c r="L4508" i="6"/>
  <c r="I4509" i="6"/>
  <c r="J4509" i="6"/>
  <c r="K4509" i="6"/>
  <c r="L4509" i="6"/>
  <c r="I4510" i="6"/>
  <c r="J4510" i="6"/>
  <c r="K4510" i="6"/>
  <c r="L4510" i="6"/>
  <c r="I4511" i="6"/>
  <c r="J4511" i="6"/>
  <c r="K4511" i="6"/>
  <c r="L4511" i="6"/>
  <c r="I4512" i="6"/>
  <c r="J4512" i="6"/>
  <c r="K4512" i="6"/>
  <c r="L4512" i="6"/>
  <c r="I4513" i="6"/>
  <c r="J4513" i="6"/>
  <c r="K4513" i="6"/>
  <c r="L4513" i="6"/>
  <c r="I4514" i="6"/>
  <c r="J4514" i="6"/>
  <c r="K4514" i="6"/>
  <c r="L4514" i="6"/>
  <c r="I4515" i="6"/>
  <c r="J4515" i="6"/>
  <c r="K4515" i="6"/>
  <c r="L4515" i="6"/>
  <c r="I4516" i="6"/>
  <c r="J4516" i="6"/>
  <c r="K4516" i="6"/>
  <c r="L4516" i="6"/>
  <c r="I4517" i="6"/>
  <c r="J4517" i="6"/>
  <c r="K4517" i="6"/>
  <c r="L4517" i="6"/>
  <c r="I4518" i="6"/>
  <c r="J4518" i="6"/>
  <c r="K4518" i="6"/>
  <c r="L4518" i="6"/>
  <c r="I4519" i="6"/>
  <c r="J4519" i="6"/>
  <c r="K4519" i="6"/>
  <c r="L4519" i="6"/>
  <c r="I4520" i="6"/>
  <c r="J4520" i="6"/>
  <c r="K4520" i="6"/>
  <c r="L4520" i="6"/>
  <c r="I4521" i="6"/>
  <c r="J4521" i="6"/>
  <c r="K4521" i="6"/>
  <c r="L4521" i="6"/>
  <c r="I4522" i="6"/>
  <c r="J4522" i="6"/>
  <c r="K4522" i="6"/>
  <c r="L4522" i="6"/>
  <c r="I4523" i="6"/>
  <c r="J4523" i="6"/>
  <c r="K4523" i="6"/>
  <c r="L4523" i="6"/>
  <c r="I4524" i="6"/>
  <c r="J4524" i="6"/>
  <c r="K4524" i="6"/>
  <c r="L4524" i="6"/>
  <c r="I4525" i="6"/>
  <c r="J4525" i="6"/>
  <c r="K4525" i="6"/>
  <c r="L4525" i="6"/>
  <c r="I4526" i="6"/>
  <c r="J4526" i="6"/>
  <c r="K4526" i="6"/>
  <c r="L4526" i="6"/>
  <c r="I4527" i="6"/>
  <c r="J4527" i="6"/>
  <c r="K4527" i="6"/>
  <c r="L4527" i="6"/>
  <c r="I4528" i="6"/>
  <c r="J4528" i="6"/>
  <c r="K4528" i="6"/>
  <c r="L4528" i="6"/>
  <c r="I4529" i="6"/>
  <c r="J4529" i="6"/>
  <c r="K4529" i="6"/>
  <c r="L4529" i="6"/>
  <c r="I4530" i="6"/>
  <c r="J4530" i="6"/>
  <c r="K4530" i="6"/>
  <c r="L4530" i="6"/>
  <c r="I4531" i="6"/>
  <c r="J4531" i="6"/>
  <c r="K4531" i="6"/>
  <c r="L4531" i="6"/>
  <c r="I4532" i="6"/>
  <c r="J4532" i="6"/>
  <c r="K4532" i="6"/>
  <c r="L4532" i="6"/>
  <c r="I4533" i="6"/>
  <c r="J4533" i="6"/>
  <c r="K4533" i="6"/>
  <c r="L4533" i="6"/>
  <c r="I4534" i="6"/>
  <c r="J4534" i="6"/>
  <c r="K4534" i="6"/>
  <c r="L4534" i="6"/>
  <c r="I4535" i="6"/>
  <c r="J4535" i="6"/>
  <c r="K4535" i="6"/>
  <c r="L4535" i="6"/>
  <c r="I4536" i="6"/>
  <c r="J4536" i="6"/>
  <c r="K4536" i="6"/>
  <c r="L4536" i="6"/>
  <c r="I4537" i="6"/>
  <c r="J4537" i="6"/>
  <c r="K4537" i="6"/>
  <c r="L4537" i="6"/>
  <c r="I4538" i="6"/>
  <c r="J4538" i="6"/>
  <c r="K4538" i="6"/>
  <c r="L4538" i="6"/>
  <c r="I4539" i="6"/>
  <c r="J4539" i="6"/>
  <c r="K4539" i="6"/>
  <c r="L4539" i="6"/>
  <c r="I4540" i="6"/>
  <c r="J4540" i="6"/>
  <c r="K4540" i="6"/>
  <c r="L4540" i="6"/>
  <c r="I4541" i="6"/>
  <c r="J4541" i="6"/>
  <c r="K4541" i="6"/>
  <c r="L4541" i="6"/>
  <c r="I4542" i="6"/>
  <c r="J4542" i="6"/>
  <c r="K4542" i="6"/>
  <c r="L4542" i="6"/>
  <c r="I4543" i="6"/>
  <c r="J4543" i="6"/>
  <c r="K4543" i="6"/>
  <c r="L4543" i="6"/>
  <c r="I4544" i="6"/>
  <c r="J4544" i="6"/>
  <c r="K4544" i="6"/>
  <c r="L4544" i="6"/>
  <c r="I4545" i="6"/>
  <c r="J4545" i="6"/>
  <c r="K4545" i="6"/>
  <c r="L4545" i="6"/>
  <c r="I4546" i="6"/>
  <c r="J4546" i="6"/>
  <c r="K4546" i="6"/>
  <c r="L4546" i="6"/>
  <c r="I4547" i="6"/>
  <c r="J4547" i="6"/>
  <c r="K4547" i="6"/>
  <c r="L4547" i="6"/>
  <c r="I4548" i="6"/>
  <c r="J4548" i="6"/>
  <c r="K4548" i="6"/>
  <c r="L4548" i="6"/>
  <c r="I4549" i="6"/>
  <c r="J4549" i="6"/>
  <c r="K4549" i="6"/>
  <c r="L4549" i="6"/>
  <c r="I4550" i="6"/>
  <c r="J4550" i="6"/>
  <c r="K4550" i="6"/>
  <c r="L4550" i="6"/>
  <c r="I4551" i="6"/>
  <c r="J4551" i="6"/>
  <c r="K4551" i="6"/>
  <c r="L4551" i="6"/>
  <c r="I4552" i="6"/>
  <c r="J4552" i="6"/>
  <c r="K4552" i="6"/>
  <c r="L4552" i="6"/>
  <c r="I4553" i="6"/>
  <c r="J4553" i="6"/>
  <c r="K4553" i="6"/>
  <c r="L4553" i="6"/>
  <c r="I4554" i="6"/>
  <c r="J4554" i="6"/>
  <c r="K4554" i="6"/>
  <c r="L4554" i="6"/>
  <c r="I4555" i="6"/>
  <c r="J4555" i="6"/>
  <c r="K4555" i="6"/>
  <c r="L4555" i="6"/>
  <c r="I4556" i="6"/>
  <c r="J4556" i="6"/>
  <c r="K4556" i="6"/>
  <c r="L4556" i="6"/>
  <c r="I4557" i="6"/>
  <c r="J4557" i="6"/>
  <c r="K4557" i="6"/>
  <c r="L4557" i="6"/>
  <c r="I4558" i="6"/>
  <c r="J4558" i="6"/>
  <c r="K4558" i="6"/>
  <c r="L4558" i="6"/>
  <c r="I4559" i="6"/>
  <c r="J4559" i="6"/>
  <c r="K4559" i="6"/>
  <c r="L4559" i="6"/>
  <c r="I4560" i="6"/>
  <c r="J4560" i="6"/>
  <c r="K4560" i="6"/>
  <c r="L4560" i="6"/>
  <c r="I4561" i="6"/>
  <c r="J4561" i="6"/>
  <c r="K4561" i="6"/>
  <c r="L4561" i="6"/>
  <c r="I4562" i="6"/>
  <c r="J4562" i="6"/>
  <c r="K4562" i="6"/>
  <c r="L4562" i="6"/>
  <c r="I4563" i="6"/>
  <c r="J4563" i="6"/>
  <c r="K4563" i="6"/>
  <c r="L4563" i="6"/>
  <c r="I4564" i="6"/>
  <c r="J4564" i="6"/>
  <c r="K4564" i="6"/>
  <c r="L4564" i="6"/>
  <c r="I4565" i="6"/>
  <c r="J4565" i="6"/>
  <c r="K4565" i="6"/>
  <c r="L4565" i="6"/>
  <c r="I4566" i="6"/>
  <c r="J4566" i="6"/>
  <c r="K4566" i="6"/>
  <c r="L4566" i="6"/>
  <c r="I4567" i="6"/>
  <c r="J4567" i="6"/>
  <c r="K4567" i="6"/>
  <c r="L4567" i="6"/>
  <c r="I4568" i="6"/>
  <c r="J4568" i="6"/>
  <c r="K4568" i="6"/>
  <c r="L4568" i="6"/>
  <c r="I4569" i="6"/>
  <c r="J4569" i="6"/>
  <c r="K4569" i="6"/>
  <c r="L4569" i="6"/>
  <c r="I4570" i="6"/>
  <c r="J4570" i="6"/>
  <c r="K4570" i="6"/>
  <c r="L4570" i="6"/>
  <c r="I4571" i="6"/>
  <c r="J4571" i="6"/>
  <c r="K4571" i="6"/>
  <c r="L4571" i="6"/>
  <c r="I4572" i="6"/>
  <c r="J4572" i="6"/>
  <c r="K4572" i="6"/>
  <c r="L4572" i="6"/>
  <c r="I4573" i="6"/>
  <c r="J4573" i="6"/>
  <c r="K4573" i="6"/>
  <c r="L4573" i="6"/>
  <c r="I4574" i="6"/>
  <c r="J4574" i="6"/>
  <c r="K4574" i="6"/>
  <c r="L4574" i="6"/>
  <c r="I4575" i="6"/>
  <c r="J4575" i="6"/>
  <c r="K4575" i="6"/>
  <c r="L4575" i="6"/>
  <c r="I4576" i="6"/>
  <c r="J4576" i="6"/>
  <c r="K4576" i="6"/>
  <c r="L4576" i="6"/>
  <c r="I4577" i="6"/>
  <c r="J4577" i="6"/>
  <c r="K4577" i="6"/>
  <c r="L4577" i="6"/>
  <c r="I4578" i="6"/>
  <c r="J4578" i="6"/>
  <c r="K4578" i="6"/>
  <c r="L4578" i="6"/>
  <c r="I4579" i="6"/>
  <c r="J4579" i="6"/>
  <c r="K4579" i="6"/>
  <c r="L4579" i="6"/>
  <c r="I4580" i="6"/>
  <c r="J4580" i="6"/>
  <c r="K4580" i="6"/>
  <c r="L4580" i="6"/>
  <c r="I4581" i="6"/>
  <c r="J4581" i="6"/>
  <c r="K4581" i="6"/>
  <c r="L4581" i="6"/>
  <c r="I4582" i="6"/>
  <c r="J4582" i="6"/>
  <c r="K4582" i="6"/>
  <c r="L4582" i="6"/>
  <c r="I4583" i="6"/>
  <c r="J4583" i="6"/>
  <c r="K4583" i="6"/>
  <c r="L4583" i="6"/>
  <c r="I4584" i="6"/>
  <c r="J4584" i="6"/>
  <c r="K4584" i="6"/>
  <c r="L4584" i="6"/>
  <c r="I4585" i="6"/>
  <c r="J4585" i="6"/>
  <c r="K4585" i="6"/>
  <c r="L4585" i="6"/>
  <c r="I4586" i="6"/>
  <c r="J4586" i="6"/>
  <c r="K4586" i="6"/>
  <c r="L4586" i="6"/>
  <c r="I4587" i="6"/>
  <c r="J4587" i="6"/>
  <c r="K4587" i="6"/>
  <c r="L4587" i="6"/>
  <c r="I4588" i="6"/>
  <c r="J4588" i="6"/>
  <c r="K4588" i="6"/>
  <c r="L4588" i="6"/>
  <c r="I4589" i="6"/>
  <c r="J4589" i="6"/>
  <c r="K4589" i="6"/>
  <c r="L4589" i="6"/>
  <c r="I4590" i="6"/>
  <c r="J4590" i="6"/>
  <c r="K4590" i="6"/>
  <c r="L4590" i="6"/>
  <c r="I4591" i="6"/>
  <c r="J4591" i="6"/>
  <c r="K4591" i="6"/>
  <c r="L4591" i="6"/>
  <c r="I4592" i="6"/>
  <c r="J4592" i="6"/>
  <c r="K4592" i="6"/>
  <c r="L4592" i="6"/>
  <c r="I4593" i="6"/>
  <c r="J4593" i="6"/>
  <c r="K4593" i="6"/>
  <c r="L4593" i="6"/>
  <c r="I4594" i="6"/>
  <c r="J4594" i="6"/>
  <c r="K4594" i="6"/>
  <c r="L4594" i="6"/>
  <c r="I4595" i="6"/>
  <c r="J4595" i="6"/>
  <c r="K4595" i="6"/>
  <c r="L4595" i="6"/>
  <c r="I4596" i="6"/>
  <c r="J4596" i="6"/>
  <c r="K4596" i="6"/>
  <c r="L4596" i="6"/>
  <c r="I4597" i="6"/>
  <c r="J4597" i="6"/>
  <c r="K4597" i="6"/>
  <c r="L4597" i="6"/>
  <c r="I4598" i="6"/>
  <c r="J4598" i="6"/>
  <c r="K4598" i="6"/>
  <c r="L4598" i="6"/>
  <c r="I4599" i="6"/>
  <c r="J4599" i="6"/>
  <c r="K4599" i="6"/>
  <c r="L4599" i="6"/>
  <c r="I4600" i="6"/>
  <c r="J4600" i="6"/>
  <c r="K4600" i="6"/>
  <c r="L4600" i="6"/>
  <c r="I4601" i="6"/>
  <c r="J4601" i="6"/>
  <c r="K4601" i="6"/>
  <c r="L4601" i="6"/>
  <c r="I4602" i="6"/>
  <c r="J4602" i="6"/>
  <c r="K4602" i="6"/>
  <c r="L4602" i="6"/>
  <c r="I4603" i="6"/>
  <c r="J4603" i="6"/>
  <c r="K4603" i="6"/>
  <c r="L4603" i="6"/>
  <c r="I4604" i="6"/>
  <c r="J4604" i="6"/>
  <c r="K4604" i="6"/>
  <c r="L4604" i="6"/>
  <c r="I4605" i="6"/>
  <c r="J4605" i="6"/>
  <c r="K4605" i="6"/>
  <c r="L4605" i="6"/>
  <c r="I4606" i="6"/>
  <c r="J4606" i="6"/>
  <c r="K4606" i="6"/>
  <c r="L4606" i="6"/>
  <c r="I4607" i="6"/>
  <c r="J4607" i="6"/>
  <c r="K4607" i="6"/>
  <c r="L4607" i="6"/>
  <c r="I4608" i="6"/>
  <c r="J4608" i="6"/>
  <c r="K4608" i="6"/>
  <c r="L4608" i="6"/>
  <c r="I4609" i="6"/>
  <c r="J4609" i="6"/>
  <c r="K4609" i="6"/>
  <c r="L4609" i="6"/>
  <c r="I4610" i="6"/>
  <c r="J4610" i="6"/>
  <c r="K4610" i="6"/>
  <c r="L4610" i="6"/>
  <c r="I4611" i="6"/>
  <c r="J4611" i="6"/>
  <c r="K4611" i="6"/>
  <c r="L4611" i="6"/>
  <c r="I4612" i="6"/>
  <c r="J4612" i="6"/>
  <c r="K4612" i="6"/>
  <c r="L4612" i="6"/>
  <c r="I4613" i="6"/>
  <c r="J4613" i="6"/>
  <c r="K4613" i="6"/>
  <c r="L4613" i="6"/>
  <c r="I4614" i="6"/>
  <c r="J4614" i="6"/>
  <c r="K4614" i="6"/>
  <c r="L4614" i="6"/>
  <c r="I4615" i="6"/>
  <c r="J4615" i="6"/>
  <c r="K4615" i="6"/>
  <c r="L4615" i="6"/>
  <c r="I4616" i="6"/>
  <c r="J4616" i="6"/>
  <c r="K4616" i="6"/>
  <c r="L4616" i="6"/>
  <c r="I4617" i="6"/>
  <c r="J4617" i="6"/>
  <c r="K4617" i="6"/>
  <c r="L4617" i="6"/>
  <c r="I4618" i="6"/>
  <c r="J4618" i="6"/>
  <c r="K4618" i="6"/>
  <c r="L4618" i="6"/>
  <c r="I4619" i="6"/>
  <c r="J4619" i="6"/>
  <c r="K4619" i="6"/>
  <c r="L4619" i="6"/>
  <c r="I4620" i="6"/>
  <c r="J4620" i="6"/>
  <c r="K4620" i="6"/>
  <c r="L4620" i="6"/>
  <c r="I4621" i="6"/>
  <c r="J4621" i="6"/>
  <c r="K4621" i="6"/>
  <c r="L4621" i="6"/>
  <c r="I4622" i="6"/>
  <c r="J4622" i="6"/>
  <c r="K4622" i="6"/>
  <c r="L4622" i="6"/>
  <c r="I4623" i="6"/>
  <c r="J4623" i="6"/>
  <c r="K4623" i="6"/>
  <c r="L4623" i="6"/>
  <c r="I4624" i="6"/>
  <c r="J4624" i="6"/>
  <c r="K4624" i="6"/>
  <c r="L4624" i="6"/>
  <c r="I4625" i="6"/>
  <c r="J4625" i="6"/>
  <c r="K4625" i="6"/>
  <c r="L4625" i="6"/>
  <c r="I4626" i="6"/>
  <c r="J4626" i="6"/>
  <c r="K4626" i="6"/>
  <c r="L4626" i="6"/>
  <c r="I4627" i="6"/>
  <c r="J4627" i="6"/>
  <c r="K4627" i="6"/>
  <c r="L4627" i="6"/>
  <c r="I4628" i="6"/>
  <c r="J4628" i="6"/>
  <c r="K4628" i="6"/>
  <c r="L4628" i="6"/>
  <c r="I4629" i="6"/>
  <c r="J4629" i="6"/>
  <c r="K4629" i="6"/>
  <c r="L4629" i="6"/>
  <c r="I4630" i="6"/>
  <c r="J4630" i="6"/>
  <c r="K4630" i="6"/>
  <c r="L4630" i="6"/>
  <c r="I4631" i="6"/>
  <c r="J4631" i="6"/>
  <c r="K4631" i="6"/>
  <c r="L4631" i="6"/>
  <c r="I4632" i="6"/>
  <c r="J4632" i="6"/>
  <c r="K4632" i="6"/>
  <c r="L4632" i="6"/>
  <c r="I4633" i="6"/>
  <c r="J4633" i="6"/>
  <c r="K4633" i="6"/>
  <c r="L4633" i="6"/>
  <c r="I4634" i="6"/>
  <c r="J4634" i="6"/>
  <c r="K4634" i="6"/>
  <c r="L4634" i="6"/>
  <c r="I4635" i="6"/>
  <c r="J4635" i="6"/>
  <c r="K4635" i="6"/>
  <c r="L4635" i="6"/>
  <c r="I4636" i="6"/>
  <c r="J4636" i="6"/>
  <c r="K4636" i="6"/>
  <c r="L4636" i="6"/>
  <c r="I4637" i="6"/>
  <c r="J4637" i="6"/>
  <c r="K4637" i="6"/>
  <c r="L4637" i="6"/>
  <c r="I4638" i="6"/>
  <c r="J4638" i="6"/>
  <c r="K4638" i="6"/>
  <c r="L4638" i="6"/>
  <c r="I4639" i="6"/>
  <c r="J4639" i="6"/>
  <c r="K4639" i="6"/>
  <c r="L4639" i="6"/>
  <c r="I4640" i="6"/>
  <c r="J4640" i="6"/>
  <c r="K4640" i="6"/>
  <c r="L4640" i="6"/>
  <c r="I4641" i="6"/>
  <c r="J4641" i="6"/>
  <c r="K4641" i="6"/>
  <c r="L4641" i="6"/>
  <c r="I4642" i="6"/>
  <c r="J4642" i="6"/>
  <c r="K4642" i="6"/>
  <c r="L4642" i="6"/>
  <c r="I4643" i="6"/>
  <c r="J4643" i="6"/>
  <c r="K4643" i="6"/>
  <c r="L4643" i="6"/>
  <c r="I4644" i="6"/>
  <c r="J4644" i="6"/>
  <c r="K4644" i="6"/>
  <c r="L4644" i="6"/>
  <c r="I4645" i="6"/>
  <c r="J4645" i="6"/>
  <c r="K4645" i="6"/>
  <c r="L4645" i="6"/>
  <c r="I4646" i="6"/>
  <c r="J4646" i="6"/>
  <c r="K4646" i="6"/>
  <c r="L4646" i="6"/>
  <c r="I4647" i="6"/>
  <c r="J4647" i="6"/>
  <c r="K4647" i="6"/>
  <c r="L4647" i="6"/>
  <c r="I4648" i="6"/>
  <c r="J4648" i="6"/>
  <c r="K4648" i="6"/>
  <c r="L4648" i="6"/>
  <c r="I4649" i="6"/>
  <c r="J4649" i="6"/>
  <c r="K4649" i="6"/>
  <c r="L4649" i="6"/>
  <c r="I4650" i="6"/>
  <c r="J4650" i="6"/>
  <c r="K4650" i="6"/>
  <c r="L4650" i="6"/>
  <c r="I4651" i="6"/>
  <c r="J4651" i="6"/>
  <c r="K4651" i="6"/>
  <c r="L4651" i="6"/>
  <c r="I4652" i="6"/>
  <c r="J4652" i="6"/>
  <c r="K4652" i="6"/>
  <c r="L4652" i="6"/>
  <c r="I4653" i="6"/>
  <c r="J4653" i="6"/>
  <c r="K4653" i="6"/>
  <c r="L4653" i="6"/>
  <c r="I4654" i="6"/>
  <c r="J4654" i="6"/>
  <c r="K4654" i="6"/>
  <c r="L4654" i="6"/>
  <c r="I4655" i="6"/>
  <c r="J4655" i="6"/>
  <c r="K4655" i="6"/>
  <c r="L4655" i="6"/>
  <c r="I4656" i="6"/>
  <c r="J4656" i="6"/>
  <c r="K4656" i="6"/>
  <c r="L4656" i="6"/>
  <c r="I4657" i="6"/>
  <c r="J4657" i="6"/>
  <c r="K4657" i="6"/>
  <c r="L4657" i="6"/>
  <c r="I4658" i="6"/>
  <c r="J4658" i="6"/>
  <c r="K4658" i="6"/>
  <c r="L4658" i="6"/>
  <c r="I4659" i="6"/>
  <c r="J4659" i="6"/>
  <c r="K4659" i="6"/>
  <c r="L4659" i="6"/>
  <c r="I4660" i="6"/>
  <c r="J4660" i="6"/>
  <c r="K4660" i="6"/>
  <c r="L4660" i="6"/>
  <c r="I4661" i="6"/>
  <c r="J4661" i="6"/>
  <c r="K4661" i="6"/>
  <c r="L4661" i="6"/>
  <c r="I4662" i="6"/>
  <c r="J4662" i="6"/>
  <c r="K4662" i="6"/>
  <c r="L4662" i="6"/>
  <c r="I4663" i="6"/>
  <c r="J4663" i="6"/>
  <c r="K4663" i="6"/>
  <c r="L4663" i="6"/>
  <c r="I4664" i="6"/>
  <c r="J4664" i="6"/>
  <c r="K4664" i="6"/>
  <c r="L4664" i="6"/>
  <c r="I4665" i="6"/>
  <c r="J4665" i="6"/>
  <c r="K4665" i="6"/>
  <c r="L4665" i="6"/>
  <c r="I4666" i="6"/>
  <c r="J4666" i="6"/>
  <c r="K4666" i="6"/>
  <c r="L4666" i="6"/>
  <c r="I4667" i="6"/>
  <c r="J4667" i="6"/>
  <c r="K4667" i="6"/>
  <c r="L4667" i="6"/>
  <c r="I4668" i="6"/>
  <c r="J4668" i="6"/>
  <c r="K4668" i="6"/>
  <c r="L4668" i="6"/>
  <c r="I4669" i="6"/>
  <c r="J4669" i="6"/>
  <c r="K4669" i="6"/>
  <c r="L4669" i="6"/>
  <c r="I4670" i="6"/>
  <c r="J4670" i="6"/>
  <c r="K4670" i="6"/>
  <c r="L4670" i="6"/>
  <c r="I4671" i="6"/>
  <c r="J4671" i="6"/>
  <c r="K4671" i="6"/>
  <c r="L4671" i="6"/>
  <c r="I4672" i="6"/>
  <c r="J4672" i="6"/>
  <c r="K4672" i="6"/>
  <c r="L4672" i="6"/>
  <c r="I4673" i="6"/>
  <c r="J4673" i="6"/>
  <c r="K4673" i="6"/>
  <c r="L4673" i="6"/>
  <c r="I4674" i="6"/>
  <c r="J4674" i="6"/>
  <c r="K4674" i="6"/>
  <c r="L4674" i="6"/>
  <c r="I4675" i="6"/>
  <c r="J4675" i="6"/>
  <c r="K4675" i="6"/>
  <c r="L4675" i="6"/>
  <c r="I4676" i="6"/>
  <c r="J4676" i="6"/>
  <c r="K4676" i="6"/>
  <c r="L4676" i="6"/>
  <c r="I4677" i="6"/>
  <c r="J4677" i="6"/>
  <c r="K4677" i="6"/>
  <c r="L4677" i="6"/>
  <c r="I4678" i="6"/>
  <c r="J4678" i="6"/>
  <c r="K4678" i="6"/>
  <c r="L4678" i="6"/>
  <c r="I4679" i="6"/>
  <c r="J4679" i="6"/>
  <c r="K4679" i="6"/>
  <c r="L4679" i="6"/>
  <c r="I4680" i="6"/>
  <c r="J4680" i="6"/>
  <c r="K4680" i="6"/>
  <c r="L4680" i="6"/>
  <c r="I4681" i="6"/>
  <c r="J4681" i="6"/>
  <c r="K4681" i="6"/>
  <c r="L4681" i="6"/>
  <c r="I4682" i="6"/>
  <c r="J4682" i="6"/>
  <c r="K4682" i="6"/>
  <c r="L4682" i="6"/>
  <c r="I4683" i="6"/>
  <c r="J4683" i="6"/>
  <c r="K4683" i="6"/>
  <c r="L4683" i="6"/>
  <c r="I4684" i="6"/>
  <c r="J4684" i="6"/>
  <c r="K4684" i="6"/>
  <c r="L4684" i="6"/>
  <c r="I4685" i="6"/>
  <c r="J4685" i="6"/>
  <c r="K4685" i="6"/>
  <c r="L4685" i="6"/>
  <c r="I4686" i="6"/>
  <c r="J4686" i="6"/>
  <c r="K4686" i="6"/>
  <c r="L4686" i="6"/>
  <c r="I4687" i="6"/>
  <c r="J4687" i="6"/>
  <c r="K4687" i="6"/>
  <c r="L4687" i="6"/>
  <c r="I4688" i="6"/>
  <c r="J4688" i="6"/>
  <c r="K4688" i="6"/>
  <c r="L4688" i="6"/>
  <c r="I4689" i="6"/>
  <c r="J4689" i="6"/>
  <c r="K4689" i="6"/>
  <c r="L4689" i="6"/>
  <c r="I4690" i="6"/>
  <c r="J4690" i="6"/>
  <c r="K4690" i="6"/>
  <c r="L4690" i="6"/>
  <c r="I4691" i="6"/>
  <c r="J4691" i="6"/>
  <c r="K4691" i="6"/>
  <c r="L4691" i="6"/>
  <c r="I4692" i="6"/>
  <c r="J4692" i="6"/>
  <c r="K4692" i="6"/>
  <c r="L4692" i="6"/>
  <c r="I4693" i="6"/>
  <c r="J4693" i="6"/>
  <c r="K4693" i="6"/>
  <c r="L4693" i="6"/>
  <c r="I4694" i="6"/>
  <c r="J4694" i="6"/>
  <c r="K4694" i="6"/>
  <c r="L4694" i="6"/>
  <c r="I4695" i="6"/>
  <c r="J4695" i="6"/>
  <c r="K4695" i="6"/>
  <c r="L4695" i="6"/>
  <c r="I4696" i="6"/>
  <c r="J4696" i="6"/>
  <c r="K4696" i="6"/>
  <c r="L4696" i="6"/>
  <c r="I4697" i="6"/>
  <c r="J4697" i="6"/>
  <c r="K4697" i="6"/>
  <c r="L4697" i="6"/>
  <c r="I4698" i="6"/>
  <c r="J4698" i="6"/>
  <c r="K4698" i="6"/>
  <c r="L4698" i="6"/>
  <c r="I4699" i="6"/>
  <c r="J4699" i="6"/>
  <c r="K4699" i="6"/>
  <c r="L4699" i="6"/>
  <c r="I4700" i="6"/>
  <c r="J4700" i="6"/>
  <c r="K4700" i="6"/>
  <c r="L4700" i="6"/>
  <c r="I4701" i="6"/>
  <c r="J4701" i="6"/>
  <c r="K4701" i="6"/>
  <c r="L4701" i="6"/>
  <c r="I4702" i="6"/>
  <c r="J4702" i="6"/>
  <c r="K4702" i="6"/>
  <c r="L4702" i="6"/>
  <c r="I4703" i="6"/>
  <c r="J4703" i="6"/>
  <c r="K4703" i="6"/>
  <c r="L4703" i="6"/>
  <c r="I4704" i="6"/>
  <c r="J4704" i="6"/>
  <c r="K4704" i="6"/>
  <c r="L4704" i="6"/>
  <c r="I4705" i="6"/>
  <c r="J4705" i="6"/>
  <c r="K4705" i="6"/>
  <c r="L4705" i="6"/>
  <c r="I4706" i="6"/>
  <c r="J4706" i="6"/>
  <c r="K4706" i="6"/>
  <c r="L4706" i="6"/>
  <c r="I4707" i="6"/>
  <c r="J4707" i="6"/>
  <c r="K4707" i="6"/>
  <c r="L4707" i="6"/>
  <c r="I4708" i="6"/>
  <c r="J4708" i="6"/>
  <c r="K4708" i="6"/>
  <c r="L4708" i="6"/>
  <c r="I4709" i="6"/>
  <c r="J4709" i="6"/>
  <c r="K4709" i="6"/>
  <c r="L4709" i="6"/>
  <c r="I4710" i="6"/>
  <c r="J4710" i="6"/>
  <c r="K4710" i="6"/>
  <c r="L4710" i="6"/>
  <c r="I4711" i="6"/>
  <c r="J4711" i="6"/>
  <c r="K4711" i="6"/>
  <c r="L4711" i="6"/>
  <c r="I4712" i="6"/>
  <c r="J4712" i="6"/>
  <c r="K4712" i="6"/>
  <c r="L4712" i="6"/>
  <c r="I4713" i="6"/>
  <c r="J4713" i="6"/>
  <c r="K4713" i="6"/>
  <c r="L4713" i="6"/>
  <c r="I4714" i="6"/>
  <c r="J4714" i="6"/>
  <c r="K4714" i="6"/>
  <c r="L4714" i="6"/>
  <c r="I4715" i="6"/>
  <c r="J4715" i="6"/>
  <c r="K4715" i="6"/>
  <c r="L4715" i="6"/>
  <c r="I4716" i="6"/>
  <c r="J4716" i="6"/>
  <c r="K4716" i="6"/>
  <c r="L4716" i="6"/>
  <c r="I4717" i="6"/>
  <c r="J4717" i="6"/>
  <c r="K4717" i="6"/>
  <c r="L4717" i="6"/>
  <c r="I4718" i="6"/>
  <c r="J4718" i="6"/>
  <c r="K4718" i="6"/>
  <c r="L4718" i="6"/>
  <c r="I4719" i="6"/>
  <c r="J4719" i="6"/>
  <c r="K4719" i="6"/>
  <c r="L4719" i="6"/>
  <c r="I4720" i="6"/>
  <c r="J4720" i="6"/>
  <c r="K4720" i="6"/>
  <c r="L4720" i="6"/>
  <c r="I4721" i="6"/>
  <c r="J4721" i="6"/>
  <c r="K4721" i="6"/>
  <c r="L4721" i="6"/>
  <c r="I4722" i="6"/>
  <c r="J4722" i="6"/>
  <c r="K4722" i="6"/>
  <c r="L4722" i="6"/>
  <c r="I4723" i="6"/>
  <c r="J4723" i="6"/>
  <c r="K4723" i="6"/>
  <c r="L4723" i="6"/>
  <c r="I4724" i="6"/>
  <c r="J4724" i="6"/>
  <c r="K4724" i="6"/>
  <c r="L4724" i="6"/>
  <c r="I4725" i="6"/>
  <c r="J4725" i="6"/>
  <c r="K4725" i="6"/>
  <c r="L4725" i="6"/>
  <c r="I4726" i="6"/>
  <c r="J4726" i="6"/>
  <c r="K4726" i="6"/>
  <c r="L4726" i="6"/>
  <c r="I4727" i="6"/>
  <c r="J4727" i="6"/>
  <c r="K4727" i="6"/>
  <c r="L4727" i="6"/>
  <c r="I4728" i="6"/>
  <c r="J4728" i="6"/>
  <c r="K4728" i="6"/>
  <c r="L4728" i="6"/>
  <c r="I4729" i="6"/>
  <c r="J4729" i="6"/>
  <c r="K4729" i="6"/>
  <c r="L4729" i="6"/>
  <c r="I4730" i="6"/>
  <c r="J4730" i="6"/>
  <c r="K4730" i="6"/>
  <c r="L4730" i="6"/>
  <c r="I4731" i="6"/>
  <c r="J4731" i="6"/>
  <c r="K4731" i="6"/>
  <c r="L4731" i="6"/>
  <c r="I4732" i="6"/>
  <c r="J4732" i="6"/>
  <c r="K4732" i="6"/>
  <c r="L4732" i="6"/>
  <c r="I4733" i="6"/>
  <c r="J4733" i="6"/>
  <c r="K4733" i="6"/>
  <c r="L4733" i="6"/>
  <c r="I4734" i="6"/>
  <c r="J4734" i="6"/>
  <c r="K4734" i="6"/>
  <c r="L4734" i="6"/>
  <c r="I4735" i="6"/>
  <c r="J4735" i="6"/>
  <c r="K4735" i="6"/>
  <c r="L4735" i="6"/>
  <c r="I4736" i="6"/>
  <c r="J4736" i="6"/>
  <c r="K4736" i="6"/>
  <c r="L4736" i="6"/>
  <c r="I4737" i="6"/>
  <c r="J4737" i="6"/>
  <c r="K4737" i="6"/>
  <c r="L4737" i="6"/>
  <c r="I4738" i="6"/>
  <c r="J4738" i="6"/>
  <c r="K4738" i="6"/>
  <c r="L4738" i="6"/>
  <c r="I4739" i="6"/>
  <c r="J4739" i="6"/>
  <c r="K4739" i="6"/>
  <c r="L4739" i="6"/>
  <c r="I4740" i="6"/>
  <c r="J4740" i="6"/>
  <c r="K4740" i="6"/>
  <c r="L4740" i="6"/>
  <c r="I4741" i="6"/>
  <c r="J4741" i="6"/>
  <c r="K4741" i="6"/>
  <c r="L4741" i="6"/>
  <c r="I4742" i="6"/>
  <c r="J4742" i="6"/>
  <c r="K4742" i="6"/>
  <c r="L4742" i="6"/>
  <c r="I4743" i="6"/>
  <c r="J4743" i="6"/>
  <c r="K4743" i="6"/>
  <c r="L4743" i="6"/>
  <c r="I4744" i="6"/>
  <c r="J4744" i="6"/>
  <c r="K4744" i="6"/>
  <c r="L4744" i="6"/>
  <c r="I4745" i="6"/>
  <c r="J4745" i="6"/>
  <c r="K4745" i="6"/>
  <c r="L4745" i="6"/>
  <c r="I4746" i="6"/>
  <c r="J4746" i="6"/>
  <c r="K4746" i="6"/>
  <c r="L4746" i="6"/>
  <c r="I4747" i="6"/>
  <c r="J4747" i="6"/>
  <c r="K4747" i="6"/>
  <c r="L4747" i="6"/>
  <c r="I4748" i="6"/>
  <c r="J4748" i="6"/>
  <c r="K4748" i="6"/>
  <c r="L4748" i="6"/>
  <c r="I4749" i="6"/>
  <c r="J4749" i="6"/>
  <c r="K4749" i="6"/>
  <c r="L4749" i="6"/>
  <c r="I4750" i="6"/>
  <c r="J4750" i="6"/>
  <c r="K4750" i="6"/>
  <c r="L4750" i="6"/>
  <c r="I4751" i="6"/>
  <c r="J4751" i="6"/>
  <c r="K4751" i="6"/>
  <c r="L4751" i="6"/>
  <c r="I4752" i="6"/>
  <c r="J4752" i="6"/>
  <c r="K4752" i="6"/>
  <c r="L4752" i="6"/>
  <c r="I4753" i="6"/>
  <c r="J4753" i="6"/>
  <c r="K4753" i="6"/>
  <c r="L4753" i="6"/>
  <c r="I4754" i="6"/>
  <c r="J4754" i="6"/>
  <c r="K4754" i="6"/>
  <c r="L4754" i="6"/>
  <c r="I4755" i="6"/>
  <c r="J4755" i="6"/>
  <c r="K4755" i="6"/>
  <c r="L4755" i="6"/>
  <c r="I4756" i="6"/>
  <c r="J4756" i="6"/>
  <c r="K4756" i="6"/>
  <c r="L4756" i="6"/>
  <c r="I4757" i="6"/>
  <c r="J4757" i="6"/>
  <c r="K4757" i="6"/>
  <c r="L4757" i="6"/>
  <c r="I4758" i="6"/>
  <c r="J4758" i="6"/>
  <c r="K4758" i="6"/>
  <c r="L4758" i="6"/>
  <c r="I4759" i="6"/>
  <c r="J4759" i="6"/>
  <c r="K4759" i="6"/>
  <c r="L4759" i="6"/>
  <c r="I4760" i="6"/>
  <c r="J4760" i="6"/>
  <c r="K4760" i="6"/>
  <c r="L4760" i="6"/>
  <c r="I4761" i="6"/>
  <c r="J4761" i="6"/>
  <c r="K4761" i="6"/>
  <c r="L4761" i="6"/>
  <c r="I4762" i="6"/>
  <c r="J4762" i="6"/>
  <c r="K4762" i="6"/>
  <c r="L4762" i="6"/>
  <c r="I4763" i="6"/>
  <c r="J4763" i="6"/>
  <c r="K4763" i="6"/>
  <c r="L4763" i="6"/>
  <c r="I4764" i="6"/>
  <c r="J4764" i="6"/>
  <c r="K4764" i="6"/>
  <c r="L4764" i="6"/>
  <c r="I4765" i="6"/>
  <c r="J4765" i="6"/>
  <c r="K4765" i="6"/>
  <c r="L4765" i="6"/>
  <c r="I4766" i="6"/>
  <c r="J4766" i="6"/>
  <c r="K4766" i="6"/>
  <c r="L4766" i="6"/>
  <c r="I4767" i="6"/>
  <c r="J4767" i="6"/>
  <c r="K4767" i="6"/>
  <c r="L4767" i="6"/>
  <c r="I4768" i="6"/>
  <c r="J4768" i="6"/>
  <c r="K4768" i="6"/>
  <c r="L4768" i="6"/>
  <c r="I4769" i="6"/>
  <c r="J4769" i="6"/>
  <c r="K4769" i="6"/>
  <c r="L4769" i="6"/>
  <c r="I4770" i="6"/>
  <c r="J4770" i="6"/>
  <c r="K4770" i="6"/>
  <c r="L4770" i="6"/>
  <c r="I4771" i="6"/>
  <c r="J4771" i="6"/>
  <c r="K4771" i="6"/>
  <c r="L4771" i="6"/>
  <c r="I4772" i="6"/>
  <c r="J4772" i="6"/>
  <c r="K4772" i="6"/>
  <c r="L4772" i="6"/>
  <c r="I4773" i="6"/>
  <c r="J4773" i="6"/>
  <c r="K4773" i="6"/>
  <c r="L4773" i="6"/>
  <c r="I4774" i="6"/>
  <c r="J4774" i="6"/>
  <c r="K4774" i="6"/>
  <c r="L4774" i="6"/>
  <c r="I4775" i="6"/>
  <c r="J4775" i="6"/>
  <c r="K4775" i="6"/>
  <c r="L4775" i="6"/>
  <c r="I4776" i="6"/>
  <c r="J4776" i="6"/>
  <c r="K4776" i="6"/>
  <c r="L4776" i="6"/>
  <c r="I4777" i="6"/>
  <c r="J4777" i="6"/>
  <c r="K4777" i="6"/>
  <c r="L4777" i="6"/>
  <c r="I4778" i="6"/>
  <c r="J4778" i="6"/>
  <c r="K4778" i="6"/>
  <c r="L4778" i="6"/>
  <c r="I4779" i="6"/>
  <c r="J4779" i="6"/>
  <c r="K4779" i="6"/>
  <c r="L4779" i="6"/>
  <c r="I4780" i="6"/>
  <c r="J4780" i="6"/>
  <c r="K4780" i="6"/>
  <c r="L4780" i="6"/>
  <c r="I4781" i="6"/>
  <c r="J4781" i="6"/>
  <c r="K4781" i="6"/>
  <c r="L4781" i="6"/>
  <c r="I4782" i="6"/>
  <c r="J4782" i="6"/>
  <c r="K4782" i="6"/>
  <c r="L4782" i="6"/>
  <c r="I4783" i="6"/>
  <c r="J4783" i="6"/>
  <c r="K4783" i="6"/>
  <c r="L4783" i="6"/>
  <c r="I4784" i="6"/>
  <c r="J4784" i="6"/>
  <c r="K4784" i="6"/>
  <c r="L4784" i="6"/>
  <c r="I4785" i="6"/>
  <c r="J4785" i="6"/>
  <c r="K4785" i="6"/>
  <c r="L4785" i="6"/>
  <c r="I4786" i="6"/>
  <c r="J4786" i="6"/>
  <c r="K4786" i="6"/>
  <c r="L4786" i="6"/>
  <c r="I4787" i="6"/>
  <c r="J4787" i="6"/>
  <c r="K4787" i="6"/>
  <c r="L4787" i="6"/>
  <c r="I4788" i="6"/>
  <c r="J4788" i="6"/>
  <c r="K4788" i="6"/>
  <c r="L4788" i="6"/>
  <c r="I4789" i="6"/>
  <c r="J4789" i="6"/>
  <c r="K4789" i="6"/>
  <c r="L4789" i="6"/>
  <c r="I4790" i="6"/>
  <c r="J4790" i="6"/>
  <c r="K4790" i="6"/>
  <c r="L4790" i="6"/>
  <c r="I4791" i="6"/>
  <c r="J4791" i="6"/>
  <c r="K4791" i="6"/>
  <c r="L4791" i="6"/>
  <c r="I4792" i="6"/>
  <c r="J4792" i="6"/>
  <c r="K4792" i="6"/>
  <c r="L4792" i="6"/>
  <c r="I4793" i="6"/>
  <c r="J4793" i="6"/>
  <c r="K4793" i="6"/>
  <c r="L4793" i="6"/>
  <c r="I4794" i="6"/>
  <c r="J4794" i="6"/>
  <c r="K4794" i="6"/>
  <c r="L4794" i="6"/>
  <c r="I4795" i="6"/>
  <c r="J4795" i="6"/>
  <c r="K4795" i="6"/>
  <c r="L4795" i="6"/>
  <c r="I4796" i="6"/>
  <c r="J4796" i="6"/>
  <c r="K4796" i="6"/>
  <c r="L4796" i="6"/>
  <c r="I4797" i="6"/>
  <c r="J4797" i="6"/>
  <c r="K4797" i="6"/>
  <c r="L4797" i="6"/>
  <c r="I4798" i="6"/>
  <c r="J4798" i="6"/>
  <c r="K4798" i="6"/>
  <c r="L4798" i="6"/>
  <c r="I4799" i="6"/>
  <c r="J4799" i="6"/>
  <c r="K4799" i="6"/>
  <c r="L4799" i="6"/>
  <c r="I4800" i="6"/>
  <c r="J4800" i="6"/>
  <c r="K4800" i="6"/>
  <c r="L4800" i="6"/>
  <c r="I4801" i="6"/>
  <c r="J4801" i="6"/>
  <c r="K4801" i="6"/>
  <c r="L4801" i="6"/>
  <c r="I4802" i="6"/>
  <c r="J4802" i="6"/>
  <c r="K4802" i="6"/>
  <c r="L4802" i="6"/>
  <c r="I4803" i="6"/>
  <c r="J4803" i="6"/>
  <c r="K4803" i="6"/>
  <c r="L4803" i="6"/>
  <c r="I4804" i="6"/>
  <c r="J4804" i="6"/>
  <c r="K4804" i="6"/>
  <c r="L4804" i="6"/>
  <c r="I4805" i="6"/>
  <c r="J4805" i="6"/>
  <c r="K4805" i="6"/>
  <c r="L4805" i="6"/>
  <c r="I4806" i="6"/>
  <c r="J4806" i="6"/>
  <c r="K4806" i="6"/>
  <c r="L4806" i="6"/>
  <c r="I4807" i="6"/>
  <c r="J4807" i="6"/>
  <c r="K4807" i="6"/>
  <c r="L4807" i="6"/>
  <c r="I4808" i="6"/>
  <c r="J4808" i="6"/>
  <c r="K4808" i="6"/>
  <c r="L4808" i="6"/>
  <c r="I4809" i="6"/>
  <c r="J4809" i="6"/>
  <c r="K4809" i="6"/>
  <c r="L4809" i="6"/>
  <c r="I4810" i="6"/>
  <c r="J4810" i="6"/>
  <c r="K4810" i="6"/>
  <c r="L4810" i="6"/>
  <c r="I4811" i="6"/>
  <c r="J4811" i="6"/>
  <c r="K4811" i="6"/>
  <c r="L4811" i="6"/>
  <c r="I4812" i="6"/>
  <c r="J4812" i="6"/>
  <c r="K4812" i="6"/>
  <c r="L4812" i="6"/>
  <c r="I4813" i="6"/>
  <c r="J4813" i="6"/>
  <c r="K4813" i="6"/>
  <c r="L4813" i="6"/>
  <c r="I4814" i="6"/>
  <c r="J4814" i="6"/>
  <c r="K4814" i="6"/>
  <c r="L4814" i="6"/>
  <c r="I4815" i="6"/>
  <c r="J4815" i="6"/>
  <c r="K4815" i="6"/>
  <c r="L4815" i="6"/>
  <c r="I4816" i="6"/>
  <c r="J4816" i="6"/>
  <c r="K4816" i="6"/>
  <c r="L4816" i="6"/>
  <c r="I4817" i="6"/>
  <c r="J4817" i="6"/>
  <c r="K4817" i="6"/>
  <c r="L4817" i="6"/>
  <c r="I4818" i="6"/>
  <c r="J4818" i="6"/>
  <c r="K4818" i="6"/>
  <c r="L4818" i="6"/>
  <c r="I4819" i="6"/>
  <c r="J4819" i="6"/>
  <c r="K4819" i="6"/>
  <c r="L4819" i="6"/>
  <c r="I4820" i="6"/>
  <c r="J4820" i="6"/>
  <c r="K4820" i="6"/>
  <c r="L4820" i="6"/>
  <c r="I4821" i="6"/>
  <c r="J4821" i="6"/>
  <c r="K4821" i="6"/>
  <c r="L4821" i="6"/>
  <c r="I4822" i="6"/>
  <c r="J4822" i="6"/>
  <c r="K4822" i="6"/>
  <c r="L4822" i="6"/>
  <c r="I4823" i="6"/>
  <c r="J4823" i="6"/>
  <c r="K4823" i="6"/>
  <c r="L4823" i="6"/>
  <c r="I4824" i="6"/>
  <c r="J4824" i="6"/>
  <c r="K4824" i="6"/>
  <c r="L4824" i="6"/>
  <c r="I4825" i="6"/>
  <c r="J4825" i="6"/>
  <c r="K4825" i="6"/>
  <c r="L4825" i="6"/>
  <c r="I4826" i="6"/>
  <c r="J4826" i="6"/>
  <c r="K4826" i="6"/>
  <c r="L4826" i="6"/>
  <c r="I4827" i="6"/>
  <c r="J4827" i="6"/>
  <c r="K4827" i="6"/>
  <c r="L4827" i="6"/>
  <c r="I4828" i="6"/>
  <c r="J4828" i="6"/>
  <c r="K4828" i="6"/>
  <c r="L4828" i="6"/>
  <c r="I4829" i="6"/>
  <c r="J4829" i="6"/>
  <c r="K4829" i="6"/>
  <c r="L4829" i="6"/>
  <c r="I4830" i="6"/>
  <c r="J4830" i="6"/>
  <c r="K4830" i="6"/>
  <c r="L4830" i="6"/>
  <c r="I4831" i="6"/>
  <c r="J4831" i="6"/>
  <c r="K4831" i="6"/>
  <c r="L4831" i="6"/>
  <c r="I4832" i="6"/>
  <c r="J4832" i="6"/>
  <c r="K4832" i="6"/>
  <c r="L4832" i="6"/>
  <c r="I4833" i="6"/>
  <c r="J4833" i="6"/>
  <c r="K4833" i="6"/>
  <c r="L4833" i="6"/>
  <c r="I4834" i="6"/>
  <c r="J4834" i="6"/>
  <c r="K4834" i="6"/>
  <c r="L4834" i="6"/>
  <c r="I4835" i="6"/>
  <c r="J4835" i="6"/>
  <c r="K4835" i="6"/>
  <c r="L4835" i="6"/>
  <c r="I4836" i="6"/>
  <c r="J4836" i="6"/>
  <c r="K4836" i="6"/>
  <c r="L4836" i="6"/>
  <c r="I4837" i="6"/>
  <c r="J4837" i="6"/>
  <c r="K4837" i="6"/>
  <c r="L4837" i="6"/>
  <c r="I4838" i="6"/>
  <c r="J4838" i="6"/>
  <c r="K4838" i="6"/>
  <c r="L4838" i="6"/>
  <c r="I4839" i="6"/>
  <c r="J4839" i="6"/>
  <c r="K4839" i="6"/>
  <c r="L4839" i="6"/>
  <c r="I4840" i="6"/>
  <c r="J4840" i="6"/>
  <c r="K4840" i="6"/>
  <c r="L4840" i="6"/>
  <c r="I4841" i="6"/>
  <c r="J4841" i="6"/>
  <c r="K4841" i="6"/>
  <c r="L4841" i="6"/>
  <c r="I4842" i="6"/>
  <c r="J4842" i="6"/>
  <c r="K4842" i="6"/>
  <c r="L4842" i="6"/>
  <c r="I4843" i="6"/>
  <c r="J4843" i="6"/>
  <c r="K4843" i="6"/>
  <c r="L4843" i="6"/>
  <c r="I4844" i="6"/>
  <c r="J4844" i="6"/>
  <c r="K4844" i="6"/>
  <c r="L4844" i="6"/>
  <c r="I4845" i="6"/>
  <c r="J4845" i="6"/>
  <c r="K4845" i="6"/>
  <c r="L4845" i="6"/>
  <c r="I4846" i="6"/>
  <c r="J4846" i="6"/>
  <c r="K4846" i="6"/>
  <c r="L4846" i="6"/>
  <c r="I4847" i="6"/>
  <c r="J4847" i="6"/>
  <c r="K4847" i="6"/>
  <c r="L4847" i="6"/>
  <c r="I4848" i="6"/>
  <c r="J4848" i="6"/>
  <c r="K4848" i="6"/>
  <c r="L4848" i="6"/>
  <c r="I4849" i="6"/>
  <c r="J4849" i="6"/>
  <c r="K4849" i="6"/>
  <c r="L4849" i="6"/>
  <c r="I4850" i="6"/>
  <c r="J4850" i="6"/>
  <c r="K4850" i="6"/>
  <c r="L4850" i="6"/>
  <c r="I4851" i="6"/>
  <c r="J4851" i="6"/>
  <c r="K4851" i="6"/>
  <c r="L4851" i="6"/>
  <c r="I4852" i="6"/>
  <c r="J4852" i="6"/>
  <c r="K4852" i="6"/>
  <c r="L4852" i="6"/>
  <c r="I4853" i="6"/>
  <c r="J4853" i="6"/>
  <c r="K4853" i="6"/>
  <c r="L4853" i="6"/>
  <c r="I4854" i="6"/>
  <c r="J4854" i="6"/>
  <c r="K4854" i="6"/>
  <c r="L4854" i="6"/>
  <c r="I4855" i="6"/>
  <c r="J4855" i="6"/>
  <c r="K4855" i="6"/>
  <c r="L4855" i="6"/>
  <c r="I4856" i="6"/>
  <c r="J4856" i="6"/>
  <c r="K4856" i="6"/>
  <c r="L4856" i="6"/>
  <c r="I4857" i="6"/>
  <c r="J4857" i="6"/>
  <c r="K4857" i="6"/>
  <c r="L4857" i="6"/>
  <c r="I4858" i="6"/>
  <c r="J4858" i="6"/>
  <c r="K4858" i="6"/>
  <c r="L4858" i="6"/>
  <c r="I4859" i="6"/>
  <c r="J4859" i="6"/>
  <c r="K4859" i="6"/>
  <c r="L4859" i="6"/>
  <c r="I4860" i="6"/>
  <c r="J4860" i="6"/>
  <c r="K4860" i="6"/>
  <c r="L4860" i="6"/>
  <c r="I4861" i="6"/>
  <c r="J4861" i="6"/>
  <c r="K4861" i="6"/>
  <c r="L4861" i="6"/>
  <c r="I4862" i="6"/>
  <c r="J4862" i="6"/>
  <c r="K4862" i="6"/>
  <c r="L4862" i="6"/>
  <c r="I4863" i="6"/>
  <c r="J4863" i="6"/>
  <c r="K4863" i="6"/>
  <c r="L4863" i="6"/>
  <c r="I4864" i="6"/>
  <c r="J4864" i="6"/>
  <c r="K4864" i="6"/>
  <c r="L4864" i="6"/>
  <c r="I4865" i="6"/>
  <c r="J4865" i="6"/>
  <c r="K4865" i="6"/>
  <c r="L4865" i="6"/>
  <c r="I4866" i="6"/>
  <c r="J4866" i="6"/>
  <c r="K4866" i="6"/>
  <c r="L4866" i="6"/>
  <c r="I4867" i="6"/>
  <c r="J4867" i="6"/>
  <c r="K4867" i="6"/>
  <c r="L4867" i="6"/>
  <c r="I4868" i="6"/>
  <c r="J4868" i="6"/>
  <c r="K4868" i="6"/>
  <c r="L4868" i="6"/>
  <c r="I4869" i="6"/>
  <c r="J4869" i="6"/>
  <c r="K4869" i="6"/>
  <c r="L4869" i="6"/>
  <c r="I4870" i="6"/>
  <c r="J4870" i="6"/>
  <c r="K4870" i="6"/>
  <c r="L4870" i="6"/>
  <c r="I4871" i="6"/>
  <c r="J4871" i="6"/>
  <c r="K4871" i="6"/>
  <c r="L4871" i="6"/>
  <c r="I4872" i="6"/>
  <c r="J4872" i="6"/>
  <c r="K4872" i="6"/>
  <c r="L4872" i="6"/>
  <c r="I4873" i="6"/>
  <c r="J4873" i="6"/>
  <c r="K4873" i="6"/>
  <c r="L4873" i="6"/>
  <c r="I4874" i="6"/>
  <c r="J4874" i="6"/>
  <c r="K4874" i="6"/>
  <c r="L4874" i="6"/>
  <c r="I4875" i="6"/>
  <c r="J4875" i="6"/>
  <c r="K4875" i="6"/>
  <c r="L4875" i="6"/>
  <c r="I4876" i="6"/>
  <c r="J4876" i="6"/>
  <c r="K4876" i="6"/>
  <c r="L4876" i="6"/>
  <c r="I4877" i="6"/>
  <c r="J4877" i="6"/>
  <c r="K4877" i="6"/>
  <c r="L4877" i="6"/>
  <c r="I4878" i="6"/>
  <c r="J4878" i="6"/>
  <c r="K4878" i="6"/>
  <c r="L4878" i="6"/>
  <c r="I4879" i="6"/>
  <c r="J4879" i="6"/>
  <c r="K4879" i="6"/>
  <c r="L4879" i="6"/>
  <c r="I4880" i="6"/>
  <c r="J4880" i="6"/>
  <c r="K4880" i="6"/>
  <c r="L4880" i="6"/>
  <c r="I4881" i="6"/>
  <c r="J4881" i="6"/>
  <c r="K4881" i="6"/>
  <c r="L4881" i="6"/>
  <c r="I4882" i="6"/>
  <c r="J4882" i="6"/>
  <c r="K4882" i="6"/>
  <c r="L4882" i="6"/>
  <c r="I4883" i="6"/>
  <c r="J4883" i="6"/>
  <c r="K4883" i="6"/>
  <c r="L4883" i="6"/>
  <c r="I4884" i="6"/>
  <c r="J4884" i="6"/>
  <c r="K4884" i="6"/>
  <c r="L4884" i="6"/>
  <c r="I4885" i="6"/>
  <c r="J4885" i="6"/>
  <c r="K4885" i="6"/>
  <c r="L4885" i="6"/>
  <c r="I4886" i="6"/>
  <c r="J4886" i="6"/>
  <c r="K4886" i="6"/>
  <c r="L4886" i="6"/>
  <c r="I4887" i="6"/>
  <c r="J4887" i="6"/>
  <c r="K4887" i="6"/>
  <c r="L4887" i="6"/>
  <c r="I4888" i="6"/>
  <c r="J4888" i="6"/>
  <c r="K4888" i="6"/>
  <c r="L4888" i="6"/>
  <c r="I4889" i="6"/>
  <c r="J4889" i="6"/>
  <c r="K4889" i="6"/>
  <c r="L4889" i="6"/>
  <c r="I4890" i="6"/>
  <c r="J4890" i="6"/>
  <c r="K4890" i="6"/>
  <c r="L4890" i="6"/>
  <c r="I4891" i="6"/>
  <c r="J4891" i="6"/>
  <c r="K4891" i="6"/>
  <c r="L4891" i="6"/>
  <c r="I4892" i="6"/>
  <c r="J4892" i="6"/>
  <c r="K4892" i="6"/>
  <c r="L4892" i="6"/>
  <c r="I4893" i="6"/>
  <c r="J4893" i="6"/>
  <c r="K4893" i="6"/>
  <c r="L4893" i="6"/>
  <c r="I4894" i="6"/>
  <c r="J4894" i="6"/>
  <c r="K4894" i="6"/>
  <c r="L4894" i="6"/>
  <c r="I4895" i="6"/>
  <c r="J4895" i="6"/>
  <c r="K4895" i="6"/>
  <c r="L4895" i="6"/>
  <c r="I4896" i="6"/>
  <c r="J4896" i="6"/>
  <c r="K4896" i="6"/>
  <c r="L4896" i="6"/>
  <c r="I4897" i="6"/>
  <c r="J4897" i="6"/>
  <c r="K4897" i="6"/>
  <c r="L4897" i="6"/>
  <c r="I4898" i="6"/>
  <c r="J4898" i="6"/>
  <c r="K4898" i="6"/>
  <c r="L4898" i="6"/>
  <c r="I4899" i="6"/>
  <c r="J4899" i="6"/>
  <c r="K4899" i="6"/>
  <c r="L4899" i="6"/>
  <c r="I4900" i="6"/>
  <c r="J4900" i="6"/>
  <c r="K4900" i="6"/>
  <c r="L4900" i="6"/>
  <c r="I4901" i="6"/>
  <c r="J4901" i="6"/>
  <c r="K4901" i="6"/>
  <c r="L4901" i="6"/>
  <c r="I4902" i="6"/>
  <c r="J4902" i="6"/>
  <c r="K4902" i="6"/>
  <c r="L4902" i="6"/>
  <c r="I4903" i="6"/>
  <c r="J4903" i="6"/>
  <c r="K4903" i="6"/>
  <c r="L4903" i="6"/>
  <c r="I4904" i="6"/>
  <c r="J4904" i="6"/>
  <c r="K4904" i="6"/>
  <c r="L4904" i="6"/>
  <c r="I4905" i="6"/>
  <c r="J4905" i="6"/>
  <c r="K4905" i="6"/>
  <c r="L4905" i="6"/>
  <c r="I4906" i="6"/>
  <c r="J4906" i="6"/>
  <c r="K4906" i="6"/>
  <c r="L4906" i="6"/>
  <c r="I4907" i="6"/>
  <c r="J4907" i="6"/>
  <c r="K4907" i="6"/>
  <c r="L4907" i="6"/>
  <c r="I4908" i="6"/>
  <c r="J4908" i="6"/>
  <c r="K4908" i="6"/>
  <c r="L4908" i="6"/>
  <c r="I4909" i="6"/>
  <c r="J4909" i="6"/>
  <c r="K4909" i="6"/>
  <c r="L4909" i="6"/>
  <c r="I4910" i="6"/>
  <c r="J4910" i="6"/>
  <c r="K4910" i="6"/>
  <c r="L4910" i="6"/>
  <c r="I4911" i="6"/>
  <c r="J4911" i="6"/>
  <c r="K4911" i="6"/>
  <c r="L4911" i="6"/>
  <c r="I4912" i="6"/>
  <c r="J4912" i="6"/>
  <c r="K4912" i="6"/>
  <c r="L4912" i="6"/>
  <c r="I4913" i="6"/>
  <c r="J4913" i="6"/>
  <c r="K4913" i="6"/>
  <c r="L4913" i="6"/>
  <c r="I4914" i="6"/>
  <c r="J4914" i="6"/>
  <c r="K4914" i="6"/>
  <c r="L4914" i="6"/>
  <c r="I4915" i="6"/>
  <c r="J4915" i="6"/>
  <c r="K4915" i="6"/>
  <c r="L4915" i="6"/>
  <c r="I4916" i="6"/>
  <c r="J4916" i="6"/>
  <c r="K4916" i="6"/>
  <c r="L4916" i="6"/>
  <c r="I4917" i="6"/>
  <c r="J4917" i="6"/>
  <c r="K4917" i="6"/>
  <c r="L4917" i="6"/>
  <c r="I4918" i="6"/>
  <c r="J4918" i="6"/>
  <c r="K4918" i="6"/>
  <c r="L4918" i="6"/>
  <c r="I4919" i="6"/>
  <c r="J4919" i="6"/>
  <c r="K4919" i="6"/>
  <c r="L4919" i="6"/>
  <c r="I4920" i="6"/>
  <c r="J4920" i="6"/>
  <c r="K4920" i="6"/>
  <c r="L4920" i="6"/>
  <c r="I4921" i="6"/>
  <c r="J4921" i="6"/>
  <c r="K4921" i="6"/>
  <c r="L4921" i="6"/>
  <c r="I4922" i="6"/>
  <c r="J4922" i="6"/>
  <c r="K4922" i="6"/>
  <c r="L4922" i="6"/>
  <c r="I4923" i="6"/>
  <c r="J4923" i="6"/>
  <c r="K4923" i="6"/>
  <c r="L4923" i="6"/>
  <c r="I4924" i="6"/>
  <c r="J4924" i="6"/>
  <c r="K4924" i="6"/>
  <c r="L4924" i="6"/>
  <c r="I4925" i="6"/>
  <c r="J4925" i="6"/>
  <c r="K4925" i="6"/>
  <c r="L4925" i="6"/>
  <c r="I4926" i="6"/>
  <c r="J4926" i="6"/>
  <c r="K4926" i="6"/>
  <c r="L4926" i="6"/>
  <c r="I4927" i="6"/>
  <c r="J4927" i="6"/>
  <c r="K4927" i="6"/>
  <c r="L4927" i="6"/>
  <c r="I4928" i="6"/>
  <c r="J4928" i="6"/>
  <c r="K4928" i="6"/>
  <c r="L4928" i="6"/>
  <c r="I4929" i="6"/>
  <c r="J4929" i="6"/>
  <c r="K4929" i="6"/>
  <c r="L4929" i="6"/>
  <c r="I4930" i="6"/>
  <c r="J4930" i="6"/>
  <c r="K4930" i="6"/>
  <c r="L4930" i="6"/>
  <c r="I4931" i="6"/>
  <c r="J4931" i="6"/>
  <c r="K4931" i="6"/>
  <c r="L4931" i="6"/>
  <c r="I4932" i="6"/>
  <c r="J4932" i="6"/>
  <c r="K4932" i="6"/>
  <c r="L4932" i="6"/>
  <c r="I4933" i="6"/>
  <c r="J4933" i="6"/>
  <c r="K4933" i="6"/>
  <c r="L4933" i="6"/>
  <c r="I4934" i="6"/>
  <c r="J4934" i="6"/>
  <c r="K4934" i="6"/>
  <c r="L4934" i="6"/>
  <c r="I4935" i="6"/>
  <c r="J4935" i="6"/>
  <c r="K4935" i="6"/>
  <c r="L4935" i="6"/>
  <c r="I4936" i="6"/>
  <c r="J4936" i="6"/>
  <c r="K4936" i="6"/>
  <c r="L4936" i="6"/>
  <c r="I4937" i="6"/>
  <c r="J4937" i="6"/>
  <c r="K4937" i="6"/>
  <c r="L4937" i="6"/>
  <c r="I4938" i="6"/>
  <c r="J4938" i="6"/>
  <c r="K4938" i="6"/>
  <c r="L4938" i="6"/>
  <c r="I4939" i="6"/>
  <c r="J4939" i="6"/>
  <c r="K4939" i="6"/>
  <c r="L4939" i="6"/>
  <c r="I4940" i="6"/>
  <c r="J4940" i="6"/>
  <c r="K4940" i="6"/>
  <c r="L4940" i="6"/>
  <c r="I4941" i="6"/>
  <c r="J4941" i="6"/>
  <c r="K4941" i="6"/>
  <c r="L4941" i="6"/>
  <c r="I4942" i="6"/>
  <c r="J4942" i="6"/>
  <c r="K4942" i="6"/>
  <c r="L4942" i="6"/>
  <c r="I4943" i="6"/>
  <c r="J4943" i="6"/>
  <c r="K4943" i="6"/>
  <c r="L4943" i="6"/>
  <c r="I4944" i="6"/>
  <c r="J4944" i="6"/>
  <c r="K4944" i="6"/>
  <c r="L4944" i="6"/>
  <c r="I4945" i="6"/>
  <c r="J4945" i="6"/>
  <c r="K4945" i="6"/>
  <c r="L4945" i="6"/>
  <c r="I4946" i="6"/>
  <c r="J4946" i="6"/>
  <c r="K4946" i="6"/>
  <c r="L4946" i="6"/>
  <c r="I4947" i="6"/>
  <c r="J4947" i="6"/>
  <c r="K4947" i="6"/>
  <c r="L4947" i="6"/>
  <c r="I4948" i="6"/>
  <c r="J4948" i="6"/>
  <c r="K4948" i="6"/>
  <c r="L4948" i="6"/>
  <c r="I4949" i="6"/>
  <c r="J4949" i="6"/>
  <c r="K4949" i="6"/>
  <c r="L4949" i="6"/>
  <c r="I4950" i="6"/>
  <c r="J4950" i="6"/>
  <c r="K4950" i="6"/>
  <c r="L4950" i="6"/>
  <c r="I4951" i="6"/>
  <c r="J4951" i="6"/>
  <c r="K4951" i="6"/>
  <c r="L4951" i="6"/>
  <c r="I4952" i="6"/>
  <c r="J4952" i="6"/>
  <c r="K4952" i="6"/>
  <c r="L4952" i="6"/>
  <c r="I4953" i="6"/>
  <c r="J4953" i="6"/>
  <c r="K4953" i="6"/>
  <c r="L4953" i="6"/>
  <c r="I4954" i="6"/>
  <c r="J4954" i="6"/>
  <c r="K4954" i="6"/>
  <c r="L4954" i="6"/>
  <c r="I4955" i="6"/>
  <c r="J4955" i="6"/>
  <c r="K4955" i="6"/>
  <c r="L4955" i="6"/>
  <c r="I4956" i="6"/>
  <c r="J4956" i="6"/>
  <c r="K4956" i="6"/>
  <c r="L4956" i="6"/>
  <c r="I4957" i="6"/>
  <c r="J4957" i="6"/>
  <c r="K4957" i="6"/>
  <c r="L4957" i="6"/>
  <c r="I4958" i="6"/>
  <c r="J4958" i="6"/>
  <c r="K4958" i="6"/>
  <c r="L4958" i="6"/>
  <c r="I4959" i="6"/>
  <c r="J4959" i="6"/>
  <c r="K4959" i="6"/>
  <c r="L4959" i="6"/>
  <c r="I4960" i="6"/>
  <c r="J4960" i="6"/>
  <c r="K4960" i="6"/>
  <c r="L4960" i="6"/>
  <c r="I4961" i="6"/>
  <c r="J4961" i="6"/>
  <c r="K4961" i="6"/>
  <c r="L4961" i="6"/>
  <c r="I4962" i="6"/>
  <c r="J4962" i="6"/>
  <c r="K4962" i="6"/>
  <c r="L4962" i="6"/>
  <c r="I4963" i="6"/>
  <c r="J4963" i="6"/>
  <c r="K4963" i="6"/>
  <c r="L4963" i="6"/>
  <c r="I4964" i="6"/>
  <c r="J4964" i="6"/>
  <c r="K4964" i="6"/>
  <c r="L4964" i="6"/>
  <c r="I4965" i="6"/>
  <c r="J4965" i="6"/>
  <c r="K4965" i="6"/>
  <c r="L4965" i="6"/>
  <c r="I4966" i="6"/>
  <c r="J4966" i="6"/>
  <c r="K4966" i="6"/>
  <c r="L4966" i="6"/>
  <c r="I4967" i="6"/>
  <c r="J4967" i="6"/>
  <c r="K4967" i="6"/>
  <c r="L4967" i="6"/>
  <c r="I4968" i="6"/>
  <c r="J4968" i="6"/>
  <c r="K4968" i="6"/>
  <c r="L4968" i="6"/>
  <c r="I4969" i="6"/>
  <c r="J4969" i="6"/>
  <c r="K4969" i="6"/>
  <c r="L4969" i="6"/>
  <c r="I4970" i="6"/>
  <c r="J4970" i="6"/>
  <c r="K4970" i="6"/>
  <c r="L4970" i="6"/>
  <c r="I4971" i="6"/>
  <c r="J4971" i="6"/>
  <c r="K4971" i="6"/>
  <c r="L4971" i="6"/>
  <c r="I4972" i="6"/>
  <c r="J4972" i="6"/>
  <c r="K4972" i="6"/>
  <c r="L4972" i="6"/>
  <c r="I4973" i="6"/>
  <c r="J4973" i="6"/>
  <c r="K4973" i="6"/>
  <c r="L4973" i="6"/>
  <c r="I4974" i="6"/>
  <c r="J4974" i="6"/>
  <c r="K4974" i="6"/>
  <c r="L4974" i="6"/>
  <c r="I4975" i="6"/>
  <c r="J4975" i="6"/>
  <c r="K4975" i="6"/>
  <c r="L4975" i="6"/>
  <c r="I4976" i="6"/>
  <c r="J4976" i="6"/>
  <c r="K4976" i="6"/>
  <c r="L4976" i="6"/>
  <c r="I4977" i="6"/>
  <c r="J4977" i="6"/>
  <c r="K4977" i="6"/>
  <c r="L4977" i="6"/>
  <c r="I4978" i="6"/>
  <c r="J4978" i="6"/>
  <c r="K4978" i="6"/>
  <c r="L4978" i="6"/>
  <c r="I4979" i="6"/>
  <c r="J4979" i="6"/>
  <c r="K4979" i="6"/>
  <c r="L4979" i="6"/>
  <c r="I4980" i="6"/>
  <c r="J4980" i="6"/>
  <c r="K4980" i="6"/>
  <c r="L4980" i="6"/>
  <c r="I4981" i="6"/>
  <c r="J4981" i="6"/>
  <c r="K4981" i="6"/>
  <c r="L4981" i="6"/>
  <c r="I4982" i="6"/>
  <c r="J4982" i="6"/>
  <c r="K4982" i="6"/>
  <c r="L4982" i="6"/>
  <c r="I4983" i="6"/>
  <c r="J4983" i="6"/>
  <c r="K4983" i="6"/>
  <c r="L4983" i="6"/>
  <c r="I4984" i="6"/>
  <c r="J4984" i="6"/>
  <c r="K4984" i="6"/>
  <c r="L4984" i="6"/>
  <c r="I4985" i="6"/>
  <c r="J4985" i="6"/>
  <c r="K4985" i="6"/>
  <c r="L4985" i="6"/>
  <c r="I4986" i="6"/>
  <c r="J4986" i="6"/>
  <c r="K4986" i="6"/>
  <c r="L4986" i="6"/>
  <c r="I4987" i="6"/>
  <c r="J4987" i="6"/>
  <c r="K4987" i="6"/>
  <c r="L4987" i="6"/>
  <c r="I4988" i="6"/>
  <c r="J4988" i="6"/>
  <c r="K4988" i="6"/>
  <c r="L4988" i="6"/>
  <c r="I4989" i="6"/>
  <c r="J4989" i="6"/>
  <c r="K4989" i="6"/>
  <c r="L4989" i="6"/>
  <c r="I4990" i="6"/>
  <c r="J4990" i="6"/>
  <c r="K4990" i="6"/>
  <c r="L4990" i="6"/>
  <c r="I4991" i="6"/>
  <c r="J4991" i="6"/>
  <c r="K4991" i="6"/>
  <c r="L4991" i="6"/>
  <c r="I4992" i="6"/>
  <c r="J4992" i="6"/>
  <c r="K4992" i="6"/>
  <c r="L4992" i="6"/>
  <c r="I4993" i="6"/>
  <c r="J4993" i="6"/>
  <c r="K4993" i="6"/>
  <c r="L4993" i="6"/>
  <c r="I4994" i="6"/>
  <c r="J4994" i="6"/>
  <c r="K4994" i="6"/>
  <c r="L4994" i="6"/>
  <c r="I4995" i="6"/>
  <c r="J4995" i="6"/>
  <c r="K4995" i="6"/>
  <c r="L4995" i="6"/>
  <c r="I4996" i="6"/>
  <c r="J4996" i="6"/>
  <c r="K4996" i="6"/>
  <c r="L4996" i="6"/>
  <c r="I4997" i="6"/>
  <c r="J4997" i="6"/>
  <c r="K4997" i="6"/>
  <c r="L4997" i="6"/>
  <c r="I4998" i="6"/>
  <c r="J4998" i="6"/>
  <c r="K4998" i="6"/>
  <c r="L4998" i="6"/>
  <c r="I4999" i="6"/>
  <c r="J4999" i="6"/>
  <c r="K4999" i="6"/>
  <c r="L4999" i="6"/>
  <c r="I5000" i="6"/>
  <c r="J5000" i="6"/>
  <c r="K5000" i="6"/>
  <c r="L5000" i="6"/>
  <c r="I5001" i="6"/>
  <c r="J5001" i="6"/>
  <c r="K5001" i="6"/>
  <c r="L5001" i="6"/>
  <c r="I5002" i="6"/>
  <c r="J5002" i="6"/>
  <c r="K5002" i="6"/>
  <c r="L5002" i="6"/>
  <c r="I5003" i="6"/>
  <c r="J5003" i="6"/>
  <c r="K5003" i="6"/>
  <c r="L5003" i="6"/>
  <c r="I5004" i="6"/>
  <c r="J5004" i="6"/>
  <c r="K5004" i="6"/>
  <c r="L5004" i="6"/>
  <c r="I5005" i="6"/>
  <c r="J5005" i="6"/>
  <c r="K5005" i="6"/>
  <c r="L5005" i="6"/>
  <c r="I5006" i="6"/>
  <c r="J5006" i="6"/>
  <c r="K5006" i="6"/>
  <c r="L5006" i="6"/>
  <c r="I5007" i="6"/>
  <c r="J5007" i="6"/>
  <c r="K5007" i="6"/>
  <c r="L5007" i="6"/>
  <c r="I5008" i="6"/>
  <c r="J5008" i="6"/>
  <c r="K5008" i="6"/>
  <c r="L5008" i="6"/>
  <c r="I5009" i="6"/>
  <c r="J5009" i="6"/>
  <c r="K5009" i="6"/>
  <c r="L5009" i="6"/>
  <c r="J28" i="7"/>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X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X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505" i="6"/>
  <c r="W506" i="6"/>
  <c r="W507" i="6"/>
  <c r="W508" i="6"/>
  <c r="W509" i="6"/>
  <c r="W510" i="6"/>
  <c r="W511" i="6"/>
  <c r="W512" i="6"/>
  <c r="W513" i="6"/>
  <c r="W514" i="6"/>
  <c r="W515" i="6"/>
  <c r="W516" i="6"/>
  <c r="W517" i="6"/>
  <c r="W518" i="6"/>
  <c r="W519" i="6"/>
  <c r="W520" i="6"/>
  <c r="W521" i="6"/>
  <c r="W522" i="6"/>
  <c r="W523" i="6"/>
  <c r="W524" i="6"/>
  <c r="W525" i="6"/>
  <c r="W526" i="6"/>
  <c r="W527" i="6"/>
  <c r="W528" i="6"/>
  <c r="W529" i="6"/>
  <c r="W530" i="6"/>
  <c r="W531" i="6"/>
  <c r="W532" i="6"/>
  <c r="W533" i="6"/>
  <c r="W534" i="6"/>
  <c r="W535" i="6"/>
  <c r="W536" i="6"/>
  <c r="W537" i="6"/>
  <c r="W538" i="6"/>
  <c r="W539" i="6"/>
  <c r="W540" i="6"/>
  <c r="W541" i="6"/>
  <c r="W542" i="6"/>
  <c r="W543" i="6"/>
  <c r="W544" i="6"/>
  <c r="W545" i="6"/>
  <c r="W546" i="6"/>
  <c r="W547" i="6"/>
  <c r="W548" i="6"/>
  <c r="W549" i="6"/>
  <c r="W550" i="6"/>
  <c r="X550" i="6"/>
  <c r="W551" i="6"/>
  <c r="W552" i="6"/>
  <c r="W553" i="6"/>
  <c r="W554" i="6"/>
  <c r="W555" i="6"/>
  <c r="W556" i="6"/>
  <c r="W557" i="6"/>
  <c r="W558" i="6"/>
  <c r="W559" i="6"/>
  <c r="W560" i="6"/>
  <c r="W561" i="6"/>
  <c r="W562" i="6"/>
  <c r="W563" i="6"/>
  <c r="W564" i="6"/>
  <c r="W565" i="6"/>
  <c r="W566" i="6"/>
  <c r="W567" i="6"/>
  <c r="W568" i="6"/>
  <c r="W569" i="6"/>
  <c r="W570" i="6"/>
  <c r="W571" i="6"/>
  <c r="W572" i="6"/>
  <c r="W573" i="6"/>
  <c r="W574" i="6"/>
  <c r="W575" i="6"/>
  <c r="W576" i="6"/>
  <c r="W577" i="6"/>
  <c r="W578" i="6"/>
  <c r="W579" i="6"/>
  <c r="W580" i="6"/>
  <c r="W581" i="6"/>
  <c r="W582" i="6"/>
  <c r="W583" i="6"/>
  <c r="W584" i="6"/>
  <c r="W585" i="6"/>
  <c r="W586" i="6"/>
  <c r="W587" i="6"/>
  <c r="W588" i="6"/>
  <c r="W589" i="6"/>
  <c r="W590" i="6"/>
  <c r="W591" i="6"/>
  <c r="W592" i="6"/>
  <c r="W593" i="6"/>
  <c r="W594" i="6"/>
  <c r="W595" i="6"/>
  <c r="W596" i="6"/>
  <c r="W597" i="6"/>
  <c r="W598" i="6"/>
  <c r="W599" i="6"/>
  <c r="W600" i="6"/>
  <c r="W601" i="6"/>
  <c r="W602" i="6"/>
  <c r="W603" i="6"/>
  <c r="W604" i="6"/>
  <c r="W605" i="6"/>
  <c r="W606" i="6"/>
  <c r="W607" i="6"/>
  <c r="W608" i="6"/>
  <c r="W609" i="6"/>
  <c r="W610" i="6"/>
  <c r="W611" i="6"/>
  <c r="W612" i="6"/>
  <c r="W613" i="6"/>
  <c r="W614" i="6"/>
  <c r="W615" i="6"/>
  <c r="W616" i="6"/>
  <c r="W617" i="6"/>
  <c r="W618" i="6"/>
  <c r="W619" i="6"/>
  <c r="W620" i="6"/>
  <c r="W621" i="6"/>
  <c r="W622" i="6"/>
  <c r="W623" i="6"/>
  <c r="W624" i="6"/>
  <c r="W625" i="6"/>
  <c r="W626" i="6"/>
  <c r="W627" i="6"/>
  <c r="W628" i="6"/>
  <c r="W629" i="6"/>
  <c r="W630" i="6"/>
  <c r="W631" i="6"/>
  <c r="W632" i="6"/>
  <c r="W633" i="6"/>
  <c r="W634" i="6"/>
  <c r="W635" i="6"/>
  <c r="W636" i="6"/>
  <c r="W637" i="6"/>
  <c r="W638" i="6"/>
  <c r="W639" i="6"/>
  <c r="W640" i="6"/>
  <c r="W641" i="6"/>
  <c r="W642" i="6"/>
  <c r="W643" i="6"/>
  <c r="W644" i="6"/>
  <c r="W645" i="6"/>
  <c r="W646" i="6"/>
  <c r="W647" i="6"/>
  <c r="W648" i="6"/>
  <c r="W649" i="6"/>
  <c r="W650" i="6"/>
  <c r="W651" i="6"/>
  <c r="W652" i="6"/>
  <c r="W653" i="6"/>
  <c r="W654" i="6"/>
  <c r="W655" i="6"/>
  <c r="W656" i="6"/>
  <c r="W657" i="6"/>
  <c r="W658" i="6"/>
  <c r="W659" i="6"/>
  <c r="W660" i="6"/>
  <c r="W661" i="6"/>
  <c r="W662" i="6"/>
  <c r="W663" i="6"/>
  <c r="W664" i="6"/>
  <c r="W665" i="6"/>
  <c r="W666" i="6"/>
  <c r="W667" i="6"/>
  <c r="W668" i="6"/>
  <c r="W669" i="6"/>
  <c r="W670" i="6"/>
  <c r="W671" i="6"/>
  <c r="W672" i="6"/>
  <c r="W673" i="6"/>
  <c r="W674" i="6"/>
  <c r="W675" i="6"/>
  <c r="W676" i="6"/>
  <c r="W677" i="6"/>
  <c r="W678" i="6"/>
  <c r="W679" i="6"/>
  <c r="W680" i="6"/>
  <c r="W681" i="6"/>
  <c r="W682" i="6"/>
  <c r="W683" i="6"/>
  <c r="W684" i="6"/>
  <c r="W685" i="6"/>
  <c r="W686" i="6"/>
  <c r="W687" i="6"/>
  <c r="W688" i="6"/>
  <c r="W689" i="6"/>
  <c r="W690" i="6"/>
  <c r="W691" i="6"/>
  <c r="W692" i="6"/>
  <c r="W693" i="6"/>
  <c r="W694" i="6"/>
  <c r="W695" i="6"/>
  <c r="W696" i="6"/>
  <c r="W697" i="6"/>
  <c r="W698" i="6"/>
  <c r="W699" i="6"/>
  <c r="W700" i="6"/>
  <c r="W701" i="6"/>
  <c r="W702" i="6"/>
  <c r="W703" i="6"/>
  <c r="W704" i="6"/>
  <c r="W705" i="6"/>
  <c r="W706" i="6"/>
  <c r="W707" i="6"/>
  <c r="W708" i="6"/>
  <c r="W709" i="6"/>
  <c r="W710" i="6"/>
  <c r="W711" i="6"/>
  <c r="W712" i="6"/>
  <c r="W713" i="6"/>
  <c r="W714" i="6"/>
  <c r="W715" i="6"/>
  <c r="W716" i="6"/>
  <c r="W717" i="6"/>
  <c r="W718" i="6"/>
  <c r="W719" i="6"/>
  <c r="W720" i="6"/>
  <c r="W721" i="6"/>
  <c r="W722" i="6"/>
  <c r="W723" i="6"/>
  <c r="W724" i="6"/>
  <c r="W725" i="6"/>
  <c r="W726" i="6"/>
  <c r="W727" i="6"/>
  <c r="W728" i="6"/>
  <c r="W729" i="6"/>
  <c r="W730" i="6"/>
  <c r="X730" i="6"/>
  <c r="W731" i="6"/>
  <c r="W732" i="6"/>
  <c r="W733" i="6"/>
  <c r="W734" i="6"/>
  <c r="W735" i="6"/>
  <c r="W736" i="6"/>
  <c r="W737" i="6"/>
  <c r="W738" i="6"/>
  <c r="W739" i="6"/>
  <c r="W740" i="6"/>
  <c r="W741" i="6"/>
  <c r="W742" i="6"/>
  <c r="W743" i="6"/>
  <c r="W744" i="6"/>
  <c r="W745" i="6"/>
  <c r="W746" i="6"/>
  <c r="W747" i="6"/>
  <c r="W748" i="6"/>
  <c r="W749" i="6"/>
  <c r="W750" i="6"/>
  <c r="W751" i="6"/>
  <c r="W752" i="6"/>
  <c r="W753" i="6"/>
  <c r="W754" i="6"/>
  <c r="W755" i="6"/>
  <c r="W756" i="6"/>
  <c r="W757" i="6"/>
  <c r="W758" i="6"/>
  <c r="W759" i="6"/>
  <c r="W760" i="6"/>
  <c r="W761" i="6"/>
  <c r="W762" i="6"/>
  <c r="W763" i="6"/>
  <c r="W764" i="6"/>
  <c r="W765" i="6"/>
  <c r="W766" i="6"/>
  <c r="W767" i="6"/>
  <c r="W768" i="6"/>
  <c r="W769" i="6"/>
  <c r="W770" i="6"/>
  <c r="W771" i="6"/>
  <c r="W772" i="6"/>
  <c r="W773" i="6"/>
  <c r="W774" i="6"/>
  <c r="W775" i="6"/>
  <c r="W776" i="6"/>
  <c r="W777" i="6"/>
  <c r="W778" i="6"/>
  <c r="W779" i="6"/>
  <c r="W780" i="6"/>
  <c r="W781" i="6"/>
  <c r="W782" i="6"/>
  <c r="W783" i="6"/>
  <c r="W784" i="6"/>
  <c r="W785" i="6"/>
  <c r="W786" i="6"/>
  <c r="W787" i="6"/>
  <c r="W788" i="6"/>
  <c r="W789" i="6"/>
  <c r="W790" i="6"/>
  <c r="W791" i="6"/>
  <c r="W792" i="6"/>
  <c r="W793" i="6"/>
  <c r="W794" i="6"/>
  <c r="W795" i="6"/>
  <c r="W796" i="6"/>
  <c r="W797" i="6"/>
  <c r="W798" i="6"/>
  <c r="W799" i="6"/>
  <c r="W800" i="6"/>
  <c r="W801" i="6"/>
  <c r="W802" i="6"/>
  <c r="W803" i="6"/>
  <c r="W804" i="6"/>
  <c r="W805" i="6"/>
  <c r="W806" i="6"/>
  <c r="W807" i="6"/>
  <c r="W808" i="6"/>
  <c r="W809" i="6"/>
  <c r="W810" i="6"/>
  <c r="W811" i="6"/>
  <c r="W812" i="6"/>
  <c r="W813" i="6"/>
  <c r="W814" i="6"/>
  <c r="W815" i="6"/>
  <c r="W816" i="6"/>
  <c r="W817" i="6"/>
  <c r="W818" i="6"/>
  <c r="W819" i="6"/>
  <c r="W820" i="6"/>
  <c r="W821" i="6"/>
  <c r="W822" i="6"/>
  <c r="W823" i="6"/>
  <c r="W824" i="6"/>
  <c r="W825" i="6"/>
  <c r="W826" i="6"/>
  <c r="W827" i="6"/>
  <c r="W828" i="6"/>
  <c r="W829" i="6"/>
  <c r="W830" i="6"/>
  <c r="W831" i="6"/>
  <c r="W832" i="6"/>
  <c r="W833" i="6"/>
  <c r="W834" i="6"/>
  <c r="W835" i="6"/>
  <c r="W836" i="6"/>
  <c r="W837" i="6"/>
  <c r="W838" i="6"/>
  <c r="W839" i="6"/>
  <c r="W840" i="6"/>
  <c r="W841" i="6"/>
  <c r="W842" i="6"/>
  <c r="W843" i="6"/>
  <c r="W844" i="6"/>
  <c r="W845" i="6"/>
  <c r="W846" i="6"/>
  <c r="W847" i="6"/>
  <c r="W848" i="6"/>
  <c r="W849" i="6"/>
  <c r="W850" i="6"/>
  <c r="W851" i="6"/>
  <c r="W852" i="6"/>
  <c r="W853" i="6"/>
  <c r="W854" i="6"/>
  <c r="W855" i="6"/>
  <c r="W856" i="6"/>
  <c r="W857" i="6"/>
  <c r="W858" i="6"/>
  <c r="W859" i="6"/>
  <c r="W860" i="6"/>
  <c r="W861" i="6"/>
  <c r="W862" i="6"/>
  <c r="W863" i="6"/>
  <c r="W864" i="6"/>
  <c r="W865" i="6"/>
  <c r="W866" i="6"/>
  <c r="W867" i="6"/>
  <c r="W868" i="6"/>
  <c r="W869" i="6"/>
  <c r="W870" i="6"/>
  <c r="W871" i="6"/>
  <c r="W872" i="6"/>
  <c r="W873" i="6"/>
  <c r="W874" i="6"/>
  <c r="W875" i="6"/>
  <c r="W876" i="6"/>
  <c r="W877" i="6"/>
  <c r="W878" i="6"/>
  <c r="W879" i="6"/>
  <c r="W880" i="6"/>
  <c r="W881" i="6"/>
  <c r="W882" i="6"/>
  <c r="W883" i="6"/>
  <c r="W884" i="6"/>
  <c r="W885" i="6"/>
  <c r="W886" i="6"/>
  <c r="W887" i="6"/>
  <c r="W888" i="6"/>
  <c r="W889" i="6"/>
  <c r="W890" i="6"/>
  <c r="W891" i="6"/>
  <c r="W892" i="6"/>
  <c r="W893" i="6"/>
  <c r="W894" i="6"/>
  <c r="W895" i="6"/>
  <c r="W896" i="6"/>
  <c r="W897" i="6"/>
  <c r="W898" i="6"/>
  <c r="W899" i="6"/>
  <c r="W900" i="6"/>
  <c r="W901" i="6"/>
  <c r="W902" i="6"/>
  <c r="W903" i="6"/>
  <c r="W904" i="6"/>
  <c r="W905" i="6"/>
  <c r="W906" i="6"/>
  <c r="W907" i="6"/>
  <c r="W908" i="6"/>
  <c r="W909" i="6"/>
  <c r="W910" i="6"/>
  <c r="X910" i="6"/>
  <c r="W911" i="6"/>
  <c r="W912" i="6"/>
  <c r="W913" i="6"/>
  <c r="W914" i="6"/>
  <c r="W915" i="6"/>
  <c r="W916" i="6"/>
  <c r="W917" i="6"/>
  <c r="W918" i="6"/>
  <c r="W919" i="6"/>
  <c r="W920" i="6"/>
  <c r="W921" i="6"/>
  <c r="W922" i="6"/>
  <c r="W923" i="6"/>
  <c r="W924" i="6"/>
  <c r="W925" i="6"/>
  <c r="W926" i="6"/>
  <c r="W927" i="6"/>
  <c r="W928" i="6"/>
  <c r="W929" i="6"/>
  <c r="W930" i="6"/>
  <c r="W931" i="6"/>
  <c r="W932" i="6"/>
  <c r="W933" i="6"/>
  <c r="W934" i="6"/>
  <c r="W935" i="6"/>
  <c r="W936" i="6"/>
  <c r="W937" i="6"/>
  <c r="W938" i="6"/>
  <c r="W939" i="6"/>
  <c r="W940" i="6"/>
  <c r="W941" i="6"/>
  <c r="W942" i="6"/>
  <c r="W943" i="6"/>
  <c r="W944" i="6"/>
  <c r="W945" i="6"/>
  <c r="W946" i="6"/>
  <c r="W947" i="6"/>
  <c r="W948" i="6"/>
  <c r="W949" i="6"/>
  <c r="W950" i="6"/>
  <c r="W951" i="6"/>
  <c r="W952" i="6"/>
  <c r="W953" i="6"/>
  <c r="W954" i="6"/>
  <c r="W955" i="6"/>
  <c r="W956" i="6"/>
  <c r="W957" i="6"/>
  <c r="W958" i="6"/>
  <c r="W959" i="6"/>
  <c r="W960" i="6"/>
  <c r="W961" i="6"/>
  <c r="W962" i="6"/>
  <c r="W963" i="6"/>
  <c r="W964" i="6"/>
  <c r="W965" i="6"/>
  <c r="W966" i="6"/>
  <c r="W967" i="6"/>
  <c r="W968" i="6"/>
  <c r="W969" i="6"/>
  <c r="W970" i="6"/>
  <c r="W971" i="6"/>
  <c r="W972" i="6"/>
  <c r="W973" i="6"/>
  <c r="W974" i="6"/>
  <c r="W975" i="6"/>
  <c r="W976" i="6"/>
  <c r="W977" i="6"/>
  <c r="W978" i="6"/>
  <c r="W979" i="6"/>
  <c r="W980" i="6"/>
  <c r="W981" i="6"/>
  <c r="W982" i="6"/>
  <c r="W983" i="6"/>
  <c r="W984" i="6"/>
  <c r="W985" i="6"/>
  <c r="W986" i="6"/>
  <c r="W987" i="6"/>
  <c r="W988" i="6"/>
  <c r="W989" i="6"/>
  <c r="W990" i="6"/>
  <c r="W991" i="6"/>
  <c r="W992" i="6"/>
  <c r="W993" i="6"/>
  <c r="W994" i="6"/>
  <c r="W995" i="6"/>
  <c r="W996" i="6"/>
  <c r="W997" i="6"/>
  <c r="W998" i="6"/>
  <c r="W999" i="6"/>
  <c r="W1000" i="6"/>
  <c r="W1001" i="6"/>
  <c r="W1002" i="6"/>
  <c r="W1003" i="6"/>
  <c r="W1004" i="6"/>
  <c r="W1005" i="6"/>
  <c r="W1006" i="6"/>
  <c r="W1007" i="6"/>
  <c r="W1008" i="6"/>
  <c r="W1009" i="6"/>
  <c r="W1010" i="6"/>
  <c r="W1011" i="6"/>
  <c r="W1012" i="6"/>
  <c r="W1013" i="6"/>
  <c r="W1014" i="6"/>
  <c r="W1015" i="6"/>
  <c r="W1016" i="6"/>
  <c r="W1017" i="6"/>
  <c r="W1018" i="6"/>
  <c r="W1019" i="6"/>
  <c r="W1020" i="6"/>
  <c r="W1021" i="6"/>
  <c r="W1022" i="6"/>
  <c r="W1023" i="6"/>
  <c r="W1024" i="6"/>
  <c r="W1025" i="6"/>
  <c r="W1026" i="6"/>
  <c r="W1027" i="6"/>
  <c r="W1028" i="6"/>
  <c r="W1029" i="6"/>
  <c r="W1030" i="6"/>
  <c r="W1031" i="6"/>
  <c r="W1032" i="6"/>
  <c r="W1033" i="6"/>
  <c r="W1034" i="6"/>
  <c r="W1035" i="6"/>
  <c r="W1036" i="6"/>
  <c r="W1037" i="6"/>
  <c r="W1038" i="6"/>
  <c r="W1039" i="6"/>
  <c r="W1040" i="6"/>
  <c r="W1041" i="6"/>
  <c r="W1042" i="6"/>
  <c r="W1043" i="6"/>
  <c r="W1044" i="6"/>
  <c r="W1045" i="6"/>
  <c r="W1046" i="6"/>
  <c r="W1047" i="6"/>
  <c r="W1048" i="6"/>
  <c r="W1049" i="6"/>
  <c r="W1050" i="6"/>
  <c r="W1051" i="6"/>
  <c r="W1052" i="6"/>
  <c r="W1053" i="6"/>
  <c r="W1054" i="6"/>
  <c r="W1055" i="6"/>
  <c r="W1056" i="6"/>
  <c r="W1057" i="6"/>
  <c r="W1058" i="6"/>
  <c r="W1059" i="6"/>
  <c r="W1060" i="6"/>
  <c r="W1061" i="6"/>
  <c r="W1062" i="6"/>
  <c r="W1063" i="6"/>
  <c r="W1064" i="6"/>
  <c r="W1065" i="6"/>
  <c r="W1066" i="6"/>
  <c r="W1067" i="6"/>
  <c r="W1068" i="6"/>
  <c r="W1069" i="6"/>
  <c r="W1070" i="6"/>
  <c r="W1071" i="6"/>
  <c r="W1072" i="6"/>
  <c r="W1073" i="6"/>
  <c r="W1074" i="6"/>
  <c r="W1075" i="6"/>
  <c r="W1076" i="6"/>
  <c r="W1077" i="6"/>
  <c r="W1078" i="6"/>
  <c r="W1079" i="6"/>
  <c r="W1080" i="6"/>
  <c r="W1081" i="6"/>
  <c r="W1082" i="6"/>
  <c r="W1083" i="6"/>
  <c r="W1084" i="6"/>
  <c r="W1085" i="6"/>
  <c r="W1086" i="6"/>
  <c r="W1087" i="6"/>
  <c r="W1088" i="6"/>
  <c r="W1089" i="6"/>
  <c r="W1090" i="6"/>
  <c r="X1090" i="6"/>
  <c r="W1091" i="6"/>
  <c r="W1092" i="6"/>
  <c r="W1093" i="6"/>
  <c r="W1094" i="6"/>
  <c r="W1095" i="6"/>
  <c r="W1096" i="6"/>
  <c r="W1097" i="6"/>
  <c r="W1098" i="6"/>
  <c r="W1099" i="6"/>
  <c r="W1100" i="6"/>
  <c r="W1101" i="6"/>
  <c r="W1102" i="6"/>
  <c r="W1103" i="6"/>
  <c r="W1104" i="6"/>
  <c r="W1105" i="6"/>
  <c r="W1106" i="6"/>
  <c r="W1107" i="6"/>
  <c r="W1108" i="6"/>
  <c r="W1109" i="6"/>
  <c r="W1110" i="6"/>
  <c r="W1111" i="6"/>
  <c r="W1112" i="6"/>
  <c r="W1113" i="6"/>
  <c r="W1114" i="6"/>
  <c r="W1115" i="6"/>
  <c r="W1116" i="6"/>
  <c r="W1117" i="6"/>
  <c r="W1118" i="6"/>
  <c r="W1119" i="6"/>
  <c r="W1120" i="6"/>
  <c r="W1121" i="6"/>
  <c r="W1122" i="6"/>
  <c r="W1123" i="6"/>
  <c r="W1124" i="6"/>
  <c r="W1125" i="6"/>
  <c r="W1126" i="6"/>
  <c r="W1127" i="6"/>
  <c r="W1128" i="6"/>
  <c r="W1129" i="6"/>
  <c r="W1130" i="6"/>
  <c r="W1131" i="6"/>
  <c r="W1132" i="6"/>
  <c r="W1133" i="6"/>
  <c r="W1134" i="6"/>
  <c r="W1135" i="6"/>
  <c r="W1136" i="6"/>
  <c r="W1137" i="6"/>
  <c r="W1138" i="6"/>
  <c r="W1139" i="6"/>
  <c r="W1140" i="6"/>
  <c r="W1141" i="6"/>
  <c r="W1142" i="6"/>
  <c r="W1143" i="6"/>
  <c r="W1144" i="6"/>
  <c r="W1145" i="6"/>
  <c r="W1146" i="6"/>
  <c r="W1147" i="6"/>
  <c r="W1148" i="6"/>
  <c r="W1149" i="6"/>
  <c r="W1150" i="6"/>
  <c r="W1151" i="6"/>
  <c r="W1152" i="6"/>
  <c r="W1153" i="6"/>
  <c r="W1154" i="6"/>
  <c r="W1155" i="6"/>
  <c r="W1156" i="6"/>
  <c r="W1157" i="6"/>
  <c r="W1158" i="6"/>
  <c r="W1159" i="6"/>
  <c r="W1160" i="6"/>
  <c r="W1161" i="6"/>
  <c r="W1162" i="6"/>
  <c r="W1163" i="6"/>
  <c r="W1164" i="6"/>
  <c r="W1165" i="6"/>
  <c r="W1166" i="6"/>
  <c r="W1167" i="6"/>
  <c r="W1168" i="6"/>
  <c r="W1169" i="6"/>
  <c r="W1170" i="6"/>
  <c r="W1171" i="6"/>
  <c r="W1172" i="6"/>
  <c r="W1173" i="6"/>
  <c r="W1174" i="6"/>
  <c r="W1175" i="6"/>
  <c r="W1176" i="6"/>
  <c r="W1177" i="6"/>
  <c r="W1178" i="6"/>
  <c r="W1179" i="6"/>
  <c r="W1180" i="6"/>
  <c r="W1181" i="6"/>
  <c r="W1182" i="6"/>
  <c r="W1183" i="6"/>
  <c r="W1184" i="6"/>
  <c r="W1185" i="6"/>
  <c r="W1186" i="6"/>
  <c r="W1187" i="6"/>
  <c r="W1188" i="6"/>
  <c r="W1189" i="6"/>
  <c r="W1190" i="6"/>
  <c r="W1191" i="6"/>
  <c r="W1192" i="6"/>
  <c r="W1193" i="6"/>
  <c r="W1194" i="6"/>
  <c r="W1195" i="6"/>
  <c r="W1196" i="6"/>
  <c r="W1197" i="6"/>
  <c r="W1198" i="6"/>
  <c r="W1199" i="6"/>
  <c r="W1200" i="6"/>
  <c r="W1201" i="6"/>
  <c r="W1202" i="6"/>
  <c r="W1203" i="6"/>
  <c r="W1204" i="6"/>
  <c r="W1205" i="6"/>
  <c r="W1206" i="6"/>
  <c r="W1207" i="6"/>
  <c r="W1208" i="6"/>
  <c r="W1209" i="6"/>
  <c r="W1210" i="6"/>
  <c r="W1211" i="6"/>
  <c r="W1212" i="6"/>
  <c r="W1213" i="6"/>
  <c r="W1214" i="6"/>
  <c r="W1215" i="6"/>
  <c r="W1216" i="6"/>
  <c r="W1217" i="6"/>
  <c r="W1218" i="6"/>
  <c r="W1219" i="6"/>
  <c r="W1220" i="6"/>
  <c r="W1221" i="6"/>
  <c r="W1222" i="6"/>
  <c r="W1223" i="6"/>
  <c r="W1224" i="6"/>
  <c r="W1225" i="6"/>
  <c r="W1226" i="6"/>
  <c r="W1227" i="6"/>
  <c r="W1228" i="6"/>
  <c r="W1229" i="6"/>
  <c r="W1230" i="6"/>
  <c r="W1231" i="6"/>
  <c r="W1232" i="6"/>
  <c r="W1233" i="6"/>
  <c r="W1234" i="6"/>
  <c r="W1235" i="6"/>
  <c r="W1236" i="6"/>
  <c r="W1237" i="6"/>
  <c r="W1238" i="6"/>
  <c r="W1239" i="6"/>
  <c r="W1240" i="6"/>
  <c r="W1241" i="6"/>
  <c r="W1242" i="6"/>
  <c r="W1243" i="6"/>
  <c r="W1244" i="6"/>
  <c r="W1245" i="6"/>
  <c r="W1246" i="6"/>
  <c r="W1247" i="6"/>
  <c r="W1248" i="6"/>
  <c r="W1249" i="6"/>
  <c r="W1250" i="6"/>
  <c r="W1251" i="6"/>
  <c r="W1252" i="6"/>
  <c r="W1253" i="6"/>
  <c r="W1254" i="6"/>
  <c r="W1255" i="6"/>
  <c r="W1256" i="6"/>
  <c r="W1257" i="6"/>
  <c r="W1258" i="6"/>
  <c r="W1259" i="6"/>
  <c r="W1260" i="6"/>
  <c r="W1261" i="6"/>
  <c r="W1262" i="6"/>
  <c r="W1263" i="6"/>
  <c r="W1264" i="6"/>
  <c r="W1265" i="6"/>
  <c r="W1266" i="6"/>
  <c r="W1267" i="6"/>
  <c r="W1268" i="6"/>
  <c r="W1269" i="6"/>
  <c r="X10" i="6"/>
  <c r="W10" i="6"/>
  <c r="C1084" i="22"/>
  <c r="Y1091" i="6"/>
  <c r="E1084" i="22"/>
  <c r="AA1091" i="6"/>
  <c r="C1085" i="22"/>
  <c r="Y1092" i="6"/>
  <c r="E1085" i="22"/>
  <c r="AA1092" i="6"/>
  <c r="C1086" i="22"/>
  <c r="Y1093" i="6"/>
  <c r="E1086" i="22"/>
  <c r="AA1093" i="6"/>
  <c r="C1087" i="22"/>
  <c r="Y1094" i="6"/>
  <c r="E1087" i="22"/>
  <c r="AA1094" i="6"/>
  <c r="C1088" i="22"/>
  <c r="Y1095" i="6"/>
  <c r="E1088" i="22"/>
  <c r="AA1095" i="6"/>
  <c r="C1089" i="22"/>
  <c r="Y1096" i="6"/>
  <c r="E1089" i="22"/>
  <c r="AA1096" i="6"/>
  <c r="C1090" i="22"/>
  <c r="Y1097" i="6"/>
  <c r="E1090" i="22"/>
  <c r="AA1097" i="6"/>
  <c r="C1091" i="22"/>
  <c r="Y1098" i="6"/>
  <c r="E1091" i="22"/>
  <c r="AA1098" i="6"/>
  <c r="C1092" i="22"/>
  <c r="Y1099" i="6"/>
  <c r="E1092" i="22"/>
  <c r="AA1099" i="6"/>
  <c r="C1093" i="22"/>
  <c r="Y1100" i="6"/>
  <c r="E1093" i="22"/>
  <c r="AA1100" i="6"/>
  <c r="C1094" i="22"/>
  <c r="Y1101" i="6"/>
  <c r="E1094" i="22"/>
  <c r="AA1101" i="6"/>
  <c r="C1095" i="22"/>
  <c r="Y1102" i="6"/>
  <c r="E1095" i="22"/>
  <c r="AA1102" i="6"/>
  <c r="C1096" i="22"/>
  <c r="Y1103" i="6"/>
  <c r="E1096" i="22"/>
  <c r="AA1103" i="6"/>
  <c r="C1097" i="22"/>
  <c r="Y1104" i="6"/>
  <c r="E1097" i="22"/>
  <c r="AA1104" i="6"/>
  <c r="C1098" i="22"/>
  <c r="Y1105" i="6"/>
  <c r="E1098" i="22"/>
  <c r="AA1105" i="6"/>
  <c r="C1099" i="22"/>
  <c r="Y1106" i="6"/>
  <c r="E1099" i="22"/>
  <c r="AA1106" i="6"/>
  <c r="C1100" i="22"/>
  <c r="Y1107" i="6"/>
  <c r="E1100" i="22"/>
  <c r="AA1107" i="6"/>
  <c r="C1101" i="22"/>
  <c r="Y1108" i="6"/>
  <c r="E1101" i="22"/>
  <c r="AA1108" i="6"/>
  <c r="C1102" i="22"/>
  <c r="Y1109" i="6"/>
  <c r="E1102" i="22"/>
  <c r="AA1109" i="6"/>
  <c r="C1103" i="22"/>
  <c r="Y1110" i="6"/>
  <c r="E1103" i="22"/>
  <c r="AA1110" i="6"/>
  <c r="C1104" i="22"/>
  <c r="Y1111" i="6"/>
  <c r="E1104" i="22"/>
  <c r="AA1111" i="6"/>
  <c r="C1105" i="22"/>
  <c r="Y1112" i="6"/>
  <c r="E1105" i="22"/>
  <c r="AA1112" i="6"/>
  <c r="C1106" i="22"/>
  <c r="Y1113" i="6"/>
  <c r="E1106" i="22"/>
  <c r="AA1113" i="6"/>
  <c r="C1107" i="22"/>
  <c r="Y1114" i="6"/>
  <c r="E1107" i="22"/>
  <c r="AA1114" i="6"/>
  <c r="C1108" i="22"/>
  <c r="Y1115" i="6"/>
  <c r="E1108" i="22"/>
  <c r="AA1115" i="6"/>
  <c r="C1109" i="22"/>
  <c r="Y1116" i="6"/>
  <c r="E1109" i="22"/>
  <c r="AA1116" i="6"/>
  <c r="C1110" i="22"/>
  <c r="Y1117" i="6"/>
  <c r="E1110" i="22"/>
  <c r="AA1117" i="6"/>
  <c r="C1111" i="22"/>
  <c r="Y1118" i="6"/>
  <c r="E1111" i="22"/>
  <c r="AA1118" i="6"/>
  <c r="C1112" i="22"/>
  <c r="Y1119" i="6"/>
  <c r="E1112" i="22"/>
  <c r="AA1119" i="6"/>
  <c r="C1113" i="22"/>
  <c r="Y1120" i="6"/>
  <c r="E1113" i="22"/>
  <c r="AA1120" i="6"/>
  <c r="C1114" i="22"/>
  <c r="Y1121" i="6"/>
  <c r="E1114" i="22"/>
  <c r="AA1121" i="6"/>
  <c r="C1115" i="22"/>
  <c r="Y1122" i="6"/>
  <c r="E1115" i="22"/>
  <c r="AA1122" i="6"/>
  <c r="C1116" i="22"/>
  <c r="Y1123" i="6"/>
  <c r="E1116" i="22"/>
  <c r="AA1123" i="6"/>
  <c r="C1117" i="22"/>
  <c r="Y1124" i="6"/>
  <c r="E1117" i="22"/>
  <c r="AA1124" i="6"/>
  <c r="C1118" i="22"/>
  <c r="Y1125" i="6"/>
  <c r="E1118" i="22"/>
  <c r="AA1125" i="6"/>
  <c r="C1119" i="22"/>
  <c r="Y1126" i="6"/>
  <c r="E1119" i="22"/>
  <c r="AA1126" i="6"/>
  <c r="C1120" i="22"/>
  <c r="Y1127" i="6"/>
  <c r="E1120" i="22"/>
  <c r="AA1127" i="6"/>
  <c r="C1121" i="22"/>
  <c r="Y1128" i="6"/>
  <c r="D1121" i="22"/>
  <c r="Z1128" i="6"/>
  <c r="E1121" i="22"/>
  <c r="AA1128" i="6"/>
  <c r="C1122" i="22"/>
  <c r="Y1129" i="6"/>
  <c r="D1122" i="22"/>
  <c r="Z1129" i="6"/>
  <c r="E1122" i="22"/>
  <c r="AA1129" i="6"/>
  <c r="C1123" i="22"/>
  <c r="Y1130" i="6"/>
  <c r="D1123" i="22"/>
  <c r="Z1130" i="6"/>
  <c r="E1123" i="22"/>
  <c r="AA1130" i="6"/>
  <c r="C1124" i="22"/>
  <c r="Y1131" i="6"/>
  <c r="D1124" i="22"/>
  <c r="Z1131" i="6"/>
  <c r="E1124" i="22"/>
  <c r="AA1131" i="6"/>
  <c r="C1125" i="22"/>
  <c r="Y1132" i="6"/>
  <c r="D1125" i="22"/>
  <c r="Z1132" i="6"/>
  <c r="E1125" i="22"/>
  <c r="AA1132" i="6"/>
  <c r="C1126" i="22"/>
  <c r="Y1133" i="6"/>
  <c r="D1126" i="22"/>
  <c r="Z1133" i="6"/>
  <c r="E1126" i="22"/>
  <c r="AA1133" i="6"/>
  <c r="C1127" i="22"/>
  <c r="Y1134" i="6"/>
  <c r="D1127" i="22"/>
  <c r="Z1134" i="6"/>
  <c r="E1127" i="22"/>
  <c r="AA1134" i="6"/>
  <c r="C1128" i="22"/>
  <c r="Y1135" i="6"/>
  <c r="D1128" i="22"/>
  <c r="Z1135" i="6"/>
  <c r="E1128" i="22"/>
  <c r="AA1135" i="6"/>
  <c r="C1129" i="22"/>
  <c r="Y1136" i="6"/>
  <c r="D1129" i="22"/>
  <c r="Z1136" i="6"/>
  <c r="E1129" i="22"/>
  <c r="AA1136" i="6"/>
  <c r="C1130" i="22"/>
  <c r="Y1137" i="6"/>
  <c r="D1130" i="22"/>
  <c r="Z1137" i="6"/>
  <c r="E1130" i="22"/>
  <c r="AA1137" i="6"/>
  <c r="C1131" i="22"/>
  <c r="Y1138" i="6"/>
  <c r="D1131" i="22"/>
  <c r="Z1138" i="6"/>
  <c r="E1131" i="22"/>
  <c r="AA1138" i="6"/>
  <c r="C1132" i="22"/>
  <c r="Y1139" i="6"/>
  <c r="D1132" i="22"/>
  <c r="Z1139" i="6"/>
  <c r="E1132" i="22"/>
  <c r="AA1139" i="6"/>
  <c r="C1133" i="22"/>
  <c r="Y1140" i="6"/>
  <c r="D1133" i="22"/>
  <c r="Z1140" i="6"/>
  <c r="E1133" i="22"/>
  <c r="AA1140" i="6"/>
  <c r="C1134" i="22"/>
  <c r="Y1141" i="6"/>
  <c r="D1134" i="22"/>
  <c r="Z1141" i="6"/>
  <c r="E1134" i="22"/>
  <c r="AA1141" i="6"/>
  <c r="C1135" i="22"/>
  <c r="Y1142" i="6"/>
  <c r="D1135" i="22"/>
  <c r="Z1142" i="6"/>
  <c r="E1135" i="22"/>
  <c r="AA1142" i="6"/>
  <c r="C1136" i="22"/>
  <c r="Y1143" i="6"/>
  <c r="D1136" i="22"/>
  <c r="Z1143" i="6"/>
  <c r="E1136" i="22"/>
  <c r="AA1143" i="6"/>
  <c r="C1137" i="22"/>
  <c r="Y1144" i="6"/>
  <c r="D1137" i="22"/>
  <c r="Z1144" i="6"/>
  <c r="E1137" i="22"/>
  <c r="AA1144" i="6"/>
  <c r="C1138" i="22"/>
  <c r="Y1145" i="6"/>
  <c r="D1138" i="22"/>
  <c r="Z1145" i="6"/>
  <c r="E1138" i="22"/>
  <c r="AA1145" i="6"/>
  <c r="C1139" i="22"/>
  <c r="Y1146" i="6"/>
  <c r="D1139" i="22"/>
  <c r="Z1146" i="6"/>
  <c r="E1139" i="22"/>
  <c r="AA1146" i="6"/>
  <c r="C1140" i="22"/>
  <c r="Y1147" i="6"/>
  <c r="D1140" i="22"/>
  <c r="Z1147" i="6"/>
  <c r="E1140" i="22"/>
  <c r="AA1147" i="6"/>
  <c r="C1141" i="22"/>
  <c r="Y1148" i="6"/>
  <c r="D1141" i="22"/>
  <c r="Z1148" i="6"/>
  <c r="E1141" i="22"/>
  <c r="AA1148" i="6"/>
  <c r="C1142" i="22"/>
  <c r="Y1149" i="6"/>
  <c r="D1142" i="22"/>
  <c r="Z1149" i="6"/>
  <c r="E1142" i="22"/>
  <c r="AA1149" i="6"/>
  <c r="C1143" i="22"/>
  <c r="Y1150" i="6"/>
  <c r="D1143" i="22"/>
  <c r="Z1150" i="6"/>
  <c r="E1143" i="22"/>
  <c r="AA1150" i="6"/>
  <c r="C1144" i="22"/>
  <c r="Y1151" i="6"/>
  <c r="D1144" i="22"/>
  <c r="Z1151" i="6"/>
  <c r="E1144" i="22"/>
  <c r="AA1151" i="6"/>
  <c r="C1145" i="22"/>
  <c r="Y1152" i="6"/>
  <c r="D1145" i="22"/>
  <c r="Z1152" i="6"/>
  <c r="E1145" i="22"/>
  <c r="AA1152" i="6"/>
  <c r="C1146" i="22"/>
  <c r="Y1153" i="6"/>
  <c r="D1146" i="22"/>
  <c r="Z1153" i="6"/>
  <c r="E1146" i="22"/>
  <c r="AA1153" i="6"/>
  <c r="C1147" i="22"/>
  <c r="Y1154" i="6"/>
  <c r="D1147" i="22"/>
  <c r="Z1154" i="6"/>
  <c r="E1147" i="22"/>
  <c r="AA1154" i="6"/>
  <c r="C1148" i="22"/>
  <c r="Y1155" i="6"/>
  <c r="D1148" i="22"/>
  <c r="Z1155" i="6"/>
  <c r="E1148" i="22"/>
  <c r="AA1155" i="6"/>
  <c r="C1149" i="22"/>
  <c r="Y1156" i="6"/>
  <c r="D1149" i="22"/>
  <c r="Z1156" i="6"/>
  <c r="E1149" i="22"/>
  <c r="AA1156" i="6"/>
  <c r="C1150" i="22"/>
  <c r="Y1157" i="6"/>
  <c r="D1150" i="22"/>
  <c r="Z1157" i="6"/>
  <c r="E1150" i="22"/>
  <c r="AA1157" i="6"/>
  <c r="C1151" i="22"/>
  <c r="Y1158" i="6"/>
  <c r="D1151" i="22"/>
  <c r="Z1158" i="6"/>
  <c r="E1151" i="22"/>
  <c r="AA1158" i="6"/>
  <c r="C1152" i="22"/>
  <c r="Y1159" i="6"/>
  <c r="D1152" i="22"/>
  <c r="Z1159" i="6"/>
  <c r="E1152" i="22"/>
  <c r="AA1159" i="6"/>
  <c r="C1153" i="22"/>
  <c r="Y1160" i="6"/>
  <c r="D1153" i="22"/>
  <c r="Z1160" i="6"/>
  <c r="E1153" i="22"/>
  <c r="AA1160" i="6"/>
  <c r="C1154" i="22"/>
  <c r="Y1161" i="6"/>
  <c r="D1154" i="22"/>
  <c r="Z1161" i="6"/>
  <c r="E1154" i="22"/>
  <c r="AA1161" i="6"/>
  <c r="C1155" i="22"/>
  <c r="Y1162" i="6"/>
  <c r="D1155" i="22"/>
  <c r="Z1162" i="6"/>
  <c r="E1155" i="22"/>
  <c r="AA1162" i="6"/>
  <c r="C1156" i="22"/>
  <c r="Y1163" i="6"/>
  <c r="D1156" i="22"/>
  <c r="Z1163" i="6"/>
  <c r="E1156" i="22"/>
  <c r="AA1163" i="6"/>
  <c r="C1157" i="22"/>
  <c r="Y1164" i="6"/>
  <c r="D1157" i="22"/>
  <c r="Z1164" i="6"/>
  <c r="E1157" i="22"/>
  <c r="AA1164" i="6"/>
  <c r="C1158" i="22"/>
  <c r="Y1165" i="6"/>
  <c r="D1158" i="22"/>
  <c r="Z1165" i="6"/>
  <c r="E1158" i="22"/>
  <c r="AA1165" i="6"/>
  <c r="C1159" i="22"/>
  <c r="Y1166" i="6"/>
  <c r="D1159" i="22"/>
  <c r="Z1166" i="6"/>
  <c r="E1159" i="22"/>
  <c r="AA1166" i="6"/>
  <c r="C1160" i="22"/>
  <c r="Y1167" i="6"/>
  <c r="D1160" i="22"/>
  <c r="Z1167" i="6"/>
  <c r="E1160" i="22"/>
  <c r="AA1167" i="6"/>
  <c r="C1161" i="22"/>
  <c r="Y1168" i="6"/>
  <c r="D1161" i="22"/>
  <c r="Z1168" i="6"/>
  <c r="E1161" i="22"/>
  <c r="AA1168" i="6"/>
  <c r="C1162" i="22"/>
  <c r="Y1169" i="6"/>
  <c r="D1162" i="22"/>
  <c r="Z1169" i="6"/>
  <c r="E1162" i="22"/>
  <c r="AA1169" i="6"/>
  <c r="C1163" i="22"/>
  <c r="Y1170" i="6"/>
  <c r="D1163" i="22"/>
  <c r="Z1170" i="6"/>
  <c r="E1163" i="22"/>
  <c r="AA1170" i="6"/>
  <c r="C1164" i="22"/>
  <c r="Y1171" i="6"/>
  <c r="D1164" i="22"/>
  <c r="Z1171" i="6"/>
  <c r="E1164" i="22"/>
  <c r="AA1171" i="6"/>
  <c r="C1165" i="22"/>
  <c r="Y1172" i="6"/>
  <c r="D1165" i="22"/>
  <c r="Z1172" i="6"/>
  <c r="E1165" i="22"/>
  <c r="AA1172" i="6"/>
  <c r="C1166" i="22"/>
  <c r="Y1173" i="6"/>
  <c r="D1166" i="22"/>
  <c r="Z1173" i="6"/>
  <c r="E1166" i="22"/>
  <c r="AA1173" i="6"/>
  <c r="C1167" i="22"/>
  <c r="Y1174" i="6"/>
  <c r="D1167" i="22"/>
  <c r="Z1174" i="6"/>
  <c r="E1167" i="22"/>
  <c r="AA1174" i="6"/>
  <c r="C1168" i="22"/>
  <c r="Y1175" i="6"/>
  <c r="D1168" i="22"/>
  <c r="Z1175" i="6"/>
  <c r="E1168" i="22"/>
  <c r="AA1175" i="6"/>
  <c r="C1169" i="22"/>
  <c r="Y1176" i="6"/>
  <c r="D1169" i="22"/>
  <c r="Z1176" i="6"/>
  <c r="E1169" i="22"/>
  <c r="AA1176" i="6"/>
  <c r="C1170" i="22"/>
  <c r="Y1177" i="6"/>
  <c r="D1170" i="22"/>
  <c r="Z1177" i="6"/>
  <c r="E1170" i="22"/>
  <c r="AA1177" i="6"/>
  <c r="C1171" i="22"/>
  <c r="Y1178" i="6"/>
  <c r="D1171" i="22"/>
  <c r="Z1178" i="6"/>
  <c r="E1171" i="22"/>
  <c r="AA1178" i="6"/>
  <c r="C1172" i="22"/>
  <c r="D1172" i="22"/>
  <c r="Z1179" i="6"/>
  <c r="E1172" i="22"/>
  <c r="AA1179" i="6"/>
  <c r="C1173" i="22"/>
  <c r="Y1180" i="6"/>
  <c r="D1173" i="22"/>
  <c r="Z1180" i="6"/>
  <c r="E1173" i="22"/>
  <c r="AA1180" i="6"/>
  <c r="C1174" i="22"/>
  <c r="Y1181" i="6"/>
  <c r="D1174" i="22"/>
  <c r="Z1181" i="6"/>
  <c r="E1174" i="22"/>
  <c r="AA1181" i="6"/>
  <c r="C1175" i="22"/>
  <c r="Y1182" i="6"/>
  <c r="D1175" i="22"/>
  <c r="Z1182" i="6"/>
  <c r="E1175" i="22"/>
  <c r="AA1182" i="6"/>
  <c r="C1176" i="22"/>
  <c r="Y1183" i="6"/>
  <c r="D1176" i="22"/>
  <c r="Z1183" i="6"/>
  <c r="E1176" i="22"/>
  <c r="AA1183" i="6"/>
  <c r="C1177" i="22"/>
  <c r="Y1184" i="6"/>
  <c r="D1177" i="22"/>
  <c r="Z1184" i="6"/>
  <c r="E1177" i="22"/>
  <c r="AA1184" i="6"/>
  <c r="C1178" i="22"/>
  <c r="Y1185" i="6"/>
  <c r="D1178" i="22"/>
  <c r="Z1185" i="6"/>
  <c r="E1178" i="22"/>
  <c r="AA1185" i="6"/>
  <c r="C1179" i="22"/>
  <c r="Y1186" i="6"/>
  <c r="D1179" i="22"/>
  <c r="Z1186" i="6"/>
  <c r="E1179" i="22"/>
  <c r="AA1186" i="6"/>
  <c r="C1180" i="22"/>
  <c r="Y1187" i="6"/>
  <c r="D1180" i="22"/>
  <c r="Z1187" i="6"/>
  <c r="E1180" i="22"/>
  <c r="AA1187" i="6"/>
  <c r="C1181" i="22"/>
  <c r="Y1188" i="6"/>
  <c r="D1181" i="22"/>
  <c r="Z1188" i="6"/>
  <c r="E1181" i="22"/>
  <c r="AA1188" i="6"/>
  <c r="C1182" i="22"/>
  <c r="Y1189" i="6"/>
  <c r="D1182" i="22"/>
  <c r="Z1189" i="6"/>
  <c r="E1182" i="22"/>
  <c r="AA1189" i="6"/>
  <c r="C1183" i="22"/>
  <c r="Y1190" i="6"/>
  <c r="D1183" i="22"/>
  <c r="Z1190" i="6"/>
  <c r="E1183" i="22"/>
  <c r="AA1190" i="6"/>
  <c r="C1184" i="22"/>
  <c r="Y1191" i="6"/>
  <c r="D1184" i="22"/>
  <c r="Z1191" i="6"/>
  <c r="E1184" i="22"/>
  <c r="AA1191" i="6"/>
  <c r="C1185" i="22"/>
  <c r="Y1192" i="6"/>
  <c r="D1185" i="22"/>
  <c r="Z1192" i="6"/>
  <c r="E1185" i="22"/>
  <c r="AA1192" i="6"/>
  <c r="C1186" i="22"/>
  <c r="Y1193" i="6"/>
  <c r="D1186" i="22"/>
  <c r="Z1193" i="6"/>
  <c r="E1186" i="22"/>
  <c r="AA1193" i="6"/>
  <c r="C1187" i="22"/>
  <c r="Y1194" i="6"/>
  <c r="D1187" i="22"/>
  <c r="Z1194" i="6"/>
  <c r="E1187" i="22"/>
  <c r="AA1194" i="6"/>
  <c r="C1188" i="22"/>
  <c r="Y1195" i="6"/>
  <c r="D1188" i="22"/>
  <c r="Z1195" i="6"/>
  <c r="E1188" i="22"/>
  <c r="AA1195" i="6"/>
  <c r="C1189" i="22"/>
  <c r="Y1196" i="6"/>
  <c r="D1189" i="22"/>
  <c r="Z1196" i="6"/>
  <c r="E1189" i="22"/>
  <c r="AA1196" i="6"/>
  <c r="C1190" i="22"/>
  <c r="Y1197" i="6"/>
  <c r="D1190" i="22"/>
  <c r="Z1197" i="6"/>
  <c r="E1190" i="22"/>
  <c r="AA1197" i="6"/>
  <c r="C1191" i="22"/>
  <c r="Y1198" i="6"/>
  <c r="D1191" i="22"/>
  <c r="Z1198" i="6"/>
  <c r="E1191" i="22"/>
  <c r="AA1198" i="6"/>
  <c r="C1192" i="22"/>
  <c r="Y1199" i="6"/>
  <c r="D1192" i="22"/>
  <c r="Z1199" i="6"/>
  <c r="E1192" i="22"/>
  <c r="AA1199" i="6"/>
  <c r="C1193" i="22"/>
  <c r="Y1200" i="6"/>
  <c r="D1193" i="22"/>
  <c r="Z1200" i="6"/>
  <c r="E1193" i="22"/>
  <c r="AA1200" i="6"/>
  <c r="C1194" i="22"/>
  <c r="Y1201" i="6"/>
  <c r="D1194" i="22"/>
  <c r="Z1201" i="6"/>
  <c r="E1194" i="22"/>
  <c r="AA1201" i="6"/>
  <c r="C1195" i="22"/>
  <c r="Y1202" i="6"/>
  <c r="D1195" i="22"/>
  <c r="Z1202" i="6"/>
  <c r="E1195" i="22"/>
  <c r="AA1202" i="6"/>
  <c r="C1196" i="22"/>
  <c r="Y1203" i="6"/>
  <c r="D1196" i="22"/>
  <c r="Z1203" i="6"/>
  <c r="E1196" i="22"/>
  <c r="AA1203" i="6"/>
  <c r="C1197" i="22"/>
  <c r="Y1204" i="6"/>
  <c r="D1197" i="22"/>
  <c r="Z1204" i="6"/>
  <c r="E1197" i="22"/>
  <c r="AA1204" i="6"/>
  <c r="C1198" i="22"/>
  <c r="Y1205" i="6"/>
  <c r="D1198" i="22"/>
  <c r="Z1205" i="6"/>
  <c r="E1198" i="22"/>
  <c r="AA1205" i="6"/>
  <c r="C1199" i="22"/>
  <c r="Y1206" i="6"/>
  <c r="D1199" i="22"/>
  <c r="Z1206" i="6"/>
  <c r="E1199" i="22"/>
  <c r="AA1206" i="6"/>
  <c r="C1200" i="22"/>
  <c r="Y1207" i="6"/>
  <c r="D1200" i="22"/>
  <c r="Z1207" i="6"/>
  <c r="E1200" i="22"/>
  <c r="AA1207" i="6"/>
  <c r="C1201" i="22"/>
  <c r="Y1208" i="6"/>
  <c r="D1201" i="22"/>
  <c r="Z1208" i="6"/>
  <c r="E1201" i="22"/>
  <c r="AA1208" i="6"/>
  <c r="C1202" i="22"/>
  <c r="Y1209" i="6"/>
  <c r="D1202" i="22"/>
  <c r="Z1209" i="6"/>
  <c r="E1202" i="22"/>
  <c r="AA1209" i="6"/>
  <c r="C1203" i="22"/>
  <c r="Y1210" i="6"/>
  <c r="D1203" i="22"/>
  <c r="Z1210" i="6"/>
  <c r="E1203" i="22"/>
  <c r="AA1210" i="6"/>
  <c r="C1204" i="22"/>
  <c r="Y1211" i="6"/>
  <c r="D1204" i="22"/>
  <c r="Z1211" i="6"/>
  <c r="E1204" i="22"/>
  <c r="AA1211" i="6"/>
  <c r="C1205" i="22"/>
  <c r="Y1212" i="6"/>
  <c r="D1205" i="22"/>
  <c r="Z1212" i="6"/>
  <c r="E1205" i="22"/>
  <c r="AA1212" i="6"/>
  <c r="C1206" i="22"/>
  <c r="Y1213" i="6"/>
  <c r="D1206" i="22"/>
  <c r="Z1213" i="6"/>
  <c r="E1206" i="22"/>
  <c r="AA1213" i="6"/>
  <c r="C1207" i="22"/>
  <c r="Y1214" i="6"/>
  <c r="D1207" i="22"/>
  <c r="Z1214" i="6"/>
  <c r="E1207" i="22"/>
  <c r="AA1214" i="6"/>
  <c r="C1208" i="22"/>
  <c r="Y1215" i="6"/>
  <c r="D1208" i="22"/>
  <c r="Z1215" i="6"/>
  <c r="E1208" i="22"/>
  <c r="AA1215" i="6"/>
  <c r="C1209" i="22"/>
  <c r="Y1216" i="6"/>
  <c r="D1209" i="22"/>
  <c r="Z1216" i="6"/>
  <c r="E1209" i="22"/>
  <c r="AA1216" i="6"/>
  <c r="C1210" i="22"/>
  <c r="Y1217" i="6"/>
  <c r="D1210" i="22"/>
  <c r="Z1217" i="6"/>
  <c r="E1210" i="22"/>
  <c r="AA1217" i="6"/>
  <c r="C1211" i="22"/>
  <c r="Y1218" i="6"/>
  <c r="D1211" i="22"/>
  <c r="Z1218" i="6"/>
  <c r="E1211" i="22"/>
  <c r="AA1218" i="6"/>
  <c r="C1212" i="22"/>
  <c r="Y1219" i="6"/>
  <c r="D1212" i="22"/>
  <c r="Z1219" i="6"/>
  <c r="E1212" i="22"/>
  <c r="AA1219" i="6"/>
  <c r="C1213" i="22"/>
  <c r="Y1220" i="6"/>
  <c r="D1213" i="22"/>
  <c r="Z1220" i="6"/>
  <c r="E1213" i="22"/>
  <c r="AA1220" i="6"/>
  <c r="C1214" i="22"/>
  <c r="Y1221" i="6"/>
  <c r="D1214" i="22"/>
  <c r="Z1221" i="6"/>
  <c r="E1214" i="22"/>
  <c r="AA1221" i="6"/>
  <c r="C1215" i="22"/>
  <c r="Y1222" i="6"/>
  <c r="D1215" i="22"/>
  <c r="Z1222" i="6"/>
  <c r="E1215" i="22"/>
  <c r="AA1222" i="6"/>
  <c r="C1216" i="22"/>
  <c r="Y1223" i="6"/>
  <c r="D1216" i="22"/>
  <c r="Z1223" i="6"/>
  <c r="E1216" i="22"/>
  <c r="AA1223" i="6"/>
  <c r="C1217" i="22"/>
  <c r="Y1224" i="6"/>
  <c r="D1217" i="22"/>
  <c r="Z1224" i="6"/>
  <c r="E1217" i="22"/>
  <c r="AA1224" i="6"/>
  <c r="C1218" i="22"/>
  <c r="Y1225" i="6"/>
  <c r="D1218" i="22"/>
  <c r="Z1225" i="6"/>
  <c r="E1218" i="22"/>
  <c r="AA1225" i="6"/>
  <c r="C1219" i="22"/>
  <c r="Y1226" i="6"/>
  <c r="D1219" i="22"/>
  <c r="Z1226" i="6"/>
  <c r="E1219" i="22"/>
  <c r="AA1226" i="6"/>
  <c r="C1220" i="22"/>
  <c r="Y1227" i="6"/>
  <c r="D1220" i="22"/>
  <c r="Z1227" i="6"/>
  <c r="E1220" i="22"/>
  <c r="AA1227" i="6"/>
  <c r="C1221" i="22"/>
  <c r="Y1228" i="6"/>
  <c r="D1221" i="22"/>
  <c r="Z1228" i="6"/>
  <c r="E1221" i="22"/>
  <c r="AA1228" i="6"/>
  <c r="C1222" i="22"/>
  <c r="Y1229" i="6"/>
  <c r="D1222" i="22"/>
  <c r="Z1229" i="6"/>
  <c r="E1222" i="22"/>
  <c r="AA1229" i="6"/>
  <c r="C1223" i="22"/>
  <c r="Y1230" i="6"/>
  <c r="D1223" i="22"/>
  <c r="Z1230" i="6"/>
  <c r="E1223" i="22"/>
  <c r="AA1230" i="6"/>
  <c r="C1224" i="22"/>
  <c r="Y1231" i="6"/>
  <c r="D1224" i="22"/>
  <c r="Z1231" i="6"/>
  <c r="E1224" i="22"/>
  <c r="AA1231" i="6"/>
  <c r="C1225" i="22"/>
  <c r="Y1232" i="6"/>
  <c r="D1225" i="22"/>
  <c r="Z1232" i="6"/>
  <c r="E1225" i="22"/>
  <c r="AA1232" i="6"/>
  <c r="C1226" i="22"/>
  <c r="Y1233" i="6"/>
  <c r="D1226" i="22"/>
  <c r="Z1233" i="6"/>
  <c r="E1226" i="22"/>
  <c r="AA1233" i="6"/>
  <c r="C1227" i="22"/>
  <c r="Y1234" i="6"/>
  <c r="D1227" i="22"/>
  <c r="Z1234" i="6"/>
  <c r="E1227" i="22"/>
  <c r="AA1234" i="6"/>
  <c r="C1228" i="22"/>
  <c r="Y1235" i="6"/>
  <c r="D1228" i="22"/>
  <c r="Z1235" i="6"/>
  <c r="E1228" i="22"/>
  <c r="AA1235" i="6"/>
  <c r="C1229" i="22"/>
  <c r="Y1236" i="6"/>
  <c r="D1229" i="22"/>
  <c r="Z1236" i="6"/>
  <c r="E1229" i="22"/>
  <c r="AA1236" i="6"/>
  <c r="C1230" i="22"/>
  <c r="Y1237" i="6"/>
  <c r="D1230" i="22"/>
  <c r="Z1237" i="6"/>
  <c r="E1230" i="22"/>
  <c r="AA1237" i="6"/>
  <c r="C1231" i="22"/>
  <c r="Y1238" i="6"/>
  <c r="D1231" i="22"/>
  <c r="Z1238" i="6"/>
  <c r="E1231" i="22"/>
  <c r="AA1238" i="6"/>
  <c r="C1232" i="22"/>
  <c r="Y1239" i="6"/>
  <c r="D1232" i="22"/>
  <c r="Z1239" i="6"/>
  <c r="E1232" i="22"/>
  <c r="AA1239" i="6"/>
  <c r="C1233" i="22"/>
  <c r="Y1240" i="6"/>
  <c r="D1233" i="22"/>
  <c r="Z1240" i="6"/>
  <c r="E1233" i="22"/>
  <c r="AA1240" i="6"/>
  <c r="C1234" i="22"/>
  <c r="Y1241" i="6"/>
  <c r="D1234" i="22"/>
  <c r="Z1241" i="6"/>
  <c r="E1234" i="22"/>
  <c r="AA1241" i="6"/>
  <c r="C1235" i="22"/>
  <c r="Y1242" i="6"/>
  <c r="D1235" i="22"/>
  <c r="Z1242" i="6"/>
  <c r="E1235" i="22"/>
  <c r="AA1242" i="6"/>
  <c r="C1236" i="22"/>
  <c r="Y1243" i="6"/>
  <c r="D1236" i="22"/>
  <c r="Z1243" i="6"/>
  <c r="E1236" i="22"/>
  <c r="AA1243" i="6"/>
  <c r="C1237" i="22"/>
  <c r="Y1244" i="6"/>
  <c r="D1237" i="22"/>
  <c r="Z1244" i="6"/>
  <c r="E1237" i="22"/>
  <c r="AA1244" i="6"/>
  <c r="C1238" i="22"/>
  <c r="Y1245" i="6"/>
  <c r="D1238" i="22"/>
  <c r="Z1245" i="6"/>
  <c r="E1238" i="22"/>
  <c r="AA1245" i="6"/>
  <c r="C1239" i="22"/>
  <c r="Y1246" i="6"/>
  <c r="D1239" i="22"/>
  <c r="Z1246" i="6"/>
  <c r="E1239" i="22"/>
  <c r="AA1246" i="6"/>
  <c r="C1240" i="22"/>
  <c r="Y1247" i="6"/>
  <c r="D1240" i="22"/>
  <c r="Z1247" i="6"/>
  <c r="E1240" i="22"/>
  <c r="AA1247" i="6"/>
  <c r="C1241" i="22"/>
  <c r="Y1248" i="6"/>
  <c r="D1241" i="22"/>
  <c r="Z1248" i="6"/>
  <c r="E1241" i="22"/>
  <c r="AA1248" i="6"/>
  <c r="C1242" i="22"/>
  <c r="Y1249" i="6"/>
  <c r="D1242" i="22"/>
  <c r="Z1249" i="6"/>
  <c r="E1242" i="22"/>
  <c r="AA1249" i="6"/>
  <c r="C1243" i="22"/>
  <c r="Y1250" i="6"/>
  <c r="D1243" i="22"/>
  <c r="Z1250" i="6"/>
  <c r="E1243" i="22"/>
  <c r="AA1250" i="6"/>
  <c r="C1244" i="22"/>
  <c r="Y1251" i="6"/>
  <c r="D1244" i="22"/>
  <c r="Z1251" i="6"/>
  <c r="E1244" i="22"/>
  <c r="AA1251" i="6"/>
  <c r="C1245" i="22"/>
  <c r="Y1252" i="6"/>
  <c r="D1245" i="22"/>
  <c r="Z1252" i="6"/>
  <c r="E1245" i="22"/>
  <c r="AA1252" i="6"/>
  <c r="C1246" i="22"/>
  <c r="Y1253" i="6"/>
  <c r="D1246" i="22"/>
  <c r="Z1253" i="6"/>
  <c r="E1246" i="22"/>
  <c r="AA1253" i="6"/>
  <c r="C1247" i="22"/>
  <c r="Y1254" i="6"/>
  <c r="D1247" i="22"/>
  <c r="Z1254" i="6"/>
  <c r="E1247" i="22"/>
  <c r="AA1254" i="6"/>
  <c r="C1248" i="22"/>
  <c r="Y1255" i="6"/>
  <c r="D1248" i="22"/>
  <c r="Z1255" i="6"/>
  <c r="E1248" i="22"/>
  <c r="AA1255" i="6"/>
  <c r="C1249" i="22"/>
  <c r="Y1256" i="6"/>
  <c r="D1249" i="22"/>
  <c r="Z1256" i="6"/>
  <c r="E1249" i="22"/>
  <c r="AA1256" i="6"/>
  <c r="C1250" i="22"/>
  <c r="Y1257" i="6"/>
  <c r="D1250" i="22"/>
  <c r="Z1257" i="6"/>
  <c r="E1250" i="22"/>
  <c r="AA1257" i="6"/>
  <c r="C1251" i="22"/>
  <c r="Y1258" i="6"/>
  <c r="D1251" i="22"/>
  <c r="Z1258" i="6"/>
  <c r="E1251" i="22"/>
  <c r="AA1258" i="6"/>
  <c r="C1252" i="22"/>
  <c r="Y1259" i="6"/>
  <c r="D1252" i="22"/>
  <c r="Z1259" i="6"/>
  <c r="E1252" i="22"/>
  <c r="AA1259" i="6"/>
  <c r="C1253" i="22"/>
  <c r="Y1260" i="6"/>
  <c r="D1253" i="22"/>
  <c r="Z1260" i="6"/>
  <c r="E1253" i="22"/>
  <c r="AA1260" i="6"/>
  <c r="C1254" i="22"/>
  <c r="Y1261" i="6"/>
  <c r="D1254" i="22"/>
  <c r="Z1261" i="6"/>
  <c r="E1254" i="22"/>
  <c r="AA1261" i="6"/>
  <c r="C1255" i="22"/>
  <c r="Y1262" i="6"/>
  <c r="D1255" i="22"/>
  <c r="Z1262" i="6"/>
  <c r="E1255" i="22"/>
  <c r="AA1262" i="6"/>
  <c r="C1256" i="22"/>
  <c r="Y1263" i="6"/>
  <c r="D1256" i="22"/>
  <c r="Z1263" i="6"/>
  <c r="E1256" i="22"/>
  <c r="AA1263" i="6"/>
  <c r="C1257" i="22"/>
  <c r="Y1264" i="6"/>
  <c r="D1257" i="22"/>
  <c r="Z1264" i="6"/>
  <c r="E1257" i="22"/>
  <c r="AA1264" i="6"/>
  <c r="C1258" i="22"/>
  <c r="Y1265" i="6"/>
  <c r="D1258" i="22"/>
  <c r="Z1265" i="6"/>
  <c r="E1258" i="22"/>
  <c r="AA1265" i="6"/>
  <c r="C1259" i="22"/>
  <c r="Y1266" i="6"/>
  <c r="D1259" i="22"/>
  <c r="Z1266" i="6"/>
  <c r="E1259" i="22"/>
  <c r="AA1266" i="6"/>
  <c r="C1260" i="22"/>
  <c r="Y1267" i="6"/>
  <c r="D1260" i="22"/>
  <c r="Z1267" i="6"/>
  <c r="E1260" i="22"/>
  <c r="AA1267" i="6"/>
  <c r="C1261" i="22"/>
  <c r="Y1268" i="6"/>
  <c r="D1261" i="22"/>
  <c r="Z1268" i="6"/>
  <c r="E1261" i="22"/>
  <c r="AA1268" i="6"/>
  <c r="C1262" i="22"/>
  <c r="Y1269" i="6"/>
  <c r="D1262" i="22"/>
  <c r="Z1269" i="6"/>
  <c r="E1262" i="22"/>
  <c r="AA1269" i="6"/>
  <c r="E1083" i="22"/>
  <c r="AA1090" i="6"/>
  <c r="C1083" i="22"/>
  <c r="Y1090" i="6"/>
  <c r="C904" i="22"/>
  <c r="Y911" i="6"/>
  <c r="E904" i="22"/>
  <c r="AA911" i="6"/>
  <c r="C905" i="22"/>
  <c r="Y912" i="6"/>
  <c r="E905" i="22"/>
  <c r="AA912" i="6"/>
  <c r="C906" i="22"/>
  <c r="Y913" i="6"/>
  <c r="E906" i="22"/>
  <c r="AA913" i="6"/>
  <c r="C907" i="22"/>
  <c r="Y914" i="6"/>
  <c r="E907" i="22"/>
  <c r="AA914" i="6"/>
  <c r="C908" i="22"/>
  <c r="Y915" i="6"/>
  <c r="E908" i="22"/>
  <c r="AA915" i="6"/>
  <c r="C909" i="22"/>
  <c r="Y916" i="6"/>
  <c r="E909" i="22"/>
  <c r="AA916" i="6"/>
  <c r="C910" i="22"/>
  <c r="Y917" i="6"/>
  <c r="E910" i="22"/>
  <c r="AA917" i="6"/>
  <c r="C911" i="22"/>
  <c r="Y918" i="6"/>
  <c r="E911" i="22"/>
  <c r="AA918" i="6"/>
  <c r="C912" i="22"/>
  <c r="Y919" i="6"/>
  <c r="E912" i="22"/>
  <c r="AA919" i="6"/>
  <c r="C913" i="22"/>
  <c r="Y920" i="6"/>
  <c r="E913" i="22"/>
  <c r="AA920" i="6"/>
  <c r="C914" i="22"/>
  <c r="Y921" i="6"/>
  <c r="E914" i="22"/>
  <c r="AA921" i="6"/>
  <c r="C915" i="22"/>
  <c r="Y922" i="6"/>
  <c r="E915" i="22"/>
  <c r="AA922" i="6"/>
  <c r="C916" i="22"/>
  <c r="Y923" i="6"/>
  <c r="E916" i="22"/>
  <c r="AA923" i="6"/>
  <c r="C917" i="22"/>
  <c r="Y924" i="6"/>
  <c r="E917" i="22"/>
  <c r="AA924" i="6"/>
  <c r="C918" i="22"/>
  <c r="Y925" i="6"/>
  <c r="E918" i="22"/>
  <c r="AA925" i="6"/>
  <c r="C919" i="22"/>
  <c r="Y926" i="6"/>
  <c r="E919" i="22"/>
  <c r="AA926" i="6"/>
  <c r="C920" i="22"/>
  <c r="Y927" i="6"/>
  <c r="E920" i="22"/>
  <c r="AA927" i="6"/>
  <c r="C921" i="22"/>
  <c r="Y928" i="6"/>
  <c r="E921" i="22"/>
  <c r="AA928" i="6"/>
  <c r="C922" i="22"/>
  <c r="Y929" i="6"/>
  <c r="E922" i="22"/>
  <c r="AA929" i="6"/>
  <c r="C923" i="22"/>
  <c r="Y930" i="6"/>
  <c r="E923" i="22"/>
  <c r="AA930" i="6"/>
  <c r="C924" i="22"/>
  <c r="Y931" i="6"/>
  <c r="E924" i="22"/>
  <c r="AA931" i="6"/>
  <c r="C925" i="22"/>
  <c r="Y932" i="6"/>
  <c r="E925" i="22"/>
  <c r="AA932" i="6"/>
  <c r="C926" i="22"/>
  <c r="Y933" i="6"/>
  <c r="E926" i="22"/>
  <c r="AA933" i="6"/>
  <c r="C927" i="22"/>
  <c r="Y934" i="6"/>
  <c r="E927" i="22"/>
  <c r="AA934" i="6"/>
  <c r="C928" i="22"/>
  <c r="Y935" i="6"/>
  <c r="E928" i="22"/>
  <c r="AA935" i="6"/>
  <c r="C929" i="22"/>
  <c r="Y936" i="6"/>
  <c r="E929" i="22"/>
  <c r="AA936" i="6"/>
  <c r="C930" i="22"/>
  <c r="Y937" i="6"/>
  <c r="E930" i="22"/>
  <c r="AA937" i="6"/>
  <c r="C931" i="22"/>
  <c r="Y938" i="6"/>
  <c r="E931" i="22"/>
  <c r="AA938" i="6"/>
  <c r="C932" i="22"/>
  <c r="Y939" i="6"/>
  <c r="E932" i="22"/>
  <c r="AA939" i="6"/>
  <c r="C933" i="22"/>
  <c r="Y940" i="6"/>
  <c r="E933" i="22"/>
  <c r="AA940" i="6"/>
  <c r="C934" i="22"/>
  <c r="Y941" i="6"/>
  <c r="E934" i="22"/>
  <c r="AA941" i="6"/>
  <c r="C935" i="22"/>
  <c r="Y942" i="6"/>
  <c r="E935" i="22"/>
  <c r="AA942" i="6"/>
  <c r="C936" i="22"/>
  <c r="Y943" i="6"/>
  <c r="E936" i="22"/>
  <c r="AA943" i="6"/>
  <c r="C937" i="22"/>
  <c r="Y944" i="6"/>
  <c r="E937" i="22"/>
  <c r="AA944" i="6"/>
  <c r="C938" i="22"/>
  <c r="Y945" i="6"/>
  <c r="E938" i="22"/>
  <c r="AA945" i="6"/>
  <c r="C939" i="22"/>
  <c r="Y946" i="6"/>
  <c r="E939" i="22"/>
  <c r="AA946" i="6"/>
  <c r="C940" i="22"/>
  <c r="Y947" i="6"/>
  <c r="E940" i="22"/>
  <c r="AA947" i="6"/>
  <c r="C941" i="22"/>
  <c r="Y948" i="6"/>
  <c r="D941" i="22"/>
  <c r="Z948" i="6"/>
  <c r="E941" i="22"/>
  <c r="AA948" i="6"/>
  <c r="C942" i="22"/>
  <c r="Y949" i="6"/>
  <c r="D942" i="22"/>
  <c r="Z949" i="6"/>
  <c r="E942" i="22"/>
  <c r="AA949" i="6"/>
  <c r="C943" i="22"/>
  <c r="Y950" i="6"/>
  <c r="D943" i="22"/>
  <c r="Z950" i="6"/>
  <c r="E943" i="22"/>
  <c r="AA950" i="6"/>
  <c r="C944" i="22"/>
  <c r="Y951" i="6"/>
  <c r="D944" i="22"/>
  <c r="Z951" i="6"/>
  <c r="E944" i="22"/>
  <c r="AA951" i="6"/>
  <c r="C945" i="22"/>
  <c r="Y952" i="6"/>
  <c r="D945" i="22"/>
  <c r="Z952" i="6"/>
  <c r="E945" i="22"/>
  <c r="AA952" i="6"/>
  <c r="C946" i="22"/>
  <c r="Y953" i="6"/>
  <c r="D946" i="22"/>
  <c r="Z953" i="6"/>
  <c r="E946" i="22"/>
  <c r="AA953" i="6"/>
  <c r="C947" i="22"/>
  <c r="Y954" i="6"/>
  <c r="D947" i="22"/>
  <c r="Z954" i="6"/>
  <c r="E947" i="22"/>
  <c r="AA954" i="6"/>
  <c r="C948" i="22"/>
  <c r="Y955" i="6"/>
  <c r="D948" i="22"/>
  <c r="Z955" i="6"/>
  <c r="E948" i="22"/>
  <c r="AA955" i="6"/>
  <c r="C949" i="22"/>
  <c r="Y956" i="6"/>
  <c r="D949" i="22"/>
  <c r="Z956" i="6"/>
  <c r="E949" i="22"/>
  <c r="AA956" i="6"/>
  <c r="C950" i="22"/>
  <c r="Y957" i="6"/>
  <c r="D950" i="22"/>
  <c r="Z957" i="6"/>
  <c r="E950" i="22"/>
  <c r="AA957" i="6"/>
  <c r="C951" i="22"/>
  <c r="Y958" i="6"/>
  <c r="D951" i="22"/>
  <c r="Z958" i="6"/>
  <c r="E951" i="22"/>
  <c r="AA958" i="6"/>
  <c r="C952" i="22"/>
  <c r="Y959" i="6"/>
  <c r="D952" i="22"/>
  <c r="Z959" i="6"/>
  <c r="E952" i="22"/>
  <c r="AA959" i="6"/>
  <c r="C953" i="22"/>
  <c r="Y960" i="6"/>
  <c r="D953" i="22"/>
  <c r="Z960" i="6"/>
  <c r="E953" i="22"/>
  <c r="AA960" i="6"/>
  <c r="C954" i="22"/>
  <c r="Y961" i="6"/>
  <c r="D954" i="22"/>
  <c r="Z961" i="6"/>
  <c r="E954" i="22"/>
  <c r="AA961" i="6"/>
  <c r="C955" i="22"/>
  <c r="Y962" i="6"/>
  <c r="D955" i="22"/>
  <c r="Z962" i="6"/>
  <c r="E955" i="22"/>
  <c r="AA962" i="6"/>
  <c r="C956" i="22"/>
  <c r="Y963" i="6"/>
  <c r="D956" i="22"/>
  <c r="Z963" i="6"/>
  <c r="E956" i="22"/>
  <c r="AA963" i="6"/>
  <c r="C957" i="22"/>
  <c r="Y964" i="6"/>
  <c r="D957" i="22"/>
  <c r="Z964" i="6"/>
  <c r="E957" i="22"/>
  <c r="AA964" i="6"/>
  <c r="C958" i="22"/>
  <c r="Y965" i="6"/>
  <c r="D958" i="22"/>
  <c r="Z965" i="6"/>
  <c r="E958" i="22"/>
  <c r="AA965" i="6"/>
  <c r="C959" i="22"/>
  <c r="Y966" i="6"/>
  <c r="D959" i="22"/>
  <c r="Z966" i="6"/>
  <c r="E959" i="22"/>
  <c r="AA966" i="6"/>
  <c r="C960" i="22"/>
  <c r="Y967" i="6"/>
  <c r="D960" i="22"/>
  <c r="Z967" i="6"/>
  <c r="E960" i="22"/>
  <c r="AA967" i="6"/>
  <c r="C961" i="22"/>
  <c r="Y968" i="6"/>
  <c r="D961" i="22"/>
  <c r="Z968" i="6"/>
  <c r="E961" i="22"/>
  <c r="AA968" i="6"/>
  <c r="C962" i="22"/>
  <c r="Y969" i="6"/>
  <c r="D962" i="22"/>
  <c r="Z969" i="6"/>
  <c r="E962" i="22"/>
  <c r="AA969" i="6"/>
  <c r="C963" i="22"/>
  <c r="Y970" i="6"/>
  <c r="D963" i="22"/>
  <c r="Z970" i="6"/>
  <c r="E963" i="22"/>
  <c r="AA970" i="6"/>
  <c r="C964" i="22"/>
  <c r="Y971" i="6"/>
  <c r="D964" i="22"/>
  <c r="Z971" i="6"/>
  <c r="E964" i="22"/>
  <c r="AA971" i="6"/>
  <c r="C965" i="22"/>
  <c r="Y972" i="6"/>
  <c r="D965" i="22"/>
  <c r="Z972" i="6"/>
  <c r="E965" i="22"/>
  <c r="AA972" i="6"/>
  <c r="C966" i="22"/>
  <c r="Y973" i="6"/>
  <c r="D966" i="22"/>
  <c r="Z973" i="6"/>
  <c r="E966" i="22"/>
  <c r="AA973" i="6"/>
  <c r="C967" i="22"/>
  <c r="Y974" i="6"/>
  <c r="D967" i="22"/>
  <c r="Z974" i="6"/>
  <c r="E967" i="22"/>
  <c r="AA974" i="6"/>
  <c r="C968" i="22"/>
  <c r="Y975" i="6"/>
  <c r="D968" i="22"/>
  <c r="Z975" i="6"/>
  <c r="E968" i="22"/>
  <c r="AA975" i="6"/>
  <c r="C969" i="22"/>
  <c r="Y976" i="6"/>
  <c r="D969" i="22"/>
  <c r="Z976" i="6"/>
  <c r="E969" i="22"/>
  <c r="AA976" i="6"/>
  <c r="C970" i="22"/>
  <c r="Y977" i="6"/>
  <c r="D970" i="22"/>
  <c r="Z977" i="6"/>
  <c r="E970" i="22"/>
  <c r="AA977" i="6"/>
  <c r="C971" i="22"/>
  <c r="Y978" i="6"/>
  <c r="D971" i="22"/>
  <c r="Z978" i="6"/>
  <c r="E971" i="22"/>
  <c r="AA978" i="6"/>
  <c r="C972" i="22"/>
  <c r="Y979" i="6"/>
  <c r="D972" i="22"/>
  <c r="Z979" i="6"/>
  <c r="E972" i="22"/>
  <c r="AA979" i="6"/>
  <c r="C973" i="22"/>
  <c r="Y980" i="6"/>
  <c r="D973" i="22"/>
  <c r="Z980" i="6"/>
  <c r="E973" i="22"/>
  <c r="AA980" i="6"/>
  <c r="C974" i="22"/>
  <c r="Y981" i="6"/>
  <c r="D974" i="22"/>
  <c r="Z981" i="6"/>
  <c r="E974" i="22"/>
  <c r="AA981" i="6"/>
  <c r="C975" i="22"/>
  <c r="Y982" i="6"/>
  <c r="D975" i="22"/>
  <c r="Z982" i="6"/>
  <c r="E975" i="22"/>
  <c r="AA982" i="6"/>
  <c r="C976" i="22"/>
  <c r="Y983" i="6"/>
  <c r="D976" i="22"/>
  <c r="Z983" i="6"/>
  <c r="E976" i="22"/>
  <c r="AA983" i="6"/>
  <c r="C977" i="22"/>
  <c r="Y984" i="6"/>
  <c r="D977" i="22"/>
  <c r="Z984" i="6"/>
  <c r="E977" i="22"/>
  <c r="AA984" i="6"/>
  <c r="C978" i="22"/>
  <c r="Y985" i="6"/>
  <c r="D978" i="22"/>
  <c r="Z985" i="6"/>
  <c r="E978" i="22"/>
  <c r="AA985" i="6"/>
  <c r="C979" i="22"/>
  <c r="Y986" i="6"/>
  <c r="D979" i="22"/>
  <c r="Z986" i="6"/>
  <c r="E979" i="22"/>
  <c r="AA986" i="6"/>
  <c r="C980" i="22"/>
  <c r="Y987" i="6"/>
  <c r="D980" i="22"/>
  <c r="Z987" i="6"/>
  <c r="E980" i="22"/>
  <c r="AA987" i="6"/>
  <c r="C981" i="22"/>
  <c r="Y988" i="6"/>
  <c r="D981" i="22"/>
  <c r="Z988" i="6"/>
  <c r="E981" i="22"/>
  <c r="AA988" i="6"/>
  <c r="C982" i="22"/>
  <c r="Y989" i="6"/>
  <c r="D982" i="22"/>
  <c r="Z989" i="6"/>
  <c r="E982" i="22"/>
  <c r="AA989" i="6"/>
  <c r="C983" i="22"/>
  <c r="Y990" i="6"/>
  <c r="D983" i="22"/>
  <c r="Z990" i="6"/>
  <c r="E983" i="22"/>
  <c r="AA990" i="6"/>
  <c r="C984" i="22"/>
  <c r="Y991" i="6"/>
  <c r="D984" i="22"/>
  <c r="Z991" i="6"/>
  <c r="E984" i="22"/>
  <c r="AA991" i="6"/>
  <c r="C985" i="22"/>
  <c r="Y992" i="6"/>
  <c r="D985" i="22"/>
  <c r="Z992" i="6"/>
  <c r="E985" i="22"/>
  <c r="AA992" i="6"/>
  <c r="C986" i="22"/>
  <c r="Y993" i="6"/>
  <c r="D986" i="22"/>
  <c r="Z993" i="6"/>
  <c r="E986" i="22"/>
  <c r="AA993" i="6"/>
  <c r="C987" i="22"/>
  <c r="Y994" i="6"/>
  <c r="D987" i="22"/>
  <c r="Z994" i="6"/>
  <c r="E987" i="22"/>
  <c r="AA994" i="6"/>
  <c r="C988" i="22"/>
  <c r="Y995" i="6"/>
  <c r="D988" i="22"/>
  <c r="Z995" i="6"/>
  <c r="E988" i="22"/>
  <c r="AA995" i="6"/>
  <c r="C989" i="22"/>
  <c r="Y996" i="6"/>
  <c r="D989" i="22"/>
  <c r="Z996" i="6"/>
  <c r="E989" i="22"/>
  <c r="AA996" i="6"/>
  <c r="C990" i="22"/>
  <c r="Y997" i="6"/>
  <c r="D990" i="22"/>
  <c r="Z997" i="6"/>
  <c r="E990" i="22"/>
  <c r="AA997" i="6"/>
  <c r="C991" i="22"/>
  <c r="Y998" i="6"/>
  <c r="D991" i="22"/>
  <c r="Z998" i="6"/>
  <c r="E991" i="22"/>
  <c r="AA998" i="6"/>
  <c r="C992" i="22"/>
  <c r="D992" i="22"/>
  <c r="Z999" i="6"/>
  <c r="E992" i="22"/>
  <c r="AA999" i="6"/>
  <c r="C993" i="22"/>
  <c r="Y1000" i="6"/>
  <c r="D993" i="22"/>
  <c r="Z1000" i="6"/>
  <c r="E993" i="22"/>
  <c r="AA1000" i="6"/>
  <c r="C994" i="22"/>
  <c r="Y1001" i="6"/>
  <c r="D994" i="22"/>
  <c r="Z1001" i="6"/>
  <c r="E994" i="22"/>
  <c r="AA1001" i="6"/>
  <c r="C995" i="22"/>
  <c r="Y1002" i="6"/>
  <c r="D995" i="22"/>
  <c r="Z1002" i="6"/>
  <c r="E995" i="22"/>
  <c r="AA1002" i="6"/>
  <c r="C996" i="22"/>
  <c r="Y1003" i="6"/>
  <c r="D996" i="22"/>
  <c r="Z1003" i="6"/>
  <c r="E996" i="22"/>
  <c r="AA1003" i="6"/>
  <c r="C997" i="22"/>
  <c r="Y1004" i="6"/>
  <c r="D997" i="22"/>
  <c r="Z1004" i="6"/>
  <c r="E997" i="22"/>
  <c r="AA1004" i="6"/>
  <c r="C998" i="22"/>
  <c r="Y1005" i="6"/>
  <c r="D998" i="22"/>
  <c r="Z1005" i="6"/>
  <c r="E998" i="22"/>
  <c r="AA1005" i="6"/>
  <c r="C999" i="22"/>
  <c r="Y1006" i="6"/>
  <c r="D999" i="22"/>
  <c r="Z1006" i="6"/>
  <c r="E999" i="22"/>
  <c r="AA1006" i="6"/>
  <c r="C1000" i="22"/>
  <c r="Y1007" i="6"/>
  <c r="D1000" i="22"/>
  <c r="Z1007" i="6"/>
  <c r="E1000" i="22"/>
  <c r="AA1007" i="6"/>
  <c r="C1001" i="22"/>
  <c r="Y1008" i="6"/>
  <c r="D1001" i="22"/>
  <c r="Z1008" i="6"/>
  <c r="E1001" i="22"/>
  <c r="AA1008" i="6"/>
  <c r="C1002" i="22"/>
  <c r="Y1009" i="6"/>
  <c r="D1002" i="22"/>
  <c r="Z1009" i="6"/>
  <c r="E1002" i="22"/>
  <c r="AA1009" i="6"/>
  <c r="C1003" i="22"/>
  <c r="Y1010" i="6"/>
  <c r="D1003" i="22"/>
  <c r="Z1010" i="6"/>
  <c r="E1003" i="22"/>
  <c r="AA1010" i="6"/>
  <c r="C1004" i="22"/>
  <c r="Y1011" i="6"/>
  <c r="D1004" i="22"/>
  <c r="Z1011" i="6"/>
  <c r="E1004" i="22"/>
  <c r="AA1011" i="6"/>
  <c r="C1005" i="22"/>
  <c r="Y1012" i="6"/>
  <c r="D1005" i="22"/>
  <c r="Z1012" i="6"/>
  <c r="E1005" i="22"/>
  <c r="AA1012" i="6"/>
  <c r="C1006" i="22"/>
  <c r="Y1013" i="6"/>
  <c r="D1006" i="22"/>
  <c r="Z1013" i="6"/>
  <c r="E1006" i="22"/>
  <c r="AA1013" i="6"/>
  <c r="C1007" i="22"/>
  <c r="Y1014" i="6"/>
  <c r="D1007" i="22"/>
  <c r="Z1014" i="6"/>
  <c r="E1007" i="22"/>
  <c r="AA1014" i="6"/>
  <c r="C1008" i="22"/>
  <c r="Y1015" i="6"/>
  <c r="D1008" i="22"/>
  <c r="Z1015" i="6"/>
  <c r="E1008" i="22"/>
  <c r="AA1015" i="6"/>
  <c r="C1009" i="22"/>
  <c r="Y1016" i="6"/>
  <c r="D1009" i="22"/>
  <c r="Z1016" i="6"/>
  <c r="E1009" i="22"/>
  <c r="AA1016" i="6"/>
  <c r="C1010" i="22"/>
  <c r="Y1017" i="6"/>
  <c r="D1010" i="22"/>
  <c r="Z1017" i="6"/>
  <c r="E1010" i="22"/>
  <c r="AA1017" i="6"/>
  <c r="C1011" i="22"/>
  <c r="Y1018" i="6"/>
  <c r="D1011" i="22"/>
  <c r="Z1018" i="6"/>
  <c r="E1011" i="22"/>
  <c r="AA1018" i="6"/>
  <c r="C1012" i="22"/>
  <c r="Y1019" i="6"/>
  <c r="D1012" i="22"/>
  <c r="Z1019" i="6"/>
  <c r="E1012" i="22"/>
  <c r="AA1019" i="6"/>
  <c r="C1013" i="22"/>
  <c r="Y1020" i="6"/>
  <c r="D1013" i="22"/>
  <c r="Z1020" i="6"/>
  <c r="E1013" i="22"/>
  <c r="AA1020" i="6"/>
  <c r="C1014" i="22"/>
  <c r="Y1021" i="6"/>
  <c r="D1014" i="22"/>
  <c r="Z1021" i="6"/>
  <c r="E1014" i="22"/>
  <c r="AA1021" i="6"/>
  <c r="C1015" i="22"/>
  <c r="Y1022" i="6"/>
  <c r="D1015" i="22"/>
  <c r="Z1022" i="6"/>
  <c r="E1015" i="22"/>
  <c r="AA1022" i="6"/>
  <c r="C1016" i="22"/>
  <c r="Y1023" i="6"/>
  <c r="D1016" i="22"/>
  <c r="Z1023" i="6"/>
  <c r="E1016" i="22"/>
  <c r="AA1023" i="6"/>
  <c r="C1017" i="22"/>
  <c r="Y1024" i="6"/>
  <c r="D1017" i="22"/>
  <c r="Z1024" i="6"/>
  <c r="E1017" i="22"/>
  <c r="AA1024" i="6"/>
  <c r="C1018" i="22"/>
  <c r="Y1025" i="6"/>
  <c r="D1018" i="22"/>
  <c r="Z1025" i="6"/>
  <c r="E1018" i="22"/>
  <c r="AA1025" i="6"/>
  <c r="C1019" i="22"/>
  <c r="Y1026" i="6"/>
  <c r="D1019" i="22"/>
  <c r="Z1026" i="6"/>
  <c r="E1019" i="22"/>
  <c r="AA1026" i="6"/>
  <c r="C1020" i="22"/>
  <c r="Y1027" i="6"/>
  <c r="D1020" i="22"/>
  <c r="Z1027" i="6"/>
  <c r="E1020" i="22"/>
  <c r="AA1027" i="6"/>
  <c r="C1021" i="22"/>
  <c r="Y1028" i="6"/>
  <c r="D1021" i="22"/>
  <c r="Z1028" i="6"/>
  <c r="E1021" i="22"/>
  <c r="AA1028" i="6"/>
  <c r="C1022" i="22"/>
  <c r="Y1029" i="6"/>
  <c r="D1022" i="22"/>
  <c r="Z1029" i="6"/>
  <c r="E1022" i="22"/>
  <c r="AA1029" i="6"/>
  <c r="C1023" i="22"/>
  <c r="Y1030" i="6"/>
  <c r="D1023" i="22"/>
  <c r="Z1030" i="6"/>
  <c r="E1023" i="22"/>
  <c r="AA1030" i="6"/>
  <c r="C1024" i="22"/>
  <c r="Y1031" i="6"/>
  <c r="D1024" i="22"/>
  <c r="Z1031" i="6"/>
  <c r="E1024" i="22"/>
  <c r="AA1031" i="6"/>
  <c r="C1025" i="22"/>
  <c r="Y1032" i="6"/>
  <c r="D1025" i="22"/>
  <c r="Z1032" i="6"/>
  <c r="E1025" i="22"/>
  <c r="AA1032" i="6"/>
  <c r="C1026" i="22"/>
  <c r="Y1033" i="6"/>
  <c r="D1026" i="22"/>
  <c r="Z1033" i="6"/>
  <c r="E1026" i="22"/>
  <c r="AA1033" i="6"/>
  <c r="C1027" i="22"/>
  <c r="Y1034" i="6"/>
  <c r="D1027" i="22"/>
  <c r="Z1034" i="6"/>
  <c r="E1027" i="22"/>
  <c r="AA1034" i="6"/>
  <c r="C1028" i="22"/>
  <c r="Y1035" i="6"/>
  <c r="D1028" i="22"/>
  <c r="Z1035" i="6"/>
  <c r="E1028" i="22"/>
  <c r="AA1035" i="6"/>
  <c r="C1029" i="22"/>
  <c r="Y1036" i="6"/>
  <c r="D1029" i="22"/>
  <c r="Z1036" i="6"/>
  <c r="E1029" i="22"/>
  <c r="AA1036" i="6"/>
  <c r="C1030" i="22"/>
  <c r="Y1037" i="6"/>
  <c r="D1030" i="22"/>
  <c r="Z1037" i="6"/>
  <c r="E1030" i="22"/>
  <c r="AA1037" i="6"/>
  <c r="C1031" i="22"/>
  <c r="Y1038" i="6"/>
  <c r="D1031" i="22"/>
  <c r="Z1038" i="6"/>
  <c r="E1031" i="22"/>
  <c r="AA1038" i="6"/>
  <c r="C1032" i="22"/>
  <c r="Y1039" i="6"/>
  <c r="D1032" i="22"/>
  <c r="Z1039" i="6"/>
  <c r="E1032" i="22"/>
  <c r="AA1039" i="6"/>
  <c r="C1033" i="22"/>
  <c r="Y1040" i="6"/>
  <c r="D1033" i="22"/>
  <c r="Z1040" i="6"/>
  <c r="E1033" i="22"/>
  <c r="AA1040" i="6"/>
  <c r="C1034" i="22"/>
  <c r="Y1041" i="6"/>
  <c r="D1034" i="22"/>
  <c r="Z1041" i="6"/>
  <c r="E1034" i="22"/>
  <c r="AA1041" i="6"/>
  <c r="C1035" i="22"/>
  <c r="Y1042" i="6"/>
  <c r="D1035" i="22"/>
  <c r="Z1042" i="6"/>
  <c r="E1035" i="22"/>
  <c r="AA1042" i="6"/>
  <c r="C1036" i="22"/>
  <c r="Y1043" i="6"/>
  <c r="D1036" i="22"/>
  <c r="Z1043" i="6"/>
  <c r="E1036" i="22"/>
  <c r="AA1043" i="6"/>
  <c r="C1037" i="22"/>
  <c r="Y1044" i="6"/>
  <c r="D1037" i="22"/>
  <c r="Z1044" i="6"/>
  <c r="E1037" i="22"/>
  <c r="AA1044" i="6"/>
  <c r="C1038" i="22"/>
  <c r="Y1045" i="6"/>
  <c r="D1038" i="22"/>
  <c r="Z1045" i="6"/>
  <c r="E1038" i="22"/>
  <c r="AA1045" i="6"/>
  <c r="C1039" i="22"/>
  <c r="Y1046" i="6"/>
  <c r="D1039" i="22"/>
  <c r="Z1046" i="6"/>
  <c r="E1039" i="22"/>
  <c r="AA1046" i="6"/>
  <c r="C1040" i="22"/>
  <c r="Y1047" i="6"/>
  <c r="D1040" i="22"/>
  <c r="Z1047" i="6"/>
  <c r="E1040" i="22"/>
  <c r="AA1047" i="6"/>
  <c r="C1041" i="22"/>
  <c r="Y1048" i="6"/>
  <c r="D1041" i="22"/>
  <c r="Z1048" i="6"/>
  <c r="E1041" i="22"/>
  <c r="AA1048" i="6"/>
  <c r="C1042" i="22"/>
  <c r="Y1049" i="6"/>
  <c r="D1042" i="22"/>
  <c r="Z1049" i="6"/>
  <c r="E1042" i="22"/>
  <c r="AA1049" i="6"/>
  <c r="C1043" i="22"/>
  <c r="Y1050" i="6"/>
  <c r="D1043" i="22"/>
  <c r="Z1050" i="6"/>
  <c r="E1043" i="22"/>
  <c r="AA1050" i="6"/>
  <c r="C1044" i="22"/>
  <c r="Y1051" i="6"/>
  <c r="D1044" i="22"/>
  <c r="Z1051" i="6"/>
  <c r="E1044" i="22"/>
  <c r="AA1051" i="6"/>
  <c r="C1045" i="22"/>
  <c r="Y1052" i="6"/>
  <c r="D1045" i="22"/>
  <c r="Z1052" i="6"/>
  <c r="E1045" i="22"/>
  <c r="AA1052" i="6"/>
  <c r="C1046" i="22"/>
  <c r="Y1053" i="6"/>
  <c r="D1046" i="22"/>
  <c r="Z1053" i="6"/>
  <c r="E1046" i="22"/>
  <c r="AA1053" i="6"/>
  <c r="C1047" i="22"/>
  <c r="Y1054" i="6"/>
  <c r="D1047" i="22"/>
  <c r="Z1054" i="6"/>
  <c r="E1047" i="22"/>
  <c r="AA1054" i="6"/>
  <c r="C1048" i="22"/>
  <c r="Y1055" i="6"/>
  <c r="D1048" i="22"/>
  <c r="Z1055" i="6"/>
  <c r="E1048" i="22"/>
  <c r="AA1055" i="6"/>
  <c r="C1049" i="22"/>
  <c r="Y1056" i="6"/>
  <c r="D1049" i="22"/>
  <c r="Z1056" i="6"/>
  <c r="E1049" i="22"/>
  <c r="AA1056" i="6"/>
  <c r="C1050" i="22"/>
  <c r="Y1057" i="6"/>
  <c r="D1050" i="22"/>
  <c r="Z1057" i="6"/>
  <c r="E1050" i="22"/>
  <c r="AA1057" i="6"/>
  <c r="C1051" i="22"/>
  <c r="Y1058" i="6"/>
  <c r="D1051" i="22"/>
  <c r="Z1058" i="6"/>
  <c r="E1051" i="22"/>
  <c r="AA1058" i="6"/>
  <c r="C1052" i="22"/>
  <c r="Y1059" i="6"/>
  <c r="D1052" i="22"/>
  <c r="Z1059" i="6"/>
  <c r="E1052" i="22"/>
  <c r="AA1059" i="6"/>
  <c r="C1053" i="22"/>
  <c r="Y1060" i="6"/>
  <c r="D1053" i="22"/>
  <c r="Z1060" i="6"/>
  <c r="E1053" i="22"/>
  <c r="AA1060" i="6"/>
  <c r="C1054" i="22"/>
  <c r="Y1061" i="6"/>
  <c r="D1054" i="22"/>
  <c r="Z1061" i="6"/>
  <c r="E1054" i="22"/>
  <c r="AA1061" i="6"/>
  <c r="C1055" i="22"/>
  <c r="Y1062" i="6"/>
  <c r="D1055" i="22"/>
  <c r="Z1062" i="6"/>
  <c r="E1055" i="22"/>
  <c r="AA1062" i="6"/>
  <c r="C1056" i="22"/>
  <c r="Y1063" i="6"/>
  <c r="D1056" i="22"/>
  <c r="Z1063" i="6"/>
  <c r="E1056" i="22"/>
  <c r="AA1063" i="6"/>
  <c r="C1057" i="22"/>
  <c r="Y1064" i="6"/>
  <c r="D1057" i="22"/>
  <c r="Z1064" i="6"/>
  <c r="E1057" i="22"/>
  <c r="AA1064" i="6"/>
  <c r="C1058" i="22"/>
  <c r="Y1065" i="6"/>
  <c r="D1058" i="22"/>
  <c r="Z1065" i="6"/>
  <c r="E1058" i="22"/>
  <c r="AA1065" i="6"/>
  <c r="C1059" i="22"/>
  <c r="Y1066" i="6"/>
  <c r="D1059" i="22"/>
  <c r="Z1066" i="6"/>
  <c r="E1059" i="22"/>
  <c r="AA1066" i="6"/>
  <c r="C1060" i="22"/>
  <c r="Y1067" i="6"/>
  <c r="D1060" i="22"/>
  <c r="Z1067" i="6"/>
  <c r="E1060" i="22"/>
  <c r="AA1067" i="6"/>
  <c r="C1061" i="22"/>
  <c r="Y1068" i="6"/>
  <c r="D1061" i="22"/>
  <c r="Z1068" i="6"/>
  <c r="E1061" i="22"/>
  <c r="AA1068" i="6"/>
  <c r="C1062" i="22"/>
  <c r="Y1069" i="6"/>
  <c r="D1062" i="22"/>
  <c r="Z1069" i="6"/>
  <c r="E1062" i="22"/>
  <c r="AA1069" i="6"/>
  <c r="C1063" i="22"/>
  <c r="Y1070" i="6"/>
  <c r="D1063" i="22"/>
  <c r="Z1070" i="6"/>
  <c r="E1063" i="22"/>
  <c r="AA1070" i="6"/>
  <c r="C1064" i="22"/>
  <c r="Y1071" i="6"/>
  <c r="D1064" i="22"/>
  <c r="Z1071" i="6"/>
  <c r="E1064" i="22"/>
  <c r="AA1071" i="6"/>
  <c r="C1065" i="22"/>
  <c r="Y1072" i="6"/>
  <c r="D1065" i="22"/>
  <c r="Z1072" i="6"/>
  <c r="E1065" i="22"/>
  <c r="AA1072" i="6"/>
  <c r="C1066" i="22"/>
  <c r="Y1073" i="6"/>
  <c r="D1066" i="22"/>
  <c r="Z1073" i="6"/>
  <c r="E1066" i="22"/>
  <c r="AA1073" i="6"/>
  <c r="C1067" i="22"/>
  <c r="Y1074" i="6"/>
  <c r="D1067" i="22"/>
  <c r="Z1074" i="6"/>
  <c r="E1067" i="22"/>
  <c r="AA1074" i="6"/>
  <c r="C1068" i="22"/>
  <c r="Y1075" i="6"/>
  <c r="D1068" i="22"/>
  <c r="Z1075" i="6"/>
  <c r="E1068" i="22"/>
  <c r="AA1075" i="6"/>
  <c r="C1069" i="22"/>
  <c r="Y1076" i="6"/>
  <c r="D1069" i="22"/>
  <c r="Z1076" i="6"/>
  <c r="E1069" i="22"/>
  <c r="AA1076" i="6"/>
  <c r="C1070" i="22"/>
  <c r="Y1077" i="6"/>
  <c r="D1070" i="22"/>
  <c r="Z1077" i="6"/>
  <c r="E1070" i="22"/>
  <c r="AA1077" i="6"/>
  <c r="C1071" i="22"/>
  <c r="Y1078" i="6"/>
  <c r="D1071" i="22"/>
  <c r="Z1078" i="6"/>
  <c r="E1071" i="22"/>
  <c r="AA1078" i="6"/>
  <c r="C1072" i="22"/>
  <c r="Y1079" i="6"/>
  <c r="D1072" i="22"/>
  <c r="Z1079" i="6"/>
  <c r="E1072" i="22"/>
  <c r="AA1079" i="6"/>
  <c r="C1073" i="22"/>
  <c r="Y1080" i="6"/>
  <c r="D1073" i="22"/>
  <c r="Z1080" i="6"/>
  <c r="E1073" i="22"/>
  <c r="AA1080" i="6"/>
  <c r="C1074" i="22"/>
  <c r="Y1081" i="6"/>
  <c r="D1074" i="22"/>
  <c r="Z1081" i="6"/>
  <c r="E1074" i="22"/>
  <c r="AA1081" i="6"/>
  <c r="C1075" i="22"/>
  <c r="Y1082" i="6"/>
  <c r="D1075" i="22"/>
  <c r="Z1082" i="6"/>
  <c r="E1075" i="22"/>
  <c r="AA1082" i="6"/>
  <c r="C1076" i="22"/>
  <c r="Y1083" i="6"/>
  <c r="D1076" i="22"/>
  <c r="Z1083" i="6"/>
  <c r="E1076" i="22"/>
  <c r="AA1083" i="6"/>
  <c r="C1077" i="22"/>
  <c r="Y1084" i="6"/>
  <c r="D1077" i="22"/>
  <c r="Z1084" i="6"/>
  <c r="E1077" i="22"/>
  <c r="AA1084" i="6"/>
  <c r="C1078" i="22"/>
  <c r="Y1085" i="6"/>
  <c r="D1078" i="22"/>
  <c r="Z1085" i="6"/>
  <c r="E1078" i="22"/>
  <c r="AA1085" i="6"/>
  <c r="C1079" i="22"/>
  <c r="Y1086" i="6"/>
  <c r="D1079" i="22"/>
  <c r="Z1086" i="6"/>
  <c r="E1079" i="22"/>
  <c r="AA1086" i="6"/>
  <c r="C1080" i="22"/>
  <c r="Y1087" i="6"/>
  <c r="D1080" i="22"/>
  <c r="Z1087" i="6"/>
  <c r="E1080" i="22"/>
  <c r="AA1087" i="6"/>
  <c r="C1081" i="22"/>
  <c r="Y1088" i="6"/>
  <c r="D1081" i="22"/>
  <c r="Z1088" i="6"/>
  <c r="E1081" i="22"/>
  <c r="AA1088" i="6"/>
  <c r="C1082" i="22"/>
  <c r="Y1089" i="6"/>
  <c r="D1082" i="22"/>
  <c r="Z1089" i="6"/>
  <c r="E1082" i="22"/>
  <c r="AA1089" i="6"/>
  <c r="E903" i="22"/>
  <c r="AA910" i="6"/>
  <c r="C903" i="22"/>
  <c r="Y910" i="6"/>
  <c r="C724" i="22"/>
  <c r="Y731" i="6"/>
  <c r="E724" i="22"/>
  <c r="AA731" i="6"/>
  <c r="C725" i="22"/>
  <c r="Y732" i="6"/>
  <c r="E725" i="22"/>
  <c r="AA732" i="6"/>
  <c r="C726" i="22"/>
  <c r="Y733" i="6"/>
  <c r="E726" i="22"/>
  <c r="AA733" i="6"/>
  <c r="C727" i="22"/>
  <c r="Y734" i="6"/>
  <c r="E727" i="22"/>
  <c r="AA734" i="6"/>
  <c r="C728" i="22"/>
  <c r="Y735" i="6"/>
  <c r="E728" i="22"/>
  <c r="AA735" i="6"/>
  <c r="C729" i="22"/>
  <c r="Y736" i="6"/>
  <c r="E729" i="22"/>
  <c r="AA736" i="6"/>
  <c r="C730" i="22"/>
  <c r="Y737" i="6"/>
  <c r="E730" i="22"/>
  <c r="AA737" i="6"/>
  <c r="C731" i="22"/>
  <c r="Y738" i="6"/>
  <c r="E731" i="22"/>
  <c r="AA738" i="6"/>
  <c r="C732" i="22"/>
  <c r="Y739" i="6"/>
  <c r="E732" i="22"/>
  <c r="AA739" i="6"/>
  <c r="C733" i="22"/>
  <c r="Y740" i="6"/>
  <c r="E733" i="22"/>
  <c r="AA740" i="6"/>
  <c r="C734" i="22"/>
  <c r="Y741" i="6"/>
  <c r="E734" i="22"/>
  <c r="AA741" i="6"/>
  <c r="C735" i="22"/>
  <c r="Y742" i="6"/>
  <c r="E735" i="22"/>
  <c r="AA742" i="6"/>
  <c r="C736" i="22"/>
  <c r="Y743" i="6"/>
  <c r="E736" i="22"/>
  <c r="AA743" i="6"/>
  <c r="C737" i="22"/>
  <c r="Y744" i="6"/>
  <c r="E737" i="22"/>
  <c r="AA744" i="6"/>
  <c r="C738" i="22"/>
  <c r="Y745" i="6"/>
  <c r="E738" i="22"/>
  <c r="AA745" i="6"/>
  <c r="C739" i="22"/>
  <c r="Y746" i="6"/>
  <c r="E739" i="22"/>
  <c r="AA746" i="6"/>
  <c r="C740" i="22"/>
  <c r="Y747" i="6"/>
  <c r="E740" i="22"/>
  <c r="AA747" i="6"/>
  <c r="C741" i="22"/>
  <c r="Y748" i="6"/>
  <c r="E741" i="22"/>
  <c r="AA748" i="6"/>
  <c r="C742" i="22"/>
  <c r="Y749" i="6"/>
  <c r="E742" i="22"/>
  <c r="AA749" i="6"/>
  <c r="C743" i="22"/>
  <c r="Y750" i="6"/>
  <c r="E743" i="22"/>
  <c r="AA750" i="6"/>
  <c r="C744" i="22"/>
  <c r="Y751" i="6"/>
  <c r="E744" i="22"/>
  <c r="AA751" i="6"/>
  <c r="C745" i="22"/>
  <c r="Y752" i="6"/>
  <c r="E745" i="22"/>
  <c r="AA752" i="6"/>
  <c r="C746" i="22"/>
  <c r="Y753" i="6"/>
  <c r="E746" i="22"/>
  <c r="AA753" i="6"/>
  <c r="C747" i="22"/>
  <c r="Y754" i="6"/>
  <c r="E747" i="22"/>
  <c r="AA754" i="6"/>
  <c r="C748" i="22"/>
  <c r="Y755" i="6"/>
  <c r="E748" i="22"/>
  <c r="AA755" i="6"/>
  <c r="C749" i="22"/>
  <c r="Y756" i="6"/>
  <c r="E749" i="22"/>
  <c r="AA756" i="6"/>
  <c r="C750" i="22"/>
  <c r="Y757" i="6"/>
  <c r="E750" i="22"/>
  <c r="AA757" i="6"/>
  <c r="C751" i="22"/>
  <c r="Y758" i="6"/>
  <c r="E751" i="22"/>
  <c r="AA758" i="6"/>
  <c r="C752" i="22"/>
  <c r="Y759" i="6"/>
  <c r="E752" i="22"/>
  <c r="AA759" i="6"/>
  <c r="C753" i="22"/>
  <c r="Y760" i="6"/>
  <c r="E753" i="22"/>
  <c r="AA760" i="6"/>
  <c r="C754" i="22"/>
  <c r="Y761" i="6"/>
  <c r="E754" i="22"/>
  <c r="AA761" i="6"/>
  <c r="C755" i="22"/>
  <c r="Y762" i="6"/>
  <c r="E755" i="22"/>
  <c r="AA762" i="6"/>
  <c r="C756" i="22"/>
  <c r="Y763" i="6"/>
  <c r="E756" i="22"/>
  <c r="AA763" i="6"/>
  <c r="C757" i="22"/>
  <c r="Y764" i="6"/>
  <c r="E757" i="22"/>
  <c r="AA764" i="6"/>
  <c r="C758" i="22"/>
  <c r="Y765" i="6"/>
  <c r="E758" i="22"/>
  <c r="AA765" i="6"/>
  <c r="C759" i="22"/>
  <c r="Y766" i="6"/>
  <c r="E759" i="22"/>
  <c r="AA766" i="6"/>
  <c r="C760" i="22"/>
  <c r="Y767" i="6"/>
  <c r="E760" i="22"/>
  <c r="AA767" i="6"/>
  <c r="C761" i="22"/>
  <c r="Y768" i="6"/>
  <c r="D761" i="22"/>
  <c r="Z768" i="6"/>
  <c r="E761" i="22"/>
  <c r="AA768" i="6"/>
  <c r="C762" i="22"/>
  <c r="Y769" i="6"/>
  <c r="D762" i="22"/>
  <c r="Z769" i="6"/>
  <c r="E762" i="22"/>
  <c r="AA769" i="6"/>
  <c r="C763" i="22"/>
  <c r="Y770" i="6"/>
  <c r="D763" i="22"/>
  <c r="Z770" i="6"/>
  <c r="E763" i="22"/>
  <c r="AA770" i="6"/>
  <c r="C764" i="22"/>
  <c r="Y771" i="6"/>
  <c r="D764" i="22"/>
  <c r="Z771" i="6"/>
  <c r="E764" i="22"/>
  <c r="AA771" i="6"/>
  <c r="C765" i="22"/>
  <c r="Y772" i="6"/>
  <c r="D765" i="22"/>
  <c r="Z772" i="6"/>
  <c r="E765" i="22"/>
  <c r="AA772" i="6"/>
  <c r="C766" i="22"/>
  <c r="Y773" i="6"/>
  <c r="D766" i="22"/>
  <c r="Z773" i="6"/>
  <c r="E766" i="22"/>
  <c r="AA773" i="6"/>
  <c r="C767" i="22"/>
  <c r="Y774" i="6"/>
  <c r="D767" i="22"/>
  <c r="Z774" i="6"/>
  <c r="E767" i="22"/>
  <c r="AA774" i="6"/>
  <c r="C768" i="22"/>
  <c r="Y775" i="6"/>
  <c r="D768" i="22"/>
  <c r="Z775" i="6"/>
  <c r="E768" i="22"/>
  <c r="AA775" i="6"/>
  <c r="C769" i="22"/>
  <c r="Y776" i="6"/>
  <c r="D769" i="22"/>
  <c r="Z776" i="6"/>
  <c r="E769" i="22"/>
  <c r="AA776" i="6"/>
  <c r="C770" i="22"/>
  <c r="Y777" i="6"/>
  <c r="D770" i="22"/>
  <c r="Z777" i="6"/>
  <c r="E770" i="22"/>
  <c r="AA777" i="6"/>
  <c r="C771" i="22"/>
  <c r="Y778" i="6"/>
  <c r="D771" i="22"/>
  <c r="Z778" i="6"/>
  <c r="E771" i="22"/>
  <c r="AA778" i="6"/>
  <c r="C772" i="22"/>
  <c r="Y779" i="6"/>
  <c r="D772" i="22"/>
  <c r="Z779" i="6"/>
  <c r="E772" i="22"/>
  <c r="AA779" i="6"/>
  <c r="C773" i="22"/>
  <c r="Y780" i="6"/>
  <c r="D773" i="22"/>
  <c r="Z780" i="6"/>
  <c r="E773" i="22"/>
  <c r="AA780" i="6"/>
  <c r="C774" i="22"/>
  <c r="Y781" i="6"/>
  <c r="D774" i="22"/>
  <c r="Z781" i="6"/>
  <c r="E774" i="22"/>
  <c r="AA781" i="6"/>
  <c r="C775" i="22"/>
  <c r="Y782" i="6"/>
  <c r="D775" i="22"/>
  <c r="Z782" i="6"/>
  <c r="E775" i="22"/>
  <c r="AA782" i="6"/>
  <c r="C776" i="22"/>
  <c r="Y783" i="6"/>
  <c r="D776" i="22"/>
  <c r="Z783" i="6"/>
  <c r="E776" i="22"/>
  <c r="AA783" i="6"/>
  <c r="C777" i="22"/>
  <c r="Y784" i="6"/>
  <c r="D777" i="22"/>
  <c r="Z784" i="6"/>
  <c r="E777" i="22"/>
  <c r="AA784" i="6"/>
  <c r="C778" i="22"/>
  <c r="Y785" i="6"/>
  <c r="D778" i="22"/>
  <c r="Z785" i="6"/>
  <c r="E778" i="22"/>
  <c r="AA785" i="6"/>
  <c r="C779" i="22"/>
  <c r="Y786" i="6"/>
  <c r="D779" i="22"/>
  <c r="Z786" i="6"/>
  <c r="E779" i="22"/>
  <c r="AA786" i="6"/>
  <c r="C780" i="22"/>
  <c r="Y787" i="6"/>
  <c r="D780" i="22"/>
  <c r="Z787" i="6"/>
  <c r="E780" i="22"/>
  <c r="AA787" i="6"/>
  <c r="C781" i="22"/>
  <c r="Y788" i="6"/>
  <c r="D781" i="22"/>
  <c r="Z788" i="6"/>
  <c r="E781" i="22"/>
  <c r="AA788" i="6"/>
  <c r="C782" i="22"/>
  <c r="Y789" i="6"/>
  <c r="D782" i="22"/>
  <c r="Z789" i="6"/>
  <c r="E782" i="22"/>
  <c r="AA789" i="6"/>
  <c r="C783" i="22"/>
  <c r="Y790" i="6"/>
  <c r="D783" i="22"/>
  <c r="Z790" i="6"/>
  <c r="E783" i="22"/>
  <c r="AA790" i="6"/>
  <c r="C784" i="22"/>
  <c r="Y791" i="6"/>
  <c r="D784" i="22"/>
  <c r="Z791" i="6"/>
  <c r="E784" i="22"/>
  <c r="AA791" i="6"/>
  <c r="C785" i="22"/>
  <c r="Y792" i="6"/>
  <c r="D785" i="22"/>
  <c r="Z792" i="6"/>
  <c r="E785" i="22"/>
  <c r="AA792" i="6"/>
  <c r="C786" i="22"/>
  <c r="Y793" i="6"/>
  <c r="D786" i="22"/>
  <c r="Z793" i="6"/>
  <c r="E786" i="22"/>
  <c r="AA793" i="6"/>
  <c r="C787" i="22"/>
  <c r="Y794" i="6"/>
  <c r="D787" i="22"/>
  <c r="Z794" i="6"/>
  <c r="E787" i="22"/>
  <c r="AA794" i="6"/>
  <c r="C788" i="22"/>
  <c r="Y795" i="6"/>
  <c r="D788" i="22"/>
  <c r="Z795" i="6"/>
  <c r="E788" i="22"/>
  <c r="AA795" i="6"/>
  <c r="C789" i="22"/>
  <c r="Y796" i="6"/>
  <c r="D789" i="22"/>
  <c r="Z796" i="6"/>
  <c r="E789" i="22"/>
  <c r="AA796" i="6"/>
  <c r="C790" i="22"/>
  <c r="Y797" i="6"/>
  <c r="D790" i="22"/>
  <c r="Z797" i="6"/>
  <c r="E790" i="22"/>
  <c r="AA797" i="6"/>
  <c r="C791" i="22"/>
  <c r="Y798" i="6"/>
  <c r="D791" i="22"/>
  <c r="Z798" i="6"/>
  <c r="E791" i="22"/>
  <c r="AA798" i="6"/>
  <c r="C792" i="22"/>
  <c r="Y799" i="6"/>
  <c r="D792" i="22"/>
  <c r="Z799" i="6"/>
  <c r="E792" i="22"/>
  <c r="AA799" i="6"/>
  <c r="C793" i="22"/>
  <c r="Y800" i="6"/>
  <c r="D793" i="22"/>
  <c r="Z800" i="6"/>
  <c r="E793" i="22"/>
  <c r="AA800" i="6"/>
  <c r="C794" i="22"/>
  <c r="Y801" i="6"/>
  <c r="D794" i="22"/>
  <c r="Z801" i="6"/>
  <c r="E794" i="22"/>
  <c r="AA801" i="6"/>
  <c r="C795" i="22"/>
  <c r="Y802" i="6"/>
  <c r="D795" i="22"/>
  <c r="Z802" i="6"/>
  <c r="E795" i="22"/>
  <c r="AA802" i="6"/>
  <c r="C796" i="22"/>
  <c r="Y803" i="6"/>
  <c r="D796" i="22"/>
  <c r="Z803" i="6"/>
  <c r="E796" i="22"/>
  <c r="AA803" i="6"/>
  <c r="C797" i="22"/>
  <c r="Y804" i="6"/>
  <c r="D797" i="22"/>
  <c r="Z804" i="6"/>
  <c r="E797" i="22"/>
  <c r="AA804" i="6"/>
  <c r="C798" i="22"/>
  <c r="Y805" i="6"/>
  <c r="D798" i="22"/>
  <c r="Z805" i="6"/>
  <c r="E798" i="22"/>
  <c r="AA805" i="6"/>
  <c r="C799" i="22"/>
  <c r="Y806" i="6"/>
  <c r="D799" i="22"/>
  <c r="Z806" i="6"/>
  <c r="E799" i="22"/>
  <c r="AA806" i="6"/>
  <c r="C800" i="22"/>
  <c r="Y807" i="6"/>
  <c r="D800" i="22"/>
  <c r="Z807" i="6"/>
  <c r="E800" i="22"/>
  <c r="AA807" i="6"/>
  <c r="C801" i="22"/>
  <c r="Y808" i="6"/>
  <c r="D801" i="22"/>
  <c r="Z808" i="6"/>
  <c r="E801" i="22"/>
  <c r="AA808" i="6"/>
  <c r="C802" i="22"/>
  <c r="Y809" i="6"/>
  <c r="D802" i="22"/>
  <c r="Z809" i="6"/>
  <c r="E802" i="22"/>
  <c r="AA809" i="6"/>
  <c r="C803" i="22"/>
  <c r="Y810" i="6"/>
  <c r="D803" i="22"/>
  <c r="Z810" i="6"/>
  <c r="E803" i="22"/>
  <c r="AA810" i="6"/>
  <c r="C804" i="22"/>
  <c r="Y811" i="6"/>
  <c r="D804" i="22"/>
  <c r="Z811" i="6"/>
  <c r="E804" i="22"/>
  <c r="AA811" i="6"/>
  <c r="C805" i="22"/>
  <c r="Y812" i="6"/>
  <c r="D805" i="22"/>
  <c r="Z812" i="6"/>
  <c r="E805" i="22"/>
  <c r="AA812" i="6"/>
  <c r="C806" i="22"/>
  <c r="Y813" i="6"/>
  <c r="D806" i="22"/>
  <c r="Z813" i="6"/>
  <c r="E806" i="22"/>
  <c r="AA813" i="6"/>
  <c r="C807" i="22"/>
  <c r="Y814" i="6"/>
  <c r="D807" i="22"/>
  <c r="Z814" i="6"/>
  <c r="E807" i="22"/>
  <c r="AA814" i="6"/>
  <c r="C808" i="22"/>
  <c r="Y815" i="6"/>
  <c r="D808" i="22"/>
  <c r="Z815" i="6"/>
  <c r="E808" i="22"/>
  <c r="AA815" i="6"/>
  <c r="C809" i="22"/>
  <c r="Y816" i="6"/>
  <c r="D809" i="22"/>
  <c r="Z816" i="6"/>
  <c r="E809" i="22"/>
  <c r="AA816" i="6"/>
  <c r="C810" i="22"/>
  <c r="Y817" i="6"/>
  <c r="D810" i="22"/>
  <c r="Z817" i="6"/>
  <c r="E810" i="22"/>
  <c r="AA817" i="6"/>
  <c r="C811" i="22"/>
  <c r="Y818" i="6"/>
  <c r="D811" i="22"/>
  <c r="Z818" i="6"/>
  <c r="E811" i="22"/>
  <c r="AA818" i="6"/>
  <c r="C812" i="22"/>
  <c r="D812" i="22"/>
  <c r="Z819" i="6"/>
  <c r="E812" i="22"/>
  <c r="AA819" i="6"/>
  <c r="C813" i="22"/>
  <c r="Y820" i="6"/>
  <c r="D813" i="22"/>
  <c r="Z820" i="6"/>
  <c r="E813" i="22"/>
  <c r="AA820" i="6"/>
  <c r="C814" i="22"/>
  <c r="Y821" i="6"/>
  <c r="D814" i="22"/>
  <c r="Z821" i="6"/>
  <c r="E814" i="22"/>
  <c r="AA821" i="6"/>
  <c r="C815" i="22"/>
  <c r="Y822" i="6"/>
  <c r="D815" i="22"/>
  <c r="Z822" i="6"/>
  <c r="E815" i="22"/>
  <c r="AA822" i="6"/>
  <c r="C816" i="22"/>
  <c r="Y823" i="6"/>
  <c r="D816" i="22"/>
  <c r="Z823" i="6"/>
  <c r="E816" i="22"/>
  <c r="AA823" i="6"/>
  <c r="C817" i="22"/>
  <c r="Y824" i="6"/>
  <c r="D817" i="22"/>
  <c r="Z824" i="6"/>
  <c r="E817" i="22"/>
  <c r="AA824" i="6"/>
  <c r="C818" i="22"/>
  <c r="Y825" i="6"/>
  <c r="D818" i="22"/>
  <c r="Z825" i="6"/>
  <c r="E818" i="22"/>
  <c r="AA825" i="6"/>
  <c r="C819" i="22"/>
  <c r="Y826" i="6"/>
  <c r="D819" i="22"/>
  <c r="Z826" i="6"/>
  <c r="E819" i="22"/>
  <c r="AA826" i="6"/>
  <c r="C820" i="22"/>
  <c r="Y827" i="6"/>
  <c r="D820" i="22"/>
  <c r="Z827" i="6"/>
  <c r="E820" i="22"/>
  <c r="AA827" i="6"/>
  <c r="C821" i="22"/>
  <c r="Y828" i="6"/>
  <c r="D821" i="22"/>
  <c r="Z828" i="6"/>
  <c r="E821" i="22"/>
  <c r="AA828" i="6"/>
  <c r="C822" i="22"/>
  <c r="Y829" i="6"/>
  <c r="D822" i="22"/>
  <c r="Z829" i="6"/>
  <c r="E822" i="22"/>
  <c r="AA829" i="6"/>
  <c r="C823" i="22"/>
  <c r="Y830" i="6"/>
  <c r="D823" i="22"/>
  <c r="Z830" i="6"/>
  <c r="E823" i="22"/>
  <c r="AA830" i="6"/>
  <c r="C824" i="22"/>
  <c r="Y831" i="6"/>
  <c r="D824" i="22"/>
  <c r="Z831" i="6"/>
  <c r="E824" i="22"/>
  <c r="AA831" i="6"/>
  <c r="C825" i="22"/>
  <c r="Y832" i="6"/>
  <c r="D825" i="22"/>
  <c r="Z832" i="6"/>
  <c r="E825" i="22"/>
  <c r="AA832" i="6"/>
  <c r="C826" i="22"/>
  <c r="Y833" i="6"/>
  <c r="D826" i="22"/>
  <c r="Z833" i="6"/>
  <c r="E826" i="22"/>
  <c r="AA833" i="6"/>
  <c r="C827" i="22"/>
  <c r="Y834" i="6"/>
  <c r="D827" i="22"/>
  <c r="Z834" i="6"/>
  <c r="E827" i="22"/>
  <c r="AA834" i="6"/>
  <c r="C828" i="22"/>
  <c r="Y835" i="6"/>
  <c r="D828" i="22"/>
  <c r="Z835" i="6"/>
  <c r="E828" i="22"/>
  <c r="AA835" i="6"/>
  <c r="C829" i="22"/>
  <c r="Y836" i="6"/>
  <c r="D829" i="22"/>
  <c r="Z836" i="6"/>
  <c r="E829" i="22"/>
  <c r="AA836" i="6"/>
  <c r="C830" i="22"/>
  <c r="Y837" i="6"/>
  <c r="D830" i="22"/>
  <c r="Z837" i="6"/>
  <c r="E830" i="22"/>
  <c r="AA837" i="6"/>
  <c r="C831" i="22"/>
  <c r="Y838" i="6"/>
  <c r="D831" i="22"/>
  <c r="Z838" i="6"/>
  <c r="E831" i="22"/>
  <c r="AA838" i="6"/>
  <c r="C832" i="22"/>
  <c r="Y839" i="6"/>
  <c r="D832" i="22"/>
  <c r="Z839" i="6"/>
  <c r="E832" i="22"/>
  <c r="AA839" i="6"/>
  <c r="C833" i="22"/>
  <c r="Y840" i="6"/>
  <c r="D833" i="22"/>
  <c r="Z840" i="6"/>
  <c r="E833" i="22"/>
  <c r="AA840" i="6"/>
  <c r="C834" i="22"/>
  <c r="Y841" i="6"/>
  <c r="D834" i="22"/>
  <c r="Z841" i="6"/>
  <c r="E834" i="22"/>
  <c r="AA841" i="6"/>
  <c r="C835" i="22"/>
  <c r="Y842" i="6"/>
  <c r="D835" i="22"/>
  <c r="Z842" i="6"/>
  <c r="E835" i="22"/>
  <c r="AA842" i="6"/>
  <c r="C836" i="22"/>
  <c r="Y843" i="6"/>
  <c r="D836" i="22"/>
  <c r="Z843" i="6"/>
  <c r="E836" i="22"/>
  <c r="AA843" i="6"/>
  <c r="C837" i="22"/>
  <c r="Y844" i="6"/>
  <c r="D837" i="22"/>
  <c r="Z844" i="6"/>
  <c r="E837" i="22"/>
  <c r="AA844" i="6"/>
  <c r="C838" i="22"/>
  <c r="Y845" i="6"/>
  <c r="D838" i="22"/>
  <c r="Z845" i="6"/>
  <c r="E838" i="22"/>
  <c r="AA845" i="6"/>
  <c r="C839" i="22"/>
  <c r="Y846" i="6"/>
  <c r="D839" i="22"/>
  <c r="Z846" i="6"/>
  <c r="E839" i="22"/>
  <c r="AA846" i="6"/>
  <c r="C840" i="22"/>
  <c r="Y847" i="6"/>
  <c r="D840" i="22"/>
  <c r="Z847" i="6"/>
  <c r="E840" i="22"/>
  <c r="AA847" i="6"/>
  <c r="C841" i="22"/>
  <c r="Y848" i="6"/>
  <c r="D841" i="22"/>
  <c r="Z848" i="6"/>
  <c r="E841" i="22"/>
  <c r="AA848" i="6"/>
  <c r="C842" i="22"/>
  <c r="Y849" i="6"/>
  <c r="D842" i="22"/>
  <c r="Z849" i="6"/>
  <c r="E842" i="22"/>
  <c r="AA849" i="6"/>
  <c r="C843" i="22"/>
  <c r="Y850" i="6"/>
  <c r="D843" i="22"/>
  <c r="Z850" i="6"/>
  <c r="E843" i="22"/>
  <c r="AA850" i="6"/>
  <c r="C844" i="22"/>
  <c r="Y851" i="6"/>
  <c r="D844" i="22"/>
  <c r="Z851" i="6"/>
  <c r="E844" i="22"/>
  <c r="AA851" i="6"/>
  <c r="C845" i="22"/>
  <c r="Y852" i="6"/>
  <c r="D845" i="22"/>
  <c r="Z852" i="6"/>
  <c r="E845" i="22"/>
  <c r="AA852" i="6"/>
  <c r="C846" i="22"/>
  <c r="Y853" i="6"/>
  <c r="D846" i="22"/>
  <c r="Z853" i="6"/>
  <c r="E846" i="22"/>
  <c r="AA853" i="6"/>
  <c r="C847" i="22"/>
  <c r="Y854" i="6"/>
  <c r="D847" i="22"/>
  <c r="Z854" i="6"/>
  <c r="E847" i="22"/>
  <c r="AA854" i="6"/>
  <c r="C848" i="22"/>
  <c r="Y855" i="6"/>
  <c r="D848" i="22"/>
  <c r="Z855" i="6"/>
  <c r="E848" i="22"/>
  <c r="AA855" i="6"/>
  <c r="C849" i="22"/>
  <c r="Y856" i="6"/>
  <c r="D849" i="22"/>
  <c r="Z856" i="6"/>
  <c r="E849" i="22"/>
  <c r="AA856" i="6"/>
  <c r="C850" i="22"/>
  <c r="Y857" i="6"/>
  <c r="D850" i="22"/>
  <c r="Z857" i="6"/>
  <c r="E850" i="22"/>
  <c r="AA857" i="6"/>
  <c r="C851" i="22"/>
  <c r="Y858" i="6"/>
  <c r="D851" i="22"/>
  <c r="Z858" i="6"/>
  <c r="E851" i="22"/>
  <c r="AA858" i="6"/>
  <c r="C852" i="22"/>
  <c r="Y859" i="6"/>
  <c r="D852" i="22"/>
  <c r="Z859" i="6"/>
  <c r="E852" i="22"/>
  <c r="AA859" i="6"/>
  <c r="C853" i="22"/>
  <c r="Y860" i="6"/>
  <c r="D853" i="22"/>
  <c r="Z860" i="6"/>
  <c r="E853" i="22"/>
  <c r="AA860" i="6"/>
  <c r="C854" i="22"/>
  <c r="Y861" i="6"/>
  <c r="D854" i="22"/>
  <c r="Z861" i="6"/>
  <c r="E854" i="22"/>
  <c r="AA861" i="6"/>
  <c r="C855" i="22"/>
  <c r="Y862" i="6"/>
  <c r="D855" i="22"/>
  <c r="Z862" i="6"/>
  <c r="E855" i="22"/>
  <c r="AA862" i="6"/>
  <c r="C856" i="22"/>
  <c r="Y863" i="6"/>
  <c r="D856" i="22"/>
  <c r="Z863" i="6"/>
  <c r="E856" i="22"/>
  <c r="AA863" i="6"/>
  <c r="C857" i="22"/>
  <c r="Y864" i="6"/>
  <c r="D857" i="22"/>
  <c r="Z864" i="6"/>
  <c r="E857" i="22"/>
  <c r="AA864" i="6"/>
  <c r="C858" i="22"/>
  <c r="Y865" i="6"/>
  <c r="D858" i="22"/>
  <c r="Z865" i="6"/>
  <c r="E858" i="22"/>
  <c r="AA865" i="6"/>
  <c r="C859" i="22"/>
  <c r="Y866" i="6"/>
  <c r="D859" i="22"/>
  <c r="Z866" i="6"/>
  <c r="E859" i="22"/>
  <c r="AA866" i="6"/>
  <c r="C860" i="22"/>
  <c r="Y867" i="6"/>
  <c r="D860" i="22"/>
  <c r="Z867" i="6"/>
  <c r="E860" i="22"/>
  <c r="AA867" i="6"/>
  <c r="C861" i="22"/>
  <c r="Y868" i="6"/>
  <c r="D861" i="22"/>
  <c r="Z868" i="6"/>
  <c r="E861" i="22"/>
  <c r="AA868" i="6"/>
  <c r="C862" i="22"/>
  <c r="Y869" i="6"/>
  <c r="D862" i="22"/>
  <c r="Z869" i="6"/>
  <c r="E862" i="22"/>
  <c r="AA869" i="6"/>
  <c r="C863" i="22"/>
  <c r="Y870" i="6"/>
  <c r="D863" i="22"/>
  <c r="Z870" i="6"/>
  <c r="E863" i="22"/>
  <c r="AA870" i="6"/>
  <c r="C864" i="22"/>
  <c r="Y871" i="6"/>
  <c r="D864" i="22"/>
  <c r="Z871" i="6"/>
  <c r="E864" i="22"/>
  <c r="AA871" i="6"/>
  <c r="C865" i="22"/>
  <c r="Y872" i="6"/>
  <c r="D865" i="22"/>
  <c r="Z872" i="6"/>
  <c r="E865" i="22"/>
  <c r="AA872" i="6"/>
  <c r="C866" i="22"/>
  <c r="Y873" i="6"/>
  <c r="D866" i="22"/>
  <c r="Z873" i="6"/>
  <c r="E866" i="22"/>
  <c r="AA873" i="6"/>
  <c r="C867" i="22"/>
  <c r="Y874" i="6"/>
  <c r="D867" i="22"/>
  <c r="Z874" i="6"/>
  <c r="E867" i="22"/>
  <c r="AA874" i="6"/>
  <c r="C868" i="22"/>
  <c r="Y875" i="6"/>
  <c r="D868" i="22"/>
  <c r="Z875" i="6"/>
  <c r="E868" i="22"/>
  <c r="AA875" i="6"/>
  <c r="C869" i="22"/>
  <c r="Y876" i="6"/>
  <c r="D869" i="22"/>
  <c r="Z876" i="6"/>
  <c r="E869" i="22"/>
  <c r="AA876" i="6"/>
  <c r="C870" i="22"/>
  <c r="Y877" i="6"/>
  <c r="D870" i="22"/>
  <c r="Z877" i="6"/>
  <c r="E870" i="22"/>
  <c r="AA877" i="6"/>
  <c r="C871" i="22"/>
  <c r="Y878" i="6"/>
  <c r="D871" i="22"/>
  <c r="Z878" i="6"/>
  <c r="E871" i="22"/>
  <c r="AA878" i="6"/>
  <c r="C872" i="22"/>
  <c r="Y879" i="6"/>
  <c r="D872" i="22"/>
  <c r="Z879" i="6"/>
  <c r="E872" i="22"/>
  <c r="AA879" i="6"/>
  <c r="C873" i="22"/>
  <c r="Y880" i="6"/>
  <c r="D873" i="22"/>
  <c r="Z880" i="6"/>
  <c r="E873" i="22"/>
  <c r="AA880" i="6"/>
  <c r="C874" i="22"/>
  <c r="Y881" i="6"/>
  <c r="D874" i="22"/>
  <c r="Z881" i="6"/>
  <c r="E874" i="22"/>
  <c r="AA881" i="6"/>
  <c r="C875" i="22"/>
  <c r="Y882" i="6"/>
  <c r="D875" i="22"/>
  <c r="Z882" i="6"/>
  <c r="E875" i="22"/>
  <c r="AA882" i="6"/>
  <c r="C876" i="22"/>
  <c r="Y883" i="6"/>
  <c r="D876" i="22"/>
  <c r="Z883" i="6"/>
  <c r="E876" i="22"/>
  <c r="AA883" i="6"/>
  <c r="C877" i="22"/>
  <c r="Y884" i="6"/>
  <c r="D877" i="22"/>
  <c r="Z884" i="6"/>
  <c r="E877" i="22"/>
  <c r="AA884" i="6"/>
  <c r="C878" i="22"/>
  <c r="Y885" i="6"/>
  <c r="D878" i="22"/>
  <c r="Z885" i="6"/>
  <c r="E878" i="22"/>
  <c r="AA885" i="6"/>
  <c r="C879" i="22"/>
  <c r="Y886" i="6"/>
  <c r="D879" i="22"/>
  <c r="Z886" i="6"/>
  <c r="E879" i="22"/>
  <c r="AA886" i="6"/>
  <c r="C880" i="22"/>
  <c r="Y887" i="6"/>
  <c r="D880" i="22"/>
  <c r="Z887" i="6"/>
  <c r="E880" i="22"/>
  <c r="AA887" i="6"/>
  <c r="C881" i="22"/>
  <c r="Y888" i="6"/>
  <c r="D881" i="22"/>
  <c r="Z888" i="6"/>
  <c r="E881" i="22"/>
  <c r="AA888" i="6"/>
  <c r="C882" i="22"/>
  <c r="Y889" i="6"/>
  <c r="D882" i="22"/>
  <c r="Z889" i="6"/>
  <c r="E882" i="22"/>
  <c r="AA889" i="6"/>
  <c r="C883" i="22"/>
  <c r="Y890" i="6"/>
  <c r="D883" i="22"/>
  <c r="Z890" i="6"/>
  <c r="E883" i="22"/>
  <c r="AA890" i="6"/>
  <c r="C884" i="22"/>
  <c r="Y891" i="6"/>
  <c r="D884" i="22"/>
  <c r="Z891" i="6"/>
  <c r="E884" i="22"/>
  <c r="AA891" i="6"/>
  <c r="C885" i="22"/>
  <c r="Y892" i="6"/>
  <c r="D885" i="22"/>
  <c r="Z892" i="6"/>
  <c r="E885" i="22"/>
  <c r="AA892" i="6"/>
  <c r="C886" i="22"/>
  <c r="Y893" i="6"/>
  <c r="D886" i="22"/>
  <c r="Z893" i="6"/>
  <c r="E886" i="22"/>
  <c r="AA893" i="6"/>
  <c r="C887" i="22"/>
  <c r="Y894" i="6"/>
  <c r="D887" i="22"/>
  <c r="Z894" i="6"/>
  <c r="E887" i="22"/>
  <c r="AA894" i="6"/>
  <c r="C888" i="22"/>
  <c r="Y895" i="6"/>
  <c r="D888" i="22"/>
  <c r="Z895" i="6"/>
  <c r="E888" i="22"/>
  <c r="AA895" i="6"/>
  <c r="C889" i="22"/>
  <c r="Y896" i="6"/>
  <c r="D889" i="22"/>
  <c r="Z896" i="6"/>
  <c r="E889" i="22"/>
  <c r="AA896" i="6"/>
  <c r="C890" i="22"/>
  <c r="Y897" i="6"/>
  <c r="D890" i="22"/>
  <c r="Z897" i="6"/>
  <c r="E890" i="22"/>
  <c r="AA897" i="6"/>
  <c r="C891" i="22"/>
  <c r="Y898" i="6"/>
  <c r="D891" i="22"/>
  <c r="Z898" i="6"/>
  <c r="E891" i="22"/>
  <c r="AA898" i="6"/>
  <c r="C892" i="22"/>
  <c r="Y899" i="6"/>
  <c r="D892" i="22"/>
  <c r="Z899" i="6"/>
  <c r="E892" i="22"/>
  <c r="AA899" i="6"/>
  <c r="C893" i="22"/>
  <c r="Y900" i="6"/>
  <c r="D893" i="22"/>
  <c r="Z900" i="6"/>
  <c r="E893" i="22"/>
  <c r="AA900" i="6"/>
  <c r="C894" i="22"/>
  <c r="Y901" i="6"/>
  <c r="D894" i="22"/>
  <c r="Z901" i="6"/>
  <c r="E894" i="22"/>
  <c r="AA901" i="6"/>
  <c r="C895" i="22"/>
  <c r="Y902" i="6"/>
  <c r="D895" i="22"/>
  <c r="Z902" i="6"/>
  <c r="E895" i="22"/>
  <c r="AA902" i="6"/>
  <c r="C896" i="22"/>
  <c r="Y903" i="6"/>
  <c r="D896" i="22"/>
  <c r="Z903" i="6"/>
  <c r="E896" i="22"/>
  <c r="AA903" i="6"/>
  <c r="C897" i="22"/>
  <c r="Y904" i="6"/>
  <c r="D897" i="22"/>
  <c r="Z904" i="6"/>
  <c r="E897" i="22"/>
  <c r="AA904" i="6"/>
  <c r="C898" i="22"/>
  <c r="Y905" i="6"/>
  <c r="D898" i="22"/>
  <c r="Z905" i="6"/>
  <c r="E898" i="22"/>
  <c r="AA905" i="6"/>
  <c r="C899" i="22"/>
  <c r="Y906" i="6"/>
  <c r="D899" i="22"/>
  <c r="Z906" i="6"/>
  <c r="E899" i="22"/>
  <c r="AA906" i="6"/>
  <c r="C900" i="22"/>
  <c r="Y907" i="6"/>
  <c r="D900" i="22"/>
  <c r="Z907" i="6"/>
  <c r="E900" i="22"/>
  <c r="AA907" i="6"/>
  <c r="C901" i="22"/>
  <c r="Y908" i="6"/>
  <c r="D901" i="22"/>
  <c r="Z908" i="6"/>
  <c r="E901" i="22"/>
  <c r="AA908" i="6"/>
  <c r="C902" i="22"/>
  <c r="Y909" i="6"/>
  <c r="D902" i="22"/>
  <c r="Z909" i="6"/>
  <c r="E902" i="22"/>
  <c r="AA909" i="6"/>
  <c r="E723" i="22"/>
  <c r="AA730" i="6"/>
  <c r="C723" i="22"/>
  <c r="Y730" i="6"/>
  <c r="C544" i="22"/>
  <c r="Y551" i="6"/>
  <c r="E544" i="22"/>
  <c r="AA551" i="6"/>
  <c r="C545" i="22"/>
  <c r="Y552" i="6"/>
  <c r="E545" i="22"/>
  <c r="AA552" i="6"/>
  <c r="C546" i="22"/>
  <c r="Y553" i="6"/>
  <c r="E546" i="22"/>
  <c r="AA553" i="6"/>
  <c r="C547" i="22"/>
  <c r="Y554" i="6"/>
  <c r="E547" i="22"/>
  <c r="AA554" i="6"/>
  <c r="C548" i="22"/>
  <c r="Y555" i="6"/>
  <c r="E548" i="22"/>
  <c r="AA555" i="6"/>
  <c r="C549" i="22"/>
  <c r="Y556" i="6"/>
  <c r="E549" i="22"/>
  <c r="AA556" i="6"/>
  <c r="C550" i="22"/>
  <c r="Y557" i="6"/>
  <c r="E550" i="22"/>
  <c r="AA557" i="6"/>
  <c r="C551" i="22"/>
  <c r="Y558" i="6"/>
  <c r="E551" i="22"/>
  <c r="AA558" i="6"/>
  <c r="C552" i="22"/>
  <c r="Y559" i="6"/>
  <c r="E552" i="22"/>
  <c r="AA559" i="6"/>
  <c r="C553" i="22"/>
  <c r="Y560" i="6"/>
  <c r="E553" i="22"/>
  <c r="AA560" i="6"/>
  <c r="C554" i="22"/>
  <c r="Y561" i="6"/>
  <c r="E554" i="22"/>
  <c r="AA561" i="6"/>
  <c r="C555" i="22"/>
  <c r="Y562" i="6"/>
  <c r="E555" i="22"/>
  <c r="AA562" i="6"/>
  <c r="C556" i="22"/>
  <c r="Y563" i="6"/>
  <c r="E556" i="22"/>
  <c r="AA563" i="6"/>
  <c r="C557" i="22"/>
  <c r="Y564" i="6"/>
  <c r="E557" i="22"/>
  <c r="AA564" i="6"/>
  <c r="C558" i="22"/>
  <c r="Y565" i="6"/>
  <c r="E558" i="22"/>
  <c r="AA565" i="6"/>
  <c r="C559" i="22"/>
  <c r="Y566" i="6"/>
  <c r="E559" i="22"/>
  <c r="AA566" i="6"/>
  <c r="C560" i="22"/>
  <c r="Y567" i="6"/>
  <c r="E560" i="22"/>
  <c r="AA567" i="6"/>
  <c r="C561" i="22"/>
  <c r="Y568" i="6"/>
  <c r="E561" i="22"/>
  <c r="AA568" i="6"/>
  <c r="C562" i="22"/>
  <c r="Y569" i="6"/>
  <c r="E562" i="22"/>
  <c r="AA569" i="6"/>
  <c r="C563" i="22"/>
  <c r="Y570" i="6"/>
  <c r="E563" i="22"/>
  <c r="AA570" i="6"/>
  <c r="C564" i="22"/>
  <c r="Y571" i="6"/>
  <c r="E564" i="22"/>
  <c r="AA571" i="6"/>
  <c r="C565" i="22"/>
  <c r="Y572" i="6"/>
  <c r="E565" i="22"/>
  <c r="AA572" i="6"/>
  <c r="C566" i="22"/>
  <c r="Y573" i="6"/>
  <c r="E566" i="22"/>
  <c r="AA573" i="6"/>
  <c r="C567" i="22"/>
  <c r="Y574" i="6"/>
  <c r="E567" i="22"/>
  <c r="AA574" i="6"/>
  <c r="C568" i="22"/>
  <c r="Y575" i="6"/>
  <c r="E568" i="22"/>
  <c r="AA575" i="6"/>
  <c r="C569" i="22"/>
  <c r="Y576" i="6"/>
  <c r="E569" i="22"/>
  <c r="AA576" i="6"/>
  <c r="C570" i="22"/>
  <c r="Y577" i="6"/>
  <c r="E570" i="22"/>
  <c r="AA577" i="6"/>
  <c r="C571" i="22"/>
  <c r="Y578" i="6"/>
  <c r="E571" i="22"/>
  <c r="AA578" i="6"/>
  <c r="C572" i="22"/>
  <c r="Y579" i="6"/>
  <c r="E572" i="22"/>
  <c r="AA579" i="6"/>
  <c r="C573" i="22"/>
  <c r="Y580" i="6"/>
  <c r="E573" i="22"/>
  <c r="AA580" i="6"/>
  <c r="C574" i="22"/>
  <c r="Y581" i="6"/>
  <c r="E574" i="22"/>
  <c r="AA581" i="6"/>
  <c r="C575" i="22"/>
  <c r="Y582" i="6"/>
  <c r="E575" i="22"/>
  <c r="AA582" i="6"/>
  <c r="C576" i="22"/>
  <c r="Y583" i="6"/>
  <c r="E576" i="22"/>
  <c r="AA583" i="6"/>
  <c r="C577" i="22"/>
  <c r="Y584" i="6"/>
  <c r="E577" i="22"/>
  <c r="AA584" i="6"/>
  <c r="C578" i="22"/>
  <c r="Y585" i="6"/>
  <c r="E578" i="22"/>
  <c r="AA585" i="6"/>
  <c r="C579" i="22"/>
  <c r="Y586" i="6"/>
  <c r="E579" i="22"/>
  <c r="AA586" i="6"/>
  <c r="C580" i="22"/>
  <c r="Y587" i="6"/>
  <c r="E580" i="22"/>
  <c r="AA587" i="6"/>
  <c r="C581" i="22"/>
  <c r="Y588" i="6"/>
  <c r="D581" i="22"/>
  <c r="Z588" i="6"/>
  <c r="E581" i="22"/>
  <c r="AA588" i="6"/>
  <c r="C582" i="22"/>
  <c r="Y589" i="6"/>
  <c r="D582" i="22"/>
  <c r="Z589" i="6"/>
  <c r="E582" i="22"/>
  <c r="AA589" i="6"/>
  <c r="C583" i="22"/>
  <c r="Y590" i="6"/>
  <c r="D583" i="22"/>
  <c r="Z590" i="6"/>
  <c r="E583" i="22"/>
  <c r="AA590" i="6"/>
  <c r="C584" i="22"/>
  <c r="Y591" i="6"/>
  <c r="D584" i="22"/>
  <c r="Z591" i="6"/>
  <c r="E584" i="22"/>
  <c r="AA591" i="6"/>
  <c r="C585" i="22"/>
  <c r="Y592" i="6"/>
  <c r="D585" i="22"/>
  <c r="Z592" i="6"/>
  <c r="E585" i="22"/>
  <c r="AA592" i="6"/>
  <c r="C586" i="22"/>
  <c r="Y593" i="6"/>
  <c r="D586" i="22"/>
  <c r="Z593" i="6"/>
  <c r="E586" i="22"/>
  <c r="AA593" i="6"/>
  <c r="C587" i="22"/>
  <c r="Y594" i="6"/>
  <c r="D587" i="22"/>
  <c r="Z594" i="6"/>
  <c r="E587" i="22"/>
  <c r="AA594" i="6"/>
  <c r="C588" i="22"/>
  <c r="Y595" i="6"/>
  <c r="D588" i="22"/>
  <c r="Z595" i="6"/>
  <c r="E588" i="22"/>
  <c r="AA595" i="6"/>
  <c r="C589" i="22"/>
  <c r="Y596" i="6"/>
  <c r="D589" i="22"/>
  <c r="Z596" i="6"/>
  <c r="E589" i="22"/>
  <c r="AA596" i="6"/>
  <c r="C590" i="22"/>
  <c r="Y597" i="6"/>
  <c r="D590" i="22"/>
  <c r="Z597" i="6"/>
  <c r="E590" i="22"/>
  <c r="AA597" i="6"/>
  <c r="C591" i="22"/>
  <c r="Y598" i="6"/>
  <c r="D591" i="22"/>
  <c r="Z598" i="6"/>
  <c r="E591" i="22"/>
  <c r="AA598" i="6"/>
  <c r="C592" i="22"/>
  <c r="Y599" i="6"/>
  <c r="D592" i="22"/>
  <c r="Z599" i="6"/>
  <c r="E592" i="22"/>
  <c r="AA599" i="6"/>
  <c r="C593" i="22"/>
  <c r="Y600" i="6"/>
  <c r="D593" i="22"/>
  <c r="Z600" i="6"/>
  <c r="E593" i="22"/>
  <c r="AA600" i="6"/>
  <c r="C594" i="22"/>
  <c r="Y601" i="6"/>
  <c r="D594" i="22"/>
  <c r="Z601" i="6"/>
  <c r="E594" i="22"/>
  <c r="AA601" i="6"/>
  <c r="C595" i="22"/>
  <c r="Y602" i="6"/>
  <c r="D595" i="22"/>
  <c r="Z602" i="6"/>
  <c r="E595" i="22"/>
  <c r="AA602" i="6"/>
  <c r="C596" i="22"/>
  <c r="Y603" i="6"/>
  <c r="D596" i="22"/>
  <c r="Z603" i="6"/>
  <c r="E596" i="22"/>
  <c r="AA603" i="6"/>
  <c r="C597" i="22"/>
  <c r="Y604" i="6"/>
  <c r="D597" i="22"/>
  <c r="Z604" i="6"/>
  <c r="E597" i="22"/>
  <c r="AA604" i="6"/>
  <c r="C598" i="22"/>
  <c r="Y605" i="6"/>
  <c r="D598" i="22"/>
  <c r="Z605" i="6"/>
  <c r="E598" i="22"/>
  <c r="AA605" i="6"/>
  <c r="C599" i="22"/>
  <c r="Y606" i="6"/>
  <c r="D599" i="22"/>
  <c r="Z606" i="6"/>
  <c r="E599" i="22"/>
  <c r="AA606" i="6"/>
  <c r="C600" i="22"/>
  <c r="Y607" i="6"/>
  <c r="D600" i="22"/>
  <c r="Z607" i="6"/>
  <c r="E600" i="22"/>
  <c r="AA607" i="6"/>
  <c r="C601" i="22"/>
  <c r="Y608" i="6"/>
  <c r="D601" i="22"/>
  <c r="Z608" i="6"/>
  <c r="E601" i="22"/>
  <c r="AA608" i="6"/>
  <c r="C602" i="22"/>
  <c r="Y609" i="6"/>
  <c r="D602" i="22"/>
  <c r="Z609" i="6"/>
  <c r="E602" i="22"/>
  <c r="AA609" i="6"/>
  <c r="C603" i="22"/>
  <c r="Y610" i="6"/>
  <c r="D603" i="22"/>
  <c r="Z610" i="6"/>
  <c r="E603" i="22"/>
  <c r="AA610" i="6"/>
  <c r="C604" i="22"/>
  <c r="Y611" i="6"/>
  <c r="D604" i="22"/>
  <c r="Z611" i="6"/>
  <c r="E604" i="22"/>
  <c r="AA611" i="6"/>
  <c r="C605" i="22"/>
  <c r="Y612" i="6"/>
  <c r="D605" i="22"/>
  <c r="Z612" i="6"/>
  <c r="E605" i="22"/>
  <c r="AA612" i="6"/>
  <c r="C606" i="22"/>
  <c r="Y613" i="6"/>
  <c r="D606" i="22"/>
  <c r="Z613" i="6"/>
  <c r="E606" i="22"/>
  <c r="AA613" i="6"/>
  <c r="C607" i="22"/>
  <c r="Y614" i="6"/>
  <c r="D607" i="22"/>
  <c r="Z614" i="6"/>
  <c r="E607" i="22"/>
  <c r="AA614" i="6"/>
  <c r="C608" i="22"/>
  <c r="Y615" i="6"/>
  <c r="D608" i="22"/>
  <c r="Z615" i="6"/>
  <c r="E608" i="22"/>
  <c r="AA615" i="6"/>
  <c r="C609" i="22"/>
  <c r="Y616" i="6"/>
  <c r="D609" i="22"/>
  <c r="Z616" i="6"/>
  <c r="E609" i="22"/>
  <c r="AA616" i="6"/>
  <c r="C610" i="22"/>
  <c r="Y617" i="6"/>
  <c r="D610" i="22"/>
  <c r="Z617" i="6"/>
  <c r="E610" i="22"/>
  <c r="AA617" i="6"/>
  <c r="C611" i="22"/>
  <c r="Y618" i="6"/>
  <c r="D611" i="22"/>
  <c r="Z618" i="6"/>
  <c r="E611" i="22"/>
  <c r="AA618" i="6"/>
  <c r="C612" i="22"/>
  <c r="Y619" i="6"/>
  <c r="D612" i="22"/>
  <c r="Z619" i="6"/>
  <c r="E612" i="22"/>
  <c r="AA619" i="6"/>
  <c r="C613" i="22"/>
  <c r="Y620" i="6"/>
  <c r="D613" i="22"/>
  <c r="Z620" i="6"/>
  <c r="E613" i="22"/>
  <c r="AA620" i="6"/>
  <c r="C614" i="22"/>
  <c r="Y621" i="6"/>
  <c r="D614" i="22"/>
  <c r="Z621" i="6"/>
  <c r="E614" i="22"/>
  <c r="AA621" i="6"/>
  <c r="C615" i="22"/>
  <c r="Y622" i="6"/>
  <c r="D615" i="22"/>
  <c r="Z622" i="6"/>
  <c r="E615" i="22"/>
  <c r="AA622" i="6"/>
  <c r="C616" i="22"/>
  <c r="Y623" i="6"/>
  <c r="D616" i="22"/>
  <c r="Z623" i="6"/>
  <c r="E616" i="22"/>
  <c r="AA623" i="6"/>
  <c r="C617" i="22"/>
  <c r="Y624" i="6"/>
  <c r="D617" i="22"/>
  <c r="Z624" i="6"/>
  <c r="E617" i="22"/>
  <c r="AA624" i="6"/>
  <c r="C618" i="22"/>
  <c r="Y625" i="6"/>
  <c r="D618" i="22"/>
  <c r="Z625" i="6"/>
  <c r="E618" i="22"/>
  <c r="AA625" i="6"/>
  <c r="C619" i="22"/>
  <c r="Y626" i="6"/>
  <c r="D619" i="22"/>
  <c r="Z626" i="6"/>
  <c r="E619" i="22"/>
  <c r="AA626" i="6"/>
  <c r="C620" i="22"/>
  <c r="Y627" i="6"/>
  <c r="D620" i="22"/>
  <c r="Z627" i="6"/>
  <c r="E620" i="22"/>
  <c r="AA627" i="6"/>
  <c r="C621" i="22"/>
  <c r="Y628" i="6"/>
  <c r="D621" i="22"/>
  <c r="Z628" i="6"/>
  <c r="E621" i="22"/>
  <c r="AA628" i="6"/>
  <c r="C622" i="22"/>
  <c r="Y629" i="6"/>
  <c r="D622" i="22"/>
  <c r="Z629" i="6"/>
  <c r="E622" i="22"/>
  <c r="AA629" i="6"/>
  <c r="C623" i="22"/>
  <c r="Y630" i="6"/>
  <c r="D623" i="22"/>
  <c r="Z630" i="6"/>
  <c r="E623" i="22"/>
  <c r="AA630" i="6"/>
  <c r="C624" i="22"/>
  <c r="Y631" i="6"/>
  <c r="D624" i="22"/>
  <c r="Z631" i="6"/>
  <c r="E624" i="22"/>
  <c r="AA631" i="6"/>
  <c r="C625" i="22"/>
  <c r="Y632" i="6"/>
  <c r="D625" i="22"/>
  <c r="Z632" i="6"/>
  <c r="E625" i="22"/>
  <c r="AA632" i="6"/>
  <c r="C626" i="22"/>
  <c r="Y633" i="6"/>
  <c r="D626" i="22"/>
  <c r="Z633" i="6"/>
  <c r="E626" i="22"/>
  <c r="AA633" i="6"/>
  <c r="C627" i="22"/>
  <c r="Y634" i="6"/>
  <c r="D627" i="22"/>
  <c r="Z634" i="6"/>
  <c r="E627" i="22"/>
  <c r="AA634" i="6"/>
  <c r="C628" i="22"/>
  <c r="Y635" i="6"/>
  <c r="D628" i="22"/>
  <c r="Z635" i="6"/>
  <c r="E628" i="22"/>
  <c r="AA635" i="6"/>
  <c r="C629" i="22"/>
  <c r="Y636" i="6"/>
  <c r="D629" i="22"/>
  <c r="Z636" i="6"/>
  <c r="E629" i="22"/>
  <c r="AA636" i="6"/>
  <c r="C630" i="22"/>
  <c r="Y637" i="6"/>
  <c r="D630" i="22"/>
  <c r="Z637" i="6"/>
  <c r="E630" i="22"/>
  <c r="AA637" i="6"/>
  <c r="C631" i="22"/>
  <c r="Y638" i="6"/>
  <c r="D631" i="22"/>
  <c r="Z638" i="6"/>
  <c r="E631" i="22"/>
  <c r="AA638" i="6"/>
  <c r="C632" i="22"/>
  <c r="D632" i="22"/>
  <c r="Z639" i="6"/>
  <c r="E632" i="22"/>
  <c r="AA639" i="6"/>
  <c r="C633" i="22"/>
  <c r="Y640" i="6"/>
  <c r="D633" i="22"/>
  <c r="Z640" i="6"/>
  <c r="E633" i="22"/>
  <c r="AA640" i="6"/>
  <c r="C634" i="22"/>
  <c r="Y641" i="6"/>
  <c r="D634" i="22"/>
  <c r="Z641" i="6"/>
  <c r="E634" i="22"/>
  <c r="AA641" i="6"/>
  <c r="C635" i="22"/>
  <c r="Y642" i="6"/>
  <c r="D635" i="22"/>
  <c r="Z642" i="6"/>
  <c r="E635" i="22"/>
  <c r="AA642" i="6"/>
  <c r="C636" i="22"/>
  <c r="Y643" i="6"/>
  <c r="D636" i="22"/>
  <c r="Z643" i="6"/>
  <c r="E636" i="22"/>
  <c r="AA643" i="6"/>
  <c r="C637" i="22"/>
  <c r="Y644" i="6"/>
  <c r="D637" i="22"/>
  <c r="Z644" i="6"/>
  <c r="E637" i="22"/>
  <c r="AA644" i="6"/>
  <c r="C638" i="22"/>
  <c r="Y645" i="6"/>
  <c r="D638" i="22"/>
  <c r="Z645" i="6"/>
  <c r="E638" i="22"/>
  <c r="AA645" i="6"/>
  <c r="C639" i="22"/>
  <c r="Y646" i="6"/>
  <c r="D639" i="22"/>
  <c r="Z646" i="6"/>
  <c r="E639" i="22"/>
  <c r="AA646" i="6"/>
  <c r="C640" i="22"/>
  <c r="Y647" i="6"/>
  <c r="D640" i="22"/>
  <c r="Z647" i="6"/>
  <c r="E640" i="22"/>
  <c r="AA647" i="6"/>
  <c r="C641" i="22"/>
  <c r="Y648" i="6"/>
  <c r="D641" i="22"/>
  <c r="Z648" i="6"/>
  <c r="E641" i="22"/>
  <c r="AA648" i="6"/>
  <c r="C642" i="22"/>
  <c r="Y649" i="6"/>
  <c r="D642" i="22"/>
  <c r="Z649" i="6"/>
  <c r="E642" i="22"/>
  <c r="AA649" i="6"/>
  <c r="C643" i="22"/>
  <c r="Y650" i="6"/>
  <c r="D643" i="22"/>
  <c r="Z650" i="6"/>
  <c r="E643" i="22"/>
  <c r="AA650" i="6"/>
  <c r="C644" i="22"/>
  <c r="Y651" i="6"/>
  <c r="D644" i="22"/>
  <c r="Z651" i="6"/>
  <c r="E644" i="22"/>
  <c r="AA651" i="6"/>
  <c r="C645" i="22"/>
  <c r="Y652" i="6"/>
  <c r="D645" i="22"/>
  <c r="Z652" i="6"/>
  <c r="E645" i="22"/>
  <c r="AA652" i="6"/>
  <c r="C646" i="22"/>
  <c r="Y653" i="6"/>
  <c r="D646" i="22"/>
  <c r="Z653" i="6"/>
  <c r="E646" i="22"/>
  <c r="AA653" i="6"/>
  <c r="C647" i="22"/>
  <c r="Y654" i="6"/>
  <c r="D647" i="22"/>
  <c r="Z654" i="6"/>
  <c r="E647" i="22"/>
  <c r="AA654" i="6"/>
  <c r="C648" i="22"/>
  <c r="Y655" i="6"/>
  <c r="D648" i="22"/>
  <c r="Z655" i="6"/>
  <c r="E648" i="22"/>
  <c r="AA655" i="6"/>
  <c r="C649" i="22"/>
  <c r="Y656" i="6"/>
  <c r="D649" i="22"/>
  <c r="Z656" i="6"/>
  <c r="E649" i="22"/>
  <c r="AA656" i="6"/>
  <c r="C650" i="22"/>
  <c r="Y657" i="6"/>
  <c r="D650" i="22"/>
  <c r="Z657" i="6"/>
  <c r="E650" i="22"/>
  <c r="AA657" i="6"/>
  <c r="C651" i="22"/>
  <c r="Y658" i="6"/>
  <c r="D651" i="22"/>
  <c r="Z658" i="6"/>
  <c r="E651" i="22"/>
  <c r="AA658" i="6"/>
  <c r="C652" i="22"/>
  <c r="Y659" i="6"/>
  <c r="D652" i="22"/>
  <c r="Z659" i="6"/>
  <c r="E652" i="22"/>
  <c r="AA659" i="6"/>
  <c r="C653" i="22"/>
  <c r="Y660" i="6"/>
  <c r="D653" i="22"/>
  <c r="Z660" i="6"/>
  <c r="E653" i="22"/>
  <c r="AA660" i="6"/>
  <c r="C654" i="22"/>
  <c r="Y661" i="6"/>
  <c r="D654" i="22"/>
  <c r="Z661" i="6"/>
  <c r="E654" i="22"/>
  <c r="AA661" i="6"/>
  <c r="C655" i="22"/>
  <c r="Y662" i="6"/>
  <c r="D655" i="22"/>
  <c r="Z662" i="6"/>
  <c r="E655" i="22"/>
  <c r="AA662" i="6"/>
  <c r="C656" i="22"/>
  <c r="Y663" i="6"/>
  <c r="D656" i="22"/>
  <c r="Z663" i="6"/>
  <c r="E656" i="22"/>
  <c r="AA663" i="6"/>
  <c r="C657" i="22"/>
  <c r="Y664" i="6"/>
  <c r="D657" i="22"/>
  <c r="Z664" i="6"/>
  <c r="E657" i="22"/>
  <c r="AA664" i="6"/>
  <c r="C658" i="22"/>
  <c r="Y665" i="6"/>
  <c r="D658" i="22"/>
  <c r="Z665" i="6"/>
  <c r="E658" i="22"/>
  <c r="AA665" i="6"/>
  <c r="C659" i="22"/>
  <c r="Y666" i="6"/>
  <c r="D659" i="22"/>
  <c r="Z666" i="6"/>
  <c r="E659" i="22"/>
  <c r="AA666" i="6"/>
  <c r="C660" i="22"/>
  <c r="Y667" i="6"/>
  <c r="D660" i="22"/>
  <c r="Z667" i="6"/>
  <c r="E660" i="22"/>
  <c r="AA667" i="6"/>
  <c r="C661" i="22"/>
  <c r="Y668" i="6"/>
  <c r="D661" i="22"/>
  <c r="Z668" i="6"/>
  <c r="E661" i="22"/>
  <c r="AA668" i="6"/>
  <c r="C662" i="22"/>
  <c r="Y669" i="6"/>
  <c r="D662" i="22"/>
  <c r="Z669" i="6"/>
  <c r="E662" i="22"/>
  <c r="AA669" i="6"/>
  <c r="C663" i="22"/>
  <c r="Y670" i="6"/>
  <c r="D663" i="22"/>
  <c r="Z670" i="6"/>
  <c r="E663" i="22"/>
  <c r="AA670" i="6"/>
  <c r="C664" i="22"/>
  <c r="Y671" i="6"/>
  <c r="D664" i="22"/>
  <c r="Z671" i="6"/>
  <c r="E664" i="22"/>
  <c r="AA671" i="6"/>
  <c r="C665" i="22"/>
  <c r="Y672" i="6"/>
  <c r="D665" i="22"/>
  <c r="Z672" i="6"/>
  <c r="E665" i="22"/>
  <c r="AA672" i="6"/>
  <c r="C666" i="22"/>
  <c r="Y673" i="6"/>
  <c r="D666" i="22"/>
  <c r="Z673" i="6"/>
  <c r="E666" i="22"/>
  <c r="AA673" i="6"/>
  <c r="C667" i="22"/>
  <c r="Y674" i="6"/>
  <c r="D667" i="22"/>
  <c r="Z674" i="6"/>
  <c r="E667" i="22"/>
  <c r="AA674" i="6"/>
  <c r="C668" i="22"/>
  <c r="Y675" i="6"/>
  <c r="D668" i="22"/>
  <c r="Z675" i="6"/>
  <c r="E668" i="22"/>
  <c r="AA675" i="6"/>
  <c r="C669" i="22"/>
  <c r="Y676" i="6"/>
  <c r="D669" i="22"/>
  <c r="Z676" i="6"/>
  <c r="E669" i="22"/>
  <c r="AA676" i="6"/>
  <c r="C670" i="22"/>
  <c r="Y677" i="6"/>
  <c r="D670" i="22"/>
  <c r="Z677" i="6"/>
  <c r="E670" i="22"/>
  <c r="AA677" i="6"/>
  <c r="C671" i="22"/>
  <c r="Y678" i="6"/>
  <c r="D671" i="22"/>
  <c r="Z678" i="6"/>
  <c r="E671" i="22"/>
  <c r="AA678" i="6"/>
  <c r="C672" i="22"/>
  <c r="Y679" i="6"/>
  <c r="D672" i="22"/>
  <c r="Z679" i="6"/>
  <c r="E672" i="22"/>
  <c r="AA679" i="6"/>
  <c r="C673" i="22"/>
  <c r="Y680" i="6"/>
  <c r="D673" i="22"/>
  <c r="Z680" i="6"/>
  <c r="E673" i="22"/>
  <c r="AA680" i="6"/>
  <c r="C674" i="22"/>
  <c r="Y681" i="6"/>
  <c r="D674" i="22"/>
  <c r="Z681" i="6"/>
  <c r="E674" i="22"/>
  <c r="AA681" i="6"/>
  <c r="C675" i="22"/>
  <c r="Y682" i="6"/>
  <c r="D675" i="22"/>
  <c r="Z682" i="6"/>
  <c r="E675" i="22"/>
  <c r="AA682" i="6"/>
  <c r="C676" i="22"/>
  <c r="Y683" i="6"/>
  <c r="D676" i="22"/>
  <c r="Z683" i="6"/>
  <c r="E676" i="22"/>
  <c r="AA683" i="6"/>
  <c r="C677" i="22"/>
  <c r="Y684" i="6"/>
  <c r="D677" i="22"/>
  <c r="Z684" i="6"/>
  <c r="E677" i="22"/>
  <c r="AA684" i="6"/>
  <c r="C678" i="22"/>
  <c r="Y685" i="6"/>
  <c r="D678" i="22"/>
  <c r="Z685" i="6"/>
  <c r="E678" i="22"/>
  <c r="AA685" i="6"/>
  <c r="C679" i="22"/>
  <c r="Y686" i="6"/>
  <c r="D679" i="22"/>
  <c r="Z686" i="6"/>
  <c r="E679" i="22"/>
  <c r="AA686" i="6"/>
  <c r="C680" i="22"/>
  <c r="Y687" i="6"/>
  <c r="D680" i="22"/>
  <c r="Z687" i="6"/>
  <c r="E680" i="22"/>
  <c r="AA687" i="6"/>
  <c r="C681" i="22"/>
  <c r="Y688" i="6"/>
  <c r="D681" i="22"/>
  <c r="Z688" i="6"/>
  <c r="E681" i="22"/>
  <c r="AA688" i="6"/>
  <c r="C682" i="22"/>
  <c r="Y689" i="6"/>
  <c r="D682" i="22"/>
  <c r="Z689" i="6"/>
  <c r="E682" i="22"/>
  <c r="AA689" i="6"/>
  <c r="C683" i="22"/>
  <c r="Y690" i="6"/>
  <c r="D683" i="22"/>
  <c r="Z690" i="6"/>
  <c r="E683" i="22"/>
  <c r="AA690" i="6"/>
  <c r="C684" i="22"/>
  <c r="Y691" i="6"/>
  <c r="D684" i="22"/>
  <c r="Z691" i="6"/>
  <c r="E684" i="22"/>
  <c r="AA691" i="6"/>
  <c r="C685" i="22"/>
  <c r="Y692" i="6"/>
  <c r="D685" i="22"/>
  <c r="Z692" i="6"/>
  <c r="E685" i="22"/>
  <c r="AA692" i="6"/>
  <c r="C686" i="22"/>
  <c r="Y693" i="6"/>
  <c r="D686" i="22"/>
  <c r="Z693" i="6"/>
  <c r="E686" i="22"/>
  <c r="AA693" i="6"/>
  <c r="C687" i="22"/>
  <c r="Y694" i="6"/>
  <c r="D687" i="22"/>
  <c r="Z694" i="6"/>
  <c r="E687" i="22"/>
  <c r="AA694" i="6"/>
  <c r="C688" i="22"/>
  <c r="Y695" i="6"/>
  <c r="D688" i="22"/>
  <c r="Z695" i="6"/>
  <c r="E688" i="22"/>
  <c r="AA695" i="6"/>
  <c r="C689" i="22"/>
  <c r="Y696" i="6"/>
  <c r="D689" i="22"/>
  <c r="Z696" i="6"/>
  <c r="E689" i="22"/>
  <c r="AA696" i="6"/>
  <c r="C690" i="22"/>
  <c r="Y697" i="6"/>
  <c r="D690" i="22"/>
  <c r="Z697" i="6"/>
  <c r="E690" i="22"/>
  <c r="AA697" i="6"/>
  <c r="C691" i="22"/>
  <c r="Y698" i="6"/>
  <c r="D691" i="22"/>
  <c r="Z698" i="6"/>
  <c r="E691" i="22"/>
  <c r="AA698" i="6"/>
  <c r="C692" i="22"/>
  <c r="Y699" i="6"/>
  <c r="D692" i="22"/>
  <c r="Z699" i="6"/>
  <c r="E692" i="22"/>
  <c r="AA699" i="6"/>
  <c r="C693" i="22"/>
  <c r="Y700" i="6"/>
  <c r="D693" i="22"/>
  <c r="Z700" i="6"/>
  <c r="E693" i="22"/>
  <c r="AA700" i="6"/>
  <c r="C694" i="22"/>
  <c r="Y701" i="6"/>
  <c r="D694" i="22"/>
  <c r="Z701" i="6"/>
  <c r="E694" i="22"/>
  <c r="AA701" i="6"/>
  <c r="C695" i="22"/>
  <c r="Y702" i="6"/>
  <c r="D695" i="22"/>
  <c r="Z702" i="6"/>
  <c r="E695" i="22"/>
  <c r="AA702" i="6"/>
  <c r="C696" i="22"/>
  <c r="Y703" i="6"/>
  <c r="D696" i="22"/>
  <c r="Z703" i="6"/>
  <c r="E696" i="22"/>
  <c r="AA703" i="6"/>
  <c r="C697" i="22"/>
  <c r="Y704" i="6"/>
  <c r="D697" i="22"/>
  <c r="Z704" i="6"/>
  <c r="E697" i="22"/>
  <c r="AA704" i="6"/>
  <c r="C698" i="22"/>
  <c r="Y705" i="6"/>
  <c r="D698" i="22"/>
  <c r="Z705" i="6"/>
  <c r="E698" i="22"/>
  <c r="AA705" i="6"/>
  <c r="C699" i="22"/>
  <c r="Y706" i="6"/>
  <c r="D699" i="22"/>
  <c r="Z706" i="6"/>
  <c r="E699" i="22"/>
  <c r="AA706" i="6"/>
  <c r="C700" i="22"/>
  <c r="Y707" i="6"/>
  <c r="D700" i="22"/>
  <c r="Z707" i="6"/>
  <c r="E700" i="22"/>
  <c r="AA707" i="6"/>
  <c r="C701" i="22"/>
  <c r="Y708" i="6"/>
  <c r="D701" i="22"/>
  <c r="Z708" i="6"/>
  <c r="E701" i="22"/>
  <c r="AA708" i="6"/>
  <c r="C702" i="22"/>
  <c r="Y709" i="6"/>
  <c r="D702" i="22"/>
  <c r="Z709" i="6"/>
  <c r="E702" i="22"/>
  <c r="AA709" i="6"/>
  <c r="C703" i="22"/>
  <c r="Y710" i="6"/>
  <c r="D703" i="22"/>
  <c r="Z710" i="6"/>
  <c r="E703" i="22"/>
  <c r="AA710" i="6"/>
  <c r="C704" i="22"/>
  <c r="Y711" i="6"/>
  <c r="D704" i="22"/>
  <c r="Z711" i="6"/>
  <c r="E704" i="22"/>
  <c r="AA711" i="6"/>
  <c r="C705" i="22"/>
  <c r="Y712" i="6"/>
  <c r="D705" i="22"/>
  <c r="Z712" i="6"/>
  <c r="E705" i="22"/>
  <c r="AA712" i="6"/>
  <c r="C706" i="22"/>
  <c r="Y713" i="6"/>
  <c r="D706" i="22"/>
  <c r="Z713" i="6"/>
  <c r="E706" i="22"/>
  <c r="AA713" i="6"/>
  <c r="C707" i="22"/>
  <c r="Y714" i="6"/>
  <c r="D707" i="22"/>
  <c r="Z714" i="6"/>
  <c r="E707" i="22"/>
  <c r="AA714" i="6"/>
  <c r="C708" i="22"/>
  <c r="Y715" i="6"/>
  <c r="D708" i="22"/>
  <c r="Z715" i="6"/>
  <c r="E708" i="22"/>
  <c r="AA715" i="6"/>
  <c r="C709" i="22"/>
  <c r="Y716" i="6"/>
  <c r="D709" i="22"/>
  <c r="Z716" i="6"/>
  <c r="E709" i="22"/>
  <c r="AA716" i="6"/>
  <c r="C710" i="22"/>
  <c r="Y717" i="6"/>
  <c r="D710" i="22"/>
  <c r="Z717" i="6"/>
  <c r="E710" i="22"/>
  <c r="AA717" i="6"/>
  <c r="C711" i="22"/>
  <c r="Y718" i="6"/>
  <c r="D711" i="22"/>
  <c r="Z718" i="6"/>
  <c r="E711" i="22"/>
  <c r="AA718" i="6"/>
  <c r="C712" i="22"/>
  <c r="Y719" i="6"/>
  <c r="D712" i="22"/>
  <c r="Z719" i="6"/>
  <c r="E712" i="22"/>
  <c r="AA719" i="6"/>
  <c r="C713" i="22"/>
  <c r="Y720" i="6"/>
  <c r="D713" i="22"/>
  <c r="Z720" i="6"/>
  <c r="E713" i="22"/>
  <c r="AA720" i="6"/>
  <c r="C714" i="22"/>
  <c r="Y721" i="6"/>
  <c r="D714" i="22"/>
  <c r="Z721" i="6"/>
  <c r="E714" i="22"/>
  <c r="AA721" i="6"/>
  <c r="C715" i="22"/>
  <c r="Y722" i="6"/>
  <c r="D715" i="22"/>
  <c r="Z722" i="6"/>
  <c r="E715" i="22"/>
  <c r="AA722" i="6"/>
  <c r="C716" i="22"/>
  <c r="Y723" i="6"/>
  <c r="D716" i="22"/>
  <c r="Z723" i="6"/>
  <c r="E716" i="22"/>
  <c r="AA723" i="6"/>
  <c r="C717" i="22"/>
  <c r="Y724" i="6"/>
  <c r="D717" i="22"/>
  <c r="Z724" i="6"/>
  <c r="E717" i="22"/>
  <c r="AA724" i="6"/>
  <c r="C718" i="22"/>
  <c r="Y725" i="6"/>
  <c r="D718" i="22"/>
  <c r="Z725" i="6"/>
  <c r="E718" i="22"/>
  <c r="AA725" i="6"/>
  <c r="C719" i="22"/>
  <c r="Y726" i="6"/>
  <c r="D719" i="22"/>
  <c r="Z726" i="6"/>
  <c r="E719" i="22"/>
  <c r="AA726" i="6"/>
  <c r="C720" i="22"/>
  <c r="Y727" i="6"/>
  <c r="D720" i="22"/>
  <c r="Z727" i="6"/>
  <c r="E720" i="22"/>
  <c r="AA727" i="6"/>
  <c r="C721" i="22"/>
  <c r="Y728" i="6"/>
  <c r="D721" i="22"/>
  <c r="Z728" i="6"/>
  <c r="E721" i="22"/>
  <c r="AA728" i="6"/>
  <c r="C722" i="22"/>
  <c r="Y729" i="6"/>
  <c r="D722" i="22"/>
  <c r="Z729" i="6"/>
  <c r="E722" i="22"/>
  <c r="AA729" i="6"/>
  <c r="E543" i="22"/>
  <c r="AA550" i="6"/>
  <c r="C543" i="22"/>
  <c r="Y550" i="6"/>
  <c r="C533" i="22"/>
  <c r="Y540" i="6"/>
  <c r="D533" i="22"/>
  <c r="Z540" i="6"/>
  <c r="E533" i="22"/>
  <c r="AA540" i="6"/>
  <c r="C534" i="22"/>
  <c r="Y541" i="6"/>
  <c r="D534" i="22"/>
  <c r="Z541" i="6"/>
  <c r="E534" i="22"/>
  <c r="AA541" i="6"/>
  <c r="C535" i="22"/>
  <c r="Y542" i="6"/>
  <c r="D535" i="22"/>
  <c r="Z542" i="6"/>
  <c r="E535" i="22"/>
  <c r="AA542" i="6"/>
  <c r="C536" i="22"/>
  <c r="Y543" i="6"/>
  <c r="D536" i="22"/>
  <c r="Z543" i="6"/>
  <c r="E536" i="22"/>
  <c r="AA543" i="6"/>
  <c r="C537" i="22"/>
  <c r="Y544" i="6"/>
  <c r="D537" i="22"/>
  <c r="Z544" i="6"/>
  <c r="E537" i="22"/>
  <c r="AA544" i="6"/>
  <c r="C538" i="22"/>
  <c r="Y545" i="6"/>
  <c r="D538" i="22"/>
  <c r="Z545" i="6"/>
  <c r="E538" i="22"/>
  <c r="AA545" i="6"/>
  <c r="C539" i="22"/>
  <c r="Y546" i="6"/>
  <c r="D539" i="22"/>
  <c r="Z546" i="6"/>
  <c r="E539" i="22"/>
  <c r="AA546" i="6"/>
  <c r="C540" i="22"/>
  <c r="Y547" i="6"/>
  <c r="D540" i="22"/>
  <c r="Z547" i="6"/>
  <c r="E540" i="22"/>
  <c r="AA547" i="6"/>
  <c r="C541" i="22"/>
  <c r="Y548" i="6"/>
  <c r="D541" i="22"/>
  <c r="Z548" i="6"/>
  <c r="E541" i="22"/>
  <c r="AA548" i="6"/>
  <c r="C542" i="22"/>
  <c r="Y549" i="6"/>
  <c r="D542" i="22"/>
  <c r="Z549" i="6"/>
  <c r="E542" i="22"/>
  <c r="AA549" i="6"/>
  <c r="C364" i="22"/>
  <c r="Y371" i="6"/>
  <c r="E364" i="22"/>
  <c r="AA371" i="6"/>
  <c r="C365" i="22"/>
  <c r="Y372" i="6"/>
  <c r="E365" i="22"/>
  <c r="AA372" i="6"/>
  <c r="C366" i="22"/>
  <c r="Y373" i="6"/>
  <c r="E366" i="22"/>
  <c r="AA373" i="6"/>
  <c r="C367" i="22"/>
  <c r="Y374" i="6"/>
  <c r="E367" i="22"/>
  <c r="AA374" i="6"/>
  <c r="C368" i="22"/>
  <c r="Y375" i="6"/>
  <c r="E368" i="22"/>
  <c r="AA375" i="6"/>
  <c r="C369" i="22"/>
  <c r="Y376" i="6"/>
  <c r="E369" i="22"/>
  <c r="AA376" i="6"/>
  <c r="C370" i="22"/>
  <c r="Y377" i="6"/>
  <c r="E370" i="22"/>
  <c r="AA377" i="6"/>
  <c r="C371" i="22"/>
  <c r="Y378" i="6"/>
  <c r="E371" i="22"/>
  <c r="AA378" i="6"/>
  <c r="C372" i="22"/>
  <c r="Y379" i="6"/>
  <c r="E372" i="22"/>
  <c r="AA379" i="6"/>
  <c r="C373" i="22"/>
  <c r="Y380" i="6"/>
  <c r="E373" i="22"/>
  <c r="AA380" i="6"/>
  <c r="C374" i="22"/>
  <c r="Y381" i="6"/>
  <c r="E374" i="22"/>
  <c r="AA381" i="6"/>
  <c r="C375" i="22"/>
  <c r="Y382" i="6"/>
  <c r="E375" i="22"/>
  <c r="AA382" i="6"/>
  <c r="C376" i="22"/>
  <c r="Y383" i="6"/>
  <c r="E376" i="22"/>
  <c r="AA383" i="6"/>
  <c r="C377" i="22"/>
  <c r="Y384" i="6"/>
  <c r="E377" i="22"/>
  <c r="AA384" i="6"/>
  <c r="C378" i="22"/>
  <c r="Y385" i="6"/>
  <c r="E378" i="22"/>
  <c r="AA385" i="6"/>
  <c r="C379" i="22"/>
  <c r="Y386" i="6"/>
  <c r="E379" i="22"/>
  <c r="AA386" i="6"/>
  <c r="C380" i="22"/>
  <c r="Y387" i="6"/>
  <c r="E380" i="22"/>
  <c r="AA387" i="6"/>
  <c r="C381" i="22"/>
  <c r="Y388" i="6"/>
  <c r="E381" i="22"/>
  <c r="AA388" i="6"/>
  <c r="C382" i="22"/>
  <c r="Y389" i="6"/>
  <c r="E382" i="22"/>
  <c r="AA389" i="6"/>
  <c r="C383" i="22"/>
  <c r="Y390" i="6"/>
  <c r="E383" i="22"/>
  <c r="AA390" i="6"/>
  <c r="C384" i="22"/>
  <c r="Y391" i="6"/>
  <c r="E384" i="22"/>
  <c r="AA391" i="6"/>
  <c r="C385" i="22"/>
  <c r="Y392" i="6"/>
  <c r="E385" i="22"/>
  <c r="AA392" i="6"/>
  <c r="C386" i="22"/>
  <c r="Y393" i="6"/>
  <c r="E386" i="22"/>
  <c r="AA393" i="6"/>
  <c r="C387" i="22"/>
  <c r="Y394" i="6"/>
  <c r="E387" i="22"/>
  <c r="AA394" i="6"/>
  <c r="C388" i="22"/>
  <c r="Y395" i="6"/>
  <c r="E388" i="22"/>
  <c r="AA395" i="6"/>
  <c r="C389" i="22"/>
  <c r="Y396" i="6"/>
  <c r="E389" i="22"/>
  <c r="AA396" i="6"/>
  <c r="C390" i="22"/>
  <c r="Y397" i="6"/>
  <c r="E390" i="22"/>
  <c r="AA397" i="6"/>
  <c r="C391" i="22"/>
  <c r="Y398" i="6"/>
  <c r="E391" i="22"/>
  <c r="AA398" i="6"/>
  <c r="C392" i="22"/>
  <c r="Y399" i="6"/>
  <c r="E392" i="22"/>
  <c r="AA399" i="6"/>
  <c r="C393" i="22"/>
  <c r="Y400" i="6"/>
  <c r="E393" i="22"/>
  <c r="AA400" i="6"/>
  <c r="C394" i="22"/>
  <c r="Y401" i="6"/>
  <c r="E394" i="22"/>
  <c r="AA401" i="6"/>
  <c r="C395" i="22"/>
  <c r="Y402" i="6"/>
  <c r="E395" i="22"/>
  <c r="AA402" i="6"/>
  <c r="C396" i="22"/>
  <c r="Y403" i="6"/>
  <c r="E396" i="22"/>
  <c r="AA403" i="6"/>
  <c r="C397" i="22"/>
  <c r="Y404" i="6"/>
  <c r="E397" i="22"/>
  <c r="AA404" i="6"/>
  <c r="C398" i="22"/>
  <c r="Y405" i="6"/>
  <c r="E398" i="22"/>
  <c r="AA405" i="6"/>
  <c r="C399" i="22"/>
  <c r="Y406" i="6"/>
  <c r="E399" i="22"/>
  <c r="AA406" i="6"/>
  <c r="C400" i="22"/>
  <c r="Y407" i="6"/>
  <c r="E400" i="22"/>
  <c r="AA407" i="6"/>
  <c r="C401" i="22"/>
  <c r="Y408" i="6"/>
  <c r="D401" i="22"/>
  <c r="Z408" i="6"/>
  <c r="E401" i="22"/>
  <c r="AA408" i="6"/>
  <c r="C402" i="22"/>
  <c r="Y409" i="6"/>
  <c r="D402" i="22"/>
  <c r="Z409" i="6"/>
  <c r="E402" i="22"/>
  <c r="AA409" i="6"/>
  <c r="C403" i="22"/>
  <c r="Y410" i="6"/>
  <c r="D403" i="22"/>
  <c r="Z410" i="6"/>
  <c r="E403" i="22"/>
  <c r="AA410" i="6"/>
  <c r="C404" i="22"/>
  <c r="Y411" i="6"/>
  <c r="D404" i="22"/>
  <c r="Z411" i="6"/>
  <c r="E404" i="22"/>
  <c r="AA411" i="6"/>
  <c r="C405" i="22"/>
  <c r="Y412" i="6"/>
  <c r="D405" i="22"/>
  <c r="Z412" i="6"/>
  <c r="E405" i="22"/>
  <c r="AA412" i="6"/>
  <c r="C406" i="22"/>
  <c r="Y413" i="6"/>
  <c r="D406" i="22"/>
  <c r="Z413" i="6"/>
  <c r="E406" i="22"/>
  <c r="AA413" i="6"/>
  <c r="C407" i="22"/>
  <c r="Y414" i="6"/>
  <c r="D407" i="22"/>
  <c r="Z414" i="6"/>
  <c r="E407" i="22"/>
  <c r="AA414" i="6"/>
  <c r="C408" i="22"/>
  <c r="Y415" i="6"/>
  <c r="D408" i="22"/>
  <c r="Z415" i="6"/>
  <c r="E408" i="22"/>
  <c r="AA415" i="6"/>
  <c r="C409" i="22"/>
  <c r="Y416" i="6"/>
  <c r="D409" i="22"/>
  <c r="Z416" i="6"/>
  <c r="E409" i="22"/>
  <c r="AA416" i="6"/>
  <c r="C410" i="22"/>
  <c r="Y417" i="6"/>
  <c r="D410" i="22"/>
  <c r="Z417" i="6"/>
  <c r="E410" i="22"/>
  <c r="AA417" i="6"/>
  <c r="C411" i="22"/>
  <c r="Y418" i="6"/>
  <c r="D411" i="22"/>
  <c r="Z418" i="6"/>
  <c r="E411" i="22"/>
  <c r="AA418" i="6"/>
  <c r="C412" i="22"/>
  <c r="Y419" i="6"/>
  <c r="D412" i="22"/>
  <c r="Z419" i="6"/>
  <c r="E412" i="22"/>
  <c r="AA419" i="6"/>
  <c r="C413" i="22"/>
  <c r="Y420" i="6"/>
  <c r="D413" i="22"/>
  <c r="Z420" i="6"/>
  <c r="E413" i="22"/>
  <c r="AA420" i="6"/>
  <c r="C414" i="22"/>
  <c r="Y421" i="6"/>
  <c r="D414" i="22"/>
  <c r="Z421" i="6"/>
  <c r="E414" i="22"/>
  <c r="AA421" i="6"/>
  <c r="C415" i="22"/>
  <c r="Y422" i="6"/>
  <c r="D415" i="22"/>
  <c r="Z422" i="6"/>
  <c r="E415" i="22"/>
  <c r="AA422" i="6"/>
  <c r="C416" i="22"/>
  <c r="Y423" i="6"/>
  <c r="D416" i="22"/>
  <c r="Z423" i="6"/>
  <c r="E416" i="22"/>
  <c r="AA423" i="6"/>
  <c r="C417" i="22"/>
  <c r="Y424" i="6"/>
  <c r="D417" i="22"/>
  <c r="Z424" i="6"/>
  <c r="E417" i="22"/>
  <c r="AA424" i="6"/>
  <c r="C418" i="22"/>
  <c r="Y425" i="6"/>
  <c r="D418" i="22"/>
  <c r="Z425" i="6"/>
  <c r="E418" i="22"/>
  <c r="AA425" i="6"/>
  <c r="C419" i="22"/>
  <c r="Y426" i="6"/>
  <c r="D419" i="22"/>
  <c r="Z426" i="6"/>
  <c r="E419" i="22"/>
  <c r="AA426" i="6"/>
  <c r="C420" i="22"/>
  <c r="Y427" i="6"/>
  <c r="D420" i="22"/>
  <c r="Z427" i="6"/>
  <c r="E420" i="22"/>
  <c r="AA427" i="6"/>
  <c r="C421" i="22"/>
  <c r="Y428" i="6"/>
  <c r="D421" i="22"/>
  <c r="Z428" i="6"/>
  <c r="E421" i="22"/>
  <c r="AA428" i="6"/>
  <c r="C422" i="22"/>
  <c r="Y429" i="6"/>
  <c r="D422" i="22"/>
  <c r="Z429" i="6"/>
  <c r="E422" i="22"/>
  <c r="AA429" i="6"/>
  <c r="C423" i="22"/>
  <c r="Y430" i="6"/>
  <c r="D423" i="22"/>
  <c r="Z430" i="6"/>
  <c r="E423" i="22"/>
  <c r="AA430" i="6"/>
  <c r="C424" i="22"/>
  <c r="Y431" i="6"/>
  <c r="D424" i="22"/>
  <c r="Z431" i="6"/>
  <c r="E424" i="22"/>
  <c r="AA431" i="6"/>
  <c r="C425" i="22"/>
  <c r="Y432" i="6"/>
  <c r="D425" i="22"/>
  <c r="Z432" i="6"/>
  <c r="E425" i="22"/>
  <c r="AA432" i="6"/>
  <c r="C426" i="22"/>
  <c r="Y433" i="6"/>
  <c r="D426" i="22"/>
  <c r="Z433" i="6"/>
  <c r="E426" i="22"/>
  <c r="AA433" i="6"/>
  <c r="C427" i="22"/>
  <c r="Y434" i="6"/>
  <c r="D427" i="22"/>
  <c r="Z434" i="6"/>
  <c r="E427" i="22"/>
  <c r="AA434" i="6"/>
  <c r="C428" i="22"/>
  <c r="Y435" i="6"/>
  <c r="D428" i="22"/>
  <c r="Z435" i="6"/>
  <c r="E428" i="22"/>
  <c r="AA435" i="6"/>
  <c r="C429" i="22"/>
  <c r="Y436" i="6"/>
  <c r="D429" i="22"/>
  <c r="Z436" i="6"/>
  <c r="E429" i="22"/>
  <c r="AA436" i="6"/>
  <c r="C430" i="22"/>
  <c r="Y437" i="6"/>
  <c r="D430" i="22"/>
  <c r="Z437" i="6"/>
  <c r="E430" i="22"/>
  <c r="AA437" i="6"/>
  <c r="C431" i="22"/>
  <c r="Y438" i="6"/>
  <c r="D431" i="22"/>
  <c r="Z438" i="6"/>
  <c r="E431" i="22"/>
  <c r="AA438" i="6"/>
  <c r="C432" i="22"/>
  <c r="Y439" i="6"/>
  <c r="D432" i="22"/>
  <c r="Z439" i="6"/>
  <c r="E432" i="22"/>
  <c r="AA439" i="6"/>
  <c r="C433" i="22"/>
  <c r="Y440" i="6"/>
  <c r="D433" i="22"/>
  <c r="Z440" i="6"/>
  <c r="E433" i="22"/>
  <c r="AA440" i="6"/>
  <c r="C434" i="22"/>
  <c r="Y441" i="6"/>
  <c r="D434" i="22"/>
  <c r="Z441" i="6"/>
  <c r="E434" i="22"/>
  <c r="AA441" i="6"/>
  <c r="C435" i="22"/>
  <c r="Y442" i="6"/>
  <c r="D435" i="22"/>
  <c r="Z442" i="6"/>
  <c r="E435" i="22"/>
  <c r="AA442" i="6"/>
  <c r="C436" i="22"/>
  <c r="Y443" i="6"/>
  <c r="D436" i="22"/>
  <c r="Z443" i="6"/>
  <c r="E436" i="22"/>
  <c r="AA443" i="6"/>
  <c r="C437" i="22"/>
  <c r="Y444" i="6"/>
  <c r="D437" i="22"/>
  <c r="Z444" i="6"/>
  <c r="E437" i="22"/>
  <c r="AA444" i="6"/>
  <c r="C438" i="22"/>
  <c r="Y445" i="6"/>
  <c r="D438" i="22"/>
  <c r="Z445" i="6"/>
  <c r="E438" i="22"/>
  <c r="AA445" i="6"/>
  <c r="C439" i="22"/>
  <c r="Y446" i="6"/>
  <c r="D439" i="22"/>
  <c r="Z446" i="6"/>
  <c r="E439" i="22"/>
  <c r="AA446" i="6"/>
  <c r="C440" i="22"/>
  <c r="Y447" i="6"/>
  <c r="D440" i="22"/>
  <c r="Z447" i="6"/>
  <c r="E440" i="22"/>
  <c r="AA447" i="6"/>
  <c r="C441" i="22"/>
  <c r="Y448" i="6"/>
  <c r="D441" i="22"/>
  <c r="Z448" i="6"/>
  <c r="E441" i="22"/>
  <c r="AA448" i="6"/>
  <c r="C442" i="22"/>
  <c r="Y449" i="6"/>
  <c r="D442" i="22"/>
  <c r="Z449" i="6"/>
  <c r="E442" i="22"/>
  <c r="AA449" i="6"/>
  <c r="C443" i="22"/>
  <c r="Y450" i="6"/>
  <c r="D443" i="22"/>
  <c r="Z450" i="6"/>
  <c r="E443" i="22"/>
  <c r="AA450" i="6"/>
  <c r="C444" i="22"/>
  <c r="Y451" i="6"/>
  <c r="D444" i="22"/>
  <c r="Z451" i="6"/>
  <c r="E444" i="22"/>
  <c r="AA451" i="6"/>
  <c r="C445" i="22"/>
  <c r="Y452" i="6"/>
  <c r="D445" i="22"/>
  <c r="Z452" i="6"/>
  <c r="E445" i="22"/>
  <c r="AA452" i="6"/>
  <c r="C446" i="22"/>
  <c r="Y453" i="6"/>
  <c r="D446" i="22"/>
  <c r="Z453" i="6"/>
  <c r="E446" i="22"/>
  <c r="AA453" i="6"/>
  <c r="C447" i="22"/>
  <c r="Y454" i="6"/>
  <c r="D447" i="22"/>
  <c r="Z454" i="6"/>
  <c r="E447" i="22"/>
  <c r="AA454" i="6"/>
  <c r="C448" i="22"/>
  <c r="Y455" i="6"/>
  <c r="D448" i="22"/>
  <c r="Z455" i="6"/>
  <c r="E448" i="22"/>
  <c r="AA455" i="6"/>
  <c r="C449" i="22"/>
  <c r="Y456" i="6"/>
  <c r="D449" i="22"/>
  <c r="Z456" i="6"/>
  <c r="E449" i="22"/>
  <c r="AA456" i="6"/>
  <c r="C450" i="22"/>
  <c r="Y457" i="6"/>
  <c r="D450" i="22"/>
  <c r="Z457" i="6"/>
  <c r="E450" i="22"/>
  <c r="AA457" i="6"/>
  <c r="C451" i="22"/>
  <c r="Y458" i="6"/>
  <c r="D451" i="22"/>
  <c r="Z458" i="6"/>
  <c r="E451" i="22"/>
  <c r="AA458" i="6"/>
  <c r="C452" i="22"/>
  <c r="Y459" i="6"/>
  <c r="D452" i="22"/>
  <c r="Z459" i="6"/>
  <c r="E452" i="22"/>
  <c r="AA459" i="6"/>
  <c r="C453" i="22"/>
  <c r="Y460" i="6"/>
  <c r="D453" i="22"/>
  <c r="Z460" i="6"/>
  <c r="E453" i="22"/>
  <c r="AA460" i="6"/>
  <c r="C454" i="22"/>
  <c r="Y461" i="6"/>
  <c r="D454" i="22"/>
  <c r="Z461" i="6"/>
  <c r="E454" i="22"/>
  <c r="AA461" i="6"/>
  <c r="C455" i="22"/>
  <c r="Y462" i="6"/>
  <c r="D455" i="22"/>
  <c r="Z462" i="6"/>
  <c r="E455" i="22"/>
  <c r="AA462" i="6"/>
  <c r="C456" i="22"/>
  <c r="Y463" i="6"/>
  <c r="D456" i="22"/>
  <c r="Z463" i="6"/>
  <c r="E456" i="22"/>
  <c r="AA463" i="6"/>
  <c r="C457" i="22"/>
  <c r="Y464" i="6"/>
  <c r="D457" i="22"/>
  <c r="Z464" i="6"/>
  <c r="E457" i="22"/>
  <c r="AA464" i="6"/>
  <c r="C458" i="22"/>
  <c r="Y465" i="6"/>
  <c r="D458" i="22"/>
  <c r="Z465" i="6"/>
  <c r="E458" i="22"/>
  <c r="AA465" i="6"/>
  <c r="C459" i="22"/>
  <c r="Y466" i="6"/>
  <c r="D459" i="22"/>
  <c r="Z466" i="6"/>
  <c r="E459" i="22"/>
  <c r="AA466" i="6"/>
  <c r="C460" i="22"/>
  <c r="Y467" i="6"/>
  <c r="D460" i="22"/>
  <c r="Z467" i="6"/>
  <c r="E460" i="22"/>
  <c r="AA467" i="6"/>
  <c r="C461" i="22"/>
  <c r="Y468" i="6"/>
  <c r="D461" i="22"/>
  <c r="Z468" i="6"/>
  <c r="E461" i="22"/>
  <c r="AA468" i="6"/>
  <c r="C462" i="22"/>
  <c r="Y469" i="6"/>
  <c r="D462" i="22"/>
  <c r="Z469" i="6"/>
  <c r="E462" i="22"/>
  <c r="AA469" i="6"/>
  <c r="C463" i="22"/>
  <c r="Y470" i="6"/>
  <c r="D463" i="22"/>
  <c r="Z470" i="6"/>
  <c r="E463" i="22"/>
  <c r="AA470" i="6"/>
  <c r="C464" i="22"/>
  <c r="Y471" i="6"/>
  <c r="D464" i="22"/>
  <c r="Z471" i="6"/>
  <c r="E464" i="22"/>
  <c r="AA471" i="6"/>
  <c r="C465" i="22"/>
  <c r="Y472" i="6"/>
  <c r="D465" i="22"/>
  <c r="Z472" i="6"/>
  <c r="E465" i="22"/>
  <c r="AA472" i="6"/>
  <c r="C466" i="22"/>
  <c r="Y473" i="6"/>
  <c r="D466" i="22"/>
  <c r="Z473" i="6"/>
  <c r="E466" i="22"/>
  <c r="AA473" i="6"/>
  <c r="C467" i="22"/>
  <c r="Y474" i="6"/>
  <c r="D467" i="22"/>
  <c r="Z474" i="6"/>
  <c r="E467" i="22"/>
  <c r="AA474" i="6"/>
  <c r="C468" i="22"/>
  <c r="Y475" i="6"/>
  <c r="D468" i="22"/>
  <c r="Z475" i="6"/>
  <c r="E468" i="22"/>
  <c r="AA475" i="6"/>
  <c r="C469" i="22"/>
  <c r="Y476" i="6"/>
  <c r="D469" i="22"/>
  <c r="Z476" i="6"/>
  <c r="E469" i="22"/>
  <c r="AA476" i="6"/>
  <c r="C470" i="22"/>
  <c r="Y477" i="6"/>
  <c r="D470" i="22"/>
  <c r="Z477" i="6"/>
  <c r="E470" i="22"/>
  <c r="AA477" i="6"/>
  <c r="C471" i="22"/>
  <c r="Y478" i="6"/>
  <c r="D471" i="22"/>
  <c r="Z478" i="6"/>
  <c r="E471" i="22"/>
  <c r="AA478" i="6"/>
  <c r="C472" i="22"/>
  <c r="Y479" i="6"/>
  <c r="D472" i="22"/>
  <c r="Z479" i="6"/>
  <c r="E472" i="22"/>
  <c r="AA479" i="6"/>
  <c r="C473" i="22"/>
  <c r="Y480" i="6"/>
  <c r="D473" i="22"/>
  <c r="Z480" i="6"/>
  <c r="E473" i="22"/>
  <c r="AA480" i="6"/>
  <c r="C474" i="22"/>
  <c r="Y481" i="6"/>
  <c r="D474" i="22"/>
  <c r="Z481" i="6"/>
  <c r="E474" i="22"/>
  <c r="AA481" i="6"/>
  <c r="C475" i="22"/>
  <c r="Y482" i="6"/>
  <c r="D475" i="22"/>
  <c r="Z482" i="6"/>
  <c r="E475" i="22"/>
  <c r="AA482" i="6"/>
  <c r="C476" i="22"/>
  <c r="Y483" i="6"/>
  <c r="D476" i="22"/>
  <c r="Z483" i="6"/>
  <c r="E476" i="22"/>
  <c r="AA483" i="6"/>
  <c r="C477" i="22"/>
  <c r="Y484" i="6"/>
  <c r="D477" i="22"/>
  <c r="Z484" i="6"/>
  <c r="E477" i="22"/>
  <c r="AA484" i="6"/>
  <c r="C478" i="22"/>
  <c r="Y485" i="6"/>
  <c r="D478" i="22"/>
  <c r="Z485" i="6"/>
  <c r="E478" i="22"/>
  <c r="AA485" i="6"/>
  <c r="C479" i="22"/>
  <c r="Y486" i="6"/>
  <c r="D479" i="22"/>
  <c r="Z486" i="6"/>
  <c r="E479" i="22"/>
  <c r="AA486" i="6"/>
  <c r="C480" i="22"/>
  <c r="Y487" i="6"/>
  <c r="D480" i="22"/>
  <c r="Z487" i="6"/>
  <c r="E480" i="22"/>
  <c r="AA487" i="6"/>
  <c r="C481" i="22"/>
  <c r="Y488" i="6"/>
  <c r="D481" i="22"/>
  <c r="Z488" i="6"/>
  <c r="E481" i="22"/>
  <c r="AA488" i="6"/>
  <c r="C482" i="22"/>
  <c r="Y489" i="6"/>
  <c r="D482" i="22"/>
  <c r="Z489" i="6"/>
  <c r="E482" i="22"/>
  <c r="AA489" i="6"/>
  <c r="C483" i="22"/>
  <c r="Y490" i="6"/>
  <c r="D483" i="22"/>
  <c r="Z490" i="6"/>
  <c r="E483" i="22"/>
  <c r="AA490" i="6"/>
  <c r="C484" i="22"/>
  <c r="Y491" i="6"/>
  <c r="D484" i="22"/>
  <c r="Z491" i="6"/>
  <c r="E484" i="22"/>
  <c r="AA491" i="6"/>
  <c r="C485" i="22"/>
  <c r="Y492" i="6"/>
  <c r="D485" i="22"/>
  <c r="Z492" i="6"/>
  <c r="E485" i="22"/>
  <c r="AA492" i="6"/>
  <c r="C486" i="22"/>
  <c r="Y493" i="6"/>
  <c r="D486" i="22"/>
  <c r="Z493" i="6"/>
  <c r="E486" i="22"/>
  <c r="AA493" i="6"/>
  <c r="C487" i="22"/>
  <c r="Y494" i="6"/>
  <c r="D487" i="22"/>
  <c r="Z494" i="6"/>
  <c r="E487" i="22"/>
  <c r="AA494" i="6"/>
  <c r="C488" i="22"/>
  <c r="Y495" i="6"/>
  <c r="D488" i="22"/>
  <c r="Z495" i="6"/>
  <c r="E488" i="22"/>
  <c r="AA495" i="6"/>
  <c r="C489" i="22"/>
  <c r="Y496" i="6"/>
  <c r="D489" i="22"/>
  <c r="Z496" i="6"/>
  <c r="E489" i="22"/>
  <c r="AA496" i="6"/>
  <c r="C490" i="22"/>
  <c r="Y497" i="6"/>
  <c r="D490" i="22"/>
  <c r="Z497" i="6"/>
  <c r="E490" i="22"/>
  <c r="AA497" i="6"/>
  <c r="C491" i="22"/>
  <c r="Y498" i="6"/>
  <c r="D491" i="22"/>
  <c r="Z498" i="6"/>
  <c r="E491" i="22"/>
  <c r="AA498" i="6"/>
  <c r="C492" i="22"/>
  <c r="Y499" i="6"/>
  <c r="D492" i="22"/>
  <c r="Z499" i="6"/>
  <c r="E492" i="22"/>
  <c r="AA499" i="6"/>
  <c r="C493" i="22"/>
  <c r="Y500" i="6"/>
  <c r="D493" i="22"/>
  <c r="Z500" i="6"/>
  <c r="E493" i="22"/>
  <c r="AA500" i="6"/>
  <c r="C494" i="22"/>
  <c r="Y501" i="6"/>
  <c r="D494" i="22"/>
  <c r="Z501" i="6"/>
  <c r="E494" i="22"/>
  <c r="AA501" i="6"/>
  <c r="C495" i="22"/>
  <c r="Y502" i="6"/>
  <c r="D495" i="22"/>
  <c r="Z502" i="6"/>
  <c r="E495" i="22"/>
  <c r="AA502" i="6"/>
  <c r="C496" i="22"/>
  <c r="Y503" i="6"/>
  <c r="D496" i="22"/>
  <c r="Z503" i="6"/>
  <c r="E496" i="22"/>
  <c r="AA503" i="6"/>
  <c r="C497" i="22"/>
  <c r="Y504" i="6"/>
  <c r="D497" i="22"/>
  <c r="Z504" i="6"/>
  <c r="E497" i="22"/>
  <c r="AA504" i="6"/>
  <c r="C498" i="22"/>
  <c r="Y505" i="6"/>
  <c r="D498" i="22"/>
  <c r="Z505" i="6"/>
  <c r="E498" i="22"/>
  <c r="AA505" i="6"/>
  <c r="C499" i="22"/>
  <c r="Y506" i="6"/>
  <c r="D499" i="22"/>
  <c r="Z506" i="6"/>
  <c r="E499" i="22"/>
  <c r="AA506" i="6"/>
  <c r="C500" i="22"/>
  <c r="Y507" i="6"/>
  <c r="D500" i="22"/>
  <c r="Z507" i="6"/>
  <c r="E500" i="22"/>
  <c r="AA507" i="6"/>
  <c r="C501" i="22"/>
  <c r="Y508" i="6"/>
  <c r="D501" i="22"/>
  <c r="Z508" i="6"/>
  <c r="E501" i="22"/>
  <c r="AA508" i="6"/>
  <c r="C502" i="22"/>
  <c r="Y509" i="6"/>
  <c r="D502" i="22"/>
  <c r="Z509" i="6"/>
  <c r="E502" i="22"/>
  <c r="AA509" i="6"/>
  <c r="C503" i="22"/>
  <c r="Y510" i="6"/>
  <c r="D503" i="22"/>
  <c r="Z510" i="6"/>
  <c r="E503" i="22"/>
  <c r="AA510" i="6"/>
  <c r="C504" i="22"/>
  <c r="Y511" i="6"/>
  <c r="D504" i="22"/>
  <c r="Z511" i="6"/>
  <c r="E504" i="22"/>
  <c r="AA511" i="6"/>
  <c r="C505" i="22"/>
  <c r="Y512" i="6"/>
  <c r="D505" i="22"/>
  <c r="Z512" i="6"/>
  <c r="E505" i="22"/>
  <c r="AA512" i="6"/>
  <c r="C506" i="22"/>
  <c r="Y513" i="6"/>
  <c r="D506" i="22"/>
  <c r="Z513" i="6"/>
  <c r="E506" i="22"/>
  <c r="AA513" i="6"/>
  <c r="C507" i="22"/>
  <c r="Y514" i="6"/>
  <c r="D507" i="22"/>
  <c r="Z514" i="6"/>
  <c r="E507" i="22"/>
  <c r="AA514" i="6"/>
  <c r="C508" i="22"/>
  <c r="Y515" i="6"/>
  <c r="D508" i="22"/>
  <c r="Z515" i="6"/>
  <c r="E508" i="22"/>
  <c r="AA515" i="6"/>
  <c r="C509" i="22"/>
  <c r="Y516" i="6"/>
  <c r="D509" i="22"/>
  <c r="Z516" i="6"/>
  <c r="E509" i="22"/>
  <c r="AA516" i="6"/>
  <c r="C510" i="22"/>
  <c r="Y517" i="6"/>
  <c r="D510" i="22"/>
  <c r="Z517" i="6"/>
  <c r="E510" i="22"/>
  <c r="AA517" i="6"/>
  <c r="C511" i="22"/>
  <c r="Y518" i="6"/>
  <c r="D511" i="22"/>
  <c r="Z518" i="6"/>
  <c r="E511" i="22"/>
  <c r="AA518" i="6"/>
  <c r="C512" i="22"/>
  <c r="Y519" i="6"/>
  <c r="D512" i="22"/>
  <c r="Z519" i="6"/>
  <c r="E512" i="22"/>
  <c r="AA519" i="6"/>
  <c r="C513" i="22"/>
  <c r="Y520" i="6"/>
  <c r="D513" i="22"/>
  <c r="Z520" i="6"/>
  <c r="E513" i="22"/>
  <c r="AA520" i="6"/>
  <c r="C514" i="22"/>
  <c r="Y521" i="6"/>
  <c r="D514" i="22"/>
  <c r="Z521" i="6"/>
  <c r="E514" i="22"/>
  <c r="AA521" i="6"/>
  <c r="C515" i="22"/>
  <c r="Y522" i="6"/>
  <c r="D515" i="22"/>
  <c r="Z522" i="6"/>
  <c r="E515" i="22"/>
  <c r="AA522" i="6"/>
  <c r="C516" i="22"/>
  <c r="Y523" i="6"/>
  <c r="D516" i="22"/>
  <c r="Z523" i="6"/>
  <c r="E516" i="22"/>
  <c r="AA523" i="6"/>
  <c r="C517" i="22"/>
  <c r="Y524" i="6"/>
  <c r="D517" i="22"/>
  <c r="Z524" i="6"/>
  <c r="E517" i="22"/>
  <c r="AA524" i="6"/>
  <c r="C518" i="22"/>
  <c r="Y525" i="6"/>
  <c r="D518" i="22"/>
  <c r="Z525" i="6"/>
  <c r="E518" i="22"/>
  <c r="AA525" i="6"/>
  <c r="C519" i="22"/>
  <c r="Y526" i="6"/>
  <c r="D519" i="22"/>
  <c r="Z526" i="6"/>
  <c r="E519" i="22"/>
  <c r="AA526" i="6"/>
  <c r="C520" i="22"/>
  <c r="Y527" i="6"/>
  <c r="D520" i="22"/>
  <c r="Z527" i="6"/>
  <c r="E520" i="22"/>
  <c r="AA527" i="6"/>
  <c r="C521" i="22"/>
  <c r="Y528" i="6"/>
  <c r="D521" i="22"/>
  <c r="Z528" i="6"/>
  <c r="E521" i="22"/>
  <c r="AA528" i="6"/>
  <c r="C522" i="22"/>
  <c r="Y529" i="6"/>
  <c r="D522" i="22"/>
  <c r="Z529" i="6"/>
  <c r="E522" i="22"/>
  <c r="AA529" i="6"/>
  <c r="C523" i="22"/>
  <c r="Y530" i="6"/>
  <c r="D523" i="22"/>
  <c r="Z530" i="6"/>
  <c r="E523" i="22"/>
  <c r="AA530" i="6"/>
  <c r="C524" i="22"/>
  <c r="Y531" i="6"/>
  <c r="D524" i="22"/>
  <c r="Z531" i="6"/>
  <c r="E524" i="22"/>
  <c r="AA531" i="6"/>
  <c r="C525" i="22"/>
  <c r="Y532" i="6"/>
  <c r="D525" i="22"/>
  <c r="Z532" i="6"/>
  <c r="E525" i="22"/>
  <c r="AA532" i="6"/>
  <c r="C526" i="22"/>
  <c r="Y533" i="6"/>
  <c r="D526" i="22"/>
  <c r="Z533" i="6"/>
  <c r="E526" i="22"/>
  <c r="AA533" i="6"/>
  <c r="C527" i="22"/>
  <c r="Y534" i="6"/>
  <c r="D527" i="22"/>
  <c r="Z534" i="6"/>
  <c r="E527" i="22"/>
  <c r="AA534" i="6"/>
  <c r="C528" i="22"/>
  <c r="Y535" i="6"/>
  <c r="D528" i="22"/>
  <c r="Z535" i="6"/>
  <c r="E528" i="22"/>
  <c r="AA535" i="6"/>
  <c r="C529" i="22"/>
  <c r="Y536" i="6"/>
  <c r="D529" i="22"/>
  <c r="Z536" i="6"/>
  <c r="E529" i="22"/>
  <c r="AA536" i="6"/>
  <c r="C530" i="22"/>
  <c r="Y537" i="6"/>
  <c r="D530" i="22"/>
  <c r="Z537" i="6"/>
  <c r="E530" i="22"/>
  <c r="AA537" i="6"/>
  <c r="C531" i="22"/>
  <c r="Y538" i="6"/>
  <c r="D531" i="22"/>
  <c r="Z538" i="6"/>
  <c r="E531" i="22"/>
  <c r="AA538" i="6"/>
  <c r="C532" i="22"/>
  <c r="Y539" i="6"/>
  <c r="D532" i="22"/>
  <c r="Z539" i="6"/>
  <c r="E532" i="22"/>
  <c r="AA539" i="6"/>
  <c r="E363" i="22"/>
  <c r="AA370" i="6"/>
  <c r="C363" i="22"/>
  <c r="Y370" i="6"/>
  <c r="C184" i="22"/>
  <c r="Y191" i="6"/>
  <c r="E184" i="22"/>
  <c r="AA191" i="6"/>
  <c r="C185" i="22"/>
  <c r="Y192" i="6"/>
  <c r="E185" i="22"/>
  <c r="AA192" i="6"/>
  <c r="C186" i="22"/>
  <c r="Y193" i="6"/>
  <c r="E186" i="22"/>
  <c r="AA193" i="6"/>
  <c r="C187" i="22"/>
  <c r="Y194" i="6"/>
  <c r="E187" i="22"/>
  <c r="AA194" i="6"/>
  <c r="C188" i="22"/>
  <c r="Y195" i="6"/>
  <c r="E188" i="22"/>
  <c r="AA195" i="6"/>
  <c r="C189" i="22"/>
  <c r="Y196" i="6"/>
  <c r="E189" i="22"/>
  <c r="AA196" i="6"/>
  <c r="C190" i="22"/>
  <c r="Y197" i="6"/>
  <c r="E190" i="22"/>
  <c r="AA197" i="6"/>
  <c r="C191" i="22"/>
  <c r="Y198" i="6"/>
  <c r="E191" i="22"/>
  <c r="AA198" i="6"/>
  <c r="C192" i="22"/>
  <c r="Y199" i="6"/>
  <c r="E192" i="22"/>
  <c r="AA199" i="6"/>
  <c r="C193" i="22"/>
  <c r="Y200" i="6"/>
  <c r="E193" i="22"/>
  <c r="AA200" i="6"/>
  <c r="C194" i="22"/>
  <c r="Y201" i="6"/>
  <c r="E194" i="22"/>
  <c r="AA201" i="6"/>
  <c r="C195" i="22"/>
  <c r="Y202" i="6"/>
  <c r="E195" i="22"/>
  <c r="AA202" i="6"/>
  <c r="C196" i="22"/>
  <c r="Y203" i="6"/>
  <c r="E196" i="22"/>
  <c r="AA203" i="6"/>
  <c r="C197" i="22"/>
  <c r="Y204" i="6"/>
  <c r="E197" i="22"/>
  <c r="AA204" i="6"/>
  <c r="C198" i="22"/>
  <c r="Y205" i="6"/>
  <c r="E198" i="22"/>
  <c r="AA205" i="6"/>
  <c r="C199" i="22"/>
  <c r="Y206" i="6"/>
  <c r="E199" i="22"/>
  <c r="AA206" i="6"/>
  <c r="C200" i="22"/>
  <c r="Y207" i="6"/>
  <c r="E200" i="22"/>
  <c r="AA207" i="6"/>
  <c r="C201" i="22"/>
  <c r="Y208" i="6"/>
  <c r="E201" i="22"/>
  <c r="AA208" i="6"/>
  <c r="C202" i="22"/>
  <c r="Y209" i="6"/>
  <c r="E202" i="22"/>
  <c r="AA209" i="6"/>
  <c r="C203" i="22"/>
  <c r="Y210" i="6"/>
  <c r="E203" i="22"/>
  <c r="AA210" i="6"/>
  <c r="C204" i="22"/>
  <c r="Y211" i="6"/>
  <c r="E204" i="22"/>
  <c r="AA211" i="6"/>
  <c r="C205" i="22"/>
  <c r="Y212" i="6"/>
  <c r="E205" i="22"/>
  <c r="AA212" i="6"/>
  <c r="C206" i="22"/>
  <c r="Y213" i="6"/>
  <c r="E206" i="22"/>
  <c r="AA213" i="6"/>
  <c r="C207" i="22"/>
  <c r="Y214" i="6"/>
  <c r="E207" i="22"/>
  <c r="AA214" i="6"/>
  <c r="C208" i="22"/>
  <c r="Y215" i="6"/>
  <c r="E208" i="22"/>
  <c r="AA215" i="6"/>
  <c r="C209" i="22"/>
  <c r="Y216" i="6"/>
  <c r="E209" i="22"/>
  <c r="AA216" i="6"/>
  <c r="C210" i="22"/>
  <c r="Y217" i="6"/>
  <c r="E210" i="22"/>
  <c r="AA217" i="6"/>
  <c r="C211" i="22"/>
  <c r="Y218" i="6"/>
  <c r="E211" i="22"/>
  <c r="AA218" i="6"/>
  <c r="C212" i="22"/>
  <c r="Y219" i="6"/>
  <c r="E212" i="22"/>
  <c r="AA219" i="6"/>
  <c r="C213" i="22"/>
  <c r="Y220" i="6"/>
  <c r="E213" i="22"/>
  <c r="AA220" i="6"/>
  <c r="C214" i="22"/>
  <c r="Y221" i="6"/>
  <c r="E214" i="22"/>
  <c r="AA221" i="6"/>
  <c r="C215" i="22"/>
  <c r="Y222" i="6"/>
  <c r="E215" i="22"/>
  <c r="AA222" i="6"/>
  <c r="C216" i="22"/>
  <c r="Y223" i="6"/>
  <c r="E216" i="22"/>
  <c r="AA223" i="6"/>
  <c r="C217" i="22"/>
  <c r="Y224" i="6"/>
  <c r="E217" i="22"/>
  <c r="AA224" i="6"/>
  <c r="C218" i="22"/>
  <c r="Y225" i="6"/>
  <c r="E218" i="22"/>
  <c r="AA225" i="6"/>
  <c r="C219" i="22"/>
  <c r="Y226" i="6"/>
  <c r="E219" i="22"/>
  <c r="AA226" i="6"/>
  <c r="C220" i="22"/>
  <c r="Y227" i="6"/>
  <c r="E220" i="22"/>
  <c r="AA227" i="6"/>
  <c r="C221" i="22"/>
  <c r="Y228" i="6"/>
  <c r="D221" i="22"/>
  <c r="Z228" i="6"/>
  <c r="E221" i="22"/>
  <c r="AA228" i="6"/>
  <c r="C222" i="22"/>
  <c r="Y229" i="6"/>
  <c r="D222" i="22"/>
  <c r="Z229" i="6"/>
  <c r="E222" i="22"/>
  <c r="AA229" i="6"/>
  <c r="C223" i="22"/>
  <c r="Y230" i="6"/>
  <c r="D223" i="22"/>
  <c r="Z230" i="6"/>
  <c r="E223" i="22"/>
  <c r="AA230" i="6"/>
  <c r="C224" i="22"/>
  <c r="Y231" i="6"/>
  <c r="D224" i="22"/>
  <c r="Z231" i="6"/>
  <c r="E224" i="22"/>
  <c r="AA231" i="6"/>
  <c r="C225" i="22"/>
  <c r="Y232" i="6"/>
  <c r="D225" i="22"/>
  <c r="Z232" i="6"/>
  <c r="E225" i="22"/>
  <c r="AA232" i="6"/>
  <c r="C226" i="22"/>
  <c r="Y233" i="6"/>
  <c r="D226" i="22"/>
  <c r="Z233" i="6"/>
  <c r="E226" i="22"/>
  <c r="AA233" i="6"/>
  <c r="C227" i="22"/>
  <c r="Y234" i="6"/>
  <c r="D227" i="22"/>
  <c r="Z234" i="6"/>
  <c r="E227" i="22"/>
  <c r="AA234" i="6"/>
  <c r="C228" i="22"/>
  <c r="Y235" i="6"/>
  <c r="D228" i="22"/>
  <c r="Z235" i="6"/>
  <c r="E228" i="22"/>
  <c r="AA235" i="6"/>
  <c r="C229" i="22"/>
  <c r="Y236" i="6"/>
  <c r="D229" i="22"/>
  <c r="Z236" i="6"/>
  <c r="E229" i="22"/>
  <c r="AA236" i="6"/>
  <c r="C230" i="22"/>
  <c r="Y237" i="6"/>
  <c r="D230" i="22"/>
  <c r="Z237" i="6"/>
  <c r="E230" i="22"/>
  <c r="AA237" i="6"/>
  <c r="C231" i="22"/>
  <c r="Y238" i="6"/>
  <c r="D231" i="22"/>
  <c r="Z238" i="6"/>
  <c r="E231" i="22"/>
  <c r="AA238" i="6"/>
  <c r="C232" i="22"/>
  <c r="Y239" i="6"/>
  <c r="D232" i="22"/>
  <c r="Z239" i="6"/>
  <c r="E232" i="22"/>
  <c r="AA239" i="6"/>
  <c r="C233" i="22"/>
  <c r="Y240" i="6"/>
  <c r="D233" i="22"/>
  <c r="Z240" i="6"/>
  <c r="E233" i="22"/>
  <c r="AA240" i="6"/>
  <c r="C234" i="22"/>
  <c r="Y241" i="6"/>
  <c r="D234" i="22"/>
  <c r="Z241" i="6"/>
  <c r="E234" i="22"/>
  <c r="AA241" i="6"/>
  <c r="C235" i="22"/>
  <c r="Y242" i="6"/>
  <c r="D235" i="22"/>
  <c r="Z242" i="6"/>
  <c r="E235" i="22"/>
  <c r="AA242" i="6"/>
  <c r="C236" i="22"/>
  <c r="Y243" i="6"/>
  <c r="D236" i="22"/>
  <c r="Z243" i="6"/>
  <c r="E236" i="22"/>
  <c r="AA243" i="6"/>
  <c r="C237" i="22"/>
  <c r="Y244" i="6"/>
  <c r="D237" i="22"/>
  <c r="Z244" i="6"/>
  <c r="E237" i="22"/>
  <c r="AA244" i="6"/>
  <c r="C238" i="22"/>
  <c r="Y245" i="6"/>
  <c r="D238" i="22"/>
  <c r="Z245" i="6"/>
  <c r="E238" i="22"/>
  <c r="AA245" i="6"/>
  <c r="C239" i="22"/>
  <c r="Y246" i="6"/>
  <c r="D239" i="22"/>
  <c r="Z246" i="6"/>
  <c r="E239" i="22"/>
  <c r="AA246" i="6"/>
  <c r="C240" i="22"/>
  <c r="Y247" i="6"/>
  <c r="D240" i="22"/>
  <c r="Z247" i="6"/>
  <c r="E240" i="22"/>
  <c r="AA247" i="6"/>
  <c r="C241" i="22"/>
  <c r="Y248" i="6"/>
  <c r="D241" i="22"/>
  <c r="Z248" i="6"/>
  <c r="E241" i="22"/>
  <c r="AA248" i="6"/>
  <c r="C242" i="22"/>
  <c r="Y249" i="6"/>
  <c r="D242" i="22"/>
  <c r="Z249" i="6"/>
  <c r="E242" i="22"/>
  <c r="AA249" i="6"/>
  <c r="C243" i="22"/>
  <c r="Y250" i="6"/>
  <c r="D243" i="22"/>
  <c r="Z250" i="6"/>
  <c r="E243" i="22"/>
  <c r="AA250" i="6"/>
  <c r="C244" i="22"/>
  <c r="Y251" i="6"/>
  <c r="D244" i="22"/>
  <c r="Z251" i="6"/>
  <c r="E244" i="22"/>
  <c r="AA251" i="6"/>
  <c r="C245" i="22"/>
  <c r="Y252" i="6"/>
  <c r="D245" i="22"/>
  <c r="Z252" i="6"/>
  <c r="E245" i="22"/>
  <c r="AA252" i="6"/>
  <c r="C246" i="22"/>
  <c r="Y253" i="6"/>
  <c r="D246" i="22"/>
  <c r="Z253" i="6"/>
  <c r="E246" i="22"/>
  <c r="AA253" i="6"/>
  <c r="C247" i="22"/>
  <c r="Y254" i="6"/>
  <c r="D247" i="22"/>
  <c r="Z254" i="6"/>
  <c r="E247" i="22"/>
  <c r="AA254" i="6"/>
  <c r="C248" i="22"/>
  <c r="Y255" i="6"/>
  <c r="D248" i="22"/>
  <c r="Z255" i="6"/>
  <c r="E248" i="22"/>
  <c r="AA255" i="6"/>
  <c r="C249" i="22"/>
  <c r="Y256" i="6"/>
  <c r="D249" i="22"/>
  <c r="Z256" i="6"/>
  <c r="E249" i="22"/>
  <c r="AA256" i="6"/>
  <c r="C250" i="22"/>
  <c r="Y257" i="6"/>
  <c r="D250" i="22"/>
  <c r="Z257" i="6"/>
  <c r="E250" i="22"/>
  <c r="AA257" i="6"/>
  <c r="C251" i="22"/>
  <c r="Y258" i="6"/>
  <c r="D251" i="22"/>
  <c r="Z258" i="6"/>
  <c r="E251" i="22"/>
  <c r="AA258" i="6"/>
  <c r="C252" i="22"/>
  <c r="Y259" i="6"/>
  <c r="D252" i="22"/>
  <c r="Z259" i="6"/>
  <c r="E252" i="22"/>
  <c r="AA259" i="6"/>
  <c r="C253" i="22"/>
  <c r="Y260" i="6"/>
  <c r="D253" i="22"/>
  <c r="Z260" i="6"/>
  <c r="E253" i="22"/>
  <c r="AA260" i="6"/>
  <c r="C254" i="22"/>
  <c r="Y261" i="6"/>
  <c r="D254" i="22"/>
  <c r="Z261" i="6"/>
  <c r="E254" i="22"/>
  <c r="AA261" i="6"/>
  <c r="C255" i="22"/>
  <c r="Y262" i="6"/>
  <c r="D255" i="22"/>
  <c r="Z262" i="6"/>
  <c r="E255" i="22"/>
  <c r="AA262" i="6"/>
  <c r="C256" i="22"/>
  <c r="Y263" i="6"/>
  <c r="D256" i="22"/>
  <c r="Z263" i="6"/>
  <c r="E256" i="22"/>
  <c r="AA263" i="6"/>
  <c r="C257" i="22"/>
  <c r="Y264" i="6"/>
  <c r="D257" i="22"/>
  <c r="Z264" i="6"/>
  <c r="E257" i="22"/>
  <c r="AA264" i="6"/>
  <c r="C258" i="22"/>
  <c r="Y265" i="6"/>
  <c r="D258" i="22"/>
  <c r="Z265" i="6"/>
  <c r="E258" i="22"/>
  <c r="AA265" i="6"/>
  <c r="C259" i="22"/>
  <c r="Y266" i="6"/>
  <c r="D259" i="22"/>
  <c r="Z266" i="6"/>
  <c r="E259" i="22"/>
  <c r="AA266" i="6"/>
  <c r="C260" i="22"/>
  <c r="Y267" i="6"/>
  <c r="D260" i="22"/>
  <c r="Z267" i="6"/>
  <c r="E260" i="22"/>
  <c r="AA267" i="6"/>
  <c r="C261" i="22"/>
  <c r="Y268" i="6"/>
  <c r="D261" i="22"/>
  <c r="Z268" i="6"/>
  <c r="E261" i="22"/>
  <c r="AA268" i="6"/>
  <c r="C262" i="22"/>
  <c r="Y269" i="6"/>
  <c r="D262" i="22"/>
  <c r="Z269" i="6"/>
  <c r="E262" i="22"/>
  <c r="AA269" i="6"/>
  <c r="C263" i="22"/>
  <c r="Y270" i="6"/>
  <c r="D263" i="22"/>
  <c r="Z270" i="6"/>
  <c r="E263" i="22"/>
  <c r="AA270" i="6"/>
  <c r="C264" i="22"/>
  <c r="Y271" i="6"/>
  <c r="D264" i="22"/>
  <c r="Z271" i="6"/>
  <c r="E264" i="22"/>
  <c r="AA271" i="6"/>
  <c r="C265" i="22"/>
  <c r="Y272" i="6"/>
  <c r="D265" i="22"/>
  <c r="Z272" i="6"/>
  <c r="E265" i="22"/>
  <c r="AA272" i="6"/>
  <c r="C266" i="22"/>
  <c r="Y273" i="6"/>
  <c r="D266" i="22"/>
  <c r="Z273" i="6"/>
  <c r="E266" i="22"/>
  <c r="AA273" i="6"/>
  <c r="C267" i="22"/>
  <c r="Y274" i="6"/>
  <c r="D267" i="22"/>
  <c r="Z274" i="6"/>
  <c r="E267" i="22"/>
  <c r="AA274" i="6"/>
  <c r="C268" i="22"/>
  <c r="Y275" i="6"/>
  <c r="D268" i="22"/>
  <c r="Z275" i="6"/>
  <c r="E268" i="22"/>
  <c r="AA275" i="6"/>
  <c r="C269" i="22"/>
  <c r="Y276" i="6"/>
  <c r="D269" i="22"/>
  <c r="Z276" i="6"/>
  <c r="E269" i="22"/>
  <c r="AA276" i="6"/>
  <c r="C270" i="22"/>
  <c r="Y277" i="6"/>
  <c r="D270" i="22"/>
  <c r="Z277" i="6"/>
  <c r="E270" i="22"/>
  <c r="AA277" i="6"/>
  <c r="C271" i="22"/>
  <c r="Y278" i="6"/>
  <c r="D271" i="22"/>
  <c r="Z278" i="6"/>
  <c r="E271" i="22"/>
  <c r="AA278" i="6"/>
  <c r="C272" i="22"/>
  <c r="Y279" i="6"/>
  <c r="D272" i="22"/>
  <c r="Z279" i="6"/>
  <c r="E272" i="22"/>
  <c r="AA279" i="6"/>
  <c r="C273" i="22"/>
  <c r="Y280" i="6"/>
  <c r="D273" i="22"/>
  <c r="Z280" i="6"/>
  <c r="E273" i="22"/>
  <c r="AA280" i="6"/>
  <c r="C274" i="22"/>
  <c r="Y281" i="6"/>
  <c r="D274" i="22"/>
  <c r="Z281" i="6"/>
  <c r="E274" i="22"/>
  <c r="AA281" i="6"/>
  <c r="C275" i="22"/>
  <c r="Y282" i="6"/>
  <c r="D275" i="22"/>
  <c r="Z282" i="6"/>
  <c r="E275" i="22"/>
  <c r="AA282" i="6"/>
  <c r="C276" i="22"/>
  <c r="Y283" i="6"/>
  <c r="D276" i="22"/>
  <c r="Z283" i="6"/>
  <c r="E276" i="22"/>
  <c r="AA283" i="6"/>
  <c r="C277" i="22"/>
  <c r="Y284" i="6"/>
  <c r="D277" i="22"/>
  <c r="Z284" i="6"/>
  <c r="E277" i="22"/>
  <c r="AA284" i="6"/>
  <c r="C278" i="22"/>
  <c r="Y285" i="6"/>
  <c r="D278" i="22"/>
  <c r="Z285" i="6"/>
  <c r="E278" i="22"/>
  <c r="AA285" i="6"/>
  <c r="C279" i="22"/>
  <c r="Y286" i="6"/>
  <c r="D279" i="22"/>
  <c r="Z286" i="6"/>
  <c r="E279" i="22"/>
  <c r="AA286" i="6"/>
  <c r="C280" i="22"/>
  <c r="Y287" i="6"/>
  <c r="D280" i="22"/>
  <c r="Z287" i="6"/>
  <c r="E280" i="22"/>
  <c r="AA287" i="6"/>
  <c r="C281" i="22"/>
  <c r="Y288" i="6"/>
  <c r="D281" i="22"/>
  <c r="Z288" i="6"/>
  <c r="E281" i="22"/>
  <c r="AA288" i="6"/>
  <c r="C282" i="22"/>
  <c r="Y289" i="6"/>
  <c r="D282" i="22"/>
  <c r="Z289" i="6"/>
  <c r="E282" i="22"/>
  <c r="AA289" i="6"/>
  <c r="C283" i="22"/>
  <c r="Y290" i="6"/>
  <c r="D283" i="22"/>
  <c r="Z290" i="6"/>
  <c r="E283" i="22"/>
  <c r="AA290" i="6"/>
  <c r="C284" i="22"/>
  <c r="Y291" i="6"/>
  <c r="D284" i="22"/>
  <c r="Z291" i="6"/>
  <c r="E284" i="22"/>
  <c r="AA291" i="6"/>
  <c r="C285" i="22"/>
  <c r="Y292" i="6"/>
  <c r="D285" i="22"/>
  <c r="Z292" i="6"/>
  <c r="E285" i="22"/>
  <c r="AA292" i="6"/>
  <c r="C286" i="22"/>
  <c r="Y293" i="6"/>
  <c r="D286" i="22"/>
  <c r="Z293" i="6"/>
  <c r="E286" i="22"/>
  <c r="AA293" i="6"/>
  <c r="C287" i="22"/>
  <c r="Y294" i="6"/>
  <c r="D287" i="22"/>
  <c r="Z294" i="6"/>
  <c r="E287" i="22"/>
  <c r="AA294" i="6"/>
  <c r="C288" i="22"/>
  <c r="Y295" i="6"/>
  <c r="D288" i="22"/>
  <c r="Z295" i="6"/>
  <c r="E288" i="22"/>
  <c r="AA295" i="6"/>
  <c r="C289" i="22"/>
  <c r="Y296" i="6"/>
  <c r="D289" i="22"/>
  <c r="Z296" i="6"/>
  <c r="E289" i="22"/>
  <c r="AA296" i="6"/>
  <c r="C290" i="22"/>
  <c r="Y297" i="6"/>
  <c r="D290" i="22"/>
  <c r="Z297" i="6"/>
  <c r="E290" i="22"/>
  <c r="AA297" i="6"/>
  <c r="C291" i="22"/>
  <c r="Y298" i="6"/>
  <c r="D291" i="22"/>
  <c r="Z298" i="6"/>
  <c r="E291" i="22"/>
  <c r="AA298" i="6"/>
  <c r="C292" i="22"/>
  <c r="Y299" i="6"/>
  <c r="D292" i="22"/>
  <c r="Z299" i="6"/>
  <c r="E292" i="22"/>
  <c r="AA299" i="6"/>
  <c r="C293" i="22"/>
  <c r="Y300" i="6"/>
  <c r="D293" i="22"/>
  <c r="Z300" i="6"/>
  <c r="E293" i="22"/>
  <c r="AA300" i="6"/>
  <c r="C294" i="22"/>
  <c r="Y301" i="6"/>
  <c r="D294" i="22"/>
  <c r="Z301" i="6"/>
  <c r="E294" i="22"/>
  <c r="AA301" i="6"/>
  <c r="C295" i="22"/>
  <c r="Y302" i="6"/>
  <c r="D295" i="22"/>
  <c r="Z302" i="6"/>
  <c r="E295" i="22"/>
  <c r="AA302" i="6"/>
  <c r="C296" i="22"/>
  <c r="Y303" i="6"/>
  <c r="D296" i="22"/>
  <c r="Z303" i="6"/>
  <c r="E296" i="22"/>
  <c r="AA303" i="6"/>
  <c r="C297" i="22"/>
  <c r="Y304" i="6"/>
  <c r="D297" i="22"/>
  <c r="Z304" i="6"/>
  <c r="E297" i="22"/>
  <c r="AA304" i="6"/>
  <c r="C298" i="22"/>
  <c r="Y305" i="6"/>
  <c r="D298" i="22"/>
  <c r="Z305" i="6"/>
  <c r="E298" i="22"/>
  <c r="AA305" i="6"/>
  <c r="C299" i="22"/>
  <c r="Y306" i="6"/>
  <c r="D299" i="22"/>
  <c r="Z306" i="6"/>
  <c r="E299" i="22"/>
  <c r="AA306" i="6"/>
  <c r="C300" i="22"/>
  <c r="Y307" i="6"/>
  <c r="D300" i="22"/>
  <c r="Z307" i="6"/>
  <c r="E300" i="22"/>
  <c r="AA307" i="6"/>
  <c r="C301" i="22"/>
  <c r="Y308" i="6"/>
  <c r="D301" i="22"/>
  <c r="Z308" i="6"/>
  <c r="E301" i="22"/>
  <c r="AA308" i="6"/>
  <c r="C302" i="22"/>
  <c r="Y309" i="6"/>
  <c r="D302" i="22"/>
  <c r="Z309" i="6"/>
  <c r="E302" i="22"/>
  <c r="AA309" i="6"/>
  <c r="C303" i="22"/>
  <c r="Y310" i="6"/>
  <c r="D303" i="22"/>
  <c r="Z310" i="6"/>
  <c r="E303" i="22"/>
  <c r="AA310" i="6"/>
  <c r="C304" i="22"/>
  <c r="Y311" i="6"/>
  <c r="D304" i="22"/>
  <c r="Z311" i="6"/>
  <c r="E304" i="22"/>
  <c r="AA311" i="6"/>
  <c r="C305" i="22"/>
  <c r="Y312" i="6"/>
  <c r="D305" i="22"/>
  <c r="Z312" i="6"/>
  <c r="E305" i="22"/>
  <c r="AA312" i="6"/>
  <c r="C306" i="22"/>
  <c r="Y313" i="6"/>
  <c r="D306" i="22"/>
  <c r="Z313" i="6"/>
  <c r="E306" i="22"/>
  <c r="AA313" i="6"/>
  <c r="C307" i="22"/>
  <c r="Y314" i="6"/>
  <c r="D307" i="22"/>
  <c r="Z314" i="6"/>
  <c r="E307" i="22"/>
  <c r="AA314" i="6"/>
  <c r="C308" i="22"/>
  <c r="Y315" i="6"/>
  <c r="D308" i="22"/>
  <c r="Z315" i="6"/>
  <c r="E308" i="22"/>
  <c r="AA315" i="6"/>
  <c r="C309" i="22"/>
  <c r="Y316" i="6"/>
  <c r="D309" i="22"/>
  <c r="Z316" i="6"/>
  <c r="E309" i="22"/>
  <c r="AA316" i="6"/>
  <c r="C310" i="22"/>
  <c r="Y317" i="6"/>
  <c r="D310" i="22"/>
  <c r="Z317" i="6"/>
  <c r="E310" i="22"/>
  <c r="AA317" i="6"/>
  <c r="C311" i="22"/>
  <c r="Y318" i="6"/>
  <c r="D311" i="22"/>
  <c r="Z318" i="6"/>
  <c r="E311" i="22"/>
  <c r="AA318" i="6"/>
  <c r="C312" i="22"/>
  <c r="Y319" i="6"/>
  <c r="D312" i="22"/>
  <c r="Z319" i="6"/>
  <c r="E312" i="22"/>
  <c r="AA319" i="6"/>
  <c r="C313" i="22"/>
  <c r="Y320" i="6"/>
  <c r="D313" i="22"/>
  <c r="Z320" i="6"/>
  <c r="E313" i="22"/>
  <c r="AA320" i="6"/>
  <c r="C314" i="22"/>
  <c r="Y321" i="6"/>
  <c r="D314" i="22"/>
  <c r="Z321" i="6"/>
  <c r="E314" i="22"/>
  <c r="AA321" i="6"/>
  <c r="C315" i="22"/>
  <c r="Y322" i="6"/>
  <c r="D315" i="22"/>
  <c r="Z322" i="6"/>
  <c r="E315" i="22"/>
  <c r="AA322" i="6"/>
  <c r="C316" i="22"/>
  <c r="Y323" i="6"/>
  <c r="D316" i="22"/>
  <c r="Z323" i="6"/>
  <c r="E316" i="22"/>
  <c r="AA323" i="6"/>
  <c r="C317" i="22"/>
  <c r="Y324" i="6"/>
  <c r="D317" i="22"/>
  <c r="Z324" i="6"/>
  <c r="E317" i="22"/>
  <c r="AA324" i="6"/>
  <c r="C318" i="22"/>
  <c r="Y325" i="6"/>
  <c r="D318" i="22"/>
  <c r="Z325" i="6"/>
  <c r="E318" i="22"/>
  <c r="AA325" i="6"/>
  <c r="C319" i="22"/>
  <c r="Y326" i="6"/>
  <c r="D319" i="22"/>
  <c r="Z326" i="6"/>
  <c r="E319" i="22"/>
  <c r="AA326" i="6"/>
  <c r="C320" i="22"/>
  <c r="Y327" i="6"/>
  <c r="D320" i="22"/>
  <c r="Z327" i="6"/>
  <c r="E320" i="22"/>
  <c r="AA327" i="6"/>
  <c r="C321" i="22"/>
  <c r="Y328" i="6"/>
  <c r="D321" i="22"/>
  <c r="Z328" i="6"/>
  <c r="E321" i="22"/>
  <c r="AA328" i="6"/>
  <c r="C322" i="22"/>
  <c r="Y329" i="6"/>
  <c r="D322" i="22"/>
  <c r="Z329" i="6"/>
  <c r="E322" i="22"/>
  <c r="AA329" i="6"/>
  <c r="C323" i="22"/>
  <c r="Y330" i="6"/>
  <c r="D323" i="22"/>
  <c r="Z330" i="6"/>
  <c r="E323" i="22"/>
  <c r="AA330" i="6"/>
  <c r="C324" i="22"/>
  <c r="Y331" i="6"/>
  <c r="D324" i="22"/>
  <c r="Z331" i="6"/>
  <c r="E324" i="22"/>
  <c r="AA331" i="6"/>
  <c r="C325" i="22"/>
  <c r="Y332" i="6"/>
  <c r="D325" i="22"/>
  <c r="Z332" i="6"/>
  <c r="E325" i="22"/>
  <c r="AA332" i="6"/>
  <c r="C326" i="22"/>
  <c r="Y333" i="6"/>
  <c r="D326" i="22"/>
  <c r="Z333" i="6"/>
  <c r="E326" i="22"/>
  <c r="AA333" i="6"/>
  <c r="C327" i="22"/>
  <c r="Y334" i="6"/>
  <c r="D327" i="22"/>
  <c r="Z334" i="6"/>
  <c r="E327" i="22"/>
  <c r="AA334" i="6"/>
  <c r="C328" i="22"/>
  <c r="Y335" i="6"/>
  <c r="D328" i="22"/>
  <c r="Z335" i="6"/>
  <c r="E328" i="22"/>
  <c r="AA335" i="6"/>
  <c r="C329" i="22"/>
  <c r="Y336" i="6"/>
  <c r="D329" i="22"/>
  <c r="Z336" i="6"/>
  <c r="E329" i="22"/>
  <c r="AA336" i="6"/>
  <c r="C330" i="22"/>
  <c r="Y337" i="6"/>
  <c r="D330" i="22"/>
  <c r="Z337" i="6"/>
  <c r="E330" i="22"/>
  <c r="AA337" i="6"/>
  <c r="C331" i="22"/>
  <c r="Y338" i="6"/>
  <c r="D331" i="22"/>
  <c r="Z338" i="6"/>
  <c r="E331" i="22"/>
  <c r="AA338" i="6"/>
  <c r="C332" i="22"/>
  <c r="Y339" i="6"/>
  <c r="D332" i="22"/>
  <c r="Z339" i="6"/>
  <c r="E332" i="22"/>
  <c r="AA339" i="6"/>
  <c r="C333" i="22"/>
  <c r="Y340" i="6"/>
  <c r="D333" i="22"/>
  <c r="Z340" i="6"/>
  <c r="E333" i="22"/>
  <c r="AA340" i="6"/>
  <c r="C334" i="22"/>
  <c r="Y341" i="6"/>
  <c r="D334" i="22"/>
  <c r="Z341" i="6"/>
  <c r="E334" i="22"/>
  <c r="AA341" i="6"/>
  <c r="C335" i="22"/>
  <c r="Y342" i="6"/>
  <c r="D335" i="22"/>
  <c r="Z342" i="6"/>
  <c r="E335" i="22"/>
  <c r="AA342" i="6"/>
  <c r="C336" i="22"/>
  <c r="Y343" i="6"/>
  <c r="D336" i="22"/>
  <c r="Z343" i="6"/>
  <c r="E336" i="22"/>
  <c r="AA343" i="6"/>
  <c r="C337" i="22"/>
  <c r="Y344" i="6"/>
  <c r="D337" i="22"/>
  <c r="Z344" i="6"/>
  <c r="E337" i="22"/>
  <c r="AA344" i="6"/>
  <c r="C338" i="22"/>
  <c r="Y345" i="6"/>
  <c r="D338" i="22"/>
  <c r="Z345" i="6"/>
  <c r="E338" i="22"/>
  <c r="AA345" i="6"/>
  <c r="C339" i="22"/>
  <c r="Y346" i="6"/>
  <c r="D339" i="22"/>
  <c r="Z346" i="6"/>
  <c r="E339" i="22"/>
  <c r="AA346" i="6"/>
  <c r="C340" i="22"/>
  <c r="Y347" i="6"/>
  <c r="D340" i="22"/>
  <c r="Z347" i="6"/>
  <c r="E340" i="22"/>
  <c r="AA347" i="6"/>
  <c r="C341" i="22"/>
  <c r="Y348" i="6"/>
  <c r="D341" i="22"/>
  <c r="Z348" i="6"/>
  <c r="E341" i="22"/>
  <c r="AA348" i="6"/>
  <c r="C342" i="22"/>
  <c r="Y349" i="6"/>
  <c r="D342" i="22"/>
  <c r="Z349" i="6"/>
  <c r="E342" i="22"/>
  <c r="AA349" i="6"/>
  <c r="C343" i="22"/>
  <c r="Y350" i="6"/>
  <c r="D343" i="22"/>
  <c r="Z350" i="6"/>
  <c r="E343" i="22"/>
  <c r="AA350" i="6"/>
  <c r="C344" i="22"/>
  <c r="Y351" i="6"/>
  <c r="D344" i="22"/>
  <c r="Z351" i="6"/>
  <c r="E344" i="22"/>
  <c r="AA351" i="6"/>
  <c r="C345" i="22"/>
  <c r="Y352" i="6"/>
  <c r="D345" i="22"/>
  <c r="Z352" i="6"/>
  <c r="E345" i="22"/>
  <c r="AA352" i="6"/>
  <c r="C346" i="22"/>
  <c r="Y353" i="6"/>
  <c r="D346" i="22"/>
  <c r="Z353" i="6"/>
  <c r="E346" i="22"/>
  <c r="AA353" i="6"/>
  <c r="C347" i="22"/>
  <c r="Y354" i="6"/>
  <c r="D347" i="22"/>
  <c r="Z354" i="6"/>
  <c r="E347" i="22"/>
  <c r="AA354" i="6"/>
  <c r="C348" i="22"/>
  <c r="Y355" i="6"/>
  <c r="D348" i="22"/>
  <c r="Z355" i="6"/>
  <c r="E348" i="22"/>
  <c r="AA355" i="6"/>
  <c r="C349" i="22"/>
  <c r="Y356" i="6"/>
  <c r="D349" i="22"/>
  <c r="Z356" i="6"/>
  <c r="E349" i="22"/>
  <c r="AA356" i="6"/>
  <c r="C350" i="22"/>
  <c r="Y357" i="6"/>
  <c r="D350" i="22"/>
  <c r="Z357" i="6"/>
  <c r="E350" i="22"/>
  <c r="AA357" i="6"/>
  <c r="C351" i="22"/>
  <c r="Y358" i="6"/>
  <c r="D351" i="22"/>
  <c r="Z358" i="6"/>
  <c r="E351" i="22"/>
  <c r="AA358" i="6"/>
  <c r="C352" i="22"/>
  <c r="Y359" i="6"/>
  <c r="D352" i="22"/>
  <c r="Z359" i="6"/>
  <c r="E352" i="22"/>
  <c r="AA359" i="6"/>
  <c r="C353" i="22"/>
  <c r="Y360" i="6"/>
  <c r="D353" i="22"/>
  <c r="Z360" i="6"/>
  <c r="E353" i="22"/>
  <c r="AA360" i="6"/>
  <c r="C354" i="22"/>
  <c r="Y361" i="6"/>
  <c r="D354" i="22"/>
  <c r="Z361" i="6"/>
  <c r="E354" i="22"/>
  <c r="AA361" i="6"/>
  <c r="C355" i="22"/>
  <c r="Y362" i="6"/>
  <c r="D355" i="22"/>
  <c r="Z362" i="6"/>
  <c r="E355" i="22"/>
  <c r="AA362" i="6"/>
  <c r="C356" i="22"/>
  <c r="Y363" i="6"/>
  <c r="D356" i="22"/>
  <c r="Z363" i="6"/>
  <c r="E356" i="22"/>
  <c r="AA363" i="6"/>
  <c r="C357" i="22"/>
  <c r="Y364" i="6"/>
  <c r="D357" i="22"/>
  <c r="Z364" i="6"/>
  <c r="E357" i="22"/>
  <c r="AA364" i="6"/>
  <c r="C358" i="22"/>
  <c r="Y365" i="6"/>
  <c r="D358" i="22"/>
  <c r="Z365" i="6"/>
  <c r="E358" i="22"/>
  <c r="AA365" i="6"/>
  <c r="C359" i="22"/>
  <c r="Y366" i="6"/>
  <c r="D359" i="22"/>
  <c r="Z366" i="6"/>
  <c r="E359" i="22"/>
  <c r="AA366" i="6"/>
  <c r="C360" i="22"/>
  <c r="Y367" i="6"/>
  <c r="D360" i="22"/>
  <c r="Z367" i="6"/>
  <c r="E360" i="22"/>
  <c r="AA367" i="6"/>
  <c r="C361" i="22"/>
  <c r="Y368" i="6"/>
  <c r="D361" i="22"/>
  <c r="Z368" i="6"/>
  <c r="E361" i="22"/>
  <c r="AA368" i="6"/>
  <c r="C362" i="22"/>
  <c r="Y369" i="6"/>
  <c r="D362" i="22"/>
  <c r="Z369" i="6"/>
  <c r="E362" i="22"/>
  <c r="AA369" i="6"/>
  <c r="B1084" i="22"/>
  <c r="B1085" i="22"/>
  <c r="B904" i="22"/>
  <c r="B724" i="22"/>
  <c r="B544" i="22"/>
  <c r="B364" i="22"/>
  <c r="B184" i="22"/>
  <c r="B4" i="22"/>
  <c r="X11" i="6"/>
  <c r="E183" i="22"/>
  <c r="AA190" i="6"/>
  <c r="C183" i="22"/>
  <c r="Y190" i="6"/>
  <c r="C4" i="22"/>
  <c r="Y11" i="6"/>
  <c r="E4" i="22"/>
  <c r="AA11" i="6"/>
  <c r="C5" i="22"/>
  <c r="Y12" i="6"/>
  <c r="E5" i="22"/>
  <c r="AA12" i="6"/>
  <c r="C6" i="22"/>
  <c r="Y13" i="6"/>
  <c r="E6" i="22"/>
  <c r="AA13" i="6"/>
  <c r="C7" i="22"/>
  <c r="Y14" i="6"/>
  <c r="E7" i="22"/>
  <c r="AA14" i="6"/>
  <c r="C8" i="22"/>
  <c r="Y15" i="6"/>
  <c r="E8" i="22"/>
  <c r="AA15" i="6"/>
  <c r="C9" i="22"/>
  <c r="Y16" i="6"/>
  <c r="E9" i="22"/>
  <c r="AA16" i="6"/>
  <c r="C10" i="22"/>
  <c r="Y17" i="6"/>
  <c r="E10" i="22"/>
  <c r="AA17" i="6"/>
  <c r="C11" i="22"/>
  <c r="Y18" i="6"/>
  <c r="E11" i="22"/>
  <c r="AA18" i="6"/>
  <c r="C12" i="22"/>
  <c r="Y19" i="6"/>
  <c r="E12" i="22"/>
  <c r="AA19" i="6"/>
  <c r="C13" i="22"/>
  <c r="Y20" i="6"/>
  <c r="E13" i="22"/>
  <c r="AA20" i="6"/>
  <c r="C14" i="22"/>
  <c r="Y21" i="6"/>
  <c r="E14" i="22"/>
  <c r="AA21" i="6"/>
  <c r="C15" i="22"/>
  <c r="Y22" i="6"/>
  <c r="E15" i="22"/>
  <c r="AA22" i="6"/>
  <c r="C16" i="22"/>
  <c r="Y23" i="6"/>
  <c r="E16" i="22"/>
  <c r="AA23" i="6"/>
  <c r="C17" i="22"/>
  <c r="Y24" i="6"/>
  <c r="E17" i="22"/>
  <c r="AA24" i="6"/>
  <c r="C18" i="22"/>
  <c r="Y25" i="6"/>
  <c r="E18" i="22"/>
  <c r="AA25" i="6"/>
  <c r="C19" i="22"/>
  <c r="Y26" i="6"/>
  <c r="E19" i="22"/>
  <c r="AA26" i="6"/>
  <c r="C20" i="22"/>
  <c r="Y27" i="6"/>
  <c r="E20" i="22"/>
  <c r="AA27" i="6"/>
  <c r="C21" i="22"/>
  <c r="Y28" i="6"/>
  <c r="E21" i="22"/>
  <c r="AA28" i="6"/>
  <c r="C22" i="22"/>
  <c r="Y29" i="6"/>
  <c r="E22" i="22"/>
  <c r="AA29" i="6"/>
  <c r="C23" i="22"/>
  <c r="Y30" i="6"/>
  <c r="E23" i="22"/>
  <c r="AA30" i="6"/>
  <c r="C24" i="22"/>
  <c r="Y31" i="6"/>
  <c r="E24" i="22"/>
  <c r="AA31" i="6"/>
  <c r="C25" i="22"/>
  <c r="Y32" i="6"/>
  <c r="E25" i="22"/>
  <c r="AA32" i="6"/>
  <c r="C26" i="22"/>
  <c r="Y33" i="6"/>
  <c r="E26" i="22"/>
  <c r="AA33" i="6"/>
  <c r="C27" i="22"/>
  <c r="Y34" i="6"/>
  <c r="E27" i="22"/>
  <c r="AA34" i="6"/>
  <c r="C28" i="22"/>
  <c r="Y35" i="6"/>
  <c r="E28" i="22"/>
  <c r="AA35" i="6"/>
  <c r="C29" i="22"/>
  <c r="Y36" i="6"/>
  <c r="E29" i="22"/>
  <c r="AA36" i="6"/>
  <c r="C30" i="22"/>
  <c r="Y37" i="6"/>
  <c r="E30" i="22"/>
  <c r="AA37" i="6"/>
  <c r="C31" i="22"/>
  <c r="Y38" i="6"/>
  <c r="E31" i="22"/>
  <c r="AA38" i="6"/>
  <c r="C32" i="22"/>
  <c r="Y39" i="6"/>
  <c r="E32" i="22"/>
  <c r="AA39" i="6"/>
  <c r="C33" i="22"/>
  <c r="Y40" i="6"/>
  <c r="E33" i="22"/>
  <c r="AA40" i="6"/>
  <c r="C34" i="22"/>
  <c r="Y41" i="6"/>
  <c r="E34" i="22"/>
  <c r="AA41" i="6"/>
  <c r="C35" i="22"/>
  <c r="Y42" i="6"/>
  <c r="E35" i="22"/>
  <c r="AA42" i="6"/>
  <c r="C36" i="22"/>
  <c r="Y43" i="6"/>
  <c r="E36" i="22"/>
  <c r="AA43" i="6"/>
  <c r="C37" i="22"/>
  <c r="Y44" i="6"/>
  <c r="E37" i="22"/>
  <c r="AA44" i="6"/>
  <c r="C38" i="22"/>
  <c r="Y45" i="6"/>
  <c r="E38" i="22"/>
  <c r="AA45" i="6"/>
  <c r="C39" i="22"/>
  <c r="Y46" i="6"/>
  <c r="E39" i="22"/>
  <c r="AA46" i="6"/>
  <c r="C40" i="22"/>
  <c r="Y47" i="6"/>
  <c r="E40" i="22"/>
  <c r="AA47" i="6"/>
  <c r="C41" i="22"/>
  <c r="Y48" i="6"/>
  <c r="D41" i="22"/>
  <c r="Z48" i="6"/>
  <c r="E41" i="22"/>
  <c r="AA48" i="6"/>
  <c r="C42" i="22"/>
  <c r="Y49" i="6"/>
  <c r="D42" i="22"/>
  <c r="Z49" i="6"/>
  <c r="E42" i="22"/>
  <c r="AA49" i="6"/>
  <c r="C43" i="22"/>
  <c r="Y50" i="6"/>
  <c r="D43" i="22"/>
  <c r="Z50" i="6"/>
  <c r="E43" i="22"/>
  <c r="AA50" i="6"/>
  <c r="C44" i="22"/>
  <c r="Y51" i="6"/>
  <c r="D44" i="22"/>
  <c r="Z51" i="6"/>
  <c r="E44" i="22"/>
  <c r="AA51" i="6"/>
  <c r="C45" i="22"/>
  <c r="Y52" i="6"/>
  <c r="D45" i="22"/>
  <c r="Z52" i="6"/>
  <c r="E45" i="22"/>
  <c r="AA52" i="6"/>
  <c r="C46" i="22"/>
  <c r="Y53" i="6"/>
  <c r="D46" i="22"/>
  <c r="Z53" i="6"/>
  <c r="E46" i="22"/>
  <c r="AA53" i="6"/>
  <c r="C47" i="22"/>
  <c r="Y54" i="6"/>
  <c r="D47" i="22"/>
  <c r="Z54" i="6"/>
  <c r="E47" i="22"/>
  <c r="AA54" i="6"/>
  <c r="C48" i="22"/>
  <c r="Y55" i="6"/>
  <c r="D48" i="22"/>
  <c r="Z55" i="6"/>
  <c r="E48" i="22"/>
  <c r="AA55" i="6"/>
  <c r="C49" i="22"/>
  <c r="Y56" i="6"/>
  <c r="D49" i="22"/>
  <c r="Z56" i="6"/>
  <c r="E49" i="22"/>
  <c r="AA56" i="6"/>
  <c r="C50" i="22"/>
  <c r="Y57" i="6"/>
  <c r="D50" i="22"/>
  <c r="Z57" i="6"/>
  <c r="E50" i="22"/>
  <c r="AA57" i="6"/>
  <c r="C51" i="22"/>
  <c r="Y58" i="6"/>
  <c r="D51" i="22"/>
  <c r="Z58" i="6"/>
  <c r="E51" i="22"/>
  <c r="AA58" i="6"/>
  <c r="C52" i="22"/>
  <c r="Y59" i="6"/>
  <c r="D52" i="22"/>
  <c r="Z59" i="6"/>
  <c r="E52" i="22"/>
  <c r="AA59" i="6"/>
  <c r="C53" i="22"/>
  <c r="Y60" i="6"/>
  <c r="D53" i="22"/>
  <c r="Z60" i="6"/>
  <c r="E53" i="22"/>
  <c r="AA60" i="6"/>
  <c r="C54" i="22"/>
  <c r="Y61" i="6"/>
  <c r="D54" i="22"/>
  <c r="Z61" i="6"/>
  <c r="E54" i="22"/>
  <c r="AA61" i="6"/>
  <c r="C55" i="22"/>
  <c r="Y62" i="6"/>
  <c r="D55" i="22"/>
  <c r="Z62" i="6"/>
  <c r="E55" i="22"/>
  <c r="AA62" i="6"/>
  <c r="C56" i="22"/>
  <c r="Y63" i="6"/>
  <c r="D56" i="22"/>
  <c r="Z63" i="6"/>
  <c r="E56" i="22"/>
  <c r="AA63" i="6"/>
  <c r="C57" i="22"/>
  <c r="Y64" i="6"/>
  <c r="D57" i="22"/>
  <c r="Z64" i="6"/>
  <c r="E57" i="22"/>
  <c r="AA64" i="6"/>
  <c r="C58" i="22"/>
  <c r="Y65" i="6"/>
  <c r="D58" i="22"/>
  <c r="Z65" i="6"/>
  <c r="E58" i="22"/>
  <c r="AA65" i="6"/>
  <c r="C59" i="22"/>
  <c r="Y66" i="6"/>
  <c r="D59" i="22"/>
  <c r="Z66" i="6"/>
  <c r="E59" i="22"/>
  <c r="AA66" i="6"/>
  <c r="C60" i="22"/>
  <c r="Y67" i="6"/>
  <c r="D60" i="22"/>
  <c r="Z67" i="6"/>
  <c r="E60" i="22"/>
  <c r="AA67" i="6"/>
  <c r="C61" i="22"/>
  <c r="Y68" i="6"/>
  <c r="D61" i="22"/>
  <c r="Z68" i="6"/>
  <c r="E61" i="22"/>
  <c r="AA68" i="6"/>
  <c r="C62" i="22"/>
  <c r="Y69" i="6"/>
  <c r="D62" i="22"/>
  <c r="Z69" i="6"/>
  <c r="E62" i="22"/>
  <c r="AA69" i="6"/>
  <c r="C63" i="22"/>
  <c r="Y70" i="6"/>
  <c r="D63" i="22"/>
  <c r="Z70" i="6"/>
  <c r="E63" i="22"/>
  <c r="AA70" i="6"/>
  <c r="C64" i="22"/>
  <c r="Y71" i="6"/>
  <c r="D64" i="22"/>
  <c r="Z71" i="6"/>
  <c r="E64" i="22"/>
  <c r="AA71" i="6"/>
  <c r="C65" i="22"/>
  <c r="Y72" i="6"/>
  <c r="D65" i="22"/>
  <c r="Z72" i="6"/>
  <c r="E65" i="22"/>
  <c r="AA72" i="6"/>
  <c r="C66" i="22"/>
  <c r="Y73" i="6"/>
  <c r="D66" i="22"/>
  <c r="Z73" i="6"/>
  <c r="E66" i="22"/>
  <c r="AA73" i="6"/>
  <c r="C67" i="22"/>
  <c r="Y74" i="6"/>
  <c r="D67" i="22"/>
  <c r="Z74" i="6"/>
  <c r="E67" i="22"/>
  <c r="AA74" i="6"/>
  <c r="C68" i="22"/>
  <c r="Y75" i="6"/>
  <c r="D68" i="22"/>
  <c r="Z75" i="6"/>
  <c r="E68" i="22"/>
  <c r="AA75" i="6"/>
  <c r="C69" i="22"/>
  <c r="Y76" i="6"/>
  <c r="D69" i="22"/>
  <c r="Z76" i="6"/>
  <c r="E69" i="22"/>
  <c r="AA76" i="6"/>
  <c r="C70" i="22"/>
  <c r="Y77" i="6"/>
  <c r="D70" i="22"/>
  <c r="Z77" i="6"/>
  <c r="E70" i="22"/>
  <c r="AA77" i="6"/>
  <c r="C71" i="22"/>
  <c r="Y78" i="6"/>
  <c r="D71" i="22"/>
  <c r="Z78" i="6"/>
  <c r="E71" i="22"/>
  <c r="AA78" i="6"/>
  <c r="C72" i="22"/>
  <c r="Y79" i="6"/>
  <c r="D72" i="22"/>
  <c r="Z79" i="6"/>
  <c r="E72" i="22"/>
  <c r="AA79" i="6"/>
  <c r="C73" i="22"/>
  <c r="Y80" i="6"/>
  <c r="D73" i="22"/>
  <c r="Z80" i="6"/>
  <c r="E73" i="22"/>
  <c r="AA80" i="6"/>
  <c r="C74" i="22"/>
  <c r="Y81" i="6"/>
  <c r="D74" i="22"/>
  <c r="Z81" i="6"/>
  <c r="E74" i="22"/>
  <c r="AA81" i="6"/>
  <c r="C75" i="22"/>
  <c r="Y82" i="6"/>
  <c r="D75" i="22"/>
  <c r="Z82" i="6"/>
  <c r="E75" i="22"/>
  <c r="AA82" i="6"/>
  <c r="C76" i="22"/>
  <c r="Y83" i="6"/>
  <c r="D76" i="22"/>
  <c r="Z83" i="6"/>
  <c r="E76" i="22"/>
  <c r="AA83" i="6"/>
  <c r="C77" i="22"/>
  <c r="Y84" i="6"/>
  <c r="D77" i="22"/>
  <c r="Z84" i="6"/>
  <c r="E77" i="22"/>
  <c r="AA84" i="6"/>
  <c r="C78" i="22"/>
  <c r="Y85" i="6"/>
  <c r="D78" i="22"/>
  <c r="Z85" i="6"/>
  <c r="E78" i="22"/>
  <c r="AA85" i="6"/>
  <c r="C79" i="22"/>
  <c r="Y86" i="6"/>
  <c r="D79" i="22"/>
  <c r="Z86" i="6"/>
  <c r="E79" i="22"/>
  <c r="AA86" i="6"/>
  <c r="C80" i="22"/>
  <c r="Y87" i="6"/>
  <c r="D80" i="22"/>
  <c r="Z87" i="6"/>
  <c r="E80" i="22"/>
  <c r="AA87" i="6"/>
  <c r="C81" i="22"/>
  <c r="Y88" i="6"/>
  <c r="D81" i="22"/>
  <c r="Z88" i="6"/>
  <c r="E81" i="22"/>
  <c r="AA88" i="6"/>
  <c r="C82" i="22"/>
  <c r="Y89" i="6"/>
  <c r="D82" i="22"/>
  <c r="Z89" i="6"/>
  <c r="E82" i="22"/>
  <c r="AA89" i="6"/>
  <c r="C83" i="22"/>
  <c r="Y90" i="6"/>
  <c r="D83" i="22"/>
  <c r="Z90" i="6"/>
  <c r="E83" i="22"/>
  <c r="AA90" i="6"/>
  <c r="C84" i="22"/>
  <c r="Y91" i="6"/>
  <c r="D84" i="22"/>
  <c r="Z91" i="6"/>
  <c r="E84" i="22"/>
  <c r="AA91" i="6"/>
  <c r="C85" i="22"/>
  <c r="Y92" i="6"/>
  <c r="D85" i="22"/>
  <c r="Z92" i="6"/>
  <c r="E85" i="22"/>
  <c r="AA92" i="6"/>
  <c r="C86" i="22"/>
  <c r="Y93" i="6"/>
  <c r="D86" i="22"/>
  <c r="Z93" i="6"/>
  <c r="E86" i="22"/>
  <c r="AA93" i="6"/>
  <c r="C87" i="22"/>
  <c r="Y94" i="6"/>
  <c r="D87" i="22"/>
  <c r="Z94" i="6"/>
  <c r="E87" i="22"/>
  <c r="AA94" i="6"/>
  <c r="C88" i="22"/>
  <c r="Y95" i="6"/>
  <c r="D88" i="22"/>
  <c r="Z95" i="6"/>
  <c r="E88" i="22"/>
  <c r="AA95" i="6"/>
  <c r="C89" i="22"/>
  <c r="Y96" i="6"/>
  <c r="D89" i="22"/>
  <c r="Z96" i="6"/>
  <c r="E89" i="22"/>
  <c r="AA96" i="6"/>
  <c r="C90" i="22"/>
  <c r="Y97" i="6"/>
  <c r="D90" i="22"/>
  <c r="Z97" i="6"/>
  <c r="E90" i="22"/>
  <c r="AA97" i="6"/>
  <c r="C91" i="22"/>
  <c r="Y98" i="6"/>
  <c r="D91" i="22"/>
  <c r="Z98" i="6"/>
  <c r="E91" i="22"/>
  <c r="AA98" i="6"/>
  <c r="C92" i="22"/>
  <c r="Y99" i="6"/>
  <c r="D92" i="22"/>
  <c r="Z99" i="6"/>
  <c r="E92" i="22"/>
  <c r="AA99" i="6"/>
  <c r="C93" i="22"/>
  <c r="Y100" i="6"/>
  <c r="D93" i="22"/>
  <c r="Z100" i="6"/>
  <c r="E93" i="22"/>
  <c r="AA100" i="6"/>
  <c r="C94" i="22"/>
  <c r="Y101" i="6"/>
  <c r="D94" i="22"/>
  <c r="Z101" i="6"/>
  <c r="E94" i="22"/>
  <c r="AA101" i="6"/>
  <c r="C95" i="22"/>
  <c r="Y102" i="6"/>
  <c r="D95" i="22"/>
  <c r="Z102" i="6"/>
  <c r="E95" i="22"/>
  <c r="AA102" i="6"/>
  <c r="C96" i="22"/>
  <c r="Y103" i="6"/>
  <c r="D96" i="22"/>
  <c r="Z103" i="6"/>
  <c r="E96" i="22"/>
  <c r="AA103" i="6"/>
  <c r="C97" i="22"/>
  <c r="Y104" i="6"/>
  <c r="D97" i="22"/>
  <c r="Z104" i="6"/>
  <c r="E97" i="22"/>
  <c r="AA104" i="6"/>
  <c r="C98" i="22"/>
  <c r="Y105" i="6"/>
  <c r="D98" i="22"/>
  <c r="Z105" i="6"/>
  <c r="E98" i="22"/>
  <c r="AA105" i="6"/>
  <c r="C99" i="22"/>
  <c r="Y106" i="6"/>
  <c r="D99" i="22"/>
  <c r="Z106" i="6"/>
  <c r="E99" i="22"/>
  <c r="AA106" i="6"/>
  <c r="C100" i="22"/>
  <c r="Y107" i="6"/>
  <c r="D100" i="22"/>
  <c r="Z107" i="6"/>
  <c r="E100" i="22"/>
  <c r="AA107" i="6"/>
  <c r="C101" i="22"/>
  <c r="Y108" i="6"/>
  <c r="D101" i="22"/>
  <c r="Z108" i="6"/>
  <c r="E101" i="22"/>
  <c r="AA108" i="6"/>
  <c r="C102" i="22"/>
  <c r="Y109" i="6"/>
  <c r="D102" i="22"/>
  <c r="Z109" i="6"/>
  <c r="E102" i="22"/>
  <c r="AA109" i="6"/>
  <c r="C103" i="22"/>
  <c r="Y110" i="6"/>
  <c r="D103" i="22"/>
  <c r="Z110" i="6"/>
  <c r="E103" i="22"/>
  <c r="AA110" i="6"/>
  <c r="C104" i="22"/>
  <c r="Y111" i="6"/>
  <c r="D104" i="22"/>
  <c r="Z111" i="6"/>
  <c r="E104" i="22"/>
  <c r="AA111" i="6"/>
  <c r="C105" i="22"/>
  <c r="Y112" i="6"/>
  <c r="D105" i="22"/>
  <c r="Z112" i="6"/>
  <c r="E105" i="22"/>
  <c r="AA112" i="6"/>
  <c r="C106" i="22"/>
  <c r="Y113" i="6"/>
  <c r="D106" i="22"/>
  <c r="Z113" i="6"/>
  <c r="E106" i="22"/>
  <c r="AA113" i="6"/>
  <c r="C107" i="22"/>
  <c r="Y114" i="6"/>
  <c r="D107" i="22"/>
  <c r="Z114" i="6"/>
  <c r="E107" i="22"/>
  <c r="AA114" i="6"/>
  <c r="C108" i="22"/>
  <c r="Y115" i="6"/>
  <c r="D108" i="22"/>
  <c r="Z115" i="6"/>
  <c r="E108" i="22"/>
  <c r="AA115" i="6"/>
  <c r="C109" i="22"/>
  <c r="Y116" i="6"/>
  <c r="D109" i="22"/>
  <c r="Z116" i="6"/>
  <c r="E109" i="22"/>
  <c r="AA116" i="6"/>
  <c r="C110" i="22"/>
  <c r="Y117" i="6"/>
  <c r="D110" i="22"/>
  <c r="Z117" i="6"/>
  <c r="E110" i="22"/>
  <c r="AA117" i="6"/>
  <c r="C111" i="22"/>
  <c r="Y118" i="6"/>
  <c r="D111" i="22"/>
  <c r="Z118" i="6"/>
  <c r="E111" i="22"/>
  <c r="AA118" i="6"/>
  <c r="C112" i="22"/>
  <c r="Y119" i="6"/>
  <c r="D112" i="22"/>
  <c r="Z119" i="6"/>
  <c r="E112" i="22"/>
  <c r="AA119" i="6"/>
  <c r="C113" i="22"/>
  <c r="Y120" i="6"/>
  <c r="D113" i="22"/>
  <c r="Z120" i="6"/>
  <c r="E113" i="22"/>
  <c r="AA120" i="6"/>
  <c r="C114" i="22"/>
  <c r="Y121" i="6"/>
  <c r="D114" i="22"/>
  <c r="Z121" i="6"/>
  <c r="E114" i="22"/>
  <c r="AA121" i="6"/>
  <c r="C115" i="22"/>
  <c r="Y122" i="6"/>
  <c r="D115" i="22"/>
  <c r="Z122" i="6"/>
  <c r="E115" i="22"/>
  <c r="AA122" i="6"/>
  <c r="C116" i="22"/>
  <c r="Y123" i="6"/>
  <c r="D116" i="22"/>
  <c r="Z123" i="6"/>
  <c r="E116" i="22"/>
  <c r="AA123" i="6"/>
  <c r="C117" i="22"/>
  <c r="Y124" i="6"/>
  <c r="D117" i="22"/>
  <c r="Z124" i="6"/>
  <c r="E117" i="22"/>
  <c r="AA124" i="6"/>
  <c r="C118" i="22"/>
  <c r="Y125" i="6"/>
  <c r="D118" i="22"/>
  <c r="Z125" i="6"/>
  <c r="E118" i="22"/>
  <c r="AA125" i="6"/>
  <c r="C119" i="22"/>
  <c r="Y126" i="6"/>
  <c r="D119" i="22"/>
  <c r="Z126" i="6"/>
  <c r="E119" i="22"/>
  <c r="AA126" i="6"/>
  <c r="C120" i="22"/>
  <c r="Y127" i="6"/>
  <c r="D120" i="22"/>
  <c r="Z127" i="6"/>
  <c r="E120" i="22"/>
  <c r="AA127" i="6"/>
  <c r="C121" i="22"/>
  <c r="Y128" i="6"/>
  <c r="D121" i="22"/>
  <c r="Z128" i="6"/>
  <c r="E121" i="22"/>
  <c r="AA128" i="6"/>
  <c r="C122" i="22"/>
  <c r="Y129" i="6"/>
  <c r="D122" i="22"/>
  <c r="Z129" i="6"/>
  <c r="E122" i="22"/>
  <c r="AA129" i="6"/>
  <c r="C123" i="22"/>
  <c r="Y130" i="6"/>
  <c r="D123" i="22"/>
  <c r="Z130" i="6"/>
  <c r="E123" i="22"/>
  <c r="AA130" i="6"/>
  <c r="C124" i="22"/>
  <c r="Y131" i="6"/>
  <c r="D124" i="22"/>
  <c r="Z131" i="6"/>
  <c r="E124" i="22"/>
  <c r="AA131" i="6"/>
  <c r="C125" i="22"/>
  <c r="Y132" i="6"/>
  <c r="D125" i="22"/>
  <c r="Z132" i="6"/>
  <c r="E125" i="22"/>
  <c r="AA132" i="6"/>
  <c r="C126" i="22"/>
  <c r="Y133" i="6"/>
  <c r="D126" i="22"/>
  <c r="Z133" i="6"/>
  <c r="E126" i="22"/>
  <c r="AA133" i="6"/>
  <c r="C127" i="22"/>
  <c r="Y134" i="6"/>
  <c r="D127" i="22"/>
  <c r="Z134" i="6"/>
  <c r="E127" i="22"/>
  <c r="AA134" i="6"/>
  <c r="C128" i="22"/>
  <c r="Y135" i="6"/>
  <c r="D128" i="22"/>
  <c r="Z135" i="6"/>
  <c r="E128" i="22"/>
  <c r="AA135" i="6"/>
  <c r="C129" i="22"/>
  <c r="Y136" i="6"/>
  <c r="D129" i="22"/>
  <c r="Z136" i="6"/>
  <c r="E129" i="22"/>
  <c r="AA136" i="6"/>
  <c r="C130" i="22"/>
  <c r="Y137" i="6"/>
  <c r="D130" i="22"/>
  <c r="Z137" i="6"/>
  <c r="E130" i="22"/>
  <c r="AA137" i="6"/>
  <c r="C131" i="22"/>
  <c r="Y138" i="6"/>
  <c r="D131" i="22"/>
  <c r="Z138" i="6"/>
  <c r="E131" i="22"/>
  <c r="AA138" i="6"/>
  <c r="C132" i="22"/>
  <c r="Y139" i="6"/>
  <c r="D132" i="22"/>
  <c r="Z139" i="6"/>
  <c r="E132" i="22"/>
  <c r="AA139" i="6"/>
  <c r="C133" i="22"/>
  <c r="Y140" i="6"/>
  <c r="D133" i="22"/>
  <c r="Z140" i="6"/>
  <c r="E133" i="22"/>
  <c r="AA140" i="6"/>
  <c r="C134" i="22"/>
  <c r="Y141" i="6"/>
  <c r="D134" i="22"/>
  <c r="Z141" i="6"/>
  <c r="E134" i="22"/>
  <c r="AA141" i="6"/>
  <c r="C135" i="22"/>
  <c r="Y142" i="6"/>
  <c r="D135" i="22"/>
  <c r="Z142" i="6"/>
  <c r="E135" i="22"/>
  <c r="AA142" i="6"/>
  <c r="C136" i="22"/>
  <c r="Y143" i="6"/>
  <c r="D136" i="22"/>
  <c r="Z143" i="6"/>
  <c r="E136" i="22"/>
  <c r="AA143" i="6"/>
  <c r="C137" i="22"/>
  <c r="Y144" i="6"/>
  <c r="D137" i="22"/>
  <c r="Z144" i="6"/>
  <c r="E137" i="22"/>
  <c r="AA144" i="6"/>
  <c r="C138" i="22"/>
  <c r="Y145" i="6"/>
  <c r="D138" i="22"/>
  <c r="Z145" i="6"/>
  <c r="E138" i="22"/>
  <c r="AA145" i="6"/>
  <c r="C139" i="22"/>
  <c r="Y146" i="6"/>
  <c r="D139" i="22"/>
  <c r="Z146" i="6"/>
  <c r="E139" i="22"/>
  <c r="AA146" i="6"/>
  <c r="C140" i="22"/>
  <c r="Y147" i="6"/>
  <c r="D140" i="22"/>
  <c r="Z147" i="6"/>
  <c r="E140" i="22"/>
  <c r="AA147" i="6"/>
  <c r="C141" i="22"/>
  <c r="Y148" i="6"/>
  <c r="D141" i="22"/>
  <c r="Z148" i="6"/>
  <c r="E141" i="22"/>
  <c r="AA148" i="6"/>
  <c r="C142" i="22"/>
  <c r="Y149" i="6"/>
  <c r="D142" i="22"/>
  <c r="Z149" i="6"/>
  <c r="E142" i="22"/>
  <c r="AA149" i="6"/>
  <c r="C143" i="22"/>
  <c r="Y150" i="6"/>
  <c r="D143" i="22"/>
  <c r="Z150" i="6"/>
  <c r="E143" i="22"/>
  <c r="AA150" i="6"/>
  <c r="C144" i="22"/>
  <c r="Y151" i="6"/>
  <c r="D144" i="22"/>
  <c r="Z151" i="6"/>
  <c r="E144" i="22"/>
  <c r="AA151" i="6"/>
  <c r="C145" i="22"/>
  <c r="Y152" i="6"/>
  <c r="D145" i="22"/>
  <c r="Z152" i="6"/>
  <c r="E145" i="22"/>
  <c r="AA152" i="6"/>
  <c r="C146" i="22"/>
  <c r="Y153" i="6"/>
  <c r="D146" i="22"/>
  <c r="Z153" i="6"/>
  <c r="E146" i="22"/>
  <c r="AA153" i="6"/>
  <c r="C147" i="22"/>
  <c r="Y154" i="6"/>
  <c r="D147" i="22"/>
  <c r="Z154" i="6"/>
  <c r="E147" i="22"/>
  <c r="AA154" i="6"/>
  <c r="C148" i="22"/>
  <c r="Y155" i="6"/>
  <c r="D148" i="22"/>
  <c r="Z155" i="6"/>
  <c r="E148" i="22"/>
  <c r="AA155" i="6"/>
  <c r="C149" i="22"/>
  <c r="Y156" i="6"/>
  <c r="D149" i="22"/>
  <c r="Z156" i="6"/>
  <c r="E149" i="22"/>
  <c r="AA156" i="6"/>
  <c r="C150" i="22"/>
  <c r="Y157" i="6"/>
  <c r="D150" i="22"/>
  <c r="Z157" i="6"/>
  <c r="E150" i="22"/>
  <c r="AA157" i="6"/>
  <c r="C151" i="22"/>
  <c r="Y158" i="6"/>
  <c r="D151" i="22"/>
  <c r="Z158" i="6"/>
  <c r="E151" i="22"/>
  <c r="AA158" i="6"/>
  <c r="C152" i="22"/>
  <c r="Y159" i="6"/>
  <c r="D152" i="22"/>
  <c r="Z159" i="6"/>
  <c r="E152" i="22"/>
  <c r="AA159" i="6"/>
  <c r="C153" i="22"/>
  <c r="Y160" i="6"/>
  <c r="D153" i="22"/>
  <c r="Z160" i="6"/>
  <c r="E153" i="22"/>
  <c r="AA160" i="6"/>
  <c r="C154" i="22"/>
  <c r="Y161" i="6"/>
  <c r="D154" i="22"/>
  <c r="Z161" i="6"/>
  <c r="E154" i="22"/>
  <c r="AA161" i="6"/>
  <c r="C155" i="22"/>
  <c r="Y162" i="6"/>
  <c r="D155" i="22"/>
  <c r="Z162" i="6"/>
  <c r="E155" i="22"/>
  <c r="AA162" i="6"/>
  <c r="C156" i="22"/>
  <c r="Y163" i="6"/>
  <c r="D156" i="22"/>
  <c r="Z163" i="6"/>
  <c r="E156" i="22"/>
  <c r="AA163" i="6"/>
  <c r="C157" i="22"/>
  <c r="Y164" i="6"/>
  <c r="D157" i="22"/>
  <c r="Z164" i="6"/>
  <c r="E157" i="22"/>
  <c r="AA164" i="6"/>
  <c r="C158" i="22"/>
  <c r="Y165" i="6"/>
  <c r="D158" i="22"/>
  <c r="Z165" i="6"/>
  <c r="E158" i="22"/>
  <c r="AA165" i="6"/>
  <c r="C159" i="22"/>
  <c r="Y166" i="6"/>
  <c r="D159" i="22"/>
  <c r="Z166" i="6"/>
  <c r="E159" i="22"/>
  <c r="AA166" i="6"/>
  <c r="C160" i="22"/>
  <c r="Y167" i="6"/>
  <c r="D160" i="22"/>
  <c r="Z167" i="6"/>
  <c r="E160" i="22"/>
  <c r="AA167" i="6"/>
  <c r="C161" i="22"/>
  <c r="Y168" i="6"/>
  <c r="D161" i="22"/>
  <c r="Z168" i="6"/>
  <c r="E161" i="22"/>
  <c r="AA168" i="6"/>
  <c r="C162" i="22"/>
  <c r="Y169" i="6"/>
  <c r="D162" i="22"/>
  <c r="Z169" i="6"/>
  <c r="E162" i="22"/>
  <c r="AA169" i="6"/>
  <c r="C163" i="22"/>
  <c r="Y170" i="6"/>
  <c r="D163" i="22"/>
  <c r="Z170" i="6"/>
  <c r="E163" i="22"/>
  <c r="AA170" i="6"/>
  <c r="C164" i="22"/>
  <c r="Y171" i="6"/>
  <c r="D164" i="22"/>
  <c r="Z171" i="6"/>
  <c r="E164" i="22"/>
  <c r="AA171" i="6"/>
  <c r="C165" i="22"/>
  <c r="Y172" i="6"/>
  <c r="D165" i="22"/>
  <c r="Z172" i="6"/>
  <c r="E165" i="22"/>
  <c r="AA172" i="6"/>
  <c r="C166" i="22"/>
  <c r="Y173" i="6"/>
  <c r="D166" i="22"/>
  <c r="Z173" i="6"/>
  <c r="E166" i="22"/>
  <c r="AA173" i="6"/>
  <c r="C167" i="22"/>
  <c r="Y174" i="6"/>
  <c r="D167" i="22"/>
  <c r="Z174" i="6"/>
  <c r="E167" i="22"/>
  <c r="AA174" i="6"/>
  <c r="C168" i="22"/>
  <c r="Y175" i="6"/>
  <c r="D168" i="22"/>
  <c r="Z175" i="6"/>
  <c r="E168" i="22"/>
  <c r="AA175" i="6"/>
  <c r="C169" i="22"/>
  <c r="Y176" i="6"/>
  <c r="D169" i="22"/>
  <c r="Z176" i="6"/>
  <c r="E169" i="22"/>
  <c r="AA176" i="6"/>
  <c r="C170" i="22"/>
  <c r="Y177" i="6"/>
  <c r="D170" i="22"/>
  <c r="Z177" i="6"/>
  <c r="E170" i="22"/>
  <c r="AA177" i="6"/>
  <c r="C171" i="22"/>
  <c r="Y178" i="6"/>
  <c r="D171" i="22"/>
  <c r="Z178" i="6"/>
  <c r="E171" i="22"/>
  <c r="AA178" i="6"/>
  <c r="C172" i="22"/>
  <c r="Y179" i="6"/>
  <c r="D172" i="22"/>
  <c r="Z179" i="6"/>
  <c r="E172" i="22"/>
  <c r="AA179" i="6"/>
  <c r="C173" i="22"/>
  <c r="Y180" i="6"/>
  <c r="D173" i="22"/>
  <c r="Z180" i="6"/>
  <c r="E173" i="22"/>
  <c r="AA180" i="6"/>
  <c r="C174" i="22"/>
  <c r="Y181" i="6"/>
  <c r="D174" i="22"/>
  <c r="Z181" i="6"/>
  <c r="E174" i="22"/>
  <c r="AA181" i="6"/>
  <c r="C175" i="22"/>
  <c r="Y182" i="6"/>
  <c r="D175" i="22"/>
  <c r="Z182" i="6"/>
  <c r="E175" i="22"/>
  <c r="AA182" i="6"/>
  <c r="C176" i="22"/>
  <c r="Y183" i="6"/>
  <c r="D176" i="22"/>
  <c r="Z183" i="6"/>
  <c r="E176" i="22"/>
  <c r="AA183" i="6"/>
  <c r="C177" i="22"/>
  <c r="Y184" i="6"/>
  <c r="D177" i="22"/>
  <c r="Z184" i="6"/>
  <c r="E177" i="22"/>
  <c r="AA184" i="6"/>
  <c r="C178" i="22"/>
  <c r="Y185" i="6"/>
  <c r="D178" i="22"/>
  <c r="Z185" i="6"/>
  <c r="E178" i="22"/>
  <c r="AA185" i="6"/>
  <c r="C179" i="22"/>
  <c r="Y186" i="6"/>
  <c r="D179" i="22"/>
  <c r="Z186" i="6"/>
  <c r="E179" i="22"/>
  <c r="AA186" i="6"/>
  <c r="C180" i="22"/>
  <c r="Y187" i="6"/>
  <c r="D180" i="22"/>
  <c r="Z187" i="6"/>
  <c r="E180" i="22"/>
  <c r="AA187" i="6"/>
  <c r="C181" i="22"/>
  <c r="Y188" i="6"/>
  <c r="D181" i="22"/>
  <c r="Z188" i="6"/>
  <c r="E181" i="22"/>
  <c r="AA188" i="6"/>
  <c r="C182" i="22"/>
  <c r="Y189" i="6"/>
  <c r="D182" i="22"/>
  <c r="Z189" i="6"/>
  <c r="E182" i="22"/>
  <c r="AA189" i="6"/>
  <c r="E3" i="22"/>
  <c r="AA10" i="6"/>
  <c r="C3" i="22"/>
  <c r="Y10" i="6"/>
  <c r="B545" i="22"/>
  <c r="X551" i="6"/>
  <c r="Q44" i="22"/>
  <c r="Y639" i="6"/>
  <c r="P56" i="22"/>
  <c r="Y819" i="6"/>
  <c r="O68" i="22"/>
  <c r="N80" i="22"/>
  <c r="Y999" i="6"/>
  <c r="B5" i="22"/>
  <c r="B185" i="22"/>
  <c r="B186" i="22"/>
  <c r="B187" i="22"/>
  <c r="X194" i="6"/>
  <c r="X191" i="6"/>
  <c r="B905" i="22"/>
  <c r="X911" i="6"/>
  <c r="Y1179" i="6"/>
  <c r="B365" i="22"/>
  <c r="X371" i="6"/>
  <c r="X1091" i="6"/>
  <c r="M80" i="22"/>
  <c r="M46" i="22"/>
  <c r="O47" i="22"/>
  <c r="O46" i="22"/>
  <c r="O45" i="22"/>
  <c r="O49" i="22"/>
  <c r="O44" i="22"/>
  <c r="M59" i="22"/>
  <c r="N59" i="22"/>
  <c r="N58" i="22"/>
  <c r="N57" i="22"/>
  <c r="N56" i="22"/>
  <c r="N61" i="22"/>
  <c r="M68" i="22"/>
  <c r="Q71" i="22"/>
  <c r="Q70" i="22"/>
  <c r="Q69" i="22"/>
  <c r="Q68" i="22"/>
  <c r="M81" i="22"/>
  <c r="P83" i="22"/>
  <c r="P82" i="22"/>
  <c r="P81" i="22"/>
  <c r="P80" i="22"/>
  <c r="M45" i="22"/>
  <c r="P47" i="22"/>
  <c r="P49" i="22"/>
  <c r="P46" i="22"/>
  <c r="P45" i="22"/>
  <c r="P44" i="22"/>
  <c r="M58" i="22"/>
  <c r="O59" i="22"/>
  <c r="O58" i="22"/>
  <c r="O57" i="22"/>
  <c r="O56" i="22"/>
  <c r="O61" i="22"/>
  <c r="M71" i="22"/>
  <c r="N71" i="22"/>
  <c r="N70" i="22"/>
  <c r="N69" i="22"/>
  <c r="N73" i="22"/>
  <c r="N68" i="22"/>
  <c r="Q83" i="22"/>
  <c r="Q82" i="22"/>
  <c r="Q81" i="22"/>
  <c r="Q85" i="22"/>
  <c r="Q80" i="22"/>
  <c r="N32" i="22"/>
  <c r="M47" i="22"/>
  <c r="N47" i="22"/>
  <c r="N49" i="22"/>
  <c r="N46" i="22"/>
  <c r="N45" i="22"/>
  <c r="N44" i="22"/>
  <c r="M56" i="22"/>
  <c r="Q59" i="22"/>
  <c r="Q58" i="22"/>
  <c r="Q57" i="22"/>
  <c r="Q56" i="22"/>
  <c r="Q61" i="22"/>
  <c r="M69" i="22"/>
  <c r="P71" i="22"/>
  <c r="P70" i="22"/>
  <c r="P69" i="22"/>
  <c r="P73" i="22"/>
  <c r="P68" i="22"/>
  <c r="M82" i="22"/>
  <c r="O83" i="22"/>
  <c r="O85" i="22"/>
  <c r="O82" i="22"/>
  <c r="O81" i="22"/>
  <c r="O80" i="22"/>
  <c r="Q33" i="22"/>
  <c r="Q37" i="22"/>
  <c r="Q32" i="22"/>
  <c r="M44" i="22"/>
  <c r="Q47" i="22"/>
  <c r="Q46" i="22"/>
  <c r="Q45" i="22"/>
  <c r="M57" i="22"/>
  <c r="P59" i="22"/>
  <c r="P58" i="22"/>
  <c r="P61" i="22"/>
  <c r="P57" i="22"/>
  <c r="M70" i="22"/>
  <c r="O71" i="22"/>
  <c r="O70" i="22"/>
  <c r="O73" i="22"/>
  <c r="O69" i="22"/>
  <c r="M83" i="22"/>
  <c r="M85" i="22"/>
  <c r="N83" i="22"/>
  <c r="N82" i="22"/>
  <c r="N85" i="22"/>
  <c r="N81" i="22"/>
  <c r="M73" i="22"/>
  <c r="M49" i="22"/>
  <c r="M32" i="22"/>
  <c r="Q35" i="22"/>
  <c r="Q34" i="22"/>
  <c r="N20" i="22"/>
  <c r="N25" i="22"/>
  <c r="M33" i="22"/>
  <c r="P35" i="22"/>
  <c r="P34" i="22"/>
  <c r="P33" i="22"/>
  <c r="P37" i="22"/>
  <c r="P32" i="22"/>
  <c r="M34" i="22"/>
  <c r="O35" i="22"/>
  <c r="O34" i="22"/>
  <c r="O37" i="22"/>
  <c r="O33" i="22"/>
  <c r="O32" i="22"/>
  <c r="Q11" i="22"/>
  <c r="O11" i="22"/>
  <c r="O13" i="22"/>
  <c r="Q10" i="22"/>
  <c r="Q21" i="22"/>
  <c r="Q20" i="22"/>
  <c r="M35" i="22"/>
  <c r="M37" i="22"/>
  <c r="N35" i="22"/>
  <c r="N34" i="22"/>
  <c r="N33" i="22"/>
  <c r="M22" i="22"/>
  <c r="M10" i="22"/>
  <c r="N11" i="22"/>
  <c r="P9" i="22"/>
  <c r="O8" i="22"/>
  <c r="Q9" i="22"/>
  <c r="P23" i="22"/>
  <c r="P25" i="22"/>
  <c r="P22" i="22"/>
  <c r="P21" i="22"/>
  <c r="P20" i="22"/>
  <c r="M21" i="22"/>
  <c r="M9" i="22"/>
  <c r="N10" i="22"/>
  <c r="P8" i="22"/>
  <c r="Q23" i="22"/>
  <c r="Q25" i="22"/>
  <c r="Q22" i="22"/>
  <c r="M23" i="22"/>
  <c r="M11" i="22"/>
  <c r="P10" i="22"/>
  <c r="P13" i="22"/>
  <c r="O9" i="22"/>
  <c r="N8" i="22"/>
  <c r="Q8" i="22"/>
  <c r="O23" i="22"/>
  <c r="O25" i="22"/>
  <c r="O22" i="22"/>
  <c r="O21" i="22"/>
  <c r="O20" i="22"/>
  <c r="M20" i="22"/>
  <c r="M8" i="22"/>
  <c r="P11" i="22"/>
  <c r="O10" i="22"/>
  <c r="N9" i="22"/>
  <c r="N13" i="22"/>
  <c r="N23" i="22"/>
  <c r="N22" i="22"/>
  <c r="N21" i="22"/>
  <c r="Q13" i="22"/>
  <c r="B366" i="22"/>
  <c r="X372" i="6"/>
  <c r="B906" i="22"/>
  <c r="X912" i="6"/>
  <c r="X192" i="6"/>
  <c r="M13" i="22"/>
  <c r="Q49" i="22"/>
  <c r="Q73" i="22"/>
  <c r="B546" i="22"/>
  <c r="X552" i="6"/>
  <c r="P85" i="22"/>
  <c r="N37" i="22"/>
  <c r="X193" i="6"/>
  <c r="B907" i="22"/>
  <c r="X913" i="6"/>
  <c r="B547" i="22"/>
  <c r="X553" i="6"/>
  <c r="B367" i="22"/>
  <c r="X373" i="6"/>
  <c r="B368" i="22"/>
  <c r="X374" i="6"/>
  <c r="B908" i="22"/>
  <c r="X914" i="6"/>
  <c r="B548" i="22"/>
  <c r="X554" i="6"/>
  <c r="B188" i="22"/>
  <c r="K1976" i="20"/>
  <c r="E1976" i="20"/>
  <c r="K1975" i="20"/>
  <c r="G1975" i="20"/>
  <c r="M1975" i="20"/>
  <c r="F1975" i="20"/>
  <c r="E1975" i="20"/>
  <c r="K1974" i="20"/>
  <c r="G1974" i="20"/>
  <c r="M1974" i="20"/>
  <c r="F1974" i="20"/>
  <c r="H1974" i="20"/>
  <c r="E1974" i="20"/>
  <c r="K1973" i="20"/>
  <c r="G1973" i="20"/>
  <c r="M1973" i="20"/>
  <c r="F1973" i="20"/>
  <c r="E1973" i="20"/>
  <c r="K1972" i="20"/>
  <c r="G1972" i="20"/>
  <c r="M1972" i="20"/>
  <c r="F1972" i="20"/>
  <c r="E1972" i="20"/>
  <c r="K1971" i="20"/>
  <c r="G1971" i="20"/>
  <c r="M1971" i="20"/>
  <c r="F1971" i="20"/>
  <c r="L1971" i="20"/>
  <c r="E1971" i="20"/>
  <c r="K1970" i="20"/>
  <c r="G1970" i="20"/>
  <c r="M1970" i="20"/>
  <c r="F1970" i="20"/>
  <c r="E1970" i="20"/>
  <c r="K1969" i="20"/>
  <c r="G1969" i="20"/>
  <c r="M1969" i="20"/>
  <c r="F1969" i="20"/>
  <c r="H1969" i="20"/>
  <c r="E1969" i="20"/>
  <c r="K1968" i="20"/>
  <c r="G1968" i="20"/>
  <c r="M1968" i="20"/>
  <c r="F1968" i="20"/>
  <c r="E1968" i="20"/>
  <c r="K1967" i="20"/>
  <c r="G1967" i="20"/>
  <c r="M1967" i="20"/>
  <c r="F1967" i="20"/>
  <c r="E1967" i="20"/>
  <c r="K1966" i="20"/>
  <c r="H1966" i="20"/>
  <c r="G1966" i="20"/>
  <c r="M1966" i="20"/>
  <c r="F1966" i="20"/>
  <c r="L1966" i="20"/>
  <c r="E1966" i="20"/>
  <c r="K1965" i="20"/>
  <c r="G1965" i="20"/>
  <c r="M1965" i="20"/>
  <c r="F1965" i="20"/>
  <c r="E1965" i="20"/>
  <c r="K1964" i="20"/>
  <c r="G1964" i="20"/>
  <c r="M1964" i="20"/>
  <c r="F1964" i="20"/>
  <c r="E1964" i="20"/>
  <c r="K1963" i="20"/>
  <c r="G1963" i="20"/>
  <c r="M1963" i="20"/>
  <c r="F1963" i="20"/>
  <c r="L1963" i="20"/>
  <c r="E1963" i="20"/>
  <c r="M1962" i="20"/>
  <c r="K1962" i="20"/>
  <c r="G1962" i="20"/>
  <c r="F1962" i="20"/>
  <c r="E1962" i="20"/>
  <c r="K1961" i="20"/>
  <c r="G1961" i="20"/>
  <c r="M1961" i="20"/>
  <c r="F1961" i="20"/>
  <c r="L1961" i="20"/>
  <c r="E1961" i="20"/>
  <c r="K1960" i="20"/>
  <c r="G1960" i="20"/>
  <c r="M1960" i="20"/>
  <c r="F1960" i="20"/>
  <c r="E1960" i="20"/>
  <c r="K1959" i="20"/>
  <c r="G1959" i="20"/>
  <c r="M1959" i="20"/>
  <c r="F1959" i="20"/>
  <c r="L1959" i="20"/>
  <c r="E1959" i="20"/>
  <c r="K1958" i="20"/>
  <c r="G1958" i="20"/>
  <c r="M1958" i="20"/>
  <c r="F1958" i="20"/>
  <c r="L1958" i="20"/>
  <c r="E1958" i="20"/>
  <c r="L1957" i="20"/>
  <c r="N1957" i="20"/>
  <c r="K1957" i="20"/>
  <c r="G1957" i="20"/>
  <c r="M1957" i="20"/>
  <c r="F1957" i="20"/>
  <c r="E1957" i="20"/>
  <c r="K1956" i="20"/>
  <c r="G1956" i="20"/>
  <c r="M1956" i="20"/>
  <c r="F1956" i="20"/>
  <c r="E1956" i="20"/>
  <c r="K1955" i="20"/>
  <c r="G1955" i="20"/>
  <c r="M1955" i="20"/>
  <c r="F1955" i="20"/>
  <c r="L1955" i="20"/>
  <c r="E1955" i="20"/>
  <c r="K1954" i="20"/>
  <c r="G1954" i="20"/>
  <c r="M1954" i="20"/>
  <c r="F1954" i="20"/>
  <c r="L1954" i="20"/>
  <c r="E1954" i="20"/>
  <c r="K1953" i="20"/>
  <c r="G1953" i="20"/>
  <c r="M1953" i="20"/>
  <c r="F1953" i="20"/>
  <c r="E1953" i="20"/>
  <c r="K1952" i="20"/>
  <c r="G1952" i="20"/>
  <c r="M1952" i="20"/>
  <c r="F1952" i="20"/>
  <c r="E1952" i="20"/>
  <c r="K1951" i="20"/>
  <c r="G1951" i="20"/>
  <c r="M1951" i="20"/>
  <c r="F1951" i="20"/>
  <c r="H1951" i="20"/>
  <c r="E1951" i="20"/>
  <c r="K1950" i="20"/>
  <c r="G1950" i="20"/>
  <c r="M1950" i="20"/>
  <c r="F1950" i="20"/>
  <c r="E1950" i="20"/>
  <c r="K1949" i="20"/>
  <c r="G1949" i="20"/>
  <c r="M1949" i="20"/>
  <c r="F1949" i="20"/>
  <c r="H1949" i="20"/>
  <c r="E1949" i="20"/>
  <c r="P1948" i="20"/>
  <c r="K1948" i="20"/>
  <c r="G1948" i="20"/>
  <c r="M1948" i="20"/>
  <c r="F1948" i="20"/>
  <c r="E1948" i="20"/>
  <c r="P1947" i="20"/>
  <c r="K1947" i="20"/>
  <c r="G1947" i="20"/>
  <c r="M1947" i="20"/>
  <c r="F1947" i="20"/>
  <c r="L1947" i="20"/>
  <c r="E1947" i="20"/>
  <c r="P1946" i="20"/>
  <c r="K1946" i="20"/>
  <c r="G1946" i="20"/>
  <c r="M1946" i="20"/>
  <c r="F1946" i="20"/>
  <c r="L1946" i="20"/>
  <c r="E1946" i="20"/>
  <c r="P1945" i="20"/>
  <c r="K1945" i="20"/>
  <c r="G1945" i="20"/>
  <c r="M1945" i="20"/>
  <c r="F1945" i="20"/>
  <c r="L1945" i="20"/>
  <c r="E1945" i="20"/>
  <c r="P1944" i="20"/>
  <c r="K1944" i="20"/>
  <c r="G1944" i="20"/>
  <c r="M1944" i="20"/>
  <c r="F1944" i="20"/>
  <c r="L1944" i="20"/>
  <c r="E1944" i="20"/>
  <c r="P1943" i="20"/>
  <c r="K1943" i="20"/>
  <c r="G1943" i="20"/>
  <c r="M1943" i="20"/>
  <c r="F1943" i="20"/>
  <c r="L1943" i="20"/>
  <c r="E1943" i="20"/>
  <c r="P1942" i="20"/>
  <c r="K1942" i="20"/>
  <c r="G1942" i="20"/>
  <c r="M1942" i="20"/>
  <c r="F1942" i="20"/>
  <c r="L1942" i="20"/>
  <c r="E1942" i="20"/>
  <c r="P1941" i="20"/>
  <c r="K1941" i="20"/>
  <c r="G1941" i="20"/>
  <c r="M1941" i="20"/>
  <c r="F1941" i="20"/>
  <c r="E1941" i="20"/>
  <c r="P1940" i="20"/>
  <c r="K1940" i="20"/>
  <c r="G1940" i="20"/>
  <c r="M1940" i="20"/>
  <c r="F1940" i="20"/>
  <c r="E1940" i="20"/>
  <c r="P1939" i="20"/>
  <c r="K1939" i="20"/>
  <c r="G1939" i="20"/>
  <c r="M1939" i="20"/>
  <c r="F1939" i="20"/>
  <c r="E1939" i="20"/>
  <c r="P1938" i="20"/>
  <c r="K1938" i="20"/>
  <c r="G1938" i="20"/>
  <c r="M1938" i="20"/>
  <c r="F1938" i="20"/>
  <c r="L1938" i="20"/>
  <c r="E1938" i="20"/>
  <c r="P1937" i="20"/>
  <c r="K1937" i="20"/>
  <c r="G1937" i="20"/>
  <c r="M1937" i="20"/>
  <c r="F1937" i="20"/>
  <c r="L1937" i="20"/>
  <c r="E1937" i="20"/>
  <c r="P1936" i="20"/>
  <c r="L1936" i="20"/>
  <c r="N1936" i="20"/>
  <c r="K1936" i="20"/>
  <c r="G1936" i="20"/>
  <c r="M1936" i="20"/>
  <c r="F1936" i="20"/>
  <c r="E1936" i="20"/>
  <c r="P1935" i="20"/>
  <c r="L1935" i="20"/>
  <c r="K1935" i="20"/>
  <c r="G1935" i="20"/>
  <c r="M1935" i="20"/>
  <c r="N1935" i="20"/>
  <c r="F1935" i="20"/>
  <c r="E1935" i="20"/>
  <c r="P1934" i="20"/>
  <c r="L1934" i="20"/>
  <c r="N1934" i="20"/>
  <c r="K1934" i="20"/>
  <c r="G1934" i="20"/>
  <c r="M1934" i="20"/>
  <c r="F1934" i="20"/>
  <c r="E1934" i="20"/>
  <c r="P1933" i="20"/>
  <c r="K1933" i="20"/>
  <c r="G1933" i="20"/>
  <c r="M1933" i="20"/>
  <c r="F1933" i="20"/>
  <c r="H1933" i="20"/>
  <c r="E1933" i="20"/>
  <c r="P1932" i="20"/>
  <c r="K1932" i="20"/>
  <c r="G1932" i="20"/>
  <c r="M1932" i="20"/>
  <c r="F1932" i="20"/>
  <c r="E1932" i="20"/>
  <c r="P1931" i="20"/>
  <c r="K1931" i="20"/>
  <c r="G1931" i="20"/>
  <c r="M1931" i="20"/>
  <c r="F1931" i="20"/>
  <c r="H1931" i="20"/>
  <c r="E1931" i="20"/>
  <c r="P1930" i="20"/>
  <c r="K1930" i="20"/>
  <c r="G1930" i="20"/>
  <c r="M1930" i="20"/>
  <c r="F1930" i="20"/>
  <c r="L1930" i="20"/>
  <c r="E1930" i="20"/>
  <c r="P1929" i="20"/>
  <c r="K1929" i="20"/>
  <c r="G1929" i="20"/>
  <c r="M1929" i="20"/>
  <c r="F1929" i="20"/>
  <c r="L1929" i="20"/>
  <c r="E1929" i="20"/>
  <c r="P1928" i="20"/>
  <c r="K1928" i="20"/>
  <c r="G1928" i="20"/>
  <c r="M1928" i="20"/>
  <c r="F1928" i="20"/>
  <c r="L1928" i="20"/>
  <c r="E1928" i="20"/>
  <c r="P1927" i="20"/>
  <c r="K1927" i="20"/>
  <c r="G1927" i="20"/>
  <c r="M1927" i="20"/>
  <c r="F1927" i="20"/>
  <c r="E1927" i="20"/>
  <c r="P1926" i="20"/>
  <c r="K1926" i="20"/>
  <c r="G1926" i="20"/>
  <c r="M1926" i="20"/>
  <c r="F1926" i="20"/>
  <c r="L1926" i="20"/>
  <c r="E1926" i="20"/>
  <c r="P1925" i="20"/>
  <c r="K1925" i="20"/>
  <c r="G1925" i="20"/>
  <c r="M1925" i="20"/>
  <c r="F1925" i="20"/>
  <c r="E1925" i="20"/>
  <c r="P1924" i="20"/>
  <c r="K1924" i="20"/>
  <c r="G1924" i="20"/>
  <c r="M1924" i="20"/>
  <c r="F1924" i="20"/>
  <c r="E1924" i="20"/>
  <c r="P1923" i="20"/>
  <c r="K1923" i="20"/>
  <c r="G1923" i="20"/>
  <c r="M1923" i="20"/>
  <c r="F1923" i="20"/>
  <c r="E1923" i="20"/>
  <c r="P1922" i="20"/>
  <c r="K1922" i="20"/>
  <c r="G1922" i="20"/>
  <c r="M1922" i="20"/>
  <c r="F1922" i="20"/>
  <c r="L1922" i="20"/>
  <c r="E1922" i="20"/>
  <c r="P1921" i="20"/>
  <c r="K1921" i="20"/>
  <c r="G1921" i="20"/>
  <c r="M1921" i="20"/>
  <c r="F1921" i="20"/>
  <c r="L1921" i="20"/>
  <c r="E1921" i="20"/>
  <c r="P1920" i="20"/>
  <c r="K1920" i="20"/>
  <c r="G1920" i="20"/>
  <c r="M1920" i="20"/>
  <c r="F1920" i="20"/>
  <c r="L1920" i="20"/>
  <c r="E1920" i="20"/>
  <c r="P1919" i="20"/>
  <c r="K1919" i="20"/>
  <c r="G1919" i="20"/>
  <c r="M1919" i="20"/>
  <c r="F1919" i="20"/>
  <c r="L1919" i="20"/>
  <c r="E1919" i="20"/>
  <c r="P1918" i="20"/>
  <c r="K1918" i="20"/>
  <c r="G1918" i="20"/>
  <c r="M1918" i="20"/>
  <c r="F1918" i="20"/>
  <c r="E1918" i="20"/>
  <c r="P1917" i="20"/>
  <c r="K1917" i="20"/>
  <c r="G1917" i="20"/>
  <c r="M1917" i="20"/>
  <c r="F1917" i="20"/>
  <c r="L1917" i="20"/>
  <c r="E1917" i="20"/>
  <c r="P1916" i="20"/>
  <c r="K1916" i="20"/>
  <c r="G1916" i="20"/>
  <c r="M1916" i="20"/>
  <c r="F1916" i="20"/>
  <c r="L1916" i="20"/>
  <c r="E1916" i="20"/>
  <c r="P1915" i="20"/>
  <c r="K1915" i="20"/>
  <c r="G1915" i="20"/>
  <c r="M1915" i="20"/>
  <c r="F1915" i="20"/>
  <c r="E1915" i="20"/>
  <c r="P1914" i="20"/>
  <c r="K1914" i="20"/>
  <c r="G1914" i="20"/>
  <c r="M1914" i="20"/>
  <c r="F1914" i="20"/>
  <c r="H1914" i="20"/>
  <c r="E1914" i="20"/>
  <c r="P1913" i="20"/>
  <c r="K1913" i="20"/>
  <c r="G1913" i="20"/>
  <c r="M1913" i="20"/>
  <c r="F1913" i="20"/>
  <c r="E1913" i="20"/>
  <c r="P1912" i="20"/>
  <c r="K1912" i="20"/>
  <c r="G1912" i="20"/>
  <c r="F1912" i="20"/>
  <c r="L1912" i="20"/>
  <c r="E1912" i="20"/>
  <c r="P1911" i="20"/>
  <c r="K1911" i="20"/>
  <c r="G1911" i="20"/>
  <c r="M1911" i="20"/>
  <c r="F1911" i="20"/>
  <c r="E1911" i="20"/>
  <c r="P1910" i="20"/>
  <c r="M1910" i="20"/>
  <c r="K1910" i="20"/>
  <c r="G1910" i="20"/>
  <c r="F1910" i="20"/>
  <c r="E1910" i="20"/>
  <c r="P1909" i="20"/>
  <c r="K1909" i="20"/>
  <c r="G1909" i="20"/>
  <c r="M1909" i="20"/>
  <c r="F1909" i="20"/>
  <c r="E1909" i="20"/>
  <c r="P1908" i="20"/>
  <c r="K1908" i="20"/>
  <c r="G1908" i="20"/>
  <c r="M1908" i="20"/>
  <c r="F1908" i="20"/>
  <c r="L1908" i="20"/>
  <c r="E1908" i="20"/>
  <c r="P1907" i="20"/>
  <c r="K1907" i="20"/>
  <c r="G1907" i="20"/>
  <c r="M1907" i="20"/>
  <c r="F1907" i="20"/>
  <c r="E1907" i="20"/>
  <c r="P1906" i="20"/>
  <c r="K1906" i="20"/>
  <c r="G1906" i="20"/>
  <c r="F1906" i="20"/>
  <c r="L1906" i="20"/>
  <c r="E1906" i="20"/>
  <c r="P1905" i="20"/>
  <c r="K1905" i="20"/>
  <c r="G1905" i="20"/>
  <c r="M1905" i="20"/>
  <c r="F1905" i="20"/>
  <c r="E1905" i="20"/>
  <c r="P1904" i="20"/>
  <c r="K1904" i="20"/>
  <c r="G1904" i="20"/>
  <c r="M1904" i="20"/>
  <c r="F1904" i="20"/>
  <c r="L1904" i="20"/>
  <c r="E1904" i="20"/>
  <c r="P1903" i="20"/>
  <c r="K1903" i="20"/>
  <c r="G1903" i="20"/>
  <c r="M1903" i="20"/>
  <c r="F1903" i="20"/>
  <c r="E1903" i="20"/>
  <c r="P1902" i="20"/>
  <c r="K1902" i="20"/>
  <c r="G1902" i="20"/>
  <c r="M1902" i="20"/>
  <c r="F1902" i="20"/>
  <c r="E1902" i="20"/>
  <c r="P1901" i="20"/>
  <c r="K1901" i="20"/>
  <c r="G1901" i="20"/>
  <c r="M1901" i="20"/>
  <c r="F1901" i="20"/>
  <c r="E1901" i="20"/>
  <c r="P1900" i="20"/>
  <c r="K1900" i="20"/>
  <c r="G1900" i="20"/>
  <c r="M1900" i="20"/>
  <c r="F1900" i="20"/>
  <c r="L1900" i="20"/>
  <c r="E1900" i="20"/>
  <c r="P1899" i="20"/>
  <c r="M1899" i="20"/>
  <c r="K1899" i="20"/>
  <c r="G1899" i="20"/>
  <c r="F1899" i="20"/>
  <c r="E1899" i="20"/>
  <c r="P1898" i="20"/>
  <c r="K1898" i="20"/>
  <c r="G1898" i="20"/>
  <c r="M1898" i="20"/>
  <c r="F1898" i="20"/>
  <c r="E1898" i="20"/>
  <c r="P1897" i="20"/>
  <c r="K1897" i="20"/>
  <c r="G1897" i="20"/>
  <c r="M1897" i="20"/>
  <c r="F1897" i="20"/>
  <c r="E1897" i="20"/>
  <c r="P1896" i="20"/>
  <c r="K1896" i="20"/>
  <c r="G1896" i="20"/>
  <c r="M1896" i="20"/>
  <c r="F1896" i="20"/>
  <c r="L1896" i="20"/>
  <c r="E1896" i="20"/>
  <c r="P1895" i="20"/>
  <c r="K1895" i="20"/>
  <c r="G1895" i="20"/>
  <c r="M1895" i="20"/>
  <c r="F1895" i="20"/>
  <c r="E1895" i="20"/>
  <c r="P1894" i="20"/>
  <c r="K1894" i="20"/>
  <c r="G1894" i="20"/>
  <c r="M1894" i="20"/>
  <c r="F1894" i="20"/>
  <c r="E1894" i="20"/>
  <c r="P1893" i="20"/>
  <c r="K1893" i="20"/>
  <c r="G1893" i="20"/>
  <c r="M1893" i="20"/>
  <c r="F1893" i="20"/>
  <c r="E1893" i="20"/>
  <c r="P1892" i="20"/>
  <c r="K1892" i="20"/>
  <c r="G1892" i="20"/>
  <c r="M1892" i="20"/>
  <c r="F1892" i="20"/>
  <c r="L1892" i="20"/>
  <c r="E1892" i="20"/>
  <c r="P1891" i="20"/>
  <c r="K1891" i="20"/>
  <c r="G1891" i="20"/>
  <c r="M1891" i="20"/>
  <c r="F1891" i="20"/>
  <c r="E1891" i="20"/>
  <c r="P1890" i="20"/>
  <c r="K1890" i="20"/>
  <c r="H1890" i="20"/>
  <c r="G1890" i="20"/>
  <c r="M1890" i="20"/>
  <c r="F1890" i="20"/>
  <c r="L1890" i="20"/>
  <c r="E1890" i="20"/>
  <c r="P1889" i="20"/>
  <c r="K1889" i="20"/>
  <c r="G1889" i="20"/>
  <c r="M1889" i="20"/>
  <c r="F1889" i="20"/>
  <c r="E1889" i="20"/>
  <c r="P1888" i="20"/>
  <c r="K1888" i="20"/>
  <c r="G1888" i="20"/>
  <c r="M1888" i="20"/>
  <c r="F1888" i="20"/>
  <c r="L1888" i="20"/>
  <c r="E1888" i="20"/>
  <c r="P1887" i="20"/>
  <c r="K1887" i="20"/>
  <c r="G1887" i="20"/>
  <c r="M1887" i="20"/>
  <c r="F1887" i="20"/>
  <c r="E1887" i="20"/>
  <c r="P1886" i="20"/>
  <c r="K1886" i="20"/>
  <c r="G1886" i="20"/>
  <c r="M1886" i="20"/>
  <c r="F1886" i="20"/>
  <c r="E1886" i="20"/>
  <c r="P1885" i="20"/>
  <c r="K1885" i="20"/>
  <c r="G1885" i="20"/>
  <c r="M1885" i="20"/>
  <c r="F1885" i="20"/>
  <c r="E1885" i="20"/>
  <c r="P1884" i="20"/>
  <c r="K1884" i="20"/>
  <c r="G1884" i="20"/>
  <c r="M1884" i="20"/>
  <c r="F1884" i="20"/>
  <c r="L1884" i="20"/>
  <c r="E1884" i="20"/>
  <c r="P1883" i="20"/>
  <c r="K1883" i="20"/>
  <c r="G1883" i="20"/>
  <c r="M1883" i="20"/>
  <c r="F1883" i="20"/>
  <c r="E1883" i="20"/>
  <c r="P1882" i="20"/>
  <c r="K1882" i="20"/>
  <c r="G1882" i="20"/>
  <c r="M1882" i="20"/>
  <c r="F1882" i="20"/>
  <c r="H1882" i="20"/>
  <c r="E1882" i="20"/>
  <c r="P1881" i="20"/>
  <c r="K1881" i="20"/>
  <c r="G1881" i="20"/>
  <c r="M1881" i="20"/>
  <c r="F1881" i="20"/>
  <c r="E1881" i="20"/>
  <c r="P1880" i="20"/>
  <c r="K1880" i="20"/>
  <c r="G1880" i="20"/>
  <c r="M1880" i="20"/>
  <c r="F1880" i="20"/>
  <c r="L1880" i="20"/>
  <c r="E1880" i="20"/>
  <c r="P1879" i="20"/>
  <c r="K1879" i="20"/>
  <c r="G1879" i="20"/>
  <c r="M1879" i="20"/>
  <c r="F1879" i="20"/>
  <c r="E1879" i="20"/>
  <c r="P1878" i="20"/>
  <c r="K1878" i="20"/>
  <c r="G1878" i="20"/>
  <c r="M1878" i="20"/>
  <c r="F1878" i="20"/>
  <c r="E1878" i="20"/>
  <c r="P1877" i="20"/>
  <c r="K1877" i="20"/>
  <c r="G1877" i="20"/>
  <c r="M1877" i="20"/>
  <c r="F1877" i="20"/>
  <c r="E1877" i="20"/>
  <c r="P1876" i="20"/>
  <c r="K1876" i="20"/>
  <c r="G1876" i="20"/>
  <c r="F1876" i="20"/>
  <c r="L1876" i="20"/>
  <c r="E1876" i="20"/>
  <c r="P1875" i="20"/>
  <c r="K1875" i="20"/>
  <c r="G1875" i="20"/>
  <c r="M1875" i="20"/>
  <c r="F1875" i="20"/>
  <c r="E1875" i="20"/>
  <c r="P1874" i="20"/>
  <c r="K1874" i="20"/>
  <c r="H1874" i="20"/>
  <c r="G1874" i="20"/>
  <c r="M1874" i="20"/>
  <c r="F1874" i="20"/>
  <c r="L1874" i="20"/>
  <c r="E1874" i="20"/>
  <c r="P1873" i="20"/>
  <c r="K1873" i="20"/>
  <c r="G1873" i="20"/>
  <c r="M1873" i="20"/>
  <c r="F1873" i="20"/>
  <c r="E1873" i="20"/>
  <c r="P1872" i="20"/>
  <c r="K1872" i="20"/>
  <c r="G1872" i="20"/>
  <c r="M1872" i="20"/>
  <c r="F1872" i="20"/>
  <c r="L1872" i="20"/>
  <c r="E1872" i="20"/>
  <c r="P1871" i="20"/>
  <c r="K1871" i="20"/>
  <c r="G1871" i="20"/>
  <c r="M1871" i="20"/>
  <c r="F1871" i="20"/>
  <c r="E1871" i="20"/>
  <c r="P1870" i="20"/>
  <c r="M1870" i="20"/>
  <c r="K1870" i="20"/>
  <c r="G1870" i="20"/>
  <c r="F1870" i="20"/>
  <c r="E1870" i="20"/>
  <c r="P1869" i="20"/>
  <c r="K1869" i="20"/>
  <c r="G1869" i="20"/>
  <c r="M1869" i="20"/>
  <c r="F1869" i="20"/>
  <c r="E1869" i="20"/>
  <c r="P1868" i="20"/>
  <c r="K1868" i="20"/>
  <c r="G1868" i="20"/>
  <c r="M1868" i="20"/>
  <c r="F1868" i="20"/>
  <c r="L1868" i="20"/>
  <c r="E1868" i="20"/>
  <c r="P1867" i="20"/>
  <c r="K1867" i="20"/>
  <c r="G1867" i="20"/>
  <c r="M1867" i="20"/>
  <c r="F1867" i="20"/>
  <c r="E1867" i="20"/>
  <c r="P1866" i="20"/>
  <c r="K1866" i="20"/>
  <c r="G1866" i="20"/>
  <c r="M1866" i="20"/>
  <c r="F1866" i="20"/>
  <c r="H1866" i="20"/>
  <c r="E1866" i="20"/>
  <c r="P1865" i="20"/>
  <c r="K1865" i="20"/>
  <c r="G1865" i="20"/>
  <c r="M1865" i="20"/>
  <c r="F1865" i="20"/>
  <c r="E1865" i="20"/>
  <c r="P1864" i="20"/>
  <c r="K1864" i="20"/>
  <c r="G1864" i="20"/>
  <c r="M1864" i="20"/>
  <c r="F1864" i="20"/>
  <c r="L1864" i="20"/>
  <c r="E1864" i="20"/>
  <c r="P1863" i="20"/>
  <c r="K1863" i="20"/>
  <c r="G1863" i="20"/>
  <c r="M1863" i="20"/>
  <c r="F1863" i="20"/>
  <c r="E1863" i="20"/>
  <c r="P1862" i="20"/>
  <c r="K1862" i="20"/>
  <c r="G1862" i="20"/>
  <c r="M1862" i="20"/>
  <c r="F1862" i="20"/>
  <c r="E1862" i="20"/>
  <c r="P1861" i="20"/>
  <c r="K1861" i="20"/>
  <c r="G1861" i="20"/>
  <c r="M1861" i="20"/>
  <c r="F1861" i="20"/>
  <c r="E1861" i="20"/>
  <c r="P1860" i="20"/>
  <c r="K1860" i="20"/>
  <c r="G1860" i="20"/>
  <c r="F1860" i="20"/>
  <c r="L1860" i="20"/>
  <c r="E1860" i="20"/>
  <c r="P1859" i="20"/>
  <c r="K1859" i="20"/>
  <c r="G1859" i="20"/>
  <c r="M1859" i="20"/>
  <c r="F1859" i="20"/>
  <c r="E1859" i="20"/>
  <c r="P1858" i="20"/>
  <c r="K1858" i="20"/>
  <c r="H1858" i="20"/>
  <c r="G1858" i="20"/>
  <c r="M1858" i="20"/>
  <c r="F1858" i="20"/>
  <c r="L1858" i="20"/>
  <c r="E1858" i="20"/>
  <c r="P1857" i="20"/>
  <c r="K1857" i="20"/>
  <c r="G1857" i="20"/>
  <c r="M1857" i="20"/>
  <c r="F1857" i="20"/>
  <c r="E1857" i="20"/>
  <c r="P1856" i="20"/>
  <c r="K1856" i="20"/>
  <c r="G1856" i="20"/>
  <c r="M1856" i="20"/>
  <c r="F1856" i="20"/>
  <c r="L1856" i="20"/>
  <c r="E1856" i="20"/>
  <c r="P1855" i="20"/>
  <c r="K1855" i="20"/>
  <c r="G1855" i="20"/>
  <c r="M1855" i="20"/>
  <c r="F1855" i="20"/>
  <c r="E1855" i="20"/>
  <c r="P1854" i="20"/>
  <c r="K1854" i="20"/>
  <c r="G1854" i="20"/>
  <c r="M1854" i="20"/>
  <c r="F1854" i="20"/>
  <c r="L1854" i="20"/>
  <c r="E1854" i="20"/>
  <c r="P1853" i="20"/>
  <c r="K1853" i="20"/>
  <c r="G1853" i="20"/>
  <c r="M1853" i="20"/>
  <c r="F1853" i="20"/>
  <c r="E1853" i="20"/>
  <c r="P1852" i="20"/>
  <c r="K1852" i="20"/>
  <c r="G1852" i="20"/>
  <c r="F1852" i="20"/>
  <c r="L1852" i="20"/>
  <c r="E1852" i="20"/>
  <c r="P1851" i="20"/>
  <c r="K1851" i="20"/>
  <c r="H1851" i="20"/>
  <c r="G1851" i="20"/>
  <c r="M1851" i="20"/>
  <c r="F1851" i="20"/>
  <c r="L1851" i="20"/>
  <c r="E1851" i="20"/>
  <c r="P1850" i="20"/>
  <c r="K1850" i="20"/>
  <c r="G1850" i="20"/>
  <c r="F1850" i="20"/>
  <c r="L1850" i="20"/>
  <c r="E1850" i="20"/>
  <c r="P1849" i="20"/>
  <c r="K1849" i="20"/>
  <c r="G1849" i="20"/>
  <c r="M1849" i="20"/>
  <c r="F1849" i="20"/>
  <c r="L1849" i="20"/>
  <c r="E1849" i="20"/>
  <c r="P1848" i="20"/>
  <c r="K1848" i="20"/>
  <c r="G1848" i="20"/>
  <c r="M1848" i="20"/>
  <c r="F1848" i="20"/>
  <c r="E1848" i="20"/>
  <c r="P1847" i="20"/>
  <c r="K1847" i="20"/>
  <c r="G1847" i="20"/>
  <c r="M1847" i="20"/>
  <c r="F1847" i="20"/>
  <c r="E1847" i="20"/>
  <c r="P1846" i="20"/>
  <c r="K1846" i="20"/>
  <c r="G1846" i="20"/>
  <c r="M1846" i="20"/>
  <c r="F1846" i="20"/>
  <c r="E1846" i="20"/>
  <c r="P1845" i="20"/>
  <c r="K1845" i="20"/>
  <c r="G1845" i="20"/>
  <c r="F1845" i="20"/>
  <c r="L1845" i="20"/>
  <c r="E1845" i="20"/>
  <c r="P1844" i="20"/>
  <c r="M1844" i="20"/>
  <c r="K1844" i="20"/>
  <c r="G1844" i="20"/>
  <c r="F1844" i="20"/>
  <c r="E1844" i="20"/>
  <c r="P1843" i="20"/>
  <c r="K1843" i="20"/>
  <c r="H1843" i="20"/>
  <c r="G1843" i="20"/>
  <c r="M1843" i="20"/>
  <c r="F1843" i="20"/>
  <c r="L1843" i="20"/>
  <c r="E1843" i="20"/>
  <c r="P1842" i="20"/>
  <c r="K1842" i="20"/>
  <c r="G1842" i="20"/>
  <c r="M1842" i="20"/>
  <c r="F1842" i="20"/>
  <c r="E1842" i="20"/>
  <c r="P1841" i="20"/>
  <c r="K1841" i="20"/>
  <c r="G1841" i="20"/>
  <c r="H1841" i="20"/>
  <c r="F1841" i="20"/>
  <c r="L1841" i="20"/>
  <c r="E1841" i="20"/>
  <c r="P1840" i="20"/>
  <c r="K1840" i="20"/>
  <c r="G1840" i="20"/>
  <c r="M1840" i="20"/>
  <c r="F1840" i="20"/>
  <c r="E1840" i="20"/>
  <c r="P1839" i="20"/>
  <c r="M1839" i="20"/>
  <c r="K1839" i="20"/>
  <c r="G1839" i="20"/>
  <c r="F1839" i="20"/>
  <c r="E1839" i="20"/>
  <c r="P1838" i="20"/>
  <c r="K1838" i="20"/>
  <c r="G1838" i="20"/>
  <c r="M1838" i="20"/>
  <c r="F1838" i="20"/>
  <c r="E1838" i="20"/>
  <c r="P1837" i="20"/>
  <c r="K1837" i="20"/>
  <c r="G1837" i="20"/>
  <c r="M1837" i="20"/>
  <c r="F1837" i="20"/>
  <c r="L1837" i="20"/>
  <c r="E1837" i="20"/>
  <c r="P1836" i="20"/>
  <c r="K1836" i="20"/>
  <c r="G1836" i="20"/>
  <c r="M1836" i="20"/>
  <c r="F1836" i="20"/>
  <c r="E1836" i="20"/>
  <c r="P1835" i="20"/>
  <c r="K1835" i="20"/>
  <c r="BB143" i="20"/>
  <c r="E1835" i="20"/>
  <c r="P1834" i="20"/>
  <c r="K1834" i="20"/>
  <c r="G1834" i="20"/>
  <c r="M1834" i="20"/>
  <c r="F1834" i="20"/>
  <c r="L1834" i="20"/>
  <c r="E1834" i="20"/>
  <c r="P1833" i="20"/>
  <c r="K1833" i="20"/>
  <c r="G1833" i="20"/>
  <c r="M1833" i="20"/>
  <c r="F1833" i="20"/>
  <c r="E1833" i="20"/>
  <c r="P1832" i="20"/>
  <c r="K1832" i="20"/>
  <c r="BB140" i="20"/>
  <c r="G1832" i="20"/>
  <c r="M1832" i="20"/>
  <c r="F1832" i="20"/>
  <c r="E1832" i="20"/>
  <c r="P1831" i="20"/>
  <c r="K1831" i="20"/>
  <c r="BB139" i="20"/>
  <c r="G1831" i="20"/>
  <c r="M1831" i="20"/>
  <c r="F1831" i="20"/>
  <c r="E1831" i="20"/>
  <c r="P1830" i="20"/>
  <c r="K1830" i="20"/>
  <c r="BB138" i="20"/>
  <c r="G1830" i="20"/>
  <c r="H1830" i="20"/>
  <c r="F1830" i="20"/>
  <c r="L1830" i="20"/>
  <c r="E1830" i="20"/>
  <c r="P1829" i="20"/>
  <c r="K1829" i="20"/>
  <c r="G1829" i="20"/>
  <c r="M1829" i="20"/>
  <c r="F1829" i="20"/>
  <c r="E1829" i="20"/>
  <c r="AZ137" i="20"/>
  <c r="P1828" i="20"/>
  <c r="K1828" i="20"/>
  <c r="G1828" i="20"/>
  <c r="M1828" i="20"/>
  <c r="F1828" i="20"/>
  <c r="E1828" i="20"/>
  <c r="AZ136" i="20"/>
  <c r="P1827" i="20"/>
  <c r="K1827" i="20"/>
  <c r="G1827" i="20"/>
  <c r="M1827" i="20"/>
  <c r="F1827" i="20"/>
  <c r="E1827" i="20"/>
  <c r="P1826" i="20"/>
  <c r="K1826" i="20"/>
  <c r="G1826" i="20"/>
  <c r="M1826" i="20"/>
  <c r="F1826" i="20"/>
  <c r="L1826" i="20"/>
  <c r="E1826" i="20"/>
  <c r="P1825" i="20"/>
  <c r="K1825" i="20"/>
  <c r="BB133" i="20"/>
  <c r="G1825" i="20"/>
  <c r="M1825" i="20"/>
  <c r="F1825" i="20"/>
  <c r="E1825" i="20"/>
  <c r="P1824" i="20"/>
  <c r="K1824" i="20"/>
  <c r="G1824" i="20"/>
  <c r="M1824" i="20"/>
  <c r="F1824" i="20"/>
  <c r="E1824" i="20"/>
  <c r="P1823" i="20"/>
  <c r="K1823" i="20"/>
  <c r="G1823" i="20"/>
  <c r="M1823" i="20"/>
  <c r="F1823" i="20"/>
  <c r="E1823" i="20"/>
  <c r="P1822" i="20"/>
  <c r="K1822" i="20"/>
  <c r="G1822" i="20"/>
  <c r="F1822" i="20"/>
  <c r="L1822" i="20"/>
  <c r="E1822" i="20"/>
  <c r="P1821" i="20"/>
  <c r="K1821" i="20"/>
  <c r="G1821" i="20"/>
  <c r="M1821" i="20"/>
  <c r="F1821" i="20"/>
  <c r="E1821" i="20"/>
  <c r="P1820" i="20"/>
  <c r="K1820" i="20"/>
  <c r="G1820" i="20"/>
  <c r="M1820" i="20"/>
  <c r="F1820" i="20"/>
  <c r="E1820" i="20"/>
  <c r="P1819" i="20"/>
  <c r="K1819" i="20"/>
  <c r="BB127" i="20"/>
  <c r="G1819" i="20"/>
  <c r="M1819" i="20"/>
  <c r="F1819" i="20"/>
  <c r="E1819" i="20"/>
  <c r="P1818" i="20"/>
  <c r="K1818" i="20"/>
  <c r="G1818" i="20"/>
  <c r="M1818" i="20"/>
  <c r="F1818" i="20"/>
  <c r="L1818" i="20"/>
  <c r="E1818" i="20"/>
  <c r="P1817" i="20"/>
  <c r="K1817" i="20"/>
  <c r="G1817" i="20"/>
  <c r="M1817" i="20"/>
  <c r="F1817" i="20"/>
  <c r="E1817" i="20"/>
  <c r="P1816" i="20"/>
  <c r="K1816" i="20"/>
  <c r="G1816" i="20"/>
  <c r="M1816" i="20"/>
  <c r="F1816" i="20"/>
  <c r="L1816" i="20"/>
  <c r="E1816" i="20"/>
  <c r="P1815" i="20"/>
  <c r="K1815" i="20"/>
  <c r="G1815" i="20"/>
  <c r="M1815" i="20"/>
  <c r="F1815" i="20"/>
  <c r="E1815" i="20"/>
  <c r="P1814" i="20"/>
  <c r="K1814" i="20"/>
  <c r="BB122" i="20"/>
  <c r="G1814" i="20"/>
  <c r="M1814" i="20"/>
  <c r="F1814" i="20"/>
  <c r="L1814" i="20"/>
  <c r="E1814" i="20"/>
  <c r="P1813" i="20"/>
  <c r="K1813" i="20"/>
  <c r="G1813" i="20"/>
  <c r="M1813" i="20"/>
  <c r="F1813" i="20"/>
  <c r="E1813" i="20"/>
  <c r="P1812" i="20"/>
  <c r="K1812" i="20"/>
  <c r="G1812" i="20"/>
  <c r="M1812" i="20"/>
  <c r="F1812" i="20"/>
  <c r="E1812" i="20"/>
  <c r="P1811" i="20"/>
  <c r="K1811" i="20"/>
  <c r="G1811" i="20"/>
  <c r="M1811" i="20"/>
  <c r="F1811" i="20"/>
  <c r="E1811" i="20"/>
  <c r="P1810" i="20"/>
  <c r="K1810" i="20"/>
  <c r="G1810" i="20"/>
  <c r="F1810" i="20"/>
  <c r="L1810" i="20"/>
  <c r="E1810" i="20"/>
  <c r="P1809" i="20"/>
  <c r="K1809" i="20"/>
  <c r="G1809" i="20"/>
  <c r="M1809" i="20"/>
  <c r="F1809" i="20"/>
  <c r="E1809" i="20"/>
  <c r="AZ117" i="20"/>
  <c r="P1808" i="20"/>
  <c r="K1808" i="20"/>
  <c r="G1808" i="20"/>
  <c r="M1808" i="20"/>
  <c r="F1808" i="20"/>
  <c r="E1808" i="20"/>
  <c r="P1807" i="20"/>
  <c r="K1807" i="20"/>
  <c r="G1807" i="20"/>
  <c r="M1807" i="20"/>
  <c r="F1807" i="20"/>
  <c r="E1807" i="20"/>
  <c r="P1806" i="20"/>
  <c r="K1806" i="20"/>
  <c r="BB114" i="20"/>
  <c r="G1806" i="20"/>
  <c r="F1806" i="20"/>
  <c r="L1806" i="20"/>
  <c r="E1806" i="20"/>
  <c r="P1805" i="20"/>
  <c r="K1805" i="20"/>
  <c r="G1805" i="20"/>
  <c r="M1805" i="20"/>
  <c r="F1805" i="20"/>
  <c r="E1805" i="20"/>
  <c r="P1804" i="20"/>
  <c r="K1804" i="20"/>
  <c r="G1804" i="20"/>
  <c r="M1804" i="20"/>
  <c r="F1804" i="20"/>
  <c r="E1804" i="20"/>
  <c r="P1803" i="20"/>
  <c r="K1803" i="20"/>
  <c r="G1803" i="20"/>
  <c r="M1803" i="20"/>
  <c r="F1803" i="20"/>
  <c r="E1803" i="20"/>
  <c r="P1802" i="20"/>
  <c r="K1802" i="20"/>
  <c r="G1802" i="20"/>
  <c r="M1802" i="20"/>
  <c r="F1802" i="20"/>
  <c r="L1802" i="20"/>
  <c r="E1802" i="20"/>
  <c r="P1801" i="20"/>
  <c r="K1801" i="20"/>
  <c r="G1801" i="20"/>
  <c r="M1801" i="20"/>
  <c r="F1801" i="20"/>
  <c r="E1801" i="20"/>
  <c r="AZ109" i="20"/>
  <c r="P1800" i="20"/>
  <c r="K1800" i="20"/>
  <c r="G1800" i="20"/>
  <c r="M1800" i="20"/>
  <c r="F1800" i="20"/>
  <c r="E1800" i="20"/>
  <c r="P1799" i="20"/>
  <c r="K1799" i="20"/>
  <c r="G1799" i="20"/>
  <c r="M1799" i="20"/>
  <c r="F1799" i="20"/>
  <c r="E1799" i="20"/>
  <c r="P1798" i="20"/>
  <c r="K1798" i="20"/>
  <c r="BB106" i="20"/>
  <c r="G1798" i="20"/>
  <c r="F1798" i="20"/>
  <c r="L1798" i="20"/>
  <c r="E1798" i="20"/>
  <c r="P1797" i="20"/>
  <c r="K1797" i="20"/>
  <c r="G1797" i="20"/>
  <c r="M1797" i="20"/>
  <c r="F1797" i="20"/>
  <c r="E1797" i="20"/>
  <c r="AZ105" i="20"/>
  <c r="P1796" i="20"/>
  <c r="K1796" i="20"/>
  <c r="G1796" i="20"/>
  <c r="M1796" i="20"/>
  <c r="F1796" i="20"/>
  <c r="E1796" i="20"/>
  <c r="P1795" i="20"/>
  <c r="K1795" i="20"/>
  <c r="G1795" i="20"/>
  <c r="M1795" i="20"/>
  <c r="F1795" i="20"/>
  <c r="E1795" i="20"/>
  <c r="P1794" i="20"/>
  <c r="K1794" i="20"/>
  <c r="G1794" i="20"/>
  <c r="M1794" i="20"/>
  <c r="F1794" i="20"/>
  <c r="L1794" i="20"/>
  <c r="E1794" i="20"/>
  <c r="P1793" i="20"/>
  <c r="K1793" i="20"/>
  <c r="G1793" i="20"/>
  <c r="M1793" i="20"/>
  <c r="F1793" i="20"/>
  <c r="E1793" i="20"/>
  <c r="AZ101" i="20"/>
  <c r="P1792" i="20"/>
  <c r="K1792" i="20"/>
  <c r="G1792" i="20"/>
  <c r="M1792" i="20"/>
  <c r="F1792" i="20"/>
  <c r="E1792" i="20"/>
  <c r="P1791" i="20"/>
  <c r="K1791" i="20"/>
  <c r="BB99" i="20"/>
  <c r="G1791" i="20"/>
  <c r="M1791" i="20"/>
  <c r="F1791" i="20"/>
  <c r="E1791" i="20"/>
  <c r="P1790" i="20"/>
  <c r="K1790" i="20"/>
  <c r="BB98" i="20"/>
  <c r="G1790" i="20"/>
  <c r="F1790" i="20"/>
  <c r="L1790" i="20"/>
  <c r="E1790" i="20"/>
  <c r="P1789" i="20"/>
  <c r="M1789" i="20"/>
  <c r="K1789" i="20"/>
  <c r="G1789" i="20"/>
  <c r="F1789" i="20"/>
  <c r="E1789" i="20"/>
  <c r="AZ97" i="20"/>
  <c r="P1788" i="20"/>
  <c r="K1788" i="20"/>
  <c r="G1788" i="20"/>
  <c r="M1788" i="20"/>
  <c r="F1788" i="20"/>
  <c r="L1788" i="20"/>
  <c r="E1788" i="20"/>
  <c r="P1787" i="20"/>
  <c r="K1787" i="20"/>
  <c r="BB95" i="20"/>
  <c r="G1787" i="20"/>
  <c r="M1787" i="20"/>
  <c r="F1787" i="20"/>
  <c r="E1787" i="20"/>
  <c r="P1786" i="20"/>
  <c r="K1786" i="20"/>
  <c r="BB94" i="20"/>
  <c r="G1786" i="20"/>
  <c r="M1786" i="20"/>
  <c r="F1786" i="20"/>
  <c r="L1786" i="20"/>
  <c r="E1786" i="20"/>
  <c r="P1785" i="20"/>
  <c r="K1785" i="20"/>
  <c r="G1785" i="20"/>
  <c r="M1785" i="20"/>
  <c r="F1785" i="20"/>
  <c r="E1785" i="20"/>
  <c r="P1784" i="20"/>
  <c r="M1784" i="20"/>
  <c r="K1784" i="20"/>
  <c r="G1784" i="20"/>
  <c r="F1784" i="20"/>
  <c r="E1784" i="20"/>
  <c r="P1783" i="20"/>
  <c r="K1783" i="20"/>
  <c r="G1783" i="20"/>
  <c r="M1783" i="20"/>
  <c r="F1783" i="20"/>
  <c r="E1783" i="20"/>
  <c r="P1782" i="20"/>
  <c r="K1782" i="20"/>
  <c r="G1782" i="20"/>
  <c r="F1782" i="20"/>
  <c r="L1782" i="20"/>
  <c r="E1782" i="20"/>
  <c r="P1781" i="20"/>
  <c r="K1781" i="20"/>
  <c r="G1781" i="20"/>
  <c r="M1781" i="20"/>
  <c r="F1781" i="20"/>
  <c r="E1781" i="20"/>
  <c r="P1780" i="20"/>
  <c r="K1780" i="20"/>
  <c r="BB88" i="20"/>
  <c r="G1780" i="20"/>
  <c r="M1780" i="20"/>
  <c r="F1780" i="20"/>
  <c r="H1780" i="20"/>
  <c r="E1780" i="20"/>
  <c r="AZ88" i="20"/>
  <c r="P1779" i="20"/>
  <c r="K1779" i="20"/>
  <c r="G1779" i="20"/>
  <c r="M1779" i="20"/>
  <c r="F1779" i="20"/>
  <c r="E1779" i="20"/>
  <c r="P1778" i="20"/>
  <c r="K1778" i="20"/>
  <c r="G1778" i="20"/>
  <c r="M1778" i="20"/>
  <c r="F1778" i="20"/>
  <c r="L1778" i="20"/>
  <c r="E1778" i="20"/>
  <c r="P1777" i="20"/>
  <c r="K1777" i="20"/>
  <c r="G1777" i="20"/>
  <c r="M1777" i="20"/>
  <c r="F1777" i="20"/>
  <c r="E1777" i="20"/>
  <c r="P1776" i="20"/>
  <c r="K1776" i="20"/>
  <c r="G1776" i="20"/>
  <c r="M1776" i="20"/>
  <c r="F1776" i="20"/>
  <c r="E1776" i="20"/>
  <c r="P1775" i="20"/>
  <c r="K1775" i="20"/>
  <c r="G1775" i="20"/>
  <c r="M1775" i="20"/>
  <c r="F1775" i="20"/>
  <c r="E1775" i="20"/>
  <c r="P1774" i="20"/>
  <c r="K1774" i="20"/>
  <c r="G1774" i="20"/>
  <c r="F1774" i="20"/>
  <c r="L1774" i="20"/>
  <c r="E1774" i="20"/>
  <c r="P1773" i="20"/>
  <c r="M1773" i="20"/>
  <c r="K1773" i="20"/>
  <c r="G1773" i="20"/>
  <c r="F1773" i="20"/>
  <c r="E1773" i="20"/>
  <c r="P1772" i="20"/>
  <c r="K1772" i="20"/>
  <c r="G1772" i="20"/>
  <c r="M1772" i="20"/>
  <c r="F1772" i="20"/>
  <c r="H1772" i="20"/>
  <c r="E1772" i="20"/>
  <c r="P1771" i="20"/>
  <c r="K1771" i="20"/>
  <c r="G1771" i="20"/>
  <c r="M1771" i="20"/>
  <c r="F1771" i="20"/>
  <c r="E1771" i="20"/>
  <c r="P1770" i="20"/>
  <c r="K1770" i="20"/>
  <c r="G1770" i="20"/>
  <c r="M1770" i="20"/>
  <c r="F1770" i="20"/>
  <c r="L1770" i="20"/>
  <c r="E1770" i="20"/>
  <c r="P1769" i="20"/>
  <c r="K1769" i="20"/>
  <c r="G1769" i="20"/>
  <c r="M1769" i="20"/>
  <c r="F1769" i="20"/>
  <c r="E1769" i="20"/>
  <c r="P1768" i="20"/>
  <c r="K1768" i="20"/>
  <c r="G1768" i="20"/>
  <c r="M1768" i="20"/>
  <c r="F1768" i="20"/>
  <c r="E1768" i="20"/>
  <c r="AZ76" i="20"/>
  <c r="P1767" i="20"/>
  <c r="K1767" i="20"/>
  <c r="G1767" i="20"/>
  <c r="M1767" i="20"/>
  <c r="F1767" i="20"/>
  <c r="E1767" i="20"/>
  <c r="P1766" i="20"/>
  <c r="K1766" i="20"/>
  <c r="G1766" i="20"/>
  <c r="F1766" i="20"/>
  <c r="L1766" i="20"/>
  <c r="E1766" i="20"/>
  <c r="P1765" i="20"/>
  <c r="M1765" i="20"/>
  <c r="K1765" i="20"/>
  <c r="G1765" i="20"/>
  <c r="F1765" i="20"/>
  <c r="E1765" i="20"/>
  <c r="AZ73" i="20"/>
  <c r="P1764" i="20"/>
  <c r="K1764" i="20"/>
  <c r="H1764" i="20"/>
  <c r="G1764" i="20"/>
  <c r="M1764" i="20"/>
  <c r="F1764" i="20"/>
  <c r="L1764" i="20"/>
  <c r="E1764" i="20"/>
  <c r="P1763" i="20"/>
  <c r="K1763" i="20"/>
  <c r="G1763" i="20"/>
  <c r="M1763" i="20"/>
  <c r="F1763" i="20"/>
  <c r="E1763" i="20"/>
  <c r="AZ71" i="20"/>
  <c r="P1762" i="20"/>
  <c r="K1762" i="20"/>
  <c r="G1762" i="20"/>
  <c r="M1762" i="20"/>
  <c r="F1762" i="20"/>
  <c r="E1762" i="20"/>
  <c r="P1761" i="20"/>
  <c r="K1761" i="20"/>
  <c r="BB69" i="20"/>
  <c r="G1761" i="20"/>
  <c r="M1761" i="20"/>
  <c r="F1761" i="20"/>
  <c r="E1761" i="20"/>
  <c r="P1760" i="20"/>
  <c r="K1760" i="20"/>
  <c r="G1760" i="20"/>
  <c r="M1760" i="20"/>
  <c r="F1760" i="20"/>
  <c r="E1760" i="20"/>
  <c r="AZ68" i="20"/>
  <c r="P1759" i="20"/>
  <c r="K1759" i="20"/>
  <c r="G1759" i="20"/>
  <c r="M1759" i="20"/>
  <c r="F1759" i="20"/>
  <c r="E1759" i="20"/>
  <c r="P1758" i="20"/>
  <c r="K1758" i="20"/>
  <c r="BB66" i="20"/>
  <c r="G1758" i="20"/>
  <c r="M1758" i="20"/>
  <c r="F1758" i="20"/>
  <c r="E1758" i="20"/>
  <c r="P1757" i="20"/>
  <c r="K1757" i="20"/>
  <c r="G1757" i="20"/>
  <c r="M1757" i="20"/>
  <c r="F1757" i="20"/>
  <c r="E1757" i="20"/>
  <c r="P1756" i="20"/>
  <c r="K1756" i="20"/>
  <c r="G1756" i="20"/>
  <c r="M1756" i="20"/>
  <c r="F1756" i="20"/>
  <c r="E1756" i="20"/>
  <c r="P1755" i="20"/>
  <c r="K1755" i="20"/>
  <c r="G1755" i="20"/>
  <c r="M1755" i="20"/>
  <c r="F1755" i="20"/>
  <c r="E1755" i="20"/>
  <c r="P1754" i="20"/>
  <c r="K1754" i="20"/>
  <c r="G1754" i="20"/>
  <c r="M1754" i="20"/>
  <c r="F1754" i="20"/>
  <c r="E1754" i="20"/>
  <c r="P1753" i="20"/>
  <c r="K1753" i="20"/>
  <c r="G1753" i="20"/>
  <c r="M1753" i="20"/>
  <c r="F1753" i="20"/>
  <c r="E1753" i="20"/>
  <c r="P1752" i="20"/>
  <c r="K1752" i="20"/>
  <c r="G1752" i="20"/>
  <c r="M1752" i="20"/>
  <c r="F1752" i="20"/>
  <c r="E1752" i="20"/>
  <c r="P1751" i="20"/>
  <c r="K1751" i="20"/>
  <c r="G1751" i="20"/>
  <c r="M1751" i="20"/>
  <c r="F1751" i="20"/>
  <c r="E1751" i="20"/>
  <c r="P1750" i="20"/>
  <c r="K1750" i="20"/>
  <c r="G1750" i="20"/>
  <c r="M1750" i="20"/>
  <c r="F1750" i="20"/>
  <c r="E1750" i="20"/>
  <c r="P1749" i="20"/>
  <c r="K1749" i="20"/>
  <c r="G1749" i="20"/>
  <c r="M1749" i="20"/>
  <c r="F1749" i="20"/>
  <c r="E1749" i="20"/>
  <c r="P1748" i="20"/>
  <c r="K1748" i="20"/>
  <c r="G1748" i="20"/>
  <c r="M1748" i="20"/>
  <c r="F1748" i="20"/>
  <c r="E1748" i="20"/>
  <c r="P1747" i="20"/>
  <c r="K1747" i="20"/>
  <c r="G1747" i="20"/>
  <c r="M1747" i="20"/>
  <c r="F1747" i="20"/>
  <c r="E1747" i="20"/>
  <c r="P1746" i="20"/>
  <c r="K1746" i="20"/>
  <c r="G1746" i="20"/>
  <c r="M1746" i="20"/>
  <c r="F1746" i="20"/>
  <c r="E1746" i="20"/>
  <c r="P1745" i="20"/>
  <c r="K1745" i="20"/>
  <c r="G1745" i="20"/>
  <c r="M1745" i="20"/>
  <c r="F1745" i="20"/>
  <c r="E1745" i="20"/>
  <c r="P1744" i="20"/>
  <c r="K1744" i="20"/>
  <c r="G1744" i="20"/>
  <c r="M1744" i="20"/>
  <c r="F1744" i="20"/>
  <c r="E1744" i="20"/>
  <c r="P1743" i="20"/>
  <c r="K1743" i="20"/>
  <c r="BB51" i="20"/>
  <c r="G1743" i="20"/>
  <c r="M1743" i="20"/>
  <c r="F1743" i="20"/>
  <c r="E1743" i="20"/>
  <c r="P1742" i="20"/>
  <c r="K1742" i="20"/>
  <c r="G1742" i="20"/>
  <c r="M1742" i="20"/>
  <c r="F1742" i="20"/>
  <c r="E1742" i="20"/>
  <c r="P1741" i="20"/>
  <c r="K1741" i="20"/>
  <c r="G1741" i="20"/>
  <c r="M1741" i="20"/>
  <c r="F1741" i="20"/>
  <c r="E1741" i="20"/>
  <c r="P1740" i="20"/>
  <c r="K1740" i="20"/>
  <c r="G1740" i="20"/>
  <c r="M1740" i="20"/>
  <c r="F1740" i="20"/>
  <c r="E1740" i="20"/>
  <c r="P1739" i="20"/>
  <c r="K1739" i="20"/>
  <c r="G1739" i="20"/>
  <c r="M1739" i="20"/>
  <c r="F1739" i="20"/>
  <c r="E1739" i="20"/>
  <c r="P1738" i="20"/>
  <c r="K1738" i="20"/>
  <c r="G1738" i="20"/>
  <c r="M1738" i="20"/>
  <c r="F1738" i="20"/>
  <c r="E1738" i="20"/>
  <c r="P1737" i="20"/>
  <c r="K1737" i="20"/>
  <c r="G1737" i="20"/>
  <c r="M1737" i="20"/>
  <c r="F1737" i="20"/>
  <c r="E1737" i="20"/>
  <c r="P1736" i="20"/>
  <c r="K1736" i="20"/>
  <c r="G1736" i="20"/>
  <c r="M1736" i="20"/>
  <c r="F1736" i="20"/>
  <c r="E1736" i="20"/>
  <c r="P1735" i="20"/>
  <c r="K1735" i="20"/>
  <c r="G1735" i="20"/>
  <c r="M1735" i="20"/>
  <c r="F1735" i="20"/>
  <c r="E1735" i="20"/>
  <c r="P1734" i="20"/>
  <c r="K1734" i="20"/>
  <c r="G1734" i="20"/>
  <c r="M1734" i="20"/>
  <c r="F1734" i="20"/>
  <c r="E1734" i="20"/>
  <c r="P1733" i="20"/>
  <c r="K1733" i="20"/>
  <c r="G1733" i="20"/>
  <c r="M1733" i="20"/>
  <c r="F1733" i="20"/>
  <c r="E1733" i="20"/>
  <c r="P1732" i="20"/>
  <c r="K1732" i="20"/>
  <c r="G1732" i="20"/>
  <c r="M1732" i="20"/>
  <c r="F1732" i="20"/>
  <c r="E1732" i="20"/>
  <c r="P1731" i="20"/>
  <c r="K1731" i="20"/>
  <c r="G1731" i="20"/>
  <c r="M1731" i="20"/>
  <c r="F1731" i="20"/>
  <c r="E1731" i="20"/>
  <c r="P1730" i="20"/>
  <c r="K1730" i="20"/>
  <c r="G1730" i="20"/>
  <c r="M1730" i="20"/>
  <c r="F1730" i="20"/>
  <c r="E1730" i="20"/>
  <c r="P1729" i="20"/>
  <c r="K1729" i="20"/>
  <c r="G1729" i="20"/>
  <c r="M1729" i="20"/>
  <c r="F1729" i="20"/>
  <c r="E1729" i="20"/>
  <c r="P1728" i="20"/>
  <c r="K1728" i="20"/>
  <c r="G1728" i="20"/>
  <c r="M1728" i="20"/>
  <c r="F1728" i="20"/>
  <c r="E1728" i="20"/>
  <c r="P1727" i="20"/>
  <c r="K1727" i="20"/>
  <c r="G1727" i="20"/>
  <c r="M1727" i="20"/>
  <c r="F1727" i="20"/>
  <c r="E1727" i="20"/>
  <c r="P1726" i="20"/>
  <c r="K1726" i="20"/>
  <c r="G1726" i="20"/>
  <c r="M1726" i="20"/>
  <c r="F1726" i="20"/>
  <c r="E1726" i="20"/>
  <c r="P1725" i="20"/>
  <c r="K1725" i="20"/>
  <c r="BB33" i="20"/>
  <c r="G1725" i="20"/>
  <c r="M1725" i="20"/>
  <c r="F1725" i="20"/>
  <c r="E1725" i="20"/>
  <c r="AZ33" i="20"/>
  <c r="P1724" i="20"/>
  <c r="K1724" i="20"/>
  <c r="G1724" i="20"/>
  <c r="M1724" i="20"/>
  <c r="F1724" i="20"/>
  <c r="E1724" i="20"/>
  <c r="P1723" i="20"/>
  <c r="K1723" i="20"/>
  <c r="G1723" i="20"/>
  <c r="M1723" i="20"/>
  <c r="F1723" i="20"/>
  <c r="E1723" i="20"/>
  <c r="P1722" i="20"/>
  <c r="K1722" i="20"/>
  <c r="BB30" i="20"/>
  <c r="G1722" i="20"/>
  <c r="M1722" i="20"/>
  <c r="F1722" i="20"/>
  <c r="E1722" i="20"/>
  <c r="P1721" i="20"/>
  <c r="K1721" i="20"/>
  <c r="G1721" i="20"/>
  <c r="M1721" i="20"/>
  <c r="F1721" i="20"/>
  <c r="E1721" i="20"/>
  <c r="P1720" i="20"/>
  <c r="K1720" i="20"/>
  <c r="G1720" i="20"/>
  <c r="M1720" i="20"/>
  <c r="F1720" i="20"/>
  <c r="E1720" i="20"/>
  <c r="P1719" i="20"/>
  <c r="K1719" i="20"/>
  <c r="G1719" i="20"/>
  <c r="M1719" i="20"/>
  <c r="F1719" i="20"/>
  <c r="E1719" i="20"/>
  <c r="P1718" i="20"/>
  <c r="K1718" i="20"/>
  <c r="G1718" i="20"/>
  <c r="M1718" i="20"/>
  <c r="F1718" i="20"/>
  <c r="E1718" i="20"/>
  <c r="P1717" i="20"/>
  <c r="K1717" i="20"/>
  <c r="G1717" i="20"/>
  <c r="M1717" i="20"/>
  <c r="F1717" i="20"/>
  <c r="E1717" i="20"/>
  <c r="P1716" i="20"/>
  <c r="K1716" i="20"/>
  <c r="G1716" i="20"/>
  <c r="M1716" i="20"/>
  <c r="F1716" i="20"/>
  <c r="E1716" i="20"/>
  <c r="AZ24" i="20"/>
  <c r="P1715" i="20"/>
  <c r="K1715" i="20"/>
  <c r="G1715" i="20"/>
  <c r="M1715" i="20"/>
  <c r="F1715" i="20"/>
  <c r="E1715" i="20"/>
  <c r="P1714" i="20"/>
  <c r="K1714" i="20"/>
  <c r="BB22" i="20"/>
  <c r="G1714" i="20"/>
  <c r="M1714" i="20"/>
  <c r="F1714" i="20"/>
  <c r="E1714" i="20"/>
  <c r="P1713" i="20"/>
  <c r="K1713" i="20"/>
  <c r="G1713" i="20"/>
  <c r="M1713" i="20"/>
  <c r="F1713" i="20"/>
  <c r="E1713" i="20"/>
  <c r="P1712" i="20"/>
  <c r="K1712" i="20"/>
  <c r="G1712" i="20"/>
  <c r="M1712" i="20"/>
  <c r="F1712" i="20"/>
  <c r="E1712" i="20"/>
  <c r="P1711" i="20"/>
  <c r="K1711" i="20"/>
  <c r="G1711" i="20"/>
  <c r="M1711" i="20"/>
  <c r="F1711" i="20"/>
  <c r="E1711" i="20"/>
  <c r="P1710" i="20"/>
  <c r="K1710" i="20"/>
  <c r="G1710" i="20"/>
  <c r="M1710" i="20"/>
  <c r="F1710" i="20"/>
  <c r="E1710" i="20"/>
  <c r="P1709" i="20"/>
  <c r="K1709" i="20"/>
  <c r="G1709" i="20"/>
  <c r="M1709" i="20"/>
  <c r="F1709" i="20"/>
  <c r="E1709" i="20"/>
  <c r="P1708" i="20"/>
  <c r="K1708" i="20"/>
  <c r="G1708" i="20"/>
  <c r="M1708" i="20"/>
  <c r="F1708" i="20"/>
  <c r="E1708" i="20"/>
  <c r="P1707" i="20"/>
  <c r="K1707" i="20"/>
  <c r="G1707" i="20"/>
  <c r="M1707" i="20"/>
  <c r="F1707" i="20"/>
  <c r="E1707" i="20"/>
  <c r="P1706" i="20"/>
  <c r="K1706" i="20"/>
  <c r="G1706" i="20"/>
  <c r="M1706" i="20"/>
  <c r="F1706" i="20"/>
  <c r="E1706" i="20"/>
  <c r="P1705" i="20"/>
  <c r="K1705" i="20"/>
  <c r="G1705" i="20"/>
  <c r="M1705" i="20"/>
  <c r="F1705" i="20"/>
  <c r="E1705" i="20"/>
  <c r="P1704" i="20"/>
  <c r="K1704" i="20"/>
  <c r="G1704" i="20"/>
  <c r="M1704" i="20"/>
  <c r="F1704" i="20"/>
  <c r="E1704" i="20"/>
  <c r="P1703" i="20"/>
  <c r="K1703" i="20"/>
  <c r="G1703" i="20"/>
  <c r="M1703" i="20"/>
  <c r="F1703" i="20"/>
  <c r="E1703" i="20"/>
  <c r="P1702" i="20"/>
  <c r="K1702" i="20"/>
  <c r="BB10" i="20"/>
  <c r="G1702" i="20"/>
  <c r="M1702" i="20"/>
  <c r="F1702" i="20"/>
  <c r="E1702" i="20"/>
  <c r="AZ10" i="20"/>
  <c r="P1701" i="20"/>
  <c r="K1701" i="20"/>
  <c r="G1701" i="20"/>
  <c r="M1701" i="20"/>
  <c r="F1701" i="20"/>
  <c r="E1701" i="20"/>
  <c r="P1700" i="20"/>
  <c r="K1700" i="20"/>
  <c r="G1700" i="20"/>
  <c r="M1700" i="20"/>
  <c r="F1700" i="20"/>
  <c r="L1700" i="20"/>
  <c r="E1700" i="20"/>
  <c r="P1699" i="20"/>
  <c r="K1699" i="20"/>
  <c r="BB7" i="20"/>
  <c r="G1699" i="20"/>
  <c r="M1699" i="20"/>
  <c r="F1699" i="20"/>
  <c r="E1699" i="20"/>
  <c r="P1698" i="20"/>
  <c r="K1698" i="20"/>
  <c r="G1698" i="20"/>
  <c r="F1698" i="20"/>
  <c r="L1698" i="20"/>
  <c r="E1698" i="20"/>
  <c r="P1697" i="20"/>
  <c r="M1697" i="20"/>
  <c r="K1697" i="20"/>
  <c r="G1697" i="20"/>
  <c r="F1697" i="20"/>
  <c r="E1697" i="20"/>
  <c r="P1696" i="20"/>
  <c r="K1696" i="20"/>
  <c r="G1696" i="20"/>
  <c r="F1696" i="20"/>
  <c r="L1696" i="20"/>
  <c r="E1696" i="20"/>
  <c r="P1695" i="20"/>
  <c r="K1695" i="20"/>
  <c r="G1695" i="20"/>
  <c r="M1695" i="20"/>
  <c r="F1695" i="20"/>
  <c r="E1695" i="20"/>
  <c r="P1694" i="20"/>
  <c r="K1694" i="20"/>
  <c r="E1694" i="20"/>
  <c r="P1693" i="20"/>
  <c r="K1693" i="20"/>
  <c r="G1693" i="20"/>
  <c r="M1693" i="20"/>
  <c r="F1693" i="20"/>
  <c r="L1693" i="20"/>
  <c r="E1693" i="20"/>
  <c r="P1692" i="20"/>
  <c r="K1692" i="20"/>
  <c r="G1692" i="20"/>
  <c r="M1692" i="20"/>
  <c r="F1692" i="20"/>
  <c r="E1692" i="20"/>
  <c r="P1691" i="20"/>
  <c r="K1691" i="20"/>
  <c r="G1691" i="20"/>
  <c r="M1691" i="20"/>
  <c r="F1691" i="20"/>
  <c r="H1691" i="20"/>
  <c r="E1691" i="20"/>
  <c r="P1690" i="20"/>
  <c r="K1690" i="20"/>
  <c r="G1690" i="20"/>
  <c r="M1690" i="20"/>
  <c r="F1690" i="20"/>
  <c r="E1690" i="20"/>
  <c r="P1689" i="20"/>
  <c r="K1689" i="20"/>
  <c r="G1689" i="20"/>
  <c r="M1689" i="20"/>
  <c r="F1689" i="20"/>
  <c r="E1689" i="20"/>
  <c r="P1688" i="20"/>
  <c r="K1688" i="20"/>
  <c r="G1688" i="20"/>
  <c r="M1688" i="20"/>
  <c r="F1688" i="20"/>
  <c r="E1688" i="20"/>
  <c r="P1687" i="20"/>
  <c r="K1687" i="20"/>
  <c r="G1687" i="20"/>
  <c r="F1687" i="20"/>
  <c r="L1687" i="20"/>
  <c r="E1687" i="20"/>
  <c r="P1686" i="20"/>
  <c r="K1686" i="20"/>
  <c r="G1686" i="20"/>
  <c r="M1686" i="20"/>
  <c r="F1686" i="20"/>
  <c r="E1686" i="20"/>
  <c r="P1685" i="20"/>
  <c r="K1685" i="20"/>
  <c r="G1685" i="20"/>
  <c r="M1685" i="20"/>
  <c r="F1685" i="20"/>
  <c r="E1685" i="20"/>
  <c r="P1684" i="20"/>
  <c r="K1684" i="20"/>
  <c r="G1684" i="20"/>
  <c r="M1684" i="20"/>
  <c r="F1684" i="20"/>
  <c r="E1684" i="20"/>
  <c r="P1683" i="20"/>
  <c r="K1683" i="20"/>
  <c r="G1683" i="20"/>
  <c r="M1683" i="20"/>
  <c r="F1683" i="20"/>
  <c r="E1683" i="20"/>
  <c r="P1682" i="20"/>
  <c r="K1682" i="20"/>
  <c r="G1682" i="20"/>
  <c r="M1682" i="20"/>
  <c r="F1682" i="20"/>
  <c r="E1682" i="20"/>
  <c r="P1681" i="20"/>
  <c r="K1681" i="20"/>
  <c r="G1681" i="20"/>
  <c r="M1681" i="20"/>
  <c r="F1681" i="20"/>
  <c r="E1681" i="20"/>
  <c r="P1680" i="20"/>
  <c r="K1680" i="20"/>
  <c r="G1680" i="20"/>
  <c r="M1680" i="20"/>
  <c r="F1680" i="20"/>
  <c r="E1680" i="20"/>
  <c r="P1679" i="20"/>
  <c r="K1679" i="20"/>
  <c r="G1679" i="20"/>
  <c r="F1679" i="20"/>
  <c r="L1679" i="20"/>
  <c r="E1679" i="20"/>
  <c r="P1678" i="20"/>
  <c r="K1678" i="20"/>
  <c r="G1678" i="20"/>
  <c r="M1678" i="20"/>
  <c r="F1678" i="20"/>
  <c r="E1678" i="20"/>
  <c r="P1677" i="20"/>
  <c r="K1677" i="20"/>
  <c r="H1677" i="20"/>
  <c r="G1677" i="20"/>
  <c r="M1677" i="20"/>
  <c r="F1677" i="20"/>
  <c r="L1677" i="20"/>
  <c r="E1677" i="20"/>
  <c r="P1676" i="20"/>
  <c r="K1676" i="20"/>
  <c r="G1676" i="20"/>
  <c r="M1676" i="20"/>
  <c r="F1676" i="20"/>
  <c r="E1676" i="20"/>
  <c r="P1675" i="20"/>
  <c r="K1675" i="20"/>
  <c r="G1675" i="20"/>
  <c r="M1675" i="20"/>
  <c r="F1675" i="20"/>
  <c r="H1675" i="20"/>
  <c r="E1675" i="20"/>
  <c r="P1674" i="20"/>
  <c r="K1674" i="20"/>
  <c r="G1674" i="20"/>
  <c r="M1674" i="20"/>
  <c r="F1674" i="20"/>
  <c r="E1674" i="20"/>
  <c r="P1673" i="20"/>
  <c r="K1673" i="20"/>
  <c r="G1673" i="20"/>
  <c r="M1673" i="20"/>
  <c r="F1673" i="20"/>
  <c r="L1673" i="20"/>
  <c r="E1673" i="20"/>
  <c r="P1672" i="20"/>
  <c r="K1672" i="20"/>
  <c r="G1672" i="20"/>
  <c r="M1672" i="20"/>
  <c r="F1672" i="20"/>
  <c r="E1672" i="20"/>
  <c r="P1671" i="20"/>
  <c r="K1671" i="20"/>
  <c r="G1671" i="20"/>
  <c r="M1671" i="20"/>
  <c r="F1671" i="20"/>
  <c r="L1671" i="20"/>
  <c r="E1671" i="20"/>
  <c r="P1670" i="20"/>
  <c r="K1670" i="20"/>
  <c r="G1670" i="20"/>
  <c r="M1670" i="20"/>
  <c r="F1670" i="20"/>
  <c r="E1670" i="20"/>
  <c r="P1669" i="20"/>
  <c r="K1669" i="20"/>
  <c r="G1669" i="20"/>
  <c r="M1669" i="20"/>
  <c r="F1669" i="20"/>
  <c r="E1669" i="20"/>
  <c r="P1668" i="20"/>
  <c r="K1668" i="20"/>
  <c r="G1668" i="20"/>
  <c r="M1668" i="20"/>
  <c r="F1668" i="20"/>
  <c r="E1668" i="20"/>
  <c r="P1667" i="20"/>
  <c r="K1667" i="20"/>
  <c r="G1667" i="20"/>
  <c r="M1667" i="20"/>
  <c r="F1667" i="20"/>
  <c r="E1667" i="20"/>
  <c r="P1666" i="20"/>
  <c r="K1666" i="20"/>
  <c r="G1666" i="20"/>
  <c r="M1666" i="20"/>
  <c r="F1666" i="20"/>
  <c r="E1666" i="20"/>
  <c r="P1665" i="20"/>
  <c r="K1665" i="20"/>
  <c r="G1665" i="20"/>
  <c r="M1665" i="20"/>
  <c r="F1665" i="20"/>
  <c r="L1665" i="20"/>
  <c r="E1665" i="20"/>
  <c r="P1664" i="20"/>
  <c r="K1664" i="20"/>
  <c r="G1664" i="20"/>
  <c r="M1664" i="20"/>
  <c r="F1664" i="20"/>
  <c r="E1664" i="20"/>
  <c r="P1663" i="20"/>
  <c r="K1663" i="20"/>
  <c r="G1663" i="20"/>
  <c r="F1663" i="20"/>
  <c r="L1663" i="20"/>
  <c r="E1663" i="20"/>
  <c r="P1662" i="20"/>
  <c r="K1662" i="20"/>
  <c r="G1662" i="20"/>
  <c r="M1662" i="20"/>
  <c r="F1662" i="20"/>
  <c r="E1662" i="20"/>
  <c r="P1661" i="20"/>
  <c r="K1661" i="20"/>
  <c r="G1661" i="20"/>
  <c r="M1661" i="20"/>
  <c r="F1661" i="20"/>
  <c r="E1661" i="20"/>
  <c r="P1660" i="20"/>
  <c r="K1660" i="20"/>
  <c r="G1660" i="20"/>
  <c r="M1660" i="20"/>
  <c r="F1660" i="20"/>
  <c r="E1660" i="20"/>
  <c r="P1659" i="20"/>
  <c r="K1659" i="20"/>
  <c r="G1659" i="20"/>
  <c r="M1659" i="20"/>
  <c r="F1659" i="20"/>
  <c r="E1659" i="20"/>
  <c r="P1658" i="20"/>
  <c r="K1658" i="20"/>
  <c r="G1658" i="20"/>
  <c r="M1658" i="20"/>
  <c r="F1658" i="20"/>
  <c r="E1658" i="20"/>
  <c r="P1657" i="20"/>
  <c r="K1657" i="20"/>
  <c r="G1657" i="20"/>
  <c r="M1657" i="20"/>
  <c r="F1657" i="20"/>
  <c r="H1657" i="20"/>
  <c r="E1657" i="20"/>
  <c r="P1656" i="20"/>
  <c r="K1656" i="20"/>
  <c r="G1656" i="20"/>
  <c r="M1656" i="20"/>
  <c r="F1656" i="20"/>
  <c r="E1656" i="20"/>
  <c r="P1655" i="20"/>
  <c r="K1655" i="20"/>
  <c r="G1655" i="20"/>
  <c r="F1655" i="20"/>
  <c r="L1655" i="20"/>
  <c r="E1655" i="20"/>
  <c r="P1654" i="20"/>
  <c r="M1654" i="20"/>
  <c r="K1654" i="20"/>
  <c r="G1654" i="20"/>
  <c r="F1654" i="20"/>
  <c r="E1654" i="20"/>
  <c r="P1653" i="20"/>
  <c r="K1653" i="20"/>
  <c r="G1653" i="20"/>
  <c r="M1653" i="20"/>
  <c r="F1653" i="20"/>
  <c r="H1653" i="20"/>
  <c r="E1653" i="20"/>
  <c r="P1652" i="20"/>
  <c r="K1652" i="20"/>
  <c r="G1652" i="20"/>
  <c r="M1652" i="20"/>
  <c r="F1652" i="20"/>
  <c r="E1652" i="20"/>
  <c r="P1651" i="20"/>
  <c r="K1651" i="20"/>
  <c r="G1651" i="20"/>
  <c r="M1651" i="20"/>
  <c r="F1651" i="20"/>
  <c r="H1651" i="20"/>
  <c r="E1651" i="20"/>
  <c r="P1650" i="20"/>
  <c r="K1650" i="20"/>
  <c r="G1650" i="20"/>
  <c r="M1650" i="20"/>
  <c r="F1650" i="20"/>
  <c r="E1650" i="20"/>
  <c r="P1649" i="20"/>
  <c r="K1649" i="20"/>
  <c r="H1649" i="20"/>
  <c r="G1649" i="20"/>
  <c r="M1649" i="20"/>
  <c r="F1649" i="20"/>
  <c r="L1649" i="20"/>
  <c r="E1649" i="20"/>
  <c r="P1648" i="20"/>
  <c r="K1648" i="20"/>
  <c r="G1648" i="20"/>
  <c r="M1648" i="20"/>
  <c r="F1648" i="20"/>
  <c r="E1648" i="20"/>
  <c r="P1647" i="20"/>
  <c r="K1647" i="20"/>
  <c r="G1647" i="20"/>
  <c r="M1647" i="20"/>
  <c r="F1647" i="20"/>
  <c r="L1647" i="20"/>
  <c r="E1647" i="20"/>
  <c r="P1646" i="20"/>
  <c r="K1646" i="20"/>
  <c r="G1646" i="20"/>
  <c r="M1646" i="20"/>
  <c r="F1646" i="20"/>
  <c r="E1646" i="20"/>
  <c r="P1645" i="20"/>
  <c r="K1645" i="20"/>
  <c r="G1645" i="20"/>
  <c r="M1645" i="20"/>
  <c r="F1645" i="20"/>
  <c r="E1645" i="20"/>
  <c r="P1644" i="20"/>
  <c r="K1644" i="20"/>
  <c r="G1644" i="20"/>
  <c r="M1644" i="20"/>
  <c r="F1644" i="20"/>
  <c r="E1644" i="20"/>
  <c r="P1643" i="20"/>
  <c r="K1643" i="20"/>
  <c r="G1643" i="20"/>
  <c r="M1643" i="20"/>
  <c r="F1643" i="20"/>
  <c r="E1643" i="20"/>
  <c r="P1642" i="20"/>
  <c r="K1642" i="20"/>
  <c r="G1642" i="20"/>
  <c r="M1642" i="20"/>
  <c r="F1642" i="20"/>
  <c r="E1642" i="20"/>
  <c r="P1641" i="20"/>
  <c r="K1641" i="20"/>
  <c r="G1641" i="20"/>
  <c r="M1641" i="20"/>
  <c r="F1641" i="20"/>
  <c r="E1641" i="20"/>
  <c r="P1640" i="20"/>
  <c r="K1640" i="20"/>
  <c r="G1640" i="20"/>
  <c r="M1640" i="20"/>
  <c r="F1640" i="20"/>
  <c r="E1640" i="20"/>
  <c r="P1639" i="20"/>
  <c r="K1639" i="20"/>
  <c r="G1639" i="20"/>
  <c r="M1639" i="20"/>
  <c r="F1639" i="20"/>
  <c r="L1639" i="20"/>
  <c r="E1639" i="20"/>
  <c r="P1638" i="20"/>
  <c r="K1638" i="20"/>
  <c r="G1638" i="20"/>
  <c r="M1638" i="20"/>
  <c r="F1638" i="20"/>
  <c r="E1638" i="20"/>
  <c r="P1637" i="20"/>
  <c r="K1637" i="20"/>
  <c r="G1637" i="20"/>
  <c r="M1637" i="20"/>
  <c r="F1637" i="20"/>
  <c r="E1637" i="20"/>
  <c r="P1636" i="20"/>
  <c r="K1636" i="20"/>
  <c r="G1636" i="20"/>
  <c r="M1636" i="20"/>
  <c r="F1636" i="20"/>
  <c r="E1636" i="20"/>
  <c r="P1635" i="20"/>
  <c r="K1635" i="20"/>
  <c r="G1635" i="20"/>
  <c r="M1635" i="20"/>
  <c r="F1635" i="20"/>
  <c r="H1635" i="20"/>
  <c r="E1635" i="20"/>
  <c r="P1634" i="20"/>
  <c r="K1634" i="20"/>
  <c r="G1634" i="20"/>
  <c r="M1634" i="20"/>
  <c r="F1634" i="20"/>
  <c r="E1634" i="20"/>
  <c r="P1633" i="20"/>
  <c r="K1633" i="20"/>
  <c r="G1633" i="20"/>
  <c r="M1633" i="20"/>
  <c r="F1633" i="20"/>
  <c r="H1633" i="20"/>
  <c r="E1633" i="20"/>
  <c r="P1632" i="20"/>
  <c r="K1632" i="20"/>
  <c r="G1632" i="20"/>
  <c r="M1632" i="20"/>
  <c r="F1632" i="20"/>
  <c r="E1632" i="20"/>
  <c r="P1631" i="20"/>
  <c r="K1631" i="20"/>
  <c r="G1631" i="20"/>
  <c r="M1631" i="20"/>
  <c r="F1631" i="20"/>
  <c r="E1631" i="20"/>
  <c r="P1630" i="20"/>
  <c r="K1630" i="20"/>
  <c r="G1630" i="20"/>
  <c r="M1630" i="20"/>
  <c r="F1630" i="20"/>
  <c r="L1630" i="20"/>
  <c r="N1630" i="20"/>
  <c r="E1630" i="20"/>
  <c r="P1629" i="20"/>
  <c r="K1629" i="20"/>
  <c r="G1629" i="20"/>
  <c r="M1629" i="20"/>
  <c r="F1629" i="20"/>
  <c r="E1629" i="20"/>
  <c r="P1628" i="20"/>
  <c r="K1628" i="20"/>
  <c r="G1628" i="20"/>
  <c r="M1628" i="20"/>
  <c r="F1628" i="20"/>
  <c r="L1628" i="20"/>
  <c r="E1628" i="20"/>
  <c r="P1627" i="20"/>
  <c r="K1627" i="20"/>
  <c r="G1627" i="20"/>
  <c r="M1627" i="20"/>
  <c r="F1627" i="20"/>
  <c r="E1627" i="20"/>
  <c r="P1626" i="20"/>
  <c r="K1626" i="20"/>
  <c r="G1626" i="20"/>
  <c r="F1626" i="20"/>
  <c r="L1626" i="20"/>
  <c r="E1626" i="20"/>
  <c r="P1625" i="20"/>
  <c r="K1625" i="20"/>
  <c r="G1625" i="20"/>
  <c r="M1625" i="20"/>
  <c r="F1625" i="20"/>
  <c r="E1625" i="20"/>
  <c r="P1624" i="20"/>
  <c r="K1624" i="20"/>
  <c r="G1624" i="20"/>
  <c r="M1624" i="20"/>
  <c r="F1624" i="20"/>
  <c r="L1624" i="20"/>
  <c r="E1624" i="20"/>
  <c r="P1623" i="20"/>
  <c r="K1623" i="20"/>
  <c r="G1623" i="20"/>
  <c r="M1623" i="20"/>
  <c r="F1623" i="20"/>
  <c r="E1623" i="20"/>
  <c r="P1622" i="20"/>
  <c r="K1622" i="20"/>
  <c r="G1622" i="20"/>
  <c r="M1622" i="20"/>
  <c r="F1622" i="20"/>
  <c r="L1622" i="20"/>
  <c r="E1622" i="20"/>
  <c r="P1621" i="20"/>
  <c r="K1621" i="20"/>
  <c r="G1621" i="20"/>
  <c r="M1621" i="20"/>
  <c r="F1621" i="20"/>
  <c r="E1621" i="20"/>
  <c r="P1620" i="20"/>
  <c r="K1620" i="20"/>
  <c r="G1620" i="20"/>
  <c r="M1620" i="20"/>
  <c r="F1620" i="20"/>
  <c r="L1620" i="20"/>
  <c r="E1620" i="20"/>
  <c r="P1619" i="20"/>
  <c r="K1619" i="20"/>
  <c r="G1619" i="20"/>
  <c r="M1619" i="20"/>
  <c r="F1619" i="20"/>
  <c r="E1619" i="20"/>
  <c r="P1618" i="20"/>
  <c r="K1618" i="20"/>
  <c r="G1618" i="20"/>
  <c r="F1618" i="20"/>
  <c r="L1618" i="20"/>
  <c r="E1618" i="20"/>
  <c r="P1617" i="20"/>
  <c r="K1617" i="20"/>
  <c r="G1617" i="20"/>
  <c r="M1617" i="20"/>
  <c r="F1617" i="20"/>
  <c r="E1617" i="20"/>
  <c r="P1616" i="20"/>
  <c r="K1616" i="20"/>
  <c r="G1616" i="20"/>
  <c r="M1616" i="20"/>
  <c r="F1616" i="20"/>
  <c r="L1616" i="20"/>
  <c r="E1616" i="20"/>
  <c r="P1615" i="20"/>
  <c r="K1615" i="20"/>
  <c r="G1615" i="20"/>
  <c r="M1615" i="20"/>
  <c r="F1615" i="20"/>
  <c r="E1615" i="20"/>
  <c r="P1614" i="20"/>
  <c r="K1614" i="20"/>
  <c r="G1614" i="20"/>
  <c r="M1614" i="20"/>
  <c r="F1614" i="20"/>
  <c r="L1614" i="20"/>
  <c r="E1614" i="20"/>
  <c r="P1613" i="20"/>
  <c r="K1613" i="20"/>
  <c r="G1613" i="20"/>
  <c r="M1613" i="20"/>
  <c r="F1613" i="20"/>
  <c r="E1613" i="20"/>
  <c r="P1612" i="20"/>
  <c r="K1612" i="20"/>
  <c r="G1612" i="20"/>
  <c r="M1612" i="20"/>
  <c r="F1612" i="20"/>
  <c r="L1612" i="20"/>
  <c r="E1612" i="20"/>
  <c r="P1611" i="20"/>
  <c r="K1611" i="20"/>
  <c r="G1611" i="20"/>
  <c r="M1611" i="20"/>
  <c r="F1611" i="20"/>
  <c r="E1611" i="20"/>
  <c r="P1610" i="20"/>
  <c r="K1610" i="20"/>
  <c r="G1610" i="20"/>
  <c r="F1610" i="20"/>
  <c r="L1610" i="20"/>
  <c r="E1610" i="20"/>
  <c r="P1609" i="20"/>
  <c r="K1609" i="20"/>
  <c r="G1609" i="20"/>
  <c r="M1609" i="20"/>
  <c r="F1609" i="20"/>
  <c r="E1609" i="20"/>
  <c r="P1608" i="20"/>
  <c r="K1608" i="20"/>
  <c r="G1608" i="20"/>
  <c r="M1608" i="20"/>
  <c r="F1608" i="20"/>
  <c r="L1608" i="20"/>
  <c r="E1608" i="20"/>
  <c r="P1607" i="20"/>
  <c r="K1607" i="20"/>
  <c r="G1607" i="20"/>
  <c r="M1607" i="20"/>
  <c r="F1607" i="20"/>
  <c r="E1607" i="20"/>
  <c r="P1606" i="20"/>
  <c r="K1606" i="20"/>
  <c r="G1606" i="20"/>
  <c r="M1606" i="20"/>
  <c r="F1606" i="20"/>
  <c r="L1606" i="20"/>
  <c r="E1606" i="20"/>
  <c r="P1605" i="20"/>
  <c r="K1605" i="20"/>
  <c r="G1605" i="20"/>
  <c r="M1605" i="20"/>
  <c r="F1605" i="20"/>
  <c r="E1605" i="20"/>
  <c r="P1604" i="20"/>
  <c r="K1604" i="20"/>
  <c r="G1604" i="20"/>
  <c r="M1604" i="20"/>
  <c r="F1604" i="20"/>
  <c r="E1604" i="20"/>
  <c r="P1603" i="20"/>
  <c r="K1603" i="20"/>
  <c r="G1603" i="20"/>
  <c r="M1603" i="20"/>
  <c r="F1603" i="20"/>
  <c r="L1603" i="20"/>
  <c r="E1603" i="20"/>
  <c r="P1602" i="20"/>
  <c r="K1602" i="20"/>
  <c r="G1602" i="20"/>
  <c r="M1602" i="20"/>
  <c r="F1602" i="20"/>
  <c r="E1602" i="20"/>
  <c r="P1601" i="20"/>
  <c r="K1601" i="20"/>
  <c r="G1601" i="20"/>
  <c r="M1601" i="20"/>
  <c r="F1601" i="20"/>
  <c r="E1601" i="20"/>
  <c r="P1600" i="20"/>
  <c r="K1600" i="20"/>
  <c r="G1600" i="20"/>
  <c r="M1600" i="20"/>
  <c r="F1600" i="20"/>
  <c r="L1600" i="20"/>
  <c r="E1600" i="20"/>
  <c r="P1599" i="20"/>
  <c r="K1599" i="20"/>
  <c r="G1599" i="20"/>
  <c r="M1599" i="20"/>
  <c r="F1599" i="20"/>
  <c r="L1599" i="20"/>
  <c r="E1599" i="20"/>
  <c r="P1598" i="20"/>
  <c r="K1598" i="20"/>
  <c r="G1598" i="20"/>
  <c r="M1598" i="20"/>
  <c r="F1598" i="20"/>
  <c r="L1598" i="20"/>
  <c r="E1598" i="20"/>
  <c r="P1597" i="20"/>
  <c r="K1597" i="20"/>
  <c r="G1597" i="20"/>
  <c r="M1597" i="20"/>
  <c r="F1597" i="20"/>
  <c r="L1597" i="20"/>
  <c r="E1597" i="20"/>
  <c r="P1596" i="20"/>
  <c r="K1596" i="20"/>
  <c r="G1596" i="20"/>
  <c r="F1596" i="20"/>
  <c r="L1596" i="20"/>
  <c r="E1596" i="20"/>
  <c r="P1595" i="20"/>
  <c r="K1595" i="20"/>
  <c r="G1595" i="20"/>
  <c r="M1595" i="20"/>
  <c r="N1595" i="20"/>
  <c r="F1595" i="20"/>
  <c r="L1595" i="20"/>
  <c r="E1595" i="20"/>
  <c r="P1594" i="20"/>
  <c r="K1594" i="20"/>
  <c r="G1594" i="20"/>
  <c r="F1594" i="20"/>
  <c r="L1594" i="20"/>
  <c r="E1594" i="20"/>
  <c r="P1593" i="20"/>
  <c r="K1593" i="20"/>
  <c r="G1593" i="20"/>
  <c r="M1593" i="20"/>
  <c r="F1593" i="20"/>
  <c r="L1593" i="20"/>
  <c r="E1593" i="20"/>
  <c r="P1592" i="20"/>
  <c r="K1592" i="20"/>
  <c r="G1592" i="20"/>
  <c r="M1592" i="20"/>
  <c r="F1592" i="20"/>
  <c r="E1592" i="20"/>
  <c r="P1591" i="20"/>
  <c r="K1591" i="20"/>
  <c r="G1591" i="20"/>
  <c r="M1591" i="20"/>
  <c r="F1591" i="20"/>
  <c r="E1591" i="20"/>
  <c r="P1590" i="20"/>
  <c r="K1590" i="20"/>
  <c r="G1590" i="20"/>
  <c r="M1590" i="20"/>
  <c r="F1590" i="20"/>
  <c r="L1590" i="20"/>
  <c r="E1590" i="20"/>
  <c r="P1589" i="20"/>
  <c r="K1589" i="20"/>
  <c r="G1589" i="20"/>
  <c r="M1589" i="20"/>
  <c r="F1589" i="20"/>
  <c r="H1589" i="20"/>
  <c r="E1589" i="20"/>
  <c r="P1588" i="20"/>
  <c r="K1588" i="20"/>
  <c r="G1588" i="20"/>
  <c r="M1588" i="20"/>
  <c r="F1588" i="20"/>
  <c r="L1588" i="20"/>
  <c r="E1588" i="20"/>
  <c r="P1587" i="20"/>
  <c r="K1587" i="20"/>
  <c r="G1587" i="20"/>
  <c r="M1587" i="20"/>
  <c r="F1587" i="20"/>
  <c r="E1587" i="20"/>
  <c r="P1586" i="20"/>
  <c r="K1586" i="20"/>
  <c r="G1586" i="20"/>
  <c r="M1586" i="20"/>
  <c r="F1586" i="20"/>
  <c r="L1586" i="20"/>
  <c r="E1586" i="20"/>
  <c r="P1585" i="20"/>
  <c r="K1585" i="20"/>
  <c r="G1585" i="20"/>
  <c r="M1585" i="20"/>
  <c r="F1585" i="20"/>
  <c r="E1585" i="20"/>
  <c r="P1584" i="20"/>
  <c r="K1584" i="20"/>
  <c r="G1584" i="20"/>
  <c r="F1584" i="20"/>
  <c r="L1584" i="20"/>
  <c r="E1584" i="20"/>
  <c r="P1583" i="20"/>
  <c r="K1583" i="20"/>
  <c r="G1583" i="20"/>
  <c r="M1583" i="20"/>
  <c r="F1583" i="20"/>
  <c r="E1583" i="20"/>
  <c r="P1582" i="20"/>
  <c r="K1582" i="20"/>
  <c r="G1582" i="20"/>
  <c r="M1582" i="20"/>
  <c r="F1582" i="20"/>
  <c r="H1582" i="20"/>
  <c r="E1582" i="20"/>
  <c r="P1581" i="20"/>
  <c r="K1581" i="20"/>
  <c r="G1581" i="20"/>
  <c r="M1581" i="20"/>
  <c r="F1581" i="20"/>
  <c r="H1581" i="20"/>
  <c r="E1581" i="20"/>
  <c r="P1580" i="20"/>
  <c r="K1580" i="20"/>
  <c r="G1580" i="20"/>
  <c r="F1580" i="20"/>
  <c r="L1580" i="20"/>
  <c r="E1580" i="20"/>
  <c r="P1579" i="20"/>
  <c r="K1579" i="20"/>
  <c r="G1579" i="20"/>
  <c r="M1579" i="20"/>
  <c r="F1579" i="20"/>
  <c r="E1579" i="20"/>
  <c r="P1578" i="20"/>
  <c r="K1578" i="20"/>
  <c r="G1578" i="20"/>
  <c r="M1578" i="20"/>
  <c r="F1578" i="20"/>
  <c r="L1578" i="20"/>
  <c r="E1578" i="20"/>
  <c r="P1577" i="20"/>
  <c r="K1577" i="20"/>
  <c r="G1577" i="20"/>
  <c r="M1577" i="20"/>
  <c r="F1577" i="20"/>
  <c r="E1577" i="20"/>
  <c r="P1576" i="20"/>
  <c r="K1576" i="20"/>
  <c r="G1576" i="20"/>
  <c r="M1576" i="20"/>
  <c r="F1576" i="20"/>
  <c r="E1576" i="20"/>
  <c r="P1575" i="20"/>
  <c r="K1575" i="20"/>
  <c r="G1575" i="20"/>
  <c r="M1575" i="20"/>
  <c r="F1575" i="20"/>
  <c r="E1575" i="20"/>
  <c r="P1574" i="20"/>
  <c r="K1574" i="20"/>
  <c r="G1574" i="20"/>
  <c r="M1574" i="20"/>
  <c r="F1574" i="20"/>
  <c r="L1574" i="20"/>
  <c r="E1574" i="20"/>
  <c r="P1573" i="20"/>
  <c r="K1573" i="20"/>
  <c r="G1573" i="20"/>
  <c r="M1573" i="20"/>
  <c r="F1573" i="20"/>
  <c r="H1573" i="20"/>
  <c r="E1573" i="20"/>
  <c r="P1572" i="20"/>
  <c r="K1572" i="20"/>
  <c r="G1572" i="20"/>
  <c r="M1572" i="20"/>
  <c r="F1572" i="20"/>
  <c r="H1572" i="20"/>
  <c r="E1572" i="20"/>
  <c r="P1571" i="20"/>
  <c r="K1571" i="20"/>
  <c r="G1571" i="20"/>
  <c r="M1571" i="20"/>
  <c r="F1571" i="20"/>
  <c r="E1571" i="20"/>
  <c r="P1570" i="20"/>
  <c r="K1570" i="20"/>
  <c r="G1570" i="20"/>
  <c r="M1570" i="20"/>
  <c r="F1570" i="20"/>
  <c r="L1570" i="20"/>
  <c r="E1570" i="20"/>
  <c r="P1569" i="20"/>
  <c r="K1569" i="20"/>
  <c r="G1569" i="20"/>
  <c r="M1569" i="20"/>
  <c r="F1569" i="20"/>
  <c r="H1569" i="20"/>
  <c r="E1569" i="20"/>
  <c r="P1568" i="20"/>
  <c r="K1568" i="20"/>
  <c r="G1568" i="20"/>
  <c r="F1568" i="20"/>
  <c r="L1568" i="20"/>
  <c r="E1568" i="20"/>
  <c r="P1567" i="20"/>
  <c r="K1567" i="20"/>
  <c r="G1567" i="20"/>
  <c r="M1567" i="20"/>
  <c r="F1567" i="20"/>
  <c r="E1567" i="20"/>
  <c r="P1566" i="20"/>
  <c r="K1566" i="20"/>
  <c r="G1566" i="20"/>
  <c r="F1566" i="20"/>
  <c r="L1566" i="20"/>
  <c r="E1566" i="20"/>
  <c r="P1565" i="20"/>
  <c r="K1565" i="20"/>
  <c r="G1565" i="20"/>
  <c r="M1565" i="20"/>
  <c r="F1565" i="20"/>
  <c r="E1565" i="20"/>
  <c r="P1564" i="20"/>
  <c r="K1564" i="20"/>
  <c r="G1564" i="20"/>
  <c r="F1564" i="20"/>
  <c r="L1564" i="20"/>
  <c r="E1564" i="20"/>
  <c r="P1563" i="20"/>
  <c r="K1563" i="20"/>
  <c r="G1563" i="20"/>
  <c r="M1563" i="20"/>
  <c r="F1563" i="20"/>
  <c r="E1563" i="20"/>
  <c r="P1562" i="20"/>
  <c r="K1562" i="20"/>
  <c r="G1562" i="20"/>
  <c r="M1562" i="20"/>
  <c r="F1562" i="20"/>
  <c r="L1562" i="20"/>
  <c r="E1562" i="20"/>
  <c r="P1561" i="20"/>
  <c r="K1561" i="20"/>
  <c r="G1561" i="20"/>
  <c r="M1561" i="20"/>
  <c r="F1561" i="20"/>
  <c r="E1561" i="20"/>
  <c r="P1560" i="20"/>
  <c r="K1560" i="20"/>
  <c r="G1560" i="20"/>
  <c r="M1560" i="20"/>
  <c r="F1560" i="20"/>
  <c r="L1560" i="20"/>
  <c r="E1560" i="20"/>
  <c r="P1559" i="20"/>
  <c r="K1559" i="20"/>
  <c r="G1559" i="20"/>
  <c r="M1559" i="20"/>
  <c r="F1559" i="20"/>
  <c r="E1559" i="20"/>
  <c r="P1558" i="20"/>
  <c r="K1558" i="20"/>
  <c r="G1558" i="20"/>
  <c r="M1558" i="20"/>
  <c r="F1558" i="20"/>
  <c r="L1558" i="20"/>
  <c r="E1558" i="20"/>
  <c r="P1557" i="20"/>
  <c r="K1557" i="20"/>
  <c r="G1557" i="20"/>
  <c r="M1557" i="20"/>
  <c r="F1557" i="20"/>
  <c r="E1557" i="20"/>
  <c r="P1556" i="20"/>
  <c r="K1556" i="20"/>
  <c r="G1556" i="20"/>
  <c r="M1556" i="20"/>
  <c r="F1556" i="20"/>
  <c r="L1556" i="20"/>
  <c r="N1556" i="20"/>
  <c r="E1556" i="20"/>
  <c r="P1555" i="20"/>
  <c r="K1555" i="20"/>
  <c r="G1555" i="20"/>
  <c r="M1555" i="20"/>
  <c r="F1555" i="20"/>
  <c r="E1555" i="20"/>
  <c r="P1554" i="20"/>
  <c r="L1554" i="20"/>
  <c r="N1554" i="20"/>
  <c r="K1554" i="20"/>
  <c r="G1554" i="20"/>
  <c r="M1554" i="20"/>
  <c r="F1554" i="20"/>
  <c r="E1554" i="20"/>
  <c r="P1553" i="20"/>
  <c r="K1553" i="20"/>
  <c r="E1553" i="20"/>
  <c r="P1552" i="20"/>
  <c r="K1552" i="20"/>
  <c r="G1552" i="20"/>
  <c r="M1552" i="20"/>
  <c r="F1552" i="20"/>
  <c r="E1552" i="20"/>
  <c r="P1551" i="20"/>
  <c r="K1551" i="20"/>
  <c r="G1551" i="20"/>
  <c r="M1551" i="20"/>
  <c r="F1551" i="20"/>
  <c r="L1551" i="20"/>
  <c r="E1551" i="20"/>
  <c r="P1550" i="20"/>
  <c r="K1550" i="20"/>
  <c r="G1550" i="20"/>
  <c r="M1550" i="20"/>
  <c r="F1550" i="20"/>
  <c r="H1550" i="20"/>
  <c r="E1550" i="20"/>
  <c r="P1549" i="20"/>
  <c r="K1549" i="20"/>
  <c r="G1549" i="20"/>
  <c r="M1549" i="20"/>
  <c r="F1549" i="20"/>
  <c r="E1549" i="20"/>
  <c r="P1548" i="20"/>
  <c r="K1548" i="20"/>
  <c r="G1548" i="20"/>
  <c r="M1548" i="20"/>
  <c r="F1548" i="20"/>
  <c r="E1548" i="20"/>
  <c r="P1547" i="20"/>
  <c r="K1547" i="20"/>
  <c r="G1547" i="20"/>
  <c r="M1547" i="20"/>
  <c r="F1547" i="20"/>
  <c r="L1547" i="20"/>
  <c r="E1547" i="20"/>
  <c r="P1546" i="20"/>
  <c r="K1546" i="20"/>
  <c r="G1546" i="20"/>
  <c r="M1546" i="20"/>
  <c r="F1546" i="20"/>
  <c r="L1546" i="20"/>
  <c r="N1546" i="20"/>
  <c r="E1546" i="20"/>
  <c r="P1545" i="20"/>
  <c r="K1545" i="20"/>
  <c r="G1545" i="20"/>
  <c r="F1545" i="20"/>
  <c r="L1545" i="20"/>
  <c r="E1545" i="20"/>
  <c r="P1544" i="20"/>
  <c r="K1544" i="20"/>
  <c r="G1544" i="20"/>
  <c r="M1544" i="20"/>
  <c r="F1544" i="20"/>
  <c r="E1544" i="20"/>
  <c r="P1543" i="20"/>
  <c r="K1543" i="20"/>
  <c r="G1543" i="20"/>
  <c r="F1543" i="20"/>
  <c r="L1543" i="20"/>
  <c r="E1543" i="20"/>
  <c r="P1542" i="20"/>
  <c r="K1542" i="20"/>
  <c r="G1542" i="20"/>
  <c r="M1542" i="20"/>
  <c r="F1542" i="20"/>
  <c r="E1542" i="20"/>
  <c r="P1541" i="20"/>
  <c r="K1541" i="20"/>
  <c r="G1541" i="20"/>
  <c r="F1541" i="20"/>
  <c r="L1541" i="20"/>
  <c r="E1541" i="20"/>
  <c r="P1540" i="20"/>
  <c r="K1540" i="20"/>
  <c r="G1540" i="20"/>
  <c r="M1540" i="20"/>
  <c r="F1540" i="20"/>
  <c r="E1540" i="20"/>
  <c r="P1539" i="20"/>
  <c r="K1539" i="20"/>
  <c r="G1539" i="20"/>
  <c r="F1539" i="20"/>
  <c r="L1539" i="20"/>
  <c r="E1539" i="20"/>
  <c r="P1538" i="20"/>
  <c r="K1538" i="20"/>
  <c r="AW128" i="20"/>
  <c r="G1538" i="20"/>
  <c r="M1538" i="20"/>
  <c r="F1538" i="20"/>
  <c r="E1538" i="20"/>
  <c r="P1537" i="20"/>
  <c r="K1537" i="20"/>
  <c r="G1537" i="20"/>
  <c r="F1537" i="20"/>
  <c r="L1537" i="20"/>
  <c r="E1537" i="20"/>
  <c r="AU127" i="20"/>
  <c r="P1536" i="20"/>
  <c r="K1536" i="20"/>
  <c r="G1536" i="20"/>
  <c r="M1536" i="20"/>
  <c r="F1536" i="20"/>
  <c r="E1536" i="20"/>
  <c r="P1535" i="20"/>
  <c r="K1535" i="20"/>
  <c r="G1535" i="20"/>
  <c r="F1535" i="20"/>
  <c r="L1535" i="20"/>
  <c r="E1535" i="20"/>
  <c r="P1534" i="20"/>
  <c r="K1534" i="20"/>
  <c r="G1534" i="20"/>
  <c r="M1534" i="20"/>
  <c r="F1534" i="20"/>
  <c r="H1534" i="20"/>
  <c r="E1534" i="20"/>
  <c r="P1533" i="20"/>
  <c r="K1533" i="20"/>
  <c r="G1533" i="20"/>
  <c r="F1533" i="20"/>
  <c r="L1533" i="20"/>
  <c r="E1533" i="20"/>
  <c r="AU123" i="20"/>
  <c r="P1532" i="20"/>
  <c r="K1532" i="20"/>
  <c r="G1532" i="20"/>
  <c r="M1532" i="20"/>
  <c r="F1532" i="20"/>
  <c r="H1532" i="20"/>
  <c r="E1532" i="20"/>
  <c r="P1531" i="20"/>
  <c r="K1531" i="20"/>
  <c r="G1531" i="20"/>
  <c r="F1531" i="20"/>
  <c r="L1531" i="20"/>
  <c r="E1531" i="20"/>
  <c r="P1530" i="20"/>
  <c r="K1530" i="20"/>
  <c r="AW120" i="20"/>
  <c r="G1530" i="20"/>
  <c r="M1530" i="20"/>
  <c r="F1530" i="20"/>
  <c r="H1530" i="20"/>
  <c r="E1530" i="20"/>
  <c r="P1529" i="20"/>
  <c r="K1529" i="20"/>
  <c r="G1529" i="20"/>
  <c r="F1529" i="20"/>
  <c r="L1529" i="20"/>
  <c r="E1529" i="20"/>
  <c r="P1528" i="20"/>
  <c r="K1528" i="20"/>
  <c r="G1528" i="20"/>
  <c r="M1528" i="20"/>
  <c r="F1528" i="20"/>
  <c r="L1528" i="20"/>
  <c r="E1528" i="20"/>
  <c r="P1527" i="20"/>
  <c r="K1527" i="20"/>
  <c r="G1527" i="20"/>
  <c r="F1527" i="20"/>
  <c r="L1527" i="20"/>
  <c r="E1527" i="20"/>
  <c r="P1526" i="20"/>
  <c r="K1526" i="20"/>
  <c r="G1526" i="20"/>
  <c r="M1526" i="20"/>
  <c r="F1526" i="20"/>
  <c r="E1526" i="20"/>
  <c r="P1525" i="20"/>
  <c r="K1525" i="20"/>
  <c r="G1525" i="20"/>
  <c r="M1525" i="20"/>
  <c r="F1525" i="20"/>
  <c r="L1525" i="20"/>
  <c r="E1525" i="20"/>
  <c r="P1524" i="20"/>
  <c r="K1524" i="20"/>
  <c r="G1524" i="20"/>
  <c r="M1524" i="20"/>
  <c r="F1524" i="20"/>
  <c r="E1524" i="20"/>
  <c r="P1523" i="20"/>
  <c r="K1523" i="20"/>
  <c r="G1523" i="20"/>
  <c r="M1523" i="20"/>
  <c r="F1523" i="20"/>
  <c r="H1523" i="20"/>
  <c r="E1523" i="20"/>
  <c r="P1522" i="20"/>
  <c r="K1522" i="20"/>
  <c r="G1522" i="20"/>
  <c r="M1522" i="20"/>
  <c r="F1522" i="20"/>
  <c r="E1522" i="20"/>
  <c r="P1521" i="20"/>
  <c r="K1521" i="20"/>
  <c r="G1521" i="20"/>
  <c r="M1521" i="20"/>
  <c r="F1521" i="20"/>
  <c r="E1521" i="20"/>
  <c r="P1520" i="20"/>
  <c r="K1520" i="20"/>
  <c r="G1520" i="20"/>
  <c r="M1520" i="20"/>
  <c r="F1520" i="20"/>
  <c r="L1520" i="20"/>
  <c r="E1520" i="20"/>
  <c r="P1519" i="20"/>
  <c r="K1519" i="20"/>
  <c r="G1519" i="20"/>
  <c r="M1519" i="20"/>
  <c r="F1519" i="20"/>
  <c r="L1519" i="20"/>
  <c r="E1519" i="20"/>
  <c r="P1518" i="20"/>
  <c r="K1518" i="20"/>
  <c r="G1518" i="20"/>
  <c r="M1518" i="20"/>
  <c r="F1518" i="20"/>
  <c r="H1518" i="20"/>
  <c r="E1518" i="20"/>
  <c r="P1517" i="20"/>
  <c r="K1517" i="20"/>
  <c r="G1517" i="20"/>
  <c r="M1517" i="20"/>
  <c r="F1517" i="20"/>
  <c r="L1517" i="20"/>
  <c r="E1517" i="20"/>
  <c r="P1516" i="20"/>
  <c r="K1516" i="20"/>
  <c r="G1516" i="20"/>
  <c r="M1516" i="20"/>
  <c r="F1516" i="20"/>
  <c r="E1516" i="20"/>
  <c r="P1515" i="20"/>
  <c r="K1515" i="20"/>
  <c r="G1515" i="20"/>
  <c r="M1515" i="20"/>
  <c r="F1515" i="20"/>
  <c r="E1515" i="20"/>
  <c r="P1514" i="20"/>
  <c r="K1514" i="20"/>
  <c r="G1514" i="20"/>
  <c r="M1514" i="20"/>
  <c r="F1514" i="20"/>
  <c r="H1514" i="20"/>
  <c r="E1514" i="20"/>
  <c r="P1513" i="20"/>
  <c r="K1513" i="20"/>
  <c r="G1513" i="20"/>
  <c r="M1513" i="20"/>
  <c r="F1513" i="20"/>
  <c r="E1513" i="20"/>
  <c r="P1512" i="20"/>
  <c r="K1512" i="20"/>
  <c r="AW102" i="20"/>
  <c r="G1512" i="20"/>
  <c r="M1512" i="20"/>
  <c r="F1512" i="20"/>
  <c r="L1512" i="20"/>
  <c r="E1512" i="20"/>
  <c r="P1511" i="20"/>
  <c r="K1511" i="20"/>
  <c r="G1511" i="20"/>
  <c r="M1511" i="20"/>
  <c r="F1511" i="20"/>
  <c r="L1511" i="20"/>
  <c r="E1511" i="20"/>
  <c r="P1510" i="20"/>
  <c r="K1510" i="20"/>
  <c r="G1510" i="20"/>
  <c r="M1510" i="20"/>
  <c r="F1510" i="20"/>
  <c r="E1510" i="20"/>
  <c r="P1509" i="20"/>
  <c r="K1509" i="20"/>
  <c r="G1509" i="20"/>
  <c r="M1509" i="20"/>
  <c r="F1509" i="20"/>
  <c r="L1509" i="20"/>
  <c r="E1509" i="20"/>
  <c r="P1508" i="20"/>
  <c r="K1508" i="20"/>
  <c r="G1508" i="20"/>
  <c r="M1508" i="20"/>
  <c r="F1508" i="20"/>
  <c r="E1508" i="20"/>
  <c r="P1507" i="20"/>
  <c r="K1507" i="20"/>
  <c r="G1507" i="20"/>
  <c r="M1507" i="20"/>
  <c r="F1507" i="20"/>
  <c r="H1507" i="20"/>
  <c r="E1507" i="20"/>
  <c r="P1506" i="20"/>
  <c r="K1506" i="20"/>
  <c r="G1506" i="20"/>
  <c r="M1506" i="20"/>
  <c r="F1506" i="20"/>
  <c r="E1506" i="20"/>
  <c r="P1505" i="20"/>
  <c r="K1505" i="20"/>
  <c r="G1505" i="20"/>
  <c r="M1505" i="20"/>
  <c r="F1505" i="20"/>
  <c r="E1505" i="20"/>
  <c r="P1504" i="20"/>
  <c r="K1504" i="20"/>
  <c r="G1504" i="20"/>
  <c r="M1504" i="20"/>
  <c r="F1504" i="20"/>
  <c r="L1504" i="20"/>
  <c r="E1504" i="20"/>
  <c r="P1503" i="20"/>
  <c r="K1503" i="20"/>
  <c r="G1503" i="20"/>
  <c r="M1503" i="20"/>
  <c r="F1503" i="20"/>
  <c r="L1503" i="20"/>
  <c r="E1503" i="20"/>
  <c r="P1502" i="20"/>
  <c r="K1502" i="20"/>
  <c r="G1502" i="20"/>
  <c r="M1502" i="20"/>
  <c r="F1502" i="20"/>
  <c r="H1502" i="20"/>
  <c r="E1502" i="20"/>
  <c r="P1501" i="20"/>
  <c r="K1501" i="20"/>
  <c r="G1501" i="20"/>
  <c r="M1501" i="20"/>
  <c r="F1501" i="20"/>
  <c r="L1501" i="20"/>
  <c r="E1501" i="20"/>
  <c r="P1500" i="20"/>
  <c r="K1500" i="20"/>
  <c r="G1500" i="20"/>
  <c r="M1500" i="20"/>
  <c r="F1500" i="20"/>
  <c r="H1500" i="20"/>
  <c r="E1500" i="20"/>
  <c r="P1499" i="20"/>
  <c r="K1499" i="20"/>
  <c r="G1499" i="20"/>
  <c r="M1499" i="20"/>
  <c r="F1499" i="20"/>
  <c r="E1499" i="20"/>
  <c r="P1498" i="20"/>
  <c r="K1498" i="20"/>
  <c r="G1498" i="20"/>
  <c r="M1498" i="20"/>
  <c r="F1498" i="20"/>
  <c r="H1498" i="20"/>
  <c r="E1498" i="20"/>
  <c r="P1497" i="20"/>
  <c r="K1497" i="20"/>
  <c r="G1497" i="20"/>
  <c r="M1497" i="20"/>
  <c r="F1497" i="20"/>
  <c r="E1497" i="20"/>
  <c r="P1496" i="20"/>
  <c r="K1496" i="20"/>
  <c r="G1496" i="20"/>
  <c r="M1496" i="20"/>
  <c r="F1496" i="20"/>
  <c r="L1496" i="20"/>
  <c r="N1496" i="20"/>
  <c r="E1496" i="20"/>
  <c r="P1495" i="20"/>
  <c r="K1495" i="20"/>
  <c r="G1495" i="20"/>
  <c r="M1495" i="20"/>
  <c r="F1495" i="20"/>
  <c r="L1495" i="20"/>
  <c r="E1495" i="20"/>
  <c r="P1494" i="20"/>
  <c r="K1494" i="20"/>
  <c r="G1494" i="20"/>
  <c r="M1494" i="20"/>
  <c r="F1494" i="20"/>
  <c r="E1494" i="20"/>
  <c r="P1493" i="20"/>
  <c r="K1493" i="20"/>
  <c r="G1493" i="20"/>
  <c r="M1493" i="20"/>
  <c r="F1493" i="20"/>
  <c r="L1493" i="20"/>
  <c r="E1493" i="20"/>
  <c r="P1492" i="20"/>
  <c r="K1492" i="20"/>
  <c r="G1492" i="20"/>
  <c r="M1492" i="20"/>
  <c r="F1492" i="20"/>
  <c r="E1492" i="20"/>
  <c r="P1491" i="20"/>
  <c r="K1491" i="20"/>
  <c r="G1491" i="20"/>
  <c r="M1491" i="20"/>
  <c r="F1491" i="20"/>
  <c r="H1491" i="20"/>
  <c r="E1491" i="20"/>
  <c r="P1490" i="20"/>
  <c r="K1490" i="20"/>
  <c r="G1490" i="20"/>
  <c r="M1490" i="20"/>
  <c r="F1490" i="20"/>
  <c r="E1490" i="20"/>
  <c r="P1489" i="20"/>
  <c r="K1489" i="20"/>
  <c r="G1489" i="20"/>
  <c r="M1489" i="20"/>
  <c r="F1489" i="20"/>
  <c r="E1489" i="20"/>
  <c r="P1488" i="20"/>
  <c r="L1488" i="20"/>
  <c r="N1488" i="20"/>
  <c r="K1488" i="20"/>
  <c r="G1488" i="20"/>
  <c r="M1488" i="20"/>
  <c r="F1488" i="20"/>
  <c r="E1488" i="20"/>
  <c r="P1487" i="20"/>
  <c r="K1487" i="20"/>
  <c r="G1487" i="20"/>
  <c r="M1487" i="20"/>
  <c r="F1487" i="20"/>
  <c r="L1487" i="20"/>
  <c r="E1487" i="20"/>
  <c r="P1486" i="20"/>
  <c r="K1486" i="20"/>
  <c r="G1486" i="20"/>
  <c r="M1486" i="20"/>
  <c r="F1486" i="20"/>
  <c r="H1486" i="20"/>
  <c r="E1486" i="20"/>
  <c r="P1485" i="20"/>
  <c r="K1485" i="20"/>
  <c r="G1485" i="20"/>
  <c r="M1485" i="20"/>
  <c r="F1485" i="20"/>
  <c r="L1485" i="20"/>
  <c r="E1485" i="20"/>
  <c r="P1484" i="20"/>
  <c r="K1484" i="20"/>
  <c r="G1484" i="20"/>
  <c r="M1484" i="20"/>
  <c r="F1484" i="20"/>
  <c r="E1484" i="20"/>
  <c r="P1483" i="20"/>
  <c r="K1483" i="20"/>
  <c r="G1483" i="20"/>
  <c r="M1483" i="20"/>
  <c r="F1483" i="20"/>
  <c r="E1483" i="20"/>
  <c r="P1482" i="20"/>
  <c r="K1482" i="20"/>
  <c r="G1482" i="20"/>
  <c r="M1482" i="20"/>
  <c r="F1482" i="20"/>
  <c r="H1482" i="20"/>
  <c r="E1482" i="20"/>
  <c r="P1481" i="20"/>
  <c r="K1481" i="20"/>
  <c r="G1481" i="20"/>
  <c r="M1481" i="20"/>
  <c r="F1481" i="20"/>
  <c r="E1481" i="20"/>
  <c r="P1480" i="20"/>
  <c r="K1480" i="20"/>
  <c r="G1480" i="20"/>
  <c r="M1480" i="20"/>
  <c r="F1480" i="20"/>
  <c r="L1480" i="20"/>
  <c r="E1480" i="20"/>
  <c r="P1479" i="20"/>
  <c r="K1479" i="20"/>
  <c r="G1479" i="20"/>
  <c r="M1479" i="20"/>
  <c r="F1479" i="20"/>
  <c r="L1479" i="20"/>
  <c r="E1479" i="20"/>
  <c r="P1478" i="20"/>
  <c r="K1478" i="20"/>
  <c r="G1478" i="20"/>
  <c r="M1478" i="20"/>
  <c r="F1478" i="20"/>
  <c r="E1478" i="20"/>
  <c r="P1477" i="20"/>
  <c r="K1477" i="20"/>
  <c r="G1477" i="20"/>
  <c r="M1477" i="20"/>
  <c r="F1477" i="20"/>
  <c r="L1477" i="20"/>
  <c r="E1477" i="20"/>
  <c r="P1476" i="20"/>
  <c r="K1476" i="20"/>
  <c r="G1476" i="20"/>
  <c r="M1476" i="20"/>
  <c r="F1476" i="20"/>
  <c r="E1476" i="20"/>
  <c r="P1475" i="20"/>
  <c r="K1475" i="20"/>
  <c r="G1475" i="20"/>
  <c r="M1475" i="20"/>
  <c r="F1475" i="20"/>
  <c r="H1475" i="20"/>
  <c r="E1475" i="20"/>
  <c r="P1474" i="20"/>
  <c r="K1474" i="20"/>
  <c r="G1474" i="20"/>
  <c r="M1474" i="20"/>
  <c r="F1474" i="20"/>
  <c r="E1474" i="20"/>
  <c r="P1473" i="20"/>
  <c r="K1473" i="20"/>
  <c r="G1473" i="20"/>
  <c r="M1473" i="20"/>
  <c r="F1473" i="20"/>
  <c r="E1473" i="20"/>
  <c r="P1472" i="20"/>
  <c r="K1472" i="20"/>
  <c r="G1472" i="20"/>
  <c r="M1472" i="20"/>
  <c r="F1472" i="20"/>
  <c r="L1472" i="20"/>
  <c r="N1472" i="20"/>
  <c r="E1472" i="20"/>
  <c r="P1471" i="20"/>
  <c r="K1471" i="20"/>
  <c r="G1471" i="20"/>
  <c r="M1471" i="20"/>
  <c r="F1471" i="20"/>
  <c r="L1471" i="20"/>
  <c r="E1471" i="20"/>
  <c r="P1470" i="20"/>
  <c r="K1470" i="20"/>
  <c r="AW60" i="20"/>
  <c r="G1470" i="20"/>
  <c r="M1470" i="20"/>
  <c r="F1470" i="20"/>
  <c r="E1470" i="20"/>
  <c r="P1469" i="20"/>
  <c r="K1469" i="20"/>
  <c r="G1469" i="20"/>
  <c r="M1469" i="20"/>
  <c r="F1469" i="20"/>
  <c r="L1469" i="20"/>
  <c r="E1469" i="20"/>
  <c r="P1468" i="20"/>
  <c r="K1468" i="20"/>
  <c r="G1468" i="20"/>
  <c r="M1468" i="20"/>
  <c r="F1468" i="20"/>
  <c r="L1468" i="20"/>
  <c r="E1468" i="20"/>
  <c r="P1467" i="20"/>
  <c r="K1467" i="20"/>
  <c r="G1467" i="20"/>
  <c r="M1467" i="20"/>
  <c r="F1467" i="20"/>
  <c r="E1467" i="20"/>
  <c r="P1466" i="20"/>
  <c r="K1466" i="20"/>
  <c r="AW56" i="20"/>
  <c r="G1466" i="20"/>
  <c r="M1466" i="20"/>
  <c r="F1466" i="20"/>
  <c r="L1466" i="20"/>
  <c r="E1466" i="20"/>
  <c r="P1465" i="20"/>
  <c r="K1465" i="20"/>
  <c r="G1465" i="20"/>
  <c r="M1465" i="20"/>
  <c r="F1465" i="20"/>
  <c r="E1465" i="20"/>
  <c r="AU55" i="20"/>
  <c r="P1464" i="20"/>
  <c r="K1464" i="20"/>
  <c r="G1464" i="20"/>
  <c r="M1464" i="20"/>
  <c r="F1464" i="20"/>
  <c r="L1464" i="20"/>
  <c r="N1464" i="20"/>
  <c r="E1464" i="20"/>
  <c r="P1463" i="20"/>
  <c r="K1463" i="20"/>
  <c r="G1463" i="20"/>
  <c r="M1463" i="20"/>
  <c r="F1463" i="20"/>
  <c r="L1463" i="20"/>
  <c r="E1463" i="20"/>
  <c r="P1462" i="20"/>
  <c r="K1462" i="20"/>
  <c r="G1462" i="20"/>
  <c r="M1462" i="20"/>
  <c r="F1462" i="20"/>
  <c r="L1462" i="20"/>
  <c r="N1462" i="20"/>
  <c r="E1462" i="20"/>
  <c r="P1461" i="20"/>
  <c r="K1461" i="20"/>
  <c r="G1461" i="20"/>
  <c r="M1461" i="20"/>
  <c r="F1461" i="20"/>
  <c r="L1461" i="20"/>
  <c r="E1461" i="20"/>
  <c r="P1460" i="20"/>
  <c r="K1460" i="20"/>
  <c r="G1460" i="20"/>
  <c r="F1460" i="20"/>
  <c r="L1460" i="20"/>
  <c r="E1460" i="20"/>
  <c r="P1459" i="20"/>
  <c r="K1459" i="20"/>
  <c r="AW49" i="20"/>
  <c r="G1459" i="20"/>
  <c r="M1459" i="20"/>
  <c r="F1459" i="20"/>
  <c r="L1459" i="20"/>
  <c r="E1459" i="20"/>
  <c r="P1458" i="20"/>
  <c r="K1458" i="20"/>
  <c r="G1458" i="20"/>
  <c r="F1458" i="20"/>
  <c r="L1458" i="20"/>
  <c r="E1458" i="20"/>
  <c r="P1457" i="20"/>
  <c r="K1457" i="20"/>
  <c r="G1457" i="20"/>
  <c r="M1457" i="20"/>
  <c r="F1457" i="20"/>
  <c r="L1457" i="20"/>
  <c r="E1457" i="20"/>
  <c r="P1456" i="20"/>
  <c r="K1456" i="20"/>
  <c r="G1456" i="20"/>
  <c r="M1456" i="20"/>
  <c r="F1456" i="20"/>
  <c r="L1456" i="20"/>
  <c r="E1456" i="20"/>
  <c r="P1455" i="20"/>
  <c r="K1455" i="20"/>
  <c r="G1455" i="20"/>
  <c r="M1455" i="20"/>
  <c r="F1455" i="20"/>
  <c r="E1455" i="20"/>
  <c r="P1454" i="20"/>
  <c r="K1454" i="20"/>
  <c r="G1454" i="20"/>
  <c r="M1454" i="20"/>
  <c r="F1454" i="20"/>
  <c r="E1454" i="20"/>
  <c r="P1453" i="20"/>
  <c r="K1453" i="20"/>
  <c r="G1453" i="20"/>
  <c r="M1453" i="20"/>
  <c r="F1453" i="20"/>
  <c r="E1453" i="20"/>
  <c r="P1452" i="20"/>
  <c r="K1452" i="20"/>
  <c r="G1452" i="20"/>
  <c r="F1452" i="20"/>
  <c r="L1452" i="20"/>
  <c r="E1452" i="20"/>
  <c r="P1451" i="20"/>
  <c r="K1451" i="20"/>
  <c r="G1451" i="20"/>
  <c r="M1451" i="20"/>
  <c r="F1451" i="20"/>
  <c r="E1451" i="20"/>
  <c r="P1450" i="20"/>
  <c r="K1450" i="20"/>
  <c r="G1450" i="20"/>
  <c r="M1450" i="20"/>
  <c r="F1450" i="20"/>
  <c r="L1450" i="20"/>
  <c r="H1450" i="20"/>
  <c r="E1450" i="20"/>
  <c r="P1449" i="20"/>
  <c r="K1449" i="20"/>
  <c r="G1449" i="20"/>
  <c r="M1449" i="20"/>
  <c r="F1449" i="20"/>
  <c r="E1449" i="20"/>
  <c r="P1448" i="20"/>
  <c r="K1448" i="20"/>
  <c r="G1448" i="20"/>
  <c r="M1448" i="20"/>
  <c r="F1448" i="20"/>
  <c r="L1448" i="20"/>
  <c r="E1448" i="20"/>
  <c r="P1447" i="20"/>
  <c r="K1447" i="20"/>
  <c r="G1447" i="20"/>
  <c r="M1447" i="20"/>
  <c r="F1447" i="20"/>
  <c r="E1447" i="20"/>
  <c r="P1446" i="20"/>
  <c r="K1446" i="20"/>
  <c r="G1446" i="20"/>
  <c r="M1446" i="20"/>
  <c r="F1446" i="20"/>
  <c r="E1446" i="20"/>
  <c r="P1445" i="20"/>
  <c r="K1445" i="20"/>
  <c r="G1445" i="20"/>
  <c r="M1445" i="20"/>
  <c r="F1445" i="20"/>
  <c r="E1445" i="20"/>
  <c r="P1444" i="20"/>
  <c r="K1444" i="20"/>
  <c r="G1444" i="20"/>
  <c r="H1444" i="20"/>
  <c r="F1444" i="20"/>
  <c r="L1444" i="20"/>
  <c r="E1444" i="20"/>
  <c r="P1443" i="20"/>
  <c r="K1443" i="20"/>
  <c r="G1443" i="20"/>
  <c r="M1443" i="20"/>
  <c r="F1443" i="20"/>
  <c r="E1443" i="20"/>
  <c r="P1442" i="20"/>
  <c r="K1442" i="20"/>
  <c r="G1442" i="20"/>
  <c r="M1442" i="20"/>
  <c r="F1442" i="20"/>
  <c r="E1442" i="20"/>
  <c r="P1441" i="20"/>
  <c r="K1441" i="20"/>
  <c r="G1441" i="20"/>
  <c r="M1441" i="20"/>
  <c r="F1441" i="20"/>
  <c r="E1441" i="20"/>
  <c r="P1440" i="20"/>
  <c r="K1440" i="20"/>
  <c r="G1440" i="20"/>
  <c r="F1440" i="20"/>
  <c r="L1440" i="20"/>
  <c r="E1440" i="20"/>
  <c r="P1439" i="20"/>
  <c r="K1439" i="20"/>
  <c r="G1439" i="20"/>
  <c r="M1439" i="20"/>
  <c r="F1439" i="20"/>
  <c r="E1439" i="20"/>
  <c r="P1438" i="20"/>
  <c r="K1438" i="20"/>
  <c r="H1438" i="20"/>
  <c r="G1438" i="20"/>
  <c r="M1438" i="20"/>
  <c r="F1438" i="20"/>
  <c r="L1438" i="20"/>
  <c r="E1438" i="20"/>
  <c r="P1437" i="20"/>
  <c r="K1437" i="20"/>
  <c r="G1437" i="20"/>
  <c r="M1437" i="20"/>
  <c r="F1437" i="20"/>
  <c r="E1437" i="20"/>
  <c r="P1436" i="20"/>
  <c r="K1436" i="20"/>
  <c r="G1436" i="20"/>
  <c r="M1436" i="20"/>
  <c r="F1436" i="20"/>
  <c r="H1436" i="20"/>
  <c r="E1436" i="20"/>
  <c r="P1435" i="20"/>
  <c r="K1435" i="20"/>
  <c r="G1435" i="20"/>
  <c r="M1435" i="20"/>
  <c r="F1435" i="20"/>
  <c r="E1435" i="20"/>
  <c r="P1434" i="20"/>
  <c r="K1434" i="20"/>
  <c r="G1434" i="20"/>
  <c r="M1434" i="20"/>
  <c r="F1434" i="20"/>
  <c r="L1434" i="20"/>
  <c r="E1434" i="20"/>
  <c r="P1433" i="20"/>
  <c r="K1433" i="20"/>
  <c r="G1433" i="20"/>
  <c r="M1433" i="20"/>
  <c r="F1433" i="20"/>
  <c r="E1433" i="20"/>
  <c r="P1432" i="20"/>
  <c r="K1432" i="20"/>
  <c r="G1432" i="20"/>
  <c r="M1432" i="20"/>
  <c r="F1432" i="20"/>
  <c r="L1432" i="20"/>
  <c r="E1432" i="20"/>
  <c r="P1431" i="20"/>
  <c r="K1431" i="20"/>
  <c r="G1431" i="20"/>
  <c r="M1431" i="20"/>
  <c r="F1431" i="20"/>
  <c r="E1431" i="20"/>
  <c r="P1430" i="20"/>
  <c r="K1430" i="20"/>
  <c r="G1430" i="20"/>
  <c r="M1430" i="20"/>
  <c r="F1430" i="20"/>
  <c r="E1430" i="20"/>
  <c r="P1429" i="20"/>
  <c r="K1429" i="20"/>
  <c r="G1429" i="20"/>
  <c r="M1429" i="20"/>
  <c r="F1429" i="20"/>
  <c r="E1429" i="20"/>
  <c r="P1428" i="20"/>
  <c r="K1428" i="20"/>
  <c r="G1428" i="20"/>
  <c r="F1428" i="20"/>
  <c r="L1428" i="20"/>
  <c r="E1428" i="20"/>
  <c r="P1427" i="20"/>
  <c r="K1427" i="20"/>
  <c r="G1427" i="20"/>
  <c r="M1427" i="20"/>
  <c r="F1427" i="20"/>
  <c r="E1427" i="20"/>
  <c r="P1426" i="20"/>
  <c r="K1426" i="20"/>
  <c r="G1426" i="20"/>
  <c r="M1426" i="20"/>
  <c r="F1426" i="20"/>
  <c r="E1426" i="20"/>
  <c r="P1425" i="20"/>
  <c r="K1425" i="20"/>
  <c r="G1425" i="20"/>
  <c r="M1425" i="20"/>
  <c r="F1425" i="20"/>
  <c r="E1425" i="20"/>
  <c r="P1424" i="20"/>
  <c r="M1424" i="20"/>
  <c r="K1424" i="20"/>
  <c r="G1424" i="20"/>
  <c r="F1424" i="20"/>
  <c r="L1424" i="20"/>
  <c r="E1424" i="20"/>
  <c r="P1423" i="20"/>
  <c r="K1423" i="20"/>
  <c r="G1423" i="20"/>
  <c r="M1423" i="20"/>
  <c r="F1423" i="20"/>
  <c r="E1423" i="20"/>
  <c r="P1422" i="20"/>
  <c r="K1422" i="20"/>
  <c r="H1422" i="20"/>
  <c r="G1422" i="20"/>
  <c r="M1422" i="20"/>
  <c r="F1422" i="20"/>
  <c r="L1422" i="20"/>
  <c r="E1422" i="20"/>
  <c r="P1421" i="20"/>
  <c r="K1421" i="20"/>
  <c r="G1421" i="20"/>
  <c r="M1421" i="20"/>
  <c r="F1421" i="20"/>
  <c r="E1421" i="20"/>
  <c r="P1420" i="20"/>
  <c r="K1420" i="20"/>
  <c r="G1420" i="20"/>
  <c r="F1420" i="20"/>
  <c r="L1420" i="20"/>
  <c r="E1420" i="20"/>
  <c r="P1419" i="20"/>
  <c r="K1419" i="20"/>
  <c r="G1419" i="20"/>
  <c r="M1419" i="20"/>
  <c r="F1419" i="20"/>
  <c r="E1419" i="20"/>
  <c r="P1418" i="20"/>
  <c r="K1418" i="20"/>
  <c r="G1418" i="20"/>
  <c r="M1418" i="20"/>
  <c r="F1418" i="20"/>
  <c r="L1418" i="20"/>
  <c r="H1418" i="20"/>
  <c r="E1418" i="20"/>
  <c r="P1417" i="20"/>
  <c r="K1417" i="20"/>
  <c r="G1417" i="20"/>
  <c r="M1417" i="20"/>
  <c r="F1417" i="20"/>
  <c r="E1417" i="20"/>
  <c r="P1416" i="20"/>
  <c r="K1416" i="20"/>
  <c r="G1416" i="20"/>
  <c r="F1416" i="20"/>
  <c r="L1416" i="20"/>
  <c r="E1416" i="20"/>
  <c r="P1415" i="20"/>
  <c r="K1415" i="20"/>
  <c r="G1415" i="20"/>
  <c r="M1415" i="20"/>
  <c r="F1415" i="20"/>
  <c r="E1415" i="20"/>
  <c r="P1414" i="20"/>
  <c r="K1414" i="20"/>
  <c r="G1414" i="20"/>
  <c r="M1414" i="20"/>
  <c r="F1414" i="20"/>
  <c r="E1414" i="20"/>
  <c r="P1413" i="20"/>
  <c r="K1413" i="20"/>
  <c r="G1413" i="20"/>
  <c r="M1413" i="20"/>
  <c r="F1413" i="20"/>
  <c r="E1413" i="20"/>
  <c r="P1412" i="20"/>
  <c r="K1412" i="20"/>
  <c r="E1412" i="20"/>
  <c r="P1411" i="20"/>
  <c r="K1411" i="20"/>
  <c r="G1411" i="20"/>
  <c r="M1411" i="20"/>
  <c r="F1411" i="20"/>
  <c r="H1411" i="20"/>
  <c r="E1411" i="20"/>
  <c r="P1410" i="20"/>
  <c r="K1410" i="20"/>
  <c r="G1410" i="20"/>
  <c r="M1410" i="20"/>
  <c r="F1410" i="20"/>
  <c r="E1410" i="20"/>
  <c r="P1409" i="20"/>
  <c r="K1409" i="20"/>
  <c r="G1409" i="20"/>
  <c r="M1409" i="20"/>
  <c r="F1409" i="20"/>
  <c r="H1409" i="20"/>
  <c r="E1409" i="20"/>
  <c r="P1408" i="20"/>
  <c r="K1408" i="20"/>
  <c r="G1408" i="20"/>
  <c r="M1408" i="20"/>
  <c r="F1408" i="20"/>
  <c r="E1408" i="20"/>
  <c r="P1407" i="20"/>
  <c r="K1407" i="20"/>
  <c r="G1407" i="20"/>
  <c r="M1407" i="20"/>
  <c r="F1407" i="20"/>
  <c r="E1407" i="20"/>
  <c r="P1406" i="20"/>
  <c r="K1406" i="20"/>
  <c r="G1406" i="20"/>
  <c r="M1406" i="20"/>
  <c r="F1406" i="20"/>
  <c r="E1406" i="20"/>
  <c r="P1405" i="20"/>
  <c r="K1405" i="20"/>
  <c r="G1405" i="20"/>
  <c r="F1405" i="20"/>
  <c r="L1405" i="20"/>
  <c r="E1405" i="20"/>
  <c r="P1404" i="20"/>
  <c r="K1404" i="20"/>
  <c r="G1404" i="20"/>
  <c r="M1404" i="20"/>
  <c r="F1404" i="20"/>
  <c r="E1404" i="20"/>
  <c r="P1403" i="20"/>
  <c r="K1403" i="20"/>
  <c r="G1403" i="20"/>
  <c r="M1403" i="20"/>
  <c r="F1403" i="20"/>
  <c r="E1403" i="20"/>
  <c r="P1402" i="20"/>
  <c r="K1402" i="20"/>
  <c r="G1402" i="20"/>
  <c r="M1402" i="20"/>
  <c r="F1402" i="20"/>
  <c r="E1402" i="20"/>
  <c r="P1401" i="20"/>
  <c r="K1401" i="20"/>
  <c r="G1401" i="20"/>
  <c r="M1401" i="20"/>
  <c r="F1401" i="20"/>
  <c r="H1401" i="20"/>
  <c r="E1401" i="20"/>
  <c r="P1400" i="20"/>
  <c r="K1400" i="20"/>
  <c r="G1400" i="20"/>
  <c r="M1400" i="20"/>
  <c r="F1400" i="20"/>
  <c r="E1400" i="20"/>
  <c r="P1399" i="20"/>
  <c r="K1399" i="20"/>
  <c r="G1399" i="20"/>
  <c r="M1399" i="20"/>
  <c r="F1399" i="20"/>
  <c r="E1399" i="20"/>
  <c r="P1398" i="20"/>
  <c r="K1398" i="20"/>
  <c r="G1398" i="20"/>
  <c r="M1398" i="20"/>
  <c r="F1398" i="20"/>
  <c r="E1398" i="20"/>
  <c r="P1397" i="20"/>
  <c r="K1397" i="20"/>
  <c r="G1397" i="20"/>
  <c r="F1397" i="20"/>
  <c r="L1397" i="20"/>
  <c r="E1397" i="20"/>
  <c r="P1396" i="20"/>
  <c r="K1396" i="20"/>
  <c r="G1396" i="20"/>
  <c r="M1396" i="20"/>
  <c r="F1396" i="20"/>
  <c r="E1396" i="20"/>
  <c r="P1395" i="20"/>
  <c r="K1395" i="20"/>
  <c r="G1395" i="20"/>
  <c r="M1395" i="20"/>
  <c r="F1395" i="20"/>
  <c r="L1395" i="20"/>
  <c r="E1395" i="20"/>
  <c r="P1394" i="20"/>
  <c r="K1394" i="20"/>
  <c r="G1394" i="20"/>
  <c r="M1394" i="20"/>
  <c r="F1394" i="20"/>
  <c r="E1394" i="20"/>
  <c r="P1393" i="20"/>
  <c r="K1393" i="20"/>
  <c r="G1393" i="20"/>
  <c r="M1393" i="20"/>
  <c r="F1393" i="20"/>
  <c r="E1393" i="20"/>
  <c r="P1392" i="20"/>
  <c r="K1392" i="20"/>
  <c r="G1392" i="20"/>
  <c r="M1392" i="20"/>
  <c r="F1392" i="20"/>
  <c r="E1392" i="20"/>
  <c r="P1391" i="20"/>
  <c r="K1391" i="20"/>
  <c r="G1391" i="20"/>
  <c r="M1391" i="20"/>
  <c r="F1391" i="20"/>
  <c r="H1391" i="20"/>
  <c r="E1391" i="20"/>
  <c r="P1390" i="20"/>
  <c r="K1390" i="20"/>
  <c r="G1390" i="20"/>
  <c r="M1390" i="20"/>
  <c r="F1390" i="20"/>
  <c r="E1390" i="20"/>
  <c r="P1389" i="20"/>
  <c r="K1389" i="20"/>
  <c r="G1389" i="20"/>
  <c r="M1389" i="20"/>
  <c r="F1389" i="20"/>
  <c r="L1389" i="20"/>
  <c r="E1389" i="20"/>
  <c r="P1388" i="20"/>
  <c r="K1388" i="20"/>
  <c r="G1388" i="20"/>
  <c r="M1388" i="20"/>
  <c r="F1388" i="20"/>
  <c r="E1388" i="20"/>
  <c r="P1387" i="20"/>
  <c r="K1387" i="20"/>
  <c r="G1387" i="20"/>
  <c r="M1387" i="20"/>
  <c r="F1387" i="20"/>
  <c r="E1387" i="20"/>
  <c r="P1386" i="20"/>
  <c r="K1386" i="20"/>
  <c r="G1386" i="20"/>
  <c r="M1386" i="20"/>
  <c r="F1386" i="20"/>
  <c r="E1386" i="20"/>
  <c r="P1385" i="20"/>
  <c r="K1385" i="20"/>
  <c r="G1385" i="20"/>
  <c r="F1385" i="20"/>
  <c r="L1385" i="20"/>
  <c r="E1385" i="20"/>
  <c r="P1384" i="20"/>
  <c r="K1384" i="20"/>
  <c r="G1384" i="20"/>
  <c r="M1384" i="20"/>
  <c r="F1384" i="20"/>
  <c r="E1384" i="20"/>
  <c r="P1383" i="20"/>
  <c r="K1383" i="20"/>
  <c r="G1383" i="20"/>
  <c r="M1383" i="20"/>
  <c r="F1383" i="20"/>
  <c r="L1383" i="20"/>
  <c r="E1383" i="20"/>
  <c r="P1382" i="20"/>
  <c r="K1382" i="20"/>
  <c r="G1382" i="20"/>
  <c r="M1382" i="20"/>
  <c r="F1382" i="20"/>
  <c r="E1382" i="20"/>
  <c r="P1381" i="20"/>
  <c r="K1381" i="20"/>
  <c r="G1381" i="20"/>
  <c r="M1381" i="20"/>
  <c r="F1381" i="20"/>
  <c r="L1381" i="20"/>
  <c r="N1381" i="20"/>
  <c r="E1381" i="20"/>
  <c r="P1380" i="20"/>
  <c r="K1380" i="20"/>
  <c r="G1380" i="20"/>
  <c r="M1380" i="20"/>
  <c r="F1380" i="20"/>
  <c r="E1380" i="20"/>
  <c r="P1379" i="20"/>
  <c r="K1379" i="20"/>
  <c r="H1379" i="20"/>
  <c r="G1379" i="20"/>
  <c r="M1379" i="20"/>
  <c r="F1379" i="20"/>
  <c r="L1379" i="20"/>
  <c r="E1379" i="20"/>
  <c r="P1378" i="20"/>
  <c r="K1378" i="20"/>
  <c r="G1378" i="20"/>
  <c r="M1378" i="20"/>
  <c r="F1378" i="20"/>
  <c r="E1378" i="20"/>
  <c r="P1377" i="20"/>
  <c r="K1377" i="20"/>
  <c r="G1377" i="20"/>
  <c r="M1377" i="20"/>
  <c r="F1377" i="20"/>
  <c r="H1377" i="20"/>
  <c r="E1377" i="20"/>
  <c r="P1376" i="20"/>
  <c r="K1376" i="20"/>
  <c r="G1376" i="20"/>
  <c r="M1376" i="20"/>
  <c r="F1376" i="20"/>
  <c r="E1376" i="20"/>
  <c r="P1375" i="20"/>
  <c r="K1375" i="20"/>
  <c r="G1375" i="20"/>
  <c r="H1375" i="20"/>
  <c r="F1375" i="20"/>
  <c r="L1375" i="20"/>
  <c r="E1375" i="20"/>
  <c r="P1374" i="20"/>
  <c r="K1374" i="20"/>
  <c r="G1374" i="20"/>
  <c r="M1374" i="20"/>
  <c r="F1374" i="20"/>
  <c r="E1374" i="20"/>
  <c r="P1373" i="20"/>
  <c r="K1373" i="20"/>
  <c r="G1373" i="20"/>
  <c r="M1373" i="20"/>
  <c r="F1373" i="20"/>
  <c r="L1373" i="20"/>
  <c r="E1373" i="20"/>
  <c r="P1372" i="20"/>
  <c r="K1372" i="20"/>
  <c r="G1372" i="20"/>
  <c r="M1372" i="20"/>
  <c r="F1372" i="20"/>
  <c r="E1372" i="20"/>
  <c r="P1371" i="20"/>
  <c r="K1371" i="20"/>
  <c r="G1371" i="20"/>
  <c r="M1371" i="20"/>
  <c r="F1371" i="20"/>
  <c r="L1371" i="20"/>
  <c r="E1371" i="20"/>
  <c r="P1370" i="20"/>
  <c r="K1370" i="20"/>
  <c r="G1370" i="20"/>
  <c r="M1370" i="20"/>
  <c r="F1370" i="20"/>
  <c r="E1370" i="20"/>
  <c r="P1369" i="20"/>
  <c r="K1369" i="20"/>
  <c r="G1369" i="20"/>
  <c r="M1369" i="20"/>
  <c r="F1369" i="20"/>
  <c r="L1369" i="20"/>
  <c r="E1369" i="20"/>
  <c r="P1368" i="20"/>
  <c r="K1368" i="20"/>
  <c r="G1368" i="20"/>
  <c r="M1368" i="20"/>
  <c r="F1368" i="20"/>
  <c r="E1368" i="20"/>
  <c r="P1367" i="20"/>
  <c r="K1367" i="20"/>
  <c r="G1367" i="20"/>
  <c r="M1367" i="20"/>
  <c r="F1367" i="20"/>
  <c r="L1367" i="20"/>
  <c r="E1367" i="20"/>
  <c r="P1366" i="20"/>
  <c r="K1366" i="20"/>
  <c r="G1366" i="20"/>
  <c r="M1366" i="20"/>
  <c r="F1366" i="20"/>
  <c r="E1366" i="20"/>
  <c r="P1365" i="20"/>
  <c r="K1365" i="20"/>
  <c r="G1365" i="20"/>
  <c r="M1365" i="20"/>
  <c r="F1365" i="20"/>
  <c r="E1365" i="20"/>
  <c r="P1364" i="20"/>
  <c r="K1364" i="20"/>
  <c r="G1364" i="20"/>
  <c r="M1364" i="20"/>
  <c r="F1364" i="20"/>
  <c r="E1364" i="20"/>
  <c r="P1363" i="20"/>
  <c r="K1363" i="20"/>
  <c r="G1363" i="20"/>
  <c r="F1363" i="20"/>
  <c r="L1363" i="20"/>
  <c r="E1363" i="20"/>
  <c r="P1362" i="20"/>
  <c r="K1362" i="20"/>
  <c r="G1362" i="20"/>
  <c r="M1362" i="20"/>
  <c r="F1362" i="20"/>
  <c r="E1362" i="20"/>
  <c r="P1361" i="20"/>
  <c r="K1361" i="20"/>
  <c r="G1361" i="20"/>
  <c r="M1361" i="20"/>
  <c r="F1361" i="20"/>
  <c r="E1361" i="20"/>
  <c r="P1360" i="20"/>
  <c r="K1360" i="20"/>
  <c r="G1360" i="20"/>
  <c r="M1360" i="20"/>
  <c r="F1360" i="20"/>
  <c r="E1360" i="20"/>
  <c r="P1359" i="20"/>
  <c r="K1359" i="20"/>
  <c r="G1359" i="20"/>
  <c r="M1359" i="20"/>
  <c r="F1359" i="20"/>
  <c r="L1359" i="20"/>
  <c r="E1359" i="20"/>
  <c r="P1358" i="20"/>
  <c r="K1358" i="20"/>
  <c r="G1358" i="20"/>
  <c r="M1358" i="20"/>
  <c r="F1358" i="20"/>
  <c r="E1358" i="20"/>
  <c r="P1357" i="20"/>
  <c r="K1357" i="20"/>
  <c r="G1357" i="20"/>
  <c r="M1357" i="20"/>
  <c r="F1357" i="20"/>
  <c r="E1357" i="20"/>
  <c r="P1356" i="20"/>
  <c r="K1356" i="20"/>
  <c r="G1356" i="20"/>
  <c r="M1356" i="20"/>
  <c r="F1356" i="20"/>
  <c r="E1356" i="20"/>
  <c r="P1355" i="20"/>
  <c r="K1355" i="20"/>
  <c r="G1355" i="20"/>
  <c r="M1355" i="20"/>
  <c r="F1355" i="20"/>
  <c r="L1355" i="20"/>
  <c r="E1355" i="20"/>
  <c r="P1354" i="20"/>
  <c r="K1354" i="20"/>
  <c r="G1354" i="20"/>
  <c r="M1354" i="20"/>
  <c r="F1354" i="20"/>
  <c r="E1354" i="20"/>
  <c r="P1353" i="20"/>
  <c r="K1353" i="20"/>
  <c r="G1353" i="20"/>
  <c r="M1353" i="20"/>
  <c r="F1353" i="20"/>
  <c r="E1353" i="20"/>
  <c r="P1352" i="20"/>
  <c r="K1352" i="20"/>
  <c r="G1352" i="20"/>
  <c r="M1352" i="20"/>
  <c r="F1352" i="20"/>
  <c r="E1352" i="20"/>
  <c r="P1351" i="20"/>
  <c r="K1351" i="20"/>
  <c r="G1351" i="20"/>
  <c r="M1351" i="20"/>
  <c r="F1351" i="20"/>
  <c r="L1351" i="20"/>
  <c r="E1351" i="20"/>
  <c r="P1350" i="20"/>
  <c r="K1350" i="20"/>
  <c r="G1350" i="20"/>
  <c r="M1350" i="20"/>
  <c r="F1350" i="20"/>
  <c r="E1350" i="20"/>
  <c r="P1349" i="20"/>
  <c r="K1349" i="20"/>
  <c r="G1349" i="20"/>
  <c r="M1349" i="20"/>
  <c r="F1349" i="20"/>
  <c r="E1349" i="20"/>
  <c r="P1348" i="20"/>
  <c r="K1348" i="20"/>
  <c r="G1348" i="20"/>
  <c r="M1348" i="20"/>
  <c r="F1348" i="20"/>
  <c r="E1348" i="20"/>
  <c r="P1347" i="20"/>
  <c r="K1347" i="20"/>
  <c r="G1347" i="20"/>
  <c r="M1347" i="20"/>
  <c r="F1347" i="20"/>
  <c r="L1347" i="20"/>
  <c r="E1347" i="20"/>
  <c r="P1346" i="20"/>
  <c r="K1346" i="20"/>
  <c r="G1346" i="20"/>
  <c r="M1346" i="20"/>
  <c r="F1346" i="20"/>
  <c r="E1346" i="20"/>
  <c r="P1345" i="20"/>
  <c r="K1345" i="20"/>
  <c r="G1345" i="20"/>
  <c r="M1345" i="20"/>
  <c r="F1345" i="20"/>
  <c r="E1345" i="20"/>
  <c r="P1344" i="20"/>
  <c r="K1344" i="20"/>
  <c r="G1344" i="20"/>
  <c r="M1344" i="20"/>
  <c r="F1344" i="20"/>
  <c r="E1344" i="20"/>
  <c r="P1343" i="20"/>
  <c r="K1343" i="20"/>
  <c r="G1343" i="20"/>
  <c r="F1343" i="20"/>
  <c r="H1343" i="20"/>
  <c r="E1343" i="20"/>
  <c r="P1342" i="20"/>
  <c r="K1342" i="20"/>
  <c r="G1342" i="20"/>
  <c r="M1342" i="20"/>
  <c r="F1342" i="20"/>
  <c r="E1342" i="20"/>
  <c r="P1341" i="20"/>
  <c r="K1341" i="20"/>
  <c r="G1341" i="20"/>
  <c r="M1341" i="20"/>
  <c r="F1341" i="20"/>
  <c r="E1341" i="20"/>
  <c r="P1340" i="20"/>
  <c r="K1340" i="20"/>
  <c r="G1340" i="20"/>
  <c r="M1340" i="20"/>
  <c r="F1340" i="20"/>
  <c r="E1340" i="20"/>
  <c r="P1339" i="20"/>
  <c r="K1339" i="20"/>
  <c r="G1339" i="20"/>
  <c r="M1339" i="20"/>
  <c r="F1339" i="20"/>
  <c r="L1339" i="20"/>
  <c r="E1339" i="20"/>
  <c r="P1338" i="20"/>
  <c r="K1338" i="20"/>
  <c r="G1338" i="20"/>
  <c r="M1338" i="20"/>
  <c r="F1338" i="20"/>
  <c r="E1338" i="20"/>
  <c r="P1337" i="20"/>
  <c r="K1337" i="20"/>
  <c r="G1337" i="20"/>
  <c r="M1337" i="20"/>
  <c r="F1337" i="20"/>
  <c r="E1337" i="20"/>
  <c r="P1336" i="20"/>
  <c r="K1336" i="20"/>
  <c r="G1336" i="20"/>
  <c r="M1336" i="20"/>
  <c r="F1336" i="20"/>
  <c r="E1336" i="20"/>
  <c r="P1335" i="20"/>
  <c r="K1335" i="20"/>
  <c r="G1335" i="20"/>
  <c r="F1335" i="20"/>
  <c r="L1335" i="20"/>
  <c r="E1335" i="20"/>
  <c r="P1334" i="20"/>
  <c r="K1334" i="20"/>
  <c r="G1334" i="20"/>
  <c r="M1334" i="20"/>
  <c r="F1334" i="20"/>
  <c r="E1334" i="20"/>
  <c r="P1333" i="20"/>
  <c r="K1333" i="20"/>
  <c r="G1333" i="20"/>
  <c r="M1333" i="20"/>
  <c r="F1333" i="20"/>
  <c r="E1333" i="20"/>
  <c r="P1332" i="20"/>
  <c r="K1332" i="20"/>
  <c r="G1332" i="20"/>
  <c r="M1332" i="20"/>
  <c r="F1332" i="20"/>
  <c r="E1332" i="20"/>
  <c r="P1331" i="20"/>
  <c r="K1331" i="20"/>
  <c r="G1331" i="20"/>
  <c r="F1331" i="20"/>
  <c r="L1331" i="20"/>
  <c r="E1331" i="20"/>
  <c r="P1330" i="20"/>
  <c r="K1330" i="20"/>
  <c r="G1330" i="20"/>
  <c r="M1330" i="20"/>
  <c r="F1330" i="20"/>
  <c r="E1330" i="20"/>
  <c r="P1329" i="20"/>
  <c r="K1329" i="20"/>
  <c r="G1329" i="20"/>
  <c r="F1329" i="20"/>
  <c r="L1329" i="20"/>
  <c r="E1329" i="20"/>
  <c r="P1328" i="20"/>
  <c r="K1328" i="20"/>
  <c r="G1328" i="20"/>
  <c r="M1328" i="20"/>
  <c r="F1328" i="20"/>
  <c r="E1328" i="20"/>
  <c r="P1327" i="20"/>
  <c r="K1327" i="20"/>
  <c r="G1327" i="20"/>
  <c r="M1327" i="20"/>
  <c r="F1327" i="20"/>
  <c r="L1327" i="20"/>
  <c r="E1327" i="20"/>
  <c r="P1326" i="20"/>
  <c r="K1326" i="20"/>
  <c r="G1326" i="20"/>
  <c r="M1326" i="20"/>
  <c r="F1326" i="20"/>
  <c r="E1326" i="20"/>
  <c r="P1325" i="20"/>
  <c r="M1325" i="20"/>
  <c r="K1325" i="20"/>
  <c r="G1325" i="20"/>
  <c r="F1325" i="20"/>
  <c r="E1325" i="20"/>
  <c r="P1324" i="20"/>
  <c r="K1324" i="20"/>
  <c r="G1324" i="20"/>
  <c r="M1324" i="20"/>
  <c r="F1324" i="20"/>
  <c r="E1324" i="20"/>
  <c r="P1323" i="20"/>
  <c r="K1323" i="20"/>
  <c r="G1323" i="20"/>
  <c r="M1323" i="20"/>
  <c r="F1323" i="20"/>
  <c r="L1323" i="20"/>
  <c r="E1323" i="20"/>
  <c r="P1322" i="20"/>
  <c r="K1322" i="20"/>
  <c r="G1322" i="20"/>
  <c r="M1322" i="20"/>
  <c r="F1322" i="20"/>
  <c r="E1322" i="20"/>
  <c r="P1321" i="20"/>
  <c r="K1321" i="20"/>
  <c r="G1321" i="20"/>
  <c r="F1321" i="20"/>
  <c r="L1321" i="20"/>
  <c r="E1321" i="20"/>
  <c r="P1320" i="20"/>
  <c r="K1320" i="20"/>
  <c r="G1320" i="20"/>
  <c r="M1320" i="20"/>
  <c r="F1320" i="20"/>
  <c r="E1320" i="20"/>
  <c r="P1319" i="20"/>
  <c r="K1319" i="20"/>
  <c r="G1319" i="20"/>
  <c r="F1319" i="20"/>
  <c r="L1319" i="20"/>
  <c r="E1319" i="20"/>
  <c r="P1318" i="20"/>
  <c r="K1318" i="20"/>
  <c r="G1318" i="20"/>
  <c r="M1318" i="20"/>
  <c r="F1318" i="20"/>
  <c r="E1318" i="20"/>
  <c r="P1317" i="20"/>
  <c r="K1317" i="20"/>
  <c r="G1317" i="20"/>
  <c r="M1317" i="20"/>
  <c r="F1317" i="20"/>
  <c r="E1317" i="20"/>
  <c r="P1316" i="20"/>
  <c r="K1316" i="20"/>
  <c r="G1316" i="20"/>
  <c r="M1316" i="20"/>
  <c r="F1316" i="20"/>
  <c r="E1316" i="20"/>
  <c r="P1315" i="20"/>
  <c r="K1315" i="20"/>
  <c r="G1315" i="20"/>
  <c r="M1315" i="20"/>
  <c r="F1315" i="20"/>
  <c r="L1315" i="20"/>
  <c r="E1315" i="20"/>
  <c r="P1314" i="20"/>
  <c r="M1314" i="20"/>
  <c r="K1314" i="20"/>
  <c r="G1314" i="20"/>
  <c r="F1314" i="20"/>
  <c r="E1314" i="20"/>
  <c r="P1313" i="20"/>
  <c r="K1313" i="20"/>
  <c r="G1313" i="20"/>
  <c r="F1313" i="20"/>
  <c r="L1313" i="20"/>
  <c r="E1313" i="20"/>
  <c r="P1312" i="20"/>
  <c r="K1312" i="20"/>
  <c r="G1312" i="20"/>
  <c r="M1312" i="20"/>
  <c r="F1312" i="20"/>
  <c r="E1312" i="20"/>
  <c r="P1311" i="20"/>
  <c r="K1311" i="20"/>
  <c r="G1311" i="20"/>
  <c r="F1311" i="20"/>
  <c r="L1311" i="20"/>
  <c r="E1311" i="20"/>
  <c r="P1310" i="20"/>
  <c r="K1310" i="20"/>
  <c r="G1310" i="20"/>
  <c r="M1310" i="20"/>
  <c r="F1310" i="20"/>
  <c r="E1310" i="20"/>
  <c r="P1309" i="20"/>
  <c r="K1309" i="20"/>
  <c r="G1309" i="20"/>
  <c r="F1309" i="20"/>
  <c r="L1309" i="20"/>
  <c r="E1309" i="20"/>
  <c r="P1308" i="20"/>
  <c r="K1308" i="20"/>
  <c r="G1308" i="20"/>
  <c r="M1308" i="20"/>
  <c r="F1308" i="20"/>
  <c r="E1308" i="20"/>
  <c r="P1307" i="20"/>
  <c r="K1307" i="20"/>
  <c r="G1307" i="20"/>
  <c r="M1307" i="20"/>
  <c r="F1307" i="20"/>
  <c r="L1307" i="20"/>
  <c r="E1307" i="20"/>
  <c r="P1306" i="20"/>
  <c r="K1306" i="20"/>
  <c r="G1306" i="20"/>
  <c r="M1306" i="20"/>
  <c r="F1306" i="20"/>
  <c r="E1306" i="20"/>
  <c r="P1305" i="20"/>
  <c r="K1305" i="20"/>
  <c r="G1305" i="20"/>
  <c r="M1305" i="20"/>
  <c r="F1305" i="20"/>
  <c r="L1305" i="20"/>
  <c r="E1305" i="20"/>
  <c r="P1304" i="20"/>
  <c r="K1304" i="20"/>
  <c r="G1304" i="20"/>
  <c r="M1304" i="20"/>
  <c r="F1304" i="20"/>
  <c r="E1304" i="20"/>
  <c r="P1303" i="20"/>
  <c r="K1303" i="20"/>
  <c r="G1303" i="20"/>
  <c r="M1303" i="20"/>
  <c r="F1303" i="20"/>
  <c r="E1303" i="20"/>
  <c r="P1302" i="20"/>
  <c r="K1302" i="20"/>
  <c r="G1302" i="20"/>
  <c r="M1302" i="20"/>
  <c r="F1302" i="20"/>
  <c r="E1302" i="20"/>
  <c r="P1301" i="20"/>
  <c r="K1301" i="20"/>
  <c r="G1301" i="20"/>
  <c r="F1301" i="20"/>
  <c r="L1301" i="20"/>
  <c r="E1301" i="20"/>
  <c r="P1300" i="20"/>
  <c r="K1300" i="20"/>
  <c r="G1300" i="20"/>
  <c r="M1300" i="20"/>
  <c r="F1300" i="20"/>
  <c r="E1300" i="20"/>
  <c r="P1299" i="20"/>
  <c r="K1299" i="20"/>
  <c r="G1299" i="20"/>
  <c r="M1299" i="20"/>
  <c r="F1299" i="20"/>
  <c r="E1299" i="20"/>
  <c r="P1298" i="20"/>
  <c r="K1298" i="20"/>
  <c r="G1298" i="20"/>
  <c r="M1298" i="20"/>
  <c r="F1298" i="20"/>
  <c r="E1298" i="20"/>
  <c r="P1297" i="20"/>
  <c r="K1297" i="20"/>
  <c r="G1297" i="20"/>
  <c r="M1297" i="20"/>
  <c r="F1297" i="20"/>
  <c r="L1297" i="20"/>
  <c r="E1297" i="20"/>
  <c r="P1296" i="20"/>
  <c r="K1296" i="20"/>
  <c r="G1296" i="20"/>
  <c r="M1296" i="20"/>
  <c r="F1296" i="20"/>
  <c r="E1296" i="20"/>
  <c r="P1295" i="20"/>
  <c r="K1295" i="20"/>
  <c r="G1295" i="20"/>
  <c r="M1295" i="20"/>
  <c r="F1295" i="20"/>
  <c r="E1295" i="20"/>
  <c r="P1294" i="20"/>
  <c r="K1294" i="20"/>
  <c r="G1294" i="20"/>
  <c r="M1294" i="20"/>
  <c r="F1294" i="20"/>
  <c r="E1294" i="20"/>
  <c r="P1293" i="20"/>
  <c r="K1293" i="20"/>
  <c r="G1293" i="20"/>
  <c r="F1293" i="20"/>
  <c r="L1293" i="20"/>
  <c r="E1293" i="20"/>
  <c r="P1292" i="20"/>
  <c r="K1292" i="20"/>
  <c r="G1292" i="20"/>
  <c r="M1292" i="20"/>
  <c r="F1292" i="20"/>
  <c r="E1292" i="20"/>
  <c r="P1291" i="20"/>
  <c r="K1291" i="20"/>
  <c r="G1291" i="20"/>
  <c r="F1291" i="20"/>
  <c r="L1291" i="20"/>
  <c r="E1291" i="20"/>
  <c r="P1290" i="20"/>
  <c r="K1290" i="20"/>
  <c r="G1290" i="20"/>
  <c r="M1290" i="20"/>
  <c r="F1290" i="20"/>
  <c r="E1290" i="20"/>
  <c r="P1289" i="20"/>
  <c r="K1289" i="20"/>
  <c r="G1289" i="20"/>
  <c r="M1289" i="20"/>
  <c r="F1289" i="20"/>
  <c r="L1289" i="20"/>
  <c r="E1289" i="20"/>
  <c r="P1288" i="20"/>
  <c r="K1288" i="20"/>
  <c r="G1288" i="20"/>
  <c r="M1288" i="20"/>
  <c r="F1288" i="20"/>
  <c r="E1288" i="20"/>
  <c r="P1287" i="20"/>
  <c r="K1287" i="20"/>
  <c r="G1287" i="20"/>
  <c r="M1287" i="20"/>
  <c r="F1287" i="20"/>
  <c r="E1287" i="20"/>
  <c r="P1286" i="20"/>
  <c r="K1286" i="20"/>
  <c r="G1286" i="20"/>
  <c r="M1286" i="20"/>
  <c r="F1286" i="20"/>
  <c r="E1286" i="20"/>
  <c r="P1285" i="20"/>
  <c r="K1285" i="20"/>
  <c r="G1285" i="20"/>
  <c r="F1285" i="20"/>
  <c r="L1285" i="20"/>
  <c r="E1285" i="20"/>
  <c r="P1284" i="20"/>
  <c r="K1284" i="20"/>
  <c r="G1284" i="20"/>
  <c r="M1284" i="20"/>
  <c r="F1284" i="20"/>
  <c r="E1284" i="20"/>
  <c r="P1283" i="20"/>
  <c r="K1283" i="20"/>
  <c r="G1283" i="20"/>
  <c r="F1283" i="20"/>
  <c r="L1283" i="20"/>
  <c r="E1283" i="20"/>
  <c r="P1282" i="20"/>
  <c r="K1282" i="20"/>
  <c r="G1282" i="20"/>
  <c r="M1282" i="20"/>
  <c r="F1282" i="20"/>
  <c r="E1282" i="20"/>
  <c r="P1281" i="20"/>
  <c r="K1281" i="20"/>
  <c r="G1281" i="20"/>
  <c r="F1281" i="20"/>
  <c r="L1281" i="20"/>
  <c r="E1281" i="20"/>
  <c r="P1280" i="20"/>
  <c r="K1280" i="20"/>
  <c r="G1280" i="20"/>
  <c r="M1280" i="20"/>
  <c r="F1280" i="20"/>
  <c r="E1280" i="20"/>
  <c r="P1279" i="20"/>
  <c r="K1279" i="20"/>
  <c r="G1279" i="20"/>
  <c r="M1279" i="20"/>
  <c r="F1279" i="20"/>
  <c r="E1279" i="20"/>
  <c r="K1278" i="20"/>
  <c r="G1278" i="20"/>
  <c r="M1278" i="20"/>
  <c r="F1278" i="20"/>
  <c r="E1278" i="20"/>
  <c r="K1277" i="20"/>
  <c r="G1277" i="20"/>
  <c r="M1277" i="20"/>
  <c r="F1277" i="20"/>
  <c r="E1277" i="20"/>
  <c r="K1276" i="20"/>
  <c r="G1276" i="20"/>
  <c r="M1276" i="20"/>
  <c r="F1276" i="20"/>
  <c r="L1276" i="20"/>
  <c r="E1276" i="20"/>
  <c r="K1275" i="20"/>
  <c r="G1275" i="20"/>
  <c r="F1275" i="20"/>
  <c r="L1275" i="20"/>
  <c r="E1275" i="20"/>
  <c r="L1274" i="20"/>
  <c r="K1274" i="20"/>
  <c r="G1274" i="20"/>
  <c r="M1274" i="20"/>
  <c r="F1274" i="20"/>
  <c r="E1274" i="20"/>
  <c r="K1273" i="20"/>
  <c r="G1273" i="20"/>
  <c r="M1273" i="20"/>
  <c r="F1273" i="20"/>
  <c r="E1273" i="20"/>
  <c r="K1272" i="20"/>
  <c r="G1272" i="20"/>
  <c r="M1272" i="20"/>
  <c r="F1272" i="20"/>
  <c r="L1272" i="20"/>
  <c r="E1272" i="20"/>
  <c r="K1271" i="20"/>
  <c r="E1271" i="20"/>
  <c r="K1270" i="20"/>
  <c r="G1270" i="20"/>
  <c r="M1270" i="20"/>
  <c r="F1270" i="20"/>
  <c r="E1270" i="20"/>
  <c r="K1269" i="20"/>
  <c r="AR141" i="20"/>
  <c r="G1269" i="20"/>
  <c r="M1269" i="20"/>
  <c r="F1269" i="20"/>
  <c r="L1269" i="20"/>
  <c r="E1269" i="20"/>
  <c r="K1268" i="20"/>
  <c r="G1268" i="20"/>
  <c r="M1268" i="20"/>
  <c r="F1268" i="20"/>
  <c r="E1268" i="20"/>
  <c r="K1267" i="20"/>
  <c r="G1267" i="20"/>
  <c r="M1267" i="20"/>
  <c r="F1267" i="20"/>
  <c r="E1267" i="20"/>
  <c r="K1266" i="20"/>
  <c r="G1266" i="20"/>
  <c r="M1266" i="20"/>
  <c r="F1266" i="20"/>
  <c r="E1266" i="20"/>
  <c r="K1265" i="20"/>
  <c r="G1265" i="20"/>
  <c r="M1265" i="20"/>
  <c r="F1265" i="20"/>
  <c r="E1265" i="20"/>
  <c r="K1264" i="20"/>
  <c r="G1264" i="20"/>
  <c r="M1264" i="20"/>
  <c r="F1264" i="20"/>
  <c r="H1264" i="20"/>
  <c r="E1264" i="20"/>
  <c r="AP136" i="20"/>
  <c r="K1263" i="20"/>
  <c r="G1263" i="20"/>
  <c r="M1263" i="20"/>
  <c r="F1263" i="20"/>
  <c r="E1263" i="20"/>
  <c r="K1262" i="20"/>
  <c r="G1262" i="20"/>
  <c r="M1262" i="20"/>
  <c r="F1262" i="20"/>
  <c r="L1262" i="20"/>
  <c r="E1262" i="20"/>
  <c r="K1261" i="20"/>
  <c r="G1261" i="20"/>
  <c r="M1261" i="20"/>
  <c r="F1261" i="20"/>
  <c r="L1261" i="20"/>
  <c r="E1261" i="20"/>
  <c r="AP133" i="20"/>
  <c r="K1260" i="20"/>
  <c r="G1260" i="20"/>
  <c r="M1260" i="20"/>
  <c r="F1260" i="20"/>
  <c r="L1260" i="20"/>
  <c r="E1260" i="20"/>
  <c r="K1259" i="20"/>
  <c r="G1259" i="20"/>
  <c r="M1259" i="20"/>
  <c r="F1259" i="20"/>
  <c r="E1259" i="20"/>
  <c r="K1258" i="20"/>
  <c r="G1258" i="20"/>
  <c r="M1258" i="20"/>
  <c r="F1258" i="20"/>
  <c r="L1258" i="20"/>
  <c r="E1258" i="20"/>
  <c r="K1257" i="20"/>
  <c r="G1257" i="20"/>
  <c r="M1257" i="20"/>
  <c r="F1257" i="20"/>
  <c r="L1257" i="20"/>
  <c r="E1257" i="20"/>
  <c r="K1256" i="20"/>
  <c r="G1256" i="20"/>
  <c r="M1256" i="20"/>
  <c r="F1256" i="20"/>
  <c r="E1256" i="20"/>
  <c r="K1255" i="20"/>
  <c r="G1255" i="20"/>
  <c r="M1255" i="20"/>
  <c r="F1255" i="20"/>
  <c r="E1255" i="20"/>
  <c r="K1254" i="20"/>
  <c r="G1254" i="20"/>
  <c r="M1254" i="20"/>
  <c r="F1254" i="20"/>
  <c r="E1254" i="20"/>
  <c r="M1253" i="20"/>
  <c r="K1253" i="20"/>
  <c r="G1253" i="20"/>
  <c r="F1253" i="20"/>
  <c r="E1253" i="20"/>
  <c r="K1252" i="20"/>
  <c r="G1252" i="20"/>
  <c r="M1252" i="20"/>
  <c r="F1252" i="20"/>
  <c r="E1252" i="20"/>
  <c r="K1251" i="20"/>
  <c r="G1251" i="20"/>
  <c r="M1251" i="20"/>
  <c r="F1251" i="20"/>
  <c r="E1251" i="20"/>
  <c r="K1250" i="20"/>
  <c r="G1250" i="20"/>
  <c r="M1250" i="20"/>
  <c r="F1250" i="20"/>
  <c r="E1250" i="20"/>
  <c r="K1249" i="20"/>
  <c r="G1249" i="20"/>
  <c r="F1249" i="20"/>
  <c r="L1249" i="20"/>
  <c r="E1249" i="20"/>
  <c r="K1248" i="20"/>
  <c r="G1248" i="20"/>
  <c r="M1248" i="20"/>
  <c r="F1248" i="20"/>
  <c r="E1248" i="20"/>
  <c r="K1247" i="20"/>
  <c r="G1247" i="20"/>
  <c r="M1247" i="20"/>
  <c r="F1247" i="20"/>
  <c r="E1247" i="20"/>
  <c r="K1246" i="20"/>
  <c r="G1246" i="20"/>
  <c r="M1246" i="20"/>
  <c r="F1246" i="20"/>
  <c r="L1246" i="20"/>
  <c r="E1246" i="20"/>
  <c r="K1245" i="20"/>
  <c r="AR117" i="20"/>
  <c r="G1245" i="20"/>
  <c r="M1245" i="20"/>
  <c r="F1245" i="20"/>
  <c r="E1245" i="20"/>
  <c r="K1244" i="20"/>
  <c r="G1244" i="20"/>
  <c r="M1244" i="20"/>
  <c r="F1244" i="20"/>
  <c r="L1244" i="20"/>
  <c r="E1244" i="20"/>
  <c r="AP116" i="20"/>
  <c r="K1243" i="20"/>
  <c r="G1243" i="20"/>
  <c r="M1243" i="20"/>
  <c r="F1243" i="20"/>
  <c r="E1243" i="20"/>
  <c r="AP115" i="20"/>
  <c r="K1242" i="20"/>
  <c r="G1242" i="20"/>
  <c r="M1242" i="20"/>
  <c r="F1242" i="20"/>
  <c r="L1242" i="20"/>
  <c r="E1242" i="20"/>
  <c r="K1241" i="20"/>
  <c r="G1241" i="20"/>
  <c r="M1241" i="20"/>
  <c r="F1241" i="20"/>
  <c r="L1241" i="20"/>
  <c r="E1241" i="20"/>
  <c r="K1240" i="20"/>
  <c r="G1240" i="20"/>
  <c r="M1240" i="20"/>
  <c r="F1240" i="20"/>
  <c r="H1240" i="20"/>
  <c r="E1240" i="20"/>
  <c r="K1239" i="20"/>
  <c r="G1239" i="20"/>
  <c r="M1239" i="20"/>
  <c r="F1239" i="20"/>
  <c r="E1239" i="20"/>
  <c r="K1238" i="20"/>
  <c r="G1238" i="20"/>
  <c r="M1238" i="20"/>
  <c r="F1238" i="20"/>
  <c r="E1238" i="20"/>
  <c r="M1237" i="20"/>
  <c r="K1237" i="20"/>
  <c r="G1237" i="20"/>
  <c r="F1237" i="20"/>
  <c r="L1237" i="20"/>
  <c r="N1237" i="20"/>
  <c r="E1237" i="20"/>
  <c r="K1236" i="20"/>
  <c r="G1236" i="20"/>
  <c r="M1236" i="20"/>
  <c r="F1236" i="20"/>
  <c r="E1236" i="20"/>
  <c r="K1235" i="20"/>
  <c r="G1235" i="20"/>
  <c r="M1235" i="20"/>
  <c r="F1235" i="20"/>
  <c r="E1235" i="20"/>
  <c r="K1234" i="20"/>
  <c r="G1234" i="20"/>
  <c r="M1234" i="20"/>
  <c r="F1234" i="20"/>
  <c r="E1234" i="20"/>
  <c r="K1233" i="20"/>
  <c r="G1233" i="20"/>
  <c r="M1233" i="20"/>
  <c r="F1233" i="20"/>
  <c r="E1233" i="20"/>
  <c r="K1232" i="20"/>
  <c r="G1232" i="20"/>
  <c r="M1232" i="20"/>
  <c r="F1232" i="20"/>
  <c r="H1232" i="20"/>
  <c r="E1232" i="20"/>
  <c r="K1231" i="20"/>
  <c r="G1231" i="20"/>
  <c r="M1231" i="20"/>
  <c r="F1231" i="20"/>
  <c r="E1231" i="20"/>
  <c r="K1230" i="20"/>
  <c r="G1230" i="20"/>
  <c r="M1230" i="20"/>
  <c r="F1230" i="20"/>
  <c r="L1230" i="20"/>
  <c r="E1230" i="20"/>
  <c r="K1229" i="20"/>
  <c r="G1229" i="20"/>
  <c r="M1229" i="20"/>
  <c r="F1229" i="20"/>
  <c r="L1229" i="20"/>
  <c r="N1229" i="20"/>
  <c r="E1229" i="20"/>
  <c r="K1228" i="20"/>
  <c r="G1228" i="20"/>
  <c r="M1228" i="20"/>
  <c r="F1228" i="20"/>
  <c r="L1228" i="20"/>
  <c r="E1228" i="20"/>
  <c r="K1227" i="20"/>
  <c r="G1227" i="20"/>
  <c r="M1227" i="20"/>
  <c r="F1227" i="20"/>
  <c r="E1227" i="20"/>
  <c r="K1226" i="20"/>
  <c r="G1226" i="20"/>
  <c r="M1226" i="20"/>
  <c r="F1226" i="20"/>
  <c r="L1226" i="20"/>
  <c r="E1226" i="20"/>
  <c r="K1225" i="20"/>
  <c r="G1225" i="20"/>
  <c r="M1225" i="20"/>
  <c r="F1225" i="20"/>
  <c r="L1225" i="20"/>
  <c r="E1225" i="20"/>
  <c r="K1224" i="20"/>
  <c r="G1224" i="20"/>
  <c r="M1224" i="20"/>
  <c r="F1224" i="20"/>
  <c r="E1224" i="20"/>
  <c r="K1223" i="20"/>
  <c r="G1223" i="20"/>
  <c r="M1223" i="20"/>
  <c r="F1223" i="20"/>
  <c r="E1223" i="20"/>
  <c r="K1222" i="20"/>
  <c r="G1222" i="20"/>
  <c r="M1222" i="20"/>
  <c r="F1222" i="20"/>
  <c r="E1222" i="20"/>
  <c r="M1221" i="20"/>
  <c r="K1221" i="20"/>
  <c r="AR93" i="20"/>
  <c r="G1221" i="20"/>
  <c r="F1221" i="20"/>
  <c r="E1221" i="20"/>
  <c r="K1220" i="20"/>
  <c r="AR92" i="20"/>
  <c r="G1220" i="20"/>
  <c r="M1220" i="20"/>
  <c r="F1220" i="20"/>
  <c r="H1220" i="20"/>
  <c r="E1220" i="20"/>
  <c r="K1219" i="20"/>
  <c r="G1219" i="20"/>
  <c r="M1219" i="20"/>
  <c r="F1219" i="20"/>
  <c r="E1219" i="20"/>
  <c r="AP91" i="20"/>
  <c r="K1218" i="20"/>
  <c r="G1218" i="20"/>
  <c r="M1218" i="20"/>
  <c r="F1218" i="20"/>
  <c r="E1218" i="20"/>
  <c r="AP90" i="20"/>
  <c r="K1217" i="20"/>
  <c r="G1217" i="20"/>
  <c r="F1217" i="20"/>
  <c r="L1217" i="20"/>
  <c r="E1217" i="20"/>
  <c r="AP89" i="20"/>
  <c r="K1216" i="20"/>
  <c r="G1216" i="20"/>
  <c r="M1216" i="20"/>
  <c r="F1216" i="20"/>
  <c r="E1216" i="20"/>
  <c r="K1215" i="20"/>
  <c r="G1215" i="20"/>
  <c r="M1215" i="20"/>
  <c r="F1215" i="20"/>
  <c r="E1215" i="20"/>
  <c r="K1214" i="20"/>
  <c r="G1214" i="20"/>
  <c r="M1214" i="20"/>
  <c r="F1214" i="20"/>
  <c r="L1214" i="20"/>
  <c r="E1214" i="20"/>
  <c r="M1213" i="20"/>
  <c r="K1213" i="20"/>
  <c r="G1213" i="20"/>
  <c r="F1213" i="20"/>
  <c r="E1213" i="20"/>
  <c r="K1212" i="20"/>
  <c r="G1212" i="20"/>
  <c r="M1212" i="20"/>
  <c r="F1212" i="20"/>
  <c r="L1212" i="20"/>
  <c r="E1212" i="20"/>
  <c r="K1211" i="20"/>
  <c r="G1211" i="20"/>
  <c r="M1211" i="20"/>
  <c r="F1211" i="20"/>
  <c r="E1211" i="20"/>
  <c r="K1210" i="20"/>
  <c r="G1210" i="20"/>
  <c r="M1210" i="20"/>
  <c r="F1210" i="20"/>
  <c r="L1210" i="20"/>
  <c r="E1210" i="20"/>
  <c r="K1209" i="20"/>
  <c r="G1209" i="20"/>
  <c r="M1209" i="20"/>
  <c r="F1209" i="20"/>
  <c r="L1209" i="20"/>
  <c r="E1209" i="20"/>
  <c r="K1208" i="20"/>
  <c r="G1208" i="20"/>
  <c r="M1208" i="20"/>
  <c r="F1208" i="20"/>
  <c r="H1208" i="20"/>
  <c r="E1208" i="20"/>
  <c r="K1207" i="20"/>
  <c r="AR79" i="20"/>
  <c r="G1207" i="20"/>
  <c r="M1207" i="20"/>
  <c r="F1207" i="20"/>
  <c r="E1207" i="20"/>
  <c r="K1206" i="20"/>
  <c r="G1206" i="20"/>
  <c r="M1206" i="20"/>
  <c r="F1206" i="20"/>
  <c r="E1206" i="20"/>
  <c r="M1205" i="20"/>
  <c r="K1205" i="20"/>
  <c r="AR77" i="20"/>
  <c r="G1205" i="20"/>
  <c r="F1205" i="20"/>
  <c r="L1205" i="20"/>
  <c r="N1205" i="20"/>
  <c r="E1205" i="20"/>
  <c r="K1204" i="20"/>
  <c r="G1204" i="20"/>
  <c r="M1204" i="20"/>
  <c r="F1204" i="20"/>
  <c r="E1204" i="20"/>
  <c r="K1203" i="20"/>
  <c r="G1203" i="20"/>
  <c r="M1203" i="20"/>
  <c r="F1203" i="20"/>
  <c r="E1203" i="20"/>
  <c r="K1202" i="20"/>
  <c r="G1202" i="20"/>
  <c r="M1202" i="20"/>
  <c r="F1202" i="20"/>
  <c r="H1202" i="20"/>
  <c r="E1202" i="20"/>
  <c r="K1201" i="20"/>
  <c r="G1201" i="20"/>
  <c r="M1201" i="20"/>
  <c r="F1201" i="20"/>
  <c r="E1201" i="20"/>
  <c r="K1200" i="20"/>
  <c r="G1200" i="20"/>
  <c r="M1200" i="20"/>
  <c r="F1200" i="20"/>
  <c r="H1200" i="20"/>
  <c r="E1200" i="20"/>
  <c r="K1199" i="20"/>
  <c r="G1199" i="20"/>
  <c r="M1199" i="20"/>
  <c r="F1199" i="20"/>
  <c r="E1199" i="20"/>
  <c r="K1198" i="20"/>
  <c r="G1198" i="20"/>
  <c r="M1198" i="20"/>
  <c r="F1198" i="20"/>
  <c r="L1198" i="20"/>
  <c r="E1198" i="20"/>
  <c r="K1197" i="20"/>
  <c r="G1197" i="20"/>
  <c r="M1197" i="20"/>
  <c r="F1197" i="20"/>
  <c r="L1197" i="20"/>
  <c r="E1197" i="20"/>
  <c r="AP69" i="20"/>
  <c r="K1196" i="20"/>
  <c r="G1196" i="20"/>
  <c r="M1196" i="20"/>
  <c r="F1196" i="20"/>
  <c r="L1196" i="20"/>
  <c r="E1196" i="20"/>
  <c r="K1195" i="20"/>
  <c r="G1195" i="20"/>
  <c r="M1195" i="20"/>
  <c r="F1195" i="20"/>
  <c r="E1195" i="20"/>
  <c r="K1194" i="20"/>
  <c r="G1194" i="20"/>
  <c r="M1194" i="20"/>
  <c r="F1194" i="20"/>
  <c r="L1194" i="20"/>
  <c r="E1194" i="20"/>
  <c r="K1193" i="20"/>
  <c r="G1193" i="20"/>
  <c r="M1193" i="20"/>
  <c r="F1193" i="20"/>
  <c r="L1193" i="20"/>
  <c r="E1193" i="20"/>
  <c r="K1192" i="20"/>
  <c r="G1192" i="20"/>
  <c r="M1192" i="20"/>
  <c r="F1192" i="20"/>
  <c r="E1192" i="20"/>
  <c r="K1191" i="20"/>
  <c r="G1191" i="20"/>
  <c r="M1191" i="20"/>
  <c r="F1191" i="20"/>
  <c r="E1191" i="20"/>
  <c r="K1190" i="20"/>
  <c r="G1190" i="20"/>
  <c r="M1190" i="20"/>
  <c r="F1190" i="20"/>
  <c r="E1190" i="20"/>
  <c r="K1189" i="20"/>
  <c r="G1189" i="20"/>
  <c r="M1189" i="20"/>
  <c r="F1189" i="20"/>
  <c r="E1189" i="20"/>
  <c r="K1188" i="20"/>
  <c r="G1188" i="20"/>
  <c r="M1188" i="20"/>
  <c r="F1188" i="20"/>
  <c r="E1188" i="20"/>
  <c r="K1187" i="20"/>
  <c r="G1187" i="20"/>
  <c r="M1187" i="20"/>
  <c r="F1187" i="20"/>
  <c r="E1187" i="20"/>
  <c r="K1186" i="20"/>
  <c r="G1186" i="20"/>
  <c r="M1186" i="20"/>
  <c r="F1186" i="20"/>
  <c r="E1186" i="20"/>
  <c r="K1185" i="20"/>
  <c r="G1185" i="20"/>
  <c r="F1185" i="20"/>
  <c r="L1185" i="20"/>
  <c r="E1185" i="20"/>
  <c r="K1184" i="20"/>
  <c r="G1184" i="20"/>
  <c r="M1184" i="20"/>
  <c r="F1184" i="20"/>
  <c r="E1184" i="20"/>
  <c r="K1183" i="20"/>
  <c r="G1183" i="20"/>
  <c r="M1183" i="20"/>
  <c r="F1183" i="20"/>
  <c r="E1183" i="20"/>
  <c r="K1182" i="20"/>
  <c r="G1182" i="20"/>
  <c r="M1182" i="20"/>
  <c r="F1182" i="20"/>
  <c r="L1182" i="20"/>
  <c r="E1182" i="20"/>
  <c r="M1181" i="20"/>
  <c r="K1181" i="20"/>
  <c r="AR53" i="20"/>
  <c r="G1181" i="20"/>
  <c r="F1181" i="20"/>
  <c r="E1181" i="20"/>
  <c r="L1180" i="20"/>
  <c r="K1180" i="20"/>
  <c r="G1180" i="20"/>
  <c r="M1180" i="20"/>
  <c r="F1180" i="20"/>
  <c r="E1180" i="20"/>
  <c r="AP52" i="20"/>
  <c r="K1179" i="20"/>
  <c r="G1179" i="20"/>
  <c r="M1179" i="20"/>
  <c r="F1179" i="20"/>
  <c r="E1179" i="20"/>
  <c r="AP51" i="20"/>
  <c r="K1178" i="20"/>
  <c r="G1178" i="20"/>
  <c r="M1178" i="20"/>
  <c r="F1178" i="20"/>
  <c r="L1178" i="20"/>
  <c r="E1178" i="20"/>
  <c r="K1177" i="20"/>
  <c r="G1177" i="20"/>
  <c r="M1177" i="20"/>
  <c r="F1177" i="20"/>
  <c r="L1177" i="20"/>
  <c r="E1177" i="20"/>
  <c r="K1176" i="20"/>
  <c r="G1176" i="20"/>
  <c r="M1176" i="20"/>
  <c r="F1176" i="20"/>
  <c r="H1176" i="20"/>
  <c r="E1176" i="20"/>
  <c r="K1175" i="20"/>
  <c r="G1175" i="20"/>
  <c r="M1175" i="20"/>
  <c r="F1175" i="20"/>
  <c r="E1175" i="20"/>
  <c r="K1174" i="20"/>
  <c r="G1174" i="20"/>
  <c r="M1174" i="20"/>
  <c r="F1174" i="20"/>
  <c r="E1174" i="20"/>
  <c r="K1173" i="20"/>
  <c r="G1173" i="20"/>
  <c r="M1173" i="20"/>
  <c r="F1173" i="20"/>
  <c r="L1173" i="20"/>
  <c r="N1173" i="20"/>
  <c r="E1173" i="20"/>
  <c r="K1172" i="20"/>
  <c r="G1172" i="20"/>
  <c r="M1172" i="20"/>
  <c r="F1172" i="20"/>
  <c r="E1172" i="20"/>
  <c r="K1171" i="20"/>
  <c r="G1171" i="20"/>
  <c r="M1171" i="20"/>
  <c r="F1171" i="20"/>
  <c r="E1171" i="20"/>
  <c r="K1170" i="20"/>
  <c r="G1170" i="20"/>
  <c r="M1170" i="20"/>
  <c r="F1170" i="20"/>
  <c r="H1170" i="20"/>
  <c r="E1170" i="20"/>
  <c r="K1169" i="20"/>
  <c r="G1169" i="20"/>
  <c r="M1169" i="20"/>
  <c r="F1169" i="20"/>
  <c r="E1169" i="20"/>
  <c r="K1168" i="20"/>
  <c r="G1168" i="20"/>
  <c r="M1168" i="20"/>
  <c r="F1168" i="20"/>
  <c r="H1168" i="20"/>
  <c r="E1168" i="20"/>
  <c r="K1167" i="20"/>
  <c r="G1167" i="20"/>
  <c r="M1167" i="20"/>
  <c r="F1167" i="20"/>
  <c r="E1167" i="20"/>
  <c r="K1166" i="20"/>
  <c r="G1166" i="20"/>
  <c r="M1166" i="20"/>
  <c r="F1166" i="20"/>
  <c r="L1166" i="20"/>
  <c r="E1166" i="20"/>
  <c r="K1165" i="20"/>
  <c r="G1165" i="20"/>
  <c r="M1165" i="20"/>
  <c r="F1165" i="20"/>
  <c r="L1165" i="20"/>
  <c r="E1165" i="20"/>
  <c r="K1164" i="20"/>
  <c r="G1164" i="20"/>
  <c r="M1164" i="20"/>
  <c r="F1164" i="20"/>
  <c r="E1164" i="20"/>
  <c r="M1163" i="20"/>
  <c r="K1163" i="20"/>
  <c r="G1163" i="20"/>
  <c r="F1163" i="20"/>
  <c r="E1163" i="20"/>
  <c r="K1162" i="20"/>
  <c r="G1162" i="20"/>
  <c r="M1162" i="20"/>
  <c r="F1162" i="20"/>
  <c r="L1162" i="20"/>
  <c r="N1162" i="20"/>
  <c r="E1162" i="20"/>
  <c r="K1161" i="20"/>
  <c r="G1161" i="20"/>
  <c r="M1161" i="20"/>
  <c r="F1161" i="20"/>
  <c r="H1161" i="20"/>
  <c r="E1161" i="20"/>
  <c r="K1160" i="20"/>
  <c r="G1160" i="20"/>
  <c r="M1160" i="20"/>
  <c r="F1160" i="20"/>
  <c r="E1160" i="20"/>
  <c r="K1159" i="20"/>
  <c r="G1159" i="20"/>
  <c r="M1159" i="20"/>
  <c r="F1159" i="20"/>
  <c r="E1159" i="20"/>
  <c r="K1158" i="20"/>
  <c r="G1158" i="20"/>
  <c r="M1158" i="20"/>
  <c r="F1158" i="20"/>
  <c r="L1158" i="20"/>
  <c r="E1158" i="20"/>
  <c r="K1157" i="20"/>
  <c r="H1157" i="20"/>
  <c r="G1157" i="20"/>
  <c r="M1157" i="20"/>
  <c r="F1157" i="20"/>
  <c r="L1157" i="20"/>
  <c r="E1157" i="20"/>
  <c r="K1156" i="20"/>
  <c r="G1156" i="20"/>
  <c r="M1156" i="20"/>
  <c r="F1156" i="20"/>
  <c r="L1156" i="20"/>
  <c r="N1156" i="20"/>
  <c r="E1156" i="20"/>
  <c r="K1155" i="20"/>
  <c r="G1155" i="20"/>
  <c r="M1155" i="20"/>
  <c r="F1155" i="20"/>
  <c r="E1155" i="20"/>
  <c r="K1154" i="20"/>
  <c r="G1154" i="20"/>
  <c r="M1154" i="20"/>
  <c r="F1154" i="20"/>
  <c r="H1154" i="20"/>
  <c r="E1154" i="20"/>
  <c r="K1153" i="20"/>
  <c r="G1153" i="20"/>
  <c r="M1153" i="20"/>
  <c r="F1153" i="20"/>
  <c r="L1153" i="20"/>
  <c r="E1153" i="20"/>
  <c r="K1152" i="20"/>
  <c r="G1152" i="20"/>
  <c r="M1152" i="20"/>
  <c r="F1152" i="20"/>
  <c r="E1152" i="20"/>
  <c r="K1151" i="20"/>
  <c r="G1151" i="20"/>
  <c r="M1151" i="20"/>
  <c r="F1151" i="20"/>
  <c r="E1151" i="20"/>
  <c r="K1150" i="20"/>
  <c r="G1150" i="20"/>
  <c r="M1150" i="20"/>
  <c r="F1150" i="20"/>
  <c r="L1150" i="20"/>
  <c r="E1150" i="20"/>
  <c r="K1149" i="20"/>
  <c r="AR21" i="20"/>
  <c r="G1149" i="20"/>
  <c r="M1149" i="20"/>
  <c r="F1149" i="20"/>
  <c r="L1149" i="20"/>
  <c r="N1149" i="20"/>
  <c r="H1149" i="20"/>
  <c r="E1149" i="20"/>
  <c r="K1148" i="20"/>
  <c r="G1148" i="20"/>
  <c r="F1148" i="20"/>
  <c r="L1148" i="20"/>
  <c r="E1148" i="20"/>
  <c r="AP20" i="20"/>
  <c r="K1147" i="20"/>
  <c r="G1147" i="20"/>
  <c r="M1147" i="20"/>
  <c r="F1147" i="20"/>
  <c r="E1147" i="20"/>
  <c r="K1146" i="20"/>
  <c r="AR18" i="20"/>
  <c r="G1146" i="20"/>
  <c r="M1146" i="20"/>
  <c r="F1146" i="20"/>
  <c r="E1146" i="20"/>
  <c r="K1145" i="20"/>
  <c r="G1145" i="20"/>
  <c r="F1145" i="20"/>
  <c r="L1145" i="20"/>
  <c r="E1145" i="20"/>
  <c r="K1144" i="20"/>
  <c r="G1144" i="20"/>
  <c r="F1144" i="20"/>
  <c r="L1144" i="20"/>
  <c r="E1144" i="20"/>
  <c r="K1143" i="20"/>
  <c r="G1143" i="20"/>
  <c r="M1143" i="20"/>
  <c r="F1143" i="20"/>
  <c r="E1143" i="20"/>
  <c r="L1142" i="20"/>
  <c r="N1142" i="20"/>
  <c r="K1142" i="20"/>
  <c r="G1142" i="20"/>
  <c r="M1142" i="20"/>
  <c r="F1142" i="20"/>
  <c r="E1142" i="20"/>
  <c r="K1141" i="20"/>
  <c r="G1141" i="20"/>
  <c r="M1141" i="20"/>
  <c r="F1141" i="20"/>
  <c r="L1141" i="20"/>
  <c r="E1141" i="20"/>
  <c r="K1140" i="20"/>
  <c r="G1140" i="20"/>
  <c r="F1140" i="20"/>
  <c r="L1140" i="20"/>
  <c r="E1140" i="20"/>
  <c r="AP12" i="20"/>
  <c r="K1139" i="20"/>
  <c r="G1139" i="20"/>
  <c r="M1139" i="20"/>
  <c r="F1139" i="20"/>
  <c r="E1139" i="20"/>
  <c r="AP11" i="20"/>
  <c r="K1138" i="20"/>
  <c r="G1138" i="20"/>
  <c r="M1138" i="20"/>
  <c r="F1138" i="20"/>
  <c r="L1138" i="20"/>
  <c r="E1138" i="20"/>
  <c r="K1137" i="20"/>
  <c r="G1137" i="20"/>
  <c r="F1137" i="20"/>
  <c r="L1137" i="20"/>
  <c r="E1137" i="20"/>
  <c r="K1136" i="20"/>
  <c r="G1136" i="20"/>
  <c r="M1136" i="20"/>
  <c r="F1136" i="20"/>
  <c r="L1136" i="20"/>
  <c r="E1136" i="20"/>
  <c r="AP8" i="20"/>
  <c r="K1135" i="20"/>
  <c r="G1135" i="20"/>
  <c r="M1135" i="20"/>
  <c r="F1135" i="20"/>
  <c r="E1135" i="20"/>
  <c r="K1134" i="20"/>
  <c r="G1134" i="20"/>
  <c r="M1134" i="20"/>
  <c r="F1134" i="20"/>
  <c r="L1134" i="20"/>
  <c r="E1134" i="20"/>
  <c r="AP6" i="20"/>
  <c r="K1133" i="20"/>
  <c r="AR5" i="20"/>
  <c r="G1133" i="20"/>
  <c r="H1133" i="20"/>
  <c r="F1133" i="20"/>
  <c r="E1133" i="20"/>
  <c r="K1132" i="20"/>
  <c r="G1132" i="20"/>
  <c r="M1132" i="20"/>
  <c r="F1132" i="20"/>
  <c r="L1132" i="20"/>
  <c r="E1132" i="20"/>
  <c r="AP4" i="20"/>
  <c r="K1131" i="20"/>
  <c r="G1131" i="20"/>
  <c r="M1131" i="20"/>
  <c r="F1131" i="20"/>
  <c r="E1131" i="20"/>
  <c r="AP3" i="20"/>
  <c r="K1130" i="20"/>
  <c r="E1130" i="20"/>
  <c r="K1129" i="20"/>
  <c r="G1129" i="20"/>
  <c r="M1129" i="20"/>
  <c r="F1129" i="20"/>
  <c r="E1129" i="20"/>
  <c r="K1128" i="20"/>
  <c r="G1128" i="20"/>
  <c r="M1128" i="20"/>
  <c r="F1128" i="20"/>
  <c r="E1128" i="20"/>
  <c r="K1127" i="20"/>
  <c r="G1127" i="20"/>
  <c r="H1127" i="20"/>
  <c r="F1127" i="20"/>
  <c r="L1127" i="20"/>
  <c r="E1127" i="20"/>
  <c r="M1126" i="20"/>
  <c r="K1126" i="20"/>
  <c r="G1126" i="20"/>
  <c r="F1126" i="20"/>
  <c r="L1126" i="20"/>
  <c r="N1126" i="20"/>
  <c r="E1126" i="20"/>
  <c r="K1125" i="20"/>
  <c r="G1125" i="20"/>
  <c r="M1125" i="20"/>
  <c r="F1125" i="20"/>
  <c r="E1125" i="20"/>
  <c r="K1124" i="20"/>
  <c r="G1124" i="20"/>
  <c r="M1124" i="20"/>
  <c r="F1124" i="20"/>
  <c r="L1124" i="20"/>
  <c r="N1124" i="20"/>
  <c r="E1124" i="20"/>
  <c r="K1123" i="20"/>
  <c r="G1123" i="20"/>
  <c r="F1123" i="20"/>
  <c r="L1123" i="20"/>
  <c r="E1123" i="20"/>
  <c r="K1122" i="20"/>
  <c r="G1122" i="20"/>
  <c r="F1122" i="20"/>
  <c r="L1122" i="20"/>
  <c r="E1122" i="20"/>
  <c r="K1121" i="20"/>
  <c r="G1121" i="20"/>
  <c r="M1121" i="20"/>
  <c r="F1121" i="20"/>
  <c r="E1121" i="20"/>
  <c r="K1120" i="20"/>
  <c r="G1120" i="20"/>
  <c r="M1120" i="20"/>
  <c r="F1120" i="20"/>
  <c r="E1120" i="20"/>
  <c r="K1119" i="20"/>
  <c r="G1119" i="20"/>
  <c r="M1119" i="20"/>
  <c r="F1119" i="20"/>
  <c r="L1119" i="20"/>
  <c r="E1119" i="20"/>
  <c r="K1118" i="20"/>
  <c r="G1118" i="20"/>
  <c r="M1118" i="20"/>
  <c r="F1118" i="20"/>
  <c r="E1118" i="20"/>
  <c r="K1117" i="20"/>
  <c r="G1117" i="20"/>
  <c r="M1117" i="20"/>
  <c r="F1117" i="20"/>
  <c r="E1117" i="20"/>
  <c r="K1116" i="20"/>
  <c r="G1116" i="20"/>
  <c r="M1116" i="20"/>
  <c r="F1116" i="20"/>
  <c r="L1116" i="20"/>
  <c r="E1116" i="20"/>
  <c r="K1115" i="20"/>
  <c r="G1115" i="20"/>
  <c r="M1115" i="20"/>
  <c r="F1115" i="20"/>
  <c r="E1115" i="20"/>
  <c r="K1114" i="20"/>
  <c r="G1114" i="20"/>
  <c r="F1114" i="20"/>
  <c r="L1114" i="20"/>
  <c r="E1114" i="20"/>
  <c r="K1113" i="20"/>
  <c r="G1113" i="20"/>
  <c r="M1113" i="20"/>
  <c r="F1113" i="20"/>
  <c r="E1113" i="20"/>
  <c r="K1112" i="20"/>
  <c r="G1112" i="20"/>
  <c r="M1112" i="20"/>
  <c r="F1112" i="20"/>
  <c r="E1112" i="20"/>
  <c r="K1111" i="20"/>
  <c r="G1111" i="20"/>
  <c r="M1111" i="20"/>
  <c r="F1111" i="20"/>
  <c r="H1111" i="20"/>
  <c r="E1111" i="20"/>
  <c r="K1110" i="20"/>
  <c r="G1110" i="20"/>
  <c r="M1110" i="20"/>
  <c r="F1110" i="20"/>
  <c r="H1110" i="20"/>
  <c r="E1110" i="20"/>
  <c r="K1109" i="20"/>
  <c r="G1109" i="20"/>
  <c r="M1109" i="20"/>
  <c r="F1109" i="20"/>
  <c r="E1109" i="20"/>
  <c r="L1108" i="20"/>
  <c r="N1108" i="20"/>
  <c r="K1108" i="20"/>
  <c r="G1108" i="20"/>
  <c r="M1108" i="20"/>
  <c r="F1108" i="20"/>
  <c r="E1108" i="20"/>
  <c r="K1107" i="20"/>
  <c r="G1107" i="20"/>
  <c r="M1107" i="20"/>
  <c r="F1107" i="20"/>
  <c r="E1107" i="20"/>
  <c r="K1106" i="20"/>
  <c r="G1106" i="20"/>
  <c r="F1106" i="20"/>
  <c r="L1106" i="20"/>
  <c r="E1106" i="20"/>
  <c r="K1105" i="20"/>
  <c r="G1105" i="20"/>
  <c r="M1105" i="20"/>
  <c r="F1105" i="20"/>
  <c r="E1105" i="20"/>
  <c r="K1104" i="20"/>
  <c r="G1104" i="20"/>
  <c r="M1104" i="20"/>
  <c r="F1104" i="20"/>
  <c r="H1104" i="20"/>
  <c r="E1104" i="20"/>
  <c r="K1103" i="20"/>
  <c r="G1103" i="20"/>
  <c r="M1103" i="20"/>
  <c r="F1103" i="20"/>
  <c r="L1103" i="20"/>
  <c r="E1103" i="20"/>
  <c r="K1102" i="20"/>
  <c r="G1102" i="20"/>
  <c r="M1102" i="20"/>
  <c r="F1102" i="20"/>
  <c r="E1102" i="20"/>
  <c r="K1101" i="20"/>
  <c r="G1101" i="20"/>
  <c r="M1101" i="20"/>
  <c r="F1101" i="20"/>
  <c r="E1101" i="20"/>
  <c r="K1100" i="20"/>
  <c r="G1100" i="20"/>
  <c r="M1100" i="20"/>
  <c r="F1100" i="20"/>
  <c r="L1100" i="20"/>
  <c r="E1100" i="20"/>
  <c r="K1099" i="20"/>
  <c r="G1099" i="20"/>
  <c r="M1099" i="20"/>
  <c r="F1099" i="20"/>
  <c r="E1099" i="20"/>
  <c r="K1098" i="20"/>
  <c r="G1098" i="20"/>
  <c r="H1098" i="20"/>
  <c r="F1098" i="20"/>
  <c r="L1098" i="20"/>
  <c r="E1098" i="20"/>
  <c r="K1097" i="20"/>
  <c r="G1097" i="20"/>
  <c r="M1097" i="20"/>
  <c r="F1097" i="20"/>
  <c r="E1097" i="20"/>
  <c r="K1096" i="20"/>
  <c r="G1096" i="20"/>
  <c r="M1096" i="20"/>
  <c r="F1096" i="20"/>
  <c r="E1096" i="20"/>
  <c r="K1095" i="20"/>
  <c r="G1095" i="20"/>
  <c r="M1095" i="20"/>
  <c r="F1095" i="20"/>
  <c r="E1095" i="20"/>
  <c r="M1094" i="20"/>
  <c r="K1094" i="20"/>
  <c r="G1094" i="20"/>
  <c r="F1094" i="20"/>
  <c r="E1094" i="20"/>
  <c r="K1093" i="20"/>
  <c r="G1093" i="20"/>
  <c r="M1093" i="20"/>
  <c r="F1093" i="20"/>
  <c r="E1093" i="20"/>
  <c r="K1092" i="20"/>
  <c r="G1092" i="20"/>
  <c r="M1092" i="20"/>
  <c r="F1092" i="20"/>
  <c r="L1092" i="20"/>
  <c r="N1092" i="20"/>
  <c r="E1092" i="20"/>
  <c r="K1091" i="20"/>
  <c r="G1091" i="20"/>
  <c r="M1091" i="20"/>
  <c r="F1091" i="20"/>
  <c r="H1091" i="20"/>
  <c r="E1091" i="20"/>
  <c r="K1090" i="20"/>
  <c r="G1090" i="20"/>
  <c r="M1090" i="20"/>
  <c r="F1090" i="20"/>
  <c r="L1090" i="20"/>
  <c r="E1090" i="20"/>
  <c r="K1089" i="20"/>
  <c r="G1089" i="20"/>
  <c r="M1089" i="20"/>
  <c r="F1089" i="20"/>
  <c r="E1089" i="20"/>
  <c r="K1088" i="20"/>
  <c r="G1088" i="20"/>
  <c r="M1088" i="20"/>
  <c r="F1088" i="20"/>
  <c r="E1088" i="20"/>
  <c r="M1087" i="20"/>
  <c r="K1087" i="20"/>
  <c r="G1087" i="20"/>
  <c r="F1087" i="20"/>
  <c r="L1087" i="20"/>
  <c r="E1087" i="20"/>
  <c r="K1086" i="20"/>
  <c r="G1086" i="20"/>
  <c r="M1086" i="20"/>
  <c r="F1086" i="20"/>
  <c r="E1086" i="20"/>
  <c r="K1085" i="20"/>
  <c r="G1085" i="20"/>
  <c r="M1085" i="20"/>
  <c r="F1085" i="20"/>
  <c r="E1085" i="20"/>
  <c r="K1084" i="20"/>
  <c r="G1084" i="20"/>
  <c r="M1084" i="20"/>
  <c r="F1084" i="20"/>
  <c r="L1084" i="20"/>
  <c r="E1084" i="20"/>
  <c r="K1083" i="20"/>
  <c r="G1083" i="20"/>
  <c r="M1083" i="20"/>
  <c r="F1083" i="20"/>
  <c r="E1083" i="20"/>
  <c r="K1082" i="20"/>
  <c r="G1082" i="20"/>
  <c r="M1082" i="20"/>
  <c r="F1082" i="20"/>
  <c r="L1082" i="20"/>
  <c r="E1082" i="20"/>
  <c r="K1081" i="20"/>
  <c r="G1081" i="20"/>
  <c r="M1081" i="20"/>
  <c r="F1081" i="20"/>
  <c r="E1081" i="20"/>
  <c r="K1080" i="20"/>
  <c r="G1080" i="20"/>
  <c r="M1080" i="20"/>
  <c r="F1080" i="20"/>
  <c r="E1080" i="20"/>
  <c r="K1079" i="20"/>
  <c r="G1079" i="20"/>
  <c r="M1079" i="20"/>
  <c r="F1079" i="20"/>
  <c r="E1079" i="20"/>
  <c r="K1078" i="20"/>
  <c r="G1078" i="20"/>
  <c r="H1078" i="20"/>
  <c r="F1078" i="20"/>
  <c r="L1078" i="20"/>
  <c r="E1078" i="20"/>
  <c r="K1077" i="20"/>
  <c r="G1077" i="20"/>
  <c r="M1077" i="20"/>
  <c r="F1077" i="20"/>
  <c r="E1077" i="20"/>
  <c r="K1076" i="20"/>
  <c r="G1076" i="20"/>
  <c r="M1076" i="20"/>
  <c r="F1076" i="20"/>
  <c r="L1076" i="20"/>
  <c r="N1076" i="20"/>
  <c r="E1076" i="20"/>
  <c r="K1075" i="20"/>
  <c r="G1075" i="20"/>
  <c r="M1075" i="20"/>
  <c r="F1075" i="20"/>
  <c r="L1075" i="20"/>
  <c r="E1075" i="20"/>
  <c r="K1074" i="20"/>
  <c r="G1074" i="20"/>
  <c r="M1074" i="20"/>
  <c r="N1074" i="20"/>
  <c r="F1074" i="20"/>
  <c r="L1074" i="20"/>
  <c r="E1074" i="20"/>
  <c r="K1073" i="20"/>
  <c r="G1073" i="20"/>
  <c r="M1073" i="20"/>
  <c r="F1073" i="20"/>
  <c r="E1073" i="20"/>
  <c r="K1072" i="20"/>
  <c r="G1072" i="20"/>
  <c r="H1072" i="20"/>
  <c r="F1072" i="20"/>
  <c r="E1072" i="20"/>
  <c r="K1071" i="20"/>
  <c r="G1071" i="20"/>
  <c r="M1071" i="20"/>
  <c r="F1071" i="20"/>
  <c r="L1071" i="20"/>
  <c r="E1071" i="20"/>
  <c r="M1070" i="20"/>
  <c r="K1070" i="20"/>
  <c r="G1070" i="20"/>
  <c r="F1070" i="20"/>
  <c r="E1070" i="20"/>
  <c r="K1069" i="20"/>
  <c r="G1069" i="20"/>
  <c r="M1069" i="20"/>
  <c r="F1069" i="20"/>
  <c r="E1069" i="20"/>
  <c r="K1068" i="20"/>
  <c r="G1068" i="20"/>
  <c r="M1068" i="20"/>
  <c r="F1068" i="20"/>
  <c r="L1068" i="20"/>
  <c r="E1068" i="20"/>
  <c r="K1067" i="20"/>
  <c r="G1067" i="20"/>
  <c r="M1067" i="20"/>
  <c r="F1067" i="20"/>
  <c r="H1067" i="20"/>
  <c r="E1067" i="20"/>
  <c r="K1066" i="20"/>
  <c r="G1066" i="20"/>
  <c r="M1066" i="20"/>
  <c r="F1066" i="20"/>
  <c r="L1066" i="20"/>
  <c r="N1066" i="20"/>
  <c r="E1066" i="20"/>
  <c r="K1065" i="20"/>
  <c r="G1065" i="20"/>
  <c r="M1065" i="20"/>
  <c r="F1065" i="20"/>
  <c r="E1065" i="20"/>
  <c r="K1064" i="20"/>
  <c r="G1064" i="20"/>
  <c r="M1064" i="20"/>
  <c r="F1064" i="20"/>
  <c r="E1064" i="20"/>
  <c r="K1063" i="20"/>
  <c r="G1063" i="20"/>
  <c r="M1063" i="20"/>
  <c r="F1063" i="20"/>
  <c r="E1063" i="20"/>
  <c r="M1062" i="20"/>
  <c r="K1062" i="20"/>
  <c r="G1062" i="20"/>
  <c r="F1062" i="20"/>
  <c r="E1062" i="20"/>
  <c r="K1061" i="20"/>
  <c r="G1061" i="20"/>
  <c r="M1061" i="20"/>
  <c r="F1061" i="20"/>
  <c r="E1061" i="20"/>
  <c r="K1060" i="20"/>
  <c r="G1060" i="20"/>
  <c r="M1060" i="20"/>
  <c r="F1060" i="20"/>
  <c r="L1060" i="20"/>
  <c r="N1060" i="20"/>
  <c r="E1060" i="20"/>
  <c r="K1059" i="20"/>
  <c r="G1059" i="20"/>
  <c r="M1059" i="20"/>
  <c r="F1059" i="20"/>
  <c r="H1059" i="20"/>
  <c r="E1059" i="20"/>
  <c r="K1058" i="20"/>
  <c r="G1058" i="20"/>
  <c r="M1058" i="20"/>
  <c r="F1058" i="20"/>
  <c r="L1058" i="20"/>
  <c r="E1058" i="20"/>
  <c r="K1057" i="20"/>
  <c r="G1057" i="20"/>
  <c r="M1057" i="20"/>
  <c r="F1057" i="20"/>
  <c r="E1057" i="20"/>
  <c r="K1056" i="20"/>
  <c r="G1056" i="20"/>
  <c r="M1056" i="20"/>
  <c r="F1056" i="20"/>
  <c r="E1056" i="20"/>
  <c r="K1055" i="20"/>
  <c r="G1055" i="20"/>
  <c r="M1055" i="20"/>
  <c r="F1055" i="20"/>
  <c r="L1055" i="20"/>
  <c r="E1055" i="20"/>
  <c r="K1054" i="20"/>
  <c r="G1054" i="20"/>
  <c r="M1054" i="20"/>
  <c r="F1054" i="20"/>
  <c r="E1054" i="20"/>
  <c r="K1053" i="20"/>
  <c r="G1053" i="20"/>
  <c r="M1053" i="20"/>
  <c r="F1053" i="20"/>
  <c r="E1053" i="20"/>
  <c r="K1052" i="20"/>
  <c r="G1052" i="20"/>
  <c r="M1052" i="20"/>
  <c r="F1052" i="20"/>
  <c r="L1052" i="20"/>
  <c r="E1052" i="20"/>
  <c r="K1051" i="20"/>
  <c r="G1051" i="20"/>
  <c r="M1051" i="20"/>
  <c r="F1051" i="20"/>
  <c r="H1051" i="20"/>
  <c r="E1051" i="20"/>
  <c r="K1050" i="20"/>
  <c r="G1050" i="20"/>
  <c r="M1050" i="20"/>
  <c r="F1050" i="20"/>
  <c r="L1050" i="20"/>
  <c r="E1050" i="20"/>
  <c r="K1049" i="20"/>
  <c r="G1049" i="20"/>
  <c r="M1049" i="20"/>
  <c r="F1049" i="20"/>
  <c r="E1049" i="20"/>
  <c r="K1048" i="20"/>
  <c r="G1048" i="20"/>
  <c r="M1048" i="20"/>
  <c r="F1048" i="20"/>
  <c r="E1048" i="20"/>
  <c r="K1047" i="20"/>
  <c r="G1047" i="20"/>
  <c r="M1047" i="20"/>
  <c r="F1047" i="20"/>
  <c r="H1047" i="20"/>
  <c r="E1047" i="20"/>
  <c r="M1046" i="20"/>
  <c r="K1046" i="20"/>
  <c r="G1046" i="20"/>
  <c r="F1046" i="20"/>
  <c r="E1046" i="20"/>
  <c r="K1045" i="20"/>
  <c r="G1045" i="20"/>
  <c r="M1045" i="20"/>
  <c r="F1045" i="20"/>
  <c r="E1045" i="20"/>
  <c r="K1044" i="20"/>
  <c r="G1044" i="20"/>
  <c r="M1044" i="20"/>
  <c r="F1044" i="20"/>
  <c r="L1044" i="20"/>
  <c r="N1044" i="20"/>
  <c r="E1044" i="20"/>
  <c r="K1043" i="20"/>
  <c r="G1043" i="20"/>
  <c r="M1043" i="20"/>
  <c r="F1043" i="20"/>
  <c r="H1043" i="20"/>
  <c r="E1043" i="20"/>
  <c r="K1042" i="20"/>
  <c r="G1042" i="20"/>
  <c r="M1042" i="20"/>
  <c r="F1042" i="20"/>
  <c r="L1042" i="20"/>
  <c r="E1042" i="20"/>
  <c r="K1041" i="20"/>
  <c r="G1041" i="20"/>
  <c r="M1041" i="20"/>
  <c r="F1041" i="20"/>
  <c r="E1041" i="20"/>
  <c r="K1040" i="20"/>
  <c r="G1040" i="20"/>
  <c r="H1040" i="20"/>
  <c r="F1040" i="20"/>
  <c r="E1040" i="20"/>
  <c r="K1039" i="20"/>
  <c r="G1039" i="20"/>
  <c r="M1039" i="20"/>
  <c r="F1039" i="20"/>
  <c r="L1039" i="20"/>
  <c r="E1039" i="20"/>
  <c r="M1038" i="20"/>
  <c r="K1038" i="20"/>
  <c r="G1038" i="20"/>
  <c r="F1038" i="20"/>
  <c r="E1038" i="20"/>
  <c r="K1037" i="20"/>
  <c r="G1037" i="20"/>
  <c r="M1037" i="20"/>
  <c r="F1037" i="20"/>
  <c r="E1037" i="20"/>
  <c r="K1036" i="20"/>
  <c r="G1036" i="20"/>
  <c r="M1036" i="20"/>
  <c r="F1036" i="20"/>
  <c r="L1036" i="20"/>
  <c r="E1036" i="20"/>
  <c r="K1035" i="20"/>
  <c r="G1035" i="20"/>
  <c r="M1035" i="20"/>
  <c r="F1035" i="20"/>
  <c r="E1035" i="20"/>
  <c r="K1034" i="20"/>
  <c r="G1034" i="20"/>
  <c r="M1034" i="20"/>
  <c r="F1034" i="20"/>
  <c r="L1034" i="20"/>
  <c r="E1034" i="20"/>
  <c r="K1033" i="20"/>
  <c r="G1033" i="20"/>
  <c r="M1033" i="20"/>
  <c r="F1033" i="20"/>
  <c r="E1033" i="20"/>
  <c r="K1032" i="20"/>
  <c r="G1032" i="20"/>
  <c r="M1032" i="20"/>
  <c r="F1032" i="20"/>
  <c r="E1032" i="20"/>
  <c r="K1031" i="20"/>
  <c r="G1031" i="20"/>
  <c r="M1031" i="20"/>
  <c r="F1031" i="20"/>
  <c r="H1031" i="20"/>
  <c r="E1031" i="20"/>
  <c r="K1030" i="20"/>
  <c r="H1030" i="20"/>
  <c r="G1030" i="20"/>
  <c r="M1030" i="20"/>
  <c r="N1030" i="20"/>
  <c r="F1030" i="20"/>
  <c r="L1030" i="20"/>
  <c r="E1030" i="20"/>
  <c r="K1029" i="20"/>
  <c r="G1029" i="20"/>
  <c r="M1029" i="20"/>
  <c r="F1029" i="20"/>
  <c r="E1029" i="20"/>
  <c r="K1028" i="20"/>
  <c r="G1028" i="20"/>
  <c r="M1028" i="20"/>
  <c r="F1028" i="20"/>
  <c r="L1028" i="20"/>
  <c r="N1028" i="20"/>
  <c r="E1028" i="20"/>
  <c r="K1027" i="20"/>
  <c r="G1027" i="20"/>
  <c r="M1027" i="20"/>
  <c r="F1027" i="20"/>
  <c r="E1027" i="20"/>
  <c r="K1026" i="20"/>
  <c r="G1026" i="20"/>
  <c r="F1026" i="20"/>
  <c r="L1026" i="20"/>
  <c r="E1026" i="20"/>
  <c r="K1025" i="20"/>
  <c r="G1025" i="20"/>
  <c r="M1025" i="20"/>
  <c r="F1025" i="20"/>
  <c r="E1025" i="20"/>
  <c r="K1024" i="20"/>
  <c r="G1024" i="20"/>
  <c r="M1024" i="20"/>
  <c r="F1024" i="20"/>
  <c r="H1024" i="20"/>
  <c r="E1024" i="20"/>
  <c r="K1023" i="20"/>
  <c r="G1023" i="20"/>
  <c r="M1023" i="20"/>
  <c r="F1023" i="20"/>
  <c r="L1023" i="20"/>
  <c r="E1023" i="20"/>
  <c r="K1022" i="20"/>
  <c r="G1022" i="20"/>
  <c r="M1022" i="20"/>
  <c r="F1022" i="20"/>
  <c r="E1022" i="20"/>
  <c r="K1021" i="20"/>
  <c r="G1021" i="20"/>
  <c r="M1021" i="20"/>
  <c r="F1021" i="20"/>
  <c r="E1021" i="20"/>
  <c r="K1020" i="20"/>
  <c r="G1020" i="20"/>
  <c r="M1020" i="20"/>
  <c r="F1020" i="20"/>
  <c r="L1020" i="20"/>
  <c r="E1020" i="20"/>
  <c r="K1019" i="20"/>
  <c r="G1019" i="20"/>
  <c r="M1019" i="20"/>
  <c r="F1019" i="20"/>
  <c r="E1019" i="20"/>
  <c r="K1018" i="20"/>
  <c r="G1018" i="20"/>
  <c r="H1018" i="20"/>
  <c r="F1018" i="20"/>
  <c r="L1018" i="20"/>
  <c r="E1018" i="20"/>
  <c r="K1017" i="20"/>
  <c r="G1017" i="20"/>
  <c r="M1017" i="20"/>
  <c r="F1017" i="20"/>
  <c r="E1017" i="20"/>
  <c r="K1016" i="20"/>
  <c r="G1016" i="20"/>
  <c r="M1016" i="20"/>
  <c r="F1016" i="20"/>
  <c r="E1016" i="20"/>
  <c r="K1015" i="20"/>
  <c r="G1015" i="20"/>
  <c r="M1015" i="20"/>
  <c r="F1015" i="20"/>
  <c r="E1015" i="20"/>
  <c r="K1014" i="20"/>
  <c r="G1014" i="20"/>
  <c r="F1014" i="20"/>
  <c r="L1014" i="20"/>
  <c r="E1014" i="20"/>
  <c r="K1013" i="20"/>
  <c r="G1013" i="20"/>
  <c r="M1013" i="20"/>
  <c r="F1013" i="20"/>
  <c r="E1013" i="20"/>
  <c r="K1012" i="20"/>
  <c r="G1012" i="20"/>
  <c r="M1012" i="20"/>
  <c r="F1012" i="20"/>
  <c r="L1012" i="20"/>
  <c r="N1012" i="20"/>
  <c r="E1012" i="20"/>
  <c r="K1011" i="20"/>
  <c r="G1011" i="20"/>
  <c r="M1011" i="20"/>
  <c r="F1011" i="20"/>
  <c r="L1011" i="20"/>
  <c r="E1011" i="20"/>
  <c r="K1010" i="20"/>
  <c r="G1010" i="20"/>
  <c r="F1010" i="20"/>
  <c r="L1010" i="20"/>
  <c r="E1010" i="20"/>
  <c r="K1009" i="20"/>
  <c r="G1009" i="20"/>
  <c r="M1009" i="20"/>
  <c r="F1009" i="20"/>
  <c r="E1009" i="20"/>
  <c r="K1008" i="20"/>
  <c r="G1008" i="20"/>
  <c r="M1008" i="20"/>
  <c r="F1008" i="20"/>
  <c r="E1008" i="20"/>
  <c r="K1007" i="20"/>
  <c r="G1007" i="20"/>
  <c r="M1007" i="20"/>
  <c r="F1007" i="20"/>
  <c r="L1007" i="20"/>
  <c r="E1007" i="20"/>
  <c r="K1006" i="20"/>
  <c r="G1006" i="20"/>
  <c r="M1006" i="20"/>
  <c r="F1006" i="20"/>
  <c r="E1006" i="20"/>
  <c r="K1005" i="20"/>
  <c r="G1005" i="20"/>
  <c r="M1005" i="20"/>
  <c r="F1005" i="20"/>
  <c r="E1005" i="20"/>
  <c r="K1004" i="20"/>
  <c r="G1004" i="20"/>
  <c r="M1004" i="20"/>
  <c r="F1004" i="20"/>
  <c r="L1004" i="20"/>
  <c r="E1004" i="20"/>
  <c r="K1003" i="20"/>
  <c r="G1003" i="20"/>
  <c r="M1003" i="20"/>
  <c r="F1003" i="20"/>
  <c r="L1003" i="20"/>
  <c r="N1003" i="20"/>
  <c r="E1003" i="20"/>
  <c r="K1002" i="20"/>
  <c r="G1002" i="20"/>
  <c r="M1002" i="20"/>
  <c r="F1002" i="20"/>
  <c r="L1002" i="20"/>
  <c r="N1002" i="20"/>
  <c r="E1002" i="20"/>
  <c r="K1001" i="20"/>
  <c r="G1001" i="20"/>
  <c r="M1001" i="20"/>
  <c r="F1001" i="20"/>
  <c r="E1001" i="20"/>
  <c r="K1000" i="20"/>
  <c r="G1000" i="20"/>
  <c r="M1000" i="20"/>
  <c r="F1000" i="20"/>
  <c r="E1000" i="20"/>
  <c r="K999" i="20"/>
  <c r="G999" i="20"/>
  <c r="M999" i="20"/>
  <c r="F999" i="20"/>
  <c r="E999" i="20"/>
  <c r="K998" i="20"/>
  <c r="G998" i="20"/>
  <c r="M998" i="20"/>
  <c r="F998" i="20"/>
  <c r="L998" i="20"/>
  <c r="E998" i="20"/>
  <c r="K997" i="20"/>
  <c r="G997" i="20"/>
  <c r="M997" i="20"/>
  <c r="F997" i="20"/>
  <c r="E997" i="20"/>
  <c r="K996" i="20"/>
  <c r="G996" i="20"/>
  <c r="M996" i="20"/>
  <c r="F996" i="20"/>
  <c r="L996" i="20"/>
  <c r="E996" i="20"/>
  <c r="K995" i="20"/>
  <c r="G995" i="20"/>
  <c r="H995" i="20"/>
  <c r="F995" i="20"/>
  <c r="E995" i="20"/>
  <c r="K994" i="20"/>
  <c r="G994" i="20"/>
  <c r="M994" i="20"/>
  <c r="F994" i="20"/>
  <c r="E994" i="20"/>
  <c r="K993" i="20"/>
  <c r="G993" i="20"/>
  <c r="M993" i="20"/>
  <c r="F993" i="20"/>
  <c r="E993" i="20"/>
  <c r="K992" i="20"/>
  <c r="G992" i="20"/>
  <c r="M992" i="20"/>
  <c r="F992" i="20"/>
  <c r="L992" i="20"/>
  <c r="E992" i="20"/>
  <c r="K991" i="20"/>
  <c r="G991" i="20"/>
  <c r="M991" i="20"/>
  <c r="F991" i="20"/>
  <c r="H991" i="20"/>
  <c r="E991" i="20"/>
  <c r="M990" i="20"/>
  <c r="K990" i="20"/>
  <c r="G990" i="20"/>
  <c r="F990" i="20"/>
  <c r="E990" i="20"/>
  <c r="K989" i="20"/>
  <c r="E989" i="20"/>
  <c r="K988" i="20"/>
  <c r="G988" i="20"/>
  <c r="M988" i="20"/>
  <c r="F988" i="20"/>
  <c r="E988" i="20"/>
  <c r="K987" i="20"/>
  <c r="G987" i="20"/>
  <c r="M987" i="20"/>
  <c r="F987" i="20"/>
  <c r="E987" i="20"/>
  <c r="K986" i="20"/>
  <c r="G986" i="20"/>
  <c r="M986" i="20"/>
  <c r="F986" i="20"/>
  <c r="L986" i="20"/>
  <c r="E986" i="20"/>
  <c r="K985" i="20"/>
  <c r="AM139" i="20"/>
  <c r="G985" i="20"/>
  <c r="H985" i="20"/>
  <c r="F985" i="20"/>
  <c r="L985" i="20"/>
  <c r="E985" i="20"/>
  <c r="K984" i="20"/>
  <c r="G984" i="20"/>
  <c r="M984" i="20"/>
  <c r="F984" i="20"/>
  <c r="L984" i="20"/>
  <c r="E984" i="20"/>
  <c r="AK138" i="20"/>
  <c r="K983" i="20"/>
  <c r="G983" i="20"/>
  <c r="M983" i="20"/>
  <c r="F983" i="20"/>
  <c r="E983" i="20"/>
  <c r="AK137" i="20"/>
  <c r="K982" i="20"/>
  <c r="G982" i="20"/>
  <c r="M982" i="20"/>
  <c r="F982" i="20"/>
  <c r="L982" i="20"/>
  <c r="E982" i="20"/>
  <c r="K981" i="20"/>
  <c r="G981" i="20"/>
  <c r="F981" i="20"/>
  <c r="L981" i="20"/>
  <c r="E981" i="20"/>
  <c r="K980" i="20"/>
  <c r="G980" i="20"/>
  <c r="M980" i="20"/>
  <c r="F980" i="20"/>
  <c r="E980" i="20"/>
  <c r="K979" i="20"/>
  <c r="G979" i="20"/>
  <c r="M979" i="20"/>
  <c r="F979" i="20"/>
  <c r="E979" i="20"/>
  <c r="K978" i="20"/>
  <c r="G978" i="20"/>
  <c r="M978" i="20"/>
  <c r="F978" i="20"/>
  <c r="L978" i="20"/>
  <c r="E978" i="20"/>
  <c r="K977" i="20"/>
  <c r="G977" i="20"/>
  <c r="M977" i="20"/>
  <c r="F977" i="20"/>
  <c r="E977" i="20"/>
  <c r="K976" i="20"/>
  <c r="G976" i="20"/>
  <c r="H976" i="20"/>
  <c r="F976" i="20"/>
  <c r="L976" i="20"/>
  <c r="E976" i="20"/>
  <c r="K975" i="20"/>
  <c r="G975" i="20"/>
  <c r="M975" i="20"/>
  <c r="F975" i="20"/>
  <c r="E975" i="20"/>
  <c r="K974" i="20"/>
  <c r="G974" i="20"/>
  <c r="M974" i="20"/>
  <c r="F974" i="20"/>
  <c r="L974" i="20"/>
  <c r="E974" i="20"/>
  <c r="AK128" i="20"/>
  <c r="K973" i="20"/>
  <c r="G973" i="20"/>
  <c r="M973" i="20"/>
  <c r="F973" i="20"/>
  <c r="H973" i="20"/>
  <c r="E973" i="20"/>
  <c r="K972" i="20"/>
  <c r="G972" i="20"/>
  <c r="F972" i="20"/>
  <c r="L972" i="20"/>
  <c r="E972" i="20"/>
  <c r="K971" i="20"/>
  <c r="G971" i="20"/>
  <c r="M971" i="20"/>
  <c r="F971" i="20"/>
  <c r="E971" i="20"/>
  <c r="K970" i="20"/>
  <c r="G970" i="20"/>
  <c r="M970" i="20"/>
  <c r="F970" i="20"/>
  <c r="L970" i="20"/>
  <c r="E970" i="20"/>
  <c r="K969" i="20"/>
  <c r="G969" i="20"/>
  <c r="M969" i="20"/>
  <c r="F969" i="20"/>
  <c r="L969" i="20"/>
  <c r="E969" i="20"/>
  <c r="K968" i="20"/>
  <c r="G968" i="20"/>
  <c r="M968" i="20"/>
  <c r="F968" i="20"/>
  <c r="L968" i="20"/>
  <c r="N968" i="20"/>
  <c r="E968" i="20"/>
  <c r="K967" i="20"/>
  <c r="G967" i="20"/>
  <c r="M967" i="20"/>
  <c r="F967" i="20"/>
  <c r="E967" i="20"/>
  <c r="K966" i="20"/>
  <c r="G966" i="20"/>
  <c r="M966" i="20"/>
  <c r="F966" i="20"/>
  <c r="L966" i="20"/>
  <c r="E966" i="20"/>
  <c r="K965" i="20"/>
  <c r="G965" i="20"/>
  <c r="M965" i="20"/>
  <c r="F965" i="20"/>
  <c r="H965" i="20"/>
  <c r="E965" i="20"/>
  <c r="M964" i="20"/>
  <c r="K964" i="20"/>
  <c r="G964" i="20"/>
  <c r="F964" i="20"/>
  <c r="E964" i="20"/>
  <c r="AK118" i="20"/>
  <c r="K963" i="20"/>
  <c r="G963" i="20"/>
  <c r="M963" i="20"/>
  <c r="F963" i="20"/>
  <c r="E963" i="20"/>
  <c r="AK117" i="20"/>
  <c r="K962" i="20"/>
  <c r="G962" i="20"/>
  <c r="M962" i="20"/>
  <c r="F962" i="20"/>
  <c r="L962" i="20"/>
  <c r="E962" i="20"/>
  <c r="K961" i="20"/>
  <c r="G961" i="20"/>
  <c r="M961" i="20"/>
  <c r="F961" i="20"/>
  <c r="H961" i="20"/>
  <c r="E961" i="20"/>
  <c r="M960" i="20"/>
  <c r="K960" i="20"/>
  <c r="G960" i="20"/>
  <c r="F960" i="20"/>
  <c r="H960" i="20"/>
  <c r="L960" i="20"/>
  <c r="N960" i="20"/>
  <c r="E960" i="20"/>
  <c r="K959" i="20"/>
  <c r="G959" i="20"/>
  <c r="M959" i="20"/>
  <c r="F959" i="20"/>
  <c r="E959" i="20"/>
  <c r="K958" i="20"/>
  <c r="G958" i="20"/>
  <c r="M958" i="20"/>
  <c r="F958" i="20"/>
  <c r="L958" i="20"/>
  <c r="E958" i="20"/>
  <c r="K957" i="20"/>
  <c r="G957" i="20"/>
  <c r="M957" i="20"/>
  <c r="F957" i="20"/>
  <c r="E957" i="20"/>
  <c r="M956" i="20"/>
  <c r="K956" i="20"/>
  <c r="G956" i="20"/>
  <c r="F956" i="20"/>
  <c r="H956" i="20"/>
  <c r="L956" i="20"/>
  <c r="N956" i="20"/>
  <c r="E956" i="20"/>
  <c r="K955" i="20"/>
  <c r="G955" i="20"/>
  <c r="M955" i="20"/>
  <c r="F955" i="20"/>
  <c r="E955" i="20"/>
  <c r="K954" i="20"/>
  <c r="G954" i="20"/>
  <c r="M954" i="20"/>
  <c r="F954" i="20"/>
  <c r="L954" i="20"/>
  <c r="E954" i="20"/>
  <c r="K953" i="20"/>
  <c r="G953" i="20"/>
  <c r="M953" i="20"/>
  <c r="F953" i="20"/>
  <c r="E953" i="20"/>
  <c r="K952" i="20"/>
  <c r="G952" i="20"/>
  <c r="M952" i="20"/>
  <c r="F952" i="20"/>
  <c r="L952" i="20"/>
  <c r="E952" i="20"/>
  <c r="K951" i="20"/>
  <c r="AM105" i="20"/>
  <c r="G951" i="20"/>
  <c r="M951" i="20"/>
  <c r="F951" i="20"/>
  <c r="E951" i="20"/>
  <c r="K950" i="20"/>
  <c r="G950" i="20"/>
  <c r="M950" i="20"/>
  <c r="F950" i="20"/>
  <c r="L950" i="20"/>
  <c r="E950" i="20"/>
  <c r="K949" i="20"/>
  <c r="AM103" i="20"/>
  <c r="G949" i="20"/>
  <c r="F949" i="20"/>
  <c r="L949" i="20"/>
  <c r="E949" i="20"/>
  <c r="M948" i="20"/>
  <c r="K948" i="20"/>
  <c r="G948" i="20"/>
  <c r="F948" i="20"/>
  <c r="E948" i="20"/>
  <c r="K947" i="20"/>
  <c r="G947" i="20"/>
  <c r="M947" i="20"/>
  <c r="F947" i="20"/>
  <c r="E947" i="20"/>
  <c r="K946" i="20"/>
  <c r="G946" i="20"/>
  <c r="M946" i="20"/>
  <c r="F946" i="20"/>
  <c r="E946" i="20"/>
  <c r="K945" i="20"/>
  <c r="G945" i="20"/>
  <c r="M945" i="20"/>
  <c r="F945" i="20"/>
  <c r="L945" i="20"/>
  <c r="E945" i="20"/>
  <c r="M944" i="20"/>
  <c r="K944" i="20"/>
  <c r="G944" i="20"/>
  <c r="F944" i="20"/>
  <c r="L944" i="20"/>
  <c r="N944" i="20"/>
  <c r="E944" i="20"/>
  <c r="K943" i="20"/>
  <c r="G943" i="20"/>
  <c r="M943" i="20"/>
  <c r="F943" i="20"/>
  <c r="E943" i="20"/>
  <c r="K942" i="20"/>
  <c r="G942" i="20"/>
  <c r="M942" i="20"/>
  <c r="F942" i="20"/>
  <c r="L942" i="20"/>
  <c r="E942" i="20"/>
  <c r="K941" i="20"/>
  <c r="G941" i="20"/>
  <c r="F941" i="20"/>
  <c r="L941" i="20"/>
  <c r="E941" i="20"/>
  <c r="K940" i="20"/>
  <c r="G940" i="20"/>
  <c r="M940" i="20"/>
  <c r="F940" i="20"/>
  <c r="E940" i="20"/>
  <c r="K939" i="20"/>
  <c r="G939" i="20"/>
  <c r="M939" i="20"/>
  <c r="F939" i="20"/>
  <c r="E939" i="20"/>
  <c r="K938" i="20"/>
  <c r="G938" i="20"/>
  <c r="M938" i="20"/>
  <c r="F938" i="20"/>
  <c r="E938" i="20"/>
  <c r="K937" i="20"/>
  <c r="G937" i="20"/>
  <c r="M937" i="20"/>
  <c r="F937" i="20"/>
  <c r="L937" i="20"/>
  <c r="N937" i="20"/>
  <c r="E937" i="20"/>
  <c r="K936" i="20"/>
  <c r="G936" i="20"/>
  <c r="M936" i="20"/>
  <c r="F936" i="20"/>
  <c r="L936" i="20"/>
  <c r="E936" i="20"/>
  <c r="K935" i="20"/>
  <c r="G935" i="20"/>
  <c r="M935" i="20"/>
  <c r="F935" i="20"/>
  <c r="E935" i="20"/>
  <c r="K934" i="20"/>
  <c r="G934" i="20"/>
  <c r="M934" i="20"/>
  <c r="F934" i="20"/>
  <c r="L934" i="20"/>
  <c r="E934" i="20"/>
  <c r="K933" i="20"/>
  <c r="G933" i="20"/>
  <c r="F933" i="20"/>
  <c r="L933" i="20"/>
  <c r="E933" i="20"/>
  <c r="K932" i="20"/>
  <c r="G932" i="20"/>
  <c r="M932" i="20"/>
  <c r="F932" i="20"/>
  <c r="L932" i="20"/>
  <c r="E932" i="20"/>
  <c r="K931" i="20"/>
  <c r="G931" i="20"/>
  <c r="M931" i="20"/>
  <c r="F931" i="20"/>
  <c r="L931" i="20"/>
  <c r="E931" i="20"/>
  <c r="K930" i="20"/>
  <c r="G930" i="20"/>
  <c r="M930" i="20"/>
  <c r="F930" i="20"/>
  <c r="L930" i="20"/>
  <c r="E930" i="20"/>
  <c r="K929" i="20"/>
  <c r="G929" i="20"/>
  <c r="M929" i="20"/>
  <c r="F929" i="20"/>
  <c r="E929" i="20"/>
  <c r="K928" i="20"/>
  <c r="G928" i="20"/>
  <c r="M928" i="20"/>
  <c r="F928" i="20"/>
  <c r="E928" i="20"/>
  <c r="K927" i="20"/>
  <c r="G927" i="20"/>
  <c r="M927" i="20"/>
  <c r="F927" i="20"/>
  <c r="L927" i="20"/>
  <c r="E927" i="20"/>
  <c r="K926" i="20"/>
  <c r="AM80" i="20"/>
  <c r="G926" i="20"/>
  <c r="M926" i="20"/>
  <c r="F926" i="20"/>
  <c r="H926" i="20"/>
  <c r="E926" i="20"/>
  <c r="K925" i="20"/>
  <c r="G925" i="20"/>
  <c r="M925" i="20"/>
  <c r="F925" i="20"/>
  <c r="L925" i="20"/>
  <c r="E925" i="20"/>
  <c r="K924" i="20"/>
  <c r="AM78" i="20"/>
  <c r="G924" i="20"/>
  <c r="M924" i="20"/>
  <c r="F924" i="20"/>
  <c r="E924" i="20"/>
  <c r="K923" i="20"/>
  <c r="AM77" i="20"/>
  <c r="G923" i="20"/>
  <c r="M923" i="20"/>
  <c r="F923" i="20"/>
  <c r="L923" i="20"/>
  <c r="E923" i="20"/>
  <c r="K922" i="20"/>
  <c r="AM76" i="20"/>
  <c r="G922" i="20"/>
  <c r="F922" i="20"/>
  <c r="L922" i="20"/>
  <c r="E922" i="20"/>
  <c r="M921" i="20"/>
  <c r="K921" i="20"/>
  <c r="G921" i="20"/>
  <c r="F921" i="20"/>
  <c r="E921" i="20"/>
  <c r="K920" i="20"/>
  <c r="G920" i="20"/>
  <c r="M920" i="20"/>
  <c r="F920" i="20"/>
  <c r="E920" i="20"/>
  <c r="K919" i="20"/>
  <c r="G919" i="20"/>
  <c r="M919" i="20"/>
  <c r="F919" i="20"/>
  <c r="L919" i="20"/>
  <c r="E919" i="20"/>
  <c r="K918" i="20"/>
  <c r="G918" i="20"/>
  <c r="M918" i="20"/>
  <c r="F918" i="20"/>
  <c r="E918" i="20"/>
  <c r="K917" i="20"/>
  <c r="G917" i="20"/>
  <c r="M917" i="20"/>
  <c r="F917" i="20"/>
  <c r="L917" i="20"/>
  <c r="E917" i="20"/>
  <c r="K916" i="20"/>
  <c r="G916" i="20"/>
  <c r="M916" i="20"/>
  <c r="F916" i="20"/>
  <c r="E916" i="20"/>
  <c r="K915" i="20"/>
  <c r="G915" i="20"/>
  <c r="M915" i="20"/>
  <c r="F915" i="20"/>
  <c r="L915" i="20"/>
  <c r="N915" i="20"/>
  <c r="E915" i="20"/>
  <c r="K914" i="20"/>
  <c r="G914" i="20"/>
  <c r="M914" i="20"/>
  <c r="F914" i="20"/>
  <c r="L914" i="20"/>
  <c r="E914" i="20"/>
  <c r="K913" i="20"/>
  <c r="G913" i="20"/>
  <c r="F913" i="20"/>
  <c r="L913" i="20"/>
  <c r="E913" i="20"/>
  <c r="K912" i="20"/>
  <c r="G912" i="20"/>
  <c r="M912" i="20"/>
  <c r="F912" i="20"/>
  <c r="E912" i="20"/>
  <c r="K911" i="20"/>
  <c r="G911" i="20"/>
  <c r="M911" i="20"/>
  <c r="F911" i="20"/>
  <c r="L911" i="20"/>
  <c r="E911" i="20"/>
  <c r="K910" i="20"/>
  <c r="AM64" i="20"/>
  <c r="G910" i="20"/>
  <c r="M910" i="20"/>
  <c r="F910" i="20"/>
  <c r="E910" i="20"/>
  <c r="K909" i="20"/>
  <c r="AM63" i="20"/>
  <c r="G909" i="20"/>
  <c r="F909" i="20"/>
  <c r="L909" i="20"/>
  <c r="E909" i="20"/>
  <c r="K908" i="20"/>
  <c r="AM62" i="20"/>
  <c r="G908" i="20"/>
  <c r="M908" i="20"/>
  <c r="F908" i="20"/>
  <c r="E908" i="20"/>
  <c r="K907" i="20"/>
  <c r="G907" i="20"/>
  <c r="M907" i="20"/>
  <c r="F907" i="20"/>
  <c r="L907" i="20"/>
  <c r="E907" i="20"/>
  <c r="K906" i="20"/>
  <c r="AM60" i="20"/>
  <c r="G906" i="20"/>
  <c r="M906" i="20"/>
  <c r="F906" i="20"/>
  <c r="L906" i="20"/>
  <c r="E906" i="20"/>
  <c r="K905" i="20"/>
  <c r="G905" i="20"/>
  <c r="M905" i="20"/>
  <c r="F905" i="20"/>
  <c r="L905" i="20"/>
  <c r="E905" i="20"/>
  <c r="K904" i="20"/>
  <c r="G904" i="20"/>
  <c r="M904" i="20"/>
  <c r="F904" i="20"/>
  <c r="E904" i="20"/>
  <c r="K903" i="20"/>
  <c r="G903" i="20"/>
  <c r="M903" i="20"/>
  <c r="F903" i="20"/>
  <c r="L903" i="20"/>
  <c r="E903" i="20"/>
  <c r="K902" i="20"/>
  <c r="G902" i="20"/>
  <c r="M902" i="20"/>
  <c r="F902" i="20"/>
  <c r="E902" i="20"/>
  <c r="K901" i="20"/>
  <c r="G901" i="20"/>
  <c r="M901" i="20"/>
  <c r="F901" i="20"/>
  <c r="L901" i="20"/>
  <c r="E901" i="20"/>
  <c r="K900" i="20"/>
  <c r="G900" i="20"/>
  <c r="M900" i="20"/>
  <c r="F900" i="20"/>
  <c r="E900" i="20"/>
  <c r="K899" i="20"/>
  <c r="G899" i="20"/>
  <c r="M899" i="20"/>
  <c r="F899" i="20"/>
  <c r="L899" i="20"/>
  <c r="E899" i="20"/>
  <c r="M898" i="20"/>
  <c r="K898" i="20"/>
  <c r="G898" i="20"/>
  <c r="F898" i="20"/>
  <c r="L898" i="20"/>
  <c r="E898" i="20"/>
  <c r="K897" i="20"/>
  <c r="G897" i="20"/>
  <c r="M897" i="20"/>
  <c r="F897" i="20"/>
  <c r="L897" i="20"/>
  <c r="E897" i="20"/>
  <c r="K896" i="20"/>
  <c r="G896" i="20"/>
  <c r="M896" i="20"/>
  <c r="F896" i="20"/>
  <c r="E896" i="20"/>
  <c r="K895" i="20"/>
  <c r="G895" i="20"/>
  <c r="M895" i="20"/>
  <c r="F895" i="20"/>
  <c r="L895" i="20"/>
  <c r="N895" i="20"/>
  <c r="E895" i="20"/>
  <c r="K894" i="20"/>
  <c r="G894" i="20"/>
  <c r="M894" i="20"/>
  <c r="F894" i="20"/>
  <c r="H894" i="20"/>
  <c r="E894" i="20"/>
  <c r="K893" i="20"/>
  <c r="G893" i="20"/>
  <c r="M893" i="20"/>
  <c r="F893" i="20"/>
  <c r="L893" i="20"/>
  <c r="E893" i="20"/>
  <c r="K892" i="20"/>
  <c r="G892" i="20"/>
  <c r="M892" i="20"/>
  <c r="F892" i="20"/>
  <c r="E892" i="20"/>
  <c r="K891" i="20"/>
  <c r="G891" i="20"/>
  <c r="M891" i="20"/>
  <c r="F891" i="20"/>
  <c r="L891" i="20"/>
  <c r="N891" i="20"/>
  <c r="E891" i="20"/>
  <c r="M890" i="20"/>
  <c r="K890" i="20"/>
  <c r="G890" i="20"/>
  <c r="F890" i="20"/>
  <c r="L890" i="20"/>
  <c r="E890" i="20"/>
  <c r="K889" i="20"/>
  <c r="G889" i="20"/>
  <c r="M889" i="20"/>
  <c r="F889" i="20"/>
  <c r="L889" i="20"/>
  <c r="E889" i="20"/>
  <c r="K888" i="20"/>
  <c r="G888" i="20"/>
  <c r="M888" i="20"/>
  <c r="F888" i="20"/>
  <c r="E888" i="20"/>
  <c r="K887" i="20"/>
  <c r="G887" i="20"/>
  <c r="M887" i="20"/>
  <c r="F887" i="20"/>
  <c r="L887" i="20"/>
  <c r="N887" i="20"/>
  <c r="E887" i="20"/>
  <c r="K886" i="20"/>
  <c r="G886" i="20"/>
  <c r="M886" i="20"/>
  <c r="F886" i="20"/>
  <c r="H886" i="20"/>
  <c r="E886" i="20"/>
  <c r="K885" i="20"/>
  <c r="G885" i="20"/>
  <c r="M885" i="20"/>
  <c r="F885" i="20"/>
  <c r="L885" i="20"/>
  <c r="E885" i="20"/>
  <c r="K884" i="20"/>
  <c r="G884" i="20"/>
  <c r="M884" i="20"/>
  <c r="F884" i="20"/>
  <c r="E884" i="20"/>
  <c r="K883" i="20"/>
  <c r="G883" i="20"/>
  <c r="M883" i="20"/>
  <c r="F883" i="20"/>
  <c r="L883" i="20"/>
  <c r="N883" i="20"/>
  <c r="E883" i="20"/>
  <c r="K882" i="20"/>
  <c r="G882" i="20"/>
  <c r="M882" i="20"/>
  <c r="F882" i="20"/>
  <c r="L882" i="20"/>
  <c r="E882" i="20"/>
  <c r="K881" i="20"/>
  <c r="G881" i="20"/>
  <c r="M881" i="20"/>
  <c r="F881" i="20"/>
  <c r="L881" i="20"/>
  <c r="E881" i="20"/>
  <c r="K880" i="20"/>
  <c r="G880" i="20"/>
  <c r="M880" i="20"/>
  <c r="F880" i="20"/>
  <c r="E880" i="20"/>
  <c r="K879" i="20"/>
  <c r="G879" i="20"/>
  <c r="M879" i="20"/>
  <c r="F879" i="20"/>
  <c r="L879" i="20"/>
  <c r="N879" i="20"/>
  <c r="E879" i="20"/>
  <c r="K878" i="20"/>
  <c r="G878" i="20"/>
  <c r="M878" i="20"/>
  <c r="F878" i="20"/>
  <c r="H878" i="20"/>
  <c r="E878" i="20"/>
  <c r="K877" i="20"/>
  <c r="G877" i="20"/>
  <c r="M877" i="20"/>
  <c r="F877" i="20"/>
  <c r="L877" i="20"/>
  <c r="E877" i="20"/>
  <c r="K876" i="20"/>
  <c r="G876" i="20"/>
  <c r="M876" i="20"/>
  <c r="F876" i="20"/>
  <c r="E876" i="20"/>
  <c r="K875" i="20"/>
  <c r="G875" i="20"/>
  <c r="M875" i="20"/>
  <c r="F875" i="20"/>
  <c r="L875" i="20"/>
  <c r="N875" i="20"/>
  <c r="E875" i="20"/>
  <c r="K874" i="20"/>
  <c r="G874" i="20"/>
  <c r="F874" i="20"/>
  <c r="L874" i="20"/>
  <c r="E874" i="20"/>
  <c r="K873" i="20"/>
  <c r="G873" i="20"/>
  <c r="M873" i="20"/>
  <c r="F873" i="20"/>
  <c r="L873" i="20"/>
  <c r="E873" i="20"/>
  <c r="K872" i="20"/>
  <c r="G872" i="20"/>
  <c r="M872" i="20"/>
  <c r="F872" i="20"/>
  <c r="E872" i="20"/>
  <c r="K871" i="20"/>
  <c r="G871" i="20"/>
  <c r="M871" i="20"/>
  <c r="F871" i="20"/>
  <c r="L871" i="20"/>
  <c r="N871" i="20"/>
  <c r="E871" i="20"/>
  <c r="K870" i="20"/>
  <c r="G870" i="20"/>
  <c r="H870" i="20"/>
  <c r="F870" i="20"/>
  <c r="E870" i="20"/>
  <c r="K869" i="20"/>
  <c r="G869" i="20"/>
  <c r="M869" i="20"/>
  <c r="F869" i="20"/>
  <c r="L869" i="20"/>
  <c r="E869" i="20"/>
  <c r="K868" i="20"/>
  <c r="G868" i="20"/>
  <c r="M868" i="20"/>
  <c r="F868" i="20"/>
  <c r="E868" i="20"/>
  <c r="K867" i="20"/>
  <c r="G867" i="20"/>
  <c r="M867" i="20"/>
  <c r="F867" i="20"/>
  <c r="L867" i="20"/>
  <c r="E867" i="20"/>
  <c r="K866" i="20"/>
  <c r="G866" i="20"/>
  <c r="M866" i="20"/>
  <c r="F866" i="20"/>
  <c r="L866" i="20"/>
  <c r="E866" i="20"/>
  <c r="K865" i="20"/>
  <c r="AM19" i="20"/>
  <c r="G865" i="20"/>
  <c r="M865" i="20"/>
  <c r="F865" i="20"/>
  <c r="L865" i="20"/>
  <c r="E865" i="20"/>
  <c r="K864" i="20"/>
  <c r="G864" i="20"/>
  <c r="M864" i="20"/>
  <c r="F864" i="20"/>
  <c r="E864" i="20"/>
  <c r="K863" i="20"/>
  <c r="G863" i="20"/>
  <c r="M863" i="20"/>
  <c r="F863" i="20"/>
  <c r="L863" i="20"/>
  <c r="N863" i="20"/>
  <c r="E863" i="20"/>
  <c r="K862" i="20"/>
  <c r="G862" i="20"/>
  <c r="M862" i="20"/>
  <c r="F862" i="20"/>
  <c r="H862" i="20"/>
  <c r="E862" i="20"/>
  <c r="K861" i="20"/>
  <c r="G861" i="20"/>
  <c r="M861" i="20"/>
  <c r="F861" i="20"/>
  <c r="L861" i="20"/>
  <c r="E861" i="20"/>
  <c r="K860" i="20"/>
  <c r="G860" i="20"/>
  <c r="M860" i="20"/>
  <c r="F860" i="20"/>
  <c r="E860" i="20"/>
  <c r="K859" i="20"/>
  <c r="G859" i="20"/>
  <c r="M859" i="20"/>
  <c r="F859" i="20"/>
  <c r="L859" i="20"/>
  <c r="N859" i="20"/>
  <c r="E859" i="20"/>
  <c r="K858" i="20"/>
  <c r="G858" i="20"/>
  <c r="M858" i="20"/>
  <c r="F858" i="20"/>
  <c r="L858" i="20"/>
  <c r="E858" i="20"/>
  <c r="K857" i="20"/>
  <c r="G857" i="20"/>
  <c r="M857" i="20"/>
  <c r="F857" i="20"/>
  <c r="L857" i="20"/>
  <c r="E857" i="20"/>
  <c r="AK11" i="20"/>
  <c r="K856" i="20"/>
  <c r="G856" i="20"/>
  <c r="M856" i="20"/>
  <c r="F856" i="20"/>
  <c r="E856" i="20"/>
  <c r="K855" i="20"/>
  <c r="AM9" i="20"/>
  <c r="G855" i="20"/>
  <c r="M855" i="20"/>
  <c r="F855" i="20"/>
  <c r="E855" i="20"/>
  <c r="K854" i="20"/>
  <c r="AM8" i="20"/>
  <c r="G854" i="20"/>
  <c r="M854" i="20"/>
  <c r="F854" i="20"/>
  <c r="E854" i="20"/>
  <c r="AK8" i="20"/>
  <c r="K853" i="20"/>
  <c r="G853" i="20"/>
  <c r="M853" i="20"/>
  <c r="F853" i="20"/>
  <c r="L853" i="20"/>
  <c r="N853" i="20"/>
  <c r="E853" i="20"/>
  <c r="K852" i="20"/>
  <c r="G852" i="20"/>
  <c r="M852" i="20"/>
  <c r="F852" i="20"/>
  <c r="E852" i="20"/>
  <c r="K851" i="20"/>
  <c r="G851" i="20"/>
  <c r="M851" i="20"/>
  <c r="F851" i="20"/>
  <c r="E851" i="20"/>
  <c r="K850" i="20"/>
  <c r="G850" i="20"/>
  <c r="F850" i="20"/>
  <c r="L850" i="20"/>
  <c r="E850" i="20"/>
  <c r="K849" i="20"/>
  <c r="G849" i="20"/>
  <c r="M849" i="20"/>
  <c r="F849" i="20"/>
  <c r="L849" i="20"/>
  <c r="N849" i="20"/>
  <c r="E849" i="20"/>
  <c r="K848" i="20"/>
  <c r="E848" i="20"/>
  <c r="K847" i="20"/>
  <c r="G847" i="20"/>
  <c r="M847" i="20"/>
  <c r="F847" i="20"/>
  <c r="E847" i="20"/>
  <c r="K846" i="20"/>
  <c r="G846" i="20"/>
  <c r="M846" i="20"/>
  <c r="F846" i="20"/>
  <c r="E846" i="20"/>
  <c r="K845" i="20"/>
  <c r="G845" i="20"/>
  <c r="M845" i="20"/>
  <c r="F845" i="20"/>
  <c r="L845" i="20"/>
  <c r="E845" i="20"/>
  <c r="K844" i="20"/>
  <c r="G844" i="20"/>
  <c r="M844" i="20"/>
  <c r="F844" i="20"/>
  <c r="H844" i="20"/>
  <c r="E844" i="20"/>
  <c r="K843" i="20"/>
  <c r="G843" i="20"/>
  <c r="F843" i="20"/>
  <c r="L843" i="20"/>
  <c r="E843" i="20"/>
  <c r="K842" i="20"/>
  <c r="G842" i="20"/>
  <c r="M842" i="20"/>
  <c r="F842" i="20"/>
  <c r="E842" i="20"/>
  <c r="K841" i="20"/>
  <c r="G841" i="20"/>
  <c r="M841" i="20"/>
  <c r="F841" i="20"/>
  <c r="H841" i="20"/>
  <c r="E841" i="20"/>
  <c r="M840" i="20"/>
  <c r="K840" i="20"/>
  <c r="G840" i="20"/>
  <c r="F840" i="20"/>
  <c r="L840" i="20"/>
  <c r="E840" i="20"/>
  <c r="K839" i="20"/>
  <c r="G839" i="20"/>
  <c r="M839" i="20"/>
  <c r="F839" i="20"/>
  <c r="E839" i="20"/>
  <c r="K838" i="20"/>
  <c r="G838" i="20"/>
  <c r="M838" i="20"/>
  <c r="F838" i="20"/>
  <c r="E838" i="20"/>
  <c r="K837" i="20"/>
  <c r="G837" i="20"/>
  <c r="M837" i="20"/>
  <c r="F837" i="20"/>
  <c r="L837" i="20"/>
  <c r="E837" i="20"/>
  <c r="K836" i="20"/>
  <c r="G836" i="20"/>
  <c r="M836" i="20"/>
  <c r="F836" i="20"/>
  <c r="E836" i="20"/>
  <c r="K835" i="20"/>
  <c r="G835" i="20"/>
  <c r="F835" i="20"/>
  <c r="H835" i="20"/>
  <c r="L835" i="20"/>
  <c r="E835" i="20"/>
  <c r="K834" i="20"/>
  <c r="G834" i="20"/>
  <c r="M834" i="20"/>
  <c r="F834" i="20"/>
  <c r="E834" i="20"/>
  <c r="K833" i="20"/>
  <c r="G833" i="20"/>
  <c r="M833" i="20"/>
  <c r="F833" i="20"/>
  <c r="E833" i="20"/>
  <c r="K832" i="20"/>
  <c r="G832" i="20"/>
  <c r="M832" i="20"/>
  <c r="F832" i="20"/>
  <c r="E832" i="20"/>
  <c r="M831" i="20"/>
  <c r="K831" i="20"/>
  <c r="G831" i="20"/>
  <c r="F831" i="20"/>
  <c r="L831" i="20"/>
  <c r="N831" i="20"/>
  <c r="E831" i="20"/>
  <c r="K830" i="20"/>
  <c r="G830" i="20"/>
  <c r="M830" i="20"/>
  <c r="F830" i="20"/>
  <c r="E830" i="20"/>
  <c r="K829" i="20"/>
  <c r="G829" i="20"/>
  <c r="M829" i="20"/>
  <c r="F829" i="20"/>
  <c r="L829" i="20"/>
  <c r="E829" i="20"/>
  <c r="K828" i="20"/>
  <c r="G828" i="20"/>
  <c r="F828" i="20"/>
  <c r="L828" i="20"/>
  <c r="E828" i="20"/>
  <c r="K827" i="20"/>
  <c r="G827" i="20"/>
  <c r="F827" i="20"/>
  <c r="L827" i="20"/>
  <c r="E827" i="20"/>
  <c r="K826" i="20"/>
  <c r="G826" i="20"/>
  <c r="M826" i="20"/>
  <c r="F826" i="20"/>
  <c r="E826" i="20"/>
  <c r="K825" i="20"/>
  <c r="G825" i="20"/>
  <c r="M825" i="20"/>
  <c r="F825" i="20"/>
  <c r="E825" i="20"/>
  <c r="K824" i="20"/>
  <c r="G824" i="20"/>
  <c r="M824" i="20"/>
  <c r="F824" i="20"/>
  <c r="L824" i="20"/>
  <c r="E824" i="20"/>
  <c r="M823" i="20"/>
  <c r="K823" i="20"/>
  <c r="G823" i="20"/>
  <c r="F823" i="20"/>
  <c r="E823" i="20"/>
  <c r="K822" i="20"/>
  <c r="G822" i="20"/>
  <c r="M822" i="20"/>
  <c r="F822" i="20"/>
  <c r="E822" i="20"/>
  <c r="K821" i="20"/>
  <c r="G821" i="20"/>
  <c r="M821" i="20"/>
  <c r="F821" i="20"/>
  <c r="L821" i="20"/>
  <c r="E821" i="20"/>
  <c r="K820" i="20"/>
  <c r="G820" i="20"/>
  <c r="M820" i="20"/>
  <c r="F820" i="20"/>
  <c r="E820" i="20"/>
  <c r="K819" i="20"/>
  <c r="G819" i="20"/>
  <c r="F819" i="20"/>
  <c r="L819" i="20"/>
  <c r="E819" i="20"/>
  <c r="K818" i="20"/>
  <c r="G818" i="20"/>
  <c r="M818" i="20"/>
  <c r="F818" i="20"/>
  <c r="E818" i="20"/>
  <c r="K817" i="20"/>
  <c r="G817" i="20"/>
  <c r="M817" i="20"/>
  <c r="F817" i="20"/>
  <c r="E817" i="20"/>
  <c r="K816" i="20"/>
  <c r="G816" i="20"/>
  <c r="M816" i="20"/>
  <c r="F816" i="20"/>
  <c r="H816" i="20"/>
  <c r="E816" i="20"/>
  <c r="K815" i="20"/>
  <c r="G815" i="20"/>
  <c r="H815" i="20"/>
  <c r="F815" i="20"/>
  <c r="L815" i="20"/>
  <c r="E815" i="20"/>
  <c r="K814" i="20"/>
  <c r="G814" i="20"/>
  <c r="M814" i="20"/>
  <c r="F814" i="20"/>
  <c r="E814" i="20"/>
  <c r="K813" i="20"/>
  <c r="G813" i="20"/>
  <c r="M813" i="20"/>
  <c r="F813" i="20"/>
  <c r="L813" i="20"/>
  <c r="E813" i="20"/>
  <c r="K812" i="20"/>
  <c r="G812" i="20"/>
  <c r="M812" i="20"/>
  <c r="F812" i="20"/>
  <c r="E812" i="20"/>
  <c r="K811" i="20"/>
  <c r="G811" i="20"/>
  <c r="F811" i="20"/>
  <c r="L811" i="20"/>
  <c r="E811" i="20"/>
  <c r="K810" i="20"/>
  <c r="G810" i="20"/>
  <c r="M810" i="20"/>
  <c r="F810" i="20"/>
  <c r="E810" i="20"/>
  <c r="K809" i="20"/>
  <c r="G809" i="20"/>
  <c r="M809" i="20"/>
  <c r="F809" i="20"/>
  <c r="H809" i="20"/>
  <c r="E809" i="20"/>
  <c r="K808" i="20"/>
  <c r="G808" i="20"/>
  <c r="M808" i="20"/>
  <c r="F808" i="20"/>
  <c r="L808" i="20"/>
  <c r="E808" i="20"/>
  <c r="K807" i="20"/>
  <c r="G807" i="20"/>
  <c r="M807" i="20"/>
  <c r="F807" i="20"/>
  <c r="E807" i="20"/>
  <c r="K806" i="20"/>
  <c r="G806" i="20"/>
  <c r="M806" i="20"/>
  <c r="F806" i="20"/>
  <c r="E806" i="20"/>
  <c r="K805" i="20"/>
  <c r="G805" i="20"/>
  <c r="M805" i="20"/>
  <c r="F805" i="20"/>
  <c r="L805" i="20"/>
  <c r="E805" i="20"/>
  <c r="K804" i="20"/>
  <c r="G804" i="20"/>
  <c r="M804" i="20"/>
  <c r="F804" i="20"/>
  <c r="E804" i="20"/>
  <c r="K803" i="20"/>
  <c r="G803" i="20"/>
  <c r="F803" i="20"/>
  <c r="H803" i="20"/>
  <c r="L803" i="20"/>
  <c r="E803" i="20"/>
  <c r="K802" i="20"/>
  <c r="G802" i="20"/>
  <c r="M802" i="20"/>
  <c r="F802" i="20"/>
  <c r="E802" i="20"/>
  <c r="K801" i="20"/>
  <c r="G801" i="20"/>
  <c r="M801" i="20"/>
  <c r="F801" i="20"/>
  <c r="E801" i="20"/>
  <c r="K800" i="20"/>
  <c r="G800" i="20"/>
  <c r="M800" i="20"/>
  <c r="F800" i="20"/>
  <c r="E800" i="20"/>
  <c r="K799" i="20"/>
  <c r="G799" i="20"/>
  <c r="M799" i="20"/>
  <c r="F799" i="20"/>
  <c r="E799" i="20"/>
  <c r="K798" i="20"/>
  <c r="G798" i="20"/>
  <c r="M798" i="20"/>
  <c r="F798" i="20"/>
  <c r="E798" i="20"/>
  <c r="K797" i="20"/>
  <c r="G797" i="20"/>
  <c r="M797" i="20"/>
  <c r="F797" i="20"/>
  <c r="L797" i="20"/>
  <c r="E797" i="20"/>
  <c r="K796" i="20"/>
  <c r="G796" i="20"/>
  <c r="M796" i="20"/>
  <c r="F796" i="20"/>
  <c r="H796" i="20"/>
  <c r="E796" i="20"/>
  <c r="K795" i="20"/>
  <c r="G795" i="20"/>
  <c r="M795" i="20"/>
  <c r="F795" i="20"/>
  <c r="L795" i="20"/>
  <c r="N795" i="20"/>
  <c r="E795" i="20"/>
  <c r="K794" i="20"/>
  <c r="G794" i="20"/>
  <c r="M794" i="20"/>
  <c r="F794" i="20"/>
  <c r="E794" i="20"/>
  <c r="K793" i="20"/>
  <c r="G793" i="20"/>
  <c r="M793" i="20"/>
  <c r="F793" i="20"/>
  <c r="E793" i="20"/>
  <c r="K792" i="20"/>
  <c r="G792" i="20"/>
  <c r="M792" i="20"/>
  <c r="F792" i="20"/>
  <c r="L792" i="20"/>
  <c r="E792" i="20"/>
  <c r="K791" i="20"/>
  <c r="G791" i="20"/>
  <c r="M791" i="20"/>
  <c r="F791" i="20"/>
  <c r="E791" i="20"/>
  <c r="K790" i="20"/>
  <c r="G790" i="20"/>
  <c r="M790" i="20"/>
  <c r="F790" i="20"/>
  <c r="E790" i="20"/>
  <c r="K789" i="20"/>
  <c r="G789" i="20"/>
  <c r="M789" i="20"/>
  <c r="F789" i="20"/>
  <c r="L789" i="20"/>
  <c r="E789" i="20"/>
  <c r="K788" i="20"/>
  <c r="G788" i="20"/>
  <c r="M788" i="20"/>
  <c r="F788" i="20"/>
  <c r="L788" i="20"/>
  <c r="H788" i="20"/>
  <c r="E788" i="20"/>
  <c r="K787" i="20"/>
  <c r="G787" i="20"/>
  <c r="H787" i="20"/>
  <c r="F787" i="20"/>
  <c r="L787" i="20"/>
  <c r="E787" i="20"/>
  <c r="K786" i="20"/>
  <c r="G786" i="20"/>
  <c r="M786" i="20"/>
  <c r="F786" i="20"/>
  <c r="E786" i="20"/>
  <c r="K785" i="20"/>
  <c r="G785" i="20"/>
  <c r="M785" i="20"/>
  <c r="F785" i="20"/>
  <c r="E785" i="20"/>
  <c r="K784" i="20"/>
  <c r="G784" i="20"/>
  <c r="M784" i="20"/>
  <c r="F784" i="20"/>
  <c r="E784" i="20"/>
  <c r="M783" i="20"/>
  <c r="K783" i="20"/>
  <c r="G783" i="20"/>
  <c r="F783" i="20"/>
  <c r="E783" i="20"/>
  <c r="K782" i="20"/>
  <c r="G782" i="20"/>
  <c r="M782" i="20"/>
  <c r="F782" i="20"/>
  <c r="E782" i="20"/>
  <c r="K781" i="20"/>
  <c r="G781" i="20"/>
  <c r="M781" i="20"/>
  <c r="F781" i="20"/>
  <c r="L781" i="20"/>
  <c r="E781" i="20"/>
  <c r="K780" i="20"/>
  <c r="H780" i="20"/>
  <c r="G780" i="20"/>
  <c r="M780" i="20"/>
  <c r="F780" i="20"/>
  <c r="L780" i="20"/>
  <c r="E780" i="20"/>
  <c r="K779" i="20"/>
  <c r="G779" i="20"/>
  <c r="M779" i="20"/>
  <c r="F779" i="20"/>
  <c r="L779" i="20"/>
  <c r="E779" i="20"/>
  <c r="K778" i="20"/>
  <c r="G778" i="20"/>
  <c r="M778" i="20"/>
  <c r="F778" i="20"/>
  <c r="E778" i="20"/>
  <c r="K777" i="20"/>
  <c r="G777" i="20"/>
  <c r="M777" i="20"/>
  <c r="F777" i="20"/>
  <c r="H777" i="20"/>
  <c r="E777" i="20"/>
  <c r="K776" i="20"/>
  <c r="G776" i="20"/>
  <c r="F776" i="20"/>
  <c r="L776" i="20"/>
  <c r="E776" i="20"/>
  <c r="K775" i="20"/>
  <c r="G775" i="20"/>
  <c r="M775" i="20"/>
  <c r="F775" i="20"/>
  <c r="E775" i="20"/>
  <c r="K774" i="20"/>
  <c r="G774" i="20"/>
  <c r="M774" i="20"/>
  <c r="F774" i="20"/>
  <c r="E774" i="20"/>
  <c r="K773" i="20"/>
  <c r="G773" i="20"/>
  <c r="M773" i="20"/>
  <c r="F773" i="20"/>
  <c r="L773" i="20"/>
  <c r="E773" i="20"/>
  <c r="K772" i="20"/>
  <c r="G772" i="20"/>
  <c r="M772" i="20"/>
  <c r="F772" i="20"/>
  <c r="E772" i="20"/>
  <c r="K771" i="20"/>
  <c r="G771" i="20"/>
  <c r="H771" i="20"/>
  <c r="F771" i="20"/>
  <c r="L771" i="20"/>
  <c r="E771" i="20"/>
  <c r="K770" i="20"/>
  <c r="G770" i="20"/>
  <c r="M770" i="20"/>
  <c r="F770" i="20"/>
  <c r="E770" i="20"/>
  <c r="K769" i="20"/>
  <c r="G769" i="20"/>
  <c r="M769" i="20"/>
  <c r="F769" i="20"/>
  <c r="E769" i="20"/>
  <c r="K768" i="20"/>
  <c r="G768" i="20"/>
  <c r="M768" i="20"/>
  <c r="F768" i="20"/>
  <c r="E768" i="20"/>
  <c r="M767" i="20"/>
  <c r="K767" i="20"/>
  <c r="G767" i="20"/>
  <c r="F767" i="20"/>
  <c r="E767" i="20"/>
  <c r="K766" i="20"/>
  <c r="G766" i="20"/>
  <c r="M766" i="20"/>
  <c r="F766" i="20"/>
  <c r="E766" i="20"/>
  <c r="K765" i="20"/>
  <c r="G765" i="20"/>
  <c r="M765" i="20"/>
  <c r="F765" i="20"/>
  <c r="L765" i="20"/>
  <c r="E765" i="20"/>
  <c r="K764" i="20"/>
  <c r="H764" i="20"/>
  <c r="G764" i="20"/>
  <c r="M764" i="20"/>
  <c r="F764" i="20"/>
  <c r="L764" i="20"/>
  <c r="E764" i="20"/>
  <c r="K763" i="20"/>
  <c r="G763" i="20"/>
  <c r="F763" i="20"/>
  <c r="L763" i="20"/>
  <c r="E763" i="20"/>
  <c r="K762" i="20"/>
  <c r="G762" i="20"/>
  <c r="M762" i="20"/>
  <c r="F762" i="20"/>
  <c r="E762" i="20"/>
  <c r="K761" i="20"/>
  <c r="G761" i="20"/>
  <c r="M761" i="20"/>
  <c r="F761" i="20"/>
  <c r="H761" i="20"/>
  <c r="E761" i="20"/>
  <c r="K760" i="20"/>
  <c r="G760" i="20"/>
  <c r="M760" i="20"/>
  <c r="N760" i="20"/>
  <c r="F760" i="20"/>
  <c r="L760" i="20"/>
  <c r="E760" i="20"/>
  <c r="K759" i="20"/>
  <c r="G759" i="20"/>
  <c r="M759" i="20"/>
  <c r="F759" i="20"/>
  <c r="E759" i="20"/>
  <c r="K758" i="20"/>
  <c r="G758" i="20"/>
  <c r="M758" i="20"/>
  <c r="F758" i="20"/>
  <c r="E758" i="20"/>
  <c r="K757" i="20"/>
  <c r="G757" i="20"/>
  <c r="M757" i="20"/>
  <c r="F757" i="20"/>
  <c r="L757" i="20"/>
  <c r="E757" i="20"/>
  <c r="K756" i="20"/>
  <c r="G756" i="20"/>
  <c r="M756" i="20"/>
  <c r="F756" i="20"/>
  <c r="L756" i="20"/>
  <c r="N756" i="20"/>
  <c r="E756" i="20"/>
  <c r="K755" i="20"/>
  <c r="G755" i="20"/>
  <c r="F755" i="20"/>
  <c r="H755" i="20"/>
  <c r="L755" i="20"/>
  <c r="E755" i="20"/>
  <c r="K754" i="20"/>
  <c r="G754" i="20"/>
  <c r="M754" i="20"/>
  <c r="F754" i="20"/>
  <c r="E754" i="20"/>
  <c r="K753" i="20"/>
  <c r="G753" i="20"/>
  <c r="M753" i="20"/>
  <c r="F753" i="20"/>
  <c r="E753" i="20"/>
  <c r="K752" i="20"/>
  <c r="G752" i="20"/>
  <c r="M752" i="20"/>
  <c r="F752" i="20"/>
  <c r="E752" i="20"/>
  <c r="K751" i="20"/>
  <c r="G751" i="20"/>
  <c r="M751" i="20"/>
  <c r="F751" i="20"/>
  <c r="L751" i="20"/>
  <c r="N751" i="20"/>
  <c r="E751" i="20"/>
  <c r="K750" i="20"/>
  <c r="G750" i="20"/>
  <c r="M750" i="20"/>
  <c r="F750" i="20"/>
  <c r="E750" i="20"/>
  <c r="K749" i="20"/>
  <c r="G749" i="20"/>
  <c r="M749" i="20"/>
  <c r="F749" i="20"/>
  <c r="L749" i="20"/>
  <c r="E749" i="20"/>
  <c r="K748" i="20"/>
  <c r="G748" i="20"/>
  <c r="F748" i="20"/>
  <c r="L748" i="20"/>
  <c r="E748" i="20"/>
  <c r="K747" i="20"/>
  <c r="G747" i="20"/>
  <c r="F747" i="20"/>
  <c r="L747" i="20"/>
  <c r="E747" i="20"/>
  <c r="K746" i="20"/>
  <c r="G746" i="20"/>
  <c r="M746" i="20"/>
  <c r="F746" i="20"/>
  <c r="E746" i="20"/>
  <c r="K745" i="20"/>
  <c r="G745" i="20"/>
  <c r="M745" i="20"/>
  <c r="F745" i="20"/>
  <c r="E745" i="20"/>
  <c r="K744" i="20"/>
  <c r="G744" i="20"/>
  <c r="M744" i="20"/>
  <c r="F744" i="20"/>
  <c r="L744" i="20"/>
  <c r="E744" i="20"/>
  <c r="K743" i="20"/>
  <c r="G743" i="20"/>
  <c r="M743" i="20"/>
  <c r="F743" i="20"/>
  <c r="E743" i="20"/>
  <c r="K742" i="20"/>
  <c r="G742" i="20"/>
  <c r="M742" i="20"/>
  <c r="F742" i="20"/>
  <c r="E742" i="20"/>
  <c r="K741" i="20"/>
  <c r="G741" i="20"/>
  <c r="M741" i="20"/>
  <c r="F741" i="20"/>
  <c r="L741" i="20"/>
  <c r="E741" i="20"/>
  <c r="K740" i="20"/>
  <c r="G740" i="20"/>
  <c r="M740" i="20"/>
  <c r="F740" i="20"/>
  <c r="E740" i="20"/>
  <c r="K739" i="20"/>
  <c r="G739" i="20"/>
  <c r="M739" i="20"/>
  <c r="F739" i="20"/>
  <c r="L739" i="20"/>
  <c r="E739" i="20"/>
  <c r="K738" i="20"/>
  <c r="G738" i="20"/>
  <c r="M738" i="20"/>
  <c r="F738" i="20"/>
  <c r="E738" i="20"/>
  <c r="K737" i="20"/>
  <c r="G737" i="20"/>
  <c r="M737" i="20"/>
  <c r="F737" i="20"/>
  <c r="E737" i="20"/>
  <c r="K736" i="20"/>
  <c r="G736" i="20"/>
  <c r="H736" i="20"/>
  <c r="F736" i="20"/>
  <c r="E736" i="20"/>
  <c r="K735" i="20"/>
  <c r="G735" i="20"/>
  <c r="M735" i="20"/>
  <c r="F735" i="20"/>
  <c r="L735" i="20"/>
  <c r="E735" i="20"/>
  <c r="K734" i="20"/>
  <c r="G734" i="20"/>
  <c r="M734" i="20"/>
  <c r="F734" i="20"/>
  <c r="E734" i="20"/>
  <c r="K733" i="20"/>
  <c r="G733" i="20"/>
  <c r="M733" i="20"/>
  <c r="F733" i="20"/>
  <c r="L733" i="20"/>
  <c r="E733" i="20"/>
  <c r="K732" i="20"/>
  <c r="H732" i="20"/>
  <c r="G732" i="20"/>
  <c r="M732" i="20"/>
  <c r="F732" i="20"/>
  <c r="L732" i="20"/>
  <c r="N732" i="20"/>
  <c r="E732" i="20"/>
  <c r="K731" i="20"/>
  <c r="G731" i="20"/>
  <c r="M731" i="20"/>
  <c r="F731" i="20"/>
  <c r="L731" i="20"/>
  <c r="E731" i="20"/>
  <c r="K730" i="20"/>
  <c r="G730" i="20"/>
  <c r="M730" i="20"/>
  <c r="F730" i="20"/>
  <c r="E730" i="20"/>
  <c r="K729" i="20"/>
  <c r="G729" i="20"/>
  <c r="H729" i="20"/>
  <c r="M729" i="20"/>
  <c r="F729" i="20"/>
  <c r="E729" i="20"/>
  <c r="K728" i="20"/>
  <c r="G728" i="20"/>
  <c r="M728" i="20"/>
  <c r="F728" i="20"/>
  <c r="L728" i="20"/>
  <c r="N728" i="20"/>
  <c r="E728" i="20"/>
  <c r="K727" i="20"/>
  <c r="G727" i="20"/>
  <c r="M727" i="20"/>
  <c r="F727" i="20"/>
  <c r="E727" i="20"/>
  <c r="K726" i="20"/>
  <c r="G726" i="20"/>
  <c r="M726" i="20"/>
  <c r="F726" i="20"/>
  <c r="E726" i="20"/>
  <c r="K725" i="20"/>
  <c r="G725" i="20"/>
  <c r="M725" i="20"/>
  <c r="F725" i="20"/>
  <c r="L725" i="20"/>
  <c r="E725" i="20"/>
  <c r="K724" i="20"/>
  <c r="G724" i="20"/>
  <c r="M724" i="20"/>
  <c r="F724" i="20"/>
  <c r="L724" i="20"/>
  <c r="H724" i="20"/>
  <c r="E724" i="20"/>
  <c r="K723" i="20"/>
  <c r="G723" i="20"/>
  <c r="H723" i="20"/>
  <c r="F723" i="20"/>
  <c r="L723" i="20"/>
  <c r="E723" i="20"/>
  <c r="K722" i="20"/>
  <c r="G722" i="20"/>
  <c r="M722" i="20"/>
  <c r="F722" i="20"/>
  <c r="E722" i="20"/>
  <c r="K721" i="20"/>
  <c r="G721" i="20"/>
  <c r="M721" i="20"/>
  <c r="F721" i="20"/>
  <c r="E721" i="20"/>
  <c r="K720" i="20"/>
  <c r="G720" i="20"/>
  <c r="M720" i="20"/>
  <c r="F720" i="20"/>
  <c r="H720" i="20"/>
  <c r="E720" i="20"/>
  <c r="K719" i="20"/>
  <c r="G719" i="20"/>
  <c r="M719" i="20"/>
  <c r="F719" i="20"/>
  <c r="L719" i="20"/>
  <c r="E719" i="20"/>
  <c r="K718" i="20"/>
  <c r="G718" i="20"/>
  <c r="M718" i="20"/>
  <c r="F718" i="20"/>
  <c r="E718" i="20"/>
  <c r="K717" i="20"/>
  <c r="G717" i="20"/>
  <c r="M717" i="20"/>
  <c r="F717" i="20"/>
  <c r="L717" i="20"/>
  <c r="E717" i="20"/>
  <c r="K716" i="20"/>
  <c r="G716" i="20"/>
  <c r="M716" i="20"/>
  <c r="F716" i="20"/>
  <c r="H716" i="20"/>
  <c r="E716" i="20"/>
  <c r="K715" i="20"/>
  <c r="G715" i="20"/>
  <c r="F715" i="20"/>
  <c r="L715" i="20"/>
  <c r="E715" i="20"/>
  <c r="K714" i="20"/>
  <c r="G714" i="20"/>
  <c r="M714" i="20"/>
  <c r="F714" i="20"/>
  <c r="E714" i="20"/>
  <c r="K713" i="20"/>
  <c r="G713" i="20"/>
  <c r="M713" i="20"/>
  <c r="F713" i="20"/>
  <c r="L713" i="20"/>
  <c r="E713" i="20"/>
  <c r="M712" i="20"/>
  <c r="K712" i="20"/>
  <c r="G712" i="20"/>
  <c r="F712" i="20"/>
  <c r="L712" i="20"/>
  <c r="E712" i="20"/>
  <c r="K711" i="20"/>
  <c r="G711" i="20"/>
  <c r="M711" i="20"/>
  <c r="F711" i="20"/>
  <c r="L711" i="20"/>
  <c r="E711" i="20"/>
  <c r="K710" i="20"/>
  <c r="G710" i="20"/>
  <c r="M710" i="20"/>
  <c r="F710" i="20"/>
  <c r="E710" i="20"/>
  <c r="K709" i="20"/>
  <c r="G709" i="20"/>
  <c r="M709" i="20"/>
  <c r="F709" i="20"/>
  <c r="L709" i="20"/>
  <c r="E709" i="20"/>
  <c r="K708" i="20"/>
  <c r="G708" i="20"/>
  <c r="H708" i="20"/>
  <c r="F708" i="20"/>
  <c r="E708" i="20"/>
  <c r="K707" i="20"/>
  <c r="E707" i="20"/>
  <c r="AF143" i="20"/>
  <c r="K706" i="20"/>
  <c r="G706" i="20"/>
  <c r="M706" i="20"/>
  <c r="F706" i="20"/>
  <c r="E706" i="20"/>
  <c r="K705" i="20"/>
  <c r="AH141" i="20"/>
  <c r="G705" i="20"/>
  <c r="F705" i="20"/>
  <c r="H705" i="20"/>
  <c r="E705" i="20"/>
  <c r="K704" i="20"/>
  <c r="G704" i="20"/>
  <c r="M704" i="20"/>
  <c r="F704" i="20"/>
  <c r="E704" i="20"/>
  <c r="K703" i="20"/>
  <c r="G703" i="20"/>
  <c r="M703" i="20"/>
  <c r="F703" i="20"/>
  <c r="E703" i="20"/>
  <c r="K702" i="20"/>
  <c r="AH138" i="20"/>
  <c r="G702" i="20"/>
  <c r="M702" i="20"/>
  <c r="F702" i="20"/>
  <c r="E702" i="20"/>
  <c r="M701" i="20"/>
  <c r="K701" i="20"/>
  <c r="G701" i="20"/>
  <c r="F701" i="20"/>
  <c r="E701" i="20"/>
  <c r="K700" i="20"/>
  <c r="G700" i="20"/>
  <c r="M700" i="20"/>
  <c r="F700" i="20"/>
  <c r="E700" i="20"/>
  <c r="K699" i="20"/>
  <c r="G699" i="20"/>
  <c r="M699" i="20"/>
  <c r="F699" i="20"/>
  <c r="L699" i="20"/>
  <c r="E699" i="20"/>
  <c r="K698" i="20"/>
  <c r="H698" i="20"/>
  <c r="G698" i="20"/>
  <c r="M698" i="20"/>
  <c r="F698" i="20"/>
  <c r="L698" i="20"/>
  <c r="E698" i="20"/>
  <c r="K697" i="20"/>
  <c r="G697" i="20"/>
  <c r="F697" i="20"/>
  <c r="L697" i="20"/>
  <c r="E697" i="20"/>
  <c r="K696" i="20"/>
  <c r="G696" i="20"/>
  <c r="M696" i="20"/>
  <c r="F696" i="20"/>
  <c r="E696" i="20"/>
  <c r="K695" i="20"/>
  <c r="G695" i="20"/>
  <c r="M695" i="20"/>
  <c r="F695" i="20"/>
  <c r="E695" i="20"/>
  <c r="K694" i="20"/>
  <c r="G694" i="20"/>
  <c r="F694" i="20"/>
  <c r="H694" i="20"/>
  <c r="E694" i="20"/>
  <c r="M693" i="20"/>
  <c r="K693" i="20"/>
  <c r="G693" i="20"/>
  <c r="F693" i="20"/>
  <c r="E693" i="20"/>
  <c r="K692" i="20"/>
  <c r="G692" i="20"/>
  <c r="M692" i="20"/>
  <c r="F692" i="20"/>
  <c r="E692" i="20"/>
  <c r="K691" i="20"/>
  <c r="G691" i="20"/>
  <c r="M691" i="20"/>
  <c r="F691" i="20"/>
  <c r="L691" i="20"/>
  <c r="E691" i="20"/>
  <c r="K690" i="20"/>
  <c r="G690" i="20"/>
  <c r="M690" i="20"/>
  <c r="F690" i="20"/>
  <c r="L690" i="20"/>
  <c r="E690" i="20"/>
  <c r="K689" i="20"/>
  <c r="G689" i="20"/>
  <c r="F689" i="20"/>
  <c r="H689" i="20"/>
  <c r="E689" i="20"/>
  <c r="K688" i="20"/>
  <c r="G688" i="20"/>
  <c r="M688" i="20"/>
  <c r="F688" i="20"/>
  <c r="E688" i="20"/>
  <c r="AF124" i="20"/>
  <c r="K687" i="20"/>
  <c r="G687" i="20"/>
  <c r="M687" i="20"/>
  <c r="F687" i="20"/>
  <c r="E687" i="20"/>
  <c r="K686" i="20"/>
  <c r="G686" i="20"/>
  <c r="M686" i="20"/>
  <c r="F686" i="20"/>
  <c r="E686" i="20"/>
  <c r="AF122" i="20"/>
  <c r="K685" i="20"/>
  <c r="G685" i="20"/>
  <c r="M685" i="20"/>
  <c r="F685" i="20"/>
  <c r="H685" i="20"/>
  <c r="E685" i="20"/>
  <c r="K684" i="20"/>
  <c r="G684" i="20"/>
  <c r="M684" i="20"/>
  <c r="F684" i="20"/>
  <c r="E684" i="20"/>
  <c r="K683" i="20"/>
  <c r="G683" i="20"/>
  <c r="M683" i="20"/>
  <c r="F683" i="20"/>
  <c r="L683" i="20"/>
  <c r="N683" i="20"/>
  <c r="E683" i="20"/>
  <c r="K682" i="20"/>
  <c r="G682" i="20"/>
  <c r="M682" i="20"/>
  <c r="F682" i="20"/>
  <c r="L682" i="20"/>
  <c r="E682" i="20"/>
  <c r="K681" i="20"/>
  <c r="G681" i="20"/>
  <c r="F681" i="20"/>
  <c r="L681" i="20"/>
  <c r="E681" i="20"/>
  <c r="K680" i="20"/>
  <c r="G680" i="20"/>
  <c r="M680" i="20"/>
  <c r="F680" i="20"/>
  <c r="E680" i="20"/>
  <c r="K679" i="20"/>
  <c r="G679" i="20"/>
  <c r="M679" i="20"/>
  <c r="F679" i="20"/>
  <c r="E679" i="20"/>
  <c r="K678" i="20"/>
  <c r="G678" i="20"/>
  <c r="F678" i="20"/>
  <c r="L678" i="20"/>
  <c r="E678" i="20"/>
  <c r="K677" i="20"/>
  <c r="G677" i="20"/>
  <c r="M677" i="20"/>
  <c r="F677" i="20"/>
  <c r="E677" i="20"/>
  <c r="K676" i="20"/>
  <c r="G676" i="20"/>
  <c r="M676" i="20"/>
  <c r="F676" i="20"/>
  <c r="E676" i="20"/>
  <c r="K675" i="20"/>
  <c r="G675" i="20"/>
  <c r="M675" i="20"/>
  <c r="F675" i="20"/>
  <c r="L675" i="20"/>
  <c r="E675" i="20"/>
  <c r="K674" i="20"/>
  <c r="G674" i="20"/>
  <c r="M674" i="20"/>
  <c r="F674" i="20"/>
  <c r="E674" i="20"/>
  <c r="K673" i="20"/>
  <c r="G673" i="20"/>
  <c r="H673" i="20"/>
  <c r="F673" i="20"/>
  <c r="L673" i="20"/>
  <c r="E673" i="20"/>
  <c r="K672" i="20"/>
  <c r="G672" i="20"/>
  <c r="M672" i="20"/>
  <c r="F672" i="20"/>
  <c r="E672" i="20"/>
  <c r="K671" i="20"/>
  <c r="G671" i="20"/>
  <c r="M671" i="20"/>
  <c r="F671" i="20"/>
  <c r="E671" i="20"/>
  <c r="K670" i="20"/>
  <c r="G670" i="20"/>
  <c r="H670" i="20"/>
  <c r="F670" i="20"/>
  <c r="L670" i="20"/>
  <c r="E670" i="20"/>
  <c r="K669" i="20"/>
  <c r="G669" i="20"/>
  <c r="M669" i="20"/>
  <c r="F669" i="20"/>
  <c r="L669" i="20"/>
  <c r="E669" i="20"/>
  <c r="K668" i="20"/>
  <c r="G668" i="20"/>
  <c r="M668" i="20"/>
  <c r="F668" i="20"/>
  <c r="E668" i="20"/>
  <c r="K667" i="20"/>
  <c r="AH103" i="20"/>
  <c r="G667" i="20"/>
  <c r="M667" i="20"/>
  <c r="F667" i="20"/>
  <c r="L667" i="20"/>
  <c r="N667" i="20"/>
  <c r="E667" i="20"/>
  <c r="AF103" i="20"/>
  <c r="K666" i="20"/>
  <c r="AH102" i="20"/>
  <c r="G666" i="20"/>
  <c r="M666" i="20"/>
  <c r="F666" i="20"/>
  <c r="H666" i="20"/>
  <c r="E666" i="20"/>
  <c r="K665" i="20"/>
  <c r="G665" i="20"/>
  <c r="M665" i="20"/>
  <c r="F665" i="20"/>
  <c r="L665" i="20"/>
  <c r="N665" i="20"/>
  <c r="E665" i="20"/>
  <c r="AF101" i="20"/>
  <c r="K664" i="20"/>
  <c r="G664" i="20"/>
  <c r="M664" i="20"/>
  <c r="F664" i="20"/>
  <c r="E664" i="20"/>
  <c r="AF100" i="20"/>
  <c r="K663" i="20"/>
  <c r="G663" i="20"/>
  <c r="M663" i="20"/>
  <c r="F663" i="20"/>
  <c r="E663" i="20"/>
  <c r="AF99" i="20"/>
  <c r="M662" i="20"/>
  <c r="K662" i="20"/>
  <c r="G662" i="20"/>
  <c r="F662" i="20"/>
  <c r="L662" i="20"/>
  <c r="E662" i="20"/>
  <c r="K661" i="20"/>
  <c r="G661" i="20"/>
  <c r="M661" i="20"/>
  <c r="F661" i="20"/>
  <c r="E661" i="20"/>
  <c r="K660" i="20"/>
  <c r="G660" i="20"/>
  <c r="M660" i="20"/>
  <c r="F660" i="20"/>
  <c r="E660" i="20"/>
  <c r="K659" i="20"/>
  <c r="G659" i="20"/>
  <c r="M659" i="20"/>
  <c r="F659" i="20"/>
  <c r="L659" i="20"/>
  <c r="E659" i="20"/>
  <c r="K658" i="20"/>
  <c r="G658" i="20"/>
  <c r="H658" i="20"/>
  <c r="F658" i="20"/>
  <c r="L658" i="20"/>
  <c r="E658" i="20"/>
  <c r="K657" i="20"/>
  <c r="G657" i="20"/>
  <c r="F657" i="20"/>
  <c r="L657" i="20"/>
  <c r="E657" i="20"/>
  <c r="K656" i="20"/>
  <c r="G656" i="20"/>
  <c r="M656" i="20"/>
  <c r="F656" i="20"/>
  <c r="E656" i="20"/>
  <c r="K655" i="20"/>
  <c r="G655" i="20"/>
  <c r="M655" i="20"/>
  <c r="F655" i="20"/>
  <c r="E655" i="20"/>
  <c r="K654" i="20"/>
  <c r="G654" i="20"/>
  <c r="M654" i="20"/>
  <c r="F654" i="20"/>
  <c r="E654" i="20"/>
  <c r="K653" i="20"/>
  <c r="G653" i="20"/>
  <c r="M653" i="20"/>
  <c r="F653" i="20"/>
  <c r="L653" i="20"/>
  <c r="E653" i="20"/>
  <c r="K652" i="20"/>
  <c r="G652" i="20"/>
  <c r="M652" i="20"/>
  <c r="F652" i="20"/>
  <c r="E652" i="20"/>
  <c r="K651" i="20"/>
  <c r="G651" i="20"/>
  <c r="M651" i="20"/>
  <c r="F651" i="20"/>
  <c r="L651" i="20"/>
  <c r="E651" i="20"/>
  <c r="K650" i="20"/>
  <c r="H650" i="20"/>
  <c r="G650" i="20"/>
  <c r="M650" i="20"/>
  <c r="F650" i="20"/>
  <c r="L650" i="20"/>
  <c r="E650" i="20"/>
  <c r="K649" i="20"/>
  <c r="G649" i="20"/>
  <c r="M649" i="20"/>
  <c r="F649" i="20"/>
  <c r="L649" i="20"/>
  <c r="N649" i="20"/>
  <c r="E649" i="20"/>
  <c r="K648" i="20"/>
  <c r="G648" i="20"/>
  <c r="M648" i="20"/>
  <c r="F648" i="20"/>
  <c r="E648" i="20"/>
  <c r="K647" i="20"/>
  <c r="G647" i="20"/>
  <c r="M647" i="20"/>
  <c r="F647" i="20"/>
  <c r="H647" i="20"/>
  <c r="E647" i="20"/>
  <c r="K646" i="20"/>
  <c r="G646" i="20"/>
  <c r="M646" i="20"/>
  <c r="F646" i="20"/>
  <c r="L646" i="20"/>
  <c r="E646" i="20"/>
  <c r="K645" i="20"/>
  <c r="G645" i="20"/>
  <c r="H645" i="20"/>
  <c r="F645" i="20"/>
  <c r="L645" i="20"/>
  <c r="E645" i="20"/>
  <c r="AF81" i="20"/>
  <c r="K644" i="20"/>
  <c r="G644" i="20"/>
  <c r="M644" i="20"/>
  <c r="F644" i="20"/>
  <c r="E644" i="20"/>
  <c r="AF80" i="20"/>
  <c r="K643" i="20"/>
  <c r="G643" i="20"/>
  <c r="M643" i="20"/>
  <c r="F643" i="20"/>
  <c r="L643" i="20"/>
  <c r="E643" i="20"/>
  <c r="K642" i="20"/>
  <c r="G642" i="20"/>
  <c r="H642" i="20"/>
  <c r="F642" i="20"/>
  <c r="E642" i="20"/>
  <c r="K641" i="20"/>
  <c r="AH77" i="20"/>
  <c r="G641" i="20"/>
  <c r="M641" i="20"/>
  <c r="F641" i="20"/>
  <c r="L641" i="20"/>
  <c r="E641" i="20"/>
  <c r="K640" i="20"/>
  <c r="G640" i="20"/>
  <c r="M640" i="20"/>
  <c r="F640" i="20"/>
  <c r="E640" i="20"/>
  <c r="K639" i="20"/>
  <c r="G639" i="20"/>
  <c r="M639" i="20"/>
  <c r="F639" i="20"/>
  <c r="E639" i="20"/>
  <c r="K638" i="20"/>
  <c r="AH74" i="20"/>
  <c r="G638" i="20"/>
  <c r="H638" i="20"/>
  <c r="F638" i="20"/>
  <c r="E638" i="20"/>
  <c r="K637" i="20"/>
  <c r="G637" i="20"/>
  <c r="M637" i="20"/>
  <c r="F637" i="20"/>
  <c r="H637" i="20"/>
  <c r="E637" i="20"/>
  <c r="K636" i="20"/>
  <c r="G636" i="20"/>
  <c r="M636" i="20"/>
  <c r="F636" i="20"/>
  <c r="E636" i="20"/>
  <c r="K635" i="20"/>
  <c r="G635" i="20"/>
  <c r="M635" i="20"/>
  <c r="F635" i="20"/>
  <c r="L635" i="20"/>
  <c r="N635" i="20"/>
  <c r="E635" i="20"/>
  <c r="K634" i="20"/>
  <c r="G634" i="20"/>
  <c r="M634" i="20"/>
  <c r="F634" i="20"/>
  <c r="E634" i="20"/>
  <c r="K633" i="20"/>
  <c r="G633" i="20"/>
  <c r="M633" i="20"/>
  <c r="F633" i="20"/>
  <c r="L633" i="20"/>
  <c r="E633" i="20"/>
  <c r="K632" i="20"/>
  <c r="G632" i="20"/>
  <c r="M632" i="20"/>
  <c r="F632" i="20"/>
  <c r="E632" i="20"/>
  <c r="K631" i="20"/>
  <c r="G631" i="20"/>
  <c r="M631" i="20"/>
  <c r="F631" i="20"/>
  <c r="E631" i="20"/>
  <c r="K630" i="20"/>
  <c r="G630" i="20"/>
  <c r="H630" i="20"/>
  <c r="AG66" i="20"/>
  <c r="F630" i="20"/>
  <c r="L630" i="20"/>
  <c r="E630" i="20"/>
  <c r="K629" i="20"/>
  <c r="G629" i="20"/>
  <c r="M629" i="20"/>
  <c r="F629" i="20"/>
  <c r="E629" i="20"/>
  <c r="K628" i="20"/>
  <c r="G628" i="20"/>
  <c r="M628" i="20"/>
  <c r="F628" i="20"/>
  <c r="E628" i="20"/>
  <c r="K627" i="20"/>
  <c r="G627" i="20"/>
  <c r="M627" i="20"/>
  <c r="F627" i="20"/>
  <c r="L627" i="20"/>
  <c r="E627" i="20"/>
  <c r="K626" i="20"/>
  <c r="G626" i="20"/>
  <c r="M626" i="20"/>
  <c r="F626" i="20"/>
  <c r="E626" i="20"/>
  <c r="K625" i="20"/>
  <c r="G625" i="20"/>
  <c r="M625" i="20"/>
  <c r="F625" i="20"/>
  <c r="L625" i="20"/>
  <c r="E625" i="20"/>
  <c r="K624" i="20"/>
  <c r="G624" i="20"/>
  <c r="M624" i="20"/>
  <c r="F624" i="20"/>
  <c r="E624" i="20"/>
  <c r="K623" i="20"/>
  <c r="G623" i="20"/>
  <c r="M623" i="20"/>
  <c r="F623" i="20"/>
  <c r="E623" i="20"/>
  <c r="K622" i="20"/>
  <c r="G622" i="20"/>
  <c r="M622" i="20"/>
  <c r="F622" i="20"/>
  <c r="H622" i="20"/>
  <c r="E622" i="20"/>
  <c r="AF58" i="20"/>
  <c r="K621" i="20"/>
  <c r="G621" i="20"/>
  <c r="M621" i="20"/>
  <c r="F621" i="20"/>
  <c r="H621" i="20"/>
  <c r="E621" i="20"/>
  <c r="K620" i="20"/>
  <c r="G620" i="20"/>
  <c r="M620" i="20"/>
  <c r="F620" i="20"/>
  <c r="E620" i="20"/>
  <c r="L619" i="20"/>
  <c r="N619" i="20"/>
  <c r="K619" i="20"/>
  <c r="G619" i="20"/>
  <c r="M619" i="20"/>
  <c r="F619" i="20"/>
  <c r="E619" i="20"/>
  <c r="K618" i="20"/>
  <c r="G618" i="20"/>
  <c r="M618" i="20"/>
  <c r="F618" i="20"/>
  <c r="E618" i="20"/>
  <c r="K617" i="20"/>
  <c r="G617" i="20"/>
  <c r="F617" i="20"/>
  <c r="L617" i="20"/>
  <c r="E617" i="20"/>
  <c r="K616" i="20"/>
  <c r="G616" i="20"/>
  <c r="M616" i="20"/>
  <c r="F616" i="20"/>
  <c r="E616" i="20"/>
  <c r="K615" i="20"/>
  <c r="G615" i="20"/>
  <c r="M615" i="20"/>
  <c r="F615" i="20"/>
  <c r="H615" i="20"/>
  <c r="E615" i="20"/>
  <c r="K614" i="20"/>
  <c r="G614" i="20"/>
  <c r="F614" i="20"/>
  <c r="L614" i="20"/>
  <c r="E614" i="20"/>
  <c r="K613" i="20"/>
  <c r="G613" i="20"/>
  <c r="M613" i="20"/>
  <c r="F613" i="20"/>
  <c r="E613" i="20"/>
  <c r="K612" i="20"/>
  <c r="G612" i="20"/>
  <c r="M612" i="20"/>
  <c r="F612" i="20"/>
  <c r="E612" i="20"/>
  <c r="K611" i="20"/>
  <c r="G611" i="20"/>
  <c r="M611" i="20"/>
  <c r="F611" i="20"/>
  <c r="L611" i="20"/>
  <c r="E611" i="20"/>
  <c r="K610" i="20"/>
  <c r="G610" i="20"/>
  <c r="M610" i="20"/>
  <c r="F610" i="20"/>
  <c r="E610" i="20"/>
  <c r="K609" i="20"/>
  <c r="G609" i="20"/>
  <c r="H609" i="20"/>
  <c r="F609" i="20"/>
  <c r="L609" i="20"/>
  <c r="E609" i="20"/>
  <c r="K608" i="20"/>
  <c r="G608" i="20"/>
  <c r="M608" i="20"/>
  <c r="F608" i="20"/>
  <c r="E608" i="20"/>
  <c r="K607" i="20"/>
  <c r="G607" i="20"/>
  <c r="M607" i="20"/>
  <c r="F607" i="20"/>
  <c r="E607" i="20"/>
  <c r="K606" i="20"/>
  <c r="G606" i="20"/>
  <c r="M606" i="20"/>
  <c r="F606" i="20"/>
  <c r="E606" i="20"/>
  <c r="M605" i="20"/>
  <c r="K605" i="20"/>
  <c r="G605" i="20"/>
  <c r="F605" i="20"/>
  <c r="E605" i="20"/>
  <c r="K604" i="20"/>
  <c r="AH40" i="20"/>
  <c r="G604" i="20"/>
  <c r="M604" i="20"/>
  <c r="F604" i="20"/>
  <c r="E604" i="20"/>
  <c r="K603" i="20"/>
  <c r="G603" i="20"/>
  <c r="M603" i="20"/>
  <c r="F603" i="20"/>
  <c r="L603" i="20"/>
  <c r="E603" i="20"/>
  <c r="K602" i="20"/>
  <c r="AH38" i="20"/>
  <c r="G602" i="20"/>
  <c r="M602" i="20"/>
  <c r="F602" i="20"/>
  <c r="H602" i="20"/>
  <c r="E602" i="20"/>
  <c r="K601" i="20"/>
  <c r="AH37" i="20"/>
  <c r="G601" i="20"/>
  <c r="M601" i="20"/>
  <c r="F601" i="20"/>
  <c r="L601" i="20"/>
  <c r="N601" i="20"/>
  <c r="E601" i="20"/>
  <c r="K600" i="20"/>
  <c r="G600" i="20"/>
  <c r="M600" i="20"/>
  <c r="F600" i="20"/>
  <c r="E600" i="20"/>
  <c r="AF36" i="20"/>
  <c r="K599" i="20"/>
  <c r="G599" i="20"/>
  <c r="M599" i="20"/>
  <c r="F599" i="20"/>
  <c r="E599" i="20"/>
  <c r="AF35" i="20"/>
  <c r="K598" i="20"/>
  <c r="G598" i="20"/>
  <c r="M598" i="20"/>
  <c r="F598" i="20"/>
  <c r="L598" i="20"/>
  <c r="E598" i="20"/>
  <c r="AF34" i="20"/>
  <c r="M597" i="20"/>
  <c r="K597" i="20"/>
  <c r="G597" i="20"/>
  <c r="F597" i="20"/>
  <c r="E597" i="20"/>
  <c r="AF33" i="20"/>
  <c r="K596" i="20"/>
  <c r="G596" i="20"/>
  <c r="M596" i="20"/>
  <c r="F596" i="20"/>
  <c r="E596" i="20"/>
  <c r="AF32" i="20"/>
  <c r="K595" i="20"/>
  <c r="G595" i="20"/>
  <c r="M595" i="20"/>
  <c r="F595" i="20"/>
  <c r="L595" i="20"/>
  <c r="E595" i="20"/>
  <c r="AF31" i="20"/>
  <c r="K594" i="20"/>
  <c r="G594" i="20"/>
  <c r="M594" i="20"/>
  <c r="F594" i="20"/>
  <c r="L594" i="20"/>
  <c r="E594" i="20"/>
  <c r="K593" i="20"/>
  <c r="G593" i="20"/>
  <c r="H593" i="20"/>
  <c r="F593" i="20"/>
  <c r="L593" i="20"/>
  <c r="E593" i="20"/>
  <c r="K592" i="20"/>
  <c r="G592" i="20"/>
  <c r="M592" i="20"/>
  <c r="F592" i="20"/>
  <c r="E592" i="20"/>
  <c r="K591" i="20"/>
  <c r="G591" i="20"/>
  <c r="M591" i="20"/>
  <c r="F591" i="20"/>
  <c r="E591" i="20"/>
  <c r="K590" i="20"/>
  <c r="G590" i="20"/>
  <c r="H590" i="20"/>
  <c r="F590" i="20"/>
  <c r="L590" i="20"/>
  <c r="E590" i="20"/>
  <c r="M589" i="20"/>
  <c r="K589" i="20"/>
  <c r="G589" i="20"/>
  <c r="F589" i="20"/>
  <c r="E589" i="20"/>
  <c r="K588" i="20"/>
  <c r="G588" i="20"/>
  <c r="M588" i="20"/>
  <c r="F588" i="20"/>
  <c r="E588" i="20"/>
  <c r="K587" i="20"/>
  <c r="G587" i="20"/>
  <c r="M587" i="20"/>
  <c r="F587" i="20"/>
  <c r="L587" i="20"/>
  <c r="E587" i="20"/>
  <c r="K586" i="20"/>
  <c r="G586" i="20"/>
  <c r="M586" i="20"/>
  <c r="F586" i="20"/>
  <c r="H586" i="20"/>
  <c r="E586" i="20"/>
  <c r="K585" i="20"/>
  <c r="G585" i="20"/>
  <c r="M585" i="20"/>
  <c r="F585" i="20"/>
  <c r="L585" i="20"/>
  <c r="N585" i="20"/>
  <c r="E585" i="20"/>
  <c r="K584" i="20"/>
  <c r="G584" i="20"/>
  <c r="M584" i="20"/>
  <c r="F584" i="20"/>
  <c r="E584" i="20"/>
  <c r="AF20" i="20"/>
  <c r="K583" i="20"/>
  <c r="AH19" i="20"/>
  <c r="G583" i="20"/>
  <c r="M583" i="20"/>
  <c r="F583" i="20"/>
  <c r="H583" i="20"/>
  <c r="E583" i="20"/>
  <c r="AF19" i="20"/>
  <c r="M582" i="20"/>
  <c r="K582" i="20"/>
  <c r="G582" i="20"/>
  <c r="F582" i="20"/>
  <c r="L582" i="20"/>
  <c r="E582" i="20"/>
  <c r="K581" i="20"/>
  <c r="G581" i="20"/>
  <c r="M581" i="20"/>
  <c r="F581" i="20"/>
  <c r="E581" i="20"/>
  <c r="K580" i="20"/>
  <c r="G580" i="20"/>
  <c r="M580" i="20"/>
  <c r="F580" i="20"/>
  <c r="E580" i="20"/>
  <c r="K579" i="20"/>
  <c r="G579" i="20"/>
  <c r="M579" i="20"/>
  <c r="F579" i="20"/>
  <c r="L579" i="20"/>
  <c r="E579" i="20"/>
  <c r="K578" i="20"/>
  <c r="G578" i="20"/>
  <c r="M578" i="20"/>
  <c r="F578" i="20"/>
  <c r="E578" i="20"/>
  <c r="K577" i="20"/>
  <c r="AH13" i="20"/>
  <c r="G577" i="20"/>
  <c r="F577" i="20"/>
  <c r="H577" i="20"/>
  <c r="L577" i="20"/>
  <c r="E577" i="20"/>
  <c r="K576" i="20"/>
  <c r="G576" i="20"/>
  <c r="M576" i="20"/>
  <c r="F576" i="20"/>
  <c r="E576" i="20"/>
  <c r="K575" i="20"/>
  <c r="G575" i="20"/>
  <c r="M575" i="20"/>
  <c r="F575" i="20"/>
  <c r="E575" i="20"/>
  <c r="K574" i="20"/>
  <c r="AH10" i="20"/>
  <c r="G574" i="20"/>
  <c r="M574" i="20"/>
  <c r="F574" i="20"/>
  <c r="E574" i="20"/>
  <c r="K573" i="20"/>
  <c r="G573" i="20"/>
  <c r="M573" i="20"/>
  <c r="F573" i="20"/>
  <c r="E573" i="20"/>
  <c r="K572" i="20"/>
  <c r="G572" i="20"/>
  <c r="M572" i="20"/>
  <c r="F572" i="20"/>
  <c r="E572" i="20"/>
  <c r="K571" i="20"/>
  <c r="G571" i="20"/>
  <c r="M571" i="20"/>
  <c r="F571" i="20"/>
  <c r="L571" i="20"/>
  <c r="E571" i="20"/>
  <c r="K570" i="20"/>
  <c r="G570" i="20"/>
  <c r="H570" i="20"/>
  <c r="F570" i="20"/>
  <c r="L570" i="20"/>
  <c r="E570" i="20"/>
  <c r="K569" i="20"/>
  <c r="AH5" i="20"/>
  <c r="G569" i="20"/>
  <c r="F569" i="20"/>
  <c r="L569" i="20"/>
  <c r="E569" i="20"/>
  <c r="K568" i="20"/>
  <c r="AH4" i="20"/>
  <c r="G568" i="20"/>
  <c r="M568" i="20"/>
  <c r="F568" i="20"/>
  <c r="E568" i="20"/>
  <c r="K567" i="20"/>
  <c r="AH3" i="20"/>
  <c r="G567" i="20"/>
  <c r="M567" i="20"/>
  <c r="F567" i="20"/>
  <c r="E567" i="20"/>
  <c r="K566" i="20"/>
  <c r="E566" i="20"/>
  <c r="K565" i="20"/>
  <c r="G565" i="20"/>
  <c r="M565" i="20"/>
  <c r="F565" i="20"/>
  <c r="L565" i="20"/>
  <c r="E565" i="20"/>
  <c r="K564" i="20"/>
  <c r="G564" i="20"/>
  <c r="M564" i="20"/>
  <c r="F564" i="20"/>
  <c r="L564" i="20"/>
  <c r="E564" i="20"/>
  <c r="K563" i="20"/>
  <c r="G563" i="20"/>
  <c r="F563" i="20"/>
  <c r="H563" i="20"/>
  <c r="L563" i="20"/>
  <c r="E563" i="20"/>
  <c r="K562" i="20"/>
  <c r="G562" i="20"/>
  <c r="M562" i="20"/>
  <c r="F562" i="20"/>
  <c r="E562" i="20"/>
  <c r="K561" i="20"/>
  <c r="G561" i="20"/>
  <c r="M561" i="20"/>
  <c r="F561" i="20"/>
  <c r="E561" i="20"/>
  <c r="K560" i="20"/>
  <c r="G560" i="20"/>
  <c r="M560" i="20"/>
  <c r="F560" i="20"/>
  <c r="E560" i="20"/>
  <c r="K559" i="20"/>
  <c r="G559" i="20"/>
  <c r="M559" i="20"/>
  <c r="F559" i="20"/>
  <c r="E559" i="20"/>
  <c r="K558" i="20"/>
  <c r="G558" i="20"/>
  <c r="M558" i="20"/>
  <c r="F558" i="20"/>
  <c r="E558" i="20"/>
  <c r="K557" i="20"/>
  <c r="G557" i="20"/>
  <c r="M557" i="20"/>
  <c r="F557" i="20"/>
  <c r="L557" i="20"/>
  <c r="E557" i="20"/>
  <c r="K556" i="20"/>
  <c r="G556" i="20"/>
  <c r="M556" i="20"/>
  <c r="F556" i="20"/>
  <c r="H556" i="20"/>
  <c r="L556" i="20"/>
  <c r="E556" i="20"/>
  <c r="K555" i="20"/>
  <c r="G555" i="20"/>
  <c r="F555" i="20"/>
  <c r="L555" i="20"/>
  <c r="E555" i="20"/>
  <c r="K554" i="20"/>
  <c r="G554" i="20"/>
  <c r="M554" i="20"/>
  <c r="F554" i="20"/>
  <c r="E554" i="20"/>
  <c r="K553" i="20"/>
  <c r="G553" i="20"/>
  <c r="M553" i="20"/>
  <c r="F553" i="20"/>
  <c r="E553" i="20"/>
  <c r="K552" i="20"/>
  <c r="G552" i="20"/>
  <c r="F552" i="20"/>
  <c r="H552" i="20"/>
  <c r="L552" i="20"/>
  <c r="E552" i="20"/>
  <c r="K551" i="20"/>
  <c r="G551" i="20"/>
  <c r="M551" i="20"/>
  <c r="F551" i="20"/>
  <c r="E551" i="20"/>
  <c r="K550" i="20"/>
  <c r="G550" i="20"/>
  <c r="M550" i="20"/>
  <c r="F550" i="20"/>
  <c r="E550" i="20"/>
  <c r="K549" i="20"/>
  <c r="G549" i="20"/>
  <c r="M549" i="20"/>
  <c r="F549" i="20"/>
  <c r="L549" i="20"/>
  <c r="E549" i="20"/>
  <c r="K548" i="20"/>
  <c r="G548" i="20"/>
  <c r="H548" i="20"/>
  <c r="F548" i="20"/>
  <c r="E548" i="20"/>
  <c r="K547" i="20"/>
  <c r="G547" i="20"/>
  <c r="M547" i="20"/>
  <c r="F547" i="20"/>
  <c r="L547" i="20"/>
  <c r="E547" i="20"/>
  <c r="K546" i="20"/>
  <c r="G546" i="20"/>
  <c r="M546" i="20"/>
  <c r="F546" i="20"/>
  <c r="E546" i="20"/>
  <c r="K545" i="20"/>
  <c r="G545" i="20"/>
  <c r="M545" i="20"/>
  <c r="F545" i="20"/>
  <c r="E545" i="20"/>
  <c r="K544" i="20"/>
  <c r="G544" i="20"/>
  <c r="M544" i="20"/>
  <c r="F544" i="20"/>
  <c r="H544" i="20"/>
  <c r="E544" i="20"/>
  <c r="K543" i="20"/>
  <c r="H543" i="20"/>
  <c r="G543" i="20"/>
  <c r="M543" i="20"/>
  <c r="F543" i="20"/>
  <c r="L543" i="20"/>
  <c r="E543" i="20"/>
  <c r="K542" i="20"/>
  <c r="G542" i="20"/>
  <c r="M542" i="20"/>
  <c r="F542" i="20"/>
  <c r="E542" i="20"/>
  <c r="K541" i="20"/>
  <c r="G541" i="20"/>
  <c r="M541" i="20"/>
  <c r="F541" i="20"/>
  <c r="L541" i="20"/>
  <c r="N541" i="20"/>
  <c r="E541" i="20"/>
  <c r="K540" i="20"/>
  <c r="G540" i="20"/>
  <c r="M540" i="20"/>
  <c r="F540" i="20"/>
  <c r="E540" i="20"/>
  <c r="K539" i="20"/>
  <c r="G539" i="20"/>
  <c r="F539" i="20"/>
  <c r="L539" i="20"/>
  <c r="E539" i="20"/>
  <c r="K538" i="20"/>
  <c r="G538" i="20"/>
  <c r="M538" i="20"/>
  <c r="F538" i="20"/>
  <c r="E538" i="20"/>
  <c r="K537" i="20"/>
  <c r="G537" i="20"/>
  <c r="M537" i="20"/>
  <c r="F537" i="20"/>
  <c r="H537" i="20"/>
  <c r="E537" i="20"/>
  <c r="K536" i="20"/>
  <c r="G536" i="20"/>
  <c r="F536" i="20"/>
  <c r="L536" i="20"/>
  <c r="E536" i="20"/>
  <c r="K535" i="20"/>
  <c r="G535" i="20"/>
  <c r="M535" i="20"/>
  <c r="F535" i="20"/>
  <c r="E535" i="20"/>
  <c r="K534" i="20"/>
  <c r="G534" i="20"/>
  <c r="M534" i="20"/>
  <c r="F534" i="20"/>
  <c r="E534" i="20"/>
  <c r="K533" i="20"/>
  <c r="G533" i="20"/>
  <c r="M533" i="20"/>
  <c r="F533" i="20"/>
  <c r="L533" i="20"/>
  <c r="E533" i="20"/>
  <c r="K532" i="20"/>
  <c r="G532" i="20"/>
  <c r="M532" i="20"/>
  <c r="F532" i="20"/>
  <c r="E532" i="20"/>
  <c r="K531" i="20"/>
  <c r="G531" i="20"/>
  <c r="F531" i="20"/>
  <c r="L531" i="20"/>
  <c r="E531" i="20"/>
  <c r="K530" i="20"/>
  <c r="G530" i="20"/>
  <c r="M530" i="20"/>
  <c r="F530" i="20"/>
  <c r="E530" i="20"/>
  <c r="K529" i="20"/>
  <c r="G529" i="20"/>
  <c r="M529" i="20"/>
  <c r="F529" i="20"/>
  <c r="E529" i="20"/>
  <c r="K528" i="20"/>
  <c r="G528" i="20"/>
  <c r="F528" i="20"/>
  <c r="L528" i="20"/>
  <c r="E528" i="20"/>
  <c r="K527" i="20"/>
  <c r="G527" i="20"/>
  <c r="H527" i="20"/>
  <c r="F527" i="20"/>
  <c r="L527" i="20"/>
  <c r="E527" i="20"/>
  <c r="K526" i="20"/>
  <c r="G526" i="20"/>
  <c r="M526" i="20"/>
  <c r="F526" i="20"/>
  <c r="E526" i="20"/>
  <c r="K525" i="20"/>
  <c r="G525" i="20"/>
  <c r="M525" i="20"/>
  <c r="F525" i="20"/>
  <c r="L525" i="20"/>
  <c r="N525" i="20"/>
  <c r="E525" i="20"/>
  <c r="K524" i="20"/>
  <c r="G524" i="20"/>
  <c r="M524" i="20"/>
  <c r="F524" i="20"/>
  <c r="E524" i="20"/>
  <c r="K523" i="20"/>
  <c r="G523" i="20"/>
  <c r="F523" i="20"/>
  <c r="L523" i="20"/>
  <c r="E523" i="20"/>
  <c r="K522" i="20"/>
  <c r="G522" i="20"/>
  <c r="M522" i="20"/>
  <c r="F522" i="20"/>
  <c r="E522" i="20"/>
  <c r="K521" i="20"/>
  <c r="G521" i="20"/>
  <c r="M521" i="20"/>
  <c r="F521" i="20"/>
  <c r="H521" i="20"/>
  <c r="E521" i="20"/>
  <c r="K520" i="20"/>
  <c r="G520" i="20"/>
  <c r="M520" i="20"/>
  <c r="F520" i="20"/>
  <c r="L520" i="20"/>
  <c r="E520" i="20"/>
  <c r="K519" i="20"/>
  <c r="G519" i="20"/>
  <c r="M519" i="20"/>
  <c r="F519" i="20"/>
  <c r="E519" i="20"/>
  <c r="K518" i="20"/>
  <c r="G518" i="20"/>
  <c r="M518" i="20"/>
  <c r="F518" i="20"/>
  <c r="E518" i="20"/>
  <c r="K517" i="20"/>
  <c r="G517" i="20"/>
  <c r="M517" i="20"/>
  <c r="F517" i="20"/>
  <c r="L517" i="20"/>
  <c r="E517" i="20"/>
  <c r="K516" i="20"/>
  <c r="G516" i="20"/>
  <c r="M516" i="20"/>
  <c r="F516" i="20"/>
  <c r="H516" i="20"/>
  <c r="E516" i="20"/>
  <c r="K515" i="20"/>
  <c r="G515" i="20"/>
  <c r="M515" i="20"/>
  <c r="F515" i="20"/>
  <c r="L515" i="20"/>
  <c r="E515" i="20"/>
  <c r="K514" i="20"/>
  <c r="G514" i="20"/>
  <c r="M514" i="20"/>
  <c r="F514" i="20"/>
  <c r="E514" i="20"/>
  <c r="K513" i="20"/>
  <c r="G513" i="20"/>
  <c r="M513" i="20"/>
  <c r="F513" i="20"/>
  <c r="E513" i="20"/>
  <c r="K512" i="20"/>
  <c r="G512" i="20"/>
  <c r="F512" i="20"/>
  <c r="L512" i="20"/>
  <c r="E512" i="20"/>
  <c r="K511" i="20"/>
  <c r="G511" i="20"/>
  <c r="M511" i="20"/>
  <c r="F511" i="20"/>
  <c r="L511" i="20"/>
  <c r="E511" i="20"/>
  <c r="K510" i="20"/>
  <c r="G510" i="20"/>
  <c r="M510" i="20"/>
  <c r="F510" i="20"/>
  <c r="E510" i="20"/>
  <c r="K509" i="20"/>
  <c r="G509" i="20"/>
  <c r="M509" i="20"/>
  <c r="F509" i="20"/>
  <c r="E509" i="20"/>
  <c r="K508" i="20"/>
  <c r="G508" i="20"/>
  <c r="M508" i="20"/>
  <c r="F508" i="20"/>
  <c r="L508" i="20"/>
  <c r="E508" i="20"/>
  <c r="K507" i="20"/>
  <c r="G507" i="20"/>
  <c r="M507" i="20"/>
  <c r="F507" i="20"/>
  <c r="L507" i="20"/>
  <c r="E507" i="20"/>
  <c r="K506" i="20"/>
  <c r="G506" i="20"/>
  <c r="M506" i="20"/>
  <c r="F506" i="20"/>
  <c r="E506" i="20"/>
  <c r="K505" i="20"/>
  <c r="G505" i="20"/>
  <c r="M505" i="20"/>
  <c r="F505" i="20"/>
  <c r="E505" i="20"/>
  <c r="K504" i="20"/>
  <c r="G504" i="20"/>
  <c r="F504" i="20"/>
  <c r="L504" i="20"/>
  <c r="E504" i="20"/>
  <c r="K503" i="20"/>
  <c r="G503" i="20"/>
  <c r="M503" i="20"/>
  <c r="F503" i="20"/>
  <c r="E503" i="20"/>
  <c r="K502" i="20"/>
  <c r="G502" i="20"/>
  <c r="M502" i="20"/>
  <c r="F502" i="20"/>
  <c r="E502" i="20"/>
  <c r="K501" i="20"/>
  <c r="G501" i="20"/>
  <c r="H501" i="20"/>
  <c r="F501" i="20"/>
  <c r="E501" i="20"/>
  <c r="K500" i="20"/>
  <c r="G500" i="20"/>
  <c r="M500" i="20"/>
  <c r="F500" i="20"/>
  <c r="H500" i="20"/>
  <c r="E500" i="20"/>
  <c r="K499" i="20"/>
  <c r="G499" i="20"/>
  <c r="M499" i="20"/>
  <c r="F499" i="20"/>
  <c r="L499" i="20"/>
  <c r="E499" i="20"/>
  <c r="K498" i="20"/>
  <c r="G498" i="20"/>
  <c r="M498" i="20"/>
  <c r="F498" i="20"/>
  <c r="E498" i="20"/>
  <c r="K497" i="20"/>
  <c r="G497" i="20"/>
  <c r="M497" i="20"/>
  <c r="F497" i="20"/>
  <c r="E497" i="20"/>
  <c r="K496" i="20"/>
  <c r="G496" i="20"/>
  <c r="F496" i="20"/>
  <c r="L496" i="20"/>
  <c r="E496" i="20"/>
  <c r="K495" i="20"/>
  <c r="G495" i="20"/>
  <c r="M495" i="20"/>
  <c r="F495" i="20"/>
  <c r="H495" i="20"/>
  <c r="E495" i="20"/>
  <c r="K494" i="20"/>
  <c r="G494" i="20"/>
  <c r="M494" i="20"/>
  <c r="F494" i="20"/>
  <c r="E494" i="20"/>
  <c r="K493" i="20"/>
  <c r="G493" i="20"/>
  <c r="M493" i="20"/>
  <c r="F493" i="20"/>
  <c r="E493" i="20"/>
  <c r="K492" i="20"/>
  <c r="G492" i="20"/>
  <c r="M492" i="20"/>
  <c r="F492" i="20"/>
  <c r="L492" i="20"/>
  <c r="H492" i="20"/>
  <c r="E492" i="20"/>
  <c r="K491" i="20"/>
  <c r="G491" i="20"/>
  <c r="M491" i="20"/>
  <c r="F491" i="20"/>
  <c r="L491" i="20"/>
  <c r="N491" i="20"/>
  <c r="E491" i="20"/>
  <c r="K490" i="20"/>
  <c r="G490" i="20"/>
  <c r="M490" i="20"/>
  <c r="F490" i="20"/>
  <c r="E490" i="20"/>
  <c r="K489" i="20"/>
  <c r="G489" i="20"/>
  <c r="M489" i="20"/>
  <c r="F489" i="20"/>
  <c r="E489" i="20"/>
  <c r="K488" i="20"/>
  <c r="G488" i="20"/>
  <c r="F488" i="20"/>
  <c r="L488" i="20"/>
  <c r="E488" i="20"/>
  <c r="K487" i="20"/>
  <c r="G487" i="20"/>
  <c r="M487" i="20"/>
  <c r="F487" i="20"/>
  <c r="L487" i="20"/>
  <c r="E487" i="20"/>
  <c r="K486" i="20"/>
  <c r="G486" i="20"/>
  <c r="M486" i="20"/>
  <c r="F486" i="20"/>
  <c r="E486" i="20"/>
  <c r="K485" i="20"/>
  <c r="G485" i="20"/>
  <c r="M485" i="20"/>
  <c r="F485" i="20"/>
  <c r="E485" i="20"/>
  <c r="K484" i="20"/>
  <c r="G484" i="20"/>
  <c r="M484" i="20"/>
  <c r="F484" i="20"/>
  <c r="E484" i="20"/>
  <c r="K483" i="20"/>
  <c r="G483" i="20"/>
  <c r="M483" i="20"/>
  <c r="F483" i="20"/>
  <c r="L483" i="20"/>
  <c r="N483" i="20"/>
  <c r="E483" i="20"/>
  <c r="K482" i="20"/>
  <c r="G482" i="20"/>
  <c r="M482" i="20"/>
  <c r="F482" i="20"/>
  <c r="E482" i="20"/>
  <c r="K481" i="20"/>
  <c r="G481" i="20"/>
  <c r="M481" i="20"/>
  <c r="F481" i="20"/>
  <c r="E481" i="20"/>
  <c r="K480" i="20"/>
  <c r="G480" i="20"/>
  <c r="F480" i="20"/>
  <c r="L480" i="20"/>
  <c r="E480" i="20"/>
  <c r="K479" i="20"/>
  <c r="G479" i="20"/>
  <c r="H479" i="20"/>
  <c r="F479" i="20"/>
  <c r="L479" i="20"/>
  <c r="E479" i="20"/>
  <c r="K478" i="20"/>
  <c r="G478" i="20"/>
  <c r="M478" i="20"/>
  <c r="F478" i="20"/>
  <c r="E478" i="20"/>
  <c r="K477" i="20"/>
  <c r="G477" i="20"/>
  <c r="M477" i="20"/>
  <c r="F477" i="20"/>
  <c r="H477" i="20"/>
  <c r="E477" i="20"/>
  <c r="K476" i="20"/>
  <c r="G476" i="20"/>
  <c r="M476" i="20"/>
  <c r="F476" i="20"/>
  <c r="E476" i="20"/>
  <c r="K475" i="20"/>
  <c r="G475" i="20"/>
  <c r="M475" i="20"/>
  <c r="F475" i="20"/>
  <c r="L475" i="20"/>
  <c r="E475" i="20"/>
  <c r="K474" i="20"/>
  <c r="G474" i="20"/>
  <c r="M474" i="20"/>
  <c r="F474" i="20"/>
  <c r="E474" i="20"/>
  <c r="K473" i="20"/>
  <c r="G473" i="20"/>
  <c r="M473" i="20"/>
  <c r="F473" i="20"/>
  <c r="E473" i="20"/>
  <c r="K472" i="20"/>
  <c r="G472" i="20"/>
  <c r="F472" i="20"/>
  <c r="L472" i="20"/>
  <c r="E472" i="20"/>
  <c r="K471" i="20"/>
  <c r="G471" i="20"/>
  <c r="H471" i="20"/>
  <c r="F471" i="20"/>
  <c r="L471" i="20"/>
  <c r="E471" i="20"/>
  <c r="K470" i="20"/>
  <c r="G470" i="20"/>
  <c r="M470" i="20"/>
  <c r="F470" i="20"/>
  <c r="E470" i="20"/>
  <c r="K469" i="20"/>
  <c r="G469" i="20"/>
  <c r="M469" i="20"/>
  <c r="F469" i="20"/>
  <c r="E469" i="20"/>
  <c r="K468" i="20"/>
  <c r="G468" i="20"/>
  <c r="M468" i="20"/>
  <c r="F468" i="20"/>
  <c r="E468" i="20"/>
  <c r="K467" i="20"/>
  <c r="G467" i="20"/>
  <c r="M467" i="20"/>
  <c r="F467" i="20"/>
  <c r="L467" i="20"/>
  <c r="E467" i="20"/>
  <c r="K466" i="20"/>
  <c r="G466" i="20"/>
  <c r="M466" i="20"/>
  <c r="F466" i="20"/>
  <c r="E466" i="20"/>
  <c r="K465" i="20"/>
  <c r="G465" i="20"/>
  <c r="M465" i="20"/>
  <c r="F465" i="20"/>
  <c r="E465" i="20"/>
  <c r="K464" i="20"/>
  <c r="G464" i="20"/>
  <c r="F464" i="20"/>
  <c r="L464" i="20"/>
  <c r="E464" i="20"/>
  <c r="K463" i="20"/>
  <c r="G463" i="20"/>
  <c r="M463" i="20"/>
  <c r="F463" i="20"/>
  <c r="E463" i="20"/>
  <c r="K462" i="20"/>
  <c r="G462" i="20"/>
  <c r="M462" i="20"/>
  <c r="F462" i="20"/>
  <c r="E462" i="20"/>
  <c r="K461" i="20"/>
  <c r="G461" i="20"/>
  <c r="H461" i="20"/>
  <c r="F461" i="20"/>
  <c r="E461" i="20"/>
  <c r="K460" i="20"/>
  <c r="G460" i="20"/>
  <c r="M460" i="20"/>
  <c r="F460" i="20"/>
  <c r="L460" i="20"/>
  <c r="E460" i="20"/>
  <c r="K459" i="20"/>
  <c r="G459" i="20"/>
  <c r="M459" i="20"/>
  <c r="F459" i="20"/>
  <c r="L459" i="20"/>
  <c r="E459" i="20"/>
  <c r="K458" i="20"/>
  <c r="G458" i="20"/>
  <c r="M458" i="20"/>
  <c r="F458" i="20"/>
  <c r="E458" i="20"/>
  <c r="K457" i="20"/>
  <c r="G457" i="20"/>
  <c r="M457" i="20"/>
  <c r="F457" i="20"/>
  <c r="E457" i="20"/>
  <c r="K456" i="20"/>
  <c r="G456" i="20"/>
  <c r="F456" i="20"/>
  <c r="L456" i="20"/>
  <c r="E456" i="20"/>
  <c r="K455" i="20"/>
  <c r="G455" i="20"/>
  <c r="M455" i="20"/>
  <c r="F455" i="20"/>
  <c r="H455" i="20"/>
  <c r="L455" i="20"/>
  <c r="E455" i="20"/>
  <c r="K454" i="20"/>
  <c r="G454" i="20"/>
  <c r="M454" i="20"/>
  <c r="F454" i="20"/>
  <c r="E454" i="20"/>
  <c r="K453" i="20"/>
  <c r="G453" i="20"/>
  <c r="M453" i="20"/>
  <c r="F453" i="20"/>
  <c r="E453" i="20"/>
  <c r="K452" i="20"/>
  <c r="G452" i="20"/>
  <c r="M452" i="20"/>
  <c r="F452" i="20"/>
  <c r="H452" i="20"/>
  <c r="E452" i="20"/>
  <c r="K451" i="20"/>
  <c r="G451" i="20"/>
  <c r="M451" i="20"/>
  <c r="F451" i="20"/>
  <c r="L451" i="20"/>
  <c r="N451" i="20"/>
  <c r="E451" i="20"/>
  <c r="K450" i="20"/>
  <c r="G450" i="20"/>
  <c r="M450" i="20"/>
  <c r="F450" i="20"/>
  <c r="E450" i="20"/>
  <c r="K449" i="20"/>
  <c r="G449" i="20"/>
  <c r="M449" i="20"/>
  <c r="F449" i="20"/>
  <c r="E449" i="20"/>
  <c r="K448" i="20"/>
  <c r="G448" i="20"/>
  <c r="F448" i="20"/>
  <c r="L448" i="20"/>
  <c r="E448" i="20"/>
  <c r="K447" i="20"/>
  <c r="G447" i="20"/>
  <c r="M447" i="20"/>
  <c r="F447" i="20"/>
  <c r="L447" i="20"/>
  <c r="E447" i="20"/>
  <c r="K446" i="20"/>
  <c r="G446" i="20"/>
  <c r="M446" i="20"/>
  <c r="F446" i="20"/>
  <c r="E446" i="20"/>
  <c r="K445" i="20"/>
  <c r="G445" i="20"/>
  <c r="M445" i="20"/>
  <c r="F445" i="20"/>
  <c r="E445" i="20"/>
  <c r="K444" i="20"/>
  <c r="G444" i="20"/>
  <c r="M444" i="20"/>
  <c r="F444" i="20"/>
  <c r="L444" i="20"/>
  <c r="E444" i="20"/>
  <c r="K443" i="20"/>
  <c r="G443" i="20"/>
  <c r="M443" i="20"/>
  <c r="F443" i="20"/>
  <c r="L443" i="20"/>
  <c r="N443" i="20"/>
  <c r="E443" i="20"/>
  <c r="K442" i="20"/>
  <c r="G442" i="20"/>
  <c r="M442" i="20"/>
  <c r="F442" i="20"/>
  <c r="E442" i="20"/>
  <c r="K441" i="20"/>
  <c r="G441" i="20"/>
  <c r="M441" i="20"/>
  <c r="F441" i="20"/>
  <c r="E441" i="20"/>
  <c r="K440" i="20"/>
  <c r="G440" i="20"/>
  <c r="F440" i="20"/>
  <c r="L440" i="20"/>
  <c r="E440" i="20"/>
  <c r="K439" i="20"/>
  <c r="G439" i="20"/>
  <c r="M439" i="20"/>
  <c r="F439" i="20"/>
  <c r="E439" i="20"/>
  <c r="K438" i="20"/>
  <c r="G438" i="20"/>
  <c r="M438" i="20"/>
  <c r="F438" i="20"/>
  <c r="E438" i="20"/>
  <c r="K437" i="20"/>
  <c r="G437" i="20"/>
  <c r="M437" i="20"/>
  <c r="F437" i="20"/>
  <c r="H437" i="20"/>
  <c r="E437" i="20"/>
  <c r="K436" i="20"/>
  <c r="G436" i="20"/>
  <c r="M436" i="20"/>
  <c r="F436" i="20"/>
  <c r="H436" i="20"/>
  <c r="E436" i="20"/>
  <c r="K435" i="20"/>
  <c r="G435" i="20"/>
  <c r="M435" i="20"/>
  <c r="F435" i="20"/>
  <c r="L435" i="20"/>
  <c r="E435" i="20"/>
  <c r="K434" i="20"/>
  <c r="G434" i="20"/>
  <c r="M434" i="20"/>
  <c r="F434" i="20"/>
  <c r="E434" i="20"/>
  <c r="K433" i="20"/>
  <c r="G433" i="20"/>
  <c r="M433" i="20"/>
  <c r="F433" i="20"/>
  <c r="E433" i="20"/>
  <c r="K432" i="20"/>
  <c r="G432" i="20"/>
  <c r="F432" i="20"/>
  <c r="L432" i="20"/>
  <c r="E432" i="20"/>
  <c r="K431" i="20"/>
  <c r="G431" i="20"/>
  <c r="M431" i="20"/>
  <c r="F431" i="20"/>
  <c r="H431" i="20"/>
  <c r="L431" i="20"/>
  <c r="E431" i="20"/>
  <c r="K430" i="20"/>
  <c r="G430" i="20"/>
  <c r="M430" i="20"/>
  <c r="F430" i="20"/>
  <c r="E430" i="20"/>
  <c r="K429" i="20"/>
  <c r="G429" i="20"/>
  <c r="M429" i="20"/>
  <c r="F429" i="20"/>
  <c r="E429" i="20"/>
  <c r="K428" i="20"/>
  <c r="G428" i="20"/>
  <c r="H428" i="20"/>
  <c r="F428" i="20"/>
  <c r="L428" i="20"/>
  <c r="E428" i="20"/>
  <c r="K427" i="20"/>
  <c r="G427" i="20"/>
  <c r="M427" i="20"/>
  <c r="F427" i="20"/>
  <c r="L427" i="20"/>
  <c r="E427" i="20"/>
  <c r="K426" i="20"/>
  <c r="G426" i="20"/>
  <c r="M426" i="20"/>
  <c r="F426" i="20"/>
  <c r="E426" i="20"/>
  <c r="K425" i="20"/>
  <c r="AC143" i="20"/>
  <c r="E425" i="20"/>
  <c r="K424" i="20"/>
  <c r="G424" i="20"/>
  <c r="M424" i="20"/>
  <c r="F424" i="20"/>
  <c r="E424" i="20"/>
  <c r="AA142" i="20"/>
  <c r="K423" i="20"/>
  <c r="G423" i="20"/>
  <c r="M423" i="20"/>
  <c r="F423" i="20"/>
  <c r="E423" i="20"/>
  <c r="AA141" i="20"/>
  <c r="K422" i="20"/>
  <c r="AC140" i="20"/>
  <c r="G422" i="20"/>
  <c r="F422" i="20"/>
  <c r="L422" i="20"/>
  <c r="E422" i="20"/>
  <c r="K421" i="20"/>
  <c r="G421" i="20"/>
  <c r="M421" i="20"/>
  <c r="F421" i="20"/>
  <c r="H421" i="20"/>
  <c r="E421" i="20"/>
  <c r="K420" i="20"/>
  <c r="G420" i="20"/>
  <c r="M420" i="20"/>
  <c r="F420" i="20"/>
  <c r="E420" i="20"/>
  <c r="K419" i="20"/>
  <c r="G419" i="20"/>
  <c r="M419" i="20"/>
  <c r="F419" i="20"/>
  <c r="E419" i="20"/>
  <c r="K418" i="20"/>
  <c r="G418" i="20"/>
  <c r="F418" i="20"/>
  <c r="L418" i="20"/>
  <c r="E418" i="20"/>
  <c r="AA136" i="20"/>
  <c r="K417" i="20"/>
  <c r="G417" i="20"/>
  <c r="M417" i="20"/>
  <c r="F417" i="20"/>
  <c r="L417" i="20"/>
  <c r="E417" i="20"/>
  <c r="K416" i="20"/>
  <c r="G416" i="20"/>
  <c r="M416" i="20"/>
  <c r="F416" i="20"/>
  <c r="E416" i="20"/>
  <c r="K415" i="20"/>
  <c r="G415" i="20"/>
  <c r="M415" i="20"/>
  <c r="F415" i="20"/>
  <c r="E415" i="20"/>
  <c r="K414" i="20"/>
  <c r="G414" i="20"/>
  <c r="F414" i="20"/>
  <c r="L414" i="20"/>
  <c r="E414" i="20"/>
  <c r="K413" i="20"/>
  <c r="AC131" i="20"/>
  <c r="G413" i="20"/>
  <c r="M413" i="20"/>
  <c r="F413" i="20"/>
  <c r="E413" i="20"/>
  <c r="K412" i="20"/>
  <c r="G412" i="20"/>
  <c r="M412" i="20"/>
  <c r="F412" i="20"/>
  <c r="E412" i="20"/>
  <c r="K411" i="20"/>
  <c r="G411" i="20"/>
  <c r="M411" i="20"/>
  <c r="F411" i="20"/>
  <c r="E411" i="20"/>
  <c r="K410" i="20"/>
  <c r="AC128" i="20"/>
  <c r="G410" i="20"/>
  <c r="F410" i="20"/>
  <c r="L410" i="20"/>
  <c r="E410" i="20"/>
  <c r="AA128" i="20"/>
  <c r="K409" i="20"/>
  <c r="AC127" i="20"/>
  <c r="G409" i="20"/>
  <c r="M409" i="20"/>
  <c r="F409" i="20"/>
  <c r="L409" i="20"/>
  <c r="E409" i="20"/>
  <c r="K408" i="20"/>
  <c r="G408" i="20"/>
  <c r="M408" i="20"/>
  <c r="F408" i="20"/>
  <c r="E408" i="20"/>
  <c r="AA126" i="20"/>
  <c r="K407" i="20"/>
  <c r="G407" i="20"/>
  <c r="M407" i="20"/>
  <c r="F407" i="20"/>
  <c r="E407" i="20"/>
  <c r="AA125" i="20"/>
  <c r="K406" i="20"/>
  <c r="G406" i="20"/>
  <c r="F406" i="20"/>
  <c r="L406" i="20"/>
  <c r="E406" i="20"/>
  <c r="M405" i="20"/>
  <c r="K405" i="20"/>
  <c r="G405" i="20"/>
  <c r="F405" i="20"/>
  <c r="E405" i="20"/>
  <c r="K404" i="20"/>
  <c r="G404" i="20"/>
  <c r="M404" i="20"/>
  <c r="F404" i="20"/>
  <c r="H404" i="20"/>
  <c r="E404" i="20"/>
  <c r="K403" i="20"/>
  <c r="AC121" i="20"/>
  <c r="G403" i="20"/>
  <c r="M403" i="20"/>
  <c r="F403" i="20"/>
  <c r="E403" i="20"/>
  <c r="K402" i="20"/>
  <c r="G402" i="20"/>
  <c r="F402" i="20"/>
  <c r="L402" i="20"/>
  <c r="E402" i="20"/>
  <c r="AA120" i="20"/>
  <c r="K401" i="20"/>
  <c r="G401" i="20"/>
  <c r="M401" i="20"/>
  <c r="F401" i="20"/>
  <c r="L401" i="20"/>
  <c r="E401" i="20"/>
  <c r="K400" i="20"/>
  <c r="G400" i="20"/>
  <c r="M400" i="20"/>
  <c r="F400" i="20"/>
  <c r="E400" i="20"/>
  <c r="AA118" i="20"/>
  <c r="K399" i="20"/>
  <c r="G399" i="20"/>
  <c r="M399" i="20"/>
  <c r="F399" i="20"/>
  <c r="E399" i="20"/>
  <c r="K398" i="20"/>
  <c r="G398" i="20"/>
  <c r="F398" i="20"/>
  <c r="L398" i="20"/>
  <c r="E398" i="20"/>
  <c r="K397" i="20"/>
  <c r="G397" i="20"/>
  <c r="M397" i="20"/>
  <c r="F397" i="20"/>
  <c r="E397" i="20"/>
  <c r="K396" i="20"/>
  <c r="G396" i="20"/>
  <c r="M396" i="20"/>
  <c r="F396" i="20"/>
  <c r="E396" i="20"/>
  <c r="K395" i="20"/>
  <c r="G395" i="20"/>
  <c r="M395" i="20"/>
  <c r="F395" i="20"/>
  <c r="E395" i="20"/>
  <c r="K394" i="20"/>
  <c r="G394" i="20"/>
  <c r="F394" i="20"/>
  <c r="L394" i="20"/>
  <c r="E394" i="20"/>
  <c r="K393" i="20"/>
  <c r="G393" i="20"/>
  <c r="M393" i="20"/>
  <c r="F393" i="20"/>
  <c r="L393" i="20"/>
  <c r="E393" i="20"/>
  <c r="K392" i="20"/>
  <c r="G392" i="20"/>
  <c r="M392" i="20"/>
  <c r="F392" i="20"/>
  <c r="E392" i="20"/>
  <c r="AA110" i="20"/>
  <c r="K391" i="20"/>
  <c r="G391" i="20"/>
  <c r="M391" i="20"/>
  <c r="F391" i="20"/>
  <c r="E391" i="20"/>
  <c r="AA109" i="20"/>
  <c r="K390" i="20"/>
  <c r="G390" i="20"/>
  <c r="F390" i="20"/>
  <c r="L390" i="20"/>
  <c r="E390" i="20"/>
  <c r="K389" i="20"/>
  <c r="G389" i="20"/>
  <c r="M389" i="20"/>
  <c r="F389" i="20"/>
  <c r="L389" i="20"/>
  <c r="E389" i="20"/>
  <c r="K388" i="20"/>
  <c r="G388" i="20"/>
  <c r="M388" i="20"/>
  <c r="F388" i="20"/>
  <c r="E388" i="20"/>
  <c r="K387" i="20"/>
  <c r="G387" i="20"/>
  <c r="M387" i="20"/>
  <c r="F387" i="20"/>
  <c r="E387" i="20"/>
  <c r="K386" i="20"/>
  <c r="G386" i="20"/>
  <c r="F386" i="20"/>
  <c r="L386" i="20"/>
  <c r="E386" i="20"/>
  <c r="K385" i="20"/>
  <c r="G385" i="20"/>
  <c r="M385" i="20"/>
  <c r="F385" i="20"/>
  <c r="L385" i="20"/>
  <c r="E385" i="20"/>
  <c r="K384" i="20"/>
  <c r="G384" i="20"/>
  <c r="M384" i="20"/>
  <c r="F384" i="20"/>
  <c r="E384" i="20"/>
  <c r="K383" i="20"/>
  <c r="G383" i="20"/>
  <c r="M383" i="20"/>
  <c r="F383" i="20"/>
  <c r="E383" i="20"/>
  <c r="K382" i="20"/>
  <c r="AC100" i="20"/>
  <c r="G382" i="20"/>
  <c r="F382" i="20"/>
  <c r="L382" i="20"/>
  <c r="E382" i="20"/>
  <c r="K381" i="20"/>
  <c r="G381" i="20"/>
  <c r="M381" i="20"/>
  <c r="F381" i="20"/>
  <c r="E381" i="20"/>
  <c r="K380" i="20"/>
  <c r="G380" i="20"/>
  <c r="M380" i="20"/>
  <c r="F380" i="20"/>
  <c r="H380" i="20"/>
  <c r="AB98" i="20"/>
  <c r="E380" i="20"/>
  <c r="K379" i="20"/>
  <c r="G379" i="20"/>
  <c r="M379" i="20"/>
  <c r="F379" i="20"/>
  <c r="E379" i="20"/>
  <c r="K378" i="20"/>
  <c r="G378" i="20"/>
  <c r="F378" i="20"/>
  <c r="L378" i="20"/>
  <c r="E378" i="20"/>
  <c r="K377" i="20"/>
  <c r="G377" i="20"/>
  <c r="M377" i="20"/>
  <c r="F377" i="20"/>
  <c r="L377" i="20"/>
  <c r="E377" i="20"/>
  <c r="K376" i="20"/>
  <c r="G376" i="20"/>
  <c r="M376" i="20"/>
  <c r="F376" i="20"/>
  <c r="E376" i="20"/>
  <c r="K375" i="20"/>
  <c r="G375" i="20"/>
  <c r="M375" i="20"/>
  <c r="F375" i="20"/>
  <c r="E375" i="20"/>
  <c r="K374" i="20"/>
  <c r="G374" i="20"/>
  <c r="F374" i="20"/>
  <c r="L374" i="20"/>
  <c r="E374" i="20"/>
  <c r="K373" i="20"/>
  <c r="H373" i="20"/>
  <c r="G373" i="20"/>
  <c r="M373" i="20"/>
  <c r="F373" i="20"/>
  <c r="L373" i="20"/>
  <c r="E373" i="20"/>
  <c r="K372" i="20"/>
  <c r="AC90" i="20"/>
  <c r="G372" i="20"/>
  <c r="M372" i="20"/>
  <c r="F372" i="20"/>
  <c r="E372" i="20"/>
  <c r="K371" i="20"/>
  <c r="AC89" i="20"/>
  <c r="G371" i="20"/>
  <c r="M371" i="20"/>
  <c r="F371" i="20"/>
  <c r="E371" i="20"/>
  <c r="L370" i="20"/>
  <c r="K370" i="20"/>
  <c r="G370" i="20"/>
  <c r="F370" i="20"/>
  <c r="E370" i="20"/>
  <c r="AA88" i="20"/>
  <c r="K369" i="20"/>
  <c r="G369" i="20"/>
  <c r="M369" i="20"/>
  <c r="F369" i="20"/>
  <c r="L369" i="20"/>
  <c r="E369" i="20"/>
  <c r="AA87" i="20"/>
  <c r="K368" i="20"/>
  <c r="G368" i="20"/>
  <c r="M368" i="20"/>
  <c r="F368" i="20"/>
  <c r="E368" i="20"/>
  <c r="AA86" i="20"/>
  <c r="K367" i="20"/>
  <c r="G367" i="20"/>
  <c r="M367" i="20"/>
  <c r="F367" i="20"/>
  <c r="E367" i="20"/>
  <c r="AA85" i="20"/>
  <c r="K366" i="20"/>
  <c r="G366" i="20"/>
  <c r="F366" i="20"/>
  <c r="L366" i="20"/>
  <c r="E366" i="20"/>
  <c r="AA84" i="20"/>
  <c r="K365" i="20"/>
  <c r="G365" i="20"/>
  <c r="M365" i="20"/>
  <c r="F365" i="20"/>
  <c r="E365" i="20"/>
  <c r="K364" i="20"/>
  <c r="G364" i="20"/>
  <c r="M364" i="20"/>
  <c r="F364" i="20"/>
  <c r="H364" i="20"/>
  <c r="E364" i="20"/>
  <c r="K363" i="20"/>
  <c r="G363" i="20"/>
  <c r="M363" i="20"/>
  <c r="F363" i="20"/>
  <c r="E363" i="20"/>
  <c r="K362" i="20"/>
  <c r="G362" i="20"/>
  <c r="F362" i="20"/>
  <c r="L362" i="20"/>
  <c r="E362" i="20"/>
  <c r="K361" i="20"/>
  <c r="G361" i="20"/>
  <c r="M361" i="20"/>
  <c r="F361" i="20"/>
  <c r="L361" i="20"/>
  <c r="E361" i="20"/>
  <c r="K360" i="20"/>
  <c r="G360" i="20"/>
  <c r="M360" i="20"/>
  <c r="F360" i="20"/>
  <c r="E360" i="20"/>
  <c r="K359" i="20"/>
  <c r="G359" i="20"/>
  <c r="M359" i="20"/>
  <c r="F359" i="20"/>
  <c r="E359" i="20"/>
  <c r="K358" i="20"/>
  <c r="G358" i="20"/>
  <c r="F358" i="20"/>
  <c r="L358" i="20"/>
  <c r="E358" i="20"/>
  <c r="K357" i="20"/>
  <c r="G357" i="20"/>
  <c r="M357" i="20"/>
  <c r="F357" i="20"/>
  <c r="H357" i="20"/>
  <c r="E357" i="20"/>
  <c r="K356" i="20"/>
  <c r="G356" i="20"/>
  <c r="M356" i="20"/>
  <c r="F356" i="20"/>
  <c r="H356" i="20"/>
  <c r="E356" i="20"/>
  <c r="K355" i="20"/>
  <c r="G355" i="20"/>
  <c r="M355" i="20"/>
  <c r="F355" i="20"/>
  <c r="E355" i="20"/>
  <c r="K354" i="20"/>
  <c r="G354" i="20"/>
  <c r="F354" i="20"/>
  <c r="L354" i="20"/>
  <c r="E354" i="20"/>
  <c r="K353" i="20"/>
  <c r="AC71" i="20"/>
  <c r="G353" i="20"/>
  <c r="M353" i="20"/>
  <c r="F353" i="20"/>
  <c r="L353" i="20"/>
  <c r="E353" i="20"/>
  <c r="K352" i="20"/>
  <c r="AC70" i="20"/>
  <c r="G352" i="20"/>
  <c r="M352" i="20"/>
  <c r="F352" i="20"/>
  <c r="E352" i="20"/>
  <c r="K351" i="20"/>
  <c r="G351" i="20"/>
  <c r="M351" i="20"/>
  <c r="F351" i="20"/>
  <c r="E351" i="20"/>
  <c r="K350" i="20"/>
  <c r="G350" i="20"/>
  <c r="F350" i="20"/>
  <c r="L350" i="20"/>
  <c r="E350" i="20"/>
  <c r="AA68" i="20"/>
  <c r="K349" i="20"/>
  <c r="G349" i="20"/>
  <c r="M349" i="20"/>
  <c r="F349" i="20"/>
  <c r="E349" i="20"/>
  <c r="AA67" i="20"/>
  <c r="K348" i="20"/>
  <c r="G348" i="20"/>
  <c r="M348" i="20"/>
  <c r="F348" i="20"/>
  <c r="E348" i="20"/>
  <c r="AA66" i="20"/>
  <c r="K347" i="20"/>
  <c r="G347" i="20"/>
  <c r="M347" i="20"/>
  <c r="F347" i="20"/>
  <c r="E347" i="20"/>
  <c r="K346" i="20"/>
  <c r="G346" i="20"/>
  <c r="F346" i="20"/>
  <c r="L346" i="20"/>
  <c r="E346" i="20"/>
  <c r="K345" i="20"/>
  <c r="AC63" i="20"/>
  <c r="G345" i="20"/>
  <c r="H345" i="20"/>
  <c r="F345" i="20"/>
  <c r="L345" i="20"/>
  <c r="E345" i="20"/>
  <c r="K344" i="20"/>
  <c r="G344" i="20"/>
  <c r="M344" i="20"/>
  <c r="F344" i="20"/>
  <c r="E344" i="20"/>
  <c r="AA62" i="20"/>
  <c r="K343" i="20"/>
  <c r="G343" i="20"/>
  <c r="M343" i="20"/>
  <c r="F343" i="20"/>
  <c r="E343" i="20"/>
  <c r="K342" i="20"/>
  <c r="G342" i="20"/>
  <c r="F342" i="20"/>
  <c r="L342" i="20"/>
  <c r="E342" i="20"/>
  <c r="K341" i="20"/>
  <c r="G341" i="20"/>
  <c r="M341" i="20"/>
  <c r="F341" i="20"/>
  <c r="E341" i="20"/>
  <c r="K340" i="20"/>
  <c r="G340" i="20"/>
  <c r="M340" i="20"/>
  <c r="F340" i="20"/>
  <c r="H340" i="20"/>
  <c r="E340" i="20"/>
  <c r="K339" i="20"/>
  <c r="G339" i="20"/>
  <c r="M339" i="20"/>
  <c r="F339" i="20"/>
  <c r="E339" i="20"/>
  <c r="K338" i="20"/>
  <c r="G338" i="20"/>
  <c r="F338" i="20"/>
  <c r="L338" i="20"/>
  <c r="E338" i="20"/>
  <c r="K337" i="20"/>
  <c r="G337" i="20"/>
  <c r="M337" i="20"/>
  <c r="F337" i="20"/>
  <c r="L337" i="20"/>
  <c r="E337" i="20"/>
  <c r="K336" i="20"/>
  <c r="G336" i="20"/>
  <c r="M336" i="20"/>
  <c r="F336" i="20"/>
  <c r="E336" i="20"/>
  <c r="K335" i="20"/>
  <c r="G335" i="20"/>
  <c r="M335" i="20"/>
  <c r="F335" i="20"/>
  <c r="E335" i="20"/>
  <c r="K334" i="20"/>
  <c r="G334" i="20"/>
  <c r="F334" i="20"/>
  <c r="L334" i="20"/>
  <c r="E334" i="20"/>
  <c r="K333" i="20"/>
  <c r="G333" i="20"/>
  <c r="M333" i="20"/>
  <c r="F333" i="20"/>
  <c r="E333" i="20"/>
  <c r="K332" i="20"/>
  <c r="G332" i="20"/>
  <c r="M332" i="20"/>
  <c r="F332" i="20"/>
  <c r="E332" i="20"/>
  <c r="K331" i="20"/>
  <c r="AC49" i="20"/>
  <c r="G331" i="20"/>
  <c r="M331" i="20"/>
  <c r="F331" i="20"/>
  <c r="E331" i="20"/>
  <c r="K330" i="20"/>
  <c r="G330" i="20"/>
  <c r="F330" i="20"/>
  <c r="L330" i="20"/>
  <c r="E330" i="20"/>
  <c r="K329" i="20"/>
  <c r="AC47" i="20"/>
  <c r="G329" i="20"/>
  <c r="M329" i="20"/>
  <c r="F329" i="20"/>
  <c r="H329" i="20"/>
  <c r="E329" i="20"/>
  <c r="K328" i="20"/>
  <c r="AC46" i="20"/>
  <c r="G328" i="20"/>
  <c r="M328" i="20"/>
  <c r="F328" i="20"/>
  <c r="E328" i="20"/>
  <c r="AA46" i="20"/>
  <c r="K327" i="20"/>
  <c r="AC45" i="20"/>
  <c r="G327" i="20"/>
  <c r="M327" i="20"/>
  <c r="F327" i="20"/>
  <c r="E327" i="20"/>
  <c r="AA45" i="20"/>
  <c r="K326" i="20"/>
  <c r="AC44" i="20"/>
  <c r="G326" i="20"/>
  <c r="F326" i="20"/>
  <c r="L326" i="20"/>
  <c r="E326" i="20"/>
  <c r="AA44" i="20"/>
  <c r="K325" i="20"/>
  <c r="AC43" i="20"/>
  <c r="G325" i="20"/>
  <c r="M325" i="20"/>
  <c r="F325" i="20"/>
  <c r="E325" i="20"/>
  <c r="K324" i="20"/>
  <c r="AC42" i="20"/>
  <c r="G324" i="20"/>
  <c r="M324" i="20"/>
  <c r="F324" i="20"/>
  <c r="E324" i="20"/>
  <c r="K323" i="20"/>
  <c r="AC41" i="20"/>
  <c r="G323" i="20"/>
  <c r="M323" i="20"/>
  <c r="F323" i="20"/>
  <c r="E323" i="20"/>
  <c r="K322" i="20"/>
  <c r="G322" i="20"/>
  <c r="F322" i="20"/>
  <c r="L322" i="20"/>
  <c r="E322" i="20"/>
  <c r="K321" i="20"/>
  <c r="G321" i="20"/>
  <c r="M321" i="20"/>
  <c r="F321" i="20"/>
  <c r="E321" i="20"/>
  <c r="K320" i="20"/>
  <c r="G320" i="20"/>
  <c r="M320" i="20"/>
  <c r="F320" i="20"/>
  <c r="E320" i="20"/>
  <c r="K319" i="20"/>
  <c r="G319" i="20"/>
  <c r="M319" i="20"/>
  <c r="F319" i="20"/>
  <c r="E319" i="20"/>
  <c r="K318" i="20"/>
  <c r="G318" i="20"/>
  <c r="F318" i="20"/>
  <c r="L318" i="20"/>
  <c r="E318" i="20"/>
  <c r="K317" i="20"/>
  <c r="G317" i="20"/>
  <c r="M317" i="20"/>
  <c r="F317" i="20"/>
  <c r="L317" i="20"/>
  <c r="E317" i="20"/>
  <c r="AA35" i="20"/>
  <c r="K316" i="20"/>
  <c r="G316" i="20"/>
  <c r="M316" i="20"/>
  <c r="F316" i="20"/>
  <c r="E316" i="20"/>
  <c r="K315" i="20"/>
  <c r="G315" i="20"/>
  <c r="M315" i="20"/>
  <c r="F315" i="20"/>
  <c r="E315" i="20"/>
  <c r="AA33" i="20"/>
  <c r="K314" i="20"/>
  <c r="G314" i="20"/>
  <c r="F314" i="20"/>
  <c r="L314" i="20"/>
  <c r="E314" i="20"/>
  <c r="K313" i="20"/>
  <c r="G313" i="20"/>
  <c r="M313" i="20"/>
  <c r="F313" i="20"/>
  <c r="E313" i="20"/>
  <c r="K312" i="20"/>
  <c r="G312" i="20"/>
  <c r="M312" i="20"/>
  <c r="F312" i="20"/>
  <c r="H312" i="20"/>
  <c r="E312" i="20"/>
  <c r="K311" i="20"/>
  <c r="G311" i="20"/>
  <c r="M311" i="20"/>
  <c r="F311" i="20"/>
  <c r="E311" i="20"/>
  <c r="K310" i="20"/>
  <c r="G310" i="20"/>
  <c r="F310" i="20"/>
  <c r="L310" i="20"/>
  <c r="E310" i="20"/>
  <c r="K309" i="20"/>
  <c r="G309" i="20"/>
  <c r="M309" i="20"/>
  <c r="F309" i="20"/>
  <c r="L309" i="20"/>
  <c r="E309" i="20"/>
  <c r="K308" i="20"/>
  <c r="G308" i="20"/>
  <c r="M308" i="20"/>
  <c r="F308" i="20"/>
  <c r="E308" i="20"/>
  <c r="K307" i="20"/>
  <c r="G307" i="20"/>
  <c r="M307" i="20"/>
  <c r="F307" i="20"/>
  <c r="E307" i="20"/>
  <c r="K306" i="20"/>
  <c r="G306" i="20"/>
  <c r="F306" i="20"/>
  <c r="L306" i="20"/>
  <c r="E306" i="20"/>
  <c r="K305" i="20"/>
  <c r="G305" i="20"/>
  <c r="M305" i="20"/>
  <c r="F305" i="20"/>
  <c r="E305" i="20"/>
  <c r="K304" i="20"/>
  <c r="G304" i="20"/>
  <c r="M304" i="20"/>
  <c r="F304" i="20"/>
  <c r="E304" i="20"/>
  <c r="K303" i="20"/>
  <c r="G303" i="20"/>
  <c r="M303" i="20"/>
  <c r="F303" i="20"/>
  <c r="E303" i="20"/>
  <c r="L302" i="20"/>
  <c r="K302" i="20"/>
  <c r="G302" i="20"/>
  <c r="F302" i="20"/>
  <c r="E302" i="20"/>
  <c r="K301" i="20"/>
  <c r="G301" i="20"/>
  <c r="M301" i="20"/>
  <c r="F301" i="20"/>
  <c r="L301" i="20"/>
  <c r="E301" i="20"/>
  <c r="K300" i="20"/>
  <c r="G300" i="20"/>
  <c r="M300" i="20"/>
  <c r="F300" i="20"/>
  <c r="E300" i="20"/>
  <c r="K299" i="20"/>
  <c r="G299" i="20"/>
  <c r="M299" i="20"/>
  <c r="F299" i="20"/>
  <c r="E299" i="20"/>
  <c r="K298" i="20"/>
  <c r="G298" i="20"/>
  <c r="F298" i="20"/>
  <c r="L298" i="20"/>
  <c r="E298" i="20"/>
  <c r="K297" i="20"/>
  <c r="G297" i="20"/>
  <c r="M297" i="20"/>
  <c r="F297" i="20"/>
  <c r="L297" i="20"/>
  <c r="E297" i="20"/>
  <c r="K296" i="20"/>
  <c r="AC14" i="20"/>
  <c r="G296" i="20"/>
  <c r="M296" i="20"/>
  <c r="F296" i="20"/>
  <c r="E296" i="20"/>
  <c r="K295" i="20"/>
  <c r="G295" i="20"/>
  <c r="M295" i="20"/>
  <c r="F295" i="20"/>
  <c r="E295" i="20"/>
  <c r="K294" i="20"/>
  <c r="G294" i="20"/>
  <c r="F294" i="20"/>
  <c r="L294" i="20"/>
  <c r="E294" i="20"/>
  <c r="AA12" i="20"/>
  <c r="K293" i="20"/>
  <c r="G293" i="20"/>
  <c r="M293" i="20"/>
  <c r="F293" i="20"/>
  <c r="L293" i="20"/>
  <c r="E293" i="20"/>
  <c r="K292" i="20"/>
  <c r="G292" i="20"/>
  <c r="M292" i="20"/>
  <c r="F292" i="20"/>
  <c r="E292" i="20"/>
  <c r="K291" i="20"/>
  <c r="G291" i="20"/>
  <c r="M291" i="20"/>
  <c r="F291" i="20"/>
  <c r="E291" i="20"/>
  <c r="K290" i="20"/>
  <c r="G290" i="20"/>
  <c r="F290" i="20"/>
  <c r="L290" i="20"/>
  <c r="E290" i="20"/>
  <c r="K289" i="20"/>
  <c r="AC7" i="20"/>
  <c r="G289" i="20"/>
  <c r="M289" i="20"/>
  <c r="F289" i="20"/>
  <c r="E289" i="20"/>
  <c r="K288" i="20"/>
  <c r="AC6" i="20"/>
  <c r="G288" i="20"/>
  <c r="M288" i="20"/>
  <c r="F288" i="20"/>
  <c r="H288" i="20"/>
  <c r="E288" i="20"/>
  <c r="K287" i="20"/>
  <c r="G287" i="20"/>
  <c r="M287" i="20"/>
  <c r="F287" i="20"/>
  <c r="E287" i="20"/>
  <c r="AA5" i="20"/>
  <c r="K286" i="20"/>
  <c r="G286" i="20"/>
  <c r="F286" i="20"/>
  <c r="L286" i="20"/>
  <c r="E286" i="20"/>
  <c r="AA4" i="20"/>
  <c r="K285" i="20"/>
  <c r="G285" i="20"/>
  <c r="M285" i="20"/>
  <c r="F285" i="20"/>
  <c r="L285" i="20"/>
  <c r="E285" i="20"/>
  <c r="AA3" i="20"/>
  <c r="K284" i="20"/>
  <c r="E284" i="20"/>
  <c r="K283" i="20"/>
  <c r="G283" i="20"/>
  <c r="F283" i="20"/>
  <c r="H283" i="20"/>
  <c r="E283" i="20"/>
  <c r="K282" i="20"/>
  <c r="G282" i="20"/>
  <c r="M282" i="20"/>
  <c r="F282" i="20"/>
  <c r="E282" i="20"/>
  <c r="K281" i="20"/>
  <c r="G281" i="20"/>
  <c r="M281" i="20"/>
  <c r="F281" i="20"/>
  <c r="E281" i="20"/>
  <c r="K280" i="20"/>
  <c r="G280" i="20"/>
  <c r="F280" i="20"/>
  <c r="L280" i="20"/>
  <c r="E280" i="20"/>
  <c r="K279" i="20"/>
  <c r="G279" i="20"/>
  <c r="M279" i="20"/>
  <c r="F279" i="20"/>
  <c r="E279" i="20"/>
  <c r="K278" i="20"/>
  <c r="G278" i="20"/>
  <c r="M278" i="20"/>
  <c r="F278" i="20"/>
  <c r="H278" i="20"/>
  <c r="E278" i="20"/>
  <c r="K277" i="20"/>
  <c r="G277" i="20"/>
  <c r="M277" i="20"/>
  <c r="F277" i="20"/>
  <c r="E277" i="20"/>
  <c r="K276" i="20"/>
  <c r="G276" i="20"/>
  <c r="F276" i="20"/>
  <c r="L276" i="20"/>
  <c r="E276" i="20"/>
  <c r="K275" i="20"/>
  <c r="G275" i="20"/>
  <c r="M275" i="20"/>
  <c r="F275" i="20"/>
  <c r="L275" i="20"/>
  <c r="E275" i="20"/>
  <c r="K274" i="20"/>
  <c r="G274" i="20"/>
  <c r="M274" i="20"/>
  <c r="F274" i="20"/>
  <c r="E274" i="20"/>
  <c r="K273" i="20"/>
  <c r="G273" i="20"/>
  <c r="M273" i="20"/>
  <c r="F273" i="20"/>
  <c r="E273" i="20"/>
  <c r="K272" i="20"/>
  <c r="G272" i="20"/>
  <c r="F272" i="20"/>
  <c r="L272" i="20"/>
  <c r="E272" i="20"/>
  <c r="K271" i="20"/>
  <c r="G271" i="20"/>
  <c r="M271" i="20"/>
  <c r="F271" i="20"/>
  <c r="E271" i="20"/>
  <c r="K270" i="20"/>
  <c r="G270" i="20"/>
  <c r="M270" i="20"/>
  <c r="F270" i="20"/>
  <c r="E270" i="20"/>
  <c r="K269" i="20"/>
  <c r="G269" i="20"/>
  <c r="M269" i="20"/>
  <c r="F269" i="20"/>
  <c r="E269" i="20"/>
  <c r="K268" i="20"/>
  <c r="G268" i="20"/>
  <c r="F268" i="20"/>
  <c r="L268" i="20"/>
  <c r="E268" i="20"/>
  <c r="K267" i="20"/>
  <c r="G267" i="20"/>
  <c r="M267" i="20"/>
  <c r="F267" i="20"/>
  <c r="L267" i="20"/>
  <c r="E267" i="20"/>
  <c r="K266" i="20"/>
  <c r="G266" i="20"/>
  <c r="M266" i="20"/>
  <c r="F266" i="20"/>
  <c r="E266" i="20"/>
  <c r="K265" i="20"/>
  <c r="G265" i="20"/>
  <c r="M265" i="20"/>
  <c r="F265" i="20"/>
  <c r="E265" i="20"/>
  <c r="K264" i="20"/>
  <c r="G264" i="20"/>
  <c r="F264" i="20"/>
  <c r="L264" i="20"/>
  <c r="E264" i="20"/>
  <c r="K263" i="20"/>
  <c r="G263" i="20"/>
  <c r="M263" i="20"/>
  <c r="F263" i="20"/>
  <c r="L263" i="20"/>
  <c r="E263" i="20"/>
  <c r="K262" i="20"/>
  <c r="G262" i="20"/>
  <c r="M262" i="20"/>
  <c r="F262" i="20"/>
  <c r="E262" i="20"/>
  <c r="K261" i="20"/>
  <c r="G261" i="20"/>
  <c r="M261" i="20"/>
  <c r="F261" i="20"/>
  <c r="E261" i="20"/>
  <c r="K260" i="20"/>
  <c r="G260" i="20"/>
  <c r="F260" i="20"/>
  <c r="L260" i="20"/>
  <c r="E260" i="20"/>
  <c r="K259" i="20"/>
  <c r="G259" i="20"/>
  <c r="M259" i="20"/>
  <c r="F259" i="20"/>
  <c r="L259" i="20"/>
  <c r="E259" i="20"/>
  <c r="K258" i="20"/>
  <c r="G258" i="20"/>
  <c r="M258" i="20"/>
  <c r="F258" i="20"/>
  <c r="E258" i="20"/>
  <c r="K257" i="20"/>
  <c r="G257" i="20"/>
  <c r="M257" i="20"/>
  <c r="F257" i="20"/>
  <c r="E257" i="20"/>
  <c r="K256" i="20"/>
  <c r="G256" i="20"/>
  <c r="M256" i="20"/>
  <c r="F256" i="20"/>
  <c r="E256" i="20"/>
  <c r="K255" i="20"/>
  <c r="G255" i="20"/>
  <c r="M255" i="20"/>
  <c r="F255" i="20"/>
  <c r="E255" i="20"/>
  <c r="K254" i="20"/>
  <c r="G254" i="20"/>
  <c r="M254" i="20"/>
  <c r="F254" i="20"/>
  <c r="E254" i="20"/>
  <c r="K253" i="20"/>
  <c r="G253" i="20"/>
  <c r="M253" i="20"/>
  <c r="F253" i="20"/>
  <c r="E253" i="20"/>
  <c r="K252" i="20"/>
  <c r="G252" i="20"/>
  <c r="F252" i="20"/>
  <c r="L252" i="20"/>
  <c r="E252" i="20"/>
  <c r="K251" i="20"/>
  <c r="G251" i="20"/>
  <c r="M251" i="20"/>
  <c r="F251" i="20"/>
  <c r="L251" i="20"/>
  <c r="E251" i="20"/>
  <c r="K250" i="20"/>
  <c r="G250" i="20"/>
  <c r="M250" i="20"/>
  <c r="F250" i="20"/>
  <c r="E250" i="20"/>
  <c r="K249" i="20"/>
  <c r="G249" i="20"/>
  <c r="M249" i="20"/>
  <c r="F249" i="20"/>
  <c r="E249" i="20"/>
  <c r="K248" i="20"/>
  <c r="G248" i="20"/>
  <c r="M248" i="20"/>
  <c r="F248" i="20"/>
  <c r="L248" i="20"/>
  <c r="E248" i="20"/>
  <c r="K247" i="20"/>
  <c r="G247" i="20"/>
  <c r="M247" i="20"/>
  <c r="F247" i="20"/>
  <c r="H247" i="20"/>
  <c r="E247" i="20"/>
  <c r="K246" i="20"/>
  <c r="G246" i="20"/>
  <c r="M246" i="20"/>
  <c r="F246" i="20"/>
  <c r="E246" i="20"/>
  <c r="K245" i="20"/>
  <c r="G245" i="20"/>
  <c r="M245" i="20"/>
  <c r="F245" i="20"/>
  <c r="E245" i="20"/>
  <c r="K244" i="20"/>
  <c r="G244" i="20"/>
  <c r="M244" i="20"/>
  <c r="F244" i="20"/>
  <c r="L244" i="20"/>
  <c r="N244" i="20"/>
  <c r="E244" i="20"/>
  <c r="K243" i="20"/>
  <c r="G243" i="20"/>
  <c r="M243" i="20"/>
  <c r="F243" i="20"/>
  <c r="E243" i="20"/>
  <c r="K242" i="20"/>
  <c r="G242" i="20"/>
  <c r="F242" i="20"/>
  <c r="L242" i="20"/>
  <c r="E242" i="20"/>
  <c r="K241" i="20"/>
  <c r="G241" i="20"/>
  <c r="M241" i="20"/>
  <c r="F241" i="20"/>
  <c r="L241" i="20"/>
  <c r="E241" i="20"/>
  <c r="K240" i="20"/>
  <c r="G240" i="20"/>
  <c r="M240" i="20"/>
  <c r="F240" i="20"/>
  <c r="E240" i="20"/>
  <c r="K239" i="20"/>
  <c r="G239" i="20"/>
  <c r="M239" i="20"/>
  <c r="F239" i="20"/>
  <c r="L239" i="20"/>
  <c r="E239" i="20"/>
  <c r="K238" i="20"/>
  <c r="G238" i="20"/>
  <c r="M238" i="20"/>
  <c r="F238" i="20"/>
  <c r="H238" i="20"/>
  <c r="E238" i="20"/>
  <c r="K237" i="20"/>
  <c r="G237" i="20"/>
  <c r="F237" i="20"/>
  <c r="L237" i="20"/>
  <c r="E237" i="20"/>
  <c r="K236" i="20"/>
  <c r="G236" i="20"/>
  <c r="M236" i="20"/>
  <c r="F236" i="20"/>
  <c r="E236" i="20"/>
  <c r="K235" i="20"/>
  <c r="G235" i="20"/>
  <c r="M235" i="20"/>
  <c r="F235" i="20"/>
  <c r="H235" i="20"/>
  <c r="E235" i="20"/>
  <c r="M234" i="20"/>
  <c r="K234" i="20"/>
  <c r="G234" i="20"/>
  <c r="F234" i="20"/>
  <c r="L234" i="20"/>
  <c r="E234" i="20"/>
  <c r="K233" i="20"/>
  <c r="G233" i="20"/>
  <c r="M233" i="20"/>
  <c r="F233" i="20"/>
  <c r="E233" i="20"/>
  <c r="K232" i="20"/>
  <c r="G232" i="20"/>
  <c r="M232" i="20"/>
  <c r="F232" i="20"/>
  <c r="E232" i="20"/>
  <c r="K231" i="20"/>
  <c r="G231" i="20"/>
  <c r="M231" i="20"/>
  <c r="F231" i="20"/>
  <c r="L231" i="20"/>
  <c r="E231" i="20"/>
  <c r="K230" i="20"/>
  <c r="G230" i="20"/>
  <c r="M230" i="20"/>
  <c r="F230" i="20"/>
  <c r="E230" i="20"/>
  <c r="K229" i="20"/>
  <c r="G229" i="20"/>
  <c r="H229" i="20"/>
  <c r="F229" i="20"/>
  <c r="L229" i="20"/>
  <c r="E229" i="20"/>
  <c r="K228" i="20"/>
  <c r="G228" i="20"/>
  <c r="M228" i="20"/>
  <c r="F228" i="20"/>
  <c r="E228" i="20"/>
  <c r="K227" i="20"/>
  <c r="G227" i="20"/>
  <c r="M227" i="20"/>
  <c r="F227" i="20"/>
  <c r="E227" i="20"/>
  <c r="K226" i="20"/>
  <c r="G226" i="20"/>
  <c r="H226" i="20"/>
  <c r="F226" i="20"/>
  <c r="L226" i="20"/>
  <c r="E226" i="20"/>
  <c r="M225" i="20"/>
  <c r="K225" i="20"/>
  <c r="G225" i="20"/>
  <c r="F225" i="20"/>
  <c r="L225" i="20"/>
  <c r="N225" i="20"/>
  <c r="E225" i="20"/>
  <c r="K224" i="20"/>
  <c r="G224" i="20"/>
  <c r="M224" i="20"/>
  <c r="F224" i="20"/>
  <c r="E224" i="20"/>
  <c r="K223" i="20"/>
  <c r="G223" i="20"/>
  <c r="M223" i="20"/>
  <c r="F223" i="20"/>
  <c r="L223" i="20"/>
  <c r="N223" i="20"/>
  <c r="E223" i="20"/>
  <c r="K222" i="20"/>
  <c r="H222" i="20"/>
  <c r="G222" i="20"/>
  <c r="M222" i="20"/>
  <c r="F222" i="20"/>
  <c r="L222" i="20"/>
  <c r="E222" i="20"/>
  <c r="K221" i="20"/>
  <c r="G221" i="20"/>
  <c r="F221" i="20"/>
  <c r="L221" i="20"/>
  <c r="E221" i="20"/>
  <c r="K220" i="20"/>
  <c r="G220" i="20"/>
  <c r="M220" i="20"/>
  <c r="F220" i="20"/>
  <c r="E220" i="20"/>
  <c r="K219" i="20"/>
  <c r="G219" i="20"/>
  <c r="M219" i="20"/>
  <c r="F219" i="20"/>
  <c r="E219" i="20"/>
  <c r="K218" i="20"/>
  <c r="G218" i="20"/>
  <c r="M218" i="20"/>
  <c r="F218" i="20"/>
  <c r="L218" i="20"/>
  <c r="E218" i="20"/>
  <c r="K217" i="20"/>
  <c r="G217" i="20"/>
  <c r="M217" i="20"/>
  <c r="F217" i="20"/>
  <c r="E217" i="20"/>
  <c r="K216" i="20"/>
  <c r="G216" i="20"/>
  <c r="M216" i="20"/>
  <c r="F216" i="20"/>
  <c r="E216" i="20"/>
  <c r="K215" i="20"/>
  <c r="G215" i="20"/>
  <c r="M215" i="20"/>
  <c r="F215" i="20"/>
  <c r="L215" i="20"/>
  <c r="E215" i="20"/>
  <c r="K214" i="20"/>
  <c r="G214" i="20"/>
  <c r="M214" i="20"/>
  <c r="F214" i="20"/>
  <c r="L214" i="20"/>
  <c r="N214" i="20"/>
  <c r="E214" i="20"/>
  <c r="K213" i="20"/>
  <c r="G213" i="20"/>
  <c r="H213" i="20"/>
  <c r="F213" i="20"/>
  <c r="L213" i="20"/>
  <c r="E213" i="20"/>
  <c r="K212" i="20"/>
  <c r="G212" i="20"/>
  <c r="M212" i="20"/>
  <c r="F212" i="20"/>
  <c r="E212" i="20"/>
  <c r="K211" i="20"/>
  <c r="G211" i="20"/>
  <c r="M211" i="20"/>
  <c r="F211" i="20"/>
  <c r="E211" i="20"/>
  <c r="K210" i="20"/>
  <c r="G210" i="20"/>
  <c r="M210" i="20"/>
  <c r="F210" i="20"/>
  <c r="E210" i="20"/>
  <c r="M209" i="20"/>
  <c r="K209" i="20"/>
  <c r="G209" i="20"/>
  <c r="F209" i="20"/>
  <c r="L209" i="20"/>
  <c r="N209" i="20"/>
  <c r="E209" i="20"/>
  <c r="K208" i="20"/>
  <c r="G208" i="20"/>
  <c r="M208" i="20"/>
  <c r="F208" i="20"/>
  <c r="E208" i="20"/>
  <c r="K207" i="20"/>
  <c r="G207" i="20"/>
  <c r="M207" i="20"/>
  <c r="F207" i="20"/>
  <c r="L207" i="20"/>
  <c r="E207" i="20"/>
  <c r="K206" i="20"/>
  <c r="G206" i="20"/>
  <c r="M206" i="20"/>
  <c r="F206" i="20"/>
  <c r="H206" i="20"/>
  <c r="E206" i="20"/>
  <c r="K205" i="20"/>
  <c r="G205" i="20"/>
  <c r="M205" i="20"/>
  <c r="F205" i="20"/>
  <c r="L205" i="20"/>
  <c r="E205" i="20"/>
  <c r="K204" i="20"/>
  <c r="G204" i="20"/>
  <c r="M204" i="20"/>
  <c r="F204" i="20"/>
  <c r="E204" i="20"/>
  <c r="K203" i="20"/>
  <c r="G203" i="20"/>
  <c r="M203" i="20"/>
  <c r="F203" i="20"/>
  <c r="H203" i="20"/>
  <c r="E203" i="20"/>
  <c r="K202" i="20"/>
  <c r="G202" i="20"/>
  <c r="M202" i="20"/>
  <c r="F202" i="20"/>
  <c r="L202" i="20"/>
  <c r="E202" i="20"/>
  <c r="K201" i="20"/>
  <c r="G201" i="20"/>
  <c r="M201" i="20"/>
  <c r="F201" i="20"/>
  <c r="E201" i="20"/>
  <c r="K200" i="20"/>
  <c r="G200" i="20"/>
  <c r="M200" i="20"/>
  <c r="F200" i="20"/>
  <c r="E200" i="20"/>
  <c r="K199" i="20"/>
  <c r="G199" i="20"/>
  <c r="M199" i="20"/>
  <c r="F199" i="20"/>
  <c r="L199" i="20"/>
  <c r="E199" i="20"/>
  <c r="K198" i="20"/>
  <c r="G198" i="20"/>
  <c r="M198" i="20"/>
  <c r="F198" i="20"/>
  <c r="H198" i="20"/>
  <c r="E198" i="20"/>
  <c r="K197" i="20"/>
  <c r="G197" i="20"/>
  <c r="M197" i="20"/>
  <c r="F197" i="20"/>
  <c r="L197" i="20"/>
  <c r="E197" i="20"/>
  <c r="K196" i="20"/>
  <c r="G196" i="20"/>
  <c r="M196" i="20"/>
  <c r="F196" i="20"/>
  <c r="E196" i="20"/>
  <c r="K195" i="20"/>
  <c r="G195" i="20"/>
  <c r="M195" i="20"/>
  <c r="F195" i="20"/>
  <c r="E195" i="20"/>
  <c r="K194" i="20"/>
  <c r="G194" i="20"/>
  <c r="M194" i="20"/>
  <c r="F194" i="20"/>
  <c r="H194" i="20"/>
  <c r="E194" i="20"/>
  <c r="K193" i="20"/>
  <c r="H193" i="20"/>
  <c r="G193" i="20"/>
  <c r="M193" i="20"/>
  <c r="F193" i="20"/>
  <c r="L193" i="20"/>
  <c r="E193" i="20"/>
  <c r="K192" i="20"/>
  <c r="G192" i="20"/>
  <c r="M192" i="20"/>
  <c r="F192" i="20"/>
  <c r="E192" i="20"/>
  <c r="K191" i="20"/>
  <c r="G191" i="20"/>
  <c r="M191" i="20"/>
  <c r="F191" i="20"/>
  <c r="L191" i="20"/>
  <c r="E191" i="20"/>
  <c r="K190" i="20"/>
  <c r="G190" i="20"/>
  <c r="M190" i="20"/>
  <c r="F190" i="20"/>
  <c r="L190" i="20"/>
  <c r="N190" i="20"/>
  <c r="E190" i="20"/>
  <c r="K189" i="20"/>
  <c r="G189" i="20"/>
  <c r="F189" i="20"/>
  <c r="L189" i="20"/>
  <c r="E189" i="20"/>
  <c r="K188" i="20"/>
  <c r="G188" i="20"/>
  <c r="M188" i="20"/>
  <c r="F188" i="20"/>
  <c r="E188" i="20"/>
  <c r="K187" i="20"/>
  <c r="G187" i="20"/>
  <c r="M187" i="20"/>
  <c r="F187" i="20"/>
  <c r="H187" i="20"/>
  <c r="E187" i="20"/>
  <c r="K186" i="20"/>
  <c r="G186" i="20"/>
  <c r="M186" i="20"/>
  <c r="F186" i="20"/>
  <c r="L186" i="20"/>
  <c r="E186" i="20"/>
  <c r="K185" i="20"/>
  <c r="G185" i="20"/>
  <c r="M185" i="20"/>
  <c r="F185" i="20"/>
  <c r="E185" i="20"/>
  <c r="K184" i="20"/>
  <c r="G184" i="20"/>
  <c r="M184" i="20"/>
  <c r="F184" i="20"/>
  <c r="E184" i="20"/>
  <c r="K183" i="20"/>
  <c r="G183" i="20"/>
  <c r="M183" i="20"/>
  <c r="F183" i="20"/>
  <c r="L183" i="20"/>
  <c r="E183" i="20"/>
  <c r="K182" i="20"/>
  <c r="G182" i="20"/>
  <c r="M182" i="20"/>
  <c r="F182" i="20"/>
  <c r="H182" i="20"/>
  <c r="E182" i="20"/>
  <c r="K181" i="20"/>
  <c r="G181" i="20"/>
  <c r="F181" i="20"/>
  <c r="L181" i="20"/>
  <c r="E181" i="20"/>
  <c r="K180" i="20"/>
  <c r="G180" i="20"/>
  <c r="M180" i="20"/>
  <c r="F180" i="20"/>
  <c r="E180" i="20"/>
  <c r="K179" i="20"/>
  <c r="G179" i="20"/>
  <c r="M179" i="20"/>
  <c r="F179" i="20"/>
  <c r="E179" i="20"/>
  <c r="K178" i="20"/>
  <c r="G178" i="20"/>
  <c r="M178" i="20"/>
  <c r="F178" i="20"/>
  <c r="H178" i="20"/>
  <c r="E178" i="20"/>
  <c r="K177" i="20"/>
  <c r="H177" i="20"/>
  <c r="G177" i="20"/>
  <c r="M177" i="20"/>
  <c r="F177" i="20"/>
  <c r="L177" i="20"/>
  <c r="E177" i="20"/>
  <c r="K176" i="20"/>
  <c r="G176" i="20"/>
  <c r="M176" i="20"/>
  <c r="F176" i="20"/>
  <c r="E176" i="20"/>
  <c r="K175" i="20"/>
  <c r="G175" i="20"/>
  <c r="M175" i="20"/>
  <c r="F175" i="20"/>
  <c r="L175" i="20"/>
  <c r="E175" i="20"/>
  <c r="K174" i="20"/>
  <c r="G174" i="20"/>
  <c r="M174" i="20"/>
  <c r="F174" i="20"/>
  <c r="L174" i="20"/>
  <c r="E174" i="20"/>
  <c r="K173" i="20"/>
  <c r="G173" i="20"/>
  <c r="F173" i="20"/>
  <c r="L173" i="20"/>
  <c r="E173" i="20"/>
  <c r="K172" i="20"/>
  <c r="G172" i="20"/>
  <c r="M172" i="20"/>
  <c r="F172" i="20"/>
  <c r="E172" i="20"/>
  <c r="K171" i="20"/>
  <c r="G171" i="20"/>
  <c r="M171" i="20"/>
  <c r="F171" i="20"/>
  <c r="H171" i="20"/>
  <c r="E171" i="20"/>
  <c r="K170" i="20"/>
  <c r="G170" i="20"/>
  <c r="M170" i="20"/>
  <c r="F170" i="20"/>
  <c r="L170" i="20"/>
  <c r="E170" i="20"/>
  <c r="K169" i="20"/>
  <c r="G169" i="20"/>
  <c r="M169" i="20"/>
  <c r="F169" i="20"/>
  <c r="E169" i="20"/>
  <c r="K168" i="20"/>
  <c r="G168" i="20"/>
  <c r="M168" i="20"/>
  <c r="F168" i="20"/>
  <c r="E168" i="20"/>
  <c r="K167" i="20"/>
  <c r="G167" i="20"/>
  <c r="M167" i="20"/>
  <c r="F167" i="20"/>
  <c r="L167" i="20"/>
  <c r="E167" i="20"/>
  <c r="K166" i="20"/>
  <c r="G166" i="20"/>
  <c r="M166" i="20"/>
  <c r="F166" i="20"/>
  <c r="E166" i="20"/>
  <c r="K165" i="20"/>
  <c r="G165" i="20"/>
  <c r="F165" i="20"/>
  <c r="L165" i="20"/>
  <c r="E165" i="20"/>
  <c r="K164" i="20"/>
  <c r="G164" i="20"/>
  <c r="M164" i="20"/>
  <c r="F164" i="20"/>
  <c r="E164" i="20"/>
  <c r="K163" i="20"/>
  <c r="G163" i="20"/>
  <c r="M163" i="20"/>
  <c r="F163" i="20"/>
  <c r="E163" i="20"/>
  <c r="K162" i="20"/>
  <c r="G162" i="20"/>
  <c r="F162" i="20"/>
  <c r="L162" i="20"/>
  <c r="E162" i="20"/>
  <c r="K161" i="20"/>
  <c r="G161" i="20"/>
  <c r="M161" i="20"/>
  <c r="F161" i="20"/>
  <c r="L161" i="20"/>
  <c r="E161" i="20"/>
  <c r="K160" i="20"/>
  <c r="G160" i="20"/>
  <c r="M160" i="20"/>
  <c r="F160" i="20"/>
  <c r="E160" i="20"/>
  <c r="K159" i="20"/>
  <c r="G159" i="20"/>
  <c r="M159" i="20"/>
  <c r="F159" i="20"/>
  <c r="L159" i="20"/>
  <c r="N159" i="20"/>
  <c r="E159" i="20"/>
  <c r="K158" i="20"/>
  <c r="G158" i="20"/>
  <c r="M158" i="20"/>
  <c r="F158" i="20"/>
  <c r="L158" i="20"/>
  <c r="E158" i="20"/>
  <c r="K157" i="20"/>
  <c r="G157" i="20"/>
  <c r="F157" i="20"/>
  <c r="L157" i="20"/>
  <c r="E157" i="20"/>
  <c r="K156" i="20"/>
  <c r="G156" i="20"/>
  <c r="M156" i="20"/>
  <c r="F156" i="20"/>
  <c r="E156" i="20"/>
  <c r="K155" i="20"/>
  <c r="G155" i="20"/>
  <c r="M155" i="20"/>
  <c r="F155" i="20"/>
  <c r="H155" i="20"/>
  <c r="E155" i="20"/>
  <c r="K154" i="20"/>
  <c r="G154" i="20"/>
  <c r="M154" i="20"/>
  <c r="F154" i="20"/>
  <c r="L154" i="20"/>
  <c r="E154" i="20"/>
  <c r="K153" i="20"/>
  <c r="G153" i="20"/>
  <c r="M153" i="20"/>
  <c r="F153" i="20"/>
  <c r="E153" i="20"/>
  <c r="K152" i="20"/>
  <c r="G152" i="20"/>
  <c r="M152" i="20"/>
  <c r="F152" i="20"/>
  <c r="E152" i="20"/>
  <c r="K151" i="20"/>
  <c r="G151" i="20"/>
  <c r="M151" i="20"/>
  <c r="F151" i="20"/>
  <c r="L151" i="20"/>
  <c r="E151" i="20"/>
  <c r="K150" i="20"/>
  <c r="G150" i="20"/>
  <c r="M150" i="20"/>
  <c r="F150" i="20"/>
  <c r="H150" i="20"/>
  <c r="E150" i="20"/>
  <c r="K149" i="20"/>
  <c r="G149" i="20"/>
  <c r="M149" i="20"/>
  <c r="F149" i="20"/>
  <c r="L149" i="20"/>
  <c r="E149" i="20"/>
  <c r="K148" i="20"/>
  <c r="G148" i="20"/>
  <c r="M148" i="20"/>
  <c r="F148" i="20"/>
  <c r="E148" i="20"/>
  <c r="K147" i="20"/>
  <c r="G147" i="20"/>
  <c r="M147" i="20"/>
  <c r="F147" i="20"/>
  <c r="L147" i="20"/>
  <c r="E147" i="20"/>
  <c r="K146" i="20"/>
  <c r="G146" i="20"/>
  <c r="M146" i="20"/>
  <c r="F146" i="20"/>
  <c r="L146" i="20"/>
  <c r="E146" i="20"/>
  <c r="K145" i="20"/>
  <c r="G145" i="20"/>
  <c r="M145" i="20"/>
  <c r="F145" i="20"/>
  <c r="E145" i="20"/>
  <c r="K144" i="20"/>
  <c r="G144" i="20"/>
  <c r="M144" i="20"/>
  <c r="F144" i="20"/>
  <c r="E144" i="20"/>
  <c r="AW143" i="20"/>
  <c r="AU143" i="20"/>
  <c r="AR143" i="20"/>
  <c r="AP143" i="20"/>
  <c r="AM143" i="20"/>
  <c r="AK143" i="20"/>
  <c r="AH143" i="20"/>
  <c r="AA143" i="20"/>
  <c r="U143" i="20"/>
  <c r="K143" i="20"/>
  <c r="X143" i="20"/>
  <c r="E143" i="20"/>
  <c r="V143" i="20"/>
  <c r="BB142" i="20"/>
  <c r="AZ142" i="20"/>
  <c r="AW142" i="20"/>
  <c r="AU142" i="20"/>
  <c r="AR142" i="20"/>
  <c r="AP142" i="20"/>
  <c r="AM142" i="20"/>
  <c r="AK142" i="20"/>
  <c r="AH142" i="20"/>
  <c r="AF142" i="20"/>
  <c r="AC142" i="20"/>
  <c r="U142" i="20"/>
  <c r="K142" i="20"/>
  <c r="G142" i="20"/>
  <c r="M142" i="20"/>
  <c r="F142" i="20"/>
  <c r="E142" i="20"/>
  <c r="BB141" i="20"/>
  <c r="AZ141" i="20"/>
  <c r="AU141" i="20"/>
  <c r="AP141" i="20"/>
  <c r="AM141" i="20"/>
  <c r="AK141" i="20"/>
  <c r="AF141" i="20"/>
  <c r="AC141" i="20"/>
  <c r="U141" i="20"/>
  <c r="K141" i="20"/>
  <c r="G141" i="20"/>
  <c r="M141" i="20"/>
  <c r="F141" i="20"/>
  <c r="E141" i="20"/>
  <c r="AZ140" i="20"/>
  <c r="AV140" i="20"/>
  <c r="AU140" i="20"/>
  <c r="AR140" i="20"/>
  <c r="AP140" i="20"/>
  <c r="AM140" i="20"/>
  <c r="AK140" i="20"/>
  <c r="AH140" i="20"/>
  <c r="AF140" i="20"/>
  <c r="U140" i="20"/>
  <c r="K140" i="20"/>
  <c r="X140" i="20"/>
  <c r="G140" i="20"/>
  <c r="M140" i="20"/>
  <c r="F140" i="20"/>
  <c r="L140" i="20"/>
  <c r="E140" i="20"/>
  <c r="AZ139" i="20"/>
  <c r="AW139" i="20"/>
  <c r="AU139" i="20"/>
  <c r="AR139" i="20"/>
  <c r="AP139" i="20"/>
  <c r="AK139" i="20"/>
  <c r="AH139" i="20"/>
  <c r="AF139" i="20"/>
  <c r="AC139" i="20"/>
  <c r="U139" i="20"/>
  <c r="K139" i="20"/>
  <c r="G139" i="20"/>
  <c r="M139" i="20"/>
  <c r="F139" i="20"/>
  <c r="E139" i="20"/>
  <c r="V139" i="20"/>
  <c r="AZ138" i="20"/>
  <c r="AW138" i="20"/>
  <c r="AU138" i="20"/>
  <c r="AR138" i="20"/>
  <c r="AP138" i="20"/>
  <c r="AM138" i="20"/>
  <c r="AF138" i="20"/>
  <c r="AA138" i="20"/>
  <c r="U138" i="20"/>
  <c r="K138" i="20"/>
  <c r="X138" i="20"/>
  <c r="G138" i="20"/>
  <c r="M138" i="20"/>
  <c r="F138" i="20"/>
  <c r="L138" i="20"/>
  <c r="E138" i="20"/>
  <c r="V138" i="20"/>
  <c r="BB137" i="20"/>
  <c r="AW137" i="20"/>
  <c r="AU137" i="20"/>
  <c r="AR137" i="20"/>
  <c r="AP137" i="20"/>
  <c r="AM137" i="20"/>
  <c r="AH137" i="20"/>
  <c r="AF137" i="20"/>
  <c r="U137" i="20"/>
  <c r="K137" i="20"/>
  <c r="G137" i="20"/>
  <c r="M137" i="20"/>
  <c r="F137" i="20"/>
  <c r="E137" i="20"/>
  <c r="BB136" i="20"/>
  <c r="AW136" i="20"/>
  <c r="AU136" i="20"/>
  <c r="AR136" i="20"/>
  <c r="AM136" i="20"/>
  <c r="AK136" i="20"/>
  <c r="AH136" i="20"/>
  <c r="AF136" i="20"/>
  <c r="AC136" i="20"/>
  <c r="U136" i="20"/>
  <c r="K136" i="20"/>
  <c r="X136" i="20"/>
  <c r="G136" i="20"/>
  <c r="M136" i="20"/>
  <c r="F136" i="20"/>
  <c r="E136" i="20"/>
  <c r="V136" i="20"/>
  <c r="BB135" i="20"/>
  <c r="AZ135" i="20"/>
  <c r="AW135" i="20"/>
  <c r="AU135" i="20"/>
  <c r="AR135" i="20"/>
  <c r="AP135" i="20"/>
  <c r="AM135" i="20"/>
  <c r="AK135" i="20"/>
  <c r="AH135" i="20"/>
  <c r="AF135" i="20"/>
  <c r="AA135" i="20"/>
  <c r="U135" i="20"/>
  <c r="K135" i="20"/>
  <c r="X135" i="20"/>
  <c r="G135" i="20"/>
  <c r="M135" i="20"/>
  <c r="F135" i="20"/>
  <c r="E135" i="20"/>
  <c r="V135" i="20"/>
  <c r="BB134" i="20"/>
  <c r="AZ134" i="20"/>
  <c r="AW134" i="20"/>
  <c r="AU134" i="20"/>
  <c r="AR134" i="20"/>
  <c r="AP134" i="20"/>
  <c r="AM134" i="20"/>
  <c r="AK134" i="20"/>
  <c r="AH134" i="20"/>
  <c r="AF134" i="20"/>
  <c r="AC134" i="20"/>
  <c r="U134" i="20"/>
  <c r="K134" i="20"/>
  <c r="X134" i="20"/>
  <c r="G134" i="20"/>
  <c r="M134" i="20"/>
  <c r="F134" i="20"/>
  <c r="L134" i="20"/>
  <c r="E134" i="20"/>
  <c r="V134" i="20"/>
  <c r="AZ133" i="20"/>
  <c r="AU133" i="20"/>
  <c r="AR133" i="20"/>
  <c r="AM133" i="20"/>
  <c r="AK133" i="20"/>
  <c r="AH133" i="20"/>
  <c r="AF133" i="20"/>
  <c r="AC133" i="20"/>
  <c r="AA133" i="20"/>
  <c r="U133" i="20"/>
  <c r="K133" i="20"/>
  <c r="X133" i="20"/>
  <c r="G133" i="20"/>
  <c r="M133" i="20"/>
  <c r="F133" i="20"/>
  <c r="E133" i="20"/>
  <c r="V133" i="20"/>
  <c r="BB132" i="20"/>
  <c r="AZ132" i="20"/>
  <c r="AW132" i="20"/>
  <c r="AU132" i="20"/>
  <c r="AR132" i="20"/>
  <c r="AP132" i="20"/>
  <c r="AM132" i="20"/>
  <c r="AK132" i="20"/>
  <c r="AH132" i="20"/>
  <c r="AF132" i="20"/>
  <c r="AA132" i="20"/>
  <c r="U132" i="20"/>
  <c r="K132" i="20"/>
  <c r="X132" i="20"/>
  <c r="G132" i="20"/>
  <c r="M132" i="20"/>
  <c r="F132" i="20"/>
  <c r="H132" i="20"/>
  <c r="E132" i="20"/>
  <c r="V132" i="20"/>
  <c r="BB131" i="20"/>
  <c r="AZ131" i="20"/>
  <c r="AW131" i="20"/>
  <c r="AU131" i="20"/>
  <c r="AR131" i="20"/>
  <c r="AP131" i="20"/>
  <c r="AM131" i="20"/>
  <c r="AK131" i="20"/>
  <c r="AH131" i="20"/>
  <c r="AF131" i="20"/>
  <c r="AA131" i="20"/>
  <c r="U131" i="20"/>
  <c r="K131" i="20"/>
  <c r="G131" i="20"/>
  <c r="M131" i="20"/>
  <c r="F131" i="20"/>
  <c r="E131" i="20"/>
  <c r="V131" i="20"/>
  <c r="AZ130" i="20"/>
  <c r="AW130" i="20"/>
  <c r="AU130" i="20"/>
  <c r="AR130" i="20"/>
  <c r="AP130" i="20"/>
  <c r="AM130" i="20"/>
  <c r="AK130" i="20"/>
  <c r="AH130" i="20"/>
  <c r="AG130" i="20"/>
  <c r="AF130" i="20"/>
  <c r="AA130" i="20"/>
  <c r="U130" i="20"/>
  <c r="K130" i="20"/>
  <c r="X130" i="20"/>
  <c r="G130" i="20"/>
  <c r="F130" i="20"/>
  <c r="L130" i="20"/>
  <c r="E130" i="20"/>
  <c r="V130" i="20"/>
  <c r="BB129" i="20"/>
  <c r="AZ129" i="20"/>
  <c r="AW129" i="20"/>
  <c r="AU129" i="20"/>
  <c r="AR129" i="20"/>
  <c r="AP129" i="20"/>
  <c r="AM129" i="20"/>
  <c r="AK129" i="20"/>
  <c r="AH129" i="20"/>
  <c r="AF129" i="20"/>
  <c r="AC129" i="20"/>
  <c r="AA129" i="20"/>
  <c r="U129" i="20"/>
  <c r="K129" i="20"/>
  <c r="X129" i="20"/>
  <c r="G129" i="20"/>
  <c r="M129" i="20"/>
  <c r="F129" i="20"/>
  <c r="E129" i="20"/>
  <c r="V129" i="20"/>
  <c r="BB128" i="20"/>
  <c r="AZ128" i="20"/>
  <c r="AU128" i="20"/>
  <c r="AR128" i="20"/>
  <c r="AP128" i="20"/>
  <c r="AM128" i="20"/>
  <c r="AH128" i="20"/>
  <c r="AF128" i="20"/>
  <c r="U128" i="20"/>
  <c r="K128" i="20"/>
  <c r="X128" i="20"/>
  <c r="G128" i="20"/>
  <c r="M128" i="20"/>
  <c r="F128" i="20"/>
  <c r="L128" i="20"/>
  <c r="E128" i="20"/>
  <c r="V128" i="20"/>
  <c r="AZ127" i="20"/>
  <c r="AW127" i="20"/>
  <c r="AR127" i="20"/>
  <c r="AP127" i="20"/>
  <c r="AM127" i="20"/>
  <c r="AF127" i="20"/>
  <c r="U127" i="20"/>
  <c r="K127" i="20"/>
  <c r="X127" i="20"/>
  <c r="G127" i="20"/>
  <c r="M127" i="20"/>
  <c r="F127" i="20"/>
  <c r="E127" i="20"/>
  <c r="V127" i="20"/>
  <c r="BB126" i="20"/>
  <c r="AZ126" i="20"/>
  <c r="AW126" i="20"/>
  <c r="AU126" i="20"/>
  <c r="AR126" i="20"/>
  <c r="AP126" i="20"/>
  <c r="AM126" i="20"/>
  <c r="AH126" i="20"/>
  <c r="AF126" i="20"/>
  <c r="AC126" i="20"/>
  <c r="U126" i="20"/>
  <c r="K126" i="20"/>
  <c r="G126" i="20"/>
  <c r="M126" i="20"/>
  <c r="F126" i="20"/>
  <c r="L126" i="20"/>
  <c r="E126" i="20"/>
  <c r="V126" i="20"/>
  <c r="BB125" i="20"/>
  <c r="AZ125" i="20"/>
  <c r="AU125" i="20"/>
  <c r="AR125" i="20"/>
  <c r="AP125" i="20"/>
  <c r="AM125" i="20"/>
  <c r="AK125" i="20"/>
  <c r="AH125" i="20"/>
  <c r="AF125" i="20"/>
  <c r="AC125" i="20"/>
  <c r="U125" i="20"/>
  <c r="K125" i="20"/>
  <c r="X125" i="20"/>
  <c r="G125" i="20"/>
  <c r="M125" i="20"/>
  <c r="F125" i="20"/>
  <c r="E125" i="20"/>
  <c r="BB124" i="20"/>
  <c r="AZ124" i="20"/>
  <c r="AW124" i="20"/>
  <c r="AV124" i="20"/>
  <c r="AU124" i="20"/>
  <c r="AR124" i="20"/>
  <c r="AP124" i="20"/>
  <c r="AM124" i="20"/>
  <c r="AH124" i="20"/>
  <c r="AC124" i="20"/>
  <c r="U124" i="20"/>
  <c r="K124" i="20"/>
  <c r="X124" i="20"/>
  <c r="G124" i="20"/>
  <c r="F124" i="20"/>
  <c r="L124" i="20"/>
  <c r="E124" i="20"/>
  <c r="V124" i="20"/>
  <c r="BB123" i="20"/>
  <c r="AZ123" i="20"/>
  <c r="AW123" i="20"/>
  <c r="AR123" i="20"/>
  <c r="AP123" i="20"/>
  <c r="AM123" i="20"/>
  <c r="AK123" i="20"/>
  <c r="AH123" i="20"/>
  <c r="AF123" i="20"/>
  <c r="AC123" i="20"/>
  <c r="U123" i="20"/>
  <c r="K123" i="20"/>
  <c r="X123" i="20"/>
  <c r="G123" i="20"/>
  <c r="M123" i="20"/>
  <c r="F123" i="20"/>
  <c r="E123" i="20"/>
  <c r="V123" i="20"/>
  <c r="AZ122" i="20"/>
  <c r="AW122" i="20"/>
  <c r="AU122" i="20"/>
  <c r="AR122" i="20"/>
  <c r="AP122" i="20"/>
  <c r="AM122" i="20"/>
  <c r="AK122" i="20"/>
  <c r="AH122" i="20"/>
  <c r="AC122" i="20"/>
  <c r="AA122" i="20"/>
  <c r="U122" i="20"/>
  <c r="K122" i="20"/>
  <c r="X122" i="20"/>
  <c r="G122" i="20"/>
  <c r="M122" i="20"/>
  <c r="F122" i="20"/>
  <c r="H122" i="20"/>
  <c r="E122" i="20"/>
  <c r="V122" i="20"/>
  <c r="BB121" i="20"/>
  <c r="AZ121" i="20"/>
  <c r="AW121" i="20"/>
  <c r="AU121" i="20"/>
  <c r="AR121" i="20"/>
  <c r="AP121" i="20"/>
  <c r="AM121" i="20"/>
  <c r="AK121" i="20"/>
  <c r="AH121" i="20"/>
  <c r="AF121" i="20"/>
  <c r="AA121" i="20"/>
  <c r="U121" i="20"/>
  <c r="K121" i="20"/>
  <c r="G121" i="20"/>
  <c r="M121" i="20"/>
  <c r="F121" i="20"/>
  <c r="E121" i="20"/>
  <c r="V121" i="20"/>
  <c r="BB120" i="20"/>
  <c r="AZ120" i="20"/>
  <c r="AU120" i="20"/>
  <c r="AR120" i="20"/>
  <c r="AP120" i="20"/>
  <c r="AM120" i="20"/>
  <c r="AK120" i="20"/>
  <c r="AH120" i="20"/>
  <c r="AF120" i="20"/>
  <c r="AC120" i="20"/>
  <c r="U120" i="20"/>
  <c r="K120" i="20"/>
  <c r="G120" i="20"/>
  <c r="H120" i="20"/>
  <c r="F120" i="20"/>
  <c r="L120" i="20"/>
  <c r="E120" i="20"/>
  <c r="V120" i="20"/>
  <c r="BB119" i="20"/>
  <c r="AZ119" i="20"/>
  <c r="AW119" i="20"/>
  <c r="AU119" i="20"/>
  <c r="AR119" i="20"/>
  <c r="AP119" i="20"/>
  <c r="AM119" i="20"/>
  <c r="AK119" i="20"/>
  <c r="AH119" i="20"/>
  <c r="AF119" i="20"/>
  <c r="AC119" i="20"/>
  <c r="AA119" i="20"/>
  <c r="U119" i="20"/>
  <c r="K119" i="20"/>
  <c r="X119" i="20"/>
  <c r="G119" i="20"/>
  <c r="M119" i="20"/>
  <c r="F119" i="20"/>
  <c r="E119" i="20"/>
  <c r="BB118" i="20"/>
  <c r="AZ118" i="20"/>
  <c r="AW118" i="20"/>
  <c r="AU118" i="20"/>
  <c r="AR118" i="20"/>
  <c r="AP118" i="20"/>
  <c r="AM118" i="20"/>
  <c r="AH118" i="20"/>
  <c r="AF118" i="20"/>
  <c r="AC118" i="20"/>
  <c r="U118" i="20"/>
  <c r="K118" i="20"/>
  <c r="X118" i="20"/>
  <c r="G118" i="20"/>
  <c r="M118" i="20"/>
  <c r="F118" i="20"/>
  <c r="H118" i="20"/>
  <c r="E118" i="20"/>
  <c r="BB117" i="20"/>
  <c r="AU117" i="20"/>
  <c r="AP117" i="20"/>
  <c r="AM117" i="20"/>
  <c r="AH117" i="20"/>
  <c r="AF117" i="20"/>
  <c r="AC117" i="20"/>
  <c r="AA117" i="20"/>
  <c r="U117" i="20"/>
  <c r="K117" i="20"/>
  <c r="X117" i="20"/>
  <c r="G117" i="20"/>
  <c r="M117" i="20"/>
  <c r="F117" i="20"/>
  <c r="E117" i="20"/>
  <c r="V117" i="20"/>
  <c r="BB116" i="20"/>
  <c r="AZ116" i="20"/>
  <c r="AW116" i="20"/>
  <c r="AU116" i="20"/>
  <c r="AR116" i="20"/>
  <c r="AM116" i="20"/>
  <c r="AK116" i="20"/>
  <c r="AH116" i="20"/>
  <c r="AF116" i="20"/>
  <c r="AC116" i="20"/>
  <c r="AA116" i="20"/>
  <c r="U116" i="20"/>
  <c r="K116" i="20"/>
  <c r="X116" i="20"/>
  <c r="G116" i="20"/>
  <c r="M116" i="20"/>
  <c r="F116" i="20"/>
  <c r="E116" i="20"/>
  <c r="V116" i="20"/>
  <c r="BB115" i="20"/>
  <c r="AZ115" i="20"/>
  <c r="AW115" i="20"/>
  <c r="AU115" i="20"/>
  <c r="AR115" i="20"/>
  <c r="AM115" i="20"/>
  <c r="AK115" i="20"/>
  <c r="AH115" i="20"/>
  <c r="AF115" i="20"/>
  <c r="AC115" i="20"/>
  <c r="AA115" i="20"/>
  <c r="U115" i="20"/>
  <c r="K115" i="20"/>
  <c r="X115" i="20"/>
  <c r="G115" i="20"/>
  <c r="M115" i="20"/>
  <c r="F115" i="20"/>
  <c r="E115" i="20"/>
  <c r="AW114" i="20"/>
  <c r="AU114" i="20"/>
  <c r="AR114" i="20"/>
  <c r="AP114" i="20"/>
  <c r="AM114" i="20"/>
  <c r="AK114" i="20"/>
  <c r="AH114" i="20"/>
  <c r="AF114" i="20"/>
  <c r="AA114" i="20"/>
  <c r="U114" i="20"/>
  <c r="K114" i="20"/>
  <c r="X114" i="20"/>
  <c r="G114" i="20"/>
  <c r="M114" i="20"/>
  <c r="F114" i="20"/>
  <c r="E114" i="20"/>
  <c r="V114" i="20"/>
  <c r="BB113" i="20"/>
  <c r="AW113" i="20"/>
  <c r="AU113" i="20"/>
  <c r="AR113" i="20"/>
  <c r="AP113" i="20"/>
  <c r="AM113" i="20"/>
  <c r="AK113" i="20"/>
  <c r="AH113" i="20"/>
  <c r="AC113" i="20"/>
  <c r="AA113" i="20"/>
  <c r="U113" i="20"/>
  <c r="K113" i="20"/>
  <c r="X113" i="20"/>
  <c r="G113" i="20"/>
  <c r="M113" i="20"/>
  <c r="F113" i="20"/>
  <c r="E113" i="20"/>
  <c r="BB112" i="20"/>
  <c r="AZ112" i="20"/>
  <c r="AW112" i="20"/>
  <c r="AU112" i="20"/>
  <c r="AR112" i="20"/>
  <c r="AP112" i="20"/>
  <c r="AM112" i="20"/>
  <c r="AK112" i="20"/>
  <c r="AH112" i="20"/>
  <c r="AF112" i="20"/>
  <c r="AC112" i="20"/>
  <c r="AA112" i="20"/>
  <c r="U112" i="20"/>
  <c r="K112" i="20"/>
  <c r="X112" i="20"/>
  <c r="G112" i="20"/>
  <c r="M112" i="20"/>
  <c r="F112" i="20"/>
  <c r="E112" i="20"/>
  <c r="V112" i="20"/>
  <c r="BB111" i="20"/>
  <c r="AZ111" i="20"/>
  <c r="AW111" i="20"/>
  <c r="AU111" i="20"/>
  <c r="AR111" i="20"/>
  <c r="AP111" i="20"/>
  <c r="AM111" i="20"/>
  <c r="AK111" i="20"/>
  <c r="AH111" i="20"/>
  <c r="AC111" i="20"/>
  <c r="AA111" i="20"/>
  <c r="U111" i="20"/>
  <c r="K111" i="20"/>
  <c r="X111" i="20"/>
  <c r="G111" i="20"/>
  <c r="M111" i="20"/>
  <c r="F111" i="20"/>
  <c r="E111" i="20"/>
  <c r="V111" i="20"/>
  <c r="BB110" i="20"/>
  <c r="AZ110" i="20"/>
  <c r="AW110" i="20"/>
  <c r="AU110" i="20"/>
  <c r="AR110" i="20"/>
  <c r="AP110" i="20"/>
  <c r="AM110" i="20"/>
  <c r="AK110" i="20"/>
  <c r="AH110" i="20"/>
  <c r="AF110" i="20"/>
  <c r="AC110" i="20"/>
  <c r="U110" i="20"/>
  <c r="K110" i="20"/>
  <c r="X110" i="20"/>
  <c r="G110" i="20"/>
  <c r="M110" i="20"/>
  <c r="F110" i="20"/>
  <c r="L110" i="20"/>
  <c r="E110" i="20"/>
  <c r="BB109" i="20"/>
  <c r="AU109" i="20"/>
  <c r="AR109" i="20"/>
  <c r="AP109" i="20"/>
  <c r="AM109" i="20"/>
  <c r="AK109" i="20"/>
  <c r="AH109" i="20"/>
  <c r="AF109" i="20"/>
  <c r="AC109" i="20"/>
  <c r="U109" i="20"/>
  <c r="K109" i="20"/>
  <c r="X109" i="20"/>
  <c r="G109" i="20"/>
  <c r="M109" i="20"/>
  <c r="F109" i="20"/>
  <c r="E109" i="20"/>
  <c r="V109" i="20"/>
  <c r="BB108" i="20"/>
  <c r="AZ108" i="20"/>
  <c r="AW108" i="20"/>
  <c r="AU108" i="20"/>
  <c r="AR108" i="20"/>
  <c r="AP108" i="20"/>
  <c r="AM108" i="20"/>
  <c r="AK108" i="20"/>
  <c r="AH108" i="20"/>
  <c r="AF108" i="20"/>
  <c r="AC108" i="20"/>
  <c r="AA108" i="20"/>
  <c r="U108" i="20"/>
  <c r="K108" i="20"/>
  <c r="X108" i="20"/>
  <c r="G108" i="20"/>
  <c r="M108" i="20"/>
  <c r="F108" i="20"/>
  <c r="E108" i="20"/>
  <c r="V108" i="20"/>
  <c r="BB107" i="20"/>
  <c r="AZ107" i="20"/>
  <c r="AW107" i="20"/>
  <c r="AU107" i="20"/>
  <c r="AR107" i="20"/>
  <c r="AP107" i="20"/>
  <c r="AM107" i="20"/>
  <c r="AK107" i="20"/>
  <c r="AH107" i="20"/>
  <c r="AF107" i="20"/>
  <c r="AC107" i="20"/>
  <c r="AA107" i="20"/>
  <c r="U107" i="20"/>
  <c r="K107" i="20"/>
  <c r="G107" i="20"/>
  <c r="M107" i="20"/>
  <c r="F107" i="20"/>
  <c r="E107" i="20"/>
  <c r="V107" i="20"/>
  <c r="AZ106" i="20"/>
  <c r="AW106" i="20"/>
  <c r="AU106" i="20"/>
  <c r="AR106" i="20"/>
  <c r="AP106" i="20"/>
  <c r="AM106" i="20"/>
  <c r="AK106" i="20"/>
  <c r="AH106" i="20"/>
  <c r="AF106" i="20"/>
  <c r="AC106" i="20"/>
  <c r="AA106" i="20"/>
  <c r="U106" i="20"/>
  <c r="K106" i="20"/>
  <c r="X106" i="20"/>
  <c r="G106" i="20"/>
  <c r="M106" i="20"/>
  <c r="F106" i="20"/>
  <c r="E106" i="20"/>
  <c r="V106" i="20"/>
  <c r="BB105" i="20"/>
  <c r="AW105" i="20"/>
  <c r="AU105" i="20"/>
  <c r="AR105" i="20"/>
  <c r="AP105" i="20"/>
  <c r="AK105" i="20"/>
  <c r="AH105" i="20"/>
  <c r="AF105" i="20"/>
  <c r="AC105" i="20"/>
  <c r="AA105" i="20"/>
  <c r="U105" i="20"/>
  <c r="K105" i="20"/>
  <c r="G105" i="20"/>
  <c r="M105" i="20"/>
  <c r="F105" i="20"/>
  <c r="E105" i="20"/>
  <c r="V105" i="20"/>
  <c r="BB104" i="20"/>
  <c r="AZ104" i="20"/>
  <c r="AW104" i="20"/>
  <c r="AU104" i="20"/>
  <c r="AR104" i="20"/>
  <c r="AP104" i="20"/>
  <c r="AM104" i="20"/>
  <c r="AK104" i="20"/>
  <c r="AH104" i="20"/>
  <c r="AF104" i="20"/>
  <c r="AC104" i="20"/>
  <c r="AA104" i="20"/>
  <c r="U104" i="20"/>
  <c r="K104" i="20"/>
  <c r="G104" i="20"/>
  <c r="F104" i="20"/>
  <c r="H104" i="20"/>
  <c r="E104" i="20"/>
  <c r="V104" i="20"/>
  <c r="BB103" i="20"/>
  <c r="AZ103" i="20"/>
  <c r="AW103" i="20"/>
  <c r="AU103" i="20"/>
  <c r="AR103" i="20"/>
  <c r="AP103" i="20"/>
  <c r="AK103" i="20"/>
  <c r="AC103" i="20"/>
  <c r="AA103" i="20"/>
  <c r="U103" i="20"/>
  <c r="K103" i="20"/>
  <c r="X103" i="20"/>
  <c r="G103" i="20"/>
  <c r="M103" i="20"/>
  <c r="F103" i="20"/>
  <c r="E103" i="20"/>
  <c r="BB102" i="20"/>
  <c r="AZ102" i="20"/>
  <c r="AU102" i="20"/>
  <c r="AR102" i="20"/>
  <c r="AP102" i="20"/>
  <c r="AM102" i="20"/>
  <c r="AK102" i="20"/>
  <c r="AF102" i="20"/>
  <c r="AC102" i="20"/>
  <c r="AA102" i="20"/>
  <c r="U102" i="20"/>
  <c r="K102" i="20"/>
  <c r="X102" i="20"/>
  <c r="G102" i="20"/>
  <c r="M102" i="20"/>
  <c r="F102" i="20"/>
  <c r="L102" i="20"/>
  <c r="E102" i="20"/>
  <c r="V102" i="20"/>
  <c r="BB101" i="20"/>
  <c r="AU101" i="20"/>
  <c r="AR101" i="20"/>
  <c r="AP101" i="20"/>
  <c r="AM101" i="20"/>
  <c r="AK101" i="20"/>
  <c r="AH101" i="20"/>
  <c r="AC101" i="20"/>
  <c r="AA101" i="20"/>
  <c r="U101" i="20"/>
  <c r="K101" i="20"/>
  <c r="X101" i="20"/>
  <c r="G101" i="20"/>
  <c r="M101" i="20"/>
  <c r="F101" i="20"/>
  <c r="E101" i="20"/>
  <c r="V101" i="20"/>
  <c r="BB100" i="20"/>
  <c r="AZ100" i="20"/>
  <c r="AW100" i="20"/>
  <c r="AU100" i="20"/>
  <c r="AR100" i="20"/>
  <c r="AP100" i="20"/>
  <c r="AM100" i="20"/>
  <c r="AK100" i="20"/>
  <c r="AH100" i="20"/>
  <c r="AA100" i="20"/>
  <c r="U100" i="20"/>
  <c r="K100" i="20"/>
  <c r="X100" i="20"/>
  <c r="G100" i="20"/>
  <c r="M100" i="20"/>
  <c r="F100" i="20"/>
  <c r="E100" i="20"/>
  <c r="AZ99" i="20"/>
  <c r="AW99" i="20"/>
  <c r="AU99" i="20"/>
  <c r="AR99" i="20"/>
  <c r="AP99" i="20"/>
  <c r="AM99" i="20"/>
  <c r="AK99" i="20"/>
  <c r="AH99" i="20"/>
  <c r="AC99" i="20"/>
  <c r="AA99" i="20"/>
  <c r="U99" i="20"/>
  <c r="K99" i="20"/>
  <c r="X99" i="20"/>
  <c r="G99" i="20"/>
  <c r="M99" i="20"/>
  <c r="F99" i="20"/>
  <c r="E99" i="20"/>
  <c r="V99" i="20"/>
  <c r="AW98" i="20"/>
  <c r="AU98" i="20"/>
  <c r="AR98" i="20"/>
  <c r="AP98" i="20"/>
  <c r="AM98" i="20"/>
  <c r="AK98" i="20"/>
  <c r="AH98" i="20"/>
  <c r="AF98" i="20"/>
  <c r="AA98" i="20"/>
  <c r="U98" i="20"/>
  <c r="K98" i="20"/>
  <c r="G98" i="20"/>
  <c r="M98" i="20"/>
  <c r="F98" i="20"/>
  <c r="L98" i="20"/>
  <c r="N98" i="20"/>
  <c r="E98" i="20"/>
  <c r="V98" i="20"/>
  <c r="BB97" i="20"/>
  <c r="AU97" i="20"/>
  <c r="AR97" i="20"/>
  <c r="AP97" i="20"/>
  <c r="AM97" i="20"/>
  <c r="AK97" i="20"/>
  <c r="AH97" i="20"/>
  <c r="AF97" i="20"/>
  <c r="AC97" i="20"/>
  <c r="AA97" i="20"/>
  <c r="U97" i="20"/>
  <c r="K97" i="20"/>
  <c r="G97" i="20"/>
  <c r="M97" i="20"/>
  <c r="F97" i="20"/>
  <c r="E97" i="20"/>
  <c r="BB96" i="20"/>
  <c r="AZ96" i="20"/>
  <c r="AW96" i="20"/>
  <c r="AR96" i="20"/>
  <c r="AP96" i="20"/>
  <c r="AM96" i="20"/>
  <c r="AK96" i="20"/>
  <c r="AH96" i="20"/>
  <c r="AF96" i="20"/>
  <c r="AC96" i="20"/>
  <c r="AA96" i="20"/>
  <c r="U96" i="20"/>
  <c r="K96" i="20"/>
  <c r="X96" i="20"/>
  <c r="G96" i="20"/>
  <c r="M96" i="20"/>
  <c r="F96" i="20"/>
  <c r="H96" i="20"/>
  <c r="E96" i="20"/>
  <c r="AZ95" i="20"/>
  <c r="AW95" i="20"/>
  <c r="AU95" i="20"/>
  <c r="AR95" i="20"/>
  <c r="AP95" i="20"/>
  <c r="AM95" i="20"/>
  <c r="AK95" i="20"/>
  <c r="AH95" i="20"/>
  <c r="AF95" i="20"/>
  <c r="AC95" i="20"/>
  <c r="AA95" i="20"/>
  <c r="U95" i="20"/>
  <c r="K95" i="20"/>
  <c r="X95" i="20"/>
  <c r="G95" i="20"/>
  <c r="M95" i="20"/>
  <c r="F95" i="20"/>
  <c r="E95" i="20"/>
  <c r="AZ94" i="20"/>
  <c r="AW94" i="20"/>
  <c r="AU94" i="20"/>
  <c r="AR94" i="20"/>
  <c r="AP94" i="20"/>
  <c r="AM94" i="20"/>
  <c r="AK94" i="20"/>
  <c r="AH94" i="20"/>
  <c r="AF94" i="20"/>
  <c r="AC94" i="20"/>
  <c r="U94" i="20"/>
  <c r="K94" i="20"/>
  <c r="G94" i="20"/>
  <c r="M94" i="20"/>
  <c r="F94" i="20"/>
  <c r="E94" i="20"/>
  <c r="BB93" i="20"/>
  <c r="AZ93" i="20"/>
  <c r="AU93" i="20"/>
  <c r="AP93" i="20"/>
  <c r="AM93" i="20"/>
  <c r="AK93" i="20"/>
  <c r="AH93" i="20"/>
  <c r="AF93" i="20"/>
  <c r="AC93" i="20"/>
  <c r="AA93" i="20"/>
  <c r="U93" i="20"/>
  <c r="K93" i="20"/>
  <c r="X93" i="20"/>
  <c r="G93" i="20"/>
  <c r="M93" i="20"/>
  <c r="F93" i="20"/>
  <c r="E93" i="20"/>
  <c r="V93" i="20"/>
  <c r="BB92" i="20"/>
  <c r="AZ92" i="20"/>
  <c r="AW92" i="20"/>
  <c r="AU92" i="20"/>
  <c r="AP92" i="20"/>
  <c r="AM92" i="20"/>
  <c r="AK92" i="20"/>
  <c r="AH92" i="20"/>
  <c r="AF92" i="20"/>
  <c r="AA92" i="20"/>
  <c r="U92" i="20"/>
  <c r="K92" i="20"/>
  <c r="X92" i="20"/>
  <c r="G92" i="20"/>
  <c r="M92" i="20"/>
  <c r="F92" i="20"/>
  <c r="L92" i="20"/>
  <c r="E92" i="20"/>
  <c r="V92" i="20"/>
  <c r="BB91" i="20"/>
  <c r="AZ91" i="20"/>
  <c r="AW91" i="20"/>
  <c r="AU91" i="20"/>
  <c r="AR91" i="20"/>
  <c r="AM91" i="20"/>
  <c r="AK91" i="20"/>
  <c r="AH91" i="20"/>
  <c r="AF91" i="20"/>
  <c r="AC91" i="20"/>
  <c r="AA91" i="20"/>
  <c r="U91" i="20"/>
  <c r="K91" i="20"/>
  <c r="X91" i="20"/>
  <c r="G91" i="20"/>
  <c r="M91" i="20"/>
  <c r="F91" i="20"/>
  <c r="E91" i="20"/>
  <c r="V91" i="20"/>
  <c r="BB90" i="20"/>
  <c r="AZ90" i="20"/>
  <c r="AW90" i="20"/>
  <c r="AU90" i="20"/>
  <c r="AR90" i="20"/>
  <c r="AM90" i="20"/>
  <c r="AK90" i="20"/>
  <c r="AH90" i="20"/>
  <c r="AF90" i="20"/>
  <c r="AA90" i="20"/>
  <c r="U90" i="20"/>
  <c r="K90" i="20"/>
  <c r="G90" i="20"/>
  <c r="F90" i="20"/>
  <c r="L90" i="20"/>
  <c r="E90" i="20"/>
  <c r="V90" i="20"/>
  <c r="BB89" i="20"/>
  <c r="AZ89" i="20"/>
  <c r="AW89" i="20"/>
  <c r="AU89" i="20"/>
  <c r="AR89" i="20"/>
  <c r="AM89" i="20"/>
  <c r="AK89" i="20"/>
  <c r="AH89" i="20"/>
  <c r="AF89" i="20"/>
  <c r="AA89" i="20"/>
  <c r="U89" i="20"/>
  <c r="K89" i="20"/>
  <c r="G89" i="20"/>
  <c r="M89" i="20"/>
  <c r="F89" i="20"/>
  <c r="E89" i="20"/>
  <c r="V89" i="20"/>
  <c r="AW88" i="20"/>
  <c r="AU88" i="20"/>
  <c r="AR88" i="20"/>
  <c r="AP88" i="20"/>
  <c r="AM88" i="20"/>
  <c r="AK88" i="20"/>
  <c r="AH88" i="20"/>
  <c r="AF88" i="20"/>
  <c r="AC88" i="20"/>
  <c r="U88" i="20"/>
  <c r="K88" i="20"/>
  <c r="G88" i="20"/>
  <c r="M88" i="20"/>
  <c r="F88" i="20"/>
  <c r="L88" i="20"/>
  <c r="E88" i="20"/>
  <c r="V88" i="20"/>
  <c r="BB87" i="20"/>
  <c r="AW87" i="20"/>
  <c r="AU87" i="20"/>
  <c r="AR87" i="20"/>
  <c r="AP87" i="20"/>
  <c r="AM87" i="20"/>
  <c r="AK87" i="20"/>
  <c r="AH87" i="20"/>
  <c r="AF87" i="20"/>
  <c r="AC87" i="20"/>
  <c r="U87" i="20"/>
  <c r="K87" i="20"/>
  <c r="X87" i="20"/>
  <c r="G87" i="20"/>
  <c r="M87" i="20"/>
  <c r="F87" i="20"/>
  <c r="E87" i="20"/>
  <c r="V87" i="20"/>
  <c r="BB86" i="20"/>
  <c r="AW86" i="20"/>
  <c r="AU86" i="20"/>
  <c r="AR86" i="20"/>
  <c r="AP86" i="20"/>
  <c r="AM86" i="20"/>
  <c r="AK86" i="20"/>
  <c r="AH86" i="20"/>
  <c r="AF86" i="20"/>
  <c r="AC86" i="20"/>
  <c r="U86" i="20"/>
  <c r="K86" i="20"/>
  <c r="X86" i="20"/>
  <c r="G86" i="20"/>
  <c r="F86" i="20"/>
  <c r="L86" i="20"/>
  <c r="E86" i="20"/>
  <c r="V86" i="20"/>
  <c r="BB85" i="20"/>
  <c r="AZ85" i="20"/>
  <c r="AU85" i="20"/>
  <c r="AR85" i="20"/>
  <c r="AP85" i="20"/>
  <c r="AM85" i="20"/>
  <c r="AK85" i="20"/>
  <c r="AH85" i="20"/>
  <c r="AF85" i="20"/>
  <c r="AC85" i="20"/>
  <c r="U85" i="20"/>
  <c r="K85" i="20"/>
  <c r="G85" i="20"/>
  <c r="M85" i="20"/>
  <c r="F85" i="20"/>
  <c r="E85" i="20"/>
  <c r="V85" i="20"/>
  <c r="BB84" i="20"/>
  <c r="AW84" i="20"/>
  <c r="AU84" i="20"/>
  <c r="AR84" i="20"/>
  <c r="AP84" i="20"/>
  <c r="AM84" i="20"/>
  <c r="AK84" i="20"/>
  <c r="AH84" i="20"/>
  <c r="AF84" i="20"/>
  <c r="AC84" i="20"/>
  <c r="U84" i="20"/>
  <c r="L84" i="20"/>
  <c r="K84" i="20"/>
  <c r="X84" i="20"/>
  <c r="G84" i="20"/>
  <c r="H84" i="20"/>
  <c r="F84" i="20"/>
  <c r="E84" i="20"/>
  <c r="V84" i="20"/>
  <c r="AZ83" i="20"/>
  <c r="AW83" i="20"/>
  <c r="AU83" i="20"/>
  <c r="AR83" i="20"/>
  <c r="AP83" i="20"/>
  <c r="AM83" i="20"/>
  <c r="AK83" i="20"/>
  <c r="AH83" i="20"/>
  <c r="AG83" i="20"/>
  <c r="AF83" i="20"/>
  <c r="AC83" i="20"/>
  <c r="AA83" i="20"/>
  <c r="U83" i="20"/>
  <c r="K83" i="20"/>
  <c r="X83" i="20"/>
  <c r="G83" i="20"/>
  <c r="M83" i="20"/>
  <c r="F83" i="20"/>
  <c r="E83" i="20"/>
  <c r="V83" i="20"/>
  <c r="BB82" i="20"/>
  <c r="AZ82" i="20"/>
  <c r="AW82" i="20"/>
  <c r="AU82" i="20"/>
  <c r="AR82" i="20"/>
  <c r="AP82" i="20"/>
  <c r="AM82" i="20"/>
  <c r="AK82" i="20"/>
  <c r="AH82" i="20"/>
  <c r="AF82" i="20"/>
  <c r="AA82" i="20"/>
  <c r="U82" i="20"/>
  <c r="K82" i="20"/>
  <c r="X82" i="20"/>
  <c r="G82" i="20"/>
  <c r="F82" i="20"/>
  <c r="L82" i="20"/>
  <c r="E82" i="20"/>
  <c r="V82" i="20"/>
  <c r="BB81" i="20"/>
  <c r="AZ81" i="20"/>
  <c r="AW81" i="20"/>
  <c r="AU81" i="20"/>
  <c r="AR81" i="20"/>
  <c r="AP81" i="20"/>
  <c r="AM81" i="20"/>
  <c r="AK81" i="20"/>
  <c r="AH81" i="20"/>
  <c r="AC81" i="20"/>
  <c r="AA81" i="20"/>
  <c r="U81" i="20"/>
  <c r="K81" i="20"/>
  <c r="X81" i="20"/>
  <c r="G81" i="20"/>
  <c r="M81" i="20"/>
  <c r="F81" i="20"/>
  <c r="E81" i="20"/>
  <c r="V81" i="20"/>
  <c r="BB80" i="20"/>
  <c r="AZ80" i="20"/>
  <c r="AW80" i="20"/>
  <c r="AU80" i="20"/>
  <c r="AR80" i="20"/>
  <c r="AP80" i="20"/>
  <c r="AL80" i="20"/>
  <c r="AK80" i="20"/>
  <c r="AH80" i="20"/>
  <c r="U80" i="20"/>
  <c r="K80" i="20"/>
  <c r="G80" i="20"/>
  <c r="F80" i="20"/>
  <c r="L80" i="20"/>
  <c r="E80" i="20"/>
  <c r="V80" i="20"/>
  <c r="BB79" i="20"/>
  <c r="AW79" i="20"/>
  <c r="AU79" i="20"/>
  <c r="AP79" i="20"/>
  <c r="AM79" i="20"/>
  <c r="AK79" i="20"/>
  <c r="AH79" i="20"/>
  <c r="AF79" i="20"/>
  <c r="AC79" i="20"/>
  <c r="AA79" i="20"/>
  <c r="U79" i="20"/>
  <c r="K79" i="20"/>
  <c r="G79" i="20"/>
  <c r="M79" i="20"/>
  <c r="F79" i="20"/>
  <c r="E79" i="20"/>
  <c r="V79" i="20"/>
  <c r="BB78" i="20"/>
  <c r="AZ78" i="20"/>
  <c r="AW78" i="20"/>
  <c r="AU78" i="20"/>
  <c r="AR78" i="20"/>
  <c r="AP78" i="20"/>
  <c r="AK78" i="20"/>
  <c r="AH78" i="20"/>
  <c r="AF78" i="20"/>
  <c r="AC78" i="20"/>
  <c r="AA78" i="20"/>
  <c r="U78" i="20"/>
  <c r="K78" i="20"/>
  <c r="G78" i="20"/>
  <c r="F78" i="20"/>
  <c r="L78" i="20"/>
  <c r="E78" i="20"/>
  <c r="V78" i="20"/>
  <c r="BB77" i="20"/>
  <c r="AZ77" i="20"/>
  <c r="AW77" i="20"/>
  <c r="AU77" i="20"/>
  <c r="AP77" i="20"/>
  <c r="AK77" i="20"/>
  <c r="AF77" i="20"/>
  <c r="AC77" i="20"/>
  <c r="AA77" i="20"/>
  <c r="U77" i="20"/>
  <c r="K77" i="20"/>
  <c r="X77" i="20"/>
  <c r="G77" i="20"/>
  <c r="M77" i="20"/>
  <c r="F77" i="20"/>
  <c r="E77" i="20"/>
  <c r="V77" i="20"/>
  <c r="BB76" i="20"/>
  <c r="AW76" i="20"/>
  <c r="AU76" i="20"/>
  <c r="AR76" i="20"/>
  <c r="AP76" i="20"/>
  <c r="AK76" i="20"/>
  <c r="AH76" i="20"/>
  <c r="AF76" i="20"/>
  <c r="AC76" i="20"/>
  <c r="AA76" i="20"/>
  <c r="U76" i="20"/>
  <c r="K76" i="20"/>
  <c r="X76" i="20"/>
  <c r="G76" i="20"/>
  <c r="M76" i="20"/>
  <c r="F76" i="20"/>
  <c r="E76" i="20"/>
  <c r="V76" i="20"/>
  <c r="BB75" i="20"/>
  <c r="AZ75" i="20"/>
  <c r="AW75" i="20"/>
  <c r="AU75" i="20"/>
  <c r="AR75" i="20"/>
  <c r="AP75" i="20"/>
  <c r="AM75" i="20"/>
  <c r="AK75" i="20"/>
  <c r="AH75" i="20"/>
  <c r="AF75" i="20"/>
  <c r="AC75" i="20"/>
  <c r="AA75" i="20"/>
  <c r="U75" i="20"/>
  <c r="K75" i="20"/>
  <c r="X75" i="20"/>
  <c r="G75" i="20"/>
  <c r="M75" i="20"/>
  <c r="F75" i="20"/>
  <c r="L75" i="20"/>
  <c r="N75" i="20"/>
  <c r="E75" i="20"/>
  <c r="V75" i="20"/>
  <c r="BB74" i="20"/>
  <c r="AZ74" i="20"/>
  <c r="AW74" i="20"/>
  <c r="AU74" i="20"/>
  <c r="AR74" i="20"/>
  <c r="AQ74" i="20"/>
  <c r="AP74" i="20"/>
  <c r="AM74" i="20"/>
  <c r="AK74" i="20"/>
  <c r="AF74" i="20"/>
  <c r="AC74" i="20"/>
  <c r="AA74" i="20"/>
  <c r="U74" i="20"/>
  <c r="K74" i="20"/>
  <c r="X74" i="20"/>
  <c r="G74" i="20"/>
  <c r="M74" i="20"/>
  <c r="F74" i="20"/>
  <c r="E74" i="20"/>
  <c r="V74" i="20"/>
  <c r="BB73" i="20"/>
  <c r="AW73" i="20"/>
  <c r="AU73" i="20"/>
  <c r="AR73" i="20"/>
  <c r="AP73" i="20"/>
  <c r="AM73" i="20"/>
  <c r="AK73" i="20"/>
  <c r="AH73" i="20"/>
  <c r="AF73" i="20"/>
  <c r="AC73" i="20"/>
  <c r="AA73" i="20"/>
  <c r="U73" i="20"/>
  <c r="K73" i="20"/>
  <c r="X73" i="20"/>
  <c r="G73" i="20"/>
  <c r="M73" i="20"/>
  <c r="N73" i="20"/>
  <c r="Y73" i="20"/>
  <c r="F73" i="20"/>
  <c r="L73" i="20"/>
  <c r="E73" i="20"/>
  <c r="V73" i="20"/>
  <c r="BB72" i="20"/>
  <c r="AZ72" i="20"/>
  <c r="AW72" i="20"/>
  <c r="AU72" i="20"/>
  <c r="AR72" i="20"/>
  <c r="AP72" i="20"/>
  <c r="AM72" i="20"/>
  <c r="AK72" i="20"/>
  <c r="AF72" i="20"/>
  <c r="AC72" i="20"/>
  <c r="AA72" i="20"/>
  <c r="U72" i="20"/>
  <c r="K72" i="20"/>
  <c r="G72" i="20"/>
  <c r="M72" i="20"/>
  <c r="F72" i="20"/>
  <c r="E72" i="20"/>
  <c r="AW71" i="20"/>
  <c r="AU71" i="20"/>
  <c r="AR71" i="20"/>
  <c r="AP71" i="20"/>
  <c r="AM71" i="20"/>
  <c r="AK71" i="20"/>
  <c r="AH71" i="20"/>
  <c r="AF71" i="20"/>
  <c r="AA71" i="20"/>
  <c r="U71" i="20"/>
  <c r="K71" i="20"/>
  <c r="G71" i="20"/>
  <c r="M71" i="20"/>
  <c r="F71" i="20"/>
  <c r="L71" i="20"/>
  <c r="E71" i="20"/>
  <c r="V71" i="20"/>
  <c r="BB70" i="20"/>
  <c r="AZ70" i="20"/>
  <c r="AW70" i="20"/>
  <c r="AU70" i="20"/>
  <c r="AR70" i="20"/>
  <c r="AP70" i="20"/>
  <c r="AM70" i="20"/>
  <c r="AK70" i="20"/>
  <c r="AH70" i="20"/>
  <c r="AF70" i="20"/>
  <c r="AA70" i="20"/>
  <c r="U70" i="20"/>
  <c r="K70" i="20"/>
  <c r="G70" i="20"/>
  <c r="M70" i="20"/>
  <c r="F70" i="20"/>
  <c r="H70" i="20"/>
  <c r="E70" i="20"/>
  <c r="V70" i="20"/>
  <c r="AZ69" i="20"/>
  <c r="AW69" i="20"/>
  <c r="AU69" i="20"/>
  <c r="AR69" i="20"/>
  <c r="AM69" i="20"/>
  <c r="AK69" i="20"/>
  <c r="AH69" i="20"/>
  <c r="AF69" i="20"/>
  <c r="AC69" i="20"/>
  <c r="AA69" i="20"/>
  <c r="U69" i="20"/>
  <c r="K69" i="20"/>
  <c r="G69" i="20"/>
  <c r="M69" i="20"/>
  <c r="F69" i="20"/>
  <c r="L69" i="20"/>
  <c r="E69" i="20"/>
  <c r="V69" i="20"/>
  <c r="AW68" i="20"/>
  <c r="AU68" i="20"/>
  <c r="AR68" i="20"/>
  <c r="AP68" i="20"/>
  <c r="AM68" i="20"/>
  <c r="AK68" i="20"/>
  <c r="AH68" i="20"/>
  <c r="AF68" i="20"/>
  <c r="AC68" i="20"/>
  <c r="U68" i="20"/>
  <c r="K68" i="20"/>
  <c r="X68" i="20"/>
  <c r="G68" i="20"/>
  <c r="M68" i="20"/>
  <c r="F68" i="20"/>
  <c r="H68" i="20"/>
  <c r="E68" i="20"/>
  <c r="V68" i="20"/>
  <c r="BB67" i="20"/>
  <c r="AZ67" i="20"/>
  <c r="AW67" i="20"/>
  <c r="AU67" i="20"/>
  <c r="AR67" i="20"/>
  <c r="AP67" i="20"/>
  <c r="AM67" i="20"/>
  <c r="AK67" i="20"/>
  <c r="AH67" i="20"/>
  <c r="AF67" i="20"/>
  <c r="AC67" i="20"/>
  <c r="U67" i="20"/>
  <c r="K67" i="20"/>
  <c r="X67" i="20"/>
  <c r="G67" i="20"/>
  <c r="M67" i="20"/>
  <c r="F67" i="20"/>
  <c r="L67" i="20"/>
  <c r="E67" i="20"/>
  <c r="V67" i="20"/>
  <c r="AZ66" i="20"/>
  <c r="AW66" i="20"/>
  <c r="AU66" i="20"/>
  <c r="AR66" i="20"/>
  <c r="AP66" i="20"/>
  <c r="AM66" i="20"/>
  <c r="AK66" i="20"/>
  <c r="AH66" i="20"/>
  <c r="AF66" i="20"/>
  <c r="AC66" i="20"/>
  <c r="U66" i="20"/>
  <c r="K66" i="20"/>
  <c r="X66" i="20"/>
  <c r="G66" i="20"/>
  <c r="M66" i="20"/>
  <c r="F66" i="20"/>
  <c r="E66" i="20"/>
  <c r="V66" i="20"/>
  <c r="BB65" i="20"/>
  <c r="AZ65" i="20"/>
  <c r="AW65" i="20"/>
  <c r="AU65" i="20"/>
  <c r="AR65" i="20"/>
  <c r="AP65" i="20"/>
  <c r="AM65" i="20"/>
  <c r="AK65" i="20"/>
  <c r="AH65" i="20"/>
  <c r="AF65" i="20"/>
  <c r="AC65" i="20"/>
  <c r="AA65" i="20"/>
  <c r="U65" i="20"/>
  <c r="K65" i="20"/>
  <c r="X65" i="20"/>
  <c r="G65" i="20"/>
  <c r="M65" i="20"/>
  <c r="N65" i="20"/>
  <c r="F65" i="20"/>
  <c r="L65" i="20"/>
  <c r="E65" i="20"/>
  <c r="V65" i="20"/>
  <c r="BB64" i="20"/>
  <c r="AZ64" i="20"/>
  <c r="AW64" i="20"/>
  <c r="AU64" i="20"/>
  <c r="AR64" i="20"/>
  <c r="AP64" i="20"/>
  <c r="AK64" i="20"/>
  <c r="AH64" i="20"/>
  <c r="AF64" i="20"/>
  <c r="AC64" i="20"/>
  <c r="U64" i="20"/>
  <c r="K64" i="20"/>
  <c r="G64" i="20"/>
  <c r="M64" i="20"/>
  <c r="F64" i="20"/>
  <c r="E64" i="20"/>
  <c r="V64" i="20"/>
  <c r="BB63" i="20"/>
  <c r="AZ63" i="20"/>
  <c r="AW63" i="20"/>
  <c r="AU63" i="20"/>
  <c r="AR63" i="20"/>
  <c r="AP63" i="20"/>
  <c r="AK63" i="20"/>
  <c r="AH63" i="20"/>
  <c r="AF63" i="20"/>
  <c r="AA63" i="20"/>
  <c r="U63" i="20"/>
  <c r="K63" i="20"/>
  <c r="G63" i="20"/>
  <c r="M63" i="20"/>
  <c r="F63" i="20"/>
  <c r="L63" i="20"/>
  <c r="E63" i="20"/>
  <c r="V63" i="20"/>
  <c r="BB62" i="20"/>
  <c r="AZ62" i="20"/>
  <c r="AW62" i="20"/>
  <c r="AU62" i="20"/>
  <c r="AR62" i="20"/>
  <c r="AP62" i="20"/>
  <c r="AK62" i="20"/>
  <c r="AH62" i="20"/>
  <c r="AF62" i="20"/>
  <c r="AC62" i="20"/>
  <c r="U62" i="20"/>
  <c r="K62" i="20"/>
  <c r="G62" i="20"/>
  <c r="M62" i="20"/>
  <c r="F62" i="20"/>
  <c r="H62" i="20"/>
  <c r="W62" i="20"/>
  <c r="E62" i="20"/>
  <c r="V62" i="20"/>
  <c r="BB61" i="20"/>
  <c r="AZ61" i="20"/>
  <c r="AW61" i="20"/>
  <c r="AU61" i="20"/>
  <c r="AR61" i="20"/>
  <c r="AP61" i="20"/>
  <c r="AM61" i="20"/>
  <c r="AK61" i="20"/>
  <c r="AH61" i="20"/>
  <c r="AF61" i="20"/>
  <c r="AC61" i="20"/>
  <c r="AA61" i="20"/>
  <c r="U61" i="20"/>
  <c r="K61" i="20"/>
  <c r="G61" i="20"/>
  <c r="M61" i="20"/>
  <c r="F61" i="20"/>
  <c r="L61" i="20"/>
  <c r="E61" i="20"/>
  <c r="V61" i="20"/>
  <c r="BB60" i="20"/>
  <c r="AZ60" i="20"/>
  <c r="AU60" i="20"/>
  <c r="AR60" i="20"/>
  <c r="AP60" i="20"/>
  <c r="AK60" i="20"/>
  <c r="AH60" i="20"/>
  <c r="AF60" i="20"/>
  <c r="AA60" i="20"/>
  <c r="U60" i="20"/>
  <c r="K60" i="20"/>
  <c r="X60" i="20"/>
  <c r="G60" i="20"/>
  <c r="M60" i="20"/>
  <c r="F60" i="20"/>
  <c r="E60" i="20"/>
  <c r="V60" i="20"/>
  <c r="BB59" i="20"/>
  <c r="AZ59" i="20"/>
  <c r="AW59" i="20"/>
  <c r="AU59" i="20"/>
  <c r="AR59" i="20"/>
  <c r="AP59" i="20"/>
  <c r="AM59" i="20"/>
  <c r="AK59" i="20"/>
  <c r="AH59" i="20"/>
  <c r="AF59" i="20"/>
  <c r="AC59" i="20"/>
  <c r="AA59" i="20"/>
  <c r="U59" i="20"/>
  <c r="K59" i="20"/>
  <c r="X59" i="20"/>
  <c r="G59" i="20"/>
  <c r="M59" i="20"/>
  <c r="F59" i="20"/>
  <c r="L59" i="20"/>
  <c r="E59" i="20"/>
  <c r="V59" i="20"/>
  <c r="BB58" i="20"/>
  <c r="AZ58" i="20"/>
  <c r="AW58" i="20"/>
  <c r="AU58" i="20"/>
  <c r="AR58" i="20"/>
  <c r="AP58" i="20"/>
  <c r="AM58" i="20"/>
  <c r="AK58" i="20"/>
  <c r="AH58" i="20"/>
  <c r="AC58" i="20"/>
  <c r="AA58" i="20"/>
  <c r="U58" i="20"/>
  <c r="K58" i="20"/>
  <c r="X58" i="20"/>
  <c r="G58" i="20"/>
  <c r="M58" i="20"/>
  <c r="F58" i="20"/>
  <c r="E58" i="20"/>
  <c r="V58" i="20"/>
  <c r="BB57" i="20"/>
  <c r="AZ57" i="20"/>
  <c r="AW57" i="20"/>
  <c r="AU57" i="20"/>
  <c r="AR57" i="20"/>
  <c r="AP57" i="20"/>
  <c r="AM57" i="20"/>
  <c r="AK57" i="20"/>
  <c r="AH57" i="20"/>
  <c r="AF57" i="20"/>
  <c r="AC57" i="20"/>
  <c r="AA57" i="20"/>
  <c r="U57" i="20"/>
  <c r="K57" i="20"/>
  <c r="X57" i="20"/>
  <c r="G57" i="20"/>
  <c r="M57" i="20"/>
  <c r="F57" i="20"/>
  <c r="L57" i="20"/>
  <c r="E57" i="20"/>
  <c r="V57" i="20"/>
  <c r="BB56" i="20"/>
  <c r="AZ56" i="20"/>
  <c r="AU56" i="20"/>
  <c r="AR56" i="20"/>
  <c r="AP56" i="20"/>
  <c r="AM56" i="20"/>
  <c r="AK56" i="20"/>
  <c r="AH56" i="20"/>
  <c r="AF56" i="20"/>
  <c r="AC56" i="20"/>
  <c r="AA56" i="20"/>
  <c r="U56" i="20"/>
  <c r="K56" i="20"/>
  <c r="X56" i="20"/>
  <c r="G56" i="20"/>
  <c r="M56" i="20"/>
  <c r="F56" i="20"/>
  <c r="H56" i="20"/>
  <c r="E56" i="20"/>
  <c r="V56" i="20"/>
  <c r="BB55" i="20"/>
  <c r="AZ55" i="20"/>
  <c r="AW55" i="20"/>
  <c r="AR55" i="20"/>
  <c r="AP55" i="20"/>
  <c r="AM55" i="20"/>
  <c r="AK55" i="20"/>
  <c r="AI55" i="20"/>
  <c r="AH55" i="20"/>
  <c r="AF55" i="20"/>
  <c r="AC55" i="20"/>
  <c r="AA55" i="20"/>
  <c r="U55" i="20"/>
  <c r="K55" i="20"/>
  <c r="X55" i="20"/>
  <c r="G55" i="20"/>
  <c r="M55" i="20"/>
  <c r="F55" i="20"/>
  <c r="L55" i="20"/>
  <c r="N55" i="20"/>
  <c r="E55" i="20"/>
  <c r="V55" i="20"/>
  <c r="BB54" i="20"/>
  <c r="AZ54" i="20"/>
  <c r="AW54" i="20"/>
  <c r="AU54" i="20"/>
  <c r="AR54" i="20"/>
  <c r="AP54" i="20"/>
  <c r="AM54" i="20"/>
  <c r="AK54" i="20"/>
  <c r="AH54" i="20"/>
  <c r="AF54" i="20"/>
  <c r="AC54" i="20"/>
  <c r="AA54" i="20"/>
  <c r="U54" i="20"/>
  <c r="K54" i="20"/>
  <c r="X54" i="20"/>
  <c r="G54" i="20"/>
  <c r="M54" i="20"/>
  <c r="F54" i="20"/>
  <c r="E54" i="20"/>
  <c r="V54" i="20"/>
  <c r="BB53" i="20"/>
  <c r="AZ53" i="20"/>
  <c r="AW53" i="20"/>
  <c r="AU53" i="20"/>
  <c r="AP53" i="20"/>
  <c r="AM53" i="20"/>
  <c r="AK53" i="20"/>
  <c r="AH53" i="20"/>
  <c r="AF53" i="20"/>
  <c r="AC53" i="20"/>
  <c r="AA53" i="20"/>
  <c r="U53" i="20"/>
  <c r="K53" i="20"/>
  <c r="X53" i="20"/>
  <c r="G53" i="20"/>
  <c r="M53" i="20"/>
  <c r="F53" i="20"/>
  <c r="L53" i="20"/>
  <c r="N53" i="20"/>
  <c r="E53" i="20"/>
  <c r="V53" i="20"/>
  <c r="BB52" i="20"/>
  <c r="AZ52" i="20"/>
  <c r="AW52" i="20"/>
  <c r="AU52" i="20"/>
  <c r="AR52" i="20"/>
  <c r="AM52" i="20"/>
  <c r="AK52" i="20"/>
  <c r="AH52" i="20"/>
  <c r="AF52" i="20"/>
  <c r="AC52" i="20"/>
  <c r="AA52" i="20"/>
  <c r="U52" i="20"/>
  <c r="K52" i="20"/>
  <c r="X52" i="20"/>
  <c r="G52" i="20"/>
  <c r="M52" i="20"/>
  <c r="F52" i="20"/>
  <c r="E52" i="20"/>
  <c r="V52" i="20"/>
  <c r="AZ51" i="20"/>
  <c r="AW51" i="20"/>
  <c r="AU51" i="20"/>
  <c r="AR51" i="20"/>
  <c r="AM51" i="20"/>
  <c r="AK51" i="20"/>
  <c r="AH51" i="20"/>
  <c r="AF51" i="20"/>
  <c r="AC51" i="20"/>
  <c r="AA51" i="20"/>
  <c r="U51" i="20"/>
  <c r="K51" i="20"/>
  <c r="G51" i="20"/>
  <c r="M51" i="20"/>
  <c r="F51" i="20"/>
  <c r="L51" i="20"/>
  <c r="E51" i="20"/>
  <c r="V51" i="20"/>
  <c r="BB50" i="20"/>
  <c r="AW50" i="20"/>
  <c r="AU50" i="20"/>
  <c r="AR50" i="20"/>
  <c r="AP50" i="20"/>
  <c r="AM50" i="20"/>
  <c r="AK50" i="20"/>
  <c r="AH50" i="20"/>
  <c r="AF50" i="20"/>
  <c r="AC50" i="20"/>
  <c r="AA50" i="20"/>
  <c r="U50" i="20"/>
  <c r="K50" i="20"/>
  <c r="X50" i="20"/>
  <c r="G50" i="20"/>
  <c r="M50" i="20"/>
  <c r="F50" i="20"/>
  <c r="E50" i="20"/>
  <c r="BB49" i="20"/>
  <c r="AZ49" i="20"/>
  <c r="AU49" i="20"/>
  <c r="AR49" i="20"/>
  <c r="AP49" i="20"/>
  <c r="AM49" i="20"/>
  <c r="AK49" i="20"/>
  <c r="AH49" i="20"/>
  <c r="AF49" i="20"/>
  <c r="AA49" i="20"/>
  <c r="U49" i="20"/>
  <c r="K49" i="20"/>
  <c r="X49" i="20"/>
  <c r="G49" i="20"/>
  <c r="M49" i="20"/>
  <c r="F49" i="20"/>
  <c r="L49" i="20"/>
  <c r="E49" i="20"/>
  <c r="V49" i="20"/>
  <c r="BB48" i="20"/>
  <c r="AZ48" i="20"/>
  <c r="AW48" i="20"/>
  <c r="AU48" i="20"/>
  <c r="AR48" i="20"/>
  <c r="AP48" i="20"/>
  <c r="AM48" i="20"/>
  <c r="AK48" i="20"/>
  <c r="AH48" i="20"/>
  <c r="AF48" i="20"/>
  <c r="AC48" i="20"/>
  <c r="U48" i="20"/>
  <c r="K48" i="20"/>
  <c r="X48" i="20"/>
  <c r="G48" i="20"/>
  <c r="M48" i="20"/>
  <c r="F48" i="20"/>
  <c r="H48" i="20"/>
  <c r="E48" i="20"/>
  <c r="V48" i="20"/>
  <c r="BB47" i="20"/>
  <c r="AW47" i="20"/>
  <c r="AU47" i="20"/>
  <c r="AR47" i="20"/>
  <c r="AP47" i="20"/>
  <c r="AM47" i="20"/>
  <c r="AK47" i="20"/>
  <c r="AH47" i="20"/>
  <c r="AF47" i="20"/>
  <c r="AA47" i="20"/>
  <c r="U47" i="20"/>
  <c r="K47" i="20"/>
  <c r="X47" i="20"/>
  <c r="G47" i="20"/>
  <c r="M47" i="20"/>
  <c r="F47" i="20"/>
  <c r="L47" i="20"/>
  <c r="E47" i="20"/>
  <c r="V47" i="20"/>
  <c r="BB46" i="20"/>
  <c r="AZ46" i="20"/>
  <c r="AW46" i="20"/>
  <c r="AU46" i="20"/>
  <c r="AR46" i="20"/>
  <c r="AP46" i="20"/>
  <c r="AM46" i="20"/>
  <c r="AK46" i="20"/>
  <c r="AH46" i="20"/>
  <c r="AF46" i="20"/>
  <c r="U46" i="20"/>
  <c r="K46" i="20"/>
  <c r="X46" i="20"/>
  <c r="G46" i="20"/>
  <c r="M46" i="20"/>
  <c r="F46" i="20"/>
  <c r="E46" i="20"/>
  <c r="V46" i="20"/>
  <c r="BB45" i="20"/>
  <c r="AZ45" i="20"/>
  <c r="AW45" i="20"/>
  <c r="AU45" i="20"/>
  <c r="AR45" i="20"/>
  <c r="AP45" i="20"/>
  <c r="AM45" i="20"/>
  <c r="AK45" i="20"/>
  <c r="AH45" i="20"/>
  <c r="AF45" i="20"/>
  <c r="U45" i="20"/>
  <c r="K45" i="20"/>
  <c r="X45" i="20"/>
  <c r="G45" i="20"/>
  <c r="M45" i="20"/>
  <c r="F45" i="20"/>
  <c r="L45" i="20"/>
  <c r="E45" i="20"/>
  <c r="V45" i="20"/>
  <c r="BB44" i="20"/>
  <c r="AZ44" i="20"/>
  <c r="AW44" i="20"/>
  <c r="AU44" i="20"/>
  <c r="AR44" i="20"/>
  <c r="AP44" i="20"/>
  <c r="AM44" i="20"/>
  <c r="AK44" i="20"/>
  <c r="AH44" i="20"/>
  <c r="AF44" i="20"/>
  <c r="U44" i="20"/>
  <c r="K44" i="20"/>
  <c r="X44" i="20"/>
  <c r="G44" i="20"/>
  <c r="M44" i="20"/>
  <c r="F44" i="20"/>
  <c r="E44" i="20"/>
  <c r="V44" i="20"/>
  <c r="BB43" i="20"/>
  <c r="AZ43" i="20"/>
  <c r="AW43" i="20"/>
  <c r="AU43" i="20"/>
  <c r="AR43" i="20"/>
  <c r="AP43" i="20"/>
  <c r="AM43" i="20"/>
  <c r="AK43" i="20"/>
  <c r="AH43" i="20"/>
  <c r="AF43" i="20"/>
  <c r="AA43" i="20"/>
  <c r="U43" i="20"/>
  <c r="K43" i="20"/>
  <c r="G43" i="20"/>
  <c r="M43" i="20"/>
  <c r="F43" i="20"/>
  <c r="L43" i="20"/>
  <c r="E43" i="20"/>
  <c r="V43" i="20"/>
  <c r="BB42" i="20"/>
  <c r="AZ42" i="20"/>
  <c r="AW42" i="20"/>
  <c r="AU42" i="20"/>
  <c r="AR42" i="20"/>
  <c r="AP42" i="20"/>
  <c r="AM42" i="20"/>
  <c r="AK42" i="20"/>
  <c r="AH42" i="20"/>
  <c r="AF42" i="20"/>
  <c r="AA42" i="20"/>
  <c r="U42" i="20"/>
  <c r="K42" i="20"/>
  <c r="X42" i="20"/>
  <c r="G42" i="20"/>
  <c r="M42" i="20"/>
  <c r="F42" i="20"/>
  <c r="H42" i="20"/>
  <c r="E42" i="20"/>
  <c r="BB41" i="20"/>
  <c r="AZ41" i="20"/>
  <c r="AW41" i="20"/>
  <c r="AU41" i="20"/>
  <c r="AR41" i="20"/>
  <c r="AP41" i="20"/>
  <c r="AN41" i="20"/>
  <c r="AM41" i="20"/>
  <c r="AK41" i="20"/>
  <c r="AH41" i="20"/>
  <c r="AF41" i="20"/>
  <c r="AA41" i="20"/>
  <c r="U41" i="20"/>
  <c r="K41" i="20"/>
  <c r="X41" i="20"/>
  <c r="G41" i="20"/>
  <c r="M41" i="20"/>
  <c r="F41" i="20"/>
  <c r="L41" i="20"/>
  <c r="E41" i="20"/>
  <c r="V41" i="20"/>
  <c r="BB40" i="20"/>
  <c r="AZ40" i="20"/>
  <c r="AW40" i="20"/>
  <c r="AU40" i="20"/>
  <c r="AR40" i="20"/>
  <c r="AP40" i="20"/>
  <c r="AM40" i="20"/>
  <c r="AK40" i="20"/>
  <c r="AF40" i="20"/>
  <c r="AC40" i="20"/>
  <c r="AA40" i="20"/>
  <c r="U40" i="20"/>
  <c r="K40" i="20"/>
  <c r="X40" i="20"/>
  <c r="G40" i="20"/>
  <c r="M40" i="20"/>
  <c r="F40" i="20"/>
  <c r="E40" i="20"/>
  <c r="V40" i="20"/>
  <c r="BB39" i="20"/>
  <c r="AZ39" i="20"/>
  <c r="AW39" i="20"/>
  <c r="AU39" i="20"/>
  <c r="AR39" i="20"/>
  <c r="AP39" i="20"/>
  <c r="AM39" i="20"/>
  <c r="AK39" i="20"/>
  <c r="AH39" i="20"/>
  <c r="AF39" i="20"/>
  <c r="AA39" i="20"/>
  <c r="U39" i="20"/>
  <c r="K39" i="20"/>
  <c r="X39" i="20"/>
  <c r="G39" i="20"/>
  <c r="M39" i="20"/>
  <c r="F39" i="20"/>
  <c r="L39" i="20"/>
  <c r="E39" i="20"/>
  <c r="V39" i="20"/>
  <c r="BB38" i="20"/>
  <c r="AZ38" i="20"/>
  <c r="AW38" i="20"/>
  <c r="AU38" i="20"/>
  <c r="AR38" i="20"/>
  <c r="AP38" i="20"/>
  <c r="AM38" i="20"/>
  <c r="AK38" i="20"/>
  <c r="AF38" i="20"/>
  <c r="AA38" i="20"/>
  <c r="U38" i="20"/>
  <c r="K38" i="20"/>
  <c r="X38" i="20"/>
  <c r="G38" i="20"/>
  <c r="M38" i="20"/>
  <c r="F38" i="20"/>
  <c r="H38" i="20"/>
  <c r="E38" i="20"/>
  <c r="V38" i="20"/>
  <c r="BB37" i="20"/>
  <c r="AZ37" i="20"/>
  <c r="AW37" i="20"/>
  <c r="AU37" i="20"/>
  <c r="AR37" i="20"/>
  <c r="AP37" i="20"/>
  <c r="AM37" i="20"/>
  <c r="AK37" i="20"/>
  <c r="AF37" i="20"/>
  <c r="AC37" i="20"/>
  <c r="AA37" i="20"/>
  <c r="U37" i="20"/>
  <c r="K37" i="20"/>
  <c r="X37" i="20"/>
  <c r="G37" i="20"/>
  <c r="M37" i="20"/>
  <c r="F37" i="20"/>
  <c r="L37" i="20"/>
  <c r="E37" i="20"/>
  <c r="V37" i="20"/>
  <c r="BB36" i="20"/>
  <c r="AZ36" i="20"/>
  <c r="AW36" i="20"/>
  <c r="AU36" i="20"/>
  <c r="AR36" i="20"/>
  <c r="AP36" i="20"/>
  <c r="AM36" i="20"/>
  <c r="AK36" i="20"/>
  <c r="AH36" i="20"/>
  <c r="AC36" i="20"/>
  <c r="U36" i="20"/>
  <c r="K36" i="20"/>
  <c r="X36" i="20"/>
  <c r="G36" i="20"/>
  <c r="M36" i="20"/>
  <c r="F36" i="20"/>
  <c r="E36" i="20"/>
  <c r="V36" i="20"/>
  <c r="BB35" i="20"/>
  <c r="AZ35" i="20"/>
  <c r="AW35" i="20"/>
  <c r="AU35" i="20"/>
  <c r="AR35" i="20"/>
  <c r="AP35" i="20"/>
  <c r="AM35" i="20"/>
  <c r="AK35" i="20"/>
  <c r="AH35" i="20"/>
  <c r="AC35" i="20"/>
  <c r="U35" i="20"/>
  <c r="K35" i="20"/>
  <c r="X35" i="20"/>
  <c r="G35" i="20"/>
  <c r="M35" i="20"/>
  <c r="F35" i="20"/>
  <c r="L35" i="20"/>
  <c r="E35" i="20"/>
  <c r="V35" i="20"/>
  <c r="BB34" i="20"/>
  <c r="AZ34" i="20"/>
  <c r="AW34" i="20"/>
  <c r="AU34" i="20"/>
  <c r="AR34" i="20"/>
  <c r="AP34" i="20"/>
  <c r="AM34" i="20"/>
  <c r="AK34" i="20"/>
  <c r="AH34" i="20"/>
  <c r="AC34" i="20"/>
  <c r="AA34" i="20"/>
  <c r="U34" i="20"/>
  <c r="K34" i="20"/>
  <c r="X34" i="20"/>
  <c r="G34" i="20"/>
  <c r="M34" i="20"/>
  <c r="F34" i="20"/>
  <c r="E34" i="20"/>
  <c r="V34" i="20"/>
  <c r="AW33" i="20"/>
  <c r="AU33" i="20"/>
  <c r="AR33" i="20"/>
  <c r="AP33" i="20"/>
  <c r="AM33" i="20"/>
  <c r="AK33" i="20"/>
  <c r="AH33" i="20"/>
  <c r="AC33" i="20"/>
  <c r="U33" i="20"/>
  <c r="K33" i="20"/>
  <c r="X33" i="20"/>
  <c r="G33" i="20"/>
  <c r="M33" i="20"/>
  <c r="F33" i="20"/>
  <c r="L33" i="20"/>
  <c r="E33" i="20"/>
  <c r="V33" i="20"/>
  <c r="BB32" i="20"/>
  <c r="AZ32" i="20"/>
  <c r="AW32" i="20"/>
  <c r="AU32" i="20"/>
  <c r="AR32" i="20"/>
  <c r="AP32" i="20"/>
  <c r="AM32" i="20"/>
  <c r="AK32" i="20"/>
  <c r="AH32" i="20"/>
  <c r="AC32" i="20"/>
  <c r="U32" i="20"/>
  <c r="K32" i="20"/>
  <c r="X32" i="20"/>
  <c r="G32" i="20"/>
  <c r="M32" i="20"/>
  <c r="F32" i="20"/>
  <c r="H32" i="20"/>
  <c r="E32" i="20"/>
  <c r="V32" i="20"/>
  <c r="BB31" i="20"/>
  <c r="AW31" i="20"/>
  <c r="AU31" i="20"/>
  <c r="AR31" i="20"/>
  <c r="AP31" i="20"/>
  <c r="AM31" i="20"/>
  <c r="AK31" i="20"/>
  <c r="AH31" i="20"/>
  <c r="AC31" i="20"/>
  <c r="AA31" i="20"/>
  <c r="U31" i="20"/>
  <c r="K31" i="20"/>
  <c r="X31" i="20"/>
  <c r="G31" i="20"/>
  <c r="M31" i="20"/>
  <c r="F31" i="20"/>
  <c r="L31" i="20"/>
  <c r="E31" i="20"/>
  <c r="V31" i="20"/>
  <c r="AZ30" i="20"/>
  <c r="AW30" i="20"/>
  <c r="AU30" i="20"/>
  <c r="AR30" i="20"/>
  <c r="AP30" i="20"/>
  <c r="AM30" i="20"/>
  <c r="AK30" i="20"/>
  <c r="AH30" i="20"/>
  <c r="AF30" i="20"/>
  <c r="AC30" i="20"/>
  <c r="AA30" i="20"/>
  <c r="U30" i="20"/>
  <c r="K30" i="20"/>
  <c r="X30" i="20"/>
  <c r="G30" i="20"/>
  <c r="M30" i="20"/>
  <c r="F30" i="20"/>
  <c r="E30" i="20"/>
  <c r="V30" i="20"/>
  <c r="BB29" i="20"/>
  <c r="AZ29" i="20"/>
  <c r="AW29" i="20"/>
  <c r="AU29" i="20"/>
  <c r="AR29" i="20"/>
  <c r="AP29" i="20"/>
  <c r="AM29" i="20"/>
  <c r="AK29" i="20"/>
  <c r="AH29" i="20"/>
  <c r="AF29" i="20"/>
  <c r="AC29" i="20"/>
  <c r="AA29" i="20"/>
  <c r="U29" i="20"/>
  <c r="K29" i="20"/>
  <c r="X29" i="20"/>
  <c r="G29" i="20"/>
  <c r="M29" i="20"/>
  <c r="F29" i="20"/>
  <c r="L29" i="20"/>
  <c r="N29" i="20"/>
  <c r="E29" i="20"/>
  <c r="V29" i="20"/>
  <c r="BB28" i="20"/>
  <c r="AZ28" i="20"/>
  <c r="AW28" i="20"/>
  <c r="AU28" i="20"/>
  <c r="AR28" i="20"/>
  <c r="AP28" i="20"/>
  <c r="AM28" i="20"/>
  <c r="AK28" i="20"/>
  <c r="AH28" i="20"/>
  <c r="AF28" i="20"/>
  <c r="AA28" i="20"/>
  <c r="U28" i="20"/>
  <c r="K28" i="20"/>
  <c r="X28" i="20"/>
  <c r="G28" i="20"/>
  <c r="M28" i="20"/>
  <c r="F28" i="20"/>
  <c r="E28" i="20"/>
  <c r="V28" i="20"/>
  <c r="BB27" i="20"/>
  <c r="AZ27" i="20"/>
  <c r="AW27" i="20"/>
  <c r="AU27" i="20"/>
  <c r="AR27" i="20"/>
  <c r="AP27" i="20"/>
  <c r="AM27" i="20"/>
  <c r="AK27" i="20"/>
  <c r="AH27" i="20"/>
  <c r="AF27" i="20"/>
  <c r="AC27" i="20"/>
  <c r="AA27" i="20"/>
  <c r="U27" i="20"/>
  <c r="K27" i="20"/>
  <c r="G27" i="20"/>
  <c r="M27" i="20"/>
  <c r="F27" i="20"/>
  <c r="L27" i="20"/>
  <c r="E27" i="20"/>
  <c r="V27" i="20"/>
  <c r="BB26" i="20"/>
  <c r="AZ26" i="20"/>
  <c r="AW26" i="20"/>
  <c r="AU26" i="20"/>
  <c r="AR26" i="20"/>
  <c r="AP26" i="20"/>
  <c r="AM26" i="20"/>
  <c r="AK26" i="20"/>
  <c r="AH26" i="20"/>
  <c r="AF26" i="20"/>
  <c r="AC26" i="20"/>
  <c r="AA26" i="20"/>
  <c r="U26" i="20"/>
  <c r="K26" i="20"/>
  <c r="X26" i="20"/>
  <c r="G26" i="20"/>
  <c r="M26" i="20"/>
  <c r="F26" i="20"/>
  <c r="E26" i="20"/>
  <c r="BB25" i="20"/>
  <c r="AZ25" i="20"/>
  <c r="AW25" i="20"/>
  <c r="AU25" i="20"/>
  <c r="AR25" i="20"/>
  <c r="AP25" i="20"/>
  <c r="AN25" i="20"/>
  <c r="AM25" i="20"/>
  <c r="AK25" i="20"/>
  <c r="AH25" i="20"/>
  <c r="AF25" i="20"/>
  <c r="AC25" i="20"/>
  <c r="AA25" i="20"/>
  <c r="U25" i="20"/>
  <c r="K25" i="20"/>
  <c r="X25" i="20"/>
  <c r="G25" i="20"/>
  <c r="M25" i="20"/>
  <c r="F25" i="20"/>
  <c r="L25" i="20"/>
  <c r="E25" i="20"/>
  <c r="V25" i="20"/>
  <c r="BB24" i="20"/>
  <c r="AW24" i="20"/>
  <c r="AU24" i="20"/>
  <c r="AR24" i="20"/>
  <c r="AP24" i="20"/>
  <c r="AM24" i="20"/>
  <c r="AK24" i="20"/>
  <c r="AH24" i="20"/>
  <c r="AF24" i="20"/>
  <c r="AC24" i="20"/>
  <c r="AA24" i="20"/>
  <c r="U24" i="20"/>
  <c r="K24" i="20"/>
  <c r="G24" i="20"/>
  <c r="M24" i="20"/>
  <c r="F24" i="20"/>
  <c r="E24" i="20"/>
  <c r="BB23" i="20"/>
  <c r="AZ23" i="20"/>
  <c r="AW23" i="20"/>
  <c r="AU23" i="20"/>
  <c r="AR23" i="20"/>
  <c r="AP23" i="20"/>
  <c r="AM23" i="20"/>
  <c r="AK23" i="20"/>
  <c r="AH23" i="20"/>
  <c r="AF23" i="20"/>
  <c r="AC23" i="20"/>
  <c r="AA23" i="20"/>
  <c r="U23" i="20"/>
  <c r="K23" i="20"/>
  <c r="X23" i="20"/>
  <c r="G23" i="20"/>
  <c r="M23" i="20"/>
  <c r="F23" i="20"/>
  <c r="L23" i="20"/>
  <c r="E23" i="20"/>
  <c r="V23" i="20"/>
  <c r="AZ22" i="20"/>
  <c r="AW22" i="20"/>
  <c r="AU22" i="20"/>
  <c r="AR22" i="20"/>
  <c r="AP22" i="20"/>
  <c r="AM22" i="20"/>
  <c r="AK22" i="20"/>
  <c r="AH22" i="20"/>
  <c r="AF22" i="20"/>
  <c r="AC22" i="20"/>
  <c r="AA22" i="20"/>
  <c r="U22" i="20"/>
  <c r="K22" i="20"/>
  <c r="X22" i="20"/>
  <c r="G22" i="20"/>
  <c r="M22" i="20"/>
  <c r="F22" i="20"/>
  <c r="E22" i="20"/>
  <c r="BB21" i="20"/>
  <c r="AZ21" i="20"/>
  <c r="AW21" i="20"/>
  <c r="AU21" i="20"/>
  <c r="AP21" i="20"/>
  <c r="AM21" i="20"/>
  <c r="AK21" i="20"/>
  <c r="AH21" i="20"/>
  <c r="AF21" i="20"/>
  <c r="AC21" i="20"/>
  <c r="AA21" i="20"/>
  <c r="U21" i="20"/>
  <c r="K21" i="20"/>
  <c r="G21" i="20"/>
  <c r="M21" i="20"/>
  <c r="F21" i="20"/>
  <c r="L21" i="20"/>
  <c r="E21" i="20"/>
  <c r="V21" i="20"/>
  <c r="BB20" i="20"/>
  <c r="AZ20" i="20"/>
  <c r="AW20" i="20"/>
  <c r="AU20" i="20"/>
  <c r="AR20" i="20"/>
  <c r="AM20" i="20"/>
  <c r="AK20" i="20"/>
  <c r="AH20" i="20"/>
  <c r="AC20" i="20"/>
  <c r="AA20" i="20"/>
  <c r="U20" i="20"/>
  <c r="K20" i="20"/>
  <c r="X20" i="20"/>
  <c r="G20" i="20"/>
  <c r="M20" i="20"/>
  <c r="F20" i="20"/>
  <c r="H20" i="20"/>
  <c r="E20" i="20"/>
  <c r="V20" i="20"/>
  <c r="AZ19" i="20"/>
  <c r="AW19" i="20"/>
  <c r="AU19" i="20"/>
  <c r="AR19" i="20"/>
  <c r="AP19" i="20"/>
  <c r="AK19" i="20"/>
  <c r="AG19" i="20"/>
  <c r="AC19" i="20"/>
  <c r="AA19" i="20"/>
  <c r="U19" i="20"/>
  <c r="K19" i="20"/>
  <c r="X19" i="20"/>
  <c r="G19" i="20"/>
  <c r="M19" i="20"/>
  <c r="F19" i="20"/>
  <c r="L19" i="20"/>
  <c r="E19" i="20"/>
  <c r="V19" i="20"/>
  <c r="BB18" i="20"/>
  <c r="AZ18" i="20"/>
  <c r="AW18" i="20"/>
  <c r="AU18" i="20"/>
  <c r="AP18" i="20"/>
  <c r="AM18" i="20"/>
  <c r="AK18" i="20"/>
  <c r="AH18" i="20"/>
  <c r="AF18" i="20"/>
  <c r="AC18" i="20"/>
  <c r="AA18" i="20"/>
  <c r="U18" i="20"/>
  <c r="K18" i="20"/>
  <c r="G18" i="20"/>
  <c r="M18" i="20"/>
  <c r="F18" i="20"/>
  <c r="E18" i="20"/>
  <c r="V18" i="20"/>
  <c r="BB17" i="20"/>
  <c r="AZ17" i="20"/>
  <c r="AW17" i="20"/>
  <c r="AU17" i="20"/>
  <c r="AR17" i="20"/>
  <c r="AP17" i="20"/>
  <c r="AM17" i="20"/>
  <c r="AK17" i="20"/>
  <c r="AH17" i="20"/>
  <c r="AF17" i="20"/>
  <c r="AC17" i="20"/>
  <c r="AA17" i="20"/>
  <c r="U17" i="20"/>
  <c r="K17" i="20"/>
  <c r="G17" i="20"/>
  <c r="M17" i="20"/>
  <c r="F17" i="20"/>
  <c r="L17" i="20"/>
  <c r="E17" i="20"/>
  <c r="V17" i="20"/>
  <c r="BB16" i="20"/>
  <c r="AZ16" i="20"/>
  <c r="AW16" i="20"/>
  <c r="AU16" i="20"/>
  <c r="AR16" i="20"/>
  <c r="AP16" i="20"/>
  <c r="AM16" i="20"/>
  <c r="AK16" i="20"/>
  <c r="AH16" i="20"/>
  <c r="AF16" i="20"/>
  <c r="AC16" i="20"/>
  <c r="U16" i="20"/>
  <c r="P16" i="20"/>
  <c r="K16" i="20"/>
  <c r="X16" i="20"/>
  <c r="G16" i="20"/>
  <c r="M16" i="20"/>
  <c r="F16" i="20"/>
  <c r="L16" i="20"/>
  <c r="E16" i="20"/>
  <c r="BX15" i="20"/>
  <c r="BB15" i="20"/>
  <c r="AZ15" i="20"/>
  <c r="AW15" i="20"/>
  <c r="AU15" i="20"/>
  <c r="AR15" i="20"/>
  <c r="AP15" i="20"/>
  <c r="AK15" i="20"/>
  <c r="AH15" i="20"/>
  <c r="AF15" i="20"/>
  <c r="AC15" i="20"/>
  <c r="AA15" i="20"/>
  <c r="U15" i="20"/>
  <c r="P15" i="20"/>
  <c r="K15" i="20"/>
  <c r="X15" i="20"/>
  <c r="G15" i="20"/>
  <c r="M15" i="20"/>
  <c r="F15" i="20"/>
  <c r="E15" i="20"/>
  <c r="V15" i="20"/>
  <c r="BB14" i="20"/>
  <c r="AZ14" i="20"/>
  <c r="AW14" i="20"/>
  <c r="AU14" i="20"/>
  <c r="AR14" i="20"/>
  <c r="AP14" i="20"/>
  <c r="AM14" i="20"/>
  <c r="AK14" i="20"/>
  <c r="AH14" i="20"/>
  <c r="AF14" i="20"/>
  <c r="AA14" i="20"/>
  <c r="U14" i="20"/>
  <c r="P14" i="20"/>
  <c r="K14" i="20"/>
  <c r="X14" i="20"/>
  <c r="G14" i="20"/>
  <c r="M14" i="20"/>
  <c r="F14" i="20"/>
  <c r="L14" i="20"/>
  <c r="E14" i="20"/>
  <c r="BB13" i="20"/>
  <c r="AZ13" i="20"/>
  <c r="AW13" i="20"/>
  <c r="AU13" i="20"/>
  <c r="AR13" i="20"/>
  <c r="AP13" i="20"/>
  <c r="AM13" i="20"/>
  <c r="AK13" i="20"/>
  <c r="AF13" i="20"/>
  <c r="AC13" i="20"/>
  <c r="AA13" i="20"/>
  <c r="U13" i="20"/>
  <c r="P13" i="20"/>
  <c r="K13" i="20"/>
  <c r="X13" i="20"/>
  <c r="G13" i="20"/>
  <c r="M13" i="20"/>
  <c r="F13" i="20"/>
  <c r="L13" i="20"/>
  <c r="E13" i="20"/>
  <c r="V13" i="20"/>
  <c r="BB12" i="20"/>
  <c r="AZ12" i="20"/>
  <c r="AW12" i="20"/>
  <c r="AU12" i="20"/>
  <c r="AR12" i="20"/>
  <c r="AM12" i="20"/>
  <c r="AK12" i="20"/>
  <c r="AH12" i="20"/>
  <c r="AF12" i="20"/>
  <c r="AC12" i="20"/>
  <c r="U12" i="20"/>
  <c r="P12" i="20"/>
  <c r="K12" i="20"/>
  <c r="X12" i="20"/>
  <c r="G12" i="20"/>
  <c r="M12" i="20"/>
  <c r="F12" i="20"/>
  <c r="E12" i="20"/>
  <c r="V12" i="20"/>
  <c r="BB11" i="20"/>
  <c r="AZ11" i="20"/>
  <c r="AW11" i="20"/>
  <c r="AU11" i="20"/>
  <c r="AR11" i="20"/>
  <c r="AM11" i="20"/>
  <c r="AH11" i="20"/>
  <c r="AF11" i="20"/>
  <c r="AC11" i="20"/>
  <c r="AA11" i="20"/>
  <c r="U11" i="20"/>
  <c r="P11" i="20"/>
  <c r="K11" i="20"/>
  <c r="X11" i="20"/>
  <c r="G11" i="20"/>
  <c r="M11" i="20"/>
  <c r="F11" i="20"/>
  <c r="E11" i="20"/>
  <c r="V11" i="20"/>
  <c r="AW10" i="20"/>
  <c r="AU10" i="20"/>
  <c r="AR10" i="20"/>
  <c r="AP10" i="20"/>
  <c r="AM10" i="20"/>
  <c r="AK10" i="20"/>
  <c r="AF10" i="20"/>
  <c r="AC10" i="20"/>
  <c r="AA10" i="20"/>
  <c r="U10" i="20"/>
  <c r="P10" i="20"/>
  <c r="K10" i="20"/>
  <c r="X10" i="20"/>
  <c r="G10" i="20"/>
  <c r="M10" i="20"/>
  <c r="F10" i="20"/>
  <c r="L10" i="20"/>
  <c r="E10" i="20"/>
  <c r="V10" i="20"/>
  <c r="BB9" i="20"/>
  <c r="AZ9" i="20"/>
  <c r="AW9" i="20"/>
  <c r="AU9" i="20"/>
  <c r="AR9" i="20"/>
  <c r="AK9" i="20"/>
  <c r="AH9" i="20"/>
  <c r="AF9" i="20"/>
  <c r="AC9" i="20"/>
  <c r="AA9" i="20"/>
  <c r="U9" i="20"/>
  <c r="P9" i="20"/>
  <c r="K9" i="20"/>
  <c r="X9" i="20"/>
  <c r="G9" i="20"/>
  <c r="F9" i="20"/>
  <c r="L9" i="20"/>
  <c r="E9" i="20"/>
  <c r="BB8" i="20"/>
  <c r="AW8" i="20"/>
  <c r="AU8" i="20"/>
  <c r="AR8" i="20"/>
  <c r="AH8" i="20"/>
  <c r="AF8" i="20"/>
  <c r="AC8" i="20"/>
  <c r="AA8" i="20"/>
  <c r="U8" i="20"/>
  <c r="P8" i="20"/>
  <c r="K8" i="20"/>
  <c r="G8" i="20"/>
  <c r="M8" i="20"/>
  <c r="F8" i="20"/>
  <c r="E8" i="20"/>
  <c r="V8" i="20"/>
  <c r="AZ7" i="20"/>
  <c r="AW7" i="20"/>
  <c r="AU7" i="20"/>
  <c r="AR7" i="20"/>
  <c r="AP7" i="20"/>
  <c r="AM7" i="20"/>
  <c r="AK7" i="20"/>
  <c r="AH7" i="20"/>
  <c r="AF7" i="20"/>
  <c r="AA7" i="20"/>
  <c r="U7" i="20"/>
  <c r="P7" i="20"/>
  <c r="K7" i="20"/>
  <c r="X7" i="20"/>
  <c r="G7" i="20"/>
  <c r="M7" i="20"/>
  <c r="F7" i="20"/>
  <c r="E7" i="20"/>
  <c r="V7" i="20"/>
  <c r="BB6" i="20"/>
  <c r="AZ6" i="20"/>
  <c r="AW6" i="20"/>
  <c r="AU6" i="20"/>
  <c r="AR6" i="20"/>
  <c r="AM6" i="20"/>
  <c r="AK6" i="20"/>
  <c r="AH6" i="20"/>
  <c r="AF6" i="20"/>
  <c r="AA6" i="20"/>
  <c r="U6" i="20"/>
  <c r="P6" i="20"/>
  <c r="K6" i="20"/>
  <c r="G6" i="20"/>
  <c r="F6" i="20"/>
  <c r="L6" i="20"/>
  <c r="E6" i="20"/>
  <c r="V6" i="20"/>
  <c r="BB5" i="20"/>
  <c r="AZ5" i="20"/>
  <c r="AW5" i="20"/>
  <c r="AU5" i="20"/>
  <c r="AP5" i="20"/>
  <c r="AM5" i="20"/>
  <c r="AK5" i="20"/>
  <c r="AF5" i="20"/>
  <c r="AC5" i="20"/>
  <c r="U5" i="20"/>
  <c r="P5" i="20"/>
  <c r="K5" i="20"/>
  <c r="X5" i="20"/>
  <c r="G5" i="20"/>
  <c r="M5" i="20"/>
  <c r="F5" i="20"/>
  <c r="L5" i="20"/>
  <c r="E5" i="20"/>
  <c r="AZ4" i="20"/>
  <c r="AW4" i="20"/>
  <c r="AU4" i="20"/>
  <c r="AM4" i="20"/>
  <c r="AK4" i="20"/>
  <c r="AF4" i="20"/>
  <c r="AC4" i="20"/>
  <c r="U4" i="20"/>
  <c r="R4" i="20"/>
  <c r="S4" i="20"/>
  <c r="R5" i="20"/>
  <c r="S5" i="20"/>
  <c r="R6" i="20"/>
  <c r="S6" i="20"/>
  <c r="R7" i="20"/>
  <c r="S7" i="20"/>
  <c r="R8" i="20"/>
  <c r="S8" i="20"/>
  <c r="R9" i="20"/>
  <c r="S9" i="20"/>
  <c r="R10" i="20"/>
  <c r="S10" i="20"/>
  <c r="R11" i="20"/>
  <c r="S11" i="20"/>
  <c r="R12" i="20"/>
  <c r="S12" i="20"/>
  <c r="R13" i="20"/>
  <c r="S13" i="20"/>
  <c r="R14" i="20"/>
  <c r="S14" i="20"/>
  <c r="R15" i="20"/>
  <c r="S15" i="20"/>
  <c r="R16" i="20"/>
  <c r="S16" i="20"/>
  <c r="P4" i="20"/>
  <c r="K4" i="20"/>
  <c r="G4" i="20"/>
  <c r="M4" i="20"/>
  <c r="F4" i="20"/>
  <c r="H4" i="20"/>
  <c r="E4" i="20"/>
  <c r="V4" i="20"/>
  <c r="BB3" i="20"/>
  <c r="AZ3" i="20"/>
  <c r="AW3" i="20"/>
  <c r="AU3" i="20"/>
  <c r="AR3" i="20"/>
  <c r="AM3" i="20"/>
  <c r="AK3" i="20"/>
  <c r="AF3" i="20"/>
  <c r="AC3" i="20"/>
  <c r="U3" i="20"/>
  <c r="P3" i="20"/>
  <c r="K3" i="20"/>
  <c r="X3" i="20"/>
  <c r="G3" i="20"/>
  <c r="M3" i="20"/>
  <c r="F3" i="20"/>
  <c r="L3" i="20"/>
  <c r="E3" i="20"/>
  <c r="V3" i="20"/>
  <c r="U2" i="20"/>
  <c r="BL54" i="21"/>
  <c r="AP41" i="21"/>
  <c r="AJ41" i="21"/>
  <c r="AD41" i="21"/>
  <c r="X41" i="21"/>
  <c r="R41" i="21"/>
  <c r="L41" i="21"/>
  <c r="F41" i="21"/>
  <c r="AM40" i="21"/>
  <c r="D1120" i="22"/>
  <c r="Z1127" i="6"/>
  <c r="AG40" i="21"/>
  <c r="D940" i="22"/>
  <c r="Z947" i="6"/>
  <c r="AD40" i="21"/>
  <c r="AA40" i="21"/>
  <c r="D760" i="22"/>
  <c r="Z767" i="6"/>
  <c r="X40" i="21"/>
  <c r="U40" i="21"/>
  <c r="D580" i="22"/>
  <c r="Z587" i="6"/>
  <c r="O40" i="21"/>
  <c r="D400" i="22"/>
  <c r="Z407" i="6"/>
  <c r="I40" i="21"/>
  <c r="D220" i="22"/>
  <c r="Z227" i="6"/>
  <c r="F40" i="21"/>
  <c r="C40" i="21"/>
  <c r="D40" i="22"/>
  <c r="Z47" i="6"/>
  <c r="AP39" i="21"/>
  <c r="AM39" i="21"/>
  <c r="D1119" i="22"/>
  <c r="Z1126" i="6"/>
  <c r="AG39" i="21"/>
  <c r="D939" i="22"/>
  <c r="Z946" i="6"/>
  <c r="AA39" i="21"/>
  <c r="D759" i="22"/>
  <c r="Z766" i="6"/>
  <c r="X39" i="21"/>
  <c r="U39" i="21"/>
  <c r="D579" i="22"/>
  <c r="Z586" i="6"/>
  <c r="R39" i="21"/>
  <c r="O39" i="21"/>
  <c r="D399" i="22"/>
  <c r="Z406" i="6"/>
  <c r="I39" i="21"/>
  <c r="D219" i="22"/>
  <c r="Z226" i="6"/>
  <c r="C39" i="21"/>
  <c r="D39" i="22"/>
  <c r="Z46" i="6"/>
  <c r="AP38" i="21"/>
  <c r="AM38" i="21"/>
  <c r="D1118" i="22"/>
  <c r="Z1125" i="6"/>
  <c r="AJ38" i="21"/>
  <c r="AG38" i="21"/>
  <c r="D938" i="22"/>
  <c r="Z945" i="6"/>
  <c r="AA38" i="21"/>
  <c r="D758" i="22"/>
  <c r="Z765" i="6"/>
  <c r="U38" i="21"/>
  <c r="D578" i="22"/>
  <c r="Z585" i="6"/>
  <c r="R38" i="21"/>
  <c r="O38" i="21"/>
  <c r="D398" i="22"/>
  <c r="Z405" i="6"/>
  <c r="L38" i="21"/>
  <c r="I38" i="21"/>
  <c r="D218" i="22"/>
  <c r="Z225" i="6"/>
  <c r="C38" i="21"/>
  <c r="D38" i="22"/>
  <c r="Z45" i="6"/>
  <c r="AM37" i="21"/>
  <c r="D1117" i="22"/>
  <c r="Z1124" i="6"/>
  <c r="AJ37" i="21"/>
  <c r="AG37" i="21"/>
  <c r="D937" i="22"/>
  <c r="Z944" i="6"/>
  <c r="AD37" i="21"/>
  <c r="AA37" i="21"/>
  <c r="D757" i="22"/>
  <c r="Z764" i="6"/>
  <c r="U37" i="21"/>
  <c r="D577" i="22"/>
  <c r="Z584" i="6"/>
  <c r="O37" i="21"/>
  <c r="D397" i="22"/>
  <c r="Z404" i="6"/>
  <c r="L37" i="21"/>
  <c r="I37" i="21"/>
  <c r="D217" i="22"/>
  <c r="Z224" i="6"/>
  <c r="F37" i="21"/>
  <c r="C37" i="21"/>
  <c r="D37" i="22"/>
  <c r="Z44" i="6"/>
  <c r="AM36" i="21"/>
  <c r="D1116" i="22"/>
  <c r="Z1123" i="6"/>
  <c r="AG36" i="21"/>
  <c r="D936" i="22"/>
  <c r="Z943" i="6"/>
  <c r="AD36" i="21"/>
  <c r="AA36" i="21"/>
  <c r="D756" i="22"/>
  <c r="Z763" i="6"/>
  <c r="X36" i="21"/>
  <c r="U36" i="21"/>
  <c r="D576" i="22"/>
  <c r="Z583" i="6"/>
  <c r="O36" i="21"/>
  <c r="D396" i="22"/>
  <c r="Z403" i="6"/>
  <c r="I36" i="21"/>
  <c r="D216" i="22"/>
  <c r="Z223" i="6"/>
  <c r="F36" i="21"/>
  <c r="C36" i="21"/>
  <c r="D36" i="22"/>
  <c r="Z43" i="6"/>
  <c r="AP35" i="21"/>
  <c r="AM35" i="21"/>
  <c r="D1115" i="22"/>
  <c r="Z1122" i="6"/>
  <c r="AG35" i="21"/>
  <c r="D935" i="22"/>
  <c r="Z942" i="6"/>
  <c r="AA35" i="21"/>
  <c r="D755" i="22"/>
  <c r="Z762" i="6"/>
  <c r="X35" i="21"/>
  <c r="U35" i="21"/>
  <c r="D575" i="22"/>
  <c r="Z582" i="6"/>
  <c r="R35" i="21"/>
  <c r="O35" i="21"/>
  <c r="D395" i="22"/>
  <c r="Z402" i="6"/>
  <c r="I35" i="21"/>
  <c r="D215" i="22"/>
  <c r="Z222" i="6"/>
  <c r="C35" i="21"/>
  <c r="D35" i="22"/>
  <c r="Z42" i="6"/>
  <c r="AP34" i="21"/>
  <c r="AM34" i="21"/>
  <c r="D1114" i="22"/>
  <c r="Z1121" i="6"/>
  <c r="AJ34" i="21"/>
  <c r="AG34" i="21"/>
  <c r="D934" i="22"/>
  <c r="Z941" i="6"/>
  <c r="AA34" i="21"/>
  <c r="D754" i="22"/>
  <c r="Z761" i="6"/>
  <c r="U34" i="21"/>
  <c r="D574" i="22"/>
  <c r="Z581" i="6"/>
  <c r="R34" i="21"/>
  <c r="O34" i="21"/>
  <c r="D394" i="22"/>
  <c r="Z401" i="6"/>
  <c r="L34" i="21"/>
  <c r="I34" i="21"/>
  <c r="D214" i="22"/>
  <c r="Z221" i="6"/>
  <c r="C34" i="21"/>
  <c r="D34" i="22"/>
  <c r="Z41" i="6"/>
  <c r="AM33" i="21"/>
  <c r="D1113" i="22"/>
  <c r="Z1120" i="6"/>
  <c r="AJ33" i="21"/>
  <c r="AG33" i="21"/>
  <c r="D933" i="22"/>
  <c r="Z940" i="6"/>
  <c r="AD33" i="21"/>
  <c r="AA33" i="21"/>
  <c r="D753" i="22"/>
  <c r="Z760" i="6"/>
  <c r="U33" i="21"/>
  <c r="D573" i="22"/>
  <c r="Z580" i="6"/>
  <c r="O33" i="21"/>
  <c r="D393" i="22"/>
  <c r="Z400" i="6"/>
  <c r="L33" i="21"/>
  <c r="I33" i="21"/>
  <c r="D213" i="22"/>
  <c r="Z220" i="6"/>
  <c r="F33" i="21"/>
  <c r="C33" i="21"/>
  <c r="D33" i="22"/>
  <c r="Z40" i="6"/>
  <c r="AM32" i="21"/>
  <c r="D1112" i="22"/>
  <c r="Z1119" i="6"/>
  <c r="AG32" i="21"/>
  <c r="D932" i="22"/>
  <c r="Z939" i="6"/>
  <c r="AD32" i="21"/>
  <c r="AA32" i="21"/>
  <c r="D752" i="22"/>
  <c r="Z759" i="6"/>
  <c r="X32" i="21"/>
  <c r="U32" i="21"/>
  <c r="D572" i="22"/>
  <c r="Z579" i="6"/>
  <c r="O32" i="21"/>
  <c r="D392" i="22"/>
  <c r="Z399" i="6"/>
  <c r="I32" i="21"/>
  <c r="D212" i="22"/>
  <c r="Z219" i="6"/>
  <c r="F32" i="21"/>
  <c r="C32" i="21"/>
  <c r="D32" i="22"/>
  <c r="Z39" i="6"/>
  <c r="AP31" i="21"/>
  <c r="AM31" i="21"/>
  <c r="D1111" i="22"/>
  <c r="Z1118" i="6"/>
  <c r="AG31" i="21"/>
  <c r="D931" i="22"/>
  <c r="Z938" i="6"/>
  <c r="AA31" i="21"/>
  <c r="D751" i="22"/>
  <c r="Z758" i="6"/>
  <c r="X31" i="21"/>
  <c r="U31" i="21"/>
  <c r="D571" i="22"/>
  <c r="Z578" i="6"/>
  <c r="R31" i="21"/>
  <c r="O31" i="21"/>
  <c r="D391" i="22"/>
  <c r="Z398" i="6"/>
  <c r="I31" i="21"/>
  <c r="D211" i="22"/>
  <c r="Z218" i="6"/>
  <c r="C31" i="21"/>
  <c r="D31" i="22"/>
  <c r="Z38" i="6"/>
  <c r="AP30" i="21"/>
  <c r="AM30" i="21"/>
  <c r="D1110" i="22"/>
  <c r="Z1117" i="6"/>
  <c r="AJ30" i="21"/>
  <c r="AG30" i="21"/>
  <c r="D930" i="22"/>
  <c r="Z937" i="6"/>
  <c r="AA30" i="21"/>
  <c r="D750" i="22"/>
  <c r="Z757" i="6"/>
  <c r="U30" i="21"/>
  <c r="D570" i="22"/>
  <c r="Z577" i="6"/>
  <c r="R30" i="21"/>
  <c r="O30" i="21"/>
  <c r="D390" i="22"/>
  <c r="Z397" i="6"/>
  <c r="L30" i="21"/>
  <c r="I30" i="21"/>
  <c r="D210" i="22"/>
  <c r="Z217" i="6"/>
  <c r="C30" i="21"/>
  <c r="D30" i="22"/>
  <c r="Z37" i="6"/>
  <c r="AM29" i="21"/>
  <c r="D1109" i="22"/>
  <c r="Z1116" i="6"/>
  <c r="AJ29" i="21"/>
  <c r="AG29" i="21"/>
  <c r="D929" i="22"/>
  <c r="Z936" i="6"/>
  <c r="AD29" i="21"/>
  <c r="AA29" i="21"/>
  <c r="D749" i="22"/>
  <c r="Z756" i="6"/>
  <c r="U29" i="21"/>
  <c r="D569" i="22"/>
  <c r="Z576" i="6"/>
  <c r="O29" i="21"/>
  <c r="D389" i="22"/>
  <c r="Z396" i="6"/>
  <c r="L29" i="21"/>
  <c r="I29" i="21"/>
  <c r="D209" i="22"/>
  <c r="Z216" i="6"/>
  <c r="F29" i="21"/>
  <c r="C29" i="21"/>
  <c r="D29" i="22"/>
  <c r="Z36" i="6"/>
  <c r="AM28" i="21"/>
  <c r="D1108" i="22"/>
  <c r="Z1115" i="6"/>
  <c r="AG28" i="21"/>
  <c r="D928" i="22"/>
  <c r="Z935" i="6"/>
  <c r="AD28" i="21"/>
  <c r="AA28" i="21"/>
  <c r="D748" i="22"/>
  <c r="Z755" i="6"/>
  <c r="X28" i="21"/>
  <c r="U28" i="21"/>
  <c r="D568" i="22"/>
  <c r="Z575" i="6"/>
  <c r="O28" i="21"/>
  <c r="D388" i="22"/>
  <c r="Z395" i="6"/>
  <c r="I28" i="21"/>
  <c r="D208" i="22"/>
  <c r="Z215" i="6"/>
  <c r="F28" i="21"/>
  <c r="C28" i="21"/>
  <c r="D28" i="22"/>
  <c r="Z35" i="6"/>
  <c r="AP27" i="21"/>
  <c r="AM27" i="21"/>
  <c r="D1107" i="22"/>
  <c r="Z1114" i="6"/>
  <c r="AG27" i="21"/>
  <c r="D927" i="22"/>
  <c r="Z934" i="6"/>
  <c r="AA27" i="21"/>
  <c r="D747" i="22"/>
  <c r="Z754" i="6"/>
  <c r="X27" i="21"/>
  <c r="U27" i="21"/>
  <c r="D567" i="22"/>
  <c r="Z574" i="6"/>
  <c r="R27" i="21"/>
  <c r="O27" i="21"/>
  <c r="D387" i="22"/>
  <c r="Z394" i="6"/>
  <c r="I27" i="21"/>
  <c r="D207" i="22"/>
  <c r="Z214" i="6"/>
  <c r="C27" i="21"/>
  <c r="D27" i="22"/>
  <c r="Z34" i="6"/>
  <c r="AP26" i="21"/>
  <c r="AM26" i="21"/>
  <c r="D1106" i="22"/>
  <c r="Z1113" i="6"/>
  <c r="AJ26" i="21"/>
  <c r="AG26" i="21"/>
  <c r="D926" i="22"/>
  <c r="Z933" i="6"/>
  <c r="AA26" i="21"/>
  <c r="D746" i="22"/>
  <c r="Z753" i="6"/>
  <c r="U26" i="21"/>
  <c r="D566" i="22"/>
  <c r="Z573" i="6"/>
  <c r="R26" i="21"/>
  <c r="O26" i="21"/>
  <c r="D386" i="22"/>
  <c r="Z393" i="6"/>
  <c r="L26" i="21"/>
  <c r="I26" i="21"/>
  <c r="D206" i="22"/>
  <c r="Z213" i="6"/>
  <c r="C26" i="21"/>
  <c r="D26" i="22"/>
  <c r="Z33" i="6"/>
  <c r="AM25" i="21"/>
  <c r="D1105" i="22"/>
  <c r="Z1112" i="6"/>
  <c r="AJ25" i="21"/>
  <c r="AG25" i="21"/>
  <c r="D925" i="22"/>
  <c r="Z932" i="6"/>
  <c r="AD25" i="21"/>
  <c r="AA25" i="21"/>
  <c r="D745" i="22"/>
  <c r="Z752" i="6"/>
  <c r="U25" i="21"/>
  <c r="D565" i="22"/>
  <c r="Z572" i="6"/>
  <c r="O25" i="21"/>
  <c r="D385" i="22"/>
  <c r="Z392" i="6"/>
  <c r="L25" i="21"/>
  <c r="I25" i="21"/>
  <c r="D205" i="22"/>
  <c r="Z212" i="6"/>
  <c r="F25" i="21"/>
  <c r="C25" i="21"/>
  <c r="D25" i="22"/>
  <c r="Z32" i="6"/>
  <c r="AM24" i="21"/>
  <c r="D1104" i="22"/>
  <c r="Z1111" i="6"/>
  <c r="AG24" i="21"/>
  <c r="D924" i="22"/>
  <c r="Z931" i="6"/>
  <c r="AD24" i="21"/>
  <c r="AA24" i="21"/>
  <c r="D744" i="22"/>
  <c r="Z751" i="6"/>
  <c r="X24" i="21"/>
  <c r="U24" i="21"/>
  <c r="D564" i="22"/>
  <c r="Z571" i="6"/>
  <c r="O24" i="21"/>
  <c r="D384" i="22"/>
  <c r="Z391" i="6"/>
  <c r="I24" i="21"/>
  <c r="D204" i="22"/>
  <c r="Z211" i="6"/>
  <c r="F24" i="21"/>
  <c r="C24" i="21"/>
  <c r="D24" i="22"/>
  <c r="Z31" i="6"/>
  <c r="AP23" i="21"/>
  <c r="AM23" i="21"/>
  <c r="D1103" i="22"/>
  <c r="Z1110" i="6"/>
  <c r="AG23" i="21"/>
  <c r="D923" i="22"/>
  <c r="Z930" i="6"/>
  <c r="AA23" i="21"/>
  <c r="D743" i="22"/>
  <c r="Z750" i="6"/>
  <c r="X23" i="21"/>
  <c r="U23" i="21"/>
  <c r="D563" i="22"/>
  <c r="Z570" i="6"/>
  <c r="R23" i="21"/>
  <c r="O23" i="21"/>
  <c r="D383" i="22"/>
  <c r="Z390" i="6"/>
  <c r="I23" i="21"/>
  <c r="D203" i="22"/>
  <c r="Z210" i="6"/>
  <c r="C23" i="21"/>
  <c r="D23" i="22"/>
  <c r="Z30" i="6"/>
  <c r="AP22" i="21"/>
  <c r="AM22" i="21"/>
  <c r="D1102" i="22"/>
  <c r="Z1109" i="6"/>
  <c r="AJ22" i="21"/>
  <c r="AG22" i="21"/>
  <c r="D922" i="22"/>
  <c r="Z929" i="6"/>
  <c r="AA22" i="21"/>
  <c r="D742" i="22"/>
  <c r="Z749" i="6"/>
  <c r="U22" i="21"/>
  <c r="D562" i="22"/>
  <c r="Z569" i="6"/>
  <c r="R22" i="21"/>
  <c r="O22" i="21"/>
  <c r="D382" i="22"/>
  <c r="Z389" i="6"/>
  <c r="L22" i="21"/>
  <c r="I22" i="21"/>
  <c r="D202" i="22"/>
  <c r="Z209" i="6"/>
  <c r="C22" i="21"/>
  <c r="D22" i="22"/>
  <c r="Z29" i="6"/>
  <c r="AM21" i="21"/>
  <c r="D1101" i="22"/>
  <c r="Z1108" i="6"/>
  <c r="AJ21" i="21"/>
  <c r="AG21" i="21"/>
  <c r="D921" i="22"/>
  <c r="Z928" i="6"/>
  <c r="AD21" i="21"/>
  <c r="AA21" i="21"/>
  <c r="D741" i="22"/>
  <c r="Z748" i="6"/>
  <c r="U21" i="21"/>
  <c r="D561" i="22"/>
  <c r="Z568" i="6"/>
  <c r="O21" i="21"/>
  <c r="D381" i="22"/>
  <c r="Z388" i="6"/>
  <c r="L21" i="21"/>
  <c r="I21" i="21"/>
  <c r="D201" i="22"/>
  <c r="Z208" i="6"/>
  <c r="F21" i="21"/>
  <c r="C21" i="21"/>
  <c r="D21" i="22"/>
  <c r="Z28" i="6"/>
  <c r="AM20" i="21"/>
  <c r="D1100" i="22"/>
  <c r="Z1107" i="6"/>
  <c r="AG20" i="21"/>
  <c r="D920" i="22"/>
  <c r="Z927" i="6"/>
  <c r="AD20" i="21"/>
  <c r="AA20" i="21"/>
  <c r="D740" i="22"/>
  <c r="Z747" i="6"/>
  <c r="X20" i="21"/>
  <c r="U20" i="21"/>
  <c r="D560" i="22"/>
  <c r="Z567" i="6"/>
  <c r="O20" i="21"/>
  <c r="D380" i="22"/>
  <c r="Z387" i="6"/>
  <c r="I20" i="21"/>
  <c r="D200" i="22"/>
  <c r="Z207" i="6"/>
  <c r="F20" i="21"/>
  <c r="C20" i="21"/>
  <c r="D20" i="22"/>
  <c r="Z27" i="6"/>
  <c r="AP19" i="21"/>
  <c r="AM19" i="21"/>
  <c r="D1099" i="22"/>
  <c r="Z1106" i="6"/>
  <c r="AG19" i="21"/>
  <c r="D919" i="22"/>
  <c r="Z926" i="6"/>
  <c r="AA19" i="21"/>
  <c r="D739" i="22"/>
  <c r="Z746" i="6"/>
  <c r="X19" i="21"/>
  <c r="U19" i="21"/>
  <c r="D559" i="22"/>
  <c r="Z566" i="6"/>
  <c r="R19" i="21"/>
  <c r="O19" i="21"/>
  <c r="D379" i="22"/>
  <c r="Z386" i="6"/>
  <c r="I19" i="21"/>
  <c r="D199" i="22"/>
  <c r="Z206" i="6"/>
  <c r="C19" i="21"/>
  <c r="D19" i="22"/>
  <c r="Z26" i="6"/>
  <c r="AP18" i="21"/>
  <c r="AM18" i="21"/>
  <c r="D1098" i="22"/>
  <c r="Z1105" i="6"/>
  <c r="AJ18" i="21"/>
  <c r="AG18" i="21"/>
  <c r="D918" i="22"/>
  <c r="Z925" i="6"/>
  <c r="AA18" i="21"/>
  <c r="D738" i="22"/>
  <c r="Z745" i="6"/>
  <c r="U18" i="21"/>
  <c r="D558" i="22"/>
  <c r="Z565" i="6"/>
  <c r="R18" i="21"/>
  <c r="O18" i="21"/>
  <c r="D378" i="22"/>
  <c r="Z385" i="6"/>
  <c r="L18" i="21"/>
  <c r="I18" i="21"/>
  <c r="D198" i="22"/>
  <c r="Z205" i="6"/>
  <c r="C18" i="21"/>
  <c r="D18" i="22"/>
  <c r="Z25" i="6"/>
  <c r="AM17" i="21"/>
  <c r="D1097" i="22"/>
  <c r="Z1104" i="6"/>
  <c r="AJ17" i="21"/>
  <c r="AG17" i="21"/>
  <c r="D917" i="22"/>
  <c r="Z924" i="6"/>
  <c r="AD17" i="21"/>
  <c r="AA17" i="21"/>
  <c r="D737" i="22"/>
  <c r="Z744" i="6"/>
  <c r="U17" i="21"/>
  <c r="D557" i="22"/>
  <c r="Z564" i="6"/>
  <c r="O17" i="21"/>
  <c r="D377" i="22"/>
  <c r="Z384" i="6"/>
  <c r="L17" i="21"/>
  <c r="I17" i="21"/>
  <c r="D197" i="22"/>
  <c r="Z204" i="6"/>
  <c r="F17" i="21"/>
  <c r="C17" i="21"/>
  <c r="D17" i="22"/>
  <c r="Z24" i="6"/>
  <c r="AM16" i="21"/>
  <c r="D1096" i="22"/>
  <c r="Z1103" i="6"/>
  <c r="AG16" i="21"/>
  <c r="D916" i="22"/>
  <c r="Z923" i="6"/>
  <c r="AD16" i="21"/>
  <c r="AA16" i="21"/>
  <c r="D736" i="22"/>
  <c r="Z743" i="6"/>
  <c r="X16" i="21"/>
  <c r="U16" i="21"/>
  <c r="D556" i="22"/>
  <c r="Z563" i="6"/>
  <c r="O16" i="21"/>
  <c r="D376" i="22"/>
  <c r="Z383" i="6"/>
  <c r="I16" i="21"/>
  <c r="D196" i="22"/>
  <c r="Z203" i="6"/>
  <c r="F16" i="21"/>
  <c r="C16" i="21"/>
  <c r="D16" i="22"/>
  <c r="Z23" i="6"/>
  <c r="AP15" i="21"/>
  <c r="AM15" i="21"/>
  <c r="D1095" i="22"/>
  <c r="Z1102" i="6"/>
  <c r="AG15" i="21"/>
  <c r="D915" i="22"/>
  <c r="Z922" i="6"/>
  <c r="AA15" i="21"/>
  <c r="D735" i="22"/>
  <c r="Z742" i="6"/>
  <c r="X15" i="21"/>
  <c r="U15" i="21"/>
  <c r="D555" i="22"/>
  <c r="Z562" i="6"/>
  <c r="R15" i="21"/>
  <c r="O15" i="21"/>
  <c r="D375" i="22"/>
  <c r="Z382" i="6"/>
  <c r="I15" i="21"/>
  <c r="D195" i="22"/>
  <c r="Z202" i="6"/>
  <c r="C15" i="21"/>
  <c r="D15" i="22"/>
  <c r="Z22" i="6"/>
  <c r="AP14" i="21"/>
  <c r="AM14" i="21"/>
  <c r="D1094" i="22"/>
  <c r="Z1101" i="6"/>
  <c r="AJ14" i="21"/>
  <c r="AG14" i="21"/>
  <c r="D914" i="22"/>
  <c r="Z921" i="6"/>
  <c r="AA14" i="21"/>
  <c r="D734" i="22"/>
  <c r="Z741" i="6"/>
  <c r="U14" i="21"/>
  <c r="D554" i="22"/>
  <c r="Z561" i="6"/>
  <c r="R14" i="21"/>
  <c r="O14" i="21"/>
  <c r="D374" i="22"/>
  <c r="Z381" i="6"/>
  <c r="L14" i="21"/>
  <c r="I14" i="21"/>
  <c r="D194" i="22"/>
  <c r="Z201" i="6"/>
  <c r="C14" i="21"/>
  <c r="D14" i="22"/>
  <c r="Z21" i="6"/>
  <c r="AM13" i="21"/>
  <c r="D1093" i="22"/>
  <c r="Z1100" i="6"/>
  <c r="AJ13" i="21"/>
  <c r="AG13" i="21"/>
  <c r="D913" i="22"/>
  <c r="Z920" i="6"/>
  <c r="AD13" i="21"/>
  <c r="AA13" i="21"/>
  <c r="D733" i="22"/>
  <c r="Z740" i="6"/>
  <c r="U13" i="21"/>
  <c r="D553" i="22"/>
  <c r="Z560" i="6"/>
  <c r="O13" i="21"/>
  <c r="D373" i="22"/>
  <c r="Z380" i="6"/>
  <c r="L13" i="21"/>
  <c r="I13" i="21"/>
  <c r="D193" i="22"/>
  <c r="Z200" i="6"/>
  <c r="F13" i="21"/>
  <c r="C13" i="21"/>
  <c r="D13" i="22"/>
  <c r="Z20" i="6"/>
  <c r="AM12" i="21"/>
  <c r="D1092" i="22"/>
  <c r="Z1099" i="6"/>
  <c r="AG12" i="21"/>
  <c r="D912" i="22"/>
  <c r="Z919" i="6"/>
  <c r="AD12" i="21"/>
  <c r="AA12" i="21"/>
  <c r="D732" i="22"/>
  <c r="Z739" i="6"/>
  <c r="X12" i="21"/>
  <c r="U12" i="21"/>
  <c r="D552" i="22"/>
  <c r="Z559" i="6"/>
  <c r="O12" i="21"/>
  <c r="D372" i="22"/>
  <c r="Z379" i="6"/>
  <c r="I12" i="21"/>
  <c r="D192" i="22"/>
  <c r="Z199" i="6"/>
  <c r="F12" i="21"/>
  <c r="C12" i="21"/>
  <c r="D12" i="22"/>
  <c r="Z19" i="6"/>
  <c r="AP11" i="21"/>
  <c r="AM11" i="21"/>
  <c r="D1091" i="22"/>
  <c r="Z1098" i="6"/>
  <c r="AG11" i="21"/>
  <c r="D911" i="22"/>
  <c r="Z918" i="6"/>
  <c r="AA11" i="21"/>
  <c r="D731" i="22"/>
  <c r="Z738" i="6"/>
  <c r="X11" i="21"/>
  <c r="U11" i="21"/>
  <c r="D551" i="22"/>
  <c r="Z558" i="6"/>
  <c r="R11" i="21"/>
  <c r="O11" i="21"/>
  <c r="D371" i="22"/>
  <c r="Z378" i="6"/>
  <c r="I11" i="21"/>
  <c r="D191" i="22"/>
  <c r="Z198" i="6"/>
  <c r="C11" i="21"/>
  <c r="D11" i="22"/>
  <c r="Z18" i="6"/>
  <c r="AP10" i="21"/>
  <c r="AM10" i="21"/>
  <c r="D1090" i="22"/>
  <c r="Z1097" i="6"/>
  <c r="AJ10" i="21"/>
  <c r="AG10" i="21"/>
  <c r="D910" i="22"/>
  <c r="Z917" i="6"/>
  <c r="AA10" i="21"/>
  <c r="D730" i="22"/>
  <c r="Z737" i="6"/>
  <c r="U10" i="21"/>
  <c r="D550" i="22"/>
  <c r="Z557" i="6"/>
  <c r="R10" i="21"/>
  <c r="O10" i="21"/>
  <c r="D370" i="22"/>
  <c r="Z377" i="6"/>
  <c r="L10" i="21"/>
  <c r="I10" i="21"/>
  <c r="D190" i="22"/>
  <c r="Z197" i="6"/>
  <c r="C10" i="21"/>
  <c r="D10" i="22"/>
  <c r="Z17" i="6"/>
  <c r="AM9" i="21"/>
  <c r="D1089" i="22"/>
  <c r="Z1096" i="6"/>
  <c r="AJ9" i="21"/>
  <c r="AG9" i="21"/>
  <c r="D909" i="22"/>
  <c r="Z916" i="6"/>
  <c r="AD9" i="21"/>
  <c r="AA9" i="21"/>
  <c r="D729" i="22"/>
  <c r="Z736" i="6"/>
  <c r="U9" i="21"/>
  <c r="D549" i="22"/>
  <c r="Z556" i="6"/>
  <c r="O9" i="21"/>
  <c r="D369" i="22"/>
  <c r="Z376" i="6"/>
  <c r="L9" i="21"/>
  <c r="I9" i="21"/>
  <c r="D189" i="22"/>
  <c r="Z196" i="6"/>
  <c r="F9" i="21"/>
  <c r="C9" i="21"/>
  <c r="D9" i="22"/>
  <c r="Z16" i="6"/>
  <c r="AM8" i="21"/>
  <c r="D1088" i="22"/>
  <c r="Z1095" i="6"/>
  <c r="AG8" i="21"/>
  <c r="D908" i="22"/>
  <c r="Z915" i="6"/>
  <c r="AD8" i="21"/>
  <c r="AA8" i="21"/>
  <c r="D728" i="22"/>
  <c r="Z735" i="6"/>
  <c r="X8" i="21"/>
  <c r="U8" i="21"/>
  <c r="D548" i="22"/>
  <c r="Z555" i="6"/>
  <c r="O8" i="21"/>
  <c r="D368" i="22"/>
  <c r="Z375" i="6"/>
  <c r="I8" i="21"/>
  <c r="D188" i="22"/>
  <c r="Z195" i="6"/>
  <c r="F8" i="21"/>
  <c r="C8" i="21"/>
  <c r="D8" i="22"/>
  <c r="Z15" i="6"/>
  <c r="AP7" i="21"/>
  <c r="AM7" i="21"/>
  <c r="D1087" i="22"/>
  <c r="Z1094" i="6"/>
  <c r="AG7" i="21"/>
  <c r="D907" i="22"/>
  <c r="Z914" i="6"/>
  <c r="AA7" i="21"/>
  <c r="D727" i="22"/>
  <c r="Z734" i="6"/>
  <c r="X7" i="21"/>
  <c r="U7" i="21"/>
  <c r="D547" i="22"/>
  <c r="Z554" i="6"/>
  <c r="R7" i="21"/>
  <c r="O7" i="21"/>
  <c r="D367" i="22"/>
  <c r="Z374" i="6"/>
  <c r="I7" i="21"/>
  <c r="D187" i="22"/>
  <c r="Z194" i="6"/>
  <c r="C7" i="21"/>
  <c r="D7" i="22"/>
  <c r="Z14" i="6"/>
  <c r="AP6" i="21"/>
  <c r="AM6" i="21"/>
  <c r="D1086" i="22"/>
  <c r="Z1093" i="6"/>
  <c r="AJ6" i="21"/>
  <c r="AG6" i="21"/>
  <c r="D906" i="22"/>
  <c r="Z913" i="6"/>
  <c r="AA6" i="21"/>
  <c r="D726" i="22"/>
  <c r="Z733" i="6"/>
  <c r="U6" i="21"/>
  <c r="D546" i="22"/>
  <c r="Z553" i="6"/>
  <c r="R6" i="21"/>
  <c r="O6" i="21"/>
  <c r="D366" i="22"/>
  <c r="Z373" i="6"/>
  <c r="L6" i="21"/>
  <c r="I6" i="21"/>
  <c r="D186" i="22"/>
  <c r="Z193" i="6"/>
  <c r="C6" i="21"/>
  <c r="D6" i="22"/>
  <c r="Z13" i="6"/>
  <c r="AM5" i="21"/>
  <c r="D1085" i="22"/>
  <c r="Z1092" i="6"/>
  <c r="AJ5" i="21"/>
  <c r="AG5" i="21"/>
  <c r="D905" i="22"/>
  <c r="Z912" i="6"/>
  <c r="AD5" i="21"/>
  <c r="AA5" i="21"/>
  <c r="D725" i="22"/>
  <c r="Z732" i="6"/>
  <c r="U5" i="21"/>
  <c r="D545" i="22"/>
  <c r="Z552" i="6"/>
  <c r="O5" i="21"/>
  <c r="D365" i="22"/>
  <c r="Z372" i="6"/>
  <c r="L5" i="21"/>
  <c r="I5" i="21"/>
  <c r="D185" i="22"/>
  <c r="Z192" i="6"/>
  <c r="F5" i="21"/>
  <c r="C5" i="21"/>
  <c r="D5" i="22"/>
  <c r="Z12" i="6"/>
  <c r="AM4" i="21"/>
  <c r="D1084" i="22"/>
  <c r="Z1091" i="6"/>
  <c r="AG4" i="21"/>
  <c r="D904" i="22"/>
  <c r="Z911" i="6"/>
  <c r="AD4" i="21"/>
  <c r="AA4" i="21"/>
  <c r="D724" i="22"/>
  <c r="Z731" i="6"/>
  <c r="X4" i="21"/>
  <c r="W4" i="21"/>
  <c r="W5" i="21"/>
  <c r="W6" i="21"/>
  <c r="W7" i="21"/>
  <c r="W8" i="21"/>
  <c r="W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U4" i="21"/>
  <c r="D544" i="22"/>
  <c r="Z551" i="6"/>
  <c r="O4" i="21"/>
  <c r="D364" i="22"/>
  <c r="Z371" i="6"/>
  <c r="I4" i="21"/>
  <c r="D184" i="22"/>
  <c r="Z191" i="6"/>
  <c r="F4" i="21"/>
  <c r="C4" i="21"/>
  <c r="D4" i="22"/>
  <c r="Z11" i="6"/>
  <c r="AP3" i="21"/>
  <c r="AO3" i="21"/>
  <c r="AO4" i="21"/>
  <c r="AO5" i="21"/>
  <c r="AO6" i="21"/>
  <c r="AO7" i="21"/>
  <c r="AO8" i="21"/>
  <c r="AO9" i="21"/>
  <c r="AO10" i="21"/>
  <c r="AO11" i="21"/>
  <c r="AO12" i="21"/>
  <c r="AO13" i="21"/>
  <c r="AO14" i="21"/>
  <c r="AO15" i="21"/>
  <c r="AO16" i="21"/>
  <c r="AO17" i="21"/>
  <c r="AO18" i="21"/>
  <c r="AO19" i="21"/>
  <c r="AO20" i="21"/>
  <c r="AO21" i="21"/>
  <c r="AO22" i="21"/>
  <c r="AO23" i="21"/>
  <c r="AO24" i="21"/>
  <c r="AO25" i="21"/>
  <c r="AO26" i="21"/>
  <c r="AO27" i="21"/>
  <c r="AO28" i="21"/>
  <c r="AO29" i="21"/>
  <c r="AO30" i="21"/>
  <c r="AO31" i="21"/>
  <c r="AO32" i="21"/>
  <c r="AO33" i="21"/>
  <c r="AO34" i="21"/>
  <c r="AO35" i="21"/>
  <c r="AO36" i="21"/>
  <c r="AO37" i="21"/>
  <c r="AO38" i="21"/>
  <c r="AO39" i="21"/>
  <c r="AO40" i="21"/>
  <c r="AO41" i="21"/>
  <c r="AO42" i="21"/>
  <c r="AO43" i="21"/>
  <c r="AO44" i="21"/>
  <c r="AO45" i="21"/>
  <c r="AO46" i="21"/>
  <c r="AO47" i="21"/>
  <c r="AO48" i="21"/>
  <c r="AO49" i="21"/>
  <c r="AO50" i="21"/>
  <c r="AO51" i="21"/>
  <c r="AO52" i="21"/>
  <c r="AO53" i="21"/>
  <c r="AO54" i="21"/>
  <c r="AO55" i="21"/>
  <c r="AO56" i="21"/>
  <c r="AO57" i="21"/>
  <c r="AO58" i="21"/>
  <c r="AO59" i="21"/>
  <c r="AO60" i="21"/>
  <c r="AO61" i="21"/>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111" i="21"/>
  <c r="AO112" i="21"/>
  <c r="AO113" i="21"/>
  <c r="AO114" i="21"/>
  <c r="AO115" i="21"/>
  <c r="AO116" i="21"/>
  <c r="AO117" i="21"/>
  <c r="AO118" i="21"/>
  <c r="AO119" i="21"/>
  <c r="AO120" i="21"/>
  <c r="AO121" i="21"/>
  <c r="AO122" i="21"/>
  <c r="AO123" i="21"/>
  <c r="AO124" i="21"/>
  <c r="AO125" i="21"/>
  <c r="AO126" i="21"/>
  <c r="AO127" i="21"/>
  <c r="AO128" i="21"/>
  <c r="AO129" i="21"/>
  <c r="AO130" i="21"/>
  <c r="AO131" i="21"/>
  <c r="AO132" i="21"/>
  <c r="AO133" i="21"/>
  <c r="AO134" i="21"/>
  <c r="AO135" i="21"/>
  <c r="AO136" i="21"/>
  <c r="AO137" i="21"/>
  <c r="AO138" i="21"/>
  <c r="AO139" i="21"/>
  <c r="AO140" i="21"/>
  <c r="AO141" i="21"/>
  <c r="AO142" i="21"/>
  <c r="AO143" i="21"/>
  <c r="AO144" i="21"/>
  <c r="AO145" i="21"/>
  <c r="AO146" i="21"/>
  <c r="AO147" i="21"/>
  <c r="AO148" i="21"/>
  <c r="AO149" i="21"/>
  <c r="AO150" i="21"/>
  <c r="AO151" i="21"/>
  <c r="AO152" i="21"/>
  <c r="AO153" i="21"/>
  <c r="AO154" i="21"/>
  <c r="AO155" i="21"/>
  <c r="AO156" i="21"/>
  <c r="AO157" i="21"/>
  <c r="AO158" i="21"/>
  <c r="AO159" i="21"/>
  <c r="AO160" i="21"/>
  <c r="AO161" i="21"/>
  <c r="AO162" i="21"/>
  <c r="AO163" i="21"/>
  <c r="AO164" i="21"/>
  <c r="AO165" i="21"/>
  <c r="AO166" i="21"/>
  <c r="AO167" i="21"/>
  <c r="AO168" i="21"/>
  <c r="AO169" i="21"/>
  <c r="AO170" i="21"/>
  <c r="AO171" i="21"/>
  <c r="AO172" i="21"/>
  <c r="AO173" i="21"/>
  <c r="AO174" i="21"/>
  <c r="AO175" i="21"/>
  <c r="AO176" i="21"/>
  <c r="AO177" i="21"/>
  <c r="AO178" i="21"/>
  <c r="AO179" i="21"/>
  <c r="AO180" i="21"/>
  <c r="AO181" i="21"/>
  <c r="AO182" i="21"/>
  <c r="AM3" i="21"/>
  <c r="D1083" i="22"/>
  <c r="Z1090" i="6"/>
  <c r="AI3" i="21"/>
  <c r="AI4" i="21"/>
  <c r="AI5" i="21"/>
  <c r="AI6" i="21"/>
  <c r="AI7" i="21"/>
  <c r="AI8" i="21"/>
  <c r="AI9" i="21"/>
  <c r="AI10" i="21"/>
  <c r="AI11" i="21"/>
  <c r="AI12" i="21"/>
  <c r="AI13" i="21"/>
  <c r="AI14" i="21"/>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160" i="21"/>
  <c r="AI161" i="21"/>
  <c r="AI162" i="21"/>
  <c r="AI163" i="21"/>
  <c r="AI164" i="21"/>
  <c r="AI165" i="21"/>
  <c r="AI166" i="21"/>
  <c r="AI167" i="21"/>
  <c r="AI168" i="21"/>
  <c r="AI169" i="21"/>
  <c r="AI170" i="21"/>
  <c r="AI171" i="21"/>
  <c r="AI172" i="21"/>
  <c r="AI173" i="21"/>
  <c r="AI174" i="21"/>
  <c r="AI175" i="21"/>
  <c r="AI176" i="21"/>
  <c r="AI177" i="21"/>
  <c r="AI178" i="21"/>
  <c r="AI179" i="21"/>
  <c r="AI180" i="21"/>
  <c r="AI181" i="21"/>
  <c r="AI182" i="21"/>
  <c r="AG3" i="21"/>
  <c r="D903" i="22"/>
  <c r="Z910" i="6"/>
  <c r="AC3" i="21"/>
  <c r="AC4" i="21"/>
  <c r="AC5" i="2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172" i="21"/>
  <c r="AC173" i="21"/>
  <c r="AC174" i="21"/>
  <c r="AC175" i="21"/>
  <c r="AC176" i="21"/>
  <c r="AC177" i="21"/>
  <c r="AC178" i="21"/>
  <c r="AC179" i="21"/>
  <c r="AC180" i="21"/>
  <c r="AC181" i="21"/>
  <c r="AC182" i="21"/>
  <c r="AA3" i="21"/>
  <c r="D723" i="22"/>
  <c r="Z730" i="6"/>
  <c r="X3" i="21"/>
  <c r="W3" i="21"/>
  <c r="U3" i="21"/>
  <c r="D543" i="22"/>
  <c r="Z550" i="6"/>
  <c r="R3"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O3" i="21"/>
  <c r="D363" i="22"/>
  <c r="Z370" i="6"/>
  <c r="K3" i="21"/>
  <c r="K4" i="21"/>
  <c r="K5" i="21"/>
  <c r="K6" i="21"/>
  <c r="K7" i="21"/>
  <c r="K8" i="21"/>
  <c r="K9" i="21"/>
  <c r="K10" i="21"/>
  <c r="K11" i="21"/>
  <c r="K12" i="21"/>
  <c r="K13" i="21"/>
  <c r="K14" i="21"/>
  <c r="K15" i="21"/>
  <c r="K16" i="21"/>
  <c r="K17" i="21"/>
  <c r="K18" i="21"/>
  <c r="K19" i="21"/>
  <c r="K20" i="21"/>
  <c r="K21" i="21"/>
  <c r="K22"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I3" i="21"/>
  <c r="D183" i="22"/>
  <c r="Z190" i="6"/>
  <c r="E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C3" i="21"/>
  <c r="D3" i="22"/>
  <c r="Z10" i="6"/>
  <c r="G15" i="22"/>
  <c r="G13" i="22"/>
  <c r="G11" i="22"/>
  <c r="G9" i="22"/>
  <c r="G7" i="22"/>
  <c r="G5" i="22"/>
  <c r="H5" i="22"/>
  <c r="G3" i="22"/>
  <c r="L7" i="19"/>
  <c r="L6" i="19"/>
  <c r="K5" i="19"/>
  <c r="J5" i="19"/>
  <c r="I5" i="19"/>
  <c r="H5" i="19"/>
  <c r="G5" i="19"/>
  <c r="F5" i="19"/>
  <c r="E5" i="19"/>
  <c r="D5" i="19"/>
  <c r="C5" i="19"/>
  <c r="J5212" i="6"/>
  <c r="J5211" i="6"/>
  <c r="J5210" i="6"/>
  <c r="J5209" i="6"/>
  <c r="J5208" i="6"/>
  <c r="J5207" i="6"/>
  <c r="J5206" i="6"/>
  <c r="J5205" i="6"/>
  <c r="J5204" i="6"/>
  <c r="J5203" i="6"/>
  <c r="J5202" i="6"/>
  <c r="J5201" i="6"/>
  <c r="J5200" i="6"/>
  <c r="J5199" i="6"/>
  <c r="J5198" i="6"/>
  <c r="J5197" i="6"/>
  <c r="J5196" i="6"/>
  <c r="J5195" i="6"/>
  <c r="J5194" i="6"/>
  <c r="J5193" i="6"/>
  <c r="J5192" i="6"/>
  <c r="J5191" i="6"/>
  <c r="J5190" i="6"/>
  <c r="J5189" i="6"/>
  <c r="J5188" i="6"/>
  <c r="J5187" i="6"/>
  <c r="J5186" i="6"/>
  <c r="J5185" i="6"/>
  <c r="J5184" i="6"/>
  <c r="J5183" i="6"/>
  <c r="J5182" i="6"/>
  <c r="J5181" i="6"/>
  <c r="J5180" i="6"/>
  <c r="J5179" i="6"/>
  <c r="J5178" i="6"/>
  <c r="J5177" i="6"/>
  <c r="J5176" i="6"/>
  <c r="J5175" i="6"/>
  <c r="J5174" i="6"/>
  <c r="J5173" i="6"/>
  <c r="J5172" i="6"/>
  <c r="J5171" i="6"/>
  <c r="J5170" i="6"/>
  <c r="J5169" i="6"/>
  <c r="J5168" i="6"/>
  <c r="J5167" i="6"/>
  <c r="J5166" i="6"/>
  <c r="J5165" i="6"/>
  <c r="J5164" i="6"/>
  <c r="J5163" i="6"/>
  <c r="J5162" i="6"/>
  <c r="J5161" i="6"/>
  <c r="J5160" i="6"/>
  <c r="J5159" i="6"/>
  <c r="J5158" i="6"/>
  <c r="J5157" i="6"/>
  <c r="J5156" i="6"/>
  <c r="J5155" i="6"/>
  <c r="J5154" i="6"/>
  <c r="J5153" i="6"/>
  <c r="J5152" i="6"/>
  <c r="J5151" i="6"/>
  <c r="J5150" i="6"/>
  <c r="J5149" i="6"/>
  <c r="J5148" i="6"/>
  <c r="J5147" i="6"/>
  <c r="J5146" i="6"/>
  <c r="J5145" i="6"/>
  <c r="J5144" i="6"/>
  <c r="P17" i="6"/>
  <c r="E14"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E12" i="6"/>
  <c r="C14" i="6"/>
  <c r="E11" i="6"/>
  <c r="C13" i="6"/>
  <c r="B189" i="22"/>
  <c r="X195" i="6"/>
  <c r="B549" i="22"/>
  <c r="X555" i="6"/>
  <c r="B909" i="22"/>
  <c r="X915" i="6"/>
  <c r="B369" i="22"/>
  <c r="X375" i="6"/>
  <c r="C10" i="6"/>
  <c r="P11" i="6"/>
  <c r="C16" i="6"/>
  <c r="C17" i="6"/>
  <c r="E23" i="6"/>
  <c r="E25" i="6"/>
  <c r="C33" i="6"/>
  <c r="C34" i="6"/>
  <c r="C40" i="6"/>
  <c r="E42" i="6"/>
  <c r="C49" i="6"/>
  <c r="E51" i="6"/>
  <c r="C55" i="6"/>
  <c r="E57" i="6"/>
  <c r="C64" i="6"/>
  <c r="C66" i="6"/>
  <c r="C72" i="6"/>
  <c r="C74" i="6"/>
  <c r="E82" i="6"/>
  <c r="E84" i="6"/>
  <c r="E90" i="6"/>
  <c r="C91" i="6"/>
  <c r="C97" i="6"/>
  <c r="C99" i="6"/>
  <c r="E104" i="6"/>
  <c r="E106" i="6"/>
  <c r="E112" i="6"/>
  <c r="E114" i="6"/>
  <c r="E121" i="6"/>
  <c r="E123" i="6"/>
  <c r="E129" i="6"/>
  <c r="C133" i="6"/>
  <c r="E17" i="6"/>
  <c r="C19" i="6"/>
  <c r="E21" i="6"/>
  <c r="C26" i="6"/>
  <c r="C28" i="6"/>
  <c r="C31" i="6"/>
  <c r="E34" i="6"/>
  <c r="C35" i="6"/>
  <c r="E37" i="6"/>
  <c r="C38" i="6"/>
  <c r="E40" i="6"/>
  <c r="C43" i="6"/>
  <c r="C45" i="6"/>
  <c r="E47" i="6"/>
  <c r="E49" i="6"/>
  <c r="E52" i="6"/>
  <c r="C53" i="6"/>
  <c r="E55" i="6"/>
  <c r="C56" i="6"/>
  <c r="C58" i="6"/>
  <c r="C60" i="6"/>
  <c r="E62" i="6"/>
  <c r="E64" i="6"/>
  <c r="E66" i="6"/>
  <c r="E68" i="6"/>
  <c r="E70" i="6"/>
  <c r="E72" i="6"/>
  <c r="E74" i="6"/>
  <c r="C77" i="6"/>
  <c r="C79" i="6"/>
  <c r="C81" i="6"/>
  <c r="C83" i="6"/>
  <c r="C85" i="6"/>
  <c r="C87" i="6"/>
  <c r="C89" i="6"/>
  <c r="E91" i="6"/>
  <c r="E93" i="6"/>
  <c r="C96" i="6"/>
  <c r="E97" i="6"/>
  <c r="E99" i="6"/>
  <c r="C101" i="6"/>
  <c r="C103" i="6"/>
  <c r="C105" i="6"/>
  <c r="C107" i="6"/>
  <c r="C109" i="6"/>
  <c r="C111" i="6"/>
  <c r="C113" i="6"/>
  <c r="C115" i="6"/>
  <c r="E117" i="6"/>
  <c r="E119" i="6"/>
  <c r="C120" i="6"/>
  <c r="C122" i="6"/>
  <c r="C124" i="6"/>
  <c r="C126" i="6"/>
  <c r="C128" i="6"/>
  <c r="E130" i="6"/>
  <c r="E133" i="6"/>
  <c r="E5009" i="6"/>
  <c r="E5007" i="6"/>
  <c r="E5005" i="6"/>
  <c r="E5003" i="6"/>
  <c r="E5001" i="6"/>
  <c r="E4999" i="6"/>
  <c r="E4997" i="6"/>
  <c r="E4995" i="6"/>
  <c r="E4993" i="6"/>
  <c r="E4991" i="6"/>
  <c r="E4989" i="6"/>
  <c r="E4987" i="6"/>
  <c r="E4985" i="6"/>
  <c r="E4983" i="6"/>
  <c r="E4981" i="6"/>
  <c r="E4979" i="6"/>
  <c r="E4977" i="6"/>
  <c r="E4975" i="6"/>
  <c r="E4973" i="6"/>
  <c r="E4971" i="6"/>
  <c r="E4969" i="6"/>
  <c r="E4967" i="6"/>
  <c r="E4965" i="6"/>
  <c r="E4963" i="6"/>
  <c r="E4961" i="6"/>
  <c r="E4959" i="6"/>
  <c r="E4957" i="6"/>
  <c r="E4955" i="6"/>
  <c r="E4953" i="6"/>
  <c r="E4951" i="6"/>
  <c r="E4949" i="6"/>
  <c r="E4947" i="6"/>
  <c r="E4945" i="6"/>
  <c r="E4943" i="6"/>
  <c r="E4941" i="6"/>
  <c r="E4939" i="6"/>
  <c r="E4937" i="6"/>
  <c r="E4935" i="6"/>
  <c r="E4933" i="6"/>
  <c r="E4931" i="6"/>
  <c r="E4929" i="6"/>
  <c r="E4927" i="6"/>
  <c r="E4925" i="6"/>
  <c r="E4923" i="6"/>
  <c r="E4921" i="6"/>
  <c r="E4919" i="6"/>
  <c r="E4917" i="6"/>
  <c r="E4915" i="6"/>
  <c r="E4913" i="6"/>
  <c r="E4911" i="6"/>
  <c r="E4909" i="6"/>
  <c r="E4907" i="6"/>
  <c r="E4905" i="6"/>
  <c r="C5009" i="6"/>
  <c r="C5007" i="6"/>
  <c r="C5005" i="6"/>
  <c r="C5003" i="6"/>
  <c r="C5001" i="6"/>
  <c r="C4999" i="6"/>
  <c r="C4997" i="6"/>
  <c r="C4995" i="6"/>
  <c r="C4993" i="6"/>
  <c r="C4991" i="6"/>
  <c r="C4989" i="6"/>
  <c r="C4987" i="6"/>
  <c r="C4985" i="6"/>
  <c r="C4983" i="6"/>
  <c r="C4981" i="6"/>
  <c r="C4979" i="6"/>
  <c r="C4977" i="6"/>
  <c r="C4975" i="6"/>
  <c r="C4973" i="6"/>
  <c r="C4971" i="6"/>
  <c r="C4969" i="6"/>
  <c r="C4967" i="6"/>
  <c r="C4965" i="6"/>
  <c r="C4963" i="6"/>
  <c r="C4961" i="6"/>
  <c r="C4959" i="6"/>
  <c r="C4957" i="6"/>
  <c r="C4955" i="6"/>
  <c r="C4953" i="6"/>
  <c r="C4951" i="6"/>
  <c r="C4949" i="6"/>
  <c r="C4947" i="6"/>
  <c r="C4945" i="6"/>
  <c r="C4943" i="6"/>
  <c r="C4941" i="6"/>
  <c r="C4939" i="6"/>
  <c r="C4937" i="6"/>
  <c r="C4935" i="6"/>
  <c r="C4933" i="6"/>
  <c r="C4931" i="6"/>
  <c r="C4929" i="6"/>
  <c r="C4927" i="6"/>
  <c r="C4925" i="6"/>
  <c r="C4923" i="6"/>
  <c r="C4921" i="6"/>
  <c r="C4919" i="6"/>
  <c r="C4917" i="6"/>
  <c r="C4915" i="6"/>
  <c r="C4913" i="6"/>
  <c r="C4911" i="6"/>
  <c r="C4909" i="6"/>
  <c r="C4907" i="6"/>
  <c r="E5008" i="6"/>
  <c r="E5006" i="6"/>
  <c r="E5004" i="6"/>
  <c r="E5002" i="6"/>
  <c r="E5000" i="6"/>
  <c r="E4998" i="6"/>
  <c r="E4996" i="6"/>
  <c r="E4994" i="6"/>
  <c r="E4992" i="6"/>
  <c r="E4990" i="6"/>
  <c r="E4988" i="6"/>
  <c r="E4986" i="6"/>
  <c r="E4984" i="6"/>
  <c r="E4982" i="6"/>
  <c r="E4980" i="6"/>
  <c r="E4978" i="6"/>
  <c r="E4976" i="6"/>
  <c r="E4974" i="6"/>
  <c r="E4972" i="6"/>
  <c r="E4970" i="6"/>
  <c r="E4968" i="6"/>
  <c r="E4966" i="6"/>
  <c r="E4964" i="6"/>
  <c r="E4962" i="6"/>
  <c r="E4960" i="6"/>
  <c r="E4958" i="6"/>
  <c r="E4956" i="6"/>
  <c r="E4954" i="6"/>
  <c r="E4952" i="6"/>
  <c r="E4950" i="6"/>
  <c r="E4948" i="6"/>
  <c r="E4946" i="6"/>
  <c r="E4944" i="6"/>
  <c r="E4942" i="6"/>
  <c r="E4940" i="6"/>
  <c r="E4938" i="6"/>
  <c r="E4936" i="6"/>
  <c r="E4934" i="6"/>
  <c r="E4932" i="6"/>
  <c r="E4930" i="6"/>
  <c r="E4928" i="6"/>
  <c r="E4926" i="6"/>
  <c r="E4924" i="6"/>
  <c r="E4922" i="6"/>
  <c r="E4920" i="6"/>
  <c r="E4918" i="6"/>
  <c r="E4916" i="6"/>
  <c r="E4914" i="6"/>
  <c r="E4912" i="6"/>
  <c r="E4910" i="6"/>
  <c r="E4908" i="6"/>
  <c r="E4906" i="6"/>
  <c r="E4904" i="6"/>
  <c r="C5002" i="6"/>
  <c r="C4994" i="6"/>
  <c r="C4986" i="6"/>
  <c r="C4978" i="6"/>
  <c r="C4970" i="6"/>
  <c r="C4962" i="6"/>
  <c r="C4954" i="6"/>
  <c r="C4946" i="6"/>
  <c r="C4938" i="6"/>
  <c r="C4930" i="6"/>
  <c r="C4922" i="6"/>
  <c r="C4914" i="6"/>
  <c r="C4906" i="6"/>
  <c r="C4903" i="6"/>
  <c r="C4901" i="6"/>
  <c r="C4899" i="6"/>
  <c r="C4897" i="6"/>
  <c r="C4895" i="6"/>
  <c r="C4893" i="6"/>
  <c r="C4891" i="6"/>
  <c r="C4889" i="6"/>
  <c r="C4887" i="6"/>
  <c r="C4885" i="6"/>
  <c r="C4883" i="6"/>
  <c r="C4881" i="6"/>
  <c r="C4879" i="6"/>
  <c r="C4877" i="6"/>
  <c r="C4875" i="6"/>
  <c r="C4873" i="6"/>
  <c r="C4871" i="6"/>
  <c r="C4869" i="6"/>
  <c r="C4867" i="6"/>
  <c r="C4865" i="6"/>
  <c r="C4863" i="6"/>
  <c r="C4861" i="6"/>
  <c r="C4859" i="6"/>
  <c r="C4857" i="6"/>
  <c r="C4855" i="6"/>
  <c r="C4853" i="6"/>
  <c r="C4851" i="6"/>
  <c r="C4849" i="6"/>
  <c r="C4847" i="6"/>
  <c r="C4845" i="6"/>
  <c r="C4843" i="6"/>
  <c r="C4841" i="6"/>
  <c r="C4839" i="6"/>
  <c r="C4837" i="6"/>
  <c r="C4835" i="6"/>
  <c r="C4833" i="6"/>
  <c r="C4831" i="6"/>
  <c r="C4829" i="6"/>
  <c r="C4827" i="6"/>
  <c r="C4825" i="6"/>
  <c r="C4823" i="6"/>
  <c r="C4821" i="6"/>
  <c r="C4819" i="6"/>
  <c r="C4817" i="6"/>
  <c r="C4815" i="6"/>
  <c r="C4813" i="6"/>
  <c r="C4811" i="6"/>
  <c r="C4809" i="6"/>
  <c r="C4807" i="6"/>
  <c r="C4805" i="6"/>
  <c r="C4803" i="6"/>
  <c r="C4801" i="6"/>
  <c r="C4799" i="6"/>
  <c r="C4797" i="6"/>
  <c r="C4795" i="6"/>
  <c r="C4793" i="6"/>
  <c r="C4791" i="6"/>
  <c r="C4789" i="6"/>
  <c r="C4787" i="6"/>
  <c r="C4785" i="6"/>
  <c r="C4783" i="6"/>
  <c r="C4781" i="6"/>
  <c r="C5008" i="6"/>
  <c r="C5000" i="6"/>
  <c r="C4992" i="6"/>
  <c r="C4984" i="6"/>
  <c r="C4976" i="6"/>
  <c r="C4968" i="6"/>
  <c r="C4960" i="6"/>
  <c r="C4952" i="6"/>
  <c r="C4944" i="6"/>
  <c r="C4936" i="6"/>
  <c r="C4928" i="6"/>
  <c r="C4920" i="6"/>
  <c r="C4912" i="6"/>
  <c r="C4905" i="6"/>
  <c r="E4902" i="6"/>
  <c r="E4900" i="6"/>
  <c r="E4898" i="6"/>
  <c r="E4896" i="6"/>
  <c r="E4894" i="6"/>
  <c r="E4892" i="6"/>
  <c r="E4890" i="6"/>
  <c r="E4888" i="6"/>
  <c r="E4886" i="6"/>
  <c r="E4884" i="6"/>
  <c r="E4882" i="6"/>
  <c r="E4880" i="6"/>
  <c r="E4878" i="6"/>
  <c r="E4876" i="6"/>
  <c r="E4874" i="6"/>
  <c r="E4872" i="6"/>
  <c r="E4870" i="6"/>
  <c r="E4868" i="6"/>
  <c r="E4866" i="6"/>
  <c r="E4864" i="6"/>
  <c r="E4862" i="6"/>
  <c r="E4860" i="6"/>
  <c r="E4858" i="6"/>
  <c r="E4856" i="6"/>
  <c r="E4854" i="6"/>
  <c r="E4852" i="6"/>
  <c r="E4850" i="6"/>
  <c r="E4848" i="6"/>
  <c r="E4846" i="6"/>
  <c r="E4844" i="6"/>
  <c r="E4842" i="6"/>
  <c r="E4840" i="6"/>
  <c r="E4838" i="6"/>
  <c r="E4836" i="6"/>
  <c r="E4834" i="6"/>
  <c r="E4832" i="6"/>
  <c r="E4830" i="6"/>
  <c r="E4828" i="6"/>
  <c r="E4826" i="6"/>
  <c r="E4824" i="6"/>
  <c r="E4822" i="6"/>
  <c r="E4820" i="6"/>
  <c r="E4818" i="6"/>
  <c r="E4816" i="6"/>
  <c r="E4814" i="6"/>
  <c r="E4812" i="6"/>
  <c r="E4810" i="6"/>
  <c r="E4808" i="6"/>
  <c r="E4806" i="6"/>
  <c r="E4804" i="6"/>
  <c r="E4802" i="6"/>
  <c r="C5006" i="6"/>
  <c r="C4998" i="6"/>
  <c r="C4990" i="6"/>
  <c r="C4982" i="6"/>
  <c r="C4974" i="6"/>
  <c r="C4966" i="6"/>
  <c r="C4958" i="6"/>
  <c r="C4950" i="6"/>
  <c r="C4942" i="6"/>
  <c r="C4934" i="6"/>
  <c r="C4926" i="6"/>
  <c r="C4918" i="6"/>
  <c r="C4910" i="6"/>
  <c r="C4904" i="6"/>
  <c r="C4902" i="6"/>
  <c r="C4900" i="6"/>
  <c r="C4898" i="6"/>
  <c r="C4896" i="6"/>
  <c r="C4894" i="6"/>
  <c r="C4892" i="6"/>
  <c r="C4890" i="6"/>
  <c r="C4888" i="6"/>
  <c r="C4886" i="6"/>
  <c r="C4884" i="6"/>
  <c r="C4882" i="6"/>
  <c r="C4880" i="6"/>
  <c r="C4878" i="6"/>
  <c r="C4876" i="6"/>
  <c r="C4874" i="6"/>
  <c r="C4872" i="6"/>
  <c r="C4870" i="6"/>
  <c r="C4868" i="6"/>
  <c r="C4866" i="6"/>
  <c r="C4864" i="6"/>
  <c r="C4862" i="6"/>
  <c r="C4860" i="6"/>
  <c r="C4858" i="6"/>
  <c r="C4856" i="6"/>
  <c r="C4854" i="6"/>
  <c r="C4852" i="6"/>
  <c r="C4850" i="6"/>
  <c r="C4848" i="6"/>
  <c r="C4846" i="6"/>
  <c r="C4844" i="6"/>
  <c r="C4842" i="6"/>
  <c r="C4840" i="6"/>
  <c r="C4838" i="6"/>
  <c r="C4836" i="6"/>
  <c r="C4834" i="6"/>
  <c r="C4832" i="6"/>
  <c r="C4830" i="6"/>
  <c r="C4828" i="6"/>
  <c r="C4826" i="6"/>
  <c r="C4824" i="6"/>
  <c r="C4822" i="6"/>
  <c r="C4820" i="6"/>
  <c r="C4818" i="6"/>
  <c r="C4816" i="6"/>
  <c r="C4814" i="6"/>
  <c r="C4812" i="6"/>
  <c r="C4810" i="6"/>
  <c r="C4808" i="6"/>
  <c r="C4806" i="6"/>
  <c r="C4804" i="6"/>
  <c r="C4802" i="6"/>
  <c r="C4800" i="6"/>
  <c r="C4798" i="6"/>
  <c r="C4796" i="6"/>
  <c r="C4794" i="6"/>
  <c r="C4792" i="6"/>
  <c r="C4790" i="6"/>
  <c r="C4788" i="6"/>
  <c r="C4786" i="6"/>
  <c r="C4784" i="6"/>
  <c r="C4782" i="6"/>
  <c r="C4780" i="6"/>
  <c r="C4980" i="6"/>
  <c r="C4948" i="6"/>
  <c r="C4916" i="6"/>
  <c r="E4899" i="6"/>
  <c r="E4891" i="6"/>
  <c r="E4883" i="6"/>
  <c r="E4875" i="6"/>
  <c r="E4867" i="6"/>
  <c r="E4859" i="6"/>
  <c r="E4851" i="6"/>
  <c r="E4843" i="6"/>
  <c r="E4835" i="6"/>
  <c r="E4827" i="6"/>
  <c r="E4819" i="6"/>
  <c r="E4811" i="6"/>
  <c r="E4803" i="6"/>
  <c r="E4798" i="6"/>
  <c r="E4794" i="6"/>
  <c r="E4790" i="6"/>
  <c r="E4786" i="6"/>
  <c r="E4782" i="6"/>
  <c r="C4779" i="6"/>
  <c r="C4777" i="6"/>
  <c r="C4775" i="6"/>
  <c r="C4773" i="6"/>
  <c r="C4771" i="6"/>
  <c r="C4769" i="6"/>
  <c r="C4767" i="6"/>
  <c r="C4765" i="6"/>
  <c r="C4763" i="6"/>
  <c r="C4761" i="6"/>
  <c r="C4759" i="6"/>
  <c r="C4757" i="6"/>
  <c r="C4755" i="6"/>
  <c r="C4753" i="6"/>
  <c r="C4751" i="6"/>
  <c r="C4749" i="6"/>
  <c r="C4747" i="6"/>
  <c r="C4745" i="6"/>
  <c r="C4743" i="6"/>
  <c r="C4741" i="6"/>
  <c r="C4739" i="6"/>
  <c r="C4737" i="6"/>
  <c r="C4735" i="6"/>
  <c r="C4733" i="6"/>
  <c r="C4731" i="6"/>
  <c r="C4729" i="6"/>
  <c r="C4727" i="6"/>
  <c r="C4725" i="6"/>
  <c r="C4723" i="6"/>
  <c r="C4721" i="6"/>
  <c r="C4719" i="6"/>
  <c r="C4717" i="6"/>
  <c r="C4715" i="6"/>
  <c r="C4713" i="6"/>
  <c r="C4711" i="6"/>
  <c r="C4709" i="6"/>
  <c r="C4707" i="6"/>
  <c r="C4705" i="6"/>
  <c r="C4703" i="6"/>
  <c r="C4701" i="6"/>
  <c r="C4699" i="6"/>
  <c r="C4697" i="6"/>
  <c r="C4695" i="6"/>
  <c r="C4693" i="6"/>
  <c r="C4691" i="6"/>
  <c r="C4689" i="6"/>
  <c r="C4687" i="6"/>
  <c r="C4685" i="6"/>
  <c r="C4683" i="6"/>
  <c r="C4681" i="6"/>
  <c r="C4679" i="6"/>
  <c r="C4677" i="6"/>
  <c r="C4675" i="6"/>
  <c r="C4673" i="6"/>
  <c r="C4671" i="6"/>
  <c r="C4669" i="6"/>
  <c r="C4667" i="6"/>
  <c r="C4665" i="6"/>
  <c r="C5004" i="6"/>
  <c r="C4972" i="6"/>
  <c r="C4940" i="6"/>
  <c r="C4908" i="6"/>
  <c r="E4897" i="6"/>
  <c r="E4889" i="6"/>
  <c r="E4881" i="6"/>
  <c r="E4873" i="6"/>
  <c r="E4865" i="6"/>
  <c r="E4857" i="6"/>
  <c r="E4849" i="6"/>
  <c r="E4841" i="6"/>
  <c r="E4833" i="6"/>
  <c r="E4825" i="6"/>
  <c r="E4817" i="6"/>
  <c r="E4809" i="6"/>
  <c r="E4801" i="6"/>
  <c r="E4797" i="6"/>
  <c r="E4793" i="6"/>
  <c r="E4789" i="6"/>
  <c r="E4785" i="6"/>
  <c r="E4781" i="6"/>
  <c r="E4778" i="6"/>
  <c r="E4776" i="6"/>
  <c r="E4774" i="6"/>
  <c r="E4772" i="6"/>
  <c r="E4770" i="6"/>
  <c r="E4768" i="6"/>
  <c r="E4766" i="6"/>
  <c r="E4764" i="6"/>
  <c r="E4762" i="6"/>
  <c r="E4760" i="6"/>
  <c r="E4758" i="6"/>
  <c r="E4756" i="6"/>
  <c r="E4754" i="6"/>
  <c r="E4752" i="6"/>
  <c r="E4750" i="6"/>
  <c r="E4748" i="6"/>
  <c r="E4746" i="6"/>
  <c r="E4744" i="6"/>
  <c r="E4742" i="6"/>
  <c r="E4740" i="6"/>
  <c r="E4738" i="6"/>
  <c r="E4736" i="6"/>
  <c r="E4734" i="6"/>
  <c r="E4732" i="6"/>
  <c r="E4730" i="6"/>
  <c r="E4728" i="6"/>
  <c r="E4726" i="6"/>
  <c r="E4724" i="6"/>
  <c r="E4722" i="6"/>
  <c r="E4720" i="6"/>
  <c r="E4718" i="6"/>
  <c r="E4716" i="6"/>
  <c r="E4714" i="6"/>
  <c r="E4712" i="6"/>
  <c r="E4710" i="6"/>
  <c r="E4708" i="6"/>
  <c r="E4706" i="6"/>
  <c r="E4704" i="6"/>
  <c r="E4702" i="6"/>
  <c r="E4700" i="6"/>
  <c r="E4698" i="6"/>
  <c r="E4696" i="6"/>
  <c r="E4694" i="6"/>
  <c r="E4692" i="6"/>
  <c r="E4690" i="6"/>
  <c r="E4688" i="6"/>
  <c r="E4686" i="6"/>
  <c r="E4684" i="6"/>
  <c r="E4682" i="6"/>
  <c r="E4680" i="6"/>
  <c r="E4678" i="6"/>
  <c r="E4676" i="6"/>
  <c r="E4674" i="6"/>
  <c r="E4672" i="6"/>
  <c r="E4670" i="6"/>
  <c r="E4668" i="6"/>
  <c r="E4666" i="6"/>
  <c r="E4664" i="6"/>
  <c r="E4662" i="6"/>
  <c r="E4660" i="6"/>
  <c r="E4658" i="6"/>
  <c r="E4656" i="6"/>
  <c r="E4654" i="6"/>
  <c r="E4652" i="6"/>
  <c r="E4650" i="6"/>
  <c r="E4648" i="6"/>
  <c r="E4646" i="6"/>
  <c r="E4644" i="6"/>
  <c r="E4642" i="6"/>
  <c r="E4640" i="6"/>
  <c r="E4638" i="6"/>
  <c r="E4636" i="6"/>
  <c r="E4634" i="6"/>
  <c r="E4632" i="6"/>
  <c r="E4630" i="6"/>
  <c r="E4628" i="6"/>
  <c r="E4626" i="6"/>
  <c r="E4624" i="6"/>
  <c r="E4622" i="6"/>
  <c r="E4620" i="6"/>
  <c r="E4618" i="6"/>
  <c r="E4616" i="6"/>
  <c r="E4614" i="6"/>
  <c r="E4612" i="6"/>
  <c r="E4610" i="6"/>
  <c r="E4608" i="6"/>
  <c r="E4606" i="6"/>
  <c r="E4604" i="6"/>
  <c r="E4602" i="6"/>
  <c r="E4600" i="6"/>
  <c r="E4598" i="6"/>
  <c r="E4596" i="6"/>
  <c r="E4594" i="6"/>
  <c r="E4592" i="6"/>
  <c r="E4590" i="6"/>
  <c r="E4588" i="6"/>
  <c r="E4586" i="6"/>
  <c r="E4584" i="6"/>
  <c r="E4582" i="6"/>
  <c r="E4580" i="6"/>
  <c r="E4578" i="6"/>
  <c r="E4576" i="6"/>
  <c r="E4574" i="6"/>
  <c r="E4572" i="6"/>
  <c r="E4570" i="6"/>
  <c r="E4568" i="6"/>
  <c r="E4566" i="6"/>
  <c r="E4564" i="6"/>
  <c r="E4562" i="6"/>
  <c r="E4560" i="6"/>
  <c r="E4558" i="6"/>
  <c r="E4556" i="6"/>
  <c r="E4554" i="6"/>
  <c r="E4552" i="6"/>
  <c r="E4550" i="6"/>
  <c r="E4548" i="6"/>
  <c r="E4546" i="6"/>
  <c r="E4544" i="6"/>
  <c r="E4542" i="6"/>
  <c r="E4540" i="6"/>
  <c r="E4538" i="6"/>
  <c r="E4536" i="6"/>
  <c r="E4534" i="6"/>
  <c r="E4532" i="6"/>
  <c r="E4530" i="6"/>
  <c r="E4528" i="6"/>
  <c r="E4526" i="6"/>
  <c r="C4996" i="6"/>
  <c r="C4964" i="6"/>
  <c r="C4932" i="6"/>
  <c r="E4903" i="6"/>
  <c r="E4895" i="6"/>
  <c r="E4887" i="6"/>
  <c r="E4879" i="6"/>
  <c r="E4871" i="6"/>
  <c r="E4863" i="6"/>
  <c r="E4855" i="6"/>
  <c r="E4847" i="6"/>
  <c r="E4839" i="6"/>
  <c r="E4831" i="6"/>
  <c r="E4823" i="6"/>
  <c r="E4815" i="6"/>
  <c r="E4807" i="6"/>
  <c r="E4800" i="6"/>
  <c r="E4796" i="6"/>
  <c r="E4792" i="6"/>
  <c r="E4788" i="6"/>
  <c r="E4784" i="6"/>
  <c r="E4780" i="6"/>
  <c r="C4778" i="6"/>
  <c r="C4776" i="6"/>
  <c r="C4774" i="6"/>
  <c r="C4772" i="6"/>
  <c r="C4770" i="6"/>
  <c r="C4768" i="6"/>
  <c r="C4766" i="6"/>
  <c r="C4764" i="6"/>
  <c r="C4762" i="6"/>
  <c r="C4760" i="6"/>
  <c r="C4758" i="6"/>
  <c r="C4756" i="6"/>
  <c r="C4754" i="6"/>
  <c r="C4752" i="6"/>
  <c r="C4750" i="6"/>
  <c r="C4748" i="6"/>
  <c r="C4746" i="6"/>
  <c r="C4744" i="6"/>
  <c r="C4742" i="6"/>
  <c r="C4740" i="6"/>
  <c r="C4738" i="6"/>
  <c r="C4736" i="6"/>
  <c r="C4734" i="6"/>
  <c r="C4732" i="6"/>
  <c r="C4730" i="6"/>
  <c r="C4728" i="6"/>
  <c r="C4726" i="6"/>
  <c r="C4724" i="6"/>
  <c r="C4722" i="6"/>
  <c r="C4720" i="6"/>
  <c r="C4718" i="6"/>
  <c r="C4716" i="6"/>
  <c r="C4714" i="6"/>
  <c r="C4712" i="6"/>
  <c r="C4710" i="6"/>
  <c r="C4708" i="6"/>
  <c r="C4706" i="6"/>
  <c r="C4704" i="6"/>
  <c r="C4702" i="6"/>
  <c r="C4700" i="6"/>
  <c r="C4698" i="6"/>
  <c r="C4696" i="6"/>
  <c r="C4694" i="6"/>
  <c r="C4692" i="6"/>
  <c r="C4690" i="6"/>
  <c r="C4688" i="6"/>
  <c r="C4686" i="6"/>
  <c r="C4684" i="6"/>
  <c r="C4682" i="6"/>
  <c r="C4680" i="6"/>
  <c r="C4678" i="6"/>
  <c r="C4676" i="6"/>
  <c r="C4674" i="6"/>
  <c r="C4672" i="6"/>
  <c r="C4670" i="6"/>
  <c r="C4668" i="6"/>
  <c r="C4666" i="6"/>
  <c r="C4664" i="6"/>
  <c r="C4662" i="6"/>
  <c r="C4660" i="6"/>
  <c r="C4658" i="6"/>
  <c r="C4656" i="6"/>
  <c r="C4654" i="6"/>
  <c r="C4652" i="6"/>
  <c r="C4650" i="6"/>
  <c r="C4648" i="6"/>
  <c r="C4646" i="6"/>
  <c r="C4644" i="6"/>
  <c r="C4642" i="6"/>
  <c r="C4640" i="6"/>
  <c r="C4638" i="6"/>
  <c r="C4636" i="6"/>
  <c r="C4634" i="6"/>
  <c r="C4632" i="6"/>
  <c r="C4630" i="6"/>
  <c r="C4628" i="6"/>
  <c r="C4626" i="6"/>
  <c r="C4624" i="6"/>
  <c r="C4622" i="6"/>
  <c r="C4620" i="6"/>
  <c r="C4618" i="6"/>
  <c r="C4616" i="6"/>
  <c r="C4614" i="6"/>
  <c r="C4612" i="6"/>
  <c r="C4610" i="6"/>
  <c r="C4608" i="6"/>
  <c r="C4606" i="6"/>
  <c r="C4604" i="6"/>
  <c r="C4602" i="6"/>
  <c r="C4600" i="6"/>
  <c r="C4598" i="6"/>
  <c r="C4596" i="6"/>
  <c r="C4594" i="6"/>
  <c r="C4592" i="6"/>
  <c r="C4590" i="6"/>
  <c r="C4588" i="6"/>
  <c r="C4586" i="6"/>
  <c r="C4584" i="6"/>
  <c r="C4582" i="6"/>
  <c r="C4580" i="6"/>
  <c r="C4578" i="6"/>
  <c r="C4576" i="6"/>
  <c r="C4574" i="6"/>
  <c r="C4572" i="6"/>
  <c r="C4570" i="6"/>
  <c r="C4568" i="6"/>
  <c r="C4566" i="6"/>
  <c r="C4564" i="6"/>
  <c r="C4562" i="6"/>
  <c r="C4560" i="6"/>
  <c r="C4558" i="6"/>
  <c r="C4556" i="6"/>
  <c r="C4554" i="6"/>
  <c r="C4552" i="6"/>
  <c r="C4550" i="6"/>
  <c r="C4548" i="6"/>
  <c r="C4546" i="6"/>
  <c r="C4544" i="6"/>
  <c r="C4542" i="6"/>
  <c r="C4540" i="6"/>
  <c r="C4538" i="6"/>
  <c r="C4536" i="6"/>
  <c r="C4534" i="6"/>
  <c r="C4532" i="6"/>
  <c r="C4530" i="6"/>
  <c r="C4528" i="6"/>
  <c r="C4526" i="6"/>
  <c r="C4524" i="6"/>
  <c r="C4522" i="6"/>
  <c r="C4520" i="6"/>
  <c r="C4518" i="6"/>
  <c r="C4516" i="6"/>
  <c r="C4514" i="6"/>
  <c r="C4512" i="6"/>
  <c r="C4510" i="6"/>
  <c r="C4508" i="6"/>
  <c r="C4506" i="6"/>
  <c r="C4504" i="6"/>
  <c r="C4502" i="6"/>
  <c r="C4500" i="6"/>
  <c r="C4498" i="6"/>
  <c r="C4496" i="6"/>
  <c r="C4494" i="6"/>
  <c r="C4492" i="6"/>
  <c r="C4490" i="6"/>
  <c r="C4488" i="6"/>
  <c r="C4956" i="6"/>
  <c r="E4885" i="6"/>
  <c r="E4853" i="6"/>
  <c r="E4821" i="6"/>
  <c r="E4795" i="6"/>
  <c r="E4779" i="6"/>
  <c r="E4771" i="6"/>
  <c r="E4763" i="6"/>
  <c r="E4755" i="6"/>
  <c r="E4747" i="6"/>
  <c r="E4739" i="6"/>
  <c r="E4731" i="6"/>
  <c r="E4723" i="6"/>
  <c r="E4715" i="6"/>
  <c r="E4707" i="6"/>
  <c r="E4699" i="6"/>
  <c r="E4691" i="6"/>
  <c r="E4683" i="6"/>
  <c r="E4675" i="6"/>
  <c r="E4667" i="6"/>
  <c r="E4661" i="6"/>
  <c r="E4657" i="6"/>
  <c r="E4653" i="6"/>
  <c r="E4649" i="6"/>
  <c r="E4645" i="6"/>
  <c r="E4641" i="6"/>
  <c r="E4637" i="6"/>
  <c r="E4633" i="6"/>
  <c r="E4629" i="6"/>
  <c r="E4625" i="6"/>
  <c r="E4621" i="6"/>
  <c r="E4617" i="6"/>
  <c r="E4613" i="6"/>
  <c r="E4609" i="6"/>
  <c r="E4605" i="6"/>
  <c r="E4601" i="6"/>
  <c r="E4597" i="6"/>
  <c r="E4593" i="6"/>
  <c r="E4589" i="6"/>
  <c r="E4585" i="6"/>
  <c r="E4581" i="6"/>
  <c r="E4577" i="6"/>
  <c r="E4573" i="6"/>
  <c r="E4569" i="6"/>
  <c r="E4565" i="6"/>
  <c r="E4561" i="6"/>
  <c r="E4557" i="6"/>
  <c r="E4553" i="6"/>
  <c r="E4549" i="6"/>
  <c r="E4545" i="6"/>
  <c r="E4541" i="6"/>
  <c r="E4537" i="6"/>
  <c r="E4533" i="6"/>
  <c r="E4529" i="6"/>
  <c r="E4525" i="6"/>
  <c r="C4523" i="6"/>
  <c r="E4520" i="6"/>
  <c r="E4517" i="6"/>
  <c r="C4515" i="6"/>
  <c r="E4512" i="6"/>
  <c r="E4509" i="6"/>
  <c r="C4507" i="6"/>
  <c r="E4504" i="6"/>
  <c r="E4501" i="6"/>
  <c r="C4499" i="6"/>
  <c r="E4496" i="6"/>
  <c r="E4493" i="6"/>
  <c r="C4491" i="6"/>
  <c r="E4488" i="6"/>
  <c r="C4486" i="6"/>
  <c r="C4484" i="6"/>
  <c r="C4482" i="6"/>
  <c r="C4480" i="6"/>
  <c r="C4478" i="6"/>
  <c r="C4476" i="6"/>
  <c r="C4474" i="6"/>
  <c r="C4472" i="6"/>
  <c r="C4470" i="6"/>
  <c r="C4468" i="6"/>
  <c r="C4466" i="6"/>
  <c r="C4464" i="6"/>
  <c r="C4462" i="6"/>
  <c r="C4460" i="6"/>
  <c r="C4458" i="6"/>
  <c r="C4924" i="6"/>
  <c r="E4877" i="6"/>
  <c r="E4845" i="6"/>
  <c r="E4813" i="6"/>
  <c r="E4791" i="6"/>
  <c r="E4777" i="6"/>
  <c r="E4769" i="6"/>
  <c r="E4761" i="6"/>
  <c r="E4753" i="6"/>
  <c r="E4745" i="6"/>
  <c r="E4737" i="6"/>
  <c r="E4729" i="6"/>
  <c r="E4721" i="6"/>
  <c r="E4713" i="6"/>
  <c r="E4705" i="6"/>
  <c r="E4697" i="6"/>
  <c r="E4689" i="6"/>
  <c r="E4681" i="6"/>
  <c r="E4673" i="6"/>
  <c r="E4665" i="6"/>
  <c r="C4661" i="6"/>
  <c r="C4657" i="6"/>
  <c r="C4653" i="6"/>
  <c r="C4649" i="6"/>
  <c r="C4645" i="6"/>
  <c r="C4641" i="6"/>
  <c r="C4637" i="6"/>
  <c r="C4633" i="6"/>
  <c r="C4629" i="6"/>
  <c r="C4625" i="6"/>
  <c r="C4621" i="6"/>
  <c r="C4617" i="6"/>
  <c r="C4613" i="6"/>
  <c r="C4609" i="6"/>
  <c r="C4605" i="6"/>
  <c r="C4601" i="6"/>
  <c r="C4597" i="6"/>
  <c r="C4593" i="6"/>
  <c r="C4589" i="6"/>
  <c r="C4585" i="6"/>
  <c r="C4581" i="6"/>
  <c r="C4577" i="6"/>
  <c r="C4573" i="6"/>
  <c r="C4569" i="6"/>
  <c r="C4565" i="6"/>
  <c r="C4561" i="6"/>
  <c r="C4557" i="6"/>
  <c r="C4553" i="6"/>
  <c r="C4549" i="6"/>
  <c r="C4545" i="6"/>
  <c r="C4541" i="6"/>
  <c r="C4537" i="6"/>
  <c r="C4533" i="6"/>
  <c r="C4529" i="6"/>
  <c r="C4525" i="6"/>
  <c r="E4522" i="6"/>
  <c r="E4519" i="6"/>
  <c r="C4517" i="6"/>
  <c r="E4514" i="6"/>
  <c r="E4511" i="6"/>
  <c r="C4509" i="6"/>
  <c r="E4506" i="6"/>
  <c r="E4503" i="6"/>
  <c r="C4501" i="6"/>
  <c r="E4498" i="6"/>
  <c r="E4495" i="6"/>
  <c r="C4493" i="6"/>
  <c r="E4490" i="6"/>
  <c r="E4487" i="6"/>
  <c r="E4485" i="6"/>
  <c r="E4483" i="6"/>
  <c r="E4481" i="6"/>
  <c r="E4479" i="6"/>
  <c r="E4477" i="6"/>
  <c r="E4475" i="6"/>
  <c r="E4473" i="6"/>
  <c r="E4471" i="6"/>
  <c r="E4469" i="6"/>
  <c r="E4467" i="6"/>
  <c r="E4893" i="6"/>
  <c r="E4829" i="6"/>
  <c r="E4783" i="6"/>
  <c r="E4765" i="6"/>
  <c r="E4749" i="6"/>
  <c r="E4733" i="6"/>
  <c r="E4717" i="6"/>
  <c r="E4701" i="6"/>
  <c r="E4685" i="6"/>
  <c r="E4669" i="6"/>
  <c r="C4659" i="6"/>
  <c r="C4651" i="6"/>
  <c r="C4643" i="6"/>
  <c r="C4635" i="6"/>
  <c r="C4627" i="6"/>
  <c r="C4619" i="6"/>
  <c r="C4611" i="6"/>
  <c r="C4603" i="6"/>
  <c r="C4595" i="6"/>
  <c r="C4587" i="6"/>
  <c r="C4579" i="6"/>
  <c r="C4571" i="6"/>
  <c r="C4563" i="6"/>
  <c r="C4555" i="6"/>
  <c r="C4547" i="6"/>
  <c r="C4539" i="6"/>
  <c r="C4531" i="6"/>
  <c r="E4523" i="6"/>
  <c r="E4518" i="6"/>
  <c r="C4513" i="6"/>
  <c r="E4507" i="6"/>
  <c r="E4502" i="6"/>
  <c r="C4497" i="6"/>
  <c r="E4491" i="6"/>
  <c r="E4486" i="6"/>
  <c r="E4482" i="6"/>
  <c r="E4478" i="6"/>
  <c r="E4474" i="6"/>
  <c r="E4470" i="6"/>
  <c r="E4466" i="6"/>
  <c r="E4463" i="6"/>
  <c r="C4461" i="6"/>
  <c r="E4458" i="6"/>
  <c r="C4456" i="6"/>
  <c r="C4454" i="6"/>
  <c r="C4452" i="6"/>
  <c r="C4450" i="6"/>
  <c r="C4448" i="6"/>
  <c r="C4446" i="6"/>
  <c r="C4444" i="6"/>
  <c r="C4442" i="6"/>
  <c r="C4440" i="6"/>
  <c r="C4438" i="6"/>
  <c r="C4436" i="6"/>
  <c r="C4434" i="6"/>
  <c r="C4432" i="6"/>
  <c r="C4430" i="6"/>
  <c r="C4428" i="6"/>
  <c r="C4426" i="6"/>
  <c r="C4424" i="6"/>
  <c r="C4422" i="6"/>
  <c r="C4420" i="6"/>
  <c r="C4418" i="6"/>
  <c r="C4416" i="6"/>
  <c r="C4414" i="6"/>
  <c r="C4412" i="6"/>
  <c r="C4410" i="6"/>
  <c r="C4408" i="6"/>
  <c r="C4406" i="6"/>
  <c r="C4404" i="6"/>
  <c r="C4402" i="6"/>
  <c r="C4400" i="6"/>
  <c r="C4398" i="6"/>
  <c r="C4396" i="6"/>
  <c r="C4394" i="6"/>
  <c r="C4392" i="6"/>
  <c r="C4390" i="6"/>
  <c r="C4388" i="6"/>
  <c r="C4386" i="6"/>
  <c r="C4384" i="6"/>
  <c r="C4382" i="6"/>
  <c r="C4380" i="6"/>
  <c r="C4378" i="6"/>
  <c r="C4376" i="6"/>
  <c r="C4374" i="6"/>
  <c r="C4372" i="6"/>
  <c r="C4370" i="6"/>
  <c r="C4368" i="6"/>
  <c r="C4366" i="6"/>
  <c r="C4364" i="6"/>
  <c r="C4362" i="6"/>
  <c r="C4360" i="6"/>
  <c r="C4358" i="6"/>
  <c r="C4356" i="6"/>
  <c r="C4354" i="6"/>
  <c r="C4352" i="6"/>
  <c r="C4350" i="6"/>
  <c r="C4348" i="6"/>
  <c r="C4346" i="6"/>
  <c r="C4344" i="6"/>
  <c r="C4342" i="6"/>
  <c r="C4340" i="6"/>
  <c r="C4338" i="6"/>
  <c r="C4336" i="6"/>
  <c r="C4334" i="6"/>
  <c r="C4332" i="6"/>
  <c r="C4330" i="6"/>
  <c r="C4328" i="6"/>
  <c r="C4326" i="6"/>
  <c r="C4324" i="6"/>
  <c r="C4322" i="6"/>
  <c r="C4320" i="6"/>
  <c r="C4318" i="6"/>
  <c r="C4316" i="6"/>
  <c r="C4314" i="6"/>
  <c r="C4312" i="6"/>
  <c r="C4310" i="6"/>
  <c r="C4308" i="6"/>
  <c r="C4306" i="6"/>
  <c r="C4304" i="6"/>
  <c r="C4302" i="6"/>
  <c r="C4300" i="6"/>
  <c r="C4298" i="6"/>
  <c r="C4296" i="6"/>
  <c r="C4294" i="6"/>
  <c r="C4292" i="6"/>
  <c r="C4290" i="6"/>
  <c r="C4288" i="6"/>
  <c r="C4286" i="6"/>
  <c r="C4284" i="6"/>
  <c r="C4282" i="6"/>
  <c r="C4280" i="6"/>
  <c r="C4278" i="6"/>
  <c r="C4276" i="6"/>
  <c r="C4274" i="6"/>
  <c r="C4272" i="6"/>
  <c r="C4270" i="6"/>
  <c r="C4268" i="6"/>
  <c r="C4266" i="6"/>
  <c r="C4264" i="6"/>
  <c r="C4262" i="6"/>
  <c r="C4260" i="6"/>
  <c r="C4258" i="6"/>
  <c r="C4256" i="6"/>
  <c r="C4254" i="6"/>
  <c r="C4252" i="6"/>
  <c r="C4250" i="6"/>
  <c r="C4248" i="6"/>
  <c r="C4246" i="6"/>
  <c r="C4244" i="6"/>
  <c r="C4242" i="6"/>
  <c r="C4240" i="6"/>
  <c r="C4238" i="6"/>
  <c r="C4236" i="6"/>
  <c r="C4234" i="6"/>
  <c r="C4232" i="6"/>
  <c r="C4230" i="6"/>
  <c r="C4228" i="6"/>
  <c r="C4226" i="6"/>
  <c r="C4224" i="6"/>
  <c r="C4222" i="6"/>
  <c r="C4220" i="6"/>
  <c r="C4218" i="6"/>
  <c r="C4216" i="6"/>
  <c r="C4214" i="6"/>
  <c r="C4212" i="6"/>
  <c r="C4210" i="6"/>
  <c r="C4208" i="6"/>
  <c r="C4206" i="6"/>
  <c r="C4204" i="6"/>
  <c r="E4869" i="6"/>
  <c r="E4805" i="6"/>
  <c r="E4775" i="6"/>
  <c r="E4759" i="6"/>
  <c r="E4743" i="6"/>
  <c r="E4727" i="6"/>
  <c r="E4711" i="6"/>
  <c r="E4695" i="6"/>
  <c r="E4679" i="6"/>
  <c r="E4663" i="6"/>
  <c r="E4655" i="6"/>
  <c r="E4647" i="6"/>
  <c r="E4639" i="6"/>
  <c r="E4631" i="6"/>
  <c r="E4623" i="6"/>
  <c r="E4615" i="6"/>
  <c r="E4607" i="6"/>
  <c r="E4599" i="6"/>
  <c r="E4591" i="6"/>
  <c r="E4583" i="6"/>
  <c r="E4575" i="6"/>
  <c r="E4567" i="6"/>
  <c r="E4559" i="6"/>
  <c r="E4551" i="6"/>
  <c r="E4543" i="6"/>
  <c r="E4535" i="6"/>
  <c r="E4527" i="6"/>
  <c r="E4521" i="6"/>
  <c r="E4516" i="6"/>
  <c r="C4511" i="6"/>
  <c r="E4505" i="6"/>
  <c r="E4500" i="6"/>
  <c r="C4495" i="6"/>
  <c r="E4489" i="6"/>
  <c r="C4485" i="6"/>
  <c r="C4481" i="6"/>
  <c r="C4477" i="6"/>
  <c r="C4473" i="6"/>
  <c r="C4469" i="6"/>
  <c r="E4465" i="6"/>
  <c r="C4463" i="6"/>
  <c r="E4460" i="6"/>
  <c r="E4457" i="6"/>
  <c r="E4455" i="6"/>
  <c r="E4453" i="6"/>
  <c r="E4451" i="6"/>
  <c r="E4449" i="6"/>
  <c r="E4447" i="6"/>
  <c r="E4445" i="6"/>
  <c r="E4443" i="6"/>
  <c r="E4441" i="6"/>
  <c r="E4439" i="6"/>
  <c r="E4437" i="6"/>
  <c r="E4435" i="6"/>
  <c r="E4433" i="6"/>
  <c r="E4431" i="6"/>
  <c r="E4429" i="6"/>
  <c r="E4427" i="6"/>
  <c r="E4425" i="6"/>
  <c r="E4423" i="6"/>
  <c r="E4421" i="6"/>
  <c r="E4419" i="6"/>
  <c r="E4417" i="6"/>
  <c r="E4415" i="6"/>
  <c r="E4413" i="6"/>
  <c r="E4411" i="6"/>
  <c r="E4409" i="6"/>
  <c r="E4407" i="6"/>
  <c r="E4405" i="6"/>
  <c r="E4403" i="6"/>
  <c r="E4401" i="6"/>
  <c r="E4399" i="6"/>
  <c r="E4397" i="6"/>
  <c r="E4395" i="6"/>
  <c r="E4393" i="6"/>
  <c r="E4391" i="6"/>
  <c r="E4389" i="6"/>
  <c r="E4387" i="6"/>
  <c r="E4385" i="6"/>
  <c r="E4383" i="6"/>
  <c r="E4381" i="6"/>
  <c r="E4379" i="6"/>
  <c r="E4377" i="6"/>
  <c r="E4375" i="6"/>
  <c r="E4373" i="6"/>
  <c r="E4371" i="6"/>
  <c r="E4369" i="6"/>
  <c r="E4367" i="6"/>
  <c r="E4365" i="6"/>
  <c r="E4363" i="6"/>
  <c r="E4361" i="6"/>
  <c r="E4359" i="6"/>
  <c r="E4357" i="6"/>
  <c r="E4355" i="6"/>
  <c r="E4353" i="6"/>
  <c r="E4351" i="6"/>
  <c r="E4349" i="6"/>
  <c r="E4347" i="6"/>
  <c r="E4345" i="6"/>
  <c r="E4343" i="6"/>
  <c r="E4341" i="6"/>
  <c r="E4339" i="6"/>
  <c r="E4337" i="6"/>
  <c r="E4335" i="6"/>
  <c r="E4333" i="6"/>
  <c r="E4331" i="6"/>
  <c r="E4329" i="6"/>
  <c r="E4327" i="6"/>
  <c r="E4325" i="6"/>
  <c r="E4323" i="6"/>
  <c r="E4321" i="6"/>
  <c r="E4319" i="6"/>
  <c r="E4317" i="6"/>
  <c r="E4315" i="6"/>
  <c r="E4313" i="6"/>
  <c r="E4311" i="6"/>
  <c r="E4309" i="6"/>
  <c r="E4307" i="6"/>
  <c r="E4305" i="6"/>
  <c r="E4303" i="6"/>
  <c r="E4301" i="6"/>
  <c r="E4299" i="6"/>
  <c r="E4297" i="6"/>
  <c r="E4295" i="6"/>
  <c r="E4293" i="6"/>
  <c r="E4291" i="6"/>
  <c r="E4289" i="6"/>
  <c r="E4287" i="6"/>
  <c r="E4285" i="6"/>
  <c r="E4283" i="6"/>
  <c r="E4281" i="6"/>
  <c r="E4279" i="6"/>
  <c r="E4277" i="6"/>
  <c r="E4275" i="6"/>
  <c r="E4273" i="6"/>
  <c r="E4271" i="6"/>
  <c r="E4269" i="6"/>
  <c r="E4267" i="6"/>
  <c r="E4265" i="6"/>
  <c r="E4263" i="6"/>
  <c r="E4261" i="6"/>
  <c r="E4259" i="6"/>
  <c r="E4257" i="6"/>
  <c r="E4255" i="6"/>
  <c r="E4253" i="6"/>
  <c r="E4251" i="6"/>
  <c r="E4249" i="6"/>
  <c r="E4247" i="6"/>
  <c r="E4245" i="6"/>
  <c r="E4243" i="6"/>
  <c r="E4241" i="6"/>
  <c r="E4239" i="6"/>
  <c r="E4237" i="6"/>
  <c r="E4235" i="6"/>
  <c r="E4233" i="6"/>
  <c r="E4231" i="6"/>
  <c r="E4229" i="6"/>
  <c r="E4227" i="6"/>
  <c r="E4225" i="6"/>
  <c r="E4223" i="6"/>
  <c r="E4221" i="6"/>
  <c r="E4219" i="6"/>
  <c r="E4217" i="6"/>
  <c r="E4215" i="6"/>
  <c r="E4213" i="6"/>
  <c r="E4211" i="6"/>
  <c r="E4209" i="6"/>
  <c r="E4207" i="6"/>
  <c r="E4205" i="6"/>
  <c r="C4988" i="6"/>
  <c r="E4861" i="6"/>
  <c r="E4799" i="6"/>
  <c r="E4773" i="6"/>
  <c r="E4757" i="6"/>
  <c r="E4741" i="6"/>
  <c r="E4725" i="6"/>
  <c r="E4709" i="6"/>
  <c r="E4693" i="6"/>
  <c r="E4677" i="6"/>
  <c r="C4663" i="6"/>
  <c r="C4655" i="6"/>
  <c r="C4647" i="6"/>
  <c r="C4639" i="6"/>
  <c r="C4631" i="6"/>
  <c r="C4623" i="6"/>
  <c r="C4615" i="6"/>
  <c r="C4607" i="6"/>
  <c r="C4599" i="6"/>
  <c r="C4591" i="6"/>
  <c r="C4583" i="6"/>
  <c r="C4575" i="6"/>
  <c r="C4567" i="6"/>
  <c r="C4559" i="6"/>
  <c r="C4551" i="6"/>
  <c r="C4543" i="6"/>
  <c r="C4535" i="6"/>
  <c r="C4527" i="6"/>
  <c r="C4521" i="6"/>
  <c r="E4515" i="6"/>
  <c r="E4510" i="6"/>
  <c r="C4505" i="6"/>
  <c r="E4499" i="6"/>
  <c r="E4494" i="6"/>
  <c r="C4489" i="6"/>
  <c r="E4484" i="6"/>
  <c r="E4480" i="6"/>
  <c r="E4476" i="6"/>
  <c r="E4472" i="6"/>
  <c r="E4468" i="6"/>
  <c r="C4465" i="6"/>
  <c r="E4462" i="6"/>
  <c r="E4459" i="6"/>
  <c r="C4457" i="6"/>
  <c r="C4455" i="6"/>
  <c r="C4453" i="6"/>
  <c r="C4451" i="6"/>
  <c r="C4449" i="6"/>
  <c r="C4447" i="6"/>
  <c r="C4445" i="6"/>
  <c r="C4443" i="6"/>
  <c r="C4441" i="6"/>
  <c r="C4439" i="6"/>
  <c r="C4437" i="6"/>
  <c r="C4435" i="6"/>
  <c r="C4433" i="6"/>
  <c r="C4431" i="6"/>
  <c r="C4429" i="6"/>
  <c r="C4427" i="6"/>
  <c r="C4425" i="6"/>
  <c r="C4423" i="6"/>
  <c r="C4421" i="6"/>
  <c r="C4419" i="6"/>
  <c r="C4417" i="6"/>
  <c r="C4415" i="6"/>
  <c r="C4413" i="6"/>
  <c r="C4411" i="6"/>
  <c r="C4409" i="6"/>
  <c r="C4407" i="6"/>
  <c r="C4405" i="6"/>
  <c r="C4403" i="6"/>
  <c r="C4401" i="6"/>
  <c r="C4399" i="6"/>
  <c r="C4397" i="6"/>
  <c r="C4395" i="6"/>
  <c r="C4393" i="6"/>
  <c r="C4391" i="6"/>
  <c r="C4389" i="6"/>
  <c r="C4387" i="6"/>
  <c r="C4385" i="6"/>
  <c r="C4383" i="6"/>
  <c r="C4381" i="6"/>
  <c r="C4379" i="6"/>
  <c r="C4377" i="6"/>
  <c r="C4375" i="6"/>
  <c r="C4373" i="6"/>
  <c r="C4371" i="6"/>
  <c r="C4369" i="6"/>
  <c r="C4367" i="6"/>
  <c r="C4365" i="6"/>
  <c r="C4363" i="6"/>
  <c r="C4361" i="6"/>
  <c r="C4359" i="6"/>
  <c r="C4357" i="6"/>
  <c r="C4355" i="6"/>
  <c r="C4353" i="6"/>
  <c r="C4351" i="6"/>
  <c r="C4349" i="6"/>
  <c r="C4347" i="6"/>
  <c r="C4345" i="6"/>
  <c r="C4343" i="6"/>
  <c r="C4341" i="6"/>
  <c r="C4339" i="6"/>
  <c r="C4337" i="6"/>
  <c r="C4335" i="6"/>
  <c r="C4333" i="6"/>
  <c r="C4331" i="6"/>
  <c r="C4329" i="6"/>
  <c r="C4327" i="6"/>
  <c r="C4325" i="6"/>
  <c r="C4323" i="6"/>
  <c r="C4321" i="6"/>
  <c r="C4319" i="6"/>
  <c r="C4317" i="6"/>
  <c r="C4315" i="6"/>
  <c r="C4313" i="6"/>
  <c r="C4311" i="6"/>
  <c r="C4309" i="6"/>
  <c r="C4307" i="6"/>
  <c r="C4305" i="6"/>
  <c r="C4303" i="6"/>
  <c r="C4301" i="6"/>
  <c r="C4299" i="6"/>
  <c r="C4297" i="6"/>
  <c r="C4295" i="6"/>
  <c r="C4293" i="6"/>
  <c r="C4291" i="6"/>
  <c r="C4289" i="6"/>
  <c r="C4287" i="6"/>
  <c r="C4285" i="6"/>
  <c r="C4283" i="6"/>
  <c r="C4281" i="6"/>
  <c r="C4279" i="6"/>
  <c r="C4277" i="6"/>
  <c r="C4275" i="6"/>
  <c r="C4273" i="6"/>
  <c r="C4271" i="6"/>
  <c r="C4269" i="6"/>
  <c r="C4267" i="6"/>
  <c r="C4265" i="6"/>
  <c r="C4263" i="6"/>
  <c r="C4261" i="6"/>
  <c r="C4259" i="6"/>
  <c r="C4257" i="6"/>
  <c r="C4255" i="6"/>
  <c r="C4253" i="6"/>
  <c r="C4251" i="6"/>
  <c r="C4249" i="6"/>
  <c r="C4247" i="6"/>
  <c r="C4245" i="6"/>
  <c r="C4243" i="6"/>
  <c r="C4241" i="6"/>
  <c r="C4239" i="6"/>
  <c r="C4237" i="6"/>
  <c r="C4235" i="6"/>
  <c r="C4233" i="6"/>
  <c r="C4231" i="6"/>
  <c r="C4229" i="6"/>
  <c r="C4227" i="6"/>
  <c r="C4225" i="6"/>
  <c r="C4223" i="6"/>
  <c r="C4221" i="6"/>
  <c r="C4219" i="6"/>
  <c r="C4217" i="6"/>
  <c r="C4215" i="6"/>
  <c r="C4213" i="6"/>
  <c r="C4211" i="6"/>
  <c r="C4209" i="6"/>
  <c r="C4207" i="6"/>
  <c r="E4787" i="6"/>
  <c r="E4719" i="6"/>
  <c r="E4659" i="6"/>
  <c r="E4627" i="6"/>
  <c r="E4595" i="6"/>
  <c r="E4563" i="6"/>
  <c r="E4531" i="6"/>
  <c r="E4508" i="6"/>
  <c r="C4487" i="6"/>
  <c r="C4471" i="6"/>
  <c r="C4459" i="6"/>
  <c r="E4450" i="6"/>
  <c r="E4442" i="6"/>
  <c r="E4434" i="6"/>
  <c r="E4426" i="6"/>
  <c r="E4418" i="6"/>
  <c r="E4410" i="6"/>
  <c r="E4402" i="6"/>
  <c r="E4394" i="6"/>
  <c r="E4386" i="6"/>
  <c r="E4378" i="6"/>
  <c r="E4370" i="6"/>
  <c r="E4362" i="6"/>
  <c r="E4354" i="6"/>
  <c r="E4346" i="6"/>
  <c r="E4338" i="6"/>
  <c r="E4330" i="6"/>
  <c r="E4322" i="6"/>
  <c r="E4314" i="6"/>
  <c r="E4306" i="6"/>
  <c r="E4298" i="6"/>
  <c r="E4290" i="6"/>
  <c r="E4282" i="6"/>
  <c r="E4274" i="6"/>
  <c r="E4266" i="6"/>
  <c r="E4258" i="6"/>
  <c r="E4250" i="6"/>
  <c r="E4242" i="6"/>
  <c r="E4234" i="6"/>
  <c r="E4226" i="6"/>
  <c r="E4218" i="6"/>
  <c r="E4210" i="6"/>
  <c r="E4204" i="6"/>
  <c r="C4202" i="6"/>
  <c r="C4200" i="6"/>
  <c r="C4198" i="6"/>
  <c r="C4196" i="6"/>
  <c r="C4194" i="6"/>
  <c r="C4192" i="6"/>
  <c r="C4190" i="6"/>
  <c r="C4188" i="6"/>
  <c r="C4186" i="6"/>
  <c r="C4184" i="6"/>
  <c r="C4182" i="6"/>
  <c r="C4180" i="6"/>
  <c r="C4178" i="6"/>
  <c r="C4176" i="6"/>
  <c r="C4174" i="6"/>
  <c r="C4172" i="6"/>
  <c r="C4170" i="6"/>
  <c r="C4168" i="6"/>
  <c r="C4166" i="6"/>
  <c r="C4164" i="6"/>
  <c r="C4162" i="6"/>
  <c r="C4160" i="6"/>
  <c r="C4158" i="6"/>
  <c r="C4156" i="6"/>
  <c r="C4154" i="6"/>
  <c r="C4152" i="6"/>
  <c r="C4150" i="6"/>
  <c r="C4148" i="6"/>
  <c r="C4146" i="6"/>
  <c r="C4144" i="6"/>
  <c r="C4142" i="6"/>
  <c r="C4140" i="6"/>
  <c r="C4138" i="6"/>
  <c r="C4136" i="6"/>
  <c r="C4134" i="6"/>
  <c r="C4132" i="6"/>
  <c r="C4130" i="6"/>
  <c r="C4128" i="6"/>
  <c r="C4126" i="6"/>
  <c r="C4124" i="6"/>
  <c r="C4122" i="6"/>
  <c r="C4120" i="6"/>
  <c r="C4118" i="6"/>
  <c r="C4116" i="6"/>
  <c r="C4114" i="6"/>
  <c r="C4112" i="6"/>
  <c r="C4110" i="6"/>
  <c r="C4108" i="6"/>
  <c r="C4106" i="6"/>
  <c r="C4104" i="6"/>
  <c r="C4102" i="6"/>
  <c r="C4100" i="6"/>
  <c r="C4098" i="6"/>
  <c r="C4096" i="6"/>
  <c r="C4094" i="6"/>
  <c r="C4092" i="6"/>
  <c r="C4090" i="6"/>
  <c r="C4088" i="6"/>
  <c r="C4086" i="6"/>
  <c r="C4084" i="6"/>
  <c r="C4082" i="6"/>
  <c r="C4080" i="6"/>
  <c r="C4078" i="6"/>
  <c r="C4076" i="6"/>
  <c r="C4074" i="6"/>
  <c r="C4072" i="6"/>
  <c r="C4070" i="6"/>
  <c r="C4068" i="6"/>
  <c r="C4066" i="6"/>
  <c r="C4064" i="6"/>
  <c r="C4062" i="6"/>
  <c r="C4060" i="6"/>
  <c r="C4058" i="6"/>
  <c r="C4056" i="6"/>
  <c r="C4054" i="6"/>
  <c r="C4052" i="6"/>
  <c r="C4050" i="6"/>
  <c r="C4048" i="6"/>
  <c r="C4046" i="6"/>
  <c r="C4044" i="6"/>
  <c r="C4042" i="6"/>
  <c r="C4040" i="6"/>
  <c r="C4038" i="6"/>
  <c r="C4036" i="6"/>
  <c r="C4034" i="6"/>
  <c r="C4032" i="6"/>
  <c r="C4030" i="6"/>
  <c r="C4028" i="6"/>
  <c r="C4026" i="6"/>
  <c r="C4024" i="6"/>
  <c r="C4022" i="6"/>
  <c r="C4020" i="6"/>
  <c r="C4018" i="6"/>
  <c r="C4016" i="6"/>
  <c r="C4014" i="6"/>
  <c r="C4012" i="6"/>
  <c r="C4010" i="6"/>
  <c r="C4008" i="6"/>
  <c r="C4006" i="6"/>
  <c r="C4004" i="6"/>
  <c r="C4002" i="6"/>
  <c r="C4000" i="6"/>
  <c r="C3998" i="6"/>
  <c r="C3996" i="6"/>
  <c r="C3994" i="6"/>
  <c r="C3992" i="6"/>
  <c r="C3990" i="6"/>
  <c r="C3988" i="6"/>
  <c r="C3986" i="6"/>
  <c r="C3984" i="6"/>
  <c r="C3982" i="6"/>
  <c r="C3980" i="6"/>
  <c r="C3978" i="6"/>
  <c r="C3976" i="6"/>
  <c r="C3974" i="6"/>
  <c r="C3972" i="6"/>
  <c r="C3970" i="6"/>
  <c r="C3968" i="6"/>
  <c r="C3966" i="6"/>
  <c r="C3964" i="6"/>
  <c r="C3962" i="6"/>
  <c r="C3960" i="6"/>
  <c r="C3958" i="6"/>
  <c r="C3956" i="6"/>
  <c r="C3954" i="6"/>
  <c r="C3952" i="6"/>
  <c r="C3950" i="6"/>
  <c r="C3948" i="6"/>
  <c r="E4767" i="6"/>
  <c r="E4703" i="6"/>
  <c r="E4651" i="6"/>
  <c r="E4619" i="6"/>
  <c r="E4587" i="6"/>
  <c r="E4555" i="6"/>
  <c r="E4524" i="6"/>
  <c r="C4503" i="6"/>
  <c r="C4483" i="6"/>
  <c r="C4467" i="6"/>
  <c r="E4456" i="6"/>
  <c r="E4448" i="6"/>
  <c r="E4440" i="6"/>
  <c r="E4432" i="6"/>
  <c r="E4424" i="6"/>
  <c r="E4416" i="6"/>
  <c r="E4408" i="6"/>
  <c r="E4400" i="6"/>
  <c r="E4392" i="6"/>
  <c r="E4384" i="6"/>
  <c r="E4376" i="6"/>
  <c r="E4368" i="6"/>
  <c r="E4360" i="6"/>
  <c r="E4352" i="6"/>
  <c r="E4344" i="6"/>
  <c r="E4336" i="6"/>
  <c r="E4328" i="6"/>
  <c r="E4320" i="6"/>
  <c r="E4312" i="6"/>
  <c r="E4304" i="6"/>
  <c r="E4296" i="6"/>
  <c r="E4288" i="6"/>
  <c r="E4280" i="6"/>
  <c r="E4272" i="6"/>
  <c r="E4264" i="6"/>
  <c r="E4256" i="6"/>
  <c r="E4248" i="6"/>
  <c r="E4240" i="6"/>
  <c r="E4232" i="6"/>
  <c r="E4224" i="6"/>
  <c r="E4216" i="6"/>
  <c r="E4208" i="6"/>
  <c r="E4203" i="6"/>
  <c r="E4201" i="6"/>
  <c r="E4199" i="6"/>
  <c r="E4197" i="6"/>
  <c r="E4195" i="6"/>
  <c r="E4193" i="6"/>
  <c r="E4191" i="6"/>
  <c r="E4189" i="6"/>
  <c r="E4187" i="6"/>
  <c r="E4185" i="6"/>
  <c r="E4183" i="6"/>
  <c r="E4181" i="6"/>
  <c r="E4179" i="6"/>
  <c r="E4177" i="6"/>
  <c r="E4175" i="6"/>
  <c r="E4173" i="6"/>
  <c r="E4171" i="6"/>
  <c r="E4169" i="6"/>
  <c r="E4167" i="6"/>
  <c r="E4165" i="6"/>
  <c r="E4163" i="6"/>
  <c r="E4161" i="6"/>
  <c r="E4159" i="6"/>
  <c r="E4157" i="6"/>
  <c r="E4155" i="6"/>
  <c r="E4153" i="6"/>
  <c r="E4151" i="6"/>
  <c r="E4149" i="6"/>
  <c r="E4147" i="6"/>
  <c r="E4145" i="6"/>
  <c r="E4143" i="6"/>
  <c r="E4141" i="6"/>
  <c r="E4139" i="6"/>
  <c r="E4137" i="6"/>
  <c r="E4135" i="6"/>
  <c r="E4133" i="6"/>
  <c r="E4131" i="6"/>
  <c r="E4129" i="6"/>
  <c r="E4127" i="6"/>
  <c r="E4125" i="6"/>
  <c r="E4123" i="6"/>
  <c r="E4121" i="6"/>
  <c r="E4119" i="6"/>
  <c r="E4117" i="6"/>
  <c r="E4115" i="6"/>
  <c r="E4113" i="6"/>
  <c r="E4111" i="6"/>
  <c r="E4109" i="6"/>
  <c r="E4107" i="6"/>
  <c r="E4105" i="6"/>
  <c r="E4103" i="6"/>
  <c r="E4101" i="6"/>
  <c r="E4099" i="6"/>
  <c r="E4097" i="6"/>
  <c r="E4095" i="6"/>
  <c r="E4093" i="6"/>
  <c r="E4091" i="6"/>
  <c r="E4089" i="6"/>
  <c r="E4087" i="6"/>
  <c r="E4085" i="6"/>
  <c r="E4083" i="6"/>
  <c r="E4081" i="6"/>
  <c r="E4079" i="6"/>
  <c r="E4077" i="6"/>
  <c r="E4075" i="6"/>
  <c r="E4073" i="6"/>
  <c r="E4071" i="6"/>
  <c r="E4069" i="6"/>
  <c r="E4067" i="6"/>
  <c r="E4065" i="6"/>
  <c r="E4063" i="6"/>
  <c r="E4061" i="6"/>
  <c r="E4059" i="6"/>
  <c r="E4057" i="6"/>
  <c r="E4055" i="6"/>
  <c r="E4053" i="6"/>
  <c r="E4051" i="6"/>
  <c r="E4049" i="6"/>
  <c r="E4047" i="6"/>
  <c r="E4045" i="6"/>
  <c r="E4043" i="6"/>
  <c r="E4041" i="6"/>
  <c r="E4039" i="6"/>
  <c r="E4037" i="6"/>
  <c r="E4035" i="6"/>
  <c r="E4033" i="6"/>
  <c r="E4031" i="6"/>
  <c r="E4029" i="6"/>
  <c r="E4027" i="6"/>
  <c r="E4025" i="6"/>
  <c r="E4023" i="6"/>
  <c r="E4021" i="6"/>
  <c r="E4019" i="6"/>
  <c r="E4017" i="6"/>
  <c r="E4015" i="6"/>
  <c r="E4013" i="6"/>
  <c r="E4011" i="6"/>
  <c r="E4009" i="6"/>
  <c r="E4007" i="6"/>
  <c r="E4005" i="6"/>
  <c r="E4003" i="6"/>
  <c r="E4001" i="6"/>
  <c r="E3999" i="6"/>
  <c r="E3997" i="6"/>
  <c r="E3995" i="6"/>
  <c r="E3993" i="6"/>
  <c r="E3991" i="6"/>
  <c r="E3989" i="6"/>
  <c r="E3987" i="6"/>
  <c r="E3985" i="6"/>
  <c r="E3983" i="6"/>
  <c r="E3981" i="6"/>
  <c r="E3979" i="6"/>
  <c r="E3977" i="6"/>
  <c r="E3975" i="6"/>
  <c r="E3973" i="6"/>
  <c r="E3971" i="6"/>
  <c r="E3969" i="6"/>
  <c r="E3967" i="6"/>
  <c r="E3965" i="6"/>
  <c r="E3963" i="6"/>
  <c r="E3961" i="6"/>
  <c r="E3959" i="6"/>
  <c r="E3957" i="6"/>
  <c r="E3955" i="6"/>
  <c r="E3953" i="6"/>
  <c r="E3951" i="6"/>
  <c r="E3949" i="6"/>
  <c r="E4901" i="6"/>
  <c r="E4751" i="6"/>
  <c r="E4687" i="6"/>
  <c r="E4643" i="6"/>
  <c r="E4611" i="6"/>
  <c r="E4579" i="6"/>
  <c r="E4547" i="6"/>
  <c r="C4519" i="6"/>
  <c r="E4497" i="6"/>
  <c r="C4479" i="6"/>
  <c r="E4464" i="6"/>
  <c r="E4454" i="6"/>
  <c r="E4446" i="6"/>
  <c r="E4438" i="6"/>
  <c r="E4430" i="6"/>
  <c r="E4422" i="6"/>
  <c r="E4414" i="6"/>
  <c r="E4406" i="6"/>
  <c r="E4398" i="6"/>
  <c r="E4390" i="6"/>
  <c r="E4382" i="6"/>
  <c r="E4374" i="6"/>
  <c r="E4366" i="6"/>
  <c r="E4358" i="6"/>
  <c r="E4350" i="6"/>
  <c r="E4342" i="6"/>
  <c r="E4334" i="6"/>
  <c r="E4326" i="6"/>
  <c r="E4318" i="6"/>
  <c r="E4310" i="6"/>
  <c r="E4302" i="6"/>
  <c r="E4294" i="6"/>
  <c r="E4286" i="6"/>
  <c r="E4278" i="6"/>
  <c r="E4270" i="6"/>
  <c r="E4262" i="6"/>
  <c r="E4254" i="6"/>
  <c r="E4246" i="6"/>
  <c r="E4238" i="6"/>
  <c r="E4230" i="6"/>
  <c r="E4222" i="6"/>
  <c r="E4214" i="6"/>
  <c r="E4206" i="6"/>
  <c r="C4203" i="6"/>
  <c r="C4201" i="6"/>
  <c r="C4199" i="6"/>
  <c r="C4197" i="6"/>
  <c r="C4195" i="6"/>
  <c r="C4193" i="6"/>
  <c r="C4191" i="6"/>
  <c r="C4189" i="6"/>
  <c r="C4187" i="6"/>
  <c r="C4185" i="6"/>
  <c r="C4183" i="6"/>
  <c r="C4181" i="6"/>
  <c r="C4179" i="6"/>
  <c r="C4177" i="6"/>
  <c r="C4175" i="6"/>
  <c r="C4173" i="6"/>
  <c r="C4171" i="6"/>
  <c r="C4169" i="6"/>
  <c r="C4167" i="6"/>
  <c r="C4165" i="6"/>
  <c r="C4163" i="6"/>
  <c r="C4161" i="6"/>
  <c r="C4159" i="6"/>
  <c r="C4157" i="6"/>
  <c r="C4155" i="6"/>
  <c r="C4153" i="6"/>
  <c r="C4151" i="6"/>
  <c r="C4149" i="6"/>
  <c r="C4147" i="6"/>
  <c r="C4145" i="6"/>
  <c r="C4143" i="6"/>
  <c r="C4141" i="6"/>
  <c r="C4139" i="6"/>
  <c r="C4137" i="6"/>
  <c r="C4135" i="6"/>
  <c r="C4133" i="6"/>
  <c r="C4131" i="6"/>
  <c r="C4129" i="6"/>
  <c r="C4127" i="6"/>
  <c r="C4125" i="6"/>
  <c r="C4123" i="6"/>
  <c r="C4121" i="6"/>
  <c r="C4119" i="6"/>
  <c r="C4117" i="6"/>
  <c r="C4115" i="6"/>
  <c r="C4113" i="6"/>
  <c r="C4111" i="6"/>
  <c r="C4109" i="6"/>
  <c r="C4107" i="6"/>
  <c r="C4105" i="6"/>
  <c r="C4103" i="6"/>
  <c r="C4101" i="6"/>
  <c r="C4099" i="6"/>
  <c r="C4097" i="6"/>
  <c r="C4095" i="6"/>
  <c r="C4093" i="6"/>
  <c r="C4091" i="6"/>
  <c r="C4089" i="6"/>
  <c r="C4087" i="6"/>
  <c r="C4085" i="6"/>
  <c r="C4083" i="6"/>
  <c r="C4081" i="6"/>
  <c r="C4079" i="6"/>
  <c r="C4077" i="6"/>
  <c r="C4075" i="6"/>
  <c r="C4073" i="6"/>
  <c r="C4071" i="6"/>
  <c r="C4069" i="6"/>
  <c r="C4067" i="6"/>
  <c r="C4065" i="6"/>
  <c r="C4063" i="6"/>
  <c r="C4061" i="6"/>
  <c r="C4059" i="6"/>
  <c r="C4057" i="6"/>
  <c r="C4055" i="6"/>
  <c r="C4053" i="6"/>
  <c r="C4051" i="6"/>
  <c r="C4049" i="6"/>
  <c r="C4047" i="6"/>
  <c r="C4045" i="6"/>
  <c r="C4043" i="6"/>
  <c r="C4041" i="6"/>
  <c r="C4039" i="6"/>
  <c r="C4037" i="6"/>
  <c r="C4035" i="6"/>
  <c r="C4033" i="6"/>
  <c r="C4031" i="6"/>
  <c r="C4029" i="6"/>
  <c r="C4027" i="6"/>
  <c r="C4025" i="6"/>
  <c r="C4023" i="6"/>
  <c r="C4021" i="6"/>
  <c r="C4019" i="6"/>
  <c r="C4017" i="6"/>
  <c r="C4015" i="6"/>
  <c r="C4013" i="6"/>
  <c r="C4011" i="6"/>
  <c r="C4009" i="6"/>
  <c r="C4007" i="6"/>
  <c r="C4005" i="6"/>
  <c r="C4003" i="6"/>
  <c r="C4001" i="6"/>
  <c r="C3999" i="6"/>
  <c r="C3997" i="6"/>
  <c r="C3995" i="6"/>
  <c r="C3993" i="6"/>
  <c r="C3991" i="6"/>
  <c r="C3989" i="6"/>
  <c r="C3987" i="6"/>
  <c r="C3985" i="6"/>
  <c r="C3983" i="6"/>
  <c r="C3981" i="6"/>
  <c r="C3979" i="6"/>
  <c r="C3977" i="6"/>
  <c r="C3975" i="6"/>
  <c r="C3973" i="6"/>
  <c r="C3971" i="6"/>
  <c r="C3969" i="6"/>
  <c r="C3967" i="6"/>
  <c r="C3965" i="6"/>
  <c r="C3963" i="6"/>
  <c r="C3961" i="6"/>
  <c r="C3959" i="6"/>
  <c r="C3957" i="6"/>
  <c r="C3955" i="6"/>
  <c r="C3953" i="6"/>
  <c r="C3951" i="6"/>
  <c r="C3949" i="6"/>
  <c r="C3947" i="6"/>
  <c r="E4671" i="6"/>
  <c r="E4539" i="6"/>
  <c r="E4461" i="6"/>
  <c r="E4428" i="6"/>
  <c r="E4396" i="6"/>
  <c r="E4364" i="6"/>
  <c r="E4332" i="6"/>
  <c r="E4300" i="6"/>
  <c r="E4268" i="6"/>
  <c r="E4236" i="6"/>
  <c r="C4205" i="6"/>
  <c r="E4196" i="6"/>
  <c r="E4188" i="6"/>
  <c r="E4180" i="6"/>
  <c r="E4172" i="6"/>
  <c r="E4164" i="6"/>
  <c r="E4156" i="6"/>
  <c r="E4148" i="6"/>
  <c r="E4140" i="6"/>
  <c r="E4132" i="6"/>
  <c r="E4124" i="6"/>
  <c r="E4116" i="6"/>
  <c r="E4108" i="6"/>
  <c r="E4100" i="6"/>
  <c r="E4092" i="6"/>
  <c r="E4084" i="6"/>
  <c r="E4076" i="6"/>
  <c r="E4068" i="6"/>
  <c r="E4060" i="6"/>
  <c r="E4052" i="6"/>
  <c r="E4044" i="6"/>
  <c r="E4036" i="6"/>
  <c r="E4028" i="6"/>
  <c r="E4020" i="6"/>
  <c r="E4012" i="6"/>
  <c r="E4004" i="6"/>
  <c r="E3996" i="6"/>
  <c r="E3988" i="6"/>
  <c r="E3980" i="6"/>
  <c r="E3972" i="6"/>
  <c r="E3964" i="6"/>
  <c r="E3956" i="6"/>
  <c r="E3948" i="6"/>
  <c r="E3945" i="6"/>
  <c r="E3943" i="6"/>
  <c r="E3941" i="6"/>
  <c r="E3939" i="6"/>
  <c r="E3937" i="6"/>
  <c r="E3935" i="6"/>
  <c r="E3933" i="6"/>
  <c r="E3931" i="6"/>
  <c r="E3929" i="6"/>
  <c r="E3927" i="6"/>
  <c r="E3925" i="6"/>
  <c r="E3923" i="6"/>
  <c r="E3921" i="6"/>
  <c r="E3919" i="6"/>
  <c r="E3917" i="6"/>
  <c r="E3915" i="6"/>
  <c r="E3913" i="6"/>
  <c r="E3911" i="6"/>
  <c r="E3909" i="6"/>
  <c r="E3907" i="6"/>
  <c r="E3905" i="6"/>
  <c r="E3903" i="6"/>
  <c r="E3901" i="6"/>
  <c r="E3899" i="6"/>
  <c r="E3897" i="6"/>
  <c r="E3895" i="6"/>
  <c r="E3893" i="6"/>
  <c r="E3891" i="6"/>
  <c r="E3889" i="6"/>
  <c r="E3887" i="6"/>
  <c r="E3885" i="6"/>
  <c r="E3883" i="6"/>
  <c r="E3881" i="6"/>
  <c r="E3879" i="6"/>
  <c r="E3877" i="6"/>
  <c r="E3875" i="6"/>
  <c r="E3873" i="6"/>
  <c r="E3871" i="6"/>
  <c r="E3869" i="6"/>
  <c r="E3867" i="6"/>
  <c r="E3865" i="6"/>
  <c r="E3863" i="6"/>
  <c r="E3861" i="6"/>
  <c r="E3859" i="6"/>
  <c r="E3857" i="6"/>
  <c r="E3855" i="6"/>
  <c r="E3853" i="6"/>
  <c r="E3851" i="6"/>
  <c r="E3849" i="6"/>
  <c r="E3847" i="6"/>
  <c r="E3845" i="6"/>
  <c r="E3843" i="6"/>
  <c r="E3841" i="6"/>
  <c r="E3839" i="6"/>
  <c r="E3837" i="6"/>
  <c r="E3835" i="6"/>
  <c r="E3833" i="6"/>
  <c r="E3831" i="6"/>
  <c r="E3829" i="6"/>
  <c r="E3827" i="6"/>
  <c r="E3825" i="6"/>
  <c r="E3823" i="6"/>
  <c r="E3821" i="6"/>
  <c r="E3819" i="6"/>
  <c r="E3817" i="6"/>
  <c r="E3815" i="6"/>
  <c r="E3813" i="6"/>
  <c r="E3811" i="6"/>
  <c r="E3809" i="6"/>
  <c r="E3807" i="6"/>
  <c r="E3805" i="6"/>
  <c r="E3803" i="6"/>
  <c r="E3801" i="6"/>
  <c r="E3799" i="6"/>
  <c r="E3797" i="6"/>
  <c r="E3795" i="6"/>
  <c r="E3793" i="6"/>
  <c r="E3791" i="6"/>
  <c r="E3789" i="6"/>
  <c r="E3787" i="6"/>
  <c r="E3785" i="6"/>
  <c r="E3783" i="6"/>
  <c r="E3781" i="6"/>
  <c r="E3779" i="6"/>
  <c r="E3777" i="6"/>
  <c r="E3775" i="6"/>
  <c r="E3773" i="6"/>
  <c r="E3771" i="6"/>
  <c r="E3769" i="6"/>
  <c r="E3767" i="6"/>
  <c r="E3765" i="6"/>
  <c r="E3763" i="6"/>
  <c r="E3761" i="6"/>
  <c r="E3759" i="6"/>
  <c r="E3757" i="6"/>
  <c r="E3755" i="6"/>
  <c r="E3753" i="6"/>
  <c r="E3751" i="6"/>
  <c r="E3749" i="6"/>
  <c r="E3747" i="6"/>
  <c r="E3745" i="6"/>
  <c r="E3743" i="6"/>
  <c r="E3741" i="6"/>
  <c r="E3739" i="6"/>
  <c r="E3737" i="6"/>
  <c r="E3735" i="6"/>
  <c r="E3733" i="6"/>
  <c r="E3731" i="6"/>
  <c r="E3729" i="6"/>
  <c r="E3727" i="6"/>
  <c r="E3725" i="6"/>
  <c r="E3723" i="6"/>
  <c r="E3721" i="6"/>
  <c r="E3719" i="6"/>
  <c r="E3717" i="6"/>
  <c r="E3715" i="6"/>
  <c r="E3713" i="6"/>
  <c r="E3711" i="6"/>
  <c r="E3709" i="6"/>
  <c r="E3707" i="6"/>
  <c r="E3705" i="6"/>
  <c r="E3703" i="6"/>
  <c r="E3701" i="6"/>
  <c r="E3699" i="6"/>
  <c r="E3697" i="6"/>
  <c r="E3695" i="6"/>
  <c r="E3693" i="6"/>
  <c r="E3691" i="6"/>
  <c r="E3689" i="6"/>
  <c r="E3687" i="6"/>
  <c r="E3685" i="6"/>
  <c r="E3683" i="6"/>
  <c r="E3681" i="6"/>
  <c r="E3679" i="6"/>
  <c r="E3677" i="6"/>
  <c r="E3675" i="6"/>
  <c r="E3673" i="6"/>
  <c r="E3671" i="6"/>
  <c r="E3669" i="6"/>
  <c r="E3667" i="6"/>
  <c r="E3665" i="6"/>
  <c r="E3663" i="6"/>
  <c r="E3661" i="6"/>
  <c r="E3659" i="6"/>
  <c r="E3657" i="6"/>
  <c r="E3655" i="6"/>
  <c r="E3653" i="6"/>
  <c r="E3651" i="6"/>
  <c r="E3649" i="6"/>
  <c r="E3647" i="6"/>
  <c r="E3645" i="6"/>
  <c r="E3643" i="6"/>
  <c r="E3641" i="6"/>
  <c r="E3639" i="6"/>
  <c r="E3637" i="6"/>
  <c r="E3635" i="6"/>
  <c r="E3633" i="6"/>
  <c r="E3631" i="6"/>
  <c r="E3629" i="6"/>
  <c r="E3627" i="6"/>
  <c r="E3625" i="6"/>
  <c r="E3623" i="6"/>
  <c r="E3621" i="6"/>
  <c r="E3619" i="6"/>
  <c r="E3617" i="6"/>
  <c r="E3615" i="6"/>
  <c r="E3613" i="6"/>
  <c r="E3611" i="6"/>
  <c r="E3609" i="6"/>
  <c r="E3607" i="6"/>
  <c r="E3605" i="6"/>
  <c r="E3603" i="6"/>
  <c r="E3601" i="6"/>
  <c r="E3599" i="6"/>
  <c r="E3597" i="6"/>
  <c r="E3595" i="6"/>
  <c r="E3593" i="6"/>
  <c r="E3591" i="6"/>
  <c r="E3589" i="6"/>
  <c r="E3587" i="6"/>
  <c r="E3585" i="6"/>
  <c r="E3583" i="6"/>
  <c r="E3581" i="6"/>
  <c r="E3579" i="6"/>
  <c r="E3577" i="6"/>
  <c r="E3575" i="6"/>
  <c r="E3573" i="6"/>
  <c r="E3571" i="6"/>
  <c r="E3569" i="6"/>
  <c r="E3567" i="6"/>
  <c r="E3565" i="6"/>
  <c r="E3563" i="6"/>
  <c r="E3561" i="6"/>
  <c r="E3559" i="6"/>
  <c r="E3557" i="6"/>
  <c r="E3555" i="6"/>
  <c r="E3553" i="6"/>
  <c r="E3551" i="6"/>
  <c r="E3549" i="6"/>
  <c r="E3547" i="6"/>
  <c r="E3545" i="6"/>
  <c r="E3543" i="6"/>
  <c r="E3541" i="6"/>
  <c r="E3539" i="6"/>
  <c r="E3537" i="6"/>
  <c r="E3535" i="6"/>
  <c r="E3533" i="6"/>
  <c r="E3531" i="6"/>
  <c r="E3529" i="6"/>
  <c r="E3527" i="6"/>
  <c r="E3525" i="6"/>
  <c r="E3523" i="6"/>
  <c r="E3521" i="6"/>
  <c r="E3519" i="6"/>
  <c r="E3517" i="6"/>
  <c r="E3515" i="6"/>
  <c r="E3513" i="6"/>
  <c r="E3511" i="6"/>
  <c r="E3509" i="6"/>
  <c r="E3507" i="6"/>
  <c r="E3505" i="6"/>
  <c r="E3503" i="6"/>
  <c r="E3501" i="6"/>
  <c r="E3499" i="6"/>
  <c r="E3497" i="6"/>
  <c r="E3495" i="6"/>
  <c r="E3493" i="6"/>
  <c r="E3491" i="6"/>
  <c r="E3489" i="6"/>
  <c r="E3487" i="6"/>
  <c r="E3485" i="6"/>
  <c r="E3483" i="6"/>
  <c r="E3481" i="6"/>
  <c r="E3479" i="6"/>
  <c r="E3477" i="6"/>
  <c r="E3475" i="6"/>
  <c r="E3473" i="6"/>
  <c r="E3471" i="6"/>
  <c r="E3469" i="6"/>
  <c r="E3467" i="6"/>
  <c r="E3465" i="6"/>
  <c r="E3463" i="6"/>
  <c r="E3461" i="6"/>
  <c r="E3459" i="6"/>
  <c r="E3457" i="6"/>
  <c r="E3455" i="6"/>
  <c r="E3453" i="6"/>
  <c r="E3451" i="6"/>
  <c r="E3449" i="6"/>
  <c r="E3447" i="6"/>
  <c r="E3445" i="6"/>
  <c r="E3443" i="6"/>
  <c r="E3441" i="6"/>
  <c r="E3439" i="6"/>
  <c r="E3437" i="6"/>
  <c r="E3435" i="6"/>
  <c r="E3433" i="6"/>
  <c r="E3431" i="6"/>
  <c r="E3429" i="6"/>
  <c r="E3427" i="6"/>
  <c r="E3425" i="6"/>
  <c r="E3423" i="6"/>
  <c r="E3421" i="6"/>
  <c r="E3419" i="6"/>
  <c r="E3417" i="6"/>
  <c r="E3415" i="6"/>
  <c r="E3413" i="6"/>
  <c r="E3411" i="6"/>
  <c r="E3409" i="6"/>
  <c r="E3407" i="6"/>
  <c r="E3405" i="6"/>
  <c r="E3403" i="6"/>
  <c r="E3401" i="6"/>
  <c r="E3399" i="6"/>
  <c r="E3397" i="6"/>
  <c r="E3395" i="6"/>
  <c r="E3393" i="6"/>
  <c r="E3391" i="6"/>
  <c r="E3389" i="6"/>
  <c r="E3387" i="6"/>
  <c r="E3385" i="6"/>
  <c r="E3383" i="6"/>
  <c r="E3381" i="6"/>
  <c r="E3379" i="6"/>
  <c r="E3377" i="6"/>
  <c r="E3375" i="6"/>
  <c r="E3373" i="6"/>
  <c r="E3371" i="6"/>
  <c r="E3369" i="6"/>
  <c r="E3367" i="6"/>
  <c r="E3365" i="6"/>
  <c r="E3363" i="6"/>
  <c r="E3361" i="6"/>
  <c r="E3359" i="6"/>
  <c r="E3357" i="6"/>
  <c r="E3355" i="6"/>
  <c r="E3353" i="6"/>
  <c r="E4635" i="6"/>
  <c r="E4513" i="6"/>
  <c r="E4452" i="6"/>
  <c r="E4420" i="6"/>
  <c r="E4388" i="6"/>
  <c r="E4356" i="6"/>
  <c r="E4324" i="6"/>
  <c r="E4292" i="6"/>
  <c r="E4260" i="6"/>
  <c r="E4228" i="6"/>
  <c r="E4202" i="6"/>
  <c r="E4194" i="6"/>
  <c r="E4186" i="6"/>
  <c r="E4178" i="6"/>
  <c r="E4170" i="6"/>
  <c r="E4162" i="6"/>
  <c r="E4154" i="6"/>
  <c r="E4146" i="6"/>
  <c r="E4138" i="6"/>
  <c r="E4130" i="6"/>
  <c r="E4122" i="6"/>
  <c r="E4114" i="6"/>
  <c r="E4106" i="6"/>
  <c r="E4098" i="6"/>
  <c r="E4090" i="6"/>
  <c r="E4082" i="6"/>
  <c r="E4074" i="6"/>
  <c r="E4066" i="6"/>
  <c r="E4058" i="6"/>
  <c r="E4050" i="6"/>
  <c r="E4042" i="6"/>
  <c r="E4034" i="6"/>
  <c r="E4026" i="6"/>
  <c r="E4018" i="6"/>
  <c r="E4010" i="6"/>
  <c r="E4002" i="6"/>
  <c r="E3994" i="6"/>
  <c r="E3986" i="6"/>
  <c r="E3978" i="6"/>
  <c r="E3970" i="6"/>
  <c r="E3962" i="6"/>
  <c r="E3954" i="6"/>
  <c r="E3947" i="6"/>
  <c r="C3945" i="6"/>
  <c r="C3943" i="6"/>
  <c r="C3941" i="6"/>
  <c r="C3939" i="6"/>
  <c r="C3937" i="6"/>
  <c r="C3935" i="6"/>
  <c r="C3933" i="6"/>
  <c r="C3931" i="6"/>
  <c r="C3929" i="6"/>
  <c r="C3927" i="6"/>
  <c r="C3925" i="6"/>
  <c r="C3923" i="6"/>
  <c r="C3921" i="6"/>
  <c r="C3919" i="6"/>
  <c r="C3917" i="6"/>
  <c r="C3915" i="6"/>
  <c r="C3913" i="6"/>
  <c r="C3911" i="6"/>
  <c r="C3909" i="6"/>
  <c r="C3907" i="6"/>
  <c r="C3905" i="6"/>
  <c r="C3903" i="6"/>
  <c r="C3901" i="6"/>
  <c r="C3899" i="6"/>
  <c r="C3897" i="6"/>
  <c r="C3895" i="6"/>
  <c r="C3893" i="6"/>
  <c r="C3891" i="6"/>
  <c r="C3889" i="6"/>
  <c r="C3887" i="6"/>
  <c r="C3885" i="6"/>
  <c r="C3883" i="6"/>
  <c r="C3881" i="6"/>
  <c r="C3879" i="6"/>
  <c r="C3877" i="6"/>
  <c r="C3875" i="6"/>
  <c r="C3873" i="6"/>
  <c r="C3871" i="6"/>
  <c r="C3869" i="6"/>
  <c r="C3867" i="6"/>
  <c r="C3865" i="6"/>
  <c r="C3863" i="6"/>
  <c r="C3861" i="6"/>
  <c r="C3859" i="6"/>
  <c r="C3857" i="6"/>
  <c r="C3855" i="6"/>
  <c r="C3853" i="6"/>
  <c r="C3851" i="6"/>
  <c r="C3849" i="6"/>
  <c r="C3847" i="6"/>
  <c r="C3845" i="6"/>
  <c r="C3843" i="6"/>
  <c r="C3841" i="6"/>
  <c r="C3839" i="6"/>
  <c r="C3837" i="6"/>
  <c r="C3835" i="6"/>
  <c r="C3833" i="6"/>
  <c r="C3831" i="6"/>
  <c r="C3829" i="6"/>
  <c r="C3827" i="6"/>
  <c r="C3825" i="6"/>
  <c r="C3823" i="6"/>
  <c r="C3821" i="6"/>
  <c r="C3819" i="6"/>
  <c r="C3817" i="6"/>
  <c r="C3815" i="6"/>
  <c r="C3813" i="6"/>
  <c r="C3811" i="6"/>
  <c r="C3809" i="6"/>
  <c r="C3807" i="6"/>
  <c r="C3805" i="6"/>
  <c r="C3803" i="6"/>
  <c r="C3801" i="6"/>
  <c r="C3799" i="6"/>
  <c r="C3797" i="6"/>
  <c r="C3795" i="6"/>
  <c r="C3793" i="6"/>
  <c r="C3791" i="6"/>
  <c r="C3789" i="6"/>
  <c r="C3787" i="6"/>
  <c r="C3785" i="6"/>
  <c r="C3783" i="6"/>
  <c r="C3781" i="6"/>
  <c r="C3779" i="6"/>
  <c r="C3777" i="6"/>
  <c r="C3775" i="6"/>
  <c r="C3773" i="6"/>
  <c r="C3771" i="6"/>
  <c r="C3769" i="6"/>
  <c r="C3767" i="6"/>
  <c r="C3765" i="6"/>
  <c r="C3763" i="6"/>
  <c r="C3761" i="6"/>
  <c r="C3759" i="6"/>
  <c r="C3757" i="6"/>
  <c r="C3755" i="6"/>
  <c r="C3753" i="6"/>
  <c r="C3751" i="6"/>
  <c r="C3749" i="6"/>
  <c r="C3747" i="6"/>
  <c r="C3745" i="6"/>
  <c r="C3743" i="6"/>
  <c r="C3741" i="6"/>
  <c r="C3739" i="6"/>
  <c r="C3737" i="6"/>
  <c r="C3735" i="6"/>
  <c r="C3733" i="6"/>
  <c r="C3731" i="6"/>
  <c r="C3729" i="6"/>
  <c r="C3727" i="6"/>
  <c r="C3725" i="6"/>
  <c r="C3723" i="6"/>
  <c r="C3721" i="6"/>
  <c r="C3719" i="6"/>
  <c r="C3717" i="6"/>
  <c r="C3715" i="6"/>
  <c r="C3713" i="6"/>
  <c r="C3711" i="6"/>
  <c r="C3709" i="6"/>
  <c r="C3707" i="6"/>
  <c r="C3705" i="6"/>
  <c r="C3703" i="6"/>
  <c r="C3701" i="6"/>
  <c r="C3699" i="6"/>
  <c r="C3697" i="6"/>
  <c r="C3695" i="6"/>
  <c r="C3693" i="6"/>
  <c r="C3691" i="6"/>
  <c r="C3689" i="6"/>
  <c r="C3687" i="6"/>
  <c r="C3685" i="6"/>
  <c r="C3683" i="6"/>
  <c r="C3681" i="6"/>
  <c r="C3679" i="6"/>
  <c r="C3677" i="6"/>
  <c r="C3675" i="6"/>
  <c r="C3673" i="6"/>
  <c r="C3671" i="6"/>
  <c r="C3669" i="6"/>
  <c r="C3667" i="6"/>
  <c r="C3665" i="6"/>
  <c r="C3663" i="6"/>
  <c r="C3661" i="6"/>
  <c r="C3659" i="6"/>
  <c r="C3657" i="6"/>
  <c r="C3655" i="6"/>
  <c r="C3653" i="6"/>
  <c r="C3651" i="6"/>
  <c r="C3649" i="6"/>
  <c r="C3647" i="6"/>
  <c r="C3645" i="6"/>
  <c r="C3643" i="6"/>
  <c r="C3641" i="6"/>
  <c r="C3639" i="6"/>
  <c r="C3637" i="6"/>
  <c r="C3635" i="6"/>
  <c r="C3633" i="6"/>
  <c r="C3631" i="6"/>
  <c r="C3629" i="6"/>
  <c r="C3627" i="6"/>
  <c r="C3625" i="6"/>
  <c r="C3623" i="6"/>
  <c r="C3621" i="6"/>
  <c r="C3619" i="6"/>
  <c r="C3617" i="6"/>
  <c r="C3615" i="6"/>
  <c r="C3613" i="6"/>
  <c r="C3611" i="6"/>
  <c r="C3609" i="6"/>
  <c r="C3607" i="6"/>
  <c r="C3605" i="6"/>
  <c r="C3603" i="6"/>
  <c r="C3601" i="6"/>
  <c r="C3599" i="6"/>
  <c r="C3597" i="6"/>
  <c r="C3595" i="6"/>
  <c r="C3593" i="6"/>
  <c r="C3591" i="6"/>
  <c r="C3589" i="6"/>
  <c r="C3587" i="6"/>
  <c r="C3585" i="6"/>
  <c r="C3583" i="6"/>
  <c r="C3581" i="6"/>
  <c r="C3579" i="6"/>
  <c r="C3577" i="6"/>
  <c r="C3575" i="6"/>
  <c r="C3573" i="6"/>
  <c r="C3571" i="6"/>
  <c r="C3569" i="6"/>
  <c r="C3567" i="6"/>
  <c r="C3565" i="6"/>
  <c r="C3563" i="6"/>
  <c r="C3561" i="6"/>
  <c r="C3559" i="6"/>
  <c r="C3557" i="6"/>
  <c r="C3555" i="6"/>
  <c r="C3553" i="6"/>
  <c r="C3551" i="6"/>
  <c r="C3549" i="6"/>
  <c r="C3547" i="6"/>
  <c r="C3545" i="6"/>
  <c r="C3543" i="6"/>
  <c r="C3541" i="6"/>
  <c r="C3539" i="6"/>
  <c r="C3537" i="6"/>
  <c r="C3535" i="6"/>
  <c r="C3533" i="6"/>
  <c r="C3531" i="6"/>
  <c r="C3529" i="6"/>
  <c r="C3527" i="6"/>
  <c r="C3525" i="6"/>
  <c r="C3523" i="6"/>
  <c r="C3521" i="6"/>
  <c r="C3519" i="6"/>
  <c r="C3517" i="6"/>
  <c r="C3515" i="6"/>
  <c r="C3513" i="6"/>
  <c r="C3511" i="6"/>
  <c r="C3509" i="6"/>
  <c r="C3507" i="6"/>
  <c r="C3505" i="6"/>
  <c r="C3503" i="6"/>
  <c r="C3501" i="6"/>
  <c r="C3499" i="6"/>
  <c r="C3497" i="6"/>
  <c r="C3495" i="6"/>
  <c r="C3493" i="6"/>
  <c r="C3491" i="6"/>
  <c r="C3489" i="6"/>
  <c r="C3487" i="6"/>
  <c r="C3485" i="6"/>
  <c r="C3483" i="6"/>
  <c r="C3481" i="6"/>
  <c r="C3479" i="6"/>
  <c r="C3477" i="6"/>
  <c r="C3475" i="6"/>
  <c r="C3473" i="6"/>
  <c r="C3471" i="6"/>
  <c r="C3469" i="6"/>
  <c r="C3467" i="6"/>
  <c r="C3465" i="6"/>
  <c r="C3463" i="6"/>
  <c r="C3461" i="6"/>
  <c r="C3459" i="6"/>
  <c r="C3457" i="6"/>
  <c r="C3455" i="6"/>
  <c r="C3453" i="6"/>
  <c r="C3451" i="6"/>
  <c r="C3449" i="6"/>
  <c r="C3447" i="6"/>
  <c r="C3445" i="6"/>
  <c r="C3443" i="6"/>
  <c r="C3441" i="6"/>
  <c r="C3439" i="6"/>
  <c r="C3437" i="6"/>
  <c r="C3435" i="6"/>
  <c r="C3433" i="6"/>
  <c r="C3431" i="6"/>
  <c r="C3429" i="6"/>
  <c r="C3427" i="6"/>
  <c r="C3425" i="6"/>
  <c r="C3423" i="6"/>
  <c r="C3421" i="6"/>
  <c r="C3419" i="6"/>
  <c r="C3417" i="6"/>
  <c r="C3415" i="6"/>
  <c r="C3413" i="6"/>
  <c r="C3411" i="6"/>
  <c r="C3409" i="6"/>
  <c r="C3407" i="6"/>
  <c r="C3405" i="6"/>
  <c r="C3403" i="6"/>
  <c r="C3401" i="6"/>
  <c r="C3399" i="6"/>
  <c r="C3397" i="6"/>
  <c r="C3395" i="6"/>
  <c r="C3393" i="6"/>
  <c r="C3391" i="6"/>
  <c r="C3389" i="6"/>
  <c r="C3387" i="6"/>
  <c r="C3385" i="6"/>
  <c r="C3383" i="6"/>
  <c r="C3381" i="6"/>
  <c r="C3379" i="6"/>
  <c r="C3377" i="6"/>
  <c r="C3375" i="6"/>
  <c r="C3373" i="6"/>
  <c r="C3371" i="6"/>
  <c r="C3369" i="6"/>
  <c r="C3367" i="6"/>
  <c r="C3365" i="6"/>
  <c r="C3363" i="6"/>
  <c r="C3361" i="6"/>
  <c r="C3359" i="6"/>
  <c r="C3357" i="6"/>
  <c r="C3355" i="6"/>
  <c r="C3353" i="6"/>
  <c r="E4837" i="6"/>
  <c r="E4603" i="6"/>
  <c r="E4492" i="6"/>
  <c r="E4444" i="6"/>
  <c r="E4412" i="6"/>
  <c r="E4380" i="6"/>
  <c r="E4348" i="6"/>
  <c r="E4316" i="6"/>
  <c r="E4284" i="6"/>
  <c r="E4252" i="6"/>
  <c r="E4220" i="6"/>
  <c r="E4200" i="6"/>
  <c r="E4192" i="6"/>
  <c r="E4184" i="6"/>
  <c r="E4176" i="6"/>
  <c r="E4168" i="6"/>
  <c r="E4160" i="6"/>
  <c r="E4152" i="6"/>
  <c r="E4144" i="6"/>
  <c r="E4136" i="6"/>
  <c r="E4128" i="6"/>
  <c r="E4120" i="6"/>
  <c r="E4112" i="6"/>
  <c r="E4104" i="6"/>
  <c r="E4096" i="6"/>
  <c r="E4088" i="6"/>
  <c r="E4080" i="6"/>
  <c r="E4072" i="6"/>
  <c r="E4064" i="6"/>
  <c r="E4056" i="6"/>
  <c r="E4048" i="6"/>
  <c r="E4040" i="6"/>
  <c r="E4032" i="6"/>
  <c r="E4024" i="6"/>
  <c r="E4016" i="6"/>
  <c r="E4008" i="6"/>
  <c r="E4000" i="6"/>
  <c r="E3992" i="6"/>
  <c r="E3984" i="6"/>
  <c r="E3976" i="6"/>
  <c r="E3968" i="6"/>
  <c r="E3960" i="6"/>
  <c r="E3952" i="6"/>
  <c r="E3946" i="6"/>
  <c r="E3944" i="6"/>
  <c r="E3942" i="6"/>
  <c r="E3940" i="6"/>
  <c r="E3938" i="6"/>
  <c r="E3936" i="6"/>
  <c r="E3934" i="6"/>
  <c r="E3932" i="6"/>
  <c r="E3930" i="6"/>
  <c r="E3928" i="6"/>
  <c r="E3926" i="6"/>
  <c r="E3924" i="6"/>
  <c r="E3922" i="6"/>
  <c r="E3920" i="6"/>
  <c r="E3918" i="6"/>
  <c r="E3916" i="6"/>
  <c r="E3914" i="6"/>
  <c r="E3912" i="6"/>
  <c r="E3910" i="6"/>
  <c r="E3908" i="6"/>
  <c r="E3906" i="6"/>
  <c r="E3904" i="6"/>
  <c r="E3902" i="6"/>
  <c r="E3900" i="6"/>
  <c r="E3898" i="6"/>
  <c r="E3896" i="6"/>
  <c r="E3894" i="6"/>
  <c r="E3892" i="6"/>
  <c r="E3890" i="6"/>
  <c r="E3888" i="6"/>
  <c r="E3886" i="6"/>
  <c r="E3884" i="6"/>
  <c r="E3882" i="6"/>
  <c r="E3880" i="6"/>
  <c r="E3878" i="6"/>
  <c r="E3876" i="6"/>
  <c r="E3874" i="6"/>
  <c r="E3872" i="6"/>
  <c r="E3870" i="6"/>
  <c r="E3868" i="6"/>
  <c r="E3866" i="6"/>
  <c r="E3864" i="6"/>
  <c r="E3862" i="6"/>
  <c r="E3860" i="6"/>
  <c r="E3858" i="6"/>
  <c r="E3856" i="6"/>
  <c r="E3854" i="6"/>
  <c r="E3852" i="6"/>
  <c r="E3850" i="6"/>
  <c r="E3848" i="6"/>
  <c r="E3846" i="6"/>
  <c r="E3844" i="6"/>
  <c r="E3842" i="6"/>
  <c r="E3840" i="6"/>
  <c r="E3838" i="6"/>
  <c r="E3836" i="6"/>
  <c r="E3834" i="6"/>
  <c r="E3832" i="6"/>
  <c r="E3830" i="6"/>
  <c r="E3828" i="6"/>
  <c r="E3826" i="6"/>
  <c r="E3824" i="6"/>
  <c r="E3822" i="6"/>
  <c r="E3820" i="6"/>
  <c r="E3818" i="6"/>
  <c r="E3816" i="6"/>
  <c r="E3814" i="6"/>
  <c r="E3812" i="6"/>
  <c r="E3810" i="6"/>
  <c r="E3808" i="6"/>
  <c r="E3806" i="6"/>
  <c r="E3804" i="6"/>
  <c r="E3802" i="6"/>
  <c r="E3800" i="6"/>
  <c r="E3798" i="6"/>
  <c r="E3796" i="6"/>
  <c r="E3794" i="6"/>
  <c r="E3792" i="6"/>
  <c r="E3790" i="6"/>
  <c r="E3788" i="6"/>
  <c r="E3786" i="6"/>
  <c r="E3784" i="6"/>
  <c r="E3782" i="6"/>
  <c r="E3780" i="6"/>
  <c r="E3778" i="6"/>
  <c r="E3776" i="6"/>
  <c r="E3774" i="6"/>
  <c r="E3772" i="6"/>
  <c r="E3770" i="6"/>
  <c r="E3768" i="6"/>
  <c r="E3766" i="6"/>
  <c r="E3764" i="6"/>
  <c r="E3762" i="6"/>
  <c r="E3760" i="6"/>
  <c r="E3758" i="6"/>
  <c r="E3756" i="6"/>
  <c r="E3754" i="6"/>
  <c r="E3752" i="6"/>
  <c r="E3750" i="6"/>
  <c r="E3748" i="6"/>
  <c r="E3746" i="6"/>
  <c r="E3744" i="6"/>
  <c r="E3742" i="6"/>
  <c r="E3740" i="6"/>
  <c r="E3738" i="6"/>
  <c r="E3736" i="6"/>
  <c r="E3734" i="6"/>
  <c r="E3732" i="6"/>
  <c r="E3730" i="6"/>
  <c r="E3728" i="6"/>
  <c r="E3726" i="6"/>
  <c r="E3724" i="6"/>
  <c r="E3722" i="6"/>
  <c r="E3720" i="6"/>
  <c r="E3718" i="6"/>
  <c r="E3716" i="6"/>
  <c r="E3714" i="6"/>
  <c r="E3712" i="6"/>
  <c r="E3710" i="6"/>
  <c r="E3708" i="6"/>
  <c r="E3706" i="6"/>
  <c r="E3704" i="6"/>
  <c r="E3702" i="6"/>
  <c r="E3700" i="6"/>
  <c r="E3698" i="6"/>
  <c r="E3696" i="6"/>
  <c r="E3694" i="6"/>
  <c r="E3692" i="6"/>
  <c r="E3690" i="6"/>
  <c r="E3688" i="6"/>
  <c r="E3686" i="6"/>
  <c r="E3684" i="6"/>
  <c r="E3682" i="6"/>
  <c r="E3680" i="6"/>
  <c r="E3678" i="6"/>
  <c r="E3676" i="6"/>
  <c r="E3674" i="6"/>
  <c r="E3672" i="6"/>
  <c r="E3670" i="6"/>
  <c r="E3668" i="6"/>
  <c r="E3666" i="6"/>
  <c r="E3664" i="6"/>
  <c r="E3662" i="6"/>
  <c r="E3660" i="6"/>
  <c r="E3658" i="6"/>
  <c r="E3656" i="6"/>
  <c r="E3654" i="6"/>
  <c r="E3652" i="6"/>
  <c r="E3650" i="6"/>
  <c r="E3648" i="6"/>
  <c r="E3646" i="6"/>
  <c r="E3644" i="6"/>
  <c r="E3642" i="6"/>
  <c r="E3640" i="6"/>
  <c r="E3638" i="6"/>
  <c r="E3636" i="6"/>
  <c r="E3634" i="6"/>
  <c r="E3632" i="6"/>
  <c r="E3630" i="6"/>
  <c r="E3628" i="6"/>
  <c r="E3626" i="6"/>
  <c r="E3624" i="6"/>
  <c r="E3622" i="6"/>
  <c r="E3620" i="6"/>
  <c r="E3618" i="6"/>
  <c r="E3616" i="6"/>
  <c r="E3614" i="6"/>
  <c r="E3612" i="6"/>
  <c r="E3610" i="6"/>
  <c r="E3608" i="6"/>
  <c r="E3606" i="6"/>
  <c r="E3604" i="6"/>
  <c r="E3602" i="6"/>
  <c r="E3600" i="6"/>
  <c r="E3598" i="6"/>
  <c r="E3596" i="6"/>
  <c r="E3594" i="6"/>
  <c r="E3592" i="6"/>
  <c r="E3590" i="6"/>
  <c r="E3588" i="6"/>
  <c r="E3586" i="6"/>
  <c r="E3584" i="6"/>
  <c r="E3582" i="6"/>
  <c r="E3580" i="6"/>
  <c r="E3578" i="6"/>
  <c r="E3576" i="6"/>
  <c r="E3574" i="6"/>
  <c r="E3572" i="6"/>
  <c r="E3570" i="6"/>
  <c r="E3568" i="6"/>
  <c r="E3566" i="6"/>
  <c r="E3564" i="6"/>
  <c r="E3562" i="6"/>
  <c r="E3560" i="6"/>
  <c r="E3558" i="6"/>
  <c r="E3556" i="6"/>
  <c r="E3554" i="6"/>
  <c r="E3552" i="6"/>
  <c r="E3550" i="6"/>
  <c r="E3548" i="6"/>
  <c r="E3546" i="6"/>
  <c r="E3544" i="6"/>
  <c r="E3542" i="6"/>
  <c r="E3540" i="6"/>
  <c r="E3538" i="6"/>
  <c r="E3536" i="6"/>
  <c r="E3534" i="6"/>
  <c r="E3532" i="6"/>
  <c r="E3530" i="6"/>
  <c r="E3528" i="6"/>
  <c r="E3526" i="6"/>
  <c r="E3524" i="6"/>
  <c r="E3522" i="6"/>
  <c r="E3520" i="6"/>
  <c r="E3518" i="6"/>
  <c r="E3516" i="6"/>
  <c r="E3514" i="6"/>
  <c r="E3512" i="6"/>
  <c r="E3510" i="6"/>
  <c r="E3508" i="6"/>
  <c r="E3506" i="6"/>
  <c r="E3504" i="6"/>
  <c r="E3502" i="6"/>
  <c r="E3500" i="6"/>
  <c r="E3498" i="6"/>
  <c r="E3496" i="6"/>
  <c r="E3494" i="6"/>
  <c r="E3492" i="6"/>
  <c r="E3490" i="6"/>
  <c r="E3488" i="6"/>
  <c r="E3486" i="6"/>
  <c r="E3484" i="6"/>
  <c r="E3482" i="6"/>
  <c r="E3480" i="6"/>
  <c r="E3478" i="6"/>
  <c r="E3476" i="6"/>
  <c r="E3474" i="6"/>
  <c r="E3472" i="6"/>
  <c r="E3470" i="6"/>
  <c r="E3468" i="6"/>
  <c r="E3466" i="6"/>
  <c r="E3464" i="6"/>
  <c r="E3462" i="6"/>
  <c r="E3460" i="6"/>
  <c r="E3458" i="6"/>
  <c r="E3456" i="6"/>
  <c r="E3454" i="6"/>
  <c r="E3452" i="6"/>
  <c r="E3450" i="6"/>
  <c r="E3448" i="6"/>
  <c r="E3446" i="6"/>
  <c r="E3444" i="6"/>
  <c r="E3442" i="6"/>
  <c r="E3440" i="6"/>
  <c r="E3438" i="6"/>
  <c r="E3436" i="6"/>
  <c r="E3434" i="6"/>
  <c r="E3432" i="6"/>
  <c r="E3430" i="6"/>
  <c r="E3428" i="6"/>
  <c r="E3426" i="6"/>
  <c r="E3424" i="6"/>
  <c r="E3422" i="6"/>
  <c r="E3420" i="6"/>
  <c r="E3418" i="6"/>
  <c r="E3416" i="6"/>
  <c r="E3414" i="6"/>
  <c r="E3412" i="6"/>
  <c r="E3410" i="6"/>
  <c r="E3408" i="6"/>
  <c r="E3406" i="6"/>
  <c r="E3404" i="6"/>
  <c r="E3402" i="6"/>
  <c r="E3400" i="6"/>
  <c r="E3398" i="6"/>
  <c r="E3396" i="6"/>
  <c r="E3394" i="6"/>
  <c r="E3392" i="6"/>
  <c r="E3390" i="6"/>
  <c r="E3388" i="6"/>
  <c r="E3386" i="6"/>
  <c r="E3384" i="6"/>
  <c r="E3382" i="6"/>
  <c r="E3380" i="6"/>
  <c r="E3378" i="6"/>
  <c r="E3376" i="6"/>
  <c r="E3374" i="6"/>
  <c r="E3372" i="6"/>
  <c r="E3370" i="6"/>
  <c r="E3368" i="6"/>
  <c r="E3366" i="6"/>
  <c r="E3364" i="6"/>
  <c r="E3362" i="6"/>
  <c r="E3360" i="6"/>
  <c r="E3358" i="6"/>
  <c r="E3356" i="6"/>
  <c r="E3354" i="6"/>
  <c r="E3352" i="6"/>
  <c r="C4475" i="6"/>
  <c r="E4340" i="6"/>
  <c r="E4212" i="6"/>
  <c r="E4174" i="6"/>
  <c r="E4142" i="6"/>
  <c r="E4110" i="6"/>
  <c r="E4078" i="6"/>
  <c r="E4046" i="6"/>
  <c r="E4014" i="6"/>
  <c r="E3982" i="6"/>
  <c r="E3950" i="6"/>
  <c r="C3940" i="6"/>
  <c r="C3932" i="6"/>
  <c r="C3924" i="6"/>
  <c r="C3916" i="6"/>
  <c r="C3908" i="6"/>
  <c r="C3900" i="6"/>
  <c r="C3892" i="6"/>
  <c r="C3884" i="6"/>
  <c r="C3876" i="6"/>
  <c r="C3868" i="6"/>
  <c r="C3860" i="6"/>
  <c r="C3852" i="6"/>
  <c r="C3844" i="6"/>
  <c r="C3836" i="6"/>
  <c r="C3828" i="6"/>
  <c r="C3820" i="6"/>
  <c r="C3812" i="6"/>
  <c r="C3804" i="6"/>
  <c r="C3796" i="6"/>
  <c r="C3788" i="6"/>
  <c r="C3780" i="6"/>
  <c r="C3772" i="6"/>
  <c r="C3764" i="6"/>
  <c r="C3756" i="6"/>
  <c r="C3748" i="6"/>
  <c r="C3740" i="6"/>
  <c r="C3732" i="6"/>
  <c r="C3724" i="6"/>
  <c r="C3716" i="6"/>
  <c r="C3708" i="6"/>
  <c r="C3700" i="6"/>
  <c r="C3692" i="6"/>
  <c r="C3684" i="6"/>
  <c r="C3676" i="6"/>
  <c r="C3668" i="6"/>
  <c r="C3660" i="6"/>
  <c r="C3652" i="6"/>
  <c r="C3644" i="6"/>
  <c r="C3636" i="6"/>
  <c r="C3628" i="6"/>
  <c r="C3620" i="6"/>
  <c r="C3612" i="6"/>
  <c r="C3604" i="6"/>
  <c r="C3596" i="6"/>
  <c r="C3588" i="6"/>
  <c r="C3580" i="6"/>
  <c r="C3572" i="6"/>
  <c r="C3564" i="6"/>
  <c r="C3556" i="6"/>
  <c r="C3548" i="6"/>
  <c r="C3540" i="6"/>
  <c r="C3532" i="6"/>
  <c r="C3524" i="6"/>
  <c r="C3516" i="6"/>
  <c r="C3508" i="6"/>
  <c r="C3500" i="6"/>
  <c r="C3492" i="6"/>
  <c r="C3484" i="6"/>
  <c r="C3476" i="6"/>
  <c r="C3468" i="6"/>
  <c r="C3460" i="6"/>
  <c r="C3452" i="6"/>
  <c r="C3444" i="6"/>
  <c r="C3436" i="6"/>
  <c r="C3428" i="6"/>
  <c r="C3420" i="6"/>
  <c r="C3412" i="6"/>
  <c r="C3404" i="6"/>
  <c r="C3396" i="6"/>
  <c r="C3388" i="6"/>
  <c r="C3380" i="6"/>
  <c r="C3372" i="6"/>
  <c r="C3364" i="6"/>
  <c r="C3356" i="6"/>
  <c r="C3351" i="6"/>
  <c r="C3349" i="6"/>
  <c r="C3347" i="6"/>
  <c r="C3345" i="6"/>
  <c r="C3343" i="6"/>
  <c r="C3341" i="6"/>
  <c r="C3339" i="6"/>
  <c r="C3337" i="6"/>
  <c r="C3335" i="6"/>
  <c r="C3333" i="6"/>
  <c r="C3331" i="6"/>
  <c r="C3329" i="6"/>
  <c r="C3327" i="6"/>
  <c r="C3325" i="6"/>
  <c r="C3323" i="6"/>
  <c r="C3321" i="6"/>
  <c r="C3319" i="6"/>
  <c r="C3317" i="6"/>
  <c r="C3315" i="6"/>
  <c r="C3313" i="6"/>
  <c r="C3311" i="6"/>
  <c r="C3309" i="6"/>
  <c r="C3307" i="6"/>
  <c r="C3305" i="6"/>
  <c r="C3303" i="6"/>
  <c r="C3301" i="6"/>
  <c r="C3299" i="6"/>
  <c r="C3297" i="6"/>
  <c r="C3295" i="6"/>
  <c r="C3293" i="6"/>
  <c r="C3291" i="6"/>
  <c r="C3289" i="6"/>
  <c r="C3287" i="6"/>
  <c r="C3285" i="6"/>
  <c r="C3283" i="6"/>
  <c r="C3281" i="6"/>
  <c r="C3279" i="6"/>
  <c r="C3277" i="6"/>
  <c r="C3275" i="6"/>
  <c r="C3273" i="6"/>
  <c r="C3271" i="6"/>
  <c r="C3269" i="6"/>
  <c r="C3267" i="6"/>
  <c r="C3265" i="6"/>
  <c r="C3263" i="6"/>
  <c r="C3261" i="6"/>
  <c r="C3259" i="6"/>
  <c r="C3257" i="6"/>
  <c r="C3255" i="6"/>
  <c r="C3253" i="6"/>
  <c r="C3251" i="6"/>
  <c r="C3249" i="6"/>
  <c r="C3247" i="6"/>
  <c r="C3245" i="6"/>
  <c r="C3243" i="6"/>
  <c r="C3241" i="6"/>
  <c r="C3239" i="6"/>
  <c r="C3237" i="6"/>
  <c r="C3235" i="6"/>
  <c r="C3233" i="6"/>
  <c r="C3231" i="6"/>
  <c r="C3229" i="6"/>
  <c r="C3227" i="6"/>
  <c r="C3225" i="6"/>
  <c r="C3223" i="6"/>
  <c r="C3221" i="6"/>
  <c r="C3219" i="6"/>
  <c r="C3217" i="6"/>
  <c r="C3215" i="6"/>
  <c r="C3213" i="6"/>
  <c r="C3211" i="6"/>
  <c r="C3209" i="6"/>
  <c r="C3207" i="6"/>
  <c r="C3205" i="6"/>
  <c r="C3203" i="6"/>
  <c r="C3201" i="6"/>
  <c r="C3199" i="6"/>
  <c r="C3197" i="6"/>
  <c r="C3195" i="6"/>
  <c r="C3193" i="6"/>
  <c r="C3191" i="6"/>
  <c r="C3189" i="6"/>
  <c r="C3187" i="6"/>
  <c r="C3185" i="6"/>
  <c r="C3183" i="6"/>
  <c r="C3181" i="6"/>
  <c r="C3179" i="6"/>
  <c r="C3177" i="6"/>
  <c r="C3175" i="6"/>
  <c r="C3173" i="6"/>
  <c r="C3171" i="6"/>
  <c r="C3169" i="6"/>
  <c r="C3167" i="6"/>
  <c r="C3165" i="6"/>
  <c r="C3163" i="6"/>
  <c r="C3161" i="6"/>
  <c r="C3159" i="6"/>
  <c r="C3157" i="6"/>
  <c r="C3155" i="6"/>
  <c r="C3153" i="6"/>
  <c r="C3151" i="6"/>
  <c r="C3149" i="6"/>
  <c r="C3147" i="6"/>
  <c r="C3145" i="6"/>
  <c r="C3143" i="6"/>
  <c r="C3141" i="6"/>
  <c r="C3139" i="6"/>
  <c r="C3137" i="6"/>
  <c r="C3135" i="6"/>
  <c r="C3133" i="6"/>
  <c r="C3131" i="6"/>
  <c r="C3129" i="6"/>
  <c r="C3127" i="6"/>
  <c r="C3125" i="6"/>
  <c r="C3123" i="6"/>
  <c r="C3121" i="6"/>
  <c r="C3119" i="6"/>
  <c r="C3117" i="6"/>
  <c r="C3115" i="6"/>
  <c r="C3113" i="6"/>
  <c r="C3111" i="6"/>
  <c r="C3109" i="6"/>
  <c r="C3107" i="6"/>
  <c r="C3105" i="6"/>
  <c r="C3103" i="6"/>
  <c r="C3101" i="6"/>
  <c r="C3099" i="6"/>
  <c r="C3097" i="6"/>
  <c r="C3095" i="6"/>
  <c r="C3093" i="6"/>
  <c r="C3091" i="6"/>
  <c r="C3089" i="6"/>
  <c r="C3087" i="6"/>
  <c r="C3085" i="6"/>
  <c r="C3083" i="6"/>
  <c r="C3081" i="6"/>
  <c r="C3079" i="6"/>
  <c r="C3077" i="6"/>
  <c r="C3075" i="6"/>
  <c r="C3073" i="6"/>
  <c r="C3071" i="6"/>
  <c r="C3069" i="6"/>
  <c r="C3067" i="6"/>
  <c r="C3065" i="6"/>
  <c r="C3063" i="6"/>
  <c r="C3061" i="6"/>
  <c r="C3059" i="6"/>
  <c r="C3057" i="6"/>
  <c r="C3055" i="6"/>
  <c r="C3053" i="6"/>
  <c r="C3051" i="6"/>
  <c r="C3049" i="6"/>
  <c r="C3047" i="6"/>
  <c r="C3045" i="6"/>
  <c r="C3043" i="6"/>
  <c r="C3041" i="6"/>
  <c r="C3039" i="6"/>
  <c r="C3037" i="6"/>
  <c r="C3035" i="6"/>
  <c r="C3033" i="6"/>
  <c r="C3031" i="6"/>
  <c r="C3029" i="6"/>
  <c r="C3027" i="6"/>
  <c r="C3025" i="6"/>
  <c r="C3023" i="6"/>
  <c r="C3021" i="6"/>
  <c r="C3019" i="6"/>
  <c r="C3017" i="6"/>
  <c r="C3015" i="6"/>
  <c r="C3013" i="6"/>
  <c r="C3011" i="6"/>
  <c r="C3009" i="6"/>
  <c r="C3007" i="6"/>
  <c r="C3005" i="6"/>
  <c r="C3003" i="6"/>
  <c r="C3001" i="6"/>
  <c r="C2999" i="6"/>
  <c r="C2997" i="6"/>
  <c r="C2995" i="6"/>
  <c r="C2993" i="6"/>
  <c r="C2991" i="6"/>
  <c r="C2989" i="6"/>
  <c r="C2987" i="6"/>
  <c r="C2985" i="6"/>
  <c r="C2983" i="6"/>
  <c r="C2981" i="6"/>
  <c r="C2979" i="6"/>
  <c r="C2977" i="6"/>
  <c r="C2975" i="6"/>
  <c r="C2973" i="6"/>
  <c r="C2971" i="6"/>
  <c r="C2969" i="6"/>
  <c r="C2967" i="6"/>
  <c r="C2965" i="6"/>
  <c r="C2963" i="6"/>
  <c r="C2961" i="6"/>
  <c r="C2959" i="6"/>
  <c r="C2957" i="6"/>
  <c r="C2955" i="6"/>
  <c r="C2953" i="6"/>
  <c r="C2951" i="6"/>
  <c r="C2949" i="6"/>
  <c r="C2947" i="6"/>
  <c r="C2945" i="6"/>
  <c r="C2943" i="6"/>
  <c r="C2941" i="6"/>
  <c r="C2939" i="6"/>
  <c r="C2937" i="6"/>
  <c r="C2935" i="6"/>
  <c r="C2933" i="6"/>
  <c r="C2931" i="6"/>
  <c r="C2929" i="6"/>
  <c r="C2927" i="6"/>
  <c r="C2925" i="6"/>
  <c r="C2923" i="6"/>
  <c r="C2921" i="6"/>
  <c r="C2919" i="6"/>
  <c r="C2917" i="6"/>
  <c r="C2915" i="6"/>
  <c r="C2913" i="6"/>
  <c r="C2911" i="6"/>
  <c r="C2909" i="6"/>
  <c r="C2907" i="6"/>
  <c r="C2905" i="6"/>
  <c r="C2903" i="6"/>
  <c r="C2901" i="6"/>
  <c r="C2899" i="6"/>
  <c r="C2897" i="6"/>
  <c r="C2895" i="6"/>
  <c r="C2893" i="6"/>
  <c r="C2891" i="6"/>
  <c r="C2889" i="6"/>
  <c r="C2887" i="6"/>
  <c r="C2885" i="6"/>
  <c r="C2883" i="6"/>
  <c r="C2881" i="6"/>
  <c r="C2879" i="6"/>
  <c r="C2877" i="6"/>
  <c r="C2875" i="6"/>
  <c r="C2873" i="6"/>
  <c r="C2871" i="6"/>
  <c r="C2869" i="6"/>
  <c r="C2867" i="6"/>
  <c r="C2865" i="6"/>
  <c r="C2863" i="6"/>
  <c r="C2861" i="6"/>
  <c r="C2859" i="6"/>
  <c r="C2857" i="6"/>
  <c r="C2855" i="6"/>
  <c r="C2853" i="6"/>
  <c r="C2851" i="6"/>
  <c r="C2849" i="6"/>
  <c r="C2847" i="6"/>
  <c r="C2845" i="6"/>
  <c r="C2843" i="6"/>
  <c r="C2841" i="6"/>
  <c r="E4436" i="6"/>
  <c r="E4308" i="6"/>
  <c r="E4198" i="6"/>
  <c r="E4166" i="6"/>
  <c r="E4134" i="6"/>
  <c r="E4102" i="6"/>
  <c r="E4070" i="6"/>
  <c r="E4038" i="6"/>
  <c r="E4006" i="6"/>
  <c r="E3974" i="6"/>
  <c r="C3946" i="6"/>
  <c r="C3938" i="6"/>
  <c r="C3930" i="6"/>
  <c r="C3922" i="6"/>
  <c r="C3914" i="6"/>
  <c r="C3906" i="6"/>
  <c r="C3898" i="6"/>
  <c r="C3890" i="6"/>
  <c r="C3882" i="6"/>
  <c r="C3874" i="6"/>
  <c r="C3866" i="6"/>
  <c r="C3858" i="6"/>
  <c r="C3850" i="6"/>
  <c r="C3842" i="6"/>
  <c r="C3834" i="6"/>
  <c r="C3826" i="6"/>
  <c r="C3818" i="6"/>
  <c r="C3810" i="6"/>
  <c r="C3802" i="6"/>
  <c r="C3794" i="6"/>
  <c r="C3786" i="6"/>
  <c r="C3778" i="6"/>
  <c r="C3770" i="6"/>
  <c r="C3762" i="6"/>
  <c r="C3754" i="6"/>
  <c r="C3746" i="6"/>
  <c r="C3738" i="6"/>
  <c r="C3730" i="6"/>
  <c r="C3722" i="6"/>
  <c r="C3714" i="6"/>
  <c r="C3706" i="6"/>
  <c r="C3698" i="6"/>
  <c r="C3690" i="6"/>
  <c r="C3682" i="6"/>
  <c r="C3674" i="6"/>
  <c r="C3666" i="6"/>
  <c r="C3658" i="6"/>
  <c r="C3650" i="6"/>
  <c r="C3642" i="6"/>
  <c r="C3634" i="6"/>
  <c r="C3626" i="6"/>
  <c r="C3618" i="6"/>
  <c r="C3610" i="6"/>
  <c r="C3602" i="6"/>
  <c r="C3594" i="6"/>
  <c r="C3586" i="6"/>
  <c r="C3578" i="6"/>
  <c r="C3570" i="6"/>
  <c r="C3562" i="6"/>
  <c r="C3554" i="6"/>
  <c r="C3546" i="6"/>
  <c r="C3538" i="6"/>
  <c r="C3530" i="6"/>
  <c r="C3522" i="6"/>
  <c r="C3514" i="6"/>
  <c r="C3506" i="6"/>
  <c r="C3498" i="6"/>
  <c r="C3490" i="6"/>
  <c r="C3482" i="6"/>
  <c r="C3474" i="6"/>
  <c r="C3466" i="6"/>
  <c r="C3458" i="6"/>
  <c r="C3450" i="6"/>
  <c r="C3442" i="6"/>
  <c r="C3434" i="6"/>
  <c r="C3426" i="6"/>
  <c r="C3418" i="6"/>
  <c r="C3410" i="6"/>
  <c r="C3402" i="6"/>
  <c r="C3394" i="6"/>
  <c r="C3386" i="6"/>
  <c r="C3378" i="6"/>
  <c r="C3370" i="6"/>
  <c r="C3362" i="6"/>
  <c r="C3354" i="6"/>
  <c r="E3350" i="6"/>
  <c r="E3348" i="6"/>
  <c r="E3346" i="6"/>
  <c r="E3344" i="6"/>
  <c r="E3342" i="6"/>
  <c r="E3340" i="6"/>
  <c r="E3338" i="6"/>
  <c r="E3336" i="6"/>
  <c r="E3334" i="6"/>
  <c r="E3332" i="6"/>
  <c r="E3330" i="6"/>
  <c r="E3328" i="6"/>
  <c r="E3326" i="6"/>
  <c r="E3324" i="6"/>
  <c r="E3322" i="6"/>
  <c r="E3320" i="6"/>
  <c r="E3318" i="6"/>
  <c r="E3316" i="6"/>
  <c r="E3314" i="6"/>
  <c r="E3312" i="6"/>
  <c r="E3310" i="6"/>
  <c r="E3308" i="6"/>
  <c r="E3306" i="6"/>
  <c r="E3304" i="6"/>
  <c r="E3302" i="6"/>
  <c r="E3300" i="6"/>
  <c r="E3298" i="6"/>
  <c r="E3296" i="6"/>
  <c r="E3294" i="6"/>
  <c r="E3292" i="6"/>
  <c r="E3290" i="6"/>
  <c r="E3288" i="6"/>
  <c r="E3286" i="6"/>
  <c r="E3284" i="6"/>
  <c r="E3282" i="6"/>
  <c r="E3280" i="6"/>
  <c r="E3278" i="6"/>
  <c r="E3276" i="6"/>
  <c r="E3274" i="6"/>
  <c r="E3272" i="6"/>
  <c r="E3270" i="6"/>
  <c r="E3268" i="6"/>
  <c r="E3266" i="6"/>
  <c r="E3264" i="6"/>
  <c r="E3262" i="6"/>
  <c r="E3260" i="6"/>
  <c r="E3258" i="6"/>
  <c r="E3256" i="6"/>
  <c r="E3254" i="6"/>
  <c r="E3252" i="6"/>
  <c r="E3250" i="6"/>
  <c r="E3248" i="6"/>
  <c r="E3246" i="6"/>
  <c r="E3244" i="6"/>
  <c r="E3242" i="6"/>
  <c r="E3240" i="6"/>
  <c r="E3238" i="6"/>
  <c r="E3236" i="6"/>
  <c r="E3234" i="6"/>
  <c r="E3232" i="6"/>
  <c r="E3230" i="6"/>
  <c r="E3228" i="6"/>
  <c r="E3226" i="6"/>
  <c r="E3224" i="6"/>
  <c r="E3222" i="6"/>
  <c r="E3220" i="6"/>
  <c r="E3218" i="6"/>
  <c r="E3216" i="6"/>
  <c r="E3214" i="6"/>
  <c r="E3212" i="6"/>
  <c r="E3210" i="6"/>
  <c r="E3208" i="6"/>
  <c r="E3206" i="6"/>
  <c r="E3204" i="6"/>
  <c r="E3202" i="6"/>
  <c r="E3200" i="6"/>
  <c r="E3198" i="6"/>
  <c r="E3196" i="6"/>
  <c r="E3194" i="6"/>
  <c r="E3192" i="6"/>
  <c r="E3190" i="6"/>
  <c r="E3188" i="6"/>
  <c r="E3186" i="6"/>
  <c r="E3184" i="6"/>
  <c r="E3182" i="6"/>
  <c r="E3180" i="6"/>
  <c r="E3178" i="6"/>
  <c r="E3176" i="6"/>
  <c r="E3174" i="6"/>
  <c r="E3172" i="6"/>
  <c r="E3170" i="6"/>
  <c r="E3168" i="6"/>
  <c r="E3166" i="6"/>
  <c r="E3164" i="6"/>
  <c r="E3162" i="6"/>
  <c r="E3160" i="6"/>
  <c r="E3158" i="6"/>
  <c r="E3156" i="6"/>
  <c r="E3154" i="6"/>
  <c r="E3152" i="6"/>
  <c r="E3150" i="6"/>
  <c r="E3148" i="6"/>
  <c r="E3146" i="6"/>
  <c r="E3144" i="6"/>
  <c r="E3142" i="6"/>
  <c r="E3140" i="6"/>
  <c r="E3138" i="6"/>
  <c r="E3136" i="6"/>
  <c r="E3134" i="6"/>
  <c r="E3132" i="6"/>
  <c r="E3130" i="6"/>
  <c r="E3128" i="6"/>
  <c r="E3126" i="6"/>
  <c r="E3124" i="6"/>
  <c r="E3122" i="6"/>
  <c r="E3120" i="6"/>
  <c r="E3118" i="6"/>
  <c r="E3116" i="6"/>
  <c r="E3114" i="6"/>
  <c r="E3112" i="6"/>
  <c r="E3110" i="6"/>
  <c r="E3108" i="6"/>
  <c r="E3106" i="6"/>
  <c r="E3104" i="6"/>
  <c r="E3102" i="6"/>
  <c r="E3100" i="6"/>
  <c r="E3098" i="6"/>
  <c r="E3096" i="6"/>
  <c r="E3094" i="6"/>
  <c r="E3092" i="6"/>
  <c r="E3090" i="6"/>
  <c r="E3088" i="6"/>
  <c r="E3086" i="6"/>
  <c r="E3084" i="6"/>
  <c r="E3082" i="6"/>
  <c r="E3080" i="6"/>
  <c r="E3078" i="6"/>
  <c r="E3076" i="6"/>
  <c r="E3074" i="6"/>
  <c r="E3072" i="6"/>
  <c r="E3070" i="6"/>
  <c r="E3068" i="6"/>
  <c r="E3066" i="6"/>
  <c r="E3064" i="6"/>
  <c r="E3062" i="6"/>
  <c r="E3060" i="6"/>
  <c r="E3058" i="6"/>
  <c r="E3056" i="6"/>
  <c r="E3054" i="6"/>
  <c r="E3052" i="6"/>
  <c r="E3050" i="6"/>
  <c r="E3048" i="6"/>
  <c r="E3046" i="6"/>
  <c r="E3044" i="6"/>
  <c r="E3042" i="6"/>
  <c r="E3040" i="6"/>
  <c r="E3038" i="6"/>
  <c r="E3036" i="6"/>
  <c r="E3034" i="6"/>
  <c r="E3032" i="6"/>
  <c r="E3030" i="6"/>
  <c r="E3028" i="6"/>
  <c r="E3026" i="6"/>
  <c r="E3024" i="6"/>
  <c r="E3022" i="6"/>
  <c r="E3020" i="6"/>
  <c r="E3018" i="6"/>
  <c r="E3016" i="6"/>
  <c r="E3014" i="6"/>
  <c r="E3012" i="6"/>
  <c r="E3010" i="6"/>
  <c r="E3008" i="6"/>
  <c r="E3006" i="6"/>
  <c r="E3004" i="6"/>
  <c r="E3002" i="6"/>
  <c r="E3000" i="6"/>
  <c r="E2998" i="6"/>
  <c r="E2996" i="6"/>
  <c r="E2994" i="6"/>
  <c r="E2992" i="6"/>
  <c r="E2990" i="6"/>
  <c r="E2988" i="6"/>
  <c r="E2986" i="6"/>
  <c r="E2984" i="6"/>
  <c r="E2982" i="6"/>
  <c r="E2980" i="6"/>
  <c r="E2978" i="6"/>
  <c r="E2976" i="6"/>
  <c r="E2974" i="6"/>
  <c r="E2972" i="6"/>
  <c r="E2970" i="6"/>
  <c r="E2968" i="6"/>
  <c r="E2966" i="6"/>
  <c r="E2964" i="6"/>
  <c r="E2962" i="6"/>
  <c r="E2960" i="6"/>
  <c r="E2958" i="6"/>
  <c r="E2956" i="6"/>
  <c r="E2954" i="6"/>
  <c r="E2952" i="6"/>
  <c r="E2950" i="6"/>
  <c r="E2948" i="6"/>
  <c r="E2946" i="6"/>
  <c r="E2944" i="6"/>
  <c r="E2942" i="6"/>
  <c r="E2940" i="6"/>
  <c r="E2938" i="6"/>
  <c r="E2936" i="6"/>
  <c r="E2934" i="6"/>
  <c r="E2932" i="6"/>
  <c r="E2930" i="6"/>
  <c r="E2928" i="6"/>
  <c r="E2926" i="6"/>
  <c r="E2924" i="6"/>
  <c r="E2922" i="6"/>
  <c r="E2920" i="6"/>
  <c r="E2918" i="6"/>
  <c r="E2916" i="6"/>
  <c r="E2914" i="6"/>
  <c r="E2912" i="6"/>
  <c r="E2910" i="6"/>
  <c r="E2908" i="6"/>
  <c r="E2906" i="6"/>
  <c r="E2904" i="6"/>
  <c r="E2902" i="6"/>
  <c r="E2900" i="6"/>
  <c r="E2898" i="6"/>
  <c r="E2896" i="6"/>
  <c r="E2894" i="6"/>
  <c r="E2892" i="6"/>
  <c r="E2890" i="6"/>
  <c r="E2888" i="6"/>
  <c r="E2886" i="6"/>
  <c r="E2884" i="6"/>
  <c r="E2882" i="6"/>
  <c r="E2880" i="6"/>
  <c r="E2878" i="6"/>
  <c r="E2876" i="6"/>
  <c r="E2874" i="6"/>
  <c r="E2872" i="6"/>
  <c r="E2870" i="6"/>
  <c r="E2868" i="6"/>
  <c r="E2866" i="6"/>
  <c r="E2864" i="6"/>
  <c r="E2862" i="6"/>
  <c r="E2860" i="6"/>
  <c r="E4735" i="6"/>
  <c r="E4404" i="6"/>
  <c r="E4276" i="6"/>
  <c r="E4190" i="6"/>
  <c r="E4158" i="6"/>
  <c r="E4126" i="6"/>
  <c r="E4094" i="6"/>
  <c r="E4062" i="6"/>
  <c r="E4030" i="6"/>
  <c r="E3998" i="6"/>
  <c r="E3966" i="6"/>
  <c r="C3944" i="6"/>
  <c r="C3936" i="6"/>
  <c r="C3928" i="6"/>
  <c r="C3920" i="6"/>
  <c r="C3912" i="6"/>
  <c r="C3904" i="6"/>
  <c r="C3896" i="6"/>
  <c r="C3888" i="6"/>
  <c r="C3880" i="6"/>
  <c r="C3872" i="6"/>
  <c r="C3864" i="6"/>
  <c r="C3856" i="6"/>
  <c r="C3848" i="6"/>
  <c r="C3840" i="6"/>
  <c r="C3832" i="6"/>
  <c r="C3824" i="6"/>
  <c r="C3816" i="6"/>
  <c r="C3808" i="6"/>
  <c r="C3800" i="6"/>
  <c r="C3792" i="6"/>
  <c r="C3784" i="6"/>
  <c r="C3776" i="6"/>
  <c r="C3768" i="6"/>
  <c r="C3760" i="6"/>
  <c r="C3752" i="6"/>
  <c r="C3744" i="6"/>
  <c r="C3736" i="6"/>
  <c r="C3728" i="6"/>
  <c r="C3720" i="6"/>
  <c r="C3712" i="6"/>
  <c r="C3704" i="6"/>
  <c r="C3696" i="6"/>
  <c r="C3688" i="6"/>
  <c r="C3680" i="6"/>
  <c r="C3672" i="6"/>
  <c r="C3664" i="6"/>
  <c r="C3656" i="6"/>
  <c r="C3648" i="6"/>
  <c r="C3640" i="6"/>
  <c r="C3632" i="6"/>
  <c r="C3624" i="6"/>
  <c r="C3616" i="6"/>
  <c r="C3608" i="6"/>
  <c r="C3600" i="6"/>
  <c r="C3592" i="6"/>
  <c r="C3584" i="6"/>
  <c r="C3576" i="6"/>
  <c r="C3568" i="6"/>
  <c r="C3560" i="6"/>
  <c r="C3552" i="6"/>
  <c r="C3544" i="6"/>
  <c r="C3536" i="6"/>
  <c r="C3528" i="6"/>
  <c r="C3520" i="6"/>
  <c r="C3512" i="6"/>
  <c r="C3504" i="6"/>
  <c r="C3496" i="6"/>
  <c r="C3488" i="6"/>
  <c r="C3480" i="6"/>
  <c r="C3472" i="6"/>
  <c r="C3464" i="6"/>
  <c r="C3456" i="6"/>
  <c r="C3448" i="6"/>
  <c r="C3440" i="6"/>
  <c r="C3432" i="6"/>
  <c r="C3424" i="6"/>
  <c r="C3416" i="6"/>
  <c r="C3408" i="6"/>
  <c r="C3400" i="6"/>
  <c r="C3392" i="6"/>
  <c r="C3384" i="6"/>
  <c r="C3376" i="6"/>
  <c r="C3368" i="6"/>
  <c r="C3360" i="6"/>
  <c r="C3352" i="6"/>
  <c r="C3350" i="6"/>
  <c r="C3348" i="6"/>
  <c r="C3346" i="6"/>
  <c r="C3344" i="6"/>
  <c r="C3342" i="6"/>
  <c r="C3340" i="6"/>
  <c r="C3338" i="6"/>
  <c r="C3336" i="6"/>
  <c r="C3334" i="6"/>
  <c r="C3332" i="6"/>
  <c r="C3330" i="6"/>
  <c r="C3328" i="6"/>
  <c r="C3326" i="6"/>
  <c r="C3324" i="6"/>
  <c r="C3322" i="6"/>
  <c r="C3320" i="6"/>
  <c r="C3318" i="6"/>
  <c r="C3316" i="6"/>
  <c r="C3314" i="6"/>
  <c r="C3312" i="6"/>
  <c r="C3310" i="6"/>
  <c r="C3308" i="6"/>
  <c r="C3306" i="6"/>
  <c r="C3304" i="6"/>
  <c r="C3302" i="6"/>
  <c r="C3300" i="6"/>
  <c r="C3298" i="6"/>
  <c r="C3296" i="6"/>
  <c r="C3294" i="6"/>
  <c r="C3292" i="6"/>
  <c r="C3290" i="6"/>
  <c r="C3288" i="6"/>
  <c r="C3286" i="6"/>
  <c r="C3284" i="6"/>
  <c r="C3282" i="6"/>
  <c r="C3280" i="6"/>
  <c r="C3278" i="6"/>
  <c r="C3276" i="6"/>
  <c r="C3274" i="6"/>
  <c r="C3272" i="6"/>
  <c r="C3270" i="6"/>
  <c r="C3268" i="6"/>
  <c r="C3266" i="6"/>
  <c r="C3264" i="6"/>
  <c r="C3262" i="6"/>
  <c r="C3260" i="6"/>
  <c r="C3258" i="6"/>
  <c r="C3256" i="6"/>
  <c r="C3254" i="6"/>
  <c r="C3252" i="6"/>
  <c r="C3250" i="6"/>
  <c r="C3248" i="6"/>
  <c r="C3246" i="6"/>
  <c r="C3244" i="6"/>
  <c r="C3242" i="6"/>
  <c r="C3240" i="6"/>
  <c r="C3238" i="6"/>
  <c r="C3236" i="6"/>
  <c r="C3234" i="6"/>
  <c r="C3232" i="6"/>
  <c r="C3230" i="6"/>
  <c r="C3228" i="6"/>
  <c r="C3226" i="6"/>
  <c r="C3224" i="6"/>
  <c r="C3222" i="6"/>
  <c r="C3220" i="6"/>
  <c r="C3218" i="6"/>
  <c r="C3216" i="6"/>
  <c r="C3214" i="6"/>
  <c r="C3212" i="6"/>
  <c r="C3210" i="6"/>
  <c r="C3208" i="6"/>
  <c r="C3206" i="6"/>
  <c r="C3204" i="6"/>
  <c r="C3202" i="6"/>
  <c r="C3200" i="6"/>
  <c r="C3198" i="6"/>
  <c r="C3196" i="6"/>
  <c r="C3194" i="6"/>
  <c r="C3192" i="6"/>
  <c r="C3190" i="6"/>
  <c r="C3188" i="6"/>
  <c r="C3186" i="6"/>
  <c r="C3184" i="6"/>
  <c r="C3182" i="6"/>
  <c r="C3180" i="6"/>
  <c r="C3178" i="6"/>
  <c r="C3176" i="6"/>
  <c r="C3174" i="6"/>
  <c r="C3172" i="6"/>
  <c r="C3170" i="6"/>
  <c r="C3168" i="6"/>
  <c r="C3166" i="6"/>
  <c r="C3164" i="6"/>
  <c r="C3162" i="6"/>
  <c r="C3160" i="6"/>
  <c r="C3158" i="6"/>
  <c r="C3156" i="6"/>
  <c r="C3154" i="6"/>
  <c r="C3152" i="6"/>
  <c r="C3150" i="6"/>
  <c r="C3148" i="6"/>
  <c r="C3146" i="6"/>
  <c r="C3144" i="6"/>
  <c r="C3142" i="6"/>
  <c r="C3140" i="6"/>
  <c r="C3138" i="6"/>
  <c r="C3136" i="6"/>
  <c r="C3134" i="6"/>
  <c r="C3132" i="6"/>
  <c r="C3130" i="6"/>
  <c r="C3128" i="6"/>
  <c r="C3126" i="6"/>
  <c r="C3124" i="6"/>
  <c r="C3122" i="6"/>
  <c r="C3120" i="6"/>
  <c r="C3118" i="6"/>
  <c r="C3116" i="6"/>
  <c r="C3114" i="6"/>
  <c r="C3112" i="6"/>
  <c r="C3110" i="6"/>
  <c r="C3108" i="6"/>
  <c r="C3106" i="6"/>
  <c r="C3104" i="6"/>
  <c r="C3102" i="6"/>
  <c r="C3100" i="6"/>
  <c r="C3098" i="6"/>
  <c r="C3096" i="6"/>
  <c r="C3094" i="6"/>
  <c r="C3092" i="6"/>
  <c r="C3090" i="6"/>
  <c r="C3088" i="6"/>
  <c r="C3086" i="6"/>
  <c r="C3084" i="6"/>
  <c r="C3082" i="6"/>
  <c r="C3080" i="6"/>
  <c r="C3078" i="6"/>
  <c r="C3076" i="6"/>
  <c r="C3074" i="6"/>
  <c r="C3072" i="6"/>
  <c r="C3070" i="6"/>
  <c r="C3068" i="6"/>
  <c r="C3066" i="6"/>
  <c r="C3064" i="6"/>
  <c r="C3062" i="6"/>
  <c r="C3060" i="6"/>
  <c r="C3058" i="6"/>
  <c r="C3056" i="6"/>
  <c r="C3054" i="6"/>
  <c r="C3052" i="6"/>
  <c r="C3050" i="6"/>
  <c r="C3048" i="6"/>
  <c r="C3046" i="6"/>
  <c r="C3044" i="6"/>
  <c r="C3042" i="6"/>
  <c r="C3040" i="6"/>
  <c r="C3038" i="6"/>
  <c r="C3036" i="6"/>
  <c r="C3034" i="6"/>
  <c r="C3032" i="6"/>
  <c r="C3030" i="6"/>
  <c r="C3028" i="6"/>
  <c r="C3026" i="6"/>
  <c r="C3024" i="6"/>
  <c r="C3022" i="6"/>
  <c r="C3020" i="6"/>
  <c r="C3018" i="6"/>
  <c r="C3016" i="6"/>
  <c r="C3014" i="6"/>
  <c r="C3012" i="6"/>
  <c r="C3010" i="6"/>
  <c r="C3008" i="6"/>
  <c r="C3006" i="6"/>
  <c r="C3004" i="6"/>
  <c r="C3002" i="6"/>
  <c r="C3000" i="6"/>
  <c r="C2998" i="6"/>
  <c r="C2996" i="6"/>
  <c r="C2994" i="6"/>
  <c r="C2992" i="6"/>
  <c r="C2990" i="6"/>
  <c r="C2988" i="6"/>
  <c r="C2986" i="6"/>
  <c r="C2984" i="6"/>
  <c r="C2982" i="6"/>
  <c r="C2980" i="6"/>
  <c r="C2978" i="6"/>
  <c r="C2976" i="6"/>
  <c r="C2974" i="6"/>
  <c r="C2972" i="6"/>
  <c r="C2970" i="6"/>
  <c r="C2968" i="6"/>
  <c r="C2966" i="6"/>
  <c r="C2964" i="6"/>
  <c r="C2962" i="6"/>
  <c r="C2960" i="6"/>
  <c r="C2958" i="6"/>
  <c r="C2956" i="6"/>
  <c r="C2954" i="6"/>
  <c r="C2952" i="6"/>
  <c r="C2950" i="6"/>
  <c r="C2948" i="6"/>
  <c r="C2946" i="6"/>
  <c r="C2944" i="6"/>
  <c r="C2942" i="6"/>
  <c r="C2940" i="6"/>
  <c r="C2938" i="6"/>
  <c r="C2936" i="6"/>
  <c r="C2934" i="6"/>
  <c r="C2932" i="6"/>
  <c r="C2930" i="6"/>
  <c r="C2928" i="6"/>
  <c r="C2926" i="6"/>
  <c r="C2924" i="6"/>
  <c r="C2922" i="6"/>
  <c r="C2920" i="6"/>
  <c r="C2918" i="6"/>
  <c r="C2916" i="6"/>
  <c r="C2914" i="6"/>
  <c r="C2912" i="6"/>
  <c r="C2910" i="6"/>
  <c r="C2908" i="6"/>
  <c r="C2906" i="6"/>
  <c r="C2904" i="6"/>
  <c r="C2902" i="6"/>
  <c r="C2900" i="6"/>
  <c r="C2898" i="6"/>
  <c r="C2896" i="6"/>
  <c r="C2894" i="6"/>
  <c r="C2892" i="6"/>
  <c r="C2890" i="6"/>
  <c r="C2888" i="6"/>
  <c r="C2886" i="6"/>
  <c r="C2884" i="6"/>
  <c r="C2882" i="6"/>
  <c r="C2880" i="6"/>
  <c r="C2878" i="6"/>
  <c r="C2876" i="6"/>
  <c r="C2874" i="6"/>
  <c r="C2872" i="6"/>
  <c r="C2870" i="6"/>
  <c r="C2868" i="6"/>
  <c r="C2866" i="6"/>
  <c r="C2864" i="6"/>
  <c r="C2862" i="6"/>
  <c r="C2860" i="6"/>
  <c r="C2858" i="6"/>
  <c r="C2856" i="6"/>
  <c r="C2854" i="6"/>
  <c r="C2852" i="6"/>
  <c r="C2850" i="6"/>
  <c r="C2848" i="6"/>
  <c r="C2846" i="6"/>
  <c r="C2844" i="6"/>
  <c r="C2842" i="6"/>
  <c r="E4244" i="6"/>
  <c r="E4086" i="6"/>
  <c r="E3958" i="6"/>
  <c r="C3918" i="6"/>
  <c r="C3886" i="6"/>
  <c r="C3854" i="6"/>
  <c r="C3822" i="6"/>
  <c r="C3790" i="6"/>
  <c r="C3758" i="6"/>
  <c r="C3726" i="6"/>
  <c r="C3694" i="6"/>
  <c r="C3662" i="6"/>
  <c r="C3630" i="6"/>
  <c r="C3598" i="6"/>
  <c r="C3566" i="6"/>
  <c r="C3534" i="6"/>
  <c r="C3502" i="6"/>
  <c r="C3470" i="6"/>
  <c r="C3438" i="6"/>
  <c r="C3406" i="6"/>
  <c r="C3374" i="6"/>
  <c r="E3349" i="6"/>
  <c r="E3341" i="6"/>
  <c r="E3333" i="6"/>
  <c r="E3325" i="6"/>
  <c r="E3317" i="6"/>
  <c r="E3309" i="6"/>
  <c r="E3301" i="6"/>
  <c r="E3293" i="6"/>
  <c r="E3285" i="6"/>
  <c r="E3277" i="6"/>
  <c r="E3269" i="6"/>
  <c r="E3261" i="6"/>
  <c r="E3253" i="6"/>
  <c r="E3245" i="6"/>
  <c r="E3237" i="6"/>
  <c r="E3229" i="6"/>
  <c r="E3221" i="6"/>
  <c r="E3213" i="6"/>
  <c r="E3205" i="6"/>
  <c r="E3197" i="6"/>
  <c r="E3189" i="6"/>
  <c r="E3181" i="6"/>
  <c r="E3173" i="6"/>
  <c r="E3165" i="6"/>
  <c r="E3157" i="6"/>
  <c r="E3149" i="6"/>
  <c r="E3141" i="6"/>
  <c r="E3133" i="6"/>
  <c r="E3125" i="6"/>
  <c r="E3117" i="6"/>
  <c r="E3109" i="6"/>
  <c r="E3101" i="6"/>
  <c r="E3093" i="6"/>
  <c r="E3085" i="6"/>
  <c r="E3077" i="6"/>
  <c r="E3069" i="6"/>
  <c r="E3061" i="6"/>
  <c r="E3053" i="6"/>
  <c r="E3045" i="6"/>
  <c r="E3037" i="6"/>
  <c r="E3029" i="6"/>
  <c r="E3021" i="6"/>
  <c r="E3013" i="6"/>
  <c r="E3005" i="6"/>
  <c r="E2997" i="6"/>
  <c r="E2989" i="6"/>
  <c r="E2981" i="6"/>
  <c r="E2973" i="6"/>
  <c r="E2965" i="6"/>
  <c r="E2957" i="6"/>
  <c r="E2949" i="6"/>
  <c r="E2941" i="6"/>
  <c r="E2933" i="6"/>
  <c r="E2925" i="6"/>
  <c r="E2917" i="6"/>
  <c r="E2909" i="6"/>
  <c r="E2901" i="6"/>
  <c r="E2893" i="6"/>
  <c r="E2885" i="6"/>
  <c r="E2877" i="6"/>
  <c r="E2869" i="6"/>
  <c r="E2861" i="6"/>
  <c r="E2856" i="6"/>
  <c r="E2852" i="6"/>
  <c r="E2848" i="6"/>
  <c r="E2844" i="6"/>
  <c r="E2840" i="6"/>
  <c r="E2838" i="6"/>
  <c r="E2836" i="6"/>
  <c r="E2834" i="6"/>
  <c r="E2832" i="6"/>
  <c r="E2830" i="6"/>
  <c r="E2828" i="6"/>
  <c r="E2826" i="6"/>
  <c r="E2824" i="6"/>
  <c r="E2822" i="6"/>
  <c r="E2820" i="6"/>
  <c r="E2818" i="6"/>
  <c r="E2816" i="6"/>
  <c r="E2814" i="6"/>
  <c r="E2812" i="6"/>
  <c r="E2810" i="6"/>
  <c r="E2808" i="6"/>
  <c r="E2806" i="6"/>
  <c r="E2804" i="6"/>
  <c r="E2802" i="6"/>
  <c r="E2800" i="6"/>
  <c r="E2798" i="6"/>
  <c r="E2796" i="6"/>
  <c r="E2794" i="6"/>
  <c r="E2792" i="6"/>
  <c r="E2790" i="6"/>
  <c r="E2788" i="6"/>
  <c r="E2786" i="6"/>
  <c r="E2784" i="6"/>
  <c r="E2782" i="6"/>
  <c r="E2780" i="6"/>
  <c r="E2778" i="6"/>
  <c r="E2776" i="6"/>
  <c r="E2774" i="6"/>
  <c r="E2772" i="6"/>
  <c r="E2770" i="6"/>
  <c r="E2768" i="6"/>
  <c r="E2766" i="6"/>
  <c r="E2764" i="6"/>
  <c r="E2762" i="6"/>
  <c r="E2760" i="6"/>
  <c r="E2758" i="6"/>
  <c r="E2756" i="6"/>
  <c r="E2754" i="6"/>
  <c r="E2752" i="6"/>
  <c r="E2750" i="6"/>
  <c r="E2748" i="6"/>
  <c r="E2746" i="6"/>
  <c r="E2744" i="6"/>
  <c r="E2742" i="6"/>
  <c r="E2740" i="6"/>
  <c r="E2738" i="6"/>
  <c r="E2736" i="6"/>
  <c r="E2734" i="6"/>
  <c r="E2732" i="6"/>
  <c r="E2730" i="6"/>
  <c r="E2728" i="6"/>
  <c r="E2726" i="6"/>
  <c r="E2724" i="6"/>
  <c r="E2722" i="6"/>
  <c r="E2720" i="6"/>
  <c r="E2718" i="6"/>
  <c r="E2716" i="6"/>
  <c r="E2714" i="6"/>
  <c r="E2712" i="6"/>
  <c r="E2710" i="6"/>
  <c r="E2708" i="6"/>
  <c r="E2706" i="6"/>
  <c r="E2704" i="6"/>
  <c r="E2702" i="6"/>
  <c r="E2700" i="6"/>
  <c r="E2698" i="6"/>
  <c r="E2696" i="6"/>
  <c r="E2694" i="6"/>
  <c r="E2692" i="6"/>
  <c r="E2690" i="6"/>
  <c r="E2688" i="6"/>
  <c r="E2686" i="6"/>
  <c r="E2684" i="6"/>
  <c r="E2682" i="6"/>
  <c r="E2680" i="6"/>
  <c r="E2678" i="6"/>
  <c r="E2676" i="6"/>
  <c r="E2674" i="6"/>
  <c r="E2672" i="6"/>
  <c r="E2670" i="6"/>
  <c r="E2668" i="6"/>
  <c r="E2666" i="6"/>
  <c r="E2664" i="6"/>
  <c r="E2662" i="6"/>
  <c r="E2660" i="6"/>
  <c r="E2658" i="6"/>
  <c r="E2656" i="6"/>
  <c r="E2654" i="6"/>
  <c r="E2652" i="6"/>
  <c r="E2650" i="6"/>
  <c r="E2648" i="6"/>
  <c r="E2646" i="6"/>
  <c r="E2644" i="6"/>
  <c r="E2642" i="6"/>
  <c r="E2640" i="6"/>
  <c r="E2638" i="6"/>
  <c r="E2636" i="6"/>
  <c r="E2634" i="6"/>
  <c r="E2632" i="6"/>
  <c r="E2630" i="6"/>
  <c r="E2628" i="6"/>
  <c r="E2626" i="6"/>
  <c r="E2624" i="6"/>
  <c r="E2622" i="6"/>
  <c r="E2620" i="6"/>
  <c r="E2618" i="6"/>
  <c r="E2616" i="6"/>
  <c r="E2614" i="6"/>
  <c r="E2612" i="6"/>
  <c r="E2610" i="6"/>
  <c r="E2608" i="6"/>
  <c r="E2606" i="6"/>
  <c r="E2604" i="6"/>
  <c r="E2602" i="6"/>
  <c r="E2600" i="6"/>
  <c r="E2598" i="6"/>
  <c r="E2596" i="6"/>
  <c r="E2594" i="6"/>
  <c r="E2592" i="6"/>
  <c r="E2590" i="6"/>
  <c r="E2588" i="6"/>
  <c r="E2586" i="6"/>
  <c r="E2584" i="6"/>
  <c r="E2582" i="6"/>
  <c r="E2580" i="6"/>
  <c r="E2578" i="6"/>
  <c r="E2576" i="6"/>
  <c r="E2574" i="6"/>
  <c r="E2572" i="6"/>
  <c r="E2570" i="6"/>
  <c r="E2568" i="6"/>
  <c r="E2566" i="6"/>
  <c r="E2564" i="6"/>
  <c r="E2562" i="6"/>
  <c r="E2560" i="6"/>
  <c r="E2558" i="6"/>
  <c r="E2556" i="6"/>
  <c r="E2554" i="6"/>
  <c r="E2552" i="6"/>
  <c r="E2550" i="6"/>
  <c r="E2548" i="6"/>
  <c r="E2546" i="6"/>
  <c r="E2544" i="6"/>
  <c r="E2542" i="6"/>
  <c r="E2540" i="6"/>
  <c r="E2538" i="6"/>
  <c r="E2536" i="6"/>
  <c r="E2534" i="6"/>
  <c r="E2532" i="6"/>
  <c r="E2530" i="6"/>
  <c r="E2528" i="6"/>
  <c r="E2526" i="6"/>
  <c r="E2524" i="6"/>
  <c r="E2522" i="6"/>
  <c r="E2520" i="6"/>
  <c r="E2518" i="6"/>
  <c r="E2516" i="6"/>
  <c r="E2514" i="6"/>
  <c r="E2512" i="6"/>
  <c r="E2510" i="6"/>
  <c r="E2508" i="6"/>
  <c r="E2506" i="6"/>
  <c r="E2504" i="6"/>
  <c r="E2502" i="6"/>
  <c r="E2500" i="6"/>
  <c r="E2498" i="6"/>
  <c r="E2496" i="6"/>
  <c r="E2494" i="6"/>
  <c r="E2492" i="6"/>
  <c r="E2490" i="6"/>
  <c r="E2488" i="6"/>
  <c r="E2486" i="6"/>
  <c r="E2484" i="6"/>
  <c r="E2482" i="6"/>
  <c r="E2480" i="6"/>
  <c r="E2478" i="6"/>
  <c r="E2476" i="6"/>
  <c r="E2474" i="6"/>
  <c r="E2472" i="6"/>
  <c r="E2470" i="6"/>
  <c r="E2468" i="6"/>
  <c r="E2466" i="6"/>
  <c r="E2464" i="6"/>
  <c r="E2462" i="6"/>
  <c r="E2460" i="6"/>
  <c r="E2458" i="6"/>
  <c r="E2456" i="6"/>
  <c r="E2454" i="6"/>
  <c r="E2452" i="6"/>
  <c r="E2450" i="6"/>
  <c r="E2448" i="6"/>
  <c r="E2446" i="6"/>
  <c r="E2444" i="6"/>
  <c r="E2442" i="6"/>
  <c r="E2440" i="6"/>
  <c r="E2438" i="6"/>
  <c r="E2436" i="6"/>
  <c r="E2434" i="6"/>
  <c r="E2432" i="6"/>
  <c r="E2430" i="6"/>
  <c r="E2428" i="6"/>
  <c r="E2426" i="6"/>
  <c r="E2424" i="6"/>
  <c r="E2422" i="6"/>
  <c r="E2420" i="6"/>
  <c r="E2418" i="6"/>
  <c r="E2416" i="6"/>
  <c r="E2414" i="6"/>
  <c r="E2412" i="6"/>
  <c r="E2410" i="6"/>
  <c r="E2408" i="6"/>
  <c r="E2406" i="6"/>
  <c r="E2404" i="6"/>
  <c r="E2402" i="6"/>
  <c r="E2400" i="6"/>
  <c r="E2398" i="6"/>
  <c r="E2396" i="6"/>
  <c r="E2394" i="6"/>
  <c r="E2392" i="6"/>
  <c r="E2390" i="6"/>
  <c r="E2388" i="6"/>
  <c r="E2386" i="6"/>
  <c r="E2384" i="6"/>
  <c r="E2382" i="6"/>
  <c r="E2380" i="6"/>
  <c r="E2378" i="6"/>
  <c r="E2376" i="6"/>
  <c r="E2374" i="6"/>
  <c r="E2372" i="6"/>
  <c r="E2370" i="6"/>
  <c r="E2368" i="6"/>
  <c r="E2366" i="6"/>
  <c r="E2364" i="6"/>
  <c r="E2362" i="6"/>
  <c r="E2360" i="6"/>
  <c r="E2358" i="6"/>
  <c r="E2356" i="6"/>
  <c r="E2354" i="6"/>
  <c r="E2352" i="6"/>
  <c r="E2350" i="6"/>
  <c r="E2348" i="6"/>
  <c r="E2346" i="6"/>
  <c r="E2344" i="6"/>
  <c r="E2342" i="6"/>
  <c r="E2340" i="6"/>
  <c r="E2338" i="6"/>
  <c r="E2336" i="6"/>
  <c r="E2334" i="6"/>
  <c r="E2332" i="6"/>
  <c r="E2330" i="6"/>
  <c r="E2328" i="6"/>
  <c r="E2326" i="6"/>
  <c r="E2324" i="6"/>
  <c r="E2322" i="6"/>
  <c r="E2320" i="6"/>
  <c r="E2318" i="6"/>
  <c r="E2316" i="6"/>
  <c r="E2314" i="6"/>
  <c r="E2312" i="6"/>
  <c r="E2310" i="6"/>
  <c r="E2308" i="6"/>
  <c r="E2306" i="6"/>
  <c r="E2304" i="6"/>
  <c r="E2302" i="6"/>
  <c r="E2300" i="6"/>
  <c r="E2298" i="6"/>
  <c r="E2296" i="6"/>
  <c r="E4182" i="6"/>
  <c r="E4054" i="6"/>
  <c r="C3942" i="6"/>
  <c r="C3910" i="6"/>
  <c r="C3878" i="6"/>
  <c r="C3846" i="6"/>
  <c r="C3814" i="6"/>
  <c r="C3782" i="6"/>
  <c r="C3750" i="6"/>
  <c r="C3718" i="6"/>
  <c r="C3686" i="6"/>
  <c r="C3654" i="6"/>
  <c r="C3622" i="6"/>
  <c r="C3590" i="6"/>
  <c r="C3558" i="6"/>
  <c r="C3526" i="6"/>
  <c r="C3494" i="6"/>
  <c r="C3462" i="6"/>
  <c r="C3430" i="6"/>
  <c r="C3398" i="6"/>
  <c r="C3366" i="6"/>
  <c r="E3347" i="6"/>
  <c r="E3339" i="6"/>
  <c r="E3331" i="6"/>
  <c r="E3323" i="6"/>
  <c r="E3315" i="6"/>
  <c r="E3307" i="6"/>
  <c r="E3299" i="6"/>
  <c r="E3291" i="6"/>
  <c r="E3283" i="6"/>
  <c r="E3275" i="6"/>
  <c r="E3267" i="6"/>
  <c r="E3259" i="6"/>
  <c r="E3251" i="6"/>
  <c r="E3243" i="6"/>
  <c r="E3235" i="6"/>
  <c r="E3227" i="6"/>
  <c r="E3219" i="6"/>
  <c r="E3211" i="6"/>
  <c r="E3203" i="6"/>
  <c r="E3195" i="6"/>
  <c r="E3187" i="6"/>
  <c r="E3179" i="6"/>
  <c r="E3171" i="6"/>
  <c r="E3163" i="6"/>
  <c r="E3155" i="6"/>
  <c r="E3147" i="6"/>
  <c r="E3139" i="6"/>
  <c r="E3131" i="6"/>
  <c r="E3123" i="6"/>
  <c r="E3115" i="6"/>
  <c r="E3107" i="6"/>
  <c r="E3099" i="6"/>
  <c r="E3091" i="6"/>
  <c r="E3083" i="6"/>
  <c r="E3075" i="6"/>
  <c r="E3067" i="6"/>
  <c r="E3059" i="6"/>
  <c r="E3051" i="6"/>
  <c r="E3043" i="6"/>
  <c r="E3035" i="6"/>
  <c r="E3027" i="6"/>
  <c r="E3019" i="6"/>
  <c r="E3011" i="6"/>
  <c r="E3003" i="6"/>
  <c r="E2995" i="6"/>
  <c r="E2987" i="6"/>
  <c r="E2979" i="6"/>
  <c r="E2971" i="6"/>
  <c r="E2963" i="6"/>
  <c r="E2955" i="6"/>
  <c r="E2947" i="6"/>
  <c r="E2939" i="6"/>
  <c r="E2931" i="6"/>
  <c r="E2923" i="6"/>
  <c r="E2915" i="6"/>
  <c r="E2907" i="6"/>
  <c r="E2899" i="6"/>
  <c r="E2891" i="6"/>
  <c r="E2883" i="6"/>
  <c r="E2875" i="6"/>
  <c r="E2867" i="6"/>
  <c r="E2859" i="6"/>
  <c r="E2855" i="6"/>
  <c r="E2851" i="6"/>
  <c r="E2847" i="6"/>
  <c r="E2843" i="6"/>
  <c r="C2840" i="6"/>
  <c r="C2838" i="6"/>
  <c r="C2836" i="6"/>
  <c r="C2834" i="6"/>
  <c r="C2832" i="6"/>
  <c r="C2830" i="6"/>
  <c r="C2828" i="6"/>
  <c r="C2826" i="6"/>
  <c r="C2824" i="6"/>
  <c r="C2822" i="6"/>
  <c r="C2820" i="6"/>
  <c r="C2818" i="6"/>
  <c r="C2816" i="6"/>
  <c r="C2814" i="6"/>
  <c r="C2812" i="6"/>
  <c r="C2810" i="6"/>
  <c r="C2808" i="6"/>
  <c r="C2806" i="6"/>
  <c r="C2804" i="6"/>
  <c r="C2802" i="6"/>
  <c r="C2800" i="6"/>
  <c r="C2798" i="6"/>
  <c r="C2796" i="6"/>
  <c r="C2794" i="6"/>
  <c r="C2792" i="6"/>
  <c r="C2790" i="6"/>
  <c r="C2788" i="6"/>
  <c r="C2786" i="6"/>
  <c r="C2784" i="6"/>
  <c r="C2782" i="6"/>
  <c r="C2780" i="6"/>
  <c r="C2778" i="6"/>
  <c r="C2776" i="6"/>
  <c r="C2774" i="6"/>
  <c r="C2772" i="6"/>
  <c r="C2770" i="6"/>
  <c r="C2768" i="6"/>
  <c r="C2766" i="6"/>
  <c r="C2764" i="6"/>
  <c r="C2762" i="6"/>
  <c r="C2760" i="6"/>
  <c r="C2758" i="6"/>
  <c r="C2756" i="6"/>
  <c r="C2754" i="6"/>
  <c r="C2752" i="6"/>
  <c r="C2750" i="6"/>
  <c r="C2748" i="6"/>
  <c r="C2746" i="6"/>
  <c r="C2744" i="6"/>
  <c r="C2742" i="6"/>
  <c r="C2740" i="6"/>
  <c r="C2738" i="6"/>
  <c r="C2736" i="6"/>
  <c r="C2734" i="6"/>
  <c r="C2732" i="6"/>
  <c r="C2730" i="6"/>
  <c r="C2728" i="6"/>
  <c r="C2726" i="6"/>
  <c r="C2724" i="6"/>
  <c r="C2722" i="6"/>
  <c r="C2720" i="6"/>
  <c r="C2718" i="6"/>
  <c r="C2716" i="6"/>
  <c r="C2714" i="6"/>
  <c r="C2712" i="6"/>
  <c r="C2710" i="6"/>
  <c r="C2708" i="6"/>
  <c r="C2706" i="6"/>
  <c r="C2704" i="6"/>
  <c r="C2702" i="6"/>
  <c r="C2700" i="6"/>
  <c r="C2698" i="6"/>
  <c r="C2696" i="6"/>
  <c r="C2694" i="6"/>
  <c r="C2692" i="6"/>
  <c r="C2690" i="6"/>
  <c r="C2688" i="6"/>
  <c r="C2686" i="6"/>
  <c r="C2684" i="6"/>
  <c r="C2682" i="6"/>
  <c r="C2680" i="6"/>
  <c r="C2678" i="6"/>
  <c r="C2676" i="6"/>
  <c r="C2674" i="6"/>
  <c r="C2672" i="6"/>
  <c r="C2670" i="6"/>
  <c r="C2668" i="6"/>
  <c r="C2666" i="6"/>
  <c r="C2664" i="6"/>
  <c r="C2662" i="6"/>
  <c r="C2660" i="6"/>
  <c r="C2658" i="6"/>
  <c r="C2656" i="6"/>
  <c r="C2654" i="6"/>
  <c r="C2652" i="6"/>
  <c r="C2650" i="6"/>
  <c r="C2648" i="6"/>
  <c r="C2646" i="6"/>
  <c r="C2644" i="6"/>
  <c r="C2642" i="6"/>
  <c r="C2640" i="6"/>
  <c r="C2638" i="6"/>
  <c r="C2636" i="6"/>
  <c r="C2634" i="6"/>
  <c r="C2632" i="6"/>
  <c r="C2630" i="6"/>
  <c r="C2628" i="6"/>
  <c r="C2626" i="6"/>
  <c r="C2624" i="6"/>
  <c r="C2622" i="6"/>
  <c r="C2620" i="6"/>
  <c r="C2618" i="6"/>
  <c r="C2616" i="6"/>
  <c r="C2614" i="6"/>
  <c r="C2612" i="6"/>
  <c r="C2610" i="6"/>
  <c r="C2608" i="6"/>
  <c r="C2606" i="6"/>
  <c r="C2604" i="6"/>
  <c r="C2602" i="6"/>
  <c r="C2600" i="6"/>
  <c r="C2598" i="6"/>
  <c r="C2596" i="6"/>
  <c r="C2594" i="6"/>
  <c r="C2592" i="6"/>
  <c r="C2590" i="6"/>
  <c r="C2588" i="6"/>
  <c r="C2586" i="6"/>
  <c r="C2584" i="6"/>
  <c r="C2582" i="6"/>
  <c r="C2580" i="6"/>
  <c r="C2578" i="6"/>
  <c r="C2576" i="6"/>
  <c r="C2574" i="6"/>
  <c r="C2572" i="6"/>
  <c r="C2570" i="6"/>
  <c r="C2568" i="6"/>
  <c r="C2566" i="6"/>
  <c r="C2564" i="6"/>
  <c r="C2562" i="6"/>
  <c r="C2560" i="6"/>
  <c r="C2558" i="6"/>
  <c r="C2556" i="6"/>
  <c r="C2554" i="6"/>
  <c r="C2552" i="6"/>
  <c r="C2550" i="6"/>
  <c r="C2548" i="6"/>
  <c r="C2546" i="6"/>
  <c r="C2544" i="6"/>
  <c r="C2542" i="6"/>
  <c r="C2540" i="6"/>
  <c r="C2538" i="6"/>
  <c r="C2536" i="6"/>
  <c r="C2534" i="6"/>
  <c r="C2532" i="6"/>
  <c r="C2530" i="6"/>
  <c r="C2528" i="6"/>
  <c r="C2526" i="6"/>
  <c r="C2524" i="6"/>
  <c r="C2522" i="6"/>
  <c r="C2520" i="6"/>
  <c r="C2518" i="6"/>
  <c r="C2516" i="6"/>
  <c r="C2514" i="6"/>
  <c r="C2512" i="6"/>
  <c r="C2510" i="6"/>
  <c r="C2508" i="6"/>
  <c r="C2506" i="6"/>
  <c r="C2504" i="6"/>
  <c r="C2502" i="6"/>
  <c r="C2500" i="6"/>
  <c r="C2498" i="6"/>
  <c r="C2496" i="6"/>
  <c r="C2494" i="6"/>
  <c r="C2492" i="6"/>
  <c r="C2490" i="6"/>
  <c r="C2488" i="6"/>
  <c r="C2486" i="6"/>
  <c r="C2484" i="6"/>
  <c r="C2482" i="6"/>
  <c r="C2480" i="6"/>
  <c r="C2478" i="6"/>
  <c r="C2476" i="6"/>
  <c r="C2474" i="6"/>
  <c r="C2472" i="6"/>
  <c r="C2470" i="6"/>
  <c r="C2468" i="6"/>
  <c r="C2466" i="6"/>
  <c r="C2464" i="6"/>
  <c r="C2462" i="6"/>
  <c r="C2460" i="6"/>
  <c r="C2458" i="6"/>
  <c r="C2456" i="6"/>
  <c r="C2454" i="6"/>
  <c r="C2452" i="6"/>
  <c r="C2450" i="6"/>
  <c r="C2448" i="6"/>
  <c r="C2446" i="6"/>
  <c r="C2444" i="6"/>
  <c r="C2442" i="6"/>
  <c r="C2440" i="6"/>
  <c r="C2438" i="6"/>
  <c r="C2436" i="6"/>
  <c r="C2434" i="6"/>
  <c r="C2432" i="6"/>
  <c r="C2430" i="6"/>
  <c r="C2428" i="6"/>
  <c r="C2426" i="6"/>
  <c r="C2424" i="6"/>
  <c r="C2422" i="6"/>
  <c r="C2420" i="6"/>
  <c r="C2418" i="6"/>
  <c r="C2416" i="6"/>
  <c r="C2414" i="6"/>
  <c r="C2412" i="6"/>
  <c r="C2410" i="6"/>
  <c r="C2408" i="6"/>
  <c r="C2406" i="6"/>
  <c r="C2404" i="6"/>
  <c r="C2402" i="6"/>
  <c r="C2400" i="6"/>
  <c r="C2398" i="6"/>
  <c r="C2396" i="6"/>
  <c r="C2394" i="6"/>
  <c r="C2392" i="6"/>
  <c r="C2390" i="6"/>
  <c r="C2388" i="6"/>
  <c r="C2386" i="6"/>
  <c r="C2384" i="6"/>
  <c r="C2382" i="6"/>
  <c r="C2380" i="6"/>
  <c r="C2378" i="6"/>
  <c r="C2376" i="6"/>
  <c r="C2374" i="6"/>
  <c r="C2372" i="6"/>
  <c r="C2370" i="6"/>
  <c r="C2368" i="6"/>
  <c r="C2366" i="6"/>
  <c r="C2364" i="6"/>
  <c r="C2362" i="6"/>
  <c r="C2360" i="6"/>
  <c r="C2358" i="6"/>
  <c r="C2356" i="6"/>
  <c r="C2354" i="6"/>
  <c r="C2352" i="6"/>
  <c r="C2350" i="6"/>
  <c r="C2348" i="6"/>
  <c r="C2346" i="6"/>
  <c r="C2344" i="6"/>
  <c r="C2342" i="6"/>
  <c r="C2340" i="6"/>
  <c r="C2338" i="6"/>
  <c r="C2336" i="6"/>
  <c r="C2334" i="6"/>
  <c r="E4571" i="6"/>
  <c r="E4150" i="6"/>
  <c r="E4022" i="6"/>
  <c r="C3934" i="6"/>
  <c r="C3902" i="6"/>
  <c r="C3870" i="6"/>
  <c r="C3838" i="6"/>
  <c r="C3806" i="6"/>
  <c r="C3774" i="6"/>
  <c r="C3742" i="6"/>
  <c r="C3710" i="6"/>
  <c r="C3678" i="6"/>
  <c r="C3646" i="6"/>
  <c r="C3614" i="6"/>
  <c r="C3582" i="6"/>
  <c r="C3550" i="6"/>
  <c r="C3518" i="6"/>
  <c r="C3486" i="6"/>
  <c r="C3454" i="6"/>
  <c r="C3422" i="6"/>
  <c r="C3390" i="6"/>
  <c r="C3358" i="6"/>
  <c r="E3345" i="6"/>
  <c r="E3337" i="6"/>
  <c r="E3329" i="6"/>
  <c r="E3321" i="6"/>
  <c r="E3313" i="6"/>
  <c r="E3305" i="6"/>
  <c r="E3297" i="6"/>
  <c r="E3289" i="6"/>
  <c r="E3281" i="6"/>
  <c r="E3273" i="6"/>
  <c r="E3265" i="6"/>
  <c r="E3257" i="6"/>
  <c r="E3249" i="6"/>
  <c r="E3241" i="6"/>
  <c r="E3233" i="6"/>
  <c r="E3225" i="6"/>
  <c r="E3217" i="6"/>
  <c r="E3209" i="6"/>
  <c r="E3201" i="6"/>
  <c r="E3193" i="6"/>
  <c r="E3185" i="6"/>
  <c r="E3177" i="6"/>
  <c r="E3169" i="6"/>
  <c r="E3161" i="6"/>
  <c r="E3153" i="6"/>
  <c r="E3145" i="6"/>
  <c r="E3137" i="6"/>
  <c r="E3129" i="6"/>
  <c r="E3121" i="6"/>
  <c r="E3113" i="6"/>
  <c r="E3105" i="6"/>
  <c r="E3097" i="6"/>
  <c r="E3089" i="6"/>
  <c r="E3081" i="6"/>
  <c r="E3073" i="6"/>
  <c r="E3065" i="6"/>
  <c r="E3057" i="6"/>
  <c r="E3049" i="6"/>
  <c r="E3041" i="6"/>
  <c r="E3033" i="6"/>
  <c r="E3025" i="6"/>
  <c r="E3017" i="6"/>
  <c r="E3009" i="6"/>
  <c r="E3001" i="6"/>
  <c r="E2993" i="6"/>
  <c r="E2985" i="6"/>
  <c r="E2977" i="6"/>
  <c r="E2969" i="6"/>
  <c r="E2961" i="6"/>
  <c r="E2953" i="6"/>
  <c r="E2945" i="6"/>
  <c r="E2937" i="6"/>
  <c r="E2929" i="6"/>
  <c r="E2921" i="6"/>
  <c r="E2913" i="6"/>
  <c r="E2905" i="6"/>
  <c r="E2897" i="6"/>
  <c r="E2889" i="6"/>
  <c r="E2881" i="6"/>
  <c r="E2873" i="6"/>
  <c r="E2865" i="6"/>
  <c r="E2858" i="6"/>
  <c r="E2854" i="6"/>
  <c r="E2850" i="6"/>
  <c r="E2846" i="6"/>
  <c r="E2842" i="6"/>
  <c r="E2839" i="6"/>
  <c r="E2837" i="6"/>
  <c r="E2835" i="6"/>
  <c r="E2833" i="6"/>
  <c r="E2831" i="6"/>
  <c r="E2829" i="6"/>
  <c r="E2827" i="6"/>
  <c r="E2825" i="6"/>
  <c r="E2823" i="6"/>
  <c r="E2821" i="6"/>
  <c r="E2819" i="6"/>
  <c r="E2817" i="6"/>
  <c r="E2815" i="6"/>
  <c r="E2813" i="6"/>
  <c r="E2811" i="6"/>
  <c r="E2809" i="6"/>
  <c r="E2807" i="6"/>
  <c r="E2805" i="6"/>
  <c r="E2803" i="6"/>
  <c r="E2801" i="6"/>
  <c r="E2799" i="6"/>
  <c r="E2797" i="6"/>
  <c r="E2795" i="6"/>
  <c r="E2793" i="6"/>
  <c r="E2791" i="6"/>
  <c r="E2789" i="6"/>
  <c r="E2787" i="6"/>
  <c r="E2785" i="6"/>
  <c r="E2783" i="6"/>
  <c r="E2781" i="6"/>
  <c r="E2779" i="6"/>
  <c r="E2777" i="6"/>
  <c r="E2775" i="6"/>
  <c r="E2773" i="6"/>
  <c r="E2771" i="6"/>
  <c r="E2769" i="6"/>
  <c r="E2767" i="6"/>
  <c r="E2765" i="6"/>
  <c r="E2763" i="6"/>
  <c r="E2761" i="6"/>
  <c r="E2759" i="6"/>
  <c r="E2757" i="6"/>
  <c r="E2755" i="6"/>
  <c r="E2753" i="6"/>
  <c r="E2751" i="6"/>
  <c r="E2749" i="6"/>
  <c r="E2747" i="6"/>
  <c r="E2745" i="6"/>
  <c r="E2743" i="6"/>
  <c r="E2741" i="6"/>
  <c r="E2739" i="6"/>
  <c r="E2737" i="6"/>
  <c r="E2735" i="6"/>
  <c r="E2733" i="6"/>
  <c r="E2731" i="6"/>
  <c r="E2729" i="6"/>
  <c r="E2727" i="6"/>
  <c r="E2725" i="6"/>
  <c r="E2723" i="6"/>
  <c r="E2721" i="6"/>
  <c r="E2719" i="6"/>
  <c r="E2717" i="6"/>
  <c r="E2715" i="6"/>
  <c r="E2713" i="6"/>
  <c r="E2711" i="6"/>
  <c r="E2709" i="6"/>
  <c r="E2707" i="6"/>
  <c r="E2705" i="6"/>
  <c r="E2703" i="6"/>
  <c r="E2701" i="6"/>
  <c r="E2699" i="6"/>
  <c r="E2697" i="6"/>
  <c r="E2695" i="6"/>
  <c r="E2693" i="6"/>
  <c r="E2691" i="6"/>
  <c r="E2689" i="6"/>
  <c r="E2687" i="6"/>
  <c r="E2685" i="6"/>
  <c r="E2683" i="6"/>
  <c r="E2681" i="6"/>
  <c r="E2679" i="6"/>
  <c r="E2677" i="6"/>
  <c r="E2675" i="6"/>
  <c r="E2673" i="6"/>
  <c r="E2671" i="6"/>
  <c r="E2669" i="6"/>
  <c r="E2667" i="6"/>
  <c r="E2665" i="6"/>
  <c r="E2663" i="6"/>
  <c r="E2661" i="6"/>
  <c r="E2659" i="6"/>
  <c r="E2657" i="6"/>
  <c r="E2655" i="6"/>
  <c r="E2653" i="6"/>
  <c r="E2651" i="6"/>
  <c r="E2649" i="6"/>
  <c r="E2647" i="6"/>
  <c r="E2645" i="6"/>
  <c r="E2643" i="6"/>
  <c r="E2641" i="6"/>
  <c r="E2639" i="6"/>
  <c r="E2637" i="6"/>
  <c r="E2635" i="6"/>
  <c r="E2633" i="6"/>
  <c r="E2631" i="6"/>
  <c r="E2629" i="6"/>
  <c r="E2627" i="6"/>
  <c r="E2625" i="6"/>
  <c r="E2623" i="6"/>
  <c r="E2621" i="6"/>
  <c r="E2619" i="6"/>
  <c r="E2617" i="6"/>
  <c r="E2615" i="6"/>
  <c r="E2613" i="6"/>
  <c r="E2611" i="6"/>
  <c r="E2609" i="6"/>
  <c r="E2607" i="6"/>
  <c r="E2605" i="6"/>
  <c r="E2603" i="6"/>
  <c r="E2601" i="6"/>
  <c r="E2599" i="6"/>
  <c r="E2597" i="6"/>
  <c r="E2595" i="6"/>
  <c r="E2593" i="6"/>
  <c r="E2591" i="6"/>
  <c r="E2589" i="6"/>
  <c r="E2587" i="6"/>
  <c r="E2585" i="6"/>
  <c r="E2583" i="6"/>
  <c r="E2581" i="6"/>
  <c r="E2579" i="6"/>
  <c r="E2577" i="6"/>
  <c r="E2575" i="6"/>
  <c r="E2573" i="6"/>
  <c r="E2571" i="6"/>
  <c r="E2569" i="6"/>
  <c r="E2567" i="6"/>
  <c r="E2565" i="6"/>
  <c r="E2563" i="6"/>
  <c r="E2561" i="6"/>
  <c r="E2559" i="6"/>
  <c r="E2557" i="6"/>
  <c r="E2555" i="6"/>
  <c r="E2553" i="6"/>
  <c r="E2551" i="6"/>
  <c r="E2549" i="6"/>
  <c r="E2547" i="6"/>
  <c r="E2545" i="6"/>
  <c r="E2543" i="6"/>
  <c r="E2541" i="6"/>
  <c r="E2539" i="6"/>
  <c r="E2537" i="6"/>
  <c r="E2535" i="6"/>
  <c r="E2533" i="6"/>
  <c r="E2531" i="6"/>
  <c r="E2529" i="6"/>
  <c r="E2527" i="6"/>
  <c r="E2525" i="6"/>
  <c r="E2523" i="6"/>
  <c r="E2521" i="6"/>
  <c r="E2519" i="6"/>
  <c r="E2517" i="6"/>
  <c r="E2515" i="6"/>
  <c r="E2513" i="6"/>
  <c r="E2511" i="6"/>
  <c r="E2509" i="6"/>
  <c r="E2507" i="6"/>
  <c r="E2505" i="6"/>
  <c r="E2503" i="6"/>
  <c r="E2501" i="6"/>
  <c r="E2499" i="6"/>
  <c r="E2497" i="6"/>
  <c r="E2495" i="6"/>
  <c r="E2493" i="6"/>
  <c r="E2491" i="6"/>
  <c r="E2489" i="6"/>
  <c r="E2487" i="6"/>
  <c r="E2485" i="6"/>
  <c r="E2483" i="6"/>
  <c r="E2481" i="6"/>
  <c r="E2479" i="6"/>
  <c r="E2477" i="6"/>
  <c r="E2475" i="6"/>
  <c r="E2473" i="6"/>
  <c r="E2471" i="6"/>
  <c r="E2469" i="6"/>
  <c r="E2467" i="6"/>
  <c r="E2465" i="6"/>
  <c r="E2463" i="6"/>
  <c r="E2461" i="6"/>
  <c r="E2459" i="6"/>
  <c r="E2457" i="6"/>
  <c r="E2455" i="6"/>
  <c r="E2453" i="6"/>
  <c r="E2451" i="6"/>
  <c r="E2449" i="6"/>
  <c r="E2447" i="6"/>
  <c r="E2445" i="6"/>
  <c r="E2443" i="6"/>
  <c r="E2441" i="6"/>
  <c r="E2439" i="6"/>
  <c r="E2437" i="6"/>
  <c r="E2435" i="6"/>
  <c r="E2433" i="6"/>
  <c r="E2431" i="6"/>
  <c r="E2429" i="6"/>
  <c r="E2427" i="6"/>
  <c r="E2425" i="6"/>
  <c r="E2423" i="6"/>
  <c r="E2421" i="6"/>
  <c r="E2419" i="6"/>
  <c r="E2417" i="6"/>
  <c r="E2415" i="6"/>
  <c r="E2413" i="6"/>
  <c r="E2411" i="6"/>
  <c r="E2409" i="6"/>
  <c r="E2407" i="6"/>
  <c r="E2405" i="6"/>
  <c r="E2403" i="6"/>
  <c r="E2401" i="6"/>
  <c r="E2399" i="6"/>
  <c r="E2397" i="6"/>
  <c r="E2395" i="6"/>
  <c r="E2393" i="6"/>
  <c r="E2391" i="6"/>
  <c r="E2389" i="6"/>
  <c r="E2387" i="6"/>
  <c r="E2385" i="6"/>
  <c r="E2383" i="6"/>
  <c r="E2381" i="6"/>
  <c r="E2379" i="6"/>
  <c r="E2377" i="6"/>
  <c r="E2375" i="6"/>
  <c r="E2373" i="6"/>
  <c r="E2371" i="6"/>
  <c r="E2369" i="6"/>
  <c r="E2367" i="6"/>
  <c r="E2365" i="6"/>
  <c r="E2363" i="6"/>
  <c r="E2361" i="6"/>
  <c r="E2359" i="6"/>
  <c r="E2357" i="6"/>
  <c r="E2355" i="6"/>
  <c r="E2353" i="6"/>
  <c r="E2351" i="6"/>
  <c r="E2349" i="6"/>
  <c r="E2347" i="6"/>
  <c r="E2345" i="6"/>
  <c r="E2343" i="6"/>
  <c r="E2341" i="6"/>
  <c r="E2339" i="6"/>
  <c r="E2337" i="6"/>
  <c r="E2335" i="6"/>
  <c r="E2333" i="6"/>
  <c r="E2331" i="6"/>
  <c r="E2329" i="6"/>
  <c r="E2327" i="6"/>
  <c r="E2325" i="6"/>
  <c r="E2323" i="6"/>
  <c r="E2321" i="6"/>
  <c r="E2319" i="6"/>
  <c r="E2317" i="6"/>
  <c r="E2315" i="6"/>
  <c r="E2313" i="6"/>
  <c r="E2311" i="6"/>
  <c r="E2309" i="6"/>
  <c r="E2307" i="6"/>
  <c r="E2305" i="6"/>
  <c r="E2303" i="6"/>
  <c r="E2301" i="6"/>
  <c r="E2299" i="6"/>
  <c r="E2297" i="6"/>
  <c r="E3990" i="6"/>
  <c r="C3830" i="6"/>
  <c r="C3702" i="6"/>
  <c r="C3574" i="6"/>
  <c r="C3446" i="6"/>
  <c r="E3343" i="6"/>
  <c r="E3311" i="6"/>
  <c r="E3279" i="6"/>
  <c r="E3247" i="6"/>
  <c r="E3215" i="6"/>
  <c r="E3183" i="6"/>
  <c r="E3151" i="6"/>
  <c r="E3119" i="6"/>
  <c r="E3087" i="6"/>
  <c r="E3055" i="6"/>
  <c r="E3023" i="6"/>
  <c r="E2991" i="6"/>
  <c r="E2959" i="6"/>
  <c r="E2927" i="6"/>
  <c r="E2895" i="6"/>
  <c r="E2863" i="6"/>
  <c r="E2845" i="6"/>
  <c r="C2835" i="6"/>
  <c r="C2827" i="6"/>
  <c r="C2819" i="6"/>
  <c r="C2811" i="6"/>
  <c r="C2803" i="6"/>
  <c r="C2795" i="6"/>
  <c r="C2787" i="6"/>
  <c r="C2779" i="6"/>
  <c r="C2771" i="6"/>
  <c r="C2763" i="6"/>
  <c r="C2755" i="6"/>
  <c r="C2747" i="6"/>
  <c r="C2739" i="6"/>
  <c r="C2731" i="6"/>
  <c r="C2723" i="6"/>
  <c r="C2715" i="6"/>
  <c r="C2707" i="6"/>
  <c r="C2699" i="6"/>
  <c r="C2691" i="6"/>
  <c r="C2683" i="6"/>
  <c r="C2675" i="6"/>
  <c r="C2667" i="6"/>
  <c r="C2659" i="6"/>
  <c r="C2651" i="6"/>
  <c r="C2643" i="6"/>
  <c r="C2635" i="6"/>
  <c r="C2627" i="6"/>
  <c r="C2619" i="6"/>
  <c r="C2611" i="6"/>
  <c r="C2603" i="6"/>
  <c r="C2595" i="6"/>
  <c r="C2587" i="6"/>
  <c r="C2579" i="6"/>
  <c r="C2571" i="6"/>
  <c r="C2563" i="6"/>
  <c r="C2555" i="6"/>
  <c r="C2547" i="6"/>
  <c r="C2539" i="6"/>
  <c r="C2531" i="6"/>
  <c r="C2523" i="6"/>
  <c r="C2515" i="6"/>
  <c r="C2507" i="6"/>
  <c r="C2499" i="6"/>
  <c r="C2491" i="6"/>
  <c r="C2483" i="6"/>
  <c r="C2475" i="6"/>
  <c r="C2467" i="6"/>
  <c r="C2459" i="6"/>
  <c r="C2451" i="6"/>
  <c r="C2443" i="6"/>
  <c r="C2435" i="6"/>
  <c r="C2427" i="6"/>
  <c r="C2419" i="6"/>
  <c r="C2411" i="6"/>
  <c r="C2403" i="6"/>
  <c r="C2395" i="6"/>
  <c r="C2387" i="6"/>
  <c r="C2379" i="6"/>
  <c r="C2371" i="6"/>
  <c r="C2363" i="6"/>
  <c r="C2355" i="6"/>
  <c r="C2347" i="6"/>
  <c r="C2339" i="6"/>
  <c r="C2332" i="6"/>
  <c r="C2328" i="6"/>
  <c r="C2324" i="6"/>
  <c r="C2320" i="6"/>
  <c r="C2316" i="6"/>
  <c r="C2312" i="6"/>
  <c r="C2308" i="6"/>
  <c r="C2304" i="6"/>
  <c r="C2300" i="6"/>
  <c r="C2296" i="6"/>
  <c r="C2294" i="6"/>
  <c r="C2292" i="6"/>
  <c r="C2290" i="6"/>
  <c r="C2288" i="6"/>
  <c r="C2286" i="6"/>
  <c r="C2284" i="6"/>
  <c r="C2282" i="6"/>
  <c r="C2280" i="6"/>
  <c r="C2278" i="6"/>
  <c r="C2276" i="6"/>
  <c r="C2274" i="6"/>
  <c r="C2272" i="6"/>
  <c r="C2270" i="6"/>
  <c r="C2268" i="6"/>
  <c r="C2266" i="6"/>
  <c r="C2264" i="6"/>
  <c r="C2262" i="6"/>
  <c r="C2260" i="6"/>
  <c r="C2258" i="6"/>
  <c r="C2256" i="6"/>
  <c r="C2254" i="6"/>
  <c r="C2252" i="6"/>
  <c r="C2250" i="6"/>
  <c r="C2248" i="6"/>
  <c r="C2246" i="6"/>
  <c r="C2244" i="6"/>
  <c r="C2242" i="6"/>
  <c r="C2240" i="6"/>
  <c r="C2238" i="6"/>
  <c r="C2236" i="6"/>
  <c r="C2234" i="6"/>
  <c r="C2232" i="6"/>
  <c r="C2230" i="6"/>
  <c r="C2228" i="6"/>
  <c r="C2226" i="6"/>
  <c r="C2224" i="6"/>
  <c r="C2222" i="6"/>
  <c r="C2220" i="6"/>
  <c r="C2218" i="6"/>
  <c r="C2216" i="6"/>
  <c r="C2214" i="6"/>
  <c r="C2212" i="6"/>
  <c r="C2210" i="6"/>
  <c r="C2208" i="6"/>
  <c r="C2206" i="6"/>
  <c r="C2204" i="6"/>
  <c r="C2202" i="6"/>
  <c r="C2200" i="6"/>
  <c r="C2198" i="6"/>
  <c r="C2196" i="6"/>
  <c r="C2194" i="6"/>
  <c r="C2192" i="6"/>
  <c r="C2190" i="6"/>
  <c r="C2188" i="6"/>
  <c r="C2186" i="6"/>
  <c r="C2184" i="6"/>
  <c r="C2182" i="6"/>
  <c r="C2180" i="6"/>
  <c r="C2178" i="6"/>
  <c r="C2176" i="6"/>
  <c r="C2174" i="6"/>
  <c r="C2172" i="6"/>
  <c r="C2170" i="6"/>
  <c r="C2168" i="6"/>
  <c r="C2166" i="6"/>
  <c r="C2164" i="6"/>
  <c r="C2162" i="6"/>
  <c r="C2160" i="6"/>
  <c r="C2158" i="6"/>
  <c r="C2156" i="6"/>
  <c r="C2154" i="6"/>
  <c r="C2152" i="6"/>
  <c r="C2150" i="6"/>
  <c r="C2148" i="6"/>
  <c r="C2146" i="6"/>
  <c r="C2144" i="6"/>
  <c r="C2142" i="6"/>
  <c r="C2140" i="6"/>
  <c r="C2138" i="6"/>
  <c r="C2136" i="6"/>
  <c r="C2134" i="6"/>
  <c r="C2132" i="6"/>
  <c r="C2130" i="6"/>
  <c r="C2128" i="6"/>
  <c r="C2126" i="6"/>
  <c r="C2124" i="6"/>
  <c r="C2122" i="6"/>
  <c r="C2120" i="6"/>
  <c r="C2118" i="6"/>
  <c r="C2116" i="6"/>
  <c r="C2114" i="6"/>
  <c r="C2112" i="6"/>
  <c r="C2110" i="6"/>
  <c r="C2108" i="6"/>
  <c r="C2106" i="6"/>
  <c r="C2104" i="6"/>
  <c r="C2102" i="6"/>
  <c r="C2100" i="6"/>
  <c r="C2098" i="6"/>
  <c r="C2096" i="6"/>
  <c r="C2094" i="6"/>
  <c r="C2092" i="6"/>
  <c r="C2090" i="6"/>
  <c r="C2088" i="6"/>
  <c r="C2086" i="6"/>
  <c r="C2084" i="6"/>
  <c r="C2082" i="6"/>
  <c r="C2080" i="6"/>
  <c r="C2078" i="6"/>
  <c r="C2076" i="6"/>
  <c r="C2074" i="6"/>
  <c r="C2072" i="6"/>
  <c r="C2070" i="6"/>
  <c r="C2068" i="6"/>
  <c r="C2066" i="6"/>
  <c r="C2064" i="6"/>
  <c r="C2062" i="6"/>
  <c r="C2060" i="6"/>
  <c r="C2058" i="6"/>
  <c r="C2056" i="6"/>
  <c r="C2054" i="6"/>
  <c r="C2052" i="6"/>
  <c r="C2050" i="6"/>
  <c r="C2048" i="6"/>
  <c r="C2046" i="6"/>
  <c r="C2044" i="6"/>
  <c r="C2042" i="6"/>
  <c r="C2040" i="6"/>
  <c r="C2038" i="6"/>
  <c r="C2036" i="6"/>
  <c r="C2034" i="6"/>
  <c r="C2032" i="6"/>
  <c r="C2030" i="6"/>
  <c r="C2028" i="6"/>
  <c r="C2026" i="6"/>
  <c r="C2024" i="6"/>
  <c r="C2022" i="6"/>
  <c r="C2020" i="6"/>
  <c r="C2018" i="6"/>
  <c r="C2016" i="6"/>
  <c r="C2014" i="6"/>
  <c r="C2012" i="6"/>
  <c r="C2010" i="6"/>
  <c r="C2008" i="6"/>
  <c r="C2006" i="6"/>
  <c r="C2004" i="6"/>
  <c r="C2002" i="6"/>
  <c r="C2000" i="6"/>
  <c r="C1998" i="6"/>
  <c r="C1996" i="6"/>
  <c r="C1994" i="6"/>
  <c r="C1992" i="6"/>
  <c r="C1990" i="6"/>
  <c r="C1988" i="6"/>
  <c r="C1986" i="6"/>
  <c r="C1984" i="6"/>
  <c r="C1982" i="6"/>
  <c r="C1980" i="6"/>
  <c r="C1978" i="6"/>
  <c r="C1976" i="6"/>
  <c r="C1974" i="6"/>
  <c r="C1972" i="6"/>
  <c r="C1970" i="6"/>
  <c r="C1968" i="6"/>
  <c r="C1966" i="6"/>
  <c r="C1964" i="6"/>
  <c r="C1962" i="6"/>
  <c r="C1960" i="6"/>
  <c r="C1958" i="6"/>
  <c r="C1956" i="6"/>
  <c r="C1954" i="6"/>
  <c r="C1952" i="6"/>
  <c r="C1950" i="6"/>
  <c r="C1948" i="6"/>
  <c r="C1946" i="6"/>
  <c r="C1944" i="6"/>
  <c r="C1942" i="6"/>
  <c r="C1940" i="6"/>
  <c r="C1938" i="6"/>
  <c r="C1936" i="6"/>
  <c r="C1934" i="6"/>
  <c r="C1932" i="6"/>
  <c r="C1930" i="6"/>
  <c r="C1928" i="6"/>
  <c r="C1926" i="6"/>
  <c r="C1924" i="6"/>
  <c r="C1922" i="6"/>
  <c r="C1920" i="6"/>
  <c r="C1918" i="6"/>
  <c r="C1916" i="6"/>
  <c r="C1914" i="6"/>
  <c r="C1912" i="6"/>
  <c r="C1910" i="6"/>
  <c r="C1908" i="6"/>
  <c r="C1906" i="6"/>
  <c r="C1904" i="6"/>
  <c r="C1902" i="6"/>
  <c r="C1900" i="6"/>
  <c r="C1898" i="6"/>
  <c r="C1896" i="6"/>
  <c r="C1894" i="6"/>
  <c r="C1892" i="6"/>
  <c r="C1890" i="6"/>
  <c r="C1888" i="6"/>
  <c r="C1886" i="6"/>
  <c r="C1884" i="6"/>
  <c r="C1882" i="6"/>
  <c r="C1880" i="6"/>
  <c r="C1878" i="6"/>
  <c r="C1876" i="6"/>
  <c r="C1874" i="6"/>
  <c r="C1872" i="6"/>
  <c r="C1870" i="6"/>
  <c r="C1868" i="6"/>
  <c r="C1866" i="6"/>
  <c r="C1864" i="6"/>
  <c r="C1862" i="6"/>
  <c r="C1860" i="6"/>
  <c r="C1858" i="6"/>
  <c r="C1856" i="6"/>
  <c r="C1854" i="6"/>
  <c r="C1852" i="6"/>
  <c r="C1850" i="6"/>
  <c r="C1848" i="6"/>
  <c r="C1846" i="6"/>
  <c r="C1844" i="6"/>
  <c r="C1842" i="6"/>
  <c r="C1840" i="6"/>
  <c r="C1838" i="6"/>
  <c r="C1836" i="6"/>
  <c r="C1834" i="6"/>
  <c r="C1832" i="6"/>
  <c r="C1830" i="6"/>
  <c r="C1828" i="6"/>
  <c r="C1826" i="6"/>
  <c r="C1824" i="6"/>
  <c r="C1822" i="6"/>
  <c r="C1820" i="6"/>
  <c r="C1818" i="6"/>
  <c r="C1816" i="6"/>
  <c r="C1814" i="6"/>
  <c r="C1812" i="6"/>
  <c r="C1810" i="6"/>
  <c r="C1808" i="6"/>
  <c r="C1806" i="6"/>
  <c r="C1804" i="6"/>
  <c r="C1802" i="6"/>
  <c r="C1800" i="6"/>
  <c r="C1798" i="6"/>
  <c r="C1796" i="6"/>
  <c r="C1794" i="6"/>
  <c r="C1792" i="6"/>
  <c r="C1790" i="6"/>
  <c r="C1788" i="6"/>
  <c r="C1786" i="6"/>
  <c r="C1784" i="6"/>
  <c r="C1782" i="6"/>
  <c r="C1780" i="6"/>
  <c r="C1778" i="6"/>
  <c r="C1776" i="6"/>
  <c r="C1774" i="6"/>
  <c r="C1772" i="6"/>
  <c r="C1770" i="6"/>
  <c r="C1768" i="6"/>
  <c r="C1766" i="6"/>
  <c r="C1764" i="6"/>
  <c r="C1762" i="6"/>
  <c r="C1760" i="6"/>
  <c r="C1758" i="6"/>
  <c r="C1756" i="6"/>
  <c r="C1754" i="6"/>
  <c r="C1752" i="6"/>
  <c r="C1750" i="6"/>
  <c r="C1748" i="6"/>
  <c r="C1746" i="6"/>
  <c r="C1744" i="6"/>
  <c r="C1742" i="6"/>
  <c r="C1740" i="6"/>
  <c r="C1738" i="6"/>
  <c r="C1736" i="6"/>
  <c r="C1734" i="6"/>
  <c r="C1732" i="6"/>
  <c r="C1730" i="6"/>
  <c r="C1728" i="6"/>
  <c r="C1726" i="6"/>
  <c r="C1724" i="6"/>
  <c r="C1722" i="6"/>
  <c r="C1720" i="6"/>
  <c r="C1718" i="6"/>
  <c r="C1716" i="6"/>
  <c r="C1714" i="6"/>
  <c r="C1712" i="6"/>
  <c r="C1710" i="6"/>
  <c r="C1708" i="6"/>
  <c r="C1706" i="6"/>
  <c r="C1704" i="6"/>
  <c r="C1702" i="6"/>
  <c r="C1700" i="6"/>
  <c r="C1698" i="6"/>
  <c r="C1696" i="6"/>
  <c r="C1694" i="6"/>
  <c r="C1692" i="6"/>
  <c r="C1690" i="6"/>
  <c r="C1688" i="6"/>
  <c r="C1686" i="6"/>
  <c r="C1684" i="6"/>
  <c r="C1682" i="6"/>
  <c r="C1680" i="6"/>
  <c r="C1678" i="6"/>
  <c r="C1676" i="6"/>
  <c r="C1674" i="6"/>
  <c r="C1672" i="6"/>
  <c r="C1670" i="6"/>
  <c r="C1668" i="6"/>
  <c r="C1666" i="6"/>
  <c r="C1664" i="6"/>
  <c r="C1662" i="6"/>
  <c r="C1660" i="6"/>
  <c r="C1658" i="6"/>
  <c r="C1656" i="6"/>
  <c r="C1654" i="6"/>
  <c r="C1652" i="6"/>
  <c r="C1650" i="6"/>
  <c r="C1648" i="6"/>
  <c r="C1646" i="6"/>
  <c r="C1644" i="6"/>
  <c r="C1642" i="6"/>
  <c r="C1640" i="6"/>
  <c r="C1638" i="6"/>
  <c r="C1636" i="6"/>
  <c r="C1634" i="6"/>
  <c r="C1632" i="6"/>
  <c r="C1630" i="6"/>
  <c r="C1628" i="6"/>
  <c r="C1626" i="6"/>
  <c r="C1624" i="6"/>
  <c r="C1622" i="6"/>
  <c r="C1620" i="6"/>
  <c r="C1618" i="6"/>
  <c r="C1616" i="6"/>
  <c r="C1614" i="6"/>
  <c r="C1612" i="6"/>
  <c r="C1610" i="6"/>
  <c r="C1608" i="6"/>
  <c r="C1606" i="6"/>
  <c r="C1604" i="6"/>
  <c r="C1602" i="6"/>
  <c r="C1600" i="6"/>
  <c r="C1598" i="6"/>
  <c r="C1596" i="6"/>
  <c r="C1594" i="6"/>
  <c r="C1592" i="6"/>
  <c r="C1590" i="6"/>
  <c r="C1588" i="6"/>
  <c r="C1586" i="6"/>
  <c r="C1584" i="6"/>
  <c r="C1582" i="6"/>
  <c r="C1580" i="6"/>
  <c r="C1578" i="6"/>
  <c r="C1576" i="6"/>
  <c r="C1574" i="6"/>
  <c r="C1572" i="6"/>
  <c r="C1570" i="6"/>
  <c r="C1568" i="6"/>
  <c r="C1566" i="6"/>
  <c r="C1564" i="6"/>
  <c r="C1562" i="6"/>
  <c r="C1560" i="6"/>
  <c r="C1558" i="6"/>
  <c r="C1556" i="6"/>
  <c r="C1554" i="6"/>
  <c r="C1552" i="6"/>
  <c r="C1550" i="6"/>
  <c r="C1548" i="6"/>
  <c r="C1546" i="6"/>
  <c r="C1544" i="6"/>
  <c r="C1542" i="6"/>
  <c r="C1540" i="6"/>
  <c r="C1538" i="6"/>
  <c r="C1536" i="6"/>
  <c r="C1534" i="6"/>
  <c r="C1532" i="6"/>
  <c r="C1530" i="6"/>
  <c r="C1528" i="6"/>
  <c r="C1526" i="6"/>
  <c r="C1524" i="6"/>
  <c r="C1522" i="6"/>
  <c r="C1520" i="6"/>
  <c r="C1518" i="6"/>
  <c r="C1516" i="6"/>
  <c r="C1514" i="6"/>
  <c r="C1512" i="6"/>
  <c r="C1510" i="6"/>
  <c r="C1508" i="6"/>
  <c r="C1506" i="6"/>
  <c r="C1504" i="6"/>
  <c r="C1502" i="6"/>
  <c r="C1500" i="6"/>
  <c r="C1498" i="6"/>
  <c r="C1496" i="6"/>
  <c r="C1494" i="6"/>
  <c r="C1492" i="6"/>
  <c r="C1490" i="6"/>
  <c r="C1488" i="6"/>
  <c r="C1486" i="6"/>
  <c r="C1484" i="6"/>
  <c r="C1482" i="6"/>
  <c r="C1480" i="6"/>
  <c r="C1478" i="6"/>
  <c r="C1476" i="6"/>
  <c r="C1474" i="6"/>
  <c r="C1472" i="6"/>
  <c r="C1470" i="6"/>
  <c r="C1468" i="6"/>
  <c r="C1466" i="6"/>
  <c r="C1464" i="6"/>
  <c r="C1462" i="6"/>
  <c r="C1460" i="6"/>
  <c r="C1458" i="6"/>
  <c r="C1456" i="6"/>
  <c r="C1454" i="6"/>
  <c r="C1452" i="6"/>
  <c r="C1450" i="6"/>
  <c r="C1448" i="6"/>
  <c r="C1446" i="6"/>
  <c r="C1444" i="6"/>
  <c r="C1442" i="6"/>
  <c r="C1440" i="6"/>
  <c r="C1438" i="6"/>
  <c r="C1436" i="6"/>
  <c r="C1434" i="6"/>
  <c r="C1432" i="6"/>
  <c r="C1430" i="6"/>
  <c r="C1428" i="6"/>
  <c r="C1426" i="6"/>
  <c r="C1424" i="6"/>
  <c r="C1422" i="6"/>
  <c r="C1420" i="6"/>
  <c r="C1418" i="6"/>
  <c r="C1416" i="6"/>
  <c r="C1414" i="6"/>
  <c r="C1412" i="6"/>
  <c r="C1410" i="6"/>
  <c r="C1408" i="6"/>
  <c r="C1406" i="6"/>
  <c r="C1404" i="6"/>
  <c r="C1402" i="6"/>
  <c r="C1400" i="6"/>
  <c r="C1398" i="6"/>
  <c r="C1396" i="6"/>
  <c r="C1394" i="6"/>
  <c r="C1392" i="6"/>
  <c r="C1390" i="6"/>
  <c r="C1388" i="6"/>
  <c r="C1386" i="6"/>
  <c r="C1384" i="6"/>
  <c r="C1382" i="6"/>
  <c r="C1380" i="6"/>
  <c r="C1378" i="6"/>
  <c r="C1376" i="6"/>
  <c r="C1374" i="6"/>
  <c r="C1372" i="6"/>
  <c r="C1370" i="6"/>
  <c r="C1368" i="6"/>
  <c r="C1366" i="6"/>
  <c r="C1364" i="6"/>
  <c r="C1362" i="6"/>
  <c r="C1360" i="6"/>
  <c r="C1358" i="6"/>
  <c r="C1356" i="6"/>
  <c r="C1354" i="6"/>
  <c r="C1352" i="6"/>
  <c r="C1350" i="6"/>
  <c r="C1348" i="6"/>
  <c r="C1346" i="6"/>
  <c r="C1344" i="6"/>
  <c r="C1342" i="6"/>
  <c r="C1340" i="6"/>
  <c r="C1338" i="6"/>
  <c r="C1336" i="6"/>
  <c r="C1334" i="6"/>
  <c r="C1332" i="6"/>
  <c r="C1330" i="6"/>
  <c r="C1328" i="6"/>
  <c r="C1326" i="6"/>
  <c r="C1324" i="6"/>
  <c r="C1322" i="6"/>
  <c r="C1320" i="6"/>
  <c r="C1318" i="6"/>
  <c r="C1316" i="6"/>
  <c r="C1314" i="6"/>
  <c r="C1312" i="6"/>
  <c r="C1310" i="6"/>
  <c r="C1308" i="6"/>
  <c r="C1306" i="6"/>
  <c r="C1304" i="6"/>
  <c r="C1302" i="6"/>
  <c r="C1300" i="6"/>
  <c r="C1298" i="6"/>
  <c r="C1296" i="6"/>
  <c r="C1294" i="6"/>
  <c r="C1292" i="6"/>
  <c r="C1290" i="6"/>
  <c r="C1288" i="6"/>
  <c r="C1286" i="6"/>
  <c r="C1284" i="6"/>
  <c r="C1282" i="6"/>
  <c r="C1280" i="6"/>
  <c r="C1278" i="6"/>
  <c r="C1276" i="6"/>
  <c r="C1274" i="6"/>
  <c r="C1272" i="6"/>
  <c r="E1264" i="6"/>
  <c r="E1263" i="6"/>
  <c r="C1262" i="6"/>
  <c r="C1257" i="6"/>
  <c r="C1256" i="6"/>
  <c r="C1255" i="6"/>
  <c r="E1254" i="6"/>
  <c r="C1251" i="6"/>
  <c r="E1250" i="6"/>
  <c r="C1249" i="6"/>
  <c r="C1248" i="6"/>
  <c r="C1247" i="6"/>
  <c r="C1246" i="6"/>
  <c r="C1245" i="6"/>
  <c r="C1239" i="6"/>
  <c r="C1238" i="6"/>
  <c r="C1237" i="6"/>
  <c r="C1236" i="6"/>
  <c r="C1235" i="6"/>
  <c r="C1234" i="6"/>
  <c r="C1233" i="6"/>
  <c r="C1232" i="6"/>
  <c r="C1231" i="6"/>
  <c r="C1230" i="6"/>
  <c r="C1229" i="6"/>
  <c r="C1228" i="6"/>
  <c r="C1227" i="6"/>
  <c r="C1226" i="6"/>
  <c r="E1225" i="6"/>
  <c r="E1224" i="6"/>
  <c r="E1223" i="6"/>
  <c r="C1220" i="6"/>
  <c r="E1219" i="6"/>
  <c r="C1217" i="6"/>
  <c r="E1216" i="6"/>
  <c r="E1215" i="6"/>
  <c r="C1214" i="6"/>
  <c r="C1213" i="6"/>
  <c r="C1211" i="6"/>
  <c r="C1210" i="6"/>
  <c r="C1209" i="6"/>
  <c r="E1208" i="6"/>
  <c r="E1200" i="6"/>
  <c r="E1199" i="6"/>
  <c r="C1198" i="6"/>
  <c r="C1197" i="6"/>
  <c r="C1196" i="6"/>
  <c r="C1195" i="6"/>
  <c r="C1194" i="6"/>
  <c r="C1193" i="6"/>
  <c r="E1192" i="6"/>
  <c r="E1191" i="6"/>
  <c r="C1190" i="6"/>
  <c r="E1174" i="6"/>
  <c r="E1173" i="6"/>
  <c r="E1172" i="6"/>
  <c r="C1158" i="6"/>
  <c r="E1157" i="6"/>
  <c r="E1154" i="6"/>
  <c r="C1151" i="6"/>
  <c r="C1142" i="6"/>
  <c r="C1141" i="6"/>
  <c r="C1140" i="6"/>
  <c r="C1139" i="6"/>
  <c r="C1138" i="6"/>
  <c r="C1137" i="6"/>
  <c r="C3926" i="6"/>
  <c r="C3798" i="6"/>
  <c r="C3670" i="6"/>
  <c r="C3542" i="6"/>
  <c r="C3414" i="6"/>
  <c r="E3335" i="6"/>
  <c r="E3303" i="6"/>
  <c r="E3271" i="6"/>
  <c r="E3239" i="6"/>
  <c r="E3207" i="6"/>
  <c r="E3175" i="6"/>
  <c r="E3143" i="6"/>
  <c r="E3111" i="6"/>
  <c r="E3079" i="6"/>
  <c r="E3047" i="6"/>
  <c r="E3015" i="6"/>
  <c r="E2983" i="6"/>
  <c r="E2951" i="6"/>
  <c r="E2919" i="6"/>
  <c r="E2887" i="6"/>
  <c r="E2857" i="6"/>
  <c r="E2841" i="6"/>
  <c r="C2833" i="6"/>
  <c r="C2825" i="6"/>
  <c r="C2817" i="6"/>
  <c r="C2809" i="6"/>
  <c r="C2801" i="6"/>
  <c r="C2793" i="6"/>
  <c r="C2785" i="6"/>
  <c r="C2777" i="6"/>
  <c r="C2769" i="6"/>
  <c r="C2761" i="6"/>
  <c r="C2753" i="6"/>
  <c r="C2745" i="6"/>
  <c r="C2737" i="6"/>
  <c r="C2729" i="6"/>
  <c r="C2721" i="6"/>
  <c r="C2713" i="6"/>
  <c r="C2705" i="6"/>
  <c r="C2697" i="6"/>
  <c r="C2689" i="6"/>
  <c r="C2681" i="6"/>
  <c r="C2673" i="6"/>
  <c r="C2665" i="6"/>
  <c r="C2657" i="6"/>
  <c r="C2649" i="6"/>
  <c r="C2641" i="6"/>
  <c r="C2633" i="6"/>
  <c r="C2625" i="6"/>
  <c r="C2617" i="6"/>
  <c r="C2609" i="6"/>
  <c r="C2601" i="6"/>
  <c r="C2593" i="6"/>
  <c r="C2585" i="6"/>
  <c r="C2577" i="6"/>
  <c r="C2569" i="6"/>
  <c r="C2561" i="6"/>
  <c r="C2553" i="6"/>
  <c r="C2545" i="6"/>
  <c r="C2537" i="6"/>
  <c r="C2529" i="6"/>
  <c r="C2521" i="6"/>
  <c r="C2513" i="6"/>
  <c r="C2505" i="6"/>
  <c r="C2497" i="6"/>
  <c r="C2489" i="6"/>
  <c r="C2481" i="6"/>
  <c r="C2473" i="6"/>
  <c r="C2465" i="6"/>
  <c r="C2457" i="6"/>
  <c r="C2449" i="6"/>
  <c r="C2441" i="6"/>
  <c r="C2433" i="6"/>
  <c r="C2425" i="6"/>
  <c r="C2417" i="6"/>
  <c r="C2409" i="6"/>
  <c r="C2401" i="6"/>
  <c r="C2393" i="6"/>
  <c r="C2385" i="6"/>
  <c r="C2377" i="6"/>
  <c r="C2369" i="6"/>
  <c r="C2361" i="6"/>
  <c r="C2353" i="6"/>
  <c r="C2345" i="6"/>
  <c r="C2337" i="6"/>
  <c r="C2331" i="6"/>
  <c r="C2327" i="6"/>
  <c r="C2323" i="6"/>
  <c r="C2319" i="6"/>
  <c r="C2315" i="6"/>
  <c r="C2311" i="6"/>
  <c r="C2307" i="6"/>
  <c r="C2303" i="6"/>
  <c r="C2299" i="6"/>
  <c r="E2295" i="6"/>
  <c r="E2293" i="6"/>
  <c r="E2291" i="6"/>
  <c r="E2289" i="6"/>
  <c r="E2287" i="6"/>
  <c r="E2285" i="6"/>
  <c r="E2283" i="6"/>
  <c r="E2281" i="6"/>
  <c r="E2279" i="6"/>
  <c r="E2277" i="6"/>
  <c r="E2275" i="6"/>
  <c r="E2273" i="6"/>
  <c r="E2271" i="6"/>
  <c r="E2269" i="6"/>
  <c r="E2267" i="6"/>
  <c r="E2265" i="6"/>
  <c r="E2263" i="6"/>
  <c r="E2261" i="6"/>
  <c r="E2259" i="6"/>
  <c r="E2257" i="6"/>
  <c r="E2255" i="6"/>
  <c r="E2253" i="6"/>
  <c r="E2251" i="6"/>
  <c r="E2249" i="6"/>
  <c r="E2247" i="6"/>
  <c r="E2245" i="6"/>
  <c r="E2243" i="6"/>
  <c r="E2241" i="6"/>
  <c r="E2239" i="6"/>
  <c r="E2237" i="6"/>
  <c r="E2235" i="6"/>
  <c r="E2233" i="6"/>
  <c r="E2231" i="6"/>
  <c r="E2229" i="6"/>
  <c r="E2227" i="6"/>
  <c r="E2225" i="6"/>
  <c r="E2223" i="6"/>
  <c r="E2221" i="6"/>
  <c r="E2219" i="6"/>
  <c r="E2217" i="6"/>
  <c r="E2215" i="6"/>
  <c r="E2213" i="6"/>
  <c r="E2211" i="6"/>
  <c r="E2209" i="6"/>
  <c r="E2207" i="6"/>
  <c r="E2205" i="6"/>
  <c r="E2203" i="6"/>
  <c r="E2201" i="6"/>
  <c r="E2199" i="6"/>
  <c r="E2197" i="6"/>
  <c r="E2195" i="6"/>
  <c r="E2193" i="6"/>
  <c r="E2191" i="6"/>
  <c r="E2189" i="6"/>
  <c r="E2187" i="6"/>
  <c r="E2185" i="6"/>
  <c r="E2183" i="6"/>
  <c r="E2181" i="6"/>
  <c r="E2179" i="6"/>
  <c r="E2177" i="6"/>
  <c r="E2175" i="6"/>
  <c r="E2173" i="6"/>
  <c r="E2171" i="6"/>
  <c r="E2169" i="6"/>
  <c r="E2167" i="6"/>
  <c r="E2165" i="6"/>
  <c r="E2163" i="6"/>
  <c r="E2161" i="6"/>
  <c r="E2159" i="6"/>
  <c r="E2157" i="6"/>
  <c r="E2155" i="6"/>
  <c r="E2153" i="6"/>
  <c r="E2151" i="6"/>
  <c r="E2149" i="6"/>
  <c r="E2147" i="6"/>
  <c r="E2145" i="6"/>
  <c r="E2143" i="6"/>
  <c r="E2141" i="6"/>
  <c r="E2139" i="6"/>
  <c r="E2137" i="6"/>
  <c r="E2135" i="6"/>
  <c r="E2133" i="6"/>
  <c r="E2131" i="6"/>
  <c r="E2129" i="6"/>
  <c r="E2127" i="6"/>
  <c r="E2125" i="6"/>
  <c r="E2123" i="6"/>
  <c r="E2121" i="6"/>
  <c r="E2119" i="6"/>
  <c r="E2117" i="6"/>
  <c r="E2115" i="6"/>
  <c r="E2113" i="6"/>
  <c r="E2111" i="6"/>
  <c r="E2109" i="6"/>
  <c r="E2107" i="6"/>
  <c r="E2105" i="6"/>
  <c r="E2103" i="6"/>
  <c r="E2101" i="6"/>
  <c r="E2099" i="6"/>
  <c r="E2097" i="6"/>
  <c r="E2095" i="6"/>
  <c r="E2093" i="6"/>
  <c r="E2091" i="6"/>
  <c r="E2089" i="6"/>
  <c r="E2087" i="6"/>
  <c r="E2085" i="6"/>
  <c r="E2083" i="6"/>
  <c r="E2081" i="6"/>
  <c r="E2079" i="6"/>
  <c r="E2077" i="6"/>
  <c r="E2075" i="6"/>
  <c r="E2073" i="6"/>
  <c r="E2071" i="6"/>
  <c r="E2069" i="6"/>
  <c r="E2067" i="6"/>
  <c r="E2065" i="6"/>
  <c r="E2063" i="6"/>
  <c r="E2061" i="6"/>
  <c r="E2059" i="6"/>
  <c r="E2057" i="6"/>
  <c r="E2055" i="6"/>
  <c r="E2053" i="6"/>
  <c r="E2051" i="6"/>
  <c r="E2049" i="6"/>
  <c r="E2047" i="6"/>
  <c r="E2045" i="6"/>
  <c r="E2043" i="6"/>
  <c r="E2041" i="6"/>
  <c r="E2039" i="6"/>
  <c r="E2037" i="6"/>
  <c r="E2035" i="6"/>
  <c r="E2033" i="6"/>
  <c r="E2031" i="6"/>
  <c r="E2029" i="6"/>
  <c r="E2027" i="6"/>
  <c r="E2025" i="6"/>
  <c r="E2023" i="6"/>
  <c r="E2021" i="6"/>
  <c r="E2019" i="6"/>
  <c r="E2017" i="6"/>
  <c r="E2015" i="6"/>
  <c r="E2013" i="6"/>
  <c r="E2011" i="6"/>
  <c r="E2009" i="6"/>
  <c r="E2007" i="6"/>
  <c r="E2005" i="6"/>
  <c r="E2003" i="6"/>
  <c r="E2001" i="6"/>
  <c r="E1999" i="6"/>
  <c r="E1997" i="6"/>
  <c r="E1995" i="6"/>
  <c r="E1993" i="6"/>
  <c r="E1991" i="6"/>
  <c r="E1989" i="6"/>
  <c r="E1987" i="6"/>
  <c r="E1985" i="6"/>
  <c r="E1983" i="6"/>
  <c r="E1981" i="6"/>
  <c r="E1979" i="6"/>
  <c r="E1977" i="6"/>
  <c r="E1975" i="6"/>
  <c r="E1973" i="6"/>
  <c r="E1971" i="6"/>
  <c r="E1969" i="6"/>
  <c r="E1967" i="6"/>
  <c r="E1965" i="6"/>
  <c r="E1963" i="6"/>
  <c r="E1961" i="6"/>
  <c r="E1959" i="6"/>
  <c r="E1957" i="6"/>
  <c r="E1955" i="6"/>
  <c r="E1953" i="6"/>
  <c r="E1951" i="6"/>
  <c r="E1949" i="6"/>
  <c r="E1947" i="6"/>
  <c r="E1945" i="6"/>
  <c r="E1943" i="6"/>
  <c r="E1941" i="6"/>
  <c r="E1939" i="6"/>
  <c r="E1937" i="6"/>
  <c r="E1935" i="6"/>
  <c r="E1933" i="6"/>
  <c r="E1931" i="6"/>
  <c r="E1929" i="6"/>
  <c r="E1927" i="6"/>
  <c r="E1925" i="6"/>
  <c r="E1923" i="6"/>
  <c r="E1921" i="6"/>
  <c r="E1919" i="6"/>
  <c r="E1917" i="6"/>
  <c r="E1915" i="6"/>
  <c r="E1913" i="6"/>
  <c r="E1911" i="6"/>
  <c r="E1909" i="6"/>
  <c r="E1907" i="6"/>
  <c r="E1905" i="6"/>
  <c r="E1903" i="6"/>
  <c r="E1901" i="6"/>
  <c r="E1899" i="6"/>
  <c r="E1897" i="6"/>
  <c r="E1895" i="6"/>
  <c r="E1893" i="6"/>
  <c r="E1891" i="6"/>
  <c r="E1889" i="6"/>
  <c r="E1887" i="6"/>
  <c r="E1885" i="6"/>
  <c r="E1883" i="6"/>
  <c r="E1881" i="6"/>
  <c r="E1879" i="6"/>
  <c r="E1877" i="6"/>
  <c r="E1875" i="6"/>
  <c r="E1873" i="6"/>
  <c r="E1871" i="6"/>
  <c r="E1869" i="6"/>
  <c r="E1867" i="6"/>
  <c r="E1865" i="6"/>
  <c r="E1863" i="6"/>
  <c r="E1861" i="6"/>
  <c r="E1859" i="6"/>
  <c r="E1857" i="6"/>
  <c r="E1855" i="6"/>
  <c r="E1853" i="6"/>
  <c r="E1851" i="6"/>
  <c r="E1849" i="6"/>
  <c r="E1847" i="6"/>
  <c r="E1845" i="6"/>
  <c r="E1843" i="6"/>
  <c r="E1841" i="6"/>
  <c r="E1839" i="6"/>
  <c r="E1837" i="6"/>
  <c r="E1835" i="6"/>
  <c r="E1833" i="6"/>
  <c r="E1831" i="6"/>
  <c r="E1829" i="6"/>
  <c r="E1827" i="6"/>
  <c r="E1825" i="6"/>
  <c r="E1823" i="6"/>
  <c r="E1821" i="6"/>
  <c r="E1819" i="6"/>
  <c r="E1817" i="6"/>
  <c r="E1815" i="6"/>
  <c r="E1813" i="6"/>
  <c r="E1811" i="6"/>
  <c r="E1809" i="6"/>
  <c r="E1807" i="6"/>
  <c r="E1805" i="6"/>
  <c r="E1803" i="6"/>
  <c r="E1801" i="6"/>
  <c r="E1799" i="6"/>
  <c r="E1797" i="6"/>
  <c r="E1795" i="6"/>
  <c r="E1793" i="6"/>
  <c r="E1791" i="6"/>
  <c r="E1789" i="6"/>
  <c r="E1787" i="6"/>
  <c r="E1785" i="6"/>
  <c r="E1783" i="6"/>
  <c r="E1781" i="6"/>
  <c r="E1779" i="6"/>
  <c r="E1777" i="6"/>
  <c r="E1775" i="6"/>
  <c r="E1773" i="6"/>
  <c r="E1771" i="6"/>
  <c r="E1769" i="6"/>
  <c r="E1767" i="6"/>
  <c r="E1765" i="6"/>
  <c r="E1763" i="6"/>
  <c r="E1761" i="6"/>
  <c r="E1759" i="6"/>
  <c r="E1757" i="6"/>
  <c r="E1755" i="6"/>
  <c r="E1753" i="6"/>
  <c r="E1751" i="6"/>
  <c r="E1749" i="6"/>
  <c r="E1747" i="6"/>
  <c r="E1745" i="6"/>
  <c r="E1743" i="6"/>
  <c r="E1741" i="6"/>
  <c r="E1739" i="6"/>
  <c r="E1737" i="6"/>
  <c r="E1735" i="6"/>
  <c r="E1733" i="6"/>
  <c r="E1731" i="6"/>
  <c r="E1729" i="6"/>
  <c r="E1727" i="6"/>
  <c r="E1725" i="6"/>
  <c r="E1723" i="6"/>
  <c r="E1721" i="6"/>
  <c r="E1719" i="6"/>
  <c r="E1717" i="6"/>
  <c r="E1715" i="6"/>
  <c r="E1713" i="6"/>
  <c r="E1711" i="6"/>
  <c r="E1709" i="6"/>
  <c r="E1707" i="6"/>
  <c r="E1705" i="6"/>
  <c r="E1703" i="6"/>
  <c r="E1701" i="6"/>
  <c r="E1699" i="6"/>
  <c r="E1697" i="6"/>
  <c r="E1695" i="6"/>
  <c r="E1693" i="6"/>
  <c r="E1691" i="6"/>
  <c r="E1689" i="6"/>
  <c r="E1687" i="6"/>
  <c r="E1685" i="6"/>
  <c r="E1683" i="6"/>
  <c r="E1681" i="6"/>
  <c r="E1679" i="6"/>
  <c r="E1677" i="6"/>
  <c r="E1675" i="6"/>
  <c r="E1673" i="6"/>
  <c r="E1671" i="6"/>
  <c r="E1669" i="6"/>
  <c r="E1667" i="6"/>
  <c r="E1665" i="6"/>
  <c r="E1663" i="6"/>
  <c r="E1661" i="6"/>
  <c r="E1659" i="6"/>
  <c r="E1657" i="6"/>
  <c r="E1655" i="6"/>
  <c r="E1653" i="6"/>
  <c r="E1651" i="6"/>
  <c r="E1649" i="6"/>
  <c r="E1647" i="6"/>
  <c r="E1645" i="6"/>
  <c r="E1643" i="6"/>
  <c r="E1641" i="6"/>
  <c r="E1639" i="6"/>
  <c r="E1637" i="6"/>
  <c r="E1635" i="6"/>
  <c r="E1633" i="6"/>
  <c r="E1631" i="6"/>
  <c r="E1629" i="6"/>
  <c r="E1627" i="6"/>
  <c r="E1625" i="6"/>
  <c r="E1623" i="6"/>
  <c r="E1621" i="6"/>
  <c r="E1619" i="6"/>
  <c r="E1617" i="6"/>
  <c r="E1615" i="6"/>
  <c r="E1613" i="6"/>
  <c r="E1611" i="6"/>
  <c r="E1609" i="6"/>
  <c r="E1607" i="6"/>
  <c r="E1605" i="6"/>
  <c r="E1603" i="6"/>
  <c r="E1601" i="6"/>
  <c r="E1599" i="6"/>
  <c r="E1597" i="6"/>
  <c r="E1595" i="6"/>
  <c r="E1593" i="6"/>
  <c r="E1591" i="6"/>
  <c r="E1589" i="6"/>
  <c r="E1587" i="6"/>
  <c r="E1585" i="6"/>
  <c r="E1583" i="6"/>
  <c r="E1581" i="6"/>
  <c r="E1579" i="6"/>
  <c r="E1577" i="6"/>
  <c r="E1575" i="6"/>
  <c r="E1573" i="6"/>
  <c r="E1571" i="6"/>
  <c r="E1569" i="6"/>
  <c r="E1567" i="6"/>
  <c r="E1565" i="6"/>
  <c r="E1563" i="6"/>
  <c r="E1561" i="6"/>
  <c r="E1559" i="6"/>
  <c r="E1557" i="6"/>
  <c r="E1555" i="6"/>
  <c r="E1553" i="6"/>
  <c r="E1551" i="6"/>
  <c r="E1549" i="6"/>
  <c r="E1547" i="6"/>
  <c r="E1545" i="6"/>
  <c r="E1543" i="6"/>
  <c r="E1541" i="6"/>
  <c r="E1539" i="6"/>
  <c r="E1537" i="6"/>
  <c r="E1535" i="6"/>
  <c r="E1533" i="6"/>
  <c r="E1531" i="6"/>
  <c r="E1529" i="6"/>
  <c r="E1527" i="6"/>
  <c r="E1525" i="6"/>
  <c r="E1523" i="6"/>
  <c r="E1521" i="6"/>
  <c r="E1519" i="6"/>
  <c r="E1517" i="6"/>
  <c r="E1515" i="6"/>
  <c r="E1513" i="6"/>
  <c r="E1511" i="6"/>
  <c r="E1509" i="6"/>
  <c r="E1507" i="6"/>
  <c r="E1505" i="6"/>
  <c r="E1503" i="6"/>
  <c r="E1501" i="6"/>
  <c r="E1499" i="6"/>
  <c r="E1497" i="6"/>
  <c r="E1495" i="6"/>
  <c r="E1493" i="6"/>
  <c r="E1491" i="6"/>
  <c r="E1489" i="6"/>
  <c r="E1487" i="6"/>
  <c r="E1485" i="6"/>
  <c r="E1483" i="6"/>
  <c r="E1481" i="6"/>
  <c r="E1479" i="6"/>
  <c r="E1477" i="6"/>
  <c r="E1475" i="6"/>
  <c r="E1473" i="6"/>
  <c r="E1471" i="6"/>
  <c r="E1469" i="6"/>
  <c r="E1467" i="6"/>
  <c r="E1465" i="6"/>
  <c r="E1463" i="6"/>
  <c r="E1461" i="6"/>
  <c r="E1459" i="6"/>
  <c r="E1457" i="6"/>
  <c r="E1455" i="6"/>
  <c r="E1453" i="6"/>
  <c r="E1451" i="6"/>
  <c r="E1449" i="6"/>
  <c r="E1447" i="6"/>
  <c r="E1445" i="6"/>
  <c r="E1443" i="6"/>
  <c r="E1441" i="6"/>
  <c r="E1439" i="6"/>
  <c r="E1437" i="6"/>
  <c r="E1435" i="6"/>
  <c r="E1433" i="6"/>
  <c r="E1431" i="6"/>
  <c r="E1429" i="6"/>
  <c r="E1427" i="6"/>
  <c r="E1425" i="6"/>
  <c r="E1423" i="6"/>
  <c r="E1421" i="6"/>
  <c r="E1419" i="6"/>
  <c r="E1417" i="6"/>
  <c r="E1415" i="6"/>
  <c r="E1413" i="6"/>
  <c r="E1411" i="6"/>
  <c r="E1409" i="6"/>
  <c r="E1407" i="6"/>
  <c r="E1405" i="6"/>
  <c r="E1403" i="6"/>
  <c r="E1401" i="6"/>
  <c r="E1399" i="6"/>
  <c r="E1397" i="6"/>
  <c r="E1395" i="6"/>
  <c r="E1393" i="6"/>
  <c r="E1391" i="6"/>
  <c r="E1389" i="6"/>
  <c r="E1387" i="6"/>
  <c r="E1385" i="6"/>
  <c r="E1383" i="6"/>
  <c r="E1381" i="6"/>
  <c r="E1379" i="6"/>
  <c r="E1377" i="6"/>
  <c r="E1375" i="6"/>
  <c r="E1373" i="6"/>
  <c r="E1371" i="6"/>
  <c r="E1369" i="6"/>
  <c r="E1367" i="6"/>
  <c r="E1365" i="6"/>
  <c r="E1363" i="6"/>
  <c r="E1361" i="6"/>
  <c r="E1359" i="6"/>
  <c r="E1357" i="6"/>
  <c r="E1355" i="6"/>
  <c r="E1353" i="6"/>
  <c r="E1351" i="6"/>
  <c r="E1349" i="6"/>
  <c r="E1347" i="6"/>
  <c r="E1345" i="6"/>
  <c r="E1343" i="6"/>
  <c r="E1341" i="6"/>
  <c r="E1339" i="6"/>
  <c r="E1337" i="6"/>
  <c r="E1335" i="6"/>
  <c r="E1333" i="6"/>
  <c r="E1331" i="6"/>
  <c r="E1329" i="6"/>
  <c r="E1327" i="6"/>
  <c r="E1325" i="6"/>
  <c r="E1323" i="6"/>
  <c r="E1321" i="6"/>
  <c r="E1319" i="6"/>
  <c r="E1317" i="6"/>
  <c r="E1315" i="6"/>
  <c r="E1313" i="6"/>
  <c r="E1311" i="6"/>
  <c r="E1309" i="6"/>
  <c r="E1307" i="6"/>
  <c r="E1305" i="6"/>
  <c r="E1303" i="6"/>
  <c r="E1301" i="6"/>
  <c r="E1299" i="6"/>
  <c r="E1297" i="6"/>
  <c r="E1295" i="6"/>
  <c r="E1293" i="6"/>
  <c r="E1291" i="6"/>
  <c r="E1289" i="6"/>
  <c r="E1287" i="6"/>
  <c r="E1285" i="6"/>
  <c r="E1283" i="6"/>
  <c r="E1281" i="6"/>
  <c r="E1279" i="6"/>
  <c r="E1277" i="6"/>
  <c r="E1275" i="6"/>
  <c r="E1273" i="6"/>
  <c r="E1271" i="6"/>
  <c r="E1270" i="6"/>
  <c r="E1269" i="6"/>
  <c r="C1264" i="6"/>
  <c r="C1263" i="6"/>
  <c r="C1254" i="6"/>
  <c r="E1253" i="6"/>
  <c r="C1250" i="6"/>
  <c r="E1242" i="6"/>
  <c r="E1241" i="6"/>
  <c r="C1225" i="6"/>
  <c r="C1224" i="6"/>
  <c r="C1223" i="6"/>
  <c r="E1222" i="6"/>
  <c r="C1219" i="6"/>
  <c r="C1216" i="6"/>
  <c r="C1215" i="6"/>
  <c r="C1208" i="6"/>
  <c r="E1207" i="6"/>
  <c r="E1206" i="6"/>
  <c r="E1205" i="6"/>
  <c r="E1204" i="6"/>
  <c r="E1203" i="6"/>
  <c r="E1202" i="6"/>
  <c r="E1201" i="6"/>
  <c r="C1200" i="6"/>
  <c r="C1199" i="6"/>
  <c r="C1192" i="6"/>
  <c r="C1191" i="6"/>
  <c r="E1184" i="6"/>
  <c r="E1183" i="6"/>
  <c r="E1182" i="6"/>
  <c r="E1181" i="6"/>
  <c r="E1180" i="6"/>
  <c r="E1179" i="6"/>
  <c r="E1178" i="6"/>
  <c r="E1177" i="6"/>
  <c r="E1176" i="6"/>
  <c r="E1175" i="6"/>
  <c r="C1174" i="6"/>
  <c r="C1173" i="6"/>
  <c r="C1172" i="6"/>
  <c r="E1171" i="6"/>
  <c r="E1170" i="6"/>
  <c r="E1169" i="6"/>
  <c r="E1168" i="6"/>
  <c r="E1167" i="6"/>
  <c r="E1166" i="6"/>
  <c r="E1165" i="6"/>
  <c r="E1164" i="6"/>
  <c r="E1163" i="6"/>
  <c r="E1162" i="6"/>
  <c r="C1157" i="6"/>
  <c r="E1156" i="6"/>
  <c r="C1154" i="6"/>
  <c r="E1153" i="6"/>
  <c r="E1148" i="6"/>
  <c r="E1147" i="6"/>
  <c r="E1146" i="6"/>
  <c r="E1145" i="6"/>
  <c r="E4372" i="6"/>
  <c r="C3894" i="6"/>
  <c r="C3766" i="6"/>
  <c r="C3638" i="6"/>
  <c r="C3510" i="6"/>
  <c r="C3382" i="6"/>
  <c r="E3327" i="6"/>
  <c r="E3295" i="6"/>
  <c r="E3263" i="6"/>
  <c r="E3231" i="6"/>
  <c r="E3199" i="6"/>
  <c r="E3167" i="6"/>
  <c r="E3135" i="6"/>
  <c r="E3103" i="6"/>
  <c r="E3071" i="6"/>
  <c r="E3039" i="6"/>
  <c r="E3007" i="6"/>
  <c r="E2975" i="6"/>
  <c r="E2943" i="6"/>
  <c r="E2911" i="6"/>
  <c r="E2879" i="6"/>
  <c r="E2853" i="6"/>
  <c r="C2839" i="6"/>
  <c r="C2831" i="6"/>
  <c r="C2823" i="6"/>
  <c r="C2815" i="6"/>
  <c r="C2807" i="6"/>
  <c r="C2799" i="6"/>
  <c r="C2791" i="6"/>
  <c r="C2783" i="6"/>
  <c r="C2775" i="6"/>
  <c r="C2767" i="6"/>
  <c r="C2759" i="6"/>
  <c r="C2751" i="6"/>
  <c r="C2743" i="6"/>
  <c r="C2735" i="6"/>
  <c r="C2727" i="6"/>
  <c r="C2719" i="6"/>
  <c r="C2711" i="6"/>
  <c r="C2703" i="6"/>
  <c r="C2695" i="6"/>
  <c r="C2687" i="6"/>
  <c r="C2679" i="6"/>
  <c r="C2671" i="6"/>
  <c r="C2663" i="6"/>
  <c r="C2655" i="6"/>
  <c r="C2647" i="6"/>
  <c r="C2639" i="6"/>
  <c r="C2631" i="6"/>
  <c r="C2623" i="6"/>
  <c r="C2615" i="6"/>
  <c r="C2607" i="6"/>
  <c r="C2599" i="6"/>
  <c r="C2591" i="6"/>
  <c r="C2583" i="6"/>
  <c r="C2575" i="6"/>
  <c r="C2567" i="6"/>
  <c r="C2559" i="6"/>
  <c r="C2551" i="6"/>
  <c r="C2543" i="6"/>
  <c r="C2535" i="6"/>
  <c r="C2527" i="6"/>
  <c r="C2519" i="6"/>
  <c r="C2511" i="6"/>
  <c r="C2503" i="6"/>
  <c r="C2495" i="6"/>
  <c r="C2487" i="6"/>
  <c r="C2479" i="6"/>
  <c r="C2471" i="6"/>
  <c r="C2463" i="6"/>
  <c r="C2455" i="6"/>
  <c r="C2447" i="6"/>
  <c r="C2439" i="6"/>
  <c r="C2431" i="6"/>
  <c r="C2423" i="6"/>
  <c r="C2415" i="6"/>
  <c r="C2407" i="6"/>
  <c r="C2399" i="6"/>
  <c r="C2391" i="6"/>
  <c r="C2383" i="6"/>
  <c r="C2375" i="6"/>
  <c r="C2367" i="6"/>
  <c r="C2359" i="6"/>
  <c r="C2351" i="6"/>
  <c r="C2343" i="6"/>
  <c r="C2335" i="6"/>
  <c r="C2330" i="6"/>
  <c r="C2326" i="6"/>
  <c r="C2322" i="6"/>
  <c r="C2318" i="6"/>
  <c r="C2314" i="6"/>
  <c r="C2310" i="6"/>
  <c r="C2306" i="6"/>
  <c r="C2302" i="6"/>
  <c r="C2298" i="6"/>
  <c r="C2295" i="6"/>
  <c r="C2293" i="6"/>
  <c r="C2291" i="6"/>
  <c r="C2289" i="6"/>
  <c r="C2287" i="6"/>
  <c r="C2285" i="6"/>
  <c r="C2283" i="6"/>
  <c r="C2281" i="6"/>
  <c r="C2279" i="6"/>
  <c r="C2277" i="6"/>
  <c r="C2275" i="6"/>
  <c r="C2273" i="6"/>
  <c r="C2271" i="6"/>
  <c r="C2269" i="6"/>
  <c r="C2267" i="6"/>
  <c r="C2265" i="6"/>
  <c r="C2263" i="6"/>
  <c r="C2261" i="6"/>
  <c r="C2259" i="6"/>
  <c r="C2257" i="6"/>
  <c r="C2255" i="6"/>
  <c r="C2253" i="6"/>
  <c r="C2251" i="6"/>
  <c r="C2249" i="6"/>
  <c r="C2247" i="6"/>
  <c r="C2245" i="6"/>
  <c r="C2243" i="6"/>
  <c r="C2241" i="6"/>
  <c r="C2239" i="6"/>
  <c r="C2237" i="6"/>
  <c r="C2235" i="6"/>
  <c r="C2233" i="6"/>
  <c r="C2231" i="6"/>
  <c r="C2229" i="6"/>
  <c r="C2227" i="6"/>
  <c r="C2225" i="6"/>
  <c r="C2223" i="6"/>
  <c r="C2221" i="6"/>
  <c r="C2219" i="6"/>
  <c r="C2217" i="6"/>
  <c r="C2215" i="6"/>
  <c r="C2213" i="6"/>
  <c r="C2211" i="6"/>
  <c r="C2209" i="6"/>
  <c r="C2207" i="6"/>
  <c r="C2205" i="6"/>
  <c r="C2203" i="6"/>
  <c r="C2201" i="6"/>
  <c r="C2199" i="6"/>
  <c r="C2197" i="6"/>
  <c r="C2195" i="6"/>
  <c r="C2193" i="6"/>
  <c r="C2191" i="6"/>
  <c r="C2189" i="6"/>
  <c r="C2187" i="6"/>
  <c r="C2185" i="6"/>
  <c r="C2183" i="6"/>
  <c r="C2181" i="6"/>
  <c r="C2179" i="6"/>
  <c r="C2177" i="6"/>
  <c r="C2175" i="6"/>
  <c r="C2173" i="6"/>
  <c r="C2171" i="6"/>
  <c r="C2169" i="6"/>
  <c r="C2167" i="6"/>
  <c r="C2165" i="6"/>
  <c r="C2163" i="6"/>
  <c r="C2161" i="6"/>
  <c r="C2159" i="6"/>
  <c r="C2157" i="6"/>
  <c r="C2155" i="6"/>
  <c r="C2153" i="6"/>
  <c r="C2151" i="6"/>
  <c r="C2149" i="6"/>
  <c r="C2147" i="6"/>
  <c r="C2145" i="6"/>
  <c r="C2143" i="6"/>
  <c r="C2141" i="6"/>
  <c r="C2139" i="6"/>
  <c r="C2137" i="6"/>
  <c r="C2135" i="6"/>
  <c r="C2133" i="6"/>
  <c r="C2131" i="6"/>
  <c r="C2129" i="6"/>
  <c r="C2127" i="6"/>
  <c r="C2125" i="6"/>
  <c r="C2123" i="6"/>
  <c r="C2121" i="6"/>
  <c r="C2119" i="6"/>
  <c r="C2117" i="6"/>
  <c r="C2115" i="6"/>
  <c r="C2113" i="6"/>
  <c r="C2111" i="6"/>
  <c r="C2109" i="6"/>
  <c r="C2107" i="6"/>
  <c r="C2105" i="6"/>
  <c r="C2103" i="6"/>
  <c r="C2101" i="6"/>
  <c r="C2099" i="6"/>
  <c r="C2097" i="6"/>
  <c r="C2095" i="6"/>
  <c r="C2093" i="6"/>
  <c r="C2091" i="6"/>
  <c r="C2089" i="6"/>
  <c r="C2087" i="6"/>
  <c r="C2085" i="6"/>
  <c r="C2083" i="6"/>
  <c r="C2081" i="6"/>
  <c r="C2079" i="6"/>
  <c r="C2077" i="6"/>
  <c r="C2075" i="6"/>
  <c r="C2073" i="6"/>
  <c r="C2071" i="6"/>
  <c r="C2069" i="6"/>
  <c r="C2067" i="6"/>
  <c r="C2065" i="6"/>
  <c r="C2063" i="6"/>
  <c r="C2061" i="6"/>
  <c r="C2059" i="6"/>
  <c r="C2057" i="6"/>
  <c r="C2055" i="6"/>
  <c r="C2053" i="6"/>
  <c r="C2051" i="6"/>
  <c r="C2049" i="6"/>
  <c r="C2047" i="6"/>
  <c r="C2045" i="6"/>
  <c r="C2043" i="6"/>
  <c r="C2041" i="6"/>
  <c r="C2039" i="6"/>
  <c r="C2037" i="6"/>
  <c r="C2035" i="6"/>
  <c r="C2033" i="6"/>
  <c r="C2031" i="6"/>
  <c r="C2029" i="6"/>
  <c r="C2027" i="6"/>
  <c r="C2025" i="6"/>
  <c r="C2023" i="6"/>
  <c r="C2021" i="6"/>
  <c r="C2019" i="6"/>
  <c r="C2017" i="6"/>
  <c r="C2015" i="6"/>
  <c r="C2013" i="6"/>
  <c r="C2011" i="6"/>
  <c r="C2009" i="6"/>
  <c r="C2007" i="6"/>
  <c r="C2005" i="6"/>
  <c r="C2003" i="6"/>
  <c r="C2001" i="6"/>
  <c r="C1999" i="6"/>
  <c r="C1997" i="6"/>
  <c r="C1995" i="6"/>
  <c r="C1993" i="6"/>
  <c r="C1991" i="6"/>
  <c r="C1989" i="6"/>
  <c r="C1987" i="6"/>
  <c r="C1985" i="6"/>
  <c r="C1983" i="6"/>
  <c r="C1981" i="6"/>
  <c r="C1979" i="6"/>
  <c r="C1977" i="6"/>
  <c r="C1975" i="6"/>
  <c r="C1973" i="6"/>
  <c r="C1971" i="6"/>
  <c r="C1969" i="6"/>
  <c r="C1967" i="6"/>
  <c r="C1965" i="6"/>
  <c r="C1963" i="6"/>
  <c r="C1961" i="6"/>
  <c r="C1959" i="6"/>
  <c r="C1957" i="6"/>
  <c r="C1955" i="6"/>
  <c r="C1953" i="6"/>
  <c r="C1951" i="6"/>
  <c r="C1949" i="6"/>
  <c r="C1947" i="6"/>
  <c r="C1945" i="6"/>
  <c r="C1943" i="6"/>
  <c r="C1941" i="6"/>
  <c r="C1939" i="6"/>
  <c r="C1937" i="6"/>
  <c r="C1935" i="6"/>
  <c r="C1933" i="6"/>
  <c r="C1931" i="6"/>
  <c r="C1929" i="6"/>
  <c r="C1927" i="6"/>
  <c r="C1925" i="6"/>
  <c r="C1923" i="6"/>
  <c r="C1921" i="6"/>
  <c r="C1919" i="6"/>
  <c r="C1917" i="6"/>
  <c r="C1915" i="6"/>
  <c r="C1913" i="6"/>
  <c r="C1911" i="6"/>
  <c r="C1909" i="6"/>
  <c r="C1907" i="6"/>
  <c r="C1905" i="6"/>
  <c r="C1903" i="6"/>
  <c r="C1901" i="6"/>
  <c r="C1899" i="6"/>
  <c r="C1897" i="6"/>
  <c r="C1895" i="6"/>
  <c r="C1893" i="6"/>
  <c r="C1891" i="6"/>
  <c r="C1889" i="6"/>
  <c r="C1887" i="6"/>
  <c r="C1885" i="6"/>
  <c r="C1883" i="6"/>
  <c r="C1881" i="6"/>
  <c r="C1879" i="6"/>
  <c r="C1877" i="6"/>
  <c r="C1875" i="6"/>
  <c r="C1873" i="6"/>
  <c r="C1871" i="6"/>
  <c r="C1869" i="6"/>
  <c r="C1867" i="6"/>
  <c r="C1865" i="6"/>
  <c r="C1863" i="6"/>
  <c r="C1861" i="6"/>
  <c r="C1859" i="6"/>
  <c r="C1857" i="6"/>
  <c r="C1855" i="6"/>
  <c r="C1853" i="6"/>
  <c r="C1851" i="6"/>
  <c r="C1849" i="6"/>
  <c r="C1847" i="6"/>
  <c r="C1845" i="6"/>
  <c r="C1843" i="6"/>
  <c r="C1841" i="6"/>
  <c r="C1839" i="6"/>
  <c r="C1837" i="6"/>
  <c r="C1835" i="6"/>
  <c r="C1833" i="6"/>
  <c r="C1831" i="6"/>
  <c r="C1829" i="6"/>
  <c r="C1827" i="6"/>
  <c r="C1825" i="6"/>
  <c r="C1823" i="6"/>
  <c r="C1821" i="6"/>
  <c r="C1819" i="6"/>
  <c r="C1817" i="6"/>
  <c r="C1815" i="6"/>
  <c r="C1813" i="6"/>
  <c r="C1811" i="6"/>
  <c r="C1809" i="6"/>
  <c r="C1807" i="6"/>
  <c r="C1805" i="6"/>
  <c r="C1803" i="6"/>
  <c r="C1801" i="6"/>
  <c r="C1799" i="6"/>
  <c r="C1797" i="6"/>
  <c r="C1795" i="6"/>
  <c r="C1793" i="6"/>
  <c r="C1791" i="6"/>
  <c r="C1789" i="6"/>
  <c r="C1787" i="6"/>
  <c r="C1785" i="6"/>
  <c r="C1783" i="6"/>
  <c r="C1781" i="6"/>
  <c r="C1779" i="6"/>
  <c r="C1777" i="6"/>
  <c r="C1775" i="6"/>
  <c r="C1773" i="6"/>
  <c r="C1771" i="6"/>
  <c r="C1769" i="6"/>
  <c r="C1767" i="6"/>
  <c r="C1765" i="6"/>
  <c r="C1763" i="6"/>
  <c r="C1761" i="6"/>
  <c r="C1759" i="6"/>
  <c r="C1757" i="6"/>
  <c r="C1755" i="6"/>
  <c r="C1753" i="6"/>
  <c r="C1751" i="6"/>
  <c r="C1749" i="6"/>
  <c r="C1747" i="6"/>
  <c r="C1745" i="6"/>
  <c r="C1743" i="6"/>
  <c r="C1741" i="6"/>
  <c r="C1739" i="6"/>
  <c r="C1737" i="6"/>
  <c r="C1735" i="6"/>
  <c r="C1733" i="6"/>
  <c r="C1731" i="6"/>
  <c r="C1729" i="6"/>
  <c r="C1727" i="6"/>
  <c r="C1725" i="6"/>
  <c r="C1723" i="6"/>
  <c r="C1721" i="6"/>
  <c r="C1719" i="6"/>
  <c r="C1717" i="6"/>
  <c r="C1715" i="6"/>
  <c r="C1713" i="6"/>
  <c r="C1711" i="6"/>
  <c r="C1709" i="6"/>
  <c r="C1707" i="6"/>
  <c r="C1705" i="6"/>
  <c r="C1703" i="6"/>
  <c r="C1701" i="6"/>
  <c r="C1699" i="6"/>
  <c r="C1697" i="6"/>
  <c r="C1695" i="6"/>
  <c r="C1693" i="6"/>
  <c r="C1691" i="6"/>
  <c r="C1689" i="6"/>
  <c r="C1687" i="6"/>
  <c r="C1685" i="6"/>
  <c r="C1683" i="6"/>
  <c r="C1681" i="6"/>
  <c r="C1679" i="6"/>
  <c r="C1677" i="6"/>
  <c r="C1675" i="6"/>
  <c r="C1673" i="6"/>
  <c r="C1671" i="6"/>
  <c r="C1669" i="6"/>
  <c r="C1667" i="6"/>
  <c r="C1665" i="6"/>
  <c r="C1663" i="6"/>
  <c r="C1661" i="6"/>
  <c r="C1659" i="6"/>
  <c r="C1657" i="6"/>
  <c r="C1655" i="6"/>
  <c r="C1653" i="6"/>
  <c r="C1651" i="6"/>
  <c r="C1649" i="6"/>
  <c r="C1647" i="6"/>
  <c r="C1645" i="6"/>
  <c r="C1643" i="6"/>
  <c r="C1641" i="6"/>
  <c r="C1639" i="6"/>
  <c r="C1637" i="6"/>
  <c r="C1635" i="6"/>
  <c r="C1633" i="6"/>
  <c r="C1631" i="6"/>
  <c r="C1629" i="6"/>
  <c r="C1627" i="6"/>
  <c r="C1625" i="6"/>
  <c r="C1623" i="6"/>
  <c r="C1621" i="6"/>
  <c r="C1619" i="6"/>
  <c r="C1617" i="6"/>
  <c r="C1615" i="6"/>
  <c r="C1613" i="6"/>
  <c r="C1611" i="6"/>
  <c r="C1609" i="6"/>
  <c r="C1607" i="6"/>
  <c r="C1605" i="6"/>
  <c r="C1603" i="6"/>
  <c r="C1601" i="6"/>
  <c r="C1599" i="6"/>
  <c r="C1597" i="6"/>
  <c r="C1595" i="6"/>
  <c r="C1593" i="6"/>
  <c r="C1591" i="6"/>
  <c r="C1589" i="6"/>
  <c r="C1587" i="6"/>
  <c r="C1585" i="6"/>
  <c r="C1583" i="6"/>
  <c r="C1581" i="6"/>
  <c r="C1579" i="6"/>
  <c r="C1577" i="6"/>
  <c r="C1575" i="6"/>
  <c r="C1573" i="6"/>
  <c r="C1571" i="6"/>
  <c r="C1569" i="6"/>
  <c r="C1567" i="6"/>
  <c r="C1565" i="6"/>
  <c r="C1563" i="6"/>
  <c r="C1561" i="6"/>
  <c r="C1559" i="6"/>
  <c r="C1557" i="6"/>
  <c r="C1555" i="6"/>
  <c r="C1553" i="6"/>
  <c r="C1551" i="6"/>
  <c r="C1549" i="6"/>
  <c r="C1547" i="6"/>
  <c r="C1545" i="6"/>
  <c r="C1543" i="6"/>
  <c r="C1541" i="6"/>
  <c r="C1539" i="6"/>
  <c r="C1537" i="6"/>
  <c r="C1535" i="6"/>
  <c r="C1533" i="6"/>
  <c r="C1531" i="6"/>
  <c r="C1529" i="6"/>
  <c r="C1527" i="6"/>
  <c r="C1525" i="6"/>
  <c r="C1523" i="6"/>
  <c r="C1521" i="6"/>
  <c r="C1519" i="6"/>
  <c r="C1517" i="6"/>
  <c r="C1515" i="6"/>
  <c r="C1513" i="6"/>
  <c r="C1511" i="6"/>
  <c r="C1509" i="6"/>
  <c r="C1507" i="6"/>
  <c r="C1505" i="6"/>
  <c r="C1503" i="6"/>
  <c r="C1501" i="6"/>
  <c r="C1499" i="6"/>
  <c r="C1497" i="6"/>
  <c r="C1495" i="6"/>
  <c r="C1493" i="6"/>
  <c r="C1491" i="6"/>
  <c r="C1489" i="6"/>
  <c r="C1487" i="6"/>
  <c r="C1485" i="6"/>
  <c r="C1483" i="6"/>
  <c r="C1481" i="6"/>
  <c r="C1479" i="6"/>
  <c r="C1477" i="6"/>
  <c r="C1475" i="6"/>
  <c r="C1473" i="6"/>
  <c r="C1471" i="6"/>
  <c r="C1469" i="6"/>
  <c r="C1467" i="6"/>
  <c r="C1465" i="6"/>
  <c r="C1463" i="6"/>
  <c r="C1461" i="6"/>
  <c r="C1459" i="6"/>
  <c r="C1457" i="6"/>
  <c r="C1455" i="6"/>
  <c r="C1453" i="6"/>
  <c r="C1451" i="6"/>
  <c r="C1449" i="6"/>
  <c r="C1447" i="6"/>
  <c r="C1445" i="6"/>
  <c r="C1443" i="6"/>
  <c r="C1441" i="6"/>
  <c r="C1439" i="6"/>
  <c r="C1437" i="6"/>
  <c r="C1435" i="6"/>
  <c r="C1433" i="6"/>
  <c r="C1431" i="6"/>
  <c r="C1429" i="6"/>
  <c r="C1427" i="6"/>
  <c r="C1425" i="6"/>
  <c r="C1423" i="6"/>
  <c r="C1421" i="6"/>
  <c r="C1419" i="6"/>
  <c r="C1417" i="6"/>
  <c r="C1415" i="6"/>
  <c r="C1413" i="6"/>
  <c r="C1411" i="6"/>
  <c r="C1409" i="6"/>
  <c r="C1407" i="6"/>
  <c r="C1405" i="6"/>
  <c r="C1403" i="6"/>
  <c r="C1401" i="6"/>
  <c r="C1399" i="6"/>
  <c r="C1397" i="6"/>
  <c r="C1395" i="6"/>
  <c r="C1393" i="6"/>
  <c r="C1391" i="6"/>
  <c r="C1389" i="6"/>
  <c r="C1387" i="6"/>
  <c r="C1385" i="6"/>
  <c r="C1383" i="6"/>
  <c r="C1381" i="6"/>
  <c r="C1379" i="6"/>
  <c r="C1377" i="6"/>
  <c r="C1375" i="6"/>
  <c r="C1373" i="6"/>
  <c r="C1371" i="6"/>
  <c r="C1369" i="6"/>
  <c r="C1367" i="6"/>
  <c r="C1365" i="6"/>
  <c r="C1363" i="6"/>
  <c r="C1361" i="6"/>
  <c r="C1359" i="6"/>
  <c r="C1357" i="6"/>
  <c r="C1355" i="6"/>
  <c r="C1353" i="6"/>
  <c r="C1351" i="6"/>
  <c r="C1349" i="6"/>
  <c r="C1347" i="6"/>
  <c r="C1345" i="6"/>
  <c r="C1343" i="6"/>
  <c r="C1341" i="6"/>
  <c r="C1339" i="6"/>
  <c r="C1337" i="6"/>
  <c r="C1335" i="6"/>
  <c r="C1333" i="6"/>
  <c r="C1331" i="6"/>
  <c r="C1329" i="6"/>
  <c r="C1327" i="6"/>
  <c r="C1325" i="6"/>
  <c r="C1323" i="6"/>
  <c r="C1321" i="6"/>
  <c r="C1319" i="6"/>
  <c r="C1317" i="6"/>
  <c r="C1315" i="6"/>
  <c r="C1313" i="6"/>
  <c r="C1311" i="6"/>
  <c r="C1309" i="6"/>
  <c r="C1307" i="6"/>
  <c r="C1305" i="6"/>
  <c r="C1303" i="6"/>
  <c r="C1301" i="6"/>
  <c r="C1299" i="6"/>
  <c r="C1297" i="6"/>
  <c r="C1295" i="6"/>
  <c r="C1293" i="6"/>
  <c r="C1291" i="6"/>
  <c r="C1289" i="6"/>
  <c r="C1287" i="6"/>
  <c r="C1285" i="6"/>
  <c r="C1283" i="6"/>
  <c r="C1281" i="6"/>
  <c r="C1279" i="6"/>
  <c r="C1277" i="6"/>
  <c r="C1275" i="6"/>
  <c r="C1273" i="6"/>
  <c r="C1271" i="6"/>
  <c r="C1270" i="6"/>
  <c r="C1269" i="6"/>
  <c r="E1268" i="6"/>
  <c r="E1267" i="6"/>
  <c r="E1266" i="6"/>
  <c r="E1265" i="6"/>
  <c r="E1261" i="6"/>
  <c r="E1260" i="6"/>
  <c r="E1259" i="6"/>
  <c r="E1258" i="6"/>
  <c r="C1253" i="6"/>
  <c r="E1252" i="6"/>
  <c r="E1244" i="6"/>
  <c r="E1243" i="6"/>
  <c r="C1242" i="6"/>
  <c r="C1241" i="6"/>
  <c r="E1240" i="6"/>
  <c r="C1222" i="6"/>
  <c r="E1221" i="6"/>
  <c r="E1218" i="6"/>
  <c r="E1212" i="6"/>
  <c r="C1207" i="6"/>
  <c r="C1206" i="6"/>
  <c r="C1205" i="6"/>
  <c r="C1204" i="6"/>
  <c r="C1203" i="6"/>
  <c r="C1202" i="6"/>
  <c r="C1201" i="6"/>
  <c r="E1189" i="6"/>
  <c r="E1188" i="6"/>
  <c r="E1187" i="6"/>
  <c r="E1186" i="6"/>
  <c r="E1185" i="6"/>
  <c r="C1184" i="6"/>
  <c r="C1183" i="6"/>
  <c r="C1182" i="6"/>
  <c r="C1181" i="6"/>
  <c r="C1180" i="6"/>
  <c r="C1179" i="6"/>
  <c r="C1178" i="6"/>
  <c r="C1177" i="6"/>
  <c r="C1176" i="6"/>
  <c r="C1175" i="6"/>
  <c r="C1171" i="6"/>
  <c r="C1170" i="6"/>
  <c r="C1169" i="6"/>
  <c r="C1168" i="6"/>
  <c r="C1167" i="6"/>
  <c r="C1166" i="6"/>
  <c r="C1165" i="6"/>
  <c r="C1164" i="6"/>
  <c r="C1163" i="6"/>
  <c r="C1162" i="6"/>
  <c r="E1161" i="6"/>
  <c r="E1160" i="6"/>
  <c r="E1159" i="6"/>
  <c r="C1156" i="6"/>
  <c r="E1155" i="6"/>
  <c r="C1153" i="6"/>
  <c r="E1152" i="6"/>
  <c r="E1150" i="6"/>
  <c r="E1149" i="6"/>
  <c r="C1148" i="6"/>
  <c r="C1147" i="6"/>
  <c r="C1146" i="6"/>
  <c r="C1145" i="6"/>
  <c r="E1144" i="6"/>
  <c r="E1143" i="6"/>
  <c r="E1136" i="6"/>
  <c r="E1135" i="6"/>
  <c r="C1134" i="6"/>
  <c r="C1133" i="6"/>
  <c r="C1132" i="6"/>
  <c r="C1131" i="6"/>
  <c r="C3734" i="6"/>
  <c r="E3319" i="6"/>
  <c r="E3191" i="6"/>
  <c r="E3063" i="6"/>
  <c r="E2935" i="6"/>
  <c r="C2837" i="6"/>
  <c r="C2805" i="6"/>
  <c r="C2773" i="6"/>
  <c r="C2741" i="6"/>
  <c r="C2709" i="6"/>
  <c r="C2677" i="6"/>
  <c r="C2645" i="6"/>
  <c r="C2613" i="6"/>
  <c r="C2581" i="6"/>
  <c r="C2549" i="6"/>
  <c r="C2517" i="6"/>
  <c r="C2485" i="6"/>
  <c r="C2453" i="6"/>
  <c r="C2421" i="6"/>
  <c r="C2389" i="6"/>
  <c r="C2357" i="6"/>
  <c r="C2329" i="6"/>
  <c r="C2313" i="6"/>
  <c r="C2297" i="6"/>
  <c r="E2288" i="6"/>
  <c r="E2280" i="6"/>
  <c r="E2272" i="6"/>
  <c r="E2264" i="6"/>
  <c r="E2256" i="6"/>
  <c r="E2248" i="6"/>
  <c r="E2240" i="6"/>
  <c r="E2232" i="6"/>
  <c r="E2224" i="6"/>
  <c r="E2216" i="6"/>
  <c r="E2208" i="6"/>
  <c r="E2200" i="6"/>
  <c r="E2192" i="6"/>
  <c r="E2184" i="6"/>
  <c r="E2176" i="6"/>
  <c r="E2168" i="6"/>
  <c r="E2160" i="6"/>
  <c r="E2152" i="6"/>
  <c r="E2144" i="6"/>
  <c r="E2136" i="6"/>
  <c r="E2128" i="6"/>
  <c r="E2120" i="6"/>
  <c r="E2112" i="6"/>
  <c r="E2104" i="6"/>
  <c r="E2096" i="6"/>
  <c r="E2088" i="6"/>
  <c r="E2080" i="6"/>
  <c r="E2072" i="6"/>
  <c r="E2064" i="6"/>
  <c r="E2056" i="6"/>
  <c r="E2048" i="6"/>
  <c r="E2040" i="6"/>
  <c r="E2032" i="6"/>
  <c r="E2024" i="6"/>
  <c r="E2016" i="6"/>
  <c r="E2008" i="6"/>
  <c r="E2000" i="6"/>
  <c r="E1992" i="6"/>
  <c r="E1984" i="6"/>
  <c r="E1976" i="6"/>
  <c r="E1968" i="6"/>
  <c r="E1960" i="6"/>
  <c r="E1952" i="6"/>
  <c r="E1944" i="6"/>
  <c r="E1936" i="6"/>
  <c r="E1928" i="6"/>
  <c r="E1920" i="6"/>
  <c r="E1912" i="6"/>
  <c r="E1904" i="6"/>
  <c r="E1896" i="6"/>
  <c r="E1888" i="6"/>
  <c r="E1880" i="6"/>
  <c r="E1872" i="6"/>
  <c r="E1864" i="6"/>
  <c r="E1856" i="6"/>
  <c r="E1848" i="6"/>
  <c r="E1840" i="6"/>
  <c r="E1832" i="6"/>
  <c r="E1824" i="6"/>
  <c r="E1816" i="6"/>
  <c r="E1808" i="6"/>
  <c r="E1800" i="6"/>
  <c r="E1792" i="6"/>
  <c r="E1784" i="6"/>
  <c r="E1776" i="6"/>
  <c r="E1768" i="6"/>
  <c r="E1760" i="6"/>
  <c r="E1752" i="6"/>
  <c r="E1744" i="6"/>
  <c r="E1736" i="6"/>
  <c r="E1728" i="6"/>
  <c r="E1720" i="6"/>
  <c r="E1712" i="6"/>
  <c r="E1704" i="6"/>
  <c r="E1696" i="6"/>
  <c r="E1688" i="6"/>
  <c r="E1680" i="6"/>
  <c r="E1672" i="6"/>
  <c r="E1664" i="6"/>
  <c r="E1656" i="6"/>
  <c r="E1648" i="6"/>
  <c r="E1640" i="6"/>
  <c r="E1632" i="6"/>
  <c r="E1624" i="6"/>
  <c r="E1616" i="6"/>
  <c r="E1608" i="6"/>
  <c r="E1600" i="6"/>
  <c r="E1592" i="6"/>
  <c r="E1584" i="6"/>
  <c r="E1576" i="6"/>
  <c r="E1568" i="6"/>
  <c r="E1560" i="6"/>
  <c r="E1552" i="6"/>
  <c r="E1544" i="6"/>
  <c r="E1536" i="6"/>
  <c r="E1528" i="6"/>
  <c r="E1520" i="6"/>
  <c r="E1512" i="6"/>
  <c r="E1504" i="6"/>
  <c r="E1496" i="6"/>
  <c r="E1488" i="6"/>
  <c r="E1480" i="6"/>
  <c r="E1472" i="6"/>
  <c r="E1464" i="6"/>
  <c r="E1456" i="6"/>
  <c r="E1448" i="6"/>
  <c r="E1440" i="6"/>
  <c r="E1432" i="6"/>
  <c r="E1424" i="6"/>
  <c r="E1416" i="6"/>
  <c r="E1408" i="6"/>
  <c r="E1400" i="6"/>
  <c r="E1392" i="6"/>
  <c r="E1384" i="6"/>
  <c r="E1376" i="6"/>
  <c r="E1368" i="6"/>
  <c r="E1360" i="6"/>
  <c r="E1352" i="6"/>
  <c r="E1344" i="6"/>
  <c r="E1336" i="6"/>
  <c r="E1328" i="6"/>
  <c r="E1320" i="6"/>
  <c r="E1312" i="6"/>
  <c r="E1304" i="6"/>
  <c r="E1296" i="6"/>
  <c r="E1288" i="6"/>
  <c r="E1280" i="6"/>
  <c r="E1272" i="6"/>
  <c r="C1268" i="6"/>
  <c r="C1258" i="6"/>
  <c r="E1257" i="6"/>
  <c r="C1252" i="6"/>
  <c r="E1251" i="6"/>
  <c r="E1248" i="6"/>
  <c r="E1238" i="6"/>
  <c r="E1234" i="6"/>
  <c r="E1230" i="6"/>
  <c r="E1226" i="6"/>
  <c r="E1213" i="6"/>
  <c r="E1209" i="6"/>
  <c r="E1195" i="6"/>
  <c r="C1186" i="6"/>
  <c r="C1161" i="6"/>
  <c r="C1155" i="6"/>
  <c r="C1149" i="6"/>
  <c r="E1140" i="6"/>
  <c r="E1134" i="6"/>
  <c r="E1129" i="6"/>
  <c r="E1120" i="6"/>
  <c r="E1119" i="6"/>
  <c r="E1118" i="6"/>
  <c r="E1117" i="6"/>
  <c r="C1116" i="6"/>
  <c r="C1111" i="6"/>
  <c r="E1110" i="6"/>
  <c r="E1106" i="6"/>
  <c r="E1105" i="6"/>
  <c r="C1104" i="6"/>
  <c r="C1092" i="6"/>
  <c r="C1091" i="6"/>
  <c r="C1079" i="6"/>
  <c r="C1078" i="6"/>
  <c r="E1077" i="6"/>
  <c r="E1076" i="6"/>
  <c r="C1075" i="6"/>
  <c r="C1074" i="6"/>
  <c r="C1071" i="6"/>
  <c r="E1070" i="6"/>
  <c r="E1069" i="6"/>
  <c r="E1066" i="6"/>
  <c r="E1065" i="6"/>
  <c r="E1064" i="6"/>
  <c r="E1063" i="6"/>
  <c r="C1062" i="6"/>
  <c r="C1061" i="6"/>
  <c r="C1060" i="6"/>
  <c r="E1059" i="6"/>
  <c r="E1058" i="6"/>
  <c r="E1057" i="6"/>
  <c r="E1056" i="6"/>
  <c r="C1052" i="6"/>
  <c r="E1051" i="6"/>
  <c r="C1050" i="6"/>
  <c r="C1049" i="6"/>
  <c r="C1038" i="6"/>
  <c r="E1037" i="6"/>
  <c r="E1036" i="6"/>
  <c r="E1035" i="6"/>
  <c r="C1034" i="6"/>
  <c r="C1033" i="6"/>
  <c r="C1023" i="6"/>
  <c r="E1022" i="6"/>
  <c r="E1018" i="6"/>
  <c r="E1017" i="6"/>
  <c r="C1016" i="6"/>
  <c r="C1007" i="6"/>
  <c r="E1006" i="6"/>
  <c r="E1003" i="6"/>
  <c r="E1002" i="6"/>
  <c r="C1001" i="6"/>
  <c r="C1000" i="6"/>
  <c r="E999" i="6"/>
  <c r="C995" i="6"/>
  <c r="C994" i="6"/>
  <c r="C993" i="6"/>
  <c r="C992" i="6"/>
  <c r="C991" i="6"/>
  <c r="C990" i="6"/>
  <c r="E989" i="6"/>
  <c r="E988" i="6"/>
  <c r="C987" i="6"/>
  <c r="E984" i="6"/>
  <c r="C980" i="6"/>
  <c r="E979" i="6"/>
  <c r="E978" i="6"/>
  <c r="E977" i="6"/>
  <c r="C976" i="6"/>
  <c r="C975" i="6"/>
  <c r="C974" i="6"/>
  <c r="E973" i="6"/>
  <c r="E972" i="6"/>
  <c r="C971" i="6"/>
  <c r="C970" i="6"/>
  <c r="C967" i="6"/>
  <c r="E966" i="6"/>
  <c r="E965" i="6"/>
  <c r="E955" i="6"/>
  <c r="E954" i="6"/>
  <c r="E953" i="6"/>
  <c r="C942" i="6"/>
  <c r="C914" i="6"/>
  <c r="C913" i="6"/>
  <c r="C912" i="6"/>
  <c r="E911" i="6"/>
  <c r="E904" i="6"/>
  <c r="E903" i="6"/>
  <c r="E902" i="6"/>
  <c r="E901" i="6"/>
  <c r="E900" i="6"/>
  <c r="E899" i="6"/>
  <c r="E889" i="6"/>
  <c r="E888" i="6"/>
  <c r="C884" i="6"/>
  <c r="C883" i="6"/>
  <c r="C882" i="6"/>
  <c r="C881" i="6"/>
  <c r="C879" i="6"/>
  <c r="C878" i="6"/>
  <c r="C877" i="6"/>
  <c r="C876" i="6"/>
  <c r="C875" i="6"/>
  <c r="C874" i="6"/>
  <c r="C873" i="6"/>
  <c r="C872" i="6"/>
  <c r="E871" i="6"/>
  <c r="E867" i="6"/>
  <c r="E866" i="6"/>
  <c r="C865" i="6"/>
  <c r="C864" i="6"/>
  <c r="E863" i="6"/>
  <c r="C847" i="6"/>
  <c r="E846" i="6"/>
  <c r="E840" i="6"/>
  <c r="E839" i="6"/>
  <c r="E838" i="6"/>
  <c r="E837" i="6"/>
  <c r="E825" i="6"/>
  <c r="E824" i="6"/>
  <c r="C820" i="6"/>
  <c r="C819" i="6"/>
  <c r="C818" i="6"/>
  <c r="C817" i="6"/>
  <c r="C816" i="6"/>
  <c r="C815" i="6"/>
  <c r="C814" i="6"/>
  <c r="E813" i="6"/>
  <c r="E812" i="6"/>
  <c r="C811" i="6"/>
  <c r="C810" i="6"/>
  <c r="C807" i="6"/>
  <c r="E806" i="6"/>
  <c r="E800" i="6"/>
  <c r="E799" i="6"/>
  <c r="E798" i="6"/>
  <c r="E797" i="6"/>
  <c r="E796" i="6"/>
  <c r="E795" i="6"/>
  <c r="E794" i="6"/>
  <c r="E793" i="6"/>
  <c r="E792" i="6"/>
  <c r="C788" i="6"/>
  <c r="C787" i="6"/>
  <c r="E776" i="6"/>
  <c r="C773" i="6"/>
  <c r="C772" i="6"/>
  <c r="C766" i="6"/>
  <c r="C765" i="6"/>
  <c r="E764" i="6"/>
  <c r="E763" i="6"/>
  <c r="C762" i="6"/>
  <c r="C761" i="6"/>
  <c r="C760" i="6"/>
  <c r="C759" i="6"/>
  <c r="C758" i="6"/>
  <c r="E757" i="6"/>
  <c r="E756" i="6"/>
  <c r="C755" i="6"/>
  <c r="C754" i="6"/>
  <c r="C753" i="6"/>
  <c r="C752" i="6"/>
  <c r="E751" i="6"/>
  <c r="C748" i="6"/>
  <c r="C747" i="6"/>
  <c r="C741" i="6"/>
  <c r="C740" i="6"/>
  <c r="C734" i="6"/>
  <c r="E733" i="6"/>
  <c r="E721" i="6"/>
  <c r="E720" i="6"/>
  <c r="C717" i="6"/>
  <c r="E716" i="6"/>
  <c r="E715" i="6"/>
  <c r="C714" i="6"/>
  <c r="C713" i="6"/>
  <c r="C712" i="6"/>
  <c r="C711" i="6"/>
  <c r="C710" i="6"/>
  <c r="E709" i="6"/>
  <c r="E708" i="6"/>
  <c r="C707" i="6"/>
  <c r="C706" i="6"/>
  <c r="C703" i="6"/>
  <c r="E702" i="6"/>
  <c r="C693" i="6"/>
  <c r="C692" i="6"/>
  <c r="C686" i="6"/>
  <c r="E685" i="6"/>
  <c r="E682" i="6"/>
  <c r="E681" i="6"/>
  <c r="E680" i="6"/>
  <c r="E679" i="6"/>
  <c r="E678" i="6"/>
  <c r="E675" i="6"/>
  <c r="E674" i="6"/>
  <c r="C673" i="6"/>
  <c r="C672" i="6"/>
  <c r="E671" i="6"/>
  <c r="C668" i="6"/>
  <c r="C667" i="6"/>
  <c r="C666" i="6"/>
  <c r="C665" i="6"/>
  <c r="C664" i="6"/>
  <c r="C663" i="6"/>
  <c r="C662" i="6"/>
  <c r="C661" i="6"/>
  <c r="C660" i="6"/>
  <c r="C659" i="6"/>
  <c r="E658" i="6"/>
  <c r="E657" i="6"/>
  <c r="E656" i="6"/>
  <c r="E655" i="6"/>
  <c r="E654" i="6"/>
  <c r="E648" i="6"/>
  <c r="E647" i="6"/>
  <c r="E646" i="6"/>
  <c r="E645" i="6"/>
  <c r="E644" i="6"/>
  <c r="E643" i="6"/>
  <c r="E642" i="6"/>
  <c r="E641" i="6"/>
  <c r="C640" i="6"/>
  <c r="E639" i="6"/>
  <c r="C637" i="6"/>
  <c r="E636" i="6"/>
  <c r="E635" i="6"/>
  <c r="C634" i="6"/>
  <c r="C633" i="6"/>
  <c r="C622" i="6"/>
  <c r="E618" i="6"/>
  <c r="E617" i="6"/>
  <c r="C616" i="6"/>
  <c r="C615" i="6"/>
  <c r="C614" i="6"/>
  <c r="C613" i="6"/>
  <c r="C606" i="6"/>
  <c r="E600" i="6"/>
  <c r="E599" i="6"/>
  <c r="E598" i="6"/>
  <c r="E597" i="6"/>
  <c r="E585" i="6"/>
  <c r="E584" i="6"/>
  <c r="C572" i="6"/>
  <c r="C571" i="6"/>
  <c r="C570" i="6"/>
  <c r="C569" i="6"/>
  <c r="C568" i="6"/>
  <c r="C562" i="6"/>
  <c r="C560" i="6"/>
  <c r="C551" i="6"/>
  <c r="C550" i="6"/>
  <c r="C549" i="6"/>
  <c r="E548" i="6"/>
  <c r="C547" i="6"/>
  <c r="C546" i="6"/>
  <c r="C545" i="6"/>
  <c r="E544" i="6"/>
  <c r="C543" i="6"/>
  <c r="C542" i="6"/>
  <c r="E541" i="6"/>
  <c r="C518" i="6"/>
  <c r="C517" i="6"/>
  <c r="C516" i="6"/>
  <c r="C515" i="6"/>
  <c r="C514" i="6"/>
  <c r="C513" i="6"/>
  <c r="C512" i="6"/>
  <c r="C509" i="6"/>
  <c r="E508" i="6"/>
  <c r="E507" i="6"/>
  <c r="E504" i="6"/>
  <c r="C503" i="6"/>
  <c r="C502" i="6"/>
  <c r="C499" i="6"/>
  <c r="C498" i="6"/>
  <c r="C497" i="6"/>
  <c r="C496" i="6"/>
  <c r="C495" i="6"/>
  <c r="C494" i="6"/>
  <c r="C487" i="6"/>
  <c r="E486" i="6"/>
  <c r="E485" i="6"/>
  <c r="E482" i="6"/>
  <c r="E481" i="6"/>
  <c r="E479" i="6"/>
  <c r="C478" i="6"/>
  <c r="E477" i="6"/>
  <c r="E469" i="6"/>
  <c r="E468" i="6"/>
  <c r="C464" i="6"/>
  <c r="C463" i="6"/>
  <c r="E462" i="6"/>
  <c r="E461" i="6"/>
  <c r="C460" i="6"/>
  <c r="C459" i="6"/>
  <c r="C458" i="6"/>
  <c r="C457" i="6"/>
  <c r="C455" i="6"/>
  <c r="E454" i="6"/>
  <c r="E453" i="6"/>
  <c r="E439" i="6"/>
  <c r="C438" i="6"/>
  <c r="C434" i="6"/>
  <c r="C433" i="6"/>
  <c r="E432" i="6"/>
  <c r="E431" i="6"/>
  <c r="E426" i="6"/>
  <c r="C423" i="6"/>
  <c r="E422" i="6"/>
  <c r="E421" i="6"/>
  <c r="E411" i="6"/>
  <c r="E410" i="6"/>
  <c r="E409" i="6"/>
  <c r="E408" i="6"/>
  <c r="C407" i="6"/>
  <c r="E404" i="6"/>
  <c r="C400" i="6"/>
  <c r="C399" i="6"/>
  <c r="E398" i="6"/>
  <c r="E397" i="6"/>
  <c r="E396" i="6"/>
  <c r="E395" i="6"/>
  <c r="C394" i="6"/>
  <c r="C393" i="6"/>
  <c r="C392" i="6"/>
  <c r="C391" i="6"/>
  <c r="E390" i="6"/>
  <c r="C384" i="6"/>
  <c r="C383" i="6"/>
  <c r="C377" i="6"/>
  <c r="C376" i="6"/>
  <c r="C375" i="6"/>
  <c r="C374" i="6"/>
  <c r="C373" i="6"/>
  <c r="C372" i="6"/>
  <c r="C371" i="6"/>
  <c r="C370" i="6"/>
  <c r="C369" i="6"/>
  <c r="C368" i="6"/>
  <c r="C367" i="6"/>
  <c r="C366" i="6"/>
  <c r="C365" i="6"/>
  <c r="C364" i="6"/>
  <c r="E363" i="6"/>
  <c r="E362" i="6"/>
  <c r="E361" i="6"/>
  <c r="E353" i="6"/>
  <c r="E350" i="6"/>
  <c r="E349" i="6"/>
  <c r="C348" i="6"/>
  <c r="C347" i="6"/>
  <c r="E346" i="6"/>
  <c r="E345" i="6"/>
  <c r="E344" i="6"/>
  <c r="C343" i="6"/>
  <c r="C338" i="6"/>
  <c r="C337" i="6"/>
  <c r="C336" i="6"/>
  <c r="C335" i="6"/>
  <c r="C334" i="6"/>
  <c r="C333" i="6"/>
  <c r="C332" i="6"/>
  <c r="C331" i="6"/>
  <c r="C330" i="6"/>
  <c r="C328" i="6"/>
  <c r="E327" i="6"/>
  <c r="E326" i="6"/>
  <c r="C319" i="6"/>
  <c r="C3606" i="6"/>
  <c r="E3287" i="6"/>
  <c r="E3159" i="6"/>
  <c r="E3031" i="6"/>
  <c r="E2903" i="6"/>
  <c r="C2829" i="6"/>
  <c r="C2797" i="6"/>
  <c r="C2765" i="6"/>
  <c r="C2733" i="6"/>
  <c r="C2701" i="6"/>
  <c r="C2669" i="6"/>
  <c r="C2637" i="6"/>
  <c r="C2605" i="6"/>
  <c r="C2573" i="6"/>
  <c r="C2541" i="6"/>
  <c r="C2509" i="6"/>
  <c r="C2477" i="6"/>
  <c r="C2445" i="6"/>
  <c r="C2413" i="6"/>
  <c r="C2381" i="6"/>
  <c r="C2349" i="6"/>
  <c r="C2325" i="6"/>
  <c r="C2309" i="6"/>
  <c r="E2294" i="6"/>
  <c r="E2286" i="6"/>
  <c r="E2278" i="6"/>
  <c r="E2270" i="6"/>
  <c r="E2262" i="6"/>
  <c r="E2254" i="6"/>
  <c r="E2246" i="6"/>
  <c r="E2238" i="6"/>
  <c r="E2230" i="6"/>
  <c r="E2222" i="6"/>
  <c r="E2214" i="6"/>
  <c r="E2206" i="6"/>
  <c r="E2198" i="6"/>
  <c r="E2190" i="6"/>
  <c r="E2182" i="6"/>
  <c r="E2174" i="6"/>
  <c r="E2166" i="6"/>
  <c r="E2158" i="6"/>
  <c r="E2150" i="6"/>
  <c r="E2142" i="6"/>
  <c r="E2134" i="6"/>
  <c r="E2126" i="6"/>
  <c r="E2118" i="6"/>
  <c r="E2110" i="6"/>
  <c r="E2102" i="6"/>
  <c r="E2094" i="6"/>
  <c r="E2086" i="6"/>
  <c r="E2078" i="6"/>
  <c r="E2070" i="6"/>
  <c r="E2062" i="6"/>
  <c r="E2054" i="6"/>
  <c r="E2046" i="6"/>
  <c r="E2038" i="6"/>
  <c r="E2030" i="6"/>
  <c r="E2022" i="6"/>
  <c r="E2014" i="6"/>
  <c r="E2006" i="6"/>
  <c r="E1998" i="6"/>
  <c r="E1990" i="6"/>
  <c r="E1982" i="6"/>
  <c r="E1974" i="6"/>
  <c r="E1966" i="6"/>
  <c r="E1958" i="6"/>
  <c r="E1950" i="6"/>
  <c r="E1942" i="6"/>
  <c r="E1934" i="6"/>
  <c r="E1926" i="6"/>
  <c r="E1918" i="6"/>
  <c r="E1910" i="6"/>
  <c r="E1902" i="6"/>
  <c r="E1894" i="6"/>
  <c r="E1886" i="6"/>
  <c r="E1878" i="6"/>
  <c r="E1870" i="6"/>
  <c r="E1862" i="6"/>
  <c r="E1854" i="6"/>
  <c r="E1846" i="6"/>
  <c r="E1838" i="6"/>
  <c r="E1830" i="6"/>
  <c r="E1822" i="6"/>
  <c r="E1814" i="6"/>
  <c r="E1806" i="6"/>
  <c r="E1798" i="6"/>
  <c r="E1790" i="6"/>
  <c r="E1782" i="6"/>
  <c r="E1774" i="6"/>
  <c r="E1766" i="6"/>
  <c r="E1758" i="6"/>
  <c r="E1750" i="6"/>
  <c r="E1742" i="6"/>
  <c r="E1734" i="6"/>
  <c r="E1726" i="6"/>
  <c r="E1718" i="6"/>
  <c r="E1710" i="6"/>
  <c r="E1702" i="6"/>
  <c r="E1694" i="6"/>
  <c r="E1686" i="6"/>
  <c r="E1678" i="6"/>
  <c r="E1670" i="6"/>
  <c r="E1662" i="6"/>
  <c r="E1654" i="6"/>
  <c r="E1646" i="6"/>
  <c r="E1638" i="6"/>
  <c r="E1630" i="6"/>
  <c r="E1622" i="6"/>
  <c r="E1614" i="6"/>
  <c r="E1606" i="6"/>
  <c r="E1598" i="6"/>
  <c r="E1590" i="6"/>
  <c r="E1582" i="6"/>
  <c r="E1574" i="6"/>
  <c r="E1566" i="6"/>
  <c r="E1558" i="6"/>
  <c r="E1550" i="6"/>
  <c r="E1542" i="6"/>
  <c r="E1534" i="6"/>
  <c r="E1526" i="6"/>
  <c r="E1518" i="6"/>
  <c r="E1510" i="6"/>
  <c r="E1502" i="6"/>
  <c r="E1494" i="6"/>
  <c r="E1486" i="6"/>
  <c r="E1478" i="6"/>
  <c r="E1470" i="6"/>
  <c r="E1462" i="6"/>
  <c r="E1454" i="6"/>
  <c r="E1446" i="6"/>
  <c r="E1438" i="6"/>
  <c r="E1430" i="6"/>
  <c r="E1422" i="6"/>
  <c r="E1414" i="6"/>
  <c r="E1406" i="6"/>
  <c r="E1398" i="6"/>
  <c r="E1390" i="6"/>
  <c r="E1382" i="6"/>
  <c r="E1374" i="6"/>
  <c r="E1366" i="6"/>
  <c r="E1358" i="6"/>
  <c r="E1350" i="6"/>
  <c r="E1342" i="6"/>
  <c r="E1334" i="6"/>
  <c r="E1326" i="6"/>
  <c r="E1318" i="6"/>
  <c r="E1310" i="6"/>
  <c r="E1302" i="6"/>
  <c r="E1294" i="6"/>
  <c r="E1286" i="6"/>
  <c r="E1278" i="6"/>
  <c r="C1265" i="6"/>
  <c r="E1262" i="6"/>
  <c r="C1259" i="6"/>
  <c r="E1249" i="6"/>
  <c r="E1245" i="6"/>
  <c r="C1240" i="6"/>
  <c r="E1239" i="6"/>
  <c r="E1235" i="6"/>
  <c r="E1231" i="6"/>
  <c r="E1227" i="6"/>
  <c r="E1214" i="6"/>
  <c r="E1210" i="6"/>
  <c r="E1196" i="6"/>
  <c r="E1190" i="6"/>
  <c r="C1187" i="6"/>
  <c r="C1150" i="6"/>
  <c r="E1141" i="6"/>
  <c r="E1137" i="6"/>
  <c r="E1131" i="6"/>
  <c r="E1130" i="6"/>
  <c r="C1129" i="6"/>
  <c r="E1128" i="6"/>
  <c r="E1127" i="6"/>
  <c r="E1126" i="6"/>
  <c r="E1125" i="6"/>
  <c r="E1124" i="6"/>
  <c r="E1123" i="6"/>
  <c r="E1122" i="6"/>
  <c r="E1121" i="6"/>
  <c r="C1120" i="6"/>
  <c r="C1119" i="6"/>
  <c r="C1118" i="6"/>
  <c r="C1117" i="6"/>
  <c r="C1110" i="6"/>
  <c r="E1109" i="6"/>
  <c r="E1108" i="6"/>
  <c r="E1107" i="6"/>
  <c r="C1106" i="6"/>
  <c r="C1105" i="6"/>
  <c r="E1102" i="6"/>
  <c r="E1101" i="6"/>
  <c r="E1100" i="6"/>
  <c r="E1099" i="6"/>
  <c r="E1098" i="6"/>
  <c r="E1097" i="6"/>
  <c r="E1096" i="6"/>
  <c r="E1095" i="6"/>
  <c r="E1094" i="6"/>
  <c r="E1088" i="6"/>
  <c r="E1087" i="6"/>
  <c r="E1086" i="6"/>
  <c r="E1085" i="6"/>
  <c r="E1084" i="6"/>
  <c r="E1083" i="6"/>
  <c r="E1082" i="6"/>
  <c r="E1081" i="6"/>
  <c r="C1077" i="6"/>
  <c r="C1076" i="6"/>
  <c r="C1070" i="6"/>
  <c r="C1069" i="6"/>
  <c r="E1068" i="6"/>
  <c r="E1067" i="6"/>
  <c r="C1066" i="6"/>
  <c r="C1065" i="6"/>
  <c r="C1064" i="6"/>
  <c r="C1063" i="6"/>
  <c r="C1059" i="6"/>
  <c r="C1058" i="6"/>
  <c r="C1057" i="6"/>
  <c r="C1056" i="6"/>
  <c r="E1055" i="6"/>
  <c r="C1051" i="6"/>
  <c r="E1042" i="6"/>
  <c r="E1041" i="6"/>
  <c r="E1040" i="6"/>
  <c r="C1037" i="6"/>
  <c r="C1036" i="6"/>
  <c r="C1035" i="6"/>
  <c r="C1022" i="6"/>
  <c r="E1021" i="6"/>
  <c r="E1020" i="6"/>
  <c r="E1019" i="6"/>
  <c r="C1018" i="6"/>
  <c r="C1017" i="6"/>
  <c r="E1014" i="6"/>
  <c r="E1013" i="6"/>
  <c r="E1012" i="6"/>
  <c r="C1006" i="6"/>
  <c r="E1005" i="6"/>
  <c r="E1004" i="6"/>
  <c r="C1003" i="6"/>
  <c r="C1002" i="6"/>
  <c r="C999" i="6"/>
  <c r="E998" i="6"/>
  <c r="E997" i="6"/>
  <c r="C989" i="6"/>
  <c r="C988" i="6"/>
  <c r="E985" i="6"/>
  <c r="C984" i="6"/>
  <c r="E983" i="6"/>
  <c r="C979" i="6"/>
  <c r="C978" i="6"/>
  <c r="C977" i="6"/>
  <c r="C973" i="6"/>
  <c r="C972" i="6"/>
  <c r="C966" i="6"/>
  <c r="C965" i="6"/>
  <c r="E964" i="6"/>
  <c r="E956" i="6"/>
  <c r="C955" i="6"/>
  <c r="C954" i="6"/>
  <c r="C953" i="6"/>
  <c r="E952" i="6"/>
  <c r="E945" i="6"/>
  <c r="E944" i="6"/>
  <c r="E934" i="6"/>
  <c r="E929" i="6"/>
  <c r="E928" i="6"/>
  <c r="E927" i="6"/>
  <c r="E926" i="6"/>
  <c r="E925" i="6"/>
  <c r="C911" i="6"/>
  <c r="E910" i="6"/>
  <c r="E906" i="6"/>
  <c r="E905" i="6"/>
  <c r="C904" i="6"/>
  <c r="C903" i="6"/>
  <c r="C902" i="6"/>
  <c r="C901" i="6"/>
  <c r="C900" i="6"/>
  <c r="C899" i="6"/>
  <c r="E898" i="6"/>
  <c r="E897" i="6"/>
  <c r="E896" i="6"/>
  <c r="E895" i="6"/>
  <c r="E894" i="6"/>
  <c r="E891" i="6"/>
  <c r="E890" i="6"/>
  <c r="C889" i="6"/>
  <c r="C888" i="6"/>
  <c r="E887" i="6"/>
  <c r="E886" i="6"/>
  <c r="C871" i="6"/>
  <c r="E870" i="6"/>
  <c r="E868" i="6"/>
  <c r="C867" i="6"/>
  <c r="C866" i="6"/>
  <c r="C863" i="6"/>
  <c r="E862" i="6"/>
  <c r="E861" i="6"/>
  <c r="E860" i="6"/>
  <c r="E859" i="6"/>
  <c r="E858" i="6"/>
  <c r="E857" i="6"/>
  <c r="E856" i="6"/>
  <c r="E855" i="6"/>
  <c r="E854" i="6"/>
  <c r="E853" i="6"/>
  <c r="E852" i="6"/>
  <c r="E851" i="6"/>
  <c r="C846" i="6"/>
  <c r="E845" i="6"/>
  <c r="E842" i="6"/>
  <c r="E841" i="6"/>
  <c r="C840" i="6"/>
  <c r="C839" i="6"/>
  <c r="C838" i="6"/>
  <c r="C837" i="6"/>
  <c r="E836" i="6"/>
  <c r="E835" i="6"/>
  <c r="E834" i="6"/>
  <c r="E833" i="6"/>
  <c r="E832" i="6"/>
  <c r="E831" i="6"/>
  <c r="E830" i="6"/>
  <c r="E827" i="6"/>
  <c r="E826" i="6"/>
  <c r="C825" i="6"/>
  <c r="C824" i="6"/>
  <c r="E823" i="6"/>
  <c r="C813" i="6"/>
  <c r="C812" i="6"/>
  <c r="C806" i="6"/>
  <c r="E805" i="6"/>
  <c r="E804" i="6"/>
  <c r="E803" i="6"/>
  <c r="E802" i="6"/>
  <c r="E801" i="6"/>
  <c r="C800" i="6"/>
  <c r="C799" i="6"/>
  <c r="C798" i="6"/>
  <c r="C797" i="6"/>
  <c r="C796" i="6"/>
  <c r="C795" i="6"/>
  <c r="C794" i="6"/>
  <c r="C793" i="6"/>
  <c r="C792" i="6"/>
  <c r="E791" i="6"/>
  <c r="E784" i="6"/>
  <c r="E783" i="6"/>
  <c r="E782" i="6"/>
  <c r="E781" i="6"/>
  <c r="E780" i="6"/>
  <c r="E779" i="6"/>
  <c r="E778" i="6"/>
  <c r="E777" i="6"/>
  <c r="C776" i="6"/>
  <c r="E775" i="6"/>
  <c r="E769" i="6"/>
  <c r="E768" i="6"/>
  <c r="C764" i="6"/>
  <c r="C763" i="6"/>
  <c r="C757" i="6"/>
  <c r="C756" i="6"/>
  <c r="C751" i="6"/>
  <c r="E750" i="6"/>
  <c r="E737" i="6"/>
  <c r="E736" i="6"/>
  <c r="C733" i="6"/>
  <c r="E732" i="6"/>
  <c r="E731" i="6"/>
  <c r="E730" i="6"/>
  <c r="E729" i="6"/>
  <c r="E728" i="6"/>
  <c r="E727" i="6"/>
  <c r="E726" i="6"/>
  <c r="E723" i="6"/>
  <c r="E722" i="6"/>
  <c r="C721" i="6"/>
  <c r="C720" i="6"/>
  <c r="E719" i="6"/>
  <c r="C716" i="6"/>
  <c r="C715" i="6"/>
  <c r="C709" i="6"/>
  <c r="C708" i="6"/>
  <c r="C702" i="6"/>
  <c r="E701" i="6"/>
  <c r="E689" i="6"/>
  <c r="E688" i="6"/>
  <c r="C685" i="6"/>
  <c r="E684" i="6"/>
  <c r="E683" i="6"/>
  <c r="C682" i="6"/>
  <c r="C681" i="6"/>
  <c r="C680" i="6"/>
  <c r="C679" i="6"/>
  <c r="C678" i="6"/>
  <c r="E677" i="6"/>
  <c r="E676" i="6"/>
  <c r="C675" i="6"/>
  <c r="C674" i="6"/>
  <c r="C671" i="6"/>
  <c r="E670" i="6"/>
  <c r="C658" i="6"/>
  <c r="C657" i="6"/>
  <c r="C656" i="6"/>
  <c r="C655" i="6"/>
  <c r="C654" i="6"/>
  <c r="E653" i="6"/>
  <c r="E650" i="6"/>
  <c r="E649" i="6"/>
  <c r="C648" i="6"/>
  <c r="C647" i="6"/>
  <c r="C646" i="6"/>
  <c r="C645" i="6"/>
  <c r="C644" i="6"/>
  <c r="C643" i="6"/>
  <c r="C642" i="6"/>
  <c r="C641" i="6"/>
  <c r="C639" i="6"/>
  <c r="E638" i="6"/>
  <c r="C636" i="6"/>
  <c r="C635" i="6"/>
  <c r="E626" i="6"/>
  <c r="E625" i="6"/>
  <c r="E624" i="6"/>
  <c r="E621" i="6"/>
  <c r="E619" i="6"/>
  <c r="C618" i="6"/>
  <c r="C617" i="6"/>
  <c r="E611" i="6"/>
  <c r="E610" i="6"/>
  <c r="E609" i="6"/>
  <c r="E608" i="6"/>
  <c r="E605" i="6"/>
  <c r="E602" i="6"/>
  <c r="E601" i="6"/>
  <c r="C600" i="6"/>
  <c r="C599" i="6"/>
  <c r="C598" i="6"/>
  <c r="C597" i="6"/>
  <c r="E596" i="6"/>
  <c r="E595" i="6"/>
  <c r="E590" i="6"/>
  <c r="E587" i="6"/>
  <c r="E586" i="6"/>
  <c r="C585" i="6"/>
  <c r="C584" i="6"/>
  <c r="E583" i="6"/>
  <c r="E581" i="6"/>
  <c r="E580" i="6"/>
  <c r="E579" i="6"/>
  <c r="E578" i="6"/>
  <c r="E577" i="6"/>
  <c r="E575" i="6"/>
  <c r="E574" i="6"/>
  <c r="E565" i="6"/>
  <c r="E564" i="6"/>
  <c r="C548" i="6"/>
  <c r="C544" i="6"/>
  <c r="C541" i="6"/>
  <c r="E540" i="6"/>
  <c r="E539" i="6"/>
  <c r="E535" i="6"/>
  <c r="E534" i="6"/>
  <c r="E533" i="6"/>
  <c r="E532" i="6"/>
  <c r="E531" i="6"/>
  <c r="E530" i="6"/>
  <c r="E529" i="6"/>
  <c r="E527" i="6"/>
  <c r="E526" i="6"/>
  <c r="E525" i="6"/>
  <c r="E524" i="6"/>
  <c r="E523" i="6"/>
  <c r="E522" i="6"/>
  <c r="E521" i="6"/>
  <c r="E520" i="6"/>
  <c r="C508" i="6"/>
  <c r="C507" i="6"/>
  <c r="E506" i="6"/>
  <c r="E505" i="6"/>
  <c r="C504" i="6"/>
  <c r="C486" i="6"/>
  <c r="C485" i="6"/>
  <c r="E484" i="6"/>
  <c r="E483" i="6"/>
  <c r="C482" i="6"/>
  <c r="C481" i="6"/>
  <c r="E480" i="6"/>
  <c r="C479" i="6"/>
  <c r="C477" i="6"/>
  <c r="E476" i="6"/>
  <c r="E475" i="6"/>
  <c r="E471" i="6"/>
  <c r="E470" i="6"/>
  <c r="C469" i="6"/>
  <c r="C468" i="6"/>
  <c r="E467" i="6"/>
  <c r="C462" i="6"/>
  <c r="C461" i="6"/>
  <c r="C454" i="6"/>
  <c r="C453" i="6"/>
  <c r="E452" i="6"/>
  <c r="E451" i="6"/>
  <c r="E450" i="6"/>
  <c r="E449" i="6"/>
  <c r="E447" i="6"/>
  <c r="E446" i="6"/>
  <c r="E445" i="6"/>
  <c r="E443" i="6"/>
  <c r="E442" i="6"/>
  <c r="E441" i="6"/>
  <c r="E440" i="6"/>
  <c r="C439" i="6"/>
  <c r="E436" i="6"/>
  <c r="C432" i="6"/>
  <c r="C431" i="6"/>
  <c r="E430" i="6"/>
  <c r="E429" i="6"/>
  <c r="E428" i="6"/>
  <c r="E427" i="6"/>
  <c r="C426" i="6"/>
  <c r="E425" i="6"/>
  <c r="C422" i="6"/>
  <c r="C421" i="6"/>
  <c r="E420" i="6"/>
  <c r="E419" i="6"/>
  <c r="E418" i="6"/>
  <c r="E417" i="6"/>
  <c r="E415" i="6"/>
  <c r="E414" i="6"/>
  <c r="E413" i="6"/>
  <c r="E412" i="6"/>
  <c r="C411" i="6"/>
  <c r="C410" i="6"/>
  <c r="C409" i="6"/>
  <c r="C408" i="6"/>
  <c r="E405" i="6"/>
  <c r="C404" i="6"/>
  <c r="E403" i="6"/>
  <c r="C398" i="6"/>
  <c r="C397" i="6"/>
  <c r="C396" i="6"/>
  <c r="C395" i="6"/>
  <c r="C390" i="6"/>
  <c r="E389" i="6"/>
  <c r="E380" i="6"/>
  <c r="E379" i="6"/>
  <c r="C363" i="6"/>
  <c r="C362" i="6"/>
  <c r="C361" i="6"/>
  <c r="E360" i="6"/>
  <c r="E359" i="6"/>
  <c r="E358" i="6"/>
  <c r="E357" i="6"/>
  <c r="E354" i="6"/>
  <c r="C353" i="6"/>
  <c r="E352" i="6"/>
  <c r="E351" i="6"/>
  <c r="C350" i="6"/>
  <c r="C349" i="6"/>
  <c r="C346" i="6"/>
  <c r="C345" i="6"/>
  <c r="C344" i="6"/>
  <c r="C327" i="6"/>
  <c r="C326" i="6"/>
  <c r="E325" i="6"/>
  <c r="E324" i="6"/>
  <c r="E323" i="6"/>
  <c r="E322" i="6"/>
  <c r="E321" i="6"/>
  <c r="E316" i="6"/>
  <c r="E315" i="6"/>
  <c r="E310" i="6"/>
  <c r="E309" i="6"/>
  <c r="E308" i="6"/>
  <c r="E307" i="6"/>
  <c r="E297" i="6"/>
  <c r="C292" i="6"/>
  <c r="C291" i="6"/>
  <c r="E290" i="6"/>
  <c r="E289" i="6"/>
  <c r="E288" i="6"/>
  <c r="E287" i="6"/>
  <c r="C278" i="6"/>
  <c r="E277" i="6"/>
  <c r="E274" i="6"/>
  <c r="C271" i="6"/>
  <c r="C268" i="6"/>
  <c r="E267" i="6"/>
  <c r="C265" i="6"/>
  <c r="E264" i="6"/>
  <c r="E262" i="6"/>
  <c r="E259" i="6"/>
  <c r="C257" i="6"/>
  <c r="E256" i="6"/>
  <c r="E254" i="6"/>
  <c r="E251" i="6"/>
  <c r="C249" i="6"/>
  <c r="E248" i="6"/>
  <c r="E246" i="6"/>
  <c r="E243" i="6"/>
  <c r="C241" i="6"/>
  <c r="E240" i="6"/>
  <c r="E238" i="6"/>
  <c r="E235" i="6"/>
  <c r="C233" i="6"/>
  <c r="E232" i="6"/>
  <c r="E230" i="6"/>
  <c r="E227" i="6"/>
  <c r="C225" i="6"/>
  <c r="E224" i="6"/>
  <c r="E222" i="6"/>
  <c r="E219" i="6"/>
  <c r="C217" i="6"/>
  <c r="E216" i="6"/>
  <c r="E214" i="6"/>
  <c r="E211" i="6"/>
  <c r="C209" i="6"/>
  <c r="E208" i="6"/>
  <c r="E206" i="6"/>
  <c r="E203" i="6"/>
  <c r="C201" i="6"/>
  <c r="E200" i="6"/>
  <c r="E198" i="6"/>
  <c r="E195" i="6"/>
  <c r="C193" i="6"/>
  <c r="E192" i="6"/>
  <c r="E190" i="6"/>
  <c r="C187" i="6"/>
  <c r="E184" i="6"/>
  <c r="E182" i="6"/>
  <c r="C180" i="6"/>
  <c r="C178" i="6"/>
  <c r="E177" i="6"/>
  <c r="E175" i="6"/>
  <c r="C173" i="6"/>
  <c r="C171" i="6"/>
  <c r="E168" i="6"/>
  <c r="E166" i="6"/>
  <c r="C164" i="6"/>
  <c r="E163" i="6"/>
  <c r="E161" i="6"/>
  <c r="C159" i="6"/>
  <c r="C157" i="6"/>
  <c r="C155" i="6"/>
  <c r="C153" i="6"/>
  <c r="C151" i="6"/>
  <c r="C149" i="6"/>
  <c r="C147" i="6"/>
  <c r="C145" i="6"/>
  <c r="C143" i="6"/>
  <c r="C141" i="6"/>
  <c r="E139" i="6"/>
  <c r="C138" i="6"/>
  <c r="C136" i="6"/>
  <c r="C134" i="6"/>
  <c r="C132" i="6"/>
  <c r="C130" i="6"/>
  <c r="E4118" i="6"/>
  <c r="C3478" i="6"/>
  <c r="E3255" i="6"/>
  <c r="E3127" i="6"/>
  <c r="E2999" i="6"/>
  <c r="E2871" i="6"/>
  <c r="C2821" i="6"/>
  <c r="C2789" i="6"/>
  <c r="C2757" i="6"/>
  <c r="C2725" i="6"/>
  <c r="C2693" i="6"/>
  <c r="C2661" i="6"/>
  <c r="C2629" i="6"/>
  <c r="C2597" i="6"/>
  <c r="C2565" i="6"/>
  <c r="C2533" i="6"/>
  <c r="C2501" i="6"/>
  <c r="C2469" i="6"/>
  <c r="C2437" i="6"/>
  <c r="C2405" i="6"/>
  <c r="C2373" i="6"/>
  <c r="C2341" i="6"/>
  <c r="C2321" i="6"/>
  <c r="C2305" i="6"/>
  <c r="E2292" i="6"/>
  <c r="E2284" i="6"/>
  <c r="E2276" i="6"/>
  <c r="E2268" i="6"/>
  <c r="E2260" i="6"/>
  <c r="E2252" i="6"/>
  <c r="E2244" i="6"/>
  <c r="E2236" i="6"/>
  <c r="E2228" i="6"/>
  <c r="E2220" i="6"/>
  <c r="E2212" i="6"/>
  <c r="E2204" i="6"/>
  <c r="E2196" i="6"/>
  <c r="E2188" i="6"/>
  <c r="E2180" i="6"/>
  <c r="E2172" i="6"/>
  <c r="E2164" i="6"/>
  <c r="E2156" i="6"/>
  <c r="E2148" i="6"/>
  <c r="E2140" i="6"/>
  <c r="E2132" i="6"/>
  <c r="E2124" i="6"/>
  <c r="E2116" i="6"/>
  <c r="E2108" i="6"/>
  <c r="E2100" i="6"/>
  <c r="E2092" i="6"/>
  <c r="E2084" i="6"/>
  <c r="E2076" i="6"/>
  <c r="E2068" i="6"/>
  <c r="E2060" i="6"/>
  <c r="E2052" i="6"/>
  <c r="E2044" i="6"/>
  <c r="E2036" i="6"/>
  <c r="E2028" i="6"/>
  <c r="E2020" i="6"/>
  <c r="E2012" i="6"/>
  <c r="E2004" i="6"/>
  <c r="E1996" i="6"/>
  <c r="E1988" i="6"/>
  <c r="E1980" i="6"/>
  <c r="E1972" i="6"/>
  <c r="E1964" i="6"/>
  <c r="E1956" i="6"/>
  <c r="E1948" i="6"/>
  <c r="E1940" i="6"/>
  <c r="E1932" i="6"/>
  <c r="E1924" i="6"/>
  <c r="E1916" i="6"/>
  <c r="E1908" i="6"/>
  <c r="E1900" i="6"/>
  <c r="E1892" i="6"/>
  <c r="E1884" i="6"/>
  <c r="E1876" i="6"/>
  <c r="E1868" i="6"/>
  <c r="E1860" i="6"/>
  <c r="E1852" i="6"/>
  <c r="E1844" i="6"/>
  <c r="E1836" i="6"/>
  <c r="E1828" i="6"/>
  <c r="E1820" i="6"/>
  <c r="E1812" i="6"/>
  <c r="E1804" i="6"/>
  <c r="E1796" i="6"/>
  <c r="E1788" i="6"/>
  <c r="E1780" i="6"/>
  <c r="E1772" i="6"/>
  <c r="E1764" i="6"/>
  <c r="E1756" i="6"/>
  <c r="E1748" i="6"/>
  <c r="E1740" i="6"/>
  <c r="E1732" i="6"/>
  <c r="E1724" i="6"/>
  <c r="E1716" i="6"/>
  <c r="E1708" i="6"/>
  <c r="E1700" i="6"/>
  <c r="E1692" i="6"/>
  <c r="E1684" i="6"/>
  <c r="E1676" i="6"/>
  <c r="E1668" i="6"/>
  <c r="E1660" i="6"/>
  <c r="E1652" i="6"/>
  <c r="E1644" i="6"/>
  <c r="E1636" i="6"/>
  <c r="E1628" i="6"/>
  <c r="E1620" i="6"/>
  <c r="E1612" i="6"/>
  <c r="E1604" i="6"/>
  <c r="E1596" i="6"/>
  <c r="E1588" i="6"/>
  <c r="E1580" i="6"/>
  <c r="E1572" i="6"/>
  <c r="E1564" i="6"/>
  <c r="E1556" i="6"/>
  <c r="E1548" i="6"/>
  <c r="E1540" i="6"/>
  <c r="E1532" i="6"/>
  <c r="E1524" i="6"/>
  <c r="E1516" i="6"/>
  <c r="E1508" i="6"/>
  <c r="E1500" i="6"/>
  <c r="E1492" i="6"/>
  <c r="E1484" i="6"/>
  <c r="E1476" i="6"/>
  <c r="E1468" i="6"/>
  <c r="E1460" i="6"/>
  <c r="E1452" i="6"/>
  <c r="E1444" i="6"/>
  <c r="E1436" i="6"/>
  <c r="E1428" i="6"/>
  <c r="E1420" i="6"/>
  <c r="E1412" i="6"/>
  <c r="E1404" i="6"/>
  <c r="E1396" i="6"/>
  <c r="E1388" i="6"/>
  <c r="E1380" i="6"/>
  <c r="E1372" i="6"/>
  <c r="E1364" i="6"/>
  <c r="E1356" i="6"/>
  <c r="E1348" i="6"/>
  <c r="E1340" i="6"/>
  <c r="E1332" i="6"/>
  <c r="E1324" i="6"/>
  <c r="E1316" i="6"/>
  <c r="E1308" i="6"/>
  <c r="E1300" i="6"/>
  <c r="E1292" i="6"/>
  <c r="E1284" i="6"/>
  <c r="E1276" i="6"/>
  <c r="C1266" i="6"/>
  <c r="C1260" i="6"/>
  <c r="E1255" i="6"/>
  <c r="E1246" i="6"/>
  <c r="C1243" i="6"/>
  <c r="E1236" i="6"/>
  <c r="E1232" i="6"/>
  <c r="E1228" i="6"/>
  <c r="C1221" i="6"/>
  <c r="E1220" i="6"/>
  <c r="C1218" i="6"/>
  <c r="E1217" i="6"/>
  <c r="C1212" i="6"/>
  <c r="E1211" i="6"/>
  <c r="E1197" i="6"/>
  <c r="E1193" i="6"/>
  <c r="C1188" i="6"/>
  <c r="C1159" i="6"/>
  <c r="E1158" i="6"/>
  <c r="C1143" i="6"/>
  <c r="E1142" i="6"/>
  <c r="E1138" i="6"/>
  <c r="C1135" i="6"/>
  <c r="E1132" i="6"/>
  <c r="C1130" i="6"/>
  <c r="C1128" i="6"/>
  <c r="C1127" i="6"/>
  <c r="C1126" i="6"/>
  <c r="C1125" i="6"/>
  <c r="C1124" i="6"/>
  <c r="C1123" i="6"/>
  <c r="C1122" i="6"/>
  <c r="C1121" i="6"/>
  <c r="E1115" i="6"/>
  <c r="E1114" i="6"/>
  <c r="E1113" i="6"/>
  <c r="E1112" i="6"/>
  <c r="C1109" i="6"/>
  <c r="C1108" i="6"/>
  <c r="C1107" i="6"/>
  <c r="E1103" i="6"/>
  <c r="C1102" i="6"/>
  <c r="C1101" i="6"/>
  <c r="C1100" i="6"/>
  <c r="C1099" i="6"/>
  <c r="C1098" i="6"/>
  <c r="C1097" i="6"/>
  <c r="C1096" i="6"/>
  <c r="C1095" i="6"/>
  <c r="C1094" i="6"/>
  <c r="E1093" i="6"/>
  <c r="E1090" i="6"/>
  <c r="E1089" i="6"/>
  <c r="C1088" i="6"/>
  <c r="C1087" i="6"/>
  <c r="C1086" i="6"/>
  <c r="C1085" i="6"/>
  <c r="C1084" i="6"/>
  <c r="C1083" i="6"/>
  <c r="C1082" i="6"/>
  <c r="C1081" i="6"/>
  <c r="E1080" i="6"/>
  <c r="E1073" i="6"/>
  <c r="E1072" i="6"/>
  <c r="C1068" i="6"/>
  <c r="C1067" i="6"/>
  <c r="C1055" i="6"/>
  <c r="E1054" i="6"/>
  <c r="E1053" i="6"/>
  <c r="E1048" i="6"/>
  <c r="E1047" i="6"/>
  <c r="E1046" i="6"/>
  <c r="E1045" i="6"/>
  <c r="E1044" i="6"/>
  <c r="E1043" i="6"/>
  <c r="C1042" i="6"/>
  <c r="C1041" i="6"/>
  <c r="C1040" i="6"/>
  <c r="E1039" i="6"/>
  <c r="E1032" i="6"/>
  <c r="E1031" i="6"/>
  <c r="E1030" i="6"/>
  <c r="E1029" i="6"/>
  <c r="E1028" i="6"/>
  <c r="E1027" i="6"/>
  <c r="E1026" i="6"/>
  <c r="E1025" i="6"/>
  <c r="E1024" i="6"/>
  <c r="C1021" i="6"/>
  <c r="C1020" i="6"/>
  <c r="C1019" i="6"/>
  <c r="E1015" i="6"/>
  <c r="C1014" i="6"/>
  <c r="C1013" i="6"/>
  <c r="C1012" i="6"/>
  <c r="E1011" i="6"/>
  <c r="E1010" i="6"/>
  <c r="E1009" i="6"/>
  <c r="E1008" i="6"/>
  <c r="C1005" i="6"/>
  <c r="C1004" i="6"/>
  <c r="C998" i="6"/>
  <c r="C997" i="6"/>
  <c r="E996" i="6"/>
  <c r="E986" i="6"/>
  <c r="C985" i="6"/>
  <c r="C983" i="6"/>
  <c r="E982" i="6"/>
  <c r="E981" i="6"/>
  <c r="E969" i="6"/>
  <c r="E968" i="6"/>
  <c r="C964" i="6"/>
  <c r="E963" i="6"/>
  <c r="E962" i="6"/>
  <c r="E961" i="6"/>
  <c r="E960" i="6"/>
  <c r="E959" i="6"/>
  <c r="E958" i="6"/>
  <c r="E957" i="6"/>
  <c r="C956" i="6"/>
  <c r="C952" i="6"/>
  <c r="E951" i="6"/>
  <c r="E950" i="6"/>
  <c r="E949" i="6"/>
  <c r="E948" i="6"/>
  <c r="E947" i="6"/>
  <c r="E946" i="6"/>
  <c r="C945" i="6"/>
  <c r="C944" i="6"/>
  <c r="E943" i="6"/>
  <c r="E941" i="6"/>
  <c r="E940" i="6"/>
  <c r="E939" i="6"/>
  <c r="E938" i="6"/>
  <c r="E937" i="6"/>
  <c r="E936" i="6"/>
  <c r="E935" i="6"/>
  <c r="C934" i="6"/>
  <c r="E933" i="6"/>
  <c r="E932" i="6"/>
  <c r="E931" i="6"/>
  <c r="E930" i="6"/>
  <c r="C929" i="6"/>
  <c r="C928" i="6"/>
  <c r="C927" i="6"/>
  <c r="C926" i="6"/>
  <c r="C925" i="6"/>
  <c r="E924" i="6"/>
  <c r="E923" i="6"/>
  <c r="E922" i="6"/>
  <c r="E921" i="6"/>
  <c r="E920" i="6"/>
  <c r="E919" i="6"/>
  <c r="E918" i="6"/>
  <c r="E917" i="6"/>
  <c r="E916" i="6"/>
  <c r="E915" i="6"/>
  <c r="C910" i="6"/>
  <c r="E909" i="6"/>
  <c r="E908" i="6"/>
  <c r="E907" i="6"/>
  <c r="C906" i="6"/>
  <c r="C905" i="6"/>
  <c r="C898" i="6"/>
  <c r="C897" i="6"/>
  <c r="C896" i="6"/>
  <c r="C895" i="6"/>
  <c r="C894" i="6"/>
  <c r="E893" i="6"/>
  <c r="E892" i="6"/>
  <c r="C891" i="6"/>
  <c r="C890" i="6"/>
  <c r="C887" i="6"/>
  <c r="C886" i="6"/>
  <c r="E885" i="6"/>
  <c r="E880" i="6"/>
  <c r="C870" i="6"/>
  <c r="E869" i="6"/>
  <c r="C868" i="6"/>
  <c r="C862" i="6"/>
  <c r="C861" i="6"/>
  <c r="C860" i="6"/>
  <c r="C859" i="6"/>
  <c r="C858" i="6"/>
  <c r="C857" i="6"/>
  <c r="C856" i="6"/>
  <c r="C855" i="6"/>
  <c r="C854" i="6"/>
  <c r="C853" i="6"/>
  <c r="C852" i="6"/>
  <c r="C851" i="6"/>
  <c r="E850" i="6"/>
  <c r="E849" i="6"/>
  <c r="E848" i="6"/>
  <c r="C845" i="6"/>
  <c r="E844" i="6"/>
  <c r="E843" i="6"/>
  <c r="C842" i="6"/>
  <c r="C841" i="6"/>
  <c r="C836" i="6"/>
  <c r="C835" i="6"/>
  <c r="C834" i="6"/>
  <c r="C833" i="6"/>
  <c r="C832" i="6"/>
  <c r="C831" i="6"/>
  <c r="C830" i="6"/>
  <c r="E829" i="6"/>
  <c r="E828" i="6"/>
  <c r="C827" i="6"/>
  <c r="C826" i="6"/>
  <c r="C823" i="6"/>
  <c r="E822" i="6"/>
  <c r="E821" i="6"/>
  <c r="E809" i="6"/>
  <c r="E808" i="6"/>
  <c r="C805" i="6"/>
  <c r="C804" i="6"/>
  <c r="C803" i="6"/>
  <c r="C802" i="6"/>
  <c r="C801" i="6"/>
  <c r="C791" i="6"/>
  <c r="E790" i="6"/>
  <c r="E789" i="6"/>
  <c r="E786" i="6"/>
  <c r="E785" i="6"/>
  <c r="C784" i="6"/>
  <c r="C783" i="6"/>
  <c r="C782" i="6"/>
  <c r="C781" i="6"/>
  <c r="C780" i="6"/>
  <c r="C779" i="6"/>
  <c r="C778" i="6"/>
  <c r="C777" i="6"/>
  <c r="C775" i="6"/>
  <c r="E774" i="6"/>
  <c r="E771" i="6"/>
  <c r="E770" i="6"/>
  <c r="C769" i="6"/>
  <c r="C768" i="6"/>
  <c r="E767" i="6"/>
  <c r="C750" i="6"/>
  <c r="E749" i="6"/>
  <c r="E746" i="6"/>
  <c r="E745" i="6"/>
  <c r="E744" i="6"/>
  <c r="E743" i="6"/>
  <c r="E742" i="6"/>
  <c r="E739" i="6"/>
  <c r="E738" i="6"/>
  <c r="C737" i="6"/>
  <c r="C736" i="6"/>
  <c r="E735" i="6"/>
  <c r="C732" i="6"/>
  <c r="C731" i="6"/>
  <c r="C730" i="6"/>
  <c r="C729" i="6"/>
  <c r="C728" i="6"/>
  <c r="C727" i="6"/>
  <c r="C726" i="6"/>
  <c r="E725" i="6"/>
  <c r="E724" i="6"/>
  <c r="C723" i="6"/>
  <c r="C722" i="6"/>
  <c r="C719" i="6"/>
  <c r="E718" i="6"/>
  <c r="E705" i="6"/>
  <c r="E704" i="6"/>
  <c r="C701" i="6"/>
  <c r="E700" i="6"/>
  <c r="E699" i="6"/>
  <c r="E698" i="6"/>
  <c r="E697" i="6"/>
  <c r="E696" i="6"/>
  <c r="E695" i="6"/>
  <c r="E694" i="6"/>
  <c r="E691" i="6"/>
  <c r="E690" i="6"/>
  <c r="C689" i="6"/>
  <c r="C688" i="6"/>
  <c r="E687" i="6"/>
  <c r="C684" i="6"/>
  <c r="C683" i="6"/>
  <c r="C677" i="6"/>
  <c r="C676" i="6"/>
  <c r="C670" i="6"/>
  <c r="E669" i="6"/>
  <c r="C653" i="6"/>
  <c r="E652" i="6"/>
  <c r="E651" i="6"/>
  <c r="C650" i="6"/>
  <c r="C649" i="6"/>
  <c r="C638" i="6"/>
  <c r="E632" i="6"/>
  <c r="E631" i="6"/>
  <c r="E630" i="6"/>
  <c r="E629" i="6"/>
  <c r="E628" i="6"/>
  <c r="E627" i="6"/>
  <c r="C626" i="6"/>
  <c r="C625" i="6"/>
  <c r="C624" i="6"/>
  <c r="E623" i="6"/>
  <c r="C621" i="6"/>
  <c r="E620" i="6"/>
  <c r="C619" i="6"/>
  <c r="E612" i="6"/>
  <c r="C611" i="6"/>
  <c r="C610" i="6"/>
  <c r="C609" i="6"/>
  <c r="C608" i="6"/>
  <c r="E607" i="6"/>
  <c r="C605" i="6"/>
  <c r="E604" i="6"/>
  <c r="E603" i="6"/>
  <c r="C602" i="6"/>
  <c r="C601" i="6"/>
  <c r="C596" i="6"/>
  <c r="C595" i="6"/>
  <c r="E594" i="6"/>
  <c r="E593" i="6"/>
  <c r="E592" i="6"/>
  <c r="E591" i="6"/>
  <c r="C590" i="6"/>
  <c r="E589" i="6"/>
  <c r="E588" i="6"/>
  <c r="C587" i="6"/>
  <c r="C586" i="6"/>
  <c r="C583" i="6"/>
  <c r="E582" i="6"/>
  <c r="C581" i="6"/>
  <c r="C580" i="6"/>
  <c r="C579" i="6"/>
  <c r="C578" i="6"/>
  <c r="C577" i="6"/>
  <c r="E576" i="6"/>
  <c r="C575" i="6"/>
  <c r="C574" i="6"/>
  <c r="E573" i="6"/>
  <c r="E567" i="6"/>
  <c r="E566" i="6"/>
  <c r="C565" i="6"/>
  <c r="C564" i="6"/>
  <c r="E563" i="6"/>
  <c r="E561" i="6"/>
  <c r="E559" i="6"/>
  <c r="E558" i="6"/>
  <c r="E557" i="6"/>
  <c r="E556" i="6"/>
  <c r="E555" i="6"/>
  <c r="E554" i="6"/>
  <c r="E553" i="6"/>
  <c r="E552" i="6"/>
  <c r="C540" i="6"/>
  <c r="C539" i="6"/>
  <c r="E538" i="6"/>
  <c r="E537" i="6"/>
  <c r="E536" i="6"/>
  <c r="C535" i="6"/>
  <c r="C534" i="6"/>
  <c r="C533" i="6"/>
  <c r="C532" i="6"/>
  <c r="C531" i="6"/>
  <c r="C530" i="6"/>
  <c r="C529" i="6"/>
  <c r="E528" i="6"/>
  <c r="C527" i="6"/>
  <c r="C526" i="6"/>
  <c r="C525" i="6"/>
  <c r="C524" i="6"/>
  <c r="C523" i="6"/>
  <c r="C522" i="6"/>
  <c r="C521" i="6"/>
  <c r="C520" i="6"/>
  <c r="E519" i="6"/>
  <c r="E511" i="6"/>
  <c r="E510" i="6"/>
  <c r="C506" i="6"/>
  <c r="C505" i="6"/>
  <c r="E501" i="6"/>
  <c r="E500" i="6"/>
  <c r="E493" i="6"/>
  <c r="E492" i="6"/>
  <c r="E491" i="6"/>
  <c r="E490" i="6"/>
  <c r="E489" i="6"/>
  <c r="E488" i="6"/>
  <c r="C484" i="6"/>
  <c r="C483" i="6"/>
  <c r="C480" i="6"/>
  <c r="C476" i="6"/>
  <c r="C475" i="6"/>
  <c r="E474" i="6"/>
  <c r="E473" i="6"/>
  <c r="E472" i="6"/>
  <c r="C471" i="6"/>
  <c r="C470" i="6"/>
  <c r="C467" i="6"/>
  <c r="E466" i="6"/>
  <c r="E465" i="6"/>
  <c r="E456" i="6"/>
  <c r="C452" i="6"/>
  <c r="C451" i="6"/>
  <c r="C450" i="6"/>
  <c r="C449" i="6"/>
  <c r="E448" i="6"/>
  <c r="C447" i="6"/>
  <c r="C446" i="6"/>
  <c r="C445" i="6"/>
  <c r="E444" i="6"/>
  <c r="C443" i="6"/>
  <c r="C442" i="6"/>
  <c r="C441" i="6"/>
  <c r="C440" i="6"/>
  <c r="E437" i="6"/>
  <c r="C436" i="6"/>
  <c r="E435" i="6"/>
  <c r="C430" i="6"/>
  <c r="C429" i="6"/>
  <c r="C428" i="6"/>
  <c r="C427" i="6"/>
  <c r="C425" i="6"/>
  <c r="E424" i="6"/>
  <c r="C420" i="6"/>
  <c r="C419" i="6"/>
  <c r="C418" i="6"/>
  <c r="C417" i="6"/>
  <c r="E416" i="6"/>
  <c r="C415" i="6"/>
  <c r="C414" i="6"/>
  <c r="C413" i="6"/>
  <c r="C412" i="6"/>
  <c r="E406" i="6"/>
  <c r="C405" i="6"/>
  <c r="C403" i="6"/>
  <c r="E402" i="6"/>
  <c r="E401" i="6"/>
  <c r="C389" i="6"/>
  <c r="E388" i="6"/>
  <c r="E387" i="6"/>
  <c r="E386" i="6"/>
  <c r="E385" i="6"/>
  <c r="E382" i="6"/>
  <c r="E381" i="6"/>
  <c r="C380" i="6"/>
  <c r="C379" i="6"/>
  <c r="E378" i="6"/>
  <c r="C360" i="6"/>
  <c r="C359" i="6"/>
  <c r="C358" i="6"/>
  <c r="C357" i="6"/>
  <c r="E356" i="6"/>
  <c r="E355" i="6"/>
  <c r="C354" i="6"/>
  <c r="C352" i="6"/>
  <c r="C351" i="6"/>
  <c r="E342" i="6"/>
  <c r="E341" i="6"/>
  <c r="E340" i="6"/>
  <c r="E339" i="6"/>
  <c r="E329" i="6"/>
  <c r="C325" i="6"/>
  <c r="C324" i="6"/>
  <c r="C323" i="6"/>
  <c r="C322" i="6"/>
  <c r="C321" i="6"/>
  <c r="E320" i="6"/>
  <c r="C3862" i="6"/>
  <c r="E3095" i="6"/>
  <c r="C2781" i="6"/>
  <c r="C2653" i="6"/>
  <c r="C2525" i="6"/>
  <c r="C2397" i="6"/>
  <c r="C2301" i="6"/>
  <c r="E2266" i="6"/>
  <c r="E2234" i="6"/>
  <c r="E2202" i="6"/>
  <c r="E2170" i="6"/>
  <c r="E2138" i="6"/>
  <c r="E2106" i="6"/>
  <c r="E2074" i="6"/>
  <c r="E2042" i="6"/>
  <c r="E2010" i="6"/>
  <c r="E1978" i="6"/>
  <c r="E1946" i="6"/>
  <c r="E1914" i="6"/>
  <c r="E1882" i="6"/>
  <c r="E1850" i="6"/>
  <c r="E1818" i="6"/>
  <c r="E1786" i="6"/>
  <c r="E1754" i="6"/>
  <c r="E1722" i="6"/>
  <c r="E1690" i="6"/>
  <c r="E1658" i="6"/>
  <c r="E1626" i="6"/>
  <c r="E1594" i="6"/>
  <c r="E1562" i="6"/>
  <c r="E1530" i="6"/>
  <c r="E1498" i="6"/>
  <c r="E1466" i="6"/>
  <c r="E1434" i="6"/>
  <c r="E1402" i="6"/>
  <c r="E1370" i="6"/>
  <c r="E1338" i="6"/>
  <c r="E1306" i="6"/>
  <c r="E1274" i="6"/>
  <c r="C1244" i="6"/>
  <c r="E1237" i="6"/>
  <c r="C1189" i="6"/>
  <c r="C1160" i="6"/>
  <c r="C1112" i="6"/>
  <c r="E1111" i="6"/>
  <c r="E1078" i="6"/>
  <c r="C1073" i="6"/>
  <c r="E1060" i="6"/>
  <c r="C1054" i="6"/>
  <c r="E1050" i="6"/>
  <c r="C1047" i="6"/>
  <c r="C1043" i="6"/>
  <c r="C1029" i="6"/>
  <c r="C1025" i="6"/>
  <c r="C1015" i="6"/>
  <c r="C1010" i="6"/>
  <c r="E993" i="6"/>
  <c r="E987" i="6"/>
  <c r="E971" i="6"/>
  <c r="C968" i="6"/>
  <c r="E967" i="6"/>
  <c r="C963" i="6"/>
  <c r="C959" i="6"/>
  <c r="C948" i="6"/>
  <c r="C938" i="6"/>
  <c r="C931" i="6"/>
  <c r="C924" i="6"/>
  <c r="C920" i="6"/>
  <c r="C916" i="6"/>
  <c r="C885" i="6"/>
  <c r="E884" i="6"/>
  <c r="E876" i="6"/>
  <c r="E872" i="6"/>
  <c r="E865" i="6"/>
  <c r="E818" i="6"/>
  <c r="E814" i="6"/>
  <c r="C809" i="6"/>
  <c r="E2967" i="6"/>
  <c r="C2749" i="6"/>
  <c r="C2621" i="6"/>
  <c r="C2493" i="6"/>
  <c r="C2365" i="6"/>
  <c r="E2290" i="6"/>
  <c r="E2258" i="6"/>
  <c r="E2226" i="6"/>
  <c r="E2194" i="6"/>
  <c r="E2162" i="6"/>
  <c r="E2130" i="6"/>
  <c r="E2098" i="6"/>
  <c r="E2066" i="6"/>
  <c r="E2034" i="6"/>
  <c r="E2002" i="6"/>
  <c r="E1970" i="6"/>
  <c r="E1938" i="6"/>
  <c r="E1906" i="6"/>
  <c r="E1874" i="6"/>
  <c r="E1842" i="6"/>
  <c r="E1810" i="6"/>
  <c r="E1778" i="6"/>
  <c r="E1746" i="6"/>
  <c r="E1714" i="6"/>
  <c r="E1682" i="6"/>
  <c r="E1650" i="6"/>
  <c r="E1618" i="6"/>
  <c r="E1586" i="6"/>
  <c r="E1554" i="6"/>
  <c r="E1522" i="6"/>
  <c r="E1490" i="6"/>
  <c r="E1458" i="6"/>
  <c r="E1426" i="6"/>
  <c r="E1394" i="6"/>
  <c r="E1362" i="6"/>
  <c r="E1330" i="6"/>
  <c r="E1298" i="6"/>
  <c r="E1233" i="6"/>
  <c r="E1198" i="6"/>
  <c r="C1185" i="6"/>
  <c r="C1152" i="6"/>
  <c r="E1151" i="6"/>
  <c r="C1136" i="6"/>
  <c r="E1116" i="6"/>
  <c r="C1113" i="6"/>
  <c r="C1103" i="6"/>
  <c r="E1091" i="6"/>
  <c r="C1080" i="6"/>
  <c r="E1079" i="6"/>
  <c r="E1061" i="6"/>
  <c r="C1048" i="6"/>
  <c r="C1044" i="6"/>
  <c r="C1039" i="6"/>
  <c r="E1038" i="6"/>
  <c r="E1033" i="6"/>
  <c r="C1030" i="6"/>
  <c r="C1026" i="6"/>
  <c r="C1011" i="6"/>
  <c r="E994" i="6"/>
  <c r="E990" i="6"/>
  <c r="E974" i="6"/>
  <c r="C969" i="6"/>
  <c r="C960" i="6"/>
  <c r="C949" i="6"/>
  <c r="C943" i="6"/>
  <c r="E942" i="6"/>
  <c r="C939" i="6"/>
  <c r="C935" i="6"/>
  <c r="C932" i="6"/>
  <c r="C921" i="6"/>
  <c r="C917" i="6"/>
  <c r="E912" i="6"/>
  <c r="C907" i="6"/>
  <c r="C892" i="6"/>
  <c r="E881" i="6"/>
  <c r="E877" i="6"/>
  <c r="E873" i="6"/>
  <c r="C848" i="6"/>
  <c r="E3351" i="6"/>
  <c r="E2849" i="6"/>
  <c r="C2717" i="6"/>
  <c r="C2589" i="6"/>
  <c r="C2461" i="6"/>
  <c r="C2333" i="6"/>
  <c r="E2282" i="6"/>
  <c r="E2250" i="6"/>
  <c r="E2218" i="6"/>
  <c r="E2186" i="6"/>
  <c r="E2154" i="6"/>
  <c r="E2122" i="6"/>
  <c r="E2090" i="6"/>
  <c r="E2058" i="6"/>
  <c r="E2026" i="6"/>
  <c r="E1994" i="6"/>
  <c r="E1962" i="6"/>
  <c r="E1930" i="6"/>
  <c r="E1898" i="6"/>
  <c r="E1866" i="6"/>
  <c r="E1834" i="6"/>
  <c r="E1802" i="6"/>
  <c r="E1770" i="6"/>
  <c r="E1738" i="6"/>
  <c r="E1706" i="6"/>
  <c r="E1674" i="6"/>
  <c r="E1642" i="6"/>
  <c r="E1610" i="6"/>
  <c r="E1578" i="6"/>
  <c r="E1546" i="6"/>
  <c r="E1514" i="6"/>
  <c r="E1482" i="6"/>
  <c r="E1450" i="6"/>
  <c r="E1418" i="6"/>
  <c r="E1386" i="6"/>
  <c r="E1354" i="6"/>
  <c r="E1322" i="6"/>
  <c r="E1290" i="6"/>
  <c r="C1267" i="6"/>
  <c r="E1247" i="6"/>
  <c r="E1229" i="6"/>
  <c r="E1194" i="6"/>
  <c r="C1114" i="6"/>
  <c r="C1093" i="6"/>
  <c r="E1092" i="6"/>
  <c r="C1089" i="6"/>
  <c r="E1074" i="6"/>
  <c r="E1062" i="6"/>
  <c r="C1045" i="6"/>
  <c r="E1034" i="6"/>
  <c r="C1031" i="6"/>
  <c r="C1027" i="6"/>
  <c r="E1016" i="6"/>
  <c r="C1008" i="6"/>
  <c r="E1007" i="6"/>
  <c r="E1000" i="6"/>
  <c r="C996" i="6"/>
  <c r="E995" i="6"/>
  <c r="E991" i="6"/>
  <c r="C986" i="6"/>
  <c r="C981" i="6"/>
  <c r="E980" i="6"/>
  <c r="E975" i="6"/>
  <c r="C961" i="6"/>
  <c r="C957" i="6"/>
  <c r="C950" i="6"/>
  <c r="C946" i="6"/>
  <c r="C940" i="6"/>
  <c r="C936" i="6"/>
  <c r="C933" i="6"/>
  <c r="C922" i="6"/>
  <c r="C918" i="6"/>
  <c r="E913" i="6"/>
  <c r="C908" i="6"/>
  <c r="C893" i="6"/>
  <c r="E882" i="6"/>
  <c r="E878" i="6"/>
  <c r="E874" i="6"/>
  <c r="C869" i="6"/>
  <c r="C849" i="6"/>
  <c r="C843" i="6"/>
  <c r="C828" i="6"/>
  <c r="C821" i="6"/>
  <c r="E820" i="6"/>
  <c r="E816" i="6"/>
  <c r="E810" i="6"/>
  <c r="E3223" i="6"/>
  <c r="C2813" i="6"/>
  <c r="C2685" i="6"/>
  <c r="C2557" i="6"/>
  <c r="C2429" i="6"/>
  <c r="C2317" i="6"/>
  <c r="E2274" i="6"/>
  <c r="E2242" i="6"/>
  <c r="E2210" i="6"/>
  <c r="E2178" i="6"/>
  <c r="E2146" i="6"/>
  <c r="E2114" i="6"/>
  <c r="E2082" i="6"/>
  <c r="E2050" i="6"/>
  <c r="E2018" i="6"/>
  <c r="E1986" i="6"/>
  <c r="E1954" i="6"/>
  <c r="E1922" i="6"/>
  <c r="E1890" i="6"/>
  <c r="E1858" i="6"/>
  <c r="E1826" i="6"/>
  <c r="E1794" i="6"/>
  <c r="E1762" i="6"/>
  <c r="E1730" i="6"/>
  <c r="E1698" i="6"/>
  <c r="E1666" i="6"/>
  <c r="E1634" i="6"/>
  <c r="E1602" i="6"/>
  <c r="E1570" i="6"/>
  <c r="E1538" i="6"/>
  <c r="E1506" i="6"/>
  <c r="E1474" i="6"/>
  <c r="E1442" i="6"/>
  <c r="E1410" i="6"/>
  <c r="E1378" i="6"/>
  <c r="E1346" i="6"/>
  <c r="E1314" i="6"/>
  <c r="E1282" i="6"/>
  <c r="C1261" i="6"/>
  <c r="E1256" i="6"/>
  <c r="C1144" i="6"/>
  <c r="E1139" i="6"/>
  <c r="E1133" i="6"/>
  <c r="C1115" i="6"/>
  <c r="E1104" i="6"/>
  <c r="C1090" i="6"/>
  <c r="E1075" i="6"/>
  <c r="C1072" i="6"/>
  <c r="E1071" i="6"/>
  <c r="C1053" i="6"/>
  <c r="E1052" i="6"/>
  <c r="E1049" i="6"/>
  <c r="C1046" i="6"/>
  <c r="C1032" i="6"/>
  <c r="C1028" i="6"/>
  <c r="C1024" i="6"/>
  <c r="E1023" i="6"/>
  <c r="C1009" i="6"/>
  <c r="E1001" i="6"/>
  <c r="E992" i="6"/>
  <c r="C982" i="6"/>
  <c r="E976" i="6"/>
  <c r="E970" i="6"/>
  <c r="C962" i="6"/>
  <c r="C958" i="6"/>
  <c r="C951" i="6"/>
  <c r="C947" i="6"/>
  <c r="C941" i="6"/>
  <c r="C937" i="6"/>
  <c r="C930" i="6"/>
  <c r="C923" i="6"/>
  <c r="C919" i="6"/>
  <c r="C915" i="6"/>
  <c r="E914" i="6"/>
  <c r="C909" i="6"/>
  <c r="E883" i="6"/>
  <c r="C880" i="6"/>
  <c r="E879" i="6"/>
  <c r="E875" i="6"/>
  <c r="E864" i="6"/>
  <c r="C850" i="6"/>
  <c r="C844" i="6"/>
  <c r="C829" i="6"/>
  <c r="C822" i="6"/>
  <c r="E817" i="6"/>
  <c r="E811" i="6"/>
  <c r="C790" i="6"/>
  <c r="C786" i="6"/>
  <c r="E765" i="6"/>
  <c r="E759" i="6"/>
  <c r="E753" i="6"/>
  <c r="E747" i="6"/>
  <c r="C744" i="6"/>
  <c r="E712" i="6"/>
  <c r="E706" i="6"/>
  <c r="C697" i="6"/>
  <c r="E692" i="6"/>
  <c r="C687" i="6"/>
  <c r="E686" i="6"/>
  <c r="C669" i="6"/>
  <c r="E668" i="6"/>
  <c r="E664" i="6"/>
  <c r="E660" i="6"/>
  <c r="C651" i="6"/>
  <c r="E640" i="6"/>
  <c r="C629" i="6"/>
  <c r="E615" i="6"/>
  <c r="C612" i="6"/>
  <c r="C593" i="6"/>
  <c r="C576" i="6"/>
  <c r="E569" i="6"/>
  <c r="C566" i="6"/>
  <c r="C556" i="6"/>
  <c r="C552" i="6"/>
  <c r="E551" i="6"/>
  <c r="C537" i="6"/>
  <c r="C528" i="6"/>
  <c r="E515" i="6"/>
  <c r="C501" i="6"/>
  <c r="E496" i="6"/>
  <c r="C493" i="6"/>
  <c r="C489" i="6"/>
  <c r="C472" i="6"/>
  <c r="C465" i="6"/>
  <c r="E464" i="6"/>
  <c r="E458" i="6"/>
  <c r="C444" i="6"/>
  <c r="C437" i="6"/>
  <c r="E433" i="6"/>
  <c r="C416" i="6"/>
  <c r="E407" i="6"/>
  <c r="E394" i="6"/>
  <c r="C385" i="6"/>
  <c r="E384" i="6"/>
  <c r="C381" i="6"/>
  <c r="E374" i="6"/>
  <c r="E370" i="6"/>
  <c r="E366" i="6"/>
  <c r="E347" i="6"/>
  <c r="C339" i="6"/>
  <c r="E338" i="6"/>
  <c r="E334" i="6"/>
  <c r="E330" i="6"/>
  <c r="E318" i="6"/>
  <c r="E317" i="6"/>
  <c r="C313" i="6"/>
  <c r="C312" i="6"/>
  <c r="C309" i="6"/>
  <c r="C288" i="6"/>
  <c r="C286" i="6"/>
  <c r="C285" i="6"/>
  <c r="C284" i="6"/>
  <c r="C283" i="6"/>
  <c r="E282" i="6"/>
  <c r="E281" i="6"/>
  <c r="E280" i="6"/>
  <c r="E279" i="6"/>
  <c r="C274" i="6"/>
  <c r="E273" i="6"/>
  <c r="C270" i="6"/>
  <c r="E269" i="6"/>
  <c r="E263" i="6"/>
  <c r="C260" i="6"/>
  <c r="E255" i="6"/>
  <c r="C252" i="6"/>
  <c r="E247" i="6"/>
  <c r="C244" i="6"/>
  <c r="E239" i="6"/>
  <c r="C236" i="6"/>
  <c r="E231" i="6"/>
  <c r="C228" i="6"/>
  <c r="E223" i="6"/>
  <c r="C220" i="6"/>
  <c r="E215" i="6"/>
  <c r="C212" i="6"/>
  <c r="E207" i="6"/>
  <c r="C204" i="6"/>
  <c r="E199" i="6"/>
  <c r="C196" i="6"/>
  <c r="E191" i="6"/>
  <c r="C189" i="6"/>
  <c r="C186" i="6"/>
  <c r="E185" i="6"/>
  <c r="C183" i="6"/>
  <c r="E181" i="6"/>
  <c r="E178" i="6"/>
  <c r="C177" i="6"/>
  <c r="E174" i="6"/>
  <c r="C170" i="6"/>
  <c r="E169" i="6"/>
  <c r="C167" i="6"/>
  <c r="E165" i="6"/>
  <c r="C162" i="6"/>
  <c r="C158" i="6"/>
  <c r="C154" i="6"/>
  <c r="C150" i="6"/>
  <c r="C146" i="6"/>
  <c r="C142" i="6"/>
  <c r="C139" i="6"/>
  <c r="E847" i="6"/>
  <c r="E772" i="6"/>
  <c r="C767" i="6"/>
  <c r="E766" i="6"/>
  <c r="E760" i="6"/>
  <c r="E754" i="6"/>
  <c r="C749" i="6"/>
  <c r="E748" i="6"/>
  <c r="C745" i="6"/>
  <c r="E740" i="6"/>
  <c r="C735" i="6"/>
  <c r="E734" i="6"/>
  <c r="E713" i="6"/>
  <c r="E707" i="6"/>
  <c r="C704" i="6"/>
  <c r="E703" i="6"/>
  <c r="C698" i="6"/>
  <c r="C694" i="6"/>
  <c r="E693" i="6"/>
  <c r="C690" i="6"/>
  <c r="E665" i="6"/>
  <c r="E661" i="6"/>
  <c r="C652" i="6"/>
  <c r="E633" i="6"/>
  <c r="C630" i="6"/>
  <c r="E616" i="6"/>
  <c r="C594" i="6"/>
  <c r="E570" i="6"/>
  <c r="C567" i="6"/>
  <c r="C561" i="6"/>
  <c r="E560" i="6"/>
  <c r="C557" i="6"/>
  <c r="C553" i="6"/>
  <c r="E545" i="6"/>
  <c r="E542" i="6"/>
  <c r="C538" i="6"/>
  <c r="E516" i="6"/>
  <c r="E512" i="6"/>
  <c r="E497" i="6"/>
  <c r="C490" i="6"/>
  <c r="C473" i="6"/>
  <c r="C466" i="6"/>
  <c r="E459" i="6"/>
  <c r="C456" i="6"/>
  <c r="E455" i="6"/>
  <c r="C435" i="6"/>
  <c r="E434" i="6"/>
  <c r="E399" i="6"/>
  <c r="E391" i="6"/>
  <c r="C386" i="6"/>
  <c r="C382" i="6"/>
  <c r="E375" i="6"/>
  <c r="E371" i="6"/>
  <c r="E367" i="6"/>
  <c r="C355" i="6"/>
  <c r="E348" i="6"/>
  <c r="E343" i="6"/>
  <c r="C340" i="6"/>
  <c r="E335" i="6"/>
  <c r="E331" i="6"/>
  <c r="C318" i="6"/>
  <c r="C317" i="6"/>
  <c r="C310" i="6"/>
  <c r="C297" i="6"/>
  <c r="E296" i="6"/>
  <c r="C289" i="6"/>
  <c r="C282" i="6"/>
  <c r="C281" i="6"/>
  <c r="C280" i="6"/>
  <c r="C279" i="6"/>
  <c r="E278" i="6"/>
  <c r="C277" i="6"/>
  <c r="E276" i="6"/>
  <c r="C273" i="6"/>
  <c r="E272" i="6"/>
  <c r="C269" i="6"/>
  <c r="E268" i="6"/>
  <c r="C267" i="6"/>
  <c r="C263" i="6"/>
  <c r="C259" i="6"/>
  <c r="C255" i="6"/>
  <c r="C251" i="6"/>
  <c r="C247" i="6"/>
  <c r="C243" i="6"/>
  <c r="C239" i="6"/>
  <c r="C235" i="6"/>
  <c r="C231" i="6"/>
  <c r="C227" i="6"/>
  <c r="C223" i="6"/>
  <c r="C219" i="6"/>
  <c r="C215" i="6"/>
  <c r="C211" i="6"/>
  <c r="C207" i="6"/>
  <c r="C203" i="6"/>
  <c r="C199" i="6"/>
  <c r="C195" i="6"/>
  <c r="C191" i="6"/>
  <c r="E188" i="6"/>
  <c r="C185" i="6"/>
  <c r="C182" i="6"/>
  <c r="C181" i="6"/>
  <c r="E176" i="6"/>
  <c r="C174" i="6"/>
  <c r="E173" i="6"/>
  <c r="E172" i="6"/>
  <c r="C169" i="6"/>
  <c r="C166" i="6"/>
  <c r="C165" i="6"/>
  <c r="C161" i="6"/>
  <c r="E157" i="6"/>
  <c r="E156" i="6"/>
  <c r="E153" i="6"/>
  <c r="E152" i="6"/>
  <c r="E149" i="6"/>
  <c r="E148" i="6"/>
  <c r="E145" i="6"/>
  <c r="E144" i="6"/>
  <c r="E141" i="6"/>
  <c r="E140" i="6"/>
  <c r="E819" i="6"/>
  <c r="C808" i="6"/>
  <c r="E807" i="6"/>
  <c r="E787" i="6"/>
  <c r="C774" i="6"/>
  <c r="E773" i="6"/>
  <c r="C770" i="6"/>
  <c r="E761" i="6"/>
  <c r="E755" i="6"/>
  <c r="C746" i="6"/>
  <c r="C742" i="6"/>
  <c r="E741" i="6"/>
  <c r="C738" i="6"/>
  <c r="C724" i="6"/>
  <c r="E714" i="6"/>
  <c r="E710" i="6"/>
  <c r="C705" i="6"/>
  <c r="C699" i="6"/>
  <c r="C695" i="6"/>
  <c r="C691" i="6"/>
  <c r="E672" i="6"/>
  <c r="E666" i="6"/>
  <c r="E662" i="6"/>
  <c r="E634" i="6"/>
  <c r="C631" i="6"/>
  <c r="C627" i="6"/>
  <c r="E613" i="6"/>
  <c r="C603" i="6"/>
  <c r="C591" i="6"/>
  <c r="C588" i="6"/>
  <c r="E571" i="6"/>
  <c r="C558" i="6"/>
  <c r="C554" i="6"/>
  <c r="E549" i="6"/>
  <c r="E546" i="6"/>
  <c r="E543" i="6"/>
  <c r="E517" i="6"/>
  <c r="E513" i="6"/>
  <c r="C510" i="6"/>
  <c r="E509" i="6"/>
  <c r="E502" i="6"/>
  <c r="E498" i="6"/>
  <c r="E494" i="6"/>
  <c r="C491" i="6"/>
  <c r="E478" i="6"/>
  <c r="C474" i="6"/>
  <c r="E460" i="6"/>
  <c r="E438" i="6"/>
  <c r="C424" i="6"/>
  <c r="E423" i="6"/>
  <c r="C406" i="6"/>
  <c r="C401" i="6"/>
  <c r="E400" i="6"/>
  <c r="E392" i="6"/>
  <c r="C387" i="6"/>
  <c r="E376" i="6"/>
  <c r="E372" i="6"/>
  <c r="E368" i="6"/>
  <c r="E364" i="6"/>
  <c r="C356" i="6"/>
  <c r="C341" i="6"/>
  <c r="E336" i="6"/>
  <c r="E332" i="6"/>
  <c r="C329" i="6"/>
  <c r="E328" i="6"/>
  <c r="C320" i="6"/>
  <c r="E319" i="6"/>
  <c r="C315" i="6"/>
  <c r="E314" i="6"/>
  <c r="E311" i="6"/>
  <c r="C307" i="6"/>
  <c r="E306" i="6"/>
  <c r="E305" i="6"/>
  <c r="E304" i="6"/>
  <c r="E303" i="6"/>
  <c r="E302" i="6"/>
  <c r="E301" i="6"/>
  <c r="E300" i="6"/>
  <c r="E299" i="6"/>
  <c r="E298" i="6"/>
  <c r="C296" i="6"/>
  <c r="E295" i="6"/>
  <c r="E294" i="6"/>
  <c r="E293" i="6"/>
  <c r="E291" i="6"/>
  <c r="C290" i="6"/>
  <c r="C276" i="6"/>
  <c r="E275" i="6"/>
  <c r="C272" i="6"/>
  <c r="E271" i="6"/>
  <c r="E266" i="6"/>
  <c r="C262" i="6"/>
  <c r="E261" i="6"/>
  <c r="E258" i="6"/>
  <c r="C254" i="6"/>
  <c r="E253" i="6"/>
  <c r="E250" i="6"/>
  <c r="C246" i="6"/>
  <c r="E245" i="6"/>
  <c r="E242" i="6"/>
  <c r="C238" i="6"/>
  <c r="E237" i="6"/>
  <c r="E234" i="6"/>
  <c r="C230" i="6"/>
  <c r="E229" i="6"/>
  <c r="E226" i="6"/>
  <c r="C222" i="6"/>
  <c r="E221" i="6"/>
  <c r="E218" i="6"/>
  <c r="C214" i="6"/>
  <c r="E213" i="6"/>
  <c r="E210" i="6"/>
  <c r="C206" i="6"/>
  <c r="E205" i="6"/>
  <c r="E202" i="6"/>
  <c r="C198" i="6"/>
  <c r="E197" i="6"/>
  <c r="E194" i="6"/>
  <c r="C190" i="6"/>
  <c r="C188" i="6"/>
  <c r="C184" i="6"/>
  <c r="E180" i="6"/>
  <c r="E179" i="6"/>
  <c r="C176" i="6"/>
  <c r="C172" i="6"/>
  <c r="C168" i="6"/>
  <c r="E164" i="6"/>
  <c r="C163" i="6"/>
  <c r="E160" i="6"/>
  <c r="C156" i="6"/>
  <c r="C152" i="6"/>
  <c r="C148" i="6"/>
  <c r="C144" i="6"/>
  <c r="C140" i="6"/>
  <c r="E138" i="6"/>
  <c r="E137" i="6"/>
  <c r="E815" i="6"/>
  <c r="C789" i="6"/>
  <c r="E788" i="6"/>
  <c r="C785" i="6"/>
  <c r="C771" i="6"/>
  <c r="E762" i="6"/>
  <c r="E758" i="6"/>
  <c r="E752" i="6"/>
  <c r="C743" i="6"/>
  <c r="C739" i="6"/>
  <c r="C725" i="6"/>
  <c r="C718" i="6"/>
  <c r="E717" i="6"/>
  <c r="E711" i="6"/>
  <c r="C700" i="6"/>
  <c r="C696" i="6"/>
  <c r="E673" i="6"/>
  <c r="E667" i="6"/>
  <c r="E663" i="6"/>
  <c r="E659" i="6"/>
  <c r="E637" i="6"/>
  <c r="C632" i="6"/>
  <c r="C628" i="6"/>
  <c r="C623" i="6"/>
  <c r="E622" i="6"/>
  <c r="C620" i="6"/>
  <c r="E614" i="6"/>
  <c r="C607" i="6"/>
  <c r="E606" i="6"/>
  <c r="C604" i="6"/>
  <c r="C592" i="6"/>
  <c r="C589" i="6"/>
  <c r="C582" i="6"/>
  <c r="C573" i="6"/>
  <c r="E572" i="6"/>
  <c r="E568" i="6"/>
  <c r="C563" i="6"/>
  <c r="E562" i="6"/>
  <c r="C559" i="6"/>
  <c r="C555" i="6"/>
  <c r="E550" i="6"/>
  <c r="E547" i="6"/>
  <c r="C536" i="6"/>
  <c r="C519" i="6"/>
  <c r="E518" i="6"/>
  <c r="E514" i="6"/>
  <c r="C511" i="6"/>
  <c r="E503" i="6"/>
  <c r="C500" i="6"/>
  <c r="E499" i="6"/>
  <c r="E495" i="6"/>
  <c r="C492" i="6"/>
  <c r="C488" i="6"/>
  <c r="E487" i="6"/>
  <c r="E463" i="6"/>
  <c r="E457" i="6"/>
  <c r="C448" i="6"/>
  <c r="C402" i="6"/>
  <c r="E393" i="6"/>
  <c r="C388" i="6"/>
  <c r="E383" i="6"/>
  <c r="C378" i="6"/>
  <c r="E377" i="6"/>
  <c r="E373" i="6"/>
  <c r="E369" i="6"/>
  <c r="E365" i="6"/>
  <c r="C342" i="6"/>
  <c r="E337" i="6"/>
  <c r="E333" i="6"/>
  <c r="C316" i="6"/>
  <c r="C314" i="6"/>
  <c r="E313" i="6"/>
  <c r="E312" i="6"/>
  <c r="C311" i="6"/>
  <c r="C308" i="6"/>
  <c r="C306" i="6"/>
  <c r="C305" i="6"/>
  <c r="C304" i="6"/>
  <c r="C303" i="6"/>
  <c r="C302" i="6"/>
  <c r="C301" i="6"/>
  <c r="C300" i="6"/>
  <c r="C299" i="6"/>
  <c r="C298" i="6"/>
  <c r="C295" i="6"/>
  <c r="C294" i="6"/>
  <c r="C293" i="6"/>
  <c r="E292" i="6"/>
  <c r="C287" i="6"/>
  <c r="E286" i="6"/>
  <c r="E285" i="6"/>
  <c r="E284" i="6"/>
  <c r="E283" i="6"/>
  <c r="C275" i="6"/>
  <c r="E270" i="6"/>
  <c r="C266" i="6"/>
  <c r="E265" i="6"/>
  <c r="C264" i="6"/>
  <c r="C261" i="6"/>
  <c r="E260" i="6"/>
  <c r="C258" i="6"/>
  <c r="E257" i="6"/>
  <c r="C256" i="6"/>
  <c r="C253" i="6"/>
  <c r="E252" i="6"/>
  <c r="C250" i="6"/>
  <c r="E249" i="6"/>
  <c r="C248" i="6"/>
  <c r="C245" i="6"/>
  <c r="E244" i="6"/>
  <c r="C242" i="6"/>
  <c r="E241" i="6"/>
  <c r="C240" i="6"/>
  <c r="C237" i="6"/>
  <c r="E236" i="6"/>
  <c r="C234" i="6"/>
  <c r="E233" i="6"/>
  <c r="C232" i="6"/>
  <c r="C229" i="6"/>
  <c r="E228" i="6"/>
  <c r="C226" i="6"/>
  <c r="E225" i="6"/>
  <c r="C224" i="6"/>
  <c r="C221" i="6"/>
  <c r="E220" i="6"/>
  <c r="C218" i="6"/>
  <c r="E217" i="6"/>
  <c r="C216" i="6"/>
  <c r="C213" i="6"/>
  <c r="E212" i="6"/>
  <c r="C210" i="6"/>
  <c r="E209" i="6"/>
  <c r="C208" i="6"/>
  <c r="C205" i="6"/>
  <c r="E204" i="6"/>
  <c r="C202" i="6"/>
  <c r="E201" i="6"/>
  <c r="C200" i="6"/>
  <c r="C197" i="6"/>
  <c r="E196" i="6"/>
  <c r="C194" i="6"/>
  <c r="E193" i="6"/>
  <c r="C192" i="6"/>
  <c r="E189" i="6"/>
  <c r="E187" i="6"/>
  <c r="E186" i="6"/>
  <c r="E183" i="6"/>
  <c r="C179" i="6"/>
  <c r="C175" i="6"/>
  <c r="E171" i="6"/>
  <c r="E170" i="6"/>
  <c r="E167" i="6"/>
  <c r="E162" i="6"/>
  <c r="C160" i="6"/>
  <c r="E159" i="6"/>
  <c r="E158" i="6"/>
  <c r="E155" i="6"/>
  <c r="E154" i="6"/>
  <c r="E151" i="6"/>
  <c r="E150" i="6"/>
  <c r="E147" i="6"/>
  <c r="E146" i="6"/>
  <c r="E143" i="6"/>
  <c r="E142" i="6"/>
  <c r="E19" i="6"/>
  <c r="C20" i="6"/>
  <c r="C22" i="6"/>
  <c r="E24" i="6"/>
  <c r="E26" i="6"/>
  <c r="E28" i="6"/>
  <c r="C30" i="6"/>
  <c r="E31" i="6"/>
  <c r="C32" i="6"/>
  <c r="E35" i="6"/>
  <c r="E38" i="6"/>
  <c r="C39" i="6"/>
  <c r="C41" i="6"/>
  <c r="E43" i="6"/>
  <c r="E45" i="6"/>
  <c r="C46" i="6"/>
  <c r="C48" i="6"/>
  <c r="C50" i="6"/>
  <c r="E53" i="6"/>
  <c r="E56" i="6"/>
  <c r="E58" i="6"/>
  <c r="E60" i="6"/>
  <c r="C61" i="6"/>
  <c r="C63" i="6"/>
  <c r="C65" i="6"/>
  <c r="C67" i="6"/>
  <c r="C69" i="6"/>
  <c r="C71" i="6"/>
  <c r="C73" i="6"/>
  <c r="C75" i="6"/>
  <c r="E77" i="6"/>
  <c r="E79" i="6"/>
  <c r="C80" i="6"/>
  <c r="E81" i="6"/>
  <c r="E83" i="6"/>
  <c r="E85" i="6"/>
  <c r="E87" i="6"/>
  <c r="E89" i="6"/>
  <c r="C92" i="6"/>
  <c r="C94" i="6"/>
  <c r="E96" i="6"/>
  <c r="C98" i="6"/>
  <c r="E101" i="6"/>
  <c r="E103" i="6"/>
  <c r="E105" i="6"/>
  <c r="E107" i="6"/>
  <c r="E109" i="6"/>
  <c r="E111" i="6"/>
  <c r="E113" i="6"/>
  <c r="E115" i="6"/>
  <c r="C116" i="6"/>
  <c r="C118" i="6"/>
  <c r="E120" i="6"/>
  <c r="E122" i="6"/>
  <c r="E124" i="6"/>
  <c r="E126" i="6"/>
  <c r="E128" i="6"/>
  <c r="C131" i="6"/>
  <c r="C135" i="6"/>
  <c r="C15" i="6"/>
  <c r="C18" i="6"/>
  <c r="E20" i="6"/>
  <c r="E22" i="6"/>
  <c r="C23" i="6"/>
  <c r="C25" i="6"/>
  <c r="C27" i="6"/>
  <c r="C29" i="6"/>
  <c r="E30" i="6"/>
  <c r="E32" i="6"/>
  <c r="C36" i="6"/>
  <c r="E39" i="6"/>
  <c r="E41" i="6"/>
  <c r="C42" i="6"/>
  <c r="C44" i="6"/>
  <c r="E46" i="6"/>
  <c r="E48" i="6"/>
  <c r="E50" i="6"/>
  <c r="C51" i="6"/>
  <c r="C54" i="6"/>
  <c r="C57" i="6"/>
  <c r="C59" i="6"/>
  <c r="E61" i="6"/>
  <c r="E63" i="6"/>
  <c r="E65" i="6"/>
  <c r="E67" i="6"/>
  <c r="E69" i="6"/>
  <c r="E71" i="6"/>
  <c r="E73" i="6"/>
  <c r="E75" i="6"/>
  <c r="C76" i="6"/>
  <c r="C78" i="6"/>
  <c r="E80" i="6"/>
  <c r="C82" i="6"/>
  <c r="C84" i="6"/>
  <c r="C86" i="6"/>
  <c r="C88" i="6"/>
  <c r="C90" i="6"/>
  <c r="E92" i="6"/>
  <c r="E94" i="6"/>
  <c r="C95" i="6"/>
  <c r="E98" i="6"/>
  <c r="C100" i="6"/>
  <c r="C102" i="6"/>
  <c r="C104" i="6"/>
  <c r="C106" i="6"/>
  <c r="C108" i="6"/>
  <c r="C110" i="6"/>
  <c r="C112" i="6"/>
  <c r="C114" i="6"/>
  <c r="E116" i="6"/>
  <c r="E118" i="6"/>
  <c r="C121" i="6"/>
  <c r="C123" i="6"/>
  <c r="C125" i="6"/>
  <c r="C127" i="6"/>
  <c r="C129" i="6"/>
  <c r="E131" i="6"/>
  <c r="E132" i="6"/>
  <c r="E135" i="6"/>
  <c r="E136" i="6"/>
  <c r="I5" i="22"/>
  <c r="H7" i="22"/>
  <c r="I7" i="22"/>
  <c r="H9" i="22"/>
  <c r="I9" i="22"/>
  <c r="M850" i="20"/>
  <c r="N850" i="20"/>
  <c r="H850" i="20"/>
  <c r="AL4" i="20"/>
  <c r="M1291" i="20"/>
  <c r="H1291" i="20"/>
  <c r="L1387" i="20"/>
  <c r="H1387" i="20"/>
  <c r="M1906" i="20"/>
  <c r="H1906" i="20"/>
  <c r="V5" i="20"/>
  <c r="X6" i="20"/>
  <c r="X18" i="20"/>
  <c r="N19" i="20"/>
  <c r="N27" i="20"/>
  <c r="H34" i="20"/>
  <c r="N43" i="20"/>
  <c r="X51" i="20"/>
  <c r="H54" i="20"/>
  <c r="H60" i="20"/>
  <c r="X61" i="20"/>
  <c r="H64" i="20"/>
  <c r="X69" i="20"/>
  <c r="X79" i="20"/>
  <c r="H80" i="20"/>
  <c r="H88" i="20"/>
  <c r="W88" i="20"/>
  <c r="H100" i="20"/>
  <c r="W100" i="20"/>
  <c r="X104" i="20"/>
  <c r="H106" i="20"/>
  <c r="W106" i="20"/>
  <c r="H108" i="20"/>
  <c r="H116" i="20"/>
  <c r="H126" i="20"/>
  <c r="H130" i="20"/>
  <c r="H136" i="20"/>
  <c r="X142" i="20"/>
  <c r="H149" i="20"/>
  <c r="H161" i="20"/>
  <c r="W20" i="20"/>
  <c r="H166" i="20"/>
  <c r="H181" i="20"/>
  <c r="N197" i="20"/>
  <c r="N218" i="20"/>
  <c r="H234" i="20"/>
  <c r="N239" i="20"/>
  <c r="H241" i="20"/>
  <c r="L279" i="20"/>
  <c r="N279" i="20"/>
  <c r="Y138" i="20"/>
  <c r="H279" i="20"/>
  <c r="L405" i="20"/>
  <c r="N405" i="20"/>
  <c r="H405" i="20"/>
  <c r="L463" i="20"/>
  <c r="N463" i="20"/>
  <c r="H463" i="20"/>
  <c r="M828" i="20"/>
  <c r="H828" i="20"/>
  <c r="L847" i="20"/>
  <c r="H847" i="20"/>
  <c r="M922" i="20"/>
  <c r="H922" i="20"/>
  <c r="L948" i="20"/>
  <c r="N948" i="20"/>
  <c r="H948" i="20"/>
  <c r="N154" i="20"/>
  <c r="M748" i="20"/>
  <c r="H748" i="20"/>
  <c r="L988" i="20"/>
  <c r="N988" i="20"/>
  <c r="H988" i="20"/>
  <c r="M1014" i="20"/>
  <c r="H1014" i="20"/>
  <c r="L1027" i="20"/>
  <c r="N1027" i="20"/>
  <c r="H1027" i="20"/>
  <c r="AL40" i="20"/>
  <c r="L1094" i="20"/>
  <c r="N1094" i="20"/>
  <c r="H1094" i="20"/>
  <c r="H1115" i="20"/>
  <c r="L1115" i="20"/>
  <c r="N1115" i="20"/>
  <c r="M1185" i="20"/>
  <c r="H1185" i="20"/>
  <c r="V14" i="20"/>
  <c r="N14" i="20"/>
  <c r="V16" i="20"/>
  <c r="V22" i="20"/>
  <c r="V24" i="20"/>
  <c r="V26" i="20"/>
  <c r="X62" i="20"/>
  <c r="X70" i="20"/>
  <c r="X71" i="20"/>
  <c r="X80" i="20"/>
  <c r="H92" i="20"/>
  <c r="V94" i="20"/>
  <c r="V95" i="20"/>
  <c r="X97" i="20"/>
  <c r="H98" i="20"/>
  <c r="V103" i="20"/>
  <c r="M124" i="20"/>
  <c r="N124" i="20"/>
  <c r="H138" i="20"/>
  <c r="W138" i="20"/>
  <c r="X139" i="20"/>
  <c r="H174" i="20"/>
  <c r="H190" i="20"/>
  <c r="H209" i="20"/>
  <c r="W68" i="20"/>
  <c r="H210" i="20"/>
  <c r="H214" i="20"/>
  <c r="H218" i="20"/>
  <c r="H219" i="20"/>
  <c r="N222" i="20"/>
  <c r="H225" i="20"/>
  <c r="W84" i="20"/>
  <c r="H230" i="20"/>
  <c r="H242" i="20"/>
  <c r="L341" i="20"/>
  <c r="N341" i="20"/>
  <c r="H341" i="20"/>
  <c r="L503" i="20"/>
  <c r="N503" i="20"/>
  <c r="H503" i="20"/>
  <c r="H532" i="20"/>
  <c r="L532" i="20"/>
  <c r="N532" i="20"/>
  <c r="H626" i="20"/>
  <c r="AG62" i="20"/>
  <c r="L626" i="20"/>
  <c r="N699" i="20"/>
  <c r="L701" i="20"/>
  <c r="N701" i="20"/>
  <c r="H701" i="20"/>
  <c r="L767" i="20"/>
  <c r="N767" i="20"/>
  <c r="H767" i="20"/>
  <c r="L783" i="20"/>
  <c r="N783" i="20"/>
  <c r="H783" i="20"/>
  <c r="AG78" i="20"/>
  <c r="L799" i="20"/>
  <c r="N799" i="20"/>
  <c r="H799" i="20"/>
  <c r="AG94" i="20"/>
  <c r="H820" i="20"/>
  <c r="L820" i="20"/>
  <c r="N820" i="20"/>
  <c r="H957" i="20"/>
  <c r="AL111" i="20"/>
  <c r="L957" i="20"/>
  <c r="M972" i="20"/>
  <c r="H972" i="20"/>
  <c r="L524" i="20"/>
  <c r="H524" i="20"/>
  <c r="H536" i="20"/>
  <c r="M536" i="20"/>
  <c r="L618" i="20"/>
  <c r="H618" i="20"/>
  <c r="L812" i="20"/>
  <c r="H812" i="20"/>
  <c r="M1249" i="20"/>
  <c r="H1249" i="20"/>
  <c r="M1275" i="20"/>
  <c r="N1275" i="20"/>
  <c r="H1275" i="20"/>
  <c r="L1361" i="20"/>
  <c r="N1361" i="20"/>
  <c r="H1361" i="20"/>
  <c r="AQ92" i="20"/>
  <c r="V9" i="20"/>
  <c r="X17" i="20"/>
  <c r="X27" i="20"/>
  <c r="V42" i="20"/>
  <c r="X43" i="20"/>
  <c r="H50" i="20"/>
  <c r="N51" i="20"/>
  <c r="X63" i="20"/>
  <c r="X64" i="20"/>
  <c r="X72" i="20"/>
  <c r="H76" i="20"/>
  <c r="X78" i="20"/>
  <c r="X89" i="20"/>
  <c r="X90" i="20"/>
  <c r="H94" i="20"/>
  <c r="W94" i="20"/>
  <c r="V97" i="20"/>
  <c r="X98" i="20"/>
  <c r="H102" i="20"/>
  <c r="X105" i="20"/>
  <c r="H110" i="20"/>
  <c r="H112" i="20"/>
  <c r="H114" i="20"/>
  <c r="N126" i="20"/>
  <c r="H128" i="20"/>
  <c r="H140" i="20"/>
  <c r="H142" i="20"/>
  <c r="W142" i="20"/>
  <c r="H146" i="20"/>
  <c r="N149" i="20"/>
  <c r="H158" i="20"/>
  <c r="N161" i="20"/>
  <c r="L182" i="20"/>
  <c r="N182" i="20"/>
  <c r="N186" i="20"/>
  <c r="N241" i="20"/>
  <c r="L255" i="20"/>
  <c r="N255" i="20"/>
  <c r="H255" i="20"/>
  <c r="L313" i="20"/>
  <c r="N313" i="20"/>
  <c r="H313" i="20"/>
  <c r="L439" i="20"/>
  <c r="N439" i="20"/>
  <c r="H439" i="20"/>
  <c r="H476" i="20"/>
  <c r="L476" i="20"/>
  <c r="L540" i="20"/>
  <c r="N540" i="20"/>
  <c r="H540" i="20"/>
  <c r="N557" i="20"/>
  <c r="L559" i="20"/>
  <c r="N559" i="20"/>
  <c r="H559" i="20"/>
  <c r="N571" i="20"/>
  <c r="L573" i="20"/>
  <c r="N573" i="20"/>
  <c r="H573" i="20"/>
  <c r="N587" i="20"/>
  <c r="AI23" i="20"/>
  <c r="L589" i="20"/>
  <c r="N589" i="20"/>
  <c r="H589" i="20"/>
  <c r="N603" i="20"/>
  <c r="L605" i="20"/>
  <c r="N605" i="20"/>
  <c r="H605" i="20"/>
  <c r="N633" i="20"/>
  <c r="L634" i="20"/>
  <c r="H634" i="20"/>
  <c r="H851" i="20"/>
  <c r="L851" i="20"/>
  <c r="N851" i="20"/>
  <c r="M913" i="20"/>
  <c r="H913" i="20"/>
  <c r="L929" i="20"/>
  <c r="N929" i="20"/>
  <c r="H929" i="20"/>
  <c r="L953" i="20"/>
  <c r="H953" i="20"/>
  <c r="AL107" i="20"/>
  <c r="H263" i="20"/>
  <c r="W122" i="20"/>
  <c r="V142" i="20"/>
  <c r="H297" i="20"/>
  <c r="H389" i="20"/>
  <c r="AA127" i="20"/>
  <c r="H420" i="20"/>
  <c r="N435" i="20"/>
  <c r="H447" i="20"/>
  <c r="H453" i="20"/>
  <c r="AB30" i="20"/>
  <c r="N455" i="20"/>
  <c r="N475" i="20"/>
  <c r="AC60" i="20"/>
  <c r="H487" i="20"/>
  <c r="N499" i="20"/>
  <c r="H511" i="20"/>
  <c r="H528" i="20"/>
  <c r="H531" i="20"/>
  <c r="N547" i="20"/>
  <c r="AA137" i="20"/>
  <c r="AA139" i="20"/>
  <c r="AA140" i="20"/>
  <c r="H614" i="20"/>
  <c r="AG50" i="20"/>
  <c r="N625" i="20"/>
  <c r="N641" i="20"/>
  <c r="H653" i="20"/>
  <c r="H654" i="20"/>
  <c r="H663" i="20"/>
  <c r="H669" i="20"/>
  <c r="H682" i="20"/>
  <c r="H719" i="20"/>
  <c r="H735" i="20"/>
  <c r="H776" i="20"/>
  <c r="N792" i="20"/>
  <c r="H819" i="20"/>
  <c r="AH127" i="20"/>
  <c r="N925" i="20"/>
  <c r="AN79" i="20"/>
  <c r="L994" i="20"/>
  <c r="N994" i="20"/>
  <c r="AN7" i="20"/>
  <c r="H994" i="20"/>
  <c r="L1046" i="20"/>
  <c r="N1046" i="20"/>
  <c r="H1046" i="20"/>
  <c r="L1062" i="20"/>
  <c r="N1062" i="20"/>
  <c r="H1062" i="20"/>
  <c r="L1299" i="20"/>
  <c r="N1299" i="20"/>
  <c r="H1299" i="20"/>
  <c r="M1321" i="20"/>
  <c r="H1321" i="20"/>
  <c r="L1337" i="20"/>
  <c r="N1337" i="20"/>
  <c r="H1337" i="20"/>
  <c r="H1416" i="20"/>
  <c r="M1416" i="20"/>
  <c r="L1430" i="20"/>
  <c r="N1430" i="20"/>
  <c r="H1430" i="20"/>
  <c r="L1637" i="20"/>
  <c r="H1637" i="20"/>
  <c r="L1661" i="20"/>
  <c r="N1661" i="20"/>
  <c r="H1661" i="20"/>
  <c r="L1669" i="20"/>
  <c r="H1669" i="20"/>
  <c r="L1685" i="20"/>
  <c r="H1685" i="20"/>
  <c r="L1824" i="20"/>
  <c r="N1824" i="20"/>
  <c r="H1824" i="20"/>
  <c r="H256" i="20"/>
  <c r="H270" i="20"/>
  <c r="H304" i="20"/>
  <c r="H332" i="20"/>
  <c r="AC82" i="20"/>
  <c r="H372" i="20"/>
  <c r="N373" i="20"/>
  <c r="H396" i="20"/>
  <c r="AB114" i="20"/>
  <c r="AC132" i="20"/>
  <c r="N431" i="20"/>
  <c r="H444" i="20"/>
  <c r="AA36" i="20"/>
  <c r="AC38" i="20"/>
  <c r="AC39" i="20"/>
  <c r="H468" i="20"/>
  <c r="H469" i="20"/>
  <c r="H493" i="20"/>
  <c r="H508" i="20"/>
  <c r="N543" i="20"/>
  <c r="H553" i="20"/>
  <c r="AA134" i="20"/>
  <c r="AC135" i="20"/>
  <c r="H560" i="20"/>
  <c r="H564" i="20"/>
  <c r="H567" i="20"/>
  <c r="AG3" i="20"/>
  <c r="H574" i="20"/>
  <c r="H578" i="20"/>
  <c r="AG14" i="20"/>
  <c r="H594" i="20"/>
  <c r="AG30" i="20"/>
  <c r="H599" i="20"/>
  <c r="H606" i="20"/>
  <c r="H610" i="20"/>
  <c r="H657" i="20"/>
  <c r="H695" i="20"/>
  <c r="H702" i="20"/>
  <c r="H706" i="20"/>
  <c r="AG142" i="20"/>
  <c r="N731" i="20"/>
  <c r="N739" i="20"/>
  <c r="N764" i="20"/>
  <c r="H768" i="20"/>
  <c r="H772" i="20"/>
  <c r="H784" i="20"/>
  <c r="H793" i="20"/>
  <c r="H800" i="20"/>
  <c r="H840" i="20"/>
  <c r="N927" i="20"/>
  <c r="N931" i="20"/>
  <c r="N936" i="20"/>
  <c r="M981" i="20"/>
  <c r="N981" i="20"/>
  <c r="H981" i="20"/>
  <c r="L1107" i="20"/>
  <c r="N1107" i="20"/>
  <c r="H1107" i="20"/>
  <c r="L1160" i="20"/>
  <c r="N1160" i="20"/>
  <c r="H1160" i="20"/>
  <c r="M1217" i="20"/>
  <c r="H1217" i="20"/>
  <c r="M1283" i="20"/>
  <c r="N1283" i="20"/>
  <c r="AS14" i="20"/>
  <c r="H1283" i="20"/>
  <c r="L1345" i="20"/>
  <c r="N1345" i="20"/>
  <c r="H1345" i="20"/>
  <c r="H262" i="20"/>
  <c r="N263" i="20"/>
  <c r="H296" i="20"/>
  <c r="AB14" i="20"/>
  <c r="N297" i="20"/>
  <c r="H320" i="20"/>
  <c r="AB38" i="20"/>
  <c r="H348" i="20"/>
  <c r="AA94" i="20"/>
  <c r="H388" i="20"/>
  <c r="N389" i="20"/>
  <c r="H412" i="20"/>
  <c r="AB130" i="20"/>
  <c r="AC137" i="20"/>
  <c r="AC138" i="20"/>
  <c r="H445" i="20"/>
  <c r="N447" i="20"/>
  <c r="AC28" i="20"/>
  <c r="H460" i="20"/>
  <c r="H484" i="20"/>
  <c r="H485" i="20"/>
  <c r="N487" i="20"/>
  <c r="H509" i="20"/>
  <c r="N511" i="20"/>
  <c r="AC92" i="20"/>
  <c r="N536" i="20"/>
  <c r="AA123" i="20"/>
  <c r="AA124" i="20"/>
  <c r="H631" i="20"/>
  <c r="AG67" i="20"/>
  <c r="N653" i="20"/>
  <c r="N669" i="20"/>
  <c r="H679" i="20"/>
  <c r="AG115" i="20"/>
  <c r="H686" i="20"/>
  <c r="H690" i="20"/>
  <c r="N719" i="20"/>
  <c r="N735" i="20"/>
  <c r="H745" i="20"/>
  <c r="H751" i="20"/>
  <c r="H752" i="20"/>
  <c r="H756" i="20"/>
  <c r="AG51" i="20"/>
  <c r="M776" i="20"/>
  <c r="AH72" i="20"/>
  <c r="AF111" i="20"/>
  <c r="AF113" i="20"/>
  <c r="N824" i="20"/>
  <c r="AI119" i="20"/>
  <c r="H825" i="20"/>
  <c r="N828" i="20"/>
  <c r="H831" i="20"/>
  <c r="H832" i="20"/>
  <c r="H836" i="20"/>
  <c r="H845" i="20"/>
  <c r="H853" i="20"/>
  <c r="AL7" i="20"/>
  <c r="H854" i="20"/>
  <c r="AL8" i="20"/>
  <c r="N899" i="20"/>
  <c r="H902" i="20"/>
  <c r="AL56" i="20"/>
  <c r="N903" i="20"/>
  <c r="AN57" i="20"/>
  <c r="N907" i="20"/>
  <c r="H910" i="20"/>
  <c r="AL64" i="20"/>
  <c r="N911" i="20"/>
  <c r="H944" i="20"/>
  <c r="N952" i="20"/>
  <c r="H969" i="20"/>
  <c r="AL123" i="20"/>
  <c r="N972" i="20"/>
  <c r="L990" i="20"/>
  <c r="N990" i="20"/>
  <c r="H990" i="20"/>
  <c r="M1123" i="20"/>
  <c r="H1123" i="20"/>
  <c r="M1144" i="20"/>
  <c r="N1144" i="20"/>
  <c r="H1144" i="20"/>
  <c r="M1313" i="20"/>
  <c r="H1313" i="20"/>
  <c r="M1329" i="20"/>
  <c r="N1329" i="20"/>
  <c r="H1329" i="20"/>
  <c r="L1353" i="20"/>
  <c r="N1353" i="20"/>
  <c r="H1353" i="20"/>
  <c r="H977" i="20"/>
  <c r="N984" i="20"/>
  <c r="L991" i="20"/>
  <c r="N991" i="20"/>
  <c r="H998" i="20"/>
  <c r="H999" i="20"/>
  <c r="H1003" i="20"/>
  <c r="AL16" i="20"/>
  <c r="H1008" i="20"/>
  <c r="H1015" i="20"/>
  <c r="H1019" i="20"/>
  <c r="AL32" i="20"/>
  <c r="N1034" i="20"/>
  <c r="L1051" i="20"/>
  <c r="N1051" i="20"/>
  <c r="H1056" i="20"/>
  <c r="L1067" i="20"/>
  <c r="N1067" i="20"/>
  <c r="H1075" i="20"/>
  <c r="H1114" i="20"/>
  <c r="AL127" i="20"/>
  <c r="H1397" i="20"/>
  <c r="L1414" i="20"/>
  <c r="H1414" i="20"/>
  <c r="L1804" i="20"/>
  <c r="N1804" i="20"/>
  <c r="H1804" i="20"/>
  <c r="L1832" i="20"/>
  <c r="N1832" i="20"/>
  <c r="H1832" i="20"/>
  <c r="L1898" i="20"/>
  <c r="N1898" i="20"/>
  <c r="H1898" i="20"/>
  <c r="H1927" i="20"/>
  <c r="L1927" i="20"/>
  <c r="H1063" i="20"/>
  <c r="H1087" i="20"/>
  <c r="H1088" i="20"/>
  <c r="H1095" i="20"/>
  <c r="H1137" i="20"/>
  <c r="H1145" i="20"/>
  <c r="H1148" i="20"/>
  <c r="N1180" i="20"/>
  <c r="AS52" i="20"/>
  <c r="N1212" i="20"/>
  <c r="AS84" i="20"/>
  <c r="N1244" i="20"/>
  <c r="H1252" i="20"/>
  <c r="AQ124" i="20"/>
  <c r="H1278" i="20"/>
  <c r="H1281" i="20"/>
  <c r="H1319" i="20"/>
  <c r="H1335" i="20"/>
  <c r="H1405" i="20"/>
  <c r="AQ136" i="20"/>
  <c r="M1405" i="20"/>
  <c r="N1432" i="20"/>
  <c r="H1442" i="20"/>
  <c r="L1446" i="20"/>
  <c r="N1446" i="20"/>
  <c r="H1446" i="20"/>
  <c r="N1459" i="20"/>
  <c r="N1480" i="20"/>
  <c r="H1484" i="20"/>
  <c r="N1512" i="20"/>
  <c r="H1516" i="20"/>
  <c r="AV106" i="20"/>
  <c r="H1542" i="20"/>
  <c r="H1565" i="20"/>
  <c r="L1619" i="20"/>
  <c r="H1619" i="20"/>
  <c r="H1693" i="20"/>
  <c r="H1788" i="20"/>
  <c r="BA96" i="20"/>
  <c r="L1808" i="20"/>
  <c r="N1808" i="20"/>
  <c r="H1808" i="20"/>
  <c r="BA116" i="20"/>
  <c r="H1816" i="20"/>
  <c r="L1855" i="20"/>
  <c r="N1855" i="20"/>
  <c r="H1855" i="20"/>
  <c r="H1924" i="20"/>
  <c r="L1924" i="20"/>
  <c r="N998" i="20"/>
  <c r="AM15" i="20"/>
  <c r="H1011" i="20"/>
  <c r="AL24" i="20"/>
  <c r="N1014" i="20"/>
  <c r="N1042" i="20"/>
  <c r="N1050" i="20"/>
  <c r="H1079" i="20"/>
  <c r="H1083" i="20"/>
  <c r="AK124" i="20"/>
  <c r="AK126" i="20"/>
  <c r="AK127" i="20"/>
  <c r="N1119" i="20"/>
  <c r="H1120" i="20"/>
  <c r="H1126" i="20"/>
  <c r="AL139" i="20"/>
  <c r="H1141" i="20"/>
  <c r="H1164" i="20"/>
  <c r="H1173" i="20"/>
  <c r="N1185" i="20"/>
  <c r="H1190" i="20"/>
  <c r="H1197" i="20"/>
  <c r="H1205" i="20"/>
  <c r="N1217" i="20"/>
  <c r="H1222" i="20"/>
  <c r="H1229" i="20"/>
  <c r="H1237" i="20"/>
  <c r="N1249" i="20"/>
  <c r="H1254" i="20"/>
  <c r="H1261" i="20"/>
  <c r="H1269" i="20"/>
  <c r="N1291" i="20"/>
  <c r="H1307" i="20"/>
  <c r="N1313" i="20"/>
  <c r="N1321" i="20"/>
  <c r="H1383" i="20"/>
  <c r="H1393" i="20"/>
  <c r="H1395" i="20"/>
  <c r="AQ126" i="20"/>
  <c r="M1397" i="20"/>
  <c r="N1397" i="20"/>
  <c r="H1399" i="20"/>
  <c r="L1403" i="20"/>
  <c r="H1403" i="20"/>
  <c r="N1457" i="20"/>
  <c r="L1602" i="20"/>
  <c r="H1602" i="20"/>
  <c r="L1611" i="20"/>
  <c r="N1611" i="20"/>
  <c r="H1611" i="20"/>
  <c r="L1796" i="20"/>
  <c r="N1796" i="20"/>
  <c r="H1796" i="20"/>
  <c r="L1812" i="20"/>
  <c r="N1812" i="20"/>
  <c r="H1812" i="20"/>
  <c r="H1912" i="20"/>
  <c r="N1961" i="20"/>
  <c r="L1399" i="20"/>
  <c r="H1420" i="20"/>
  <c r="H1452" i="20"/>
  <c r="N1456" i="20"/>
  <c r="H1470" i="20"/>
  <c r="N1590" i="20"/>
  <c r="N1593" i="20"/>
  <c r="N1602" i="20"/>
  <c r="H1641" i="20"/>
  <c r="AV90" i="20"/>
  <c r="H1645" i="20"/>
  <c r="H1667" i="20"/>
  <c r="H1673" i="20"/>
  <c r="N1764" i="20"/>
  <c r="H1822" i="20"/>
  <c r="N1851" i="20"/>
  <c r="H1852" i="20"/>
  <c r="N1858" i="20"/>
  <c r="N1874" i="20"/>
  <c r="N1919" i="20"/>
  <c r="AZ87" i="20"/>
  <c r="N1920" i="20"/>
  <c r="N1929" i="20"/>
  <c r="N1937" i="20"/>
  <c r="N1945" i="20"/>
  <c r="N1966" i="20"/>
  <c r="N1971" i="20"/>
  <c r="AZ143" i="20"/>
  <c r="N1416" i="20"/>
  <c r="N1448" i="20"/>
  <c r="H1454" i="20"/>
  <c r="H1473" i="20"/>
  <c r="H1489" i="20"/>
  <c r="H1505" i="20"/>
  <c r="H1521" i="20"/>
  <c r="H1538" i="20"/>
  <c r="H1561" i="20"/>
  <c r="H1577" i="20"/>
  <c r="AV26" i="20"/>
  <c r="H1587" i="20"/>
  <c r="H1590" i="20"/>
  <c r="N1603" i="20"/>
  <c r="AX52" i="20"/>
  <c r="AU96" i="20"/>
  <c r="AW97" i="20"/>
  <c r="H1665" i="20"/>
  <c r="H1683" i="20"/>
  <c r="H1689" i="20"/>
  <c r="AW140" i="20"/>
  <c r="BB4" i="20"/>
  <c r="AZ86" i="20"/>
  <c r="N1788" i="20"/>
  <c r="AZ113" i="20"/>
  <c r="N1816" i="20"/>
  <c r="BC124" i="20"/>
  <c r="BB130" i="20"/>
  <c r="AZ8" i="20"/>
  <c r="BB19" i="20"/>
  <c r="AZ31" i="20"/>
  <c r="AZ47" i="20"/>
  <c r="AZ50" i="20"/>
  <c r="BB68" i="20"/>
  <c r="BB71" i="20"/>
  <c r="AZ79" i="20"/>
  <c r="N1917" i="20"/>
  <c r="H1920" i="20"/>
  <c r="N1926" i="20"/>
  <c r="H1929" i="20"/>
  <c r="H1940" i="20"/>
  <c r="H9" i="20"/>
  <c r="W9" i="20"/>
  <c r="H11" i="20"/>
  <c r="H26" i="20"/>
  <c r="H30" i="20"/>
  <c r="W30" i="20"/>
  <c r="N102" i="20"/>
  <c r="N110" i="20"/>
  <c r="L94" i="20"/>
  <c r="N94" i="20"/>
  <c r="L106" i="20"/>
  <c r="L116" i="20"/>
  <c r="L145" i="20"/>
  <c r="N145" i="20"/>
  <c r="H145" i="20"/>
  <c r="L169" i="20"/>
  <c r="N169" i="20"/>
  <c r="H169" i="20"/>
  <c r="L289" i="20"/>
  <c r="N289" i="20"/>
  <c r="H289" i="20"/>
  <c r="L581" i="20"/>
  <c r="N581" i="20"/>
  <c r="H581" i="20"/>
  <c r="H671" i="20"/>
  <c r="AG107" i="20"/>
  <c r="L671" i="20"/>
  <c r="N671" i="20"/>
  <c r="L775" i="20"/>
  <c r="N775" i="20"/>
  <c r="H775" i="20"/>
  <c r="AG70" i="20"/>
  <c r="L1792" i="20"/>
  <c r="N1792" i="20"/>
  <c r="H1792" i="20"/>
  <c r="BA100" i="20"/>
  <c r="H3" i="20"/>
  <c r="H5" i="20"/>
  <c r="W5" i="20"/>
  <c r="H8" i="20"/>
  <c r="W8" i="20"/>
  <c r="M9" i="20"/>
  <c r="N9" i="20"/>
  <c r="H12" i="20"/>
  <c r="H13" i="20"/>
  <c r="H16" i="20"/>
  <c r="H22" i="20"/>
  <c r="X24" i="20"/>
  <c r="H28" i="20"/>
  <c r="H44" i="20"/>
  <c r="H52" i="20"/>
  <c r="W52" i="20"/>
  <c r="H66" i="20"/>
  <c r="H74" i="20"/>
  <c r="H78" i="20"/>
  <c r="W78" i="20"/>
  <c r="H82" i="20"/>
  <c r="X88" i="20"/>
  <c r="L100" i="20"/>
  <c r="N100" i="20"/>
  <c r="Y100" i="20"/>
  <c r="L108" i="20"/>
  <c r="L114" i="20"/>
  <c r="N114" i="20"/>
  <c r="Y114" i="20"/>
  <c r="X120" i="20"/>
  <c r="N138" i="20"/>
  <c r="N146" i="20"/>
  <c r="L166" i="20"/>
  <c r="N166" i="20"/>
  <c r="N170" i="20"/>
  <c r="Y29" i="20"/>
  <c r="L185" i="20"/>
  <c r="N185" i="20"/>
  <c r="H185" i="20"/>
  <c r="H211" i="20"/>
  <c r="W70" i="20"/>
  <c r="L211" i="20"/>
  <c r="N211" i="20"/>
  <c r="L230" i="20"/>
  <c r="N230" i="20"/>
  <c r="N234" i="20"/>
  <c r="L271" i="20"/>
  <c r="N271" i="20"/>
  <c r="H271" i="20"/>
  <c r="W130" i="20"/>
  <c r="L305" i="20"/>
  <c r="N305" i="20"/>
  <c r="H305" i="20"/>
  <c r="L381" i="20"/>
  <c r="N381" i="20"/>
  <c r="H381" i="20"/>
  <c r="L452" i="20"/>
  <c r="L484" i="20"/>
  <c r="L516" i="20"/>
  <c r="N516" i="20"/>
  <c r="N520" i="20"/>
  <c r="L535" i="20"/>
  <c r="N535" i="20"/>
  <c r="H535" i="20"/>
  <c r="M555" i="20"/>
  <c r="N555" i="20"/>
  <c r="H555" i="20"/>
  <c r="N556" i="20"/>
  <c r="H561" i="20"/>
  <c r="L561" i="20"/>
  <c r="N561" i="20"/>
  <c r="L578" i="20"/>
  <c r="N578" i="20"/>
  <c r="N582" i="20"/>
  <c r="L597" i="20"/>
  <c r="N597" i="20"/>
  <c r="H597" i="20"/>
  <c r="M617" i="20"/>
  <c r="N617" i="20"/>
  <c r="H617" i="20"/>
  <c r="H623" i="20"/>
  <c r="AG59" i="20"/>
  <c r="L623" i="20"/>
  <c r="N623" i="20"/>
  <c r="AI59" i="20"/>
  <c r="L642" i="20"/>
  <c r="H737" i="20"/>
  <c r="L737" i="20"/>
  <c r="H740" i="20"/>
  <c r="L740" i="20"/>
  <c r="N740" i="20"/>
  <c r="L940" i="20"/>
  <c r="N940" i="20"/>
  <c r="H940" i="20"/>
  <c r="W4" i="20"/>
  <c r="L96" i="20"/>
  <c r="N96" i="20"/>
  <c r="L112" i="20"/>
  <c r="M189" i="20"/>
  <c r="N189" i="20"/>
  <c r="H189" i="20"/>
  <c r="H195" i="20"/>
  <c r="W54" i="20"/>
  <c r="L195" i="20"/>
  <c r="N195" i="20"/>
  <c r="L233" i="20"/>
  <c r="N233" i="20"/>
  <c r="H233" i="20"/>
  <c r="W92" i="20"/>
  <c r="H545" i="20"/>
  <c r="AB122" i="20"/>
  <c r="L545" i="20"/>
  <c r="N545" i="20"/>
  <c r="H607" i="20"/>
  <c r="AG43" i="20"/>
  <c r="L607" i="20"/>
  <c r="N607" i="20"/>
  <c r="H874" i="20"/>
  <c r="M874" i="20"/>
  <c r="N874" i="20"/>
  <c r="L1006" i="20"/>
  <c r="N1006" i="20"/>
  <c r="H1006" i="20"/>
  <c r="M1810" i="20"/>
  <c r="H1810" i="20"/>
  <c r="BA118" i="20"/>
  <c r="N10" i="20"/>
  <c r="N57" i="20"/>
  <c r="V72" i="20"/>
  <c r="M104" i="20"/>
  <c r="V119" i="20"/>
  <c r="M120" i="20"/>
  <c r="X121" i="20"/>
  <c r="M130" i="20"/>
  <c r="V140" i="20"/>
  <c r="V141" i="20"/>
  <c r="M157" i="20"/>
  <c r="N157" i="20"/>
  <c r="Y16" i="20"/>
  <c r="H157" i="20"/>
  <c r="H163" i="20"/>
  <c r="L163" i="20"/>
  <c r="N163" i="20"/>
  <c r="L201" i="20"/>
  <c r="N201" i="20"/>
  <c r="H201" i="20"/>
  <c r="W60" i="20"/>
  <c r="M221" i="20"/>
  <c r="N221" i="20"/>
  <c r="H221" i="20"/>
  <c r="W80" i="20"/>
  <c r="H227" i="20"/>
  <c r="L227" i="20"/>
  <c r="N227" i="20"/>
  <c r="L321" i="20"/>
  <c r="N321" i="20"/>
  <c r="H321" i="20"/>
  <c r="L333" i="20"/>
  <c r="N333" i="20"/>
  <c r="AD51" i="20"/>
  <c r="H333" i="20"/>
  <c r="L397" i="20"/>
  <c r="N397" i="20"/>
  <c r="H397" i="20"/>
  <c r="L551" i="20"/>
  <c r="N551" i="20"/>
  <c r="H551" i="20"/>
  <c r="M552" i="20"/>
  <c r="M569" i="20"/>
  <c r="N569" i="20"/>
  <c r="AI5" i="20"/>
  <c r="H569" i="20"/>
  <c r="H575" i="20"/>
  <c r="AG11" i="20"/>
  <c r="L575" i="20"/>
  <c r="N575" i="20"/>
  <c r="N594" i="20"/>
  <c r="L613" i="20"/>
  <c r="N613" i="20"/>
  <c r="AI49" i="20"/>
  <c r="H613" i="20"/>
  <c r="M614" i="20"/>
  <c r="H639" i="20"/>
  <c r="AG75" i="20"/>
  <c r="L639" i="20"/>
  <c r="N639" i="20"/>
  <c r="AI75" i="20"/>
  <c r="L839" i="20"/>
  <c r="N839" i="20"/>
  <c r="AI134" i="20"/>
  <c r="H839" i="20"/>
  <c r="AG134" i="20"/>
  <c r="W48" i="20"/>
  <c r="L365" i="20"/>
  <c r="N365" i="20"/>
  <c r="H365" i="20"/>
  <c r="L519" i="20"/>
  <c r="N519" i="20"/>
  <c r="H519" i="20"/>
  <c r="M539" i="20"/>
  <c r="N539" i="20"/>
  <c r="H539" i="20"/>
  <c r="H674" i="20"/>
  <c r="AG110" i="20"/>
  <c r="L674" i="20"/>
  <c r="H1806" i="20"/>
  <c r="M1806" i="20"/>
  <c r="L1828" i="20"/>
  <c r="N1828" i="20"/>
  <c r="H1828" i="20"/>
  <c r="BA136" i="20"/>
  <c r="L1894" i="20"/>
  <c r="N1894" i="20"/>
  <c r="H1894" i="20"/>
  <c r="H1925" i="20"/>
  <c r="L1925" i="20"/>
  <c r="N1925" i="20"/>
  <c r="BC92" i="20"/>
  <c r="N3" i="20"/>
  <c r="N5" i="20"/>
  <c r="N13" i="20"/>
  <c r="H15" i="20"/>
  <c r="N16" i="20"/>
  <c r="H18" i="20"/>
  <c r="X21" i="20"/>
  <c r="H24" i="20"/>
  <c r="H36" i="20"/>
  <c r="W36" i="20"/>
  <c r="H40" i="20"/>
  <c r="H46" i="20"/>
  <c r="W46" i="20"/>
  <c r="V50" i="20"/>
  <c r="H58" i="20"/>
  <c r="H72" i="20"/>
  <c r="W72" i="20"/>
  <c r="X85" i="20"/>
  <c r="H86" i="20"/>
  <c r="W86" i="20"/>
  <c r="H90" i="20"/>
  <c r="X94" i="20"/>
  <c r="X107" i="20"/>
  <c r="V115" i="20"/>
  <c r="N130" i="20"/>
  <c r="X131" i="20"/>
  <c r="N140" i="20"/>
  <c r="L153" i="20"/>
  <c r="N153" i="20"/>
  <c r="H153" i="20"/>
  <c r="M173" i="20"/>
  <c r="N173" i="20"/>
  <c r="H173" i="20"/>
  <c r="W32" i="20"/>
  <c r="N174" i="20"/>
  <c r="H179" i="20"/>
  <c r="W38" i="20"/>
  <c r="L179" i="20"/>
  <c r="N179" i="20"/>
  <c r="L198" i="20"/>
  <c r="N198" i="20"/>
  <c r="Y57" i="20"/>
  <c r="N202" i="20"/>
  <c r="L217" i="20"/>
  <c r="N217" i="20"/>
  <c r="H217" i="20"/>
  <c r="W76" i="20"/>
  <c r="M237" i="20"/>
  <c r="N237" i="20"/>
  <c r="Y96" i="20"/>
  <c r="H237" i="20"/>
  <c r="W96" i="20"/>
  <c r="H243" i="20"/>
  <c r="W102" i="20"/>
  <c r="L243" i="20"/>
  <c r="N243" i="20"/>
  <c r="Y102" i="20"/>
  <c r="L325" i="20"/>
  <c r="N325" i="20"/>
  <c r="AD43" i="20"/>
  <c r="H325" i="20"/>
  <c r="L329" i="20"/>
  <c r="N329" i="20"/>
  <c r="L349" i="20"/>
  <c r="N349" i="20"/>
  <c r="H349" i="20"/>
  <c r="L413" i="20"/>
  <c r="N413" i="20"/>
  <c r="AD131" i="20"/>
  <c r="H413" i="20"/>
  <c r="L436" i="20"/>
  <c r="N436" i="20"/>
  <c r="L468" i="20"/>
  <c r="N468" i="20"/>
  <c r="AD45" i="20"/>
  <c r="L500" i="20"/>
  <c r="M523" i="20"/>
  <c r="N523" i="20"/>
  <c r="AD100" i="20"/>
  <c r="H523" i="20"/>
  <c r="N524" i="20"/>
  <c r="H529" i="20"/>
  <c r="L529" i="20"/>
  <c r="N529" i="20"/>
  <c r="L548" i="20"/>
  <c r="N552" i="20"/>
  <c r="H591" i="20"/>
  <c r="AG27" i="20"/>
  <c r="L591" i="20"/>
  <c r="N591" i="20"/>
  <c r="AI27" i="20"/>
  <c r="L610" i="20"/>
  <c r="N610" i="20"/>
  <c r="AI46" i="20"/>
  <c r="L629" i="20"/>
  <c r="N629" i="20"/>
  <c r="H629" i="20"/>
  <c r="M630" i="20"/>
  <c r="N630" i="20"/>
  <c r="H678" i="20"/>
  <c r="AG114" i="20"/>
  <c r="M678" i="20"/>
  <c r="H801" i="20"/>
  <c r="L801" i="20"/>
  <c r="N801" i="20"/>
  <c r="H804" i="20"/>
  <c r="AG99" i="20"/>
  <c r="L804" i="20"/>
  <c r="N804" i="20"/>
  <c r="L122" i="20"/>
  <c r="N122" i="20"/>
  <c r="Y122" i="20"/>
  <c r="V125" i="20"/>
  <c r="X126" i="20"/>
  <c r="H134" i="20"/>
  <c r="L136" i="20"/>
  <c r="L142" i="20"/>
  <c r="N142" i="20"/>
  <c r="H147" i="20"/>
  <c r="H154" i="20"/>
  <c r="L155" i="20"/>
  <c r="N155" i="20"/>
  <c r="Y14" i="20"/>
  <c r="H159" i="20"/>
  <c r="M165" i="20"/>
  <c r="N165" i="20"/>
  <c r="Y24" i="20"/>
  <c r="H170" i="20"/>
  <c r="L171" i="20"/>
  <c r="N171" i="20"/>
  <c r="H175" i="20"/>
  <c r="W34" i="20"/>
  <c r="L178" i="20"/>
  <c r="N178" i="20"/>
  <c r="Y37" i="20"/>
  <c r="M181" i="20"/>
  <c r="N181" i="20"/>
  <c r="H186" i="20"/>
  <c r="L187" i="20"/>
  <c r="N187" i="20"/>
  <c r="H191" i="20"/>
  <c r="W50" i="20"/>
  <c r="L194" i="20"/>
  <c r="N194" i="20"/>
  <c r="Y53" i="20"/>
  <c r="H202" i="20"/>
  <c r="L203" i="20"/>
  <c r="N203" i="20"/>
  <c r="H205" i="20"/>
  <c r="W64" i="20"/>
  <c r="H207" i="20"/>
  <c r="L210" i="20"/>
  <c r="N210" i="20"/>
  <c r="Y69" i="20"/>
  <c r="M213" i="20"/>
  <c r="N213" i="20"/>
  <c r="Y72" i="20"/>
  <c r="L219" i="20"/>
  <c r="N219" i="20"/>
  <c r="H223" i="20"/>
  <c r="M229" i="20"/>
  <c r="N229" i="20"/>
  <c r="Y88" i="20"/>
  <c r="L235" i="20"/>
  <c r="N235" i="20"/>
  <c r="H239" i="20"/>
  <c r="W98" i="20"/>
  <c r="V100" i="20"/>
  <c r="H244" i="20"/>
  <c r="H251" i="20"/>
  <c r="W110" i="20"/>
  <c r="L256" i="20"/>
  <c r="N256" i="20"/>
  <c r="H259" i="20"/>
  <c r="W118" i="20"/>
  <c r="H266" i="20"/>
  <c r="N267" i="20"/>
  <c r="H275" i="20"/>
  <c r="H282" i="20"/>
  <c r="M283" i="20"/>
  <c r="N285" i="20"/>
  <c r="H293" i="20"/>
  <c r="H300" i="20"/>
  <c r="N301" i="20"/>
  <c r="H309" i="20"/>
  <c r="H316" i="20"/>
  <c r="N317" i="20"/>
  <c r="H337" i="20"/>
  <c r="H344" i="20"/>
  <c r="AB62" i="20"/>
  <c r="M345" i="20"/>
  <c r="N345" i="20"/>
  <c r="H353" i="20"/>
  <c r="H360" i="20"/>
  <c r="AB78" i="20"/>
  <c r="N361" i="20"/>
  <c r="H369" i="20"/>
  <c r="H376" i="20"/>
  <c r="N377" i="20"/>
  <c r="H385" i="20"/>
  <c r="H392" i="20"/>
  <c r="N393" i="20"/>
  <c r="H401" i="20"/>
  <c r="H408" i="20"/>
  <c r="N409" i="20"/>
  <c r="H417" i="20"/>
  <c r="H424" i="20"/>
  <c r="H427" i="20"/>
  <c r="AA16" i="20"/>
  <c r="H440" i="20"/>
  <c r="H448" i="20"/>
  <c r="AA32" i="20"/>
  <c r="H456" i="20"/>
  <c r="H464" i="20"/>
  <c r="AA48" i="20"/>
  <c r="H472" i="20"/>
  <c r="H480" i="20"/>
  <c r="AA64" i="20"/>
  <c r="H488" i="20"/>
  <c r="H496" i="20"/>
  <c r="AA80" i="20"/>
  <c r="AC80" i="20"/>
  <c r="H504" i="20"/>
  <c r="H512" i="20"/>
  <c r="H520" i="20"/>
  <c r="L521" i="20"/>
  <c r="N521" i="20"/>
  <c r="H525" i="20"/>
  <c r="M531" i="20"/>
  <c r="N531" i="20"/>
  <c r="AD108" i="20"/>
  <c r="L537" i="20"/>
  <c r="N537" i="20"/>
  <c r="H541" i="20"/>
  <c r="L544" i="20"/>
  <c r="N544" i="20"/>
  <c r="L553" i="20"/>
  <c r="N553" i="20"/>
  <c r="AD130" i="20"/>
  <c r="H557" i="20"/>
  <c r="L560" i="20"/>
  <c r="N560" i="20"/>
  <c r="M563" i="20"/>
  <c r="N563" i="20"/>
  <c r="AD140" i="20"/>
  <c r="L567" i="20"/>
  <c r="N567" i="20"/>
  <c r="H571" i="20"/>
  <c r="L574" i="20"/>
  <c r="N574" i="20"/>
  <c r="M577" i="20"/>
  <c r="N577" i="20"/>
  <c r="H582" i="20"/>
  <c r="AG18" i="20"/>
  <c r="L583" i="20"/>
  <c r="N583" i="20"/>
  <c r="AI19" i="20"/>
  <c r="H585" i="20"/>
  <c r="H587" i="20"/>
  <c r="M593" i="20"/>
  <c r="N593" i="20"/>
  <c r="H598" i="20"/>
  <c r="L599" i="20"/>
  <c r="N599" i="20"/>
  <c r="AI35" i="20"/>
  <c r="H601" i="20"/>
  <c r="H603" i="20"/>
  <c r="L606" i="20"/>
  <c r="M609" i="20"/>
  <c r="N609" i="20"/>
  <c r="AI45" i="20"/>
  <c r="L615" i="20"/>
  <c r="N615" i="20"/>
  <c r="AI51" i="20"/>
  <c r="H619" i="20"/>
  <c r="L622" i="20"/>
  <c r="L631" i="20"/>
  <c r="N631" i="20"/>
  <c r="H633" i="20"/>
  <c r="H635" i="20"/>
  <c r="AG71" i="20"/>
  <c r="L638" i="20"/>
  <c r="L661" i="20"/>
  <c r="N661" i="20"/>
  <c r="AI97" i="20"/>
  <c r="H661" i="20"/>
  <c r="M681" i="20"/>
  <c r="N681" i="20"/>
  <c r="H681" i="20"/>
  <c r="H687" i="20"/>
  <c r="AG123" i="20"/>
  <c r="L687" i="20"/>
  <c r="N687" i="20"/>
  <c r="AI123" i="20"/>
  <c r="L706" i="20"/>
  <c r="N706" i="20"/>
  <c r="AI142" i="20"/>
  <c r="N712" i="20"/>
  <c r="L727" i="20"/>
  <c r="N727" i="20"/>
  <c r="H727" i="20"/>
  <c r="AG22" i="20"/>
  <c r="M747" i="20"/>
  <c r="N747" i="20"/>
  <c r="AI42" i="20"/>
  <c r="H747" i="20"/>
  <c r="AG42" i="20"/>
  <c r="N748" i="20"/>
  <c r="H753" i="20"/>
  <c r="L753" i="20"/>
  <c r="N753" i="20"/>
  <c r="L772" i="20"/>
  <c r="N772" i="20"/>
  <c r="AI67" i="20"/>
  <c r="N776" i="20"/>
  <c r="AI71" i="20"/>
  <c r="L791" i="20"/>
  <c r="N791" i="20"/>
  <c r="AI86" i="20"/>
  <c r="H791" i="20"/>
  <c r="AG86" i="20"/>
  <c r="M811" i="20"/>
  <c r="N811" i="20"/>
  <c r="H811" i="20"/>
  <c r="AG106" i="20"/>
  <c r="N812" i="20"/>
  <c r="H817" i="20"/>
  <c r="L817" i="20"/>
  <c r="L836" i="20"/>
  <c r="N836" i="20"/>
  <c r="AI131" i="20"/>
  <c r="N840" i="20"/>
  <c r="AI135" i="20"/>
  <c r="N847" i="20"/>
  <c r="H855" i="20"/>
  <c r="L855" i="20"/>
  <c r="N855" i="20"/>
  <c r="M909" i="20"/>
  <c r="N909" i="20"/>
  <c r="AN63" i="20"/>
  <c r="H909" i="20"/>
  <c r="L973" i="20"/>
  <c r="H1032" i="20"/>
  <c r="L1032" i="20"/>
  <c r="N1032" i="20"/>
  <c r="AN45" i="20"/>
  <c r="H1035" i="20"/>
  <c r="AL48" i="20"/>
  <c r="L1035" i="20"/>
  <c r="N1035" i="20"/>
  <c r="L1070" i="20"/>
  <c r="N1070" i="20"/>
  <c r="H1070" i="20"/>
  <c r="L1181" i="20"/>
  <c r="N1181" i="20"/>
  <c r="H1181" i="20"/>
  <c r="H1186" i="20"/>
  <c r="L1186" i="20"/>
  <c r="N1186" i="20"/>
  <c r="AS58" i="20"/>
  <c r="H1204" i="20"/>
  <c r="AQ76" i="20"/>
  <c r="L1204" i="20"/>
  <c r="N1204" i="20"/>
  <c r="AS76" i="20"/>
  <c r="L1303" i="20"/>
  <c r="N1303" i="20"/>
  <c r="AS34" i="20"/>
  <c r="H1303" i="20"/>
  <c r="H1474" i="20"/>
  <c r="L1474" i="20"/>
  <c r="H1478" i="20"/>
  <c r="AV68" i="20"/>
  <c r="L1478" i="20"/>
  <c r="N1478" i="20"/>
  <c r="AX68" i="20"/>
  <c r="N151" i="20"/>
  <c r="M162" i="20"/>
  <c r="N162" i="20"/>
  <c r="Y21" i="20"/>
  <c r="N167" i="20"/>
  <c r="N183" i="20"/>
  <c r="N199" i="20"/>
  <c r="N215" i="20"/>
  <c r="M226" i="20"/>
  <c r="N226" i="20"/>
  <c r="N231" i="20"/>
  <c r="V96" i="20"/>
  <c r="M242" i="20"/>
  <c r="N242" i="20"/>
  <c r="V110" i="20"/>
  <c r="V118" i="20"/>
  <c r="AC98" i="20"/>
  <c r="AC114" i="20"/>
  <c r="AC130" i="20"/>
  <c r="AB138" i="20"/>
  <c r="N517" i="20"/>
  <c r="M528" i="20"/>
  <c r="N528" i="20"/>
  <c r="N533" i="20"/>
  <c r="N549" i="20"/>
  <c r="N565" i="20"/>
  <c r="N579" i="20"/>
  <c r="M590" i="20"/>
  <c r="N590" i="20"/>
  <c r="AI26" i="20"/>
  <c r="N595" i="20"/>
  <c r="N611" i="20"/>
  <c r="N627" i="20"/>
  <c r="L677" i="20"/>
  <c r="N677" i="20"/>
  <c r="H677" i="20"/>
  <c r="M697" i="20"/>
  <c r="N697" i="20"/>
  <c r="H697" i="20"/>
  <c r="H703" i="20"/>
  <c r="AG139" i="20"/>
  <c r="L703" i="20"/>
  <c r="N703" i="20"/>
  <c r="N724" i="20"/>
  <c r="L743" i="20"/>
  <c r="N743" i="20"/>
  <c r="H743" i="20"/>
  <c r="AG38" i="20"/>
  <c r="M763" i="20"/>
  <c r="N763" i="20"/>
  <c r="AI58" i="20"/>
  <c r="H763" i="20"/>
  <c r="AG58" i="20"/>
  <c r="H769" i="20"/>
  <c r="L769" i="20"/>
  <c r="N769" i="20"/>
  <c r="N788" i="20"/>
  <c r="L807" i="20"/>
  <c r="N807" i="20"/>
  <c r="H807" i="20"/>
  <c r="AG102" i="20"/>
  <c r="M827" i="20"/>
  <c r="N827" i="20"/>
  <c r="H827" i="20"/>
  <c r="AG122" i="20"/>
  <c r="H833" i="20"/>
  <c r="L833" i="20"/>
  <c r="H933" i="20"/>
  <c r="M933" i="20"/>
  <c r="L964" i="20"/>
  <c r="N964" i="20"/>
  <c r="AN118" i="20"/>
  <c r="H964" i="20"/>
  <c r="M1026" i="20"/>
  <c r="N1026" i="20"/>
  <c r="AN39" i="20"/>
  <c r="H1026" i="20"/>
  <c r="L1152" i="20"/>
  <c r="N1152" i="20"/>
  <c r="H1152" i="20"/>
  <c r="L1245" i="20"/>
  <c r="N1245" i="20"/>
  <c r="H1245" i="20"/>
  <c r="H1250" i="20"/>
  <c r="AQ122" i="20"/>
  <c r="L1250" i="20"/>
  <c r="N1250" i="20"/>
  <c r="H1268" i="20"/>
  <c r="AQ140" i="20"/>
  <c r="L1268" i="20"/>
  <c r="N1268" i="20"/>
  <c r="AS140" i="20"/>
  <c r="X137" i="20"/>
  <c r="H151" i="20"/>
  <c r="H167" i="20"/>
  <c r="H183" i="20"/>
  <c r="W42" i="20"/>
  <c r="H197" i="20"/>
  <c r="W56" i="20"/>
  <c r="H199" i="20"/>
  <c r="H215" i="20"/>
  <c r="H231" i="20"/>
  <c r="H248" i="20"/>
  <c r="H249" i="20"/>
  <c r="W108" i="20"/>
  <c r="N251" i="20"/>
  <c r="H257" i="20"/>
  <c r="W116" i="20"/>
  <c r="N259" i="20"/>
  <c r="H267" i="20"/>
  <c r="W126" i="20"/>
  <c r="H274" i="20"/>
  <c r="N275" i="20"/>
  <c r="H285" i="20"/>
  <c r="H292" i="20"/>
  <c r="N293" i="20"/>
  <c r="H301" i="20"/>
  <c r="H308" i="20"/>
  <c r="N309" i="20"/>
  <c r="H317" i="20"/>
  <c r="H324" i="20"/>
  <c r="H328" i="20"/>
  <c r="AB46" i="20"/>
  <c r="H336" i="20"/>
  <c r="AB54" i="20"/>
  <c r="N337" i="20"/>
  <c r="H352" i="20"/>
  <c r="AB70" i="20"/>
  <c r="N353" i="20"/>
  <c r="H361" i="20"/>
  <c r="H368" i="20"/>
  <c r="N369" i="20"/>
  <c r="H377" i="20"/>
  <c r="H384" i="20"/>
  <c r="N385" i="20"/>
  <c r="H393" i="20"/>
  <c r="H400" i="20"/>
  <c r="AB118" i="20"/>
  <c r="N401" i="20"/>
  <c r="H409" i="20"/>
  <c r="H416" i="20"/>
  <c r="AB134" i="20"/>
  <c r="N417" i="20"/>
  <c r="H426" i="20"/>
  <c r="N427" i="20"/>
  <c r="H435" i="20"/>
  <c r="H443" i="20"/>
  <c r="H451" i="20"/>
  <c r="H459" i="20"/>
  <c r="H467" i="20"/>
  <c r="H475" i="20"/>
  <c r="H483" i="20"/>
  <c r="H491" i="20"/>
  <c r="H499" i="20"/>
  <c r="H507" i="20"/>
  <c r="H515" i="20"/>
  <c r="H517" i="20"/>
  <c r="H533" i="20"/>
  <c r="H547" i="20"/>
  <c r="H549" i="20"/>
  <c r="H565" i="20"/>
  <c r="H579" i="20"/>
  <c r="AG15" i="20"/>
  <c r="H595" i="20"/>
  <c r="AG31" i="20"/>
  <c r="H611" i="20"/>
  <c r="H625" i="20"/>
  <c r="H627" i="20"/>
  <c r="H641" i="20"/>
  <c r="H655" i="20"/>
  <c r="AG91" i="20"/>
  <c r="L655" i="20"/>
  <c r="N655" i="20"/>
  <c r="L693" i="20"/>
  <c r="N693" i="20"/>
  <c r="AI129" i="20"/>
  <c r="H693" i="20"/>
  <c r="M694" i="20"/>
  <c r="M715" i="20"/>
  <c r="N715" i="20"/>
  <c r="H715" i="20"/>
  <c r="AG10" i="20"/>
  <c r="H721" i="20"/>
  <c r="L721" i="20"/>
  <c r="N721" i="20"/>
  <c r="AI16" i="20"/>
  <c r="N744" i="20"/>
  <c r="AI39" i="20"/>
  <c r="L759" i="20"/>
  <c r="N759" i="20"/>
  <c r="H759" i="20"/>
  <c r="N780" i="20"/>
  <c r="H785" i="20"/>
  <c r="L785" i="20"/>
  <c r="N785" i="20"/>
  <c r="N808" i="20"/>
  <c r="AI103" i="20"/>
  <c r="L823" i="20"/>
  <c r="N823" i="20"/>
  <c r="AI118" i="20"/>
  <c r="H823" i="20"/>
  <c r="M843" i="20"/>
  <c r="N843" i="20"/>
  <c r="AI138" i="20"/>
  <c r="H843" i="20"/>
  <c r="L921" i="20"/>
  <c r="N921" i="20"/>
  <c r="AN75" i="20"/>
  <c r="H921" i="20"/>
  <c r="AL75" i="20"/>
  <c r="L980" i="20"/>
  <c r="N980" i="20"/>
  <c r="H980" i="20"/>
  <c r="H1096" i="20"/>
  <c r="L1096" i="20"/>
  <c r="N1096" i="20"/>
  <c r="H1099" i="20"/>
  <c r="L1099" i="20"/>
  <c r="N1099" i="20"/>
  <c r="H1224" i="20"/>
  <c r="L1224" i="20"/>
  <c r="N1224" i="20"/>
  <c r="H646" i="20"/>
  <c r="AG82" i="20"/>
  <c r="L647" i="20"/>
  <c r="N647" i="20"/>
  <c r="H649" i="20"/>
  <c r="H651" i="20"/>
  <c r="L654" i="20"/>
  <c r="M657" i="20"/>
  <c r="N657" i="20"/>
  <c r="AI93" i="20"/>
  <c r="H662" i="20"/>
  <c r="AG98" i="20"/>
  <c r="L663" i="20"/>
  <c r="N663" i="20"/>
  <c r="AI99" i="20"/>
  <c r="H665" i="20"/>
  <c r="H667" i="20"/>
  <c r="M673" i="20"/>
  <c r="N673" i="20"/>
  <c r="AI109" i="20"/>
  <c r="L679" i="20"/>
  <c r="N679" i="20"/>
  <c r="AI115" i="20"/>
  <c r="H683" i="20"/>
  <c r="L686" i="20"/>
  <c r="M689" i="20"/>
  <c r="L695" i="20"/>
  <c r="N695" i="20"/>
  <c r="H699" i="20"/>
  <c r="L702" i="20"/>
  <c r="M705" i="20"/>
  <c r="L708" i="20"/>
  <c r="N711" i="20"/>
  <c r="H712" i="20"/>
  <c r="H717" i="20"/>
  <c r="L720" i="20"/>
  <c r="N720" i="20"/>
  <c r="AI15" i="20"/>
  <c r="M723" i="20"/>
  <c r="N723" i="20"/>
  <c r="H728" i="20"/>
  <c r="AG23" i="20"/>
  <c r="L729" i="20"/>
  <c r="N729" i="20"/>
  <c r="H731" i="20"/>
  <c r="AG26" i="20"/>
  <c r="H733" i="20"/>
  <c r="L736" i="20"/>
  <c r="H744" i="20"/>
  <c r="L745" i="20"/>
  <c r="N745" i="20"/>
  <c r="H749" i="20"/>
  <c r="L752" i="20"/>
  <c r="N752" i="20"/>
  <c r="AI47" i="20"/>
  <c r="M755" i="20"/>
  <c r="N755" i="20"/>
  <c r="AI50" i="20"/>
  <c r="H760" i="20"/>
  <c r="L761" i="20"/>
  <c r="N761" i="20"/>
  <c r="H765" i="20"/>
  <c r="L768" i="20"/>
  <c r="N768" i="20"/>
  <c r="AI63" i="20"/>
  <c r="M771" i="20"/>
  <c r="N771" i="20"/>
  <c r="AI66" i="20"/>
  <c r="L777" i="20"/>
  <c r="N777" i="20"/>
  <c r="AI72" i="20"/>
  <c r="H779" i="20"/>
  <c r="AG74" i="20"/>
  <c r="H781" i="20"/>
  <c r="L784" i="20"/>
  <c r="N784" i="20"/>
  <c r="M787" i="20"/>
  <c r="N787" i="20"/>
  <c r="AI82" i="20"/>
  <c r="H792" i="20"/>
  <c r="L793" i="20"/>
  <c r="N793" i="20"/>
  <c r="AI88" i="20"/>
  <c r="H795" i="20"/>
  <c r="AG90" i="20"/>
  <c r="H797" i="20"/>
  <c r="L800" i="20"/>
  <c r="N800" i="20"/>
  <c r="M803" i="20"/>
  <c r="N803" i="20"/>
  <c r="H808" i="20"/>
  <c r="L809" i="20"/>
  <c r="N809" i="20"/>
  <c r="H813" i="20"/>
  <c r="L816" i="20"/>
  <c r="N816" i="20"/>
  <c r="AI111" i="20"/>
  <c r="M819" i="20"/>
  <c r="N819" i="20"/>
  <c r="H824" i="20"/>
  <c r="L825" i="20"/>
  <c r="H829" i="20"/>
  <c r="L832" i="20"/>
  <c r="N832" i="20"/>
  <c r="M835" i="20"/>
  <c r="N835" i="20"/>
  <c r="L841" i="20"/>
  <c r="H849" i="20"/>
  <c r="AL3" i="20"/>
  <c r="L854" i="20"/>
  <c r="N854" i="20"/>
  <c r="N857" i="20"/>
  <c r="H858" i="20"/>
  <c r="H861" i="20"/>
  <c r="L862" i="20"/>
  <c r="N862" i="20"/>
  <c r="AN16" i="20"/>
  <c r="N865" i="20"/>
  <c r="H866" i="20"/>
  <c r="H869" i="20"/>
  <c r="L870" i="20"/>
  <c r="N873" i="20"/>
  <c r="H877" i="20"/>
  <c r="AL31" i="20"/>
  <c r="L878" i="20"/>
  <c r="N881" i="20"/>
  <c r="H882" i="20"/>
  <c r="H885" i="20"/>
  <c r="L886" i="20"/>
  <c r="N886" i="20"/>
  <c r="AN40" i="20"/>
  <c r="N889" i="20"/>
  <c r="AN43" i="20"/>
  <c r="H890" i="20"/>
  <c r="AL44" i="20"/>
  <c r="H893" i="20"/>
  <c r="L894" i="20"/>
  <c r="N897" i="20"/>
  <c r="H898" i="20"/>
  <c r="H901" i="20"/>
  <c r="L902" i="20"/>
  <c r="N902" i="20"/>
  <c r="N905" i="20"/>
  <c r="AN59" i="20"/>
  <c r="H906" i="20"/>
  <c r="AL60" i="20"/>
  <c r="L910" i="20"/>
  <c r="N913" i="20"/>
  <c r="H914" i="20"/>
  <c r="H917" i="20"/>
  <c r="L918" i="20"/>
  <c r="M949" i="20"/>
  <c r="N949" i="20"/>
  <c r="H949" i="20"/>
  <c r="L961" i="20"/>
  <c r="N961" i="20"/>
  <c r="AN115" i="20"/>
  <c r="L977" i="20"/>
  <c r="L995" i="20"/>
  <c r="N1007" i="20"/>
  <c r="L1022" i="20"/>
  <c r="N1022" i="20"/>
  <c r="H1022" i="20"/>
  <c r="H1048" i="20"/>
  <c r="L1048" i="20"/>
  <c r="N1048" i="20"/>
  <c r="AN61" i="20"/>
  <c r="N1071" i="20"/>
  <c r="L1086" i="20"/>
  <c r="N1086" i="20"/>
  <c r="H1086" i="20"/>
  <c r="M1106" i="20"/>
  <c r="N1106" i="20"/>
  <c r="H1106" i="20"/>
  <c r="AL119" i="20"/>
  <c r="H1112" i="20"/>
  <c r="L1112" i="20"/>
  <c r="N1112" i="20"/>
  <c r="AN125" i="20"/>
  <c r="N1153" i="20"/>
  <c r="L1169" i="20"/>
  <c r="N1169" i="20"/>
  <c r="H1169" i="20"/>
  <c r="H1174" i="20"/>
  <c r="L1174" i="20"/>
  <c r="N1174" i="20"/>
  <c r="AS46" i="20"/>
  <c r="H1184" i="20"/>
  <c r="L1184" i="20"/>
  <c r="N1184" i="20"/>
  <c r="L1189" i="20"/>
  <c r="N1189" i="20"/>
  <c r="H1189" i="20"/>
  <c r="L1233" i="20"/>
  <c r="N1233" i="20"/>
  <c r="H1233" i="20"/>
  <c r="H1238" i="20"/>
  <c r="AQ110" i="20"/>
  <c r="L1238" i="20"/>
  <c r="N1238" i="20"/>
  <c r="AS110" i="20"/>
  <c r="H1248" i="20"/>
  <c r="L1248" i="20"/>
  <c r="N1248" i="20"/>
  <c r="AS120" i="20"/>
  <c r="L1253" i="20"/>
  <c r="N1253" i="20"/>
  <c r="H1253" i="20"/>
  <c r="M1285" i="20"/>
  <c r="H1285" i="20"/>
  <c r="AQ16" i="20"/>
  <c r="M1293" i="20"/>
  <c r="H1293" i="20"/>
  <c r="M1331" i="20"/>
  <c r="N1331" i="20"/>
  <c r="H1331" i="20"/>
  <c r="H1426" i="20"/>
  <c r="L1426" i="20"/>
  <c r="N1426" i="20"/>
  <c r="M1610" i="20"/>
  <c r="N1610" i="20"/>
  <c r="AX59" i="20"/>
  <c r="H1610" i="20"/>
  <c r="L1623" i="20"/>
  <c r="N1623" i="20"/>
  <c r="AX72" i="20"/>
  <c r="H1623" i="20"/>
  <c r="AV72" i="20"/>
  <c r="L1631" i="20"/>
  <c r="N1631" i="20"/>
  <c r="AX80" i="20"/>
  <c r="H1631" i="20"/>
  <c r="N659" i="20"/>
  <c r="AI95" i="20"/>
  <c r="M670" i="20"/>
  <c r="N670" i="20"/>
  <c r="AI106" i="20"/>
  <c r="N675" i="20"/>
  <c r="N691" i="20"/>
  <c r="N919" i="20"/>
  <c r="AN73" i="20"/>
  <c r="AN3" i="20"/>
  <c r="H1000" i="20"/>
  <c r="L1000" i="20"/>
  <c r="N1000" i="20"/>
  <c r="AN13" i="20"/>
  <c r="L1019" i="20"/>
  <c r="N1019" i="20"/>
  <c r="N1023" i="20"/>
  <c r="L1038" i="20"/>
  <c r="N1038" i="20"/>
  <c r="AN51" i="20"/>
  <c r="H1038" i="20"/>
  <c r="H1064" i="20"/>
  <c r="L1064" i="20"/>
  <c r="N1064" i="20"/>
  <c r="AN77" i="20"/>
  <c r="L1083" i="20"/>
  <c r="N1083" i="20"/>
  <c r="N1087" i="20"/>
  <c r="L1102" i="20"/>
  <c r="N1102" i="20"/>
  <c r="H1102" i="20"/>
  <c r="AL115" i="20"/>
  <c r="M1122" i="20"/>
  <c r="N1122" i="20"/>
  <c r="H1122" i="20"/>
  <c r="N1123" i="20"/>
  <c r="H1128" i="20"/>
  <c r="L1128" i="20"/>
  <c r="N1128" i="20"/>
  <c r="M1140" i="20"/>
  <c r="N1140" i="20"/>
  <c r="H1140" i="20"/>
  <c r="AQ12" i="20"/>
  <c r="N1141" i="20"/>
  <c r="H1146" i="20"/>
  <c r="L1146" i="20"/>
  <c r="N1146" i="20"/>
  <c r="AS18" i="20"/>
  <c r="H1172" i="20"/>
  <c r="AQ44" i="20"/>
  <c r="L1172" i="20"/>
  <c r="N1172" i="20"/>
  <c r="AS44" i="20"/>
  <c r="H1192" i="20"/>
  <c r="L1192" i="20"/>
  <c r="L1213" i="20"/>
  <c r="N1213" i="20"/>
  <c r="H1213" i="20"/>
  <c r="H1218" i="20"/>
  <c r="L1218" i="20"/>
  <c r="N1218" i="20"/>
  <c r="H1236" i="20"/>
  <c r="AQ108" i="20"/>
  <c r="L1236" i="20"/>
  <c r="N1236" i="20"/>
  <c r="H1256" i="20"/>
  <c r="L1256" i="20"/>
  <c r="N1256" i="20"/>
  <c r="AS128" i="20"/>
  <c r="L1279" i="20"/>
  <c r="N1279" i="20"/>
  <c r="H1279" i="20"/>
  <c r="L1287" i="20"/>
  <c r="N1287" i="20"/>
  <c r="H1287" i="20"/>
  <c r="M1301" i="20"/>
  <c r="N1301" i="20"/>
  <c r="AS32" i="20"/>
  <c r="H1301" i="20"/>
  <c r="H1407" i="20"/>
  <c r="L1407" i="20"/>
  <c r="N1407" i="20"/>
  <c r="H1513" i="20"/>
  <c r="L1513" i="20"/>
  <c r="H643" i="20"/>
  <c r="AG79" i="20"/>
  <c r="H659" i="20"/>
  <c r="AG95" i="20"/>
  <c r="H675" i="20"/>
  <c r="AG111" i="20"/>
  <c r="H691" i="20"/>
  <c r="AG127" i="20"/>
  <c r="H711" i="20"/>
  <c r="AG6" i="20"/>
  <c r="H725" i="20"/>
  <c r="H739" i="20"/>
  <c r="H741" i="20"/>
  <c r="H757" i="20"/>
  <c r="H773" i="20"/>
  <c r="H789" i="20"/>
  <c r="H805" i="20"/>
  <c r="H821" i="20"/>
  <c r="H837" i="20"/>
  <c r="H857" i="20"/>
  <c r="AL11" i="20"/>
  <c r="N861" i="20"/>
  <c r="AN15" i="20"/>
  <c r="H865" i="20"/>
  <c r="AL19" i="20"/>
  <c r="N869" i="20"/>
  <c r="H873" i="20"/>
  <c r="AL27" i="20"/>
  <c r="N877" i="20"/>
  <c r="H881" i="20"/>
  <c r="AL35" i="20"/>
  <c r="N885" i="20"/>
  <c r="H889" i="20"/>
  <c r="AL43" i="20"/>
  <c r="N893" i="20"/>
  <c r="AN47" i="20"/>
  <c r="H897" i="20"/>
  <c r="AL51" i="20"/>
  <c r="N901" i="20"/>
  <c r="H905" i="20"/>
  <c r="AL59" i="20"/>
  <c r="N917" i="20"/>
  <c r="N923" i="20"/>
  <c r="H925" i="20"/>
  <c r="N934" i="20"/>
  <c r="H936" i="20"/>
  <c r="H938" i="20"/>
  <c r="AL92" i="20"/>
  <c r="M941" i="20"/>
  <c r="H941" i="20"/>
  <c r="N950" i="20"/>
  <c r="H952" i="20"/>
  <c r="H968" i="20"/>
  <c r="H984" i="20"/>
  <c r="M1010" i="20"/>
  <c r="N1010" i="20"/>
  <c r="AN23" i="20"/>
  <c r="H1010" i="20"/>
  <c r="N1011" i="20"/>
  <c r="H1016" i="20"/>
  <c r="L1016" i="20"/>
  <c r="N1016" i="20"/>
  <c r="AN29" i="20"/>
  <c r="N1039" i="20"/>
  <c r="L1054" i="20"/>
  <c r="N1054" i="20"/>
  <c r="AN67" i="20"/>
  <c r="H1054" i="20"/>
  <c r="AL67" i="20"/>
  <c r="N1075" i="20"/>
  <c r="H1080" i="20"/>
  <c r="L1080" i="20"/>
  <c r="N1080" i="20"/>
  <c r="AN93" i="20"/>
  <c r="N1103" i="20"/>
  <c r="L1118" i="20"/>
  <c r="N1118" i="20"/>
  <c r="H1118" i="20"/>
  <c r="M1137" i="20"/>
  <c r="N1137" i="20"/>
  <c r="N1157" i="20"/>
  <c r="L1163" i="20"/>
  <c r="N1163" i="20"/>
  <c r="AS35" i="20"/>
  <c r="H1163" i="20"/>
  <c r="L1201" i="20"/>
  <c r="N1201" i="20"/>
  <c r="H1201" i="20"/>
  <c r="H1206" i="20"/>
  <c r="L1206" i="20"/>
  <c r="N1206" i="20"/>
  <c r="AS78" i="20"/>
  <c r="H1216" i="20"/>
  <c r="L1216" i="20"/>
  <c r="N1216" i="20"/>
  <c r="L1221" i="20"/>
  <c r="N1221" i="20"/>
  <c r="H1221" i="20"/>
  <c r="L1265" i="20"/>
  <c r="N1265" i="20"/>
  <c r="H1265" i="20"/>
  <c r="H1270" i="20"/>
  <c r="AQ142" i="20"/>
  <c r="AQ143" i="20"/>
  <c r="L1270" i="20"/>
  <c r="N1270" i="20"/>
  <c r="L1295" i="20"/>
  <c r="N1295" i="20"/>
  <c r="H1295" i="20"/>
  <c r="AQ26" i="20"/>
  <c r="M1309" i="20"/>
  <c r="N1309" i="20"/>
  <c r="H1309" i="20"/>
  <c r="AQ40" i="20"/>
  <c r="H1440" i="20"/>
  <c r="AV30" i="20"/>
  <c r="M1440" i="20"/>
  <c r="H1483" i="20"/>
  <c r="L1483" i="20"/>
  <c r="N1483" i="20"/>
  <c r="AX73" i="20"/>
  <c r="H1508" i="20"/>
  <c r="AV98" i="20"/>
  <c r="L1508" i="20"/>
  <c r="N1508" i="20"/>
  <c r="H937" i="20"/>
  <c r="AL91" i="20"/>
  <c r="L938" i="20"/>
  <c r="H942" i="20"/>
  <c r="AL96" i="20"/>
  <c r="H945" i="20"/>
  <c r="AL99" i="20"/>
  <c r="L999" i="20"/>
  <c r="N999" i="20"/>
  <c r="AN12" i="20"/>
  <c r="H1007" i="20"/>
  <c r="L1008" i="20"/>
  <c r="N1008" i="20"/>
  <c r="H1012" i="20"/>
  <c r="L1015" i="20"/>
  <c r="N1015" i="20"/>
  <c r="M1018" i="20"/>
  <c r="N1018" i="20"/>
  <c r="H1023" i="20"/>
  <c r="L1024" i="20"/>
  <c r="N1024" i="20"/>
  <c r="AN37" i="20"/>
  <c r="H1028" i="20"/>
  <c r="L1031" i="20"/>
  <c r="N1031" i="20"/>
  <c r="H1039" i="20"/>
  <c r="L1040" i="20"/>
  <c r="H1042" i="20"/>
  <c r="H1044" i="20"/>
  <c r="L1047" i="20"/>
  <c r="N1047" i="20"/>
  <c r="H1055" i="20"/>
  <c r="L1056" i="20"/>
  <c r="N1056" i="20"/>
  <c r="AN69" i="20"/>
  <c r="H1058" i="20"/>
  <c r="H1060" i="20"/>
  <c r="L1063" i="20"/>
  <c r="N1063" i="20"/>
  <c r="AN76" i="20"/>
  <c r="H1071" i="20"/>
  <c r="L1072" i="20"/>
  <c r="H1074" i="20"/>
  <c r="H1076" i="20"/>
  <c r="L1079" i="20"/>
  <c r="N1079" i="20"/>
  <c r="L1088" i="20"/>
  <c r="N1088" i="20"/>
  <c r="H1090" i="20"/>
  <c r="H1092" i="20"/>
  <c r="L1095" i="20"/>
  <c r="N1095" i="20"/>
  <c r="AN108" i="20"/>
  <c r="M1098" i="20"/>
  <c r="N1098" i="20"/>
  <c r="H1103" i="20"/>
  <c r="L1104" i="20"/>
  <c r="N1104" i="20"/>
  <c r="H1108" i="20"/>
  <c r="L1111" i="20"/>
  <c r="N1111" i="20"/>
  <c r="M1114" i="20"/>
  <c r="N1114" i="20"/>
  <c r="H1119" i="20"/>
  <c r="L1120" i="20"/>
  <c r="N1120" i="20"/>
  <c r="AN133" i="20"/>
  <c r="H1124" i="20"/>
  <c r="H1132" i="20"/>
  <c r="L1133" i="20"/>
  <c r="N1136" i="20"/>
  <c r="H1142" i="20"/>
  <c r="M1148" i="20"/>
  <c r="N1148" i="20"/>
  <c r="AS20" i="20"/>
  <c r="H1153" i="20"/>
  <c r="L1154" i="20"/>
  <c r="N1154" i="20"/>
  <c r="AS26" i="20"/>
  <c r="H1156" i="20"/>
  <c r="H1158" i="20"/>
  <c r="L1161" i="20"/>
  <c r="N1161" i="20"/>
  <c r="L1164" i="20"/>
  <c r="N1164" i="20"/>
  <c r="L1168" i="20"/>
  <c r="N1168" i="20"/>
  <c r="L1170" i="20"/>
  <c r="N1170" i="20"/>
  <c r="L1176" i="20"/>
  <c r="N1176" i="20"/>
  <c r="H1177" i="20"/>
  <c r="L1188" i="20"/>
  <c r="N1188" i="20"/>
  <c r="L1190" i="20"/>
  <c r="N1190" i="20"/>
  <c r="N1192" i="20"/>
  <c r="N1193" i="20"/>
  <c r="H1196" i="20"/>
  <c r="L1200" i="20"/>
  <c r="N1200" i="20"/>
  <c r="L1202" i="20"/>
  <c r="N1202" i="20"/>
  <c r="L1208" i="20"/>
  <c r="H1209" i="20"/>
  <c r="L1220" i="20"/>
  <c r="N1220" i="20"/>
  <c r="AS92" i="20"/>
  <c r="L1222" i="20"/>
  <c r="N1222" i="20"/>
  <c r="N1225" i="20"/>
  <c r="H1228" i="20"/>
  <c r="L1232" i="20"/>
  <c r="N1232" i="20"/>
  <c r="L1234" i="20"/>
  <c r="N1234" i="20"/>
  <c r="L1240" i="20"/>
  <c r="H1241" i="20"/>
  <c r="L1252" i="20"/>
  <c r="N1252" i="20"/>
  <c r="L1254" i="20"/>
  <c r="N1254" i="20"/>
  <c r="N1257" i="20"/>
  <c r="H1260" i="20"/>
  <c r="AQ132" i="20"/>
  <c r="L1264" i="20"/>
  <c r="N1264" i="20"/>
  <c r="AS136" i="20"/>
  <c r="L1266" i="20"/>
  <c r="N1266" i="20"/>
  <c r="AS138" i="20"/>
  <c r="H1274" i="20"/>
  <c r="AQ5" i="20"/>
  <c r="AP9" i="20"/>
  <c r="L1278" i="20"/>
  <c r="N1278" i="20"/>
  <c r="M1281" i="20"/>
  <c r="N1281" i="20"/>
  <c r="N1289" i="20"/>
  <c r="N1297" i="20"/>
  <c r="AS28" i="20"/>
  <c r="N1305" i="20"/>
  <c r="H1311" i="20"/>
  <c r="AQ42" i="20"/>
  <c r="M1311" i="20"/>
  <c r="L1317" i="20"/>
  <c r="N1317" i="20"/>
  <c r="H1317" i="20"/>
  <c r="AQ48" i="20"/>
  <c r="L1325" i="20"/>
  <c r="N1325" i="20"/>
  <c r="H1325" i="20"/>
  <c r="L1333" i="20"/>
  <c r="N1333" i="20"/>
  <c r="H1333" i="20"/>
  <c r="M1363" i="20"/>
  <c r="H1363" i="20"/>
  <c r="N1379" i="20"/>
  <c r="L1391" i="20"/>
  <c r="N1405" i="20"/>
  <c r="N1424" i="20"/>
  <c r="L1442" i="20"/>
  <c r="N1442" i="20"/>
  <c r="AX32" i="20"/>
  <c r="H1465" i="20"/>
  <c r="L1465" i="20"/>
  <c r="H1490" i="20"/>
  <c r="L1490" i="20"/>
  <c r="N1490" i="20"/>
  <c r="H1494" i="20"/>
  <c r="AV84" i="20"/>
  <c r="L1494" i="20"/>
  <c r="N1494" i="20"/>
  <c r="H1499" i="20"/>
  <c r="L1499" i="20"/>
  <c r="N1499" i="20"/>
  <c r="AX89" i="20"/>
  <c r="H1524" i="20"/>
  <c r="L1524" i="20"/>
  <c r="H1549" i="20"/>
  <c r="L1549" i="20"/>
  <c r="N1549" i="20"/>
  <c r="L1604" i="20"/>
  <c r="N1604" i="20"/>
  <c r="H1604" i="20"/>
  <c r="M1618" i="20"/>
  <c r="N1618" i="20"/>
  <c r="H1618" i="20"/>
  <c r="L1645" i="20"/>
  <c r="M1655" i="20"/>
  <c r="H1655" i="20"/>
  <c r="AV104" i="20"/>
  <c r="N1004" i="20"/>
  <c r="AN17" i="20"/>
  <c r="N1020" i="20"/>
  <c r="AN33" i="20"/>
  <c r="N1036" i="20"/>
  <c r="AN49" i="20"/>
  <c r="N1052" i="20"/>
  <c r="N1068" i="20"/>
  <c r="N1084" i="20"/>
  <c r="N1100" i="20"/>
  <c r="N1116" i="20"/>
  <c r="M1127" i="20"/>
  <c r="N1127" i="20"/>
  <c r="M1145" i="20"/>
  <c r="N1145" i="20"/>
  <c r="N1150" i="20"/>
  <c r="N1196" i="20"/>
  <c r="N1228" i="20"/>
  <c r="N1260" i="20"/>
  <c r="N1274" i="20"/>
  <c r="L1341" i="20"/>
  <c r="N1341" i="20"/>
  <c r="H1341" i="20"/>
  <c r="AQ72" i="20"/>
  <c r="L1349" i="20"/>
  <c r="N1349" i="20"/>
  <c r="H1349" i="20"/>
  <c r="AQ80" i="20"/>
  <c r="L1357" i="20"/>
  <c r="N1357" i="20"/>
  <c r="AS88" i="20"/>
  <c r="H1357" i="20"/>
  <c r="L1365" i="20"/>
  <c r="N1365" i="20"/>
  <c r="AS96" i="20"/>
  <c r="H1365" i="20"/>
  <c r="H1476" i="20"/>
  <c r="L1476" i="20"/>
  <c r="H1481" i="20"/>
  <c r="L1481" i="20"/>
  <c r="N1504" i="20"/>
  <c r="H1506" i="20"/>
  <c r="L1506" i="20"/>
  <c r="N1506" i="20"/>
  <c r="AX96" i="20"/>
  <c r="H1510" i="20"/>
  <c r="AV100" i="20"/>
  <c r="L1510" i="20"/>
  <c r="N1510" i="20"/>
  <c r="AX100" i="20"/>
  <c r="H1515" i="20"/>
  <c r="L1515" i="20"/>
  <c r="N1515" i="20"/>
  <c r="AX105" i="20"/>
  <c r="H1576" i="20"/>
  <c r="L1576" i="20"/>
  <c r="H1592" i="20"/>
  <c r="L1592" i="20"/>
  <c r="N1592" i="20"/>
  <c r="L1607" i="20"/>
  <c r="N1607" i="20"/>
  <c r="H1607" i="20"/>
  <c r="M1626" i="20"/>
  <c r="N1626" i="20"/>
  <c r="H1626" i="20"/>
  <c r="L1627" i="20"/>
  <c r="N1627" i="20"/>
  <c r="H1627" i="20"/>
  <c r="AV76" i="20"/>
  <c r="H1681" i="20"/>
  <c r="L1681" i="20"/>
  <c r="N1681" i="20"/>
  <c r="H931" i="20"/>
  <c r="AL85" i="20"/>
  <c r="H934" i="20"/>
  <c r="AL88" i="20"/>
  <c r="H950" i="20"/>
  <c r="AL104" i="20"/>
  <c r="H1002" i="20"/>
  <c r="H1004" i="20"/>
  <c r="H1020" i="20"/>
  <c r="H1034" i="20"/>
  <c r="H1036" i="20"/>
  <c r="H1050" i="20"/>
  <c r="H1052" i="20"/>
  <c r="H1066" i="20"/>
  <c r="H1068" i="20"/>
  <c r="H1082" i="20"/>
  <c r="H1084" i="20"/>
  <c r="H1100" i="20"/>
  <c r="H1116" i="20"/>
  <c r="N1132" i="20"/>
  <c r="H1136" i="20"/>
  <c r="H1150" i="20"/>
  <c r="AQ22" i="20"/>
  <c r="N1177" i="20"/>
  <c r="H1180" i="20"/>
  <c r="AQ52" i="20"/>
  <c r="H1193" i="20"/>
  <c r="N1208" i="20"/>
  <c r="N1209" i="20"/>
  <c r="H1212" i="20"/>
  <c r="AQ84" i="20"/>
  <c r="H1225" i="20"/>
  <c r="N1240" i="20"/>
  <c r="AS112" i="20"/>
  <c r="N1241" i="20"/>
  <c r="H1244" i="20"/>
  <c r="H1257" i="20"/>
  <c r="N1285" i="20"/>
  <c r="H1289" i="20"/>
  <c r="N1293" i="20"/>
  <c r="H1297" i="20"/>
  <c r="H1305" i="20"/>
  <c r="N1389" i="20"/>
  <c r="N1440" i="20"/>
  <c r="H1455" i="20"/>
  <c r="L1455" i="20"/>
  <c r="N1455" i="20"/>
  <c r="H1467" i="20"/>
  <c r="L1467" i="20"/>
  <c r="N1467" i="20"/>
  <c r="H1492" i="20"/>
  <c r="L1492" i="20"/>
  <c r="H1497" i="20"/>
  <c r="L1497" i="20"/>
  <c r="N1497" i="20"/>
  <c r="AX87" i="20"/>
  <c r="N1520" i="20"/>
  <c r="AX110" i="20"/>
  <c r="H1522" i="20"/>
  <c r="L1522" i="20"/>
  <c r="H1526" i="20"/>
  <c r="AV116" i="20"/>
  <c r="L1526" i="20"/>
  <c r="N1526" i="20"/>
  <c r="L1615" i="20"/>
  <c r="N1615" i="20"/>
  <c r="H1615" i="20"/>
  <c r="N1311" i="20"/>
  <c r="H1315" i="20"/>
  <c r="M1319" i="20"/>
  <c r="N1319" i="20"/>
  <c r="AS50" i="20"/>
  <c r="H1323" i="20"/>
  <c r="N1327" i="20"/>
  <c r="M1335" i="20"/>
  <c r="N1335" i="20"/>
  <c r="H1339" i="20"/>
  <c r="M1343" i="20"/>
  <c r="H1347" i="20"/>
  <c r="N1351" i="20"/>
  <c r="H1355" i="20"/>
  <c r="N1359" i="20"/>
  <c r="N1367" i="20"/>
  <c r="N1369" i="20"/>
  <c r="N1371" i="20"/>
  <c r="N1373" i="20"/>
  <c r="M1375" i="20"/>
  <c r="N1375" i="20"/>
  <c r="L1377" i="20"/>
  <c r="N1377" i="20"/>
  <c r="AS108" i="20"/>
  <c r="H1381" i="20"/>
  <c r="AQ112" i="20"/>
  <c r="H1389" i="20"/>
  <c r="L1393" i="20"/>
  <c r="N1393" i="20"/>
  <c r="L1401" i="20"/>
  <c r="N1401" i="20"/>
  <c r="AS132" i="20"/>
  <c r="L1409" i="20"/>
  <c r="N1409" i="20"/>
  <c r="H1424" i="20"/>
  <c r="H1432" i="20"/>
  <c r="AV22" i="20"/>
  <c r="L1436" i="20"/>
  <c r="N1436" i="20"/>
  <c r="H1448" i="20"/>
  <c r="AV38" i="20"/>
  <c r="L1454" i="20"/>
  <c r="N1454" i="20"/>
  <c r="AX44" i="20"/>
  <c r="H1459" i="20"/>
  <c r="L1470" i="20"/>
  <c r="N1470" i="20"/>
  <c r="AX60" i="20"/>
  <c r="L1473" i="20"/>
  <c r="N1473" i="20"/>
  <c r="N1474" i="20"/>
  <c r="L1475" i="20"/>
  <c r="N1475" i="20"/>
  <c r="N1476" i="20"/>
  <c r="H1480" i="20"/>
  <c r="L1482" i="20"/>
  <c r="L1484" i="20"/>
  <c r="N1484" i="20"/>
  <c r="L1486" i="20"/>
  <c r="N1486" i="20"/>
  <c r="AX76" i="20"/>
  <c r="L1489" i="20"/>
  <c r="N1489" i="20"/>
  <c r="AX79" i="20"/>
  <c r="L1491" i="20"/>
  <c r="N1491" i="20"/>
  <c r="N1492" i="20"/>
  <c r="H1496" i="20"/>
  <c r="AV86" i="20"/>
  <c r="L1498" i="20"/>
  <c r="L1500" i="20"/>
  <c r="N1500" i="20"/>
  <c r="L1502" i="20"/>
  <c r="N1502" i="20"/>
  <c r="L1505" i="20"/>
  <c r="N1505" i="20"/>
  <c r="AX95" i="20"/>
  <c r="L1507" i="20"/>
  <c r="N1507" i="20"/>
  <c r="H1512" i="20"/>
  <c r="AV102" i="20"/>
  <c r="L1514" i="20"/>
  <c r="N1514" i="20"/>
  <c r="AX104" i="20"/>
  <c r="L1516" i="20"/>
  <c r="L1518" i="20"/>
  <c r="N1518" i="20"/>
  <c r="L1521" i="20"/>
  <c r="N1521" i="20"/>
  <c r="N1522" i="20"/>
  <c r="L1523" i="20"/>
  <c r="N1523" i="20"/>
  <c r="N1524" i="20"/>
  <c r="H1528" i="20"/>
  <c r="AV118" i="20"/>
  <c r="L1530" i="20"/>
  <c r="N1530" i="20"/>
  <c r="AX120" i="20"/>
  <c r="L1532" i="20"/>
  <c r="N1532" i="20"/>
  <c r="H1536" i="20"/>
  <c r="AV126" i="20"/>
  <c r="H1544" i="20"/>
  <c r="AV134" i="20"/>
  <c r="H1547" i="20"/>
  <c r="H1552" i="20"/>
  <c r="H1554" i="20"/>
  <c r="H1556" i="20"/>
  <c r="H1563" i="20"/>
  <c r="AV12" i="20"/>
  <c r="H1571" i="20"/>
  <c r="L1572" i="20"/>
  <c r="H1574" i="20"/>
  <c r="H1579" i="20"/>
  <c r="AV28" i="20"/>
  <c r="N1599" i="20"/>
  <c r="N1606" i="20"/>
  <c r="N1612" i="20"/>
  <c r="N1614" i="20"/>
  <c r="N1620" i="20"/>
  <c r="N1622" i="20"/>
  <c r="AV82" i="20"/>
  <c r="L1641" i="20"/>
  <c r="N1641" i="20"/>
  <c r="AW93" i="20"/>
  <c r="L1657" i="20"/>
  <c r="AW109" i="20"/>
  <c r="M1663" i="20"/>
  <c r="H1663" i="20"/>
  <c r="AV122" i="20"/>
  <c r="M1766" i="20"/>
  <c r="N1766" i="20"/>
  <c r="BC74" i="20"/>
  <c r="H1766" i="20"/>
  <c r="M1774" i="20"/>
  <c r="H1774" i="20"/>
  <c r="M1782" i="20"/>
  <c r="N1782" i="20"/>
  <c r="BC90" i="20"/>
  <c r="H1782" i="20"/>
  <c r="L1800" i="20"/>
  <c r="N1800" i="20"/>
  <c r="BC108" i="20"/>
  <c r="H1800" i="20"/>
  <c r="M1385" i="20"/>
  <c r="N1385" i="20"/>
  <c r="AS116" i="20"/>
  <c r="M1420" i="20"/>
  <c r="N1420" i="20"/>
  <c r="M1428" i="20"/>
  <c r="N1428" i="20"/>
  <c r="M1444" i="20"/>
  <c r="N1444" i="20"/>
  <c r="AX34" i="20"/>
  <c r="M1452" i="20"/>
  <c r="N1452" i="20"/>
  <c r="AX42" i="20"/>
  <c r="H1585" i="20"/>
  <c r="AV34" i="20"/>
  <c r="H1588" i="20"/>
  <c r="H1593" i="20"/>
  <c r="N1600" i="20"/>
  <c r="AX49" i="20"/>
  <c r="N1619" i="20"/>
  <c r="H1643" i="20"/>
  <c r="AV92" i="20"/>
  <c r="H1659" i="20"/>
  <c r="AV108" i="20"/>
  <c r="AV114" i="20"/>
  <c r="M1687" i="20"/>
  <c r="H1687" i="20"/>
  <c r="L1689" i="20"/>
  <c r="L1768" i="20"/>
  <c r="N1768" i="20"/>
  <c r="H1768" i="20"/>
  <c r="L1776" i="20"/>
  <c r="N1776" i="20"/>
  <c r="BC84" i="20"/>
  <c r="H1776" i="20"/>
  <c r="M1790" i="20"/>
  <c r="N1790" i="20"/>
  <c r="BC98" i="20"/>
  <c r="H1790" i="20"/>
  <c r="BA98" i="20"/>
  <c r="L1950" i="20"/>
  <c r="N1950" i="20"/>
  <c r="H1950" i="20"/>
  <c r="N1315" i="20"/>
  <c r="N1323" i="20"/>
  <c r="H1327" i="20"/>
  <c r="N1339" i="20"/>
  <c r="N1347" i="20"/>
  <c r="H1351" i="20"/>
  <c r="N1355" i="20"/>
  <c r="H1359" i="20"/>
  <c r="N1363" i="20"/>
  <c r="H1367" i="20"/>
  <c r="H1369" i="20"/>
  <c r="H1371" i="20"/>
  <c r="H1373" i="20"/>
  <c r="AQ104" i="20"/>
  <c r="N1466" i="20"/>
  <c r="AX56" i="20"/>
  <c r="N1468" i="20"/>
  <c r="H1472" i="20"/>
  <c r="N1482" i="20"/>
  <c r="H1488" i="20"/>
  <c r="N1498" i="20"/>
  <c r="H1504" i="20"/>
  <c r="AV94" i="20"/>
  <c r="N1516" i="20"/>
  <c r="H1520" i="20"/>
  <c r="AV110" i="20"/>
  <c r="H1540" i="20"/>
  <c r="H1548" i="20"/>
  <c r="AV138" i="20"/>
  <c r="H1551" i="20"/>
  <c r="H1555" i="20"/>
  <c r="AV4" i="20"/>
  <c r="H1557" i="20"/>
  <c r="AV6" i="20"/>
  <c r="H1559" i="20"/>
  <c r="AV8" i="20"/>
  <c r="H1562" i="20"/>
  <c r="H1567" i="20"/>
  <c r="H1570" i="20"/>
  <c r="H1575" i="20"/>
  <c r="H1578" i="20"/>
  <c r="H1583" i="20"/>
  <c r="H1586" i="20"/>
  <c r="H1591" i="20"/>
  <c r="AV40" i="20"/>
  <c r="H1595" i="20"/>
  <c r="AV44" i="20"/>
  <c r="H1597" i="20"/>
  <c r="H1603" i="20"/>
  <c r="H1606" i="20"/>
  <c r="H1614" i="20"/>
  <c r="AV63" i="20"/>
  <c r="H1622" i="20"/>
  <c r="AW85" i="20"/>
  <c r="AW101" i="20"/>
  <c r="M1679" i="20"/>
  <c r="H1679" i="20"/>
  <c r="AV128" i="20"/>
  <c r="L1784" i="20"/>
  <c r="N1784" i="20"/>
  <c r="H1784" i="20"/>
  <c r="BA92" i="20"/>
  <c r="M1798" i="20"/>
  <c r="N1798" i="20"/>
  <c r="H1798" i="20"/>
  <c r="N1628" i="20"/>
  <c r="L1635" i="20"/>
  <c r="N1635" i="20"/>
  <c r="AX84" i="20"/>
  <c r="H1639" i="20"/>
  <c r="AV88" i="20"/>
  <c r="L1643" i="20"/>
  <c r="N1643" i="20"/>
  <c r="H1647" i="20"/>
  <c r="L1651" i="20"/>
  <c r="L1659" i="20"/>
  <c r="N1659" i="20"/>
  <c r="AX108" i="20"/>
  <c r="L1667" i="20"/>
  <c r="N1667" i="20"/>
  <c r="H1671" i="20"/>
  <c r="AV120" i="20"/>
  <c r="L1675" i="20"/>
  <c r="N1675" i="20"/>
  <c r="L1683" i="20"/>
  <c r="N1683" i="20"/>
  <c r="L1691" i="20"/>
  <c r="N1691" i="20"/>
  <c r="N1770" i="20"/>
  <c r="N1778" i="20"/>
  <c r="BC86" i="20"/>
  <c r="N1786" i="20"/>
  <c r="N1794" i="20"/>
  <c r="BC102" i="20"/>
  <c r="N1802" i="20"/>
  <c r="M1845" i="20"/>
  <c r="N1845" i="20"/>
  <c r="BC12" i="20"/>
  <c r="H1845" i="20"/>
  <c r="M1860" i="20"/>
  <c r="H1860" i="20"/>
  <c r="M1876" i="20"/>
  <c r="N1876" i="20"/>
  <c r="BC43" i="20"/>
  <c r="H1876" i="20"/>
  <c r="L1886" i="20"/>
  <c r="N1886" i="20"/>
  <c r="H1886" i="20"/>
  <c r="H1918" i="20"/>
  <c r="L1918" i="20"/>
  <c r="N1918" i="20"/>
  <c r="H1923" i="20"/>
  <c r="L1923" i="20"/>
  <c r="N1928" i="20"/>
  <c r="BC96" i="20"/>
  <c r="H1939" i="20"/>
  <c r="L1939" i="20"/>
  <c r="H1953" i="20"/>
  <c r="BA120" i="20"/>
  <c r="L1953" i="20"/>
  <c r="N1953" i="20"/>
  <c r="BC120" i="20"/>
  <c r="L1962" i="20"/>
  <c r="N1962" i="20"/>
  <c r="H1962" i="20"/>
  <c r="H1967" i="20"/>
  <c r="L1967" i="20"/>
  <c r="N1967" i="20"/>
  <c r="BC134" i="20"/>
  <c r="H1975" i="20"/>
  <c r="L1975" i="20"/>
  <c r="AW117" i="20"/>
  <c r="AW125" i="20"/>
  <c r="AW133" i="20"/>
  <c r="AW141" i="20"/>
  <c r="L1839" i="20"/>
  <c r="N1839" i="20"/>
  <c r="H1839" i="20"/>
  <c r="L1847" i="20"/>
  <c r="N1847" i="20"/>
  <c r="H1847" i="20"/>
  <c r="L1862" i="20"/>
  <c r="N1862" i="20"/>
  <c r="H1862" i="20"/>
  <c r="L1870" i="20"/>
  <c r="N1870" i="20"/>
  <c r="H1870" i="20"/>
  <c r="L1878" i="20"/>
  <c r="N1878" i="20"/>
  <c r="H1878" i="20"/>
  <c r="L1910" i="20"/>
  <c r="N1910" i="20"/>
  <c r="H1910" i="20"/>
  <c r="H1932" i="20"/>
  <c r="L1932" i="20"/>
  <c r="N1932" i="20"/>
  <c r="H1965" i="20"/>
  <c r="L1965" i="20"/>
  <c r="N1965" i="20"/>
  <c r="BC132" i="20"/>
  <c r="L1970" i="20"/>
  <c r="N1970" i="20"/>
  <c r="H1970" i="20"/>
  <c r="H1630" i="20"/>
  <c r="H1696" i="20"/>
  <c r="H1698" i="20"/>
  <c r="BA6" i="20"/>
  <c r="H1770" i="20"/>
  <c r="N1774" i="20"/>
  <c r="H1778" i="20"/>
  <c r="H1786" i="20"/>
  <c r="BA94" i="20"/>
  <c r="H1794" i="20"/>
  <c r="H1802" i="20"/>
  <c r="L1820" i="20"/>
  <c r="N1820" i="20"/>
  <c r="BC128" i="20"/>
  <c r="H1820" i="20"/>
  <c r="M1850" i="20"/>
  <c r="H1850" i="20"/>
  <c r="L1853" i="20"/>
  <c r="N1853" i="20"/>
  <c r="H1853" i="20"/>
  <c r="L1902" i="20"/>
  <c r="N1902" i="20"/>
  <c r="H1902" i="20"/>
  <c r="N1916" i="20"/>
  <c r="N1921" i="20"/>
  <c r="H1941" i="20"/>
  <c r="L1941" i="20"/>
  <c r="N1941" i="20"/>
  <c r="H1948" i="20"/>
  <c r="L1948" i="20"/>
  <c r="N1948" i="20"/>
  <c r="H1973" i="20"/>
  <c r="BA140" i="20"/>
  <c r="L1973" i="20"/>
  <c r="N1973" i="20"/>
  <c r="BC140" i="20"/>
  <c r="N1806" i="20"/>
  <c r="N1814" i="20"/>
  <c r="BC122" i="20"/>
  <c r="H1818" i="20"/>
  <c r="M1822" i="20"/>
  <c r="N1822" i="20"/>
  <c r="BC130" i="20"/>
  <c r="H1826" i="20"/>
  <c r="M1830" i="20"/>
  <c r="N1830" i="20"/>
  <c r="BC138" i="20"/>
  <c r="H1834" i="20"/>
  <c r="H1837" i="20"/>
  <c r="BA4" i="20"/>
  <c r="M1841" i="20"/>
  <c r="N1841" i="20"/>
  <c r="BC8" i="20"/>
  <c r="M1852" i="20"/>
  <c r="N1852" i="20"/>
  <c r="H1854" i="20"/>
  <c r="N1856" i="20"/>
  <c r="N1864" i="20"/>
  <c r="H1868" i="20"/>
  <c r="N1872" i="20"/>
  <c r="N1880" i="20"/>
  <c r="H1884" i="20"/>
  <c r="N1888" i="20"/>
  <c r="H1892" i="20"/>
  <c r="N1896" i="20"/>
  <c r="H1900" i="20"/>
  <c r="N1904" i="20"/>
  <c r="H1908" i="20"/>
  <c r="M1912" i="20"/>
  <c r="N1912" i="20"/>
  <c r="AZ84" i="20"/>
  <c r="N1923" i="20"/>
  <c r="AZ98" i="20"/>
  <c r="L1931" i="20"/>
  <c r="N1931" i="20"/>
  <c r="L1933" i="20"/>
  <c r="N1933" i="20"/>
  <c r="BC100" i="20"/>
  <c r="H1936" i="20"/>
  <c r="N1939" i="20"/>
  <c r="L1940" i="20"/>
  <c r="N1940" i="20"/>
  <c r="H1943" i="20"/>
  <c r="H1945" i="20"/>
  <c r="AZ114" i="20"/>
  <c r="L1949" i="20"/>
  <c r="N1949" i="20"/>
  <c r="BC116" i="20"/>
  <c r="L1951" i="20"/>
  <c r="N1951" i="20"/>
  <c r="BC118" i="20"/>
  <c r="N1954" i="20"/>
  <c r="H1957" i="20"/>
  <c r="H1958" i="20"/>
  <c r="H1959" i="20"/>
  <c r="BA126" i="20"/>
  <c r="L1969" i="20"/>
  <c r="N1969" i="20"/>
  <c r="N1890" i="20"/>
  <c r="N1906" i="20"/>
  <c r="N1927" i="20"/>
  <c r="N1942" i="20"/>
  <c r="N1943" i="20"/>
  <c r="N1944" i="20"/>
  <c r="N1955" i="20"/>
  <c r="N1810" i="20"/>
  <c r="H1814" i="20"/>
  <c r="N1818" i="20"/>
  <c r="N1826" i="20"/>
  <c r="N1834" i="20"/>
  <c r="H1849" i="20"/>
  <c r="N1850" i="20"/>
  <c r="N1854" i="20"/>
  <c r="H1856" i="20"/>
  <c r="N1860" i="20"/>
  <c r="H1864" i="20"/>
  <c r="N1868" i="20"/>
  <c r="H1872" i="20"/>
  <c r="H1880" i="20"/>
  <c r="N1884" i="20"/>
  <c r="H1888" i="20"/>
  <c r="N1892" i="20"/>
  <c r="H1896" i="20"/>
  <c r="N1900" i="20"/>
  <c r="H1904" i="20"/>
  <c r="N1908" i="20"/>
  <c r="H1916" i="20"/>
  <c r="H1919" i="20"/>
  <c r="H1921" i="20"/>
  <c r="BA88" i="20"/>
  <c r="H1928" i="20"/>
  <c r="H1935" i="20"/>
  <c r="BA102" i="20"/>
  <c r="H1937" i="20"/>
  <c r="BA104" i="20"/>
  <c r="H1944" i="20"/>
  <c r="N1947" i="20"/>
  <c r="H1954" i="20"/>
  <c r="N1958" i="20"/>
  <c r="H1961" i="20"/>
  <c r="N17" i="20"/>
  <c r="N45" i="20"/>
  <c r="N49" i="20"/>
  <c r="Y49" i="20"/>
  <c r="N59" i="20"/>
  <c r="N67" i="20"/>
  <c r="N71" i="20"/>
  <c r="X4" i="20"/>
  <c r="X8" i="20"/>
  <c r="M6" i="20"/>
  <c r="N6" i="20"/>
  <c r="Y6" i="20"/>
  <c r="H6" i="20"/>
  <c r="H7" i="20"/>
  <c r="L7" i="20"/>
  <c r="N7" i="20"/>
  <c r="N23" i="20"/>
  <c r="N25" i="20"/>
  <c r="Y25" i="20"/>
  <c r="N33" i="20"/>
  <c r="Y33" i="20"/>
  <c r="N35" i="20"/>
  <c r="N37" i="20"/>
  <c r="N39" i="20"/>
  <c r="N41" i="20"/>
  <c r="N61" i="20"/>
  <c r="Y61" i="20"/>
  <c r="N63" i="20"/>
  <c r="N69" i="20"/>
  <c r="N21" i="20"/>
  <c r="N31" i="20"/>
  <c r="H121" i="20"/>
  <c r="L121" i="20"/>
  <c r="N121" i="20"/>
  <c r="M306" i="20"/>
  <c r="N306" i="20"/>
  <c r="AD24" i="20"/>
  <c r="H306" i="20"/>
  <c r="AB24" i="20"/>
  <c r="H1402" i="20"/>
  <c r="L1402" i="20"/>
  <c r="N1402" i="20"/>
  <c r="L1711" i="20"/>
  <c r="N1711" i="20"/>
  <c r="BC19" i="20"/>
  <c r="H1711" i="20"/>
  <c r="BA19" i="20"/>
  <c r="L1727" i="20"/>
  <c r="N1727" i="20"/>
  <c r="BC35" i="20"/>
  <c r="H1727" i="20"/>
  <c r="BA35" i="20"/>
  <c r="L1731" i="20"/>
  <c r="N1731" i="20"/>
  <c r="BC39" i="20"/>
  <c r="H1731" i="20"/>
  <c r="BA39" i="20"/>
  <c r="L1735" i="20"/>
  <c r="N1735" i="20"/>
  <c r="H1735" i="20"/>
  <c r="H1775" i="20"/>
  <c r="BA83" i="20"/>
  <c r="L1775" i="20"/>
  <c r="N1775" i="20"/>
  <c r="BC83" i="20"/>
  <c r="H1799" i="20"/>
  <c r="L1799" i="20"/>
  <c r="N1799" i="20"/>
  <c r="BC107" i="20"/>
  <c r="H10" i="20"/>
  <c r="W10" i="20"/>
  <c r="L11" i="20"/>
  <c r="N11" i="20"/>
  <c r="H14" i="20"/>
  <c r="W14" i="20"/>
  <c r="L15" i="20"/>
  <c r="N15" i="20"/>
  <c r="Y15" i="20"/>
  <c r="H17" i="20"/>
  <c r="W17" i="20"/>
  <c r="H19" i="20"/>
  <c r="H21" i="20"/>
  <c r="H23" i="20"/>
  <c r="H25" i="20"/>
  <c r="W25" i="20"/>
  <c r="H27" i="20"/>
  <c r="H29" i="20"/>
  <c r="W29" i="20"/>
  <c r="H31" i="20"/>
  <c r="H33" i="20"/>
  <c r="W33" i="20"/>
  <c r="H35" i="20"/>
  <c r="H37" i="20"/>
  <c r="W37" i="20"/>
  <c r="H39" i="20"/>
  <c r="H41" i="20"/>
  <c r="W41" i="20"/>
  <c r="H43" i="20"/>
  <c r="H45" i="20"/>
  <c r="W45" i="20"/>
  <c r="H47" i="20"/>
  <c r="H49" i="20"/>
  <c r="W49" i="20"/>
  <c r="H51" i="20"/>
  <c r="H53" i="20"/>
  <c r="W53" i="20"/>
  <c r="H55" i="20"/>
  <c r="H57" i="20"/>
  <c r="W57" i="20"/>
  <c r="H59" i="20"/>
  <c r="H61" i="20"/>
  <c r="W61" i="20"/>
  <c r="H63" i="20"/>
  <c r="H65" i="20"/>
  <c r="W65" i="20"/>
  <c r="H67" i="20"/>
  <c r="H69" i="20"/>
  <c r="W69" i="20"/>
  <c r="H71" i="20"/>
  <c r="H73" i="20"/>
  <c r="W73" i="20"/>
  <c r="H75" i="20"/>
  <c r="M80" i="20"/>
  <c r="N80" i="20"/>
  <c r="Y80" i="20"/>
  <c r="H81" i="20"/>
  <c r="W81" i="20"/>
  <c r="L81" i="20"/>
  <c r="N81" i="20"/>
  <c r="Y81" i="20"/>
  <c r="M82" i="20"/>
  <c r="N82" i="20"/>
  <c r="Y82" i="20"/>
  <c r="BB83" i="20"/>
  <c r="M84" i="20"/>
  <c r="H85" i="20"/>
  <c r="W85" i="20"/>
  <c r="L85" i="20"/>
  <c r="N85" i="20"/>
  <c r="M86" i="20"/>
  <c r="N86" i="20"/>
  <c r="H87" i="20"/>
  <c r="L87" i="20"/>
  <c r="N87" i="20"/>
  <c r="H89" i="20"/>
  <c r="W89" i="20"/>
  <c r="L89" i="20"/>
  <c r="N89" i="20"/>
  <c r="M90" i="20"/>
  <c r="H91" i="20"/>
  <c r="L91" i="20"/>
  <c r="N91" i="20"/>
  <c r="H95" i="20"/>
  <c r="L95" i="20"/>
  <c r="N95" i="20"/>
  <c r="H97" i="20"/>
  <c r="W97" i="20"/>
  <c r="L97" i="20"/>
  <c r="N97" i="20"/>
  <c r="H99" i="20"/>
  <c r="L99" i="20"/>
  <c r="N99" i="20"/>
  <c r="H101" i="20"/>
  <c r="W101" i="20"/>
  <c r="L101" i="20"/>
  <c r="N101" i="20"/>
  <c r="Y101" i="20"/>
  <c r="H125" i="20"/>
  <c r="W125" i="20"/>
  <c r="L125" i="20"/>
  <c r="N125" i="20"/>
  <c r="H141" i="20"/>
  <c r="W141" i="20"/>
  <c r="L141" i="20"/>
  <c r="N141" i="20"/>
  <c r="Y141" i="20"/>
  <c r="H144" i="20"/>
  <c r="L144" i="20"/>
  <c r="N144" i="20"/>
  <c r="Y3" i="20"/>
  <c r="H148" i="20"/>
  <c r="L148" i="20"/>
  <c r="N148" i="20"/>
  <c r="M276" i="20"/>
  <c r="H276" i="20"/>
  <c r="H277" i="20"/>
  <c r="W136" i="20"/>
  <c r="L277" i="20"/>
  <c r="N277" i="20"/>
  <c r="Y136" i="20"/>
  <c r="M290" i="20"/>
  <c r="H290" i="20"/>
  <c r="AB8" i="20"/>
  <c r="H291" i="20"/>
  <c r="L291" i="20"/>
  <c r="N291" i="20"/>
  <c r="M342" i="20"/>
  <c r="H342" i="20"/>
  <c r="AB60" i="20"/>
  <c r="H343" i="20"/>
  <c r="AB61" i="20"/>
  <c r="L343" i="20"/>
  <c r="N343" i="20"/>
  <c r="M374" i="20"/>
  <c r="H374" i="20"/>
  <c r="AB92" i="20"/>
  <c r="H375" i="20"/>
  <c r="AB93" i="20"/>
  <c r="L375" i="20"/>
  <c r="N375" i="20"/>
  <c r="AD93" i="20"/>
  <c r="M406" i="20"/>
  <c r="H406" i="20"/>
  <c r="H407" i="20"/>
  <c r="AB125" i="20"/>
  <c r="L407" i="20"/>
  <c r="N407" i="20"/>
  <c r="H429" i="20"/>
  <c r="AB6" i="20"/>
  <c r="L429" i="20"/>
  <c r="N429" i="20"/>
  <c r="N90" i="20"/>
  <c r="Y90" i="20"/>
  <c r="H93" i="20"/>
  <c r="L93" i="20"/>
  <c r="N93" i="20"/>
  <c r="Y93" i="20"/>
  <c r="H111" i="20"/>
  <c r="L111" i="20"/>
  <c r="N111" i="20"/>
  <c r="H115" i="20"/>
  <c r="L115" i="20"/>
  <c r="N115" i="20"/>
  <c r="Y115" i="20"/>
  <c r="H117" i="20"/>
  <c r="L117" i="20"/>
  <c r="N117" i="20"/>
  <c r="Y117" i="20"/>
  <c r="H127" i="20"/>
  <c r="L127" i="20"/>
  <c r="N127" i="20"/>
  <c r="Y127" i="20"/>
  <c r="H135" i="20"/>
  <c r="L135" i="20"/>
  <c r="N135" i="20"/>
  <c r="Y135" i="20"/>
  <c r="H307" i="20"/>
  <c r="L307" i="20"/>
  <c r="N307" i="20"/>
  <c r="M432" i="20"/>
  <c r="N432" i="20"/>
  <c r="H432" i="20"/>
  <c r="H1243" i="20"/>
  <c r="L1243" i="20"/>
  <c r="N1243" i="20"/>
  <c r="H1394" i="20"/>
  <c r="L1394" i="20"/>
  <c r="N1394" i="20"/>
  <c r="AS125" i="20"/>
  <c r="L1719" i="20"/>
  <c r="N1719" i="20"/>
  <c r="BC27" i="20"/>
  <c r="H1719" i="20"/>
  <c r="BA27" i="20"/>
  <c r="L1723" i="20"/>
  <c r="N1723" i="20"/>
  <c r="BC31" i="20"/>
  <c r="H1723" i="20"/>
  <c r="BA31" i="20"/>
  <c r="L1743" i="20"/>
  <c r="N1743" i="20"/>
  <c r="H1743" i="20"/>
  <c r="L1755" i="20"/>
  <c r="N1755" i="20"/>
  <c r="BC63" i="20"/>
  <c r="H1755" i="20"/>
  <c r="BA63" i="20"/>
  <c r="L1759" i="20"/>
  <c r="N1759" i="20"/>
  <c r="BC67" i="20"/>
  <c r="H1759" i="20"/>
  <c r="H1767" i="20"/>
  <c r="BA75" i="20"/>
  <c r="L1767" i="20"/>
  <c r="N1767" i="20"/>
  <c r="BC75" i="20"/>
  <c r="H1779" i="20"/>
  <c r="BA87" i="20"/>
  <c r="L1779" i="20"/>
  <c r="N1779" i="20"/>
  <c r="H1787" i="20"/>
  <c r="L1787" i="20"/>
  <c r="N1787" i="20"/>
  <c r="BC95" i="20"/>
  <c r="H1791" i="20"/>
  <c r="L1791" i="20"/>
  <c r="N1791" i="20"/>
  <c r="BC99" i="20"/>
  <c r="H1803" i="20"/>
  <c r="L1803" i="20"/>
  <c r="N1803" i="20"/>
  <c r="BC111" i="20"/>
  <c r="H1815" i="20"/>
  <c r="L1815" i="20"/>
  <c r="N1815" i="20"/>
  <c r="H1823" i="20"/>
  <c r="L1823" i="20"/>
  <c r="N1823" i="20"/>
  <c r="BC131" i="20"/>
  <c r="H1827" i="20"/>
  <c r="L1827" i="20"/>
  <c r="N1827" i="20"/>
  <c r="L4" i="20"/>
  <c r="N4" i="20"/>
  <c r="Y4" i="20"/>
  <c r="L8" i="20"/>
  <c r="N8" i="20"/>
  <c r="Y8" i="20"/>
  <c r="L12" i="20"/>
  <c r="N12" i="20"/>
  <c r="Y12" i="20"/>
  <c r="L18" i="20"/>
  <c r="N18" i="20"/>
  <c r="Y18" i="20"/>
  <c r="L20" i="20"/>
  <c r="N20" i="20"/>
  <c r="Y20" i="20"/>
  <c r="L22" i="20"/>
  <c r="N22" i="20"/>
  <c r="Y22" i="20"/>
  <c r="L24" i="20"/>
  <c r="N24" i="20"/>
  <c r="L26" i="20"/>
  <c r="N26" i="20"/>
  <c r="Y26" i="20"/>
  <c r="L28" i="20"/>
  <c r="N28" i="20"/>
  <c r="Y28" i="20"/>
  <c r="L30" i="20"/>
  <c r="N30" i="20"/>
  <c r="Y30" i="20"/>
  <c r="L32" i="20"/>
  <c r="N32" i="20"/>
  <c r="Y32" i="20"/>
  <c r="L34" i="20"/>
  <c r="N34" i="20"/>
  <c r="L36" i="20"/>
  <c r="N36" i="20"/>
  <c r="L38" i="20"/>
  <c r="N38" i="20"/>
  <c r="Y38" i="20"/>
  <c r="L40" i="20"/>
  <c r="N40" i="20"/>
  <c r="Y40" i="20"/>
  <c r="L42" i="20"/>
  <c r="N42" i="20"/>
  <c r="Y42" i="20"/>
  <c r="L44" i="20"/>
  <c r="N44" i="20"/>
  <c r="Y44" i="20"/>
  <c r="L46" i="20"/>
  <c r="N46" i="20"/>
  <c r="Y46" i="20"/>
  <c r="L48" i="20"/>
  <c r="N48" i="20"/>
  <c r="Y48" i="20"/>
  <c r="L50" i="20"/>
  <c r="N50" i="20"/>
  <c r="L52" i="20"/>
  <c r="N52" i="20"/>
  <c r="L54" i="20"/>
  <c r="N54" i="20"/>
  <c r="Y54" i="20"/>
  <c r="L56" i="20"/>
  <c r="N56" i="20"/>
  <c r="Y56" i="20"/>
  <c r="L58" i="20"/>
  <c r="N58" i="20"/>
  <c r="L60" i="20"/>
  <c r="N60" i="20"/>
  <c r="Y60" i="20"/>
  <c r="L62" i="20"/>
  <c r="N62" i="20"/>
  <c r="Y62" i="20"/>
  <c r="L64" i="20"/>
  <c r="N64" i="20"/>
  <c r="L66" i="20"/>
  <c r="N66" i="20"/>
  <c r="L68" i="20"/>
  <c r="N68" i="20"/>
  <c r="Y68" i="20"/>
  <c r="L70" i="20"/>
  <c r="N70" i="20"/>
  <c r="Y70" i="20"/>
  <c r="L72" i="20"/>
  <c r="N72" i="20"/>
  <c r="L74" i="20"/>
  <c r="N74" i="20"/>
  <c r="Y74" i="20"/>
  <c r="L76" i="20"/>
  <c r="N76" i="20"/>
  <c r="Y76" i="20"/>
  <c r="H77" i="20"/>
  <c r="W77" i="20"/>
  <c r="L77" i="20"/>
  <c r="N77" i="20"/>
  <c r="Y77" i="20"/>
  <c r="M78" i="20"/>
  <c r="N78" i="20"/>
  <c r="Y78" i="20"/>
  <c r="H79" i="20"/>
  <c r="L79" i="20"/>
  <c r="N79" i="20"/>
  <c r="Y79" i="20"/>
  <c r="N88" i="20"/>
  <c r="N92" i="20"/>
  <c r="Y98" i="20"/>
  <c r="H103" i="20"/>
  <c r="W103" i="20"/>
  <c r="L103" i="20"/>
  <c r="N103" i="20"/>
  <c r="Y103" i="20"/>
  <c r="H123" i="20"/>
  <c r="L123" i="20"/>
  <c r="N123" i="20"/>
  <c r="Y123" i="20"/>
  <c r="H139" i="20"/>
  <c r="L139" i="20"/>
  <c r="N139" i="20"/>
  <c r="Y139" i="20"/>
  <c r="H152" i="20"/>
  <c r="W11" i="20"/>
  <c r="L152" i="20"/>
  <c r="N152" i="20"/>
  <c r="H156" i="20"/>
  <c r="L156" i="20"/>
  <c r="N156" i="20"/>
  <c r="H160" i="20"/>
  <c r="L160" i="20"/>
  <c r="N160" i="20"/>
  <c r="Y19" i="20"/>
  <c r="H164" i="20"/>
  <c r="L164" i="20"/>
  <c r="N164" i="20"/>
  <c r="Y23" i="20"/>
  <c r="H168" i="20"/>
  <c r="L168" i="20"/>
  <c r="N168" i="20"/>
  <c r="Y27" i="20"/>
  <c r="H172" i="20"/>
  <c r="L172" i="20"/>
  <c r="N172" i="20"/>
  <c r="Y31" i="20"/>
  <c r="H176" i="20"/>
  <c r="L176" i="20"/>
  <c r="N176" i="20"/>
  <c r="Y35" i="20"/>
  <c r="H180" i="20"/>
  <c r="L180" i="20"/>
  <c r="N180" i="20"/>
  <c r="H184" i="20"/>
  <c r="L184" i="20"/>
  <c r="N184" i="20"/>
  <c r="Y43" i="20"/>
  <c r="H188" i="20"/>
  <c r="L188" i="20"/>
  <c r="N188" i="20"/>
  <c r="H192" i="20"/>
  <c r="L192" i="20"/>
  <c r="N192" i="20"/>
  <c r="Y51" i="20"/>
  <c r="H196" i="20"/>
  <c r="L196" i="20"/>
  <c r="N196" i="20"/>
  <c r="Y55" i="20"/>
  <c r="H200" i="20"/>
  <c r="L200" i="20"/>
  <c r="N200" i="20"/>
  <c r="Y59" i="20"/>
  <c r="H204" i="20"/>
  <c r="L204" i="20"/>
  <c r="N204" i="20"/>
  <c r="Y63" i="20"/>
  <c r="H208" i="20"/>
  <c r="L208" i="20"/>
  <c r="N208" i="20"/>
  <c r="Y67" i="20"/>
  <c r="H212" i="20"/>
  <c r="L212" i="20"/>
  <c r="N212" i="20"/>
  <c r="Y71" i="20"/>
  <c r="H216" i="20"/>
  <c r="L216" i="20"/>
  <c r="N216" i="20"/>
  <c r="Y75" i="20"/>
  <c r="H220" i="20"/>
  <c r="L220" i="20"/>
  <c r="N220" i="20"/>
  <c r="H224" i="20"/>
  <c r="L224" i="20"/>
  <c r="N224" i="20"/>
  <c r="Y83" i="20"/>
  <c r="H228" i="20"/>
  <c r="L228" i="20"/>
  <c r="N228" i="20"/>
  <c r="Y87" i="20"/>
  <c r="H232" i="20"/>
  <c r="L232" i="20"/>
  <c r="N232" i="20"/>
  <c r="H236" i="20"/>
  <c r="L236" i="20"/>
  <c r="N236" i="20"/>
  <c r="H240" i="20"/>
  <c r="L240" i="20"/>
  <c r="N240" i="20"/>
  <c r="M322" i="20"/>
  <c r="H322" i="20"/>
  <c r="H323" i="20"/>
  <c r="AB41" i="20"/>
  <c r="L323" i="20"/>
  <c r="N323" i="20"/>
  <c r="N84" i="20"/>
  <c r="Y84" i="20"/>
  <c r="H107" i="20"/>
  <c r="L107" i="20"/>
  <c r="N107" i="20"/>
  <c r="Y107" i="20"/>
  <c r="H109" i="20"/>
  <c r="L109" i="20"/>
  <c r="N109" i="20"/>
  <c r="H113" i="20"/>
  <c r="L113" i="20"/>
  <c r="N113" i="20"/>
  <c r="Y113" i="20"/>
  <c r="H119" i="20"/>
  <c r="L119" i="20"/>
  <c r="N119" i="20"/>
  <c r="H137" i="20"/>
  <c r="W137" i="20"/>
  <c r="L137" i="20"/>
  <c r="N137" i="20"/>
  <c r="H1131" i="20"/>
  <c r="L1131" i="20"/>
  <c r="N1131" i="20"/>
  <c r="AS3" i="20"/>
  <c r="H1378" i="20"/>
  <c r="AQ109" i="20"/>
  <c r="L1378" i="20"/>
  <c r="N1378" i="20"/>
  <c r="AS109" i="20"/>
  <c r="H1386" i="20"/>
  <c r="L1386" i="20"/>
  <c r="N1386" i="20"/>
  <c r="H1410" i="20"/>
  <c r="AQ141" i="20"/>
  <c r="L1410" i="20"/>
  <c r="N1410" i="20"/>
  <c r="L1703" i="20"/>
  <c r="N1703" i="20"/>
  <c r="H1703" i="20"/>
  <c r="L1707" i="20"/>
  <c r="N1707" i="20"/>
  <c r="H1707" i="20"/>
  <c r="L1715" i="20"/>
  <c r="N1715" i="20"/>
  <c r="H1715" i="20"/>
  <c r="L1739" i="20"/>
  <c r="N1739" i="20"/>
  <c r="BC47" i="20"/>
  <c r="H1739" i="20"/>
  <c r="BA47" i="20"/>
  <c r="L1747" i="20"/>
  <c r="N1747" i="20"/>
  <c r="BC55" i="20"/>
  <c r="H1747" i="20"/>
  <c r="L1751" i="20"/>
  <c r="N1751" i="20"/>
  <c r="H1751" i="20"/>
  <c r="BA59" i="20"/>
  <c r="H1763" i="20"/>
  <c r="L1763" i="20"/>
  <c r="N1763" i="20"/>
  <c r="H1771" i="20"/>
  <c r="BA79" i="20"/>
  <c r="L1771" i="20"/>
  <c r="N1771" i="20"/>
  <c r="BC79" i="20"/>
  <c r="H1783" i="20"/>
  <c r="BA91" i="20"/>
  <c r="L1783" i="20"/>
  <c r="N1783" i="20"/>
  <c r="BC91" i="20"/>
  <c r="H1795" i="20"/>
  <c r="BA103" i="20"/>
  <c r="L1795" i="20"/>
  <c r="N1795" i="20"/>
  <c r="BC103" i="20"/>
  <c r="H1807" i="20"/>
  <c r="L1807" i="20"/>
  <c r="N1807" i="20"/>
  <c r="BC115" i="20"/>
  <c r="H1811" i="20"/>
  <c r="L1811" i="20"/>
  <c r="N1811" i="20"/>
  <c r="H1819" i="20"/>
  <c r="L1819" i="20"/>
  <c r="N1819" i="20"/>
  <c r="H1831" i="20"/>
  <c r="L1831" i="20"/>
  <c r="N1831" i="20"/>
  <c r="H1842" i="20"/>
  <c r="L1842" i="20"/>
  <c r="N1842" i="20"/>
  <c r="AR4" i="20"/>
  <c r="H83" i="20"/>
  <c r="L83" i="20"/>
  <c r="N83" i="20"/>
  <c r="H105" i="20"/>
  <c r="L105" i="20"/>
  <c r="N105" i="20"/>
  <c r="Y105" i="20"/>
  <c r="N106" i="20"/>
  <c r="N108" i="20"/>
  <c r="N112" i="20"/>
  <c r="V113" i="20"/>
  <c r="N116" i="20"/>
  <c r="N120" i="20"/>
  <c r="N128" i="20"/>
  <c r="H129" i="20"/>
  <c r="W129" i="20"/>
  <c r="L129" i="20"/>
  <c r="N129" i="20"/>
  <c r="H131" i="20"/>
  <c r="L131" i="20"/>
  <c r="N131" i="20"/>
  <c r="H133" i="20"/>
  <c r="L133" i="20"/>
  <c r="N133" i="20"/>
  <c r="N134" i="20"/>
  <c r="N136" i="20"/>
  <c r="V137" i="20"/>
  <c r="X141" i="20"/>
  <c r="N147" i="20"/>
  <c r="M260" i="20"/>
  <c r="N260" i="20"/>
  <c r="H260" i="20"/>
  <c r="H261" i="20"/>
  <c r="W120" i="20"/>
  <c r="L261" i="20"/>
  <c r="N261" i="20"/>
  <c r="M358" i="20"/>
  <c r="N358" i="20"/>
  <c r="AD76" i="20"/>
  <c r="H358" i="20"/>
  <c r="H359" i="20"/>
  <c r="AB77" i="20"/>
  <c r="L359" i="20"/>
  <c r="N359" i="20"/>
  <c r="M390" i="20"/>
  <c r="H390" i="20"/>
  <c r="H391" i="20"/>
  <c r="AB109" i="20"/>
  <c r="L391" i="20"/>
  <c r="N391" i="20"/>
  <c r="AD109" i="20"/>
  <c r="M422" i="20"/>
  <c r="H422" i="20"/>
  <c r="AB140" i="20"/>
  <c r="H423" i="20"/>
  <c r="AB141" i="20"/>
  <c r="AB143" i="20"/>
  <c r="L423" i="20"/>
  <c r="N423" i="20"/>
  <c r="H246" i="20"/>
  <c r="L246" i="20"/>
  <c r="N246" i="20"/>
  <c r="L249" i="20"/>
  <c r="N249" i="20"/>
  <c r="Y108" i="20"/>
  <c r="M252" i="20"/>
  <c r="N252" i="20"/>
  <c r="H254" i="20"/>
  <c r="L254" i="20"/>
  <c r="N254" i="20"/>
  <c r="L257" i="20"/>
  <c r="N257" i="20"/>
  <c r="Y116" i="20"/>
  <c r="M264" i="20"/>
  <c r="H264" i="20"/>
  <c r="H265" i="20"/>
  <c r="L265" i="20"/>
  <c r="N265" i="20"/>
  <c r="Y124" i="20"/>
  <c r="M280" i="20"/>
  <c r="H280" i="20"/>
  <c r="H281" i="20"/>
  <c r="W140" i="20"/>
  <c r="L281" i="20"/>
  <c r="N281" i="20"/>
  <c r="Y140" i="20"/>
  <c r="M294" i="20"/>
  <c r="H294" i="20"/>
  <c r="H295" i="20"/>
  <c r="AB13" i="20"/>
  <c r="L295" i="20"/>
  <c r="N295" i="20"/>
  <c r="M310" i="20"/>
  <c r="H310" i="20"/>
  <c r="AB28" i="20"/>
  <c r="H311" i="20"/>
  <c r="AB29" i="20"/>
  <c r="L311" i="20"/>
  <c r="N311" i="20"/>
  <c r="M330" i="20"/>
  <c r="H330" i="20"/>
  <c r="AB48" i="20"/>
  <c r="H331" i="20"/>
  <c r="L331" i="20"/>
  <c r="N331" i="20"/>
  <c r="M346" i="20"/>
  <c r="H346" i="20"/>
  <c r="H347" i="20"/>
  <c r="L347" i="20"/>
  <c r="N347" i="20"/>
  <c r="M362" i="20"/>
  <c r="H362" i="20"/>
  <c r="AB80" i="20"/>
  <c r="H363" i="20"/>
  <c r="L363" i="20"/>
  <c r="N363" i="20"/>
  <c r="AD81" i="20"/>
  <c r="M378" i="20"/>
  <c r="H378" i="20"/>
  <c r="AB96" i="20"/>
  <c r="H379" i="20"/>
  <c r="AB97" i="20"/>
  <c r="L379" i="20"/>
  <c r="N379" i="20"/>
  <c r="AD97" i="20"/>
  <c r="M394" i="20"/>
  <c r="H394" i="20"/>
  <c r="H395" i="20"/>
  <c r="AB113" i="20"/>
  <c r="L395" i="20"/>
  <c r="N395" i="20"/>
  <c r="AD113" i="20"/>
  <c r="M410" i="20"/>
  <c r="H410" i="20"/>
  <c r="H411" i="20"/>
  <c r="AB129" i="20"/>
  <c r="L411" i="20"/>
  <c r="N411" i="20"/>
  <c r="AD129" i="20"/>
  <c r="H710" i="20"/>
  <c r="AG5" i="20"/>
  <c r="L710" i="20"/>
  <c r="N710" i="20"/>
  <c r="N248" i="20"/>
  <c r="M268" i="20"/>
  <c r="N268" i="20"/>
  <c r="H268" i="20"/>
  <c r="H269" i="20"/>
  <c r="L269" i="20"/>
  <c r="N269" i="20"/>
  <c r="N276" i="20"/>
  <c r="N290" i="20"/>
  <c r="AD8" i="20"/>
  <c r="M298" i="20"/>
  <c r="N298" i="20"/>
  <c r="AD16" i="20"/>
  <c r="H298" i="20"/>
  <c r="H299" i="20"/>
  <c r="AB17" i="20"/>
  <c r="L299" i="20"/>
  <c r="N299" i="20"/>
  <c r="AD17" i="20"/>
  <c r="M314" i="20"/>
  <c r="N314" i="20"/>
  <c r="H314" i="20"/>
  <c r="AB32" i="20"/>
  <c r="H315" i="20"/>
  <c r="AB33" i="20"/>
  <c r="L315" i="20"/>
  <c r="N315" i="20"/>
  <c r="AD33" i="20"/>
  <c r="N322" i="20"/>
  <c r="AD40" i="20"/>
  <c r="M326" i="20"/>
  <c r="N326" i="20"/>
  <c r="H326" i="20"/>
  <c r="H327" i="20"/>
  <c r="AB45" i="20"/>
  <c r="L327" i="20"/>
  <c r="N327" i="20"/>
  <c r="M334" i="20"/>
  <c r="N334" i="20"/>
  <c r="AD52" i="20"/>
  <c r="H334" i="20"/>
  <c r="H335" i="20"/>
  <c r="L335" i="20"/>
  <c r="N335" i="20"/>
  <c r="AD53" i="20"/>
  <c r="N342" i="20"/>
  <c r="AD60" i="20"/>
  <c r="M350" i="20"/>
  <c r="N350" i="20"/>
  <c r="AD68" i="20"/>
  <c r="H350" i="20"/>
  <c r="H351" i="20"/>
  <c r="AB69" i="20"/>
  <c r="L351" i="20"/>
  <c r="N351" i="20"/>
  <c r="M366" i="20"/>
  <c r="N366" i="20"/>
  <c r="H366" i="20"/>
  <c r="H367" i="20"/>
  <c r="L367" i="20"/>
  <c r="N367" i="20"/>
  <c r="N374" i="20"/>
  <c r="M382" i="20"/>
  <c r="N382" i="20"/>
  <c r="H382" i="20"/>
  <c r="H383" i="20"/>
  <c r="L383" i="20"/>
  <c r="N383" i="20"/>
  <c r="N390" i="20"/>
  <c r="M398" i="20"/>
  <c r="N398" i="20"/>
  <c r="AD116" i="20"/>
  <c r="H398" i="20"/>
  <c r="H399" i="20"/>
  <c r="L399" i="20"/>
  <c r="N399" i="20"/>
  <c r="AD117" i="20"/>
  <c r="N406" i="20"/>
  <c r="M414" i="20"/>
  <c r="N414" i="20"/>
  <c r="AD132" i="20"/>
  <c r="H414" i="20"/>
  <c r="AB132" i="20"/>
  <c r="H415" i="20"/>
  <c r="AB133" i="20"/>
  <c r="L415" i="20"/>
  <c r="N415" i="20"/>
  <c r="AD133" i="20"/>
  <c r="N422" i="20"/>
  <c r="H245" i="20"/>
  <c r="W104" i="20"/>
  <c r="L245" i="20"/>
  <c r="N245" i="20"/>
  <c r="H250" i="20"/>
  <c r="L250" i="20"/>
  <c r="N250" i="20"/>
  <c r="H253" i="20"/>
  <c r="L253" i="20"/>
  <c r="N253" i="20"/>
  <c r="H258" i="20"/>
  <c r="L258" i="20"/>
  <c r="N258" i="20"/>
  <c r="N264" i="20"/>
  <c r="M272" i="20"/>
  <c r="N272" i="20"/>
  <c r="H272" i="20"/>
  <c r="H273" i="20"/>
  <c r="W132" i="20"/>
  <c r="L273" i="20"/>
  <c r="N273" i="20"/>
  <c r="N280" i="20"/>
  <c r="M286" i="20"/>
  <c r="N286" i="20"/>
  <c r="AD4" i="20"/>
  <c r="H286" i="20"/>
  <c r="H287" i="20"/>
  <c r="AB5" i="20"/>
  <c r="L287" i="20"/>
  <c r="N287" i="20"/>
  <c r="N294" i="20"/>
  <c r="M302" i="20"/>
  <c r="N302" i="20"/>
  <c r="AD20" i="20"/>
  <c r="H302" i="20"/>
  <c r="H303" i="20"/>
  <c r="AB21" i="20"/>
  <c r="L303" i="20"/>
  <c r="N303" i="20"/>
  <c r="N310" i="20"/>
  <c r="AD28" i="20"/>
  <c r="M318" i="20"/>
  <c r="N318" i="20"/>
  <c r="H318" i="20"/>
  <c r="AB36" i="20"/>
  <c r="H319" i="20"/>
  <c r="L319" i="20"/>
  <c r="N319" i="20"/>
  <c r="AD37" i="20"/>
  <c r="N330" i="20"/>
  <c r="M338" i="20"/>
  <c r="N338" i="20"/>
  <c r="H338" i="20"/>
  <c r="AB56" i="20"/>
  <c r="H339" i="20"/>
  <c r="AB57" i="20"/>
  <c r="L339" i="20"/>
  <c r="N339" i="20"/>
  <c r="N346" i="20"/>
  <c r="AD64" i="20"/>
  <c r="M354" i="20"/>
  <c r="N354" i="20"/>
  <c r="H354" i="20"/>
  <c r="AB72" i="20"/>
  <c r="H355" i="20"/>
  <c r="L355" i="20"/>
  <c r="N355" i="20"/>
  <c r="N362" i="20"/>
  <c r="AD80" i="20"/>
  <c r="M370" i="20"/>
  <c r="N370" i="20"/>
  <c r="AD88" i="20"/>
  <c r="H370" i="20"/>
  <c r="AB88" i="20"/>
  <c r="H371" i="20"/>
  <c r="L371" i="20"/>
  <c r="N371" i="20"/>
  <c r="N378" i="20"/>
  <c r="AD96" i="20"/>
  <c r="M386" i="20"/>
  <c r="N386" i="20"/>
  <c r="H386" i="20"/>
  <c r="AB104" i="20"/>
  <c r="H387" i="20"/>
  <c r="AB105" i="20"/>
  <c r="L387" i="20"/>
  <c r="N387" i="20"/>
  <c r="AD105" i="20"/>
  <c r="N394" i="20"/>
  <c r="AD112" i="20"/>
  <c r="M402" i="20"/>
  <c r="N402" i="20"/>
  <c r="AD120" i="20"/>
  <c r="H402" i="20"/>
  <c r="AB120" i="20"/>
  <c r="H403" i="20"/>
  <c r="AB121" i="20"/>
  <c r="L403" i="20"/>
  <c r="N403" i="20"/>
  <c r="AD121" i="20"/>
  <c r="N410" i="20"/>
  <c r="AD128" i="20"/>
  <c r="M418" i="20"/>
  <c r="N418" i="20"/>
  <c r="AD136" i="20"/>
  <c r="H418" i="20"/>
  <c r="AB136" i="20"/>
  <c r="H419" i="20"/>
  <c r="AB137" i="20"/>
  <c r="L419" i="20"/>
  <c r="N419" i="20"/>
  <c r="AD137" i="20"/>
  <c r="H434" i="20"/>
  <c r="AB11" i="20"/>
  <c r="L434" i="20"/>
  <c r="N434" i="20"/>
  <c r="L437" i="20"/>
  <c r="N437" i="20"/>
  <c r="M440" i="20"/>
  <c r="N440" i="20"/>
  <c r="H442" i="20"/>
  <c r="L442" i="20"/>
  <c r="N442" i="20"/>
  <c r="L445" i="20"/>
  <c r="N445" i="20"/>
  <c r="M448" i="20"/>
  <c r="N448" i="20"/>
  <c r="H450" i="20"/>
  <c r="L450" i="20"/>
  <c r="N450" i="20"/>
  <c r="AD27" i="20"/>
  <c r="L453" i="20"/>
  <c r="N453" i="20"/>
  <c r="M456" i="20"/>
  <c r="N456" i="20"/>
  <c r="H458" i="20"/>
  <c r="L458" i="20"/>
  <c r="N458" i="20"/>
  <c r="AD35" i="20"/>
  <c r="L461" i="20"/>
  <c r="M464" i="20"/>
  <c r="N464" i="20"/>
  <c r="H466" i="20"/>
  <c r="AB43" i="20"/>
  <c r="L466" i="20"/>
  <c r="N466" i="20"/>
  <c r="L469" i="20"/>
  <c r="N469" i="20"/>
  <c r="M472" i="20"/>
  <c r="N472" i="20"/>
  <c r="H474" i="20"/>
  <c r="L474" i="20"/>
  <c r="N474" i="20"/>
  <c r="L477" i="20"/>
  <c r="N477" i="20"/>
  <c r="M480" i="20"/>
  <c r="N480" i="20"/>
  <c r="H482" i="20"/>
  <c r="AB59" i="20"/>
  <c r="L482" i="20"/>
  <c r="N482" i="20"/>
  <c r="AD59" i="20"/>
  <c r="L485" i="20"/>
  <c r="N485" i="20"/>
  <c r="M488" i="20"/>
  <c r="N488" i="20"/>
  <c r="H490" i="20"/>
  <c r="AB67" i="20"/>
  <c r="L490" i="20"/>
  <c r="N490" i="20"/>
  <c r="L493" i="20"/>
  <c r="N493" i="20"/>
  <c r="M496" i="20"/>
  <c r="N496" i="20"/>
  <c r="H498" i="20"/>
  <c r="AB75" i="20"/>
  <c r="L498" i="20"/>
  <c r="N498" i="20"/>
  <c r="L501" i="20"/>
  <c r="M504" i="20"/>
  <c r="N504" i="20"/>
  <c r="H506" i="20"/>
  <c r="L506" i="20"/>
  <c r="N506" i="20"/>
  <c r="AD83" i="20"/>
  <c r="L509" i="20"/>
  <c r="N509" i="20"/>
  <c r="M512" i="20"/>
  <c r="N512" i="20"/>
  <c r="AD89" i="20"/>
  <c r="H514" i="20"/>
  <c r="AB91" i="20"/>
  <c r="L514" i="20"/>
  <c r="N514" i="20"/>
  <c r="AD91" i="20"/>
  <c r="H714" i="20"/>
  <c r="AG9" i="20"/>
  <c r="L714" i="20"/>
  <c r="N714" i="20"/>
  <c r="H718" i="20"/>
  <c r="AG13" i="20"/>
  <c r="L718" i="20"/>
  <c r="N718" i="20"/>
  <c r="H722" i="20"/>
  <c r="L722" i="20"/>
  <c r="N722" i="20"/>
  <c r="AI17" i="20"/>
  <c r="H726" i="20"/>
  <c r="AG21" i="20"/>
  <c r="L726" i="20"/>
  <c r="N726" i="20"/>
  <c r="AI21" i="20"/>
  <c r="H730" i="20"/>
  <c r="L730" i="20"/>
  <c r="N730" i="20"/>
  <c r="H734" i="20"/>
  <c r="AG29" i="20"/>
  <c r="L734" i="20"/>
  <c r="N734" i="20"/>
  <c r="H738" i="20"/>
  <c r="L738" i="20"/>
  <c r="N738" i="20"/>
  <c r="AI33" i="20"/>
  <c r="H742" i="20"/>
  <c r="L742" i="20"/>
  <c r="N742" i="20"/>
  <c r="AI37" i="20"/>
  <c r="H746" i="20"/>
  <c r="L746" i="20"/>
  <c r="N746" i="20"/>
  <c r="AI41" i="20"/>
  <c r="H750" i="20"/>
  <c r="AG45" i="20"/>
  <c r="L750" i="20"/>
  <c r="N750" i="20"/>
  <c r="H754" i="20"/>
  <c r="L754" i="20"/>
  <c r="N754" i="20"/>
  <c r="H758" i="20"/>
  <c r="AG53" i="20"/>
  <c r="L758" i="20"/>
  <c r="N758" i="20"/>
  <c r="AI53" i="20"/>
  <c r="H762" i="20"/>
  <c r="AG57" i="20"/>
  <c r="L762" i="20"/>
  <c r="N762" i="20"/>
  <c r="H766" i="20"/>
  <c r="L766" i="20"/>
  <c r="N766" i="20"/>
  <c r="AI61" i="20"/>
  <c r="H770" i="20"/>
  <c r="AG65" i="20"/>
  <c r="L770" i="20"/>
  <c r="N770" i="20"/>
  <c r="AI65" i="20"/>
  <c r="H774" i="20"/>
  <c r="L774" i="20"/>
  <c r="N774" i="20"/>
  <c r="H778" i="20"/>
  <c r="AG73" i="20"/>
  <c r="L778" i="20"/>
  <c r="N778" i="20"/>
  <c r="H782" i="20"/>
  <c r="L782" i="20"/>
  <c r="N782" i="20"/>
  <c r="AI77" i="20"/>
  <c r="H786" i="20"/>
  <c r="AG81" i="20"/>
  <c r="L786" i="20"/>
  <c r="N786" i="20"/>
  <c r="H790" i="20"/>
  <c r="L790" i="20"/>
  <c r="N790" i="20"/>
  <c r="AI85" i="20"/>
  <c r="H794" i="20"/>
  <c r="L794" i="20"/>
  <c r="N794" i="20"/>
  <c r="AI89" i="20"/>
  <c r="H798" i="20"/>
  <c r="AG93" i="20"/>
  <c r="L798" i="20"/>
  <c r="N798" i="20"/>
  <c r="H802" i="20"/>
  <c r="L802" i="20"/>
  <c r="N802" i="20"/>
  <c r="H806" i="20"/>
  <c r="L806" i="20"/>
  <c r="N806" i="20"/>
  <c r="AI101" i="20"/>
  <c r="H810" i="20"/>
  <c r="L810" i="20"/>
  <c r="N810" i="20"/>
  <c r="H814" i="20"/>
  <c r="AG109" i="20"/>
  <c r="L814" i="20"/>
  <c r="N814" i="20"/>
  <c r="H818" i="20"/>
  <c r="L818" i="20"/>
  <c r="N818" i="20"/>
  <c r="AI113" i="20"/>
  <c r="H822" i="20"/>
  <c r="AG117" i="20"/>
  <c r="L822" i="20"/>
  <c r="N822" i="20"/>
  <c r="H826" i="20"/>
  <c r="AG121" i="20"/>
  <c r="L826" i="20"/>
  <c r="N826" i="20"/>
  <c r="H830" i="20"/>
  <c r="AG125" i="20"/>
  <c r="L830" i="20"/>
  <c r="N830" i="20"/>
  <c r="H834" i="20"/>
  <c r="L834" i="20"/>
  <c r="N834" i="20"/>
  <c r="H838" i="20"/>
  <c r="AG133" i="20"/>
  <c r="L838" i="20"/>
  <c r="N838" i="20"/>
  <c r="H842" i="20"/>
  <c r="L842" i="20"/>
  <c r="N842" i="20"/>
  <c r="AI137" i="20"/>
  <c r="H846" i="20"/>
  <c r="AG141" i="20"/>
  <c r="AG143" i="20"/>
  <c r="L846" i="20"/>
  <c r="N846" i="20"/>
  <c r="L262" i="20"/>
  <c r="N262" i="20"/>
  <c r="L266" i="20"/>
  <c r="N266" i="20"/>
  <c r="L270" i="20"/>
  <c r="N270" i="20"/>
  <c r="L274" i="20"/>
  <c r="N274" i="20"/>
  <c r="Y133" i="20"/>
  <c r="L278" i="20"/>
  <c r="N278" i="20"/>
  <c r="L282" i="20"/>
  <c r="N282" i="20"/>
  <c r="L288" i="20"/>
  <c r="N288" i="20"/>
  <c r="AD6" i="20"/>
  <c r="L292" i="20"/>
  <c r="N292" i="20"/>
  <c r="AD10" i="20"/>
  <c r="L296" i="20"/>
  <c r="N296" i="20"/>
  <c r="AD14" i="20"/>
  <c r="L300" i="20"/>
  <c r="N300" i="20"/>
  <c r="AD18" i="20"/>
  <c r="L304" i="20"/>
  <c r="N304" i="20"/>
  <c r="AD22" i="20"/>
  <c r="L308" i="20"/>
  <c r="N308" i="20"/>
  <c r="AD26" i="20"/>
  <c r="L312" i="20"/>
  <c r="N312" i="20"/>
  <c r="AD30" i="20"/>
  <c r="L316" i="20"/>
  <c r="N316" i="20"/>
  <c r="L320" i="20"/>
  <c r="N320" i="20"/>
  <c r="L324" i="20"/>
  <c r="N324" i="20"/>
  <c r="L328" i="20"/>
  <c r="N328" i="20"/>
  <c r="AD46" i="20"/>
  <c r="L332" i="20"/>
  <c r="N332" i="20"/>
  <c r="L336" i="20"/>
  <c r="N336" i="20"/>
  <c r="AD54" i="20"/>
  <c r="L340" i="20"/>
  <c r="N340" i="20"/>
  <c r="L344" i="20"/>
  <c r="N344" i="20"/>
  <c r="AD62" i="20"/>
  <c r="L348" i="20"/>
  <c r="N348" i="20"/>
  <c r="L352" i="20"/>
  <c r="N352" i="20"/>
  <c r="AD70" i="20"/>
  <c r="L356" i="20"/>
  <c r="N356" i="20"/>
  <c r="L360" i="20"/>
  <c r="N360" i="20"/>
  <c r="L364" i="20"/>
  <c r="N364" i="20"/>
  <c r="L368" i="20"/>
  <c r="N368" i="20"/>
  <c r="AD86" i="20"/>
  <c r="L372" i="20"/>
  <c r="N372" i="20"/>
  <c r="L376" i="20"/>
  <c r="N376" i="20"/>
  <c r="AD94" i="20"/>
  <c r="L380" i="20"/>
  <c r="N380" i="20"/>
  <c r="AD98" i="20"/>
  <c r="L384" i="20"/>
  <c r="N384" i="20"/>
  <c r="AD102" i="20"/>
  <c r="L388" i="20"/>
  <c r="N388" i="20"/>
  <c r="AD106" i="20"/>
  <c r="L392" i="20"/>
  <c r="N392" i="20"/>
  <c r="L396" i="20"/>
  <c r="N396" i="20"/>
  <c r="AD114" i="20"/>
  <c r="L400" i="20"/>
  <c r="N400" i="20"/>
  <c r="AD118" i="20"/>
  <c r="L404" i="20"/>
  <c r="N404" i="20"/>
  <c r="L408" i="20"/>
  <c r="N408" i="20"/>
  <c r="AD126" i="20"/>
  <c r="L412" i="20"/>
  <c r="N412" i="20"/>
  <c r="L416" i="20"/>
  <c r="N416" i="20"/>
  <c r="AD134" i="20"/>
  <c r="L420" i="20"/>
  <c r="N420" i="20"/>
  <c r="L424" i="20"/>
  <c r="N424" i="20"/>
  <c r="AD142" i="20"/>
  <c r="L426" i="20"/>
  <c r="N426" i="20"/>
  <c r="M428" i="20"/>
  <c r="N428" i="20"/>
  <c r="AD5" i="20"/>
  <c r="H430" i="20"/>
  <c r="AB7" i="20"/>
  <c r="L430" i="20"/>
  <c r="N430" i="20"/>
  <c r="AD7" i="20"/>
  <c r="N444" i="20"/>
  <c r="N452" i="20"/>
  <c r="N460" i="20"/>
  <c r="N476" i="20"/>
  <c r="N484" i="20"/>
  <c r="N492" i="20"/>
  <c r="N500" i="20"/>
  <c r="N508" i="20"/>
  <c r="H518" i="20"/>
  <c r="AB95" i="20"/>
  <c r="L518" i="20"/>
  <c r="N518" i="20"/>
  <c r="H522" i="20"/>
  <c r="AB99" i="20"/>
  <c r="L522" i="20"/>
  <c r="N522" i="20"/>
  <c r="AD99" i="20"/>
  <c r="H526" i="20"/>
  <c r="AB103" i="20"/>
  <c r="L526" i="20"/>
  <c r="N526" i="20"/>
  <c r="AD103" i="20"/>
  <c r="H530" i="20"/>
  <c r="L530" i="20"/>
  <c r="N530" i="20"/>
  <c r="AD107" i="20"/>
  <c r="H534" i="20"/>
  <c r="AB111" i="20"/>
  <c r="L534" i="20"/>
  <c r="N534" i="20"/>
  <c r="AD111" i="20"/>
  <c r="H538" i="20"/>
  <c r="L538" i="20"/>
  <c r="N538" i="20"/>
  <c r="AD115" i="20"/>
  <c r="H542" i="20"/>
  <c r="L542" i="20"/>
  <c r="N542" i="20"/>
  <c r="AD119" i="20"/>
  <c r="H546" i="20"/>
  <c r="AB123" i="20"/>
  <c r="L546" i="20"/>
  <c r="N546" i="20"/>
  <c r="AD123" i="20"/>
  <c r="H550" i="20"/>
  <c r="L550" i="20"/>
  <c r="N550" i="20"/>
  <c r="AD127" i="20"/>
  <c r="H554" i="20"/>
  <c r="AB131" i="20"/>
  <c r="L554" i="20"/>
  <c r="N554" i="20"/>
  <c r="H558" i="20"/>
  <c r="AB135" i="20"/>
  <c r="L558" i="20"/>
  <c r="N558" i="20"/>
  <c r="AD135" i="20"/>
  <c r="H562" i="20"/>
  <c r="AB139" i="20"/>
  <c r="L562" i="20"/>
  <c r="N562" i="20"/>
  <c r="H568" i="20"/>
  <c r="L568" i="20"/>
  <c r="N568" i="20"/>
  <c r="AI4" i="20"/>
  <c r="H572" i="20"/>
  <c r="L572" i="20"/>
  <c r="N572" i="20"/>
  <c r="H576" i="20"/>
  <c r="AG12" i="20"/>
  <c r="L576" i="20"/>
  <c r="N576" i="20"/>
  <c r="H580" i="20"/>
  <c r="AG16" i="20"/>
  <c r="L580" i="20"/>
  <c r="N580" i="20"/>
  <c r="H584" i="20"/>
  <c r="AG20" i="20"/>
  <c r="L584" i="20"/>
  <c r="N584" i="20"/>
  <c r="H588" i="20"/>
  <c r="AG24" i="20"/>
  <c r="L588" i="20"/>
  <c r="N588" i="20"/>
  <c r="H592" i="20"/>
  <c r="L592" i="20"/>
  <c r="N592" i="20"/>
  <c r="AI28" i="20"/>
  <c r="H596" i="20"/>
  <c r="AG32" i="20"/>
  <c r="L596" i="20"/>
  <c r="N596" i="20"/>
  <c r="AI32" i="20"/>
  <c r="N598" i="20"/>
  <c r="AI34" i="20"/>
  <c r="H600" i="20"/>
  <c r="AG36" i="20"/>
  <c r="L600" i="20"/>
  <c r="N600" i="20"/>
  <c r="AI36" i="20"/>
  <c r="H604" i="20"/>
  <c r="AG40" i="20"/>
  <c r="L604" i="20"/>
  <c r="N604" i="20"/>
  <c r="N606" i="20"/>
  <c r="H608" i="20"/>
  <c r="L608" i="20"/>
  <c r="N608" i="20"/>
  <c r="AI44" i="20"/>
  <c r="H612" i="20"/>
  <c r="L612" i="20"/>
  <c r="N612" i="20"/>
  <c r="AI48" i="20"/>
  <c r="N614" i="20"/>
  <c r="H616" i="20"/>
  <c r="L616" i="20"/>
  <c r="N616" i="20"/>
  <c r="AI52" i="20"/>
  <c r="N618" i="20"/>
  <c r="H620" i="20"/>
  <c r="AG56" i="20"/>
  <c r="L620" i="20"/>
  <c r="N620" i="20"/>
  <c r="N622" i="20"/>
  <c r="H624" i="20"/>
  <c r="AG60" i="20"/>
  <c r="L624" i="20"/>
  <c r="N624" i="20"/>
  <c r="AI60" i="20"/>
  <c r="N626" i="20"/>
  <c r="AI62" i="20"/>
  <c r="H628" i="20"/>
  <c r="AG64" i="20"/>
  <c r="L628" i="20"/>
  <c r="N628" i="20"/>
  <c r="AI64" i="20"/>
  <c r="H632" i="20"/>
  <c r="AG68" i="20"/>
  <c r="L632" i="20"/>
  <c r="N632" i="20"/>
  <c r="AI68" i="20"/>
  <c r="N634" i="20"/>
  <c r="H636" i="20"/>
  <c r="AG72" i="20"/>
  <c r="L636" i="20"/>
  <c r="N636" i="20"/>
  <c r="H640" i="20"/>
  <c r="L640" i="20"/>
  <c r="N640" i="20"/>
  <c r="AI76" i="20"/>
  <c r="H644" i="20"/>
  <c r="L644" i="20"/>
  <c r="N644" i="20"/>
  <c r="AI80" i="20"/>
  <c r="N646" i="20"/>
  <c r="H648" i="20"/>
  <c r="AG84" i="20"/>
  <c r="L648" i="20"/>
  <c r="N648" i="20"/>
  <c r="AI84" i="20"/>
  <c r="N650" i="20"/>
  <c r="H652" i="20"/>
  <c r="AG88" i="20"/>
  <c r="L652" i="20"/>
  <c r="N652" i="20"/>
  <c r="N654" i="20"/>
  <c r="AI90" i="20"/>
  <c r="H656" i="20"/>
  <c r="L656" i="20"/>
  <c r="N656" i="20"/>
  <c r="AI92" i="20"/>
  <c r="H660" i="20"/>
  <c r="AG96" i="20"/>
  <c r="L660" i="20"/>
  <c r="N660" i="20"/>
  <c r="AI96" i="20"/>
  <c r="N662" i="20"/>
  <c r="AI98" i="20"/>
  <c r="H664" i="20"/>
  <c r="AG100" i="20"/>
  <c r="L664" i="20"/>
  <c r="N664" i="20"/>
  <c r="AI100" i="20"/>
  <c r="H668" i="20"/>
  <c r="AG104" i="20"/>
  <c r="L668" i="20"/>
  <c r="N668" i="20"/>
  <c r="AI104" i="20"/>
  <c r="H672" i="20"/>
  <c r="AG108" i="20"/>
  <c r="L672" i="20"/>
  <c r="N672" i="20"/>
  <c r="AI108" i="20"/>
  <c r="N674" i="20"/>
  <c r="H676" i="20"/>
  <c r="L676" i="20"/>
  <c r="N676" i="20"/>
  <c r="AI112" i="20"/>
  <c r="N678" i="20"/>
  <c r="H680" i="20"/>
  <c r="L680" i="20"/>
  <c r="N680" i="20"/>
  <c r="AI116" i="20"/>
  <c r="N682" i="20"/>
  <c r="H684" i="20"/>
  <c r="AG120" i="20"/>
  <c r="L684" i="20"/>
  <c r="N684" i="20"/>
  <c r="N686" i="20"/>
  <c r="AI122" i="20"/>
  <c r="H688" i="20"/>
  <c r="L688" i="20"/>
  <c r="N688" i="20"/>
  <c r="AI124" i="20"/>
  <c r="N690" i="20"/>
  <c r="AI126" i="20"/>
  <c r="H692" i="20"/>
  <c r="L692" i="20"/>
  <c r="N692" i="20"/>
  <c r="AI128" i="20"/>
  <c r="H696" i="20"/>
  <c r="AG132" i="20"/>
  <c r="L696" i="20"/>
  <c r="N696" i="20"/>
  <c r="AI132" i="20"/>
  <c r="N698" i="20"/>
  <c r="H700" i="20"/>
  <c r="AG136" i="20"/>
  <c r="L700" i="20"/>
  <c r="N700" i="20"/>
  <c r="N702" i="20"/>
  <c r="H704" i="20"/>
  <c r="L704" i="20"/>
  <c r="N704" i="20"/>
  <c r="N709" i="20"/>
  <c r="H852" i="20"/>
  <c r="L852" i="20"/>
  <c r="N852" i="20"/>
  <c r="H859" i="20"/>
  <c r="AL13" i="20"/>
  <c r="H863" i="20"/>
  <c r="AL17" i="20"/>
  <c r="H867" i="20"/>
  <c r="AL21" i="20"/>
  <c r="H871" i="20"/>
  <c r="H875" i="20"/>
  <c r="H879" i="20"/>
  <c r="AL33" i="20"/>
  <c r="H883" i="20"/>
  <c r="AL37" i="20"/>
  <c r="H887" i="20"/>
  <c r="AL41" i="20"/>
  <c r="H891" i="20"/>
  <c r="AL45" i="20"/>
  <c r="H895" i="20"/>
  <c r="H899" i="20"/>
  <c r="AL53" i="20"/>
  <c r="H903" i="20"/>
  <c r="AL57" i="20"/>
  <c r="H907" i="20"/>
  <c r="H911" i="20"/>
  <c r="AL65" i="20"/>
  <c r="H915" i="20"/>
  <c r="H919" i="20"/>
  <c r="H923" i="20"/>
  <c r="H927" i="20"/>
  <c r="H993" i="20"/>
  <c r="L993" i="20"/>
  <c r="N993" i="20"/>
  <c r="H433" i="20"/>
  <c r="AB10" i="20"/>
  <c r="L433" i="20"/>
  <c r="N433" i="20"/>
  <c r="H438" i="20"/>
  <c r="AB15" i="20"/>
  <c r="L438" i="20"/>
  <c r="N438" i="20"/>
  <c r="H441" i="20"/>
  <c r="AB18" i="20"/>
  <c r="L441" i="20"/>
  <c r="N441" i="20"/>
  <c r="H446" i="20"/>
  <c r="AB23" i="20"/>
  <c r="L446" i="20"/>
  <c r="N446" i="20"/>
  <c r="AD23" i="20"/>
  <c r="H449" i="20"/>
  <c r="L449" i="20"/>
  <c r="N449" i="20"/>
  <c r="H454" i="20"/>
  <c r="AB31" i="20"/>
  <c r="L454" i="20"/>
  <c r="N454" i="20"/>
  <c r="H457" i="20"/>
  <c r="AB34" i="20"/>
  <c r="L457" i="20"/>
  <c r="N457" i="20"/>
  <c r="H462" i="20"/>
  <c r="AB39" i="20"/>
  <c r="L462" i="20"/>
  <c r="N462" i="20"/>
  <c r="H465" i="20"/>
  <c r="L465" i="20"/>
  <c r="N465" i="20"/>
  <c r="H470" i="20"/>
  <c r="AB47" i="20"/>
  <c r="L470" i="20"/>
  <c r="N470" i="20"/>
  <c r="AD47" i="20"/>
  <c r="H473" i="20"/>
  <c r="L473" i="20"/>
  <c r="N473" i="20"/>
  <c r="H478" i="20"/>
  <c r="L478" i="20"/>
  <c r="N478" i="20"/>
  <c r="AD55" i="20"/>
  <c r="H481" i="20"/>
  <c r="AB58" i="20"/>
  <c r="L481" i="20"/>
  <c r="N481" i="20"/>
  <c r="H486" i="20"/>
  <c r="AB63" i="20"/>
  <c r="L486" i="20"/>
  <c r="N486" i="20"/>
  <c r="AD63" i="20"/>
  <c r="H489" i="20"/>
  <c r="AB66" i="20"/>
  <c r="L489" i="20"/>
  <c r="N489" i="20"/>
  <c r="H494" i="20"/>
  <c r="AB71" i="20"/>
  <c r="L494" i="20"/>
  <c r="N494" i="20"/>
  <c r="AD71" i="20"/>
  <c r="H497" i="20"/>
  <c r="AB74" i="20"/>
  <c r="L497" i="20"/>
  <c r="N497" i="20"/>
  <c r="H502" i="20"/>
  <c r="AB79" i="20"/>
  <c r="L502" i="20"/>
  <c r="N502" i="20"/>
  <c r="AD79" i="20"/>
  <c r="H505" i="20"/>
  <c r="AB82" i="20"/>
  <c r="L505" i="20"/>
  <c r="N505" i="20"/>
  <c r="H510" i="20"/>
  <c r="AB87" i="20"/>
  <c r="L510" i="20"/>
  <c r="N510" i="20"/>
  <c r="AD87" i="20"/>
  <c r="H513" i="20"/>
  <c r="AB90" i="20"/>
  <c r="L513" i="20"/>
  <c r="N513" i="20"/>
  <c r="H709" i="20"/>
  <c r="H713" i="20"/>
  <c r="N713" i="20"/>
  <c r="N717" i="20"/>
  <c r="N725" i="20"/>
  <c r="N733" i="20"/>
  <c r="N737" i="20"/>
  <c r="N741" i="20"/>
  <c r="N749" i="20"/>
  <c r="N757" i="20"/>
  <c r="N765" i="20"/>
  <c r="N773" i="20"/>
  <c r="N781" i="20"/>
  <c r="N789" i="20"/>
  <c r="N797" i="20"/>
  <c r="N805" i="20"/>
  <c r="N813" i="20"/>
  <c r="N817" i="20"/>
  <c r="N821" i="20"/>
  <c r="N825" i="20"/>
  <c r="N829" i="20"/>
  <c r="N833" i="20"/>
  <c r="N837" i="20"/>
  <c r="N841" i="20"/>
  <c r="N845" i="20"/>
  <c r="H856" i="20"/>
  <c r="L856" i="20"/>
  <c r="N856" i="20"/>
  <c r="N858" i="20"/>
  <c r="H860" i="20"/>
  <c r="L860" i="20"/>
  <c r="N860" i="20"/>
  <c r="H864" i="20"/>
  <c r="L864" i="20"/>
  <c r="N864" i="20"/>
  <c r="N866" i="20"/>
  <c r="H868" i="20"/>
  <c r="L868" i="20"/>
  <c r="N868" i="20"/>
  <c r="AN22" i="20"/>
  <c r="H872" i="20"/>
  <c r="L872" i="20"/>
  <c r="N872" i="20"/>
  <c r="H876" i="20"/>
  <c r="L876" i="20"/>
  <c r="N876" i="20"/>
  <c r="N878" i="20"/>
  <c r="AN32" i="20"/>
  <c r="H880" i="20"/>
  <c r="L880" i="20"/>
  <c r="N880" i="20"/>
  <c r="N882" i="20"/>
  <c r="H884" i="20"/>
  <c r="AL38" i="20"/>
  <c r="L884" i="20"/>
  <c r="N884" i="20"/>
  <c r="AN38" i="20"/>
  <c r="H888" i="20"/>
  <c r="L888" i="20"/>
  <c r="N888" i="20"/>
  <c r="N890" i="20"/>
  <c r="AN44" i="20"/>
  <c r="H892" i="20"/>
  <c r="L892" i="20"/>
  <c r="N892" i="20"/>
  <c r="N894" i="20"/>
  <c r="AN48" i="20"/>
  <c r="H896" i="20"/>
  <c r="L896" i="20"/>
  <c r="N896" i="20"/>
  <c r="AN50" i="20"/>
  <c r="N898" i="20"/>
  <c r="AN52" i="20"/>
  <c r="H900" i="20"/>
  <c r="AL54" i="20"/>
  <c r="L900" i="20"/>
  <c r="N900" i="20"/>
  <c r="H904" i="20"/>
  <c r="L904" i="20"/>
  <c r="N904" i="20"/>
  <c r="N906" i="20"/>
  <c r="AN60" i="20"/>
  <c r="H908" i="20"/>
  <c r="L908" i="20"/>
  <c r="N908" i="20"/>
  <c r="N910" i="20"/>
  <c r="AN64" i="20"/>
  <c r="H912" i="20"/>
  <c r="L912" i="20"/>
  <c r="N912" i="20"/>
  <c r="AN66" i="20"/>
  <c r="N914" i="20"/>
  <c r="H916" i="20"/>
  <c r="AL70" i="20"/>
  <c r="L916" i="20"/>
  <c r="N916" i="20"/>
  <c r="N918" i="20"/>
  <c r="H920" i="20"/>
  <c r="L920" i="20"/>
  <c r="N920" i="20"/>
  <c r="N922" i="20"/>
  <c r="H924" i="20"/>
  <c r="L924" i="20"/>
  <c r="N924" i="20"/>
  <c r="H928" i="20"/>
  <c r="L928" i="20"/>
  <c r="N928" i="20"/>
  <c r="N930" i="20"/>
  <c r="N932" i="20"/>
  <c r="N933" i="20"/>
  <c r="AN87" i="20"/>
  <c r="H947" i="20"/>
  <c r="AL101" i="20"/>
  <c r="L947" i="20"/>
  <c r="N947" i="20"/>
  <c r="AN101" i="20"/>
  <c r="H1135" i="20"/>
  <c r="L1135" i="20"/>
  <c r="N1135" i="20"/>
  <c r="H1179" i="20"/>
  <c r="L1179" i="20"/>
  <c r="N1179" i="20"/>
  <c r="AS51" i="20"/>
  <c r="H932" i="20"/>
  <c r="N941" i="20"/>
  <c r="N954" i="20"/>
  <c r="N958" i="20"/>
  <c r="AN112" i="20"/>
  <c r="N962" i="20"/>
  <c r="N966" i="20"/>
  <c r="AN120" i="20"/>
  <c r="N970" i="20"/>
  <c r="AN124" i="20"/>
  <c r="N974" i="20"/>
  <c r="AN128" i="20"/>
  <c r="N978" i="20"/>
  <c r="N982" i="20"/>
  <c r="N986" i="20"/>
  <c r="H997" i="20"/>
  <c r="L997" i="20"/>
  <c r="N997" i="20"/>
  <c r="H1001" i="20"/>
  <c r="L1001" i="20"/>
  <c r="N1001" i="20"/>
  <c r="H1005" i="20"/>
  <c r="L1005" i="20"/>
  <c r="N1005" i="20"/>
  <c r="H1009" i="20"/>
  <c r="AL22" i="20"/>
  <c r="L1009" i="20"/>
  <c r="N1009" i="20"/>
  <c r="H1013" i="20"/>
  <c r="L1013" i="20"/>
  <c r="N1013" i="20"/>
  <c r="AN26" i="20"/>
  <c r="H1017" i="20"/>
  <c r="L1017" i="20"/>
  <c r="N1017" i="20"/>
  <c r="AN30" i="20"/>
  <c r="H1021" i="20"/>
  <c r="L1021" i="20"/>
  <c r="N1021" i="20"/>
  <c r="H1025" i="20"/>
  <c r="L1025" i="20"/>
  <c r="N1025" i="20"/>
  <c r="H1029" i="20"/>
  <c r="L1029" i="20"/>
  <c r="N1029" i="20"/>
  <c r="AN42" i="20"/>
  <c r="H1033" i="20"/>
  <c r="L1033" i="20"/>
  <c r="N1033" i="20"/>
  <c r="H1037" i="20"/>
  <c r="L1037" i="20"/>
  <c r="N1037" i="20"/>
  <c r="H1041" i="20"/>
  <c r="L1041" i="20"/>
  <c r="N1041" i="20"/>
  <c r="AN54" i="20"/>
  <c r="H1045" i="20"/>
  <c r="L1045" i="20"/>
  <c r="N1045" i="20"/>
  <c r="AN58" i="20"/>
  <c r="H1049" i="20"/>
  <c r="L1049" i="20"/>
  <c r="N1049" i="20"/>
  <c r="AN62" i="20"/>
  <c r="H1053" i="20"/>
  <c r="L1053" i="20"/>
  <c r="N1053" i="20"/>
  <c r="H1057" i="20"/>
  <c r="L1057" i="20"/>
  <c r="N1057" i="20"/>
  <c r="AN70" i="20"/>
  <c r="H1061" i="20"/>
  <c r="L1061" i="20"/>
  <c r="N1061" i="20"/>
  <c r="AN74" i="20"/>
  <c r="H1065" i="20"/>
  <c r="L1065" i="20"/>
  <c r="N1065" i="20"/>
  <c r="AN78" i="20"/>
  <c r="H1069" i="20"/>
  <c r="L1069" i="20"/>
  <c r="N1069" i="20"/>
  <c r="H1073" i="20"/>
  <c r="L1073" i="20"/>
  <c r="N1073" i="20"/>
  <c r="H1077" i="20"/>
  <c r="AL90" i="20"/>
  <c r="L1077" i="20"/>
  <c r="N1077" i="20"/>
  <c r="AN90" i="20"/>
  <c r="H1081" i="20"/>
  <c r="L1081" i="20"/>
  <c r="N1081" i="20"/>
  <c r="AN94" i="20"/>
  <c r="H1085" i="20"/>
  <c r="L1085" i="20"/>
  <c r="N1085" i="20"/>
  <c r="AN98" i="20"/>
  <c r="H1089" i="20"/>
  <c r="L1089" i="20"/>
  <c r="N1089" i="20"/>
  <c r="AN102" i="20"/>
  <c r="H1093" i="20"/>
  <c r="AL106" i="20"/>
  <c r="L1093" i="20"/>
  <c r="N1093" i="20"/>
  <c r="AN106" i="20"/>
  <c r="H1097" i="20"/>
  <c r="AL110" i="20"/>
  <c r="L1097" i="20"/>
  <c r="N1097" i="20"/>
  <c r="AN110" i="20"/>
  <c r="H1101" i="20"/>
  <c r="AL114" i="20"/>
  <c r="L1101" i="20"/>
  <c r="N1101" i="20"/>
  <c r="AN114" i="20"/>
  <c r="H1105" i="20"/>
  <c r="AL118" i="20"/>
  <c r="L1105" i="20"/>
  <c r="N1105" i="20"/>
  <c r="H1109" i="20"/>
  <c r="L1109" i="20"/>
  <c r="N1109" i="20"/>
  <c r="AN122" i="20"/>
  <c r="H1113" i="20"/>
  <c r="L1113" i="20"/>
  <c r="N1113" i="20"/>
  <c r="AN126" i="20"/>
  <c r="H1117" i="20"/>
  <c r="AL130" i="20"/>
  <c r="L1117" i="20"/>
  <c r="N1117" i="20"/>
  <c r="H1121" i="20"/>
  <c r="L1121" i="20"/>
  <c r="N1121" i="20"/>
  <c r="H1125" i="20"/>
  <c r="L1125" i="20"/>
  <c r="N1125" i="20"/>
  <c r="AN138" i="20"/>
  <c r="H1129" i="20"/>
  <c r="L1129" i="20"/>
  <c r="N1129" i="20"/>
  <c r="AN142" i="20"/>
  <c r="H1139" i="20"/>
  <c r="L1139" i="20"/>
  <c r="N1139" i="20"/>
  <c r="H1143" i="20"/>
  <c r="L1143" i="20"/>
  <c r="N1143" i="20"/>
  <c r="H1147" i="20"/>
  <c r="L1147" i="20"/>
  <c r="N1147" i="20"/>
  <c r="H1151" i="20"/>
  <c r="L1151" i="20"/>
  <c r="N1151" i="20"/>
  <c r="H1155" i="20"/>
  <c r="L1155" i="20"/>
  <c r="N1155" i="20"/>
  <c r="H1159" i="20"/>
  <c r="L1159" i="20"/>
  <c r="N1159" i="20"/>
  <c r="H1227" i="20"/>
  <c r="L1227" i="20"/>
  <c r="N1227" i="20"/>
  <c r="H1286" i="20"/>
  <c r="AQ17" i="20"/>
  <c r="L1286" i="20"/>
  <c r="N1286" i="20"/>
  <c r="H1294" i="20"/>
  <c r="L1294" i="20"/>
  <c r="N1294" i="20"/>
  <c r="AS25" i="20"/>
  <c r="H1302" i="20"/>
  <c r="AQ33" i="20"/>
  <c r="L1302" i="20"/>
  <c r="N1302" i="20"/>
  <c r="H1310" i="20"/>
  <c r="AQ41" i="20"/>
  <c r="L1310" i="20"/>
  <c r="N1310" i="20"/>
  <c r="H1318" i="20"/>
  <c r="L1318" i="20"/>
  <c r="N1318" i="20"/>
  <c r="AS49" i="20"/>
  <c r="H1326" i="20"/>
  <c r="AQ57" i="20"/>
  <c r="L1326" i="20"/>
  <c r="N1326" i="20"/>
  <c r="AS57" i="20"/>
  <c r="H1334" i="20"/>
  <c r="L1334" i="20"/>
  <c r="N1334" i="20"/>
  <c r="AS65" i="20"/>
  <c r="H1342" i="20"/>
  <c r="L1342" i="20"/>
  <c r="N1342" i="20"/>
  <c r="H1350" i="20"/>
  <c r="AQ81" i="20"/>
  <c r="L1350" i="20"/>
  <c r="N1350" i="20"/>
  <c r="AS81" i="20"/>
  <c r="H1358" i="20"/>
  <c r="AQ89" i="20"/>
  <c r="L1358" i="20"/>
  <c r="N1358" i="20"/>
  <c r="AS89" i="20"/>
  <c r="H1366" i="20"/>
  <c r="L1366" i="20"/>
  <c r="N1366" i="20"/>
  <c r="AS97" i="20"/>
  <c r="H939" i="20"/>
  <c r="AL93" i="20"/>
  <c r="L939" i="20"/>
  <c r="N939" i="20"/>
  <c r="H943" i="20"/>
  <c r="L943" i="20"/>
  <c r="N943" i="20"/>
  <c r="AN97" i="20"/>
  <c r="H946" i="20"/>
  <c r="L946" i="20"/>
  <c r="N946" i="20"/>
  <c r="AN100" i="20"/>
  <c r="H951" i="20"/>
  <c r="L951" i="20"/>
  <c r="N951" i="20"/>
  <c r="AN105" i="20"/>
  <c r="H954" i="20"/>
  <c r="H958" i="20"/>
  <c r="AL112" i="20"/>
  <c r="H962" i="20"/>
  <c r="H966" i="20"/>
  <c r="AL120" i="20"/>
  <c r="H970" i="20"/>
  <c r="AL124" i="20"/>
  <c r="H974" i="20"/>
  <c r="AL128" i="20"/>
  <c r="H978" i="20"/>
  <c r="H982" i="20"/>
  <c r="H986" i="20"/>
  <c r="AL140" i="20"/>
  <c r="N992" i="20"/>
  <c r="N1134" i="20"/>
  <c r="H1211" i="20"/>
  <c r="L1211" i="20"/>
  <c r="N1211" i="20"/>
  <c r="AS83" i="20"/>
  <c r="H1372" i="20"/>
  <c r="L1372" i="20"/>
  <c r="N1372" i="20"/>
  <c r="H1382" i="20"/>
  <c r="L1382" i="20"/>
  <c r="N1382" i="20"/>
  <c r="AS113" i="20"/>
  <c r="H1390" i="20"/>
  <c r="L1390" i="20"/>
  <c r="N1390" i="20"/>
  <c r="AS121" i="20"/>
  <c r="H1398" i="20"/>
  <c r="L1398" i="20"/>
  <c r="N1398" i="20"/>
  <c r="AS129" i="20"/>
  <c r="H1406" i="20"/>
  <c r="L1406" i="20"/>
  <c r="N1406" i="20"/>
  <c r="H935" i="20"/>
  <c r="L935" i="20"/>
  <c r="N935" i="20"/>
  <c r="AN89" i="20"/>
  <c r="N938" i="20"/>
  <c r="N945" i="20"/>
  <c r="AN99" i="20"/>
  <c r="N953" i="20"/>
  <c r="AN107" i="20"/>
  <c r="H955" i="20"/>
  <c r="L955" i="20"/>
  <c r="N955" i="20"/>
  <c r="AN109" i="20"/>
  <c r="N957" i="20"/>
  <c r="AN111" i="20"/>
  <c r="H959" i="20"/>
  <c r="L959" i="20"/>
  <c r="N959" i="20"/>
  <c r="AN113" i="20"/>
  <c r="H963" i="20"/>
  <c r="AL117" i="20"/>
  <c r="L963" i="20"/>
  <c r="N963" i="20"/>
  <c r="AN117" i="20"/>
  <c r="H967" i="20"/>
  <c r="L967" i="20"/>
  <c r="N967" i="20"/>
  <c r="AN121" i="20"/>
  <c r="N969" i="20"/>
  <c r="H971" i="20"/>
  <c r="AL125" i="20"/>
  <c r="L971" i="20"/>
  <c r="N971" i="20"/>
  <c r="N973" i="20"/>
  <c r="H975" i="20"/>
  <c r="L975" i="20"/>
  <c r="N975" i="20"/>
  <c r="N977" i="20"/>
  <c r="H979" i="20"/>
  <c r="L979" i="20"/>
  <c r="N979" i="20"/>
  <c r="H983" i="20"/>
  <c r="AL137" i="20"/>
  <c r="L983" i="20"/>
  <c r="N983" i="20"/>
  <c r="AN137" i="20"/>
  <c r="H987" i="20"/>
  <c r="AL141" i="20"/>
  <c r="L987" i="20"/>
  <c r="N987" i="20"/>
  <c r="AN141" i="20"/>
  <c r="H992" i="20"/>
  <c r="H996" i="20"/>
  <c r="AL9" i="20"/>
  <c r="N996" i="20"/>
  <c r="AN9" i="20"/>
  <c r="H1134" i="20"/>
  <c r="AQ6" i="20"/>
  <c r="H1138" i="20"/>
  <c r="AQ10" i="20"/>
  <c r="N1138" i="20"/>
  <c r="H1195" i="20"/>
  <c r="L1195" i="20"/>
  <c r="N1195" i="20"/>
  <c r="H1259" i="20"/>
  <c r="L1259" i="20"/>
  <c r="N1259" i="20"/>
  <c r="AS131" i="20"/>
  <c r="H1273" i="20"/>
  <c r="L1273" i="20"/>
  <c r="N1273" i="20"/>
  <c r="AS4" i="20"/>
  <c r="H1282" i="20"/>
  <c r="AQ13" i="20"/>
  <c r="L1282" i="20"/>
  <c r="N1282" i="20"/>
  <c r="AS13" i="20"/>
  <c r="H1290" i="20"/>
  <c r="AQ21" i="20"/>
  <c r="L1290" i="20"/>
  <c r="N1290" i="20"/>
  <c r="AS21" i="20"/>
  <c r="H1298" i="20"/>
  <c r="AQ29" i="20"/>
  <c r="L1298" i="20"/>
  <c r="N1298" i="20"/>
  <c r="AS29" i="20"/>
  <c r="H1306" i="20"/>
  <c r="L1306" i="20"/>
  <c r="N1306" i="20"/>
  <c r="H1314" i="20"/>
  <c r="AQ45" i="20"/>
  <c r="L1314" i="20"/>
  <c r="N1314" i="20"/>
  <c r="AS45" i="20"/>
  <c r="H1322" i="20"/>
  <c r="AQ53" i="20"/>
  <c r="L1322" i="20"/>
  <c r="N1322" i="20"/>
  <c r="H1330" i="20"/>
  <c r="L1330" i="20"/>
  <c r="N1330" i="20"/>
  <c r="H1338" i="20"/>
  <c r="L1338" i="20"/>
  <c r="N1338" i="20"/>
  <c r="H1346" i="20"/>
  <c r="AQ77" i="20"/>
  <c r="L1346" i="20"/>
  <c r="N1346" i="20"/>
  <c r="AS77" i="20"/>
  <c r="H1354" i="20"/>
  <c r="AQ85" i="20"/>
  <c r="L1354" i="20"/>
  <c r="N1354" i="20"/>
  <c r="AS85" i="20"/>
  <c r="H1362" i="20"/>
  <c r="AQ93" i="20"/>
  <c r="L1362" i="20"/>
  <c r="N1362" i="20"/>
  <c r="H1162" i="20"/>
  <c r="H1165" i="20"/>
  <c r="N1166" i="20"/>
  <c r="H1175" i="20"/>
  <c r="L1175" i="20"/>
  <c r="N1175" i="20"/>
  <c r="N1182" i="20"/>
  <c r="AS54" i="20"/>
  <c r="H1191" i="20"/>
  <c r="L1191" i="20"/>
  <c r="N1191" i="20"/>
  <c r="N1198" i="20"/>
  <c r="H1207" i="20"/>
  <c r="L1207" i="20"/>
  <c r="N1207" i="20"/>
  <c r="N1214" i="20"/>
  <c r="H1223" i="20"/>
  <c r="L1223" i="20"/>
  <c r="N1223" i="20"/>
  <c r="N1230" i="20"/>
  <c r="AS102" i="20"/>
  <c r="H1239" i="20"/>
  <c r="L1239" i="20"/>
  <c r="N1239" i="20"/>
  <c r="N1246" i="20"/>
  <c r="H1255" i="20"/>
  <c r="L1255" i="20"/>
  <c r="N1255" i="20"/>
  <c r="N1262" i="20"/>
  <c r="N1276" i="20"/>
  <c r="H1374" i="20"/>
  <c r="AQ105" i="20"/>
  <c r="L1374" i="20"/>
  <c r="N1374" i="20"/>
  <c r="H1413" i="20"/>
  <c r="AV3" i="20"/>
  <c r="L1413" i="20"/>
  <c r="N1413" i="20"/>
  <c r="AX3" i="20"/>
  <c r="H1417" i="20"/>
  <c r="L1417" i="20"/>
  <c r="N1417" i="20"/>
  <c r="H1421" i="20"/>
  <c r="L1421" i="20"/>
  <c r="N1421" i="20"/>
  <c r="AX11" i="20"/>
  <c r="H1425" i="20"/>
  <c r="L1425" i="20"/>
  <c r="N1425" i="20"/>
  <c r="H1429" i="20"/>
  <c r="AV19" i="20"/>
  <c r="L1429" i="20"/>
  <c r="N1429" i="20"/>
  <c r="H1433" i="20"/>
  <c r="L1433" i="20"/>
  <c r="N1433" i="20"/>
  <c r="AX23" i="20"/>
  <c r="H1437" i="20"/>
  <c r="L1437" i="20"/>
  <c r="N1437" i="20"/>
  <c r="AX27" i="20"/>
  <c r="H1441" i="20"/>
  <c r="AV31" i="20"/>
  <c r="L1441" i="20"/>
  <c r="N1441" i="20"/>
  <c r="H1445" i="20"/>
  <c r="AV35" i="20"/>
  <c r="L1445" i="20"/>
  <c r="N1445" i="20"/>
  <c r="H1449" i="20"/>
  <c r="AV39" i="20"/>
  <c r="L1449" i="20"/>
  <c r="N1449" i="20"/>
  <c r="AX39" i="20"/>
  <c r="H1453" i="20"/>
  <c r="L1453" i="20"/>
  <c r="N1453" i="20"/>
  <c r="M1527" i="20"/>
  <c r="N1527" i="20"/>
  <c r="H1527" i="20"/>
  <c r="H1613" i="20"/>
  <c r="L1613" i="20"/>
  <c r="N1613" i="20"/>
  <c r="AX62" i="20"/>
  <c r="H1166" i="20"/>
  <c r="AQ38" i="20"/>
  <c r="H1171" i="20"/>
  <c r="L1171" i="20"/>
  <c r="N1171" i="20"/>
  <c r="N1178" i="20"/>
  <c r="H1182" i="20"/>
  <c r="H1187" i="20"/>
  <c r="L1187" i="20"/>
  <c r="N1187" i="20"/>
  <c r="N1194" i="20"/>
  <c r="AS66" i="20"/>
  <c r="H1198" i="20"/>
  <c r="H1203" i="20"/>
  <c r="L1203" i="20"/>
  <c r="N1203" i="20"/>
  <c r="N1210" i="20"/>
  <c r="H1214" i="20"/>
  <c r="H1219" i="20"/>
  <c r="L1219" i="20"/>
  <c r="N1219" i="20"/>
  <c r="N1226" i="20"/>
  <c r="AS98" i="20"/>
  <c r="H1230" i="20"/>
  <c r="H1235" i="20"/>
  <c r="L1235" i="20"/>
  <c r="N1235" i="20"/>
  <c r="N1242" i="20"/>
  <c r="H1246" i="20"/>
  <c r="AQ118" i="20"/>
  <c r="H1251" i="20"/>
  <c r="L1251" i="20"/>
  <c r="N1251" i="20"/>
  <c r="AS123" i="20"/>
  <c r="N1258" i="20"/>
  <c r="H1262" i="20"/>
  <c r="H1267" i="20"/>
  <c r="L1267" i="20"/>
  <c r="N1267" i="20"/>
  <c r="N1272" i="20"/>
  <c r="H1276" i="20"/>
  <c r="H1280" i="20"/>
  <c r="L1280" i="20"/>
  <c r="N1280" i="20"/>
  <c r="H1284" i="20"/>
  <c r="L1284" i="20"/>
  <c r="N1284" i="20"/>
  <c r="H1288" i="20"/>
  <c r="L1288" i="20"/>
  <c r="N1288" i="20"/>
  <c r="H1292" i="20"/>
  <c r="L1292" i="20"/>
  <c r="N1292" i="20"/>
  <c r="H1296" i="20"/>
  <c r="L1296" i="20"/>
  <c r="N1296" i="20"/>
  <c r="H1300" i="20"/>
  <c r="L1300" i="20"/>
  <c r="N1300" i="20"/>
  <c r="H1304" i="20"/>
  <c r="AQ35" i="20"/>
  <c r="L1304" i="20"/>
  <c r="N1304" i="20"/>
  <c r="H1308" i="20"/>
  <c r="L1308" i="20"/>
  <c r="N1308" i="20"/>
  <c r="AS39" i="20"/>
  <c r="H1312" i="20"/>
  <c r="L1312" i="20"/>
  <c r="N1312" i="20"/>
  <c r="H1316" i="20"/>
  <c r="L1316" i="20"/>
  <c r="N1316" i="20"/>
  <c r="H1320" i="20"/>
  <c r="L1320" i="20"/>
  <c r="N1320" i="20"/>
  <c r="H1324" i="20"/>
  <c r="L1324" i="20"/>
  <c r="N1324" i="20"/>
  <c r="H1328" i="20"/>
  <c r="L1328" i="20"/>
  <c r="N1328" i="20"/>
  <c r="AS59" i="20"/>
  <c r="H1332" i="20"/>
  <c r="L1332" i="20"/>
  <c r="N1332" i="20"/>
  <c r="H1336" i="20"/>
  <c r="L1336" i="20"/>
  <c r="N1336" i="20"/>
  <c r="H1340" i="20"/>
  <c r="L1340" i="20"/>
  <c r="N1340" i="20"/>
  <c r="H1344" i="20"/>
  <c r="L1344" i="20"/>
  <c r="N1344" i="20"/>
  <c r="H1348" i="20"/>
  <c r="L1348" i="20"/>
  <c r="N1348" i="20"/>
  <c r="H1352" i="20"/>
  <c r="L1352" i="20"/>
  <c r="N1352" i="20"/>
  <c r="H1356" i="20"/>
  <c r="L1356" i="20"/>
  <c r="N1356" i="20"/>
  <c r="H1360" i="20"/>
  <c r="L1360" i="20"/>
  <c r="N1360" i="20"/>
  <c r="H1364" i="20"/>
  <c r="L1364" i="20"/>
  <c r="N1364" i="20"/>
  <c r="H1368" i="20"/>
  <c r="L1368" i="20"/>
  <c r="N1368" i="20"/>
  <c r="H1376" i="20"/>
  <c r="L1376" i="20"/>
  <c r="N1376" i="20"/>
  <c r="H1380" i="20"/>
  <c r="L1380" i="20"/>
  <c r="N1380" i="20"/>
  <c r="AS111" i="20"/>
  <c r="N1383" i="20"/>
  <c r="H1384" i="20"/>
  <c r="L1384" i="20"/>
  <c r="N1384" i="20"/>
  <c r="N1387" i="20"/>
  <c r="H1388" i="20"/>
  <c r="L1388" i="20"/>
  <c r="N1388" i="20"/>
  <c r="N1391" i="20"/>
  <c r="AS122" i="20"/>
  <c r="H1392" i="20"/>
  <c r="L1392" i="20"/>
  <c r="N1392" i="20"/>
  <c r="N1395" i="20"/>
  <c r="AS126" i="20"/>
  <c r="H1396" i="20"/>
  <c r="L1396" i="20"/>
  <c r="N1396" i="20"/>
  <c r="N1399" i="20"/>
  <c r="H1400" i="20"/>
  <c r="L1400" i="20"/>
  <c r="N1400" i="20"/>
  <c r="N1403" i="20"/>
  <c r="H1404" i="20"/>
  <c r="L1404" i="20"/>
  <c r="N1404" i="20"/>
  <c r="H1408" i="20"/>
  <c r="L1408" i="20"/>
  <c r="N1408" i="20"/>
  <c r="AS139" i="20"/>
  <c r="M1460" i="20"/>
  <c r="N1460" i="20"/>
  <c r="AX50" i="20"/>
  <c r="H1460" i="20"/>
  <c r="N1165" i="20"/>
  <c r="H1167" i="20"/>
  <c r="L1167" i="20"/>
  <c r="N1167" i="20"/>
  <c r="H1178" i="20"/>
  <c r="AQ50" i="20"/>
  <c r="H1183" i="20"/>
  <c r="L1183" i="20"/>
  <c r="N1183" i="20"/>
  <c r="AS55" i="20"/>
  <c r="H1194" i="20"/>
  <c r="H1199" i="20"/>
  <c r="L1199" i="20"/>
  <c r="N1199" i="20"/>
  <c r="AS71" i="20"/>
  <c r="H1210" i="20"/>
  <c r="AQ82" i="20"/>
  <c r="H1215" i="20"/>
  <c r="L1215" i="20"/>
  <c r="N1215" i="20"/>
  <c r="AS87" i="20"/>
  <c r="H1226" i="20"/>
  <c r="AQ98" i="20"/>
  <c r="H1231" i="20"/>
  <c r="L1231" i="20"/>
  <c r="N1231" i="20"/>
  <c r="AS103" i="20"/>
  <c r="H1242" i="20"/>
  <c r="AQ114" i="20"/>
  <c r="H1247" i="20"/>
  <c r="L1247" i="20"/>
  <c r="N1247" i="20"/>
  <c r="AS119" i="20"/>
  <c r="H1258" i="20"/>
  <c r="AQ130" i="20"/>
  <c r="H1263" i="20"/>
  <c r="L1263" i="20"/>
  <c r="N1263" i="20"/>
  <c r="H1272" i="20"/>
  <c r="H1277" i="20"/>
  <c r="L1277" i="20"/>
  <c r="N1277" i="20"/>
  <c r="H1370" i="20"/>
  <c r="L1370" i="20"/>
  <c r="N1370" i="20"/>
  <c r="AS101" i="20"/>
  <c r="N1414" i="20"/>
  <c r="H1415" i="20"/>
  <c r="L1415" i="20"/>
  <c r="N1415" i="20"/>
  <c r="AX5" i="20"/>
  <c r="N1418" i="20"/>
  <c r="H1419" i="20"/>
  <c r="L1419" i="20"/>
  <c r="N1419" i="20"/>
  <c r="AX9" i="20"/>
  <c r="N1422" i="20"/>
  <c r="H1423" i="20"/>
  <c r="L1423" i="20"/>
  <c r="N1423" i="20"/>
  <c r="AX13" i="20"/>
  <c r="H1427" i="20"/>
  <c r="L1427" i="20"/>
  <c r="N1427" i="20"/>
  <c r="H1431" i="20"/>
  <c r="AV21" i="20"/>
  <c r="L1431" i="20"/>
  <c r="N1431" i="20"/>
  <c r="N1434" i="20"/>
  <c r="H1435" i="20"/>
  <c r="AV25" i="20"/>
  <c r="L1435" i="20"/>
  <c r="N1435" i="20"/>
  <c r="AX25" i="20"/>
  <c r="N1438" i="20"/>
  <c r="H1439" i="20"/>
  <c r="L1439" i="20"/>
  <c r="N1439" i="20"/>
  <c r="AX29" i="20"/>
  <c r="H1443" i="20"/>
  <c r="L1443" i="20"/>
  <c r="N1443" i="20"/>
  <c r="H1447" i="20"/>
  <c r="AV37" i="20"/>
  <c r="L1447" i="20"/>
  <c r="N1447" i="20"/>
  <c r="N1450" i="20"/>
  <c r="H1451" i="20"/>
  <c r="AV41" i="20"/>
  <c r="L1451" i="20"/>
  <c r="N1451" i="20"/>
  <c r="AX41" i="20"/>
  <c r="N1461" i="20"/>
  <c r="N1469" i="20"/>
  <c r="N1477" i="20"/>
  <c r="AX67" i="20"/>
  <c r="N1485" i="20"/>
  <c r="AX75" i="20"/>
  <c r="N1493" i="20"/>
  <c r="N1501" i="20"/>
  <c r="N1509" i="20"/>
  <c r="N1517" i="20"/>
  <c r="N1525" i="20"/>
  <c r="M1529" i="20"/>
  <c r="N1529" i="20"/>
  <c r="AX119" i="20"/>
  <c r="H1529" i="20"/>
  <c r="H1629" i="20"/>
  <c r="AV78" i="20"/>
  <c r="L1629" i="20"/>
  <c r="N1629" i="20"/>
  <c r="AX78" i="20"/>
  <c r="H1457" i="20"/>
  <c r="M1458" i="20"/>
  <c r="N1458" i="20"/>
  <c r="AX48" i="20"/>
  <c r="H1458" i="20"/>
  <c r="H1461" i="20"/>
  <c r="AV51" i="20"/>
  <c r="N1463" i="20"/>
  <c r="AX53" i="20"/>
  <c r="H1469" i="20"/>
  <c r="AV59" i="20"/>
  <c r="N1471" i="20"/>
  <c r="AX61" i="20"/>
  <c r="H1477" i="20"/>
  <c r="N1479" i="20"/>
  <c r="H1485" i="20"/>
  <c r="AV75" i="20"/>
  <c r="N1487" i="20"/>
  <c r="AX77" i="20"/>
  <c r="H1493" i="20"/>
  <c r="N1495" i="20"/>
  <c r="H1501" i="20"/>
  <c r="N1503" i="20"/>
  <c r="H1509" i="20"/>
  <c r="N1511" i="20"/>
  <c r="H1517" i="20"/>
  <c r="N1519" i="20"/>
  <c r="H1525" i="20"/>
  <c r="M1531" i="20"/>
  <c r="N1531" i="20"/>
  <c r="H1531" i="20"/>
  <c r="H1456" i="20"/>
  <c r="H1463" i="20"/>
  <c r="AV53" i="20"/>
  <c r="N1465" i="20"/>
  <c r="AX55" i="20"/>
  <c r="H1471" i="20"/>
  <c r="H1479" i="20"/>
  <c r="N1481" i="20"/>
  <c r="AX71" i="20"/>
  <c r="H1487" i="20"/>
  <c r="H1495" i="20"/>
  <c r="H1503" i="20"/>
  <c r="H1511" i="20"/>
  <c r="N1513" i="20"/>
  <c r="H1519" i="20"/>
  <c r="M1533" i="20"/>
  <c r="N1533" i="20"/>
  <c r="AX123" i="20"/>
  <c r="H1533" i="20"/>
  <c r="M1535" i="20"/>
  <c r="N1535" i="20"/>
  <c r="H1535" i="20"/>
  <c r="M1537" i="20"/>
  <c r="N1537" i="20"/>
  <c r="H1537" i="20"/>
  <c r="M1539" i="20"/>
  <c r="N1539" i="20"/>
  <c r="AX129" i="20"/>
  <c r="H1539" i="20"/>
  <c r="M1541" i="20"/>
  <c r="N1541" i="20"/>
  <c r="H1541" i="20"/>
  <c r="M1543" i="20"/>
  <c r="N1543" i="20"/>
  <c r="H1543" i="20"/>
  <c r="M1545" i="20"/>
  <c r="N1545" i="20"/>
  <c r="H1545" i="20"/>
  <c r="M1564" i="20"/>
  <c r="H1564" i="20"/>
  <c r="M1566" i="20"/>
  <c r="H1566" i="20"/>
  <c r="M1568" i="20"/>
  <c r="N1568" i="20"/>
  <c r="AX17" i="20"/>
  <c r="H1568" i="20"/>
  <c r="M1580" i="20"/>
  <c r="H1580" i="20"/>
  <c r="M1584" i="20"/>
  <c r="N1584" i="20"/>
  <c r="AX33" i="20"/>
  <c r="H1584" i="20"/>
  <c r="H1609" i="20"/>
  <c r="L1609" i="20"/>
  <c r="N1609" i="20"/>
  <c r="AX58" i="20"/>
  <c r="N1616" i="20"/>
  <c r="H1625" i="20"/>
  <c r="L1625" i="20"/>
  <c r="N1625" i="20"/>
  <c r="L1534" i="20"/>
  <c r="N1534" i="20"/>
  <c r="AX124" i="20"/>
  <c r="L1536" i="20"/>
  <c r="N1536" i="20"/>
  <c r="L1538" i="20"/>
  <c r="N1538" i="20"/>
  <c r="AX128" i="20"/>
  <c r="L1540" i="20"/>
  <c r="N1540" i="20"/>
  <c r="L1542" i="20"/>
  <c r="N1542" i="20"/>
  <c r="AX132" i="20"/>
  <c r="L1544" i="20"/>
  <c r="N1544" i="20"/>
  <c r="N1558" i="20"/>
  <c r="M1594" i="20"/>
  <c r="N1594" i="20"/>
  <c r="AX43" i="20"/>
  <c r="H1594" i="20"/>
  <c r="N1598" i="20"/>
  <c r="H1601" i="20"/>
  <c r="L1601" i="20"/>
  <c r="N1601" i="20"/>
  <c r="H1605" i="20"/>
  <c r="L1605" i="20"/>
  <c r="N1605" i="20"/>
  <c r="AX54" i="20"/>
  <c r="H1621" i="20"/>
  <c r="L1621" i="20"/>
  <c r="N1621" i="20"/>
  <c r="AX70" i="20"/>
  <c r="H1462" i="20"/>
  <c r="AV52" i="20"/>
  <c r="H1464" i="20"/>
  <c r="H1466" i="20"/>
  <c r="H1468" i="20"/>
  <c r="AV58" i="20"/>
  <c r="H1546" i="20"/>
  <c r="AV136" i="20"/>
  <c r="N1547" i="20"/>
  <c r="N1551" i="20"/>
  <c r="H1558" i="20"/>
  <c r="H1560" i="20"/>
  <c r="N1560" i="20"/>
  <c r="N1562" i="20"/>
  <c r="N1564" i="20"/>
  <c r="N1566" i="20"/>
  <c r="N1570" i="20"/>
  <c r="N1572" i="20"/>
  <c r="N1574" i="20"/>
  <c r="N1576" i="20"/>
  <c r="N1578" i="20"/>
  <c r="N1580" i="20"/>
  <c r="N1586" i="20"/>
  <c r="N1588" i="20"/>
  <c r="M1596" i="20"/>
  <c r="N1596" i="20"/>
  <c r="AX45" i="20"/>
  <c r="H1596" i="20"/>
  <c r="AV45" i="20"/>
  <c r="H1598" i="20"/>
  <c r="N1608" i="20"/>
  <c r="H1617" i="20"/>
  <c r="L1617" i="20"/>
  <c r="N1617" i="20"/>
  <c r="AX66" i="20"/>
  <c r="N1624" i="20"/>
  <c r="H1600" i="20"/>
  <c r="H1608" i="20"/>
  <c r="H1612" i="20"/>
  <c r="H1616" i="20"/>
  <c r="AV65" i="20"/>
  <c r="H1620" i="20"/>
  <c r="H1624" i="20"/>
  <c r="H1628" i="20"/>
  <c r="H1695" i="20"/>
  <c r="L1695" i="20"/>
  <c r="N1695" i="20"/>
  <c r="H1697" i="20"/>
  <c r="L1697" i="20"/>
  <c r="N1697" i="20"/>
  <c r="BC5" i="20"/>
  <c r="H1699" i="20"/>
  <c r="L1699" i="20"/>
  <c r="N1699" i="20"/>
  <c r="L1702" i="20"/>
  <c r="N1702" i="20"/>
  <c r="H1702" i="20"/>
  <c r="BA10" i="20"/>
  <c r="L1706" i="20"/>
  <c r="N1706" i="20"/>
  <c r="BC14" i="20"/>
  <c r="H1706" i="20"/>
  <c r="L1710" i="20"/>
  <c r="N1710" i="20"/>
  <c r="BC18" i="20"/>
  <c r="H1710" i="20"/>
  <c r="BA18" i="20"/>
  <c r="L1714" i="20"/>
  <c r="N1714" i="20"/>
  <c r="BC22" i="20"/>
  <c r="H1714" i="20"/>
  <c r="BA22" i="20"/>
  <c r="L1718" i="20"/>
  <c r="N1718" i="20"/>
  <c r="BC26" i="20"/>
  <c r="H1718" i="20"/>
  <c r="L1722" i="20"/>
  <c r="N1722" i="20"/>
  <c r="H1722" i="20"/>
  <c r="L1726" i="20"/>
  <c r="N1726" i="20"/>
  <c r="H1726" i="20"/>
  <c r="L1730" i="20"/>
  <c r="N1730" i="20"/>
  <c r="H1730" i="20"/>
  <c r="L1734" i="20"/>
  <c r="N1734" i="20"/>
  <c r="H1734" i="20"/>
  <c r="L1738" i="20"/>
  <c r="N1738" i="20"/>
  <c r="H1738" i="20"/>
  <c r="L1742" i="20"/>
  <c r="N1742" i="20"/>
  <c r="H1742" i="20"/>
  <c r="L1746" i="20"/>
  <c r="N1746" i="20"/>
  <c r="H1746" i="20"/>
  <c r="L1750" i="20"/>
  <c r="N1750" i="20"/>
  <c r="H1750" i="20"/>
  <c r="L1754" i="20"/>
  <c r="N1754" i="20"/>
  <c r="H1754" i="20"/>
  <c r="L1758" i="20"/>
  <c r="N1758" i="20"/>
  <c r="H1758" i="20"/>
  <c r="L1762" i="20"/>
  <c r="N1762" i="20"/>
  <c r="H1762" i="20"/>
  <c r="L1548" i="20"/>
  <c r="N1548" i="20"/>
  <c r="L1550" i="20"/>
  <c r="N1550" i="20"/>
  <c r="AX140" i="20"/>
  <c r="L1552" i="20"/>
  <c r="N1552" i="20"/>
  <c r="AX142" i="20"/>
  <c r="L1555" i="20"/>
  <c r="N1555" i="20"/>
  <c r="AX4" i="20"/>
  <c r="L1557" i="20"/>
  <c r="N1557" i="20"/>
  <c r="AX6" i="20"/>
  <c r="L1559" i="20"/>
  <c r="N1559" i="20"/>
  <c r="AX8" i="20"/>
  <c r="L1561" i="20"/>
  <c r="N1561" i="20"/>
  <c r="L1563" i="20"/>
  <c r="N1563" i="20"/>
  <c r="AX12" i="20"/>
  <c r="L1565" i="20"/>
  <c r="N1565" i="20"/>
  <c r="AX14" i="20"/>
  <c r="L1567" i="20"/>
  <c r="N1567" i="20"/>
  <c r="L1569" i="20"/>
  <c r="N1569" i="20"/>
  <c r="L1571" i="20"/>
  <c r="N1571" i="20"/>
  <c r="L1573" i="20"/>
  <c r="N1573" i="20"/>
  <c r="AX22" i="20"/>
  <c r="L1575" i="20"/>
  <c r="N1575" i="20"/>
  <c r="AX24" i="20"/>
  <c r="L1577" i="20"/>
  <c r="N1577" i="20"/>
  <c r="L1579" i="20"/>
  <c r="N1579" i="20"/>
  <c r="L1581" i="20"/>
  <c r="N1581" i="20"/>
  <c r="AX30" i="20"/>
  <c r="L1583" i="20"/>
  <c r="N1583" i="20"/>
  <c r="L1585" i="20"/>
  <c r="N1585" i="20"/>
  <c r="L1587" i="20"/>
  <c r="N1587" i="20"/>
  <c r="L1589" i="20"/>
  <c r="N1589" i="20"/>
  <c r="L1591" i="20"/>
  <c r="N1591" i="20"/>
  <c r="H1632" i="20"/>
  <c r="AV81" i="20"/>
  <c r="L1632" i="20"/>
  <c r="N1632" i="20"/>
  <c r="H1634" i="20"/>
  <c r="L1634" i="20"/>
  <c r="N1634" i="20"/>
  <c r="H1636" i="20"/>
  <c r="L1636" i="20"/>
  <c r="N1636" i="20"/>
  <c r="AX85" i="20"/>
  <c r="N1637" i="20"/>
  <c r="AX86" i="20"/>
  <c r="H1638" i="20"/>
  <c r="L1638" i="20"/>
  <c r="N1638" i="20"/>
  <c r="N1639" i="20"/>
  <c r="AX88" i="20"/>
  <c r="H1640" i="20"/>
  <c r="L1640" i="20"/>
  <c r="N1640" i="20"/>
  <c r="H1642" i="20"/>
  <c r="L1642" i="20"/>
  <c r="N1642" i="20"/>
  <c r="H1644" i="20"/>
  <c r="L1644" i="20"/>
  <c r="N1644" i="20"/>
  <c r="AX93" i="20"/>
  <c r="N1645" i="20"/>
  <c r="AX94" i="20"/>
  <c r="H1646" i="20"/>
  <c r="AV95" i="20"/>
  <c r="L1646" i="20"/>
  <c r="N1646" i="20"/>
  <c r="N1647" i="20"/>
  <c r="H1648" i="20"/>
  <c r="AV97" i="20"/>
  <c r="L1648" i="20"/>
  <c r="N1648" i="20"/>
  <c r="N1649" i="20"/>
  <c r="H1650" i="20"/>
  <c r="L1650" i="20"/>
  <c r="N1650" i="20"/>
  <c r="N1651" i="20"/>
  <c r="H1652" i="20"/>
  <c r="L1652" i="20"/>
  <c r="N1652" i="20"/>
  <c r="AX101" i="20"/>
  <c r="H1654" i="20"/>
  <c r="L1654" i="20"/>
  <c r="N1654" i="20"/>
  <c r="AX103" i="20"/>
  <c r="N1655" i="20"/>
  <c r="H1656" i="20"/>
  <c r="AV105" i="20"/>
  <c r="L1656" i="20"/>
  <c r="N1656" i="20"/>
  <c r="N1657" i="20"/>
  <c r="H1658" i="20"/>
  <c r="L1658" i="20"/>
  <c r="N1658" i="20"/>
  <c r="H1660" i="20"/>
  <c r="L1660" i="20"/>
  <c r="N1660" i="20"/>
  <c r="AX109" i="20"/>
  <c r="H1662" i="20"/>
  <c r="AV111" i="20"/>
  <c r="L1662" i="20"/>
  <c r="N1662" i="20"/>
  <c r="N1663" i="20"/>
  <c r="H1664" i="20"/>
  <c r="AV113" i="20"/>
  <c r="L1664" i="20"/>
  <c r="N1664" i="20"/>
  <c r="N1665" i="20"/>
  <c r="AX114" i="20"/>
  <c r="H1666" i="20"/>
  <c r="L1666" i="20"/>
  <c r="N1666" i="20"/>
  <c r="H1668" i="20"/>
  <c r="L1668" i="20"/>
  <c r="N1668" i="20"/>
  <c r="N1669" i="20"/>
  <c r="H1670" i="20"/>
  <c r="L1670" i="20"/>
  <c r="N1670" i="20"/>
  <c r="N1671" i="20"/>
  <c r="H1672" i="20"/>
  <c r="L1672" i="20"/>
  <c r="N1672" i="20"/>
  <c r="N1673" i="20"/>
  <c r="H1674" i="20"/>
  <c r="L1674" i="20"/>
  <c r="N1674" i="20"/>
  <c r="H1676" i="20"/>
  <c r="L1676" i="20"/>
  <c r="N1676" i="20"/>
  <c r="N1677" i="20"/>
  <c r="H1678" i="20"/>
  <c r="L1678" i="20"/>
  <c r="N1678" i="20"/>
  <c r="N1679" i="20"/>
  <c r="H1680" i="20"/>
  <c r="L1680" i="20"/>
  <c r="N1680" i="20"/>
  <c r="H1682" i="20"/>
  <c r="L1682" i="20"/>
  <c r="N1682" i="20"/>
  <c r="H1684" i="20"/>
  <c r="L1684" i="20"/>
  <c r="N1684" i="20"/>
  <c r="AX133" i="20"/>
  <c r="N1685" i="20"/>
  <c r="H1686" i="20"/>
  <c r="L1686" i="20"/>
  <c r="N1686" i="20"/>
  <c r="N1687" i="20"/>
  <c r="AX136" i="20"/>
  <c r="H1688" i="20"/>
  <c r="AV137" i="20"/>
  <c r="L1688" i="20"/>
  <c r="N1688" i="20"/>
  <c r="N1689" i="20"/>
  <c r="H1690" i="20"/>
  <c r="AV139" i="20"/>
  <c r="L1690" i="20"/>
  <c r="N1690" i="20"/>
  <c r="AX139" i="20"/>
  <c r="H1692" i="20"/>
  <c r="L1692" i="20"/>
  <c r="N1692" i="20"/>
  <c r="N1693" i="20"/>
  <c r="M1696" i="20"/>
  <c r="N1696" i="20"/>
  <c r="BC4" i="20"/>
  <c r="M1698" i="20"/>
  <c r="N1698" i="20"/>
  <c r="BC6" i="20"/>
  <c r="N1700" i="20"/>
  <c r="L1701" i="20"/>
  <c r="N1701" i="20"/>
  <c r="BC9" i="20"/>
  <c r="H1701" i="20"/>
  <c r="L1705" i="20"/>
  <c r="N1705" i="20"/>
  <c r="H1705" i="20"/>
  <c r="L1709" i="20"/>
  <c r="N1709" i="20"/>
  <c r="BC17" i="20"/>
  <c r="H1709" i="20"/>
  <c r="BA17" i="20"/>
  <c r="L1713" i="20"/>
  <c r="N1713" i="20"/>
  <c r="BC21" i="20"/>
  <c r="H1713" i="20"/>
  <c r="BA21" i="20"/>
  <c r="L1717" i="20"/>
  <c r="N1717" i="20"/>
  <c r="BC25" i="20"/>
  <c r="H1717" i="20"/>
  <c r="BA25" i="20"/>
  <c r="L1721" i="20"/>
  <c r="N1721" i="20"/>
  <c r="BC29" i="20"/>
  <c r="H1721" i="20"/>
  <c r="BA29" i="20"/>
  <c r="L1725" i="20"/>
  <c r="N1725" i="20"/>
  <c r="H1725" i="20"/>
  <c r="BA33" i="20"/>
  <c r="L1729" i="20"/>
  <c r="N1729" i="20"/>
  <c r="BC37" i="20"/>
  <c r="H1729" i="20"/>
  <c r="BA37" i="20"/>
  <c r="L1733" i="20"/>
  <c r="N1733" i="20"/>
  <c r="BC41" i="20"/>
  <c r="H1733" i="20"/>
  <c r="BA41" i="20"/>
  <c r="L1737" i="20"/>
  <c r="N1737" i="20"/>
  <c r="BC45" i="20"/>
  <c r="H1737" i="20"/>
  <c r="BA45" i="20"/>
  <c r="L1741" i="20"/>
  <c r="N1741" i="20"/>
  <c r="H1741" i="20"/>
  <c r="BA49" i="20"/>
  <c r="L1745" i="20"/>
  <c r="N1745" i="20"/>
  <c r="BC53" i="20"/>
  <c r="H1745" i="20"/>
  <c r="BA53" i="20"/>
  <c r="L1749" i="20"/>
  <c r="N1749" i="20"/>
  <c r="BC57" i="20"/>
  <c r="H1749" i="20"/>
  <c r="BA57" i="20"/>
  <c r="L1753" i="20"/>
  <c r="N1753" i="20"/>
  <c r="BC61" i="20"/>
  <c r="H1753" i="20"/>
  <c r="BA61" i="20"/>
  <c r="L1757" i="20"/>
  <c r="N1757" i="20"/>
  <c r="H1757" i="20"/>
  <c r="BA65" i="20"/>
  <c r="L1761" i="20"/>
  <c r="N1761" i="20"/>
  <c r="BC69" i="20"/>
  <c r="H1761" i="20"/>
  <c r="BA69" i="20"/>
  <c r="H1599" i="20"/>
  <c r="H1700" i="20"/>
  <c r="BA8" i="20"/>
  <c r="L1704" i="20"/>
  <c r="N1704" i="20"/>
  <c r="H1704" i="20"/>
  <c r="L1708" i="20"/>
  <c r="N1708" i="20"/>
  <c r="BC16" i="20"/>
  <c r="H1708" i="20"/>
  <c r="L1712" i="20"/>
  <c r="N1712" i="20"/>
  <c r="BC20" i="20"/>
  <c r="H1712" i="20"/>
  <c r="L1716" i="20"/>
  <c r="N1716" i="20"/>
  <c r="H1716" i="20"/>
  <c r="L1720" i="20"/>
  <c r="N1720" i="20"/>
  <c r="BC28" i="20"/>
  <c r="H1720" i="20"/>
  <c r="L1724" i="20"/>
  <c r="N1724" i="20"/>
  <c r="H1724" i="20"/>
  <c r="L1728" i="20"/>
  <c r="N1728" i="20"/>
  <c r="H1728" i="20"/>
  <c r="L1732" i="20"/>
  <c r="N1732" i="20"/>
  <c r="H1732" i="20"/>
  <c r="L1736" i="20"/>
  <c r="N1736" i="20"/>
  <c r="BC44" i="20"/>
  <c r="H1736" i="20"/>
  <c r="L1740" i="20"/>
  <c r="N1740" i="20"/>
  <c r="H1740" i="20"/>
  <c r="L1744" i="20"/>
  <c r="N1744" i="20"/>
  <c r="H1744" i="20"/>
  <c r="L1748" i="20"/>
  <c r="N1748" i="20"/>
  <c r="H1748" i="20"/>
  <c r="L1752" i="20"/>
  <c r="N1752" i="20"/>
  <c r="BC60" i="20"/>
  <c r="H1752" i="20"/>
  <c r="L1756" i="20"/>
  <c r="N1756" i="20"/>
  <c r="H1756" i="20"/>
  <c r="L1760" i="20"/>
  <c r="N1760" i="20"/>
  <c r="H1760" i="20"/>
  <c r="H1840" i="20"/>
  <c r="L1840" i="20"/>
  <c r="N1840" i="20"/>
  <c r="H1848" i="20"/>
  <c r="L1848" i="20"/>
  <c r="N1848" i="20"/>
  <c r="BC15" i="20"/>
  <c r="H1765" i="20"/>
  <c r="BA73" i="20"/>
  <c r="L1765" i="20"/>
  <c r="N1765" i="20"/>
  <c r="BC73" i="20"/>
  <c r="H1769" i="20"/>
  <c r="BA77" i="20"/>
  <c r="L1769" i="20"/>
  <c r="N1769" i="20"/>
  <c r="BC77" i="20"/>
  <c r="H1773" i="20"/>
  <c r="BA81" i="20"/>
  <c r="L1773" i="20"/>
  <c r="N1773" i="20"/>
  <c r="H1777" i="20"/>
  <c r="L1777" i="20"/>
  <c r="N1777" i="20"/>
  <c r="BC85" i="20"/>
  <c r="H1781" i="20"/>
  <c r="L1781" i="20"/>
  <c r="N1781" i="20"/>
  <c r="BC89" i="20"/>
  <c r="H1785" i="20"/>
  <c r="L1785" i="20"/>
  <c r="N1785" i="20"/>
  <c r="BC93" i="20"/>
  <c r="H1789" i="20"/>
  <c r="L1789" i="20"/>
  <c r="N1789" i="20"/>
  <c r="BC97" i="20"/>
  <c r="H1793" i="20"/>
  <c r="L1793" i="20"/>
  <c r="N1793" i="20"/>
  <c r="BC101" i="20"/>
  <c r="H1797" i="20"/>
  <c r="L1797" i="20"/>
  <c r="N1797" i="20"/>
  <c r="H1801" i="20"/>
  <c r="L1801" i="20"/>
  <c r="N1801" i="20"/>
  <c r="BC109" i="20"/>
  <c r="H1805" i="20"/>
  <c r="L1805" i="20"/>
  <c r="N1805" i="20"/>
  <c r="BC113" i="20"/>
  <c r="H1809" i="20"/>
  <c r="BA117" i="20"/>
  <c r="L1809" i="20"/>
  <c r="N1809" i="20"/>
  <c r="BC117" i="20"/>
  <c r="H1813" i="20"/>
  <c r="BA121" i="20"/>
  <c r="L1813" i="20"/>
  <c r="N1813" i="20"/>
  <c r="BC121" i="20"/>
  <c r="H1817" i="20"/>
  <c r="BA125" i="20"/>
  <c r="L1817" i="20"/>
  <c r="N1817" i="20"/>
  <c r="BC125" i="20"/>
  <c r="H1821" i="20"/>
  <c r="BA129" i="20"/>
  <c r="L1821" i="20"/>
  <c r="N1821" i="20"/>
  <c r="BC129" i="20"/>
  <c r="H1825" i="20"/>
  <c r="BA133" i="20"/>
  <c r="L1825" i="20"/>
  <c r="N1825" i="20"/>
  <c r="BC133" i="20"/>
  <c r="H1829" i="20"/>
  <c r="BA137" i="20"/>
  <c r="L1829" i="20"/>
  <c r="N1829" i="20"/>
  <c r="BC137" i="20"/>
  <c r="H1833" i="20"/>
  <c r="BA141" i="20"/>
  <c r="L1833" i="20"/>
  <c r="N1833" i="20"/>
  <c r="N1837" i="20"/>
  <c r="H1838" i="20"/>
  <c r="L1838" i="20"/>
  <c r="N1838" i="20"/>
  <c r="H1846" i="20"/>
  <c r="L1846" i="20"/>
  <c r="N1846" i="20"/>
  <c r="H1836" i="20"/>
  <c r="L1836" i="20"/>
  <c r="N1836" i="20"/>
  <c r="BC3" i="20"/>
  <c r="N1843" i="20"/>
  <c r="H1844" i="20"/>
  <c r="L1844" i="20"/>
  <c r="N1844" i="20"/>
  <c r="H1857" i="20"/>
  <c r="L1857" i="20"/>
  <c r="N1857" i="20"/>
  <c r="H1861" i="20"/>
  <c r="L1861" i="20"/>
  <c r="N1861" i="20"/>
  <c r="H1865" i="20"/>
  <c r="L1865" i="20"/>
  <c r="N1865" i="20"/>
  <c r="BC32" i="20"/>
  <c r="H1869" i="20"/>
  <c r="L1869" i="20"/>
  <c r="N1869" i="20"/>
  <c r="H1873" i="20"/>
  <c r="L1873" i="20"/>
  <c r="N1873" i="20"/>
  <c r="H1877" i="20"/>
  <c r="L1877" i="20"/>
  <c r="N1877" i="20"/>
  <c r="H1881" i="20"/>
  <c r="L1881" i="20"/>
  <c r="N1881" i="20"/>
  <c r="BC48" i="20"/>
  <c r="H1885" i="20"/>
  <c r="L1885" i="20"/>
  <c r="N1885" i="20"/>
  <c r="H1889" i="20"/>
  <c r="L1889" i="20"/>
  <c r="N1889" i="20"/>
  <c r="H1893" i="20"/>
  <c r="L1893" i="20"/>
  <c r="N1893" i="20"/>
  <c r="H1897" i="20"/>
  <c r="L1897" i="20"/>
  <c r="N1897" i="20"/>
  <c r="BC64" i="20"/>
  <c r="H1901" i="20"/>
  <c r="L1901" i="20"/>
  <c r="N1901" i="20"/>
  <c r="H1905" i="20"/>
  <c r="BA72" i="20"/>
  <c r="L1905" i="20"/>
  <c r="N1905" i="20"/>
  <c r="BC72" i="20"/>
  <c r="H1909" i="20"/>
  <c r="BA76" i="20"/>
  <c r="L1909" i="20"/>
  <c r="N1909" i="20"/>
  <c r="H1913" i="20"/>
  <c r="BA80" i="20"/>
  <c r="L1913" i="20"/>
  <c r="N1913" i="20"/>
  <c r="N1849" i="20"/>
  <c r="H1859" i="20"/>
  <c r="L1859" i="20"/>
  <c r="N1859" i="20"/>
  <c r="H1863" i="20"/>
  <c r="L1863" i="20"/>
  <c r="N1863" i="20"/>
  <c r="H1867" i="20"/>
  <c r="L1867" i="20"/>
  <c r="N1867" i="20"/>
  <c r="H1871" i="20"/>
  <c r="L1871" i="20"/>
  <c r="N1871" i="20"/>
  <c r="H1875" i="20"/>
  <c r="L1875" i="20"/>
  <c r="N1875" i="20"/>
  <c r="H1879" i="20"/>
  <c r="L1879" i="20"/>
  <c r="N1879" i="20"/>
  <c r="H1883" i="20"/>
  <c r="L1883" i="20"/>
  <c r="N1883" i="20"/>
  <c r="BC50" i="20"/>
  <c r="H1887" i="20"/>
  <c r="L1887" i="20"/>
  <c r="N1887" i="20"/>
  <c r="H1891" i="20"/>
  <c r="L1891" i="20"/>
  <c r="N1891" i="20"/>
  <c r="H1895" i="20"/>
  <c r="L1895" i="20"/>
  <c r="N1895" i="20"/>
  <c r="H1899" i="20"/>
  <c r="L1899" i="20"/>
  <c r="N1899" i="20"/>
  <c r="BC66" i="20"/>
  <c r="H1903" i="20"/>
  <c r="L1903" i="20"/>
  <c r="N1903" i="20"/>
  <c r="H1907" i="20"/>
  <c r="L1907" i="20"/>
  <c r="N1907" i="20"/>
  <c r="H1911" i="20"/>
  <c r="L1911" i="20"/>
  <c r="N1911" i="20"/>
  <c r="BC78" i="20"/>
  <c r="H1915" i="20"/>
  <c r="BA82" i="20"/>
  <c r="L1915" i="20"/>
  <c r="N1915" i="20"/>
  <c r="BC82" i="20"/>
  <c r="H1964" i="20"/>
  <c r="L1964" i="20"/>
  <c r="N1964" i="20"/>
  <c r="H1917" i="20"/>
  <c r="BA84" i="20"/>
  <c r="H1926" i="20"/>
  <c r="H1934" i="20"/>
  <c r="H1942" i="20"/>
  <c r="H1955" i="20"/>
  <c r="H1960" i="20"/>
  <c r="L1960" i="20"/>
  <c r="N1960" i="20"/>
  <c r="H1971" i="20"/>
  <c r="BA138" i="20"/>
  <c r="N1922" i="20"/>
  <c r="N1930" i="20"/>
  <c r="N1938" i="20"/>
  <c r="N1946" i="20"/>
  <c r="H1956" i="20"/>
  <c r="L1956" i="20"/>
  <c r="N1956" i="20"/>
  <c r="BC123" i="20"/>
  <c r="N1963" i="20"/>
  <c r="H1972" i="20"/>
  <c r="L1972" i="20"/>
  <c r="N1972" i="20"/>
  <c r="BC139" i="20"/>
  <c r="H1922" i="20"/>
  <c r="N1924" i="20"/>
  <c r="H1930" i="20"/>
  <c r="H1938" i="20"/>
  <c r="H1946" i="20"/>
  <c r="H1952" i="20"/>
  <c r="L1952" i="20"/>
  <c r="N1952" i="20"/>
  <c r="N1959" i="20"/>
  <c r="BC126" i="20"/>
  <c r="H1963" i="20"/>
  <c r="BA130" i="20"/>
  <c r="H1968" i="20"/>
  <c r="L1968" i="20"/>
  <c r="N1968" i="20"/>
  <c r="N1975" i="20"/>
  <c r="BC142" i="20"/>
  <c r="H1947" i="20"/>
  <c r="B370" i="22"/>
  <c r="X376" i="6"/>
  <c r="B550" i="22"/>
  <c r="X556" i="6"/>
  <c r="B910" i="22"/>
  <c r="X916" i="6"/>
  <c r="B190" i="22"/>
  <c r="X196" i="6"/>
  <c r="H11" i="22"/>
  <c r="I11" i="22"/>
  <c r="BC65" i="20"/>
  <c r="AV103" i="20"/>
  <c r="AQ101" i="20"/>
  <c r="AQ55" i="20"/>
  <c r="AB124" i="20"/>
  <c r="AQ30" i="20"/>
  <c r="AN55" i="20"/>
  <c r="AL135" i="20"/>
  <c r="AG118" i="20"/>
  <c r="AG63" i="20"/>
  <c r="AG35" i="20"/>
  <c r="AV132" i="20"/>
  <c r="BC112" i="20"/>
  <c r="BA20" i="20"/>
  <c r="BA12" i="20"/>
  <c r="AX47" i="20"/>
  <c r="AV5" i="20"/>
  <c r="AQ135" i="20"/>
  <c r="AQ71" i="20"/>
  <c r="AL133" i="20"/>
  <c r="AN127" i="20"/>
  <c r="AQ137" i="20"/>
  <c r="AQ121" i="20"/>
  <c r="AN5" i="20"/>
  <c r="AN132" i="20"/>
  <c r="AN116" i="20"/>
  <c r="AI114" i="20"/>
  <c r="AI133" i="20"/>
  <c r="AI117" i="20"/>
  <c r="AI69" i="20"/>
  <c r="AI29" i="20"/>
  <c r="AD19" i="20"/>
  <c r="AB4" i="20"/>
  <c r="AB101" i="20"/>
  <c r="AB16" i="20"/>
  <c r="AB81" i="20"/>
  <c r="AB65" i="20"/>
  <c r="AB49" i="20"/>
  <c r="W143" i="20"/>
  <c r="AB108" i="20"/>
  <c r="AB76" i="20"/>
  <c r="W107" i="20"/>
  <c r="BC106" i="20"/>
  <c r="BA134" i="20"/>
  <c r="AV42" i="20"/>
  <c r="AX63" i="20"/>
  <c r="AN81" i="20"/>
  <c r="Y41" i="20"/>
  <c r="BA78" i="20"/>
  <c r="AQ119" i="20"/>
  <c r="AS37" i="20"/>
  <c r="AQ125" i="20"/>
  <c r="AL83" i="20"/>
  <c r="BA85" i="20"/>
  <c r="AV141" i="20"/>
  <c r="AX112" i="20"/>
  <c r="AX121" i="20"/>
  <c r="AV23" i="20"/>
  <c r="AQ61" i="20"/>
  <c r="AL5" i="20"/>
  <c r="AL109" i="20"/>
  <c r="AL108" i="20"/>
  <c r="AL100" i="20"/>
  <c r="AQ73" i="20"/>
  <c r="AQ25" i="20"/>
  <c r="AL138" i="20"/>
  <c r="AL122" i="20"/>
  <c r="AL98" i="20"/>
  <c r="AN20" i="20"/>
  <c r="AB55" i="20"/>
  <c r="AL69" i="20"/>
  <c r="AG85" i="20"/>
  <c r="AG77" i="20"/>
  <c r="AB19" i="20"/>
  <c r="AB37" i="20"/>
  <c r="AD12" i="20"/>
  <c r="AD124" i="20"/>
  <c r="AB100" i="20"/>
  <c r="AB85" i="20"/>
  <c r="AD32" i="20"/>
  <c r="BA112" i="20"/>
  <c r="AV79" i="20"/>
  <c r="BA132" i="20"/>
  <c r="AV32" i="20"/>
  <c r="AS68" i="20"/>
  <c r="AN65" i="20"/>
  <c r="AQ94" i="20"/>
  <c r="Y130" i="20"/>
  <c r="AX38" i="20"/>
  <c r="AV57" i="20"/>
  <c r="AV66" i="20"/>
  <c r="AQ8" i="20"/>
  <c r="AQ87" i="20"/>
  <c r="AQ66" i="20"/>
  <c r="AV27" i="20"/>
  <c r="AV11" i="20"/>
  <c r="AS134" i="20"/>
  <c r="AS70" i="20"/>
  <c r="AQ34" i="20"/>
  <c r="AQ69" i="20"/>
  <c r="AQ4" i="20"/>
  <c r="AN129" i="20"/>
  <c r="AL113" i="20"/>
  <c r="AL89" i="20"/>
  <c r="AQ129" i="20"/>
  <c r="AQ113" i="20"/>
  <c r="AL136" i="20"/>
  <c r="AB50" i="20"/>
  <c r="AB42" i="20"/>
  <c r="AB26" i="20"/>
  <c r="AL61" i="20"/>
  <c r="AL29" i="20"/>
  <c r="AG140" i="20"/>
  <c r="AG124" i="20"/>
  <c r="AG76" i="20"/>
  <c r="AI70" i="20"/>
  <c r="AI54" i="20"/>
  <c r="AB115" i="20"/>
  <c r="AB107" i="20"/>
  <c r="AD3" i="20"/>
  <c r="AI105" i="20"/>
  <c r="AI25" i="20"/>
  <c r="AI9" i="20"/>
  <c r="AB89" i="20"/>
  <c r="AB84" i="20"/>
  <c r="AB53" i="20"/>
  <c r="W128" i="20"/>
  <c r="AB128" i="20"/>
  <c r="AB112" i="20"/>
  <c r="AB64" i="20"/>
  <c r="AB12" i="20"/>
  <c r="BA55" i="20"/>
  <c r="BA23" i="20"/>
  <c r="AB40" i="20"/>
  <c r="Y92" i="20"/>
  <c r="Y58" i="20"/>
  <c r="BC87" i="20"/>
  <c r="BA67" i="20"/>
  <c r="BA51" i="20"/>
  <c r="BA43" i="20"/>
  <c r="Y45" i="20"/>
  <c r="BA110" i="20"/>
  <c r="AQ36" i="20"/>
  <c r="AQ20" i="20"/>
  <c r="AS22" i="20"/>
  <c r="AQ68" i="20"/>
  <c r="AS60" i="20"/>
  <c r="AQ14" i="20"/>
  <c r="AL131" i="20"/>
  <c r="AQ128" i="20"/>
  <c r="AQ64" i="20"/>
  <c r="AQ18" i="20"/>
  <c r="AI127" i="20"/>
  <c r="AQ62" i="20"/>
  <c r="AL39" i="20"/>
  <c r="AL12" i="20"/>
  <c r="AI83" i="20"/>
  <c r="AB86" i="20"/>
  <c r="W26" i="20"/>
  <c r="AL87" i="20"/>
  <c r="AN83" i="20"/>
  <c r="Y13" i="20"/>
  <c r="AL28" i="20"/>
  <c r="W82" i="20"/>
  <c r="W22" i="20"/>
  <c r="AG126" i="20"/>
  <c r="AG131" i="20"/>
  <c r="AG46" i="20"/>
  <c r="AB22" i="20"/>
  <c r="AX98" i="20"/>
  <c r="AV87" i="20"/>
  <c r="AX20" i="20"/>
  <c r="BA14" i="20"/>
  <c r="AV56" i="20"/>
  <c r="AV70" i="20"/>
  <c r="AV74" i="20"/>
  <c r="AV46" i="20"/>
  <c r="AV67" i="20"/>
  <c r="AX51" i="20"/>
  <c r="AV13" i="20"/>
  <c r="AQ103" i="20"/>
  <c r="AQ39" i="20"/>
  <c r="AQ134" i="20"/>
  <c r="AQ102" i="20"/>
  <c r="AQ86" i="20"/>
  <c r="AQ70" i="20"/>
  <c r="AQ54" i="20"/>
  <c r="AS86" i="20"/>
  <c r="AS10" i="20"/>
  <c r="AS6" i="20"/>
  <c r="AL132" i="20"/>
  <c r="AL116" i="20"/>
  <c r="AL105" i="20"/>
  <c r="AL97" i="20"/>
  <c r="AQ97" i="20"/>
  <c r="AQ65" i="20"/>
  <c r="AL142" i="20"/>
  <c r="AL143" i="20"/>
  <c r="AL126" i="20"/>
  <c r="AL102" i="20"/>
  <c r="AL94" i="20"/>
  <c r="AD31" i="20"/>
  <c r="AD15" i="20"/>
  <c r="AL73" i="20"/>
  <c r="AL25" i="20"/>
  <c r="AG128" i="20"/>
  <c r="AG112" i="20"/>
  <c r="AG80" i="20"/>
  <c r="AG48" i="20"/>
  <c r="AG137" i="20"/>
  <c r="AG129" i="20"/>
  <c r="AG113" i="20"/>
  <c r="AG105" i="20"/>
  <c r="AG89" i="20"/>
  <c r="AG49" i="20"/>
  <c r="AG41" i="20"/>
  <c r="AG25" i="20"/>
  <c r="AB73" i="20"/>
  <c r="AB20" i="20"/>
  <c r="W112" i="20"/>
  <c r="AB117" i="20"/>
  <c r="AD101" i="20"/>
  <c r="AB52" i="20"/>
  <c r="AB44" i="20"/>
  <c r="Y134" i="20"/>
  <c r="W131" i="20"/>
  <c r="BA115" i="20"/>
  <c r="BA71" i="20"/>
  <c r="BC23" i="20"/>
  <c r="AQ117" i="20"/>
  <c r="BA99" i="20"/>
  <c r="BC51" i="20"/>
  <c r="W115" i="20"/>
  <c r="W93" i="20"/>
  <c r="BA107" i="20"/>
  <c r="AQ133" i="20"/>
  <c r="W121" i="20"/>
  <c r="BA124" i="20"/>
  <c r="BA86" i="20"/>
  <c r="AV20" i="20"/>
  <c r="AV142" i="20"/>
  <c r="AV143" i="20"/>
  <c r="AV14" i="20"/>
  <c r="AS16" i="20"/>
  <c r="AV71" i="20"/>
  <c r="AS36" i="20"/>
  <c r="AQ78" i="20"/>
  <c r="AQ32" i="20"/>
  <c r="AQ120" i="20"/>
  <c r="AQ56" i="20"/>
  <c r="AL71" i="20"/>
  <c r="AL52" i="20"/>
  <c r="AL36" i="20"/>
  <c r="AN27" i="20"/>
  <c r="AN19" i="20"/>
  <c r="AN11" i="20"/>
  <c r="AG135" i="20"/>
  <c r="AG138" i="20"/>
  <c r="AG54" i="20"/>
  <c r="AG47" i="20"/>
  <c r="AI7" i="20"/>
  <c r="AB106" i="20"/>
  <c r="W40" i="20"/>
  <c r="AI30" i="20"/>
  <c r="AI14" i="20"/>
  <c r="AV60" i="20"/>
  <c r="AV10" i="20"/>
  <c r="BC104" i="20"/>
  <c r="AV36" i="20"/>
  <c r="AQ9" i="20"/>
  <c r="W114" i="20"/>
  <c r="AL76" i="20"/>
  <c r="AV91" i="20"/>
  <c r="BA106" i="20"/>
  <c r="AB142" i="20"/>
  <c r="BA114" i="20"/>
  <c r="BA122" i="20"/>
  <c r="BA74" i="20"/>
  <c r="BA109" i="20"/>
  <c r="BA93" i="20"/>
  <c r="AX122" i="20"/>
  <c r="AX106" i="20"/>
  <c r="BA5" i="20"/>
  <c r="AV73" i="20"/>
  <c r="AX74" i="20"/>
  <c r="AX127" i="20"/>
  <c r="AX69" i="20"/>
  <c r="AX91" i="20"/>
  <c r="AS135" i="20"/>
  <c r="AS130" i="20"/>
  <c r="AS82" i="20"/>
  <c r="AV117" i="20"/>
  <c r="AX15" i="20"/>
  <c r="AL129" i="20"/>
  <c r="AN140" i="20"/>
  <c r="AN84" i="20"/>
  <c r="AN36" i="20"/>
  <c r="AG116" i="20"/>
  <c r="AG52" i="20"/>
  <c r="AD95" i="20"/>
  <c r="AD110" i="20"/>
  <c r="AG97" i="20"/>
  <c r="AG33" i="20"/>
  <c r="AG17" i="20"/>
  <c r="BA111" i="20"/>
  <c r="BA95" i="20"/>
  <c r="W135" i="20"/>
  <c r="AB9" i="20"/>
  <c r="W95" i="20"/>
  <c r="Y89" i="20"/>
  <c r="Y86" i="20"/>
  <c r="BC114" i="20"/>
  <c r="BC94" i="20"/>
  <c r="AX64" i="20"/>
  <c r="AV130" i="20"/>
  <c r="AV96" i="20"/>
  <c r="AS124" i="20"/>
  <c r="AS104" i="20"/>
  <c r="AS94" i="20"/>
  <c r="AS64" i="20"/>
  <c r="AL95" i="20"/>
  <c r="AN88" i="20"/>
  <c r="AN31" i="20"/>
  <c r="AV16" i="20"/>
  <c r="AL103" i="20"/>
  <c r="AL68" i="20"/>
  <c r="AN35" i="20"/>
  <c r="AG87" i="20"/>
  <c r="AB102" i="20"/>
  <c r="AQ24" i="20"/>
  <c r="AQ58" i="20"/>
  <c r="AB94" i="20"/>
  <c r="W44" i="20"/>
  <c r="W16" i="20"/>
  <c r="AQ7" i="20"/>
  <c r="AS106" i="20"/>
  <c r="BA16" i="20"/>
  <c r="BA9" i="20"/>
  <c r="AX113" i="20"/>
  <c r="AX81" i="20"/>
  <c r="AV49" i="20"/>
  <c r="AX57" i="20"/>
  <c r="AS8" i="20"/>
  <c r="AQ49" i="20"/>
  <c r="AL134" i="20"/>
  <c r="AN136" i="20"/>
  <c r="AL81" i="20"/>
  <c r="AL49" i="20"/>
  <c r="AG28" i="20"/>
  <c r="AG4" i="20"/>
  <c r="AB127" i="20"/>
  <c r="AB119" i="20"/>
  <c r="AD138" i="20"/>
  <c r="AD122" i="20"/>
  <c r="AD11" i="20"/>
  <c r="AB68" i="20"/>
  <c r="W133" i="20"/>
  <c r="BA139" i="20"/>
  <c r="BA119" i="20"/>
  <c r="BC59" i="20"/>
  <c r="Y85" i="20"/>
  <c r="BA108" i="20"/>
  <c r="AV112" i="20"/>
  <c r="AS100" i="20"/>
  <c r="AV55" i="20"/>
  <c r="AQ100" i="20"/>
  <c r="AS62" i="20"/>
  <c r="AS42" i="20"/>
  <c r="AQ88" i="20"/>
  <c r="AL79" i="20"/>
  <c r="AV80" i="20"/>
  <c r="AQ46" i="20"/>
  <c r="AL23" i="20"/>
  <c r="AL15" i="20"/>
  <c r="AQ96" i="20"/>
  <c r="AB3" i="20"/>
  <c r="AS24" i="20"/>
  <c r="AG34" i="20"/>
  <c r="AG7" i="20"/>
  <c r="AB110" i="20"/>
  <c r="W18" i="20"/>
  <c r="Y5" i="20"/>
  <c r="AI43" i="20"/>
  <c r="AI18" i="20"/>
  <c r="W74" i="20"/>
  <c r="W28" i="20"/>
  <c r="W13" i="20"/>
  <c r="AI107" i="20"/>
  <c r="AV107" i="20"/>
  <c r="BA128" i="20"/>
  <c r="BA90" i="20"/>
  <c r="AQ90" i="20"/>
  <c r="AS12" i="20"/>
  <c r="AG119" i="20"/>
  <c r="AV89" i="20"/>
  <c r="AV54" i="20"/>
  <c r="AX65" i="20"/>
  <c r="AX125" i="20"/>
  <c r="AV62" i="20"/>
  <c r="AS118" i="20"/>
  <c r="AN131" i="20"/>
  <c r="AL121" i="20"/>
  <c r="AN92" i="20"/>
  <c r="AS19" i="20"/>
  <c r="AL77" i="20"/>
  <c r="AG92" i="20"/>
  <c r="AG44" i="20"/>
  <c r="AG101" i="20"/>
  <c r="AG69" i="20"/>
  <c r="AG61" i="20"/>
  <c r="AG37" i="20"/>
  <c r="AB83" i="20"/>
  <c r="AB51" i="20"/>
  <c r="AB35" i="20"/>
  <c r="AB27" i="20"/>
  <c r="AB116" i="20"/>
  <c r="AD77" i="20"/>
  <c r="BC71" i="20"/>
  <c r="W15" i="20"/>
  <c r="AB25" i="20"/>
  <c r="W3" i="20"/>
  <c r="W6" i="20"/>
  <c r="BA142" i="20"/>
  <c r="BA143" i="20"/>
  <c r="BC110" i="20"/>
  <c r="AQ28" i="20"/>
  <c r="AS90" i="20"/>
  <c r="AL55" i="20"/>
  <c r="AL47" i="20"/>
  <c r="AL20" i="20"/>
  <c r="AG103" i="20"/>
  <c r="AV64" i="20"/>
  <c r="AL63" i="20"/>
  <c r="AG55" i="20"/>
  <c r="AG39" i="20"/>
  <c r="AB126" i="20"/>
  <c r="W134" i="20"/>
  <c r="W90" i="20"/>
  <c r="W58" i="20"/>
  <c r="Y10" i="20"/>
  <c r="W66" i="20"/>
  <c r="W12" i="20"/>
  <c r="Y94" i="20"/>
  <c r="Y110" i="20"/>
  <c r="BA101" i="20"/>
  <c r="BA62" i="20"/>
  <c r="BA38" i="20"/>
  <c r="AQ67" i="20"/>
  <c r="AQ99" i="20"/>
  <c r="AN6" i="20"/>
  <c r="AD69" i="20"/>
  <c r="Y111" i="20"/>
  <c r="BC105" i="20"/>
  <c r="BA64" i="20"/>
  <c r="BA56" i="20"/>
  <c r="BA48" i="20"/>
  <c r="BA40" i="20"/>
  <c r="BA32" i="20"/>
  <c r="BA24" i="20"/>
  <c r="BA7" i="20"/>
  <c r="AX137" i="20"/>
  <c r="AX130" i="20"/>
  <c r="AV133" i="20"/>
  <c r="AV129" i="20"/>
  <c r="AV125" i="20"/>
  <c r="AV101" i="20"/>
  <c r="AV85" i="20"/>
  <c r="AV69" i="20"/>
  <c r="AX117" i="20"/>
  <c r="AV47" i="20"/>
  <c r="AX115" i="20"/>
  <c r="AX83" i="20"/>
  <c r="AX40" i="20"/>
  <c r="AV29" i="20"/>
  <c r="AV17" i="20"/>
  <c r="AQ139" i="20"/>
  <c r="AS114" i="20"/>
  <c r="AQ75" i="20"/>
  <c r="AV15" i="20"/>
  <c r="AV7" i="20"/>
  <c r="AS127" i="20"/>
  <c r="AQ37" i="20"/>
  <c r="AQ27" i="20"/>
  <c r="AQ19" i="20"/>
  <c r="AQ11" i="20"/>
  <c r="AL86" i="20"/>
  <c r="AL74" i="20"/>
  <c r="AL58" i="20"/>
  <c r="AL42" i="20"/>
  <c r="AL26" i="20"/>
  <c r="AL10" i="20"/>
  <c r="AL6" i="20"/>
  <c r="AI136" i="20"/>
  <c r="AI120" i="20"/>
  <c r="AI56" i="20"/>
  <c r="AI40" i="20"/>
  <c r="AI20" i="20"/>
  <c r="AI12" i="20"/>
  <c r="AI8" i="20"/>
  <c r="AD29" i="20"/>
  <c r="Y112" i="20"/>
  <c r="BA11" i="20"/>
  <c r="W113" i="20"/>
  <c r="W79" i="20"/>
  <c r="BA131" i="20"/>
  <c r="AQ115" i="20"/>
  <c r="W117" i="20"/>
  <c r="W75" i="20"/>
  <c r="W71" i="20"/>
  <c r="W67" i="20"/>
  <c r="W63" i="20"/>
  <c r="W59" i="20"/>
  <c r="W55" i="20"/>
  <c r="W51" i="20"/>
  <c r="W47" i="20"/>
  <c r="W43" i="20"/>
  <c r="W39" i="20"/>
  <c r="W35" i="20"/>
  <c r="W31" i="20"/>
  <c r="W27" i="20"/>
  <c r="W23" i="20"/>
  <c r="W19" i="20"/>
  <c r="Y39" i="20"/>
  <c r="W7" i="20"/>
  <c r="BA70" i="20"/>
  <c r="BA54" i="20"/>
  <c r="BA30" i="20"/>
  <c r="AQ91" i="20"/>
  <c r="AX7" i="20"/>
  <c r="BA113" i="20"/>
  <c r="BA105" i="20"/>
  <c r="BA97" i="20"/>
  <c r="BA89" i="20"/>
  <c r="BA13" i="20"/>
  <c r="BA66" i="20"/>
  <c r="BA58" i="20"/>
  <c r="BA50" i="20"/>
  <c r="BA42" i="20"/>
  <c r="BA34" i="20"/>
  <c r="BA26" i="20"/>
  <c r="AV115" i="20"/>
  <c r="AV99" i="20"/>
  <c r="AV83" i="20"/>
  <c r="AX107" i="20"/>
  <c r="AX37" i="20"/>
  <c r="AV33" i="20"/>
  <c r="AX28" i="20"/>
  <c r="AX21" i="20"/>
  <c r="AQ123" i="20"/>
  <c r="AQ59" i="20"/>
  <c r="AX35" i="20"/>
  <c r="AX19" i="20"/>
  <c r="AQ127" i="20"/>
  <c r="AQ111" i="20"/>
  <c r="AQ95" i="20"/>
  <c r="AQ79" i="20"/>
  <c r="AQ63" i="20"/>
  <c r="AQ47" i="20"/>
  <c r="AQ131" i="20"/>
  <c r="AS31" i="20"/>
  <c r="AS15" i="20"/>
  <c r="AQ51" i="20"/>
  <c r="AN82" i="20"/>
  <c r="AL78" i="20"/>
  <c r="AL62" i="20"/>
  <c r="AL46" i="20"/>
  <c r="AN34" i="20"/>
  <c r="AL30" i="20"/>
  <c r="AN18" i="20"/>
  <c r="AL14" i="20"/>
  <c r="AI140" i="20"/>
  <c r="AG8" i="20"/>
  <c r="AD21" i="20"/>
  <c r="AD85" i="20"/>
  <c r="Y120" i="20"/>
  <c r="BA127" i="20"/>
  <c r="AQ3" i="20"/>
  <c r="Y119" i="20"/>
  <c r="W139" i="20"/>
  <c r="AD25" i="20"/>
  <c r="AD61" i="20"/>
  <c r="W91" i="20"/>
  <c r="BA46" i="20"/>
  <c r="W105" i="20"/>
  <c r="AD41" i="20"/>
  <c r="W123" i="20"/>
  <c r="W99" i="20"/>
  <c r="BA68" i="20"/>
  <c r="BA60" i="20"/>
  <c r="BA52" i="20"/>
  <c r="BA44" i="20"/>
  <c r="BA36" i="20"/>
  <c r="BA28" i="20"/>
  <c r="AX138" i="20"/>
  <c r="BC58" i="20"/>
  <c r="BC42" i="20"/>
  <c r="BC10" i="20"/>
  <c r="BA3" i="20"/>
  <c r="AX141" i="20"/>
  <c r="AX134" i="20"/>
  <c r="AX126" i="20"/>
  <c r="AV135" i="20"/>
  <c r="AV131" i="20"/>
  <c r="AV127" i="20"/>
  <c r="AV123" i="20"/>
  <c r="AV109" i="20"/>
  <c r="AV93" i="20"/>
  <c r="AV77" i="20"/>
  <c r="AV61" i="20"/>
  <c r="AV121" i="20"/>
  <c r="AV48" i="20"/>
  <c r="AV119" i="20"/>
  <c r="AX99" i="20"/>
  <c r="AV9" i="20"/>
  <c r="AV50" i="20"/>
  <c r="AQ107" i="20"/>
  <c r="AQ43" i="20"/>
  <c r="AV43" i="20"/>
  <c r="AS67" i="20"/>
  <c r="AQ83" i="20"/>
  <c r="AS99" i="20"/>
  <c r="AQ31" i="20"/>
  <c r="AQ23" i="20"/>
  <c r="AQ15" i="20"/>
  <c r="AS7" i="20"/>
  <c r="AL82" i="20"/>
  <c r="AL66" i="20"/>
  <c r="AL50" i="20"/>
  <c r="AL34" i="20"/>
  <c r="AL18" i="20"/>
  <c r="AI24" i="20"/>
  <c r="AD13" i="20"/>
  <c r="Y128" i="20"/>
  <c r="W83" i="20"/>
  <c r="BA15" i="20"/>
  <c r="W119" i="20"/>
  <c r="W109" i="20"/>
  <c r="BA135" i="20"/>
  <c r="BA123" i="20"/>
  <c r="W127" i="20"/>
  <c r="Y99" i="20"/>
  <c r="W87" i="20"/>
  <c r="B191" i="22"/>
  <c r="X198" i="6"/>
  <c r="X197" i="6"/>
  <c r="B911" i="22"/>
  <c r="X917" i="6"/>
  <c r="B551" i="22"/>
  <c r="B552" i="22"/>
  <c r="X557" i="6"/>
  <c r="B371" i="22"/>
  <c r="X377" i="6"/>
  <c r="H13" i="22"/>
  <c r="I13" i="22"/>
  <c r="H15" i="22"/>
  <c r="I15" i="22"/>
  <c r="B372" i="22"/>
  <c r="X378" i="6"/>
  <c r="B912" i="22"/>
  <c r="X918" i="6"/>
  <c r="X558" i="6"/>
  <c r="B192" i="22"/>
  <c r="X199" i="6"/>
  <c r="B913" i="22"/>
  <c r="X919" i="6"/>
  <c r="B373" i="22"/>
  <c r="X380" i="6"/>
  <c r="X379" i="6"/>
  <c r="B914" i="22"/>
  <c r="X920" i="6"/>
  <c r="B374" i="22"/>
  <c r="X381" i="6"/>
  <c r="B915" i="22"/>
  <c r="X921" i="6"/>
  <c r="B916" i="22"/>
  <c r="X922" i="6"/>
  <c r="B917" i="22"/>
  <c r="X923" i="6"/>
  <c r="B918" i="22"/>
  <c r="X924" i="6"/>
  <c r="B919" i="22"/>
  <c r="X925" i="6"/>
  <c r="B920" i="22"/>
  <c r="X926" i="6"/>
  <c r="B921" i="22"/>
  <c r="X927" i="6"/>
  <c r="B922" i="22"/>
  <c r="X928" i="6"/>
  <c r="B923" i="22"/>
  <c r="X929" i="6"/>
  <c r="B924" i="22"/>
  <c r="X930" i="6"/>
  <c r="B925" i="22"/>
  <c r="X931" i="6"/>
  <c r="B926" i="22"/>
  <c r="X932" i="6"/>
  <c r="B927" i="22"/>
  <c r="X934" i="6"/>
  <c r="X933" i="6"/>
  <c r="B928" i="22"/>
  <c r="X935" i="6"/>
  <c r="Q55" i="6"/>
  <c r="BC68" i="20"/>
  <c r="BC40" i="20"/>
  <c r="BC62" i="20"/>
  <c r="AS107" i="20"/>
  <c r="AS91" i="20"/>
  <c r="AS75" i="20"/>
  <c r="AD82" i="20"/>
  <c r="AD66" i="20"/>
  <c r="AD50" i="20"/>
  <c r="AD34" i="20"/>
  <c r="AD73" i="20"/>
  <c r="Y137" i="20"/>
  <c r="Y11" i="20"/>
  <c r="Y7" i="20"/>
  <c r="AS17" i="20"/>
  <c r="AS33" i="20"/>
  <c r="AS93" i="20"/>
  <c r="AX16" i="20"/>
  <c r="AS61" i="20"/>
  <c r="AS117" i="20"/>
  <c r="AI10" i="20"/>
  <c r="BC136" i="20"/>
  <c r="BC52" i="20"/>
  <c r="BC24" i="20"/>
  <c r="BC54" i="20"/>
  <c r="BC34" i="20"/>
  <c r="AS43" i="20"/>
  <c r="AS63" i="20"/>
  <c r="AS47" i="20"/>
  <c r="AS23" i="20"/>
  <c r="AS11" i="20"/>
  <c r="AN86" i="20"/>
  <c r="AN46" i="20"/>
  <c r="AN10" i="20"/>
  <c r="Y129" i="20"/>
  <c r="BC119" i="20"/>
  <c r="BC11" i="20"/>
  <c r="AS115" i="20"/>
  <c r="Y125" i="20"/>
  <c r="Y95" i="20"/>
  <c r="Y121" i="20"/>
  <c r="BC76" i="20"/>
  <c r="AX111" i="20"/>
  <c r="AX92" i="20"/>
  <c r="AX116" i="20"/>
  <c r="AS80" i="20"/>
  <c r="AS72" i="20"/>
  <c r="AS40" i="20"/>
  <c r="AS56" i="20"/>
  <c r="B553" i="22"/>
  <c r="X559" i="6"/>
  <c r="BC36" i="20"/>
  <c r="AX143" i="20"/>
  <c r="BC46" i="20"/>
  <c r="BC7" i="20"/>
  <c r="AX135" i="20"/>
  <c r="AS79" i="20"/>
  <c r="AN14" i="20"/>
  <c r="AD90" i="20"/>
  <c r="AD74" i="20"/>
  <c r="AD58" i="20"/>
  <c r="AD42" i="20"/>
  <c r="AD57" i="20"/>
  <c r="AD65" i="20"/>
  <c r="AD49" i="20"/>
  <c r="AD9" i="20"/>
  <c r="AX18" i="20"/>
  <c r="AX90" i="20"/>
  <c r="AX26" i="20"/>
  <c r="AS48" i="20"/>
  <c r="AS137" i="20"/>
  <c r="AS105" i="20"/>
  <c r="AS41" i="20"/>
  <c r="AN134" i="20"/>
  <c r="AS53" i="20"/>
  <c r="BC56" i="20"/>
  <c r="BC13" i="20"/>
  <c r="BC70" i="20"/>
  <c r="BC38" i="20"/>
  <c r="BC30" i="20"/>
  <c r="AX131" i="20"/>
  <c r="AS95" i="20"/>
  <c r="AS27" i="20"/>
  <c r="AN143" i="20"/>
  <c r="Y131" i="20"/>
  <c r="BC127" i="20"/>
  <c r="Y109" i="20"/>
  <c r="BC135" i="20"/>
  <c r="Y91" i="20"/>
  <c r="AX10" i="20"/>
  <c r="AX97" i="20"/>
  <c r="AS73" i="20"/>
  <c r="AS9" i="20"/>
  <c r="AI13" i="20"/>
  <c r="AD67" i="20"/>
  <c r="AD39" i="20"/>
  <c r="AN28" i="20"/>
  <c r="B929" i="22"/>
  <c r="B375" i="22"/>
  <c r="B193" i="22"/>
  <c r="AX36" i="20"/>
  <c r="Y126" i="20"/>
  <c r="AN135" i="20"/>
  <c r="AN4" i="20"/>
  <c r="C137" i="6"/>
  <c r="E125" i="6"/>
  <c r="C117" i="6"/>
  <c r="E108" i="6"/>
  <c r="E100" i="6"/>
  <c r="C93" i="6"/>
  <c r="E86" i="6"/>
  <c r="E76" i="6"/>
  <c r="C68" i="6"/>
  <c r="E59" i="6"/>
  <c r="C52" i="6"/>
  <c r="E44" i="6"/>
  <c r="E36" i="6"/>
  <c r="E27" i="6"/>
  <c r="E18" i="6"/>
  <c r="P12" i="6"/>
  <c r="C11" i="6"/>
  <c r="C12" i="6"/>
  <c r="E10" i="6"/>
  <c r="L3" i="21"/>
  <c r="AJ3" i="21"/>
  <c r="R4" i="21"/>
  <c r="AP4" i="21"/>
  <c r="X5" i="21"/>
  <c r="F6" i="21"/>
  <c r="AD6" i="21"/>
  <c r="L7" i="21"/>
  <c r="AJ7" i="21"/>
  <c r="R8" i="21"/>
  <c r="AP8" i="21"/>
  <c r="X9" i="21"/>
  <c r="F10" i="21"/>
  <c r="AD10" i="21"/>
  <c r="L11" i="21"/>
  <c r="AJ11" i="21"/>
  <c r="R12" i="21"/>
  <c r="AP12" i="21"/>
  <c r="X13" i="21"/>
  <c r="F14" i="21"/>
  <c r="AD14" i="21"/>
  <c r="L15" i="21"/>
  <c r="AJ15" i="21"/>
  <c r="R16" i="21"/>
  <c r="AP16" i="21"/>
  <c r="X17" i="21"/>
  <c r="F18" i="21"/>
  <c r="AD18" i="21"/>
  <c r="L19" i="21"/>
  <c r="AJ19" i="21"/>
  <c r="R20" i="21"/>
  <c r="AP20" i="21"/>
  <c r="X21" i="21"/>
  <c r="F22" i="21"/>
  <c r="AD22" i="21"/>
  <c r="L23" i="21"/>
  <c r="AJ23" i="21"/>
  <c r="R24" i="21"/>
  <c r="AP24" i="21"/>
  <c r="X25" i="21"/>
  <c r="F26" i="21"/>
  <c r="AD26" i="21"/>
  <c r="L27" i="21"/>
  <c r="AJ27" i="21"/>
  <c r="R28" i="21"/>
  <c r="AP28" i="21"/>
  <c r="X29" i="21"/>
  <c r="F30" i="21"/>
  <c r="AD30" i="21"/>
  <c r="L31" i="21"/>
  <c r="AJ31" i="21"/>
  <c r="R32" i="21"/>
  <c r="AP32" i="21"/>
  <c r="X33" i="21"/>
  <c r="F34" i="21"/>
  <c r="AD34" i="21"/>
  <c r="L35" i="21"/>
  <c r="AJ35" i="21"/>
  <c r="R36" i="21"/>
  <c r="AP36" i="21"/>
  <c r="X37" i="21"/>
  <c r="F38" i="21"/>
  <c r="AD38" i="21"/>
  <c r="L39" i="21"/>
  <c r="AJ39" i="21"/>
  <c r="R40" i="21"/>
  <c r="AP40" i="21"/>
  <c r="F3" i="21"/>
  <c r="AD3" i="21"/>
  <c r="L4" i="21"/>
  <c r="AJ4" i="21"/>
  <c r="R5" i="21"/>
  <c r="AP5" i="21"/>
  <c r="X6" i="21"/>
  <c r="F7" i="21"/>
  <c r="AD7" i="21"/>
  <c r="L8" i="21"/>
  <c r="AJ8" i="21"/>
  <c r="R9" i="21"/>
  <c r="AP9" i="21"/>
  <c r="X10" i="21"/>
  <c r="F11" i="21"/>
  <c r="AD11" i="21"/>
  <c r="L12" i="21"/>
  <c r="AJ12" i="21"/>
  <c r="R13" i="21"/>
  <c r="AP13" i="21"/>
  <c r="X14" i="21"/>
  <c r="F15" i="21"/>
  <c r="AD15" i="21"/>
  <c r="L16" i="21"/>
  <c r="AJ16" i="21"/>
  <c r="R17" i="21"/>
  <c r="AP17" i="21"/>
  <c r="X18" i="21"/>
  <c r="F19" i="21"/>
  <c r="AD19" i="21"/>
  <c r="L20" i="21"/>
  <c r="AJ20" i="21"/>
  <c r="R21" i="21"/>
  <c r="AP21" i="21"/>
  <c r="X22" i="21"/>
  <c r="F23" i="21"/>
  <c r="AD23" i="21"/>
  <c r="L24" i="21"/>
  <c r="AJ24" i="21"/>
  <c r="R25" i="21"/>
  <c r="AP25" i="21"/>
  <c r="X26" i="21"/>
  <c r="F27" i="21"/>
  <c r="AD27" i="21"/>
  <c r="L28" i="21"/>
  <c r="AJ28" i="21"/>
  <c r="R29" i="21"/>
  <c r="AP29" i="21"/>
  <c r="X30" i="21"/>
  <c r="F31" i="21"/>
  <c r="AD31" i="21"/>
  <c r="L32" i="21"/>
  <c r="AJ32" i="21"/>
  <c r="R33" i="21"/>
  <c r="AP33" i="21"/>
  <c r="X34" i="21"/>
  <c r="F35" i="21"/>
  <c r="AD35" i="21"/>
  <c r="L36" i="21"/>
  <c r="AJ36" i="21"/>
  <c r="R37" i="21"/>
  <c r="AP37" i="21"/>
  <c r="X38" i="21"/>
  <c r="F39" i="21"/>
  <c r="AD39" i="21"/>
  <c r="L40" i="21"/>
  <c r="AJ40" i="21"/>
  <c r="N47" i="20"/>
  <c r="Y47" i="20"/>
  <c r="N175" i="20"/>
  <c r="Y34" i="20"/>
  <c r="N191" i="20"/>
  <c r="Y50" i="20"/>
  <c r="E33" i="6"/>
  <c r="C24" i="6"/>
  <c r="E16" i="6"/>
  <c r="E127" i="6"/>
  <c r="C119" i="6"/>
  <c r="E110" i="6"/>
  <c r="E102" i="6"/>
  <c r="E95" i="6"/>
  <c r="E88" i="6"/>
  <c r="E78" i="6"/>
  <c r="C70" i="6"/>
  <c r="C62" i="6"/>
  <c r="E54" i="6"/>
  <c r="C47" i="6"/>
  <c r="C37" i="6"/>
  <c r="E29" i="6"/>
  <c r="C21" i="6"/>
  <c r="E15" i="6"/>
  <c r="E134" i="6"/>
  <c r="E13" i="6"/>
  <c r="N158" i="20"/>
  <c r="Y17" i="20"/>
  <c r="N177" i="20"/>
  <c r="Y36" i="20"/>
  <c r="N193" i="20"/>
  <c r="Y52" i="20"/>
  <c r="N205" i="20"/>
  <c r="Y64" i="20"/>
  <c r="N207" i="20"/>
  <c r="Y66" i="20"/>
  <c r="L104" i="20"/>
  <c r="N104" i="20"/>
  <c r="Y104" i="20"/>
  <c r="H124" i="20"/>
  <c r="W124" i="20"/>
  <c r="L132" i="20"/>
  <c r="N132" i="20"/>
  <c r="Y132" i="20"/>
  <c r="L150" i="20"/>
  <c r="N150" i="20"/>
  <c r="Y9" i="20"/>
  <c r="H162" i="20"/>
  <c r="W21" i="20"/>
  <c r="H165" i="20"/>
  <c r="W24" i="20"/>
  <c r="L283" i="20"/>
  <c r="N283" i="20"/>
  <c r="Y142" i="20"/>
  <c r="Y143" i="20"/>
  <c r="L357" i="20"/>
  <c r="N357" i="20"/>
  <c r="AD75" i="20"/>
  <c r="N459" i="20"/>
  <c r="AD36" i="20"/>
  <c r="N515" i="20"/>
  <c r="AD92" i="20"/>
  <c r="N942" i="20"/>
  <c r="AN96" i="20"/>
  <c r="N1058" i="20"/>
  <c r="AN71" i="20"/>
  <c r="N1090" i="20"/>
  <c r="AN103" i="20"/>
  <c r="L206" i="20"/>
  <c r="N206" i="20"/>
  <c r="Y65" i="20"/>
  <c r="H252" i="20"/>
  <c r="W111" i="20"/>
  <c r="N467" i="20"/>
  <c r="AD44" i="20"/>
  <c r="N651" i="20"/>
  <c r="AI87" i="20"/>
  <c r="L118" i="20"/>
  <c r="N118" i="20"/>
  <c r="Y118" i="20"/>
  <c r="L247" i="20"/>
  <c r="N247" i="20"/>
  <c r="Y106" i="20"/>
  <c r="N867" i="20"/>
  <c r="AN21" i="20"/>
  <c r="N1055" i="20"/>
  <c r="AN68" i="20"/>
  <c r="N1082" i="20"/>
  <c r="AN95" i="20"/>
  <c r="L238" i="20"/>
  <c r="N238" i="20"/>
  <c r="Y97" i="20"/>
  <c r="N507" i="20"/>
  <c r="AD84" i="20"/>
  <c r="N564" i="20"/>
  <c r="AD141" i="20"/>
  <c r="AD143" i="20"/>
  <c r="N643" i="20"/>
  <c r="AI79" i="20"/>
  <c r="N779" i="20"/>
  <c r="N1158" i="20"/>
  <c r="AS30" i="20"/>
  <c r="M461" i="20"/>
  <c r="N461" i="20"/>
  <c r="AD38" i="20"/>
  <c r="M471" i="20"/>
  <c r="N471" i="20"/>
  <c r="AD48" i="20"/>
  <c r="M479" i="20"/>
  <c r="N479" i="20"/>
  <c r="AD56" i="20"/>
  <c r="L495" i="20"/>
  <c r="N495" i="20"/>
  <c r="AD72" i="20"/>
  <c r="M501" i="20"/>
  <c r="N501" i="20"/>
  <c r="AD78" i="20"/>
  <c r="M527" i="20"/>
  <c r="N527" i="20"/>
  <c r="AD104" i="20"/>
  <c r="M548" i="20"/>
  <c r="N548" i="20"/>
  <c r="AD125" i="20"/>
  <c r="M570" i="20"/>
  <c r="N570" i="20"/>
  <c r="AI6" i="20"/>
  <c r="L586" i="20"/>
  <c r="N586" i="20"/>
  <c r="AI22" i="20"/>
  <c r="L602" i="20"/>
  <c r="N602" i="20"/>
  <c r="AI38" i="20"/>
  <c r="L621" i="20"/>
  <c r="N621" i="20"/>
  <c r="AI57" i="20"/>
  <c r="M638" i="20"/>
  <c r="N638" i="20"/>
  <c r="M642" i="20"/>
  <c r="N642" i="20"/>
  <c r="AI78" i="20"/>
  <c r="M645" i="20"/>
  <c r="N645" i="20"/>
  <c r="AI81" i="20"/>
  <c r="M658" i="20"/>
  <c r="N658" i="20"/>
  <c r="AI94" i="20"/>
  <c r="L685" i="20"/>
  <c r="N685" i="20"/>
  <c r="AI121" i="20"/>
  <c r="L689" i="20"/>
  <c r="N689" i="20"/>
  <c r="AI125" i="20"/>
  <c r="L694" i="20"/>
  <c r="N694" i="20"/>
  <c r="AI130" i="20"/>
  <c r="L705" i="20"/>
  <c r="N705" i="20"/>
  <c r="AI141" i="20"/>
  <c r="AI143" i="20"/>
  <c r="M708" i="20"/>
  <c r="N708" i="20"/>
  <c r="AI3" i="20"/>
  <c r="M736" i="20"/>
  <c r="N736" i="20"/>
  <c r="AI31" i="20"/>
  <c r="M815" i="20"/>
  <c r="N815" i="20"/>
  <c r="AI110" i="20"/>
  <c r="M870" i="20"/>
  <c r="N870" i="20"/>
  <c r="AN24" i="20"/>
  <c r="H930" i="20"/>
  <c r="AL84" i="20"/>
  <c r="L965" i="20"/>
  <c r="N965" i="20"/>
  <c r="AN119" i="20"/>
  <c r="M976" i="20"/>
  <c r="N976" i="20"/>
  <c r="AN130" i="20"/>
  <c r="M985" i="20"/>
  <c r="N985" i="20"/>
  <c r="AN139" i="20"/>
  <c r="M995" i="20"/>
  <c r="N995" i="20"/>
  <c r="AN8" i="20"/>
  <c r="M1040" i="20"/>
  <c r="N1040" i="20"/>
  <c r="AN53" i="20"/>
  <c r="L1043" i="20"/>
  <c r="N1043" i="20"/>
  <c r="AN56" i="20"/>
  <c r="L1059" i="20"/>
  <c r="N1059" i="20"/>
  <c r="AN72" i="20"/>
  <c r="M1072" i="20"/>
  <c r="N1072" i="20"/>
  <c r="AN85" i="20"/>
  <c r="M1078" i="20"/>
  <c r="N1078" i="20"/>
  <c r="AN91" i="20"/>
  <c r="L1110" i="20"/>
  <c r="N1110" i="20"/>
  <c r="AN123" i="20"/>
  <c r="M1133" i="20"/>
  <c r="N1133" i="20"/>
  <c r="AS5" i="20"/>
  <c r="N1197" i="20"/>
  <c r="AS69" i="20"/>
  <c r="H1234" i="20"/>
  <c r="AQ106" i="20"/>
  <c r="N1528" i="20"/>
  <c r="AX118" i="20"/>
  <c r="N1597" i="20"/>
  <c r="AX46" i="20"/>
  <c r="L421" i="20"/>
  <c r="N421" i="20"/>
  <c r="AD139" i="20"/>
  <c r="H918" i="20"/>
  <c r="AL72" i="20"/>
  <c r="L926" i="20"/>
  <c r="N926" i="20"/>
  <c r="AN80" i="20"/>
  <c r="H1266" i="20"/>
  <c r="AQ138" i="20"/>
  <c r="L637" i="20"/>
  <c r="N637" i="20"/>
  <c r="AI73" i="20"/>
  <c r="L666" i="20"/>
  <c r="N666" i="20"/>
  <c r="AI102" i="20"/>
  <c r="L716" i="20"/>
  <c r="N716" i="20"/>
  <c r="AI11" i="20"/>
  <c r="L796" i="20"/>
  <c r="N796" i="20"/>
  <c r="AI91" i="20"/>
  <c r="L844" i="20"/>
  <c r="N844" i="20"/>
  <c r="AI139" i="20"/>
  <c r="L1091" i="20"/>
  <c r="N1091" i="20"/>
  <c r="AN104" i="20"/>
  <c r="H1188" i="20"/>
  <c r="AQ60" i="20"/>
  <c r="N1261" i="20"/>
  <c r="AS133" i="20"/>
  <c r="N1269" i="20"/>
  <c r="AS141" i="20"/>
  <c r="N1307" i="20"/>
  <c r="AS38" i="20"/>
  <c r="L1582" i="20"/>
  <c r="N1582" i="20"/>
  <c r="AX31" i="20"/>
  <c r="M25" i="22"/>
  <c r="M61" i="22"/>
  <c r="X731" i="6"/>
  <c r="B725" i="22"/>
  <c r="L1343" i="20"/>
  <c r="N1343" i="20"/>
  <c r="AS74" i="20"/>
  <c r="H1385" i="20"/>
  <c r="AQ116" i="20"/>
  <c r="L1411" i="20"/>
  <c r="N1411" i="20"/>
  <c r="AS142" i="20"/>
  <c r="AS143" i="20"/>
  <c r="H1428" i="20"/>
  <c r="AV18" i="20"/>
  <c r="H1434" i="20"/>
  <c r="AV24" i="20"/>
  <c r="L1974" i="20"/>
  <c r="N1974" i="20"/>
  <c r="BC141" i="20"/>
  <c r="BC143" i="20"/>
  <c r="B6" i="22"/>
  <c r="X12" i="6"/>
  <c r="B1086" i="22"/>
  <c r="X1092" i="6"/>
  <c r="L1633" i="20"/>
  <c r="N1633" i="20"/>
  <c r="AX82" i="20"/>
  <c r="L1653" i="20"/>
  <c r="N1653" i="20"/>
  <c r="AX102" i="20"/>
  <c r="L1772" i="20"/>
  <c r="N1772" i="20"/>
  <c r="BC80" i="20"/>
  <c r="L1780" i="20"/>
  <c r="N1780" i="20"/>
  <c r="BC88" i="20"/>
  <c r="L1866" i="20"/>
  <c r="N1866" i="20"/>
  <c r="BC33" i="20"/>
  <c r="L1882" i="20"/>
  <c r="N1882" i="20"/>
  <c r="BC49" i="20"/>
  <c r="L1914" i="20"/>
  <c r="N1914" i="20"/>
  <c r="BC81" i="20"/>
  <c r="I27" i="7"/>
  <c r="I28" i="7"/>
  <c r="I22" i="7"/>
  <c r="F22" i="7"/>
  <c r="AI74" i="20"/>
  <c r="B376" i="22"/>
  <c r="X382" i="6"/>
  <c r="X1093" i="6"/>
  <c r="B1087" i="22"/>
  <c r="B930" i="22"/>
  <c r="X936" i="6"/>
  <c r="Q56" i="6"/>
  <c r="B726" i="22"/>
  <c r="X732" i="6"/>
  <c r="B7" i="22"/>
  <c r="X13" i="6"/>
  <c r="B194" i="22"/>
  <c r="X200" i="6"/>
  <c r="B554" i="22"/>
  <c r="X560" i="6"/>
  <c r="B555" i="22"/>
  <c r="X561" i="6"/>
  <c r="B727" i="22"/>
  <c r="X733" i="6"/>
  <c r="Q57" i="6"/>
  <c r="B377" i="22"/>
  <c r="X383" i="6"/>
  <c r="X14" i="6"/>
  <c r="B8" i="22"/>
  <c r="B1088" i="22"/>
  <c r="X1094" i="6"/>
  <c r="X201" i="6"/>
  <c r="B195" i="22"/>
  <c r="B931" i="22"/>
  <c r="X937" i="6"/>
  <c r="B9" i="22"/>
  <c r="X15" i="6"/>
  <c r="X734" i="6"/>
  <c r="B728" i="22"/>
  <c r="Q58" i="6"/>
  <c r="B196" i="22"/>
  <c r="X202" i="6"/>
  <c r="B932" i="22"/>
  <c r="X938" i="6"/>
  <c r="X1095" i="6"/>
  <c r="B1089" i="22"/>
  <c r="B378" i="22"/>
  <c r="X384" i="6"/>
  <c r="B556" i="22"/>
  <c r="X562" i="6"/>
  <c r="B729" i="22"/>
  <c r="X735" i="6"/>
  <c r="X385" i="6"/>
  <c r="B379" i="22"/>
  <c r="B1090" i="22"/>
  <c r="X1096" i="6"/>
  <c r="Q59" i="6"/>
  <c r="B933" i="22"/>
  <c r="X939" i="6"/>
  <c r="B557" i="22"/>
  <c r="X563" i="6"/>
  <c r="X203" i="6"/>
  <c r="B197" i="22"/>
  <c r="X16" i="6"/>
  <c r="B10" i="22"/>
  <c r="B198" i="22"/>
  <c r="X204" i="6"/>
  <c r="B380" i="22"/>
  <c r="X386" i="6"/>
  <c r="B934" i="22"/>
  <c r="X940" i="6"/>
  <c r="B11" i="22"/>
  <c r="X17" i="6"/>
  <c r="B558" i="22"/>
  <c r="X564" i="6"/>
  <c r="Q60" i="6"/>
  <c r="B1091" i="22"/>
  <c r="X1097" i="6"/>
  <c r="X736" i="6"/>
  <c r="B730" i="22"/>
  <c r="B1092" i="22"/>
  <c r="X1098" i="6"/>
  <c r="Q61" i="6"/>
  <c r="B12" i="22"/>
  <c r="X18" i="6"/>
  <c r="X387" i="6"/>
  <c r="B381" i="22"/>
  <c r="B731" i="22"/>
  <c r="X737" i="6"/>
  <c r="X565" i="6"/>
  <c r="B559" i="22"/>
  <c r="B935" i="22"/>
  <c r="X941" i="6"/>
  <c r="B199" i="22"/>
  <c r="X205" i="6"/>
  <c r="Q62" i="6"/>
  <c r="B936" i="22"/>
  <c r="X942" i="6"/>
  <c r="X19" i="6"/>
  <c r="B13" i="22"/>
  <c r="B560" i="22"/>
  <c r="X566" i="6"/>
  <c r="B382" i="22"/>
  <c r="X388" i="6"/>
  <c r="B732" i="22"/>
  <c r="X738" i="6"/>
  <c r="B200" i="22"/>
  <c r="X206" i="6"/>
  <c r="X1099" i="6"/>
  <c r="B1093" i="22"/>
  <c r="B14" i="22"/>
  <c r="X20" i="6"/>
  <c r="X1100" i="6"/>
  <c r="B1094" i="22"/>
  <c r="Q63" i="6"/>
  <c r="X207" i="6"/>
  <c r="B201" i="22"/>
  <c r="B383" i="22"/>
  <c r="X389" i="6"/>
  <c r="B733" i="22"/>
  <c r="X739" i="6"/>
  <c r="B561" i="22"/>
  <c r="X567" i="6"/>
  <c r="B937" i="22"/>
  <c r="X943" i="6"/>
  <c r="B562" i="22"/>
  <c r="X568" i="6"/>
  <c r="X1101" i="6"/>
  <c r="B1095" i="22"/>
  <c r="Q64" i="6"/>
  <c r="B384" i="22"/>
  <c r="X390" i="6"/>
  <c r="B202" i="22"/>
  <c r="X208" i="6"/>
  <c r="B938" i="22"/>
  <c r="X944" i="6"/>
  <c r="B734" i="22"/>
  <c r="X740" i="6"/>
  <c r="B15" i="22"/>
  <c r="X21" i="6"/>
  <c r="B1096" i="22"/>
  <c r="X1102" i="6"/>
  <c r="B203" i="22"/>
  <c r="X209" i="6"/>
  <c r="B735" i="22"/>
  <c r="X741" i="6"/>
  <c r="B16" i="22"/>
  <c r="X22" i="6"/>
  <c r="B939" i="22"/>
  <c r="X945" i="6"/>
  <c r="B385" i="22"/>
  <c r="X391" i="6"/>
  <c r="Q65" i="6"/>
  <c r="X569" i="6"/>
  <c r="B563" i="22"/>
  <c r="B386" i="22"/>
  <c r="X392" i="6"/>
  <c r="B17" i="22"/>
  <c r="X23" i="6"/>
  <c r="B204" i="22"/>
  <c r="X210" i="6"/>
  <c r="B564" i="22"/>
  <c r="X570" i="6"/>
  <c r="Q66" i="6"/>
  <c r="B940" i="22"/>
  <c r="X946" i="6"/>
  <c r="B736" i="22"/>
  <c r="X742" i="6"/>
  <c r="X1103" i="6"/>
  <c r="B1097" i="22"/>
  <c r="X571" i="6"/>
  <c r="B565" i="22"/>
  <c r="B18" i="22"/>
  <c r="X24" i="6"/>
  <c r="B941" i="22"/>
  <c r="X947" i="6"/>
  <c r="X743" i="6"/>
  <c r="B737" i="22"/>
  <c r="B1098" i="22"/>
  <c r="X1104" i="6"/>
  <c r="Q67" i="6"/>
  <c r="X211" i="6"/>
  <c r="B205" i="22"/>
  <c r="X393" i="6"/>
  <c r="B387" i="22"/>
  <c r="B19" i="22"/>
  <c r="X25" i="6"/>
  <c r="B738" i="22"/>
  <c r="X744" i="6"/>
  <c r="B388" i="22"/>
  <c r="X394" i="6"/>
  <c r="B566" i="22"/>
  <c r="X572" i="6"/>
  <c r="B206" i="22"/>
  <c r="X212" i="6"/>
  <c r="Q68" i="6"/>
  <c r="B1099" i="22"/>
  <c r="X1105" i="6"/>
  <c r="B942" i="22"/>
  <c r="X948" i="6"/>
  <c r="B1100" i="22"/>
  <c r="X1106" i="6"/>
  <c r="Q69" i="6"/>
  <c r="X573" i="6"/>
  <c r="B567" i="22"/>
  <c r="B739" i="22"/>
  <c r="X745" i="6"/>
  <c r="B943" i="22"/>
  <c r="X949" i="6"/>
  <c r="B207" i="22"/>
  <c r="X213" i="6"/>
  <c r="X395" i="6"/>
  <c r="B389" i="22"/>
  <c r="B20" i="22"/>
  <c r="X26" i="6"/>
  <c r="B390" i="22"/>
  <c r="X396" i="6"/>
  <c r="B568" i="22"/>
  <c r="X574" i="6"/>
  <c r="Q70" i="6"/>
  <c r="B944" i="22"/>
  <c r="X950" i="6"/>
  <c r="B21" i="22"/>
  <c r="X27" i="6"/>
  <c r="B208" i="22"/>
  <c r="X214" i="6"/>
  <c r="B740" i="22"/>
  <c r="X746" i="6"/>
  <c r="B1101" i="22"/>
  <c r="X1107" i="6"/>
  <c r="B569" i="22"/>
  <c r="X575" i="6"/>
  <c r="B741" i="22"/>
  <c r="X747" i="6"/>
  <c r="B22" i="22"/>
  <c r="X28" i="6"/>
  <c r="Q71" i="6"/>
  <c r="B1102" i="22"/>
  <c r="X1108" i="6"/>
  <c r="B209" i="22"/>
  <c r="X215" i="6"/>
  <c r="B945" i="22"/>
  <c r="X951" i="6"/>
  <c r="B391" i="22"/>
  <c r="X397" i="6"/>
  <c r="B742" i="22"/>
  <c r="X748" i="6"/>
  <c r="B946" i="22"/>
  <c r="X952" i="6"/>
  <c r="X1109" i="6"/>
  <c r="B1103" i="22"/>
  <c r="B392" i="22"/>
  <c r="X398" i="6"/>
  <c r="B210" i="22"/>
  <c r="X216" i="6"/>
  <c r="Q72" i="6"/>
  <c r="B23" i="22"/>
  <c r="X29" i="6"/>
  <c r="B570" i="22"/>
  <c r="X576" i="6"/>
  <c r="B24" i="22"/>
  <c r="X30" i="6"/>
  <c r="Q73" i="6"/>
  <c r="X399" i="6"/>
  <c r="B393" i="22"/>
  <c r="B947" i="22"/>
  <c r="X953" i="6"/>
  <c r="B1104" i="22"/>
  <c r="X1110" i="6"/>
  <c r="X577" i="6"/>
  <c r="B571" i="22"/>
  <c r="X217" i="6"/>
  <c r="B211" i="22"/>
  <c r="X749" i="6"/>
  <c r="B743" i="22"/>
  <c r="B212" i="22"/>
  <c r="X218" i="6"/>
  <c r="B394" i="22"/>
  <c r="X400" i="6"/>
  <c r="Q74" i="6"/>
  <c r="X1111" i="6"/>
  <c r="B1105" i="22"/>
  <c r="B744" i="22"/>
  <c r="X750" i="6"/>
  <c r="B572" i="22"/>
  <c r="X578" i="6"/>
  <c r="B948" i="22"/>
  <c r="X954" i="6"/>
  <c r="B25" i="22"/>
  <c r="X31" i="6"/>
  <c r="B26" i="22"/>
  <c r="X32" i="6"/>
  <c r="B395" i="22"/>
  <c r="X401" i="6"/>
  <c r="X579" i="6"/>
  <c r="B573" i="22"/>
  <c r="B949" i="22"/>
  <c r="X955" i="6"/>
  <c r="B745" i="22"/>
  <c r="X751" i="6"/>
  <c r="B1106" i="22"/>
  <c r="X1112" i="6"/>
  <c r="Q75" i="6"/>
  <c r="X219" i="6"/>
  <c r="B213" i="22"/>
  <c r="B214" i="22"/>
  <c r="X220" i="6"/>
  <c r="Q76" i="6"/>
  <c r="B1107" i="22"/>
  <c r="X1113" i="6"/>
  <c r="B950" i="22"/>
  <c r="X956" i="6"/>
  <c r="B396" i="22"/>
  <c r="X402" i="6"/>
  <c r="B574" i="22"/>
  <c r="X580" i="6"/>
  <c r="B746" i="22"/>
  <c r="X752" i="6"/>
  <c r="B27" i="22"/>
  <c r="X33" i="6"/>
  <c r="B28" i="22"/>
  <c r="X34" i="6"/>
  <c r="X581" i="6"/>
  <c r="B575" i="22"/>
  <c r="B951" i="22"/>
  <c r="X957" i="6"/>
  <c r="X221" i="6"/>
  <c r="B215" i="22"/>
  <c r="X753" i="6"/>
  <c r="B747" i="22"/>
  <c r="X403" i="6"/>
  <c r="B397" i="22"/>
  <c r="B1108" i="22"/>
  <c r="X1114" i="6"/>
  <c r="Q77" i="6"/>
  <c r="Q78" i="6"/>
  <c r="B216" i="22"/>
  <c r="X222" i="6"/>
  <c r="B576" i="22"/>
  <c r="X582" i="6"/>
  <c r="B398" i="22"/>
  <c r="X404" i="6"/>
  <c r="B748" i="22"/>
  <c r="X754" i="6"/>
  <c r="X1115" i="6"/>
  <c r="B1109" i="22"/>
  <c r="B952" i="22"/>
  <c r="X958" i="6"/>
  <c r="X35" i="6"/>
  <c r="B29" i="22"/>
  <c r="B749" i="22"/>
  <c r="X755" i="6"/>
  <c r="X583" i="6"/>
  <c r="B577" i="22"/>
  <c r="B30" i="22"/>
  <c r="X36" i="6"/>
  <c r="X1116" i="6"/>
  <c r="B1110" i="22"/>
  <c r="Q79" i="6"/>
  <c r="B953" i="22"/>
  <c r="X959" i="6"/>
  <c r="B399" i="22"/>
  <c r="X405" i="6"/>
  <c r="X223" i="6"/>
  <c r="B217" i="22"/>
  <c r="X1117" i="6"/>
  <c r="B1111" i="22"/>
  <c r="B578" i="22"/>
  <c r="X584" i="6"/>
  <c r="B400" i="22"/>
  <c r="X406" i="6"/>
  <c r="Q80" i="6"/>
  <c r="B218" i="22"/>
  <c r="X224" i="6"/>
  <c r="B954" i="22"/>
  <c r="X960" i="6"/>
  <c r="X37" i="6"/>
  <c r="B31" i="22"/>
  <c r="B750" i="22"/>
  <c r="X756" i="6"/>
  <c r="X225" i="6"/>
  <c r="B219" i="22"/>
  <c r="Q81" i="6"/>
  <c r="X585" i="6"/>
  <c r="B579" i="22"/>
  <c r="B1112" i="22"/>
  <c r="X1118" i="6"/>
  <c r="B32" i="22"/>
  <c r="X38" i="6"/>
  <c r="B751" i="22"/>
  <c r="X757" i="6"/>
  <c r="B955" i="22"/>
  <c r="X961" i="6"/>
  <c r="X407" i="6"/>
  <c r="B401" i="22"/>
  <c r="Q82" i="6"/>
  <c r="B956" i="22"/>
  <c r="X962" i="6"/>
  <c r="B33" i="22"/>
  <c r="X39" i="6"/>
  <c r="B580" i="22"/>
  <c r="X586" i="6"/>
  <c r="B402" i="22"/>
  <c r="X408" i="6"/>
  <c r="B220" i="22"/>
  <c r="X226" i="6"/>
  <c r="B752" i="22"/>
  <c r="X758" i="6"/>
  <c r="X1119" i="6"/>
  <c r="B1113" i="22"/>
  <c r="B753" i="22"/>
  <c r="X759" i="6"/>
  <c r="B403" i="22"/>
  <c r="X409" i="6"/>
  <c r="B34" i="22"/>
  <c r="X40" i="6"/>
  <c r="B1114" i="22"/>
  <c r="X1120" i="6"/>
  <c r="Q83" i="6"/>
  <c r="X227" i="6"/>
  <c r="B221" i="22"/>
  <c r="X587" i="6"/>
  <c r="B581" i="22"/>
  <c r="B957" i="22"/>
  <c r="X963" i="6"/>
  <c r="Q84" i="6"/>
  <c r="B1115" i="22"/>
  <c r="X1121" i="6"/>
  <c r="B404" i="22"/>
  <c r="X410" i="6"/>
  <c r="B582" i="22"/>
  <c r="X588" i="6"/>
  <c r="B222" i="22"/>
  <c r="X228" i="6"/>
  <c r="B958" i="22"/>
  <c r="X964" i="6"/>
  <c r="X41" i="6"/>
  <c r="B35" i="22"/>
  <c r="B754" i="22"/>
  <c r="X760" i="6"/>
  <c r="B36" i="22"/>
  <c r="X42" i="6"/>
  <c r="X411" i="6"/>
  <c r="B405" i="22"/>
  <c r="X229" i="6"/>
  <c r="B223" i="22"/>
  <c r="B755" i="22"/>
  <c r="X761" i="6"/>
  <c r="B959" i="22"/>
  <c r="X965" i="6"/>
  <c r="X589" i="6"/>
  <c r="B583" i="22"/>
  <c r="B1116" i="22"/>
  <c r="X1122" i="6"/>
  <c r="Q85" i="6"/>
  <c r="B756" i="22"/>
  <c r="X762" i="6"/>
  <c r="Q86" i="6"/>
  <c r="B406" i="22"/>
  <c r="X412" i="6"/>
  <c r="B224" i="22"/>
  <c r="X230" i="6"/>
  <c r="B584" i="22"/>
  <c r="X590" i="6"/>
  <c r="B1117" i="22"/>
  <c r="X1123" i="6"/>
  <c r="B960" i="22"/>
  <c r="X966" i="6"/>
  <c r="B37" i="22"/>
  <c r="X43" i="6"/>
  <c r="Q87" i="6"/>
  <c r="X591" i="6"/>
  <c r="B585" i="22"/>
  <c r="B407" i="22"/>
  <c r="X413" i="6"/>
  <c r="B961" i="22"/>
  <c r="X967" i="6"/>
  <c r="B38" i="22"/>
  <c r="X44" i="6"/>
  <c r="B1118" i="22"/>
  <c r="X1124" i="6"/>
  <c r="X231" i="6"/>
  <c r="B225" i="22"/>
  <c r="B757" i="22"/>
  <c r="X763" i="6"/>
  <c r="B758" i="22"/>
  <c r="X764" i="6"/>
  <c r="X45" i="6"/>
  <c r="B39" i="22"/>
  <c r="B408" i="22"/>
  <c r="X414" i="6"/>
  <c r="Q88" i="6"/>
  <c r="X1125" i="6"/>
  <c r="B1119" i="22"/>
  <c r="B226" i="22"/>
  <c r="X232" i="6"/>
  <c r="B586" i="22"/>
  <c r="X592" i="6"/>
  <c r="B962" i="22"/>
  <c r="X968" i="6"/>
  <c r="B40" i="22"/>
  <c r="X46" i="6"/>
  <c r="X593" i="6"/>
  <c r="B587" i="22"/>
  <c r="Q89" i="6"/>
  <c r="B1120" i="22"/>
  <c r="X1126" i="6"/>
  <c r="B963" i="22"/>
  <c r="X969" i="6"/>
  <c r="X233" i="6"/>
  <c r="B227" i="22"/>
  <c r="X415" i="6"/>
  <c r="B409" i="22"/>
  <c r="B759" i="22"/>
  <c r="X765" i="6"/>
  <c r="B588" i="22"/>
  <c r="X594" i="6"/>
  <c r="B964" i="22"/>
  <c r="X970" i="6"/>
  <c r="B228" i="22"/>
  <c r="X234" i="6"/>
  <c r="Q90" i="6"/>
  <c r="B410" i="22"/>
  <c r="X416" i="6"/>
  <c r="B760" i="22"/>
  <c r="X766" i="6"/>
  <c r="X1127" i="6"/>
  <c r="B1121" i="22"/>
  <c r="B41" i="22"/>
  <c r="X47" i="6"/>
  <c r="Q91" i="6"/>
  <c r="B965" i="22"/>
  <c r="X971" i="6"/>
  <c r="B1122" i="22"/>
  <c r="X1128" i="6"/>
  <c r="B411" i="22"/>
  <c r="X417" i="6"/>
  <c r="B42" i="22"/>
  <c r="X48" i="6"/>
  <c r="B761" i="22"/>
  <c r="X767" i="6"/>
  <c r="X235" i="6"/>
  <c r="B229" i="22"/>
  <c r="X595" i="6"/>
  <c r="B589" i="22"/>
  <c r="B230" i="22"/>
  <c r="X236" i="6"/>
  <c r="X49" i="6"/>
  <c r="B43" i="22"/>
  <c r="B1123" i="22"/>
  <c r="X1129" i="6"/>
  <c r="Q92" i="6"/>
  <c r="B590" i="22"/>
  <c r="X596" i="6"/>
  <c r="B762" i="22"/>
  <c r="X768" i="6"/>
  <c r="B412" i="22"/>
  <c r="X418" i="6"/>
  <c r="B966" i="22"/>
  <c r="X972" i="6"/>
  <c r="B44" i="22"/>
  <c r="X50" i="6"/>
  <c r="X419" i="6"/>
  <c r="B413" i="22"/>
  <c r="X597" i="6"/>
  <c r="B591" i="22"/>
  <c r="Q93" i="6"/>
  <c r="B967" i="22"/>
  <c r="X973" i="6"/>
  <c r="B763" i="22"/>
  <c r="X769" i="6"/>
  <c r="B1124" i="22"/>
  <c r="X1130" i="6"/>
  <c r="B231" i="22"/>
  <c r="X237" i="6"/>
  <c r="X1131" i="6"/>
  <c r="B1125" i="22"/>
  <c r="B968" i="22"/>
  <c r="X974" i="6"/>
  <c r="B414" i="22"/>
  <c r="X420" i="6"/>
  <c r="B592" i="22"/>
  <c r="X598" i="6"/>
  <c r="Q94" i="6"/>
  <c r="B232" i="22"/>
  <c r="X238" i="6"/>
  <c r="B764" i="22"/>
  <c r="X770" i="6"/>
  <c r="B45" i="22"/>
  <c r="X51" i="6"/>
  <c r="B765" i="22"/>
  <c r="X771" i="6"/>
  <c r="X599" i="6"/>
  <c r="B593" i="22"/>
  <c r="B969" i="22"/>
  <c r="X975" i="6"/>
  <c r="Q95" i="6"/>
  <c r="X1132" i="6"/>
  <c r="B1126" i="22"/>
  <c r="B46" i="22"/>
  <c r="X52" i="6"/>
  <c r="X239" i="6"/>
  <c r="B233" i="22"/>
  <c r="B415" i="22"/>
  <c r="X421" i="6"/>
  <c r="B234" i="22"/>
  <c r="X240" i="6"/>
  <c r="X1133" i="6"/>
  <c r="B1127" i="22"/>
  <c r="B594" i="22"/>
  <c r="X600" i="6"/>
  <c r="B416" i="22"/>
  <c r="X422" i="6"/>
  <c r="X53" i="6"/>
  <c r="B47" i="22"/>
  <c r="Q96" i="6"/>
  <c r="B970" i="22"/>
  <c r="X976" i="6"/>
  <c r="B766" i="22"/>
  <c r="X772" i="6"/>
  <c r="X423" i="6"/>
  <c r="B417" i="22"/>
  <c r="B48" i="22"/>
  <c r="X54" i="6"/>
  <c r="B1128" i="22"/>
  <c r="X1134" i="6"/>
  <c r="B971" i="22"/>
  <c r="X977" i="6"/>
  <c r="B767" i="22"/>
  <c r="X773" i="6"/>
  <c r="Q97" i="6"/>
  <c r="X601" i="6"/>
  <c r="B595" i="22"/>
  <c r="X241" i="6"/>
  <c r="B235" i="22"/>
  <c r="B49" i="22"/>
  <c r="X55" i="6"/>
  <c r="B972" i="22"/>
  <c r="X978" i="6"/>
  <c r="B236" i="22"/>
  <c r="X242" i="6"/>
  <c r="B418" i="22"/>
  <c r="X424" i="6"/>
  <c r="B596" i="22"/>
  <c r="X602" i="6"/>
  <c r="Q98" i="6"/>
  <c r="B768" i="22"/>
  <c r="X774" i="6"/>
  <c r="X1135" i="6"/>
  <c r="B1129" i="22"/>
  <c r="B419" i="22"/>
  <c r="X425" i="6"/>
  <c r="B973" i="22"/>
  <c r="X979" i="6"/>
  <c r="B769" i="22"/>
  <c r="X775" i="6"/>
  <c r="B1130" i="22"/>
  <c r="X1136" i="6"/>
  <c r="Q99" i="6"/>
  <c r="X603" i="6"/>
  <c r="B597" i="22"/>
  <c r="X243" i="6"/>
  <c r="B237" i="22"/>
  <c r="B50" i="22"/>
  <c r="X56" i="6"/>
  <c r="Q100" i="6"/>
  <c r="B1131" i="22"/>
  <c r="X1137" i="6"/>
  <c r="B974" i="22"/>
  <c r="X980" i="6"/>
  <c r="X57" i="6"/>
  <c r="B51" i="22"/>
  <c r="B238" i="22"/>
  <c r="X244" i="6"/>
  <c r="B598" i="22"/>
  <c r="X604" i="6"/>
  <c r="B770" i="22"/>
  <c r="X776" i="6"/>
  <c r="B420" i="22"/>
  <c r="X426" i="6"/>
  <c r="B771" i="22"/>
  <c r="X777" i="6"/>
  <c r="X245" i="6"/>
  <c r="B239" i="22"/>
  <c r="B975" i="22"/>
  <c r="X981" i="6"/>
  <c r="Q101" i="6"/>
  <c r="B52" i="22"/>
  <c r="X58" i="6"/>
  <c r="X427" i="6"/>
  <c r="B421" i="22"/>
  <c r="X605" i="6"/>
  <c r="B599" i="22"/>
  <c r="B1132" i="22"/>
  <c r="X1138" i="6"/>
  <c r="B600" i="22"/>
  <c r="X606" i="6"/>
  <c r="B240" i="22"/>
  <c r="X246" i="6"/>
  <c r="B53" i="22"/>
  <c r="X59" i="6"/>
  <c r="B422" i="22"/>
  <c r="X428" i="6"/>
  <c r="B1133" i="22"/>
  <c r="X1139" i="6"/>
  <c r="Q102" i="6"/>
  <c r="B976" i="22"/>
  <c r="X982" i="6"/>
  <c r="B772" i="22"/>
  <c r="X778" i="6"/>
  <c r="B977" i="22"/>
  <c r="X983" i="6"/>
  <c r="Q103" i="6"/>
  <c r="B423" i="22"/>
  <c r="X429" i="6"/>
  <c r="X247" i="6"/>
  <c r="B241" i="22"/>
  <c r="B773" i="22"/>
  <c r="X779" i="6"/>
  <c r="B1134" i="22"/>
  <c r="X1140" i="6"/>
  <c r="B54" i="22"/>
  <c r="X60" i="6"/>
  <c r="X607" i="6"/>
  <c r="B601" i="22"/>
  <c r="B424" i="22"/>
  <c r="X430" i="6"/>
  <c r="Q104" i="6"/>
  <c r="B774" i="22"/>
  <c r="X780" i="6"/>
  <c r="B602" i="22"/>
  <c r="X608" i="6"/>
  <c r="B242" i="22"/>
  <c r="X248" i="6"/>
  <c r="X61" i="6"/>
  <c r="B55" i="22"/>
  <c r="X1141" i="6"/>
  <c r="B1135" i="22"/>
  <c r="B978" i="22"/>
  <c r="X984" i="6"/>
  <c r="X249" i="6"/>
  <c r="B243" i="22"/>
  <c r="B1136" i="22"/>
  <c r="X1142" i="6"/>
  <c r="B775" i="22"/>
  <c r="X781" i="6"/>
  <c r="B56" i="22"/>
  <c r="X62" i="6"/>
  <c r="B979" i="22"/>
  <c r="X985" i="6"/>
  <c r="X609" i="6"/>
  <c r="B603" i="22"/>
  <c r="Q105" i="6"/>
  <c r="X431" i="6"/>
  <c r="B425" i="22"/>
  <c r="B604" i="22"/>
  <c r="X610" i="6"/>
  <c r="Q106" i="6"/>
  <c r="B57" i="22"/>
  <c r="X63" i="6"/>
  <c r="X1143" i="6"/>
  <c r="B1137" i="22"/>
  <c r="B426" i="22"/>
  <c r="X432" i="6"/>
  <c r="B244" i="22"/>
  <c r="X250" i="6"/>
  <c r="B980" i="22"/>
  <c r="X986" i="6"/>
  <c r="B776" i="22"/>
  <c r="X782" i="6"/>
  <c r="B427" i="22"/>
  <c r="X433" i="6"/>
  <c r="Q107" i="6"/>
  <c r="B1138" i="22"/>
  <c r="X1144" i="6"/>
  <c r="B981" i="22"/>
  <c r="X987" i="6"/>
  <c r="B58" i="22"/>
  <c r="X64" i="6"/>
  <c r="B777" i="22"/>
  <c r="X783" i="6"/>
  <c r="X251" i="6"/>
  <c r="B245" i="22"/>
  <c r="X611" i="6"/>
  <c r="B605" i="22"/>
  <c r="B246" i="22"/>
  <c r="X252" i="6"/>
  <c r="X65" i="6"/>
  <c r="B59" i="22"/>
  <c r="B1139" i="22"/>
  <c r="X1145" i="6"/>
  <c r="Q108" i="6"/>
  <c r="B606" i="22"/>
  <c r="X612" i="6"/>
  <c r="B778" i="22"/>
  <c r="X784" i="6"/>
  <c r="B982" i="22"/>
  <c r="X988" i="6"/>
  <c r="B428" i="22"/>
  <c r="X434" i="6"/>
  <c r="B60" i="22"/>
  <c r="X66" i="6"/>
  <c r="X989" i="6"/>
  <c r="B983" i="22"/>
  <c r="X613" i="6"/>
  <c r="B607" i="22"/>
  <c r="X435" i="6"/>
  <c r="B429" i="22"/>
  <c r="B779" i="22"/>
  <c r="X785" i="6"/>
  <c r="Q109" i="6"/>
  <c r="B1140" i="22"/>
  <c r="X1146" i="6"/>
  <c r="X253" i="6"/>
  <c r="B247" i="22"/>
  <c r="B430" i="22"/>
  <c r="X436" i="6"/>
  <c r="B608" i="22"/>
  <c r="X614" i="6"/>
  <c r="B984" i="22"/>
  <c r="X990" i="6"/>
  <c r="X1147" i="6"/>
  <c r="B1141" i="22"/>
  <c r="B248" i="22"/>
  <c r="X254" i="6"/>
  <c r="Q110" i="6"/>
  <c r="B780" i="22"/>
  <c r="X786" i="6"/>
  <c r="B61" i="22"/>
  <c r="X67" i="6"/>
  <c r="X1148" i="6"/>
  <c r="B1142" i="22"/>
  <c r="B781" i="22"/>
  <c r="X787" i="6"/>
  <c r="Q111" i="6"/>
  <c r="X615" i="6"/>
  <c r="B609" i="22"/>
  <c r="B62" i="22"/>
  <c r="X68" i="6"/>
  <c r="X255" i="6"/>
  <c r="B249" i="22"/>
  <c r="X991" i="6"/>
  <c r="B985" i="22"/>
  <c r="B431" i="22"/>
  <c r="X437" i="6"/>
  <c r="B986" i="22"/>
  <c r="X992" i="6"/>
  <c r="X69" i="6"/>
  <c r="B63" i="22"/>
  <c r="B782" i="22"/>
  <c r="X788" i="6"/>
  <c r="B250" i="22"/>
  <c r="X256" i="6"/>
  <c r="B610" i="22"/>
  <c r="X616" i="6"/>
  <c r="Q112" i="6"/>
  <c r="X1149" i="6"/>
  <c r="B1143" i="22"/>
  <c r="B432" i="22"/>
  <c r="X438" i="6"/>
  <c r="B1144" i="22"/>
  <c r="X1150" i="6"/>
  <c r="B64" i="22"/>
  <c r="X70" i="6"/>
  <c r="X257" i="6"/>
  <c r="B251" i="22"/>
  <c r="X439" i="6"/>
  <c r="B433" i="22"/>
  <c r="Q113" i="6"/>
  <c r="X617" i="6"/>
  <c r="B611" i="22"/>
  <c r="B783" i="22"/>
  <c r="X789" i="6"/>
  <c r="X993" i="6"/>
  <c r="B987" i="22"/>
  <c r="X1151" i="6"/>
  <c r="B1145" i="22"/>
  <c r="B434" i="22"/>
  <c r="X440" i="6"/>
  <c r="B784" i="22"/>
  <c r="X790" i="6"/>
  <c r="Q114" i="6"/>
  <c r="B65" i="22"/>
  <c r="X71" i="6"/>
  <c r="B988" i="22"/>
  <c r="X994" i="6"/>
  <c r="B612" i="22"/>
  <c r="X618" i="6"/>
  <c r="B252" i="22"/>
  <c r="X258" i="6"/>
  <c r="X619" i="6"/>
  <c r="B613" i="22"/>
  <c r="Q115" i="6"/>
  <c r="B66" i="22"/>
  <c r="X72" i="6"/>
  <c r="B435" i="22"/>
  <c r="X441" i="6"/>
  <c r="B1146" i="22"/>
  <c r="X1152" i="6"/>
  <c r="X259" i="6"/>
  <c r="B253" i="22"/>
  <c r="X995" i="6"/>
  <c r="B989" i="22"/>
  <c r="B785" i="22"/>
  <c r="X791" i="6"/>
  <c r="B1147" i="22"/>
  <c r="X1153" i="6"/>
  <c r="X73" i="6"/>
  <c r="B67" i="22"/>
  <c r="B614" i="22"/>
  <c r="X620" i="6"/>
  <c r="B990" i="22"/>
  <c r="X996" i="6"/>
  <c r="Q116" i="6"/>
  <c r="B254" i="22"/>
  <c r="X260" i="6"/>
  <c r="B786" i="22"/>
  <c r="X792" i="6"/>
  <c r="B436" i="22"/>
  <c r="X442" i="6"/>
  <c r="B68" i="22"/>
  <c r="X74" i="6"/>
  <c r="Q117" i="6"/>
  <c r="B787" i="22"/>
  <c r="X793" i="6"/>
  <c r="X997" i="6"/>
  <c r="B991" i="22"/>
  <c r="X443" i="6"/>
  <c r="B437" i="22"/>
  <c r="X261" i="6"/>
  <c r="B255" i="22"/>
  <c r="X621" i="6"/>
  <c r="B615" i="22"/>
  <c r="B1148" i="22"/>
  <c r="X1154" i="6"/>
  <c r="B616" i="22"/>
  <c r="X622" i="6"/>
  <c r="B438" i="22"/>
  <c r="X444" i="6"/>
  <c r="B788" i="22"/>
  <c r="X794" i="6"/>
  <c r="B256" i="22"/>
  <c r="X262" i="6"/>
  <c r="B992" i="22"/>
  <c r="X998" i="6"/>
  <c r="X1155" i="6"/>
  <c r="B1149" i="22"/>
  <c r="Q118" i="6"/>
  <c r="B69" i="22"/>
  <c r="X75" i="6"/>
  <c r="X263" i="6"/>
  <c r="B257" i="22"/>
  <c r="B439" i="22"/>
  <c r="X445" i="6"/>
  <c r="B1150" i="22"/>
  <c r="X1156" i="6"/>
  <c r="B70" i="22"/>
  <c r="X76" i="6"/>
  <c r="Q119" i="6"/>
  <c r="B993" i="22"/>
  <c r="X999" i="6"/>
  <c r="B789" i="22"/>
  <c r="X795" i="6"/>
  <c r="X623" i="6"/>
  <c r="B617" i="22"/>
  <c r="B790" i="22"/>
  <c r="X796" i="6"/>
  <c r="X77" i="6"/>
  <c r="B71" i="22"/>
  <c r="B440" i="22"/>
  <c r="X446" i="6"/>
  <c r="B618" i="22"/>
  <c r="X624" i="6"/>
  <c r="S11" i="6"/>
  <c r="U12" i="6"/>
  <c r="T13" i="6"/>
  <c r="S15" i="6"/>
  <c r="U16" i="6"/>
  <c r="U17" i="6"/>
  <c r="S19" i="6"/>
  <c r="U20" i="6"/>
  <c r="T21" i="6"/>
  <c r="S23" i="6"/>
  <c r="U24" i="6"/>
  <c r="T25" i="6"/>
  <c r="T27" i="6"/>
  <c r="S28" i="6"/>
  <c r="U29" i="6"/>
  <c r="T31" i="6"/>
  <c r="U32" i="6"/>
  <c r="T33" i="6"/>
  <c r="S35" i="6"/>
  <c r="U36" i="6"/>
  <c r="T37" i="6"/>
  <c r="S39" i="6"/>
  <c r="U40" i="6"/>
  <c r="T41" i="6"/>
  <c r="S43" i="6"/>
  <c r="U44" i="6"/>
  <c r="T45" i="6"/>
  <c r="S47" i="6"/>
  <c r="U48" i="6"/>
  <c r="T49" i="6"/>
  <c r="S51" i="6"/>
  <c r="U52" i="6"/>
  <c r="T53" i="6"/>
  <c r="S10" i="6"/>
  <c r="T11" i="6"/>
  <c r="S12" i="6"/>
  <c r="S14" i="6"/>
  <c r="T15" i="6"/>
  <c r="S16" i="6"/>
  <c r="S18" i="6"/>
  <c r="U19" i="6"/>
  <c r="S20" i="6"/>
  <c r="S22" i="6"/>
  <c r="U23" i="6"/>
  <c r="S24" i="6"/>
  <c r="T26" i="6"/>
  <c r="U27" i="6"/>
  <c r="T28" i="6"/>
  <c r="T30" i="6"/>
  <c r="S31" i="6"/>
  <c r="S32" i="6"/>
  <c r="S34" i="6"/>
  <c r="T35" i="6"/>
  <c r="S36" i="6"/>
  <c r="S38" i="6"/>
  <c r="T39" i="6"/>
  <c r="S40" i="6"/>
  <c r="S42" i="6"/>
  <c r="T43" i="6"/>
  <c r="S44" i="6"/>
  <c r="S46" i="6"/>
  <c r="T47" i="6"/>
  <c r="S48" i="6"/>
  <c r="S50" i="6"/>
  <c r="T51" i="6"/>
  <c r="S52" i="6"/>
  <c r="U10" i="6"/>
  <c r="U11" i="6"/>
  <c r="U13" i="6"/>
  <c r="T14" i="6"/>
  <c r="U15" i="6"/>
  <c r="T17" i="6"/>
  <c r="T18" i="6"/>
  <c r="T19" i="6"/>
  <c r="U21" i="6"/>
  <c r="T22" i="6"/>
  <c r="T23" i="6"/>
  <c r="U25" i="6"/>
  <c r="U26" i="6"/>
  <c r="S27" i="6"/>
  <c r="S29" i="6"/>
  <c r="S30" i="6"/>
  <c r="U31" i="6"/>
  <c r="U33" i="6"/>
  <c r="T34" i="6"/>
  <c r="U35" i="6"/>
  <c r="U37" i="6"/>
  <c r="T38" i="6"/>
  <c r="U39" i="6"/>
  <c r="U41" i="6"/>
  <c r="T42" i="6"/>
  <c r="U43" i="6"/>
  <c r="U45" i="6"/>
  <c r="T46" i="6"/>
  <c r="U47" i="6"/>
  <c r="U49" i="6"/>
  <c r="T50" i="6"/>
  <c r="U51" i="6"/>
  <c r="U53" i="6"/>
  <c r="T10" i="6"/>
  <c r="T12" i="6"/>
  <c r="S13" i="6"/>
  <c r="U14" i="6"/>
  <c r="T16" i="6"/>
  <c r="S17" i="6"/>
  <c r="U18" i="6"/>
  <c r="T20" i="6"/>
  <c r="S21" i="6"/>
  <c r="U22" i="6"/>
  <c r="T24" i="6"/>
  <c r="S25" i="6"/>
  <c r="S26" i="6"/>
  <c r="U28" i="6"/>
  <c r="T29" i="6"/>
  <c r="U30" i="6"/>
  <c r="T32" i="6"/>
  <c r="S33" i="6"/>
  <c r="U34" i="6"/>
  <c r="T36" i="6"/>
  <c r="S37" i="6"/>
  <c r="U38" i="6"/>
  <c r="T40" i="6"/>
  <c r="S41" i="6"/>
  <c r="U42" i="6"/>
  <c r="T44" i="6"/>
  <c r="S45" i="6"/>
  <c r="U46" i="6"/>
  <c r="T48" i="6"/>
  <c r="S49" i="6"/>
  <c r="U50" i="6"/>
  <c r="T52" i="6"/>
  <c r="S53" i="6"/>
  <c r="S54" i="6"/>
  <c r="T54" i="6"/>
  <c r="U54" i="6"/>
  <c r="T55" i="6"/>
  <c r="U55" i="6"/>
  <c r="S55" i="6"/>
  <c r="U56" i="6"/>
  <c r="S56" i="6"/>
  <c r="T56" i="6"/>
  <c r="T57" i="6"/>
  <c r="U57" i="6"/>
  <c r="S57" i="6"/>
  <c r="U58" i="6"/>
  <c r="S58" i="6"/>
  <c r="T58" i="6"/>
  <c r="T59" i="6"/>
  <c r="U59" i="6"/>
  <c r="S59" i="6"/>
  <c r="S60" i="6"/>
  <c r="T60" i="6"/>
  <c r="U60" i="6"/>
  <c r="T61" i="6"/>
  <c r="U61" i="6"/>
  <c r="S61" i="6"/>
  <c r="S62" i="6"/>
  <c r="T62" i="6"/>
  <c r="U62" i="6"/>
  <c r="S63" i="6"/>
  <c r="T63" i="6"/>
  <c r="U63" i="6"/>
  <c r="U64" i="6"/>
  <c r="S64" i="6"/>
  <c r="T64" i="6"/>
  <c r="T65" i="6"/>
  <c r="U65" i="6"/>
  <c r="S65" i="6"/>
  <c r="U66" i="6"/>
  <c r="S66" i="6"/>
  <c r="T66" i="6"/>
  <c r="T67" i="6"/>
  <c r="U67" i="6"/>
  <c r="S67" i="6"/>
  <c r="S68" i="6"/>
  <c r="T68" i="6"/>
  <c r="U68" i="6"/>
  <c r="S69" i="6"/>
  <c r="U69" i="6"/>
  <c r="T69" i="6"/>
  <c r="U70" i="6"/>
  <c r="S70" i="6"/>
  <c r="T70" i="6"/>
  <c r="T71" i="6"/>
  <c r="U71" i="6"/>
  <c r="S71" i="6"/>
  <c r="S72" i="6"/>
  <c r="T72" i="6"/>
  <c r="U72" i="6"/>
  <c r="T73" i="6"/>
  <c r="U73" i="6"/>
  <c r="S73" i="6"/>
  <c r="S74" i="6"/>
  <c r="T74" i="6"/>
  <c r="U74" i="6"/>
  <c r="U75" i="6"/>
  <c r="T75" i="6"/>
  <c r="S75" i="6"/>
  <c r="S76" i="6"/>
  <c r="T76" i="6"/>
  <c r="U76" i="6"/>
  <c r="T77" i="6"/>
  <c r="U77" i="6"/>
  <c r="S77" i="6"/>
  <c r="S78" i="6"/>
  <c r="T78" i="6"/>
  <c r="U78" i="6"/>
  <c r="T79" i="6"/>
  <c r="U79" i="6"/>
  <c r="S79" i="6"/>
  <c r="S80" i="6"/>
  <c r="T80" i="6"/>
  <c r="U80" i="6"/>
  <c r="T81" i="6"/>
  <c r="S81" i="6"/>
  <c r="U81" i="6"/>
  <c r="S82" i="6"/>
  <c r="T82" i="6"/>
  <c r="U82" i="6"/>
  <c r="T83" i="6"/>
  <c r="S83" i="6"/>
  <c r="U83" i="6"/>
  <c r="S84" i="6"/>
  <c r="T84" i="6"/>
  <c r="U84" i="6"/>
  <c r="U85" i="6"/>
  <c r="T85" i="6"/>
  <c r="S85" i="6"/>
  <c r="S86" i="6"/>
  <c r="T86" i="6"/>
  <c r="U86" i="6"/>
  <c r="T87" i="6"/>
  <c r="U87" i="6"/>
  <c r="S87" i="6"/>
  <c r="U88" i="6"/>
  <c r="T88" i="6"/>
  <c r="S88" i="6"/>
  <c r="U89" i="6"/>
  <c r="S89" i="6"/>
  <c r="T89" i="6"/>
  <c r="S90" i="6"/>
  <c r="U90" i="6"/>
  <c r="T90" i="6"/>
  <c r="T91" i="6"/>
  <c r="U91" i="6"/>
  <c r="S91" i="6"/>
  <c r="U92" i="6"/>
  <c r="T92" i="6"/>
  <c r="S92" i="6"/>
  <c r="T93" i="6"/>
  <c r="S93" i="6"/>
  <c r="U93" i="6"/>
  <c r="S94" i="6"/>
  <c r="T94" i="6"/>
  <c r="U94" i="6"/>
  <c r="U95" i="6"/>
  <c r="S95" i="6"/>
  <c r="T95" i="6"/>
  <c r="T96" i="6"/>
  <c r="U96" i="6"/>
  <c r="S96" i="6"/>
  <c r="T97" i="6"/>
  <c r="U97" i="6"/>
  <c r="S97" i="6"/>
  <c r="T98" i="6"/>
  <c r="U98" i="6"/>
  <c r="S98" i="6"/>
  <c r="T99" i="6"/>
  <c r="U99" i="6"/>
  <c r="Q120" i="6"/>
  <c r="B258" i="22"/>
  <c r="X264" i="6"/>
  <c r="X1000" i="6"/>
  <c r="S99" i="6"/>
  <c r="B994" i="22"/>
  <c r="X1157" i="6"/>
  <c r="B1151" i="22"/>
  <c r="B72" i="22"/>
  <c r="X78" i="6"/>
  <c r="B1152" i="22"/>
  <c r="X1158" i="6"/>
  <c r="X625" i="6"/>
  <c r="B619" i="22"/>
  <c r="X265" i="6"/>
  <c r="B259" i="22"/>
  <c r="B995" i="22"/>
  <c r="X1001" i="6"/>
  <c r="Q121" i="6"/>
  <c r="X447" i="6"/>
  <c r="B441" i="22"/>
  <c r="B791" i="22"/>
  <c r="X797" i="6"/>
  <c r="X1159" i="6"/>
  <c r="B1153" i="22"/>
  <c r="B620" i="22"/>
  <c r="X626" i="6"/>
  <c r="B792" i="22"/>
  <c r="X798" i="6"/>
  <c r="Q122" i="6"/>
  <c r="X1002" i="6"/>
  <c r="B996" i="22"/>
  <c r="B73" i="22"/>
  <c r="X79" i="6"/>
  <c r="B442" i="22"/>
  <c r="X448" i="6"/>
  <c r="B260" i="22"/>
  <c r="X266" i="6"/>
  <c r="X267" i="6"/>
  <c r="B261" i="22"/>
  <c r="B997" i="22"/>
  <c r="X1003" i="6"/>
  <c r="B443" i="22"/>
  <c r="X449" i="6"/>
  <c r="Q123" i="6"/>
  <c r="X627" i="6"/>
  <c r="B621" i="22"/>
  <c r="B1154" i="22"/>
  <c r="X1160" i="6"/>
  <c r="B74" i="22"/>
  <c r="X80" i="6"/>
  <c r="B793" i="22"/>
  <c r="X799" i="6"/>
  <c r="B622" i="22"/>
  <c r="X628" i="6"/>
  <c r="Q124" i="6"/>
  <c r="X1004" i="6"/>
  <c r="B998" i="22"/>
  <c r="B262" i="22"/>
  <c r="X268" i="6"/>
  <c r="X81" i="6"/>
  <c r="B75" i="22"/>
  <c r="B794" i="22"/>
  <c r="X800" i="6"/>
  <c r="B1155" i="22"/>
  <c r="X1161" i="6"/>
  <c r="B444" i="22"/>
  <c r="X450" i="6"/>
  <c r="B999" i="22"/>
  <c r="X1005" i="6"/>
  <c r="B1156" i="22"/>
  <c r="X1162" i="6"/>
  <c r="B76" i="22"/>
  <c r="X82" i="6"/>
  <c r="X451" i="6"/>
  <c r="B445" i="22"/>
  <c r="B795" i="22"/>
  <c r="X801" i="6"/>
  <c r="B263" i="22"/>
  <c r="X269" i="6"/>
  <c r="Q125" i="6"/>
  <c r="X629" i="6"/>
  <c r="B623" i="22"/>
  <c r="B446" i="22"/>
  <c r="X452" i="6"/>
  <c r="Q126" i="6"/>
  <c r="X1163" i="6"/>
  <c r="B1157" i="22"/>
  <c r="B264" i="22"/>
  <c r="X270" i="6"/>
  <c r="B624" i="22"/>
  <c r="X630" i="6"/>
  <c r="B796" i="22"/>
  <c r="X802" i="6"/>
  <c r="B77" i="22"/>
  <c r="X83" i="6"/>
  <c r="B1000" i="22"/>
  <c r="X1006" i="6"/>
  <c r="X1164" i="6"/>
  <c r="B1158" i="22"/>
  <c r="B78" i="22"/>
  <c r="X84" i="6"/>
  <c r="X631" i="6"/>
  <c r="B625" i="22"/>
  <c r="Q127" i="6"/>
  <c r="X1007" i="6"/>
  <c r="B1001" i="22"/>
  <c r="B797" i="22"/>
  <c r="X803" i="6"/>
  <c r="B265" i="22"/>
  <c r="X271" i="6"/>
  <c r="B447" i="22"/>
  <c r="X453" i="6"/>
  <c r="B1002" i="22"/>
  <c r="X1008" i="6"/>
  <c r="Q128" i="6"/>
  <c r="X85" i="6"/>
  <c r="B79" i="22"/>
  <c r="B626" i="22"/>
  <c r="X632" i="6"/>
  <c r="X1165" i="6"/>
  <c r="B1159" i="22"/>
  <c r="B266" i="22"/>
  <c r="X272" i="6"/>
  <c r="B448" i="22"/>
  <c r="X454" i="6"/>
  <c r="B798" i="22"/>
  <c r="X804" i="6"/>
  <c r="B1160" i="22"/>
  <c r="X1166" i="6"/>
  <c r="B80" i="22"/>
  <c r="X86" i="6"/>
  <c r="X455" i="6"/>
  <c r="B449" i="22"/>
  <c r="B799" i="22"/>
  <c r="X805" i="6"/>
  <c r="B267" i="22"/>
  <c r="X273" i="6"/>
  <c r="X633" i="6"/>
  <c r="B627" i="22"/>
  <c r="Q129" i="6"/>
  <c r="B1003" i="22"/>
  <c r="X1009" i="6"/>
  <c r="B628" i="22"/>
  <c r="X634" i="6"/>
  <c r="Q130" i="6"/>
  <c r="B800" i="22"/>
  <c r="X806" i="6"/>
  <c r="B81" i="22"/>
  <c r="X87" i="6"/>
  <c r="B450" i="22"/>
  <c r="X456" i="6"/>
  <c r="B1004" i="22"/>
  <c r="X1010" i="6"/>
  <c r="B268" i="22"/>
  <c r="X274" i="6"/>
  <c r="X1167" i="6"/>
  <c r="B1161" i="22"/>
  <c r="B269" i="22"/>
  <c r="X275" i="6"/>
  <c r="B451" i="22"/>
  <c r="X457" i="6"/>
  <c r="B801" i="22"/>
  <c r="X807" i="6"/>
  <c r="Q131" i="6"/>
  <c r="B1162" i="22"/>
  <c r="X1168" i="6"/>
  <c r="X1011" i="6"/>
  <c r="B1005" i="22"/>
  <c r="B82" i="22"/>
  <c r="X88" i="6"/>
  <c r="X635" i="6"/>
  <c r="B629" i="22"/>
  <c r="Q132" i="6"/>
  <c r="B452" i="22"/>
  <c r="X458" i="6"/>
  <c r="X89" i="6"/>
  <c r="B83" i="22"/>
  <c r="B630" i="22"/>
  <c r="X636" i="6"/>
  <c r="B1006" i="22"/>
  <c r="X1012" i="6"/>
  <c r="B1163" i="22"/>
  <c r="X1169" i="6"/>
  <c r="B802" i="22"/>
  <c r="X808" i="6"/>
  <c r="B270" i="22"/>
  <c r="X276" i="6"/>
  <c r="B271" i="22"/>
  <c r="X277" i="6"/>
  <c r="X637" i="6"/>
  <c r="B631" i="22"/>
  <c r="B84" i="22"/>
  <c r="X90" i="6"/>
  <c r="B803" i="22"/>
  <c r="X809" i="6"/>
  <c r="B1007" i="22"/>
  <c r="X1013" i="6"/>
  <c r="Q133" i="6"/>
  <c r="B1164" i="22"/>
  <c r="X1170" i="6"/>
  <c r="X459" i="6"/>
  <c r="B453" i="22"/>
  <c r="B632" i="22"/>
  <c r="X638" i="6"/>
  <c r="B1165" i="22"/>
  <c r="X1171" i="6"/>
  <c r="B804" i="22"/>
  <c r="X810" i="6"/>
  <c r="X460" i="6"/>
  <c r="B454" i="22"/>
  <c r="Q134" i="6"/>
  <c r="B1008" i="22"/>
  <c r="X1014" i="6"/>
  <c r="B85" i="22"/>
  <c r="X91" i="6"/>
  <c r="B272" i="22"/>
  <c r="X278" i="6"/>
  <c r="B455" i="22"/>
  <c r="X461" i="6"/>
  <c r="B1166" i="22"/>
  <c r="X1172" i="6"/>
  <c r="B86" i="22"/>
  <c r="X92" i="6"/>
  <c r="B273" i="22"/>
  <c r="X279" i="6"/>
  <c r="X1015" i="6"/>
  <c r="B1009" i="22"/>
  <c r="Q135" i="6"/>
  <c r="B805" i="22"/>
  <c r="X811" i="6"/>
  <c r="B633" i="22"/>
  <c r="X639" i="6"/>
  <c r="Q136" i="6"/>
  <c r="B274" i="22"/>
  <c r="X280" i="6"/>
  <c r="X1173" i="6"/>
  <c r="B1167" i="22"/>
  <c r="B1010" i="22"/>
  <c r="X1016" i="6"/>
  <c r="B806" i="22"/>
  <c r="X812" i="6"/>
  <c r="X640" i="6"/>
  <c r="B634" i="22"/>
  <c r="X93" i="6"/>
  <c r="B87" i="22"/>
  <c r="B456" i="22"/>
  <c r="X462" i="6"/>
  <c r="B88" i="22"/>
  <c r="X94" i="6"/>
  <c r="B1168" i="22"/>
  <c r="X1174" i="6"/>
  <c r="B807" i="22"/>
  <c r="X813" i="6"/>
  <c r="Q137" i="6"/>
  <c r="X641" i="6"/>
  <c r="B635" i="22"/>
  <c r="X463" i="6"/>
  <c r="B457" i="22"/>
  <c r="B1011" i="22"/>
  <c r="X1017" i="6"/>
  <c r="X281" i="6"/>
  <c r="B275" i="22"/>
  <c r="B636" i="22"/>
  <c r="X642" i="6"/>
  <c r="X1175" i="6"/>
  <c r="B1169" i="22"/>
  <c r="B1012" i="22"/>
  <c r="X1018" i="6"/>
  <c r="B276" i="22"/>
  <c r="X282" i="6"/>
  <c r="B458" i="22"/>
  <c r="X464" i="6"/>
  <c r="Q138" i="6"/>
  <c r="B808" i="22"/>
  <c r="X814" i="6"/>
  <c r="B89" i="22"/>
  <c r="X95" i="6"/>
  <c r="B1170" i="22"/>
  <c r="X1176" i="6"/>
  <c r="B809" i="22"/>
  <c r="X815" i="6"/>
  <c r="Q139" i="6"/>
  <c r="B277" i="22"/>
  <c r="X283" i="6"/>
  <c r="B90" i="22"/>
  <c r="X96" i="6"/>
  <c r="X465" i="6"/>
  <c r="B459" i="22"/>
  <c r="X1019" i="6"/>
  <c r="B1013" i="22"/>
  <c r="X643" i="6"/>
  <c r="B637" i="22"/>
  <c r="B810" i="22"/>
  <c r="X816" i="6"/>
  <c r="B1014" i="22"/>
  <c r="X1020" i="6"/>
  <c r="X97" i="6"/>
  <c r="B91" i="22"/>
  <c r="X644" i="6"/>
  <c r="B638" i="22"/>
  <c r="B460" i="22"/>
  <c r="X466" i="6"/>
  <c r="Q140" i="6"/>
  <c r="X284" i="6"/>
  <c r="B278" i="22"/>
  <c r="B1171" i="22"/>
  <c r="X1177" i="6"/>
  <c r="X285" i="6"/>
  <c r="B279" i="22"/>
  <c r="Q141" i="6"/>
  <c r="B639" i="22"/>
  <c r="X645" i="6"/>
  <c r="B1015" i="22"/>
  <c r="X1021" i="6"/>
  <c r="B92" i="22"/>
  <c r="X98" i="6"/>
  <c r="B1172" i="22"/>
  <c r="X1178" i="6"/>
  <c r="B461" i="22"/>
  <c r="X467" i="6"/>
  <c r="B811" i="22"/>
  <c r="X817" i="6"/>
  <c r="B462" i="22"/>
  <c r="X468" i="6"/>
  <c r="B280" i="22"/>
  <c r="X286" i="6"/>
  <c r="X99" i="6"/>
  <c r="B93" i="22"/>
  <c r="B640" i="22"/>
  <c r="X646" i="6"/>
  <c r="B812" i="22"/>
  <c r="X818" i="6"/>
  <c r="X1179" i="6"/>
  <c r="B1173" i="22"/>
  <c r="B1016" i="22"/>
  <c r="X1022" i="6"/>
  <c r="Q142" i="6"/>
  <c r="B1174" i="22"/>
  <c r="X1180" i="6"/>
  <c r="B641" i="22"/>
  <c r="X647" i="6"/>
  <c r="X287" i="6"/>
  <c r="B281" i="22"/>
  <c r="B94" i="22"/>
  <c r="X100" i="6"/>
  <c r="Q143" i="6"/>
  <c r="X1023" i="6"/>
  <c r="B1017" i="22"/>
  <c r="X819" i="6"/>
  <c r="B813" i="22"/>
  <c r="X469" i="6"/>
  <c r="B463" i="22"/>
  <c r="B464" i="22"/>
  <c r="X470" i="6"/>
  <c r="B814" i="22"/>
  <c r="X820" i="6"/>
  <c r="Q144" i="6"/>
  <c r="B95" i="22"/>
  <c r="X101" i="6"/>
  <c r="B642" i="22"/>
  <c r="X648" i="6"/>
  <c r="B1018" i="22"/>
  <c r="X1024" i="6"/>
  <c r="B282" i="22"/>
  <c r="X288" i="6"/>
  <c r="X1181" i="6"/>
  <c r="B1175" i="22"/>
  <c r="X289" i="6"/>
  <c r="B283" i="22"/>
  <c r="B643" i="22"/>
  <c r="X649" i="6"/>
  <c r="Q145" i="6"/>
  <c r="X821" i="6"/>
  <c r="B815" i="22"/>
  <c r="B1176" i="22"/>
  <c r="X1182" i="6"/>
  <c r="B1019" i="22"/>
  <c r="X1025" i="6"/>
  <c r="X102" i="6"/>
  <c r="B96" i="22"/>
  <c r="B465" i="22"/>
  <c r="X471" i="6"/>
  <c r="B466" i="22"/>
  <c r="X472" i="6"/>
  <c r="X103" i="6"/>
  <c r="B97" i="22"/>
  <c r="X1183" i="6"/>
  <c r="B1177" i="22"/>
  <c r="Q146" i="6"/>
  <c r="B644" i="22"/>
  <c r="X650" i="6"/>
  <c r="B1020" i="22"/>
  <c r="X1026" i="6"/>
  <c r="X822" i="6"/>
  <c r="B816" i="22"/>
  <c r="B284" i="22"/>
  <c r="X290" i="6"/>
  <c r="B98" i="22"/>
  <c r="X104" i="6"/>
  <c r="B817" i="22"/>
  <c r="X823" i="6"/>
  <c r="B645" i="22"/>
  <c r="X651" i="6"/>
  <c r="B1178" i="22"/>
  <c r="X1184" i="6"/>
  <c r="X291" i="6"/>
  <c r="B285" i="22"/>
  <c r="X1027" i="6"/>
  <c r="B1021" i="22"/>
  <c r="Q147" i="6"/>
  <c r="X473" i="6"/>
  <c r="B467" i="22"/>
  <c r="B1022" i="22"/>
  <c r="X1028" i="6"/>
  <c r="B1179" i="22"/>
  <c r="X1185" i="6"/>
  <c r="B818" i="22"/>
  <c r="X824" i="6"/>
  <c r="B468" i="22"/>
  <c r="X474" i="6"/>
  <c r="B286" i="22"/>
  <c r="X292" i="6"/>
  <c r="Q148" i="6"/>
  <c r="B646" i="22"/>
  <c r="X652" i="6"/>
  <c r="B99" i="22"/>
  <c r="X105" i="6"/>
  <c r="Q149" i="6"/>
  <c r="B469" i="22"/>
  <c r="X475" i="6"/>
  <c r="B1180" i="22"/>
  <c r="X1186" i="6"/>
  <c r="B647" i="22"/>
  <c r="X653" i="6"/>
  <c r="B100" i="22"/>
  <c r="X106" i="6"/>
  <c r="X293" i="6"/>
  <c r="B287" i="22"/>
  <c r="X825" i="6"/>
  <c r="B819" i="22"/>
  <c r="B1023" i="22"/>
  <c r="X1029" i="6"/>
  <c r="B288" i="22"/>
  <c r="X294" i="6"/>
  <c r="B1024" i="22"/>
  <c r="X1030" i="6"/>
  <c r="B648" i="22"/>
  <c r="X654" i="6"/>
  <c r="B470" i="22"/>
  <c r="X476" i="6"/>
  <c r="B820" i="22"/>
  <c r="X826" i="6"/>
  <c r="B101" i="22"/>
  <c r="X107" i="6"/>
  <c r="B1181" i="22"/>
  <c r="X1187" i="6"/>
  <c r="Q150" i="6"/>
  <c r="B102" i="22"/>
  <c r="X108" i="6"/>
  <c r="X477" i="6"/>
  <c r="B471" i="22"/>
  <c r="X1031" i="6"/>
  <c r="B1025" i="22"/>
  <c r="Q151" i="6"/>
  <c r="B1182" i="22"/>
  <c r="X1188" i="6"/>
  <c r="X827" i="6"/>
  <c r="B821" i="22"/>
  <c r="B649" i="22"/>
  <c r="X655" i="6"/>
  <c r="X295" i="6"/>
  <c r="B289" i="22"/>
  <c r="B472" i="22"/>
  <c r="X478" i="6"/>
  <c r="Q152" i="6"/>
  <c r="B650" i="22"/>
  <c r="X656" i="6"/>
  <c r="B290" i="22"/>
  <c r="X296" i="6"/>
  <c r="B822" i="22"/>
  <c r="X828" i="6"/>
  <c r="B1026" i="22"/>
  <c r="X1032" i="6"/>
  <c r="X1189" i="6"/>
  <c r="B1183" i="22"/>
  <c r="B103" i="22"/>
  <c r="X109" i="6"/>
  <c r="B1184" i="22"/>
  <c r="X1190" i="6"/>
  <c r="Q153" i="6"/>
  <c r="X829" i="6"/>
  <c r="B823" i="22"/>
  <c r="B651" i="22"/>
  <c r="X657" i="6"/>
  <c r="B104" i="22"/>
  <c r="X110" i="6"/>
  <c r="B1027" i="22"/>
  <c r="X1033" i="6"/>
  <c r="X297" i="6"/>
  <c r="B291" i="22"/>
  <c r="B473" i="22"/>
  <c r="X479" i="6"/>
  <c r="B824" i="22"/>
  <c r="X830" i="6"/>
  <c r="B292" i="22"/>
  <c r="X298" i="6"/>
  <c r="B105" i="22"/>
  <c r="X111" i="6"/>
  <c r="B474" i="22"/>
  <c r="X480" i="6"/>
  <c r="B1028" i="22"/>
  <c r="X1034" i="6"/>
  <c r="B652" i="22"/>
  <c r="X658" i="6"/>
  <c r="Q154" i="6"/>
  <c r="X1191" i="6"/>
  <c r="B1185" i="22"/>
  <c r="Q155" i="6"/>
  <c r="B653" i="22"/>
  <c r="X659" i="6"/>
  <c r="X481" i="6"/>
  <c r="B475" i="22"/>
  <c r="X299" i="6"/>
  <c r="B293" i="22"/>
  <c r="X1192" i="6"/>
  <c r="B1186" i="22"/>
  <c r="X1035" i="6"/>
  <c r="B1029" i="22"/>
  <c r="B106" i="22"/>
  <c r="X112" i="6"/>
  <c r="X831" i="6"/>
  <c r="B825" i="22"/>
  <c r="B1187" i="22"/>
  <c r="X1193" i="6"/>
  <c r="B476" i="22"/>
  <c r="X482" i="6"/>
  <c r="B1030" i="22"/>
  <c r="X1036" i="6"/>
  <c r="B107" i="22"/>
  <c r="X113" i="6"/>
  <c r="B826" i="22"/>
  <c r="X832" i="6"/>
  <c r="B294" i="22"/>
  <c r="X300" i="6"/>
  <c r="B654" i="22"/>
  <c r="X660" i="6"/>
  <c r="Q156" i="6"/>
  <c r="Q157" i="6"/>
  <c r="X301" i="6"/>
  <c r="B295" i="22"/>
  <c r="B108" i="22"/>
  <c r="X114" i="6"/>
  <c r="B477" i="22"/>
  <c r="X483" i="6"/>
  <c r="B655" i="22"/>
  <c r="X661" i="6"/>
  <c r="X833" i="6"/>
  <c r="B827" i="22"/>
  <c r="B1031" i="22"/>
  <c r="X1037" i="6"/>
  <c r="B1188" i="22"/>
  <c r="X1194" i="6"/>
  <c r="B1032" i="22"/>
  <c r="X1038" i="6"/>
  <c r="B656" i="22"/>
  <c r="X662" i="6"/>
  <c r="B109" i="22"/>
  <c r="X115" i="6"/>
  <c r="Q158" i="6"/>
  <c r="B828" i="22"/>
  <c r="X834" i="6"/>
  <c r="B296" i="22"/>
  <c r="X302" i="6"/>
  <c r="X1195" i="6"/>
  <c r="B1189" i="22"/>
  <c r="B478" i="22"/>
  <c r="X484" i="6"/>
  <c r="B1190" i="22"/>
  <c r="X1196" i="6"/>
  <c r="B657" i="22"/>
  <c r="X663" i="6"/>
  <c r="X835" i="6"/>
  <c r="B829" i="22"/>
  <c r="X485" i="6"/>
  <c r="B479" i="22"/>
  <c r="X303" i="6"/>
  <c r="B297" i="22"/>
  <c r="Q159" i="6"/>
  <c r="B110" i="22"/>
  <c r="X116" i="6"/>
  <c r="X1039" i="6"/>
  <c r="B1033" i="22"/>
  <c r="B480" i="22"/>
  <c r="X486" i="6"/>
  <c r="Q160" i="6"/>
  <c r="B658" i="22"/>
  <c r="X664" i="6"/>
  <c r="B830" i="22"/>
  <c r="X836" i="6"/>
  <c r="B111" i="22"/>
  <c r="X117" i="6"/>
  <c r="B1034" i="22"/>
  <c r="X1040" i="6"/>
  <c r="B298" i="22"/>
  <c r="X304" i="6"/>
  <c r="X1197" i="6"/>
  <c r="B1191" i="22"/>
  <c r="B112" i="22"/>
  <c r="X118" i="6"/>
  <c r="Q161" i="6"/>
  <c r="X305" i="6"/>
  <c r="B299" i="22"/>
  <c r="B659" i="22"/>
  <c r="X665" i="6"/>
  <c r="B1192" i="22"/>
  <c r="X1198" i="6"/>
  <c r="B1035" i="22"/>
  <c r="X1041" i="6"/>
  <c r="X837" i="6"/>
  <c r="B831" i="22"/>
  <c r="B481" i="22"/>
  <c r="X487" i="6"/>
  <c r="B300" i="22"/>
  <c r="X306" i="6"/>
  <c r="B832" i="22"/>
  <c r="X838" i="6"/>
  <c r="X1199" i="6"/>
  <c r="B1193" i="22"/>
  <c r="B482" i="22"/>
  <c r="X488" i="6"/>
  <c r="B1036" i="22"/>
  <c r="X1042" i="6"/>
  <c r="B660" i="22"/>
  <c r="X666" i="6"/>
  <c r="Q162" i="6"/>
  <c r="B113" i="22"/>
  <c r="X119" i="6"/>
  <c r="Q163" i="6"/>
  <c r="B661" i="22"/>
  <c r="X667" i="6"/>
  <c r="X489" i="6"/>
  <c r="B483" i="22"/>
  <c r="X839" i="6"/>
  <c r="B833" i="22"/>
  <c r="B1194" i="22"/>
  <c r="X1200" i="6"/>
  <c r="B114" i="22"/>
  <c r="X120" i="6"/>
  <c r="X1043" i="6"/>
  <c r="B1037" i="22"/>
  <c r="X307" i="6"/>
  <c r="B301" i="22"/>
  <c r="B1038" i="22"/>
  <c r="X1044" i="6"/>
  <c r="B484" i="22"/>
  <c r="X490" i="6"/>
  <c r="Q164" i="6"/>
  <c r="B1195" i="22"/>
  <c r="X1201" i="6"/>
  <c r="B302" i="22"/>
  <c r="X308" i="6"/>
  <c r="B834" i="22"/>
  <c r="X840" i="6"/>
  <c r="B115" i="22"/>
  <c r="X121" i="6"/>
  <c r="B662" i="22"/>
  <c r="X668" i="6"/>
  <c r="Q165" i="6"/>
  <c r="B485" i="22"/>
  <c r="X491" i="6"/>
  <c r="B116" i="22"/>
  <c r="X122" i="6"/>
  <c r="T118" i="6"/>
  <c r="U118" i="6"/>
  <c r="S100" i="6"/>
  <c r="T104" i="6"/>
  <c r="T106" i="6"/>
  <c r="S110" i="6"/>
  <c r="T114" i="6"/>
  <c r="T119" i="6"/>
  <c r="S101" i="6"/>
  <c r="U102" i="6"/>
  <c r="T103" i="6"/>
  <c r="S105" i="6"/>
  <c r="U106" i="6"/>
  <c r="U107" i="6"/>
  <c r="S109" i="6"/>
  <c r="T110" i="6"/>
  <c r="S111" i="6"/>
  <c r="S113" i="6"/>
  <c r="S114" i="6"/>
  <c r="S115" i="6"/>
  <c r="U117" i="6"/>
  <c r="U119" i="6"/>
  <c r="U116" i="6"/>
  <c r="S103" i="6"/>
  <c r="T107" i="6"/>
  <c r="T108" i="6"/>
  <c r="U112" i="6"/>
  <c r="T115" i="6"/>
  <c r="T117" i="6"/>
  <c r="U103" i="6"/>
  <c r="U108" i="6"/>
  <c r="S112" i="6"/>
  <c r="T116" i="6"/>
  <c r="T100" i="6"/>
  <c r="T101" i="6"/>
  <c r="S102" i="6"/>
  <c r="S104" i="6"/>
  <c r="T105" i="6"/>
  <c r="S106" i="6"/>
  <c r="S108" i="6"/>
  <c r="U109" i="6"/>
  <c r="U110" i="6"/>
  <c r="T112" i="6"/>
  <c r="T113" i="6"/>
  <c r="U114" i="6"/>
  <c r="S117" i="6"/>
  <c r="U100" i="6"/>
  <c r="U101" i="6"/>
  <c r="U105" i="6"/>
  <c r="T109" i="6"/>
  <c r="T111" i="6"/>
  <c r="U113" i="6"/>
  <c r="S116" i="6"/>
  <c r="S119" i="6"/>
  <c r="U104" i="6"/>
  <c r="T102" i="6"/>
  <c r="S107" i="6"/>
  <c r="U111" i="6"/>
  <c r="U115" i="6"/>
  <c r="S118" i="6"/>
  <c r="T120" i="6"/>
  <c r="U120" i="6"/>
  <c r="S120" i="6"/>
  <c r="S121" i="6"/>
  <c r="T121" i="6"/>
  <c r="U121" i="6"/>
  <c r="T122" i="6"/>
  <c r="U122" i="6"/>
  <c r="S122" i="6"/>
  <c r="S123" i="6"/>
  <c r="T123" i="6"/>
  <c r="U123" i="6"/>
  <c r="U124" i="6"/>
  <c r="S124" i="6"/>
  <c r="T124" i="6"/>
  <c r="S125" i="6"/>
  <c r="U125" i="6"/>
  <c r="T125" i="6"/>
  <c r="S126" i="6"/>
  <c r="T126" i="6"/>
  <c r="U126" i="6"/>
  <c r="S127" i="6"/>
  <c r="T127" i="6"/>
  <c r="U127" i="6"/>
  <c r="U128" i="6"/>
  <c r="S128" i="6"/>
  <c r="T128" i="6"/>
  <c r="U129" i="6"/>
  <c r="S129" i="6"/>
  <c r="T129" i="6"/>
  <c r="S130" i="6"/>
  <c r="T130" i="6"/>
  <c r="U130" i="6"/>
  <c r="T131" i="6"/>
  <c r="U131" i="6"/>
  <c r="S131" i="6"/>
  <c r="T132" i="6"/>
  <c r="U132" i="6"/>
  <c r="S132" i="6"/>
  <c r="T133" i="6"/>
  <c r="S133" i="6"/>
  <c r="U133" i="6"/>
  <c r="S134" i="6"/>
  <c r="T134" i="6"/>
  <c r="U134" i="6"/>
  <c r="T135" i="6"/>
  <c r="U135" i="6"/>
  <c r="S135" i="6"/>
  <c r="U136" i="6"/>
  <c r="T136" i="6"/>
  <c r="S136" i="6"/>
  <c r="U137" i="6"/>
  <c r="S137" i="6"/>
  <c r="T137" i="6"/>
  <c r="U138" i="6"/>
  <c r="S138" i="6"/>
  <c r="T138" i="6"/>
  <c r="S139" i="6"/>
  <c r="T139" i="6"/>
  <c r="U139" i="6"/>
  <c r="S140" i="6"/>
  <c r="T140" i="6"/>
  <c r="U140" i="6"/>
  <c r="U141" i="6"/>
  <c r="T141" i="6"/>
  <c r="S141" i="6"/>
  <c r="S142" i="6"/>
  <c r="T142" i="6"/>
  <c r="U142" i="6"/>
  <c r="T143" i="6"/>
  <c r="U143" i="6"/>
  <c r="S143" i="6"/>
  <c r="X309" i="6"/>
  <c r="B303" i="22"/>
  <c r="B663" i="22"/>
  <c r="X669" i="6"/>
  <c r="X841" i="6"/>
  <c r="B835" i="22"/>
  <c r="B1196" i="22"/>
  <c r="X1202" i="6"/>
  <c r="B1039" i="22"/>
  <c r="X1045" i="6"/>
  <c r="T144" i="6"/>
  <c r="B664" i="22"/>
  <c r="X670" i="6"/>
  <c r="B836" i="22"/>
  <c r="X842" i="6"/>
  <c r="B304" i="22"/>
  <c r="X310" i="6"/>
  <c r="S144" i="6"/>
  <c r="B117" i="22"/>
  <c r="X123" i="6"/>
  <c r="Q166" i="6"/>
  <c r="B1040" i="22"/>
  <c r="X1046" i="6"/>
  <c r="U144" i="6"/>
  <c r="B1197" i="22"/>
  <c r="X1203" i="6"/>
  <c r="B486" i="22"/>
  <c r="X492" i="6"/>
  <c r="X493" i="6"/>
  <c r="B487" i="22"/>
  <c r="Q167" i="6"/>
  <c r="B118" i="22"/>
  <c r="X124" i="6"/>
  <c r="X843" i="6"/>
  <c r="B837" i="22"/>
  <c r="B1198" i="22"/>
  <c r="X1204" i="6"/>
  <c r="X1047" i="6"/>
  <c r="B1041" i="22"/>
  <c r="X311" i="6"/>
  <c r="B305" i="22"/>
  <c r="B665" i="22"/>
  <c r="X671" i="6"/>
  <c r="X1205" i="6"/>
  <c r="B1199" i="22"/>
  <c r="B488" i="22"/>
  <c r="X494" i="6"/>
  <c r="B306" i="22"/>
  <c r="X312" i="6"/>
  <c r="B119" i="22"/>
  <c r="X125" i="6"/>
  <c r="B1042" i="22"/>
  <c r="X1048" i="6"/>
  <c r="B838" i="22"/>
  <c r="X844" i="6"/>
  <c r="B666" i="22"/>
  <c r="X672" i="6"/>
  <c r="Q168" i="6"/>
  <c r="X845" i="6"/>
  <c r="B839" i="22"/>
  <c r="B120" i="22"/>
  <c r="X126" i="6"/>
  <c r="B489" i="22"/>
  <c r="X495" i="6"/>
  <c r="B1200" i="22"/>
  <c r="X1206" i="6"/>
  <c r="Q169" i="6"/>
  <c r="B667" i="22"/>
  <c r="X673" i="6"/>
  <c r="X1049" i="6"/>
  <c r="B1043" i="22"/>
  <c r="X313" i="6"/>
  <c r="B307" i="22"/>
  <c r="B308" i="22"/>
  <c r="X314" i="6"/>
  <c r="B668" i="22"/>
  <c r="X674" i="6"/>
  <c r="B1044" i="22"/>
  <c r="X1050" i="6"/>
  <c r="Q170" i="6"/>
  <c r="X1207" i="6"/>
  <c r="B1201" i="22"/>
  <c r="B121" i="22"/>
  <c r="X127" i="6"/>
  <c r="B840" i="22"/>
  <c r="X846" i="6"/>
  <c r="B490" i="22"/>
  <c r="X496" i="6"/>
  <c r="X1208" i="6"/>
  <c r="B1202" i="22"/>
  <c r="X847" i="6"/>
  <c r="B841" i="22"/>
  <c r="Q171" i="6"/>
  <c r="B669" i="22"/>
  <c r="X675" i="6"/>
  <c r="X497" i="6"/>
  <c r="B491" i="22"/>
  <c r="B122" i="22"/>
  <c r="X128" i="6"/>
  <c r="B1045" i="22"/>
  <c r="X1051" i="6"/>
  <c r="X315" i="6"/>
  <c r="B309" i="22"/>
  <c r="B492" i="22"/>
  <c r="X498" i="6"/>
  <c r="B842" i="22"/>
  <c r="X848" i="6"/>
  <c r="B123" i="22"/>
  <c r="X129" i="6"/>
  <c r="X1052" i="6"/>
  <c r="B1046" i="22"/>
  <c r="B310" i="22"/>
  <c r="X316" i="6"/>
  <c r="Q172" i="6"/>
  <c r="B1203" i="22"/>
  <c r="X1209" i="6"/>
  <c r="B670" i="22"/>
  <c r="X676" i="6"/>
  <c r="Q173" i="6"/>
  <c r="B1047" i="22"/>
  <c r="X1053" i="6"/>
  <c r="B1204" i="22"/>
  <c r="X1210" i="6"/>
  <c r="X849" i="6"/>
  <c r="B843" i="22"/>
  <c r="B671" i="22"/>
  <c r="X677" i="6"/>
  <c r="X317" i="6"/>
  <c r="B311" i="22"/>
  <c r="B124" i="22"/>
  <c r="X130" i="6"/>
  <c r="B493" i="22"/>
  <c r="X499" i="6"/>
  <c r="Q174" i="6"/>
  <c r="B312" i="22"/>
  <c r="X318" i="6"/>
  <c r="B125" i="22"/>
  <c r="X131" i="6"/>
  <c r="B672" i="22"/>
  <c r="X678" i="6"/>
  <c r="X1211" i="6"/>
  <c r="B1205" i="22"/>
  <c r="B844" i="22"/>
  <c r="X850" i="6"/>
  <c r="B494" i="22"/>
  <c r="X500" i="6"/>
  <c r="X1054" i="6"/>
  <c r="B1048" i="22"/>
  <c r="X501" i="6"/>
  <c r="B495" i="22"/>
  <c r="X851" i="6"/>
  <c r="B845" i="22"/>
  <c r="B1206" i="22"/>
  <c r="X1212" i="6"/>
  <c r="Q175" i="6"/>
  <c r="B126" i="22"/>
  <c r="X132" i="6"/>
  <c r="B1049" i="22"/>
  <c r="X1055" i="6"/>
  <c r="B673" i="22"/>
  <c r="X679" i="6"/>
  <c r="X319" i="6"/>
  <c r="B313" i="22"/>
  <c r="B846" i="22"/>
  <c r="X852" i="6"/>
  <c r="B314" i="22"/>
  <c r="X320" i="6"/>
  <c r="B496" i="22"/>
  <c r="X502" i="6"/>
  <c r="B674" i="22"/>
  <c r="X680" i="6"/>
  <c r="B127" i="22"/>
  <c r="X133" i="6"/>
  <c r="X1056" i="6"/>
  <c r="B1050" i="22"/>
  <c r="Q176" i="6"/>
  <c r="X1213" i="6"/>
  <c r="B1207" i="22"/>
  <c r="B1051" i="22"/>
  <c r="X1057" i="6"/>
  <c r="B1208" i="22"/>
  <c r="X1214" i="6"/>
  <c r="Q177" i="6"/>
  <c r="B675" i="22"/>
  <c r="X681" i="6"/>
  <c r="X321" i="6"/>
  <c r="B315" i="22"/>
  <c r="B128" i="22"/>
  <c r="X134" i="6"/>
  <c r="B497" i="22"/>
  <c r="X503" i="6"/>
  <c r="X853" i="6"/>
  <c r="B847" i="22"/>
  <c r="B316" i="22"/>
  <c r="X322" i="6"/>
  <c r="B498" i="22"/>
  <c r="X504" i="6"/>
  <c r="Q178" i="6"/>
  <c r="X1215" i="6"/>
  <c r="B1209" i="22"/>
  <c r="B848" i="22"/>
  <c r="X854" i="6"/>
  <c r="B129" i="22"/>
  <c r="X135" i="6"/>
  <c r="B676" i="22"/>
  <c r="X682" i="6"/>
  <c r="X1058" i="6"/>
  <c r="B1052" i="22"/>
  <c r="B677" i="22"/>
  <c r="X683" i="6"/>
  <c r="X855" i="6"/>
  <c r="B849" i="22"/>
  <c r="Q179" i="6"/>
  <c r="X505" i="6"/>
  <c r="B499" i="22"/>
  <c r="B1053" i="22"/>
  <c r="X1059" i="6"/>
  <c r="B1210" i="22"/>
  <c r="X1216" i="6"/>
  <c r="B130" i="22"/>
  <c r="X136" i="6"/>
  <c r="X323" i="6"/>
  <c r="B317" i="22"/>
  <c r="B850" i="22"/>
  <c r="X856" i="6"/>
  <c r="B131" i="22"/>
  <c r="X137" i="6"/>
  <c r="X1060" i="6"/>
  <c r="B1054" i="22"/>
  <c r="Q180" i="6"/>
  <c r="B318" i="22"/>
  <c r="X324" i="6"/>
  <c r="X506" i="6"/>
  <c r="B500" i="22"/>
  <c r="B1211" i="22"/>
  <c r="X1217" i="6"/>
  <c r="B678" i="22"/>
  <c r="X684" i="6"/>
  <c r="B132" i="22"/>
  <c r="X138" i="6"/>
  <c r="B1055" i="22"/>
  <c r="X1061" i="6"/>
  <c r="B1212" i="22"/>
  <c r="X1218" i="6"/>
  <c r="X325" i="6"/>
  <c r="B319" i="22"/>
  <c r="B501" i="22"/>
  <c r="X507" i="6"/>
  <c r="B679" i="22"/>
  <c r="X685" i="6"/>
  <c r="Q181" i="6"/>
  <c r="X857" i="6"/>
  <c r="B851" i="22"/>
  <c r="X326" i="6"/>
  <c r="B320" i="22"/>
  <c r="Q182" i="6"/>
  <c r="X686" i="6"/>
  <c r="B680" i="22"/>
  <c r="X1062" i="6"/>
  <c r="B1056" i="22"/>
  <c r="B852" i="22"/>
  <c r="X858" i="6"/>
  <c r="B502" i="22"/>
  <c r="X508" i="6"/>
  <c r="X1219" i="6"/>
  <c r="B1213" i="22"/>
  <c r="B133" i="22"/>
  <c r="X139" i="6"/>
  <c r="B1214" i="22"/>
  <c r="X1220" i="6"/>
  <c r="B681" i="22"/>
  <c r="X687" i="6"/>
  <c r="X859" i="6"/>
  <c r="B853" i="22"/>
  <c r="X327" i="6"/>
  <c r="B321" i="22"/>
  <c r="B1057" i="22"/>
  <c r="X1063" i="6"/>
  <c r="B134" i="22"/>
  <c r="X140" i="6"/>
  <c r="X509" i="6"/>
  <c r="B503" i="22"/>
  <c r="Q183" i="6"/>
  <c r="Q184" i="6"/>
  <c r="B322" i="22"/>
  <c r="X328" i="6"/>
  <c r="B135" i="22"/>
  <c r="X141" i="6"/>
  <c r="X688" i="6"/>
  <c r="B682" i="22"/>
  <c r="X510" i="6"/>
  <c r="B504" i="22"/>
  <c r="B854" i="22"/>
  <c r="X860" i="6"/>
  <c r="X1064" i="6"/>
  <c r="B1058" i="22"/>
  <c r="X1221" i="6"/>
  <c r="B1215" i="22"/>
  <c r="B505" i="22"/>
  <c r="X511" i="6"/>
  <c r="B136" i="22"/>
  <c r="X142" i="6"/>
  <c r="B1216" i="22"/>
  <c r="X1222" i="6"/>
  <c r="B683" i="22"/>
  <c r="X689" i="6"/>
  <c r="Q185" i="6"/>
  <c r="B1059" i="22"/>
  <c r="X1065" i="6"/>
  <c r="X861" i="6"/>
  <c r="B855" i="22"/>
  <c r="B323" i="22"/>
  <c r="X329" i="6"/>
  <c r="B856" i="22"/>
  <c r="X862" i="6"/>
  <c r="X690" i="6"/>
  <c r="B684" i="22"/>
  <c r="B137" i="22"/>
  <c r="X143" i="6"/>
  <c r="Q186" i="6"/>
  <c r="X330" i="6"/>
  <c r="B324" i="22"/>
  <c r="X1066" i="6"/>
  <c r="B1060" i="22"/>
  <c r="X1223" i="6"/>
  <c r="B1217" i="22"/>
  <c r="X512" i="6"/>
  <c r="B506" i="22"/>
  <c r="B507" i="22"/>
  <c r="X513" i="6"/>
  <c r="B1061" i="22"/>
  <c r="X1067" i="6"/>
  <c r="X1224" i="6"/>
  <c r="B1218" i="22"/>
  <c r="B325" i="22"/>
  <c r="X331" i="6"/>
  <c r="Q187" i="6"/>
  <c r="B685" i="22"/>
  <c r="X691" i="6"/>
  <c r="B138" i="22"/>
  <c r="X144" i="6"/>
  <c r="X863" i="6"/>
  <c r="B857" i="22"/>
  <c r="T163" i="6"/>
  <c r="S163" i="6"/>
  <c r="U163" i="6"/>
  <c r="T164" i="6"/>
  <c r="U145" i="6"/>
  <c r="T146" i="6"/>
  <c r="U148" i="6"/>
  <c r="S149" i="6"/>
  <c r="U150" i="6"/>
  <c r="S152" i="6"/>
  <c r="T153" i="6"/>
  <c r="T154" i="6"/>
  <c r="U156" i="6"/>
  <c r="S157" i="6"/>
  <c r="U158" i="6"/>
  <c r="S160" i="6"/>
  <c r="T161" i="6"/>
  <c r="T162" i="6"/>
  <c r="U164" i="6"/>
  <c r="T145" i="6"/>
  <c r="U147" i="6"/>
  <c r="T148" i="6"/>
  <c r="T149" i="6"/>
  <c r="T151" i="6"/>
  <c r="T152" i="6"/>
  <c r="U153" i="6"/>
  <c r="T155" i="6"/>
  <c r="T156" i="6"/>
  <c r="T157" i="6"/>
  <c r="T159" i="6"/>
  <c r="T160" i="6"/>
  <c r="U161" i="6"/>
  <c r="U146" i="6"/>
  <c r="T147" i="6"/>
  <c r="S148" i="6"/>
  <c r="S150" i="6"/>
  <c r="U151" i="6"/>
  <c r="U152" i="6"/>
  <c r="U154" i="6"/>
  <c r="U155" i="6"/>
  <c r="S156" i="6"/>
  <c r="S158" i="6"/>
  <c r="U159" i="6"/>
  <c r="U160" i="6"/>
  <c r="U162" i="6"/>
  <c r="S164" i="6"/>
  <c r="S145" i="6"/>
  <c r="S146" i="6"/>
  <c r="S147" i="6"/>
  <c r="U149" i="6"/>
  <c r="T150" i="6"/>
  <c r="S151" i="6"/>
  <c r="S153" i="6"/>
  <c r="S154" i="6"/>
  <c r="S155" i="6"/>
  <c r="U157" i="6"/>
  <c r="T158" i="6"/>
  <c r="S159" i="6"/>
  <c r="S161" i="6"/>
  <c r="S162" i="6"/>
  <c r="T165" i="6"/>
  <c r="U165" i="6"/>
  <c r="S165" i="6"/>
  <c r="U166" i="6"/>
  <c r="S166" i="6"/>
  <c r="T166" i="6"/>
  <c r="B139" i="22"/>
  <c r="X145" i="6"/>
  <c r="X332" i="6"/>
  <c r="B326" i="22"/>
  <c r="B1062" i="22"/>
  <c r="X1068" i="6"/>
  <c r="U167" i="6"/>
  <c r="B858" i="22"/>
  <c r="X864" i="6"/>
  <c r="Q188" i="6"/>
  <c r="B1219" i="22"/>
  <c r="X1225" i="6"/>
  <c r="B686" i="22"/>
  <c r="X692" i="6"/>
  <c r="X514" i="6"/>
  <c r="B508" i="22"/>
  <c r="B1220" i="22"/>
  <c r="X1226" i="6"/>
  <c r="B1063" i="22"/>
  <c r="X1069" i="6"/>
  <c r="B140" i="22"/>
  <c r="X146" i="6"/>
  <c r="S167" i="6"/>
  <c r="B327" i="22"/>
  <c r="X333" i="6"/>
  <c r="T167" i="6"/>
  <c r="I14" i="6"/>
  <c r="X865" i="6"/>
  <c r="B859" i="22"/>
  <c r="B509" i="22"/>
  <c r="X515" i="6"/>
  <c r="B687" i="22"/>
  <c r="X693" i="6"/>
  <c r="Q189" i="6"/>
  <c r="X694" i="6"/>
  <c r="B688" i="22"/>
  <c r="B328" i="22"/>
  <c r="X334" i="6"/>
  <c r="X516" i="6"/>
  <c r="B510" i="22"/>
  <c r="X1070" i="6"/>
  <c r="B1064" i="22"/>
  <c r="B860" i="22"/>
  <c r="X866" i="6"/>
  <c r="J14" i="6"/>
  <c r="L14" i="6"/>
  <c r="K14" i="6"/>
  <c r="X147" i="6"/>
  <c r="B141" i="22"/>
  <c r="X1227" i="6"/>
  <c r="B1221" i="22"/>
  <c r="B861" i="22"/>
  <c r="X867" i="6"/>
  <c r="B329" i="22"/>
  <c r="X335" i="6"/>
  <c r="B511" i="22"/>
  <c r="X517" i="6"/>
  <c r="B689" i="22"/>
  <c r="X695" i="6"/>
  <c r="B1222" i="22"/>
  <c r="X1228" i="6"/>
  <c r="X1071" i="6"/>
  <c r="B1065" i="22"/>
  <c r="X148" i="6"/>
  <c r="B142" i="22"/>
  <c r="B1066" i="22"/>
  <c r="X1072" i="6"/>
  <c r="B690" i="22"/>
  <c r="X696" i="6"/>
  <c r="X336" i="6"/>
  <c r="B330" i="22"/>
  <c r="B143" i="22"/>
  <c r="X149" i="6"/>
  <c r="X1229" i="6"/>
  <c r="B1223" i="22"/>
  <c r="X518" i="6"/>
  <c r="B512" i="22"/>
  <c r="X868" i="6"/>
  <c r="B862" i="22"/>
  <c r="B513" i="22"/>
  <c r="X519" i="6"/>
  <c r="B144" i="22"/>
  <c r="X150" i="6"/>
  <c r="B691" i="22"/>
  <c r="X697" i="6"/>
  <c r="X869" i="6"/>
  <c r="B863" i="22"/>
  <c r="B1224" i="22"/>
  <c r="X1230" i="6"/>
  <c r="B331" i="22"/>
  <c r="X337" i="6"/>
  <c r="B1067" i="22"/>
  <c r="X1073" i="6"/>
  <c r="B864" i="22"/>
  <c r="X870" i="6"/>
  <c r="B332" i="22"/>
  <c r="X338" i="6"/>
  <c r="B145" i="22"/>
  <c r="X151" i="6"/>
  <c r="B1068" i="22"/>
  <c r="X1074" i="6"/>
  <c r="X1231" i="6"/>
  <c r="B1225" i="22"/>
  <c r="X698" i="6"/>
  <c r="B692" i="22"/>
  <c r="X520" i="6"/>
  <c r="B514" i="22"/>
  <c r="B333" i="22"/>
  <c r="X339" i="6"/>
  <c r="B693" i="22"/>
  <c r="X699" i="6"/>
  <c r="B1069" i="22"/>
  <c r="X1075" i="6"/>
  <c r="B515" i="22"/>
  <c r="X521" i="6"/>
  <c r="B1226" i="22"/>
  <c r="X1232" i="6"/>
  <c r="B146" i="22"/>
  <c r="X152" i="6"/>
  <c r="B865" i="22"/>
  <c r="X871" i="6"/>
  <c r="B694" i="22"/>
  <c r="X700" i="6"/>
  <c r="B147" i="22"/>
  <c r="X153" i="6"/>
  <c r="X522" i="6"/>
  <c r="B516" i="22"/>
  <c r="B866" i="22"/>
  <c r="X872" i="6"/>
  <c r="B1227" i="22"/>
  <c r="X1233" i="6"/>
  <c r="B1070" i="22"/>
  <c r="X1076" i="6"/>
  <c r="X340" i="6"/>
  <c r="B334" i="22"/>
  <c r="B1071" i="22"/>
  <c r="X1077" i="6"/>
  <c r="B148" i="22"/>
  <c r="X154" i="6"/>
  <c r="B867" i="22"/>
  <c r="X873" i="6"/>
  <c r="B335" i="22"/>
  <c r="X341" i="6"/>
  <c r="B517" i="22"/>
  <c r="X523" i="6"/>
  <c r="B1228" i="22"/>
  <c r="X1234" i="6"/>
  <c r="B695" i="22"/>
  <c r="X701" i="6"/>
  <c r="B149" i="22"/>
  <c r="X155" i="6"/>
  <c r="B1229" i="22"/>
  <c r="X1235" i="6"/>
  <c r="B336" i="22"/>
  <c r="X342" i="6"/>
  <c r="X702" i="6"/>
  <c r="B696" i="22"/>
  <c r="X524" i="6"/>
  <c r="B518" i="22"/>
  <c r="B868" i="22"/>
  <c r="X874" i="6"/>
  <c r="B1072" i="22"/>
  <c r="X1078" i="6"/>
  <c r="B697" i="22"/>
  <c r="X703" i="6"/>
  <c r="B869" i="22"/>
  <c r="X875" i="6"/>
  <c r="S169" i="6"/>
  <c r="U170" i="6"/>
  <c r="U171" i="6"/>
  <c r="T173" i="6"/>
  <c r="S174" i="6"/>
  <c r="S175" i="6"/>
  <c r="U177" i="6"/>
  <c r="S168" i="6"/>
  <c r="T169" i="6"/>
  <c r="S170" i="6"/>
  <c r="S172" i="6"/>
  <c r="U173" i="6"/>
  <c r="T174" i="6"/>
  <c r="T176" i="6"/>
  <c r="S177" i="6"/>
  <c r="T168" i="6"/>
  <c r="U169" i="6"/>
  <c r="T171" i="6"/>
  <c r="T172" i="6"/>
  <c r="S173" i="6"/>
  <c r="T175" i="6"/>
  <c r="U176" i="6"/>
  <c r="T177" i="6"/>
  <c r="U168" i="6"/>
  <c r="T170" i="6"/>
  <c r="S171" i="6"/>
  <c r="U172" i="6"/>
  <c r="U174" i="6"/>
  <c r="U175" i="6"/>
  <c r="S176" i="6"/>
  <c r="B1230" i="22"/>
  <c r="X1236" i="6"/>
  <c r="B519" i="22"/>
  <c r="X525" i="6"/>
  <c r="X1079" i="6"/>
  <c r="S178" i="6"/>
  <c r="B1073" i="22"/>
  <c r="B337" i="22"/>
  <c r="X343" i="6"/>
  <c r="B150" i="22"/>
  <c r="X156" i="6"/>
  <c r="B151" i="22"/>
  <c r="X157" i="6"/>
  <c r="X1080" i="6"/>
  <c r="B1074" i="22"/>
  <c r="U178" i="6"/>
  <c r="X1237" i="6"/>
  <c r="B1231" i="22"/>
  <c r="B870" i="22"/>
  <c r="X876" i="6"/>
  <c r="T178" i="6"/>
  <c r="X344" i="6"/>
  <c r="B338" i="22"/>
  <c r="X526" i="6"/>
  <c r="B520" i="22"/>
  <c r="B698" i="22"/>
  <c r="X704" i="6"/>
  <c r="B339" i="22"/>
  <c r="X345" i="6"/>
  <c r="B871" i="22"/>
  <c r="X877" i="6"/>
  <c r="B1075" i="22"/>
  <c r="X1081" i="6"/>
  <c r="B521" i="22"/>
  <c r="X527" i="6"/>
  <c r="B699" i="22"/>
  <c r="X705" i="6"/>
  <c r="B1232" i="22"/>
  <c r="X1238" i="6"/>
  <c r="B152" i="22"/>
  <c r="X158" i="6"/>
  <c r="B872" i="22"/>
  <c r="X878" i="6"/>
  <c r="X1239" i="6"/>
  <c r="B1233" i="22"/>
  <c r="B522" i="22"/>
  <c r="X528" i="6"/>
  <c r="B153" i="22"/>
  <c r="X159" i="6"/>
  <c r="X706" i="6"/>
  <c r="B700" i="22"/>
  <c r="X1082" i="6"/>
  <c r="B1076" i="22"/>
  <c r="B340" i="22"/>
  <c r="X346" i="6"/>
  <c r="X1240" i="6"/>
  <c r="B1234" i="22"/>
  <c r="B1077" i="22"/>
  <c r="X1083" i="6"/>
  <c r="B154" i="22"/>
  <c r="X160" i="6"/>
  <c r="B701" i="22"/>
  <c r="X707" i="6"/>
  <c r="B341" i="22"/>
  <c r="X347" i="6"/>
  <c r="B523" i="22"/>
  <c r="X529" i="6"/>
  <c r="B873" i="22"/>
  <c r="X879" i="6"/>
  <c r="B524" i="22"/>
  <c r="X530" i="6"/>
  <c r="B702" i="22"/>
  <c r="X708" i="6"/>
  <c r="X1084" i="6"/>
  <c r="B1078" i="22"/>
  <c r="B1235" i="22"/>
  <c r="X1241" i="6"/>
  <c r="B874" i="22"/>
  <c r="X880" i="6"/>
  <c r="B342" i="22"/>
  <c r="X348" i="6"/>
  <c r="B155" i="22"/>
  <c r="X161" i="6"/>
  <c r="X349" i="6"/>
  <c r="B343" i="22"/>
  <c r="B1236" i="22"/>
  <c r="X1242" i="6"/>
  <c r="B703" i="22"/>
  <c r="X709" i="6"/>
  <c r="B1079" i="22"/>
  <c r="X1085" i="6"/>
  <c r="B156" i="22"/>
  <c r="X162" i="6"/>
  <c r="B875" i="22"/>
  <c r="X881" i="6"/>
  <c r="S182" i="6"/>
  <c r="T180" i="6"/>
  <c r="S181" i="6"/>
  <c r="S183" i="6"/>
  <c r="T183" i="6"/>
  <c r="U181" i="6"/>
  <c r="U183" i="6"/>
  <c r="T179" i="6"/>
  <c r="T184" i="6"/>
  <c r="U179" i="6"/>
  <c r="U182" i="6"/>
  <c r="S179" i="6"/>
  <c r="S184" i="6"/>
  <c r="S180" i="6"/>
  <c r="T181" i="6"/>
  <c r="U184" i="6"/>
  <c r="U180" i="6"/>
  <c r="T182" i="6"/>
  <c r="X531" i="6"/>
  <c r="B525" i="22"/>
  <c r="B876" i="22"/>
  <c r="X882" i="6"/>
  <c r="X1086" i="6"/>
  <c r="B1080" i="22"/>
  <c r="X1243" i="6"/>
  <c r="B1237" i="22"/>
  <c r="X532" i="6"/>
  <c r="B526" i="22"/>
  <c r="X350" i="6"/>
  <c r="B344" i="22"/>
  <c r="I11" i="6"/>
  <c r="I10" i="6"/>
  <c r="I13" i="6"/>
  <c r="I12" i="6"/>
  <c r="B157" i="22"/>
  <c r="X163" i="6"/>
  <c r="X710" i="6"/>
  <c r="B704" i="22"/>
  <c r="J10" i="6"/>
  <c r="L10" i="6"/>
  <c r="K10" i="6"/>
  <c r="B527" i="22"/>
  <c r="X533" i="6"/>
  <c r="B1081" i="22"/>
  <c r="X1087" i="6"/>
  <c r="J11" i="6"/>
  <c r="L11" i="6"/>
  <c r="K11" i="6"/>
  <c r="K12" i="6"/>
  <c r="J12" i="6"/>
  <c r="L12" i="6"/>
  <c r="B345" i="22"/>
  <c r="X351" i="6"/>
  <c r="B1238" i="22"/>
  <c r="X1244" i="6"/>
  <c r="B158" i="22"/>
  <c r="X164" i="6"/>
  <c r="B705" i="22"/>
  <c r="X711" i="6"/>
  <c r="K13" i="6"/>
  <c r="J13" i="6"/>
  <c r="L13" i="6"/>
  <c r="B877" i="22"/>
  <c r="X883" i="6"/>
  <c r="B159" i="22"/>
  <c r="X165" i="6"/>
  <c r="B528" i="22"/>
  <c r="X534" i="6"/>
  <c r="B346" i="22"/>
  <c r="X352" i="6"/>
  <c r="S186" i="6"/>
  <c r="U186" i="6"/>
  <c r="U185" i="6"/>
  <c r="T185" i="6"/>
  <c r="T186" i="6"/>
  <c r="S185" i="6"/>
  <c r="B878" i="22"/>
  <c r="X884" i="6"/>
  <c r="X712" i="6"/>
  <c r="B706" i="22"/>
  <c r="X1245" i="6"/>
  <c r="B1239" i="22"/>
  <c r="B1082" i="22"/>
  <c r="X1089" i="6"/>
  <c r="X1088" i="6"/>
  <c r="U187" i="6"/>
  <c r="T189" i="6"/>
  <c r="S189" i="6"/>
  <c r="T187" i="6"/>
  <c r="B529" i="22"/>
  <c r="X535" i="6"/>
  <c r="B1240" i="22"/>
  <c r="X1246" i="6"/>
  <c r="S188" i="6"/>
  <c r="B879" i="22"/>
  <c r="X885" i="6"/>
  <c r="T188" i="6"/>
  <c r="U188" i="6"/>
  <c r="U189" i="6"/>
  <c r="B707" i="22"/>
  <c r="X713" i="6"/>
  <c r="S187" i="6"/>
  <c r="X353" i="6"/>
  <c r="B347" i="22"/>
  <c r="B160" i="22"/>
  <c r="X166" i="6"/>
  <c r="B530" i="22"/>
  <c r="X536" i="6"/>
  <c r="B161" i="22"/>
  <c r="X167" i="6"/>
  <c r="B348" i="22"/>
  <c r="X354" i="6"/>
  <c r="B708" i="22"/>
  <c r="X714" i="6"/>
  <c r="X1247" i="6"/>
  <c r="B1241" i="22"/>
  <c r="B880" i="22"/>
  <c r="X886" i="6"/>
  <c r="B881" i="22"/>
  <c r="X887" i="6"/>
  <c r="X715" i="6"/>
  <c r="B709" i="22"/>
  <c r="X168" i="6"/>
  <c r="B162" i="22"/>
  <c r="B1242" i="22"/>
  <c r="X1248" i="6"/>
  <c r="X355" i="6"/>
  <c r="B349" i="22"/>
  <c r="B531" i="22"/>
  <c r="X537" i="6"/>
  <c r="B710" i="22"/>
  <c r="X716" i="6"/>
  <c r="B1243" i="22"/>
  <c r="X1249" i="6"/>
  <c r="B350" i="22"/>
  <c r="X356" i="6"/>
  <c r="X169" i="6"/>
  <c r="B163" i="22"/>
  <c r="B532" i="22"/>
  <c r="X538" i="6"/>
  <c r="B882" i="22"/>
  <c r="X888" i="6"/>
  <c r="B164" i="22"/>
  <c r="X170" i="6"/>
  <c r="X889" i="6"/>
  <c r="B883" i="22"/>
  <c r="B1244" i="22"/>
  <c r="X1250" i="6"/>
  <c r="X539" i="6"/>
  <c r="B533" i="22"/>
  <c r="X357" i="6"/>
  <c r="B351" i="22"/>
  <c r="B711" i="22"/>
  <c r="X717" i="6"/>
  <c r="B534" i="22"/>
  <c r="X540" i="6"/>
  <c r="B884" i="22"/>
  <c r="X890" i="6"/>
  <c r="B712" i="22"/>
  <c r="X718" i="6"/>
  <c r="B352" i="22"/>
  <c r="X358" i="6"/>
  <c r="B1245" i="22"/>
  <c r="X1251" i="6"/>
  <c r="X171" i="6"/>
  <c r="B165" i="22"/>
  <c r="B166" i="22"/>
  <c r="X172" i="6"/>
  <c r="B885" i="22"/>
  <c r="X891" i="6"/>
  <c r="B353" i="22"/>
  <c r="X359" i="6"/>
  <c r="B1246" i="22"/>
  <c r="X1252" i="6"/>
  <c r="B713" i="22"/>
  <c r="X719" i="6"/>
  <c r="X541" i="6"/>
  <c r="B535" i="22"/>
  <c r="X542" i="6"/>
  <c r="B536" i="22"/>
  <c r="X1253" i="6"/>
  <c r="B1247" i="22"/>
  <c r="X892" i="6"/>
  <c r="B886" i="22"/>
  <c r="B714" i="22"/>
  <c r="X720" i="6"/>
  <c r="X360" i="6"/>
  <c r="B354" i="22"/>
  <c r="X173" i="6"/>
  <c r="B167" i="22"/>
  <c r="B1248" i="22"/>
  <c r="X1254" i="6"/>
  <c r="X893" i="6"/>
  <c r="B887" i="22"/>
  <c r="B168" i="22"/>
  <c r="X174" i="6"/>
  <c r="B715" i="22"/>
  <c r="X721" i="6"/>
  <c r="B355" i="22"/>
  <c r="X361" i="6"/>
  <c r="B537" i="22"/>
  <c r="X543" i="6"/>
  <c r="X722" i="6"/>
  <c r="B716" i="22"/>
  <c r="B538" i="22"/>
  <c r="X544" i="6"/>
  <c r="B888" i="22"/>
  <c r="X894" i="6"/>
  <c r="B356" i="22"/>
  <c r="X362" i="6"/>
  <c r="B169" i="22"/>
  <c r="X175" i="6"/>
  <c r="X1255" i="6"/>
  <c r="B1249" i="22"/>
  <c r="X1256" i="6"/>
  <c r="B1250" i="22"/>
  <c r="X363" i="6"/>
  <c r="B357" i="22"/>
  <c r="X545" i="6"/>
  <c r="B539" i="22"/>
  <c r="X723" i="6"/>
  <c r="B717" i="22"/>
  <c r="B170" i="22"/>
  <c r="X176" i="6"/>
  <c r="X895" i="6"/>
  <c r="B889" i="22"/>
  <c r="B890" i="22"/>
  <c r="X896" i="6"/>
  <c r="X364" i="6"/>
  <c r="B358" i="22"/>
  <c r="B718" i="22"/>
  <c r="X724" i="6"/>
  <c r="X546" i="6"/>
  <c r="B540" i="22"/>
  <c r="B1251" i="22"/>
  <c r="X1257" i="6"/>
  <c r="X177" i="6"/>
  <c r="B171" i="22"/>
  <c r="B541" i="22"/>
  <c r="X547" i="6"/>
  <c r="B359" i="22"/>
  <c r="X365" i="6"/>
  <c r="B172" i="22"/>
  <c r="X178" i="6"/>
  <c r="B1252" i="22"/>
  <c r="X1258" i="6"/>
  <c r="B719" i="22"/>
  <c r="X725" i="6"/>
  <c r="X897" i="6"/>
  <c r="B891" i="22"/>
  <c r="B892" i="22"/>
  <c r="X898" i="6"/>
  <c r="X1259" i="6"/>
  <c r="B1253" i="22"/>
  <c r="B360" i="22"/>
  <c r="X366" i="6"/>
  <c r="X726" i="6"/>
  <c r="B720" i="22"/>
  <c r="X179" i="6"/>
  <c r="B173" i="22"/>
  <c r="X548" i="6"/>
  <c r="B542" i="22"/>
  <c r="X549" i="6"/>
  <c r="B1254" i="22"/>
  <c r="X1260" i="6"/>
  <c r="X727" i="6"/>
  <c r="B721" i="22"/>
  <c r="X180" i="6"/>
  <c r="B174" i="22"/>
  <c r="X367" i="6"/>
  <c r="B361" i="22"/>
  <c r="B893" i="22"/>
  <c r="X899" i="6"/>
  <c r="B362" i="22"/>
  <c r="X369" i="6"/>
  <c r="X368" i="6"/>
  <c r="B722" i="22"/>
  <c r="X729" i="6"/>
  <c r="X728" i="6"/>
  <c r="X181" i="6"/>
  <c r="B175" i="22"/>
  <c r="B894" i="22"/>
  <c r="X900" i="6"/>
  <c r="X1261" i="6"/>
  <c r="B1255" i="22"/>
  <c r="B176" i="22"/>
  <c r="X182" i="6"/>
  <c r="X901" i="6"/>
  <c r="B895" i="22"/>
  <c r="B1256" i="22"/>
  <c r="X1262" i="6"/>
  <c r="B896" i="22"/>
  <c r="X902" i="6"/>
  <c r="X1263" i="6"/>
  <c r="B1257" i="22"/>
  <c r="B177" i="22"/>
  <c r="X183" i="6"/>
  <c r="B1258" i="22"/>
  <c r="X1264" i="6"/>
  <c r="X184" i="6"/>
  <c r="B178" i="22"/>
  <c r="X903" i="6"/>
  <c r="B897" i="22"/>
  <c r="X185" i="6"/>
  <c r="B179" i="22"/>
  <c r="B898" i="22"/>
  <c r="X904" i="6"/>
  <c r="B1259" i="22"/>
  <c r="X1265" i="6"/>
  <c r="B180" i="22"/>
  <c r="X186" i="6"/>
  <c r="X905" i="6"/>
  <c r="B899" i="22"/>
  <c r="B1260" i="22"/>
  <c r="X1266" i="6"/>
  <c r="B900" i="22"/>
  <c r="X906" i="6"/>
  <c r="B1261" i="22"/>
  <c r="X1267" i="6"/>
  <c r="B181" i="22"/>
  <c r="X187" i="6"/>
  <c r="X188" i="6"/>
  <c r="B182" i="22"/>
  <c r="X189" i="6"/>
  <c r="B1262" i="22"/>
  <c r="X1269" i="6"/>
  <c r="X1268" i="6"/>
  <c r="X907" i="6"/>
  <c r="B901" i="22"/>
  <c r="X908" i="6"/>
  <c r="B902" i="22"/>
  <c r="X909" i="6"/>
  <c r="BM66" i="21"/>
  <c r="BL66" i="21"/>
  <c r="BM65" i="21"/>
  <c r="BL65" i="21"/>
  <c r="BM64" i="21"/>
  <c r="BL64" i="21"/>
  <c r="BM63" i="21"/>
  <c r="BL63" i="21"/>
  <c r="BM62" i="21"/>
  <c r="BL62" i="21"/>
  <c r="BM61" i="21"/>
  <c r="BL61" i="21"/>
  <c r="BM60" i="21"/>
  <c r="BL60" i="21"/>
  <c r="BM59" i="21"/>
  <c r="BL59" i="21"/>
  <c r="BL55" i="21"/>
  <c r="BM55" i="21"/>
  <c r="BL56" i="21"/>
  <c r="BM56" i="21"/>
  <c r="BL57" i="21"/>
  <c r="BM57" i="21"/>
  <c r="BL58" i="21"/>
  <c r="BM58" i="21"/>
  <c r="BM54" i="21"/>
  <c r="BY15" i="20"/>
  <c r="BX16" i="20"/>
  <c r="BY16" i="20"/>
  <c r="BX17" i="20"/>
  <c r="BY17" i="20"/>
  <c r="BX18" i="20"/>
  <c r="BY18" i="20"/>
  <c r="BX19" i="20"/>
  <c r="BY19" i="20"/>
  <c r="BX20" i="20"/>
  <c r="BY20" i="20"/>
  <c r="BX21" i="20"/>
  <c r="BY21" i="20"/>
  <c r="BX22" i="20"/>
  <c r="BY22" i="20"/>
  <c r="BX23" i="20"/>
  <c r="BY23" i="20"/>
  <c r="BX24" i="20"/>
  <c r="BY24" i="20"/>
  <c r="BX25" i="20"/>
  <c r="BY25" i="20"/>
  <c r="BX26" i="20"/>
  <c r="BY26" i="20"/>
  <c r="BX27" i="20"/>
  <c r="BY2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mgoncalves</author>
  </authors>
  <commentList>
    <comment ref="B7" authorId="0" shapeId="0" xr:uid="{00000000-0006-0000-0100-000001000000}">
      <text>
        <r>
          <rPr>
            <b/>
            <sz val="9"/>
            <color indexed="81"/>
            <rFont val="Tahoma"/>
            <family val="2"/>
          </rPr>
          <t>Default value of 0.65% adapted from Gaines et al. (2012) and assumes mid-point mortality.</t>
        </r>
      </text>
    </comment>
  </commentList>
</comments>
</file>

<file path=xl/sharedStrings.xml><?xml version="1.0" encoding="utf-8"?>
<sst xmlns="http://schemas.openxmlformats.org/spreadsheetml/2006/main" count="7277" uniqueCount="5130">
  <si>
    <t xml:space="preserve"> </t>
  </si>
  <si>
    <t>F/G Adjustment formula</t>
  </si>
  <si>
    <t>Where X is the initial weight to be adjusted to, and Y is the final weight to be adjusted to. Ws and Wf are the initial and final weight for the given close out.</t>
  </si>
  <si>
    <t>Close out 1</t>
  </si>
  <si>
    <t>Close out 2</t>
  </si>
  <si>
    <t>Resources</t>
  </si>
  <si>
    <t>Gaines AM, Peterson BA, Mendoza OF. Herd management factors that influence whole herd feed efficiency. In Patience J, ed. Feed efficiency in swine. Wageningen, The Netherlands Wageningen Academic Publishers 2012:15-39</t>
  </si>
  <si>
    <t>Euken RM. Swine Feed Efficiency - Effect of dietary energy on feed efficiency. 2012. Available at http://www.swinefeedefficiency.com/.</t>
  </si>
  <si>
    <t>Background</t>
  </si>
  <si>
    <t>Instructions</t>
  </si>
  <si>
    <t>2 - Choose the sireline in your system (if more than one sireline, use different copies of the spreadsheet)</t>
  </si>
  <si>
    <t xml:space="preserve">  Sireline</t>
  </si>
  <si>
    <t xml:space="preserve">  Closeout ID</t>
  </si>
  <si>
    <t xml:space="preserve">  Final wt., kg</t>
  </si>
  <si>
    <t xml:space="preserve">  Initial wt., kg</t>
  </si>
  <si>
    <t xml:space="preserve">  Feed efficiency</t>
  </si>
  <si>
    <t>There are multiple factors that influence feed efficiency of wean to finish pigs. They include:  entry and final pig body weight, dietary energy, and genetics (for full program PIC, where Camborough® is the female, sire line is the main genetic factor). Successful production systems with accurate data management typically adjust feed efficiency for final weight in the nursery phase, and entry and final weight in the finishing phase  to achieve  a meaningful comparison between close outs.</t>
  </si>
  <si>
    <t>A recent adjustment that has been added in some production systems is for dietary energy (Gaines et al., 2012). A 1% increase in net energy of the diet is expected to result in 1% improvement in feed efficiency (Euken, 2012). Dietary energy regiments change throughout the years because of ingredient prices. Therefore, adjusting for dietary energy to compare between close outs and to evaluate performance changes overtime becomes important. Correction for dietary energy helps to more accurately compare  close outs and identify productivity improvement actions.</t>
  </si>
  <si>
    <t>Finally, PIC  sirelines are characterized by  different growth rate and feed efficiency, still all focused on total economics of different markets globally. Thus, using sireline-specific coefficients to adjust for entry and final weights is both possible and desirable.</t>
  </si>
  <si>
    <t>Let’s look at two examples:</t>
  </si>
  <si>
    <t>With this tool, producers can adjust feed efficiency to account for entry and final pig body weight, dietary energy, and genetics when comparing different close-outs.</t>
  </si>
  <si>
    <t>Close out 3</t>
  </si>
  <si>
    <t>Close out 4</t>
  </si>
  <si>
    <t>Close out 5</t>
  </si>
  <si>
    <t>Close out 6</t>
  </si>
  <si>
    <t>Close out 7</t>
  </si>
  <si>
    <t>Close out 8</t>
  </si>
  <si>
    <t>Close out 9</t>
  </si>
  <si>
    <t>Close out 10</t>
  </si>
  <si>
    <r>
      <t>-</t>
    </r>
    <r>
      <rPr>
        <sz val="11"/>
        <color indexed="8"/>
        <rFont val="Times New Roman"/>
        <family val="1"/>
      </rPr>
      <t xml:space="preserve">        </t>
    </r>
    <r>
      <rPr>
        <sz val="11"/>
        <color indexed="8"/>
        <rFont val="Calibri"/>
        <family val="2"/>
      </rPr>
      <t>Different dietary energy: if two close-outs with PIC 337 have the same initial weight, final weight, observed F/G (2.50) but different dietary energy (1.45 vs. 1.50 Mcal ME/lb), it would be expected that the close-out with higher energy should have had better F/G compared to the close-out with lower energy. Thus, to adjust for that, dietary energy is taken into account and now the adjusted caloric efficiency is 3.75 for the close-out with higher energy compared to 3.63 for the one with lower energy.</t>
    </r>
  </si>
  <si>
    <t>Number of finishing phases</t>
  </si>
  <si>
    <t>Finishing phases</t>
  </si>
  <si>
    <t>Weighted value</t>
  </si>
  <si>
    <t>Weighted Energy level</t>
  </si>
  <si>
    <t>Copy and past the weighted Energy value in the close-out tab</t>
  </si>
  <si>
    <t>Energy, kcal ME or NE/lb</t>
  </si>
  <si>
    <t>Disclaimer: this tool assumes that the lysine:calorie ratio is maintained as dietary energy changes.</t>
  </si>
  <si>
    <t>Mortality, %</t>
  </si>
  <si>
    <t>PIC Sireline/ Energy</t>
  </si>
  <si>
    <t>Age</t>
  </si>
  <si>
    <t>Weight, kg</t>
  </si>
  <si>
    <t>F:G</t>
  </si>
  <si>
    <t xml:space="preserve"> Barrow</t>
  </si>
  <si>
    <t xml:space="preserve"> Gilt</t>
  </si>
  <si>
    <t>Av.</t>
  </si>
  <si>
    <t xml:space="preserve">Barrows </t>
  </si>
  <si>
    <t>Gilts</t>
  </si>
  <si>
    <t>Barrows</t>
  </si>
  <si>
    <t>280H</t>
  </si>
  <si>
    <t>280L</t>
  </si>
  <si>
    <t>327H</t>
  </si>
  <si>
    <t>327L</t>
  </si>
  <si>
    <t>337H</t>
  </si>
  <si>
    <t>337L</t>
  </si>
  <si>
    <t>359H</t>
  </si>
  <si>
    <t>359L</t>
  </si>
  <si>
    <t>380H</t>
  </si>
  <si>
    <t>380L</t>
  </si>
  <si>
    <t>408H</t>
  </si>
  <si>
    <t>408L</t>
  </si>
  <si>
    <t>410H</t>
  </si>
  <si>
    <t>410L</t>
  </si>
  <si>
    <t>PIC Equations 2016 (g of SID Lys/Mcalof ME)</t>
  </si>
  <si>
    <t>Boars</t>
  </si>
  <si>
    <t>Y= 0.00004x2 - 0.0211x + 5.6505</t>
  </si>
  <si>
    <t xml:space="preserve">Gilts </t>
  </si>
  <si>
    <t>Y= 0.00004X2 – 0.0215X + 4. 9502</t>
  </si>
  <si>
    <t>Y= 0.00003X2 – 0.0182X + 4.5935</t>
  </si>
  <si>
    <t>ADG, kg</t>
  </si>
  <si>
    <t>ADFI, kg</t>
  </si>
  <si>
    <t>Total FI</t>
  </si>
  <si>
    <t>Growth Curve - Sirelines -Av energy</t>
  </si>
  <si>
    <t>to</t>
  </si>
  <si>
    <t>&lt;= Selelect version</t>
  </si>
  <si>
    <t>Sire</t>
  </si>
  <si>
    <t xml:space="preserve">  Initial wt.</t>
  </si>
  <si>
    <t xml:space="preserve">  Final wt.</t>
  </si>
  <si>
    <t xml:space="preserve">  Dietary energy, Mcal diet</t>
  </si>
  <si>
    <t xml:space="preserve">  Adjusted caloric efficiency, Mcal/gain</t>
  </si>
  <si>
    <t xml:space="preserve">  Adjusted caloric efficiency considering mortality, Mcal/gain</t>
  </si>
  <si>
    <t xml:space="preserve">  Adjusted feed efficiency with mortality</t>
  </si>
  <si>
    <t xml:space="preserve">  Adjusted feed efficiency without mortality</t>
  </si>
  <si>
    <t>Close out 11</t>
  </si>
  <si>
    <t>Close out 12</t>
  </si>
  <si>
    <t>Close out 13</t>
  </si>
  <si>
    <t>Close out 14</t>
  </si>
  <si>
    <t>Close out 15</t>
  </si>
  <si>
    <t>Close out 16</t>
  </si>
  <si>
    <t>Close out 17</t>
  </si>
  <si>
    <t>Close out 18</t>
  </si>
  <si>
    <t>Close out 19</t>
  </si>
  <si>
    <t>Close out 20</t>
  </si>
  <si>
    <t>Close out 21</t>
  </si>
  <si>
    <t>Close out 22</t>
  </si>
  <si>
    <t>Close out 23</t>
  </si>
  <si>
    <t>Close out 24</t>
  </si>
  <si>
    <t>Close out 25</t>
  </si>
  <si>
    <t>Close out 26</t>
  </si>
  <si>
    <t>Close out 27</t>
  </si>
  <si>
    <t>Close out 28</t>
  </si>
  <si>
    <t>Close out 29</t>
  </si>
  <si>
    <t>Close out 30</t>
  </si>
  <si>
    <t>Close out 31</t>
  </si>
  <si>
    <t>Close out 32</t>
  </si>
  <si>
    <t>Close out 33</t>
  </si>
  <si>
    <t>Close out 34</t>
  </si>
  <si>
    <t>Close out 35</t>
  </si>
  <si>
    <t>Close out 36</t>
  </si>
  <si>
    <t>Close out 37</t>
  </si>
  <si>
    <t>Close out 38</t>
  </si>
  <si>
    <t>Close out 39</t>
  </si>
  <si>
    <t>Close out 40</t>
  </si>
  <si>
    <t>Close out 41</t>
  </si>
  <si>
    <t>Close out 42</t>
  </si>
  <si>
    <t>Close out 43</t>
  </si>
  <si>
    <t>Close out 44</t>
  </si>
  <si>
    <t>Close out 45</t>
  </si>
  <si>
    <t>Close out 46</t>
  </si>
  <si>
    <t>Close out 47</t>
  </si>
  <si>
    <t>Close out 48</t>
  </si>
  <si>
    <t>Close out 49</t>
  </si>
  <si>
    <t>Close out 50</t>
  </si>
  <si>
    <t>Close out 51</t>
  </si>
  <si>
    <t>Close out 52</t>
  </si>
  <si>
    <t>Close out 53</t>
  </si>
  <si>
    <t>Close out 54</t>
  </si>
  <si>
    <t>Close out 55</t>
  </si>
  <si>
    <t>Close out 56</t>
  </si>
  <si>
    <t>Close out 57</t>
  </si>
  <si>
    <t>Close out 58</t>
  </si>
  <si>
    <t>Close out 59</t>
  </si>
  <si>
    <t>Close out 60</t>
  </si>
  <si>
    <t>Close out 61</t>
  </si>
  <si>
    <t>Close out 62</t>
  </si>
  <si>
    <t>Close out 63</t>
  </si>
  <si>
    <t>Close out 64</t>
  </si>
  <si>
    <t>Close out 65</t>
  </si>
  <si>
    <t>Close out 66</t>
  </si>
  <si>
    <t>Close out 67</t>
  </si>
  <si>
    <t>Close out 68</t>
  </si>
  <si>
    <t>Close out 69</t>
  </si>
  <si>
    <t>Close out 70</t>
  </si>
  <si>
    <t>Close out 71</t>
  </si>
  <si>
    <t>Close out 72</t>
  </si>
  <si>
    <t>Close out 73</t>
  </si>
  <si>
    <t>Close out 74</t>
  </si>
  <si>
    <t>Close out 75</t>
  </si>
  <si>
    <t>Close out 76</t>
  </si>
  <si>
    <t>Close out 77</t>
  </si>
  <si>
    <t>Close out 78</t>
  </si>
  <si>
    <t>Close out 79</t>
  </si>
  <si>
    <t>Close out 80</t>
  </si>
  <si>
    <t>Close out 81</t>
  </si>
  <si>
    <t>Close out 82</t>
  </si>
  <si>
    <t>Close out 83</t>
  </si>
  <si>
    <t>Close out 84</t>
  </si>
  <si>
    <t>Close out 85</t>
  </si>
  <si>
    <t>Close out 86</t>
  </si>
  <si>
    <t>Close out 87</t>
  </si>
  <si>
    <t>Close out 88</t>
  </si>
  <si>
    <t>Close out 89</t>
  </si>
  <si>
    <t>Close out 90</t>
  </si>
  <si>
    <t>Close out 91</t>
  </si>
  <si>
    <t>Close out 92</t>
  </si>
  <si>
    <t>Close out 93</t>
  </si>
  <si>
    <t>Close out 94</t>
  </si>
  <si>
    <t>Close out 95</t>
  </si>
  <si>
    <t>Close out 96</t>
  </si>
  <si>
    <t>Close out 97</t>
  </si>
  <si>
    <t>Close out 98</t>
  </si>
  <si>
    <t>Close out 99</t>
  </si>
  <si>
    <t>Close out 100</t>
  </si>
  <si>
    <t>Close out 101</t>
  </si>
  <si>
    <t>Close out 102</t>
  </si>
  <si>
    <t>Close out 103</t>
  </si>
  <si>
    <t>Close out 104</t>
  </si>
  <si>
    <t>Close out 105</t>
  </si>
  <si>
    <t>Close out 106</t>
  </si>
  <si>
    <t>Close out 107</t>
  </si>
  <si>
    <t>Close out 108</t>
  </si>
  <si>
    <t>Close out 109</t>
  </si>
  <si>
    <t>Close out 110</t>
  </si>
  <si>
    <t>Close out 111</t>
  </si>
  <si>
    <t>Close out 112</t>
  </si>
  <si>
    <t>Close out 113</t>
  </si>
  <si>
    <t>Close out 114</t>
  </si>
  <si>
    <t>Close out 115</t>
  </si>
  <si>
    <t>Close out 116</t>
  </si>
  <si>
    <t>Close out 117</t>
  </si>
  <si>
    <t>Close out 118</t>
  </si>
  <si>
    <t>Close out 119</t>
  </si>
  <si>
    <t>Close out 120</t>
  </si>
  <si>
    <t>Close out 121</t>
  </si>
  <si>
    <t>Close out 122</t>
  </si>
  <si>
    <t>Close out 123</t>
  </si>
  <si>
    <t>Close out 124</t>
  </si>
  <si>
    <t>Close out 125</t>
  </si>
  <si>
    <t>Close out 126</t>
  </si>
  <si>
    <t>Close out 127</t>
  </si>
  <si>
    <t>Close out 128</t>
  </si>
  <si>
    <t>Close out 129</t>
  </si>
  <si>
    <t>Close out 130</t>
  </si>
  <si>
    <t>Close out 131</t>
  </si>
  <si>
    <t>Close out 132</t>
  </si>
  <si>
    <t>Close out 133</t>
  </si>
  <si>
    <t>Close out 134</t>
  </si>
  <si>
    <t>Close out 135</t>
  </si>
  <si>
    <t>Close out 136</t>
  </si>
  <si>
    <t>Close out 137</t>
  </si>
  <si>
    <t>Close out 138</t>
  </si>
  <si>
    <t>Close out 139</t>
  </si>
  <si>
    <t>Close out 140</t>
  </si>
  <si>
    <t>Close out 141</t>
  </si>
  <si>
    <t>Close out 142</t>
  </si>
  <si>
    <t>Close out 143</t>
  </si>
  <si>
    <t>Close out 144</t>
  </si>
  <si>
    <t>Close out 145</t>
  </si>
  <si>
    <t>Close out 146</t>
  </si>
  <si>
    <t>Close out 147</t>
  </si>
  <si>
    <t>Close out 148</t>
  </si>
  <si>
    <t>Close out 149</t>
  </si>
  <si>
    <t>Close out 150</t>
  </si>
  <si>
    <t>Close out 151</t>
  </si>
  <si>
    <t>Close out 152</t>
  </si>
  <si>
    <t>Close out 153</t>
  </si>
  <si>
    <t>Close out 154</t>
  </si>
  <si>
    <t>Close out 155</t>
  </si>
  <si>
    <t>Close out 156</t>
  </si>
  <si>
    <t>Close out 157</t>
  </si>
  <si>
    <t>Close out 158</t>
  </si>
  <si>
    <t>Close out 159</t>
  </si>
  <si>
    <t>Close out 160</t>
  </si>
  <si>
    <t>Close out 161</t>
  </si>
  <si>
    <t>Close out 162</t>
  </si>
  <si>
    <t>Close out 163</t>
  </si>
  <si>
    <t>Close out 164</t>
  </si>
  <si>
    <t>Close out 165</t>
  </si>
  <si>
    <t>Close out 166</t>
  </si>
  <si>
    <t>Close out 167</t>
  </si>
  <si>
    <t>Close out 168</t>
  </si>
  <si>
    <t>Close out 169</t>
  </si>
  <si>
    <t>Close out 170</t>
  </si>
  <si>
    <t>Close out 171</t>
  </si>
  <si>
    <t>Close out 172</t>
  </si>
  <si>
    <t>Close out 173</t>
  </si>
  <si>
    <t>Close out 174</t>
  </si>
  <si>
    <t>Close out 175</t>
  </si>
  <si>
    <t>Close out 176</t>
  </si>
  <si>
    <t>Close out 177</t>
  </si>
  <si>
    <t>Close out 178</t>
  </si>
  <si>
    <t>Close out 179</t>
  </si>
  <si>
    <t>Close out 180</t>
  </si>
  <si>
    <t>Close out 181</t>
  </si>
  <si>
    <t>Close out 182</t>
  </si>
  <si>
    <t>Close out 183</t>
  </si>
  <si>
    <t>Close out 184</t>
  </si>
  <si>
    <t>Close out 185</t>
  </si>
  <si>
    <t>Close out 186</t>
  </si>
  <si>
    <t>Close out 187</t>
  </si>
  <si>
    <t>Close out 188</t>
  </si>
  <si>
    <t>Close out 189</t>
  </si>
  <si>
    <t>Close out 190</t>
  </si>
  <si>
    <t>Close out 191</t>
  </si>
  <si>
    <t>Close out 192</t>
  </si>
  <si>
    <t>Close out 193</t>
  </si>
  <si>
    <t>Close out 194</t>
  </si>
  <si>
    <t>Close out 195</t>
  </si>
  <si>
    <t>Close out 196</t>
  </si>
  <si>
    <t>Close out 197</t>
  </si>
  <si>
    <t>Close out 198</t>
  </si>
  <si>
    <t>Close out 199</t>
  </si>
  <si>
    <t>Close out 200</t>
  </si>
  <si>
    <t>Close out 201</t>
  </si>
  <si>
    <t>Close out 202</t>
  </si>
  <si>
    <t>Close out 203</t>
  </si>
  <si>
    <t>Close out 204</t>
  </si>
  <si>
    <t>Close out 205</t>
  </si>
  <si>
    <t>Close out 206</t>
  </si>
  <si>
    <t>Close out 207</t>
  </si>
  <si>
    <t>Close out 208</t>
  </si>
  <si>
    <t>Close out 209</t>
  </si>
  <si>
    <t>Close out 210</t>
  </si>
  <si>
    <t>Close out 211</t>
  </si>
  <si>
    <t>Close out 212</t>
  </si>
  <si>
    <t>Close out 213</t>
  </si>
  <si>
    <t>Close out 214</t>
  </si>
  <si>
    <t>Close out 215</t>
  </si>
  <si>
    <t>Close out 216</t>
  </si>
  <si>
    <t>Close out 217</t>
  </si>
  <si>
    <t>Close out 218</t>
  </si>
  <si>
    <t>Close out 219</t>
  </si>
  <si>
    <t>Close out 220</t>
  </si>
  <si>
    <t>Close out 221</t>
  </si>
  <si>
    <t>Close out 222</t>
  </si>
  <si>
    <t>Close out 223</t>
  </si>
  <si>
    <t>Close out 224</t>
  </si>
  <si>
    <t>Close out 225</t>
  </si>
  <si>
    <t>Close out 226</t>
  </si>
  <si>
    <t>Close out 227</t>
  </si>
  <si>
    <t>Close out 228</t>
  </si>
  <si>
    <t>Close out 229</t>
  </si>
  <si>
    <t>Close out 230</t>
  </si>
  <si>
    <t>Close out 231</t>
  </si>
  <si>
    <t>Close out 232</t>
  </si>
  <si>
    <t>Close out 233</t>
  </si>
  <si>
    <t>Close out 234</t>
  </si>
  <si>
    <t>Close out 235</t>
  </si>
  <si>
    <t>Close out 236</t>
  </si>
  <si>
    <t>Close out 237</t>
  </si>
  <si>
    <t>Close out 238</t>
  </si>
  <si>
    <t>Close out 239</t>
  </si>
  <si>
    <t>Close out 240</t>
  </si>
  <si>
    <t>Close out 241</t>
  </si>
  <si>
    <t>Close out 242</t>
  </si>
  <si>
    <t>Close out 243</t>
  </si>
  <si>
    <t>Close out 244</t>
  </si>
  <si>
    <t>Close out 245</t>
  </si>
  <si>
    <t>Close out 246</t>
  </si>
  <si>
    <t>Close out 247</t>
  </si>
  <si>
    <t>Close out 248</t>
  </si>
  <si>
    <t>Close out 249</t>
  </si>
  <si>
    <t>Close out 250</t>
  </si>
  <si>
    <t>Close out 251</t>
  </si>
  <si>
    <t>Close out 252</t>
  </si>
  <si>
    <t>Close out 253</t>
  </si>
  <si>
    <t>Close out 254</t>
  </si>
  <si>
    <t>Close out 255</t>
  </si>
  <si>
    <t>Close out 256</t>
  </si>
  <si>
    <t>Close out 257</t>
  </si>
  <si>
    <t>Close out 258</t>
  </si>
  <si>
    <t>Close out 259</t>
  </si>
  <si>
    <t>Close out 260</t>
  </si>
  <si>
    <t>Close out 261</t>
  </si>
  <si>
    <t>Close out 262</t>
  </si>
  <si>
    <t>Close out 263</t>
  </si>
  <si>
    <t>Close out 264</t>
  </si>
  <si>
    <t>Close out 265</t>
  </si>
  <si>
    <t>Close out 266</t>
  </si>
  <si>
    <t>Close out 267</t>
  </si>
  <si>
    <t>Close out 268</t>
  </si>
  <si>
    <t>Close out 269</t>
  </si>
  <si>
    <t>Close out 270</t>
  </si>
  <si>
    <t>Close out 271</t>
  </si>
  <si>
    <t>Close out 272</t>
  </si>
  <si>
    <t>Close out 273</t>
  </si>
  <si>
    <t>Close out 274</t>
  </si>
  <si>
    <t>Close out 275</t>
  </si>
  <si>
    <t>Close out 276</t>
  </si>
  <si>
    <t>Close out 277</t>
  </si>
  <si>
    <t>Close out 278</t>
  </si>
  <si>
    <t>Close out 279</t>
  </si>
  <si>
    <t>Close out 280</t>
  </si>
  <si>
    <t>Close out 281</t>
  </si>
  <si>
    <t>Close out 282</t>
  </si>
  <si>
    <t>Close out 283</t>
  </si>
  <si>
    <t>Close out 284</t>
  </si>
  <si>
    <t>Close out 285</t>
  </si>
  <si>
    <t>Close out 286</t>
  </si>
  <si>
    <t>Close out 287</t>
  </si>
  <si>
    <t>Close out 288</t>
  </si>
  <si>
    <t>Close out 289</t>
  </si>
  <si>
    <t>Close out 290</t>
  </si>
  <si>
    <t>Close out 291</t>
  </si>
  <si>
    <t>Close out 292</t>
  </si>
  <si>
    <t>Close out 293</t>
  </si>
  <si>
    <t>Close out 294</t>
  </si>
  <si>
    <t>Close out 295</t>
  </si>
  <si>
    <t>Close out 296</t>
  </si>
  <si>
    <t>Close out 297</t>
  </si>
  <si>
    <t>Close out 298</t>
  </si>
  <si>
    <t>Close out 299</t>
  </si>
  <si>
    <t>Close out 300</t>
  </si>
  <si>
    <t>Close out 301</t>
  </si>
  <si>
    <t>Close out 302</t>
  </si>
  <si>
    <t>Close out 303</t>
  </si>
  <si>
    <t>Close out 304</t>
  </si>
  <si>
    <t>Close out 305</t>
  </si>
  <si>
    <t>Close out 306</t>
  </si>
  <si>
    <t>Close out 307</t>
  </si>
  <si>
    <t>Close out 308</t>
  </si>
  <si>
    <t>Close out 309</t>
  </si>
  <si>
    <t>Close out 310</t>
  </si>
  <si>
    <t>Close out 311</t>
  </si>
  <si>
    <t>Close out 312</t>
  </si>
  <si>
    <t>Close out 313</t>
  </si>
  <si>
    <t>Close out 314</t>
  </si>
  <si>
    <t>Close out 315</t>
  </si>
  <si>
    <t>Close out 316</t>
  </si>
  <si>
    <t>Close out 317</t>
  </si>
  <si>
    <t>Close out 318</t>
  </si>
  <si>
    <t>Close out 319</t>
  </si>
  <si>
    <t>Close out 320</t>
  </si>
  <si>
    <t>Close out 321</t>
  </si>
  <si>
    <t>Close out 322</t>
  </si>
  <si>
    <t>Close out 323</t>
  </si>
  <si>
    <t>Close out 324</t>
  </si>
  <si>
    <t>Close out 325</t>
  </si>
  <si>
    <t>Close out 326</t>
  </si>
  <si>
    <t>Close out 327</t>
  </si>
  <si>
    <t>Close out 328</t>
  </si>
  <si>
    <t>Close out 329</t>
  </si>
  <si>
    <t>Close out 330</t>
  </si>
  <si>
    <t>Close out 331</t>
  </si>
  <si>
    <t>Close out 332</t>
  </si>
  <si>
    <t>Close out 333</t>
  </si>
  <si>
    <t>Close out 334</t>
  </si>
  <si>
    <t>Close out 335</t>
  </si>
  <si>
    <t>Close out 336</t>
  </si>
  <si>
    <t>Close out 337</t>
  </si>
  <si>
    <t>Close out 338</t>
  </si>
  <si>
    <t>Close out 339</t>
  </si>
  <si>
    <t>Close out 340</t>
  </si>
  <si>
    <t>Close out 341</t>
  </si>
  <si>
    <t>Close out 342</t>
  </si>
  <si>
    <t>Close out 343</t>
  </si>
  <si>
    <t>Close out 344</t>
  </si>
  <si>
    <t>Close out 345</t>
  </si>
  <si>
    <t>Close out 346</t>
  </si>
  <si>
    <t>Close out 347</t>
  </si>
  <si>
    <t>Close out 348</t>
  </si>
  <si>
    <t>Close out 349</t>
  </si>
  <si>
    <t>Close out 350</t>
  </si>
  <si>
    <t>Close out 351</t>
  </si>
  <si>
    <t>Close out 352</t>
  </si>
  <si>
    <t>Close out 353</t>
  </si>
  <si>
    <t>Close out 354</t>
  </si>
  <si>
    <t>Close out 355</t>
  </si>
  <si>
    <t>Close out 356</t>
  </si>
  <si>
    <t>Close out 357</t>
  </si>
  <si>
    <t>Close out 358</t>
  </si>
  <si>
    <t>Close out 359</t>
  </si>
  <si>
    <t>Close out 360</t>
  </si>
  <si>
    <t>Close out 361</t>
  </si>
  <si>
    <t>Close out 362</t>
  </si>
  <si>
    <t>Close out 363</t>
  </si>
  <si>
    <t>Close out 364</t>
  </si>
  <si>
    <t>Close out 365</t>
  </si>
  <si>
    <t>Close out 366</t>
  </si>
  <si>
    <t>Close out 367</t>
  </si>
  <si>
    <t>Close out 368</t>
  </si>
  <si>
    <t>Close out 369</t>
  </si>
  <si>
    <t>Close out 370</t>
  </si>
  <si>
    <t>Close out 371</t>
  </si>
  <si>
    <t>Close out 372</t>
  </si>
  <si>
    <t>Close out 373</t>
  </si>
  <si>
    <t>Close out 374</t>
  </si>
  <si>
    <t>Close out 375</t>
  </si>
  <si>
    <t>Close out 376</t>
  </si>
  <si>
    <t>Close out 377</t>
  </si>
  <si>
    <t>Close out 378</t>
  </si>
  <si>
    <t>Close out 379</t>
  </si>
  <si>
    <t>Close out 380</t>
  </si>
  <si>
    <t>Close out 381</t>
  </si>
  <si>
    <t>Close out 382</t>
  </si>
  <si>
    <t>Close out 383</t>
  </si>
  <si>
    <t>Close out 384</t>
  </si>
  <si>
    <t>Close out 385</t>
  </si>
  <si>
    <t>Close out 386</t>
  </si>
  <si>
    <t>Close out 387</t>
  </si>
  <si>
    <t>Close out 388</t>
  </si>
  <si>
    <t>Close out 389</t>
  </si>
  <si>
    <t>Close out 390</t>
  </si>
  <si>
    <t>Close out 391</t>
  </si>
  <si>
    <t>Close out 392</t>
  </si>
  <si>
    <t>Close out 393</t>
  </si>
  <si>
    <t>Close out 394</t>
  </si>
  <si>
    <t>Close out 395</t>
  </si>
  <si>
    <t>Close out 396</t>
  </si>
  <si>
    <t>Close out 397</t>
  </si>
  <si>
    <t>Close out 398</t>
  </si>
  <si>
    <t>Close out 399</t>
  </si>
  <si>
    <t>Close out 400</t>
  </si>
  <si>
    <t>Close out 401</t>
  </si>
  <si>
    <t>Close out 402</t>
  </si>
  <si>
    <t>Close out 403</t>
  </si>
  <si>
    <t>Close out 404</t>
  </si>
  <si>
    <t>Close out 405</t>
  </si>
  <si>
    <t>Close out 406</t>
  </si>
  <si>
    <t>Close out 407</t>
  </si>
  <si>
    <t>Close out 408</t>
  </si>
  <si>
    <t>Close out 409</t>
  </si>
  <si>
    <t>Close out 410</t>
  </si>
  <si>
    <t>Close out 411</t>
  </si>
  <si>
    <t>Close out 412</t>
  </si>
  <si>
    <t>Close out 413</t>
  </si>
  <si>
    <t>Close out 414</t>
  </si>
  <si>
    <t>Close out 415</t>
  </si>
  <si>
    <t>Close out 416</t>
  </si>
  <si>
    <t>Close out 417</t>
  </si>
  <si>
    <t>Close out 418</t>
  </si>
  <si>
    <t>Close out 419</t>
  </si>
  <si>
    <t>Close out 420</t>
  </si>
  <si>
    <t>Close out 421</t>
  </si>
  <si>
    <t>Close out 422</t>
  </si>
  <si>
    <t>Close out 423</t>
  </si>
  <si>
    <t>Close out 424</t>
  </si>
  <si>
    <t>Close out 425</t>
  </si>
  <si>
    <t>Close out 426</t>
  </si>
  <si>
    <t>Close out 427</t>
  </si>
  <si>
    <t>Close out 428</t>
  </si>
  <si>
    <t>Close out 429</t>
  </si>
  <si>
    <t>Close out 430</t>
  </si>
  <si>
    <t>Close out 431</t>
  </si>
  <si>
    <t>Close out 432</t>
  </si>
  <si>
    <t>Close out 433</t>
  </si>
  <si>
    <t>Close out 434</t>
  </si>
  <si>
    <t>Close out 435</t>
  </si>
  <si>
    <t>Close out 436</t>
  </si>
  <si>
    <t>Close out 437</t>
  </si>
  <si>
    <t>Close out 438</t>
  </si>
  <si>
    <t>Close out 439</t>
  </si>
  <si>
    <t>Close out 440</t>
  </si>
  <si>
    <t>Close out 441</t>
  </si>
  <si>
    <t>Close out 442</t>
  </si>
  <si>
    <t>Close out 443</t>
  </si>
  <si>
    <t>Close out 444</t>
  </si>
  <si>
    <t>Close out 445</t>
  </si>
  <si>
    <t>Close out 446</t>
  </si>
  <si>
    <t>Close out 447</t>
  </si>
  <si>
    <t>Close out 448</t>
  </si>
  <si>
    <t>Close out 449</t>
  </si>
  <si>
    <t>Close out 450</t>
  </si>
  <si>
    <t>Close out 451</t>
  </si>
  <si>
    <t>Close out 452</t>
  </si>
  <si>
    <t>Close out 453</t>
  </si>
  <si>
    <t>Close out 454</t>
  </si>
  <si>
    <t>Close out 455</t>
  </si>
  <si>
    <t>Close out 456</t>
  </si>
  <si>
    <t>Close out 457</t>
  </si>
  <si>
    <t>Close out 458</t>
  </si>
  <si>
    <t>Close out 459</t>
  </si>
  <si>
    <t>Close out 460</t>
  </si>
  <si>
    <t>Close out 461</t>
  </si>
  <si>
    <t>Close out 462</t>
  </si>
  <si>
    <t>Close out 463</t>
  </si>
  <si>
    <t>Close out 464</t>
  </si>
  <si>
    <t>Close out 465</t>
  </si>
  <si>
    <t>Close out 466</t>
  </si>
  <si>
    <t>Close out 467</t>
  </si>
  <si>
    <t>Close out 468</t>
  </si>
  <si>
    <t>Close out 469</t>
  </si>
  <si>
    <t>Close out 470</t>
  </si>
  <si>
    <t>Close out 471</t>
  </si>
  <si>
    <t>Close out 472</t>
  </si>
  <si>
    <t>Close out 473</t>
  </si>
  <si>
    <t>Close out 474</t>
  </si>
  <si>
    <t>Close out 475</t>
  </si>
  <si>
    <t>Close out 476</t>
  </si>
  <si>
    <t>Close out 477</t>
  </si>
  <si>
    <t>Close out 478</t>
  </si>
  <si>
    <t>Close out 479</t>
  </si>
  <si>
    <t>Close out 480</t>
  </si>
  <si>
    <t>Close out 481</t>
  </si>
  <si>
    <t>Close out 482</t>
  </si>
  <si>
    <t>Close out 483</t>
  </si>
  <si>
    <t>Close out 484</t>
  </si>
  <si>
    <t>Close out 485</t>
  </si>
  <si>
    <t>Close out 486</t>
  </si>
  <si>
    <t>Close out 487</t>
  </si>
  <si>
    <t>Close out 488</t>
  </si>
  <si>
    <t>Close out 489</t>
  </si>
  <si>
    <t>Close out 490</t>
  </si>
  <si>
    <t>Close out 491</t>
  </si>
  <si>
    <t>Close out 492</t>
  </si>
  <si>
    <t>Close out 493</t>
  </si>
  <si>
    <t>Close out 494</t>
  </si>
  <si>
    <t>Close out 495</t>
  </si>
  <si>
    <t>Close out 496</t>
  </si>
  <si>
    <t>Close out 497</t>
  </si>
  <si>
    <t>Close out 498</t>
  </si>
  <si>
    <t>Close out 499</t>
  </si>
  <si>
    <t>Close out 500</t>
  </si>
  <si>
    <t>Close out 501</t>
  </si>
  <si>
    <t>Close out 502</t>
  </si>
  <si>
    <t>Close out 503</t>
  </si>
  <si>
    <t>Close out 504</t>
  </si>
  <si>
    <t>Close out 505</t>
  </si>
  <si>
    <t>Close out 506</t>
  </si>
  <si>
    <t>Close out 507</t>
  </si>
  <si>
    <t>Close out 508</t>
  </si>
  <si>
    <t>Close out 509</t>
  </si>
  <si>
    <t>Close out 510</t>
  </si>
  <si>
    <t>Close out 511</t>
  </si>
  <si>
    <t>Close out 512</t>
  </si>
  <si>
    <t>Close out 513</t>
  </si>
  <si>
    <t>Close out 514</t>
  </si>
  <si>
    <t>Close out 515</t>
  </si>
  <si>
    <t>Close out 516</t>
  </si>
  <si>
    <t>Close out 517</t>
  </si>
  <si>
    <t>Close out 518</t>
  </si>
  <si>
    <t>Close out 519</t>
  </si>
  <si>
    <t>Close out 520</t>
  </si>
  <si>
    <t>Close out 521</t>
  </si>
  <si>
    <t>Close out 522</t>
  </si>
  <si>
    <t>Close out 523</t>
  </si>
  <si>
    <t>Close out 524</t>
  </si>
  <si>
    <t>Close out 525</t>
  </si>
  <si>
    <t>Close out 526</t>
  </si>
  <si>
    <t>Close out 527</t>
  </si>
  <si>
    <t>Close out 528</t>
  </si>
  <si>
    <t>Close out 529</t>
  </si>
  <si>
    <t>Close out 530</t>
  </si>
  <si>
    <t>Close out 531</t>
  </si>
  <si>
    <t>Close out 532</t>
  </si>
  <si>
    <t>Close out 533</t>
  </si>
  <si>
    <t>Close out 534</t>
  </si>
  <si>
    <t>Close out 535</t>
  </si>
  <si>
    <t>Close out 536</t>
  </si>
  <si>
    <t>Close out 537</t>
  </si>
  <si>
    <t>Close out 538</t>
  </si>
  <si>
    <t>Close out 539</t>
  </si>
  <si>
    <t>Close out 540</t>
  </si>
  <si>
    <t>Close out 541</t>
  </si>
  <si>
    <t>Close out 542</t>
  </si>
  <si>
    <t>Close out 543</t>
  </si>
  <si>
    <t>Close out 544</t>
  </si>
  <si>
    <t>Close out 545</t>
  </si>
  <si>
    <t>Close out 546</t>
  </si>
  <si>
    <t>Close out 547</t>
  </si>
  <si>
    <t>Close out 548</t>
  </si>
  <si>
    <t>Close out 549</t>
  </si>
  <si>
    <t>Close out 550</t>
  </si>
  <si>
    <t>Close out 551</t>
  </si>
  <si>
    <t>Close out 552</t>
  </si>
  <si>
    <t>Close out 553</t>
  </si>
  <si>
    <t>Close out 554</t>
  </si>
  <si>
    <t>Close out 555</t>
  </si>
  <si>
    <t>Close out 556</t>
  </si>
  <si>
    <t>Close out 557</t>
  </si>
  <si>
    <t>Close out 558</t>
  </si>
  <si>
    <t>Close out 559</t>
  </si>
  <si>
    <t>Close out 560</t>
  </si>
  <si>
    <t>Close out 561</t>
  </si>
  <si>
    <t>Close out 562</t>
  </si>
  <si>
    <t>Close out 563</t>
  </si>
  <si>
    <t>Close out 564</t>
  </si>
  <si>
    <t>Close out 565</t>
  </si>
  <si>
    <t>Close out 566</t>
  </si>
  <si>
    <t>Close out 567</t>
  </si>
  <si>
    <t>Close out 568</t>
  </si>
  <si>
    <t>Close out 569</t>
  </si>
  <si>
    <t>Close out 570</t>
  </si>
  <si>
    <t>Close out 571</t>
  </si>
  <si>
    <t>Close out 572</t>
  </si>
  <si>
    <t>Close out 573</t>
  </si>
  <si>
    <t>Close out 574</t>
  </si>
  <si>
    <t>Close out 575</t>
  </si>
  <si>
    <t>Close out 576</t>
  </si>
  <si>
    <t>Close out 577</t>
  </si>
  <si>
    <t>Close out 578</t>
  </si>
  <si>
    <t>Close out 579</t>
  </si>
  <si>
    <t>Close out 580</t>
  </si>
  <si>
    <t>Close out 581</t>
  </si>
  <si>
    <t>Close out 582</t>
  </si>
  <si>
    <t>Close out 583</t>
  </si>
  <si>
    <t>Close out 584</t>
  </si>
  <si>
    <t>Close out 585</t>
  </si>
  <si>
    <t>Close out 586</t>
  </si>
  <si>
    <t>Close out 587</t>
  </si>
  <si>
    <t>Close out 588</t>
  </si>
  <si>
    <t>Close out 589</t>
  </si>
  <si>
    <t>Close out 590</t>
  </si>
  <si>
    <t>Close out 591</t>
  </si>
  <si>
    <t>Close out 592</t>
  </si>
  <si>
    <t>Close out 593</t>
  </si>
  <si>
    <t>Close out 594</t>
  </si>
  <si>
    <t>Close out 595</t>
  </si>
  <si>
    <t>Close out 596</t>
  </si>
  <si>
    <t>Close out 597</t>
  </si>
  <si>
    <t>Close out 598</t>
  </si>
  <si>
    <t>Close out 599</t>
  </si>
  <si>
    <t>Close out 600</t>
  </si>
  <si>
    <t>Close out 601</t>
  </si>
  <si>
    <t>Close out 602</t>
  </si>
  <si>
    <t>Close out 603</t>
  </si>
  <si>
    <t>Close out 604</t>
  </si>
  <si>
    <t>Close out 605</t>
  </si>
  <si>
    <t>Close out 606</t>
  </si>
  <si>
    <t>Close out 607</t>
  </si>
  <si>
    <t>Close out 608</t>
  </si>
  <si>
    <t>Close out 609</t>
  </si>
  <si>
    <t>Close out 610</t>
  </si>
  <si>
    <t>Close out 611</t>
  </si>
  <si>
    <t>Close out 612</t>
  </si>
  <si>
    <t>Close out 613</t>
  </si>
  <si>
    <t>Close out 614</t>
  </si>
  <si>
    <t>Close out 615</t>
  </si>
  <si>
    <t>Close out 616</t>
  </si>
  <si>
    <t>Close out 617</t>
  </si>
  <si>
    <t>Close out 618</t>
  </si>
  <si>
    <t>Close out 619</t>
  </si>
  <si>
    <t>Close out 620</t>
  </si>
  <si>
    <t>Close out 621</t>
  </si>
  <si>
    <t>Close out 622</t>
  </si>
  <si>
    <t>Close out 623</t>
  </si>
  <si>
    <t>Close out 624</t>
  </si>
  <si>
    <t>Close out 625</t>
  </si>
  <si>
    <t>Close out 626</t>
  </si>
  <si>
    <t>Close out 627</t>
  </si>
  <si>
    <t>Close out 628</t>
  </si>
  <si>
    <t>Close out 629</t>
  </si>
  <si>
    <t>Close out 630</t>
  </si>
  <si>
    <t>Close out 631</t>
  </si>
  <si>
    <t>Close out 632</t>
  </si>
  <si>
    <t>Close out 633</t>
  </si>
  <si>
    <t>Close out 634</t>
  </si>
  <si>
    <t>Close out 635</t>
  </si>
  <si>
    <t>Close out 636</t>
  </si>
  <si>
    <t>Close out 637</t>
  </si>
  <si>
    <t>Close out 638</t>
  </si>
  <si>
    <t>Close out 639</t>
  </si>
  <si>
    <t>Close out 640</t>
  </si>
  <si>
    <t>Close out 641</t>
  </si>
  <si>
    <t>Close out 642</t>
  </si>
  <si>
    <t>Close out 643</t>
  </si>
  <si>
    <t>Close out 644</t>
  </si>
  <si>
    <t>Close out 645</t>
  </si>
  <si>
    <t>Close out 646</t>
  </si>
  <si>
    <t>Close out 647</t>
  </si>
  <si>
    <t>Close out 648</t>
  </si>
  <si>
    <t>Close out 649</t>
  </si>
  <si>
    <t>Close out 650</t>
  </si>
  <si>
    <t>Close out 651</t>
  </si>
  <si>
    <t>Close out 652</t>
  </si>
  <si>
    <t>Close out 653</t>
  </si>
  <si>
    <t>Close out 654</t>
  </si>
  <si>
    <t>Close out 655</t>
  </si>
  <si>
    <t>Close out 656</t>
  </si>
  <si>
    <t>Close out 657</t>
  </si>
  <si>
    <t>Close out 658</t>
  </si>
  <si>
    <t>Close out 659</t>
  </si>
  <si>
    <t>Close out 660</t>
  </si>
  <si>
    <t>Close out 661</t>
  </si>
  <si>
    <t>Close out 662</t>
  </si>
  <si>
    <t>Close out 663</t>
  </si>
  <si>
    <t>Close out 664</t>
  </si>
  <si>
    <t>Close out 665</t>
  </si>
  <si>
    <t>Close out 666</t>
  </si>
  <si>
    <t>Close out 667</t>
  </si>
  <si>
    <t>Close out 668</t>
  </si>
  <si>
    <t>Close out 669</t>
  </si>
  <si>
    <t>Close out 670</t>
  </si>
  <si>
    <t>Close out 671</t>
  </si>
  <si>
    <t>Close out 672</t>
  </si>
  <si>
    <t>Close out 673</t>
  </si>
  <si>
    <t>Close out 674</t>
  </si>
  <si>
    <t>Close out 675</t>
  </si>
  <si>
    <t>Close out 676</t>
  </si>
  <si>
    <t>Close out 677</t>
  </si>
  <si>
    <t>Close out 678</t>
  </si>
  <si>
    <t>Close out 679</t>
  </si>
  <si>
    <t>Close out 680</t>
  </si>
  <si>
    <t>Close out 681</t>
  </si>
  <si>
    <t>Close out 682</t>
  </si>
  <si>
    <t>Close out 683</t>
  </si>
  <si>
    <t>Close out 684</t>
  </si>
  <si>
    <t>Close out 685</t>
  </si>
  <si>
    <t>Close out 686</t>
  </si>
  <si>
    <t>Close out 687</t>
  </si>
  <si>
    <t>Close out 688</t>
  </si>
  <si>
    <t>Close out 689</t>
  </si>
  <si>
    <t>Close out 690</t>
  </si>
  <si>
    <t>Close out 691</t>
  </si>
  <si>
    <t>Close out 692</t>
  </si>
  <si>
    <t>Close out 693</t>
  </si>
  <si>
    <t>Close out 694</t>
  </si>
  <si>
    <t>Close out 695</t>
  </si>
  <si>
    <t>Close out 696</t>
  </si>
  <si>
    <t>Close out 697</t>
  </si>
  <si>
    <t>Close out 698</t>
  </si>
  <si>
    <t>Close out 699</t>
  </si>
  <si>
    <t>Close out 700</t>
  </si>
  <si>
    <t>Close out 701</t>
  </si>
  <si>
    <t>Close out 702</t>
  </si>
  <si>
    <t>Close out 703</t>
  </si>
  <si>
    <t>Close out 704</t>
  </si>
  <si>
    <t>Close out 705</t>
  </si>
  <si>
    <t>Close out 706</t>
  </si>
  <si>
    <t>Close out 707</t>
  </si>
  <si>
    <t>Close out 708</t>
  </si>
  <si>
    <t>Close out 709</t>
  </si>
  <si>
    <t>Close out 710</t>
  </si>
  <si>
    <t>Close out 711</t>
  </si>
  <si>
    <t>Close out 712</t>
  </si>
  <si>
    <t>Close out 713</t>
  </si>
  <si>
    <t>Close out 714</t>
  </si>
  <si>
    <t>Close out 715</t>
  </si>
  <si>
    <t>Close out 716</t>
  </si>
  <si>
    <t>Close out 717</t>
  </si>
  <si>
    <t>Close out 718</t>
  </si>
  <si>
    <t>Close out 719</t>
  </si>
  <si>
    <t>Close out 720</t>
  </si>
  <si>
    <t>Close out 721</t>
  </si>
  <si>
    <t>Close out 722</t>
  </si>
  <si>
    <t>Close out 723</t>
  </si>
  <si>
    <t>Close out 724</t>
  </si>
  <si>
    <t>Close out 725</t>
  </si>
  <si>
    <t>Close out 726</t>
  </si>
  <si>
    <t>Close out 727</t>
  </si>
  <si>
    <t>Close out 728</t>
  </si>
  <si>
    <t>Close out 729</t>
  </si>
  <si>
    <t>Close out 730</t>
  </si>
  <si>
    <t>Close out 731</t>
  </si>
  <si>
    <t>Close out 732</t>
  </si>
  <si>
    <t>Close out 733</t>
  </si>
  <si>
    <t>Close out 734</t>
  </si>
  <si>
    <t>Close out 735</t>
  </si>
  <si>
    <t>Close out 736</t>
  </si>
  <si>
    <t>Close out 737</t>
  </si>
  <si>
    <t>Close out 738</t>
  </si>
  <si>
    <t>Close out 739</t>
  </si>
  <si>
    <t>Close out 740</t>
  </si>
  <si>
    <t>Close out 741</t>
  </si>
  <si>
    <t>Close out 742</t>
  </si>
  <si>
    <t>Close out 743</t>
  </si>
  <si>
    <t>Close out 744</t>
  </si>
  <si>
    <t>Close out 745</t>
  </si>
  <si>
    <t>Close out 746</t>
  </si>
  <si>
    <t>Close out 747</t>
  </si>
  <si>
    <t>Close out 748</t>
  </si>
  <si>
    <t>Close out 749</t>
  </si>
  <si>
    <t>Close out 750</t>
  </si>
  <si>
    <t>Close out 751</t>
  </si>
  <si>
    <t>Close out 752</t>
  </si>
  <si>
    <t>Close out 753</t>
  </si>
  <si>
    <t>Close out 754</t>
  </si>
  <si>
    <t>Close out 755</t>
  </si>
  <si>
    <t>Close out 756</t>
  </si>
  <si>
    <t>Close out 757</t>
  </si>
  <si>
    <t>Close out 758</t>
  </si>
  <si>
    <t>Close out 759</t>
  </si>
  <si>
    <t>Close out 760</t>
  </si>
  <si>
    <t>Close out 761</t>
  </si>
  <si>
    <t>Close out 762</t>
  </si>
  <si>
    <t>Close out 763</t>
  </si>
  <si>
    <t>Close out 764</t>
  </si>
  <si>
    <t>Close out 765</t>
  </si>
  <si>
    <t>Close out 766</t>
  </si>
  <si>
    <t>Close out 767</t>
  </si>
  <si>
    <t>Close out 768</t>
  </si>
  <si>
    <t>Close out 769</t>
  </si>
  <si>
    <t>Close out 770</t>
  </si>
  <si>
    <t>Close out 771</t>
  </si>
  <si>
    <t>Close out 772</t>
  </si>
  <si>
    <t>Close out 773</t>
  </si>
  <si>
    <t>Close out 774</t>
  </si>
  <si>
    <t>Close out 775</t>
  </si>
  <si>
    <t>Close out 776</t>
  </si>
  <si>
    <t>Close out 777</t>
  </si>
  <si>
    <t>Close out 778</t>
  </si>
  <si>
    <t>Close out 779</t>
  </si>
  <si>
    <t>Close out 780</t>
  </si>
  <si>
    <t>Close out 781</t>
  </si>
  <si>
    <t>Close out 782</t>
  </si>
  <si>
    <t>Close out 783</t>
  </si>
  <si>
    <t>Close out 784</t>
  </si>
  <si>
    <t>Close out 785</t>
  </si>
  <si>
    <t>Close out 786</t>
  </si>
  <si>
    <t>Close out 787</t>
  </si>
  <si>
    <t>Close out 788</t>
  </si>
  <si>
    <t>Close out 789</t>
  </si>
  <si>
    <t>Close out 790</t>
  </si>
  <si>
    <t>Close out 791</t>
  </si>
  <si>
    <t>Close out 792</t>
  </si>
  <si>
    <t>Close out 793</t>
  </si>
  <si>
    <t>Close out 794</t>
  </si>
  <si>
    <t>Close out 795</t>
  </si>
  <si>
    <t>Close out 796</t>
  </si>
  <si>
    <t>Close out 797</t>
  </si>
  <si>
    <t>Close out 798</t>
  </si>
  <si>
    <t>Close out 799</t>
  </si>
  <si>
    <t>Close out 800</t>
  </si>
  <si>
    <t>Close out 801</t>
  </si>
  <si>
    <t>Close out 802</t>
  </si>
  <si>
    <t>Close out 803</t>
  </si>
  <si>
    <t>Close out 804</t>
  </si>
  <si>
    <t>Close out 805</t>
  </si>
  <si>
    <t>Close out 806</t>
  </si>
  <si>
    <t>Close out 807</t>
  </si>
  <si>
    <t>Close out 808</t>
  </si>
  <si>
    <t>Close out 809</t>
  </si>
  <si>
    <t>Close out 810</t>
  </si>
  <si>
    <t>Close out 811</t>
  </si>
  <si>
    <t>Close out 812</t>
  </si>
  <si>
    <t>Close out 813</t>
  </si>
  <si>
    <t>Close out 814</t>
  </si>
  <si>
    <t>Close out 815</t>
  </si>
  <si>
    <t>Close out 816</t>
  </si>
  <si>
    <t>Close out 817</t>
  </si>
  <si>
    <t>Close out 818</t>
  </si>
  <si>
    <t>Close out 819</t>
  </si>
  <si>
    <t>Close out 820</t>
  </si>
  <si>
    <t>Close out 821</t>
  </si>
  <si>
    <t>Close out 822</t>
  </si>
  <si>
    <t>Close out 823</t>
  </si>
  <si>
    <t>Close out 824</t>
  </si>
  <si>
    <t>Close out 825</t>
  </si>
  <si>
    <t>Close out 826</t>
  </si>
  <si>
    <t>Close out 827</t>
  </si>
  <si>
    <t>Close out 828</t>
  </si>
  <si>
    <t>Close out 829</t>
  </si>
  <si>
    <t>Close out 830</t>
  </si>
  <si>
    <t>Close out 831</t>
  </si>
  <si>
    <t>Close out 832</t>
  </si>
  <si>
    <t>Close out 833</t>
  </si>
  <si>
    <t>Close out 834</t>
  </si>
  <si>
    <t>Close out 835</t>
  </si>
  <si>
    <t>Close out 836</t>
  </si>
  <si>
    <t>Close out 837</t>
  </si>
  <si>
    <t>Close out 838</t>
  </si>
  <si>
    <t>Close out 839</t>
  </si>
  <si>
    <t>Close out 840</t>
  </si>
  <si>
    <t>Close out 841</t>
  </si>
  <si>
    <t>Close out 842</t>
  </si>
  <si>
    <t>Close out 843</t>
  </si>
  <si>
    <t>Close out 844</t>
  </si>
  <si>
    <t>Close out 845</t>
  </si>
  <si>
    <t>Close out 846</t>
  </si>
  <si>
    <t>Close out 847</t>
  </si>
  <si>
    <t>Close out 848</t>
  </si>
  <si>
    <t>Close out 849</t>
  </si>
  <si>
    <t>Close out 850</t>
  </si>
  <si>
    <t>Close out 851</t>
  </si>
  <si>
    <t>Close out 852</t>
  </si>
  <si>
    <t>Close out 853</t>
  </si>
  <si>
    <t>Close out 854</t>
  </si>
  <si>
    <t>Close out 855</t>
  </si>
  <si>
    <t>Close out 856</t>
  </si>
  <si>
    <t>Close out 857</t>
  </si>
  <si>
    <t>Close out 858</t>
  </si>
  <si>
    <t>Close out 859</t>
  </si>
  <si>
    <t>Close out 860</t>
  </si>
  <si>
    <t>Close out 861</t>
  </si>
  <si>
    <t>Close out 862</t>
  </si>
  <si>
    <t>Close out 863</t>
  </si>
  <si>
    <t>Close out 864</t>
  </si>
  <si>
    <t>Close out 865</t>
  </si>
  <si>
    <t>Close out 866</t>
  </si>
  <si>
    <t>Close out 867</t>
  </si>
  <si>
    <t>Close out 868</t>
  </si>
  <si>
    <t>Close out 869</t>
  </si>
  <si>
    <t>Close out 870</t>
  </si>
  <si>
    <t>Close out 871</t>
  </si>
  <si>
    <t>Close out 872</t>
  </si>
  <si>
    <t>Close out 873</t>
  </si>
  <si>
    <t>Close out 874</t>
  </si>
  <si>
    <t>Close out 875</t>
  </si>
  <si>
    <t>Close out 876</t>
  </si>
  <si>
    <t>Close out 877</t>
  </si>
  <si>
    <t>Close out 878</t>
  </si>
  <si>
    <t>Close out 879</t>
  </si>
  <si>
    <t>Close out 880</t>
  </si>
  <si>
    <t>Close out 881</t>
  </si>
  <si>
    <t>Close out 882</t>
  </si>
  <si>
    <t>Close out 883</t>
  </si>
  <si>
    <t>Close out 884</t>
  </si>
  <si>
    <t>Close out 885</t>
  </si>
  <si>
    <t>Close out 886</t>
  </si>
  <si>
    <t>Close out 887</t>
  </si>
  <si>
    <t>Close out 888</t>
  </si>
  <si>
    <t>Close out 889</t>
  </si>
  <si>
    <t>Close out 890</t>
  </si>
  <si>
    <t>Close out 891</t>
  </si>
  <si>
    <t>Close out 892</t>
  </si>
  <si>
    <t>Close out 893</t>
  </si>
  <si>
    <t>Close out 894</t>
  </si>
  <si>
    <t>Close out 895</t>
  </si>
  <si>
    <t>Close out 896</t>
  </si>
  <si>
    <t>Close out 897</t>
  </si>
  <si>
    <t>Close out 898</t>
  </si>
  <si>
    <t>Close out 899</t>
  </si>
  <si>
    <t>Close out 900</t>
  </si>
  <si>
    <t>Close out 901</t>
  </si>
  <si>
    <t>Close out 902</t>
  </si>
  <si>
    <t>Close out 903</t>
  </si>
  <si>
    <t>Close out 904</t>
  </si>
  <si>
    <t>Close out 905</t>
  </si>
  <si>
    <t>Close out 906</t>
  </si>
  <si>
    <t>Close out 907</t>
  </si>
  <si>
    <t>Close out 908</t>
  </si>
  <si>
    <t>Close out 909</t>
  </si>
  <si>
    <t>Close out 910</t>
  </si>
  <si>
    <t>Close out 911</t>
  </si>
  <si>
    <t>Close out 912</t>
  </si>
  <si>
    <t>Close out 913</t>
  </si>
  <si>
    <t>Close out 914</t>
  </si>
  <si>
    <t>Close out 915</t>
  </si>
  <si>
    <t>Close out 916</t>
  </si>
  <si>
    <t>Close out 917</t>
  </si>
  <si>
    <t>Close out 918</t>
  </si>
  <si>
    <t>Close out 919</t>
  </si>
  <si>
    <t>Close out 920</t>
  </si>
  <si>
    <t>Close out 921</t>
  </si>
  <si>
    <t>Close out 922</t>
  </si>
  <si>
    <t>Close out 923</t>
  </si>
  <si>
    <t>Close out 924</t>
  </si>
  <si>
    <t>Close out 925</t>
  </si>
  <si>
    <t>Close out 926</t>
  </si>
  <si>
    <t>Close out 927</t>
  </si>
  <si>
    <t>Close out 928</t>
  </si>
  <si>
    <t>Close out 929</t>
  </si>
  <si>
    <t>Close out 930</t>
  </si>
  <si>
    <t>Close out 931</t>
  </si>
  <si>
    <t>Close out 932</t>
  </si>
  <si>
    <t>Close out 933</t>
  </si>
  <si>
    <t>Close out 934</t>
  </si>
  <si>
    <t>Close out 935</t>
  </si>
  <si>
    <t>Close out 936</t>
  </si>
  <si>
    <t>Close out 937</t>
  </si>
  <si>
    <t>Close out 938</t>
  </si>
  <si>
    <t>Close out 939</t>
  </si>
  <si>
    <t>Close out 940</t>
  </si>
  <si>
    <t>Close out 941</t>
  </si>
  <si>
    <t>Close out 942</t>
  </si>
  <si>
    <t>Close out 943</t>
  </si>
  <si>
    <t>Close out 944</t>
  </si>
  <si>
    <t>Close out 945</t>
  </si>
  <si>
    <t>Close out 946</t>
  </si>
  <si>
    <t>Close out 947</t>
  </si>
  <si>
    <t>Close out 948</t>
  </si>
  <si>
    <t>Close out 949</t>
  </si>
  <si>
    <t>Close out 950</t>
  </si>
  <si>
    <t>Close out 951</t>
  </si>
  <si>
    <t>Close out 952</t>
  </si>
  <si>
    <t>Close out 953</t>
  </si>
  <si>
    <t>Close out 954</t>
  </si>
  <si>
    <t>Close out 955</t>
  </si>
  <si>
    <t>Close out 956</t>
  </si>
  <si>
    <t>Close out 957</t>
  </si>
  <si>
    <t>Close out 958</t>
  </si>
  <si>
    <t>Close out 959</t>
  </si>
  <si>
    <t>Close out 960</t>
  </si>
  <si>
    <t>Close out 961</t>
  </si>
  <si>
    <t>Close out 962</t>
  </si>
  <si>
    <t>Close out 963</t>
  </si>
  <si>
    <t>Close out 964</t>
  </si>
  <si>
    <t>Close out 965</t>
  </si>
  <si>
    <t>Close out 966</t>
  </si>
  <si>
    <t>Close out 967</t>
  </si>
  <si>
    <t>Close out 968</t>
  </si>
  <si>
    <t>Close out 969</t>
  </si>
  <si>
    <t>Close out 970</t>
  </si>
  <si>
    <t>Close out 971</t>
  </si>
  <si>
    <t>Close out 972</t>
  </si>
  <si>
    <t>Close out 973</t>
  </si>
  <si>
    <t>Close out 974</t>
  </si>
  <si>
    <t>Close out 975</t>
  </si>
  <si>
    <t>Close out 976</t>
  </si>
  <si>
    <t>Close out 977</t>
  </si>
  <si>
    <t>Close out 978</t>
  </si>
  <si>
    <t>Close out 979</t>
  </si>
  <si>
    <t>Close out 980</t>
  </si>
  <si>
    <t>Close out 981</t>
  </si>
  <si>
    <t>Close out 982</t>
  </si>
  <si>
    <t>Close out 983</t>
  </si>
  <si>
    <t>Close out 984</t>
  </si>
  <si>
    <t>Close out 985</t>
  </si>
  <si>
    <t>Close out 986</t>
  </si>
  <si>
    <t>Close out 987</t>
  </si>
  <si>
    <t>Close out 988</t>
  </si>
  <si>
    <t>Close out 989</t>
  </si>
  <si>
    <t>Close out 990</t>
  </si>
  <si>
    <t>Close out 991</t>
  </si>
  <si>
    <t>Close out 992</t>
  </si>
  <si>
    <t>Close out 993</t>
  </si>
  <si>
    <t>Close out 994</t>
  </si>
  <si>
    <t>Close out 995</t>
  </si>
  <si>
    <t>Close out 996</t>
  </si>
  <si>
    <t>Close out 997</t>
  </si>
  <si>
    <t>Close out 998</t>
  </si>
  <si>
    <t>Close out 999</t>
  </si>
  <si>
    <t>Close out 1000</t>
  </si>
  <si>
    <t>Close out 1001</t>
  </si>
  <si>
    <t>Close out 1002</t>
  </si>
  <si>
    <t>Close out 1003</t>
  </si>
  <si>
    <t>Close out 1004</t>
  </si>
  <si>
    <t>Close out 1005</t>
  </si>
  <si>
    <t>Close out 1006</t>
  </si>
  <si>
    <t>Close out 1007</t>
  </si>
  <si>
    <t>Close out 1008</t>
  </si>
  <si>
    <t>Close out 1009</t>
  </si>
  <si>
    <t>Close out 1010</t>
  </si>
  <si>
    <t>Close out 1011</t>
  </si>
  <si>
    <t>Close out 1012</t>
  </si>
  <si>
    <t>Close out 1013</t>
  </si>
  <si>
    <t>Close out 1014</t>
  </si>
  <si>
    <t>Close out 1015</t>
  </si>
  <si>
    <t>Close out 1016</t>
  </si>
  <si>
    <t>Close out 1017</t>
  </si>
  <si>
    <t>Close out 1018</t>
  </si>
  <si>
    <t>Close out 1019</t>
  </si>
  <si>
    <t>Close out 1020</t>
  </si>
  <si>
    <t>Close out 1021</t>
  </si>
  <si>
    <t>Close out 1022</t>
  </si>
  <si>
    <t>Close out 1023</t>
  </si>
  <si>
    <t>Close out 1024</t>
  </si>
  <si>
    <t>Close out 1025</t>
  </si>
  <si>
    <t>Close out 1026</t>
  </si>
  <si>
    <t>Close out 1027</t>
  </si>
  <si>
    <t>Close out 1028</t>
  </si>
  <si>
    <t>Close out 1029</t>
  </si>
  <si>
    <t>Close out 1030</t>
  </si>
  <si>
    <t>Close out 1031</t>
  </si>
  <si>
    <t>Close out 1032</t>
  </si>
  <si>
    <t>Close out 1033</t>
  </si>
  <si>
    <t>Close out 1034</t>
  </si>
  <si>
    <t>Close out 1035</t>
  </si>
  <si>
    <t>Close out 1036</t>
  </si>
  <si>
    <t>Close out 1037</t>
  </si>
  <si>
    <t>Close out 1038</t>
  </si>
  <si>
    <t>Close out 1039</t>
  </si>
  <si>
    <t>Close out 1040</t>
  </si>
  <si>
    <t>Close out 1041</t>
  </si>
  <si>
    <t>Close out 1042</t>
  </si>
  <si>
    <t>Close out 1043</t>
  </si>
  <si>
    <t>Close out 1044</t>
  </si>
  <si>
    <t>Close out 1045</t>
  </si>
  <si>
    <t>Close out 1046</t>
  </si>
  <si>
    <t>Close out 1047</t>
  </si>
  <si>
    <t>Close out 1048</t>
  </si>
  <si>
    <t>Close out 1049</t>
  </si>
  <si>
    <t>Close out 1050</t>
  </si>
  <si>
    <t>Close out 1051</t>
  </si>
  <si>
    <t>Close out 1052</t>
  </si>
  <si>
    <t>Close out 1053</t>
  </si>
  <si>
    <t>Close out 1054</t>
  </si>
  <si>
    <t>Close out 1055</t>
  </si>
  <si>
    <t>Close out 1056</t>
  </si>
  <si>
    <t>Close out 1057</t>
  </si>
  <si>
    <t>Close out 1058</t>
  </si>
  <si>
    <t>Close out 1059</t>
  </si>
  <si>
    <t>Close out 1060</t>
  </si>
  <si>
    <t>Close out 1061</t>
  </si>
  <si>
    <t>Close out 1062</t>
  </si>
  <si>
    <t>Close out 1063</t>
  </si>
  <si>
    <t>Close out 1064</t>
  </si>
  <si>
    <t>Close out 1065</t>
  </si>
  <si>
    <t>Close out 1066</t>
  </si>
  <si>
    <t>Close out 1067</t>
  </si>
  <si>
    <t>Close out 1068</t>
  </si>
  <si>
    <t>Close out 1069</t>
  </si>
  <si>
    <t>Close out 1070</t>
  </si>
  <si>
    <t>Close out 1071</t>
  </si>
  <si>
    <t>Close out 1072</t>
  </si>
  <si>
    <t>Close out 1073</t>
  </si>
  <si>
    <t>Close out 1074</t>
  </si>
  <si>
    <t>Close out 1075</t>
  </si>
  <si>
    <t>Close out 1076</t>
  </si>
  <si>
    <t>Close out 1077</t>
  </si>
  <si>
    <t>Close out 1078</t>
  </si>
  <si>
    <t>Close out 1079</t>
  </si>
  <si>
    <t>Close out 1080</t>
  </si>
  <si>
    <t>Close out 1081</t>
  </si>
  <si>
    <t>Close out 1082</t>
  </si>
  <si>
    <t>Close out 1083</t>
  </si>
  <si>
    <t>Close out 1084</t>
  </si>
  <si>
    <t>Close out 1085</t>
  </si>
  <si>
    <t>Close out 1086</t>
  </si>
  <si>
    <t>Close out 1087</t>
  </si>
  <si>
    <t>Close out 1088</t>
  </si>
  <si>
    <t>Close out 1089</t>
  </si>
  <si>
    <t>Close out 1090</t>
  </si>
  <si>
    <t>Close out 1091</t>
  </si>
  <si>
    <t>Close out 1092</t>
  </si>
  <si>
    <t>Close out 1093</t>
  </si>
  <si>
    <t>Close out 1094</t>
  </si>
  <si>
    <t>Close out 1095</t>
  </si>
  <si>
    <t>Close out 1096</t>
  </si>
  <si>
    <t>Close out 1097</t>
  </si>
  <si>
    <t>Close out 1098</t>
  </si>
  <si>
    <t>Close out 1099</t>
  </si>
  <si>
    <t>Close out 1100</t>
  </si>
  <si>
    <t>Close out 1101</t>
  </si>
  <si>
    <t>Close out 1102</t>
  </si>
  <si>
    <t>Close out 1103</t>
  </si>
  <si>
    <t>Close out 1104</t>
  </si>
  <si>
    <t>Close out 1105</t>
  </si>
  <si>
    <t>Close out 1106</t>
  </si>
  <si>
    <t>Close out 1107</t>
  </si>
  <si>
    <t>Close out 1108</t>
  </si>
  <si>
    <t>Close out 1109</t>
  </si>
  <si>
    <t>Close out 1110</t>
  </si>
  <si>
    <t>Close out 1111</t>
  </si>
  <si>
    <t>Close out 1112</t>
  </si>
  <si>
    <t>Close out 1113</t>
  </si>
  <si>
    <t>Close out 1114</t>
  </si>
  <si>
    <t>Close out 1115</t>
  </si>
  <si>
    <t>Close out 1116</t>
  </si>
  <si>
    <t>Close out 1117</t>
  </si>
  <si>
    <t>Close out 1118</t>
  </si>
  <si>
    <t>Close out 1119</t>
  </si>
  <si>
    <t>Close out 1120</t>
  </si>
  <si>
    <t>Close out 1121</t>
  </si>
  <si>
    <t>Close out 1122</t>
  </si>
  <si>
    <t>Close out 1123</t>
  </si>
  <si>
    <t>Close out 1124</t>
  </si>
  <si>
    <t>Close out 1125</t>
  </si>
  <si>
    <t>Close out 1126</t>
  </si>
  <si>
    <t>Close out 1127</t>
  </si>
  <si>
    <t>Close out 1128</t>
  </si>
  <si>
    <t>Close out 1129</t>
  </si>
  <si>
    <t>Close out 1130</t>
  </si>
  <si>
    <t>Close out 1131</t>
  </si>
  <si>
    <t>Close out 1132</t>
  </si>
  <si>
    <t>Close out 1133</t>
  </si>
  <si>
    <t>Close out 1134</t>
  </si>
  <si>
    <t>Close out 1135</t>
  </si>
  <si>
    <t>Close out 1136</t>
  </si>
  <si>
    <t>Close out 1137</t>
  </si>
  <si>
    <t>Close out 1138</t>
  </si>
  <si>
    <t>Close out 1139</t>
  </si>
  <si>
    <t>Close out 1140</t>
  </si>
  <si>
    <t>Close out 1141</t>
  </si>
  <si>
    <t>Close out 1142</t>
  </si>
  <si>
    <t>Close out 1143</t>
  </si>
  <si>
    <t>Close out 1144</t>
  </si>
  <si>
    <t>Close out 1145</t>
  </si>
  <si>
    <t>Close out 1146</t>
  </si>
  <si>
    <t>Close out 1147</t>
  </si>
  <si>
    <t>Close out 1148</t>
  </si>
  <si>
    <t>Close out 1149</t>
  </si>
  <si>
    <t>Close out 1150</t>
  </si>
  <si>
    <t>Close out 1151</t>
  </si>
  <si>
    <t>Close out 1152</t>
  </si>
  <si>
    <t>Close out 1153</t>
  </si>
  <si>
    <t>Close out 1154</t>
  </si>
  <si>
    <t>Close out 1155</t>
  </si>
  <si>
    <t>Close out 1156</t>
  </si>
  <si>
    <t>Close out 1157</t>
  </si>
  <si>
    <t>Close out 1158</t>
  </si>
  <si>
    <t>Close out 1159</t>
  </si>
  <si>
    <t>Close out 1160</t>
  </si>
  <si>
    <t>Close out 1161</t>
  </si>
  <si>
    <t>Close out 1162</t>
  </si>
  <si>
    <t>Close out 1163</t>
  </si>
  <si>
    <t>Close out 1164</t>
  </si>
  <si>
    <t>Close out 1165</t>
  </si>
  <si>
    <t>Close out 1166</t>
  </si>
  <si>
    <t>Close out 1167</t>
  </si>
  <si>
    <t>Close out 1168</t>
  </si>
  <si>
    <t>Close out 1169</t>
  </si>
  <si>
    <t>Close out 1170</t>
  </si>
  <si>
    <t>Close out 1171</t>
  </si>
  <si>
    <t>Close out 1172</t>
  </si>
  <si>
    <t>Close out 1173</t>
  </si>
  <si>
    <t>Close out 1174</t>
  </si>
  <si>
    <t>Close out 1175</t>
  </si>
  <si>
    <t>Close out 1176</t>
  </si>
  <si>
    <t>Close out 1177</t>
  </si>
  <si>
    <t>Close out 1178</t>
  </si>
  <si>
    <t>Close out 1179</t>
  </si>
  <si>
    <t>Close out 1180</t>
  </si>
  <si>
    <t>Close out 1181</t>
  </si>
  <si>
    <t>Close out 1182</t>
  </si>
  <si>
    <t>Close out 1183</t>
  </si>
  <si>
    <t>Close out 1184</t>
  </si>
  <si>
    <t>Close out 1185</t>
  </si>
  <si>
    <t>Close out 1186</t>
  </si>
  <si>
    <t>Close out 1187</t>
  </si>
  <si>
    <t>Close out 1188</t>
  </si>
  <si>
    <t>Close out 1189</t>
  </si>
  <si>
    <t>Close out 1190</t>
  </si>
  <si>
    <t>Close out 1191</t>
  </si>
  <si>
    <t>Close out 1192</t>
  </si>
  <si>
    <t>Close out 1193</t>
  </si>
  <si>
    <t>Close out 1194</t>
  </si>
  <si>
    <t>Close out 1195</t>
  </si>
  <si>
    <t>Close out 1196</t>
  </si>
  <si>
    <t>Close out 1197</t>
  </si>
  <si>
    <t>Close out 1198</t>
  </si>
  <si>
    <t>Close out 1199</t>
  </si>
  <si>
    <t>Close out 1200</t>
  </si>
  <si>
    <t>Close out 1201</t>
  </si>
  <si>
    <t>Close out 1202</t>
  </si>
  <si>
    <t>Close out 1203</t>
  </si>
  <si>
    <t>Close out 1204</t>
  </si>
  <si>
    <t>Close out 1205</t>
  </si>
  <si>
    <t>Close out 1206</t>
  </si>
  <si>
    <t>Close out 1207</t>
  </si>
  <si>
    <t>Close out 1208</t>
  </si>
  <si>
    <t>Close out 1209</t>
  </si>
  <si>
    <t>Close out 1210</t>
  </si>
  <si>
    <t>Close out 1211</t>
  </si>
  <si>
    <t>Close out 1212</t>
  </si>
  <si>
    <t>Close out 1213</t>
  </si>
  <si>
    <t>Close out 1214</t>
  </si>
  <si>
    <t>Close out 1215</t>
  </si>
  <si>
    <t>Close out 1216</t>
  </si>
  <si>
    <t>Close out 1217</t>
  </si>
  <si>
    <t>Close out 1218</t>
  </si>
  <si>
    <t>Close out 1219</t>
  </si>
  <si>
    <t>Close out 1220</t>
  </si>
  <si>
    <t>Close out 1221</t>
  </si>
  <si>
    <t>Close out 1222</t>
  </si>
  <si>
    <t>Close out 1223</t>
  </si>
  <si>
    <t>Close out 1224</t>
  </si>
  <si>
    <t>Close out 1225</t>
  </si>
  <si>
    <t>Close out 1226</t>
  </si>
  <si>
    <t>Close out 1227</t>
  </si>
  <si>
    <t>Close out 1228</t>
  </si>
  <si>
    <t>Close out 1229</t>
  </si>
  <si>
    <t>Close out 1230</t>
  </si>
  <si>
    <t>Close out 1231</t>
  </si>
  <si>
    <t>Close out 1232</t>
  </si>
  <si>
    <t>Close out 1233</t>
  </si>
  <si>
    <t>Close out 1234</t>
  </si>
  <si>
    <t>Close out 1235</t>
  </si>
  <si>
    <t>Close out 1236</t>
  </si>
  <si>
    <t>Close out 1237</t>
  </si>
  <si>
    <t>Close out 1238</t>
  </si>
  <si>
    <t>Close out 1239</t>
  </si>
  <si>
    <t>Close out 1240</t>
  </si>
  <si>
    <t>Close out 1241</t>
  </si>
  <si>
    <t>Close out 1242</t>
  </si>
  <si>
    <t>Close out 1243</t>
  </si>
  <si>
    <t>Close out 1244</t>
  </si>
  <si>
    <t>Close out 1245</t>
  </si>
  <si>
    <t>Close out 1246</t>
  </si>
  <si>
    <t>Close out 1247</t>
  </si>
  <si>
    <t>Close out 1248</t>
  </si>
  <si>
    <t>Close out 1249</t>
  </si>
  <si>
    <t>Close out 1250</t>
  </si>
  <si>
    <t>Close out 1251</t>
  </si>
  <si>
    <t>Close out 1252</t>
  </si>
  <si>
    <t>Close out 1253</t>
  </si>
  <si>
    <t>Close out 1254</t>
  </si>
  <si>
    <t>Close out 1255</t>
  </si>
  <si>
    <t>Close out 1256</t>
  </si>
  <si>
    <t>Close out 1257</t>
  </si>
  <si>
    <t>Close out 1258</t>
  </si>
  <si>
    <t>Close out 1259</t>
  </si>
  <si>
    <t>Close out 1260</t>
  </si>
  <si>
    <t>Close out 1261</t>
  </si>
  <si>
    <t>Close out 1262</t>
  </si>
  <si>
    <t>Close out 1263</t>
  </si>
  <si>
    <t>Close out 1264</t>
  </si>
  <si>
    <t>Close out 1265</t>
  </si>
  <si>
    <t>Close out 1266</t>
  </si>
  <si>
    <t>Close out 1267</t>
  </si>
  <si>
    <t>Close out 1268</t>
  </si>
  <si>
    <t>Close out 1269</t>
  </si>
  <si>
    <t>Close out 1270</t>
  </si>
  <si>
    <t>Close out 1271</t>
  </si>
  <si>
    <t>Close out 1272</t>
  </si>
  <si>
    <t>Close out 1273</t>
  </si>
  <si>
    <t>Close out 1274</t>
  </si>
  <si>
    <t>Close out 1275</t>
  </si>
  <si>
    <t>Close out 1276</t>
  </si>
  <si>
    <t>Close out 1277</t>
  </si>
  <si>
    <t>Close out 1278</t>
  </si>
  <si>
    <t>Close out 1279</t>
  </si>
  <si>
    <t>Close out 1280</t>
  </si>
  <si>
    <t>Close out 1281</t>
  </si>
  <si>
    <t>Close out 1282</t>
  </si>
  <si>
    <t>Close out 1283</t>
  </si>
  <si>
    <t>Close out 1284</t>
  </si>
  <si>
    <t>Close out 1285</t>
  </si>
  <si>
    <t>Close out 1286</t>
  </si>
  <si>
    <t>Close out 1287</t>
  </si>
  <si>
    <t>Close out 1288</t>
  </si>
  <si>
    <t>Close out 1289</t>
  </si>
  <si>
    <t>Close out 1290</t>
  </si>
  <si>
    <t>Close out 1291</t>
  </si>
  <si>
    <t>Close out 1292</t>
  </si>
  <si>
    <t>Close out 1293</t>
  </si>
  <si>
    <t>Close out 1294</t>
  </si>
  <si>
    <t>Close out 1295</t>
  </si>
  <si>
    <t>Close out 1296</t>
  </si>
  <si>
    <t>Close out 1297</t>
  </si>
  <si>
    <t>Close out 1298</t>
  </si>
  <si>
    <t>Close out 1299</t>
  </si>
  <si>
    <t>Close out 1300</t>
  </si>
  <si>
    <t>Close out 1301</t>
  </si>
  <si>
    <t>Close out 1302</t>
  </si>
  <si>
    <t>Close out 1303</t>
  </si>
  <si>
    <t>Close out 1304</t>
  </si>
  <si>
    <t>Close out 1305</t>
  </si>
  <si>
    <t>Close out 1306</t>
  </si>
  <si>
    <t>Close out 1307</t>
  </si>
  <si>
    <t>Close out 1308</t>
  </si>
  <si>
    <t>Close out 1309</t>
  </si>
  <si>
    <t>Close out 1310</t>
  </si>
  <si>
    <t>Close out 1311</t>
  </si>
  <si>
    <t>Close out 1312</t>
  </si>
  <si>
    <t>Close out 1313</t>
  </si>
  <si>
    <t>Close out 1314</t>
  </si>
  <si>
    <t>Close out 1315</t>
  </si>
  <si>
    <t>Close out 1316</t>
  </si>
  <si>
    <t>Close out 1317</t>
  </si>
  <si>
    <t>Close out 1318</t>
  </si>
  <si>
    <t>Close out 1319</t>
  </si>
  <si>
    <t>Close out 1320</t>
  </si>
  <si>
    <t>Close out 1321</t>
  </si>
  <si>
    <t>Close out 1322</t>
  </si>
  <si>
    <t>Close out 1323</t>
  </si>
  <si>
    <t>Close out 1324</t>
  </si>
  <si>
    <t>Close out 1325</t>
  </si>
  <si>
    <t>Close out 1326</t>
  </si>
  <si>
    <t>Close out 1327</t>
  </si>
  <si>
    <t>Close out 1328</t>
  </si>
  <si>
    <t>Close out 1329</t>
  </si>
  <si>
    <t>Close out 1330</t>
  </si>
  <si>
    <t>Close out 1331</t>
  </si>
  <si>
    <t>Close out 1332</t>
  </si>
  <si>
    <t>Close out 1333</t>
  </si>
  <si>
    <t>Close out 1334</t>
  </si>
  <si>
    <t>Close out 1335</t>
  </si>
  <si>
    <t>Close out 1336</t>
  </si>
  <si>
    <t>Close out 1337</t>
  </si>
  <si>
    <t>Close out 1338</t>
  </si>
  <si>
    <t>Close out 1339</t>
  </si>
  <si>
    <t>Close out 1340</t>
  </si>
  <si>
    <t>Close out 1341</t>
  </si>
  <si>
    <t>Close out 1342</t>
  </si>
  <si>
    <t>Close out 1343</t>
  </si>
  <si>
    <t>Close out 1344</t>
  </si>
  <si>
    <t>Close out 1345</t>
  </si>
  <si>
    <t>Close out 1346</t>
  </si>
  <si>
    <t>Close out 1347</t>
  </si>
  <si>
    <t>Close out 1348</t>
  </si>
  <si>
    <t>Close out 1349</t>
  </si>
  <si>
    <t>Close out 1350</t>
  </si>
  <si>
    <t>Close out 1351</t>
  </si>
  <si>
    <t>Close out 1352</t>
  </si>
  <si>
    <t>Close out 1353</t>
  </si>
  <si>
    <t>Close out 1354</t>
  </si>
  <si>
    <t>Close out 1355</t>
  </si>
  <si>
    <t>Close out 1356</t>
  </si>
  <si>
    <t>Close out 1357</t>
  </si>
  <si>
    <t>Close out 1358</t>
  </si>
  <si>
    <t>Close out 1359</t>
  </si>
  <si>
    <t>Close out 1360</t>
  </si>
  <si>
    <t>Close out 1361</t>
  </si>
  <si>
    <t>Close out 1362</t>
  </si>
  <si>
    <t>Close out 1363</t>
  </si>
  <si>
    <t>Close out 1364</t>
  </si>
  <si>
    <t>Close out 1365</t>
  </si>
  <si>
    <t>Close out 1366</t>
  </si>
  <si>
    <t>Close out 1367</t>
  </si>
  <si>
    <t>Close out 1368</t>
  </si>
  <si>
    <t>Close out 1369</t>
  </si>
  <si>
    <t>Close out 1370</t>
  </si>
  <si>
    <t>Close out 1371</t>
  </si>
  <si>
    <t>Close out 1372</t>
  </si>
  <si>
    <t>Close out 1373</t>
  </si>
  <si>
    <t>Close out 1374</t>
  </si>
  <si>
    <t>Close out 1375</t>
  </si>
  <si>
    <t>Close out 1376</t>
  </si>
  <si>
    <t>Close out 1377</t>
  </si>
  <si>
    <t>Close out 1378</t>
  </si>
  <si>
    <t>Close out 1379</t>
  </si>
  <si>
    <t>Close out 1380</t>
  </si>
  <si>
    <t>Close out 1381</t>
  </si>
  <si>
    <t>Close out 1382</t>
  </si>
  <si>
    <t>Close out 1383</t>
  </si>
  <si>
    <t>Close out 1384</t>
  </si>
  <si>
    <t>Close out 1385</t>
  </si>
  <si>
    <t>Close out 1386</t>
  </si>
  <si>
    <t>Close out 1387</t>
  </si>
  <si>
    <t>Close out 1388</t>
  </si>
  <si>
    <t>Close out 1389</t>
  </si>
  <si>
    <t>Close out 1390</t>
  </si>
  <si>
    <t>Close out 1391</t>
  </si>
  <si>
    <t>Close out 1392</t>
  </si>
  <si>
    <t>Close out 1393</t>
  </si>
  <si>
    <t>Close out 1394</t>
  </si>
  <si>
    <t>Close out 1395</t>
  </si>
  <si>
    <t>Close out 1396</t>
  </si>
  <si>
    <t>Close out 1397</t>
  </si>
  <si>
    <t>Close out 1398</t>
  </si>
  <si>
    <t>Close out 1399</t>
  </si>
  <si>
    <t>Close out 1400</t>
  </si>
  <si>
    <t>Close out 1401</t>
  </si>
  <si>
    <t>Close out 1402</t>
  </si>
  <si>
    <t>Close out 1403</t>
  </si>
  <si>
    <t>Close out 1404</t>
  </si>
  <si>
    <t>Close out 1405</t>
  </si>
  <si>
    <t>Close out 1406</t>
  </si>
  <si>
    <t>Close out 1407</t>
  </si>
  <si>
    <t>Close out 1408</t>
  </si>
  <si>
    <t>Close out 1409</t>
  </si>
  <si>
    <t>Close out 1410</t>
  </si>
  <si>
    <t>Close out 1411</t>
  </si>
  <si>
    <t>Close out 1412</t>
  </si>
  <si>
    <t>Close out 1413</t>
  </si>
  <si>
    <t>Close out 1414</t>
  </si>
  <si>
    <t>Close out 1415</t>
  </si>
  <si>
    <t>Close out 1416</t>
  </si>
  <si>
    <t>Close out 1417</t>
  </si>
  <si>
    <t>Close out 1418</t>
  </si>
  <si>
    <t>Close out 1419</t>
  </si>
  <si>
    <t>Close out 1420</t>
  </si>
  <si>
    <t>Close out 1421</t>
  </si>
  <si>
    <t>Close out 1422</t>
  </si>
  <si>
    <t>Close out 1423</t>
  </si>
  <si>
    <t>Close out 1424</t>
  </si>
  <si>
    <t>Close out 1425</t>
  </si>
  <si>
    <t>Close out 1426</t>
  </si>
  <si>
    <t>Close out 1427</t>
  </si>
  <si>
    <t>Close out 1428</t>
  </si>
  <si>
    <t>Close out 1429</t>
  </si>
  <si>
    <t>Close out 1430</t>
  </si>
  <si>
    <t>Close out 1431</t>
  </si>
  <si>
    <t>Close out 1432</t>
  </si>
  <si>
    <t>Close out 1433</t>
  </si>
  <si>
    <t>Close out 1434</t>
  </si>
  <si>
    <t>Close out 1435</t>
  </si>
  <si>
    <t>Close out 1436</t>
  </si>
  <si>
    <t>Close out 1437</t>
  </si>
  <si>
    <t>Close out 1438</t>
  </si>
  <si>
    <t>Close out 1439</t>
  </si>
  <si>
    <t>Close out 1440</t>
  </si>
  <si>
    <t>Close out 1441</t>
  </si>
  <si>
    <t>Close out 1442</t>
  </si>
  <si>
    <t>Close out 1443</t>
  </si>
  <si>
    <t>Close out 1444</t>
  </si>
  <si>
    <t>Close out 1445</t>
  </si>
  <si>
    <t>Close out 1446</t>
  </si>
  <si>
    <t>Close out 1447</t>
  </si>
  <si>
    <t>Close out 1448</t>
  </si>
  <si>
    <t>Close out 1449</t>
  </si>
  <si>
    <t>Close out 1450</t>
  </si>
  <si>
    <t>Close out 1451</t>
  </si>
  <si>
    <t>Close out 1452</t>
  </si>
  <si>
    <t>Close out 1453</t>
  </si>
  <si>
    <t>Close out 1454</t>
  </si>
  <si>
    <t>Close out 1455</t>
  </si>
  <si>
    <t>Close out 1456</t>
  </si>
  <si>
    <t>Close out 1457</t>
  </si>
  <si>
    <t>Close out 1458</t>
  </si>
  <si>
    <t>Close out 1459</t>
  </si>
  <si>
    <t>Close out 1460</t>
  </si>
  <si>
    <t>Close out 1461</t>
  </si>
  <si>
    <t>Close out 1462</t>
  </si>
  <si>
    <t>Close out 1463</t>
  </si>
  <si>
    <t>Close out 1464</t>
  </si>
  <si>
    <t>Close out 1465</t>
  </si>
  <si>
    <t>Close out 1466</t>
  </si>
  <si>
    <t>Close out 1467</t>
  </si>
  <si>
    <t>Close out 1468</t>
  </si>
  <si>
    <t>Close out 1469</t>
  </si>
  <si>
    <t>Close out 1470</t>
  </si>
  <si>
    <t>Close out 1471</t>
  </si>
  <si>
    <t>Close out 1472</t>
  </si>
  <si>
    <t>Close out 1473</t>
  </si>
  <si>
    <t>Close out 1474</t>
  </si>
  <si>
    <t>Close out 1475</t>
  </si>
  <si>
    <t>Close out 1476</t>
  </si>
  <si>
    <t>Close out 1477</t>
  </si>
  <si>
    <t>Close out 1478</t>
  </si>
  <si>
    <t>Close out 1479</t>
  </si>
  <si>
    <t>Close out 1480</t>
  </si>
  <si>
    <t>Close out 1481</t>
  </si>
  <si>
    <t>Close out 1482</t>
  </si>
  <si>
    <t>Close out 1483</t>
  </si>
  <si>
    <t>Close out 1484</t>
  </si>
  <si>
    <t>Close out 1485</t>
  </si>
  <si>
    <t>Close out 1486</t>
  </si>
  <si>
    <t>Close out 1487</t>
  </si>
  <si>
    <t>Close out 1488</t>
  </si>
  <si>
    <t>Close out 1489</t>
  </si>
  <si>
    <t>Close out 1490</t>
  </si>
  <si>
    <t>Close out 1491</t>
  </si>
  <si>
    <t>Close out 1492</t>
  </si>
  <si>
    <t>Close out 1493</t>
  </si>
  <si>
    <t>Close out 1494</t>
  </si>
  <si>
    <t>Close out 1495</t>
  </si>
  <si>
    <t>Close out 1496</t>
  </si>
  <si>
    <t>Close out 1497</t>
  </si>
  <si>
    <t>Close out 1498</t>
  </si>
  <si>
    <t>Close out 1499</t>
  </si>
  <si>
    <t>Close out 1500</t>
  </si>
  <si>
    <t>Close out 1501</t>
  </si>
  <si>
    <t>Close out 1502</t>
  </si>
  <si>
    <t>Close out 1503</t>
  </si>
  <si>
    <t>Close out 1504</t>
  </si>
  <si>
    <t>Close out 1505</t>
  </si>
  <si>
    <t>Close out 1506</t>
  </si>
  <si>
    <t>Close out 1507</t>
  </si>
  <si>
    <t>Close out 1508</t>
  </si>
  <si>
    <t>Close out 1509</t>
  </si>
  <si>
    <t>Close out 1510</t>
  </si>
  <si>
    <t>Close out 1511</t>
  </si>
  <si>
    <t>Close out 1512</t>
  </si>
  <si>
    <t>Close out 1513</t>
  </si>
  <si>
    <t>Close out 1514</t>
  </si>
  <si>
    <t>Close out 1515</t>
  </si>
  <si>
    <t>Close out 1516</t>
  </si>
  <si>
    <t>Close out 1517</t>
  </si>
  <si>
    <t>Close out 1518</t>
  </si>
  <si>
    <t>Close out 1519</t>
  </si>
  <si>
    <t>Close out 1520</t>
  </si>
  <si>
    <t>Close out 1521</t>
  </si>
  <si>
    <t>Close out 1522</t>
  </si>
  <si>
    <t>Close out 1523</t>
  </si>
  <si>
    <t>Close out 1524</t>
  </si>
  <si>
    <t>Close out 1525</t>
  </si>
  <si>
    <t>Close out 1526</t>
  </si>
  <si>
    <t>Close out 1527</t>
  </si>
  <si>
    <t>Close out 1528</t>
  </si>
  <si>
    <t>Close out 1529</t>
  </si>
  <si>
    <t>Close out 1530</t>
  </si>
  <si>
    <t>Close out 1531</t>
  </si>
  <si>
    <t>Close out 1532</t>
  </si>
  <si>
    <t>Close out 1533</t>
  </si>
  <si>
    <t>Close out 1534</t>
  </si>
  <si>
    <t>Close out 1535</t>
  </si>
  <si>
    <t>Close out 1536</t>
  </si>
  <si>
    <t>Close out 1537</t>
  </si>
  <si>
    <t>Close out 1538</t>
  </si>
  <si>
    <t>Close out 1539</t>
  </si>
  <si>
    <t>Close out 1540</t>
  </si>
  <si>
    <t>Close out 1541</t>
  </si>
  <si>
    <t>Close out 1542</t>
  </si>
  <si>
    <t>Close out 1543</t>
  </si>
  <si>
    <t>Close out 1544</t>
  </si>
  <si>
    <t>Close out 1545</t>
  </si>
  <si>
    <t>Close out 1546</t>
  </si>
  <si>
    <t>Close out 1547</t>
  </si>
  <si>
    <t>Close out 1548</t>
  </si>
  <si>
    <t>Close out 1549</t>
  </si>
  <si>
    <t>Close out 1550</t>
  </si>
  <si>
    <t>Close out 1551</t>
  </si>
  <si>
    <t>Close out 1552</t>
  </si>
  <si>
    <t>Close out 1553</t>
  </si>
  <si>
    <t>Close out 1554</t>
  </si>
  <si>
    <t>Close out 1555</t>
  </si>
  <si>
    <t>Close out 1556</t>
  </si>
  <si>
    <t>Close out 1557</t>
  </si>
  <si>
    <t>Close out 1558</t>
  </si>
  <si>
    <t>Close out 1559</t>
  </si>
  <si>
    <t>Close out 1560</t>
  </si>
  <si>
    <t>Close out 1561</t>
  </si>
  <si>
    <t>Close out 1562</t>
  </si>
  <si>
    <t>Close out 1563</t>
  </si>
  <si>
    <t>Close out 1564</t>
  </si>
  <si>
    <t>Close out 1565</t>
  </si>
  <si>
    <t>Close out 1566</t>
  </si>
  <si>
    <t>Close out 1567</t>
  </si>
  <si>
    <t>Close out 1568</t>
  </si>
  <si>
    <t>Close out 1569</t>
  </si>
  <si>
    <t>Close out 1570</t>
  </si>
  <si>
    <t>Close out 1571</t>
  </si>
  <si>
    <t>Close out 1572</t>
  </si>
  <si>
    <t>Close out 1573</t>
  </si>
  <si>
    <t>Close out 1574</t>
  </si>
  <si>
    <t>Close out 1575</t>
  </si>
  <si>
    <t>Close out 1576</t>
  </si>
  <si>
    <t>Close out 1577</t>
  </si>
  <si>
    <t>Close out 1578</t>
  </si>
  <si>
    <t>Close out 1579</t>
  </si>
  <si>
    <t>Close out 1580</t>
  </si>
  <si>
    <t>Close out 1581</t>
  </si>
  <si>
    <t>Close out 1582</t>
  </si>
  <si>
    <t>Close out 1583</t>
  </si>
  <si>
    <t>Close out 1584</t>
  </si>
  <si>
    <t>Close out 1585</t>
  </si>
  <si>
    <t>Close out 1586</t>
  </si>
  <si>
    <t>Close out 1587</t>
  </si>
  <si>
    <t>Close out 1588</t>
  </si>
  <si>
    <t>Close out 1589</t>
  </si>
  <si>
    <t>Close out 1590</t>
  </si>
  <si>
    <t>Close out 1591</t>
  </si>
  <si>
    <t>Close out 1592</t>
  </si>
  <si>
    <t>Close out 1593</t>
  </si>
  <si>
    <t>Close out 1594</t>
  </si>
  <si>
    <t>Close out 1595</t>
  </si>
  <si>
    <t>Close out 1596</t>
  </si>
  <si>
    <t>Close out 1597</t>
  </si>
  <si>
    <t>Close out 1598</t>
  </si>
  <si>
    <t>Close out 1599</t>
  </si>
  <si>
    <t>Close out 1600</t>
  </si>
  <si>
    <t>Close out 1601</t>
  </si>
  <si>
    <t>Close out 1602</t>
  </si>
  <si>
    <t>Close out 1603</t>
  </si>
  <si>
    <t>Close out 1604</t>
  </si>
  <si>
    <t>Close out 1605</t>
  </si>
  <si>
    <t>Close out 1606</t>
  </si>
  <si>
    <t>Close out 1607</t>
  </si>
  <si>
    <t>Close out 1608</t>
  </si>
  <si>
    <t>Close out 1609</t>
  </si>
  <si>
    <t>Close out 1610</t>
  </si>
  <si>
    <t>Close out 1611</t>
  </si>
  <si>
    <t>Close out 1612</t>
  </si>
  <si>
    <t>Close out 1613</t>
  </si>
  <si>
    <t>Close out 1614</t>
  </si>
  <si>
    <t>Close out 1615</t>
  </si>
  <si>
    <t>Close out 1616</t>
  </si>
  <si>
    <t>Close out 1617</t>
  </si>
  <si>
    <t>Close out 1618</t>
  </si>
  <si>
    <t>Close out 1619</t>
  </si>
  <si>
    <t>Close out 1620</t>
  </si>
  <si>
    <t>Close out 1621</t>
  </si>
  <si>
    <t>Close out 1622</t>
  </si>
  <si>
    <t>Close out 1623</t>
  </si>
  <si>
    <t>Close out 1624</t>
  </si>
  <si>
    <t>Close out 1625</t>
  </si>
  <si>
    <t>Close out 1626</t>
  </si>
  <si>
    <t>Close out 1627</t>
  </si>
  <si>
    <t>Close out 1628</t>
  </si>
  <si>
    <t>Close out 1629</t>
  </si>
  <si>
    <t>Close out 1630</t>
  </si>
  <si>
    <t>Close out 1631</t>
  </si>
  <si>
    <t>Close out 1632</t>
  </si>
  <si>
    <t>Close out 1633</t>
  </si>
  <si>
    <t>Close out 1634</t>
  </si>
  <si>
    <t>Close out 1635</t>
  </si>
  <si>
    <t>Close out 1636</t>
  </si>
  <si>
    <t>Close out 1637</t>
  </si>
  <si>
    <t>Close out 1638</t>
  </si>
  <si>
    <t>Close out 1639</t>
  </si>
  <si>
    <t>Close out 1640</t>
  </si>
  <si>
    <t>Close out 1641</t>
  </si>
  <si>
    <t>Close out 1642</t>
  </si>
  <si>
    <t>Close out 1643</t>
  </si>
  <si>
    <t>Close out 1644</t>
  </si>
  <si>
    <t>Close out 1645</t>
  </si>
  <si>
    <t>Close out 1646</t>
  </si>
  <si>
    <t>Close out 1647</t>
  </si>
  <si>
    <t>Close out 1648</t>
  </si>
  <si>
    <t>Close out 1649</t>
  </si>
  <si>
    <t>Close out 1650</t>
  </si>
  <si>
    <t>Close out 1651</t>
  </si>
  <si>
    <t>Close out 1652</t>
  </si>
  <si>
    <t>Close out 1653</t>
  </si>
  <si>
    <t>Close out 1654</t>
  </si>
  <si>
    <t>Close out 1655</t>
  </si>
  <si>
    <t>Close out 1656</t>
  </si>
  <si>
    <t>Close out 1657</t>
  </si>
  <si>
    <t>Close out 1658</t>
  </si>
  <si>
    <t>Close out 1659</t>
  </si>
  <si>
    <t>Close out 1660</t>
  </si>
  <si>
    <t>Close out 1661</t>
  </si>
  <si>
    <t>Close out 1662</t>
  </si>
  <si>
    <t>Close out 1663</t>
  </si>
  <si>
    <t>Close out 1664</t>
  </si>
  <si>
    <t>Close out 1665</t>
  </si>
  <si>
    <t>Close out 1666</t>
  </si>
  <si>
    <t>Close out 1667</t>
  </si>
  <si>
    <t>Close out 1668</t>
  </si>
  <si>
    <t>Close out 1669</t>
  </si>
  <si>
    <t>Close out 1670</t>
  </si>
  <si>
    <t>Close out 1671</t>
  </si>
  <si>
    <t>Close out 1672</t>
  </si>
  <si>
    <t>Close out 1673</t>
  </si>
  <si>
    <t>Close out 1674</t>
  </si>
  <si>
    <t>Close out 1675</t>
  </si>
  <si>
    <t>Close out 1676</t>
  </si>
  <si>
    <t>Close out 1677</t>
  </si>
  <si>
    <t>Close out 1678</t>
  </si>
  <si>
    <t>Close out 1679</t>
  </si>
  <si>
    <t>Close out 1680</t>
  </si>
  <si>
    <t>Close out 1681</t>
  </si>
  <si>
    <t>Close out 1682</t>
  </si>
  <si>
    <t>Close out 1683</t>
  </si>
  <si>
    <t>Close out 1684</t>
  </si>
  <si>
    <t>Close out 1685</t>
  </si>
  <si>
    <t>Close out 1686</t>
  </si>
  <si>
    <t>Close out 1687</t>
  </si>
  <si>
    <t>Close out 1688</t>
  </si>
  <si>
    <t>Close out 1689</t>
  </si>
  <si>
    <t>Close out 1690</t>
  </si>
  <si>
    <t>Close out 1691</t>
  </si>
  <si>
    <t>Close out 1692</t>
  </si>
  <si>
    <t>Close out 1693</t>
  </si>
  <si>
    <t>Close out 1694</t>
  </si>
  <si>
    <t>Close out 1695</t>
  </si>
  <si>
    <t>Close out 1696</t>
  </si>
  <si>
    <t>Close out 1697</t>
  </si>
  <si>
    <t>Close out 1698</t>
  </si>
  <si>
    <t>Close out 1699</t>
  </si>
  <si>
    <t>Close out 1700</t>
  </si>
  <si>
    <t>Close out 1701</t>
  </si>
  <si>
    <t>Close out 1702</t>
  </si>
  <si>
    <t>Close out 1703</t>
  </si>
  <si>
    <t>Close out 1704</t>
  </si>
  <si>
    <t>Close out 1705</t>
  </si>
  <si>
    <t>Close out 1706</t>
  </si>
  <si>
    <t>Close out 1707</t>
  </si>
  <si>
    <t>Close out 1708</t>
  </si>
  <si>
    <t>Close out 1709</t>
  </si>
  <si>
    <t>Close out 1710</t>
  </si>
  <si>
    <t>Close out 1711</t>
  </si>
  <si>
    <t>Close out 1712</t>
  </si>
  <si>
    <t>Close out 1713</t>
  </si>
  <si>
    <t>Close out 1714</t>
  </si>
  <si>
    <t>Close out 1715</t>
  </si>
  <si>
    <t>Close out 1716</t>
  </si>
  <si>
    <t>Close out 1717</t>
  </si>
  <si>
    <t>Close out 1718</t>
  </si>
  <si>
    <t>Close out 1719</t>
  </si>
  <si>
    <t>Close out 1720</t>
  </si>
  <si>
    <t>Close out 1721</t>
  </si>
  <si>
    <t>Close out 1722</t>
  </si>
  <si>
    <t>Close out 1723</t>
  </si>
  <si>
    <t>Close out 1724</t>
  </si>
  <si>
    <t>Close out 1725</t>
  </si>
  <si>
    <t>Close out 1726</t>
  </si>
  <si>
    <t>Close out 1727</t>
  </si>
  <si>
    <t>Close out 1728</t>
  </si>
  <si>
    <t>Close out 1729</t>
  </si>
  <si>
    <t>Close out 1730</t>
  </si>
  <si>
    <t>Close out 1731</t>
  </si>
  <si>
    <t>Close out 1732</t>
  </si>
  <si>
    <t>Close out 1733</t>
  </si>
  <si>
    <t>Close out 1734</t>
  </si>
  <si>
    <t>Close out 1735</t>
  </si>
  <si>
    <t>Close out 1736</t>
  </si>
  <si>
    <t>Close out 1737</t>
  </si>
  <si>
    <t>Close out 1738</t>
  </si>
  <si>
    <t>Close out 1739</t>
  </si>
  <si>
    <t>Close out 1740</t>
  </si>
  <si>
    <t>Close out 1741</t>
  </si>
  <si>
    <t>Close out 1742</t>
  </si>
  <si>
    <t>Close out 1743</t>
  </si>
  <si>
    <t>Close out 1744</t>
  </si>
  <si>
    <t>Close out 1745</t>
  </si>
  <si>
    <t>Close out 1746</t>
  </si>
  <si>
    <t>Close out 1747</t>
  </si>
  <si>
    <t>Close out 1748</t>
  </si>
  <si>
    <t>Close out 1749</t>
  </si>
  <si>
    <t>Close out 1750</t>
  </si>
  <si>
    <t>Close out 1751</t>
  </si>
  <si>
    <t>Close out 1752</t>
  </si>
  <si>
    <t>Close out 1753</t>
  </si>
  <si>
    <t>Close out 1754</t>
  </si>
  <si>
    <t>Close out 1755</t>
  </si>
  <si>
    <t>Close out 1756</t>
  </si>
  <si>
    <t>Close out 1757</t>
  </si>
  <si>
    <t>Close out 1758</t>
  </si>
  <si>
    <t>Close out 1759</t>
  </si>
  <si>
    <t>Close out 1760</t>
  </si>
  <si>
    <t>Close out 1761</t>
  </si>
  <si>
    <t>Close out 1762</t>
  </si>
  <si>
    <t>Close out 1763</t>
  </si>
  <si>
    <t>Close out 1764</t>
  </si>
  <si>
    <t>Close out 1765</t>
  </si>
  <si>
    <t>Close out 1766</t>
  </si>
  <si>
    <t>Close out 1767</t>
  </si>
  <si>
    <t>Close out 1768</t>
  </si>
  <si>
    <t>Close out 1769</t>
  </si>
  <si>
    <t>Close out 1770</t>
  </si>
  <si>
    <t>Close out 1771</t>
  </si>
  <si>
    <t>Close out 1772</t>
  </si>
  <si>
    <t>Close out 1773</t>
  </si>
  <si>
    <t>Close out 1774</t>
  </si>
  <si>
    <t>Close out 1775</t>
  </si>
  <si>
    <t>Close out 1776</t>
  </si>
  <si>
    <t>Close out 1777</t>
  </si>
  <si>
    <t>Close out 1778</t>
  </si>
  <si>
    <t>Close out 1779</t>
  </si>
  <si>
    <t>Close out 1780</t>
  </si>
  <si>
    <t>Close out 1781</t>
  </si>
  <si>
    <t>Close out 1782</t>
  </si>
  <si>
    <t>Close out 1783</t>
  </si>
  <si>
    <t>Close out 1784</t>
  </si>
  <si>
    <t>Close out 1785</t>
  </si>
  <si>
    <t>Close out 1786</t>
  </si>
  <si>
    <t>Close out 1787</t>
  </si>
  <si>
    <t>Close out 1788</t>
  </si>
  <si>
    <t>Close out 1789</t>
  </si>
  <si>
    <t>Close out 1790</t>
  </si>
  <si>
    <t>Close out 1791</t>
  </si>
  <si>
    <t>Close out 1792</t>
  </si>
  <si>
    <t>Close out 1793</t>
  </si>
  <si>
    <t>Close out 1794</t>
  </si>
  <si>
    <t>Close out 1795</t>
  </si>
  <si>
    <t>Close out 1796</t>
  </si>
  <si>
    <t>Close out 1797</t>
  </si>
  <si>
    <t>Close out 1798</t>
  </si>
  <si>
    <t>Close out 1799</t>
  </si>
  <si>
    <t>Close out 1800</t>
  </si>
  <si>
    <t>Close out 1801</t>
  </si>
  <si>
    <t>Close out 1802</t>
  </si>
  <si>
    <t>Close out 1803</t>
  </si>
  <si>
    <t>Close out 1804</t>
  </si>
  <si>
    <t>Close out 1805</t>
  </si>
  <si>
    <t>Close out 1806</t>
  </si>
  <si>
    <t>Close out 1807</t>
  </si>
  <si>
    <t>Close out 1808</t>
  </si>
  <si>
    <t>Close out 1809</t>
  </si>
  <si>
    <t>Close out 1810</t>
  </si>
  <si>
    <t>Close out 1811</t>
  </si>
  <si>
    <t>Close out 1812</t>
  </si>
  <si>
    <t>Close out 1813</t>
  </si>
  <si>
    <t>Close out 1814</t>
  </si>
  <si>
    <t>Close out 1815</t>
  </si>
  <si>
    <t>Close out 1816</t>
  </si>
  <si>
    <t>Close out 1817</t>
  </si>
  <si>
    <t>Close out 1818</t>
  </si>
  <si>
    <t>Close out 1819</t>
  </si>
  <si>
    <t>Close out 1820</t>
  </si>
  <si>
    <t>Close out 1821</t>
  </si>
  <si>
    <t>Close out 1822</t>
  </si>
  <si>
    <t>Close out 1823</t>
  </si>
  <si>
    <t>Close out 1824</t>
  </si>
  <si>
    <t>Close out 1825</t>
  </si>
  <si>
    <t>Close out 1826</t>
  </si>
  <si>
    <t>Close out 1827</t>
  </si>
  <si>
    <t>Close out 1828</t>
  </si>
  <si>
    <t>Close out 1829</t>
  </si>
  <si>
    <t>Close out 1830</t>
  </si>
  <si>
    <t>Close out 1831</t>
  </si>
  <si>
    <t>Close out 1832</t>
  </si>
  <si>
    <t>Close out 1833</t>
  </si>
  <si>
    <t>Close out 1834</t>
  </si>
  <si>
    <t>Close out 1835</t>
  </si>
  <si>
    <t>Close out 1836</t>
  </si>
  <si>
    <t>Close out 1837</t>
  </si>
  <si>
    <t>Close out 1838</t>
  </si>
  <si>
    <t>Close out 1839</t>
  </si>
  <si>
    <t>Close out 1840</t>
  </si>
  <si>
    <t>Close out 1841</t>
  </si>
  <si>
    <t>Close out 1842</t>
  </si>
  <si>
    <t>Close out 1843</t>
  </si>
  <si>
    <t>Close out 1844</t>
  </si>
  <si>
    <t>Close out 1845</t>
  </si>
  <si>
    <t>Close out 1846</t>
  </si>
  <si>
    <t>Close out 1847</t>
  </si>
  <si>
    <t>Close out 1848</t>
  </si>
  <si>
    <t>Close out 1849</t>
  </si>
  <si>
    <t>Close out 1850</t>
  </si>
  <si>
    <t>Close out 1851</t>
  </si>
  <si>
    <t>Close out 1852</t>
  </si>
  <si>
    <t>Close out 1853</t>
  </si>
  <si>
    <t>Close out 1854</t>
  </si>
  <si>
    <t>Close out 1855</t>
  </si>
  <si>
    <t>Close out 1856</t>
  </si>
  <si>
    <t>Close out 1857</t>
  </si>
  <si>
    <t>Close out 1858</t>
  </si>
  <si>
    <t>Close out 1859</t>
  </si>
  <si>
    <t>Close out 1860</t>
  </si>
  <si>
    <t>Close out 1861</t>
  </si>
  <si>
    <t>Close out 1862</t>
  </si>
  <si>
    <t>Close out 1863</t>
  </si>
  <si>
    <t>Close out 1864</t>
  </si>
  <si>
    <t>Close out 1865</t>
  </si>
  <si>
    <t>Close out 1866</t>
  </si>
  <si>
    <t>Close out 1867</t>
  </si>
  <si>
    <t>Close out 1868</t>
  </si>
  <si>
    <t>Close out 1869</t>
  </si>
  <si>
    <t>Close out 1870</t>
  </si>
  <si>
    <t>Close out 1871</t>
  </si>
  <si>
    <t>Close out 1872</t>
  </si>
  <si>
    <t>Close out 1873</t>
  </si>
  <si>
    <t>Close out 1874</t>
  </si>
  <si>
    <t>Close out 1875</t>
  </si>
  <si>
    <t>Close out 1876</t>
  </si>
  <si>
    <t>Close out 1877</t>
  </si>
  <si>
    <t>Close out 1878</t>
  </si>
  <si>
    <t>Close out 1879</t>
  </si>
  <si>
    <t>Close out 1880</t>
  </si>
  <si>
    <t>Close out 1881</t>
  </si>
  <si>
    <t>Close out 1882</t>
  </si>
  <si>
    <t>Close out 1883</t>
  </si>
  <si>
    <t>Close out 1884</t>
  </si>
  <si>
    <t>Close out 1885</t>
  </si>
  <si>
    <t>Close out 1886</t>
  </si>
  <si>
    <t>Close out 1887</t>
  </si>
  <si>
    <t>Close out 1888</t>
  </si>
  <si>
    <t>Close out 1889</t>
  </si>
  <si>
    <t>Close out 1890</t>
  </si>
  <si>
    <t>Close out 1891</t>
  </si>
  <si>
    <t>Close out 1892</t>
  </si>
  <si>
    <t>Close out 1893</t>
  </si>
  <si>
    <t>Close out 1894</t>
  </si>
  <si>
    <t>Close out 1895</t>
  </si>
  <si>
    <t>Close out 1896</t>
  </si>
  <si>
    <t>Close out 1897</t>
  </si>
  <si>
    <t>Close out 1898</t>
  </si>
  <si>
    <t>Close out 1899</t>
  </si>
  <si>
    <t>Close out 1900</t>
  </si>
  <si>
    <t>Close out 1901</t>
  </si>
  <si>
    <t>Close out 1902</t>
  </si>
  <si>
    <t>Close out 1903</t>
  </si>
  <si>
    <t>Close out 1904</t>
  </si>
  <si>
    <t>Close out 1905</t>
  </si>
  <si>
    <t>Close out 1906</t>
  </si>
  <si>
    <t>Close out 1907</t>
  </si>
  <si>
    <t>Close out 1908</t>
  </si>
  <si>
    <t>Close out 1909</t>
  </si>
  <si>
    <t>Close out 1910</t>
  </si>
  <si>
    <t>Close out 1911</t>
  </si>
  <si>
    <t>Close out 1912</t>
  </si>
  <si>
    <t>Close out 1913</t>
  </si>
  <si>
    <t>Close out 1914</t>
  </si>
  <si>
    <t>Close out 1915</t>
  </si>
  <si>
    <t>Close out 1916</t>
  </si>
  <si>
    <t>Close out 1917</t>
  </si>
  <si>
    <t>Close out 1918</t>
  </si>
  <si>
    <t>Close out 1919</t>
  </si>
  <si>
    <t>Close out 1920</t>
  </si>
  <si>
    <t>Close out 1921</t>
  </si>
  <si>
    <t>Close out 1922</t>
  </si>
  <si>
    <t>Close out 1923</t>
  </si>
  <si>
    <t>Close out 1924</t>
  </si>
  <si>
    <t>Close out 1925</t>
  </si>
  <si>
    <t>Close out 1926</t>
  </si>
  <si>
    <t>Close out 1927</t>
  </si>
  <si>
    <t>Close out 1928</t>
  </si>
  <si>
    <t>Close out 1929</t>
  </si>
  <si>
    <t>Close out 1930</t>
  </si>
  <si>
    <t>Close out 1931</t>
  </si>
  <si>
    <t>Close out 1932</t>
  </si>
  <si>
    <t>Close out 1933</t>
  </si>
  <si>
    <t>Close out 1934</t>
  </si>
  <si>
    <t>Close out 1935</t>
  </si>
  <si>
    <t>Close out 1936</t>
  </si>
  <si>
    <t>Close out 1937</t>
  </si>
  <si>
    <t>Close out 1938</t>
  </si>
  <si>
    <t>Close out 1939</t>
  </si>
  <si>
    <t>Close out 1940</t>
  </si>
  <si>
    <t>Close out 1941</t>
  </si>
  <si>
    <t>Close out 1942</t>
  </si>
  <si>
    <t>Close out 1943</t>
  </si>
  <si>
    <t>Close out 1944</t>
  </si>
  <si>
    <t>Close out 1945</t>
  </si>
  <si>
    <t>Close out 1946</t>
  </si>
  <si>
    <t>Close out 1947</t>
  </si>
  <si>
    <t>Close out 1948</t>
  </si>
  <si>
    <t>Close out 1949</t>
  </si>
  <si>
    <t>Close out 1950</t>
  </si>
  <si>
    <t>Close out 1951</t>
  </si>
  <si>
    <t>Close out 1952</t>
  </si>
  <si>
    <t>Close out 1953</t>
  </si>
  <si>
    <t>Close out 1954</t>
  </si>
  <si>
    <t>Close out 1955</t>
  </si>
  <si>
    <t>Close out 1956</t>
  </si>
  <si>
    <t>Close out 1957</t>
  </si>
  <si>
    <t>Close out 1958</t>
  </si>
  <si>
    <t>Close out 1959</t>
  </si>
  <si>
    <t>Close out 1960</t>
  </si>
  <si>
    <t>Close out 1961</t>
  </si>
  <si>
    <t>Close out 1962</t>
  </si>
  <si>
    <t>Close out 1963</t>
  </si>
  <si>
    <t>Close out 1964</t>
  </si>
  <si>
    <t>Close out 1965</t>
  </si>
  <si>
    <t>Close out 1966</t>
  </si>
  <si>
    <t>Close out 1967</t>
  </si>
  <si>
    <t>Close out 1968</t>
  </si>
  <si>
    <t>Close out 1969</t>
  </si>
  <si>
    <t>Close out 1970</t>
  </si>
  <si>
    <t>Close out 1971</t>
  </si>
  <si>
    <t>Close out 1972</t>
  </si>
  <si>
    <t>Close out 1973</t>
  </si>
  <si>
    <t>Close out 1974</t>
  </si>
  <si>
    <t>Close out 1975</t>
  </si>
  <si>
    <t>Close out 1976</t>
  </si>
  <si>
    <t>Close out 1977</t>
  </si>
  <si>
    <t>Close out 1978</t>
  </si>
  <si>
    <t>Close out 1979</t>
  </si>
  <si>
    <t>Close out 1980</t>
  </si>
  <si>
    <t>Close out 1981</t>
  </si>
  <si>
    <t>Close out 1982</t>
  </si>
  <si>
    <t>Close out 1983</t>
  </si>
  <si>
    <t>Close out 1984</t>
  </si>
  <si>
    <t>Close out 1985</t>
  </si>
  <si>
    <t>Close out 1986</t>
  </si>
  <si>
    <t>Close out 1987</t>
  </si>
  <si>
    <t>Close out 1988</t>
  </si>
  <si>
    <t>Close out 1989</t>
  </si>
  <si>
    <t>Close out 1990</t>
  </si>
  <si>
    <t>Close out 1991</t>
  </si>
  <si>
    <t>Close out 1992</t>
  </si>
  <si>
    <t>Close out 1993</t>
  </si>
  <si>
    <t>Close out 1994</t>
  </si>
  <si>
    <t>Close out 1995</t>
  </si>
  <si>
    <t>Close out 1996</t>
  </si>
  <si>
    <t>Close out 1997</t>
  </si>
  <si>
    <t>Close out 1998</t>
  </si>
  <si>
    <t>Close out 1999</t>
  </si>
  <si>
    <t>Close out 2000</t>
  </si>
  <si>
    <t>Close out 2001</t>
  </si>
  <si>
    <t>Close out 2002</t>
  </si>
  <si>
    <t>Close out 2003</t>
  </si>
  <si>
    <t>Close out 2004</t>
  </si>
  <si>
    <t>Close out 2005</t>
  </si>
  <si>
    <t>Close out 2006</t>
  </si>
  <si>
    <t>Close out 2007</t>
  </si>
  <si>
    <t>Close out 2008</t>
  </si>
  <si>
    <t>Close out 2009</t>
  </si>
  <si>
    <t>Close out 2010</t>
  </si>
  <si>
    <t>Close out 2011</t>
  </si>
  <si>
    <t>Close out 2012</t>
  </si>
  <si>
    <t>Close out 2013</t>
  </si>
  <si>
    <t>Close out 2014</t>
  </si>
  <si>
    <t>Close out 2015</t>
  </si>
  <si>
    <t>Close out 2016</t>
  </si>
  <si>
    <t>Close out 2017</t>
  </si>
  <si>
    <t>Close out 2018</t>
  </si>
  <si>
    <t>Close out 2019</t>
  </si>
  <si>
    <t>Close out 2020</t>
  </si>
  <si>
    <t>Close out 2021</t>
  </si>
  <si>
    <t>Close out 2022</t>
  </si>
  <si>
    <t>Close out 2023</t>
  </si>
  <si>
    <t>Close out 2024</t>
  </si>
  <si>
    <t>Close out 2025</t>
  </si>
  <si>
    <t>Close out 2026</t>
  </si>
  <si>
    <t>Close out 2027</t>
  </si>
  <si>
    <t>Close out 2028</t>
  </si>
  <si>
    <t>Close out 2029</t>
  </si>
  <si>
    <t>Close out 2030</t>
  </si>
  <si>
    <t>Close out 2031</t>
  </si>
  <si>
    <t>Close out 2032</t>
  </si>
  <si>
    <t>Close out 2033</t>
  </si>
  <si>
    <t>Close out 2034</t>
  </si>
  <si>
    <t>Close out 2035</t>
  </si>
  <si>
    <t>Close out 2036</t>
  </si>
  <si>
    <t>Close out 2037</t>
  </si>
  <si>
    <t>Close out 2038</t>
  </si>
  <si>
    <t>Close out 2039</t>
  </si>
  <si>
    <t>Close out 2040</t>
  </si>
  <si>
    <t>Close out 2041</t>
  </si>
  <si>
    <t>Close out 2042</t>
  </si>
  <si>
    <t>Close out 2043</t>
  </si>
  <si>
    <t>Close out 2044</t>
  </si>
  <si>
    <t>Close out 2045</t>
  </si>
  <si>
    <t>Close out 2046</t>
  </si>
  <si>
    <t>Close out 2047</t>
  </si>
  <si>
    <t>Close out 2048</t>
  </si>
  <si>
    <t>Close out 2049</t>
  </si>
  <si>
    <t>Close out 2050</t>
  </si>
  <si>
    <t>Close out 2051</t>
  </si>
  <si>
    <t>Close out 2052</t>
  </si>
  <si>
    <t>Close out 2053</t>
  </si>
  <si>
    <t>Close out 2054</t>
  </si>
  <si>
    <t>Close out 2055</t>
  </si>
  <si>
    <t>Close out 2056</t>
  </si>
  <si>
    <t>Close out 2057</t>
  </si>
  <si>
    <t>Close out 2058</t>
  </si>
  <si>
    <t>Close out 2059</t>
  </si>
  <si>
    <t>Close out 2060</t>
  </si>
  <si>
    <t>Close out 2061</t>
  </si>
  <si>
    <t>Close out 2062</t>
  </si>
  <si>
    <t>Close out 2063</t>
  </si>
  <si>
    <t>Close out 2064</t>
  </si>
  <si>
    <t>Close out 2065</t>
  </si>
  <si>
    <t>Close out 2066</t>
  </si>
  <si>
    <t>Close out 2067</t>
  </si>
  <si>
    <t>Close out 2068</t>
  </si>
  <si>
    <t>Close out 2069</t>
  </si>
  <si>
    <t>Close out 2070</t>
  </si>
  <si>
    <t>Close out 2071</t>
  </si>
  <si>
    <t>Close out 2072</t>
  </si>
  <si>
    <t>Close out 2073</t>
  </si>
  <si>
    <t>Close out 2074</t>
  </si>
  <si>
    <t>Close out 2075</t>
  </si>
  <si>
    <t>Close out 2076</t>
  </si>
  <si>
    <t>Close out 2077</t>
  </si>
  <si>
    <t>Close out 2078</t>
  </si>
  <si>
    <t>Close out 2079</t>
  </si>
  <si>
    <t>Close out 2080</t>
  </si>
  <si>
    <t>Close out 2081</t>
  </si>
  <si>
    <t>Close out 2082</t>
  </si>
  <si>
    <t>Close out 2083</t>
  </si>
  <si>
    <t>Close out 2084</t>
  </si>
  <si>
    <t>Close out 2085</t>
  </si>
  <si>
    <t>Close out 2086</t>
  </si>
  <si>
    <t>Close out 2087</t>
  </si>
  <si>
    <t>Close out 2088</t>
  </si>
  <si>
    <t>Close out 2089</t>
  </si>
  <si>
    <t>Close out 2090</t>
  </si>
  <si>
    <t>Close out 2091</t>
  </si>
  <si>
    <t>Close out 2092</t>
  </si>
  <si>
    <t>Close out 2093</t>
  </si>
  <si>
    <t>Close out 2094</t>
  </si>
  <si>
    <t>Close out 2095</t>
  </si>
  <si>
    <t>Close out 2096</t>
  </si>
  <si>
    <t>Close out 2097</t>
  </si>
  <si>
    <t>Close out 2098</t>
  </si>
  <si>
    <t>Close out 2099</t>
  </si>
  <si>
    <t>Close out 2100</t>
  </si>
  <si>
    <t>Close out 2101</t>
  </si>
  <si>
    <t>Close out 2102</t>
  </si>
  <si>
    <t>Close out 2103</t>
  </si>
  <si>
    <t>Close out 2104</t>
  </si>
  <si>
    <t>Close out 2105</t>
  </si>
  <si>
    <t>Close out 2106</t>
  </si>
  <si>
    <t>Close out 2107</t>
  </si>
  <si>
    <t>Close out 2108</t>
  </si>
  <si>
    <t>Close out 2109</t>
  </si>
  <si>
    <t>Close out 2110</t>
  </si>
  <si>
    <t>Close out 2111</t>
  </si>
  <si>
    <t>Close out 2112</t>
  </si>
  <si>
    <t>Close out 2113</t>
  </si>
  <si>
    <t>Close out 2114</t>
  </si>
  <si>
    <t>Close out 2115</t>
  </si>
  <si>
    <t>Close out 2116</t>
  </si>
  <si>
    <t>Close out 2117</t>
  </si>
  <si>
    <t>Close out 2118</t>
  </si>
  <si>
    <t>Close out 2119</t>
  </si>
  <si>
    <t>Close out 2120</t>
  </si>
  <si>
    <t>Close out 2121</t>
  </si>
  <si>
    <t>Close out 2122</t>
  </si>
  <si>
    <t>Close out 2123</t>
  </si>
  <si>
    <t>Close out 2124</t>
  </si>
  <si>
    <t>Close out 2125</t>
  </si>
  <si>
    <t>Close out 2126</t>
  </si>
  <si>
    <t>Close out 2127</t>
  </si>
  <si>
    <t>Close out 2128</t>
  </si>
  <si>
    <t>Close out 2129</t>
  </si>
  <si>
    <t>Close out 2130</t>
  </si>
  <si>
    <t>Close out 2131</t>
  </si>
  <si>
    <t>Close out 2132</t>
  </si>
  <si>
    <t>Close out 2133</t>
  </si>
  <si>
    <t>Close out 2134</t>
  </si>
  <si>
    <t>Close out 2135</t>
  </si>
  <si>
    <t>Close out 2136</t>
  </si>
  <si>
    <t>Close out 2137</t>
  </si>
  <si>
    <t>Close out 2138</t>
  </si>
  <si>
    <t>Close out 2139</t>
  </si>
  <si>
    <t>Close out 2140</t>
  </si>
  <si>
    <t>Close out 2141</t>
  </si>
  <si>
    <t>Close out 2142</t>
  </si>
  <si>
    <t>Close out 2143</t>
  </si>
  <si>
    <t>Close out 2144</t>
  </si>
  <si>
    <t>Close out 2145</t>
  </si>
  <si>
    <t>Close out 2146</t>
  </si>
  <si>
    <t>Close out 2147</t>
  </si>
  <si>
    <t>Close out 2148</t>
  </si>
  <si>
    <t>Close out 2149</t>
  </si>
  <si>
    <t>Close out 2150</t>
  </si>
  <si>
    <t>Close out 2151</t>
  </si>
  <si>
    <t>Close out 2152</t>
  </si>
  <si>
    <t>Close out 2153</t>
  </si>
  <si>
    <t>Close out 2154</t>
  </si>
  <si>
    <t>Close out 2155</t>
  </si>
  <si>
    <t>Close out 2156</t>
  </si>
  <si>
    <t>Close out 2157</t>
  </si>
  <si>
    <t>Close out 2158</t>
  </si>
  <si>
    <t>Close out 2159</t>
  </si>
  <si>
    <t>Close out 2160</t>
  </si>
  <si>
    <t>Close out 2161</t>
  </si>
  <si>
    <t>Close out 2162</t>
  </si>
  <si>
    <t>Close out 2163</t>
  </si>
  <si>
    <t>Close out 2164</t>
  </si>
  <si>
    <t>Close out 2165</t>
  </si>
  <si>
    <t>Close out 2166</t>
  </si>
  <si>
    <t>Close out 2167</t>
  </si>
  <si>
    <t>Close out 2168</t>
  </si>
  <si>
    <t>Close out 2169</t>
  </si>
  <si>
    <t>Close out 2170</t>
  </si>
  <si>
    <t>Close out 2171</t>
  </si>
  <si>
    <t>Close out 2172</t>
  </si>
  <si>
    <t>Close out 2173</t>
  </si>
  <si>
    <t>Close out 2174</t>
  </si>
  <si>
    <t>Close out 2175</t>
  </si>
  <si>
    <t>Close out 2176</t>
  </si>
  <si>
    <t>Close out 2177</t>
  </si>
  <si>
    <t>Close out 2178</t>
  </si>
  <si>
    <t>Close out 2179</t>
  </si>
  <si>
    <t>Close out 2180</t>
  </si>
  <si>
    <t>Close out 2181</t>
  </si>
  <si>
    <t>Close out 2182</t>
  </si>
  <si>
    <t>Close out 2183</t>
  </si>
  <si>
    <t>Close out 2184</t>
  </si>
  <si>
    <t>Close out 2185</t>
  </si>
  <si>
    <t>Close out 2186</t>
  </si>
  <si>
    <t>Close out 2187</t>
  </si>
  <si>
    <t>Close out 2188</t>
  </si>
  <si>
    <t>Close out 2189</t>
  </si>
  <si>
    <t>Close out 2190</t>
  </si>
  <si>
    <t>Close out 2191</t>
  </si>
  <si>
    <t>Close out 2192</t>
  </si>
  <si>
    <t>Close out 2193</t>
  </si>
  <si>
    <t>Close out 2194</t>
  </si>
  <si>
    <t>Close out 2195</t>
  </si>
  <si>
    <t>Close out 2196</t>
  </si>
  <si>
    <t>Close out 2197</t>
  </si>
  <si>
    <t>Close out 2198</t>
  </si>
  <si>
    <t>Close out 2199</t>
  </si>
  <si>
    <t>Close out 2200</t>
  </si>
  <si>
    <t>Close out 2201</t>
  </si>
  <si>
    <t>Close out 2202</t>
  </si>
  <si>
    <t>Close out 2203</t>
  </si>
  <si>
    <t>Close out 2204</t>
  </si>
  <si>
    <t>Close out 2205</t>
  </si>
  <si>
    <t>Close out 2206</t>
  </si>
  <si>
    <t>Close out 2207</t>
  </si>
  <si>
    <t>Close out 2208</t>
  </si>
  <si>
    <t>Close out 2209</t>
  </si>
  <si>
    <t>Close out 2210</t>
  </si>
  <si>
    <t>Close out 2211</t>
  </si>
  <si>
    <t>Close out 2212</t>
  </si>
  <si>
    <t>Close out 2213</t>
  </si>
  <si>
    <t>Close out 2214</t>
  </si>
  <si>
    <t>Close out 2215</t>
  </si>
  <si>
    <t>Close out 2216</t>
  </si>
  <si>
    <t>Close out 2217</t>
  </si>
  <si>
    <t>Close out 2218</t>
  </si>
  <si>
    <t>Close out 2219</t>
  </si>
  <si>
    <t>Close out 2220</t>
  </si>
  <si>
    <t>Close out 2221</t>
  </si>
  <si>
    <t>Close out 2222</t>
  </si>
  <si>
    <t>Close out 2223</t>
  </si>
  <si>
    <t>Close out 2224</t>
  </si>
  <si>
    <t>Close out 2225</t>
  </si>
  <si>
    <t>Close out 2226</t>
  </si>
  <si>
    <t>Close out 2227</t>
  </si>
  <si>
    <t>Close out 2228</t>
  </si>
  <si>
    <t>Close out 2229</t>
  </si>
  <si>
    <t>Close out 2230</t>
  </si>
  <si>
    <t>Close out 2231</t>
  </si>
  <si>
    <t>Close out 2232</t>
  </si>
  <si>
    <t>Close out 2233</t>
  </si>
  <si>
    <t>Close out 2234</t>
  </si>
  <si>
    <t>Close out 2235</t>
  </si>
  <si>
    <t>Close out 2236</t>
  </si>
  <si>
    <t>Close out 2237</t>
  </si>
  <si>
    <t>Close out 2238</t>
  </si>
  <si>
    <t>Close out 2239</t>
  </si>
  <si>
    <t>Close out 2240</t>
  </si>
  <si>
    <t>Close out 2241</t>
  </si>
  <si>
    <t>Close out 2242</t>
  </si>
  <si>
    <t>Close out 2243</t>
  </si>
  <si>
    <t>Close out 2244</t>
  </si>
  <si>
    <t>Close out 2245</t>
  </si>
  <si>
    <t>Close out 2246</t>
  </si>
  <si>
    <t>Close out 2247</t>
  </si>
  <si>
    <t>Close out 2248</t>
  </si>
  <si>
    <t>Close out 2249</t>
  </si>
  <si>
    <t>Close out 2250</t>
  </si>
  <si>
    <t>Close out 2251</t>
  </si>
  <si>
    <t>Close out 2252</t>
  </si>
  <si>
    <t>Close out 2253</t>
  </si>
  <si>
    <t>Close out 2254</t>
  </si>
  <si>
    <t>Close out 2255</t>
  </si>
  <si>
    <t>Close out 2256</t>
  </si>
  <si>
    <t>Close out 2257</t>
  </si>
  <si>
    <t>Close out 2258</t>
  </si>
  <si>
    <t>Close out 2259</t>
  </si>
  <si>
    <t>Close out 2260</t>
  </si>
  <si>
    <t>Close out 2261</t>
  </si>
  <si>
    <t>Close out 2262</t>
  </si>
  <si>
    <t>Close out 2263</t>
  </si>
  <si>
    <t>Close out 2264</t>
  </si>
  <si>
    <t>Close out 2265</t>
  </si>
  <si>
    <t>Close out 2266</t>
  </si>
  <si>
    <t>Close out 2267</t>
  </si>
  <si>
    <t>Close out 2268</t>
  </si>
  <si>
    <t>Close out 2269</t>
  </si>
  <si>
    <t>Close out 2270</t>
  </si>
  <si>
    <t>Close out 2271</t>
  </si>
  <si>
    <t>Close out 2272</t>
  </si>
  <si>
    <t>Close out 2273</t>
  </si>
  <si>
    <t>Close out 2274</t>
  </si>
  <si>
    <t>Close out 2275</t>
  </si>
  <si>
    <t>Close out 2276</t>
  </si>
  <si>
    <t>Close out 2277</t>
  </si>
  <si>
    <t>Close out 2278</t>
  </si>
  <si>
    <t>Close out 2279</t>
  </si>
  <si>
    <t>Close out 2280</t>
  </si>
  <si>
    <t>Close out 2281</t>
  </si>
  <si>
    <t>Close out 2282</t>
  </si>
  <si>
    <t>Close out 2283</t>
  </si>
  <si>
    <t>Close out 2284</t>
  </si>
  <si>
    <t>Close out 2285</t>
  </si>
  <si>
    <t>Close out 2286</t>
  </si>
  <si>
    <t>Close out 2287</t>
  </si>
  <si>
    <t>Close out 2288</t>
  </si>
  <si>
    <t>Close out 2289</t>
  </si>
  <si>
    <t>Close out 2290</t>
  </si>
  <si>
    <t>Close out 2291</t>
  </si>
  <si>
    <t>Close out 2292</t>
  </si>
  <si>
    <t>Close out 2293</t>
  </si>
  <si>
    <t>Close out 2294</t>
  </si>
  <si>
    <t>Close out 2295</t>
  </si>
  <si>
    <t>Close out 2296</t>
  </si>
  <si>
    <t>Close out 2297</t>
  </si>
  <si>
    <t>Close out 2298</t>
  </si>
  <si>
    <t>Close out 2299</t>
  </si>
  <si>
    <t>Close out 2300</t>
  </si>
  <si>
    <t>Close out 2301</t>
  </si>
  <si>
    <t>Close out 2302</t>
  </si>
  <si>
    <t>Close out 2303</t>
  </si>
  <si>
    <t>Close out 2304</t>
  </si>
  <si>
    <t>Close out 2305</t>
  </si>
  <si>
    <t>Close out 2306</t>
  </si>
  <si>
    <t>Close out 2307</t>
  </si>
  <si>
    <t>Close out 2308</t>
  </si>
  <si>
    <t>Close out 2309</t>
  </si>
  <si>
    <t>Close out 2310</t>
  </si>
  <si>
    <t>Close out 2311</t>
  </si>
  <si>
    <t>Close out 2312</t>
  </si>
  <si>
    <t>Close out 2313</t>
  </si>
  <si>
    <t>Close out 2314</t>
  </si>
  <si>
    <t>Close out 2315</t>
  </si>
  <si>
    <t>Close out 2316</t>
  </si>
  <si>
    <t>Close out 2317</t>
  </si>
  <si>
    <t>Close out 2318</t>
  </si>
  <si>
    <t>Close out 2319</t>
  </si>
  <si>
    <t>Close out 2320</t>
  </si>
  <si>
    <t>Close out 2321</t>
  </si>
  <si>
    <t>Close out 2322</t>
  </si>
  <si>
    <t>Close out 2323</t>
  </si>
  <si>
    <t>Close out 2324</t>
  </si>
  <si>
    <t>Close out 2325</t>
  </si>
  <si>
    <t>Close out 2326</t>
  </si>
  <si>
    <t>Close out 2327</t>
  </si>
  <si>
    <t>Close out 2328</t>
  </si>
  <si>
    <t>Close out 2329</t>
  </si>
  <si>
    <t>Close out 2330</t>
  </si>
  <si>
    <t>Close out 2331</t>
  </si>
  <si>
    <t>Close out 2332</t>
  </si>
  <si>
    <t>Close out 2333</t>
  </si>
  <si>
    <t>Close out 2334</t>
  </si>
  <si>
    <t>Close out 2335</t>
  </si>
  <si>
    <t>Close out 2336</t>
  </si>
  <si>
    <t>Close out 2337</t>
  </si>
  <si>
    <t>Close out 2338</t>
  </si>
  <si>
    <t>Close out 2339</t>
  </si>
  <si>
    <t>Close out 2340</t>
  </si>
  <si>
    <t>Close out 2341</t>
  </si>
  <si>
    <t>Close out 2342</t>
  </si>
  <si>
    <t>Close out 2343</t>
  </si>
  <si>
    <t>Close out 2344</t>
  </si>
  <si>
    <t>Close out 2345</t>
  </si>
  <si>
    <t>Close out 2346</t>
  </si>
  <si>
    <t>Close out 2347</t>
  </si>
  <si>
    <t>Close out 2348</t>
  </si>
  <si>
    <t>Close out 2349</t>
  </si>
  <si>
    <t>Close out 2350</t>
  </si>
  <si>
    <t>Close out 2351</t>
  </si>
  <si>
    <t>Close out 2352</t>
  </si>
  <si>
    <t>Close out 2353</t>
  </si>
  <si>
    <t>Close out 2354</t>
  </si>
  <si>
    <t>Close out 2355</t>
  </si>
  <si>
    <t>Close out 2356</t>
  </si>
  <si>
    <t>Close out 2357</t>
  </si>
  <si>
    <t>Close out 2358</t>
  </si>
  <si>
    <t>Close out 2359</t>
  </si>
  <si>
    <t>Close out 2360</t>
  </si>
  <si>
    <t>Close out 2361</t>
  </si>
  <si>
    <t>Close out 2362</t>
  </si>
  <si>
    <t>Close out 2363</t>
  </si>
  <si>
    <t>Close out 2364</t>
  </si>
  <si>
    <t>Close out 2365</t>
  </si>
  <si>
    <t>Close out 2366</t>
  </si>
  <si>
    <t>Close out 2367</t>
  </si>
  <si>
    <t>Close out 2368</t>
  </si>
  <si>
    <t>Close out 2369</t>
  </si>
  <si>
    <t>Close out 2370</t>
  </si>
  <si>
    <t>Close out 2371</t>
  </si>
  <si>
    <t>Close out 2372</t>
  </si>
  <si>
    <t>Close out 2373</t>
  </si>
  <si>
    <t>Close out 2374</t>
  </si>
  <si>
    <t>Close out 2375</t>
  </si>
  <si>
    <t>Close out 2376</t>
  </si>
  <si>
    <t>Close out 2377</t>
  </si>
  <si>
    <t>Close out 2378</t>
  </si>
  <si>
    <t>Close out 2379</t>
  </si>
  <si>
    <t>Close out 2380</t>
  </si>
  <si>
    <t>Close out 2381</t>
  </si>
  <si>
    <t>Close out 2382</t>
  </si>
  <si>
    <t>Close out 2383</t>
  </si>
  <si>
    <t>Close out 2384</t>
  </si>
  <si>
    <t>Close out 2385</t>
  </si>
  <si>
    <t>Close out 2386</t>
  </si>
  <si>
    <t>Close out 2387</t>
  </si>
  <si>
    <t>Close out 2388</t>
  </si>
  <si>
    <t>Close out 2389</t>
  </si>
  <si>
    <t>Close out 2390</t>
  </si>
  <si>
    <t>Close out 2391</t>
  </si>
  <si>
    <t>Close out 2392</t>
  </si>
  <si>
    <t>Close out 2393</t>
  </si>
  <si>
    <t>Close out 2394</t>
  </si>
  <si>
    <t>Close out 2395</t>
  </si>
  <si>
    <t>Close out 2396</t>
  </si>
  <si>
    <t>Close out 2397</t>
  </si>
  <si>
    <t>Close out 2398</t>
  </si>
  <si>
    <t>Close out 2399</t>
  </si>
  <si>
    <t>Close out 2400</t>
  </si>
  <si>
    <t>Close out 2401</t>
  </si>
  <si>
    <t>Close out 2402</t>
  </si>
  <si>
    <t>Close out 2403</t>
  </si>
  <si>
    <t>Close out 2404</t>
  </si>
  <si>
    <t>Close out 2405</t>
  </si>
  <si>
    <t>Close out 2406</t>
  </si>
  <si>
    <t>Close out 2407</t>
  </si>
  <si>
    <t>Close out 2408</t>
  </si>
  <si>
    <t>Close out 2409</t>
  </si>
  <si>
    <t>Close out 2410</t>
  </si>
  <si>
    <t>Close out 2411</t>
  </si>
  <si>
    <t>Close out 2412</t>
  </si>
  <si>
    <t>Close out 2413</t>
  </si>
  <si>
    <t>Close out 2414</t>
  </si>
  <si>
    <t>Close out 2415</t>
  </si>
  <si>
    <t>Close out 2416</t>
  </si>
  <si>
    <t>Close out 2417</t>
  </si>
  <si>
    <t>Close out 2418</t>
  </si>
  <si>
    <t>Close out 2419</t>
  </si>
  <si>
    <t>Close out 2420</t>
  </si>
  <si>
    <t>Close out 2421</t>
  </si>
  <si>
    <t>Close out 2422</t>
  </si>
  <si>
    <t>Close out 2423</t>
  </si>
  <si>
    <t>Close out 2424</t>
  </si>
  <si>
    <t>Close out 2425</t>
  </si>
  <si>
    <t>Close out 2426</t>
  </si>
  <si>
    <t>Close out 2427</t>
  </si>
  <si>
    <t>Close out 2428</t>
  </si>
  <si>
    <t>Close out 2429</t>
  </si>
  <si>
    <t>Close out 2430</t>
  </si>
  <si>
    <t>Close out 2431</t>
  </si>
  <si>
    <t>Close out 2432</t>
  </si>
  <si>
    <t>Close out 2433</t>
  </si>
  <si>
    <t>Close out 2434</t>
  </si>
  <si>
    <t>Close out 2435</t>
  </si>
  <si>
    <t>Close out 2436</t>
  </si>
  <si>
    <t>Close out 2437</t>
  </si>
  <si>
    <t>Close out 2438</t>
  </si>
  <si>
    <t>Close out 2439</t>
  </si>
  <si>
    <t>Close out 2440</t>
  </si>
  <si>
    <t>Close out 2441</t>
  </si>
  <si>
    <t>Close out 2442</t>
  </si>
  <si>
    <t>Close out 2443</t>
  </si>
  <si>
    <t>Close out 2444</t>
  </si>
  <si>
    <t>Close out 2445</t>
  </si>
  <si>
    <t>Close out 2446</t>
  </si>
  <si>
    <t>Close out 2447</t>
  </si>
  <si>
    <t>Close out 2448</t>
  </si>
  <si>
    <t>Close out 2449</t>
  </si>
  <si>
    <t>Close out 2450</t>
  </si>
  <si>
    <t>Close out 2451</t>
  </si>
  <si>
    <t>Close out 2452</t>
  </si>
  <si>
    <t>Close out 2453</t>
  </si>
  <si>
    <t>Close out 2454</t>
  </si>
  <si>
    <t>Close out 2455</t>
  </si>
  <si>
    <t>Close out 2456</t>
  </si>
  <si>
    <t>Close out 2457</t>
  </si>
  <si>
    <t>Close out 2458</t>
  </si>
  <si>
    <t>Close out 2459</t>
  </si>
  <si>
    <t>Close out 2460</t>
  </si>
  <si>
    <t>Close out 2461</t>
  </si>
  <si>
    <t>Close out 2462</t>
  </si>
  <si>
    <t>Close out 2463</t>
  </si>
  <si>
    <t>Close out 2464</t>
  </si>
  <si>
    <t>Close out 2465</t>
  </si>
  <si>
    <t>Close out 2466</t>
  </si>
  <si>
    <t>Close out 2467</t>
  </si>
  <si>
    <t>Close out 2468</t>
  </si>
  <si>
    <t>Close out 2469</t>
  </si>
  <si>
    <t>Close out 2470</t>
  </si>
  <si>
    <t>Close out 2471</t>
  </si>
  <si>
    <t>Close out 2472</t>
  </si>
  <si>
    <t>Close out 2473</t>
  </si>
  <si>
    <t>Close out 2474</t>
  </si>
  <si>
    <t>Close out 2475</t>
  </si>
  <si>
    <t>Close out 2476</t>
  </si>
  <si>
    <t>Close out 2477</t>
  </si>
  <si>
    <t>Close out 2478</t>
  </si>
  <si>
    <t>Close out 2479</t>
  </si>
  <si>
    <t>Close out 2480</t>
  </si>
  <si>
    <t>Close out 2481</t>
  </si>
  <si>
    <t>Close out 2482</t>
  </si>
  <si>
    <t>Close out 2483</t>
  </si>
  <si>
    <t>Close out 2484</t>
  </si>
  <si>
    <t>Close out 2485</t>
  </si>
  <si>
    <t>Close out 2486</t>
  </si>
  <si>
    <t>Close out 2487</t>
  </si>
  <si>
    <t>Close out 2488</t>
  </si>
  <si>
    <t>Close out 2489</t>
  </si>
  <si>
    <t>Close out 2490</t>
  </si>
  <si>
    <t>Close out 2491</t>
  </si>
  <si>
    <t>Close out 2492</t>
  </si>
  <si>
    <t>Close out 2493</t>
  </si>
  <si>
    <t>Close out 2494</t>
  </si>
  <si>
    <t>Close out 2495</t>
  </si>
  <si>
    <t>Close out 2496</t>
  </si>
  <si>
    <t>Close out 2497</t>
  </si>
  <si>
    <t>Close out 2498</t>
  </si>
  <si>
    <t>Close out 2499</t>
  </si>
  <si>
    <t>Close out 2500</t>
  </si>
  <si>
    <t>Close out 2501</t>
  </si>
  <si>
    <t>Close out 2502</t>
  </si>
  <si>
    <t>Close out 2503</t>
  </si>
  <si>
    <t>Close out 2504</t>
  </si>
  <si>
    <t>Close out 2505</t>
  </si>
  <si>
    <t>Close out 2506</t>
  </si>
  <si>
    <t>Close out 2507</t>
  </si>
  <si>
    <t>Close out 2508</t>
  </si>
  <si>
    <t>Close out 2509</t>
  </si>
  <si>
    <t>Close out 2510</t>
  </si>
  <si>
    <t>Close out 2511</t>
  </si>
  <si>
    <t>Close out 2512</t>
  </si>
  <si>
    <t>Close out 2513</t>
  </si>
  <si>
    <t>Close out 2514</t>
  </si>
  <si>
    <t>Close out 2515</t>
  </si>
  <si>
    <t>Close out 2516</t>
  </si>
  <si>
    <t>Close out 2517</t>
  </si>
  <si>
    <t>Close out 2518</t>
  </si>
  <si>
    <t>Close out 2519</t>
  </si>
  <si>
    <t>Close out 2520</t>
  </si>
  <si>
    <t>Close out 2521</t>
  </si>
  <si>
    <t>Close out 2522</t>
  </si>
  <si>
    <t>Close out 2523</t>
  </si>
  <si>
    <t>Close out 2524</t>
  </si>
  <si>
    <t>Close out 2525</t>
  </si>
  <si>
    <t>Close out 2526</t>
  </si>
  <si>
    <t>Close out 2527</t>
  </si>
  <si>
    <t>Close out 2528</t>
  </si>
  <si>
    <t>Close out 2529</t>
  </si>
  <si>
    <t>Close out 2530</t>
  </si>
  <si>
    <t>Close out 2531</t>
  </si>
  <si>
    <t>Close out 2532</t>
  </si>
  <si>
    <t>Close out 2533</t>
  </si>
  <si>
    <t>Close out 2534</t>
  </si>
  <si>
    <t>Close out 2535</t>
  </si>
  <si>
    <t>Close out 2536</t>
  </si>
  <si>
    <t>Close out 2537</t>
  </si>
  <si>
    <t>Close out 2538</t>
  </si>
  <si>
    <t>Close out 2539</t>
  </si>
  <si>
    <t>Close out 2540</t>
  </si>
  <si>
    <t>Close out 2541</t>
  </si>
  <si>
    <t>Close out 2542</t>
  </si>
  <si>
    <t>Close out 2543</t>
  </si>
  <si>
    <t>Close out 2544</t>
  </si>
  <si>
    <t>Close out 2545</t>
  </si>
  <si>
    <t>Close out 2546</t>
  </si>
  <si>
    <t>Close out 2547</t>
  </si>
  <si>
    <t>Close out 2548</t>
  </si>
  <si>
    <t>Close out 2549</t>
  </si>
  <si>
    <t>Close out 2550</t>
  </si>
  <si>
    <t>Close out 2551</t>
  </si>
  <si>
    <t>Close out 2552</t>
  </si>
  <si>
    <t>Close out 2553</t>
  </si>
  <si>
    <t>Close out 2554</t>
  </si>
  <si>
    <t>Close out 2555</t>
  </si>
  <si>
    <t>Close out 2556</t>
  </si>
  <si>
    <t>Close out 2557</t>
  </si>
  <si>
    <t>Close out 2558</t>
  </si>
  <si>
    <t>Close out 2559</t>
  </si>
  <si>
    <t>Close out 2560</t>
  </si>
  <si>
    <t>Close out 2561</t>
  </si>
  <si>
    <t>Close out 2562</t>
  </si>
  <si>
    <t>Close out 2563</t>
  </si>
  <si>
    <t>Close out 2564</t>
  </si>
  <si>
    <t>Close out 2565</t>
  </si>
  <si>
    <t>Close out 2566</t>
  </si>
  <si>
    <t>Close out 2567</t>
  </si>
  <si>
    <t>Close out 2568</t>
  </si>
  <si>
    <t>Close out 2569</t>
  </si>
  <si>
    <t>Close out 2570</t>
  </si>
  <si>
    <t>Close out 2571</t>
  </si>
  <si>
    <t>Close out 2572</t>
  </si>
  <si>
    <t>Close out 2573</t>
  </si>
  <si>
    <t>Close out 2574</t>
  </si>
  <si>
    <t>Close out 2575</t>
  </si>
  <si>
    <t>Close out 2576</t>
  </si>
  <si>
    <t>Close out 2577</t>
  </si>
  <si>
    <t>Close out 2578</t>
  </si>
  <si>
    <t>Close out 2579</t>
  </si>
  <si>
    <t>Close out 2580</t>
  </si>
  <si>
    <t>Close out 2581</t>
  </si>
  <si>
    <t>Close out 2582</t>
  </si>
  <si>
    <t>Close out 2583</t>
  </si>
  <si>
    <t>Close out 2584</t>
  </si>
  <si>
    <t>Close out 2585</t>
  </si>
  <si>
    <t>Close out 2586</t>
  </si>
  <si>
    <t>Close out 2587</t>
  </si>
  <si>
    <t>Close out 2588</t>
  </si>
  <si>
    <t>Close out 2589</t>
  </si>
  <si>
    <t>Close out 2590</t>
  </si>
  <si>
    <t>Close out 2591</t>
  </si>
  <si>
    <t>Close out 2592</t>
  </si>
  <si>
    <t>Close out 2593</t>
  </si>
  <si>
    <t>Close out 2594</t>
  </si>
  <si>
    <t>Close out 2595</t>
  </si>
  <si>
    <t>Close out 2596</t>
  </si>
  <si>
    <t>Close out 2597</t>
  </si>
  <si>
    <t>Close out 2598</t>
  </si>
  <si>
    <t>Close out 2599</t>
  </si>
  <si>
    <t>Close out 2600</t>
  </si>
  <si>
    <t>Close out 2601</t>
  </si>
  <si>
    <t>Close out 2602</t>
  </si>
  <si>
    <t>Close out 2603</t>
  </si>
  <si>
    <t>Close out 2604</t>
  </si>
  <si>
    <t>Close out 2605</t>
  </si>
  <si>
    <t>Close out 2606</t>
  </si>
  <si>
    <t>Close out 2607</t>
  </si>
  <si>
    <t>Close out 2608</t>
  </si>
  <si>
    <t>Close out 2609</t>
  </si>
  <si>
    <t>Close out 2610</t>
  </si>
  <si>
    <t>Close out 2611</t>
  </si>
  <si>
    <t>Close out 2612</t>
  </si>
  <si>
    <t>Close out 2613</t>
  </si>
  <si>
    <t>Close out 2614</t>
  </si>
  <si>
    <t>Close out 2615</t>
  </si>
  <si>
    <t>Close out 2616</t>
  </si>
  <si>
    <t>Close out 2617</t>
  </si>
  <si>
    <t>Close out 2618</t>
  </si>
  <si>
    <t>Close out 2619</t>
  </si>
  <si>
    <t>Close out 2620</t>
  </si>
  <si>
    <t>Close out 2621</t>
  </si>
  <si>
    <t>Close out 2622</t>
  </si>
  <si>
    <t>Close out 2623</t>
  </si>
  <si>
    <t>Close out 2624</t>
  </si>
  <si>
    <t>Close out 2625</t>
  </si>
  <si>
    <t>Close out 2626</t>
  </si>
  <si>
    <t>Close out 2627</t>
  </si>
  <si>
    <t>Close out 2628</t>
  </si>
  <si>
    <t>Close out 2629</t>
  </si>
  <si>
    <t>Close out 2630</t>
  </si>
  <si>
    <t>Close out 2631</t>
  </si>
  <si>
    <t>Close out 2632</t>
  </si>
  <si>
    <t>Close out 2633</t>
  </si>
  <si>
    <t>Close out 2634</t>
  </si>
  <si>
    <t>Close out 2635</t>
  </si>
  <si>
    <t>Close out 2636</t>
  </si>
  <si>
    <t>Close out 2637</t>
  </si>
  <si>
    <t>Close out 2638</t>
  </si>
  <si>
    <t>Close out 2639</t>
  </si>
  <si>
    <t>Close out 2640</t>
  </si>
  <si>
    <t>Close out 2641</t>
  </si>
  <si>
    <t>Close out 2642</t>
  </si>
  <si>
    <t>Close out 2643</t>
  </si>
  <si>
    <t>Close out 2644</t>
  </si>
  <si>
    <t>Close out 2645</t>
  </si>
  <si>
    <t>Close out 2646</t>
  </si>
  <si>
    <t>Close out 2647</t>
  </si>
  <si>
    <t>Close out 2648</t>
  </si>
  <si>
    <t>Close out 2649</t>
  </si>
  <si>
    <t>Close out 2650</t>
  </si>
  <si>
    <t>Close out 2651</t>
  </si>
  <si>
    <t>Close out 2652</t>
  </si>
  <si>
    <t>Close out 2653</t>
  </si>
  <si>
    <t>Close out 2654</t>
  </si>
  <si>
    <t>Close out 2655</t>
  </si>
  <si>
    <t>Close out 2656</t>
  </si>
  <si>
    <t>Close out 2657</t>
  </si>
  <si>
    <t>Close out 2658</t>
  </si>
  <si>
    <t>Close out 2659</t>
  </si>
  <si>
    <t>Close out 2660</t>
  </si>
  <si>
    <t>Close out 2661</t>
  </si>
  <si>
    <t>Close out 2662</t>
  </si>
  <si>
    <t>Close out 2663</t>
  </si>
  <si>
    <t>Close out 2664</t>
  </si>
  <si>
    <t>Close out 2665</t>
  </si>
  <si>
    <t>Close out 2666</t>
  </si>
  <si>
    <t>Close out 2667</t>
  </si>
  <si>
    <t>Close out 2668</t>
  </si>
  <si>
    <t>Close out 2669</t>
  </si>
  <si>
    <t>Close out 2670</t>
  </si>
  <si>
    <t>Close out 2671</t>
  </si>
  <si>
    <t>Close out 2672</t>
  </si>
  <si>
    <t>Close out 2673</t>
  </si>
  <si>
    <t>Close out 2674</t>
  </si>
  <si>
    <t>Close out 2675</t>
  </si>
  <si>
    <t>Close out 2676</t>
  </si>
  <si>
    <t>Close out 2677</t>
  </si>
  <si>
    <t>Close out 2678</t>
  </si>
  <si>
    <t>Close out 2679</t>
  </si>
  <si>
    <t>Close out 2680</t>
  </si>
  <si>
    <t>Close out 2681</t>
  </si>
  <si>
    <t>Close out 2682</t>
  </si>
  <si>
    <t>Close out 2683</t>
  </si>
  <si>
    <t>Close out 2684</t>
  </si>
  <si>
    <t>Close out 2685</t>
  </si>
  <si>
    <t>Close out 2686</t>
  </si>
  <si>
    <t>Close out 2687</t>
  </si>
  <si>
    <t>Close out 2688</t>
  </si>
  <si>
    <t>Close out 2689</t>
  </si>
  <si>
    <t>Close out 2690</t>
  </si>
  <si>
    <t>Close out 2691</t>
  </si>
  <si>
    <t>Close out 2692</t>
  </si>
  <si>
    <t>Close out 2693</t>
  </si>
  <si>
    <t>Close out 2694</t>
  </si>
  <si>
    <t>Close out 2695</t>
  </si>
  <si>
    <t>Close out 2696</t>
  </si>
  <si>
    <t>Close out 2697</t>
  </si>
  <si>
    <t>Close out 2698</t>
  </si>
  <si>
    <t>Close out 2699</t>
  </si>
  <si>
    <t>Close out 2700</t>
  </si>
  <si>
    <t>Close out 2701</t>
  </si>
  <si>
    <t>Close out 2702</t>
  </si>
  <si>
    <t>Close out 2703</t>
  </si>
  <si>
    <t>Close out 2704</t>
  </si>
  <si>
    <t>Close out 2705</t>
  </si>
  <si>
    <t>Close out 2706</t>
  </si>
  <si>
    <t>Close out 2707</t>
  </si>
  <si>
    <t>Close out 2708</t>
  </si>
  <si>
    <t>Close out 2709</t>
  </si>
  <si>
    <t>Close out 2710</t>
  </si>
  <si>
    <t>Close out 2711</t>
  </si>
  <si>
    <t>Close out 2712</t>
  </si>
  <si>
    <t>Close out 2713</t>
  </si>
  <si>
    <t>Close out 2714</t>
  </si>
  <si>
    <t>Close out 2715</t>
  </si>
  <si>
    <t>Close out 2716</t>
  </si>
  <si>
    <t>Close out 2717</t>
  </si>
  <si>
    <t>Close out 2718</t>
  </si>
  <si>
    <t>Close out 2719</t>
  </si>
  <si>
    <t>Close out 2720</t>
  </si>
  <si>
    <t>Close out 2721</t>
  </si>
  <si>
    <t>Close out 2722</t>
  </si>
  <si>
    <t>Close out 2723</t>
  </si>
  <si>
    <t>Close out 2724</t>
  </si>
  <si>
    <t>Close out 2725</t>
  </si>
  <si>
    <t>Close out 2726</t>
  </si>
  <si>
    <t>Close out 2727</t>
  </si>
  <si>
    <t>Close out 2728</t>
  </si>
  <si>
    <t>Close out 2729</t>
  </si>
  <si>
    <t>Close out 2730</t>
  </si>
  <si>
    <t>Close out 2731</t>
  </si>
  <si>
    <t>Close out 2732</t>
  </si>
  <si>
    <t>Close out 2733</t>
  </si>
  <si>
    <t>Close out 2734</t>
  </si>
  <si>
    <t>Close out 2735</t>
  </si>
  <si>
    <t>Close out 2736</t>
  </si>
  <si>
    <t>Close out 2737</t>
  </si>
  <si>
    <t>Close out 2738</t>
  </si>
  <si>
    <t>Close out 2739</t>
  </si>
  <si>
    <t>Close out 2740</t>
  </si>
  <si>
    <t>Close out 2741</t>
  </si>
  <si>
    <t>Close out 2742</t>
  </si>
  <si>
    <t>Close out 2743</t>
  </si>
  <si>
    <t>Close out 2744</t>
  </si>
  <si>
    <t>Close out 2745</t>
  </si>
  <si>
    <t>Close out 2746</t>
  </si>
  <si>
    <t>Close out 2747</t>
  </si>
  <si>
    <t>Close out 2748</t>
  </si>
  <si>
    <t>Close out 2749</t>
  </si>
  <si>
    <t>Close out 2750</t>
  </si>
  <si>
    <t>Close out 2751</t>
  </si>
  <si>
    <t>Close out 2752</t>
  </si>
  <si>
    <t>Close out 2753</t>
  </si>
  <si>
    <t>Close out 2754</t>
  </si>
  <si>
    <t>Close out 2755</t>
  </si>
  <si>
    <t>Close out 2756</t>
  </si>
  <si>
    <t>Close out 2757</t>
  </si>
  <si>
    <t>Close out 2758</t>
  </si>
  <si>
    <t>Close out 2759</t>
  </si>
  <si>
    <t>Close out 2760</t>
  </si>
  <si>
    <t>Close out 2761</t>
  </si>
  <si>
    <t>Close out 2762</t>
  </si>
  <si>
    <t>Close out 2763</t>
  </si>
  <si>
    <t>Close out 2764</t>
  </si>
  <si>
    <t>Close out 2765</t>
  </si>
  <si>
    <t>Close out 2766</t>
  </si>
  <si>
    <t>Close out 2767</t>
  </si>
  <si>
    <t>Close out 2768</t>
  </si>
  <si>
    <t>Close out 2769</t>
  </si>
  <si>
    <t>Close out 2770</t>
  </si>
  <si>
    <t>Close out 2771</t>
  </si>
  <si>
    <t>Close out 2772</t>
  </si>
  <si>
    <t>Close out 2773</t>
  </si>
  <si>
    <t>Close out 2774</t>
  </si>
  <si>
    <t>Close out 2775</t>
  </si>
  <si>
    <t>Close out 2776</t>
  </si>
  <si>
    <t>Close out 2777</t>
  </si>
  <si>
    <t>Close out 2778</t>
  </si>
  <si>
    <t>Close out 2779</t>
  </si>
  <si>
    <t>Close out 2780</t>
  </si>
  <si>
    <t>Close out 2781</t>
  </si>
  <si>
    <t>Close out 2782</t>
  </si>
  <si>
    <t>Close out 2783</t>
  </si>
  <si>
    <t>Close out 2784</t>
  </si>
  <si>
    <t>Close out 2785</t>
  </si>
  <si>
    <t>Close out 2786</t>
  </si>
  <si>
    <t>Close out 2787</t>
  </si>
  <si>
    <t>Close out 2788</t>
  </si>
  <si>
    <t>Close out 2789</t>
  </si>
  <si>
    <t>Close out 2790</t>
  </si>
  <si>
    <t>Close out 2791</t>
  </si>
  <si>
    <t>Close out 2792</t>
  </si>
  <si>
    <t>Close out 2793</t>
  </si>
  <si>
    <t>Close out 2794</t>
  </si>
  <si>
    <t>Close out 2795</t>
  </si>
  <si>
    <t>Close out 2796</t>
  </si>
  <si>
    <t>Close out 2797</t>
  </si>
  <si>
    <t>Close out 2798</t>
  </si>
  <si>
    <t>Close out 2799</t>
  </si>
  <si>
    <t>Close out 2800</t>
  </si>
  <si>
    <t>Close out 2801</t>
  </si>
  <si>
    <t>Close out 2802</t>
  </si>
  <si>
    <t>Close out 2803</t>
  </si>
  <si>
    <t>Close out 2804</t>
  </si>
  <si>
    <t>Close out 2805</t>
  </si>
  <si>
    <t>Close out 2806</t>
  </si>
  <si>
    <t>Close out 2807</t>
  </si>
  <si>
    <t>Close out 2808</t>
  </si>
  <si>
    <t>Close out 2809</t>
  </si>
  <si>
    <t>Close out 2810</t>
  </si>
  <si>
    <t>Close out 2811</t>
  </si>
  <si>
    <t>Close out 2812</t>
  </si>
  <si>
    <t>Close out 2813</t>
  </si>
  <si>
    <t>Close out 2814</t>
  </si>
  <si>
    <t>Close out 2815</t>
  </si>
  <si>
    <t>Close out 2816</t>
  </si>
  <si>
    <t>Close out 2817</t>
  </si>
  <si>
    <t>Close out 2818</t>
  </si>
  <si>
    <t>Close out 2819</t>
  </si>
  <si>
    <t>Close out 2820</t>
  </si>
  <si>
    <t>Close out 2821</t>
  </si>
  <si>
    <t>Close out 2822</t>
  </si>
  <si>
    <t>Close out 2823</t>
  </si>
  <si>
    <t>Close out 2824</t>
  </si>
  <si>
    <t>Close out 2825</t>
  </si>
  <si>
    <t>Close out 2826</t>
  </si>
  <si>
    <t>Close out 2827</t>
  </si>
  <si>
    <t>Close out 2828</t>
  </si>
  <si>
    <t>Close out 2829</t>
  </si>
  <si>
    <t>Close out 2830</t>
  </si>
  <si>
    <t>Close out 2831</t>
  </si>
  <si>
    <t>Close out 2832</t>
  </si>
  <si>
    <t>Close out 2833</t>
  </si>
  <si>
    <t>Close out 2834</t>
  </si>
  <si>
    <t>Close out 2835</t>
  </si>
  <si>
    <t>Close out 2836</t>
  </si>
  <si>
    <t>Close out 2837</t>
  </si>
  <si>
    <t>Close out 2838</t>
  </si>
  <si>
    <t>Close out 2839</t>
  </si>
  <si>
    <t>Close out 2840</t>
  </si>
  <si>
    <t>Close out 2841</t>
  </si>
  <si>
    <t>Close out 2842</t>
  </si>
  <si>
    <t>Close out 2843</t>
  </si>
  <si>
    <t>Close out 2844</t>
  </si>
  <si>
    <t>Close out 2845</t>
  </si>
  <si>
    <t>Close out 2846</t>
  </si>
  <si>
    <t>Close out 2847</t>
  </si>
  <si>
    <t>Close out 2848</t>
  </si>
  <si>
    <t>Close out 2849</t>
  </si>
  <si>
    <t>Close out 2850</t>
  </si>
  <si>
    <t>Close out 2851</t>
  </si>
  <si>
    <t>Close out 2852</t>
  </si>
  <si>
    <t>Close out 2853</t>
  </si>
  <si>
    <t>Close out 2854</t>
  </si>
  <si>
    <t>Close out 2855</t>
  </si>
  <si>
    <t>Close out 2856</t>
  </si>
  <si>
    <t>Close out 2857</t>
  </si>
  <si>
    <t>Close out 2858</t>
  </si>
  <si>
    <t>Close out 2859</t>
  </si>
  <si>
    <t>Close out 2860</t>
  </si>
  <si>
    <t>Close out 2861</t>
  </si>
  <si>
    <t>Close out 2862</t>
  </si>
  <si>
    <t>Close out 2863</t>
  </si>
  <si>
    <t>Close out 2864</t>
  </si>
  <si>
    <t>Close out 2865</t>
  </si>
  <si>
    <t>Close out 2866</t>
  </si>
  <si>
    <t>Close out 2867</t>
  </si>
  <si>
    <t>Close out 2868</t>
  </si>
  <si>
    <t>Close out 2869</t>
  </si>
  <si>
    <t>Close out 2870</t>
  </si>
  <si>
    <t>Close out 2871</t>
  </si>
  <si>
    <t>Close out 2872</t>
  </si>
  <si>
    <t>Close out 2873</t>
  </si>
  <si>
    <t>Close out 2874</t>
  </si>
  <si>
    <t>Close out 2875</t>
  </si>
  <si>
    <t>Close out 2876</t>
  </si>
  <si>
    <t>Close out 2877</t>
  </si>
  <si>
    <t>Close out 2878</t>
  </si>
  <si>
    <t>Close out 2879</t>
  </si>
  <si>
    <t>Close out 2880</t>
  </si>
  <si>
    <t>Close out 2881</t>
  </si>
  <si>
    <t>Close out 2882</t>
  </si>
  <si>
    <t>Close out 2883</t>
  </si>
  <si>
    <t>Close out 2884</t>
  </si>
  <si>
    <t>Close out 2885</t>
  </si>
  <si>
    <t>Close out 2886</t>
  </si>
  <si>
    <t>Close out 2887</t>
  </si>
  <si>
    <t>Close out 2888</t>
  </si>
  <si>
    <t>Close out 2889</t>
  </si>
  <si>
    <t>Close out 2890</t>
  </si>
  <si>
    <t>Close out 2891</t>
  </si>
  <si>
    <t>Close out 2892</t>
  </si>
  <si>
    <t>Close out 2893</t>
  </si>
  <si>
    <t>Close out 2894</t>
  </si>
  <si>
    <t>Close out 2895</t>
  </si>
  <si>
    <t>Close out 2896</t>
  </si>
  <si>
    <t>Close out 2897</t>
  </si>
  <si>
    <t>Close out 2898</t>
  </si>
  <si>
    <t>Close out 2899</t>
  </si>
  <si>
    <t>Close out 2900</t>
  </si>
  <si>
    <t>Close out 2901</t>
  </si>
  <si>
    <t>Close out 2902</t>
  </si>
  <si>
    <t>Close out 2903</t>
  </si>
  <si>
    <t>Close out 2904</t>
  </si>
  <si>
    <t>Close out 2905</t>
  </si>
  <si>
    <t>Close out 2906</t>
  </si>
  <si>
    <t>Close out 2907</t>
  </si>
  <si>
    <t>Close out 2908</t>
  </si>
  <si>
    <t>Close out 2909</t>
  </si>
  <si>
    <t>Close out 2910</t>
  </si>
  <si>
    <t>Close out 2911</t>
  </si>
  <si>
    <t>Close out 2912</t>
  </si>
  <si>
    <t>Close out 2913</t>
  </si>
  <si>
    <t>Close out 2914</t>
  </si>
  <si>
    <t>Close out 2915</t>
  </si>
  <si>
    <t>Close out 2916</t>
  </si>
  <si>
    <t>Close out 2917</t>
  </si>
  <si>
    <t>Close out 2918</t>
  </si>
  <si>
    <t>Close out 2919</t>
  </si>
  <si>
    <t>Close out 2920</t>
  </si>
  <si>
    <t>Close out 2921</t>
  </si>
  <si>
    <t>Close out 2922</t>
  </si>
  <si>
    <t>Close out 2923</t>
  </si>
  <si>
    <t>Close out 2924</t>
  </si>
  <si>
    <t>Close out 2925</t>
  </si>
  <si>
    <t>Close out 2926</t>
  </si>
  <si>
    <t>Close out 2927</t>
  </si>
  <si>
    <t>Close out 2928</t>
  </si>
  <si>
    <t>Close out 2929</t>
  </si>
  <si>
    <t>Close out 2930</t>
  </si>
  <si>
    <t>Close out 2931</t>
  </si>
  <si>
    <t>Close out 2932</t>
  </si>
  <si>
    <t>Close out 2933</t>
  </si>
  <si>
    <t>Close out 2934</t>
  </si>
  <si>
    <t>Close out 2935</t>
  </si>
  <si>
    <t>Close out 2936</t>
  </si>
  <si>
    <t>Close out 2937</t>
  </si>
  <si>
    <t>Close out 2938</t>
  </si>
  <si>
    <t>Close out 2939</t>
  </si>
  <si>
    <t>Close out 2940</t>
  </si>
  <si>
    <t>Close out 2941</t>
  </si>
  <si>
    <t>Close out 2942</t>
  </si>
  <si>
    <t>Close out 2943</t>
  </si>
  <si>
    <t>Close out 2944</t>
  </si>
  <si>
    <t>Close out 2945</t>
  </si>
  <si>
    <t>Close out 2946</t>
  </si>
  <si>
    <t>Close out 2947</t>
  </si>
  <si>
    <t>Close out 2948</t>
  </si>
  <si>
    <t>Close out 2949</t>
  </si>
  <si>
    <t>Close out 2950</t>
  </si>
  <si>
    <t>Close out 2951</t>
  </si>
  <si>
    <t>Close out 2952</t>
  </si>
  <si>
    <t>Close out 2953</t>
  </si>
  <si>
    <t>Close out 2954</t>
  </si>
  <si>
    <t>Close out 2955</t>
  </si>
  <si>
    <t>Close out 2956</t>
  </si>
  <si>
    <t>Close out 2957</t>
  </si>
  <si>
    <t>Close out 2958</t>
  </si>
  <si>
    <t>Close out 2959</t>
  </si>
  <si>
    <t>Close out 2960</t>
  </si>
  <si>
    <t>Close out 2961</t>
  </si>
  <si>
    <t>Close out 2962</t>
  </si>
  <si>
    <t>Close out 2963</t>
  </si>
  <si>
    <t>Close out 2964</t>
  </si>
  <si>
    <t>Close out 2965</t>
  </si>
  <si>
    <t>Close out 2966</t>
  </si>
  <si>
    <t>Close out 2967</t>
  </si>
  <si>
    <t>Close out 2968</t>
  </si>
  <si>
    <t>Close out 2969</t>
  </si>
  <si>
    <t>Close out 2970</t>
  </si>
  <si>
    <t>Close out 2971</t>
  </si>
  <si>
    <t>Close out 2972</t>
  </si>
  <si>
    <t>Close out 2973</t>
  </si>
  <si>
    <t>Close out 2974</t>
  </si>
  <si>
    <t>Close out 2975</t>
  </si>
  <si>
    <t>Close out 2976</t>
  </si>
  <si>
    <t>Close out 2977</t>
  </si>
  <si>
    <t>Close out 2978</t>
  </si>
  <si>
    <t>Close out 2979</t>
  </si>
  <si>
    <t>Close out 2980</t>
  </si>
  <si>
    <t>Close out 2981</t>
  </si>
  <si>
    <t>Close out 2982</t>
  </si>
  <si>
    <t>Close out 2983</t>
  </si>
  <si>
    <t>Close out 2984</t>
  </si>
  <si>
    <t>Close out 2985</t>
  </si>
  <si>
    <t>Close out 2986</t>
  </si>
  <si>
    <t>Close out 2987</t>
  </si>
  <si>
    <t>Close out 2988</t>
  </si>
  <si>
    <t>Close out 2989</t>
  </si>
  <si>
    <t>Close out 2990</t>
  </si>
  <si>
    <t>Close out 2991</t>
  </si>
  <si>
    <t>Close out 2992</t>
  </si>
  <si>
    <t>Close out 2993</t>
  </si>
  <si>
    <t>Close out 2994</t>
  </si>
  <si>
    <t>Close out 2995</t>
  </si>
  <si>
    <t>Close out 2996</t>
  </si>
  <si>
    <t>Close out 2997</t>
  </si>
  <si>
    <t>Close out 2998</t>
  </si>
  <si>
    <t>Close out 2999</t>
  </si>
  <si>
    <t>Close out 3000</t>
  </si>
  <si>
    <t>Close out 3001</t>
  </si>
  <si>
    <t>Close out 3002</t>
  </si>
  <si>
    <t>Close out 3003</t>
  </si>
  <si>
    <t>Close out 3004</t>
  </si>
  <si>
    <t>Close out 3005</t>
  </si>
  <si>
    <t>Close out 3006</t>
  </si>
  <si>
    <t>Close out 3007</t>
  </si>
  <si>
    <t>Close out 3008</t>
  </si>
  <si>
    <t>Close out 3009</t>
  </si>
  <si>
    <t>Close out 3010</t>
  </si>
  <si>
    <t>Close out 3011</t>
  </si>
  <si>
    <t>Close out 3012</t>
  </si>
  <si>
    <t>Close out 3013</t>
  </si>
  <si>
    <t>Close out 3014</t>
  </si>
  <si>
    <t>Close out 3015</t>
  </si>
  <si>
    <t>Close out 3016</t>
  </si>
  <si>
    <t>Close out 3017</t>
  </si>
  <si>
    <t>Close out 3018</t>
  </si>
  <si>
    <t>Close out 3019</t>
  </si>
  <si>
    <t>Close out 3020</t>
  </si>
  <si>
    <t>Close out 3021</t>
  </si>
  <si>
    <t>Close out 3022</t>
  </si>
  <si>
    <t>Close out 3023</t>
  </si>
  <si>
    <t>Close out 3024</t>
  </si>
  <si>
    <t>Close out 3025</t>
  </si>
  <si>
    <t>Close out 3026</t>
  </si>
  <si>
    <t>Close out 3027</t>
  </si>
  <si>
    <t>Close out 3028</t>
  </si>
  <si>
    <t>Close out 3029</t>
  </si>
  <si>
    <t>Close out 3030</t>
  </si>
  <si>
    <t>Close out 3031</t>
  </si>
  <si>
    <t>Close out 3032</t>
  </si>
  <si>
    <t>Close out 3033</t>
  </si>
  <si>
    <t>Close out 3034</t>
  </si>
  <si>
    <t>Close out 3035</t>
  </si>
  <si>
    <t>Close out 3036</t>
  </si>
  <si>
    <t>Close out 3037</t>
  </si>
  <si>
    <t>Close out 3038</t>
  </si>
  <si>
    <t>Close out 3039</t>
  </si>
  <si>
    <t>Close out 3040</t>
  </si>
  <si>
    <t>Close out 3041</t>
  </si>
  <si>
    <t>Close out 3042</t>
  </si>
  <si>
    <t>Close out 3043</t>
  </si>
  <si>
    <t>Close out 3044</t>
  </si>
  <si>
    <t>Close out 3045</t>
  </si>
  <si>
    <t>Close out 3046</t>
  </si>
  <si>
    <t>Close out 3047</t>
  </si>
  <si>
    <t>Close out 3048</t>
  </si>
  <si>
    <t>Close out 3049</t>
  </si>
  <si>
    <t>Close out 3050</t>
  </si>
  <si>
    <t>Close out 3051</t>
  </si>
  <si>
    <t>Close out 3052</t>
  </si>
  <si>
    <t>Close out 3053</t>
  </si>
  <si>
    <t>Close out 3054</t>
  </si>
  <si>
    <t>Close out 3055</t>
  </si>
  <si>
    <t>Close out 3056</t>
  </si>
  <si>
    <t>Close out 3057</t>
  </si>
  <si>
    <t>Close out 3058</t>
  </si>
  <si>
    <t>Close out 3059</t>
  </si>
  <si>
    <t>Close out 3060</t>
  </si>
  <si>
    <t>Close out 3061</t>
  </si>
  <si>
    <t>Close out 3062</t>
  </si>
  <si>
    <t>Close out 3063</t>
  </si>
  <si>
    <t>Close out 3064</t>
  </si>
  <si>
    <t>Close out 3065</t>
  </si>
  <si>
    <t>Close out 3066</t>
  </si>
  <si>
    <t>Close out 3067</t>
  </si>
  <si>
    <t>Close out 3068</t>
  </si>
  <si>
    <t>Close out 3069</t>
  </si>
  <si>
    <t>Close out 3070</t>
  </si>
  <si>
    <t>Close out 3071</t>
  </si>
  <si>
    <t>Close out 3072</t>
  </si>
  <si>
    <t>Close out 3073</t>
  </si>
  <si>
    <t>Close out 3074</t>
  </si>
  <si>
    <t>Close out 3075</t>
  </si>
  <si>
    <t>Close out 3076</t>
  </si>
  <si>
    <t>Close out 3077</t>
  </si>
  <si>
    <t>Close out 3078</t>
  </si>
  <si>
    <t>Close out 3079</t>
  </si>
  <si>
    <t>Close out 3080</t>
  </si>
  <si>
    <t>Close out 3081</t>
  </si>
  <si>
    <t>Close out 3082</t>
  </si>
  <si>
    <t>Close out 3083</t>
  </si>
  <si>
    <t>Close out 3084</t>
  </si>
  <si>
    <t>Close out 3085</t>
  </si>
  <si>
    <t>Close out 3086</t>
  </si>
  <si>
    <t>Close out 3087</t>
  </si>
  <si>
    <t>Close out 3088</t>
  </si>
  <si>
    <t>Close out 3089</t>
  </si>
  <si>
    <t>Close out 3090</t>
  </si>
  <si>
    <t>Close out 3091</t>
  </si>
  <si>
    <t>Close out 3092</t>
  </si>
  <si>
    <t>Close out 3093</t>
  </si>
  <si>
    <t>Close out 3094</t>
  </si>
  <si>
    <t>Close out 3095</t>
  </si>
  <si>
    <t>Close out 3096</t>
  </si>
  <si>
    <t>Close out 3097</t>
  </si>
  <si>
    <t>Close out 3098</t>
  </si>
  <si>
    <t>Close out 3099</t>
  </si>
  <si>
    <t>Close out 3100</t>
  </si>
  <si>
    <t>Close out 3101</t>
  </si>
  <si>
    <t>Close out 3102</t>
  </si>
  <si>
    <t>Close out 3103</t>
  </si>
  <si>
    <t>Close out 3104</t>
  </si>
  <si>
    <t>Close out 3105</t>
  </si>
  <si>
    <t>Close out 3106</t>
  </si>
  <si>
    <t>Close out 3107</t>
  </si>
  <si>
    <t>Close out 3108</t>
  </si>
  <si>
    <t>Close out 3109</t>
  </si>
  <si>
    <t>Close out 3110</t>
  </si>
  <si>
    <t>Close out 3111</t>
  </si>
  <si>
    <t>Close out 3112</t>
  </si>
  <si>
    <t>Close out 3113</t>
  </si>
  <si>
    <t>Close out 3114</t>
  </si>
  <si>
    <t>Close out 3115</t>
  </si>
  <si>
    <t>Close out 3116</t>
  </si>
  <si>
    <t>Close out 3117</t>
  </si>
  <si>
    <t>Close out 3118</t>
  </si>
  <si>
    <t>Close out 3119</t>
  </si>
  <si>
    <t>Close out 3120</t>
  </si>
  <si>
    <t>Close out 3121</t>
  </si>
  <si>
    <t>Close out 3122</t>
  </si>
  <si>
    <t>Close out 3123</t>
  </si>
  <si>
    <t>Close out 3124</t>
  </si>
  <si>
    <t>Close out 3125</t>
  </si>
  <si>
    <t>Close out 3126</t>
  </si>
  <si>
    <t>Close out 3127</t>
  </si>
  <si>
    <t>Close out 3128</t>
  </si>
  <si>
    <t>Close out 3129</t>
  </si>
  <si>
    <t>Close out 3130</t>
  </si>
  <si>
    <t>Close out 3131</t>
  </si>
  <si>
    <t>Close out 3132</t>
  </si>
  <si>
    <t>Close out 3133</t>
  </si>
  <si>
    <t>Close out 3134</t>
  </si>
  <si>
    <t>Close out 3135</t>
  </si>
  <si>
    <t>Close out 3136</t>
  </si>
  <si>
    <t>Close out 3137</t>
  </si>
  <si>
    <t>Close out 3138</t>
  </si>
  <si>
    <t>Close out 3139</t>
  </si>
  <si>
    <t>Close out 3140</t>
  </si>
  <si>
    <t>Close out 3141</t>
  </si>
  <si>
    <t>Close out 3142</t>
  </si>
  <si>
    <t>Close out 3143</t>
  </si>
  <si>
    <t>Close out 3144</t>
  </si>
  <si>
    <t>Close out 3145</t>
  </si>
  <si>
    <t>Close out 3146</t>
  </si>
  <si>
    <t>Close out 3147</t>
  </si>
  <si>
    <t>Close out 3148</t>
  </si>
  <si>
    <t>Close out 3149</t>
  </si>
  <si>
    <t>Close out 3150</t>
  </si>
  <si>
    <t>Close out 3151</t>
  </si>
  <si>
    <t>Close out 3152</t>
  </si>
  <si>
    <t>Close out 3153</t>
  </si>
  <si>
    <t>Close out 3154</t>
  </si>
  <si>
    <t>Close out 3155</t>
  </si>
  <si>
    <t>Close out 3156</t>
  </si>
  <si>
    <t>Close out 3157</t>
  </si>
  <si>
    <t>Close out 3158</t>
  </si>
  <si>
    <t>Close out 3159</t>
  </si>
  <si>
    <t>Close out 3160</t>
  </si>
  <si>
    <t>Close out 3161</t>
  </si>
  <si>
    <t>Close out 3162</t>
  </si>
  <si>
    <t>Close out 3163</t>
  </si>
  <si>
    <t>Close out 3164</t>
  </si>
  <si>
    <t>Close out 3165</t>
  </si>
  <si>
    <t>Close out 3166</t>
  </si>
  <si>
    <t>Close out 3167</t>
  </si>
  <si>
    <t>Close out 3168</t>
  </si>
  <si>
    <t>Close out 3169</t>
  </si>
  <si>
    <t>Close out 3170</t>
  </si>
  <si>
    <t>Close out 3171</t>
  </si>
  <si>
    <t>Close out 3172</t>
  </si>
  <si>
    <t>Close out 3173</t>
  </si>
  <si>
    <t>Close out 3174</t>
  </si>
  <si>
    <t>Close out 3175</t>
  </si>
  <si>
    <t>Close out 3176</t>
  </si>
  <si>
    <t>Close out 3177</t>
  </si>
  <si>
    <t>Close out 3178</t>
  </si>
  <si>
    <t>Close out 3179</t>
  </si>
  <si>
    <t>Close out 3180</t>
  </si>
  <si>
    <t>Close out 3181</t>
  </si>
  <si>
    <t>Close out 3182</t>
  </si>
  <si>
    <t>Close out 3183</t>
  </si>
  <si>
    <t>Close out 3184</t>
  </si>
  <si>
    <t>Close out 3185</t>
  </si>
  <si>
    <t>Close out 3186</t>
  </si>
  <si>
    <t>Close out 3187</t>
  </si>
  <si>
    <t>Close out 3188</t>
  </si>
  <si>
    <t>Close out 3189</t>
  </si>
  <si>
    <t>Close out 3190</t>
  </si>
  <si>
    <t>Close out 3191</t>
  </si>
  <si>
    <t>Close out 3192</t>
  </si>
  <si>
    <t>Close out 3193</t>
  </si>
  <si>
    <t>Close out 3194</t>
  </si>
  <si>
    <t>Close out 3195</t>
  </si>
  <si>
    <t>Close out 3196</t>
  </si>
  <si>
    <t>Close out 3197</t>
  </si>
  <si>
    <t>Close out 3198</t>
  </si>
  <si>
    <t>Close out 3199</t>
  </si>
  <si>
    <t>Close out 3200</t>
  </si>
  <si>
    <t>Close out 3201</t>
  </si>
  <si>
    <t>Close out 3202</t>
  </si>
  <si>
    <t>Close out 3203</t>
  </si>
  <si>
    <t>Close out 3204</t>
  </si>
  <si>
    <t>Close out 3205</t>
  </si>
  <si>
    <t>Close out 3206</t>
  </si>
  <si>
    <t>Close out 3207</t>
  </si>
  <si>
    <t>Close out 3208</t>
  </si>
  <si>
    <t>Close out 3209</t>
  </si>
  <si>
    <t>Close out 3210</t>
  </si>
  <si>
    <t>Close out 3211</t>
  </si>
  <si>
    <t>Close out 3212</t>
  </si>
  <si>
    <t>Close out 3213</t>
  </si>
  <si>
    <t>Close out 3214</t>
  </si>
  <si>
    <t>Close out 3215</t>
  </si>
  <si>
    <t>Close out 3216</t>
  </si>
  <si>
    <t>Close out 3217</t>
  </si>
  <si>
    <t>Close out 3218</t>
  </si>
  <si>
    <t>Close out 3219</t>
  </si>
  <si>
    <t>Close out 3220</t>
  </si>
  <si>
    <t>Close out 3221</t>
  </si>
  <si>
    <t>Close out 3222</t>
  </si>
  <si>
    <t>Close out 3223</t>
  </si>
  <si>
    <t>Close out 3224</t>
  </si>
  <si>
    <t>Close out 3225</t>
  </si>
  <si>
    <t>Close out 3226</t>
  </si>
  <si>
    <t>Close out 3227</t>
  </si>
  <si>
    <t>Close out 3228</t>
  </si>
  <si>
    <t>Close out 3229</t>
  </si>
  <si>
    <t>Close out 3230</t>
  </si>
  <si>
    <t>Close out 3231</t>
  </si>
  <si>
    <t>Close out 3232</t>
  </si>
  <si>
    <t>Close out 3233</t>
  </si>
  <si>
    <t>Close out 3234</t>
  </si>
  <si>
    <t>Close out 3235</t>
  </si>
  <si>
    <t>Close out 3236</t>
  </si>
  <si>
    <t>Close out 3237</t>
  </si>
  <si>
    <t>Close out 3238</t>
  </si>
  <si>
    <t>Close out 3239</t>
  </si>
  <si>
    <t>Close out 3240</t>
  </si>
  <si>
    <t>Close out 3241</t>
  </si>
  <si>
    <t>Close out 3242</t>
  </si>
  <si>
    <t>Close out 3243</t>
  </si>
  <si>
    <t>Close out 3244</t>
  </si>
  <si>
    <t>Close out 3245</t>
  </si>
  <si>
    <t>Close out 3246</t>
  </si>
  <si>
    <t>Close out 3247</t>
  </si>
  <si>
    <t>Close out 3248</t>
  </si>
  <si>
    <t>Close out 3249</t>
  </si>
  <si>
    <t>Close out 3250</t>
  </si>
  <si>
    <t>Close out 3251</t>
  </si>
  <si>
    <t>Close out 3252</t>
  </si>
  <si>
    <t>Close out 3253</t>
  </si>
  <si>
    <t>Close out 3254</t>
  </si>
  <si>
    <t>Close out 3255</t>
  </si>
  <si>
    <t>Close out 3256</t>
  </si>
  <si>
    <t>Close out 3257</t>
  </si>
  <si>
    <t>Close out 3258</t>
  </si>
  <si>
    <t>Close out 3259</t>
  </si>
  <si>
    <t>Close out 3260</t>
  </si>
  <si>
    <t>Close out 3261</t>
  </si>
  <si>
    <t>Close out 3262</t>
  </si>
  <si>
    <t>Close out 3263</t>
  </si>
  <si>
    <t>Close out 3264</t>
  </si>
  <si>
    <t>Close out 3265</t>
  </si>
  <si>
    <t>Close out 3266</t>
  </si>
  <si>
    <t>Close out 3267</t>
  </si>
  <si>
    <t>Close out 3268</t>
  </si>
  <si>
    <t>Close out 3269</t>
  </si>
  <si>
    <t>Close out 3270</t>
  </si>
  <si>
    <t>Close out 3271</t>
  </si>
  <si>
    <t>Close out 3272</t>
  </si>
  <si>
    <t>Close out 3273</t>
  </si>
  <si>
    <t>Close out 3274</t>
  </si>
  <si>
    <t>Close out 3275</t>
  </si>
  <si>
    <t>Close out 3276</t>
  </si>
  <si>
    <t>Close out 3277</t>
  </si>
  <si>
    <t>Close out 3278</t>
  </si>
  <si>
    <t>Close out 3279</t>
  </si>
  <si>
    <t>Close out 3280</t>
  </si>
  <si>
    <t>Close out 3281</t>
  </si>
  <si>
    <t>Close out 3282</t>
  </si>
  <si>
    <t>Close out 3283</t>
  </si>
  <si>
    <t>Close out 3284</t>
  </si>
  <si>
    <t>Close out 3285</t>
  </si>
  <si>
    <t>Close out 3286</t>
  </si>
  <si>
    <t>Close out 3287</t>
  </si>
  <si>
    <t>Close out 3288</t>
  </si>
  <si>
    <t>Close out 3289</t>
  </si>
  <si>
    <t>Close out 3290</t>
  </si>
  <si>
    <t>Close out 3291</t>
  </si>
  <si>
    <t>Close out 3292</t>
  </si>
  <si>
    <t>Close out 3293</t>
  </si>
  <si>
    <t>Close out 3294</t>
  </si>
  <si>
    <t>Close out 3295</t>
  </si>
  <si>
    <t>Close out 3296</t>
  </si>
  <si>
    <t>Close out 3297</t>
  </si>
  <si>
    <t>Close out 3298</t>
  </si>
  <si>
    <t>Close out 3299</t>
  </si>
  <si>
    <t>Close out 3300</t>
  </si>
  <si>
    <t>Close out 3301</t>
  </si>
  <si>
    <t>Close out 3302</t>
  </si>
  <si>
    <t>Close out 3303</t>
  </si>
  <si>
    <t>Close out 3304</t>
  </si>
  <si>
    <t>Close out 3305</t>
  </si>
  <si>
    <t>Close out 3306</t>
  </si>
  <si>
    <t>Close out 3307</t>
  </si>
  <si>
    <t>Close out 3308</t>
  </si>
  <si>
    <t>Close out 3309</t>
  </si>
  <si>
    <t>Close out 3310</t>
  </si>
  <si>
    <t>Close out 3311</t>
  </si>
  <si>
    <t>Close out 3312</t>
  </si>
  <si>
    <t>Close out 3313</t>
  </si>
  <si>
    <t>Close out 3314</t>
  </si>
  <si>
    <t>Close out 3315</t>
  </si>
  <si>
    <t>Close out 3316</t>
  </si>
  <si>
    <t>Close out 3317</t>
  </si>
  <si>
    <t>Close out 3318</t>
  </si>
  <si>
    <t>Close out 3319</t>
  </si>
  <si>
    <t>Close out 3320</t>
  </si>
  <si>
    <t>Close out 3321</t>
  </si>
  <si>
    <t>Close out 3322</t>
  </si>
  <si>
    <t>Close out 3323</t>
  </si>
  <si>
    <t>Close out 3324</t>
  </si>
  <si>
    <t>Close out 3325</t>
  </si>
  <si>
    <t>Close out 3326</t>
  </si>
  <si>
    <t>Close out 3327</t>
  </si>
  <si>
    <t>Close out 3328</t>
  </si>
  <si>
    <t>Close out 3329</t>
  </si>
  <si>
    <t>Close out 3330</t>
  </si>
  <si>
    <t>Close out 3331</t>
  </si>
  <si>
    <t>Close out 3332</t>
  </si>
  <si>
    <t>Close out 3333</t>
  </si>
  <si>
    <t>Close out 3334</t>
  </si>
  <si>
    <t>Close out 3335</t>
  </si>
  <si>
    <t>Close out 3336</t>
  </si>
  <si>
    <t>Close out 3337</t>
  </si>
  <si>
    <t>Close out 3338</t>
  </si>
  <si>
    <t>Close out 3339</t>
  </si>
  <si>
    <t>Close out 3340</t>
  </si>
  <si>
    <t>Close out 3341</t>
  </si>
  <si>
    <t>Close out 3342</t>
  </si>
  <si>
    <t>Close out 3343</t>
  </si>
  <si>
    <t>Close out 3344</t>
  </si>
  <si>
    <t>Close out 3345</t>
  </si>
  <si>
    <t>Close out 3346</t>
  </si>
  <si>
    <t>Close out 3347</t>
  </si>
  <si>
    <t>Close out 3348</t>
  </si>
  <si>
    <t>Close out 3349</t>
  </si>
  <si>
    <t>Close out 3350</t>
  </si>
  <si>
    <t>Close out 3351</t>
  </si>
  <si>
    <t>Close out 3352</t>
  </si>
  <si>
    <t>Close out 3353</t>
  </si>
  <si>
    <t>Close out 3354</t>
  </si>
  <si>
    <t>Close out 3355</t>
  </si>
  <si>
    <t>Close out 3356</t>
  </si>
  <si>
    <t>Close out 3357</t>
  </si>
  <si>
    <t>Close out 3358</t>
  </si>
  <si>
    <t>Close out 3359</t>
  </si>
  <si>
    <t>Close out 3360</t>
  </si>
  <si>
    <t>Close out 3361</t>
  </si>
  <si>
    <t>Close out 3362</t>
  </si>
  <si>
    <t>Close out 3363</t>
  </si>
  <si>
    <t>Close out 3364</t>
  </si>
  <si>
    <t>Close out 3365</t>
  </si>
  <si>
    <t>Close out 3366</t>
  </si>
  <si>
    <t>Close out 3367</t>
  </si>
  <si>
    <t>Close out 3368</t>
  </si>
  <si>
    <t>Close out 3369</t>
  </si>
  <si>
    <t>Close out 3370</t>
  </si>
  <si>
    <t>Close out 3371</t>
  </si>
  <si>
    <t>Close out 3372</t>
  </si>
  <si>
    <t>Close out 3373</t>
  </si>
  <si>
    <t>Close out 3374</t>
  </si>
  <si>
    <t>Close out 3375</t>
  </si>
  <si>
    <t>Close out 3376</t>
  </si>
  <si>
    <t>Close out 3377</t>
  </si>
  <si>
    <t>Close out 3378</t>
  </si>
  <si>
    <t>Close out 3379</t>
  </si>
  <si>
    <t>Close out 3380</t>
  </si>
  <si>
    <t>Close out 3381</t>
  </si>
  <si>
    <t>Close out 3382</t>
  </si>
  <si>
    <t>Close out 3383</t>
  </si>
  <si>
    <t>Close out 3384</t>
  </si>
  <si>
    <t>Close out 3385</t>
  </si>
  <si>
    <t>Close out 3386</t>
  </si>
  <si>
    <t>Close out 3387</t>
  </si>
  <si>
    <t>Close out 3388</t>
  </si>
  <si>
    <t>Close out 3389</t>
  </si>
  <si>
    <t>Close out 3390</t>
  </si>
  <si>
    <t>Close out 3391</t>
  </si>
  <si>
    <t>Close out 3392</t>
  </si>
  <si>
    <t>Close out 3393</t>
  </si>
  <si>
    <t>Close out 3394</t>
  </si>
  <si>
    <t>Close out 3395</t>
  </si>
  <si>
    <t>Close out 3396</t>
  </si>
  <si>
    <t>Close out 3397</t>
  </si>
  <si>
    <t>Close out 3398</t>
  </si>
  <si>
    <t>Close out 3399</t>
  </si>
  <si>
    <t>Close out 3400</t>
  </si>
  <si>
    <t>Close out 3401</t>
  </si>
  <si>
    <t>Close out 3402</t>
  </si>
  <si>
    <t>Close out 3403</t>
  </si>
  <si>
    <t>Close out 3404</t>
  </si>
  <si>
    <t>Close out 3405</t>
  </si>
  <si>
    <t>Close out 3406</t>
  </si>
  <si>
    <t>Close out 3407</t>
  </si>
  <si>
    <t>Close out 3408</t>
  </si>
  <si>
    <t>Close out 3409</t>
  </si>
  <si>
    <t>Close out 3410</t>
  </si>
  <si>
    <t>Close out 3411</t>
  </si>
  <si>
    <t>Close out 3412</t>
  </si>
  <si>
    <t>Close out 3413</t>
  </si>
  <si>
    <t>Close out 3414</t>
  </si>
  <si>
    <t>Close out 3415</t>
  </si>
  <si>
    <t>Close out 3416</t>
  </si>
  <si>
    <t>Close out 3417</t>
  </si>
  <si>
    <t>Close out 3418</t>
  </si>
  <si>
    <t>Close out 3419</t>
  </si>
  <si>
    <t>Close out 3420</t>
  </si>
  <si>
    <t>Close out 3421</t>
  </si>
  <si>
    <t>Close out 3422</t>
  </si>
  <si>
    <t>Close out 3423</t>
  </si>
  <si>
    <t>Close out 3424</t>
  </si>
  <si>
    <t>Close out 3425</t>
  </si>
  <si>
    <t>Close out 3426</t>
  </si>
  <si>
    <t>Close out 3427</t>
  </si>
  <si>
    <t>Close out 3428</t>
  </si>
  <si>
    <t>Close out 3429</t>
  </si>
  <si>
    <t>Close out 3430</t>
  </si>
  <si>
    <t>Close out 3431</t>
  </si>
  <si>
    <t>Close out 3432</t>
  </si>
  <si>
    <t>Close out 3433</t>
  </si>
  <si>
    <t>Close out 3434</t>
  </si>
  <si>
    <t>Close out 3435</t>
  </si>
  <si>
    <t>Close out 3436</t>
  </si>
  <si>
    <t>Close out 3437</t>
  </si>
  <si>
    <t>Close out 3438</t>
  </si>
  <si>
    <t>Close out 3439</t>
  </si>
  <si>
    <t>Close out 3440</t>
  </si>
  <si>
    <t>Close out 3441</t>
  </si>
  <si>
    <t>Close out 3442</t>
  </si>
  <si>
    <t>Close out 3443</t>
  </si>
  <si>
    <t>Close out 3444</t>
  </si>
  <si>
    <t>Close out 3445</t>
  </si>
  <si>
    <t>Close out 3446</t>
  </si>
  <si>
    <t>Close out 3447</t>
  </si>
  <si>
    <t>Close out 3448</t>
  </si>
  <si>
    <t>Close out 3449</t>
  </si>
  <si>
    <t>Close out 3450</t>
  </si>
  <si>
    <t>Close out 3451</t>
  </si>
  <si>
    <t>Close out 3452</t>
  </si>
  <si>
    <t>Close out 3453</t>
  </si>
  <si>
    <t>Close out 3454</t>
  </si>
  <si>
    <t>Close out 3455</t>
  </si>
  <si>
    <t>Close out 3456</t>
  </si>
  <si>
    <t>Close out 3457</t>
  </si>
  <si>
    <t>Close out 3458</t>
  </si>
  <si>
    <t>Close out 3459</t>
  </si>
  <si>
    <t>Close out 3460</t>
  </si>
  <si>
    <t>Close out 3461</t>
  </si>
  <si>
    <t>Close out 3462</t>
  </si>
  <si>
    <t>Close out 3463</t>
  </si>
  <si>
    <t>Close out 3464</t>
  </si>
  <si>
    <t>Close out 3465</t>
  </si>
  <si>
    <t>Close out 3466</t>
  </si>
  <si>
    <t>Close out 3467</t>
  </si>
  <si>
    <t>Close out 3468</t>
  </si>
  <si>
    <t>Close out 3469</t>
  </si>
  <si>
    <t>Close out 3470</t>
  </si>
  <si>
    <t>Close out 3471</t>
  </si>
  <si>
    <t>Close out 3472</t>
  </si>
  <si>
    <t>Close out 3473</t>
  </si>
  <si>
    <t>Close out 3474</t>
  </si>
  <si>
    <t>Close out 3475</t>
  </si>
  <si>
    <t>Close out 3476</t>
  </si>
  <si>
    <t>Close out 3477</t>
  </si>
  <si>
    <t>Close out 3478</t>
  </si>
  <si>
    <t>Close out 3479</t>
  </si>
  <si>
    <t>Close out 3480</t>
  </si>
  <si>
    <t>Close out 3481</t>
  </si>
  <si>
    <t>Close out 3482</t>
  </si>
  <si>
    <t>Close out 3483</t>
  </si>
  <si>
    <t>Close out 3484</t>
  </si>
  <si>
    <t>Close out 3485</t>
  </si>
  <si>
    <t>Close out 3486</t>
  </si>
  <si>
    <t>Close out 3487</t>
  </si>
  <si>
    <t>Close out 3488</t>
  </si>
  <si>
    <t>Close out 3489</t>
  </si>
  <si>
    <t>Close out 3490</t>
  </si>
  <si>
    <t>Close out 3491</t>
  </si>
  <si>
    <t>Close out 3492</t>
  </si>
  <si>
    <t>Close out 3493</t>
  </si>
  <si>
    <t>Close out 3494</t>
  </si>
  <si>
    <t>Close out 3495</t>
  </si>
  <si>
    <t>Close out 3496</t>
  </si>
  <si>
    <t>Close out 3497</t>
  </si>
  <si>
    <t>Close out 3498</t>
  </si>
  <si>
    <t>Close out 3499</t>
  </si>
  <si>
    <t>Close out 3500</t>
  </si>
  <si>
    <t>Close out 3501</t>
  </si>
  <si>
    <t>Close out 3502</t>
  </si>
  <si>
    <t>Close out 3503</t>
  </si>
  <si>
    <t>Close out 3504</t>
  </si>
  <si>
    <t>Close out 3505</t>
  </si>
  <si>
    <t>Close out 3506</t>
  </si>
  <si>
    <t>Close out 3507</t>
  </si>
  <si>
    <t>Close out 3508</t>
  </si>
  <si>
    <t>Close out 3509</t>
  </si>
  <si>
    <t>Close out 3510</t>
  </si>
  <si>
    <t>Close out 3511</t>
  </si>
  <si>
    <t>Close out 3512</t>
  </si>
  <si>
    <t>Close out 3513</t>
  </si>
  <si>
    <t>Close out 3514</t>
  </si>
  <si>
    <t>Close out 3515</t>
  </si>
  <si>
    <t>Close out 3516</t>
  </si>
  <si>
    <t>Close out 3517</t>
  </si>
  <si>
    <t>Close out 3518</t>
  </si>
  <si>
    <t>Close out 3519</t>
  </si>
  <si>
    <t>Close out 3520</t>
  </si>
  <si>
    <t>Close out 3521</t>
  </si>
  <si>
    <t>Close out 3522</t>
  </si>
  <si>
    <t>Close out 3523</t>
  </si>
  <si>
    <t>Close out 3524</t>
  </si>
  <si>
    <t>Close out 3525</t>
  </si>
  <si>
    <t>Close out 3526</t>
  </si>
  <si>
    <t>Close out 3527</t>
  </si>
  <si>
    <t>Close out 3528</t>
  </si>
  <si>
    <t>Close out 3529</t>
  </si>
  <si>
    <t>Close out 3530</t>
  </si>
  <si>
    <t>Close out 3531</t>
  </si>
  <si>
    <t>Close out 3532</t>
  </si>
  <si>
    <t>Close out 3533</t>
  </si>
  <si>
    <t>Close out 3534</t>
  </si>
  <si>
    <t>Close out 3535</t>
  </si>
  <si>
    <t>Close out 3536</t>
  </si>
  <si>
    <t>Close out 3537</t>
  </si>
  <si>
    <t>Close out 3538</t>
  </si>
  <si>
    <t>Close out 3539</t>
  </si>
  <si>
    <t>Close out 3540</t>
  </si>
  <si>
    <t>Close out 3541</t>
  </si>
  <si>
    <t>Close out 3542</t>
  </si>
  <si>
    <t>Close out 3543</t>
  </si>
  <si>
    <t>Close out 3544</t>
  </si>
  <si>
    <t>Close out 3545</t>
  </si>
  <si>
    <t>Close out 3546</t>
  </si>
  <si>
    <t>Close out 3547</t>
  </si>
  <si>
    <t>Close out 3548</t>
  </si>
  <si>
    <t>Close out 3549</t>
  </si>
  <si>
    <t>Close out 3550</t>
  </si>
  <si>
    <t>Close out 3551</t>
  </si>
  <si>
    <t>Close out 3552</t>
  </si>
  <si>
    <t>Close out 3553</t>
  </si>
  <si>
    <t>Close out 3554</t>
  </si>
  <si>
    <t>Close out 3555</t>
  </si>
  <si>
    <t>Close out 3556</t>
  </si>
  <si>
    <t>Close out 3557</t>
  </si>
  <si>
    <t>Close out 3558</t>
  </si>
  <si>
    <t>Close out 3559</t>
  </si>
  <si>
    <t>Close out 3560</t>
  </si>
  <si>
    <t>Close out 3561</t>
  </si>
  <si>
    <t>Close out 3562</t>
  </si>
  <si>
    <t>Close out 3563</t>
  </si>
  <si>
    <t>Close out 3564</t>
  </si>
  <si>
    <t>Close out 3565</t>
  </si>
  <si>
    <t>Close out 3566</t>
  </si>
  <si>
    <t>Close out 3567</t>
  </si>
  <si>
    <t>Close out 3568</t>
  </si>
  <si>
    <t>Close out 3569</t>
  </si>
  <si>
    <t>Close out 3570</t>
  </si>
  <si>
    <t>Close out 3571</t>
  </si>
  <si>
    <t>Close out 3572</t>
  </si>
  <si>
    <t>Close out 3573</t>
  </si>
  <si>
    <t>Close out 3574</t>
  </si>
  <si>
    <t>Close out 3575</t>
  </si>
  <si>
    <t>Close out 3576</t>
  </si>
  <si>
    <t>Close out 3577</t>
  </si>
  <si>
    <t>Close out 3578</t>
  </si>
  <si>
    <t>Close out 3579</t>
  </si>
  <si>
    <t>Close out 3580</t>
  </si>
  <si>
    <t>Close out 3581</t>
  </si>
  <si>
    <t>Close out 3582</t>
  </si>
  <si>
    <t>Close out 3583</t>
  </si>
  <si>
    <t>Close out 3584</t>
  </si>
  <si>
    <t>Close out 3585</t>
  </si>
  <si>
    <t>Close out 3586</t>
  </si>
  <si>
    <t>Close out 3587</t>
  </si>
  <si>
    <t>Close out 3588</t>
  </si>
  <si>
    <t>Close out 3589</t>
  </si>
  <si>
    <t>Close out 3590</t>
  </si>
  <si>
    <t>Close out 3591</t>
  </si>
  <si>
    <t>Close out 3592</t>
  </si>
  <si>
    <t>Close out 3593</t>
  </si>
  <si>
    <t>Close out 3594</t>
  </si>
  <si>
    <t>Close out 3595</t>
  </si>
  <si>
    <t>Close out 3596</t>
  </si>
  <si>
    <t>Close out 3597</t>
  </si>
  <si>
    <t>Close out 3598</t>
  </si>
  <si>
    <t>Close out 3599</t>
  </si>
  <si>
    <t>Close out 3600</t>
  </si>
  <si>
    <t>Close out 3601</t>
  </si>
  <si>
    <t>Close out 3602</t>
  </si>
  <si>
    <t>Close out 3603</t>
  </si>
  <si>
    <t>Close out 3604</t>
  </si>
  <si>
    <t>Close out 3605</t>
  </si>
  <si>
    <t>Close out 3606</t>
  </si>
  <si>
    <t>Close out 3607</t>
  </si>
  <si>
    <t>Close out 3608</t>
  </si>
  <si>
    <t>Close out 3609</t>
  </si>
  <si>
    <t>Close out 3610</t>
  </si>
  <si>
    <t>Close out 3611</t>
  </si>
  <si>
    <t>Close out 3612</t>
  </si>
  <si>
    <t>Close out 3613</t>
  </si>
  <si>
    <t>Close out 3614</t>
  </si>
  <si>
    <t>Close out 3615</t>
  </si>
  <si>
    <t>Close out 3616</t>
  </si>
  <si>
    <t>Close out 3617</t>
  </si>
  <si>
    <t>Close out 3618</t>
  </si>
  <si>
    <t>Close out 3619</t>
  </si>
  <si>
    <t>Close out 3620</t>
  </si>
  <si>
    <t>Close out 3621</t>
  </si>
  <si>
    <t>Close out 3622</t>
  </si>
  <si>
    <t>Close out 3623</t>
  </si>
  <si>
    <t>Close out 3624</t>
  </si>
  <si>
    <t>Close out 3625</t>
  </si>
  <si>
    <t>Close out 3626</t>
  </si>
  <si>
    <t>Close out 3627</t>
  </si>
  <si>
    <t>Close out 3628</t>
  </si>
  <si>
    <t>Close out 3629</t>
  </si>
  <si>
    <t>Close out 3630</t>
  </si>
  <si>
    <t>Close out 3631</t>
  </si>
  <si>
    <t>Close out 3632</t>
  </si>
  <si>
    <t>Close out 3633</t>
  </si>
  <si>
    <t>Close out 3634</t>
  </si>
  <si>
    <t>Close out 3635</t>
  </si>
  <si>
    <t>Close out 3636</t>
  </si>
  <si>
    <t>Close out 3637</t>
  </si>
  <si>
    <t>Close out 3638</t>
  </si>
  <si>
    <t>Close out 3639</t>
  </si>
  <si>
    <t>Close out 3640</t>
  </si>
  <si>
    <t>Close out 3641</t>
  </si>
  <si>
    <t>Close out 3642</t>
  </si>
  <si>
    <t>Close out 3643</t>
  </si>
  <si>
    <t>Close out 3644</t>
  </si>
  <si>
    <t>Close out 3645</t>
  </si>
  <si>
    <t>Close out 3646</t>
  </si>
  <si>
    <t>Close out 3647</t>
  </si>
  <si>
    <t>Close out 3648</t>
  </si>
  <si>
    <t>Close out 3649</t>
  </si>
  <si>
    <t>Close out 3650</t>
  </si>
  <si>
    <t>Close out 3651</t>
  </si>
  <si>
    <t>Close out 3652</t>
  </si>
  <si>
    <t>Close out 3653</t>
  </si>
  <si>
    <t>Close out 3654</t>
  </si>
  <si>
    <t>Close out 3655</t>
  </si>
  <si>
    <t>Close out 3656</t>
  </si>
  <si>
    <t>Close out 3657</t>
  </si>
  <si>
    <t>Close out 3658</t>
  </si>
  <si>
    <t>Close out 3659</t>
  </si>
  <si>
    <t>Close out 3660</t>
  </si>
  <si>
    <t>Close out 3661</t>
  </si>
  <si>
    <t>Close out 3662</t>
  </si>
  <si>
    <t>Close out 3663</t>
  </si>
  <si>
    <t>Close out 3664</t>
  </si>
  <si>
    <t>Close out 3665</t>
  </si>
  <si>
    <t>Close out 3666</t>
  </si>
  <si>
    <t>Close out 3667</t>
  </si>
  <si>
    <t>Close out 3668</t>
  </si>
  <si>
    <t>Close out 3669</t>
  </si>
  <si>
    <t>Close out 3670</t>
  </si>
  <si>
    <t>Close out 3671</t>
  </si>
  <si>
    <t>Close out 3672</t>
  </si>
  <si>
    <t>Close out 3673</t>
  </si>
  <si>
    <t>Close out 3674</t>
  </si>
  <si>
    <t>Close out 3675</t>
  </si>
  <si>
    <t>Close out 3676</t>
  </si>
  <si>
    <t>Close out 3677</t>
  </si>
  <si>
    <t>Close out 3678</t>
  </si>
  <si>
    <t>Close out 3679</t>
  </si>
  <si>
    <t>Close out 3680</t>
  </si>
  <si>
    <t>Close out 3681</t>
  </si>
  <si>
    <t>Close out 3682</t>
  </si>
  <si>
    <t>Close out 3683</t>
  </si>
  <si>
    <t>Close out 3684</t>
  </si>
  <si>
    <t>Close out 3685</t>
  </si>
  <si>
    <t>Close out 3686</t>
  </si>
  <si>
    <t>Close out 3687</t>
  </si>
  <si>
    <t>Close out 3688</t>
  </si>
  <si>
    <t>Close out 3689</t>
  </si>
  <si>
    <t>Close out 3690</t>
  </si>
  <si>
    <t>Close out 3691</t>
  </si>
  <si>
    <t>Close out 3692</t>
  </si>
  <si>
    <t>Close out 3693</t>
  </si>
  <si>
    <t>Close out 3694</t>
  </si>
  <si>
    <t>Close out 3695</t>
  </si>
  <si>
    <t>Close out 3696</t>
  </si>
  <si>
    <t>Close out 3697</t>
  </si>
  <si>
    <t>Close out 3698</t>
  </si>
  <si>
    <t>Close out 3699</t>
  </si>
  <si>
    <t>Close out 3700</t>
  </si>
  <si>
    <t>Close out 3701</t>
  </si>
  <si>
    <t>Close out 3702</t>
  </si>
  <si>
    <t>Close out 3703</t>
  </si>
  <si>
    <t>Close out 3704</t>
  </si>
  <si>
    <t>Close out 3705</t>
  </si>
  <si>
    <t>Close out 3706</t>
  </si>
  <si>
    <t>Close out 3707</t>
  </si>
  <si>
    <t>Close out 3708</t>
  </si>
  <si>
    <t>Close out 3709</t>
  </si>
  <si>
    <t>Close out 3710</t>
  </si>
  <si>
    <t>Close out 3711</t>
  </si>
  <si>
    <t>Close out 3712</t>
  </si>
  <si>
    <t>Close out 3713</t>
  </si>
  <si>
    <t>Close out 3714</t>
  </si>
  <si>
    <t>Close out 3715</t>
  </si>
  <si>
    <t>Close out 3716</t>
  </si>
  <si>
    <t>Close out 3717</t>
  </si>
  <si>
    <t>Close out 3718</t>
  </si>
  <si>
    <t>Close out 3719</t>
  </si>
  <si>
    <t>Close out 3720</t>
  </si>
  <si>
    <t>Close out 3721</t>
  </si>
  <si>
    <t>Close out 3722</t>
  </si>
  <si>
    <t>Close out 3723</t>
  </si>
  <si>
    <t>Close out 3724</t>
  </si>
  <si>
    <t>Close out 3725</t>
  </si>
  <si>
    <t>Close out 3726</t>
  </si>
  <si>
    <t>Close out 3727</t>
  </si>
  <si>
    <t>Close out 3728</t>
  </si>
  <si>
    <t>Close out 3729</t>
  </si>
  <si>
    <t>Close out 3730</t>
  </si>
  <si>
    <t>Close out 3731</t>
  </si>
  <si>
    <t>Close out 3732</t>
  </si>
  <si>
    <t>Close out 3733</t>
  </si>
  <si>
    <t>Close out 3734</t>
  </si>
  <si>
    <t>Close out 3735</t>
  </si>
  <si>
    <t>Close out 3736</t>
  </si>
  <si>
    <t>Close out 3737</t>
  </si>
  <si>
    <t>Close out 3738</t>
  </si>
  <si>
    <t>Close out 3739</t>
  </si>
  <si>
    <t>Close out 3740</t>
  </si>
  <si>
    <t>Close out 3741</t>
  </si>
  <si>
    <t>Close out 3742</t>
  </si>
  <si>
    <t>Close out 3743</t>
  </si>
  <si>
    <t>Close out 3744</t>
  </si>
  <si>
    <t>Close out 3745</t>
  </si>
  <si>
    <t>Close out 3746</t>
  </si>
  <si>
    <t>Close out 3747</t>
  </si>
  <si>
    <t>Close out 3748</t>
  </si>
  <si>
    <t>Close out 3749</t>
  </si>
  <si>
    <t>Close out 3750</t>
  </si>
  <si>
    <t>Close out 3751</t>
  </si>
  <si>
    <t>Close out 3752</t>
  </si>
  <si>
    <t>Close out 3753</t>
  </si>
  <si>
    <t>Close out 3754</t>
  </si>
  <si>
    <t>Close out 3755</t>
  </si>
  <si>
    <t>Close out 3756</t>
  </si>
  <si>
    <t>Close out 3757</t>
  </si>
  <si>
    <t>Close out 3758</t>
  </si>
  <si>
    <t>Close out 3759</t>
  </si>
  <si>
    <t>Close out 3760</t>
  </si>
  <si>
    <t>Close out 3761</t>
  </si>
  <si>
    <t>Close out 3762</t>
  </si>
  <si>
    <t>Close out 3763</t>
  </si>
  <si>
    <t>Close out 3764</t>
  </si>
  <si>
    <t>Close out 3765</t>
  </si>
  <si>
    <t>Close out 3766</t>
  </si>
  <si>
    <t>Close out 3767</t>
  </si>
  <si>
    <t>Close out 3768</t>
  </si>
  <si>
    <t>Close out 3769</t>
  </si>
  <si>
    <t>Close out 3770</t>
  </si>
  <si>
    <t>Close out 3771</t>
  </si>
  <si>
    <t>Close out 3772</t>
  </si>
  <si>
    <t>Close out 3773</t>
  </si>
  <si>
    <t>Close out 3774</t>
  </si>
  <si>
    <t>Close out 3775</t>
  </si>
  <si>
    <t>Close out 3776</t>
  </si>
  <si>
    <t>Close out 3777</t>
  </si>
  <si>
    <t>Close out 3778</t>
  </si>
  <si>
    <t>Close out 3779</t>
  </si>
  <si>
    <t>Close out 3780</t>
  </si>
  <si>
    <t>Close out 3781</t>
  </si>
  <si>
    <t>Close out 3782</t>
  </si>
  <si>
    <t>Close out 3783</t>
  </si>
  <si>
    <t>Close out 3784</t>
  </si>
  <si>
    <t>Close out 3785</t>
  </si>
  <si>
    <t>Close out 3786</t>
  </si>
  <si>
    <t>Close out 3787</t>
  </si>
  <si>
    <t>Close out 3788</t>
  </si>
  <si>
    <t>Close out 3789</t>
  </si>
  <si>
    <t>Close out 3790</t>
  </si>
  <si>
    <t>Close out 3791</t>
  </si>
  <si>
    <t>Close out 3792</t>
  </si>
  <si>
    <t>Close out 3793</t>
  </si>
  <si>
    <t>Close out 3794</t>
  </si>
  <si>
    <t>Close out 3795</t>
  </si>
  <si>
    <t>Close out 3796</t>
  </si>
  <si>
    <t>Close out 3797</t>
  </si>
  <si>
    <t>Close out 3798</t>
  </si>
  <si>
    <t>Close out 3799</t>
  </si>
  <si>
    <t>Close out 3800</t>
  </si>
  <si>
    <t>Close out 3801</t>
  </si>
  <si>
    <t>Close out 3802</t>
  </si>
  <si>
    <t>Close out 3803</t>
  </si>
  <si>
    <t>Close out 3804</t>
  </si>
  <si>
    <t>Close out 3805</t>
  </si>
  <si>
    <t>Close out 3806</t>
  </si>
  <si>
    <t>Close out 3807</t>
  </si>
  <si>
    <t>Close out 3808</t>
  </si>
  <si>
    <t>Close out 3809</t>
  </si>
  <si>
    <t>Close out 3810</t>
  </si>
  <si>
    <t>Close out 3811</t>
  </si>
  <si>
    <t>Close out 3812</t>
  </si>
  <si>
    <t>Close out 3813</t>
  </si>
  <si>
    <t>Close out 3814</t>
  </si>
  <si>
    <t>Close out 3815</t>
  </si>
  <si>
    <t>Close out 3816</t>
  </si>
  <si>
    <t>Close out 3817</t>
  </si>
  <si>
    <t>Close out 3818</t>
  </si>
  <si>
    <t>Close out 3819</t>
  </si>
  <si>
    <t>Close out 3820</t>
  </si>
  <si>
    <t>Close out 3821</t>
  </si>
  <si>
    <t>Close out 3822</t>
  </si>
  <si>
    <t>Close out 3823</t>
  </si>
  <si>
    <t>Close out 3824</t>
  </si>
  <si>
    <t>Close out 3825</t>
  </si>
  <si>
    <t>Close out 3826</t>
  </si>
  <si>
    <t>Close out 3827</t>
  </si>
  <si>
    <t>Close out 3828</t>
  </si>
  <si>
    <t>Close out 3829</t>
  </si>
  <si>
    <t>Close out 3830</t>
  </si>
  <si>
    <t>Close out 3831</t>
  </si>
  <si>
    <t>Close out 3832</t>
  </si>
  <si>
    <t>Close out 3833</t>
  </si>
  <si>
    <t>Close out 3834</t>
  </si>
  <si>
    <t>Close out 3835</t>
  </si>
  <si>
    <t>Close out 3836</t>
  </si>
  <si>
    <t>Close out 3837</t>
  </si>
  <si>
    <t>Close out 3838</t>
  </si>
  <si>
    <t>Close out 3839</t>
  </si>
  <si>
    <t>Close out 3840</t>
  </si>
  <si>
    <t>Close out 3841</t>
  </si>
  <si>
    <t>Close out 3842</t>
  </si>
  <si>
    <t>Close out 3843</t>
  </si>
  <si>
    <t>Close out 3844</t>
  </si>
  <si>
    <t>Close out 3845</t>
  </si>
  <si>
    <t>Close out 3846</t>
  </si>
  <si>
    <t>Close out 3847</t>
  </si>
  <si>
    <t>Close out 3848</t>
  </si>
  <si>
    <t>Close out 3849</t>
  </si>
  <si>
    <t>Close out 3850</t>
  </si>
  <si>
    <t>Close out 3851</t>
  </si>
  <si>
    <t>Close out 3852</t>
  </si>
  <si>
    <t>Close out 3853</t>
  </si>
  <si>
    <t>Close out 3854</t>
  </si>
  <si>
    <t>Close out 3855</t>
  </si>
  <si>
    <t>Close out 3856</t>
  </si>
  <si>
    <t>Close out 3857</t>
  </si>
  <si>
    <t>Close out 3858</t>
  </si>
  <si>
    <t>Close out 3859</t>
  </si>
  <si>
    <t>Close out 3860</t>
  </si>
  <si>
    <t>Close out 3861</t>
  </si>
  <si>
    <t>Close out 3862</t>
  </si>
  <si>
    <t>Close out 3863</t>
  </si>
  <si>
    <t>Close out 3864</t>
  </si>
  <si>
    <t>Close out 3865</t>
  </si>
  <si>
    <t>Close out 3866</t>
  </si>
  <si>
    <t>Close out 3867</t>
  </si>
  <si>
    <t>Close out 3868</t>
  </si>
  <si>
    <t>Close out 3869</t>
  </si>
  <si>
    <t>Close out 3870</t>
  </si>
  <si>
    <t>Close out 3871</t>
  </si>
  <si>
    <t>Close out 3872</t>
  </si>
  <si>
    <t>Close out 3873</t>
  </si>
  <si>
    <t>Close out 3874</t>
  </si>
  <si>
    <t>Close out 3875</t>
  </si>
  <si>
    <t>Close out 3876</t>
  </si>
  <si>
    <t>Close out 3877</t>
  </si>
  <si>
    <t>Close out 3878</t>
  </si>
  <si>
    <t>Close out 3879</t>
  </si>
  <si>
    <t>Close out 3880</t>
  </si>
  <si>
    <t>Close out 3881</t>
  </si>
  <si>
    <t>Close out 3882</t>
  </si>
  <si>
    <t>Close out 3883</t>
  </si>
  <si>
    <t>Close out 3884</t>
  </si>
  <si>
    <t>Close out 3885</t>
  </si>
  <si>
    <t>Close out 3886</t>
  </si>
  <si>
    <t>Close out 3887</t>
  </si>
  <si>
    <t>Close out 3888</t>
  </si>
  <si>
    <t>Close out 3889</t>
  </si>
  <si>
    <t>Close out 3890</t>
  </si>
  <si>
    <t>Close out 3891</t>
  </si>
  <si>
    <t>Close out 3892</t>
  </si>
  <si>
    <t>Close out 3893</t>
  </si>
  <si>
    <t>Close out 3894</t>
  </si>
  <si>
    <t>Close out 3895</t>
  </si>
  <si>
    <t>Close out 3896</t>
  </si>
  <si>
    <t>Close out 3897</t>
  </si>
  <si>
    <t>Close out 3898</t>
  </si>
  <si>
    <t>Close out 3899</t>
  </si>
  <si>
    <t>Close out 3900</t>
  </si>
  <si>
    <t>Close out 3901</t>
  </si>
  <si>
    <t>Close out 3902</t>
  </si>
  <si>
    <t>Close out 3903</t>
  </si>
  <si>
    <t>Close out 3904</t>
  </si>
  <si>
    <t>Close out 3905</t>
  </si>
  <si>
    <t>Close out 3906</t>
  </si>
  <si>
    <t>Close out 3907</t>
  </si>
  <si>
    <t>Close out 3908</t>
  </si>
  <si>
    <t>Close out 3909</t>
  </si>
  <si>
    <t>Close out 3910</t>
  </si>
  <si>
    <t>Close out 3911</t>
  </si>
  <si>
    <t>Close out 3912</t>
  </si>
  <si>
    <t>Close out 3913</t>
  </si>
  <si>
    <t>Close out 3914</t>
  </si>
  <si>
    <t>Close out 3915</t>
  </si>
  <si>
    <t>Close out 3916</t>
  </si>
  <si>
    <t>Close out 3917</t>
  </si>
  <si>
    <t>Close out 3918</t>
  </si>
  <si>
    <t>Close out 3919</t>
  </si>
  <si>
    <t>Close out 3920</t>
  </si>
  <si>
    <t>Close out 3921</t>
  </si>
  <si>
    <t>Close out 3922</t>
  </si>
  <si>
    <t>Close out 3923</t>
  </si>
  <si>
    <t>Close out 3924</t>
  </si>
  <si>
    <t>Close out 3925</t>
  </si>
  <si>
    <t>Close out 3926</t>
  </si>
  <si>
    <t>Close out 3927</t>
  </si>
  <si>
    <t>Close out 3928</t>
  </si>
  <si>
    <t>Close out 3929</t>
  </si>
  <si>
    <t>Close out 3930</t>
  </si>
  <si>
    <t>Close out 3931</t>
  </si>
  <si>
    <t>Close out 3932</t>
  </si>
  <si>
    <t>Close out 3933</t>
  </si>
  <si>
    <t>Close out 3934</t>
  </si>
  <si>
    <t>Close out 3935</t>
  </si>
  <si>
    <t>Close out 3936</t>
  </si>
  <si>
    <t>Close out 3937</t>
  </si>
  <si>
    <t>Close out 3938</t>
  </si>
  <si>
    <t>Close out 3939</t>
  </si>
  <si>
    <t>Close out 3940</t>
  </si>
  <si>
    <t>Close out 3941</t>
  </si>
  <si>
    <t>Close out 3942</t>
  </si>
  <si>
    <t>Close out 3943</t>
  </si>
  <si>
    <t>Close out 3944</t>
  </si>
  <si>
    <t>Close out 3945</t>
  </si>
  <si>
    <t>Close out 3946</t>
  </si>
  <si>
    <t>Close out 3947</t>
  </si>
  <si>
    <t>Close out 3948</t>
  </si>
  <si>
    <t>Close out 3949</t>
  </si>
  <si>
    <t>Close out 3950</t>
  </si>
  <si>
    <t>Close out 3951</t>
  </si>
  <si>
    <t>Close out 3952</t>
  </si>
  <si>
    <t>Close out 3953</t>
  </si>
  <si>
    <t>Close out 3954</t>
  </si>
  <si>
    <t>Close out 3955</t>
  </si>
  <si>
    <t>Close out 3956</t>
  </si>
  <si>
    <t>Close out 3957</t>
  </si>
  <si>
    <t>Close out 3958</t>
  </si>
  <si>
    <t>Close out 3959</t>
  </si>
  <si>
    <t>Close out 3960</t>
  </si>
  <si>
    <t>Close out 3961</t>
  </si>
  <si>
    <t>Close out 3962</t>
  </si>
  <si>
    <t>Close out 3963</t>
  </si>
  <si>
    <t>Close out 3964</t>
  </si>
  <si>
    <t>Close out 3965</t>
  </si>
  <si>
    <t>Close out 3966</t>
  </si>
  <si>
    <t>Close out 3967</t>
  </si>
  <si>
    <t>Close out 3968</t>
  </si>
  <si>
    <t>Close out 3969</t>
  </si>
  <si>
    <t>Close out 3970</t>
  </si>
  <si>
    <t>Close out 3971</t>
  </si>
  <si>
    <t>Close out 3972</t>
  </si>
  <si>
    <t>Close out 3973</t>
  </si>
  <si>
    <t>Close out 3974</t>
  </si>
  <si>
    <t>Close out 3975</t>
  </si>
  <si>
    <t>Close out 3976</t>
  </si>
  <si>
    <t>Close out 3977</t>
  </si>
  <si>
    <t>Close out 3978</t>
  </si>
  <si>
    <t>Close out 3979</t>
  </si>
  <si>
    <t>Close out 3980</t>
  </si>
  <si>
    <t>Close out 3981</t>
  </si>
  <si>
    <t>Close out 3982</t>
  </si>
  <si>
    <t>Close out 3983</t>
  </si>
  <si>
    <t>Close out 3984</t>
  </si>
  <si>
    <t>Close out 3985</t>
  </si>
  <si>
    <t>Close out 3986</t>
  </si>
  <si>
    <t>Close out 3987</t>
  </si>
  <si>
    <t>Close out 3988</t>
  </si>
  <si>
    <t>Close out 3989</t>
  </si>
  <si>
    <t>Close out 3990</t>
  </si>
  <si>
    <t>Close out 3991</t>
  </si>
  <si>
    <t>Close out 3992</t>
  </si>
  <si>
    <t>Close out 3993</t>
  </si>
  <si>
    <t>Close out 3994</t>
  </si>
  <si>
    <t>Close out 3995</t>
  </si>
  <si>
    <t>Close out 3996</t>
  </si>
  <si>
    <t>Close out 3997</t>
  </si>
  <si>
    <t>Close out 3998</t>
  </si>
  <si>
    <t>Close out 3999</t>
  </si>
  <si>
    <t>Close out 4000</t>
  </si>
  <si>
    <t>Close out 4001</t>
  </si>
  <si>
    <t>Close out 4002</t>
  </si>
  <si>
    <t>Close out 4003</t>
  </si>
  <si>
    <t>Close out 4004</t>
  </si>
  <si>
    <t>Close out 4005</t>
  </si>
  <si>
    <t>Close out 4006</t>
  </si>
  <si>
    <t>Close out 4007</t>
  </si>
  <si>
    <t>Close out 4008</t>
  </si>
  <si>
    <t>Close out 4009</t>
  </si>
  <si>
    <t>Close out 4010</t>
  </si>
  <si>
    <t>Close out 4011</t>
  </si>
  <si>
    <t>Close out 4012</t>
  </si>
  <si>
    <t>Close out 4013</t>
  </si>
  <si>
    <t>Close out 4014</t>
  </si>
  <si>
    <t>Close out 4015</t>
  </si>
  <si>
    <t>Close out 4016</t>
  </si>
  <si>
    <t>Close out 4017</t>
  </si>
  <si>
    <t>Close out 4018</t>
  </si>
  <si>
    <t>Close out 4019</t>
  </si>
  <si>
    <t>Close out 4020</t>
  </si>
  <si>
    <t>Close out 4021</t>
  </si>
  <si>
    <t>Close out 4022</t>
  </si>
  <si>
    <t>Close out 4023</t>
  </si>
  <si>
    <t>Close out 4024</t>
  </si>
  <si>
    <t>Close out 4025</t>
  </si>
  <si>
    <t>Close out 4026</t>
  </si>
  <si>
    <t>Close out 4027</t>
  </si>
  <si>
    <t>Close out 4028</t>
  </si>
  <si>
    <t>Close out 4029</t>
  </si>
  <si>
    <t>Close out 4030</t>
  </si>
  <si>
    <t>Close out 4031</t>
  </si>
  <si>
    <t>Close out 4032</t>
  </si>
  <si>
    <t>Close out 4033</t>
  </si>
  <si>
    <t>Close out 4034</t>
  </si>
  <si>
    <t>Close out 4035</t>
  </si>
  <si>
    <t>Close out 4036</t>
  </si>
  <si>
    <t>Close out 4037</t>
  </si>
  <si>
    <t>Close out 4038</t>
  </si>
  <si>
    <t>Close out 4039</t>
  </si>
  <si>
    <t>Close out 4040</t>
  </si>
  <si>
    <t>Close out 4041</t>
  </si>
  <si>
    <t>Close out 4042</t>
  </si>
  <si>
    <t>Close out 4043</t>
  </si>
  <si>
    <t>Close out 4044</t>
  </si>
  <si>
    <t>Close out 4045</t>
  </si>
  <si>
    <t>Close out 4046</t>
  </si>
  <si>
    <t>Close out 4047</t>
  </si>
  <si>
    <t>Close out 4048</t>
  </si>
  <si>
    <t>Close out 4049</t>
  </si>
  <si>
    <t>Close out 4050</t>
  </si>
  <si>
    <t>Close out 4051</t>
  </si>
  <si>
    <t>Close out 4052</t>
  </si>
  <si>
    <t>Close out 4053</t>
  </si>
  <si>
    <t>Close out 4054</t>
  </si>
  <si>
    <t>Close out 4055</t>
  </si>
  <si>
    <t>Close out 4056</t>
  </si>
  <si>
    <t>Close out 4057</t>
  </si>
  <si>
    <t>Close out 4058</t>
  </si>
  <si>
    <t>Close out 4059</t>
  </si>
  <si>
    <t>Close out 4060</t>
  </si>
  <si>
    <t>Close out 4061</t>
  </si>
  <si>
    <t>Close out 4062</t>
  </si>
  <si>
    <t>Close out 4063</t>
  </si>
  <si>
    <t>Close out 4064</t>
  </si>
  <si>
    <t>Close out 4065</t>
  </si>
  <si>
    <t>Close out 4066</t>
  </si>
  <si>
    <t>Close out 4067</t>
  </si>
  <si>
    <t>Close out 4068</t>
  </si>
  <si>
    <t>Close out 4069</t>
  </si>
  <si>
    <t>Close out 4070</t>
  </si>
  <si>
    <t>Close out 4071</t>
  </si>
  <si>
    <t>Close out 4072</t>
  </si>
  <si>
    <t>Close out 4073</t>
  </si>
  <si>
    <t>Close out 4074</t>
  </si>
  <si>
    <t>Close out 4075</t>
  </si>
  <si>
    <t>Close out 4076</t>
  </si>
  <si>
    <t>Close out 4077</t>
  </si>
  <si>
    <t>Close out 4078</t>
  </si>
  <si>
    <t>Close out 4079</t>
  </si>
  <si>
    <t>Close out 4080</t>
  </si>
  <si>
    <t>Close out 4081</t>
  </si>
  <si>
    <t>Close out 4082</t>
  </si>
  <si>
    <t>Close out 4083</t>
  </si>
  <si>
    <t>Close out 4084</t>
  </si>
  <si>
    <t>Close out 4085</t>
  </si>
  <si>
    <t>Close out 4086</t>
  </si>
  <si>
    <t>Close out 4087</t>
  </si>
  <si>
    <t>Close out 4088</t>
  </si>
  <si>
    <t>Close out 4089</t>
  </si>
  <si>
    <t>Close out 4090</t>
  </si>
  <si>
    <t>Close out 4091</t>
  </si>
  <si>
    <t>Close out 4092</t>
  </si>
  <si>
    <t>Close out 4093</t>
  </si>
  <si>
    <t>Close out 4094</t>
  </si>
  <si>
    <t>Close out 4095</t>
  </si>
  <si>
    <t>Close out 4096</t>
  </si>
  <si>
    <t>Close out 4097</t>
  </si>
  <si>
    <t>Close out 4098</t>
  </si>
  <si>
    <t>Close out 4099</t>
  </si>
  <si>
    <t>Close out 4100</t>
  </si>
  <si>
    <t>Close out 4101</t>
  </si>
  <si>
    <t>Close out 4102</t>
  </si>
  <si>
    <t>Close out 4103</t>
  </si>
  <si>
    <t>Close out 4104</t>
  </si>
  <si>
    <t>Close out 4105</t>
  </si>
  <si>
    <t>Close out 4106</t>
  </si>
  <si>
    <t>Close out 4107</t>
  </si>
  <si>
    <t>Close out 4108</t>
  </si>
  <si>
    <t>Close out 4109</t>
  </si>
  <si>
    <t>Close out 4110</t>
  </si>
  <si>
    <t>Close out 4111</t>
  </si>
  <si>
    <t>Close out 4112</t>
  </si>
  <si>
    <t>Close out 4113</t>
  </si>
  <si>
    <t>Close out 4114</t>
  </si>
  <si>
    <t>Close out 4115</t>
  </si>
  <si>
    <t>Close out 4116</t>
  </si>
  <si>
    <t>Close out 4117</t>
  </si>
  <si>
    <t>Close out 4118</t>
  </si>
  <si>
    <t>Close out 4119</t>
  </si>
  <si>
    <t>Close out 4120</t>
  </si>
  <si>
    <t>Close out 4121</t>
  </si>
  <si>
    <t>Close out 4122</t>
  </si>
  <si>
    <t>Close out 4123</t>
  </si>
  <si>
    <t>Close out 4124</t>
  </si>
  <si>
    <t>Close out 4125</t>
  </si>
  <si>
    <t>Close out 4126</t>
  </si>
  <si>
    <t>Close out 4127</t>
  </si>
  <si>
    <t>Close out 4128</t>
  </si>
  <si>
    <t>Close out 4129</t>
  </si>
  <si>
    <t>Close out 4130</t>
  </si>
  <si>
    <t>Close out 4131</t>
  </si>
  <si>
    <t>Close out 4132</t>
  </si>
  <si>
    <t>Close out 4133</t>
  </si>
  <si>
    <t>Close out 4134</t>
  </si>
  <si>
    <t>Close out 4135</t>
  </si>
  <si>
    <t>Close out 4136</t>
  </si>
  <si>
    <t>Close out 4137</t>
  </si>
  <si>
    <t>Close out 4138</t>
  </si>
  <si>
    <t>Close out 4139</t>
  </si>
  <si>
    <t>Close out 4140</t>
  </si>
  <si>
    <t>Close out 4141</t>
  </si>
  <si>
    <t>Close out 4142</t>
  </si>
  <si>
    <t>Close out 4143</t>
  </si>
  <si>
    <t>Close out 4144</t>
  </si>
  <si>
    <t>Close out 4145</t>
  </si>
  <si>
    <t>Close out 4146</t>
  </si>
  <si>
    <t>Close out 4147</t>
  </si>
  <si>
    <t>Close out 4148</t>
  </si>
  <si>
    <t>Close out 4149</t>
  </si>
  <si>
    <t>Close out 4150</t>
  </si>
  <si>
    <t>Close out 4151</t>
  </si>
  <si>
    <t>Close out 4152</t>
  </si>
  <si>
    <t>Close out 4153</t>
  </si>
  <si>
    <t>Close out 4154</t>
  </si>
  <si>
    <t>Close out 4155</t>
  </si>
  <si>
    <t>Close out 4156</t>
  </si>
  <si>
    <t>Close out 4157</t>
  </si>
  <si>
    <t>Close out 4158</t>
  </si>
  <si>
    <t>Close out 4159</t>
  </si>
  <si>
    <t>Close out 4160</t>
  </si>
  <si>
    <t>Close out 4161</t>
  </si>
  <si>
    <t>Close out 4162</t>
  </si>
  <si>
    <t>Close out 4163</t>
  </si>
  <si>
    <t>Close out 4164</t>
  </si>
  <si>
    <t>Close out 4165</t>
  </si>
  <si>
    <t>Close out 4166</t>
  </si>
  <si>
    <t>Close out 4167</t>
  </si>
  <si>
    <t>Close out 4168</t>
  </si>
  <si>
    <t>Close out 4169</t>
  </si>
  <si>
    <t>Close out 4170</t>
  </si>
  <si>
    <t>Close out 4171</t>
  </si>
  <si>
    <t>Close out 4172</t>
  </si>
  <si>
    <t>Close out 4173</t>
  </si>
  <si>
    <t>Close out 4174</t>
  </si>
  <si>
    <t>Close out 4175</t>
  </si>
  <si>
    <t>Close out 4176</t>
  </si>
  <si>
    <t>Close out 4177</t>
  </si>
  <si>
    <t>Close out 4178</t>
  </si>
  <si>
    <t>Close out 4179</t>
  </si>
  <si>
    <t>Close out 4180</t>
  </si>
  <si>
    <t>Close out 4181</t>
  </si>
  <si>
    <t>Close out 4182</t>
  </si>
  <si>
    <t>Close out 4183</t>
  </si>
  <si>
    <t>Close out 4184</t>
  </si>
  <si>
    <t>Close out 4185</t>
  </si>
  <si>
    <t>Close out 4186</t>
  </si>
  <si>
    <t>Close out 4187</t>
  </si>
  <si>
    <t>Close out 4188</t>
  </si>
  <si>
    <t>Close out 4189</t>
  </si>
  <si>
    <t>Close out 4190</t>
  </si>
  <si>
    <t>Close out 4191</t>
  </si>
  <si>
    <t>Close out 4192</t>
  </si>
  <si>
    <t>Close out 4193</t>
  </si>
  <si>
    <t>Close out 4194</t>
  </si>
  <si>
    <t>Close out 4195</t>
  </si>
  <si>
    <t>Close out 4196</t>
  </si>
  <si>
    <t>Close out 4197</t>
  </si>
  <si>
    <t>Close out 4198</t>
  </si>
  <si>
    <t>Close out 4199</t>
  </si>
  <si>
    <t>Close out 4200</t>
  </si>
  <si>
    <t>Close out 4201</t>
  </si>
  <si>
    <t>Close out 4202</t>
  </si>
  <si>
    <t>Close out 4203</t>
  </si>
  <si>
    <t>Close out 4204</t>
  </si>
  <si>
    <t>Close out 4205</t>
  </si>
  <si>
    <t>Close out 4206</t>
  </si>
  <si>
    <t>Close out 4207</t>
  </si>
  <si>
    <t>Close out 4208</t>
  </si>
  <si>
    <t>Close out 4209</t>
  </si>
  <si>
    <t>Close out 4210</t>
  </si>
  <si>
    <t>Close out 4211</t>
  </si>
  <si>
    <t>Close out 4212</t>
  </si>
  <si>
    <t>Close out 4213</t>
  </si>
  <si>
    <t>Close out 4214</t>
  </si>
  <si>
    <t>Close out 4215</t>
  </si>
  <si>
    <t>Close out 4216</t>
  </si>
  <si>
    <t>Close out 4217</t>
  </si>
  <si>
    <t>Close out 4218</t>
  </si>
  <si>
    <t>Close out 4219</t>
  </si>
  <si>
    <t>Close out 4220</t>
  </si>
  <si>
    <t>Close out 4221</t>
  </si>
  <si>
    <t>Close out 4222</t>
  </si>
  <si>
    <t>Close out 4223</t>
  </si>
  <si>
    <t>Close out 4224</t>
  </si>
  <si>
    <t>Close out 4225</t>
  </si>
  <si>
    <t>Close out 4226</t>
  </si>
  <si>
    <t>Close out 4227</t>
  </si>
  <si>
    <t>Close out 4228</t>
  </si>
  <si>
    <t>Close out 4229</t>
  </si>
  <si>
    <t>Close out 4230</t>
  </si>
  <si>
    <t>Close out 4231</t>
  </si>
  <si>
    <t>Close out 4232</t>
  </si>
  <si>
    <t>Close out 4233</t>
  </si>
  <si>
    <t>Close out 4234</t>
  </si>
  <si>
    <t>Close out 4235</t>
  </si>
  <si>
    <t>Close out 4236</t>
  </si>
  <si>
    <t>Close out 4237</t>
  </si>
  <si>
    <t>Close out 4238</t>
  </si>
  <si>
    <t>Close out 4239</t>
  </si>
  <si>
    <t>Close out 4240</t>
  </si>
  <si>
    <t>Close out 4241</t>
  </si>
  <si>
    <t>Close out 4242</t>
  </si>
  <si>
    <t>Close out 4243</t>
  </si>
  <si>
    <t>Close out 4244</t>
  </si>
  <si>
    <t>Close out 4245</t>
  </si>
  <si>
    <t>Close out 4246</t>
  </si>
  <si>
    <t>Close out 4247</t>
  </si>
  <si>
    <t>Close out 4248</t>
  </si>
  <si>
    <t>Close out 4249</t>
  </si>
  <si>
    <t>Close out 4250</t>
  </si>
  <si>
    <t>Close out 4251</t>
  </si>
  <si>
    <t>Close out 4252</t>
  </si>
  <si>
    <t>Close out 4253</t>
  </si>
  <si>
    <t>Close out 4254</t>
  </si>
  <si>
    <t>Close out 4255</t>
  </si>
  <si>
    <t>Close out 4256</t>
  </si>
  <si>
    <t>Close out 4257</t>
  </si>
  <si>
    <t>Close out 4258</t>
  </si>
  <si>
    <t>Close out 4259</t>
  </si>
  <si>
    <t>Close out 4260</t>
  </si>
  <si>
    <t>Close out 4261</t>
  </si>
  <si>
    <t>Close out 4262</t>
  </si>
  <si>
    <t>Close out 4263</t>
  </si>
  <si>
    <t>Close out 4264</t>
  </si>
  <si>
    <t>Close out 4265</t>
  </si>
  <si>
    <t>Close out 4266</t>
  </si>
  <si>
    <t>Close out 4267</t>
  </si>
  <si>
    <t>Close out 4268</t>
  </si>
  <si>
    <t>Close out 4269</t>
  </si>
  <si>
    <t>Close out 4270</t>
  </si>
  <si>
    <t>Close out 4271</t>
  </si>
  <si>
    <t>Close out 4272</t>
  </si>
  <si>
    <t>Close out 4273</t>
  </si>
  <si>
    <t>Close out 4274</t>
  </si>
  <si>
    <t>Close out 4275</t>
  </si>
  <si>
    <t>Close out 4276</t>
  </si>
  <si>
    <t>Close out 4277</t>
  </si>
  <si>
    <t>Close out 4278</t>
  </si>
  <si>
    <t>Close out 4279</t>
  </si>
  <si>
    <t>Close out 4280</t>
  </si>
  <si>
    <t>Close out 4281</t>
  </si>
  <si>
    <t>Close out 4282</t>
  </si>
  <si>
    <t>Close out 4283</t>
  </si>
  <si>
    <t>Close out 4284</t>
  </si>
  <si>
    <t>Close out 4285</t>
  </si>
  <si>
    <t>Close out 4286</t>
  </si>
  <si>
    <t>Close out 4287</t>
  </si>
  <si>
    <t>Close out 4288</t>
  </si>
  <si>
    <t>Close out 4289</t>
  </si>
  <si>
    <t>Close out 4290</t>
  </si>
  <si>
    <t>Close out 4291</t>
  </si>
  <si>
    <t>Close out 4292</t>
  </si>
  <si>
    <t>Close out 4293</t>
  </si>
  <si>
    <t>Close out 4294</t>
  </si>
  <si>
    <t>Close out 4295</t>
  </si>
  <si>
    <t>Close out 4296</t>
  </si>
  <si>
    <t>Close out 4297</t>
  </si>
  <si>
    <t>Close out 4298</t>
  </si>
  <si>
    <t>Close out 4299</t>
  </si>
  <si>
    <t>Close out 4300</t>
  </si>
  <si>
    <t>Close out 4301</t>
  </si>
  <si>
    <t>Close out 4302</t>
  </si>
  <si>
    <t>Close out 4303</t>
  </si>
  <si>
    <t>Close out 4304</t>
  </si>
  <si>
    <t>Close out 4305</t>
  </si>
  <si>
    <t>Close out 4306</t>
  </si>
  <si>
    <t>Close out 4307</t>
  </si>
  <si>
    <t>Close out 4308</t>
  </si>
  <si>
    <t>Close out 4309</t>
  </si>
  <si>
    <t>Close out 4310</t>
  </si>
  <si>
    <t>Close out 4311</t>
  </si>
  <si>
    <t>Close out 4312</t>
  </si>
  <si>
    <t>Close out 4313</t>
  </si>
  <si>
    <t>Close out 4314</t>
  </si>
  <si>
    <t>Close out 4315</t>
  </si>
  <si>
    <t>Close out 4316</t>
  </si>
  <si>
    <t>Close out 4317</t>
  </si>
  <si>
    <t>Close out 4318</t>
  </si>
  <si>
    <t>Close out 4319</t>
  </si>
  <si>
    <t>Close out 4320</t>
  </si>
  <si>
    <t>Close out 4321</t>
  </si>
  <si>
    <t>Close out 4322</t>
  </si>
  <si>
    <t>Close out 4323</t>
  </si>
  <si>
    <t>Close out 4324</t>
  </si>
  <si>
    <t>Close out 4325</t>
  </si>
  <si>
    <t>Close out 4326</t>
  </si>
  <si>
    <t>Close out 4327</t>
  </si>
  <si>
    <t>Close out 4328</t>
  </si>
  <si>
    <t>Close out 4329</t>
  </si>
  <si>
    <t>Close out 4330</t>
  </si>
  <si>
    <t>Close out 4331</t>
  </si>
  <si>
    <t>Close out 4332</t>
  </si>
  <si>
    <t>Close out 4333</t>
  </si>
  <si>
    <t>Close out 4334</t>
  </si>
  <si>
    <t>Close out 4335</t>
  </si>
  <si>
    <t>Close out 4336</t>
  </si>
  <si>
    <t>Close out 4337</t>
  </si>
  <si>
    <t>Close out 4338</t>
  </si>
  <si>
    <t>Close out 4339</t>
  </si>
  <si>
    <t>Close out 4340</t>
  </si>
  <si>
    <t>Close out 4341</t>
  </si>
  <si>
    <t>Close out 4342</t>
  </si>
  <si>
    <t>Close out 4343</t>
  </si>
  <si>
    <t>Close out 4344</t>
  </si>
  <si>
    <t>Close out 4345</t>
  </si>
  <si>
    <t>Close out 4346</t>
  </si>
  <si>
    <t>Close out 4347</t>
  </si>
  <si>
    <t>Close out 4348</t>
  </si>
  <si>
    <t>Close out 4349</t>
  </si>
  <si>
    <t>Close out 4350</t>
  </si>
  <si>
    <t>Close out 4351</t>
  </si>
  <si>
    <t>Close out 4352</t>
  </si>
  <si>
    <t>Close out 4353</t>
  </si>
  <si>
    <t>Close out 4354</t>
  </si>
  <si>
    <t>Close out 4355</t>
  </si>
  <si>
    <t>Close out 4356</t>
  </si>
  <si>
    <t>Close out 4357</t>
  </si>
  <si>
    <t>Close out 4358</t>
  </si>
  <si>
    <t>Close out 4359</t>
  </si>
  <si>
    <t>Close out 4360</t>
  </si>
  <si>
    <t>Close out 4361</t>
  </si>
  <si>
    <t>Close out 4362</t>
  </si>
  <si>
    <t>Close out 4363</t>
  </si>
  <si>
    <t>Close out 4364</t>
  </si>
  <si>
    <t>Close out 4365</t>
  </si>
  <si>
    <t>Close out 4366</t>
  </si>
  <si>
    <t>Close out 4367</t>
  </si>
  <si>
    <t>Close out 4368</t>
  </si>
  <si>
    <t>Close out 4369</t>
  </si>
  <si>
    <t>Close out 4370</t>
  </si>
  <si>
    <t>Close out 4371</t>
  </si>
  <si>
    <t>Close out 4372</t>
  </si>
  <si>
    <t>Close out 4373</t>
  </si>
  <si>
    <t>Close out 4374</t>
  </si>
  <si>
    <t>Close out 4375</t>
  </si>
  <si>
    <t>Close out 4376</t>
  </si>
  <si>
    <t>Close out 4377</t>
  </si>
  <si>
    <t>Close out 4378</t>
  </si>
  <si>
    <t>Close out 4379</t>
  </si>
  <si>
    <t>Close out 4380</t>
  </si>
  <si>
    <t>Close out 4381</t>
  </si>
  <si>
    <t>Close out 4382</t>
  </si>
  <si>
    <t>Close out 4383</t>
  </si>
  <si>
    <t>Close out 4384</t>
  </si>
  <si>
    <t>Close out 4385</t>
  </si>
  <si>
    <t>Close out 4386</t>
  </si>
  <si>
    <t>Close out 4387</t>
  </si>
  <si>
    <t>Close out 4388</t>
  </si>
  <si>
    <t>Close out 4389</t>
  </si>
  <si>
    <t>Close out 4390</t>
  </si>
  <si>
    <t>Close out 4391</t>
  </si>
  <si>
    <t>Close out 4392</t>
  </si>
  <si>
    <t>Close out 4393</t>
  </si>
  <si>
    <t>Close out 4394</t>
  </si>
  <si>
    <t>Close out 4395</t>
  </si>
  <si>
    <t>Close out 4396</t>
  </si>
  <si>
    <t>Close out 4397</t>
  </si>
  <si>
    <t>Close out 4398</t>
  </si>
  <si>
    <t>Close out 4399</t>
  </si>
  <si>
    <t>Close out 4400</t>
  </si>
  <si>
    <t>Close out 4401</t>
  </si>
  <si>
    <t>Close out 4402</t>
  </si>
  <si>
    <t>Close out 4403</t>
  </si>
  <si>
    <t>Close out 4404</t>
  </si>
  <si>
    <t>Close out 4405</t>
  </si>
  <si>
    <t>Close out 4406</t>
  </si>
  <si>
    <t>Close out 4407</t>
  </si>
  <si>
    <t>Close out 4408</t>
  </si>
  <si>
    <t>Close out 4409</t>
  </si>
  <si>
    <t>Close out 4410</t>
  </si>
  <si>
    <t>Close out 4411</t>
  </si>
  <si>
    <t>Close out 4412</t>
  </si>
  <si>
    <t>Close out 4413</t>
  </si>
  <si>
    <t>Close out 4414</t>
  </si>
  <si>
    <t>Close out 4415</t>
  </si>
  <si>
    <t>Close out 4416</t>
  </si>
  <si>
    <t>Close out 4417</t>
  </si>
  <si>
    <t>Close out 4418</t>
  </si>
  <si>
    <t>Close out 4419</t>
  </si>
  <si>
    <t>Close out 4420</t>
  </si>
  <si>
    <t>Close out 4421</t>
  </si>
  <si>
    <t>Close out 4422</t>
  </si>
  <si>
    <t>Close out 4423</t>
  </si>
  <si>
    <t>Close out 4424</t>
  </si>
  <si>
    <t>Close out 4425</t>
  </si>
  <si>
    <t>Close out 4426</t>
  </si>
  <si>
    <t>Close out 4427</t>
  </si>
  <si>
    <t>Close out 4428</t>
  </si>
  <si>
    <t>Close out 4429</t>
  </si>
  <si>
    <t>Close out 4430</t>
  </si>
  <si>
    <t>Close out 4431</t>
  </si>
  <si>
    <t>Close out 4432</t>
  </si>
  <si>
    <t>Close out 4433</t>
  </si>
  <si>
    <t>Close out 4434</t>
  </si>
  <si>
    <t>Close out 4435</t>
  </si>
  <si>
    <t>Close out 4436</t>
  </si>
  <si>
    <t>Close out 4437</t>
  </si>
  <si>
    <t>Close out 4438</t>
  </si>
  <si>
    <t>Close out 4439</t>
  </si>
  <si>
    <t>Close out 4440</t>
  </si>
  <si>
    <t>Close out 4441</t>
  </si>
  <si>
    <t>Close out 4442</t>
  </si>
  <si>
    <t>Close out 4443</t>
  </si>
  <si>
    <t>Close out 4444</t>
  </si>
  <si>
    <t>Close out 4445</t>
  </si>
  <si>
    <t>Close out 4446</t>
  </si>
  <si>
    <t>Close out 4447</t>
  </si>
  <si>
    <t>Close out 4448</t>
  </si>
  <si>
    <t>Close out 4449</t>
  </si>
  <si>
    <t>Close out 4450</t>
  </si>
  <si>
    <t>Close out 4451</t>
  </si>
  <si>
    <t>Close out 4452</t>
  </si>
  <si>
    <t>Close out 4453</t>
  </si>
  <si>
    <t>Close out 4454</t>
  </si>
  <si>
    <t>Close out 4455</t>
  </si>
  <si>
    <t>Close out 4456</t>
  </si>
  <si>
    <t>Close out 4457</t>
  </si>
  <si>
    <t>Close out 4458</t>
  </si>
  <si>
    <t>Close out 4459</t>
  </si>
  <si>
    <t>Close out 4460</t>
  </si>
  <si>
    <t>Close out 4461</t>
  </si>
  <si>
    <t>Close out 4462</t>
  </si>
  <si>
    <t>Close out 4463</t>
  </si>
  <si>
    <t>Close out 4464</t>
  </si>
  <si>
    <t>Close out 4465</t>
  </si>
  <si>
    <t>Close out 4466</t>
  </si>
  <si>
    <t>Close out 4467</t>
  </si>
  <si>
    <t>Close out 4468</t>
  </si>
  <si>
    <t>Close out 4469</t>
  </si>
  <si>
    <t>Close out 4470</t>
  </si>
  <si>
    <t>Close out 4471</t>
  </si>
  <si>
    <t>Close out 4472</t>
  </si>
  <si>
    <t>Close out 4473</t>
  </si>
  <si>
    <t>Close out 4474</t>
  </si>
  <si>
    <t>Close out 4475</t>
  </si>
  <si>
    <t>Close out 4476</t>
  </si>
  <si>
    <t>Close out 4477</t>
  </si>
  <si>
    <t>Close out 4478</t>
  </si>
  <si>
    <t>Close out 4479</t>
  </si>
  <si>
    <t>Close out 4480</t>
  </si>
  <si>
    <t>Close out 4481</t>
  </si>
  <si>
    <t>Close out 4482</t>
  </si>
  <si>
    <t>Close out 4483</t>
  </si>
  <si>
    <t>Close out 4484</t>
  </si>
  <si>
    <t>Close out 4485</t>
  </si>
  <si>
    <t>Close out 4486</t>
  </si>
  <si>
    <t>Close out 4487</t>
  </si>
  <si>
    <t>Close out 4488</t>
  </si>
  <si>
    <t>Close out 4489</t>
  </si>
  <si>
    <t>Close out 4490</t>
  </si>
  <si>
    <t>Close out 4491</t>
  </si>
  <si>
    <t>Close out 4492</t>
  </si>
  <si>
    <t>Close out 4493</t>
  </si>
  <si>
    <t>Close out 4494</t>
  </si>
  <si>
    <t>Close out 4495</t>
  </si>
  <si>
    <t>Close out 4496</t>
  </si>
  <si>
    <t>Close out 4497</t>
  </si>
  <si>
    <t>Close out 4498</t>
  </si>
  <si>
    <t>Close out 4499</t>
  </si>
  <si>
    <t>Close out 4500</t>
  </si>
  <si>
    <t>Close out 4501</t>
  </si>
  <si>
    <t>Close out 4502</t>
  </si>
  <si>
    <t>Close out 4503</t>
  </si>
  <si>
    <t>Close out 4504</t>
  </si>
  <si>
    <t>Close out 4505</t>
  </si>
  <si>
    <t>Close out 4506</t>
  </si>
  <si>
    <t>Close out 4507</t>
  </si>
  <si>
    <t>Close out 4508</t>
  </si>
  <si>
    <t>Close out 4509</t>
  </si>
  <si>
    <t>Close out 4510</t>
  </si>
  <si>
    <t>Close out 4511</t>
  </si>
  <si>
    <t>Close out 4512</t>
  </si>
  <si>
    <t>Close out 4513</t>
  </si>
  <si>
    <t>Close out 4514</t>
  </si>
  <si>
    <t>Close out 4515</t>
  </si>
  <si>
    <t>Close out 4516</t>
  </si>
  <si>
    <t>Close out 4517</t>
  </si>
  <si>
    <t>Close out 4518</t>
  </si>
  <si>
    <t>Close out 4519</t>
  </si>
  <si>
    <t>Close out 4520</t>
  </si>
  <si>
    <t>Close out 4521</t>
  </si>
  <si>
    <t>Close out 4522</t>
  </si>
  <si>
    <t>Close out 4523</t>
  </si>
  <si>
    <t>Close out 4524</t>
  </si>
  <si>
    <t>Close out 4525</t>
  </si>
  <si>
    <t>Close out 4526</t>
  </si>
  <si>
    <t>Close out 4527</t>
  </si>
  <si>
    <t>Close out 4528</t>
  </si>
  <si>
    <t>Close out 4529</t>
  </si>
  <si>
    <t>Close out 4530</t>
  </si>
  <si>
    <t>Close out 4531</t>
  </si>
  <si>
    <t>Close out 4532</t>
  </si>
  <si>
    <t>Close out 4533</t>
  </si>
  <si>
    <t>Close out 4534</t>
  </si>
  <si>
    <t>Close out 4535</t>
  </si>
  <si>
    <t>Close out 4536</t>
  </si>
  <si>
    <t>Close out 4537</t>
  </si>
  <si>
    <t>Close out 4538</t>
  </si>
  <si>
    <t>Close out 4539</t>
  </si>
  <si>
    <t>Close out 4540</t>
  </si>
  <si>
    <t>Close out 4541</t>
  </si>
  <si>
    <t>Close out 4542</t>
  </si>
  <si>
    <t>Close out 4543</t>
  </si>
  <si>
    <t>Close out 4544</t>
  </si>
  <si>
    <t>Close out 4545</t>
  </si>
  <si>
    <t>Close out 4546</t>
  </si>
  <si>
    <t>Close out 4547</t>
  </si>
  <si>
    <t>Close out 4548</t>
  </si>
  <si>
    <t>Close out 4549</t>
  </si>
  <si>
    <t>Close out 4550</t>
  </si>
  <si>
    <t>Close out 4551</t>
  </si>
  <si>
    <t>Close out 4552</t>
  </si>
  <si>
    <t>Close out 4553</t>
  </si>
  <si>
    <t>Close out 4554</t>
  </si>
  <si>
    <t>Close out 4555</t>
  </si>
  <si>
    <t>Close out 4556</t>
  </si>
  <si>
    <t>Close out 4557</t>
  </si>
  <si>
    <t>Close out 4558</t>
  </si>
  <si>
    <t>Close out 4559</t>
  </si>
  <si>
    <t>Close out 4560</t>
  </si>
  <si>
    <t>Close out 4561</t>
  </si>
  <si>
    <t>Close out 4562</t>
  </si>
  <si>
    <t>Close out 4563</t>
  </si>
  <si>
    <t>Close out 4564</t>
  </si>
  <si>
    <t>Close out 4565</t>
  </si>
  <si>
    <t>Close out 4566</t>
  </si>
  <si>
    <t>Close out 4567</t>
  </si>
  <si>
    <t>Close out 4568</t>
  </si>
  <si>
    <t>Close out 4569</t>
  </si>
  <si>
    <t>Close out 4570</t>
  </si>
  <si>
    <t>Close out 4571</t>
  </si>
  <si>
    <t>Close out 4572</t>
  </si>
  <si>
    <t>Close out 4573</t>
  </si>
  <si>
    <t>Close out 4574</t>
  </si>
  <si>
    <t>Close out 4575</t>
  </si>
  <si>
    <t>Close out 4576</t>
  </si>
  <si>
    <t>Close out 4577</t>
  </si>
  <si>
    <t>Close out 4578</t>
  </si>
  <si>
    <t>Close out 4579</t>
  </si>
  <si>
    <t>Close out 4580</t>
  </si>
  <si>
    <t>Close out 4581</t>
  </si>
  <si>
    <t>Close out 4582</t>
  </si>
  <si>
    <t>Close out 4583</t>
  </si>
  <si>
    <t>Close out 4584</t>
  </si>
  <si>
    <t>Close out 4585</t>
  </si>
  <si>
    <t>Close out 4586</t>
  </si>
  <si>
    <t>Close out 4587</t>
  </si>
  <si>
    <t>Close out 4588</t>
  </si>
  <si>
    <t>Close out 4589</t>
  </si>
  <si>
    <t>Close out 4590</t>
  </si>
  <si>
    <t>Close out 4591</t>
  </si>
  <si>
    <t>Close out 4592</t>
  </si>
  <si>
    <t>Close out 4593</t>
  </si>
  <si>
    <t>Close out 4594</t>
  </si>
  <si>
    <t>Close out 4595</t>
  </si>
  <si>
    <t>Close out 4596</t>
  </si>
  <si>
    <t>Close out 4597</t>
  </si>
  <si>
    <t>Close out 4598</t>
  </si>
  <si>
    <t>Close out 4599</t>
  </si>
  <si>
    <t>Close out 4600</t>
  </si>
  <si>
    <t>Close out 4601</t>
  </si>
  <si>
    <t>Close out 4602</t>
  </si>
  <si>
    <t>Close out 4603</t>
  </si>
  <si>
    <t>Close out 4604</t>
  </si>
  <si>
    <t>Close out 4605</t>
  </si>
  <si>
    <t>Close out 4606</t>
  </si>
  <si>
    <t>Close out 4607</t>
  </si>
  <si>
    <t>Close out 4608</t>
  </si>
  <si>
    <t>Close out 4609</t>
  </si>
  <si>
    <t>Close out 4610</t>
  </si>
  <si>
    <t>Close out 4611</t>
  </si>
  <si>
    <t>Close out 4612</t>
  </si>
  <si>
    <t>Close out 4613</t>
  </si>
  <si>
    <t>Close out 4614</t>
  </si>
  <si>
    <t>Close out 4615</t>
  </si>
  <si>
    <t>Close out 4616</t>
  </si>
  <si>
    <t>Close out 4617</t>
  </si>
  <si>
    <t>Close out 4618</t>
  </si>
  <si>
    <t>Close out 4619</t>
  </si>
  <si>
    <t>Close out 4620</t>
  </si>
  <si>
    <t>Close out 4621</t>
  </si>
  <si>
    <t>Close out 4622</t>
  </si>
  <si>
    <t>Close out 4623</t>
  </si>
  <si>
    <t>Close out 4624</t>
  </si>
  <si>
    <t>Close out 4625</t>
  </si>
  <si>
    <t>Close out 4626</t>
  </si>
  <si>
    <t>Close out 4627</t>
  </si>
  <si>
    <t>Close out 4628</t>
  </si>
  <si>
    <t>Close out 4629</t>
  </si>
  <si>
    <t>Close out 4630</t>
  </si>
  <si>
    <t>Close out 4631</t>
  </si>
  <si>
    <t>Close out 4632</t>
  </si>
  <si>
    <t>Close out 4633</t>
  </si>
  <si>
    <t>Close out 4634</t>
  </si>
  <si>
    <t>Close out 4635</t>
  </si>
  <si>
    <t>Close out 4636</t>
  </si>
  <si>
    <t>Close out 4637</t>
  </si>
  <si>
    <t>Close out 4638</t>
  </si>
  <si>
    <t>Close out 4639</t>
  </si>
  <si>
    <t>Close out 4640</t>
  </si>
  <si>
    <t>Close out 4641</t>
  </si>
  <si>
    <t>Close out 4642</t>
  </si>
  <si>
    <t>Close out 4643</t>
  </si>
  <si>
    <t>Close out 4644</t>
  </si>
  <si>
    <t>Close out 4645</t>
  </si>
  <si>
    <t>Close out 4646</t>
  </si>
  <si>
    <t>Close out 4647</t>
  </si>
  <si>
    <t>Close out 4648</t>
  </si>
  <si>
    <t>Close out 4649</t>
  </si>
  <si>
    <t>Close out 4650</t>
  </si>
  <si>
    <t>Close out 4651</t>
  </si>
  <si>
    <t>Close out 4652</t>
  </si>
  <si>
    <t>Close out 4653</t>
  </si>
  <si>
    <t>Close out 4654</t>
  </si>
  <si>
    <t>Close out 4655</t>
  </si>
  <si>
    <t>Close out 4656</t>
  </si>
  <si>
    <t>Close out 4657</t>
  </si>
  <si>
    <t>Close out 4658</t>
  </si>
  <si>
    <t>Close out 4659</t>
  </si>
  <si>
    <t>Close out 4660</t>
  </si>
  <si>
    <t>Close out 4661</t>
  </si>
  <si>
    <t>Close out 4662</t>
  </si>
  <si>
    <t>Close out 4663</t>
  </si>
  <si>
    <t>Close out 4664</t>
  </si>
  <si>
    <t>Close out 4665</t>
  </si>
  <si>
    <t>Close out 4666</t>
  </si>
  <si>
    <t>Close out 4667</t>
  </si>
  <si>
    <t>Close out 4668</t>
  </si>
  <si>
    <t>Close out 4669</t>
  </si>
  <si>
    <t>Close out 4670</t>
  </si>
  <si>
    <t>Close out 4671</t>
  </si>
  <si>
    <t>Close out 4672</t>
  </si>
  <si>
    <t>Close out 4673</t>
  </si>
  <si>
    <t>Close out 4674</t>
  </si>
  <si>
    <t>Close out 4675</t>
  </si>
  <si>
    <t>Close out 4676</t>
  </si>
  <si>
    <t>Close out 4677</t>
  </si>
  <si>
    <t>Close out 4678</t>
  </si>
  <si>
    <t>Close out 4679</t>
  </si>
  <si>
    <t>Close out 4680</t>
  </si>
  <si>
    <t>Close out 4681</t>
  </si>
  <si>
    <t>Close out 4682</t>
  </si>
  <si>
    <t>Close out 4683</t>
  </si>
  <si>
    <t>Close out 4684</t>
  </si>
  <si>
    <t>Close out 4685</t>
  </si>
  <si>
    <t>Close out 4686</t>
  </si>
  <si>
    <t>Close out 4687</t>
  </si>
  <si>
    <t>Close out 4688</t>
  </si>
  <si>
    <t>Close out 4689</t>
  </si>
  <si>
    <t>Close out 4690</t>
  </si>
  <si>
    <t>Close out 4691</t>
  </si>
  <si>
    <t>Close out 4692</t>
  </si>
  <si>
    <t>Close out 4693</t>
  </si>
  <si>
    <t>Close out 4694</t>
  </si>
  <si>
    <t>Close out 4695</t>
  </si>
  <si>
    <t>Close out 4696</t>
  </si>
  <si>
    <t>Close out 4697</t>
  </si>
  <si>
    <t>Close out 4698</t>
  </si>
  <si>
    <t>Close out 4699</t>
  </si>
  <si>
    <t>Close out 4700</t>
  </si>
  <si>
    <t>Close out 4701</t>
  </si>
  <si>
    <t>Close out 4702</t>
  </si>
  <si>
    <t>Close out 4703</t>
  </si>
  <si>
    <t>Close out 4704</t>
  </si>
  <si>
    <t>Close out 4705</t>
  </si>
  <si>
    <t>Close out 4706</t>
  </si>
  <si>
    <t>Close out 4707</t>
  </si>
  <si>
    <t>Close out 4708</t>
  </si>
  <si>
    <t>Close out 4709</t>
  </si>
  <si>
    <t>Close out 4710</t>
  </si>
  <si>
    <t>Close out 4711</t>
  </si>
  <si>
    <t>Close out 4712</t>
  </si>
  <si>
    <t>Close out 4713</t>
  </si>
  <si>
    <t>Close out 4714</t>
  </si>
  <si>
    <t>Close out 4715</t>
  </si>
  <si>
    <t>Close out 4716</t>
  </si>
  <si>
    <t>Close out 4717</t>
  </si>
  <si>
    <t>Close out 4718</t>
  </si>
  <si>
    <t>Close out 4719</t>
  </si>
  <si>
    <t>Close out 4720</t>
  </si>
  <si>
    <t>Close out 4721</t>
  </si>
  <si>
    <t>Close out 4722</t>
  </si>
  <si>
    <t>Close out 4723</t>
  </si>
  <si>
    <t>Close out 4724</t>
  </si>
  <si>
    <t>Close out 4725</t>
  </si>
  <si>
    <t>Close out 4726</t>
  </si>
  <si>
    <t>Close out 4727</t>
  </si>
  <si>
    <t>Close out 4728</t>
  </si>
  <si>
    <t>Close out 4729</t>
  </si>
  <si>
    <t>Close out 4730</t>
  </si>
  <si>
    <t>Close out 4731</t>
  </si>
  <si>
    <t>Close out 4732</t>
  </si>
  <si>
    <t>Close out 4733</t>
  </si>
  <si>
    <t>Close out 4734</t>
  </si>
  <si>
    <t>Close out 4735</t>
  </si>
  <si>
    <t>Close out 4736</t>
  </si>
  <si>
    <t>Close out 4737</t>
  </si>
  <si>
    <t>Close out 4738</t>
  </si>
  <si>
    <t>Close out 4739</t>
  </si>
  <si>
    <t>Close out 4740</t>
  </si>
  <si>
    <t>Close out 4741</t>
  </si>
  <si>
    <t>Close out 4742</t>
  </si>
  <si>
    <t>Close out 4743</t>
  </si>
  <si>
    <t>Close out 4744</t>
  </si>
  <si>
    <t>Close out 4745</t>
  </si>
  <si>
    <t>Close out 4746</t>
  </si>
  <si>
    <t>Close out 4747</t>
  </si>
  <si>
    <t>Close out 4748</t>
  </si>
  <si>
    <t>Close out 4749</t>
  </si>
  <si>
    <t>Close out 4750</t>
  </si>
  <si>
    <t>Close out 4751</t>
  </si>
  <si>
    <t>Close out 4752</t>
  </si>
  <si>
    <t>Close out 4753</t>
  </si>
  <si>
    <t>Close out 4754</t>
  </si>
  <si>
    <t>Close out 4755</t>
  </si>
  <si>
    <t>Close out 4756</t>
  </si>
  <si>
    <t>Close out 4757</t>
  </si>
  <si>
    <t>Close out 4758</t>
  </si>
  <si>
    <t>Close out 4759</t>
  </si>
  <si>
    <t>Close out 4760</t>
  </si>
  <si>
    <t>Close out 4761</t>
  </si>
  <si>
    <t>Close out 4762</t>
  </si>
  <si>
    <t>Close out 4763</t>
  </si>
  <si>
    <t>Close out 4764</t>
  </si>
  <si>
    <t>Close out 4765</t>
  </si>
  <si>
    <t>Close out 4766</t>
  </si>
  <si>
    <t>Close out 4767</t>
  </si>
  <si>
    <t>Close out 4768</t>
  </si>
  <si>
    <t>Close out 4769</t>
  </si>
  <si>
    <t>Close out 4770</t>
  </si>
  <si>
    <t>Close out 4771</t>
  </si>
  <si>
    <t>Close out 4772</t>
  </si>
  <si>
    <t>Close out 4773</t>
  </si>
  <si>
    <t>Close out 4774</t>
  </si>
  <si>
    <t>Close out 4775</t>
  </si>
  <si>
    <t>Close out 4776</t>
  </si>
  <si>
    <t>Close out 4777</t>
  </si>
  <si>
    <t>Close out 4778</t>
  </si>
  <si>
    <t>Close out 4779</t>
  </si>
  <si>
    <t>Close out 4780</t>
  </si>
  <si>
    <t>Close out 4781</t>
  </si>
  <si>
    <t>Close out 4782</t>
  </si>
  <si>
    <t>Close out 4783</t>
  </si>
  <si>
    <t>Close out 4784</t>
  </si>
  <si>
    <t>Close out 4785</t>
  </si>
  <si>
    <t>Close out 4786</t>
  </si>
  <si>
    <t>Close out 4787</t>
  </si>
  <si>
    <t>Close out 4788</t>
  </si>
  <si>
    <t>Close out 4789</t>
  </si>
  <si>
    <t>Close out 4790</t>
  </si>
  <si>
    <t>Close out 4791</t>
  </si>
  <si>
    <t>Close out 4792</t>
  </si>
  <si>
    <t>Close out 4793</t>
  </si>
  <si>
    <t>Close out 4794</t>
  </si>
  <si>
    <t>Close out 4795</t>
  </si>
  <si>
    <t>Close out 4796</t>
  </si>
  <si>
    <t>Close out 4797</t>
  </si>
  <si>
    <t>Close out 4798</t>
  </si>
  <si>
    <t>Close out 4799</t>
  </si>
  <si>
    <t>Close out 4800</t>
  </si>
  <si>
    <t>Close out 4801</t>
  </si>
  <si>
    <t>Close out 4802</t>
  </si>
  <si>
    <t>Close out 4803</t>
  </si>
  <si>
    <t>Close out 4804</t>
  </si>
  <si>
    <t>Close out 4805</t>
  </si>
  <si>
    <t>Close out 4806</t>
  </si>
  <si>
    <t>Close out 4807</t>
  </si>
  <si>
    <t>Close out 4808</t>
  </si>
  <si>
    <t>Close out 4809</t>
  </si>
  <si>
    <t>Close out 4810</t>
  </si>
  <si>
    <t>Close out 4811</t>
  </si>
  <si>
    <t>Close out 4812</t>
  </si>
  <si>
    <t>Close out 4813</t>
  </si>
  <si>
    <t>Close out 4814</t>
  </si>
  <si>
    <t>Close out 4815</t>
  </si>
  <si>
    <t>Close out 4816</t>
  </si>
  <si>
    <t>Close out 4817</t>
  </si>
  <si>
    <t>Close out 4818</t>
  </si>
  <si>
    <t>Close out 4819</t>
  </si>
  <si>
    <t>Close out 4820</t>
  </si>
  <si>
    <t>Close out 4821</t>
  </si>
  <si>
    <t>Close out 4822</t>
  </si>
  <si>
    <t>Close out 4823</t>
  </si>
  <si>
    <t>Close out 4824</t>
  </si>
  <si>
    <t>Close out 4825</t>
  </si>
  <si>
    <t>Close out 4826</t>
  </si>
  <si>
    <t>Close out 4827</t>
  </si>
  <si>
    <t>Close out 4828</t>
  </si>
  <si>
    <t>Close out 4829</t>
  </si>
  <si>
    <t>Close out 4830</t>
  </si>
  <si>
    <t>Close out 4831</t>
  </si>
  <si>
    <t>Close out 4832</t>
  </si>
  <si>
    <t>Close out 4833</t>
  </si>
  <si>
    <t>Close out 4834</t>
  </si>
  <si>
    <t>Close out 4835</t>
  </si>
  <si>
    <t>Close out 4836</t>
  </si>
  <si>
    <t>Close out 4837</t>
  </si>
  <si>
    <t>Close out 4838</t>
  </si>
  <si>
    <t>Close out 4839</t>
  </si>
  <si>
    <t>Close out 4840</t>
  </si>
  <si>
    <t>Close out 4841</t>
  </si>
  <si>
    <t>Close out 4842</t>
  </si>
  <si>
    <t>Close out 4843</t>
  </si>
  <si>
    <t>Close out 4844</t>
  </si>
  <si>
    <t>Close out 4845</t>
  </si>
  <si>
    <t>Close out 4846</t>
  </si>
  <si>
    <t>Close out 4847</t>
  </si>
  <si>
    <t>Close out 4848</t>
  </si>
  <si>
    <t>Close out 4849</t>
  </si>
  <si>
    <t>Close out 4850</t>
  </si>
  <si>
    <t>Close out 4851</t>
  </si>
  <si>
    <t>Close out 4852</t>
  </si>
  <si>
    <t>Close out 4853</t>
  </si>
  <si>
    <t>Close out 4854</t>
  </si>
  <si>
    <t>Close out 4855</t>
  </si>
  <si>
    <t>Close out 4856</t>
  </si>
  <si>
    <t>Close out 4857</t>
  </si>
  <si>
    <t>Close out 4858</t>
  </si>
  <si>
    <t>Close out 4859</t>
  </si>
  <si>
    <t>Close out 4860</t>
  </si>
  <si>
    <t>Close out 4861</t>
  </si>
  <si>
    <t>Close out 4862</t>
  </si>
  <si>
    <t>Close out 4863</t>
  </si>
  <si>
    <t>Close out 4864</t>
  </si>
  <si>
    <t>Close out 4865</t>
  </si>
  <si>
    <t>Close out 4866</t>
  </si>
  <si>
    <t>Close out 4867</t>
  </si>
  <si>
    <t>Close out 4868</t>
  </si>
  <si>
    <t>Close out 4869</t>
  </si>
  <si>
    <t>Close out 4870</t>
  </si>
  <si>
    <t>Close out 4871</t>
  </si>
  <si>
    <t>Close out 4872</t>
  </si>
  <si>
    <t>Close out 4873</t>
  </si>
  <si>
    <t>Close out 4874</t>
  </si>
  <si>
    <t>Close out 4875</t>
  </si>
  <si>
    <t>Close out 4876</t>
  </si>
  <si>
    <t>Close out 4877</t>
  </si>
  <si>
    <t>Close out 4878</t>
  </si>
  <si>
    <t>Close out 4879</t>
  </si>
  <si>
    <t>Close out 4880</t>
  </si>
  <si>
    <t>Close out 4881</t>
  </si>
  <si>
    <t>Close out 4882</t>
  </si>
  <si>
    <t>Close out 4883</t>
  </si>
  <si>
    <t>Close out 4884</t>
  </si>
  <si>
    <t>Close out 4885</t>
  </si>
  <si>
    <t>Close out 4886</t>
  </si>
  <si>
    <t>Close out 4887</t>
  </si>
  <si>
    <t>Close out 4888</t>
  </si>
  <si>
    <t>Close out 4889</t>
  </si>
  <si>
    <t>Close out 4890</t>
  </si>
  <si>
    <t>Close out 4891</t>
  </si>
  <si>
    <t>Close out 4892</t>
  </si>
  <si>
    <t>Close out 4893</t>
  </si>
  <si>
    <t>Close out 4894</t>
  </si>
  <si>
    <t>Close out 4895</t>
  </si>
  <si>
    <t>Close out 4896</t>
  </si>
  <si>
    <t>Close out 4897</t>
  </si>
  <si>
    <t>Close out 4898</t>
  </si>
  <si>
    <t>Close out 4899</t>
  </si>
  <si>
    <t>Close out 4900</t>
  </si>
  <si>
    <t>Close out 4901</t>
  </si>
  <si>
    <t>Close out 4902</t>
  </si>
  <si>
    <t>Close out 4903</t>
  </si>
  <si>
    <t>Close out 4904</t>
  </si>
  <si>
    <t>Close out 4905</t>
  </si>
  <si>
    <t>Close out 4906</t>
  </si>
  <si>
    <t>Close out 4907</t>
  </si>
  <si>
    <t>Close out 4908</t>
  </si>
  <si>
    <t>Close out 4909</t>
  </si>
  <si>
    <t>Close out 4910</t>
  </si>
  <si>
    <t>Close out 4911</t>
  </si>
  <si>
    <t>Close out 4912</t>
  </si>
  <si>
    <t>Close out 4913</t>
  </si>
  <si>
    <t>Close out 4914</t>
  </si>
  <si>
    <t>Close out 4915</t>
  </si>
  <si>
    <t>Close out 4916</t>
  </si>
  <si>
    <t>Close out 4917</t>
  </si>
  <si>
    <t>Close out 4918</t>
  </si>
  <si>
    <t>Close out 4919</t>
  </si>
  <si>
    <t>Close out 4920</t>
  </si>
  <si>
    <t>Close out 4921</t>
  </si>
  <si>
    <t>Close out 4922</t>
  </si>
  <si>
    <t>Close out 4923</t>
  </si>
  <si>
    <t>Close out 4924</t>
  </si>
  <si>
    <t>Close out 4925</t>
  </si>
  <si>
    <t>Close out 4926</t>
  </si>
  <si>
    <t>Close out 4927</t>
  </si>
  <si>
    <t>Close out 4928</t>
  </si>
  <si>
    <t>Close out 4929</t>
  </si>
  <si>
    <t>Close out 4930</t>
  </si>
  <si>
    <t>Close out 4931</t>
  </si>
  <si>
    <t>Close out 4932</t>
  </si>
  <si>
    <t>Close out 4933</t>
  </si>
  <si>
    <t>Close out 4934</t>
  </si>
  <si>
    <t>Close out 4935</t>
  </si>
  <si>
    <t>Close out 4936</t>
  </si>
  <si>
    <t>Close out 4937</t>
  </si>
  <si>
    <t>Close out 4938</t>
  </si>
  <si>
    <t>Close out 4939</t>
  </si>
  <si>
    <t>Close out 4940</t>
  </si>
  <si>
    <t>Close out 4941</t>
  </si>
  <si>
    <t>Close out 4942</t>
  </si>
  <si>
    <t>Close out 4943</t>
  </si>
  <si>
    <t>Close out 4944</t>
  </si>
  <si>
    <t>Close out 4945</t>
  </si>
  <si>
    <t>Close out 4946</t>
  </si>
  <si>
    <t>Close out 4947</t>
  </si>
  <si>
    <t>Close out 4948</t>
  </si>
  <si>
    <t>Close out 4949</t>
  </si>
  <si>
    <t>Close out 4950</t>
  </si>
  <si>
    <t>Close out 4951</t>
  </si>
  <si>
    <t>Close out 4952</t>
  </si>
  <si>
    <t>Close out 4953</t>
  </si>
  <si>
    <t>Close out 4954</t>
  </si>
  <si>
    <t>Close out 4955</t>
  </si>
  <si>
    <t>Close out 4956</t>
  </si>
  <si>
    <t>Close out 4957</t>
  </si>
  <si>
    <t>Close out 4958</t>
  </si>
  <si>
    <t>Close out 4959</t>
  </si>
  <si>
    <t>Close out 4960</t>
  </si>
  <si>
    <t>Close out 4961</t>
  </si>
  <si>
    <t>Close out 4962</t>
  </si>
  <si>
    <t>Close out 4963</t>
  </si>
  <si>
    <t>Close out 4964</t>
  </si>
  <si>
    <t>Close out 4965</t>
  </si>
  <si>
    <t>Close out 4966</t>
  </si>
  <si>
    <t>Close out 4967</t>
  </si>
  <si>
    <t>Close out 4968</t>
  </si>
  <si>
    <t>Close out 4969</t>
  </si>
  <si>
    <t>Close out 4970</t>
  </si>
  <si>
    <t>Close out 4971</t>
  </si>
  <si>
    <t>Close out 4972</t>
  </si>
  <si>
    <t>Close out 4973</t>
  </si>
  <si>
    <t>Close out 4974</t>
  </si>
  <si>
    <t>Close out 4975</t>
  </si>
  <si>
    <t>Close out 4976</t>
  </si>
  <si>
    <t>Close out 4977</t>
  </si>
  <si>
    <t>Close out 4978</t>
  </si>
  <si>
    <t>Close out 4979</t>
  </si>
  <si>
    <t>Close out 4980</t>
  </si>
  <si>
    <t>Close out 4981</t>
  </si>
  <si>
    <t>Close out 4982</t>
  </si>
  <si>
    <t>Close out 4983</t>
  </si>
  <si>
    <t>Close out 4984</t>
  </si>
  <si>
    <t>Close out 4985</t>
  </si>
  <si>
    <t>Close out 4986</t>
  </si>
  <si>
    <t>Close out 4987</t>
  </si>
  <si>
    <t>Close out 4988</t>
  </si>
  <si>
    <t>Close out 4989</t>
  </si>
  <si>
    <t>Close out 4990</t>
  </si>
  <si>
    <t>Close out 4991</t>
  </si>
  <si>
    <t>Close out 4992</t>
  </si>
  <si>
    <t>Close out 4993</t>
  </si>
  <si>
    <t>Close out 4994</t>
  </si>
  <si>
    <t>Close out 4995</t>
  </si>
  <si>
    <t>Close out 4996</t>
  </si>
  <si>
    <t>Close out 4997</t>
  </si>
  <si>
    <t>Close out 4998</t>
  </si>
  <si>
    <t>Close out 4999</t>
  </si>
  <si>
    <t>Close out 5000</t>
  </si>
  <si>
    <t>&lt;= Selelect sireline</t>
  </si>
  <si>
    <t>kg or lbs/pig</t>
  </si>
  <si>
    <t>Version</t>
  </si>
  <si>
    <t>Imperial</t>
  </si>
  <si>
    <t>Metric</t>
  </si>
  <si>
    <t>Range to adjust</t>
  </si>
  <si>
    <t>&lt;= Selelect range intended to be adjusted</t>
  </si>
  <si>
    <t xml:space="preserve">  Version</t>
  </si>
  <si>
    <t xml:space="preserve">  Mortality adj.</t>
  </si>
  <si>
    <t>Selected</t>
  </si>
  <si>
    <t>1 - Choose version: imperial or metric</t>
  </si>
  <si>
    <t>3 - Fill the yellow cells. Each column represents one close out.  This spreadsheet aloows up to 5000 closeouts</t>
  </si>
  <si>
    <t>ADFIn=</t>
  </si>
  <si>
    <t>ADFIf=</t>
  </si>
  <si>
    <t>X=</t>
  </si>
  <si>
    <t>Y=</t>
  </si>
  <si>
    <t>ADGn=</t>
  </si>
  <si>
    <t>ADGf=</t>
  </si>
  <si>
    <t>FCR=</t>
  </si>
  <si>
    <t>Wn=</t>
  </si>
  <si>
    <t>Wf=</t>
  </si>
  <si>
    <t>FCR adj=</t>
  </si>
  <si>
    <t>y = -3E-07x3 - 2E-05x2 + 0.0322x - 0.0801 R² = 0.9978</t>
  </si>
  <si>
    <t>ADFI</t>
  </si>
  <si>
    <t>ADG</t>
  </si>
  <si>
    <t>y = -7E-05x2 + 0.0154x + 0.1561 R² = 0.9753</t>
  </si>
  <si>
    <t>y = -3E-07x3 - 3E-05x2 + 0.0312x - 0.0613 R² = 0.9981</t>
  </si>
  <si>
    <t>y = -6E-05x2 + 0.014x + 0.1716 R² = 0.9745</t>
  </si>
  <si>
    <t>y = -6E-05x2 + 0.0134x + 0.1825 R² = 0.9655</t>
  </si>
  <si>
    <t>y = -7E-05x2 + 0.015x + 0.1584 R² = 0.9786</t>
  </si>
  <si>
    <t>y = -6E-05x2 + 0.0146x + 0.162 R² = 0.9794</t>
  </si>
  <si>
    <t>y = -6E-05x2 + 0.0146x + 0.1606 R² = 0.9812</t>
  </si>
  <si>
    <t>y = -3E-07x3 - 2E-05x2 + 0.0302x - 0.0510 R² = 0.9981</t>
  </si>
  <si>
    <t>y = -3E-07x3 - 3E-05x2 + 0.0307x - 0.0561 R² = 0.9981</t>
  </si>
  <si>
    <t>y = -3E-07x3 - 2E-05x2 + 0.0312x - 0.0655 R² = 0.998</t>
  </si>
  <si>
    <t>y = -2E-07x3 - 6E-05x2 + 0.0308x - 0.0467 R² = 0.9983</t>
  </si>
  <si>
    <t>y = -2E-07x3 - 4E-05x2 + 0.0305x - 0.0488 R² = 0.9982</t>
  </si>
  <si>
    <t>Gain, kg</t>
  </si>
  <si>
    <t>Feed Intake, kg</t>
  </si>
  <si>
    <t>y =y = -6E-05x2 + 0.0146x + 0.1635 R² = 0.9775</t>
  </si>
  <si>
    <r>
      <t>ADG</t>
    </r>
    <r>
      <rPr>
        <vertAlign val="subscript"/>
        <sz val="18"/>
        <color indexed="8"/>
        <rFont val="Calibri"/>
        <family val="2"/>
      </rPr>
      <t>f</t>
    </r>
  </si>
  <si>
    <r>
      <t>ADFI</t>
    </r>
    <r>
      <rPr>
        <vertAlign val="subscript"/>
        <sz val="18"/>
        <color indexed="8"/>
        <rFont val="Calibri"/>
        <family val="2"/>
      </rPr>
      <t>f</t>
    </r>
  </si>
  <si>
    <r>
      <t>FCR</t>
    </r>
    <r>
      <rPr>
        <vertAlign val="subscript"/>
        <sz val="18"/>
        <color indexed="8"/>
        <rFont val="Calibri"/>
        <family val="2"/>
      </rPr>
      <t>(WS-WF)</t>
    </r>
  </si>
  <si>
    <t>Ws</t>
  </si>
  <si>
    <t>Wf</t>
  </si>
  <si>
    <t>Gain</t>
  </si>
  <si>
    <t>Feed intake</t>
  </si>
  <si>
    <t>kg (+/-)</t>
  </si>
  <si>
    <t>Adj F:G</t>
  </si>
  <si>
    <t>diff.</t>
  </si>
  <si>
    <t>ADGs</t>
  </si>
  <si>
    <t>ADFIs</t>
  </si>
  <si>
    <t>Days</t>
  </si>
  <si>
    <t>Feed intake adj</t>
  </si>
  <si>
    <t>-        Different final weights: comparing two PIC 337 close-outs with same entry weight (50 lb) into the finishing barn but with 5 lb bigger at market, with same observed F/G of 2.50 and dietary energy of 1.50 Mcal ME/lb of diet. After adjusting the close-outs to the same final weight basis, the close-out with heavier weight would have an adjusted F/G of 2.481.</t>
  </si>
  <si>
    <t>5 - To calculate the weighted energy level, use the 'weighted energy level' tab</t>
  </si>
  <si>
    <t>4 - Fill the interval to be adjusted</t>
  </si>
  <si>
    <t>adjustment in F/G for each 1% in mortality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</si>
</sst>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0"/>
    <numFmt numFmtId="167" formatCode="0.0000"/>
  </numFmts>
  <fonts count="39" x14ac:knownFonts="1">
    <font>
      <sz val="11"/>
      <color theme="1"/>
      <name val="Calibri"/>
      <family val="2"/>
      <scheme val="minor"/>
    </font>
    <font>
      <sz val="11"/>
      <color indexed="8"/>
      <name val="Calibri"/>
      <family val="2"/>
    </font>
    <font>
      <sz val="11"/>
      <color indexed="8"/>
      <name val="Times New Roman"/>
      <family val="1"/>
    </font>
    <font>
      <sz val="10"/>
      <name val="Arial"/>
      <family val="2"/>
    </font>
    <font>
      <b/>
      <sz val="9"/>
      <color indexed="81"/>
      <name val="Tahoma"/>
      <family val="2"/>
    </font>
    <font>
      <vertAlign val="subscript"/>
      <sz val="18"/>
      <color indexed="8"/>
      <name val="Calibri"/>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8"/>
      <color theme="1"/>
      <name val="Calibri"/>
      <family val="2"/>
      <scheme val="minor"/>
    </font>
    <font>
      <sz val="12"/>
      <color theme="1"/>
      <name val="Calibri"/>
      <family val="2"/>
      <scheme val="minor"/>
    </font>
    <font>
      <b/>
      <sz val="11"/>
      <color theme="1"/>
      <name val="Calibri"/>
      <family val="2"/>
      <scheme val="minor"/>
    </font>
    <font>
      <sz val="14"/>
      <color theme="1"/>
      <name val="Calibri"/>
      <family val="2"/>
      <scheme val="minor"/>
    </font>
    <font>
      <b/>
      <sz val="12"/>
      <color theme="1"/>
      <name val="Calibri"/>
      <family val="2"/>
      <scheme val="minor"/>
    </font>
    <font>
      <b/>
      <sz val="18"/>
      <color theme="1"/>
      <name val="Calibri"/>
      <family val="2"/>
      <scheme val="minor"/>
    </font>
    <font>
      <b/>
      <sz val="28"/>
      <color theme="1"/>
      <name val="Calibri"/>
      <family val="2"/>
      <scheme val="minor"/>
    </font>
    <font>
      <b/>
      <sz val="9"/>
      <color theme="1"/>
      <name val="Calibri"/>
      <family val="2"/>
      <scheme val="minor"/>
    </font>
    <font>
      <b/>
      <sz val="12"/>
      <color rgb="FFFF0000"/>
      <name val="Calibri"/>
      <family val="2"/>
      <scheme val="minor"/>
    </font>
    <font>
      <b/>
      <sz val="14"/>
      <color rgb="FF00B050"/>
      <name val="Calibri"/>
      <family val="2"/>
      <scheme val="minor"/>
    </font>
    <font>
      <b/>
      <sz val="12"/>
      <color rgb="FF00B050"/>
      <name val="Calibri"/>
      <family val="2"/>
      <scheme val="minor"/>
    </font>
    <font>
      <b/>
      <sz val="11"/>
      <color theme="1"/>
      <name val="Calibri"/>
      <family val="2"/>
    </font>
    <font>
      <u/>
      <sz val="18"/>
      <color theme="1"/>
      <name val="Calibri"/>
      <family val="2"/>
      <scheme val="minor"/>
    </font>
    <font>
      <sz val="10"/>
      <color theme="1"/>
      <name val="Calibri"/>
      <family val="2"/>
      <scheme val="minor"/>
    </font>
    <font>
      <b/>
      <sz val="20"/>
      <color rgb="FF00B050"/>
      <name val="Calibri"/>
      <family val="2"/>
      <scheme val="minor"/>
    </font>
    <font>
      <b/>
      <sz val="12"/>
      <color rgb="FF595959"/>
      <name val="Calibri"/>
      <family val="2"/>
      <scheme val="minor"/>
    </font>
    <font>
      <b/>
      <sz val="14"/>
      <color theme="1"/>
      <name val="Calibri"/>
      <family val="2"/>
      <scheme val="minor"/>
    </font>
    <font>
      <sz val="14"/>
      <color rgb="FF00B050"/>
      <name val="Calibri"/>
      <family val="2"/>
      <scheme val="minor"/>
    </font>
    <font>
      <b/>
      <sz val="11"/>
      <color rgb="FF1F497D"/>
      <name val="Calibri"/>
      <family val="2"/>
      <scheme val="minor"/>
    </font>
    <font>
      <b/>
      <sz val="22"/>
      <color theme="1"/>
      <name val="Calibri"/>
      <family val="2"/>
      <scheme val="minor"/>
    </font>
    <font>
      <i/>
      <sz val="11"/>
      <color theme="1"/>
      <name val="Calibri"/>
      <family val="2"/>
      <scheme val="minor"/>
    </font>
    <font>
      <sz val="11"/>
      <color theme="1"/>
      <name val="Calibri"/>
      <family val="2"/>
    </font>
    <font>
      <b/>
      <sz val="11"/>
      <color rgb="FF006100"/>
      <name val="Calibri"/>
      <family val="2"/>
      <scheme val="minor"/>
    </font>
    <font>
      <b/>
      <sz val="11"/>
      <color rgb="FF9C5700"/>
      <name val="Calibri"/>
      <family val="2"/>
      <scheme val="minor"/>
    </font>
    <font>
      <sz val="12"/>
      <color rgb="FF006100"/>
      <name val="Calibri"/>
      <family val="2"/>
      <scheme val="minor"/>
    </font>
    <font>
      <sz val="20"/>
      <color rgb="FF006100"/>
      <name val="Calibri"/>
      <family val="2"/>
      <scheme val="minor"/>
    </font>
    <font>
      <sz val="20"/>
      <color rgb="FF9C0006"/>
      <name val="Calibri"/>
      <family val="2"/>
      <scheme val="minor"/>
    </font>
    <font>
      <b/>
      <i/>
      <sz val="18"/>
      <color theme="1"/>
      <name val="Calibri"/>
      <family val="2"/>
      <scheme val="minor"/>
    </font>
    <font>
      <sz val="36"/>
      <name val="Calibri"/>
      <family val="2"/>
      <scheme val="minor"/>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5" tint="0.79998168889431442"/>
        <bgColor indexed="65"/>
      </patternFill>
    </fill>
    <fill>
      <patternFill patternType="solid">
        <fgColor rgb="FFFFEB9C"/>
      </patternFill>
    </fill>
    <fill>
      <patternFill patternType="solid">
        <fgColor rgb="FFFFFFCC"/>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2" tint="-9.9978637043366805E-2"/>
        <bgColor indexed="64"/>
      </patternFill>
    </fill>
  </fills>
  <borders count="17">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9">
    <xf numFmtId="0" fontId="0" fillId="0" borderId="0"/>
    <xf numFmtId="0" fontId="6" fillId="4" borderId="0" applyNumberFormat="0" applyBorder="0" applyAlignment="0" applyProtection="0"/>
    <xf numFmtId="0" fontId="8" fillId="3" borderId="0" applyNumberFormat="0" applyBorder="0" applyAlignment="0" applyProtection="0"/>
    <xf numFmtId="0" fontId="7" fillId="2" borderId="0" applyNumberFormat="0" applyBorder="0" applyAlignment="0" applyProtection="0"/>
    <xf numFmtId="0" fontId="9" fillId="5" borderId="0" applyNumberFormat="0" applyBorder="0" applyAlignment="0" applyProtection="0"/>
    <xf numFmtId="0" fontId="3" fillId="0" borderId="0"/>
    <xf numFmtId="0" fontId="6" fillId="0" borderId="0">
      <alignment vertical="center"/>
    </xf>
    <xf numFmtId="9" fontId="6" fillId="0" borderId="0" applyFont="0" applyFill="0" applyBorder="0" applyAlignment="0" applyProtection="0"/>
    <xf numFmtId="9" fontId="3" fillId="0" borderId="0" applyFont="0" applyFill="0" applyBorder="0" applyAlignment="0" applyProtection="0"/>
  </cellStyleXfs>
  <cellXfs count="144">
    <xf numFmtId="0" fontId="0" fillId="0" borderId="0" xfId="0"/>
    <xf numFmtId="0" fontId="10" fillId="0" borderId="0" xfId="0" applyFont="1"/>
    <xf numFmtId="0" fontId="11" fillId="6" borderId="0" xfId="0" applyFont="1" applyFill="1" applyBorder="1" applyAlignment="1" applyProtection="1">
      <alignment horizontal="center" vertical="center"/>
      <protection locked="0"/>
    </xf>
    <xf numFmtId="165" fontId="11" fillId="6" borderId="0" xfId="0" applyNumberFormat="1" applyFont="1" applyFill="1" applyBorder="1" applyAlignment="1" applyProtection="1">
      <alignment horizontal="center" vertical="center"/>
      <protection locked="0"/>
    </xf>
    <xf numFmtId="2" fontId="11" fillId="6" borderId="0" xfId="0" applyNumberFormat="1" applyFont="1" applyFill="1" applyBorder="1" applyAlignment="1" applyProtection="1">
      <alignment horizontal="center" vertical="center"/>
      <protection locked="0"/>
    </xf>
    <xf numFmtId="0" fontId="0" fillId="0" borderId="0" xfId="0" applyFont="1"/>
    <xf numFmtId="0" fontId="0" fillId="0" borderId="0" xfId="0" applyFont="1" applyAlignment="1">
      <alignment vertical="top" wrapText="1"/>
    </xf>
    <xf numFmtId="0" fontId="0" fillId="0" borderId="0" xfId="0" applyFont="1" applyAlignment="1">
      <alignment wrapText="1"/>
    </xf>
    <xf numFmtId="0" fontId="0" fillId="0" borderId="0" xfId="0" applyFont="1" applyAlignment="1">
      <alignment vertical="top"/>
    </xf>
    <xf numFmtId="0" fontId="12" fillId="0" borderId="0" xfId="0" applyFont="1"/>
    <xf numFmtId="0" fontId="0" fillId="0" borderId="0" xfId="0" applyFont="1" applyFill="1"/>
    <xf numFmtId="0" fontId="12" fillId="0" borderId="0" xfId="0" applyFont="1" applyAlignment="1">
      <alignment vertical="top"/>
    </xf>
    <xf numFmtId="0" fontId="0" fillId="0" borderId="0" xfId="0" applyFont="1" applyAlignment="1">
      <alignment vertical="top" wrapText="1"/>
    </xf>
    <xf numFmtId="0" fontId="0" fillId="0" borderId="0" xfId="0" applyAlignment="1" applyProtection="1">
      <alignment horizontal="center"/>
      <protection hidden="1"/>
    </xf>
    <xf numFmtId="0" fontId="0" fillId="0" borderId="0" xfId="0" applyBorder="1" applyAlignment="1" applyProtection="1">
      <alignment horizontal="center"/>
      <protection hidden="1"/>
    </xf>
    <xf numFmtId="0" fontId="12" fillId="0" borderId="1" xfId="0" applyFont="1" applyFill="1" applyBorder="1" applyAlignment="1" applyProtection="1">
      <alignment horizontal="center" wrapText="1"/>
      <protection hidden="1"/>
    </xf>
    <xf numFmtId="0" fontId="12" fillId="0" borderId="2" xfId="0" applyFont="1" applyFill="1" applyBorder="1" applyAlignment="1" applyProtection="1">
      <alignment horizontal="center" wrapText="1"/>
      <protection hidden="1"/>
    </xf>
    <xf numFmtId="0" fontId="12" fillId="0" borderId="3" xfId="0" applyFont="1" applyFill="1" applyBorder="1" applyAlignment="1" applyProtection="1">
      <alignment horizontal="center" wrapText="1"/>
      <protection hidden="1"/>
    </xf>
    <xf numFmtId="0" fontId="12" fillId="0" borderId="4" xfId="0" applyFont="1" applyFill="1" applyBorder="1" applyAlignment="1" applyProtection="1">
      <alignment horizontal="center" wrapText="1"/>
      <protection hidden="1"/>
    </xf>
    <xf numFmtId="0" fontId="12" fillId="0" borderId="3" xfId="0" applyFont="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2" fontId="0" fillId="0" borderId="0" xfId="0" applyNumberFormat="1" applyAlignment="1" applyProtection="1">
      <alignment horizontal="center"/>
      <protection hidden="1"/>
    </xf>
    <xf numFmtId="164" fontId="0" fillId="0" borderId="0" xfId="0" applyNumberFormat="1" applyAlignment="1" applyProtection="1">
      <alignment horizontal="center"/>
      <protection hidden="1"/>
    </xf>
    <xf numFmtId="2" fontId="11" fillId="0" borderId="0" xfId="0" applyNumberFormat="1" applyFont="1" applyBorder="1" applyAlignment="1" applyProtection="1">
      <alignment horizontal="center" vertical="center"/>
      <protection hidden="1"/>
    </xf>
    <xf numFmtId="0" fontId="0" fillId="7" borderId="0" xfId="0" applyFill="1" applyAlignment="1" applyProtection="1">
      <alignment horizontal="center"/>
      <protection hidden="1"/>
    </xf>
    <xf numFmtId="2" fontId="0" fillId="7" borderId="0" xfId="0" applyNumberFormat="1" applyFill="1" applyAlignment="1" applyProtection="1">
      <alignment horizontal="center"/>
      <protection hidden="1"/>
    </xf>
    <xf numFmtId="164" fontId="0" fillId="7" borderId="0" xfId="0" applyNumberFormat="1" applyFill="1" applyAlignment="1" applyProtection="1">
      <alignment horizontal="center"/>
      <protection hidden="1"/>
    </xf>
    <xf numFmtId="0" fontId="0" fillId="0" borderId="0" xfId="0" applyBorder="1" applyProtection="1">
      <protection hidden="1"/>
    </xf>
    <xf numFmtId="0" fontId="0" fillId="8" borderId="0" xfId="0" applyFill="1" applyBorder="1" applyProtection="1">
      <protection hidden="1"/>
    </xf>
    <xf numFmtId="0" fontId="0" fillId="8" borderId="0" xfId="0" applyFill="1" applyBorder="1" applyAlignment="1" applyProtection="1">
      <alignment horizontal="center"/>
      <protection hidden="1"/>
    </xf>
    <xf numFmtId="0" fontId="0" fillId="7" borderId="0" xfId="0" applyFill="1" applyBorder="1" applyAlignment="1" applyProtection="1">
      <alignment horizontal="center"/>
      <protection hidden="1"/>
    </xf>
    <xf numFmtId="0" fontId="0" fillId="0" borderId="0" xfId="0" applyBorder="1" applyAlignment="1" applyProtection="1">
      <alignment horizontal="left"/>
      <protection hidden="1"/>
    </xf>
    <xf numFmtId="0" fontId="0" fillId="0" borderId="0" xfId="0" applyBorder="1" applyAlignment="1" applyProtection="1">
      <alignment horizontal="left" vertical="center"/>
      <protection hidden="1"/>
    </xf>
    <xf numFmtId="0" fontId="8" fillId="3" borderId="0" xfId="2" applyBorder="1" applyAlignment="1" applyProtection="1">
      <alignment horizontal="center"/>
      <protection hidden="1"/>
    </xf>
    <xf numFmtId="0" fontId="7" fillId="2" borderId="0" xfId="3" applyBorder="1" applyAlignment="1" applyProtection="1">
      <alignment horizontal="center"/>
      <protection hidden="1"/>
    </xf>
    <xf numFmtId="0" fontId="8" fillId="3" borderId="0" xfId="2" applyAlignment="1" applyProtection="1">
      <alignment horizontal="center"/>
      <protection hidden="1"/>
    </xf>
    <xf numFmtId="0" fontId="0" fillId="0" borderId="0" xfId="0" applyAlignment="1" applyProtection="1">
      <alignment horizontal="center"/>
      <protection hidden="1"/>
    </xf>
    <xf numFmtId="2" fontId="0" fillId="0" borderId="0" xfId="0" applyNumberFormat="1" applyBorder="1" applyAlignment="1" applyProtection="1">
      <alignment horizontal="center"/>
      <protection hidden="1"/>
    </xf>
    <xf numFmtId="164" fontId="0" fillId="0" borderId="0" xfId="0" applyNumberFormat="1" applyBorder="1" applyAlignment="1" applyProtection="1">
      <alignment horizontal="center"/>
      <protection hidden="1"/>
    </xf>
    <xf numFmtId="165" fontId="0" fillId="0" borderId="0" xfId="0" applyNumberFormat="1" applyBorder="1" applyAlignment="1" applyProtection="1">
      <alignment horizontal="center"/>
      <protection hidden="1"/>
    </xf>
    <xf numFmtId="0" fontId="12" fillId="0" borderId="0" xfId="0" applyFont="1" applyBorder="1" applyAlignment="1" applyProtection="1">
      <alignment horizontal="center"/>
      <protection hidden="1"/>
    </xf>
    <xf numFmtId="0" fontId="6" fillId="0" borderId="0" xfId="6" applyProtection="1">
      <alignment vertical="center"/>
      <protection hidden="1"/>
    </xf>
    <xf numFmtId="0" fontId="13" fillId="0" borderId="0" xfId="0" applyFont="1" applyBorder="1" applyAlignment="1" applyProtection="1">
      <alignment horizontal="center"/>
      <protection hidden="1"/>
    </xf>
    <xf numFmtId="164" fontId="11" fillId="6" borderId="0" xfId="0" applyNumberFormat="1" applyFont="1" applyFill="1" applyBorder="1" applyAlignment="1" applyProtection="1">
      <alignment horizontal="center" vertical="center"/>
      <protection locked="0"/>
    </xf>
    <xf numFmtId="0" fontId="10" fillId="9" borderId="0" xfId="0" applyFont="1" applyFill="1" applyProtection="1">
      <protection hidden="1"/>
    </xf>
    <xf numFmtId="0" fontId="10" fillId="9" borderId="0" xfId="0" applyFont="1" applyFill="1" applyAlignment="1" applyProtection="1">
      <alignment horizontal="center" wrapText="1"/>
      <protection hidden="1"/>
    </xf>
    <xf numFmtId="0" fontId="10" fillId="9" borderId="0" xfId="0" applyFont="1" applyFill="1" applyAlignment="1" applyProtection="1">
      <alignment horizontal="right"/>
      <protection hidden="1"/>
    </xf>
    <xf numFmtId="165" fontId="10" fillId="9" borderId="0" xfId="0" applyNumberFormat="1" applyFont="1" applyFill="1" applyAlignment="1" applyProtection="1">
      <alignment horizontal="right"/>
      <protection hidden="1"/>
    </xf>
    <xf numFmtId="164" fontId="10" fillId="9" borderId="0" xfId="0" applyNumberFormat="1" applyFont="1" applyFill="1" applyAlignment="1" applyProtection="1">
      <alignment horizontal="right"/>
      <protection hidden="1"/>
    </xf>
    <xf numFmtId="2" fontId="14" fillId="9" borderId="0" xfId="0" applyNumberFormat="1" applyFont="1" applyFill="1" applyBorder="1" applyAlignment="1" applyProtection="1">
      <alignment horizontal="center" vertical="center"/>
      <protection locked="0"/>
    </xf>
    <xf numFmtId="0" fontId="15" fillId="9" borderId="0" xfId="6" applyFont="1" applyFill="1" applyBorder="1" applyAlignment="1" applyProtection="1">
      <alignment horizontal="center" vertical="center"/>
      <protection hidden="1"/>
    </xf>
    <xf numFmtId="0" fontId="14" fillId="9" borderId="0" xfId="0" applyFont="1" applyFill="1" applyBorder="1" applyAlignment="1" applyProtection="1">
      <alignment horizontal="left" vertical="center"/>
      <protection hidden="1"/>
    </xf>
    <xf numFmtId="0" fontId="10" fillId="9" borderId="0" xfId="0" applyFont="1" applyFill="1" applyBorder="1" applyProtection="1">
      <protection hidden="1"/>
    </xf>
    <xf numFmtId="0" fontId="17" fillId="9" borderId="0" xfId="0" applyFont="1" applyFill="1" applyBorder="1" applyAlignment="1" applyProtection="1">
      <alignment horizontal="left" vertical="center"/>
      <protection hidden="1"/>
    </xf>
    <xf numFmtId="0" fontId="14" fillId="10" borderId="5" xfId="0" applyFont="1" applyFill="1" applyBorder="1" applyAlignment="1" applyProtection="1">
      <alignment horizontal="center" vertical="center" wrapText="1"/>
      <protection hidden="1"/>
    </xf>
    <xf numFmtId="0" fontId="14" fillId="10" borderId="6" xfId="0" applyFont="1" applyFill="1" applyBorder="1" applyAlignment="1" applyProtection="1">
      <alignment horizontal="center" vertical="center" wrapText="1"/>
      <protection hidden="1"/>
    </xf>
    <xf numFmtId="0" fontId="10" fillId="9" borderId="0" xfId="0" applyFont="1" applyFill="1" applyBorder="1" applyAlignment="1" applyProtection="1">
      <alignment horizontal="center" wrapText="1"/>
      <protection hidden="1"/>
    </xf>
    <xf numFmtId="0" fontId="14" fillId="9" borderId="0" xfId="0" applyFont="1" applyFill="1" applyBorder="1" applyAlignment="1" applyProtection="1">
      <alignment horizontal="center" vertical="center"/>
      <protection hidden="1"/>
    </xf>
    <xf numFmtId="165" fontId="11" fillId="9" borderId="0" xfId="0" applyNumberFormat="1" applyFont="1" applyFill="1" applyBorder="1" applyAlignment="1" applyProtection="1">
      <alignment horizontal="center" vertical="center"/>
      <protection hidden="1"/>
    </xf>
    <xf numFmtId="2" fontId="14" fillId="9" borderId="0" xfId="0" applyNumberFormat="1" applyFont="1" applyFill="1" applyBorder="1" applyAlignment="1" applyProtection="1">
      <alignment horizontal="center" vertical="center"/>
      <protection hidden="1"/>
    </xf>
    <xf numFmtId="0" fontId="10" fillId="9" borderId="0" xfId="0" applyFont="1" applyFill="1" applyProtection="1">
      <protection locked="0"/>
    </xf>
    <xf numFmtId="164" fontId="14" fillId="9" borderId="0" xfId="0" applyNumberFormat="1" applyFont="1" applyFill="1" applyBorder="1" applyAlignment="1" applyProtection="1">
      <alignment horizontal="center" vertical="center"/>
      <protection hidden="1"/>
    </xf>
    <xf numFmtId="0" fontId="18" fillId="0" borderId="0" xfId="6" applyFont="1" applyProtection="1">
      <alignment vertical="center"/>
      <protection hidden="1"/>
    </xf>
    <xf numFmtId="165" fontId="19" fillId="6" borderId="7" xfId="1" applyNumberFormat="1" applyFont="1" applyFill="1" applyBorder="1" applyAlignment="1" applyProtection="1">
      <alignment horizontal="center" vertical="center"/>
      <protection locked="0"/>
    </xf>
    <xf numFmtId="0" fontId="11" fillId="9" borderId="0" xfId="0" applyFont="1" applyFill="1" applyBorder="1" applyProtection="1">
      <protection hidden="1"/>
    </xf>
    <xf numFmtId="165" fontId="11" fillId="0" borderId="0" xfId="6" applyNumberFormat="1" applyFont="1" applyAlignment="1" applyProtection="1">
      <alignment horizontal="center" vertical="center"/>
      <protection hidden="1"/>
    </xf>
    <xf numFmtId="0" fontId="11" fillId="0" borderId="0" xfId="6" applyFont="1" applyProtection="1">
      <alignment vertical="center"/>
      <protection hidden="1"/>
    </xf>
    <xf numFmtId="0" fontId="11" fillId="9" borderId="0" xfId="0" applyFont="1" applyFill="1" applyProtection="1">
      <protection hidden="1"/>
    </xf>
    <xf numFmtId="0" fontId="14" fillId="9" borderId="8" xfId="0" applyFont="1" applyFill="1" applyBorder="1" applyAlignment="1" applyProtection="1">
      <alignment horizontal="left" vertical="top"/>
      <protection hidden="1"/>
    </xf>
    <xf numFmtId="0" fontId="14" fillId="9" borderId="9" xfId="0" applyFont="1" applyFill="1" applyBorder="1" applyAlignment="1" applyProtection="1">
      <alignment horizontal="left" vertical="top"/>
      <protection hidden="1"/>
    </xf>
    <xf numFmtId="0" fontId="19" fillId="6" borderId="10" xfId="0" applyFont="1" applyFill="1" applyBorder="1" applyAlignment="1" applyProtection="1">
      <alignment horizontal="center" vertical="center"/>
      <protection locked="0"/>
    </xf>
    <xf numFmtId="0" fontId="14" fillId="9" borderId="1" xfId="0" applyFont="1" applyFill="1" applyBorder="1" applyAlignment="1" applyProtection="1">
      <alignment horizontal="left" vertical="top"/>
      <protection hidden="1"/>
    </xf>
    <xf numFmtId="10" fontId="19" fillId="6" borderId="11" xfId="7" applyNumberFormat="1" applyFont="1" applyFill="1" applyBorder="1" applyAlignment="1" applyProtection="1">
      <alignment horizontal="center" vertical="center"/>
      <protection locked="0"/>
    </xf>
    <xf numFmtId="0" fontId="20" fillId="6" borderId="12" xfId="0" applyFont="1" applyFill="1" applyBorder="1" applyAlignment="1" applyProtection="1">
      <alignment horizontal="center" vertical="center"/>
      <protection locked="0"/>
    </xf>
    <xf numFmtId="0" fontId="21" fillId="0" borderId="0" xfId="0" applyFont="1"/>
    <xf numFmtId="0" fontId="22" fillId="9" borderId="0" xfId="0" applyFont="1" applyFill="1" applyBorder="1" applyProtection="1">
      <protection hidden="1"/>
    </xf>
    <xf numFmtId="165" fontId="10" fillId="9" borderId="0" xfId="0" applyNumberFormat="1" applyFont="1" applyFill="1" applyProtection="1">
      <protection hidden="1"/>
    </xf>
    <xf numFmtId="164" fontId="10" fillId="9" borderId="0" xfId="0" applyNumberFormat="1" applyFont="1" applyFill="1" applyProtection="1">
      <protection hidden="1"/>
    </xf>
    <xf numFmtId="0" fontId="23" fillId="9" borderId="0" xfId="0" applyFont="1" applyFill="1" applyAlignment="1" applyProtection="1">
      <alignment wrapText="1"/>
      <protection hidden="1"/>
    </xf>
    <xf numFmtId="0" fontId="0" fillId="0" borderId="0" xfId="0" applyAlignment="1" applyProtection="1">
      <alignment horizontal="center"/>
      <protection hidden="1"/>
    </xf>
    <xf numFmtId="165" fontId="0" fillId="7" borderId="0" xfId="0" applyNumberFormat="1" applyFill="1" applyBorder="1" applyAlignment="1" applyProtection="1">
      <alignment horizontal="center"/>
      <protection hidden="1"/>
    </xf>
    <xf numFmtId="164" fontId="0" fillId="7" borderId="0" xfId="0" applyNumberFormat="1" applyFill="1" applyBorder="1" applyAlignment="1" applyProtection="1">
      <alignment horizontal="center"/>
      <protection hidden="1"/>
    </xf>
    <xf numFmtId="0" fontId="24" fillId="9" borderId="0" xfId="0" applyFont="1" applyFill="1" applyAlignment="1" applyProtection="1">
      <alignment horizontal="center"/>
      <protection hidden="1"/>
    </xf>
    <xf numFmtId="0" fontId="12" fillId="9" borderId="0" xfId="0" applyFont="1" applyFill="1" applyBorder="1" applyAlignment="1" applyProtection="1">
      <alignment horizontal="center"/>
      <protection hidden="1"/>
    </xf>
    <xf numFmtId="0" fontId="0" fillId="9" borderId="0" xfId="0" applyFill="1" applyBorder="1" applyAlignment="1" applyProtection="1">
      <alignment horizontal="center"/>
      <protection hidden="1"/>
    </xf>
    <xf numFmtId="0" fontId="0" fillId="9" borderId="0" xfId="0" applyFill="1" applyAlignment="1" applyProtection="1">
      <alignment horizontal="center"/>
      <protection hidden="1"/>
    </xf>
    <xf numFmtId="0" fontId="0" fillId="9" borderId="0" xfId="0" applyFill="1"/>
    <xf numFmtId="0" fontId="25" fillId="0" borderId="0" xfId="0" applyFont="1" applyAlignment="1">
      <alignment horizontal="center" vertical="center" readingOrder="1"/>
    </xf>
    <xf numFmtId="0" fontId="0" fillId="0" borderId="0" xfId="0" applyAlignment="1" applyProtection="1">
      <alignment wrapText="1"/>
      <protection hidden="1"/>
    </xf>
    <xf numFmtId="0" fontId="26" fillId="0" borderId="0" xfId="0" applyFont="1" applyAlignment="1" applyProtection="1">
      <alignment horizontal="center"/>
      <protection hidden="1"/>
    </xf>
    <xf numFmtId="0" fontId="13" fillId="0" borderId="0" xfId="0" applyFont="1" applyAlignment="1" applyProtection="1">
      <alignment horizontal="center"/>
      <protection hidden="1"/>
    </xf>
    <xf numFmtId="0" fontId="7" fillId="2" borderId="0" xfId="3" applyAlignment="1" applyProtection="1">
      <alignment horizontal="center"/>
      <protection hidden="1"/>
    </xf>
    <xf numFmtId="0" fontId="9" fillId="5" borderId="0" xfId="4" applyAlignment="1" applyProtection="1">
      <alignment horizontal="center"/>
      <protection hidden="1"/>
    </xf>
    <xf numFmtId="0" fontId="27" fillId="0" borderId="0" xfId="0" applyFont="1"/>
    <xf numFmtId="165" fontId="13" fillId="0" borderId="0" xfId="0" applyNumberFormat="1" applyFont="1"/>
    <xf numFmtId="164" fontId="13" fillId="0" borderId="0" xfId="0" applyNumberFormat="1" applyFont="1"/>
    <xf numFmtId="166" fontId="13" fillId="0" borderId="0" xfId="0" applyNumberFormat="1" applyFont="1"/>
    <xf numFmtId="0" fontId="0" fillId="0" borderId="0" xfId="0" applyAlignment="1" applyProtection="1">
      <alignment horizontal="center"/>
      <protection hidden="1"/>
    </xf>
    <xf numFmtId="0" fontId="0" fillId="0" borderId="0" xfId="0" applyAlignment="1" applyProtection="1">
      <alignment horizontal="center"/>
      <protection hidden="1"/>
    </xf>
    <xf numFmtId="0" fontId="28" fillId="0" borderId="0" xfId="0" applyFont="1" applyAlignment="1">
      <alignment vertical="center"/>
    </xf>
    <xf numFmtId="2" fontId="10" fillId="9" borderId="0" xfId="0" applyNumberFormat="1" applyFont="1" applyFill="1" applyAlignment="1" applyProtection="1">
      <alignment horizontal="right"/>
      <protection hidden="1"/>
    </xf>
    <xf numFmtId="167" fontId="10" fillId="0" borderId="0" xfId="0" applyNumberFormat="1" applyFont="1"/>
    <xf numFmtId="164" fontId="10" fillId="0" borderId="0" xfId="0" applyNumberFormat="1" applyFont="1"/>
    <xf numFmtId="2" fontId="10" fillId="0" borderId="0" xfId="0" applyNumberFormat="1" applyFont="1"/>
    <xf numFmtId="165" fontId="10" fillId="0" borderId="0" xfId="0" applyNumberFormat="1" applyFont="1"/>
    <xf numFmtId="0" fontId="29" fillId="0" borderId="0" xfId="0" applyFont="1" applyBorder="1" applyProtection="1">
      <protection hidden="1"/>
    </xf>
    <xf numFmtId="0" fontId="0" fillId="0" borderId="0" xfId="0" applyProtection="1">
      <protection hidden="1"/>
    </xf>
    <xf numFmtId="0" fontId="14" fillId="6" borderId="13" xfId="0" applyFont="1" applyFill="1" applyBorder="1" applyAlignment="1" applyProtection="1">
      <alignment horizontal="center" vertical="center" wrapText="1"/>
      <protection hidden="1"/>
    </xf>
    <xf numFmtId="0" fontId="14" fillId="0" borderId="0" xfId="0" quotePrefix="1" applyFont="1" applyFill="1" applyBorder="1" applyAlignment="1" applyProtection="1">
      <alignment horizontal="center" vertical="center" wrapText="1"/>
      <protection hidden="1"/>
    </xf>
    <xf numFmtId="0" fontId="0" fillId="0" borderId="13" xfId="0" applyBorder="1" applyProtection="1">
      <protection hidden="1"/>
    </xf>
    <xf numFmtId="164" fontId="14" fillId="0" borderId="13" xfId="0" applyNumberFormat="1" applyFont="1" applyFill="1" applyBorder="1" applyAlignment="1" applyProtection="1">
      <alignment horizontal="center" vertical="center" wrapText="1"/>
      <protection hidden="1"/>
    </xf>
    <xf numFmtId="0" fontId="30" fillId="0" borderId="0" xfId="0" applyFont="1" applyAlignment="1" applyProtection="1">
      <alignment horizontal="center" wrapText="1"/>
      <protection hidden="1"/>
    </xf>
    <xf numFmtId="1" fontId="0" fillId="0" borderId="0" xfId="0" applyNumberFormat="1" applyAlignment="1" applyProtection="1">
      <alignment horizontal="center"/>
      <protection hidden="1"/>
    </xf>
    <xf numFmtId="0" fontId="0" fillId="11" borderId="14" xfId="0" applyFill="1" applyBorder="1" applyAlignment="1" applyProtection="1">
      <alignment horizontal="center"/>
      <protection locked="0"/>
    </xf>
    <xf numFmtId="1" fontId="0" fillId="11" borderId="0" xfId="0" applyNumberFormat="1" applyFill="1" applyAlignment="1" applyProtection="1">
      <alignment horizontal="center"/>
      <protection locked="0"/>
    </xf>
    <xf numFmtId="0" fontId="0" fillId="11" borderId="0" xfId="0" applyFill="1" applyAlignment="1" applyProtection="1">
      <alignment horizontal="center"/>
      <protection locked="0"/>
    </xf>
    <xf numFmtId="1" fontId="0" fillId="11" borderId="13" xfId="0" applyNumberFormat="1" applyFill="1" applyBorder="1" applyAlignment="1" applyProtection="1">
      <alignment horizontal="center"/>
      <protection locked="0"/>
    </xf>
    <xf numFmtId="2" fontId="0" fillId="11" borderId="13" xfId="0" applyNumberFormat="1" applyFill="1" applyBorder="1" applyAlignment="1" applyProtection="1">
      <alignment horizontal="center"/>
      <protection locked="0"/>
    </xf>
    <xf numFmtId="0" fontId="16" fillId="9" borderId="0" xfId="0" applyFont="1" applyFill="1" applyAlignment="1" applyProtection="1">
      <alignment horizontal="left" vertical="center"/>
      <protection hidden="1"/>
    </xf>
    <xf numFmtId="0" fontId="16" fillId="9" borderId="0" xfId="0" applyFont="1" applyFill="1" applyAlignment="1" applyProtection="1">
      <alignment horizontal="left" vertical="top"/>
      <protection hidden="1"/>
    </xf>
    <xf numFmtId="0" fontId="0" fillId="9" borderId="0" xfId="0" applyFont="1" applyFill="1"/>
    <xf numFmtId="0" fontId="0" fillId="0" borderId="0" xfId="0"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31" fillId="0" borderId="0" xfId="0" quotePrefix="1" applyFont="1" applyAlignment="1">
      <alignment horizontal="left" vertical="top" wrapText="1"/>
    </xf>
    <xf numFmtId="0" fontId="11" fillId="9" borderId="3" xfId="6" applyFont="1" applyFill="1" applyBorder="1" applyAlignment="1" applyProtection="1">
      <alignment horizontal="left" vertical="center"/>
      <protection hidden="1"/>
    </xf>
    <xf numFmtId="0" fontId="11" fillId="9" borderId="15" xfId="6" applyFont="1" applyFill="1" applyBorder="1" applyAlignment="1" applyProtection="1">
      <alignment horizontal="left" vertical="center"/>
      <protection hidden="1"/>
    </xf>
    <xf numFmtId="0" fontId="34" fillId="2" borderId="0" xfId="3" applyFont="1" applyAlignment="1" applyProtection="1">
      <alignment horizontal="center"/>
      <protection hidden="1"/>
    </xf>
    <xf numFmtId="0" fontId="32" fillId="2" borderId="0" xfId="3" applyFont="1" applyAlignment="1" applyProtection="1">
      <alignment horizontal="center" wrapText="1"/>
      <protection hidden="1"/>
    </xf>
    <xf numFmtId="0" fontId="33" fillId="5" borderId="0" xfId="4" applyFont="1" applyAlignment="1" applyProtection="1">
      <alignment horizontal="center" wrapText="1"/>
      <protection hidden="1"/>
    </xf>
    <xf numFmtId="0" fontId="12" fillId="7" borderId="3" xfId="0" applyFont="1" applyFill="1" applyBorder="1" applyAlignment="1" applyProtection="1">
      <alignment horizontal="center"/>
      <protection hidden="1"/>
    </xf>
    <xf numFmtId="0" fontId="12" fillId="7" borderId="4" xfId="0" applyFont="1" applyFill="1" applyBorder="1" applyAlignment="1" applyProtection="1">
      <alignment horizontal="center"/>
      <protection hidden="1"/>
    </xf>
    <xf numFmtId="0" fontId="0" fillId="0" borderId="10" xfId="0" applyBorder="1" applyAlignment="1" applyProtection="1">
      <alignment horizontal="center" vertical="center" wrapText="1"/>
      <protection hidden="1"/>
    </xf>
    <xf numFmtId="0" fontId="12" fillId="0" borderId="9" xfId="0" applyFont="1" applyBorder="1" applyAlignment="1" applyProtection="1">
      <alignment horizontal="center" vertical="center"/>
      <protection hidden="1"/>
    </xf>
    <xf numFmtId="0" fontId="12" fillId="7" borderId="15" xfId="0" applyFont="1" applyFill="1" applyBorder="1" applyAlignment="1" applyProtection="1">
      <alignment horizontal="center"/>
      <protection hidden="1"/>
    </xf>
    <xf numFmtId="0" fontId="0" fillId="0" borderId="0" xfId="0" applyAlignment="1" applyProtection="1">
      <alignment horizontal="center"/>
      <protection hidden="1"/>
    </xf>
    <xf numFmtId="0" fontId="0" fillId="12" borderId="0" xfId="0" applyFill="1" applyBorder="1" applyAlignment="1" applyProtection="1">
      <alignment horizontal="center" vertical="center"/>
      <protection hidden="1"/>
    </xf>
    <xf numFmtId="0" fontId="35" fillId="2" borderId="0" xfId="3" applyFont="1" applyAlignment="1" applyProtection="1">
      <alignment horizontal="center"/>
      <protection hidden="1"/>
    </xf>
    <xf numFmtId="0" fontId="36" fillId="3" borderId="0" xfId="2" applyFont="1" applyAlignment="1" applyProtection="1">
      <alignment horizontal="center"/>
      <protection hidden="1"/>
    </xf>
    <xf numFmtId="0" fontId="37" fillId="0" borderId="0" xfId="0" applyFont="1" applyAlignment="1">
      <alignment horizontal="left" wrapText="1"/>
    </xf>
    <xf numFmtId="0" fontId="28" fillId="0" borderId="16" xfId="0" applyFont="1" applyBorder="1" applyAlignment="1">
      <alignment horizontal="center" vertical="center"/>
    </xf>
    <xf numFmtId="0" fontId="28" fillId="0" borderId="0" xfId="0" applyFont="1" applyAlignment="1">
      <alignment horizontal="center" vertical="center"/>
    </xf>
    <xf numFmtId="0" fontId="38" fillId="10" borderId="9" xfId="0" applyFont="1" applyFill="1" applyBorder="1" applyAlignment="1">
      <alignment horizontal="center" vertical="center"/>
    </xf>
    <xf numFmtId="0" fontId="38" fillId="10" borderId="0" xfId="0" applyFont="1" applyFill="1" applyBorder="1" applyAlignment="1">
      <alignment horizontal="center" vertical="center"/>
    </xf>
  </cellXfs>
  <cellStyles count="9">
    <cellStyle name="20% - Accent2" xfId="1" builtinId="34"/>
    <cellStyle name="Bad" xfId="2" builtinId="27"/>
    <cellStyle name="Good" xfId="3" builtinId="26"/>
    <cellStyle name="Neutral" xfId="4" builtinId="28"/>
    <cellStyle name="Normal" xfId="0" builtinId="0"/>
    <cellStyle name="Normal 2" xfId="5" xr:uid="{00000000-0005-0000-0000-000005000000}"/>
    <cellStyle name="Normal 3" xfId="6" xr:uid="{00000000-0005-0000-0000-000006000000}"/>
    <cellStyle name="Percent" xfId="7" builtinId="5"/>
    <cellStyle name="Percent 2"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'Growth Curves'!$AP$1:$AS$1</c:f>
              <c:strCache>
                <c:ptCount val="1"/>
                <c:pt idx="0">
                  <c:v>380</c:v>
                </c:pt>
              </c:strCache>
            </c:strRef>
          </c:tx>
          <c:spPr>
            <a:ln w="28575" cap="rnd">
              <a:solidFill>
                <a:schemeClr val="accent1"/>
              </a:solidFill>
              <a:round/>
            </a:ln>
            <a:effectLst/>
          </c:spPr>
          <c:marker>
            <c:symbol val="none"/>
          </c:marker>
          <c:val>
            <c:numRef>
              <c:f>'Growth Curves'!$AR$3:$AR$143</c:f>
              <c:numCache>
                <c:formatCode>0.000</c:formatCode>
                <c:ptCount val="141"/>
                <c:pt idx="0">
                  <c:v>1.061494321049324</c:v>
                </c:pt>
                <c:pt idx="1">
                  <c:v>1.0913343349244116</c:v>
                </c:pt>
                <c:pt idx="2">
                  <c:v>1.1213186824804915</c:v>
                </c:pt>
                <c:pt idx="3">
                  <c:v>1.1514268459733314</c:v>
                </c:pt>
                <c:pt idx="4">
                  <c:v>1.1816383340121739</c:v>
                </c:pt>
                <c:pt idx="5">
                  <c:v>1.2119327231681263</c:v>
                </c:pt>
                <c:pt idx="6">
                  <c:v>1.2422896989984145</c:v>
                </c:pt>
                <c:pt idx="7">
                  <c:v>1.272689096325279</c:v>
                </c:pt>
                <c:pt idx="8">
                  <c:v>1.3031109386142887</c:v>
                </c:pt>
                <c:pt idx="9">
                  <c:v>1.333535476303743</c:v>
                </c:pt>
                <c:pt idx="10">
                  <c:v>1.363943223944601</c:v>
                </c:pt>
                <c:pt idx="11">
                  <c:v>1.3943149960189007</c:v>
                </c:pt>
                <c:pt idx="12">
                  <c:v>1.4246319413138588</c:v>
                </c:pt>
                <c:pt idx="13">
                  <c:v>1.4548755757386604</c:v>
                </c:pt>
                <c:pt idx="14">
                  <c:v>1.4850278134813049</c:v>
                </c:pt>
                <c:pt idx="15">
                  <c:v>1.5150709964136331</c:v>
                </c:pt>
                <c:pt idx="16">
                  <c:v>1.5449879216637636</c:v>
                </c:pt>
                <c:pt idx="17">
                  <c:v>1.5747618672864974</c:v>
                </c:pt>
                <c:pt idx="18">
                  <c:v>1.6043766159737129</c:v>
                </c:pt>
                <c:pt idx="19">
                  <c:v>1.6338164767583185</c:v>
                </c:pt>
                <c:pt idx="20">
                  <c:v>1.6630663046767842</c:v>
                </c:pt>
                <c:pt idx="21">
                  <c:v>1.6921115183666391</c:v>
                </c:pt>
                <c:pt idx="22">
                  <c:v>1.7209381155864687</c:v>
                </c:pt>
                <c:pt idx="23">
                  <c:v>1.7495326866567935</c:v>
                </c:pt>
                <c:pt idx="24">
                  <c:v>1.7778824258307084</c:v>
                </c:pt>
                <c:pt idx="25">
                  <c:v>1.8059751406132452</c:v>
                </c:pt>
                <c:pt idx="26">
                  <c:v>1.8337992590579915</c:v>
                </c:pt>
                <c:pt idx="27">
                  <c:v>1.8613438350785814</c:v>
                </c:pt>
                <c:pt idx="28">
                  <c:v>1.8885985518211155</c:v>
                </c:pt>
                <c:pt idx="29">
                  <c:v>1.915553723151439</c:v>
                </c:pt>
                <c:pt idx="30">
                  <c:v>1.9422002933184084</c:v>
                </c:pt>
                <c:pt idx="31">
                  <c:v>1.9685298348607962</c:v>
                </c:pt>
                <c:pt idx="32">
                  <c:v>1.9945345448313334</c:v>
                </c:pt>
                <c:pt idx="33">
                  <c:v>2.0202072394165089</c:v>
                </c:pt>
                <c:pt idx="34">
                  <c:v>2.0455413470351904</c:v>
                </c:pt>
                <c:pt idx="35">
                  <c:v>2.0705309000028542</c:v>
                </c:pt>
                <c:pt idx="36">
                  <c:v>2.0951705248512384</c:v>
                </c:pt>
                <c:pt idx="37">
                  <c:v>2.119455431395612</c:v>
                </c:pt>
                <c:pt idx="38">
                  <c:v>2.143381400643523</c:v>
                </c:pt>
                <c:pt idx="39">
                  <c:v>2.1669447716399537</c:v>
                </c:pt>
                <c:pt idx="40">
                  <c:v>2.1901424273442842</c:v>
                </c:pt>
                <c:pt idx="41">
                  <c:v>2.2129717796342887</c:v>
                </c:pt>
                <c:pt idx="42">
                  <c:v>2.2354307535317641</c:v>
                </c:pt>
                <c:pt idx="43">
                  <c:v>2.2575177707431706</c:v>
                </c:pt>
                <c:pt idx="44">
                  <c:v>2.2792317326070233</c:v>
                </c:pt>
                <c:pt idx="45">
                  <c:v>2.300572002537705</c:v>
                </c:pt>
                <c:pt idx="46">
                  <c:v>2.3215383880528568</c:v>
                </c:pt>
                <c:pt idx="47">
                  <c:v>2.3421311224687305</c:v>
                </c:pt>
                <c:pt idx="48">
                  <c:v>2.3623508463447029</c:v>
                </c:pt>
                <c:pt idx="49">
                  <c:v>2.3821985887547958</c:v>
                </c:pt>
                <c:pt idx="50">
                  <c:v>2.401675748460391</c:v>
                </c:pt>
                <c:pt idx="51">
                  <c:v>2.4207840750545371</c:v>
                </c:pt>
                <c:pt idx="52">
                  <c:v>2.4395256501442546</c:v>
                </c:pt>
                <c:pt idx="53">
                  <c:v>2.4579028686332078</c:v>
                </c:pt>
                <c:pt idx="54">
                  <c:v>2.4759184201629036</c:v>
                </c:pt>
                <c:pt idx="55">
                  <c:v>2.4935752707664318</c:v>
                </c:pt>
                <c:pt idx="56">
                  <c:v>2.5108766447844939</c:v>
                </c:pt>
                <c:pt idx="57">
                  <c:v>2.5278260070892973</c:v>
                </c:pt>
                <c:pt idx="58">
                  <c:v>2.5444270456576961</c:v>
                </c:pt>
                <c:pt idx="59">
                  <c:v>2.56068365453089</c:v>
                </c:pt>
                <c:pt idx="60">
                  <c:v>2.576599917193946</c:v>
                </c:pt>
                <c:pt idx="61">
                  <c:v>2.5921800904044918</c:v>
                </c:pt>
                <c:pt idx="62">
                  <c:v>2.6074285884961741</c:v>
                </c:pt>
                <c:pt idx="63">
                  <c:v>2.6223499681787539</c:v>
                </c:pt>
                <c:pt idx="64">
                  <c:v>2.6369489138532662</c:v>
                </c:pt>
                <c:pt idx="65">
                  <c:v>2.6512302234572602</c:v>
                </c:pt>
                <c:pt idx="66">
                  <c:v>2.6651987948519968</c:v>
                </c:pt>
                <c:pt idx="67">
                  <c:v>2.6788596127604336</c:v>
                </c:pt>
                <c:pt idx="68">
                  <c:v>2.6922177362620201</c:v>
                </c:pt>
                <c:pt idx="69">
                  <c:v>2.7052782868476442</c:v>
                </c:pt>
                <c:pt idx="70">
                  <c:v>2.7180464370356301</c:v>
                </c:pt>
                <c:pt idx="71">
                  <c:v>2.7305273995473716</c:v>
                </c:pt>
                <c:pt idx="72">
                  <c:v>2.7427264170390941</c:v>
                </c:pt>
                <c:pt idx="73">
                  <c:v>2.7546487523843037</c:v>
                </c:pt>
                <c:pt idx="74">
                  <c:v>2.7662996794997357</c:v>
                </c:pt>
                <c:pt idx="75">
                  <c:v>2.7776844747060103</c:v>
                </c:pt>
                <c:pt idx="76">
                  <c:v>2.7888084086128213</c:v>
                </c:pt>
                <c:pt idx="77">
                  <c:v>2.7996767385171992</c:v>
                </c:pt>
                <c:pt idx="78">
                  <c:v>2.8102947013022996</c:v>
                </c:pt>
                <c:pt idx="79">
                  <c:v>2.8206675068232085</c:v>
                </c:pt>
                <c:pt idx="80">
                  <c:v>2.8308003317654453</c:v>
                </c:pt>
                <c:pt idx="81">
                  <c:v>2.8406983139611519</c:v>
                </c:pt>
                <c:pt idx="82">
                  <c:v>2.8503665471474156</c:v>
                </c:pt>
                <c:pt idx="83">
                  <c:v>2.8598100761506928</c:v>
                </c:pt>
                <c:pt idx="84">
                  <c:v>2.8690338924810277</c:v>
                </c:pt>
                <c:pt idx="85">
                  <c:v>2.8780429303194586</c:v>
                </c:pt>
                <c:pt idx="86">
                  <c:v>2.886842062881926</c:v>
                </c:pt>
                <c:pt idx="87">
                  <c:v>2.8954360991429056</c:v>
                </c:pt>
                <c:pt idx="88">
                  <c:v>2.9038297809020368</c:v>
                </c:pt>
                <c:pt idx="89">
                  <c:v>2.9120277801770991</c:v>
                </c:pt>
                <c:pt idx="90">
                  <c:v>2.9200346969068613</c:v>
                </c:pt>
                <c:pt idx="91">
                  <c:v>2.9278550569475481</c:v>
                </c:pt>
                <c:pt idx="92">
                  <c:v>2.9354933103469292</c:v>
                </c:pt>
                <c:pt idx="93">
                  <c:v>2.9429538298803655</c:v>
                </c:pt>
                <c:pt idx="94">
                  <c:v>2.9502409098334912</c:v>
                </c:pt>
                <c:pt idx="95">
                  <c:v>2.9573587650166102</c:v>
                </c:pt>
                <c:pt idx="96">
                  <c:v>2.9643115299962881</c:v>
                </c:pt>
                <c:pt idx="97">
                  <c:v>2.9711032585300883</c:v>
                </c:pt>
                <c:pt idx="98">
                  <c:v>2.9777379231908281</c:v>
                </c:pt>
                <c:pt idx="99">
                  <c:v>2.9842194151672574</c:v>
                </c:pt>
                <c:pt idx="100">
                  <c:v>2.990551544228488</c:v>
                </c:pt>
                <c:pt idx="101">
                  <c:v>2.9967380388400624</c:v>
                </c:pt>
                <c:pt idx="102">
                  <c:v>3.0027825464200069</c:v>
                </c:pt>
                <c:pt idx="103">
                  <c:v>3.0086886337237497</c:v>
                </c:pt>
                <c:pt idx="104">
                  <c:v>3.0144597873472598</c:v>
                </c:pt>
                <c:pt idx="105">
                  <c:v>3.0200994143382944</c:v>
                </c:pt>
                <c:pt idx="106">
                  <c:v>3.0256108429061142</c:v>
                </c:pt>
                <c:pt idx="107">
                  <c:v>3.0309973232205252</c:v>
                </c:pt>
                <c:pt idx="108">
                  <c:v>3.0362620282915844</c:v>
                </c:pt>
                <c:pt idx="109">
                  <c:v>3.0414080549217908</c:v>
                </c:pt>
                <c:pt idx="110">
                  <c:v>3.046438424723009</c:v>
                </c:pt>
                <c:pt idx="111">
                  <c:v>3.0513560851908581</c:v>
                </c:pt>
                <c:pt idx="112">
                  <c:v>3.0561639108297185</c:v>
                </c:pt>
                <c:pt idx="113">
                  <c:v>3.0608647043219146</c:v>
                </c:pt>
                <c:pt idx="114">
                  <c:v>3.0654611977350665</c:v>
                </c:pt>
                <c:pt idx="115">
                  <c:v>3.069956053761973</c:v>
                </c:pt>
                <c:pt idx="116">
                  <c:v>3.074351866987775</c:v>
                </c:pt>
                <c:pt idx="117">
                  <c:v>3.0786511651795099</c:v>
                </c:pt>
                <c:pt idx="118">
                  <c:v>3.0828564105935099</c:v>
                </c:pt>
                <c:pt idx="119">
                  <c:v>3.0869700012964318</c:v>
                </c:pt>
                <c:pt idx="120">
                  <c:v>3.090994272496018</c:v>
                </c:pt>
                <c:pt idx="121">
                  <c:v>3.094931497877996</c:v>
                </c:pt>
                <c:pt idx="122">
                  <c:v>3.0987838909458034</c:v>
                </c:pt>
                <c:pt idx="123">
                  <c:v>3.1025536063600865</c:v>
                </c:pt>
                <c:pt idx="124">
                  <c:v>3.1062427412752145</c:v>
                </c:pt>
                <c:pt idx="125">
                  <c:v>3.1098533366702394</c:v>
                </c:pt>
                <c:pt idx="126">
                  <c:v>3.1133873786720092</c:v>
                </c:pt>
                <c:pt idx="127">
                  <c:v>3.116846799868334</c:v>
                </c:pt>
                <c:pt idx="128">
                  <c:v>3.1202334806093082</c:v>
                </c:pt>
                <c:pt idx="129">
                  <c:v>3.1235492502950928</c:v>
                </c:pt>
                <c:pt idx="130">
                  <c:v>3.1267958886486333</c:v>
                </c:pt>
                <c:pt idx="131">
                  <c:v>3.1299751269719529</c:v>
                </c:pt>
                <c:pt idx="132">
                  <c:v>3.1330886493848373</c:v>
                </c:pt>
                <c:pt idx="133">
                  <c:v>3.1361380940448345</c:v>
                </c:pt>
                <c:pt idx="134">
                  <c:v>3.1391250543476774</c:v>
                </c:pt>
                <c:pt idx="135">
                  <c:v>3.1420510801073247</c:v>
                </c:pt>
                <c:pt idx="136">
                  <c:v>3.1449176787149509</c:v>
                </c:pt>
                <c:pt idx="137">
                  <c:v>3.1477263162763194</c:v>
                </c:pt>
                <c:pt idx="138">
                  <c:v>3.1504784187270785</c:v>
                </c:pt>
                <c:pt idx="139">
                  <c:v>3.1531753729256105</c:v>
                </c:pt>
                <c:pt idx="140">
                  <c:v>3.1558185277231359</c:v>
                </c:pt>
              </c:numCache>
            </c:numRef>
          </c:val>
          <c:smooth val="0"/>
          <c:extLst>
            <c:ext xmlns:c16="http://schemas.microsoft.com/office/drawing/2014/chart" uri="{C3380CC4-5D6E-409C-BE32-E72D297353CC}">
              <c16:uniqueId val="{00000000-1965-4E83-9E97-8B4197740A43}"/>
            </c:ext>
          </c:extLst>
        </c:ser>
        <c:ser>
          <c:idx val="1"/>
          <c:order val="1"/>
          <c:tx>
            <c:strRef>
              <c:f>'Growth Curves'!$V$1:$Y$1</c:f>
              <c:strCache>
                <c:ptCount val="1"/>
                <c:pt idx="0">
                  <c:v>280</c:v>
                </c:pt>
              </c:strCache>
            </c:strRef>
          </c:tx>
          <c:spPr>
            <a:ln w="28575" cap="rnd">
              <a:solidFill>
                <a:schemeClr val="accent2"/>
              </a:solidFill>
              <a:round/>
            </a:ln>
            <a:effectLst/>
          </c:spPr>
          <c:marker>
            <c:symbol val="none"/>
          </c:marker>
          <c:val>
            <c:numRef>
              <c:f>'Growth Curves'!$X$3:$X$143</c:f>
              <c:numCache>
                <c:formatCode>0.000</c:formatCode>
                <c:ptCount val="141"/>
                <c:pt idx="0">
                  <c:v>1.0911472669706841</c:v>
                </c:pt>
                <c:pt idx="1">
                  <c:v>1.1218748276893624</c:v>
                </c:pt>
                <c:pt idx="2">
                  <c:v>1.1527407807022447</c:v>
                </c:pt>
                <c:pt idx="3">
                  <c:v>1.183723880645694</c:v>
                </c:pt>
                <c:pt idx="4">
                  <c:v>1.2148029556296953</c:v>
                </c:pt>
                <c:pt idx="5">
                  <c:v>1.2459569497147496</c:v>
                </c:pt>
                <c:pt idx="6">
                  <c:v>1.2771649645346144</c:v>
                </c:pt>
                <c:pt idx="7">
                  <c:v>1.3084062999091808</c:v>
                </c:pt>
                <c:pt idx="8">
                  <c:v>1.3396604932993861</c:v>
                </c:pt>
                <c:pt idx="9">
                  <c:v>1.3709073579644349</c:v>
                </c:pt>
                <c:pt idx="10">
                  <c:v>1.4021270196907585</c:v>
                </c:pt>
                <c:pt idx="11">
                  <c:v>1.4332999519719418</c:v>
                </c:pt>
                <c:pt idx="12">
                  <c:v>1.4644070095292256</c:v>
                </c:pt>
                <c:pt idx="13">
                  <c:v>1.4954294600730533</c:v>
                </c:pt>
                <c:pt idx="14">
                  <c:v>1.5263490142173417</c:v>
                </c:pt>
                <c:pt idx="15">
                  <c:v>1.5571478534696985</c:v>
                </c:pt>
                <c:pt idx="16">
                  <c:v>1.5878086562324771</c:v>
                </c:pt>
                <c:pt idx="17">
                  <c:v>1.6183146217613804</c:v>
                </c:pt>
                <c:pt idx="18">
                  <c:v>1.6486494920400745</c:v>
                </c:pt>
                <c:pt idx="19">
                  <c:v>1.6787975715410022</c:v>
                </c:pt>
                <c:pt idx="20">
                  <c:v>1.7087437448540665</c:v>
                </c:pt>
                <c:pt idx="21">
                  <c:v>1.7384734921761194</c:v>
                </c:pt>
                <c:pt idx="22">
                  <c:v>1.7679729026650968</c:v>
                </c:pt>
                <c:pt idx="23">
                  <c:v>1.797228685673157</c:v>
                </c:pt>
                <c:pt idx="24">
                  <c:v>1.8262281798831932</c:v>
                </c:pt>
                <c:pt idx="25">
                  <c:v>1.8549593603826193</c:v>
                </c:pt>
                <c:pt idx="26">
                  <c:v>1.8834108437172441</c:v>
                </c:pt>
                <c:pt idx="27">
                  <c:v>1.9115718909763793</c:v>
                </c:pt>
                <c:pt idx="28">
                  <c:v>1.9394324089679631</c:v>
                </c:pt>
                <c:pt idx="29">
                  <c:v>1.9669829495494844</c:v>
                </c:pt>
                <c:pt idx="30">
                  <c:v>1.9942147071867662</c:v>
                </c:pt>
                <c:pt idx="31">
                  <c:v>2.0211195148182202</c:v>
                </c:pt>
                <c:pt idx="32">
                  <c:v>2.0476898381070701</c:v>
                </c:pt>
                <c:pt idx="33">
                  <c:v>2.0739187681681273</c:v>
                </c:pt>
                <c:pt idx="34">
                  <c:v>2.0998000128591601</c:v>
                </c:pt>
                <c:pt idx="35">
                  <c:v>2.1253278867296008</c:v>
                </c:pt>
                <c:pt idx="36">
                  <c:v>2.1504972997213718</c:v>
                </c:pt>
                <c:pt idx="37">
                  <c:v>2.1753037447180184</c:v>
                </c:pt>
                <c:pt idx="38">
                  <c:v>2.1997432840390339</c:v>
                </c:pt>
                <c:pt idx="39">
                  <c:v>2.2238125349764646</c:v>
                </c:pt>
                <c:pt idx="40">
                  <c:v>2.2475086544704235</c:v>
                </c:pt>
                <c:pt idx="41">
                  <c:v>2.2708293230191914</c:v>
                </c:pt>
                <c:pt idx="42">
                  <c:v>2.2937727279181424</c:v>
                </c:pt>
                <c:pt idx="43">
                  <c:v>2.3163375459198203</c:v>
                </c:pt>
                <c:pt idx="44">
                  <c:v>2.3385229254051705</c:v>
                </c:pt>
                <c:pt idx="45">
                  <c:v>2.3603284681532535</c:v>
                </c:pt>
                <c:pt idx="46">
                  <c:v>2.3817542107937264</c:v>
                </c:pt>
                <c:pt idx="47">
                  <c:v>2.4028006060230886</c:v>
                </c:pt>
                <c:pt idx="48">
                  <c:v>2.4234685036621224</c:v>
                </c:pt>
                <c:pt idx="49">
                  <c:v>2.4437591316281888</c:v>
                </c:pt>
                <c:pt idx="50">
                  <c:v>2.4636740768921221</c:v>
                </c:pt>
                <c:pt idx="51">
                  <c:v>2.4832152664853915</c:v>
                </c:pt>
                <c:pt idx="52">
                  <c:v>2.502384948619031</c:v>
                </c:pt>
                <c:pt idx="53">
                  <c:v>2.5211856739716696</c:v>
                </c:pt>
                <c:pt idx="54">
                  <c:v>2.5396202771996412</c:v>
                </c:pt>
                <c:pt idx="55">
                  <c:v>2.5576918587180417</c:v>
                </c:pt>
                <c:pt idx="56">
                  <c:v>2.5754037667972547</c:v>
                </c:pt>
                <c:pt idx="57">
                  <c:v>2.5927595800153722</c:v>
                </c:pt>
                <c:pt idx="58">
                  <c:v>2.6097630901028257</c:v>
                </c:pt>
                <c:pt idx="59">
                  <c:v>2.6264182852115256</c:v>
                </c:pt>
                <c:pt idx="60">
                  <c:v>2.6427293336369573</c:v>
                </c:pt>
                <c:pt idx="61">
                  <c:v>2.6587005680178888</c:v>
                </c:pt>
                <c:pt idx="62">
                  <c:v>2.6743364700347678</c:v>
                </c:pt>
                <c:pt idx="63">
                  <c:v>2.6896416556243965</c:v>
                </c:pt>
                <c:pt idx="64">
                  <c:v>2.7046208607252087</c:v>
                </c:pt>
                <c:pt idx="65">
                  <c:v>2.7192789275643143</c:v>
                </c:pt>
                <c:pt idx="66">
                  <c:v>2.7336207914945545</c:v>
                </c:pt>
                <c:pt idx="67">
                  <c:v>2.7476514683870445</c:v>
                </c:pt>
                <c:pt idx="68">
                  <c:v>2.7613760425820533</c:v>
                </c:pt>
                <c:pt idx="69">
                  <c:v>2.7747996553987315</c:v>
                </c:pt>
                <c:pt idx="70">
                  <c:v>2.7879274942019054</c:v>
                </c:pt>
                <c:pt idx="71">
                  <c:v>2.8007647820221644</c:v>
                </c:pt>
                <c:pt idx="72">
                  <c:v>2.8133167677235908</c:v>
                </c:pt>
                <c:pt idx="73">
                  <c:v>2.8255887167117528</c:v>
                </c:pt>
                <c:pt idx="74">
                  <c:v>2.837585902173124</c:v>
                </c:pt>
                <c:pt idx="75">
                  <c:v>2.8493135968356667</c:v>
                </c:pt>
                <c:pt idx="76">
                  <c:v>2.8607770652391395</c:v>
                </c:pt>
                <c:pt idx="77">
                  <c:v>2.8719815565026483</c:v>
                </c:pt>
                <c:pt idx="78">
                  <c:v>2.8829322975760059</c:v>
                </c:pt>
                <c:pt idx="79">
                  <c:v>2.8936344869607447</c:v>
                </c:pt>
                <c:pt idx="80">
                  <c:v>2.9040932888859139</c:v>
                </c:pt>
                <c:pt idx="81">
                  <c:v>2.9143138279233272</c:v>
                </c:pt>
                <c:pt idx="82">
                  <c:v>2.9243011840264659</c:v>
                </c:pt>
                <c:pt idx="83">
                  <c:v>2.9340603879769551</c:v>
                </c:pt>
                <c:pt idx="84">
                  <c:v>2.9435964172223175</c:v>
                </c:pt>
                <c:pt idx="85">
                  <c:v>2.9529141920885644</c:v>
                </c:pt>
                <c:pt idx="86">
                  <c:v>2.9620185723511869</c:v>
                </c:pt>
                <c:pt idx="87">
                  <c:v>2.9709143541480851</c:v>
                </c:pt>
                <c:pt idx="88">
                  <c:v>2.9796062672181418</c:v>
                </c:pt>
                <c:pt idx="89">
                  <c:v>2.9880989724492508</c:v>
                </c:pt>
                <c:pt idx="90">
                  <c:v>2.996397059719877</c:v>
                </c:pt>
                <c:pt idx="91">
                  <c:v>3.0045050460184592</c:v>
                </c:pt>
                <c:pt idx="92">
                  <c:v>3.0124273738253033</c:v>
                </c:pt>
                <c:pt idx="93">
                  <c:v>3.0201684097419408</c:v>
                </c:pt>
                <c:pt idx="94">
                  <c:v>3.0277324433533273</c:v>
                </c:pt>
                <c:pt idx="95">
                  <c:v>3.0351236863086473</c:v>
                </c:pt>
                <c:pt idx="96">
                  <c:v>3.0423462716069292</c:v>
                </c:pt>
                <c:pt idx="97">
                  <c:v>3.0494042530741359</c:v>
                </c:pt>
                <c:pt idx="98">
                  <c:v>3.0563016050188212</c:v>
                </c:pt>
                <c:pt idx="99">
                  <c:v>3.0630422220539764</c:v>
                </c:pt>
                <c:pt idx="100">
                  <c:v>3.0696299190731122</c:v>
                </c:pt>
                <c:pt idx="101">
                  <c:v>3.0760684313691504</c:v>
                </c:pt>
                <c:pt idx="102">
                  <c:v>3.0823614148851686</c:v>
                </c:pt>
                <c:pt idx="103">
                  <c:v>3.0885124465865363</c:v>
                </c:pt>
                <c:pt idx="104">
                  <c:v>3.0945250249444558</c:v>
                </c:pt>
                <c:pt idx="105">
                  <c:v>3.1004025705214167</c:v>
                </c:pt>
                <c:pt idx="106">
                  <c:v>3.1061484266495345</c:v>
                </c:pt>
                <c:pt idx="107">
                  <c:v>3.1117658601932039</c:v>
                </c:pt>
                <c:pt idx="108">
                  <c:v>3.117258062387974</c:v>
                </c:pt>
                <c:pt idx="109">
                  <c:v>3.1226281497479746</c:v>
                </c:pt>
                <c:pt idx="110">
                  <c:v>3.1278791650346616</c:v>
                </c:pt>
                <c:pt idx="111">
                  <c:v>3.1330140782800857</c:v>
                </c:pt>
                <c:pt idx="112">
                  <c:v>3.1380357878582767</c:v>
                </c:pt>
                <c:pt idx="113">
                  <c:v>3.142947121598735</c:v>
                </c:pt>
                <c:pt idx="114">
                  <c:v>3.1477508379364054</c:v>
                </c:pt>
                <c:pt idx="115">
                  <c:v>3.152449627092877</c:v>
                </c:pt>
                <c:pt idx="116">
                  <c:v>3.1570461122838926</c:v>
                </c:pt>
                <c:pt idx="117">
                  <c:v>3.1615428509485959</c:v>
                </c:pt>
                <c:pt idx="118">
                  <c:v>3.1659423359962657</c:v>
                </c:pt>
                <c:pt idx="119">
                  <c:v>3.1702469970665916</c:v>
                </c:pt>
                <c:pt idx="120">
                  <c:v>3.1744592017998405</c:v>
                </c:pt>
                <c:pt idx="121">
                  <c:v>3.1785812571135383</c:v>
                </c:pt>
                <c:pt idx="122">
                  <c:v>3.1826154104825655</c:v>
                </c:pt>
                <c:pt idx="123">
                  <c:v>3.1865638512197929</c:v>
                </c:pt>
                <c:pt idx="124">
                  <c:v>3.1904287117546657</c:v>
                </c:pt>
                <c:pt idx="125">
                  <c:v>3.1942120689073121</c:v>
                </c:pt>
                <c:pt idx="126">
                  <c:v>3.1979159451560104</c:v>
                </c:pt>
                <c:pt idx="127">
                  <c:v>3.2015423098960296</c:v>
                </c:pt>
                <c:pt idx="128">
                  <c:v>3.2050930806880444</c:v>
                </c:pt>
                <c:pt idx="129">
                  <c:v>3.2085701244945124</c:v>
                </c:pt>
                <c:pt idx="130">
                  <c:v>3.2119752589025543</c:v>
                </c:pt>
                <c:pt idx="131">
                  <c:v>3.2153102533320403</c:v>
                </c:pt>
                <c:pt idx="132">
                  <c:v>3.2185768302277431</c:v>
                </c:pt>
                <c:pt idx="133">
                  <c:v>3.2217766662345175</c:v>
                </c:pt>
                <c:pt idx="134">
                  <c:v>3.2249113933546392</c:v>
                </c:pt>
                <c:pt idx="135">
                  <c:v>3.2279826000865115</c:v>
                </c:pt>
                <c:pt idx="136">
                  <c:v>3.2309918325440914</c:v>
                </c:pt>
                <c:pt idx="137">
                  <c:v>3.2339405955564562</c:v>
                </c:pt>
                <c:pt idx="138">
                  <c:v>3.2368303537470542</c:v>
                </c:pt>
                <c:pt idx="139">
                  <c:v>3.2396625325922521</c:v>
                </c:pt>
                <c:pt idx="140">
                  <c:v>3.242438519458871</c:v>
                </c:pt>
              </c:numCache>
            </c:numRef>
          </c:val>
          <c:smooth val="0"/>
          <c:extLst>
            <c:ext xmlns:c16="http://schemas.microsoft.com/office/drawing/2014/chart" uri="{C3380CC4-5D6E-409C-BE32-E72D297353CC}">
              <c16:uniqueId val="{00000001-1965-4E83-9E97-8B4197740A43}"/>
            </c:ext>
          </c:extLst>
        </c:ser>
        <c:ser>
          <c:idx val="2"/>
          <c:order val="2"/>
          <c:tx>
            <c:strRef>
              <c:f>'Growth Curves'!$AF$1:$AI$1</c:f>
              <c:strCache>
                <c:ptCount val="1"/>
                <c:pt idx="0">
                  <c:v>337</c:v>
                </c:pt>
              </c:strCache>
            </c:strRef>
          </c:tx>
          <c:spPr>
            <a:ln w="28575" cap="rnd">
              <a:solidFill>
                <a:schemeClr val="accent3"/>
              </a:solidFill>
              <a:round/>
            </a:ln>
            <a:effectLst/>
          </c:spPr>
          <c:marker>
            <c:symbol val="none"/>
          </c:marker>
          <c:val>
            <c:numRef>
              <c:f>'Growth Curves'!$AH$3:$AH$143</c:f>
              <c:numCache>
                <c:formatCode>0.000</c:formatCode>
                <c:ptCount val="141"/>
                <c:pt idx="0">
                  <c:v>1.0318413751279638</c:v>
                </c:pt>
                <c:pt idx="1">
                  <c:v>1.0607938421594607</c:v>
                </c:pt>
                <c:pt idx="2">
                  <c:v>1.0898965842587383</c:v>
                </c:pt>
                <c:pt idx="3">
                  <c:v>1.1191298113009687</c:v>
                </c:pt>
                <c:pt idx="4">
                  <c:v>1.1484737123946531</c:v>
                </c:pt>
                <c:pt idx="5">
                  <c:v>1.1779084966215032</c:v>
                </c:pt>
                <c:pt idx="6">
                  <c:v>1.2074144334622143</c:v>
                </c:pt>
                <c:pt idx="7">
                  <c:v>1.2369718927413769</c:v>
                </c:pt>
                <c:pt idx="8">
                  <c:v>1.2665613839291918</c:v>
                </c:pt>
                <c:pt idx="9">
                  <c:v>1.2961635946430516</c:v>
                </c:pt>
                <c:pt idx="10">
                  <c:v>1.3257594281984431</c:v>
                </c:pt>
                <c:pt idx="11">
                  <c:v>1.3553300400658594</c:v>
                </c:pt>
                <c:pt idx="12">
                  <c:v>1.3848568730984918</c:v>
                </c:pt>
                <c:pt idx="13">
                  <c:v>1.4143216914042678</c:v>
                </c:pt>
                <c:pt idx="14">
                  <c:v>1.4437066127452676</c:v>
                </c:pt>
                <c:pt idx="15">
                  <c:v>1.4729941393575672</c:v>
                </c:pt>
                <c:pt idx="16">
                  <c:v>1.5021671870950504</c:v>
                </c:pt>
                <c:pt idx="17">
                  <c:v>1.5312091128116143</c:v>
                </c:pt>
                <c:pt idx="18">
                  <c:v>1.5601037399073516</c:v>
                </c:pt>
                <c:pt idx="19">
                  <c:v>1.5888353819756351</c:v>
                </c:pt>
                <c:pt idx="20">
                  <c:v>1.6173888644995018</c:v>
                </c:pt>
                <c:pt idx="21">
                  <c:v>1.645749544557159</c:v>
                </c:pt>
                <c:pt idx="22">
                  <c:v>1.6739033285078404</c:v>
                </c:pt>
                <c:pt idx="23">
                  <c:v>1.7018366876404301</c:v>
                </c:pt>
                <c:pt idx="24">
                  <c:v>1.7295366717782239</c:v>
                </c:pt>
                <c:pt idx="25">
                  <c:v>1.756990920843871</c:v>
                </c:pt>
                <c:pt idx="26">
                  <c:v>1.7841876743987388</c:v>
                </c:pt>
                <c:pt idx="27">
                  <c:v>1.8111157791807835</c:v>
                </c:pt>
                <c:pt idx="28">
                  <c:v>1.8377646946742683</c:v>
                </c:pt>
                <c:pt idx="29">
                  <c:v>1.8641244967533939</c:v>
                </c:pt>
                <c:pt idx="30">
                  <c:v>1.8901858794500508</c:v>
                </c:pt>
                <c:pt idx="31">
                  <c:v>1.9159401549033728</c:v>
                </c:pt>
                <c:pt idx="32">
                  <c:v>1.9413792515555968</c:v>
                </c:pt>
                <c:pt idx="33">
                  <c:v>1.9664957106648904</c:v>
                </c:pt>
                <c:pt idx="34">
                  <c:v>1.9912826812112212</c:v>
                </c:pt>
                <c:pt idx="35">
                  <c:v>2.0157339132761076</c:v>
                </c:pt>
                <c:pt idx="36">
                  <c:v>2.0398437499811046</c:v>
                </c:pt>
                <c:pt idx="37">
                  <c:v>2.0636071180732056</c:v>
                </c:pt>
                <c:pt idx="38">
                  <c:v>2.0870195172480117</c:v>
                </c:pt>
                <c:pt idx="39">
                  <c:v>2.1100770083034428</c:v>
                </c:pt>
                <c:pt idx="40">
                  <c:v>2.1327762002181441</c:v>
                </c:pt>
                <c:pt idx="41">
                  <c:v>2.155114236249386</c:v>
                </c:pt>
                <c:pt idx="42">
                  <c:v>2.1770887791453868</c:v>
                </c:pt>
                <c:pt idx="43">
                  <c:v>2.1986979955665218</c:v>
                </c:pt>
                <c:pt idx="44">
                  <c:v>2.219940539808877</c:v>
                </c:pt>
                <c:pt idx="45">
                  <c:v>2.2408155369221561</c:v>
                </c:pt>
                <c:pt idx="46">
                  <c:v>2.2613225653119873</c:v>
                </c:pt>
                <c:pt idx="47">
                  <c:v>2.2814616389143723</c:v>
                </c:pt>
                <c:pt idx="48">
                  <c:v>2.3012331890272835</c:v>
                </c:pt>
                <c:pt idx="49">
                  <c:v>2.3206380458814029</c:v>
                </c:pt>
                <c:pt idx="50">
                  <c:v>2.3396774200286599</c:v>
                </c:pt>
                <c:pt idx="51">
                  <c:v>2.3583528836236836</c:v>
                </c:pt>
                <c:pt idx="52">
                  <c:v>2.3766663516694786</c:v>
                </c:pt>
                <c:pt idx="53">
                  <c:v>2.3946200632947461</c:v>
                </c:pt>
                <c:pt idx="54">
                  <c:v>2.4122165631261661</c:v>
                </c:pt>
                <c:pt idx="55">
                  <c:v>2.429458682814821</c:v>
                </c:pt>
                <c:pt idx="56">
                  <c:v>2.446349522771734</c:v>
                </c:pt>
                <c:pt idx="57">
                  <c:v>2.4628924341632223</c:v>
                </c:pt>
                <c:pt idx="58">
                  <c:v>2.479091001212566</c:v>
                </c:pt>
                <c:pt idx="59">
                  <c:v>2.4949490238502547</c:v>
                </c:pt>
                <c:pt idx="60">
                  <c:v>2.5104705007509347</c:v>
                </c:pt>
                <c:pt idx="61">
                  <c:v>2.5256596127910953</c:v>
                </c:pt>
                <c:pt idx="62">
                  <c:v>2.5405207069575799</c:v>
                </c:pt>
                <c:pt idx="63">
                  <c:v>2.5550582807331113</c:v>
                </c:pt>
                <c:pt idx="64">
                  <c:v>2.5692769669813234</c:v>
                </c:pt>
                <c:pt idx="65">
                  <c:v>2.5831815193502061</c:v>
                </c:pt>
                <c:pt idx="66">
                  <c:v>2.5967767982094387</c:v>
                </c:pt>
                <c:pt idx="67">
                  <c:v>2.6100677571338231</c:v>
                </c:pt>
                <c:pt idx="68">
                  <c:v>2.6230594299419865</c:v>
                </c:pt>
                <c:pt idx="69">
                  <c:v>2.6357569182965563</c:v>
                </c:pt>
                <c:pt idx="70">
                  <c:v>2.6481653798693547</c:v>
                </c:pt>
                <c:pt idx="71">
                  <c:v>2.6602900170725783</c:v>
                </c:pt>
                <c:pt idx="72">
                  <c:v>2.672136066354597</c:v>
                </c:pt>
                <c:pt idx="73">
                  <c:v>2.6837087880568555</c:v>
                </c:pt>
                <c:pt idx="74">
                  <c:v>2.6950134568263477</c:v>
                </c:pt>
                <c:pt idx="75">
                  <c:v>2.706055352576354</c:v>
                </c:pt>
                <c:pt idx="76">
                  <c:v>2.7168397519865026</c:v>
                </c:pt>
                <c:pt idx="77">
                  <c:v>2.7273719205317506</c:v>
                </c:pt>
                <c:pt idx="78">
                  <c:v>2.7376571050285934</c:v>
                </c:pt>
                <c:pt idx="79">
                  <c:v>2.7477005266856729</c:v>
                </c:pt>
                <c:pt idx="80">
                  <c:v>2.7575073746449763</c:v>
                </c:pt>
                <c:pt idx="81">
                  <c:v>2.7670827999989771</c:v>
                </c:pt>
                <c:pt idx="82">
                  <c:v>2.7764319102683652</c:v>
                </c:pt>
                <c:pt idx="83">
                  <c:v>2.7855597643244305</c:v>
                </c:pt>
                <c:pt idx="84">
                  <c:v>2.7944713677397388</c:v>
                </c:pt>
                <c:pt idx="85">
                  <c:v>2.8031716685503527</c:v>
                </c:pt>
                <c:pt idx="86">
                  <c:v>2.8116655534126647</c:v>
                </c:pt>
                <c:pt idx="87">
                  <c:v>2.8199578441377251</c:v>
                </c:pt>
                <c:pt idx="88">
                  <c:v>2.8280532945859314</c:v>
                </c:pt>
                <c:pt idx="89">
                  <c:v>2.8359565879049473</c:v>
                </c:pt>
                <c:pt idx="90">
                  <c:v>2.8436723340938461</c:v>
                </c:pt>
                <c:pt idx="91">
                  <c:v>2.851205067876637</c:v>
                </c:pt>
                <c:pt idx="92">
                  <c:v>2.8585592468685554</c:v>
                </c:pt>
                <c:pt idx="93">
                  <c:v>2.8657392500187893</c:v>
                </c:pt>
                <c:pt idx="94">
                  <c:v>2.8727493763136547</c:v>
                </c:pt>
                <c:pt idx="95">
                  <c:v>2.8795938437245736</c:v>
                </c:pt>
                <c:pt idx="96">
                  <c:v>2.8862767883856471</c:v>
                </c:pt>
                <c:pt idx="97">
                  <c:v>2.8928022639860398</c:v>
                </c:pt>
                <c:pt idx="98">
                  <c:v>2.8991742413628341</c:v>
                </c:pt>
                <c:pt idx="99">
                  <c:v>2.9053966082805385</c:v>
                </c:pt>
                <c:pt idx="100">
                  <c:v>2.9114731693838642</c:v>
                </c:pt>
                <c:pt idx="101">
                  <c:v>2.9174076463109744</c:v>
                </c:pt>
                <c:pt idx="102">
                  <c:v>2.923203677954846</c:v>
                </c:pt>
                <c:pt idx="103">
                  <c:v>2.9288648208609631</c:v>
                </c:pt>
                <c:pt idx="104">
                  <c:v>2.9343945497500643</c:v>
                </c:pt>
                <c:pt idx="105">
                  <c:v>2.9397962581551722</c:v>
                </c:pt>
                <c:pt idx="106">
                  <c:v>2.9450732591626942</c:v>
                </c:pt>
                <c:pt idx="107">
                  <c:v>2.9502287862478456</c:v>
                </c:pt>
                <c:pt idx="108">
                  <c:v>2.9552659941951944</c:v>
                </c:pt>
                <c:pt idx="109">
                  <c:v>2.9601879600956074</c:v>
                </c:pt>
                <c:pt idx="110">
                  <c:v>2.9649976844113568</c:v>
                </c:pt>
                <c:pt idx="111">
                  <c:v>2.9696980921016314</c:v>
                </c:pt>
                <c:pt idx="112">
                  <c:v>2.9742920338011603</c:v>
                </c:pt>
                <c:pt idx="113">
                  <c:v>2.9787822870450942</c:v>
                </c:pt>
                <c:pt idx="114">
                  <c:v>2.9831715575337276</c:v>
                </c:pt>
                <c:pt idx="115">
                  <c:v>2.9874624804310685</c:v>
                </c:pt>
                <c:pt idx="116">
                  <c:v>2.9916576216916573</c:v>
                </c:pt>
                <c:pt idx="117">
                  <c:v>2.9957594794104239</c:v>
                </c:pt>
                <c:pt idx="118">
                  <c:v>2.9997704851907545</c:v>
                </c:pt>
                <c:pt idx="119">
                  <c:v>3.0036930055262721</c:v>
                </c:pt>
                <c:pt idx="120">
                  <c:v>3.0075293431921946</c:v>
                </c:pt>
                <c:pt idx="121">
                  <c:v>3.0112817386424537</c:v>
                </c:pt>
                <c:pt idx="122">
                  <c:v>3.0149523714090414</c:v>
                </c:pt>
                <c:pt idx="123">
                  <c:v>3.0185433615003801</c:v>
                </c:pt>
                <c:pt idx="124">
                  <c:v>3.0220567707957633</c:v>
                </c:pt>
                <c:pt idx="125">
                  <c:v>3.0254946044331668</c:v>
                </c:pt>
                <c:pt idx="126">
                  <c:v>3.028858812188008</c:v>
                </c:pt>
                <c:pt idx="127">
                  <c:v>3.0321512898406389</c:v>
                </c:pt>
                <c:pt idx="128">
                  <c:v>3.0353738805305719</c:v>
                </c:pt>
                <c:pt idx="129">
                  <c:v>3.0385283760956732</c:v>
                </c:pt>
                <c:pt idx="130">
                  <c:v>3.0416165183947119</c:v>
                </c:pt>
                <c:pt idx="131">
                  <c:v>3.0446400006118659</c:v>
                </c:pt>
                <c:pt idx="132">
                  <c:v>3.0476004685419316</c:v>
                </c:pt>
                <c:pt idx="133">
                  <c:v>3.0504995218551509</c:v>
                </c:pt>
                <c:pt idx="134">
                  <c:v>3.0533387153407157</c:v>
                </c:pt>
                <c:pt idx="135">
                  <c:v>3.0561195601281383</c:v>
                </c:pt>
                <c:pt idx="136">
                  <c:v>3.0588435248858103</c:v>
                </c:pt>
                <c:pt idx="137">
                  <c:v>3.0615120369961817</c:v>
                </c:pt>
                <c:pt idx="138">
                  <c:v>3.0641264837071023</c:v>
                </c:pt>
                <c:pt idx="139">
                  <c:v>3.0666882132589683</c:v>
                </c:pt>
                <c:pt idx="140">
                  <c:v>3.0691985359874008</c:v>
                </c:pt>
              </c:numCache>
            </c:numRef>
          </c:val>
          <c:smooth val="0"/>
          <c:extLst>
            <c:ext xmlns:c16="http://schemas.microsoft.com/office/drawing/2014/chart" uri="{C3380CC4-5D6E-409C-BE32-E72D297353CC}">
              <c16:uniqueId val="{00000002-1965-4E83-9E97-8B4197740A43}"/>
            </c:ext>
          </c:extLst>
        </c:ser>
        <c:ser>
          <c:idx val="3"/>
          <c:order val="3"/>
          <c:tx>
            <c:strRef>
              <c:f>'Growth Curves'!$AA$1:$AD$1</c:f>
              <c:strCache>
                <c:ptCount val="1"/>
                <c:pt idx="0">
                  <c:v>327</c:v>
                </c:pt>
              </c:strCache>
            </c:strRef>
          </c:tx>
          <c:spPr>
            <a:ln w="28575" cap="rnd">
              <a:solidFill>
                <a:schemeClr val="accent4"/>
              </a:solidFill>
              <a:round/>
            </a:ln>
            <a:effectLst/>
          </c:spPr>
          <c:marker>
            <c:symbol val="none"/>
          </c:marker>
          <c:val>
            <c:numRef>
              <c:f>'Growth Curves'!$AC$3:$AC$143</c:f>
              <c:numCache>
                <c:formatCode>0.000</c:formatCode>
                <c:ptCount val="141"/>
                <c:pt idx="0">
                  <c:v>1.0557878178765878</c:v>
                </c:pt>
                <c:pt idx="1">
                  <c:v>1.0848081752380514</c:v>
                </c:pt>
                <c:pt idx="2">
                  <c:v>1.1139587951102119</c:v>
                </c:pt>
                <c:pt idx="3">
                  <c:v>1.1432199544369468</c:v>
                </c:pt>
                <c:pt idx="4">
                  <c:v>1.1725719669238939</c:v>
                </c:pt>
                <c:pt idx="5">
                  <c:v>1.2019952228535917</c:v>
                </c:pt>
                <c:pt idx="6">
                  <c:v>1.2314702283312853</c:v>
                </c:pt>
                <c:pt idx="7">
                  <c:v>1.2609776438032743</c:v>
                </c:pt>
                <c:pt idx="8">
                  <c:v>1.2904983216958406</c:v>
                </c:pt>
                <c:pt idx="9">
                  <c:v>1.3200133430298817</c:v>
                </c:pt>
                <c:pt idx="10">
                  <c:v>1.3495040528742486</c:v>
                </c:pt>
                <c:pt idx="11">
                  <c:v>1.3789520945094094</c:v>
                </c:pt>
                <c:pt idx="12">
                  <c:v>1.4083394421823394</c:v>
                </c:pt>
                <c:pt idx="13">
                  <c:v>1.4376484323433651</c:v>
                </c:pt>
                <c:pt idx="14">
                  <c:v>1.4668617932660384</c:v>
                </c:pt>
                <c:pt idx="15">
                  <c:v>1.4959626729617947</c:v>
                </c:pt>
                <c:pt idx="16">
                  <c:v>1.5249346653121751</c:v>
                </c:pt>
                <c:pt idx="17">
                  <c:v>1.5537618343525819</c:v>
                </c:pt>
                <c:pt idx="18">
                  <c:v>1.5824287366528638</c:v>
                </c:pt>
                <c:pt idx="19">
                  <c:v>1.6109204417513387</c:v>
                </c:pt>
                <c:pt idx="20">
                  <c:v>1.6392225506101492</c:v>
                </c:pt>
                <c:pt idx="21">
                  <c:v>1.6673212120709313</c:v>
                </c:pt>
                <c:pt idx="22">
                  <c:v>1.6952031373006797</c:v>
                </c:pt>
                <c:pt idx="23">
                  <c:v>1.7228556122282472</c:v>
                </c:pt>
                <c:pt idx="24">
                  <c:v>1.7502665079821282</c:v>
                </c:pt>
                <c:pt idx="25">
                  <c:v>1.7774242893499286</c:v>
                </c:pt>
                <c:pt idx="26">
                  <c:v>1.8043180212891992</c:v>
                </c:pt>
                <c:pt idx="27">
                  <c:v>1.8309373735280328</c:v>
                </c:pt>
                <c:pt idx="28">
                  <c:v>1.8572726233019752</c:v>
                </c:pt>
                <c:pt idx="29">
                  <c:v>1.8833146562813072</c:v>
                </c:pt>
                <c:pt idx="30">
                  <c:v>1.9090549657496523</c:v>
                </c:pt>
                <c:pt idx="31">
                  <c:v>1.9344856501010548</c:v>
                </c:pt>
                <c:pt idx="32">
                  <c:v>1.9595994087281974</c:v>
                </c:pt>
                <c:pt idx="33">
                  <c:v>1.9843895363792758</c:v>
                </c:pt>
                <c:pt idx="34">
                  <c:v>2.0088499160651763</c:v>
                </c:pt>
                <c:pt idx="35">
                  <c:v>2.0329750106020628</c:v>
                </c:pt>
                <c:pt idx="36">
                  <c:v>2.0567598528772537</c:v>
                </c:pt>
                <c:pt idx="37">
                  <c:v>2.0802000349283984</c:v>
                </c:pt>
                <c:pt idx="38">
                  <c:v>2.1032916959274317</c:v>
                </c:pt>
                <c:pt idx="39">
                  <c:v>2.1260315091616442</c:v>
                </c:pt>
                <c:pt idx="40">
                  <c:v>2.1484166681044949</c:v>
                </c:pt>
                <c:pt idx="41">
                  <c:v>2.1704448716684848</c:v>
                </c:pt>
                <c:pt idx="42">
                  <c:v>2.1921143087316306</c:v>
                </c:pt>
                <c:pt idx="43">
                  <c:v>2.2134236420277755</c:v>
                </c:pt>
                <c:pt idx="44">
                  <c:v>2.234371991489227</c:v>
                </c:pt>
                <c:pt idx="45">
                  <c:v>2.2549589171280795</c:v>
                </c:pt>
                <c:pt idx="46">
                  <c:v>2.2751844015400575</c:v>
                </c:pt>
                <c:pt idx="47">
                  <c:v>2.2950488321118629</c:v>
                </c:pt>
                <c:pt idx="48">
                  <c:v>2.314552983009881</c:v>
                </c:pt>
                <c:pt idx="49">
                  <c:v>2.3336979970247413</c:v>
                </c:pt>
                <c:pt idx="50">
                  <c:v>2.3524853673425881</c:v>
                </c:pt>
                <c:pt idx="51">
                  <c:v>2.3709169193102109</c:v>
                </c:pt>
                <c:pt idx="52">
                  <c:v>2.3889947922572579</c:v>
                </c:pt>
                <c:pt idx="53">
                  <c:v>2.4067214214347552</c:v>
                </c:pt>
                <c:pt idx="54">
                  <c:v>2.4240995201251181</c:v>
                </c:pt>
                <c:pt idx="55">
                  <c:v>2.4411320619747214</c:v>
                </c:pt>
                <c:pt idx="56">
                  <c:v>2.4578222635960021</c:v>
                </c:pt>
                <c:pt idx="57">
                  <c:v>2.4741735674819965</c:v>
                </c:pt>
                <c:pt idx="58">
                  <c:v>2.4901896252721549</c:v>
                </c:pt>
                <c:pt idx="59">
                  <c:v>2.5058742814043278</c:v>
                </c:pt>
                <c:pt idx="60">
                  <c:v>2.521231557183957</c:v>
                </c:pt>
                <c:pt idx="61">
                  <c:v>2.5362656352976867</c:v>
                </c:pt>
                <c:pt idx="62">
                  <c:v>2.5509808447950126</c:v>
                </c:pt>
                <c:pt idx="63">
                  <c:v>2.5653816465580488</c:v>
                </c:pt>
                <c:pt idx="64">
                  <c:v>2.5794726192761348</c:v>
                </c:pt>
                <c:pt idx="65">
                  <c:v>2.5932584459388091</c:v>
                </c:pt>
                <c:pt idx="66">
                  <c:v>2.6067439008576097</c:v>
                </c:pt>
                <c:pt idx="67">
                  <c:v>2.6199338372243308</c:v>
                </c:pt>
                <c:pt idx="68">
                  <c:v>2.6328331752106302</c:v>
                </c:pt>
                <c:pt idx="69">
                  <c:v>2.6454468906113862</c:v>
                </c:pt>
                <c:pt idx="70">
                  <c:v>2.6577800040318618</c:v>
                </c:pt>
                <c:pt idx="71">
                  <c:v>2.6698375706165516</c:v>
                </c:pt>
                <c:pt idx="72">
                  <c:v>2.6816246703156335</c:v>
                </c:pt>
                <c:pt idx="73">
                  <c:v>2.693146398683079</c:v>
                </c:pt>
                <c:pt idx="74">
                  <c:v>2.7044078581989064</c:v>
                </c:pt>
                <c:pt idx="75">
                  <c:v>2.7154141501064957</c:v>
                </c:pt>
                <c:pt idx="76">
                  <c:v>2.7261703667546335</c:v>
                </c:pt>
                <c:pt idx="77">
                  <c:v>2.7366815844327483</c:v>
                </c:pt>
                <c:pt idx="78">
                  <c:v>2.7469528566867929</c:v>
                </c:pt>
                <c:pt idx="79">
                  <c:v>2.7569892081023477</c:v>
                </c:pt>
                <c:pt idx="80">
                  <c:v>2.7667956285407733</c:v>
                </c:pt>
                <c:pt idx="81">
                  <c:v>2.7763770678136188</c:v>
                </c:pt>
                <c:pt idx="82">
                  <c:v>2.7857384307799968</c:v>
                </c:pt>
                <c:pt idx="83">
                  <c:v>2.7948845728512381</c:v>
                </c:pt>
                <c:pt idx="84">
                  <c:v>2.8038202958868554</c:v>
                </c:pt>
                <c:pt idx="85">
                  <c:v>2.8125503444656612</c:v>
                </c:pt>
                <c:pt idx="86">
                  <c:v>2.8210794025157639</c:v>
                </c:pt>
                <c:pt idx="87">
                  <c:v>2.829412090287168</c:v>
                </c:pt>
                <c:pt idx="88">
                  <c:v>2.8375529616507382</c:v>
                </c:pt>
                <c:pt idx="89">
                  <c:v>2.8455065017074057</c:v>
                </c:pt>
                <c:pt idx="90">
                  <c:v>2.8532771246916933</c:v>
                </c:pt>
                <c:pt idx="91">
                  <c:v>2.8608691721538446</c:v>
                </c:pt>
                <c:pt idx="92">
                  <c:v>2.8682869114051379</c:v>
                </c:pt>
                <c:pt idx="93">
                  <c:v>2.875534534211285</c:v>
                </c:pt>
                <c:pt idx="94">
                  <c:v>2.8826161557191692</c:v>
                </c:pt>
                <c:pt idx="95">
                  <c:v>2.8895358136025791</c:v>
                </c:pt>
                <c:pt idx="96">
                  <c:v>2.896297467412988</c:v>
                </c:pt>
                <c:pt idx="97">
                  <c:v>2.9029049981219019</c:v>
                </c:pt>
                <c:pt idx="98">
                  <c:v>2.9093622078417063</c:v>
                </c:pt>
                <c:pt idx="99">
                  <c:v>2.9156728197124764</c:v>
                </c:pt>
                <c:pt idx="100">
                  <c:v>2.921840477942621</c:v>
                </c:pt>
                <c:pt idx="101">
                  <c:v>2.927868747991778</c:v>
                </c:pt>
                <c:pt idx="102">
                  <c:v>2.9337611168848339</c:v>
                </c:pt>
                <c:pt idx="103">
                  <c:v>2.9395209936464477</c:v>
                </c:pt>
                <c:pt idx="104">
                  <c:v>2.9451517098459385</c:v>
                </c:pt>
                <c:pt idx="105">
                  <c:v>2.950656520242886</c:v>
                </c:pt>
                <c:pt idx="106">
                  <c:v>2.9560386035242807</c:v>
                </c:pt>
                <c:pt idx="107">
                  <c:v>2.9613010631245196</c:v>
                </c:pt>
                <c:pt idx="108">
                  <c:v>2.9664469281200239</c:v>
                </c:pt>
                <c:pt idx="109">
                  <c:v>2.9714791541906873</c:v>
                </c:pt>
                <c:pt idx="110">
                  <c:v>2.9764006246408345</c:v>
                </c:pt>
                <c:pt idx="111">
                  <c:v>2.9812141514727792</c:v>
                </c:pt>
                <c:pt idx="112">
                  <c:v>2.9859224765064871</c:v>
                </c:pt>
                <c:pt idx="113">
                  <c:v>2.9905282725392768</c:v>
                </c:pt>
                <c:pt idx="114">
                  <c:v>2.9950341445398578</c:v>
                </c:pt>
                <c:pt idx="115">
                  <c:v>2.999442630871386</c:v>
                </c:pt>
                <c:pt idx="116">
                  <c:v>3.003756204538587</c:v>
                </c:pt>
                <c:pt idx="117">
                  <c:v>3.0079772744543374</c:v>
                </c:pt>
                <c:pt idx="118">
                  <c:v>3.012108186721421</c:v>
                </c:pt>
                <c:pt idx="119">
                  <c:v>3.0161512259255057</c:v>
                </c:pt>
                <c:pt idx="120">
                  <c:v>3.020108616435671</c:v>
                </c:pt>
                <c:pt idx="121">
                  <c:v>3.0239825237091198</c:v>
                </c:pt>
                <c:pt idx="122">
                  <c:v>3.0277750555969725</c:v>
                </c:pt>
                <c:pt idx="123">
                  <c:v>3.0314882636482983</c:v>
                </c:pt>
                <c:pt idx="124">
                  <c:v>3.0351241444097838</c:v>
                </c:pt>
                <c:pt idx="125">
                  <c:v>3.0386846407186789</c:v>
                </c:pt>
                <c:pt idx="126">
                  <c:v>3.0421716429868626</c:v>
                </c:pt>
                <c:pt idx="127">
                  <c:v>3.0455869904740833</c:v>
                </c:pt>
                <c:pt idx="128">
                  <c:v>3.0489324725486386</c:v>
                </c:pt>
                <c:pt idx="129">
                  <c:v>3.0522098299338958</c:v>
                </c:pt>
                <c:pt idx="130">
                  <c:v>3.0554207559392799</c:v>
                </c:pt>
                <c:pt idx="131">
                  <c:v>3.0585668976744684</c:v>
                </c:pt>
                <c:pt idx="132">
                  <c:v>3.0616498572457074</c:v>
                </c:pt>
                <c:pt idx="133">
                  <c:v>3.0646711929332904</c:v>
                </c:pt>
                <c:pt idx="134">
                  <c:v>3.0676324203493652</c:v>
                </c:pt>
                <c:pt idx="135">
                  <c:v>3.0705350135753795</c:v>
                </c:pt>
                <c:pt idx="136">
                  <c:v>3.0733804062785386</c:v>
                </c:pt>
                <c:pt idx="137">
                  <c:v>3.0761699928068089</c:v>
                </c:pt>
                <c:pt idx="138">
                  <c:v>3.07890512926204</c:v>
                </c:pt>
                <c:pt idx="139">
                  <c:v>3.0815871345509156</c:v>
                </c:pt>
                <c:pt idx="140">
                  <c:v>3.08421729141347</c:v>
                </c:pt>
              </c:numCache>
            </c:numRef>
          </c:val>
          <c:smooth val="0"/>
          <c:extLst>
            <c:ext xmlns:c16="http://schemas.microsoft.com/office/drawing/2014/chart" uri="{C3380CC4-5D6E-409C-BE32-E72D297353CC}">
              <c16:uniqueId val="{00000003-1965-4E83-9E97-8B4197740A43}"/>
            </c:ext>
          </c:extLst>
        </c:ser>
        <c:ser>
          <c:idx val="4"/>
          <c:order val="4"/>
          <c:tx>
            <c:strRef>
              <c:f>'Growth Curves'!$AK$1:$AN$1</c:f>
              <c:strCache>
                <c:ptCount val="1"/>
                <c:pt idx="0">
                  <c:v>359</c:v>
                </c:pt>
              </c:strCache>
            </c:strRef>
          </c:tx>
          <c:spPr>
            <a:ln w="28575" cap="rnd">
              <a:solidFill>
                <a:schemeClr val="accent5"/>
              </a:solidFill>
              <a:round/>
            </a:ln>
            <a:effectLst/>
          </c:spPr>
          <c:marker>
            <c:symbol val="none"/>
          </c:marker>
          <c:val>
            <c:numRef>
              <c:f>'Growth Curves'!$AM$3:$AM$143</c:f>
              <c:numCache>
                <c:formatCode>0.000</c:formatCode>
                <c:ptCount val="141"/>
                <c:pt idx="0">
                  <c:v>1.0438145965022758</c:v>
                </c:pt>
                <c:pt idx="1">
                  <c:v>1.0728010086987561</c:v>
                </c:pt>
                <c:pt idx="2">
                  <c:v>1.1019276896844752</c:v>
                </c:pt>
                <c:pt idx="3">
                  <c:v>1.1311748828689576</c:v>
                </c:pt>
                <c:pt idx="4">
                  <c:v>1.1605228396592735</c:v>
                </c:pt>
                <c:pt idx="5">
                  <c:v>1.1899518597375474</c:v>
                </c:pt>
                <c:pt idx="6">
                  <c:v>1.2194423308967499</c:v>
                </c:pt>
                <c:pt idx="7">
                  <c:v>1.2489747682723253</c:v>
                </c:pt>
                <c:pt idx="8">
                  <c:v>1.2785298528125162</c:v>
                </c:pt>
                <c:pt idx="9">
                  <c:v>1.3080884688364665</c:v>
                </c:pt>
                <c:pt idx="10">
                  <c:v>1.3376317405363458</c:v>
                </c:pt>
                <c:pt idx="11">
                  <c:v>1.3671410672876343</c:v>
                </c:pt>
                <c:pt idx="12">
                  <c:v>1.3965981576404154</c:v>
                </c:pt>
                <c:pt idx="13">
                  <c:v>1.4259850618738164</c:v>
                </c:pt>
                <c:pt idx="14">
                  <c:v>1.455284203005653</c:v>
                </c:pt>
                <c:pt idx="15">
                  <c:v>1.484478406159681</c:v>
                </c:pt>
                <c:pt idx="16">
                  <c:v>1.5135509262036129</c:v>
                </c:pt>
                <c:pt idx="17">
                  <c:v>1.5424854735820981</c:v>
                </c:pt>
                <c:pt idx="18">
                  <c:v>1.5712662382801077</c:v>
                </c:pt>
                <c:pt idx="19">
                  <c:v>1.5998779118634869</c:v>
                </c:pt>
                <c:pt idx="20">
                  <c:v>1.6283057075548255</c:v>
                </c:pt>
                <c:pt idx="21">
                  <c:v>1.6565353783140453</c:v>
                </c:pt>
                <c:pt idx="22">
                  <c:v>1.6845532329042601</c:v>
                </c:pt>
                <c:pt idx="23">
                  <c:v>1.7123461499343384</c:v>
                </c:pt>
                <c:pt idx="24">
                  <c:v>1.739901589880176</c:v>
                </c:pt>
                <c:pt idx="25">
                  <c:v>1.7672076050968999</c:v>
                </c:pt>
                <c:pt idx="26">
                  <c:v>1.794252847843969</c:v>
                </c:pt>
                <c:pt idx="27">
                  <c:v>1.8210265763544082</c:v>
                </c:pt>
                <c:pt idx="28">
                  <c:v>1.8475186589881218</c:v>
                </c:pt>
                <c:pt idx="29">
                  <c:v>1.8737195765173504</c:v>
                </c:pt>
                <c:pt idx="30">
                  <c:v>1.8996204225998516</c:v>
                </c:pt>
                <c:pt idx="31">
                  <c:v>1.9252129025022136</c:v>
                </c:pt>
                <c:pt idx="32">
                  <c:v>1.9504893301418971</c:v>
                </c:pt>
                <c:pt idx="33">
                  <c:v>1.975442623522083</c:v>
                </c:pt>
                <c:pt idx="34">
                  <c:v>2.0000662986381985</c:v>
                </c:pt>
                <c:pt idx="35">
                  <c:v>2.0243544619390854</c:v>
                </c:pt>
                <c:pt idx="36">
                  <c:v>2.0483018014291794</c:v>
                </c:pt>
                <c:pt idx="37">
                  <c:v>2.071903576500802</c:v>
                </c:pt>
                <c:pt idx="38">
                  <c:v>2.0951556065877215</c:v>
                </c:pt>
                <c:pt idx="39">
                  <c:v>2.1180542587325437</c:v>
                </c:pt>
                <c:pt idx="40">
                  <c:v>2.1405964341613197</c:v>
                </c:pt>
                <c:pt idx="41">
                  <c:v>2.1627795539589352</c:v>
                </c:pt>
                <c:pt idx="42">
                  <c:v>2.1846015439385083</c:v>
                </c:pt>
                <c:pt idx="43">
                  <c:v>2.2060608187971487</c:v>
                </c:pt>
                <c:pt idx="44">
                  <c:v>2.227156265649052</c:v>
                </c:pt>
                <c:pt idx="45">
                  <c:v>2.2478872270251173</c:v>
                </c:pt>
                <c:pt idx="46">
                  <c:v>2.2682534834260224</c:v>
                </c:pt>
                <c:pt idx="47">
                  <c:v>2.2882552355131178</c:v>
                </c:pt>
                <c:pt idx="48">
                  <c:v>2.3078930860185825</c:v>
                </c:pt>
                <c:pt idx="49">
                  <c:v>2.3271680214530721</c:v>
                </c:pt>
                <c:pt idx="50">
                  <c:v>2.3460813936856235</c:v>
                </c:pt>
                <c:pt idx="51">
                  <c:v>2.364634901466947</c:v>
                </c:pt>
                <c:pt idx="52">
                  <c:v>2.3828305719633684</c:v>
                </c:pt>
                <c:pt idx="53">
                  <c:v>2.4006707423647509</c:v>
                </c:pt>
                <c:pt idx="54">
                  <c:v>2.4181580416256425</c:v>
                </c:pt>
                <c:pt idx="55">
                  <c:v>2.4352953723947715</c:v>
                </c:pt>
                <c:pt idx="56">
                  <c:v>2.4520858931838685</c:v>
                </c:pt>
                <c:pt idx="57">
                  <c:v>2.4685330008226094</c:v>
                </c:pt>
                <c:pt idx="58">
                  <c:v>2.4846403132423607</c:v>
                </c:pt>
                <c:pt idx="59">
                  <c:v>2.5004116526272915</c:v>
                </c:pt>
                <c:pt idx="60">
                  <c:v>2.5158510289674458</c:v>
                </c:pt>
                <c:pt idx="61">
                  <c:v>2.530962624044391</c:v>
                </c:pt>
                <c:pt idx="62">
                  <c:v>2.5457507758762965</c:v>
                </c:pt>
                <c:pt idx="63">
                  <c:v>2.5602199636455802</c:v>
                </c:pt>
                <c:pt idx="64">
                  <c:v>2.5743747931287291</c:v>
                </c:pt>
                <c:pt idx="65">
                  <c:v>2.5882199826445076</c:v>
                </c:pt>
                <c:pt idx="66">
                  <c:v>2.601760349533524</c:v>
                </c:pt>
                <c:pt idx="67">
                  <c:v>2.6150007971790772</c:v>
                </c:pt>
                <c:pt idx="68">
                  <c:v>2.6279463025763086</c:v>
                </c:pt>
                <c:pt idx="69">
                  <c:v>2.6406019044539715</c:v>
                </c:pt>
                <c:pt idx="70">
                  <c:v>2.6529726919506085</c:v>
                </c:pt>
                <c:pt idx="71">
                  <c:v>2.6650637938445652</c:v>
                </c:pt>
                <c:pt idx="72">
                  <c:v>2.676880368335115</c:v>
                </c:pt>
                <c:pt idx="73">
                  <c:v>2.6884275933699673</c:v>
                </c:pt>
                <c:pt idx="74">
                  <c:v>2.6997106575126271</c:v>
                </c:pt>
                <c:pt idx="75">
                  <c:v>2.7107347513414246</c:v>
                </c:pt>
                <c:pt idx="76">
                  <c:v>2.7215050593705681</c:v>
                </c:pt>
                <c:pt idx="77">
                  <c:v>2.7320267524822497</c:v>
                </c:pt>
                <c:pt idx="78">
                  <c:v>2.7423049808576931</c:v>
                </c:pt>
                <c:pt idx="79">
                  <c:v>2.7523448673940103</c:v>
                </c:pt>
                <c:pt idx="80">
                  <c:v>2.762151501592875</c:v>
                </c:pt>
                <c:pt idx="81">
                  <c:v>2.7717299339062977</c:v>
                </c:pt>
                <c:pt idx="82">
                  <c:v>2.781085170524181</c:v>
                </c:pt>
                <c:pt idx="83">
                  <c:v>2.7902221685878343</c:v>
                </c:pt>
                <c:pt idx="84">
                  <c:v>2.7991458318132971</c:v>
                </c:pt>
                <c:pt idx="85">
                  <c:v>2.8078610065080065</c:v>
                </c:pt>
                <c:pt idx="86">
                  <c:v>2.8163724779642143</c:v>
                </c:pt>
                <c:pt idx="87">
                  <c:v>2.8246849672124466</c:v>
                </c:pt>
                <c:pt idx="88">
                  <c:v>2.8328031281183348</c:v>
                </c:pt>
                <c:pt idx="89">
                  <c:v>2.840731544806177</c:v>
                </c:pt>
                <c:pt idx="90">
                  <c:v>2.8484747293927697</c:v>
                </c:pt>
                <c:pt idx="91">
                  <c:v>2.856037120015241</c:v>
                </c:pt>
                <c:pt idx="92">
                  <c:v>2.8634230791368465</c:v>
                </c:pt>
                <c:pt idx="93">
                  <c:v>2.8706368921150371</c:v>
                </c:pt>
                <c:pt idx="94">
                  <c:v>2.8776827660164122</c:v>
                </c:pt>
                <c:pt idx="95">
                  <c:v>2.8845648286635761</c:v>
                </c:pt>
                <c:pt idx="96">
                  <c:v>2.891287127899318</c:v>
                </c:pt>
                <c:pt idx="97">
                  <c:v>2.8978536310539704</c:v>
                </c:pt>
                <c:pt idx="98">
                  <c:v>2.9042682246022702</c:v>
                </c:pt>
                <c:pt idx="99">
                  <c:v>2.9105347139965074</c:v>
                </c:pt>
                <c:pt idx="100">
                  <c:v>2.9166568236632426</c:v>
                </c:pt>
                <c:pt idx="101">
                  <c:v>2.9226381971513762</c:v>
                </c:pt>
                <c:pt idx="102">
                  <c:v>2.92848239741984</c:v>
                </c:pt>
                <c:pt idx="103">
                  <c:v>2.9341929072537054</c:v>
                </c:pt>
                <c:pt idx="104">
                  <c:v>2.9397731297980014</c:v>
                </c:pt>
                <c:pt idx="105">
                  <c:v>2.9452263891990289</c:v>
                </c:pt>
                <c:pt idx="106">
                  <c:v>2.9505559313434873</c:v>
                </c:pt>
                <c:pt idx="107">
                  <c:v>2.9557649246861821</c:v>
                </c:pt>
                <c:pt idx="108">
                  <c:v>2.9608564611576091</c:v>
                </c:pt>
                <c:pt idx="109">
                  <c:v>2.9658335571431476</c:v>
                </c:pt>
                <c:pt idx="110">
                  <c:v>2.9706991545260957</c:v>
                </c:pt>
                <c:pt idx="111">
                  <c:v>2.9754561217872055</c:v>
                </c:pt>
                <c:pt idx="112">
                  <c:v>2.9801072551538237</c:v>
                </c:pt>
                <c:pt idx="113">
                  <c:v>2.984655279792185</c:v>
                </c:pt>
                <c:pt idx="114">
                  <c:v>2.989102851036793</c:v>
                </c:pt>
                <c:pt idx="115">
                  <c:v>2.9934525556512273</c:v>
                </c:pt>
                <c:pt idx="116">
                  <c:v>2.9977069131151222</c:v>
                </c:pt>
                <c:pt idx="117">
                  <c:v>3.0018683769323804</c:v>
                </c:pt>
                <c:pt idx="118">
                  <c:v>3.0059393359560875</c:v>
                </c:pt>
                <c:pt idx="119">
                  <c:v>3.0099221157258889</c:v>
                </c:pt>
                <c:pt idx="120">
                  <c:v>3.0138189798139328</c:v>
                </c:pt>
                <c:pt idx="121">
                  <c:v>3.0176321311757865</c:v>
                </c:pt>
                <c:pt idx="122">
                  <c:v>3.0213637135030069</c:v>
                </c:pt>
                <c:pt idx="123">
                  <c:v>3.0250158125743392</c:v>
                </c:pt>
                <c:pt idx="124">
                  <c:v>3.0285904576027738</c:v>
                </c:pt>
                <c:pt idx="125">
                  <c:v>3.0320896225759224</c:v>
                </c:pt>
                <c:pt idx="126">
                  <c:v>3.0355152275874353</c:v>
                </c:pt>
                <c:pt idx="127">
                  <c:v>3.0388691401573613</c:v>
                </c:pt>
                <c:pt idx="128">
                  <c:v>3.042153176539605</c:v>
                </c:pt>
                <c:pt idx="129">
                  <c:v>3.0453691030147843</c:v>
                </c:pt>
                <c:pt idx="130">
                  <c:v>3.0485186371669961</c:v>
                </c:pt>
                <c:pt idx="131">
                  <c:v>3.0516034491431672</c:v>
                </c:pt>
                <c:pt idx="132">
                  <c:v>3.0546251628938199</c:v>
                </c:pt>
                <c:pt idx="133">
                  <c:v>3.0575853573942204</c:v>
                </c:pt>
                <c:pt idx="134">
                  <c:v>3.0604855678450402</c:v>
                </c:pt>
                <c:pt idx="135">
                  <c:v>3.0633272868517585</c:v>
                </c:pt>
                <c:pt idx="136">
                  <c:v>3.0661119655821745</c:v>
                </c:pt>
                <c:pt idx="137">
                  <c:v>3.0688410149014951</c:v>
                </c:pt>
                <c:pt idx="138">
                  <c:v>3.0715158064845713</c:v>
                </c:pt>
                <c:pt idx="139">
                  <c:v>3.074137673904942</c:v>
                </c:pt>
                <c:pt idx="140">
                  <c:v>3.0767079137004356</c:v>
                </c:pt>
              </c:numCache>
            </c:numRef>
          </c:val>
          <c:smooth val="0"/>
          <c:extLst>
            <c:ext xmlns:c16="http://schemas.microsoft.com/office/drawing/2014/chart" uri="{C3380CC4-5D6E-409C-BE32-E72D297353CC}">
              <c16:uniqueId val="{00000004-1965-4E83-9E97-8B4197740A43}"/>
            </c:ext>
          </c:extLst>
        </c:ser>
        <c:ser>
          <c:idx val="5"/>
          <c:order val="5"/>
          <c:tx>
            <c:strRef>
              <c:f>'Growth Curves'!$AU$1:$AX$1</c:f>
              <c:strCache>
                <c:ptCount val="1"/>
                <c:pt idx="0">
                  <c:v>408</c:v>
                </c:pt>
              </c:strCache>
            </c:strRef>
          </c:tx>
          <c:spPr>
            <a:ln w="28575" cap="rnd">
              <a:solidFill>
                <a:schemeClr val="accent6"/>
              </a:solidFill>
              <a:round/>
            </a:ln>
            <a:effectLst/>
          </c:spPr>
          <c:marker>
            <c:symbol val="none"/>
          </c:marker>
          <c:val>
            <c:numRef>
              <c:f>'Growth Curves'!$AW$3:$AW$143</c:f>
              <c:numCache>
                <c:formatCode>0.000</c:formatCode>
                <c:ptCount val="141"/>
                <c:pt idx="0">
                  <c:v>1.0205742651690966</c:v>
                </c:pt>
                <c:pt idx="1">
                  <c:v>1.047663729165071</c:v>
                </c:pt>
                <c:pt idx="2">
                  <c:v>1.0748467535447304</c:v>
                </c:pt>
                <c:pt idx="3">
                  <c:v>1.1021047078451134</c:v>
                </c:pt>
                <c:pt idx="4">
                  <c:v>1.1294190341275598</c:v>
                </c:pt>
                <c:pt idx="5">
                  <c:v>1.1567712860338557</c:v>
                </c:pt>
                <c:pt idx="6">
                  <c:v>1.1841431671663163</c:v>
                </c:pt>
                <c:pt idx="7">
                  <c:v>1.2115165686241696</c:v>
                </c:pt>
                <c:pt idx="8">
                  <c:v>1.2388736055365526</c:v>
                </c:pt>
                <c:pt idx="9">
                  <c:v>1.2661966524412824</c:v>
                </c:pt>
                <c:pt idx="10">
                  <c:v>1.2934683773682605</c:v>
                </c:pt>
                <c:pt idx="11">
                  <c:v>1.3206717744968213</c:v>
                </c:pt>
                <c:pt idx="12">
                  <c:v>1.3477901952674074</c:v>
                </c:pt>
                <c:pt idx="13">
                  <c:v>1.3748073778395917</c:v>
                </c:pt>
                <c:pt idx="14">
                  <c:v>1.4017074748004821</c:v>
                </c:pt>
                <c:pt idx="15">
                  <c:v>1.4284750790399254</c:v>
                </c:pt>
                <c:pt idx="16">
                  <c:v>1.4550952477214742</c:v>
                </c:pt>
                <c:pt idx="17">
                  <c:v>1.4815535242907376</c:v>
                </c:pt>
                <c:pt idx="18">
                  <c:v>1.5078359584753886</c:v>
                </c:pt>
                <c:pt idx="19">
                  <c:v>1.5339291242436308</c:v>
                </c:pt>
                <c:pt idx="20">
                  <c:v>1.5598201357002512</c:v>
                </c:pt>
                <c:pt idx="21">
                  <c:v>1.5854966609114123</c:v>
                </c:pt>
                <c:pt idx="22">
                  <c:v>1.6109469336609799</c:v>
                </c:pt>
                <c:pt idx="23">
                  <c:v>1.6361597631523546</c:v>
                </c:pt>
                <c:pt idx="24">
                  <c:v>1.6611245416804239</c:v>
                </c:pt>
                <c:pt idx="25">
                  <c:v>1.6858312503082988</c:v>
                </c:pt>
                <c:pt idx="26">
                  <c:v>1.7102704625929137</c:v>
                </c:pt>
                <c:pt idx="27">
                  <c:v>1.7344333464122597</c:v>
                </c:pt>
                <c:pt idx="28">
                  <c:v>1.7583116639550318</c:v>
                </c:pt>
                <c:pt idx="29">
                  <c:v>1.7818977699406751</c:v>
                </c:pt>
                <c:pt idx="30">
                  <c:v>1.8051846081442806</c:v>
                </c:pt>
                <c:pt idx="31">
                  <c:v>1.8281657063064503</c:v>
                </c:pt>
                <c:pt idx="32">
                  <c:v>1.8508351695131209</c:v>
                </c:pt>
                <c:pt idx="33">
                  <c:v>1.8731876721344385</c:v>
                </c:pt>
                <c:pt idx="34">
                  <c:v>1.8952184484150885</c:v>
                </c:pt>
                <c:pt idx="35">
                  <c:v>1.9169232818110515</c:v>
                </c:pt>
                <c:pt idx="36">
                  <c:v>1.9382984931695841</c:v>
                </c:pt>
                <c:pt idx="37">
                  <c:v>1.9593409278503406</c:v>
                </c:pt>
                <c:pt idx="38">
                  <c:v>1.9800479418860122</c:v>
                </c:pt>
                <c:pt idx="39">
                  <c:v>2.0004173872806552</c:v>
                </c:pt>
                <c:pt idx="40">
                  <c:v>2.0204475965431188</c:v>
                </c:pt>
                <c:pt idx="41">
                  <c:v>2.0401373665516158</c:v>
                </c:pt>
                <c:pt idx="42">
                  <c:v>2.0594859418436671</c:v>
                </c:pt>
                <c:pt idx="43">
                  <c:v>2.0784929974232922</c:v>
                </c:pt>
                <c:pt idx="44">
                  <c:v>2.0971586211746365</c:v>
                </c:pt>
                <c:pt idx="45">
                  <c:v>2.1154832959680823</c:v>
                </c:pt>
                <c:pt idx="46">
                  <c:v>2.133467881541506</c:v>
                </c:pt>
                <c:pt idx="47">
                  <c:v>2.1511135962355992</c:v>
                </c:pt>
                <c:pt idx="48">
                  <c:v>2.1684219986582844</c:v>
                </c:pt>
                <c:pt idx="49">
                  <c:v>2.1853949693490957</c:v>
                </c:pt>
                <c:pt idx="50">
                  <c:v>2.2020346925101566</c:v>
                </c:pt>
                <c:pt idx="51">
                  <c:v>2.2183436378659853</c:v>
                </c:pt>
                <c:pt idx="52">
                  <c:v>2.2343245427099614</c:v>
                </c:pt>
                <c:pt idx="53">
                  <c:v>2.2499803941907643</c:v>
                </c:pt>
                <c:pt idx="54">
                  <c:v>2.2653144118876578</c:v>
                </c:pt>
                <c:pt idx="55">
                  <c:v>2.2803300307190568</c:v>
                </c:pt>
                <c:pt idx="56">
                  <c:v>2.2950308842244085</c:v>
                </c:pt>
                <c:pt idx="57">
                  <c:v>2.309420788255145</c:v>
                </c:pt>
                <c:pt idx="58">
                  <c:v>2.3235037251062876</c:v>
                </c:pt>
                <c:pt idx="59">
                  <c:v>2.3372838281161852</c:v>
                </c:pt>
                <c:pt idx="60">
                  <c:v>2.3507653667579991</c:v>
                </c:pt>
                <c:pt idx="61">
                  <c:v>2.3639527322427463</c:v>
                </c:pt>
                <c:pt idx="62">
                  <c:v>2.3768504236501702</c:v>
                </c:pt>
                <c:pt idx="63">
                  <c:v>2.3894630346002494</c:v>
                </c:pt>
                <c:pt idx="64">
                  <c:v>2.4017952404749909</c:v>
                </c:pt>
                <c:pt idx="65">
                  <c:v>2.413851786197081</c:v>
                </c:pt>
                <c:pt idx="66">
                  <c:v>2.4256374745691724</c:v>
                </c:pt>
                <c:pt idx="67">
                  <c:v>2.4371571551749298</c:v>
                </c:pt>
                <c:pt idx="68">
                  <c:v>2.448415713840558</c:v>
                </c:pt>
                <c:pt idx="69">
                  <c:v>2.4594180626532465</c:v>
                </c:pt>
                <c:pt idx="70">
                  <c:v>2.4701691305309943</c:v>
                </c:pt>
                <c:pt idx="71">
                  <c:v>2.4806738543363647</c:v>
                </c:pt>
                <c:pt idx="72">
                  <c:v>2.490937170525096</c:v>
                </c:pt>
                <c:pt idx="73">
                  <c:v>2.5009640073189967</c:v>
                </c:pt>
                <c:pt idx="74">
                  <c:v>2.5107592773912275</c:v>
                </c:pt>
                <c:pt idx="75">
                  <c:v>2.5203278710509611</c:v>
                </c:pt>
                <c:pt idx="76">
                  <c:v>2.5296746499133809</c:v>
                </c:pt>
                <c:pt idx="77">
                  <c:v>2.5388044410401815</c:v>
                </c:pt>
                <c:pt idx="78">
                  <c:v>2.5477220315350064</c:v>
                </c:pt>
                <c:pt idx="79">
                  <c:v>2.5564321635777114</c:v>
                </c:pt>
                <c:pt idx="80">
                  <c:v>2.5649395298809083</c:v>
                </c:pt>
                <c:pt idx="81">
                  <c:v>2.5732487695519062</c:v>
                </c:pt>
                <c:pt idx="82">
                  <c:v>2.5813644643429567</c:v>
                </c:pt>
                <c:pt idx="83">
                  <c:v>2.5892911352726076</c:v>
                </c:pt>
                <c:pt idx="84">
                  <c:v>2.5970332396009144</c:v>
                </c:pt>
                <c:pt idx="85">
                  <c:v>2.6045951681413437</c:v>
                </c:pt>
                <c:pt idx="86">
                  <c:v>2.6119812428923099</c:v>
                </c:pt>
                <c:pt idx="87">
                  <c:v>2.6191957149714962</c:v>
                </c:pt>
                <c:pt idx="88">
                  <c:v>2.6262427628363576</c:v>
                </c:pt>
                <c:pt idx="89">
                  <c:v>2.633126490774524</c:v>
                </c:pt>
                <c:pt idx="90">
                  <c:v>2.6398509276481521</c:v>
                </c:pt>
                <c:pt idx="91">
                  <c:v>2.6464200258767012</c:v>
                </c:pt>
                <c:pt idx="92">
                  <c:v>2.6528376606429998</c:v>
                </c:pt>
                <c:pt idx="93">
                  <c:v>2.6591076293079552</c:v>
                </c:pt>
                <c:pt idx="94">
                  <c:v>2.6652336510197192</c:v>
                </c:pt>
                <c:pt idx="95">
                  <c:v>2.671219366503621</c:v>
                </c:pt>
                <c:pt idx="96">
                  <c:v>2.6770683380197031</c:v>
                </c:pt>
                <c:pt idx="97">
                  <c:v>2.6827840494751984</c:v>
                </c:pt>
                <c:pt idx="98">
                  <c:v>2.6883699066798359</c:v>
                </c:pt>
                <c:pt idx="99">
                  <c:v>2.6938292377323698</c:v>
                </c:pt>
                <c:pt idx="100">
                  <c:v>2.6991652935272819</c:v>
                </c:pt>
                <c:pt idx="101">
                  <c:v>2.7043812483711172</c:v>
                </c:pt>
                <c:pt idx="102">
                  <c:v>2.7094802006984531</c:v>
                </c:pt>
                <c:pt idx="103">
                  <c:v>2.7144651738779979</c:v>
                </c:pt>
                <c:pt idx="104">
                  <c:v>2.7193391170998567</c:v>
                </c:pt>
                <c:pt idx="105">
                  <c:v>2.724104906335457</c:v>
                </c:pt>
                <c:pt idx="106">
                  <c:v>2.7287653453621585</c:v>
                </c:pt>
                <c:pt idx="107">
                  <c:v>2.7333231668450053</c:v>
                </c:pt>
                <c:pt idx="108">
                  <c:v>2.7377810334685622</c:v>
                </c:pt>
                <c:pt idx="109">
                  <c:v>2.7421415391122181</c:v>
                </c:pt>
                <c:pt idx="110">
                  <c:v>2.7464072100627548</c:v>
                </c:pt>
                <c:pt idx="111">
                  <c:v>2.7505805062584114</c:v>
                </c:pt>
                <c:pt idx="112">
                  <c:v>2.7546638225590652</c:v>
                </c:pt>
                <c:pt idx="113">
                  <c:v>2.758659490037513</c:v>
                </c:pt>
                <c:pt idx="114">
                  <c:v>2.7625697772872435</c:v>
                </c:pt>
                <c:pt idx="115">
                  <c:v>2.7663968917423856</c:v>
                </c:pt>
                <c:pt idx="116">
                  <c:v>2.7701429810058951</c:v>
                </c:pt>
                <c:pt idx="117">
                  <c:v>2.7738101341823285</c:v>
                </c:pt>
                <c:pt idx="118">
                  <c:v>2.7774003832118668</c:v>
                </c:pt>
                <c:pt idx="119">
                  <c:v>2.7809157042025285</c:v>
                </c:pt>
                <c:pt idx="120">
                  <c:v>2.7843580187577781</c:v>
                </c:pt>
                <c:pt idx="121">
                  <c:v>2.7877291952969987</c:v>
                </c:pt>
                <c:pt idx="122">
                  <c:v>2.7910310503665228</c:v>
                </c:pt>
                <c:pt idx="123">
                  <c:v>2.7942653499391503</c:v>
                </c:pt>
                <c:pt idx="124">
                  <c:v>2.7974338107002827</c:v>
                </c:pt>
                <c:pt idx="125">
                  <c:v>2.8005381013190185</c:v>
                </c:pt>
                <c:pt idx="126">
                  <c:v>2.8035798437027077</c:v>
                </c:pt>
                <c:pt idx="127">
                  <c:v>2.8065606142336796</c:v>
                </c:pt>
                <c:pt idx="128">
                  <c:v>2.8094819449869641</c:v>
                </c:pt>
                <c:pt idx="129">
                  <c:v>2.8123453249280388</c:v>
                </c:pt>
                <c:pt idx="130">
                  <c:v>2.8151522010897141</c:v>
                </c:pt>
                <c:pt idx="131">
                  <c:v>2.817903979727439</c:v>
                </c:pt>
                <c:pt idx="132">
                  <c:v>2.820602027452412</c:v>
                </c:pt>
                <c:pt idx="133">
                  <c:v>2.8232476723419859</c:v>
                </c:pt>
                <c:pt idx="134">
                  <c:v>2.8258422050269822</c:v>
                </c:pt>
                <c:pt idx="135">
                  <c:v>2.8283868797555849</c:v>
                </c:pt>
                <c:pt idx="136">
                  <c:v>2.8308829154336119</c:v>
                </c:pt>
                <c:pt idx="137">
                  <c:v>2.8333314966410055</c:v>
                </c:pt>
                <c:pt idx="138">
                  <c:v>2.8357337746244733</c:v>
                </c:pt>
                <c:pt idx="139">
                  <c:v>2.8380908682662729</c:v>
                </c:pt>
                <c:pt idx="140">
                  <c:v>2.8404038650291952</c:v>
                </c:pt>
              </c:numCache>
            </c:numRef>
          </c:val>
          <c:smooth val="0"/>
          <c:extLst>
            <c:ext xmlns:c16="http://schemas.microsoft.com/office/drawing/2014/chart" uri="{C3380CC4-5D6E-409C-BE32-E72D297353CC}">
              <c16:uniqueId val="{00000005-1965-4E83-9E97-8B4197740A43}"/>
            </c:ext>
          </c:extLst>
        </c:ser>
        <c:ser>
          <c:idx val="6"/>
          <c:order val="6"/>
          <c:tx>
            <c:strRef>
              <c:f>'Growth Curves'!$AZ$1:$BC$1</c:f>
              <c:strCache>
                <c:ptCount val="1"/>
                <c:pt idx="0">
                  <c:v>410</c:v>
                </c:pt>
              </c:strCache>
            </c:strRef>
          </c:tx>
          <c:spPr>
            <a:ln w="28575" cap="rnd">
              <a:solidFill>
                <a:schemeClr val="accent1">
                  <a:lumMod val="60000"/>
                </a:schemeClr>
              </a:solidFill>
              <a:round/>
            </a:ln>
            <a:effectLst/>
          </c:spPr>
          <c:marker>
            <c:symbol val="none"/>
          </c:marker>
          <c:val>
            <c:numRef>
              <c:f>'Growth Curves'!$BB$3:$BB$143</c:f>
              <c:numCache>
                <c:formatCode>0.000</c:formatCode>
                <c:ptCount val="141"/>
                <c:pt idx="0">
                  <c:v>1.0262078201485303</c:v>
                </c:pt>
                <c:pt idx="1">
                  <c:v>1.0542287856622661</c:v>
                </c:pt>
                <c:pt idx="2">
                  <c:v>1.0823716689017344</c:v>
                </c:pt>
                <c:pt idx="3">
                  <c:v>1.110617259573041</c:v>
                </c:pt>
                <c:pt idx="4">
                  <c:v>1.1389463732611065</c:v>
                </c:pt>
                <c:pt idx="5">
                  <c:v>1.1673398913276793</c:v>
                </c:pt>
                <c:pt idx="6">
                  <c:v>1.1957788003142653</c:v>
                </c:pt>
                <c:pt idx="7">
                  <c:v>1.2242442306827732</c:v>
                </c:pt>
                <c:pt idx="8">
                  <c:v>1.2527174947328721</c:v>
                </c:pt>
                <c:pt idx="9">
                  <c:v>1.2811801235421669</c:v>
                </c:pt>
                <c:pt idx="10">
                  <c:v>1.3096139027833518</c:v>
                </c:pt>
                <c:pt idx="11">
                  <c:v>1.3380009072813404</c:v>
                </c:pt>
                <c:pt idx="12">
                  <c:v>1.3663235341829496</c:v>
                </c:pt>
                <c:pt idx="13">
                  <c:v>1.3945645346219298</c:v>
                </c:pt>
                <c:pt idx="14">
                  <c:v>1.4227070437728748</c:v>
                </c:pt>
                <c:pt idx="15">
                  <c:v>1.4507346091987463</c:v>
                </c:pt>
                <c:pt idx="16">
                  <c:v>1.4786312174082623</c:v>
                </c:pt>
                <c:pt idx="17">
                  <c:v>1.5063813185511759</c:v>
                </c:pt>
                <c:pt idx="18">
                  <c:v>1.53396984919137</c:v>
                </c:pt>
                <c:pt idx="19">
                  <c:v>1.5613822531096329</c:v>
                </c:pt>
                <c:pt idx="20">
                  <c:v>1.5886045000998765</c:v>
                </c:pt>
                <c:pt idx="21">
                  <c:v>1.6156231027342858</c:v>
                </c:pt>
                <c:pt idx="22">
                  <c:v>1.6424251310844102</c:v>
                </c:pt>
                <c:pt idx="23">
                  <c:v>1.6689982253963924</c:v>
                </c:pt>
                <c:pt idx="24">
                  <c:v>1.6953306067293239</c:v>
                </c:pt>
                <c:pt idx="25">
                  <c:v>1.7214110855760851</c:v>
                </c:pt>
                <c:pt idx="26">
                  <c:v>1.7472290684958263</c:v>
                </c:pt>
                <c:pt idx="27">
                  <c:v>1.7727745627965215</c:v>
                </c:pt>
                <c:pt idx="28">
                  <c:v>1.79803817931465</c:v>
                </c:pt>
                <c:pt idx="29">
                  <c:v>1.8230111333470345</c:v>
                </c:pt>
                <c:pt idx="30">
                  <c:v>1.8476852437971658</c:v>
                </c:pt>
                <c:pt idx="31">
                  <c:v>1.8720529306049114</c:v>
                </c:pt>
                <c:pt idx="32">
                  <c:v>1.8961072105343588</c:v>
                </c:pt>
                <c:pt idx="33">
                  <c:v>1.9198416913996645</c:v>
                </c:pt>
                <c:pt idx="34">
                  <c:v>1.9432505648131548</c:v>
                </c:pt>
                <c:pt idx="35">
                  <c:v>1.9663285975435796</c:v>
                </c:pt>
                <c:pt idx="36">
                  <c:v>1.989071121575344</c:v>
                </c:pt>
                <c:pt idx="37">
                  <c:v>2.0114740229617731</c:v>
                </c:pt>
                <c:pt idx="38">
                  <c:v>2.0335337295670124</c:v>
                </c:pt>
                <c:pt idx="39">
                  <c:v>2.055247197792049</c:v>
                </c:pt>
                <c:pt idx="40">
                  <c:v>2.0766118983806314</c:v>
                </c:pt>
                <c:pt idx="41">
                  <c:v>2.0976258014005009</c:v>
                </c:pt>
                <c:pt idx="42">
                  <c:v>2.1182873604945271</c:v>
                </c:pt>
                <c:pt idx="43">
                  <c:v>2.138595496494907</c:v>
                </c:pt>
                <c:pt idx="44">
                  <c:v>2.1585495804917567</c:v>
                </c:pt>
                <c:pt idx="45">
                  <c:v>2.1781494164451187</c:v>
                </c:pt>
                <c:pt idx="46">
                  <c:v>2.1973952234267466</c:v>
                </c:pt>
                <c:pt idx="47">
                  <c:v>2.2162876175749862</c:v>
                </c:pt>
                <c:pt idx="48">
                  <c:v>2.234827593842784</c:v>
                </c:pt>
                <c:pt idx="49">
                  <c:v>2.2530165076152495</c:v>
                </c:pt>
                <c:pt idx="50">
                  <c:v>2.270856056269408</c:v>
                </c:pt>
                <c:pt idx="51">
                  <c:v>2.2883482607448342</c:v>
                </c:pt>
                <c:pt idx="52">
                  <c:v>2.3054954471897204</c:v>
                </c:pt>
                <c:pt idx="53">
                  <c:v>2.3223002287427548</c:v>
                </c:pt>
                <c:pt idx="54">
                  <c:v>2.3387654875069117</c:v>
                </c:pt>
                <c:pt idx="55">
                  <c:v>2.3548943567669394</c:v>
                </c:pt>
                <c:pt idx="56">
                  <c:v>2.3706902034980715</c:v>
                </c:pt>
                <c:pt idx="57">
                  <c:v>2.3861566112091834</c:v>
                </c:pt>
                <c:pt idx="58">
                  <c:v>2.401297363159427</c:v>
                </c:pt>
                <c:pt idx="59">
                  <c:v>2.41611642598322</c:v>
                </c:pt>
                <c:pt idx="60">
                  <c:v>2.4306179337544669</c:v>
                </c:pt>
                <c:pt idx="61">
                  <c:v>2.4448061725169206</c:v>
                </c:pt>
                <c:pt idx="62">
                  <c:v>2.4586855653038748</c:v>
                </c:pt>
                <c:pt idx="63">
                  <c:v>2.4722606576666806</c:v>
                </c:pt>
                <c:pt idx="64">
                  <c:v>2.4855361037281574</c:v>
                </c:pt>
                <c:pt idx="65">
                  <c:v>2.4985166527736435</c:v>
                </c:pt>
                <c:pt idx="66">
                  <c:v>2.5112071363893054</c:v>
                </c:pt>
                <c:pt idx="67">
                  <c:v>2.5236124561543765</c:v>
                </c:pt>
                <c:pt idx="68">
                  <c:v>2.5357375718912718</c:v>
                </c:pt>
                <c:pt idx="69">
                  <c:v>2.5475874904749016</c:v>
                </c:pt>
                <c:pt idx="70">
                  <c:v>2.5591672552001747</c:v>
                </c:pt>
                <c:pt idx="71">
                  <c:v>2.5704819357044713</c:v>
                </c:pt>
                <c:pt idx="72">
                  <c:v>2.5815366184398467</c:v>
                </c:pt>
                <c:pt idx="73">
                  <c:v>2.5923363976879261</c:v>
                </c:pt>
                <c:pt idx="74">
                  <c:v>2.6028863671087876</c:v>
                </c:pt>
                <c:pt idx="75">
                  <c:v>2.6131916118136571</c:v>
                </c:pt>
                <c:pt idx="76">
                  <c:v>2.6232572009499417</c:v>
                </c:pt>
                <c:pt idx="77">
                  <c:v>2.6330881807859661</c:v>
                </c:pt>
                <c:pt idx="78">
                  <c:v>2.6426895682817997</c:v>
                </c:pt>
                <c:pt idx="79">
                  <c:v>2.6520663451316921</c:v>
                </c:pt>
                <c:pt idx="80">
                  <c:v>2.6612234522629423</c:v>
                </c:pt>
                <c:pt idx="81">
                  <c:v>2.6701657847754419</c:v>
                </c:pt>
                <c:pt idx="82">
                  <c:v>2.678898187305661</c:v>
                </c:pt>
                <c:pt idx="83">
                  <c:v>2.6874254497985191</c:v>
                </c:pt>
                <c:pt idx="84">
                  <c:v>2.6957523036703264</c:v>
                </c:pt>
                <c:pt idx="85">
                  <c:v>2.703883418345848</c:v>
                </c:pt>
                <c:pt idx="86">
                  <c:v>2.7118233981524869</c:v>
                </c:pt>
                <c:pt idx="87">
                  <c:v>2.7195767795546102</c:v>
                </c:pt>
                <c:pt idx="88">
                  <c:v>2.7271480287111447</c:v>
                </c:pt>
                <c:pt idx="89">
                  <c:v>2.7345415393397356</c:v>
                </c:pt>
                <c:pt idx="90">
                  <c:v>2.7417616308709993</c:v>
                </c:pt>
                <c:pt idx="91">
                  <c:v>2.7488125468766693</c:v>
                </c:pt>
                <c:pt idx="92">
                  <c:v>2.7556984537557776</c:v>
                </c:pt>
                <c:pt idx="93">
                  <c:v>2.7624234396633724</c:v>
                </c:pt>
                <c:pt idx="94">
                  <c:v>2.7689915136666872</c:v>
                </c:pt>
                <c:pt idx="95">
                  <c:v>2.7754066051140973</c:v>
                </c:pt>
                <c:pt idx="96">
                  <c:v>2.7816725632026755</c:v>
                </c:pt>
                <c:pt idx="97">
                  <c:v>2.7877931567306193</c:v>
                </c:pt>
                <c:pt idx="98">
                  <c:v>2.793772074021335</c:v>
                </c:pt>
                <c:pt idx="99">
                  <c:v>2.7996129230064537</c:v>
                </c:pt>
                <c:pt idx="100">
                  <c:v>2.8053192314555733</c:v>
                </c:pt>
                <c:pt idx="101">
                  <c:v>2.8108944473410462</c:v>
                </c:pt>
                <c:pt idx="102">
                  <c:v>2.8163419393266498</c:v>
                </c:pt>
                <c:pt idx="103">
                  <c:v>2.821664997369481</c:v>
                </c:pt>
                <c:pt idx="104">
                  <c:v>2.82686683342496</c:v>
                </c:pt>
                <c:pt idx="105">
                  <c:v>2.8319505822453146</c:v>
                </c:pt>
                <c:pt idx="106">
                  <c:v>2.8369193022624266</c:v>
                </c:pt>
                <c:pt idx="107">
                  <c:v>2.8417759765464252</c:v>
                </c:pt>
                <c:pt idx="108">
                  <c:v>2.8465235138318787</c:v>
                </c:pt>
                <c:pt idx="109">
                  <c:v>2.8511647496039125</c:v>
                </c:pt>
                <c:pt idx="110">
                  <c:v>2.8557024472370558</c:v>
                </c:pt>
                <c:pt idx="111">
                  <c:v>2.8601392991800214</c:v>
                </c:pt>
                <c:pt idx="112">
                  <c:v>2.8644779281801123</c:v>
                </c:pt>
                <c:pt idx="113">
                  <c:v>2.8687208885413034</c:v>
                </c:pt>
                <c:pt idx="114">
                  <c:v>2.8728706674104854</c:v>
                </c:pt>
                <c:pt idx="115">
                  <c:v>2.8769296860867271</c:v>
                </c:pt>
                <c:pt idx="116">
                  <c:v>2.8809003013487757</c:v>
                </c:pt>
                <c:pt idx="117">
                  <c:v>2.8847848067963762</c:v>
                </c:pt>
                <c:pt idx="118">
                  <c:v>2.8885854342013104</c:v>
                </c:pt>
                <c:pt idx="119">
                  <c:v>2.8923043548644003</c:v>
                </c:pt>
                <c:pt idx="120">
                  <c:v>2.8959436809749866</c:v>
                </c:pt>
                <c:pt idx="121">
                  <c:v>2.8995054669697264</c:v>
                </c:pt>
                <c:pt idx="122">
                  <c:v>2.9029917108877816</c:v>
                </c:pt>
                <c:pt idx="123">
                  <c:v>2.906404355719765</c:v>
                </c:pt>
                <c:pt idx="124">
                  <c:v>2.909745290748023</c:v>
                </c:pt>
                <c:pt idx="125">
                  <c:v>2.9130163528760922</c:v>
                </c:pt>
                <c:pt idx="126">
                  <c:v>2.9162193279453579</c:v>
                </c:pt>
                <c:pt idx="127">
                  <c:v>2.9193559520371593</c:v>
                </c:pt>
                <c:pt idx="128">
                  <c:v>2.922427912758768</c:v>
                </c:pt>
                <c:pt idx="129">
                  <c:v>2.925436850511856</c:v>
                </c:pt>
                <c:pt idx="130">
                  <c:v>2.9283843597422128</c:v>
                </c:pt>
                <c:pt idx="131">
                  <c:v>2.9312719901696527</c:v>
                </c:pt>
                <c:pt idx="132">
                  <c:v>2.9341012479971718</c:v>
                </c:pt>
                <c:pt idx="133">
                  <c:v>2.9368735970985682</c:v>
                </c:pt>
                <c:pt idx="134">
                  <c:v>2.9395904601838487</c:v>
                </c:pt>
                <c:pt idx="135">
                  <c:v>2.9422532199418612</c:v>
                </c:pt>
                <c:pt idx="136">
                  <c:v>2.9448632201597111</c:v>
                </c:pt>
                <c:pt idx="137">
                  <c:v>2.9474217668185938</c:v>
                </c:pt>
                <c:pt idx="138">
                  <c:v>2.9499301291657876</c:v>
                </c:pt>
                <c:pt idx="139">
                  <c:v>2.9523895407626206</c:v>
                </c:pt>
                <c:pt idx="140">
                  <c:v>2.9548012005082982</c:v>
                </c:pt>
              </c:numCache>
            </c:numRef>
          </c:val>
          <c:smooth val="0"/>
          <c:extLst>
            <c:ext xmlns:c16="http://schemas.microsoft.com/office/drawing/2014/chart" uri="{C3380CC4-5D6E-409C-BE32-E72D297353CC}">
              <c16:uniqueId val="{00000006-1965-4E83-9E97-8B4197740A43}"/>
            </c:ext>
          </c:extLst>
        </c:ser>
        <c:dLbls>
          <c:showLegendKey val="0"/>
          <c:showVal val="0"/>
          <c:showCatName val="0"/>
          <c:showSerName val="0"/>
          <c:showPercent val="0"/>
          <c:showBubbleSize val="0"/>
        </c:dLbls>
        <c:smooth val="0"/>
        <c:axId val="612966496"/>
        <c:axId val="1"/>
      </c:lineChart>
      <c:catAx>
        <c:axId val="61296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ax val="3.3"/>
          <c:min val="1"/>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966496"/>
        <c:crosses val="autoZero"/>
        <c:crossBetween val="between"/>
        <c:majorUnit val="0.1"/>
      </c:valAx>
      <c:spPr>
        <a:noFill/>
        <a:ln w="25400">
          <a:noFill/>
        </a:ln>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B0F0"/>
                </a:solidFill>
              </a:rPr>
              <a:t>380</a:t>
            </a:r>
          </a:p>
        </c:rich>
      </c:tx>
      <c:overlay val="0"/>
      <c:spPr>
        <a:noFill/>
        <a:ln>
          <a:noFill/>
        </a:ln>
        <a:effectLst/>
      </c:spPr>
    </c:title>
    <c:autoTitleDeleted val="0"/>
    <c:plotArea>
      <c:layout>
        <c:manualLayout>
          <c:layoutTarget val="inner"/>
          <c:xMode val="edge"/>
          <c:yMode val="edge"/>
          <c:x val="0.10587264208796331"/>
          <c:y val="2.8611111111111111E-2"/>
          <c:w val="0.863571741032371"/>
          <c:h val="0.81598789734616506"/>
        </c:manualLayout>
      </c:layout>
      <c:lineChart>
        <c:grouping val="standard"/>
        <c:varyColors val="0"/>
        <c:ser>
          <c:idx val="2"/>
          <c:order val="0"/>
          <c:tx>
            <c:strRef>
              <c:f>'Sireline GC'!$AB$2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GC'!$Z$3:$Z$182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22.174735464392331</c:v>
                </c:pt>
                <c:pt idx="40">
                  <c:v>22.863358564067056</c:v>
                </c:pt>
                <c:pt idx="41">
                  <c:v>23.561480944029078</c:v>
                </c:pt>
                <c:pt idx="42">
                  <c:v>24.268961969963634</c:v>
                </c:pt>
                <c:pt idx="43">
                  <c:v>24.985659041347702</c:v>
                </c:pt>
                <c:pt idx="44">
                  <c:v>25.711427690840019</c:v>
                </c:pt>
                <c:pt idx="45">
                  <c:v>26.446121683323845</c:v>
                </c:pt>
                <c:pt idx="46">
                  <c:v>27.189593114540486</c:v>
                </c:pt>
                <c:pt idx="47">
                  <c:v>27.941692509250792</c:v>
                </c:pt>
                <c:pt idx="48">
                  <c:v>28.702268918860845</c:v>
                </c:pt>
                <c:pt idx="49">
                  <c:v>29.471170018448028</c:v>
                </c:pt>
                <c:pt idx="50">
                  <c:v>30.248242203123304</c:v>
                </c:pt>
                <c:pt idx="51">
                  <c:v>31.033330683665937</c:v>
                </c:pt>
                <c:pt idx="52">
                  <c:v>31.826279581367235</c:v>
                </c:pt>
                <c:pt idx="53">
                  <c:v>32.626932022020604</c:v>
                </c:pt>
                <c:pt idx="54">
                  <c:v>33.435130228996186</c:v>
                </c:pt>
                <c:pt idx="55">
                  <c:v>34.250715615339303</c:v>
                </c:pt>
                <c:pt idx="56">
                  <c:v>35.073528874833357</c:v>
                </c:pt>
                <c:pt idx="57">
                  <c:v>35.903410071969141</c:v>
                </c:pt>
                <c:pt idx="58">
                  <c:v>36.740198730764263</c:v>
                </c:pt>
                <c:pt idx="59">
                  <c:v>37.583733922377959</c:v>
                </c:pt>
                <c:pt idx="60">
                  <c:v>38.433854351468504</c:v>
                </c:pt>
                <c:pt idx="61">
                  <c:v>39.290398441242331</c:v>
                </c:pt>
                <c:pt idx="62">
                  <c:v>40.153204417146199</c:v>
                </c:pt>
                <c:pt idx="63">
                  <c:v>41.022110389155607</c:v>
                </c:pt>
                <c:pt idx="64">
                  <c:v>41.89695443261499</c:v>
                </c:pt>
                <c:pt idx="65">
                  <c:v>42.777574667587771</c:v>
                </c:pt>
                <c:pt idx="66">
                  <c:v>43.663809336676145</c:v>
                </c:pt>
                <c:pt idx="67">
                  <c:v>44.55549688127337</c:v>
                </c:pt>
                <c:pt idx="68">
                  <c:v>45.452476016213474</c:v>
                </c:pt>
                <c:pt idx="69">
                  <c:v>46.354585802785714</c:v>
                </c:pt>
                <c:pt idx="70">
                  <c:v>47.261665720083812</c:v>
                </c:pt>
                <c:pt idx="71">
                  <c:v>48.17355573466223</c:v>
                </c:pt>
                <c:pt idx="72">
                  <c:v>49.090096368474292</c:v>
                </c:pt>
                <c:pt idx="73">
                  <c:v>50.011128765069572</c:v>
                </c:pt>
                <c:pt idx="74">
                  <c:v>50.936494754030207</c:v>
                </c:pt>
                <c:pt idx="75">
                  <c:v>51.866036913628477</c:v>
                </c:pt>
                <c:pt idx="76">
                  <c:v>52.799598631690117</c:v>
                </c:pt>
                <c:pt idx="77">
                  <c:v>53.737024164650748</c:v>
                </c:pt>
                <c:pt idx="78">
                  <c:v>54.678158694794419</c:v>
                </c:pt>
                <c:pt idx="79">
                  <c:v>55.622848385666387</c:v>
                </c:pt>
                <c:pt idx="80">
                  <c:v>56.570940435654038</c:v>
                </c:pt>
                <c:pt idx="81">
                  <c:v>57.522283129732244</c:v>
                </c:pt>
                <c:pt idx="82">
                  <c:v>58.476725889371522</c:v>
                </c:pt>
                <c:pt idx="83">
                  <c:v>59.434119320610002</c:v>
                </c:pt>
                <c:pt idx="84">
                  <c:v>60.394315260291421</c:v>
                </c:pt>
                <c:pt idx="85">
                  <c:v>61.357166820474347</c:v>
                </c:pt>
                <c:pt idx="86">
                  <c:v>62.322528431018895</c:v>
                </c:pt>
                <c:pt idx="87">
                  <c:v>63.290255880360121</c:v>
                </c:pt>
                <c:pt idx="88">
                  <c:v>64.260206354477802</c:v>
                </c:pt>
                <c:pt idx="89">
                  <c:v>65.232238474075544</c:v>
                </c:pt>
                <c:pt idx="90">
                  <c:v>66.206212329982634</c:v>
                </c:pt>
                <c:pt idx="91">
                  <c:v>67.181989516794317</c:v>
                </c:pt>
                <c:pt idx="92">
                  <c:v>68.159433164767734</c:v>
                </c:pt>
                <c:pt idx="93">
                  <c:v>69.138407969991874</c:v>
                </c:pt>
                <c:pt idx="94">
                  <c:v>70.118780222851626</c:v>
                </c:pt>
                <c:pt idx="95">
                  <c:v>71.100417834807359</c:v>
                </c:pt>
                <c:pt idx="96">
                  <c:v>72.083190363512472</c:v>
                </c:pt>
                <c:pt idx="97">
                  <c:v>73.066969036292619</c:v>
                </c:pt>
                <c:pt idx="98">
                  <c:v>74.051626772011957</c:v>
                </c:pt>
                <c:pt idx="99">
                  <c:v>75.037038201351777</c:v>
                </c:pt>
                <c:pt idx="100">
                  <c:v>76.023079685528813</c:v>
                </c:pt>
                <c:pt idx="101">
                  <c:v>77.009629333481001</c:v>
                </c:pt>
                <c:pt idx="102">
                  <c:v>77.996567017549353</c:v>
                </c:pt>
                <c:pt idx="103">
                  <c:v>78.983774387685187</c:v>
                </c:pt>
                <c:pt idx="104">
                  <c:v>79.9711348842132</c:v>
                </c:pt>
                <c:pt idx="105">
                  <c:v>80.958533749180788</c:v>
                </c:pt>
                <c:pt idx="106">
                  <c:v>81.945858036325092</c:v>
                </c:pt>
                <c:pt idx="107">
                  <c:v>82.932996619689675</c:v>
                </c:pt>
                <c:pt idx="108">
                  <c:v>83.919840200922906</c:v>
                </c:pt>
                <c:pt idx="109">
                  <c:v>84.90628131529084</c:v>
                </c:pt>
                <c:pt idx="110">
                  <c:v>85.892214336437391</c:v>
                </c:pt>
                <c:pt idx="111">
                  <c:v>86.877535479925314</c:v>
                </c:pt>
                <c:pt idx="112">
                  <c:v>87.862142805590992</c:v>
                </c:pt>
                <c:pt idx="113">
                  <c:v>88.845936218747056</c:v>
                </c:pt>
                <c:pt idx="114">
                  <c:v>89.828817470266216</c:v>
                </c:pt>
                <c:pt idx="115">
                  <c:v>90.810690155580048</c:v>
                </c:pt>
                <c:pt idx="116">
                  <c:v>91.791459712626761</c:v>
                </c:pt>
                <c:pt idx="117">
                  <c:v>92.771033418781272</c:v>
                </c:pt>
                <c:pt idx="118">
                  <c:v>93.749320386801401</c:v>
                </c:pt>
                <c:pt idx="119">
                  <c:v>94.726231559823603</c:v>
                </c:pt>
                <c:pt idx="120">
                  <c:v>95.701679705441634</c:v>
                </c:pt>
                <c:pt idx="121">
                  <c:v>96.6755794089012</c:v>
                </c:pt>
                <c:pt idx="122">
                  <c:v>97.647847065443287</c:v>
                </c:pt>
                <c:pt idx="123">
                  <c:v>98.61840087182911</c:v>
                </c:pt>
                <c:pt idx="124">
                  <c:v>99.587160817078711</c:v>
                </c:pt>
                <c:pt idx="125">
                  <c:v>100.55404867245512</c:v>
                </c:pt>
                <c:pt idx="126">
                  <c:v>101.51898798072583</c:v>
                </c:pt>
                <c:pt idx="127">
                  <c:v>102.48190404473272</c:v>
                </c:pt>
                <c:pt idx="128">
                  <c:v>103.44272391530085</c:v>
                </c:pt>
                <c:pt idx="129">
                  <c:v>104.40137637851718</c:v>
                </c:pt>
                <c:pt idx="130">
                  <c:v>105.35779194240828</c:v>
                </c:pt>
                <c:pt idx="131">
                  <c:v>106.31190282304676</c:v>
                </c:pt>
                <c:pt idx="132">
                  <c:v>107.26364293011551</c:v>
                </c:pt>
                <c:pt idx="133">
                  <c:v>108.21294785195759</c:v>
                </c:pt>
                <c:pt idx="134">
                  <c:v>109.1597548401401</c:v>
                </c:pt>
                <c:pt idx="135">
                  <c:v>110.10400279355886</c:v>
                </c:pt>
                <c:pt idx="136">
                  <c:v>111.04563224211111</c:v>
                </c:pt>
                <c:pt idx="137">
                  <c:v>111.98458532996179</c:v>
                </c:pt>
                <c:pt idx="138">
                  <c:v>112.92080579842957</c:v>
                </c:pt>
                <c:pt idx="139">
                  <c:v>113.85423896851714</c:v>
                </c:pt>
                <c:pt idx="140">
                  <c:v>114.78483172311051</c:v>
                </c:pt>
                <c:pt idx="141">
                  <c:v>115.71253248887095</c:v>
                </c:pt>
                <c:pt idx="142">
                  <c:v>116.63729121784266</c:v>
                </c:pt>
                <c:pt idx="143">
                  <c:v>117.5590593687991</c:v>
                </c:pt>
                <c:pt idx="144">
                  <c:v>118.47778988834969</c:v>
                </c:pt>
                <c:pt idx="145">
                  <c:v>119.39343719182827</c:v>
                </c:pt>
                <c:pt idx="146">
                  <c:v>120.30595714398444</c:v>
                </c:pt>
                <c:pt idx="147">
                  <c:v>121.21530703949733</c:v>
                </c:pt>
                <c:pt idx="148">
                  <c:v>122.1214455833321</c:v>
                </c:pt>
                <c:pt idx="149">
                  <c:v>123.02433287095758</c:v>
                </c:pt>
                <c:pt idx="150">
                  <c:v>123.92393036844359</c:v>
                </c:pt>
                <c:pt idx="151">
                  <c:v>124.82020089245594</c:v>
                </c:pt>
                <c:pt idx="152">
                  <c:v>125.71310859016586</c:v>
                </c:pt>
                <c:pt idx="153">
                  <c:v>126.6026189190908</c:v>
                </c:pt>
                <c:pt idx="154">
                  <c:v>127.48869862688269</c:v>
                </c:pt>
                <c:pt idx="155">
                  <c:v>128.37131573107865</c:v>
                </c:pt>
                <c:pt idx="156">
                  <c:v>129.25043949882956</c:v>
                </c:pt>
                <c:pt idx="157">
                  <c:v>130.12604042662051</c:v>
                </c:pt>
                <c:pt idx="158">
                  <c:v>130.99809021999704</c:v>
                </c:pt>
                <c:pt idx="159">
                  <c:v>131.86656177331031</c:v>
                </c:pt>
                <c:pt idx="160">
                  <c:v>132.73142914949409</c:v>
                </c:pt>
                <c:pt idx="161">
                  <c:v>133.59266755988548</c:v>
                </c:pt>
                <c:pt idx="162">
                  <c:v>134.4502533441013</c:v>
                </c:pt>
                <c:pt idx="163">
                  <c:v>135.30416394998119</c:v>
                </c:pt>
                <c:pt idx="164">
                  <c:v>136.15437791360807</c:v>
                </c:pt>
                <c:pt idx="165">
                  <c:v>137.0008748394163</c:v>
                </c:pt>
                <c:pt idx="166">
                  <c:v>137.84363538039688</c:v>
                </c:pt>
                <c:pt idx="167">
                  <c:v>138.68264121840949</c:v>
                </c:pt>
                <c:pt idx="168">
                  <c:v>139.5178750446097</c:v>
                </c:pt>
                <c:pt idx="169">
                  <c:v>140.34932054000001</c:v>
                </c:pt>
                <c:pt idx="170">
                  <c:v>141.17696235611231</c:v>
                </c:pt>
                <c:pt idx="171">
                  <c:v>142.00078609582965</c:v>
                </c:pt>
                <c:pt idx="172">
                  <c:v>142.82077829435417</c:v>
                </c:pt>
                <c:pt idx="173">
                  <c:v>143.6369264003277</c:v>
                </c:pt>
                <c:pt idx="174">
                  <c:v>144.44921875711202</c:v>
                </c:pt>
                <c:pt idx="175">
                  <c:v>145.25764458423367</c:v>
                </c:pt>
                <c:pt idx="176">
                  <c:v>146.06219395899981</c:v>
                </c:pt>
                <c:pt idx="177">
                  <c:v>146.86285779828978</c:v>
                </c:pt>
                <c:pt idx="178">
                  <c:v>147.65962784052738</c:v>
                </c:pt>
                <c:pt idx="179">
                  <c:v>148.45249662783826</c:v>
                </c:pt>
              </c:numCache>
            </c:numRef>
          </c:cat>
          <c:val>
            <c:numRef>
              <c:f>'Sireline GC'!$AB$3:$AB$182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1.061494321049324</c:v>
                </c:pt>
                <c:pt idx="40">
                  <c:v>1.0913343349244116</c:v>
                </c:pt>
                <c:pt idx="41">
                  <c:v>1.1213186824804915</c:v>
                </c:pt>
                <c:pt idx="42">
                  <c:v>1.1514268459733314</c:v>
                </c:pt>
                <c:pt idx="43">
                  <c:v>1.1816383340121739</c:v>
                </c:pt>
                <c:pt idx="44">
                  <c:v>1.2119327231681263</c:v>
                </c:pt>
                <c:pt idx="45">
                  <c:v>1.2422896989984145</c:v>
                </c:pt>
                <c:pt idx="46">
                  <c:v>1.272689096325279</c:v>
                </c:pt>
                <c:pt idx="47">
                  <c:v>1.3031109386142887</c:v>
                </c:pt>
                <c:pt idx="48">
                  <c:v>1.333535476303743</c:v>
                </c:pt>
                <c:pt idx="49">
                  <c:v>1.363943223944601</c:v>
                </c:pt>
                <c:pt idx="50">
                  <c:v>1.3943149960189007</c:v>
                </c:pt>
                <c:pt idx="51">
                  <c:v>1.4246319413138588</c:v>
                </c:pt>
                <c:pt idx="52">
                  <c:v>1.4548755757386604</c:v>
                </c:pt>
                <c:pt idx="53">
                  <c:v>1.4850278134813049</c:v>
                </c:pt>
                <c:pt idx="54">
                  <c:v>1.5150709964136331</c:v>
                </c:pt>
                <c:pt idx="55">
                  <c:v>1.5449879216637636</c:v>
                </c:pt>
                <c:pt idx="56">
                  <c:v>1.5747618672864974</c:v>
                </c:pt>
                <c:pt idx="57">
                  <c:v>1.6043766159737129</c:v>
                </c:pt>
                <c:pt idx="58">
                  <c:v>1.6338164767583185</c:v>
                </c:pt>
                <c:pt idx="59">
                  <c:v>1.6630663046767842</c:v>
                </c:pt>
                <c:pt idx="60">
                  <c:v>1.6921115183666391</c:v>
                </c:pt>
                <c:pt idx="61">
                  <c:v>1.7209381155864687</c:v>
                </c:pt>
                <c:pt idx="62">
                  <c:v>1.7495326866567935</c:v>
                </c:pt>
                <c:pt idx="63">
                  <c:v>1.7778824258307084</c:v>
                </c:pt>
                <c:pt idx="64">
                  <c:v>1.8059751406132452</c:v>
                </c:pt>
                <c:pt idx="65">
                  <c:v>1.8337992590579915</c:v>
                </c:pt>
                <c:pt idx="66">
                  <c:v>1.8613438350785814</c:v>
                </c:pt>
                <c:pt idx="67">
                  <c:v>1.8885985518211155</c:v>
                </c:pt>
                <c:pt idx="68">
                  <c:v>1.915553723151439</c:v>
                </c:pt>
                <c:pt idx="69">
                  <c:v>1.9422002933184084</c:v>
                </c:pt>
                <c:pt idx="70">
                  <c:v>1.9685298348607962</c:v>
                </c:pt>
                <c:pt idx="71">
                  <c:v>1.9945345448313334</c:v>
                </c:pt>
                <c:pt idx="72">
                  <c:v>2.0202072394165089</c:v>
                </c:pt>
                <c:pt idx="73">
                  <c:v>2.0455413470351904</c:v>
                </c:pt>
                <c:pt idx="74">
                  <c:v>2.0705309000028542</c:v>
                </c:pt>
                <c:pt idx="75">
                  <c:v>2.0951705248512384</c:v>
                </c:pt>
                <c:pt idx="76">
                  <c:v>2.119455431395612</c:v>
                </c:pt>
                <c:pt idx="77">
                  <c:v>2.143381400643523</c:v>
                </c:pt>
                <c:pt idx="78">
                  <c:v>2.1669447716399537</c:v>
                </c:pt>
                <c:pt idx="79">
                  <c:v>2.1901424273442842</c:v>
                </c:pt>
                <c:pt idx="80">
                  <c:v>2.2129717796342887</c:v>
                </c:pt>
                <c:pt idx="81">
                  <c:v>2.2354307535317641</c:v>
                </c:pt>
                <c:pt idx="82">
                  <c:v>2.2575177707431706</c:v>
                </c:pt>
                <c:pt idx="83">
                  <c:v>2.2792317326070233</c:v>
                </c:pt>
                <c:pt idx="84">
                  <c:v>2.300572002537705</c:v>
                </c:pt>
                <c:pt idx="85">
                  <c:v>2.3215383880528568</c:v>
                </c:pt>
                <c:pt idx="86">
                  <c:v>2.3421311224687305</c:v>
                </c:pt>
                <c:pt idx="87">
                  <c:v>2.3623508463447029</c:v>
                </c:pt>
                <c:pt idx="88">
                  <c:v>2.3821985887547958</c:v>
                </c:pt>
                <c:pt idx="89">
                  <c:v>2.401675748460391</c:v>
                </c:pt>
                <c:pt idx="90">
                  <c:v>2.4207840750545371</c:v>
                </c:pt>
                <c:pt idx="91">
                  <c:v>2.4395256501442546</c:v>
                </c:pt>
                <c:pt idx="92">
                  <c:v>2.4579028686332078</c:v>
                </c:pt>
                <c:pt idx="93">
                  <c:v>2.4759184201629036</c:v>
                </c:pt>
                <c:pt idx="94">
                  <c:v>2.4935752707664318</c:v>
                </c:pt>
                <c:pt idx="95">
                  <c:v>2.5108766447844939</c:v>
                </c:pt>
                <c:pt idx="96">
                  <c:v>2.5278260070892973</c:v>
                </c:pt>
                <c:pt idx="97">
                  <c:v>2.5444270456576961</c:v>
                </c:pt>
                <c:pt idx="98">
                  <c:v>2.56068365453089</c:v>
                </c:pt>
                <c:pt idx="99">
                  <c:v>2.576599917193946</c:v>
                </c:pt>
                <c:pt idx="100">
                  <c:v>2.5921800904044918</c:v>
                </c:pt>
                <c:pt idx="101">
                  <c:v>2.6074285884961741</c:v>
                </c:pt>
                <c:pt idx="102">
                  <c:v>2.6223499681787539</c:v>
                </c:pt>
                <c:pt idx="103">
                  <c:v>2.6369489138532662</c:v>
                </c:pt>
                <c:pt idx="104">
                  <c:v>2.6512302234572602</c:v>
                </c:pt>
                <c:pt idx="105">
                  <c:v>2.6651987948519968</c:v>
                </c:pt>
                <c:pt idx="106">
                  <c:v>2.6788596127604336</c:v>
                </c:pt>
                <c:pt idx="107">
                  <c:v>2.6922177362620201</c:v>
                </c:pt>
                <c:pt idx="108">
                  <c:v>2.7052782868476442</c:v>
                </c:pt>
                <c:pt idx="109">
                  <c:v>2.7180464370356301</c:v>
                </c:pt>
                <c:pt idx="110">
                  <c:v>2.7305273995473716</c:v>
                </c:pt>
                <c:pt idx="111">
                  <c:v>2.7427264170390941</c:v>
                </c:pt>
                <c:pt idx="112">
                  <c:v>2.7546487523843037</c:v>
                </c:pt>
                <c:pt idx="113">
                  <c:v>2.7662996794997357</c:v>
                </c:pt>
                <c:pt idx="114">
                  <c:v>2.7776844747060103</c:v>
                </c:pt>
                <c:pt idx="115">
                  <c:v>2.7888084086128213</c:v>
                </c:pt>
                <c:pt idx="116">
                  <c:v>2.7996767385171992</c:v>
                </c:pt>
                <c:pt idx="117">
                  <c:v>2.8102947013022996</c:v>
                </c:pt>
                <c:pt idx="118">
                  <c:v>2.8206675068232085</c:v>
                </c:pt>
                <c:pt idx="119">
                  <c:v>2.8308003317654453</c:v>
                </c:pt>
                <c:pt idx="120">
                  <c:v>2.8406983139611519</c:v>
                </c:pt>
                <c:pt idx="121">
                  <c:v>2.8503665471474156</c:v>
                </c:pt>
                <c:pt idx="122">
                  <c:v>2.8598100761506928</c:v>
                </c:pt>
                <c:pt idx="123">
                  <c:v>2.8690338924810277</c:v>
                </c:pt>
                <c:pt idx="124">
                  <c:v>2.8780429303194586</c:v>
                </c:pt>
                <c:pt idx="125">
                  <c:v>2.886842062881926</c:v>
                </c:pt>
                <c:pt idx="126">
                  <c:v>2.8954360991429056</c:v>
                </c:pt>
                <c:pt idx="127">
                  <c:v>2.9038297809020368</c:v>
                </c:pt>
                <c:pt idx="128">
                  <c:v>2.9120277801770991</c:v>
                </c:pt>
                <c:pt idx="129">
                  <c:v>2.9200346969068613</c:v>
                </c:pt>
                <c:pt idx="130">
                  <c:v>2.9278550569475481</c:v>
                </c:pt>
                <c:pt idx="131">
                  <c:v>2.9354933103469292</c:v>
                </c:pt>
                <c:pt idx="132">
                  <c:v>2.9429538298803655</c:v>
                </c:pt>
                <c:pt idx="133">
                  <c:v>2.9502409098334912</c:v>
                </c:pt>
                <c:pt idx="134">
                  <c:v>2.9573587650166102</c:v>
                </c:pt>
                <c:pt idx="135">
                  <c:v>2.9643115299962881</c:v>
                </c:pt>
                <c:pt idx="136">
                  <c:v>2.9711032585300883</c:v>
                </c:pt>
                <c:pt idx="137">
                  <c:v>2.9777379231908281</c:v>
                </c:pt>
                <c:pt idx="138">
                  <c:v>2.9842194151672574</c:v>
                </c:pt>
                <c:pt idx="139">
                  <c:v>2.990551544228488</c:v>
                </c:pt>
                <c:pt idx="140">
                  <c:v>2.9967380388400624</c:v>
                </c:pt>
                <c:pt idx="141">
                  <c:v>3.0027825464200069</c:v>
                </c:pt>
                <c:pt idx="142">
                  <c:v>3.0086886337237497</c:v>
                </c:pt>
                <c:pt idx="143">
                  <c:v>3.0144597873472598</c:v>
                </c:pt>
                <c:pt idx="144">
                  <c:v>3.0200994143382944</c:v>
                </c:pt>
                <c:pt idx="145">
                  <c:v>3.0256108429061142</c:v>
                </c:pt>
                <c:pt idx="146">
                  <c:v>3.0309973232205252</c:v>
                </c:pt>
                <c:pt idx="147">
                  <c:v>3.0362620282915844</c:v>
                </c:pt>
                <c:pt idx="148">
                  <c:v>3.0414080549217908</c:v>
                </c:pt>
                <c:pt idx="149">
                  <c:v>3.046438424723009</c:v>
                </c:pt>
                <c:pt idx="150">
                  <c:v>3.0513560851908581</c:v>
                </c:pt>
                <c:pt idx="151">
                  <c:v>3.0561639108297185</c:v>
                </c:pt>
                <c:pt idx="152">
                  <c:v>3.0608647043219146</c:v>
                </c:pt>
                <c:pt idx="153">
                  <c:v>3.0654611977350665</c:v>
                </c:pt>
                <c:pt idx="154">
                  <c:v>3.069956053761973</c:v>
                </c:pt>
                <c:pt idx="155">
                  <c:v>3.074351866987775</c:v>
                </c:pt>
                <c:pt idx="156">
                  <c:v>3.0786511651795099</c:v>
                </c:pt>
                <c:pt idx="157">
                  <c:v>3.0828564105935099</c:v>
                </c:pt>
                <c:pt idx="158">
                  <c:v>3.0869700012964318</c:v>
                </c:pt>
                <c:pt idx="159">
                  <c:v>3.090994272496018</c:v>
                </c:pt>
                <c:pt idx="160">
                  <c:v>3.094931497877996</c:v>
                </c:pt>
                <c:pt idx="161">
                  <c:v>3.0987838909458034</c:v>
                </c:pt>
                <c:pt idx="162">
                  <c:v>3.1025536063600865</c:v>
                </c:pt>
                <c:pt idx="163">
                  <c:v>3.1062427412752145</c:v>
                </c:pt>
                <c:pt idx="164">
                  <c:v>3.1098533366702394</c:v>
                </c:pt>
                <c:pt idx="165">
                  <c:v>3.1133873786720092</c:v>
                </c:pt>
                <c:pt idx="166">
                  <c:v>3.116846799868334</c:v>
                </c:pt>
                <c:pt idx="167">
                  <c:v>3.1202334806093082</c:v>
                </c:pt>
                <c:pt idx="168">
                  <c:v>3.1235492502950928</c:v>
                </c:pt>
                <c:pt idx="169">
                  <c:v>3.1267958886486333</c:v>
                </c:pt>
                <c:pt idx="170">
                  <c:v>3.1299751269719529</c:v>
                </c:pt>
                <c:pt idx="171">
                  <c:v>3.1330886493848373</c:v>
                </c:pt>
                <c:pt idx="172">
                  <c:v>3.1361380940448345</c:v>
                </c:pt>
                <c:pt idx="173">
                  <c:v>3.1391250543476774</c:v>
                </c:pt>
                <c:pt idx="174">
                  <c:v>3.1420510801073247</c:v>
                </c:pt>
                <c:pt idx="175">
                  <c:v>3.1449176787149509</c:v>
                </c:pt>
                <c:pt idx="176">
                  <c:v>3.1477263162763194</c:v>
                </c:pt>
                <c:pt idx="177">
                  <c:v>3.1504784187270785</c:v>
                </c:pt>
                <c:pt idx="178">
                  <c:v>3.1531753729256105</c:v>
                </c:pt>
                <c:pt idx="179">
                  <c:v>3.1558185277231359</c:v>
                </c:pt>
              </c:numCache>
            </c:numRef>
          </c:val>
          <c:smooth val="0"/>
          <c:extLst>
            <c:ext xmlns:c16="http://schemas.microsoft.com/office/drawing/2014/chart" uri="{C3380CC4-5D6E-409C-BE32-E72D297353CC}">
              <c16:uniqueId val="{00000001-7D51-48B1-99FE-0A51E8099273}"/>
            </c:ext>
          </c:extLst>
        </c:ser>
        <c:dLbls>
          <c:showLegendKey val="0"/>
          <c:showVal val="0"/>
          <c:showCatName val="0"/>
          <c:showSerName val="0"/>
          <c:showPercent val="0"/>
          <c:showBubbleSize val="0"/>
        </c:dLbls>
        <c:smooth val="0"/>
        <c:axId val="493803288"/>
        <c:axId val="1"/>
      </c:lineChart>
      <c:catAx>
        <c:axId val="493803288"/>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803288"/>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B0F0"/>
                </a:solidFill>
              </a:rPr>
              <a:t>380</a:t>
            </a:r>
          </a:p>
        </c:rich>
      </c:tx>
      <c:layout>
        <c:manualLayout>
          <c:xMode val="edge"/>
          <c:yMode val="edge"/>
          <c:x val="0.43394853680673096"/>
          <c:y val="6.9444444444444448E-2"/>
        </c:manualLayout>
      </c:layout>
      <c:overlay val="0"/>
      <c:spPr>
        <a:noFill/>
        <a:ln>
          <a:noFill/>
        </a:ln>
        <a:effectLst/>
      </c:spPr>
    </c:title>
    <c:autoTitleDeleted val="0"/>
    <c:plotArea>
      <c:layout>
        <c:manualLayout>
          <c:layoutTarget val="inner"/>
          <c:xMode val="edge"/>
          <c:yMode val="edge"/>
          <c:x val="9.821988372948709E-2"/>
          <c:y val="7.4907407407407409E-2"/>
          <c:w val="0.87122462817147861"/>
          <c:h val="0.71861876640419953"/>
        </c:manualLayout>
      </c:layout>
      <c:lineChart>
        <c:grouping val="standard"/>
        <c:varyColors val="0"/>
        <c:ser>
          <c:idx val="1"/>
          <c:order val="0"/>
          <c:tx>
            <c:strRef>
              <c:f>'Sireline GC'!$AA$2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GC'!$Z$3:$Z$182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22.174735464392331</c:v>
                </c:pt>
                <c:pt idx="40">
                  <c:v>22.863358564067056</c:v>
                </c:pt>
                <c:pt idx="41">
                  <c:v>23.561480944029078</c:v>
                </c:pt>
                <c:pt idx="42">
                  <c:v>24.268961969963634</c:v>
                </c:pt>
                <c:pt idx="43">
                  <c:v>24.985659041347702</c:v>
                </c:pt>
                <c:pt idx="44">
                  <c:v>25.711427690840019</c:v>
                </c:pt>
                <c:pt idx="45">
                  <c:v>26.446121683323845</c:v>
                </c:pt>
                <c:pt idx="46">
                  <c:v>27.189593114540486</c:v>
                </c:pt>
                <c:pt idx="47">
                  <c:v>27.941692509250792</c:v>
                </c:pt>
                <c:pt idx="48">
                  <c:v>28.702268918860845</c:v>
                </c:pt>
                <c:pt idx="49">
                  <c:v>29.471170018448028</c:v>
                </c:pt>
                <c:pt idx="50">
                  <c:v>30.248242203123304</c:v>
                </c:pt>
                <c:pt idx="51">
                  <c:v>31.033330683665937</c:v>
                </c:pt>
                <c:pt idx="52">
                  <c:v>31.826279581367235</c:v>
                </c:pt>
                <c:pt idx="53">
                  <c:v>32.626932022020604</c:v>
                </c:pt>
                <c:pt idx="54">
                  <c:v>33.435130228996186</c:v>
                </c:pt>
                <c:pt idx="55">
                  <c:v>34.250715615339303</c:v>
                </c:pt>
                <c:pt idx="56">
                  <c:v>35.073528874833357</c:v>
                </c:pt>
                <c:pt idx="57">
                  <c:v>35.903410071969141</c:v>
                </c:pt>
                <c:pt idx="58">
                  <c:v>36.740198730764263</c:v>
                </c:pt>
                <c:pt idx="59">
                  <c:v>37.583733922377959</c:v>
                </c:pt>
                <c:pt idx="60">
                  <c:v>38.433854351468504</c:v>
                </c:pt>
                <c:pt idx="61">
                  <c:v>39.290398441242331</c:v>
                </c:pt>
                <c:pt idx="62">
                  <c:v>40.153204417146199</c:v>
                </c:pt>
                <c:pt idx="63">
                  <c:v>41.022110389155607</c:v>
                </c:pt>
                <c:pt idx="64">
                  <c:v>41.89695443261499</c:v>
                </c:pt>
                <c:pt idx="65">
                  <c:v>42.777574667587771</c:v>
                </c:pt>
                <c:pt idx="66">
                  <c:v>43.663809336676145</c:v>
                </c:pt>
                <c:pt idx="67">
                  <c:v>44.55549688127337</c:v>
                </c:pt>
                <c:pt idx="68">
                  <c:v>45.452476016213474</c:v>
                </c:pt>
                <c:pt idx="69">
                  <c:v>46.354585802785714</c:v>
                </c:pt>
                <c:pt idx="70">
                  <c:v>47.261665720083812</c:v>
                </c:pt>
                <c:pt idx="71">
                  <c:v>48.17355573466223</c:v>
                </c:pt>
                <c:pt idx="72">
                  <c:v>49.090096368474292</c:v>
                </c:pt>
                <c:pt idx="73">
                  <c:v>50.011128765069572</c:v>
                </c:pt>
                <c:pt idx="74">
                  <c:v>50.936494754030207</c:v>
                </c:pt>
                <c:pt idx="75">
                  <c:v>51.866036913628477</c:v>
                </c:pt>
                <c:pt idx="76">
                  <c:v>52.799598631690117</c:v>
                </c:pt>
                <c:pt idx="77">
                  <c:v>53.737024164650748</c:v>
                </c:pt>
                <c:pt idx="78">
                  <c:v>54.678158694794419</c:v>
                </c:pt>
                <c:pt idx="79">
                  <c:v>55.622848385666387</c:v>
                </c:pt>
                <c:pt idx="80">
                  <c:v>56.570940435654038</c:v>
                </c:pt>
                <c:pt idx="81">
                  <c:v>57.522283129732244</c:v>
                </c:pt>
                <c:pt idx="82">
                  <c:v>58.476725889371522</c:v>
                </c:pt>
                <c:pt idx="83">
                  <c:v>59.434119320610002</c:v>
                </c:pt>
                <c:pt idx="84">
                  <c:v>60.394315260291421</c:v>
                </c:pt>
                <c:pt idx="85">
                  <c:v>61.357166820474347</c:v>
                </c:pt>
                <c:pt idx="86">
                  <c:v>62.322528431018895</c:v>
                </c:pt>
                <c:pt idx="87">
                  <c:v>63.290255880360121</c:v>
                </c:pt>
                <c:pt idx="88">
                  <c:v>64.260206354477802</c:v>
                </c:pt>
                <c:pt idx="89">
                  <c:v>65.232238474075544</c:v>
                </c:pt>
                <c:pt idx="90">
                  <c:v>66.206212329982634</c:v>
                </c:pt>
                <c:pt idx="91">
                  <c:v>67.181989516794317</c:v>
                </c:pt>
                <c:pt idx="92">
                  <c:v>68.159433164767734</c:v>
                </c:pt>
                <c:pt idx="93">
                  <c:v>69.138407969991874</c:v>
                </c:pt>
                <c:pt idx="94">
                  <c:v>70.118780222851626</c:v>
                </c:pt>
                <c:pt idx="95">
                  <c:v>71.100417834807359</c:v>
                </c:pt>
                <c:pt idx="96">
                  <c:v>72.083190363512472</c:v>
                </c:pt>
                <c:pt idx="97">
                  <c:v>73.066969036292619</c:v>
                </c:pt>
                <c:pt idx="98">
                  <c:v>74.051626772011957</c:v>
                </c:pt>
                <c:pt idx="99">
                  <c:v>75.037038201351777</c:v>
                </c:pt>
                <c:pt idx="100">
                  <c:v>76.023079685528813</c:v>
                </c:pt>
                <c:pt idx="101">
                  <c:v>77.009629333481001</c:v>
                </c:pt>
                <c:pt idx="102">
                  <c:v>77.996567017549353</c:v>
                </c:pt>
                <c:pt idx="103">
                  <c:v>78.983774387685187</c:v>
                </c:pt>
                <c:pt idx="104">
                  <c:v>79.9711348842132</c:v>
                </c:pt>
                <c:pt idx="105">
                  <c:v>80.958533749180788</c:v>
                </c:pt>
                <c:pt idx="106">
                  <c:v>81.945858036325092</c:v>
                </c:pt>
                <c:pt idx="107">
                  <c:v>82.932996619689675</c:v>
                </c:pt>
                <c:pt idx="108">
                  <c:v>83.919840200922906</c:v>
                </c:pt>
                <c:pt idx="109">
                  <c:v>84.90628131529084</c:v>
                </c:pt>
                <c:pt idx="110">
                  <c:v>85.892214336437391</c:v>
                </c:pt>
                <c:pt idx="111">
                  <c:v>86.877535479925314</c:v>
                </c:pt>
                <c:pt idx="112">
                  <c:v>87.862142805590992</c:v>
                </c:pt>
                <c:pt idx="113">
                  <c:v>88.845936218747056</c:v>
                </c:pt>
                <c:pt idx="114">
                  <c:v>89.828817470266216</c:v>
                </c:pt>
                <c:pt idx="115">
                  <c:v>90.810690155580048</c:v>
                </c:pt>
                <c:pt idx="116">
                  <c:v>91.791459712626761</c:v>
                </c:pt>
                <c:pt idx="117">
                  <c:v>92.771033418781272</c:v>
                </c:pt>
                <c:pt idx="118">
                  <c:v>93.749320386801401</c:v>
                </c:pt>
                <c:pt idx="119">
                  <c:v>94.726231559823603</c:v>
                </c:pt>
                <c:pt idx="120">
                  <c:v>95.701679705441634</c:v>
                </c:pt>
                <c:pt idx="121">
                  <c:v>96.6755794089012</c:v>
                </c:pt>
                <c:pt idx="122">
                  <c:v>97.647847065443287</c:v>
                </c:pt>
                <c:pt idx="123">
                  <c:v>98.61840087182911</c:v>
                </c:pt>
                <c:pt idx="124">
                  <c:v>99.587160817078711</c:v>
                </c:pt>
                <c:pt idx="125">
                  <c:v>100.55404867245512</c:v>
                </c:pt>
                <c:pt idx="126">
                  <c:v>101.51898798072583</c:v>
                </c:pt>
                <c:pt idx="127">
                  <c:v>102.48190404473272</c:v>
                </c:pt>
                <c:pt idx="128">
                  <c:v>103.44272391530085</c:v>
                </c:pt>
                <c:pt idx="129">
                  <c:v>104.40137637851718</c:v>
                </c:pt>
                <c:pt idx="130">
                  <c:v>105.35779194240828</c:v>
                </c:pt>
                <c:pt idx="131">
                  <c:v>106.31190282304676</c:v>
                </c:pt>
                <c:pt idx="132">
                  <c:v>107.26364293011551</c:v>
                </c:pt>
                <c:pt idx="133">
                  <c:v>108.21294785195759</c:v>
                </c:pt>
                <c:pt idx="134">
                  <c:v>109.1597548401401</c:v>
                </c:pt>
                <c:pt idx="135">
                  <c:v>110.10400279355886</c:v>
                </c:pt>
                <c:pt idx="136">
                  <c:v>111.04563224211111</c:v>
                </c:pt>
                <c:pt idx="137">
                  <c:v>111.98458532996179</c:v>
                </c:pt>
                <c:pt idx="138">
                  <c:v>112.92080579842957</c:v>
                </c:pt>
                <c:pt idx="139">
                  <c:v>113.85423896851714</c:v>
                </c:pt>
                <c:pt idx="140">
                  <c:v>114.78483172311051</c:v>
                </c:pt>
                <c:pt idx="141">
                  <c:v>115.71253248887095</c:v>
                </c:pt>
                <c:pt idx="142">
                  <c:v>116.63729121784266</c:v>
                </c:pt>
                <c:pt idx="143">
                  <c:v>117.5590593687991</c:v>
                </c:pt>
                <c:pt idx="144">
                  <c:v>118.47778988834969</c:v>
                </c:pt>
                <c:pt idx="145">
                  <c:v>119.39343719182827</c:v>
                </c:pt>
                <c:pt idx="146">
                  <c:v>120.30595714398444</c:v>
                </c:pt>
                <c:pt idx="147">
                  <c:v>121.21530703949733</c:v>
                </c:pt>
                <c:pt idx="148">
                  <c:v>122.1214455833321</c:v>
                </c:pt>
                <c:pt idx="149">
                  <c:v>123.02433287095758</c:v>
                </c:pt>
                <c:pt idx="150">
                  <c:v>123.92393036844359</c:v>
                </c:pt>
                <c:pt idx="151">
                  <c:v>124.82020089245594</c:v>
                </c:pt>
                <c:pt idx="152">
                  <c:v>125.71310859016586</c:v>
                </c:pt>
                <c:pt idx="153">
                  <c:v>126.6026189190908</c:v>
                </c:pt>
                <c:pt idx="154">
                  <c:v>127.48869862688269</c:v>
                </c:pt>
                <c:pt idx="155">
                  <c:v>128.37131573107865</c:v>
                </c:pt>
                <c:pt idx="156">
                  <c:v>129.25043949882956</c:v>
                </c:pt>
                <c:pt idx="157">
                  <c:v>130.12604042662051</c:v>
                </c:pt>
                <c:pt idx="158">
                  <c:v>130.99809021999704</c:v>
                </c:pt>
                <c:pt idx="159">
                  <c:v>131.86656177331031</c:v>
                </c:pt>
                <c:pt idx="160">
                  <c:v>132.73142914949409</c:v>
                </c:pt>
                <c:pt idx="161">
                  <c:v>133.59266755988548</c:v>
                </c:pt>
                <c:pt idx="162">
                  <c:v>134.4502533441013</c:v>
                </c:pt>
                <c:pt idx="163">
                  <c:v>135.30416394998119</c:v>
                </c:pt>
                <c:pt idx="164">
                  <c:v>136.15437791360807</c:v>
                </c:pt>
                <c:pt idx="165">
                  <c:v>137.0008748394163</c:v>
                </c:pt>
                <c:pt idx="166">
                  <c:v>137.84363538039688</c:v>
                </c:pt>
                <c:pt idx="167">
                  <c:v>138.68264121840949</c:v>
                </c:pt>
                <c:pt idx="168">
                  <c:v>139.5178750446097</c:v>
                </c:pt>
                <c:pt idx="169">
                  <c:v>140.34932054000001</c:v>
                </c:pt>
                <c:pt idx="170">
                  <c:v>141.17696235611231</c:v>
                </c:pt>
                <c:pt idx="171">
                  <c:v>142.00078609582965</c:v>
                </c:pt>
                <c:pt idx="172">
                  <c:v>142.82077829435417</c:v>
                </c:pt>
                <c:pt idx="173">
                  <c:v>143.6369264003277</c:v>
                </c:pt>
                <c:pt idx="174">
                  <c:v>144.44921875711202</c:v>
                </c:pt>
                <c:pt idx="175">
                  <c:v>145.25764458423367</c:v>
                </c:pt>
                <c:pt idx="176">
                  <c:v>146.06219395899981</c:v>
                </c:pt>
                <c:pt idx="177">
                  <c:v>146.86285779828978</c:v>
                </c:pt>
                <c:pt idx="178">
                  <c:v>147.65962784052738</c:v>
                </c:pt>
                <c:pt idx="179">
                  <c:v>148.45249662783826</c:v>
                </c:pt>
              </c:numCache>
            </c:numRef>
          </c:cat>
          <c:val>
            <c:numRef>
              <c:f>'Sireline GC'!$AA$3:$AA$182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0.68862309967472424</c:v>
                </c:pt>
                <c:pt idx="40">
                  <c:v>0.69812237996202153</c:v>
                </c:pt>
                <c:pt idx="41">
                  <c:v>0.70748102593455808</c:v>
                </c:pt>
                <c:pt idx="42">
                  <c:v>0.71669707138406835</c:v>
                </c:pt>
                <c:pt idx="43">
                  <c:v>0.72576864949231368</c:v>
                </c:pt>
                <c:pt idx="44">
                  <c:v>0.73469399248382761</c:v>
                </c:pt>
                <c:pt idx="45">
                  <c:v>0.7434714312166415</c:v>
                </c:pt>
                <c:pt idx="46">
                  <c:v>0.75209939471030474</c:v>
                </c:pt>
                <c:pt idx="47">
                  <c:v>0.76057640961005557</c:v>
                </c:pt>
                <c:pt idx="48">
                  <c:v>0.76890109958718078</c:v>
                </c:pt>
                <c:pt idx="49">
                  <c:v>0.7770721846752755</c:v>
                </c:pt>
                <c:pt idx="50">
                  <c:v>0.78508848054263591</c:v>
                </c:pt>
                <c:pt idx="51">
                  <c:v>0.79294889770129995</c:v>
                </c:pt>
                <c:pt idx="52">
                  <c:v>0.8006524406533666</c:v>
                </c:pt>
                <c:pt idx="53">
                  <c:v>0.8081982069755842</c:v>
                </c:pt>
                <c:pt idx="54">
                  <c:v>0.81558538634311439</c:v>
                </c:pt>
                <c:pt idx="55">
                  <c:v>0.82281325949405115</c:v>
                </c:pt>
                <c:pt idx="56">
                  <c:v>0.82988119713578712</c:v>
                </c:pt>
                <c:pt idx="57">
                  <c:v>0.83678865879512365</c:v>
                </c:pt>
                <c:pt idx="58">
                  <c:v>0.84353519161369483</c:v>
                </c:pt>
                <c:pt idx="59">
                  <c:v>0.85012042909054664</c:v>
                </c:pt>
                <c:pt idx="60">
                  <c:v>0.85654408977382346</c:v>
                </c:pt>
                <c:pt idx="61">
                  <c:v>0.86280597590387309</c:v>
                </c:pt>
                <c:pt idx="62">
                  <c:v>0.86890597200940256</c:v>
                </c:pt>
                <c:pt idx="63">
                  <c:v>0.87484404345938671</c:v>
                </c:pt>
                <c:pt idx="64">
                  <c:v>0.88062023497277941</c:v>
                </c:pt>
                <c:pt idx="65">
                  <c:v>0.88623466908837401</c:v>
                </c:pt>
                <c:pt idx="66">
                  <c:v>0.89168754459722699</c:v>
                </c:pt>
                <c:pt idx="67">
                  <c:v>0.89697913494010173</c:v>
                </c:pt>
                <c:pt idx="68">
                  <c:v>0.90210978657223961</c:v>
                </c:pt>
                <c:pt idx="69">
                  <c:v>0.90707991729810189</c:v>
                </c:pt>
                <c:pt idx="70">
                  <c:v>0.91189001457841456</c:v>
                </c:pt>
                <c:pt idx="71">
                  <c:v>0.91654063381206186</c:v>
                </c:pt>
                <c:pt idx="72">
                  <c:v>0.92103239659527603</c:v>
                </c:pt>
                <c:pt idx="73">
                  <c:v>0.92536598896063893</c:v>
                </c:pt>
                <c:pt idx="74">
                  <c:v>0.92954215959826847</c:v>
                </c:pt>
                <c:pt idx="75">
                  <c:v>0.9335617180616449</c:v>
                </c:pt>
                <c:pt idx="76">
                  <c:v>0.93742553296063136</c:v>
                </c:pt>
                <c:pt idx="77">
                  <c:v>0.94113453014366399</c:v>
                </c:pt>
                <c:pt idx="78">
                  <c:v>0.94468969087196797</c:v>
                </c:pt>
                <c:pt idx="79">
                  <c:v>0.94809204998765573</c:v>
                </c:pt>
                <c:pt idx="80">
                  <c:v>0.95134269407819971</c:v>
                </c:pt>
                <c:pt idx="81">
                  <c:v>0.95444275963928682</c:v>
                </c:pt>
                <c:pt idx="82">
                  <c:v>0.95739343123847576</c:v>
                </c:pt>
                <c:pt idx="83">
                  <c:v>0.96019593968142303</c:v>
                </c:pt>
                <c:pt idx="84">
                  <c:v>0.96285156018291751</c:v>
                </c:pt>
                <c:pt idx="85">
                  <c:v>0.9653616105445586</c:v>
                </c:pt>
                <c:pt idx="86">
                  <c:v>0.96772744934121668</c:v>
                </c:pt>
                <c:pt idx="87">
                  <c:v>0.96995047411768631</c:v>
                </c:pt>
                <c:pt idx="88">
                  <c:v>0.97203211959774016</c:v>
                </c:pt>
                <c:pt idx="89">
                  <c:v>0.97397385590708652</c:v>
                </c:pt>
                <c:pt idx="90">
                  <c:v>0.9757771868116798</c:v>
                </c:pt>
                <c:pt idx="91">
                  <c:v>0.97744364797341987</c:v>
                </c:pt>
                <c:pt idx="92">
                  <c:v>0.9789748052241336</c:v>
                </c:pt>
                <c:pt idx="93">
                  <c:v>0.98037225285975893</c:v>
                </c:pt>
                <c:pt idx="94">
                  <c:v>0.98163761195573684</c:v>
                </c:pt>
                <c:pt idx="95">
                  <c:v>0.98277252870510523</c:v>
                </c:pt>
                <c:pt idx="96">
                  <c:v>0.9837786727801543</c:v>
                </c:pt>
                <c:pt idx="97">
                  <c:v>0.98465773571934179</c:v>
                </c:pt>
                <c:pt idx="98">
                  <c:v>0.98541142933981973</c:v>
                </c:pt>
                <c:pt idx="99">
                  <c:v>0.9860414841770293</c:v>
                </c:pt>
                <c:pt idx="100">
                  <c:v>0.98654964795218802</c:v>
                </c:pt>
                <c:pt idx="101">
                  <c:v>0.98693768406834792</c:v>
                </c:pt>
                <c:pt idx="102">
                  <c:v>0.98720737013584525</c:v>
                </c:pt>
                <c:pt idx="103">
                  <c:v>0.98736049652801583</c:v>
                </c:pt>
                <c:pt idx="104">
                  <c:v>0.98739886496758444</c:v>
                </c:pt>
                <c:pt idx="105">
                  <c:v>0.98732428714429332</c:v>
                </c:pt>
                <c:pt idx="106">
                  <c:v>0.98713858336458671</c:v>
                </c:pt>
                <c:pt idx="107">
                  <c:v>0.98684358123323079</c:v>
                </c:pt>
                <c:pt idx="108">
                  <c:v>0.98644111436793125</c:v>
                </c:pt>
                <c:pt idx="109">
                  <c:v>0.98593302114656112</c:v>
                </c:pt>
                <c:pt idx="110">
                  <c:v>0.98532114348792277</c:v>
                </c:pt>
                <c:pt idx="111">
                  <c:v>0.9846073256656851</c:v>
                </c:pt>
                <c:pt idx="112">
                  <c:v>0.98379341315606084</c:v>
                </c:pt>
                <c:pt idx="113">
                  <c:v>0.98288125151915295</c:v>
                </c:pt>
                <c:pt idx="114">
                  <c:v>0.98187268531383154</c:v>
                </c:pt>
                <c:pt idx="115">
                  <c:v>0.98076955704670965</c:v>
                </c:pt>
                <c:pt idx="116">
                  <c:v>0.97957370615451467</c:v>
                </c:pt>
                <c:pt idx="117">
                  <c:v>0.97828696802012516</c:v>
                </c:pt>
                <c:pt idx="118">
                  <c:v>0.97691117302219865</c:v>
                </c:pt>
                <c:pt idx="119">
                  <c:v>0.97544814561803506</c:v>
                </c:pt>
                <c:pt idx="120">
                  <c:v>0.97389970345957266</c:v>
                </c:pt>
                <c:pt idx="121">
                  <c:v>0.97226765654208336</c:v>
                </c:pt>
                <c:pt idx="122">
                  <c:v>0.97055380638582278</c:v>
                </c:pt>
                <c:pt idx="123">
                  <c:v>0.96875994524960163</c:v>
                </c:pt>
                <c:pt idx="124">
                  <c:v>0.96688785537641309</c:v>
                </c:pt>
                <c:pt idx="125">
                  <c:v>0.96493930827071139</c:v>
                </c:pt>
                <c:pt idx="126">
                  <c:v>0.96291606400687257</c:v>
                </c:pt>
                <c:pt idx="127">
                  <c:v>0.96081987056813389</c:v>
                </c:pt>
                <c:pt idx="128">
                  <c:v>0.95865246321634956</c:v>
                </c:pt>
                <c:pt idx="129">
                  <c:v>0.95641556389108473</c:v>
                </c:pt>
                <c:pt idx="130">
                  <c:v>0.95411088063848482</c:v>
                </c:pt>
                <c:pt idx="131">
                  <c:v>0.95174010706874768</c:v>
                </c:pt>
                <c:pt idx="132">
                  <c:v>0.94930492184208859</c:v>
                </c:pt>
                <c:pt idx="133">
                  <c:v>0.94680698818249809</c:v>
                </c:pt>
                <c:pt idx="134">
                  <c:v>0.94424795341877399</c:v>
                </c:pt>
                <c:pt idx="135">
                  <c:v>0.9416294485522414</c:v>
                </c:pt>
                <c:pt idx="136">
                  <c:v>0.93895308785068465</c:v>
                </c:pt>
                <c:pt idx="137">
                  <c:v>0.93622046846777707</c:v>
                </c:pt>
                <c:pt idx="138">
                  <c:v>0.93343317008755733</c:v>
                </c:pt>
                <c:pt idx="139">
                  <c:v>0.93059275459338409</c:v>
                </c:pt>
                <c:pt idx="140">
                  <c:v>0.92770076576043436</c:v>
                </c:pt>
                <c:pt idx="141">
                  <c:v>0.92475872897170674</c:v>
                </c:pt>
                <c:pt idx="142">
                  <c:v>0.92176815095644926</c:v>
                </c:pt>
                <c:pt idx="143">
                  <c:v>0.91873051955058571</c:v>
                </c:pt>
                <c:pt idx="144">
                  <c:v>0.91564730347858614</c:v>
                </c:pt>
                <c:pt idx="145">
                  <c:v>0.91251995215616333</c:v>
                </c:pt>
                <c:pt idx="146">
                  <c:v>0.90934989551288581</c:v>
                </c:pt>
                <c:pt idx="147">
                  <c:v>0.90613854383477843</c:v>
                </c:pt>
                <c:pt idx="148">
                  <c:v>0.9028872876254681</c:v>
                </c:pt>
                <c:pt idx="149">
                  <c:v>0.89959749748602036</c:v>
                </c:pt>
                <c:pt idx="150">
                  <c:v>0.89627052401235829</c:v>
                </c:pt>
                <c:pt idx="151">
                  <c:v>0.89290769770990153</c:v>
                </c:pt>
                <c:pt idx="152">
                  <c:v>0.88951032892494553</c:v>
                </c:pt>
                <c:pt idx="153">
                  <c:v>0.88607970779189671</c:v>
                </c:pt>
                <c:pt idx="154">
                  <c:v>0.88261710419595119</c:v>
                </c:pt>
                <c:pt idx="155">
                  <c:v>0.87912376775092227</c:v>
                </c:pt>
                <c:pt idx="156">
                  <c:v>0.87560092779094489</c:v>
                </c:pt>
                <c:pt idx="157">
                  <c:v>0.87204979337653299</c:v>
                </c:pt>
                <c:pt idx="158">
                  <c:v>0.86847155331327741</c:v>
                </c:pt>
                <c:pt idx="159">
                  <c:v>0.86486737618378129</c:v>
                </c:pt>
                <c:pt idx="160">
                  <c:v>0.86123841039137261</c:v>
                </c:pt>
                <c:pt idx="161">
                  <c:v>0.85758578421582143</c:v>
                </c:pt>
                <c:pt idx="162">
                  <c:v>0.85391060587988932</c:v>
                </c:pt>
                <c:pt idx="163">
                  <c:v>0.85021396362690638</c:v>
                </c:pt>
                <c:pt idx="164">
                  <c:v>0.84649692580821778</c:v>
                </c:pt>
                <c:pt idx="165">
                  <c:v>0.84276054098057074</c:v>
                </c:pt>
                <c:pt idx="166">
                  <c:v>0.83900583801261064</c:v>
                </c:pt>
                <c:pt idx="167">
                  <c:v>0.83523382620020925</c:v>
                </c:pt>
                <c:pt idx="168">
                  <c:v>0.83144549539030521</c:v>
                </c:pt>
                <c:pt idx="169">
                  <c:v>0.8276418161123118</c:v>
                </c:pt>
                <c:pt idx="170">
                  <c:v>0.82382373971734779</c:v>
                </c:pt>
                <c:pt idx="171">
                  <c:v>0.81999219852450267</c:v>
                </c:pt>
                <c:pt idx="172">
                  <c:v>0.81614810597353937</c:v>
                </c:pt>
                <c:pt idx="173">
                  <c:v>0.81229235678431877</c:v>
                </c:pt>
                <c:pt idx="174">
                  <c:v>0.80842582712164557</c:v>
                </c:pt>
                <c:pt idx="175">
                  <c:v>0.80454937476613253</c:v>
                </c:pt>
                <c:pt idx="176">
                  <c:v>0.80066383928996743</c:v>
                </c:pt>
                <c:pt idx="177">
                  <c:v>0.79677004223760406</c:v>
                </c:pt>
                <c:pt idx="178">
                  <c:v>0.79286878731087285</c:v>
                </c:pt>
                <c:pt idx="179">
                  <c:v>0.78897499025850948</c:v>
                </c:pt>
              </c:numCache>
            </c:numRef>
          </c:val>
          <c:smooth val="0"/>
          <c:extLst>
            <c:ext xmlns:c16="http://schemas.microsoft.com/office/drawing/2014/chart" uri="{C3380CC4-5D6E-409C-BE32-E72D297353CC}">
              <c16:uniqueId val="{00000001-6EC5-4A46-AA2E-ECD51630053F}"/>
            </c:ext>
          </c:extLst>
        </c:ser>
        <c:dLbls>
          <c:showLegendKey val="0"/>
          <c:showVal val="0"/>
          <c:showCatName val="0"/>
          <c:showSerName val="0"/>
          <c:showPercent val="0"/>
          <c:showBubbleSize val="0"/>
        </c:dLbls>
        <c:smooth val="0"/>
        <c:axId val="621472288"/>
        <c:axId val="1"/>
      </c:lineChart>
      <c:catAx>
        <c:axId val="621472288"/>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472288"/>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C00000"/>
                </a:solidFill>
              </a:rPr>
              <a:t>408</a:t>
            </a:r>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GC'!$AH$2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GC'!$AF$3:$AF$182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21.450942799356255</c:v>
                </c:pt>
                <c:pt idx="40">
                  <c:v>22.105065192357699</c:v>
                </c:pt>
                <c:pt idx="41">
                  <c:v>22.76776008668266</c:v>
                </c:pt>
                <c:pt idx="42">
                  <c:v>23.438883682963027</c:v>
                </c:pt>
                <c:pt idx="43">
                  <c:v>24.1182906009535</c:v>
                </c:pt>
                <c:pt idx="44">
                  <c:v>24.805833979343333</c:v>
                </c:pt>
                <c:pt idx="45">
                  <c:v>25.501365574958434</c:v>
                </c:pt>
                <c:pt idx="46">
                  <c:v>26.204735861284895</c:v>
                </c:pt>
                <c:pt idx="47">
                  <c:v>26.915794126245721</c:v>
                </c:pt>
                <c:pt idx="48">
                  <c:v>27.634388569162457</c:v>
                </c:pt>
                <c:pt idx="49">
                  <c:v>28.360366396834195</c:v>
                </c:pt>
                <c:pt idx="50">
                  <c:v>29.093573918667261</c:v>
                </c:pt>
                <c:pt idx="51">
                  <c:v>29.833856640790025</c:v>
                </c:pt>
                <c:pt idx="52">
                  <c:v>30.581059359088798</c:v>
                </c:pt>
                <c:pt idx="53">
                  <c:v>31.335026251101763</c:v>
                </c:pt>
                <c:pt idx="54">
                  <c:v>32.095600966710393</c:v>
                </c:pt>
                <c:pt idx="55">
                  <c:v>32.862626717568965</c:v>
                </c:pt>
                <c:pt idx="56">
                  <c:v>33.63594636521519</c:v>
                </c:pt>
                <c:pt idx="57">
                  <c:v>34.415402507807102</c:v>
                </c:pt>
                <c:pt idx="58">
                  <c:v>35.200837565433346</c:v>
                </c:pt>
                <c:pt idx="59">
                  <c:v>35.992093863946856</c:v>
                </c:pt>
                <c:pt idx="60">
                  <c:v>36.789013717273704</c:v>
                </c:pt>
                <c:pt idx="61">
                  <c:v>37.591439508152142</c:v>
                </c:pt>
                <c:pt idx="62">
                  <c:v>38.399213767258928</c:v>
                </c:pt>
                <c:pt idx="63">
                  <c:v>39.212179250682809</c:v>
                </c:pt>
                <c:pt idx="64">
                  <c:v>40.03017901570793</c:v>
                </c:pt>
                <c:pt idx="65">
                  <c:v>40.853056494872348</c:v>
                </c:pt>
                <c:pt idx="66">
                  <c:v>41.680655568269685</c:v>
                </c:pt>
                <c:pt idx="67">
                  <c:v>42.512820634064873</c:v>
                </c:pt>
                <c:pt idx="68">
                  <c:v>43.349396677197383</c:v>
                </c:pt>
                <c:pt idx="69">
                  <c:v>44.190229336248358</c:v>
                </c:pt>
                <c:pt idx="70">
                  <c:v>45.035164968450644</c:v>
                </c:pt>
                <c:pt idx="71">
                  <c:v>45.884050712823424</c:v>
                </c:pt>
                <c:pt idx="72">
                  <c:v>46.736734551416085</c:v>
                </c:pt>
                <c:pt idx="73">
                  <c:v>47.593065368648212</c:v>
                </c:pt>
                <c:pt idx="74">
                  <c:v>48.452893008735508</c:v>
                </c:pt>
                <c:pt idx="75">
                  <c:v>49.316068331194153</c:v>
                </c:pt>
                <c:pt idx="76">
                  <c:v>50.182443264417969</c:v>
                </c:pt>
                <c:pt idx="77">
                  <c:v>51.051870857326207</c:v>
                </c:pt>
                <c:pt idx="78">
                  <c:v>51.924205329081204</c:v>
                </c:pt>
                <c:pt idx="79">
                  <c:v>52.799302116878337</c:v>
                </c:pt>
                <c:pt idx="80">
                  <c:v>53.677017921812322</c:v>
                </c:pt>
                <c:pt idx="81">
                  <c:v>54.557210752826649</c:v>
                </c:pt>
                <c:pt idx="82">
                  <c:v>55.43973996875463</c:v>
                </c:pt>
                <c:pt idx="83">
                  <c:v>56.324466318462939</c:v>
                </c:pt>
                <c:pt idx="84">
                  <c:v>57.211251979110386</c:v>
                </c:pt>
                <c:pt idx="85">
                  <c:v>58.099960592536533</c:v>
                </c:pt>
                <c:pt idx="86">
                  <c:v>58.990457299796674</c:v>
                </c:pt>
                <c:pt idx="87">
                  <c:v>59.88260877386135</c:v>
                </c:pt>
                <c:pt idx="88">
                  <c:v>60.776283250500356</c:v>
                </c:pt>
                <c:pt idx="89">
                  <c:v>61.671350557372733</c:v>
                </c:pt>
                <c:pt idx="90">
                  <c:v>62.567682141345635</c:v>
                </c:pt>
                <c:pt idx="91">
                  <c:v>63.465151094066506</c:v>
                </c:pt>
                <c:pt idx="92">
                  <c:v>64.363632175814345</c:v>
                </c:pt>
                <c:pt idx="93">
                  <c:v>65.263001837656901</c:v>
                </c:pt>
                <c:pt idx="94">
                  <c:v>66.16313824194205</c:v>
                </c:pt>
                <c:pt idx="95">
                  <c:v>67.063921281152474</c:v>
                </c:pt>
                <c:pt idx="96">
                  <c:v>67.965232595153878</c:v>
                </c:pt>
                <c:pt idx="97">
                  <c:v>68.866955586868016</c:v>
                </c:pt>
                <c:pt idx="98">
                  <c:v>69.768975436402201</c:v>
                </c:pt>
                <c:pt idx="99">
                  <c:v>70.671179113668344</c:v>
                </c:pt>
                <c:pt idx="100">
                  <c:v>71.573455389524668</c:v>
                </c:pt>
                <c:pt idx="101">
                  <c:v>72.475694845474493</c:v>
                </c:pt>
                <c:pt idx="102">
                  <c:v>73.377789881956261</c:v>
                </c:pt>
                <c:pt idx="103">
                  <c:v>74.279634725260038</c:v>
                </c:pt>
                <c:pt idx="104">
                  <c:v>75.181125433106118</c:v>
                </c:pt>
                <c:pt idx="105">
                  <c:v>76.082159898921077</c:v>
                </c:pt>
                <c:pt idx="106">
                  <c:v>76.982637854847695</c:v>
                </c:pt>
                <c:pt idx="107">
                  <c:v>77.882460873524906</c:v>
                </c:pt>
                <c:pt idx="108">
                  <c:v>78.781532368673993</c:v>
                </c:pt>
                <c:pt idx="109">
                  <c:v>79.679757594527672</c:v>
                </c:pt>
                <c:pt idx="110">
                  <c:v>80.577043644138641</c:v>
                </c:pt>
                <c:pt idx="111">
                  <c:v>81.473299446603875</c:v>
                </c:pt>
                <c:pt idx="112">
                  <c:v>82.368435763241166</c:v>
                </c:pt>
                <c:pt idx="113">
                  <c:v>83.262365182754252</c:v>
                </c:pt>
                <c:pt idx="114">
                  <c:v>84.155002115422604</c:v>
                </c:pt>
                <c:pt idx="115">
                  <c:v>85.046262786351775</c:v>
                </c:pt>
                <c:pt idx="116">
                  <c:v>85.936065227819782</c:v>
                </c:pt>
                <c:pt idx="117">
                  <c:v>86.824329270755328</c:v>
                </c:pt>
                <c:pt idx="118">
                  <c:v>87.710976535382258</c:v>
                </c:pt>
                <c:pt idx="119">
                  <c:v>88.595930421065376</c:v>
                </c:pt>
                <c:pt idx="120">
                  <c:v>89.479116095391575</c:v>
                </c:pt>
                <c:pt idx="121">
                  <c:v>90.360460482520281</c:v>
                </c:pt>
                <c:pt idx="122">
                  <c:v>91.239892250836348</c:v>
                </c:pt>
                <c:pt idx="123">
                  <c:v>92.117341799938359</c:v>
                </c:pt>
                <c:pt idx="124">
                  <c:v>92.992741246994768</c:v>
                </c:pt>
                <c:pt idx="125">
                  <c:v>93.866024412499229</c:v>
                </c:pt>
                <c:pt idx="126">
                  <c:v>94.737126805457137</c:v>
                </c:pt>
                <c:pt idx="127">
                  <c:v>95.605985608033208</c:v>
                </c:pt>
                <c:pt idx="128">
                  <c:v>96.472539659690682</c:v>
                </c:pt>
                <c:pt idx="129">
                  <c:v>97.3367294408514</c:v>
                </c:pt>
                <c:pt idx="130">
                  <c:v>98.198497056105737</c:v>
                </c:pt>
                <c:pt idx="131">
                  <c:v>99.05778621700027</c:v>
                </c:pt>
                <c:pt idx="132">
                  <c:v>99.914542224431301</c:v>
                </c:pt>
                <c:pt idx="133">
                  <c:v>100.76871195067044</c:v>
                </c:pt>
                <c:pt idx="134">
                  <c:v>101.6202438210491</c:v>
                </c:pt>
                <c:pt idx="135">
                  <c:v>102.46908779532704</c:v>
                </c:pt>
                <c:pt idx="136">
                  <c:v>103.31519534877023</c:v>
                </c:pt>
                <c:pt idx="137">
                  <c:v>104.1585194529618</c:v>
                </c:pt>
                <c:pt idx="138">
                  <c:v>104.99901455637026</c:v>
                </c:pt>
                <c:pt idx="139">
                  <c:v>105.8366365646972</c:v>
                </c:pt>
                <c:pt idx="140">
                  <c:v>106.6713428210272</c:v>
                </c:pt>
                <c:pt idx="141">
                  <c:v>107.50309208580111</c:v>
                </c:pt>
                <c:pt idx="142">
                  <c:v>108.33184451663391</c:v>
                </c:pt>
                <c:pt idx="143">
                  <c:v>109.15756164799691</c:v>
                </c:pt>
                <c:pt idx="144">
                  <c:v>109.9802063707843</c:v>
                </c:pt>
                <c:pt idx="145">
                  <c:v>110.79974291178239</c:v>
                </c:pt>
                <c:pt idx="146">
                  <c:v>111.61613681306034</c:v>
                </c:pt>
                <c:pt idx="147">
                  <c:v>112.42935491129924</c:v>
                </c:pt>
                <c:pt idx="148">
                  <c:v>113.23936531707734</c:v>
                </c:pt>
                <c:pt idx="149">
                  <c:v>114.0461373941268</c:v>
                </c:pt>
                <c:pt idx="150">
                  <c:v>114.84964173857827</c:v>
                </c:pt>
                <c:pt idx="151">
                  <c:v>115.64985015820824</c:v>
                </c:pt>
                <c:pt idx="152">
                  <c:v>116.44673565170331</c:v>
                </c:pt>
                <c:pt idx="153">
                  <c:v>117.24027238795559</c:v>
                </c:pt>
                <c:pt idx="154">
                  <c:v>118.03043568540249</c:v>
                </c:pt>
                <c:pt idx="155">
                  <c:v>118.81720199142316</c:v>
                </c:pt>
                <c:pt idx="156">
                  <c:v>119.60054886180438</c:v>
                </c:pt>
                <c:pt idx="157">
                  <c:v>120.38045494028682</c:v>
                </c:pt>
                <c:pt idx="158">
                  <c:v>121.15689993820335</c:v>
                </c:pt>
                <c:pt idx="159">
                  <c:v>121.92986461421924</c:v>
                </c:pt>
                <c:pt idx="160">
                  <c:v>122.69933075418491</c:v>
                </c:pt>
                <c:pt idx="161">
                  <c:v>123.46528115111028</c:v>
                </c:pt>
                <c:pt idx="162">
                  <c:v>124.2276995852698</c:v>
                </c:pt>
                <c:pt idx="163">
                  <c:v>124.98657080444687</c:v>
                </c:pt>
                <c:pt idx="164">
                  <c:v>125.74188050432542</c:v>
                </c:pt>
                <c:pt idx="165">
                  <c:v>126.49361530903647</c:v>
                </c:pt>
                <c:pt idx="166">
                  <c:v>127.2417627518667</c:v>
                </c:pt>
                <c:pt idx="167">
                  <c:v>127.98631125613591</c:v>
                </c:pt>
                <c:pt idx="168">
                  <c:v>128.72725011624928</c:v>
                </c:pt>
                <c:pt idx="169">
                  <c:v>129.46456947893091</c:v>
                </c:pt>
                <c:pt idx="170">
                  <c:v>130.19826032464363</c:v>
                </c:pt>
                <c:pt idx="171">
                  <c:v>130.92831444920029</c:v>
                </c:pt>
                <c:pt idx="172">
                  <c:v>131.65472444557179</c:v>
                </c:pt>
                <c:pt idx="173">
                  <c:v>132.37748368589516</c:v>
                </c:pt>
                <c:pt idx="174">
                  <c:v>133.09658630368727</c:v>
                </c:pt>
                <c:pt idx="175">
                  <c:v>133.8120271762661</c:v>
                </c:pt>
                <c:pt idx="176">
                  <c:v>134.52380190738432</c:v>
                </c:pt>
                <c:pt idx="177">
                  <c:v>135.23190681007796</c:v>
                </c:pt>
                <c:pt idx="178">
                  <c:v>135.93633888973224</c:v>
                </c:pt>
                <c:pt idx="179">
                  <c:v>136.63709582736792</c:v>
                </c:pt>
              </c:numCache>
            </c:numRef>
          </c:cat>
          <c:val>
            <c:numRef>
              <c:f>'Sireline GC'!$AH$3:$AH$182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1.0205742651690966</c:v>
                </c:pt>
                <c:pt idx="40">
                  <c:v>1.047663729165071</c:v>
                </c:pt>
                <c:pt idx="41">
                  <c:v>1.0748467535447304</c:v>
                </c:pt>
                <c:pt idx="42">
                  <c:v>1.1021047078451134</c:v>
                </c:pt>
                <c:pt idx="43">
                  <c:v>1.1294190341275598</c:v>
                </c:pt>
                <c:pt idx="44">
                  <c:v>1.1567712860338557</c:v>
                </c:pt>
                <c:pt idx="45">
                  <c:v>1.1841431671663163</c:v>
                </c:pt>
                <c:pt idx="46">
                  <c:v>1.2115165686241696</c:v>
                </c:pt>
                <c:pt idx="47">
                  <c:v>1.2388736055365526</c:v>
                </c:pt>
                <c:pt idx="48">
                  <c:v>1.2661966524412824</c:v>
                </c:pt>
                <c:pt idx="49">
                  <c:v>1.2934683773682605</c:v>
                </c:pt>
                <c:pt idx="50">
                  <c:v>1.3206717744968213</c:v>
                </c:pt>
                <c:pt idx="51">
                  <c:v>1.3477901952674074</c:v>
                </c:pt>
                <c:pt idx="52">
                  <c:v>1.3748073778395917</c:v>
                </c:pt>
                <c:pt idx="53">
                  <c:v>1.4017074748004821</c:v>
                </c:pt>
                <c:pt idx="54">
                  <c:v>1.4284750790399254</c:v>
                </c:pt>
                <c:pt idx="55">
                  <c:v>1.4550952477214742</c:v>
                </c:pt>
                <c:pt idx="56">
                  <c:v>1.4815535242907376</c:v>
                </c:pt>
                <c:pt idx="57">
                  <c:v>1.5078359584753886</c:v>
                </c:pt>
                <c:pt idx="58">
                  <c:v>1.5339291242436308</c:v>
                </c:pt>
                <c:pt idx="59">
                  <c:v>1.5598201357002512</c:v>
                </c:pt>
                <c:pt idx="60">
                  <c:v>1.5854966609114123</c:v>
                </c:pt>
                <c:pt idx="61">
                  <c:v>1.6109469336609799</c:v>
                </c:pt>
                <c:pt idx="62">
                  <c:v>1.6361597631523546</c:v>
                </c:pt>
                <c:pt idx="63">
                  <c:v>1.6611245416804239</c:v>
                </c:pt>
                <c:pt idx="64">
                  <c:v>1.6858312503082988</c:v>
                </c:pt>
                <c:pt idx="65">
                  <c:v>1.7102704625929137</c:v>
                </c:pt>
                <c:pt idx="66">
                  <c:v>1.7344333464122597</c:v>
                </c:pt>
                <c:pt idx="67">
                  <c:v>1.7583116639550318</c:v>
                </c:pt>
                <c:pt idx="68">
                  <c:v>1.7818977699406751</c:v>
                </c:pt>
                <c:pt idx="69">
                  <c:v>1.8051846081442806</c:v>
                </c:pt>
                <c:pt idx="70">
                  <c:v>1.8281657063064503</c:v>
                </c:pt>
                <c:pt idx="71">
                  <c:v>1.8508351695131209</c:v>
                </c:pt>
                <c:pt idx="72">
                  <c:v>1.8731876721344385</c:v>
                </c:pt>
                <c:pt idx="73">
                  <c:v>1.8952184484150885</c:v>
                </c:pt>
                <c:pt idx="74">
                  <c:v>1.9169232818110515</c:v>
                </c:pt>
                <c:pt idx="75">
                  <c:v>1.9382984931695841</c:v>
                </c:pt>
                <c:pt idx="76">
                  <c:v>1.9593409278503406</c:v>
                </c:pt>
                <c:pt idx="77">
                  <c:v>1.9800479418860122</c:v>
                </c:pt>
                <c:pt idx="78">
                  <c:v>2.0004173872806552</c:v>
                </c:pt>
                <c:pt idx="79">
                  <c:v>2.0204475965431188</c:v>
                </c:pt>
                <c:pt idx="80">
                  <c:v>2.0401373665516158</c:v>
                </c:pt>
                <c:pt idx="81">
                  <c:v>2.0594859418436671</c:v>
                </c:pt>
                <c:pt idx="82">
                  <c:v>2.0784929974232922</c:v>
                </c:pt>
                <c:pt idx="83">
                  <c:v>2.0971586211746365</c:v>
                </c:pt>
                <c:pt idx="84">
                  <c:v>2.1154832959680823</c:v>
                </c:pt>
                <c:pt idx="85">
                  <c:v>2.133467881541506</c:v>
                </c:pt>
                <c:pt idx="86">
                  <c:v>2.1511135962355992</c:v>
                </c:pt>
                <c:pt idx="87">
                  <c:v>2.1684219986582844</c:v>
                </c:pt>
                <c:pt idx="88">
                  <c:v>2.1853949693490957</c:v>
                </c:pt>
                <c:pt idx="89">
                  <c:v>2.2020346925101566</c:v>
                </c:pt>
                <c:pt idx="90">
                  <c:v>2.2183436378659853</c:v>
                </c:pt>
                <c:pt idx="91">
                  <c:v>2.2343245427099614</c:v>
                </c:pt>
                <c:pt idx="92">
                  <c:v>2.2499803941907643</c:v>
                </c:pt>
                <c:pt idx="93">
                  <c:v>2.2653144118876578</c:v>
                </c:pt>
                <c:pt idx="94">
                  <c:v>2.2803300307190568</c:v>
                </c:pt>
                <c:pt idx="95">
                  <c:v>2.2950308842244085</c:v>
                </c:pt>
                <c:pt idx="96">
                  <c:v>2.309420788255145</c:v>
                </c:pt>
                <c:pt idx="97">
                  <c:v>2.3235037251062876</c:v>
                </c:pt>
                <c:pt idx="98">
                  <c:v>2.3372838281161852</c:v>
                </c:pt>
                <c:pt idx="99">
                  <c:v>2.3507653667579991</c:v>
                </c:pt>
                <c:pt idx="100">
                  <c:v>2.3639527322427463</c:v>
                </c:pt>
                <c:pt idx="101">
                  <c:v>2.3768504236501702</c:v>
                </c:pt>
                <c:pt idx="102">
                  <c:v>2.3894630346002494</c:v>
                </c:pt>
                <c:pt idx="103">
                  <c:v>2.4017952404749909</c:v>
                </c:pt>
                <c:pt idx="104">
                  <c:v>2.413851786197081</c:v>
                </c:pt>
                <c:pt idx="105">
                  <c:v>2.4256374745691724</c:v>
                </c:pt>
                <c:pt idx="106">
                  <c:v>2.4371571551749298</c:v>
                </c:pt>
                <c:pt idx="107">
                  <c:v>2.448415713840558</c:v>
                </c:pt>
                <c:pt idx="108">
                  <c:v>2.4594180626532465</c:v>
                </c:pt>
                <c:pt idx="109">
                  <c:v>2.4701691305309943</c:v>
                </c:pt>
                <c:pt idx="110">
                  <c:v>2.4806738543363647</c:v>
                </c:pt>
                <c:pt idx="111">
                  <c:v>2.490937170525096</c:v>
                </c:pt>
                <c:pt idx="112">
                  <c:v>2.5009640073189967</c:v>
                </c:pt>
                <c:pt idx="113">
                  <c:v>2.5107592773912275</c:v>
                </c:pt>
                <c:pt idx="114">
                  <c:v>2.5203278710509611</c:v>
                </c:pt>
                <c:pt idx="115">
                  <c:v>2.5296746499133809</c:v>
                </c:pt>
                <c:pt idx="116">
                  <c:v>2.5388044410401815</c:v>
                </c:pt>
                <c:pt idx="117">
                  <c:v>2.5477220315350064</c:v>
                </c:pt>
                <c:pt idx="118">
                  <c:v>2.5564321635777114</c:v>
                </c:pt>
                <c:pt idx="119">
                  <c:v>2.5649395298809083</c:v>
                </c:pt>
                <c:pt idx="120">
                  <c:v>2.5732487695519062</c:v>
                </c:pt>
                <c:pt idx="121">
                  <c:v>2.5813644643429567</c:v>
                </c:pt>
                <c:pt idx="122">
                  <c:v>2.5892911352726076</c:v>
                </c:pt>
                <c:pt idx="123">
                  <c:v>2.5970332396009144</c:v>
                </c:pt>
                <c:pt idx="124">
                  <c:v>2.6045951681413437</c:v>
                </c:pt>
                <c:pt idx="125">
                  <c:v>2.6119812428923099</c:v>
                </c:pt>
                <c:pt idx="126">
                  <c:v>2.6191957149714962</c:v>
                </c:pt>
                <c:pt idx="127">
                  <c:v>2.6262427628363576</c:v>
                </c:pt>
                <c:pt idx="128">
                  <c:v>2.633126490774524</c:v>
                </c:pt>
                <c:pt idx="129">
                  <c:v>2.6398509276481521</c:v>
                </c:pt>
                <c:pt idx="130">
                  <c:v>2.6464200258767012</c:v>
                </c:pt>
                <c:pt idx="131">
                  <c:v>2.6528376606429998</c:v>
                </c:pt>
                <c:pt idx="132">
                  <c:v>2.6591076293079552</c:v>
                </c:pt>
                <c:pt idx="133">
                  <c:v>2.6652336510197192</c:v>
                </c:pt>
                <c:pt idx="134">
                  <c:v>2.671219366503621</c:v>
                </c:pt>
                <c:pt idx="135">
                  <c:v>2.6770683380197031</c:v>
                </c:pt>
                <c:pt idx="136">
                  <c:v>2.6827840494751984</c:v>
                </c:pt>
                <c:pt idx="137">
                  <c:v>2.6883699066798359</c:v>
                </c:pt>
                <c:pt idx="138">
                  <c:v>2.6938292377323698</c:v>
                </c:pt>
                <c:pt idx="139">
                  <c:v>2.6991652935272819</c:v>
                </c:pt>
                <c:pt idx="140">
                  <c:v>2.7043812483711172</c:v>
                </c:pt>
                <c:pt idx="141">
                  <c:v>2.7094802006984531</c:v>
                </c:pt>
                <c:pt idx="142">
                  <c:v>2.7144651738779979</c:v>
                </c:pt>
                <c:pt idx="143">
                  <c:v>2.7193391170998567</c:v>
                </c:pt>
                <c:pt idx="144">
                  <c:v>2.724104906335457</c:v>
                </c:pt>
                <c:pt idx="145">
                  <c:v>2.7287653453621585</c:v>
                </c:pt>
                <c:pt idx="146">
                  <c:v>2.7333231668450053</c:v>
                </c:pt>
                <c:pt idx="147">
                  <c:v>2.7377810334685622</c:v>
                </c:pt>
                <c:pt idx="148">
                  <c:v>2.7421415391122181</c:v>
                </c:pt>
                <c:pt idx="149">
                  <c:v>2.7464072100627548</c:v>
                </c:pt>
                <c:pt idx="150">
                  <c:v>2.7505805062584114</c:v>
                </c:pt>
                <c:pt idx="151">
                  <c:v>2.7546638225590652</c:v>
                </c:pt>
                <c:pt idx="152">
                  <c:v>2.758659490037513</c:v>
                </c:pt>
                <c:pt idx="153">
                  <c:v>2.7625697772872435</c:v>
                </c:pt>
                <c:pt idx="154">
                  <c:v>2.7663968917423856</c:v>
                </c:pt>
                <c:pt idx="155">
                  <c:v>2.7701429810058951</c:v>
                </c:pt>
                <c:pt idx="156">
                  <c:v>2.7738101341823285</c:v>
                </c:pt>
                <c:pt idx="157">
                  <c:v>2.7774003832118668</c:v>
                </c:pt>
                <c:pt idx="158">
                  <c:v>2.7809157042025285</c:v>
                </c:pt>
                <c:pt idx="159">
                  <c:v>2.7843580187577781</c:v>
                </c:pt>
                <c:pt idx="160">
                  <c:v>2.7877291952969987</c:v>
                </c:pt>
                <c:pt idx="161">
                  <c:v>2.7910310503665228</c:v>
                </c:pt>
                <c:pt idx="162">
                  <c:v>2.7942653499391503</c:v>
                </c:pt>
                <c:pt idx="163">
                  <c:v>2.7974338107002827</c:v>
                </c:pt>
                <c:pt idx="164">
                  <c:v>2.8005381013190185</c:v>
                </c:pt>
                <c:pt idx="165">
                  <c:v>2.8035798437027077</c:v>
                </c:pt>
                <c:pt idx="166">
                  <c:v>2.8065606142336796</c:v>
                </c:pt>
                <c:pt idx="167">
                  <c:v>2.8094819449869641</c:v>
                </c:pt>
                <c:pt idx="168">
                  <c:v>2.8123453249280388</c:v>
                </c:pt>
                <c:pt idx="169">
                  <c:v>2.8151522010897141</c:v>
                </c:pt>
                <c:pt idx="170">
                  <c:v>2.817903979727439</c:v>
                </c:pt>
                <c:pt idx="171">
                  <c:v>2.820602027452412</c:v>
                </c:pt>
                <c:pt idx="172">
                  <c:v>2.8232476723419859</c:v>
                </c:pt>
                <c:pt idx="173">
                  <c:v>2.8258422050269822</c:v>
                </c:pt>
                <c:pt idx="174">
                  <c:v>2.8283868797555849</c:v>
                </c:pt>
                <c:pt idx="175">
                  <c:v>2.8308829154336119</c:v>
                </c:pt>
                <c:pt idx="176">
                  <c:v>2.8333314966410055</c:v>
                </c:pt>
                <c:pt idx="177">
                  <c:v>2.8357337746244733</c:v>
                </c:pt>
                <c:pt idx="178">
                  <c:v>2.8380908682662729</c:v>
                </c:pt>
                <c:pt idx="179">
                  <c:v>2.8404038650291952</c:v>
                </c:pt>
              </c:numCache>
            </c:numRef>
          </c:val>
          <c:smooth val="0"/>
          <c:extLst>
            <c:ext xmlns:c16="http://schemas.microsoft.com/office/drawing/2014/chart" uri="{C3380CC4-5D6E-409C-BE32-E72D297353CC}">
              <c16:uniqueId val="{00000001-0456-43BA-A95F-DACA246AACC7}"/>
            </c:ext>
          </c:extLst>
        </c:ser>
        <c:dLbls>
          <c:showLegendKey val="0"/>
          <c:showVal val="0"/>
          <c:showCatName val="0"/>
          <c:showSerName val="0"/>
          <c:showPercent val="0"/>
          <c:showBubbleSize val="0"/>
        </c:dLbls>
        <c:smooth val="0"/>
        <c:axId val="621473272"/>
        <c:axId val="1"/>
      </c:lineChart>
      <c:catAx>
        <c:axId val="621473272"/>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473272"/>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C00000"/>
                </a:solidFill>
              </a:rPr>
              <a:t>408</a:t>
            </a:r>
          </a:p>
        </c:rich>
      </c:tx>
      <c:overlay val="0"/>
      <c:spPr>
        <a:no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GC'!$AG$2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GC'!$AF$3:$AF$182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21.450942799356255</c:v>
                </c:pt>
                <c:pt idx="40">
                  <c:v>22.105065192357699</c:v>
                </c:pt>
                <c:pt idx="41">
                  <c:v>22.76776008668266</c:v>
                </c:pt>
                <c:pt idx="42">
                  <c:v>23.438883682963027</c:v>
                </c:pt>
                <c:pt idx="43">
                  <c:v>24.1182906009535</c:v>
                </c:pt>
                <c:pt idx="44">
                  <c:v>24.805833979343333</c:v>
                </c:pt>
                <c:pt idx="45">
                  <c:v>25.501365574958434</c:v>
                </c:pt>
                <c:pt idx="46">
                  <c:v>26.204735861284895</c:v>
                </c:pt>
                <c:pt idx="47">
                  <c:v>26.915794126245721</c:v>
                </c:pt>
                <c:pt idx="48">
                  <c:v>27.634388569162457</c:v>
                </c:pt>
                <c:pt idx="49">
                  <c:v>28.360366396834195</c:v>
                </c:pt>
                <c:pt idx="50">
                  <c:v>29.093573918667261</c:v>
                </c:pt>
                <c:pt idx="51">
                  <c:v>29.833856640790025</c:v>
                </c:pt>
                <c:pt idx="52">
                  <c:v>30.581059359088798</c:v>
                </c:pt>
                <c:pt idx="53">
                  <c:v>31.335026251101763</c:v>
                </c:pt>
                <c:pt idx="54">
                  <c:v>32.095600966710393</c:v>
                </c:pt>
                <c:pt idx="55">
                  <c:v>32.862626717568965</c:v>
                </c:pt>
                <c:pt idx="56">
                  <c:v>33.63594636521519</c:v>
                </c:pt>
                <c:pt idx="57">
                  <c:v>34.415402507807102</c:v>
                </c:pt>
                <c:pt idx="58">
                  <c:v>35.200837565433346</c:v>
                </c:pt>
                <c:pt idx="59">
                  <c:v>35.992093863946856</c:v>
                </c:pt>
                <c:pt idx="60">
                  <c:v>36.789013717273704</c:v>
                </c:pt>
                <c:pt idx="61">
                  <c:v>37.591439508152142</c:v>
                </c:pt>
                <c:pt idx="62">
                  <c:v>38.399213767258928</c:v>
                </c:pt>
                <c:pt idx="63">
                  <c:v>39.212179250682809</c:v>
                </c:pt>
                <c:pt idx="64">
                  <c:v>40.03017901570793</c:v>
                </c:pt>
                <c:pt idx="65">
                  <c:v>40.853056494872348</c:v>
                </c:pt>
                <c:pt idx="66">
                  <c:v>41.680655568269685</c:v>
                </c:pt>
                <c:pt idx="67">
                  <c:v>42.512820634064873</c:v>
                </c:pt>
                <c:pt idx="68">
                  <c:v>43.349396677197383</c:v>
                </c:pt>
                <c:pt idx="69">
                  <c:v>44.190229336248358</c:v>
                </c:pt>
                <c:pt idx="70">
                  <c:v>45.035164968450644</c:v>
                </c:pt>
                <c:pt idx="71">
                  <c:v>45.884050712823424</c:v>
                </c:pt>
                <c:pt idx="72">
                  <c:v>46.736734551416085</c:v>
                </c:pt>
                <c:pt idx="73">
                  <c:v>47.593065368648212</c:v>
                </c:pt>
                <c:pt idx="74">
                  <c:v>48.452893008735508</c:v>
                </c:pt>
                <c:pt idx="75">
                  <c:v>49.316068331194153</c:v>
                </c:pt>
                <c:pt idx="76">
                  <c:v>50.182443264417969</c:v>
                </c:pt>
                <c:pt idx="77">
                  <c:v>51.051870857326207</c:v>
                </c:pt>
                <c:pt idx="78">
                  <c:v>51.924205329081204</c:v>
                </c:pt>
                <c:pt idx="79">
                  <c:v>52.799302116878337</c:v>
                </c:pt>
                <c:pt idx="80">
                  <c:v>53.677017921812322</c:v>
                </c:pt>
                <c:pt idx="81">
                  <c:v>54.557210752826649</c:v>
                </c:pt>
                <c:pt idx="82">
                  <c:v>55.43973996875463</c:v>
                </c:pt>
                <c:pt idx="83">
                  <c:v>56.324466318462939</c:v>
                </c:pt>
                <c:pt idx="84">
                  <c:v>57.211251979110386</c:v>
                </c:pt>
                <c:pt idx="85">
                  <c:v>58.099960592536533</c:v>
                </c:pt>
                <c:pt idx="86">
                  <c:v>58.990457299796674</c:v>
                </c:pt>
                <c:pt idx="87">
                  <c:v>59.88260877386135</c:v>
                </c:pt>
                <c:pt idx="88">
                  <c:v>60.776283250500356</c:v>
                </c:pt>
                <c:pt idx="89">
                  <c:v>61.671350557372733</c:v>
                </c:pt>
                <c:pt idx="90">
                  <c:v>62.567682141345635</c:v>
                </c:pt>
                <c:pt idx="91">
                  <c:v>63.465151094066506</c:v>
                </c:pt>
                <c:pt idx="92">
                  <c:v>64.363632175814345</c:v>
                </c:pt>
                <c:pt idx="93">
                  <c:v>65.263001837656901</c:v>
                </c:pt>
                <c:pt idx="94">
                  <c:v>66.16313824194205</c:v>
                </c:pt>
                <c:pt idx="95">
                  <c:v>67.063921281152474</c:v>
                </c:pt>
                <c:pt idx="96">
                  <c:v>67.965232595153878</c:v>
                </c:pt>
                <c:pt idx="97">
                  <c:v>68.866955586868016</c:v>
                </c:pt>
                <c:pt idx="98">
                  <c:v>69.768975436402201</c:v>
                </c:pt>
                <c:pt idx="99">
                  <c:v>70.671179113668344</c:v>
                </c:pt>
                <c:pt idx="100">
                  <c:v>71.573455389524668</c:v>
                </c:pt>
                <c:pt idx="101">
                  <c:v>72.475694845474493</c:v>
                </c:pt>
                <c:pt idx="102">
                  <c:v>73.377789881956261</c:v>
                </c:pt>
                <c:pt idx="103">
                  <c:v>74.279634725260038</c:v>
                </c:pt>
                <c:pt idx="104">
                  <c:v>75.181125433106118</c:v>
                </c:pt>
                <c:pt idx="105">
                  <c:v>76.082159898921077</c:v>
                </c:pt>
                <c:pt idx="106">
                  <c:v>76.982637854847695</c:v>
                </c:pt>
                <c:pt idx="107">
                  <c:v>77.882460873524906</c:v>
                </c:pt>
                <c:pt idx="108">
                  <c:v>78.781532368673993</c:v>
                </c:pt>
                <c:pt idx="109">
                  <c:v>79.679757594527672</c:v>
                </c:pt>
                <c:pt idx="110">
                  <c:v>80.577043644138641</c:v>
                </c:pt>
                <c:pt idx="111">
                  <c:v>81.473299446603875</c:v>
                </c:pt>
                <c:pt idx="112">
                  <c:v>82.368435763241166</c:v>
                </c:pt>
                <c:pt idx="113">
                  <c:v>83.262365182754252</c:v>
                </c:pt>
                <c:pt idx="114">
                  <c:v>84.155002115422604</c:v>
                </c:pt>
                <c:pt idx="115">
                  <c:v>85.046262786351775</c:v>
                </c:pt>
                <c:pt idx="116">
                  <c:v>85.936065227819782</c:v>
                </c:pt>
                <c:pt idx="117">
                  <c:v>86.824329270755328</c:v>
                </c:pt>
                <c:pt idx="118">
                  <c:v>87.710976535382258</c:v>
                </c:pt>
                <c:pt idx="119">
                  <c:v>88.595930421065376</c:v>
                </c:pt>
                <c:pt idx="120">
                  <c:v>89.479116095391575</c:v>
                </c:pt>
                <c:pt idx="121">
                  <c:v>90.360460482520281</c:v>
                </c:pt>
                <c:pt idx="122">
                  <c:v>91.239892250836348</c:v>
                </c:pt>
                <c:pt idx="123">
                  <c:v>92.117341799938359</c:v>
                </c:pt>
                <c:pt idx="124">
                  <c:v>92.992741246994768</c:v>
                </c:pt>
                <c:pt idx="125">
                  <c:v>93.866024412499229</c:v>
                </c:pt>
                <c:pt idx="126">
                  <c:v>94.737126805457137</c:v>
                </c:pt>
                <c:pt idx="127">
                  <c:v>95.605985608033208</c:v>
                </c:pt>
                <c:pt idx="128">
                  <c:v>96.472539659690682</c:v>
                </c:pt>
                <c:pt idx="129">
                  <c:v>97.3367294408514</c:v>
                </c:pt>
                <c:pt idx="130">
                  <c:v>98.198497056105737</c:v>
                </c:pt>
                <c:pt idx="131">
                  <c:v>99.05778621700027</c:v>
                </c:pt>
                <c:pt idx="132">
                  <c:v>99.914542224431301</c:v>
                </c:pt>
                <c:pt idx="133">
                  <c:v>100.76871195067044</c:v>
                </c:pt>
                <c:pt idx="134">
                  <c:v>101.6202438210491</c:v>
                </c:pt>
                <c:pt idx="135">
                  <c:v>102.46908779532704</c:v>
                </c:pt>
                <c:pt idx="136">
                  <c:v>103.31519534877023</c:v>
                </c:pt>
                <c:pt idx="137">
                  <c:v>104.1585194529618</c:v>
                </c:pt>
                <c:pt idx="138">
                  <c:v>104.99901455637026</c:v>
                </c:pt>
                <c:pt idx="139">
                  <c:v>105.8366365646972</c:v>
                </c:pt>
                <c:pt idx="140">
                  <c:v>106.6713428210272</c:v>
                </c:pt>
                <c:pt idx="141">
                  <c:v>107.50309208580111</c:v>
                </c:pt>
                <c:pt idx="142">
                  <c:v>108.33184451663391</c:v>
                </c:pt>
                <c:pt idx="143">
                  <c:v>109.15756164799691</c:v>
                </c:pt>
                <c:pt idx="144">
                  <c:v>109.9802063707843</c:v>
                </c:pt>
                <c:pt idx="145">
                  <c:v>110.79974291178239</c:v>
                </c:pt>
                <c:pt idx="146">
                  <c:v>111.61613681306034</c:v>
                </c:pt>
                <c:pt idx="147">
                  <c:v>112.42935491129924</c:v>
                </c:pt>
                <c:pt idx="148">
                  <c:v>113.23936531707734</c:v>
                </c:pt>
                <c:pt idx="149">
                  <c:v>114.0461373941268</c:v>
                </c:pt>
                <c:pt idx="150">
                  <c:v>114.84964173857827</c:v>
                </c:pt>
                <c:pt idx="151">
                  <c:v>115.64985015820824</c:v>
                </c:pt>
                <c:pt idx="152">
                  <c:v>116.44673565170331</c:v>
                </c:pt>
                <c:pt idx="153">
                  <c:v>117.24027238795559</c:v>
                </c:pt>
                <c:pt idx="154">
                  <c:v>118.03043568540249</c:v>
                </c:pt>
                <c:pt idx="155">
                  <c:v>118.81720199142316</c:v>
                </c:pt>
                <c:pt idx="156">
                  <c:v>119.60054886180438</c:v>
                </c:pt>
                <c:pt idx="157">
                  <c:v>120.38045494028682</c:v>
                </c:pt>
                <c:pt idx="158">
                  <c:v>121.15689993820335</c:v>
                </c:pt>
                <c:pt idx="159">
                  <c:v>121.92986461421924</c:v>
                </c:pt>
                <c:pt idx="160">
                  <c:v>122.69933075418491</c:v>
                </c:pt>
                <c:pt idx="161">
                  <c:v>123.46528115111028</c:v>
                </c:pt>
                <c:pt idx="162">
                  <c:v>124.2276995852698</c:v>
                </c:pt>
                <c:pt idx="163">
                  <c:v>124.98657080444687</c:v>
                </c:pt>
                <c:pt idx="164">
                  <c:v>125.74188050432542</c:v>
                </c:pt>
                <c:pt idx="165">
                  <c:v>126.49361530903647</c:v>
                </c:pt>
                <c:pt idx="166">
                  <c:v>127.2417627518667</c:v>
                </c:pt>
                <c:pt idx="167">
                  <c:v>127.98631125613591</c:v>
                </c:pt>
                <c:pt idx="168">
                  <c:v>128.72725011624928</c:v>
                </c:pt>
                <c:pt idx="169">
                  <c:v>129.46456947893091</c:v>
                </c:pt>
                <c:pt idx="170">
                  <c:v>130.19826032464363</c:v>
                </c:pt>
                <c:pt idx="171">
                  <c:v>130.92831444920029</c:v>
                </c:pt>
                <c:pt idx="172">
                  <c:v>131.65472444557179</c:v>
                </c:pt>
                <c:pt idx="173">
                  <c:v>132.37748368589516</c:v>
                </c:pt>
                <c:pt idx="174">
                  <c:v>133.09658630368727</c:v>
                </c:pt>
                <c:pt idx="175">
                  <c:v>133.8120271762661</c:v>
                </c:pt>
                <c:pt idx="176">
                  <c:v>134.52380190738432</c:v>
                </c:pt>
                <c:pt idx="177">
                  <c:v>135.23190681007796</c:v>
                </c:pt>
                <c:pt idx="178">
                  <c:v>135.93633888973224</c:v>
                </c:pt>
                <c:pt idx="179">
                  <c:v>136.63709582736792</c:v>
                </c:pt>
              </c:numCache>
            </c:numRef>
          </c:cat>
          <c:val>
            <c:numRef>
              <c:f>'Sireline GC'!$AG$3:$AG$182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0.65412239300144659</c:v>
                </c:pt>
                <c:pt idx="40">
                  <c:v>0.66269489432495998</c:v>
                </c:pt>
                <c:pt idx="41">
                  <c:v>0.67112359628036877</c:v>
                </c:pt>
                <c:pt idx="42">
                  <c:v>0.67940691799046959</c:v>
                </c:pt>
                <c:pt idx="43">
                  <c:v>0.6875433783898357</c:v>
                </c:pt>
                <c:pt idx="44">
                  <c:v>0.69553159561510025</c:v>
                </c:pt>
                <c:pt idx="45">
                  <c:v>0.70337028632646081</c:v>
                </c:pt>
                <c:pt idx="46">
                  <c:v>0.71105826496082614</c:v>
                </c:pt>
                <c:pt idx="47">
                  <c:v>0.71859444291673569</c:v>
                </c:pt>
                <c:pt idx="48">
                  <c:v>0.72597782767173946</c:v>
                </c:pt>
                <c:pt idx="49">
                  <c:v>0.73320752183306404</c:v>
                </c:pt>
                <c:pt idx="50">
                  <c:v>0.74028272212276658</c:v>
                </c:pt>
                <c:pt idx="51">
                  <c:v>0.7472027182987695</c:v>
                </c:pt>
                <c:pt idx="52">
                  <c:v>0.75396689201296585</c:v>
                </c:pt>
                <c:pt idx="53">
                  <c:v>0.7605747156086311</c:v>
                </c:pt>
                <c:pt idx="54">
                  <c:v>0.76702575085857028</c:v>
                </c:pt>
                <c:pt idx="55">
                  <c:v>0.77331964764622896</c:v>
                </c:pt>
                <c:pt idx="56">
                  <c:v>0.77945614259190421</c:v>
                </c:pt>
                <c:pt idx="57">
                  <c:v>0.78543505762625188</c:v>
                </c:pt>
                <c:pt idx="58">
                  <c:v>0.79125629851350965</c:v>
                </c:pt>
                <c:pt idx="59">
                  <c:v>0.7969198533268429</c:v>
                </c:pt>
                <c:pt idx="60">
                  <c:v>0.80242579087844135</c:v>
                </c:pt>
                <c:pt idx="61">
                  <c:v>0.80777425910678602</c:v>
                </c:pt>
                <c:pt idx="62">
                  <c:v>0.81296548342387531</c:v>
                </c:pt>
                <c:pt idx="63">
                  <c:v>0.81799976502512095</c:v>
                </c:pt>
                <c:pt idx="64">
                  <c:v>0.82287747916442022</c:v>
                </c:pt>
                <c:pt idx="65">
                  <c:v>0.82759907339734085</c:v>
                </c:pt>
                <c:pt idx="66">
                  <c:v>0.83216506579518601</c:v>
                </c:pt>
                <c:pt idx="67">
                  <c:v>0.83657604313250822</c:v>
                </c:pt>
                <c:pt idx="68">
                  <c:v>0.84083265905097981</c:v>
                </c:pt>
                <c:pt idx="69">
                  <c:v>0.84493563220228118</c:v>
                </c:pt>
                <c:pt idx="70">
                  <c:v>0.84888574437278308</c:v>
                </c:pt>
                <c:pt idx="71">
                  <c:v>0.85268383859266095</c:v>
                </c:pt>
                <c:pt idx="72">
                  <c:v>0.85633081723212179</c:v>
                </c:pt>
                <c:pt idx="73">
                  <c:v>0.8598276400873015</c:v>
                </c:pt>
                <c:pt idx="74">
                  <c:v>0.8631753224586447</c:v>
                </c:pt>
                <c:pt idx="75">
                  <c:v>0.86637493322381509</c:v>
                </c:pt>
                <c:pt idx="76">
                  <c:v>0.86942759290824156</c:v>
                </c:pt>
                <c:pt idx="77">
                  <c:v>0.87233447175499634</c:v>
                </c:pt>
                <c:pt idx="78">
                  <c:v>0.8750967877971263</c:v>
                </c:pt>
                <c:pt idx="79">
                  <c:v>0.87771580493399171</c:v>
                </c:pt>
                <c:pt idx="80">
                  <c:v>0.88019283101432322</c:v>
                </c:pt>
                <c:pt idx="81">
                  <c:v>0.8825292159279865</c:v>
                </c:pt>
                <c:pt idx="82">
                  <c:v>0.88472634970830555</c:v>
                </c:pt>
                <c:pt idx="83">
                  <c:v>0.88678566064744402</c:v>
                </c:pt>
                <c:pt idx="84">
                  <c:v>0.88870861342615548</c:v>
                </c:pt>
                <c:pt idx="85">
                  <c:v>0.89049670726013375</c:v>
                </c:pt>
                <c:pt idx="86">
                  <c:v>0.89215147406467743</c:v>
                </c:pt>
                <c:pt idx="87">
                  <c:v>0.89367447663900812</c:v>
                </c:pt>
                <c:pt idx="88">
                  <c:v>0.89506730687237912</c:v>
                </c:pt>
                <c:pt idx="89">
                  <c:v>0.89633158397289847</c:v>
                </c:pt>
                <c:pt idx="90">
                  <c:v>0.89746895272086924</c:v>
                </c:pt>
                <c:pt idx="91">
                  <c:v>0.89848108174784436</c:v>
                </c:pt>
                <c:pt idx="92">
                  <c:v>0.89936966184255951</c:v>
                </c:pt>
                <c:pt idx="93">
                  <c:v>0.90013640428514563</c:v>
                </c:pt>
                <c:pt idx="94">
                  <c:v>0.90078303921042036</c:v>
                </c:pt>
                <c:pt idx="95">
                  <c:v>0.90131131400140418</c:v>
                </c:pt>
                <c:pt idx="96">
                  <c:v>0.90172299171413783</c:v>
                </c:pt>
                <c:pt idx="97">
                  <c:v>0.90201984953419156</c:v>
                </c:pt>
                <c:pt idx="98">
                  <c:v>0.90220367726613304</c:v>
                </c:pt>
                <c:pt idx="99">
                  <c:v>0.9022762758563232</c:v>
                </c:pt>
                <c:pt idx="100">
                  <c:v>0.9022394559498359</c:v>
                </c:pt>
                <c:pt idx="101">
                  <c:v>0.90209503648175726</c:v>
                </c:pt>
                <c:pt idx="102">
                  <c:v>0.90184484330378112</c:v>
                </c:pt>
                <c:pt idx="103">
                  <c:v>0.90149070784607943</c:v>
                </c:pt>
                <c:pt idx="104">
                  <c:v>0.90103446581495206</c:v>
                </c:pt>
                <c:pt idx="105">
                  <c:v>0.90047795592662183</c:v>
                </c:pt>
                <c:pt idx="106">
                  <c:v>0.89982301867721759</c:v>
                </c:pt>
                <c:pt idx="107">
                  <c:v>0.89907149514907658</c:v>
                </c:pt>
                <c:pt idx="108">
                  <c:v>0.89822522585368247</c:v>
                </c:pt>
                <c:pt idx="109">
                  <c:v>0.89728604961096892</c:v>
                </c:pt>
                <c:pt idx="110">
                  <c:v>0.89625580246523739</c:v>
                </c:pt>
                <c:pt idx="111">
                  <c:v>0.89513631663728077</c:v>
                </c:pt>
                <c:pt idx="112">
                  <c:v>0.89392941951309979</c:v>
                </c:pt>
                <c:pt idx="113">
                  <c:v>0.89263693266835631</c:v>
                </c:pt>
                <c:pt idx="114">
                  <c:v>0.89126067092916728</c:v>
                </c:pt>
                <c:pt idx="115">
                  <c:v>0.88980244146800658</c:v>
                </c:pt>
                <c:pt idx="116">
                  <c:v>0.88826404293555328</c:v>
                </c:pt>
                <c:pt idx="117">
                  <c:v>0.88664726462692656</c:v>
                </c:pt>
                <c:pt idx="118">
                  <c:v>0.88495388568311029</c:v>
                </c:pt>
                <c:pt idx="119">
                  <c:v>0.88318567432619943</c:v>
                </c:pt>
                <c:pt idx="120">
                  <c:v>0.88134438712870633</c:v>
                </c:pt>
                <c:pt idx="121">
                  <c:v>0.87943176831606351</c:v>
                </c:pt>
                <c:pt idx="122">
                  <c:v>0.87744954910201756</c:v>
                </c:pt>
                <c:pt idx="123">
                  <c:v>0.87539944705639883</c:v>
                </c:pt>
                <c:pt idx="124">
                  <c:v>0.87328316550446061</c:v>
                </c:pt>
                <c:pt idx="125">
                  <c:v>0.87110239295791558</c:v>
                </c:pt>
                <c:pt idx="126">
                  <c:v>0.86885880257607795</c:v>
                </c:pt>
                <c:pt idx="127">
                  <c:v>0.86655405165747013</c:v>
                </c:pt>
                <c:pt idx="128">
                  <c:v>0.86418978116072154</c:v>
                </c:pt>
                <c:pt idx="129">
                  <c:v>0.86176761525432966</c:v>
                </c:pt>
                <c:pt idx="130">
                  <c:v>0.85928916089454077</c:v>
                </c:pt>
                <c:pt idx="131">
                  <c:v>0.85675600743102009</c:v>
                </c:pt>
                <c:pt idx="132">
                  <c:v>0.85416972623913878</c:v>
                </c:pt>
                <c:pt idx="133">
                  <c:v>0.85153187037866118</c:v>
                </c:pt>
                <c:pt idx="134">
                  <c:v>0.84884397427795122</c:v>
                </c:pt>
                <c:pt idx="135">
                  <c:v>0.84610755344317212</c:v>
                </c:pt>
                <c:pt idx="136">
                  <c:v>0.84332410419157355</c:v>
                </c:pt>
                <c:pt idx="137">
                  <c:v>0.84049510340846112</c:v>
                </c:pt>
                <c:pt idx="138">
                  <c:v>0.83762200832694589</c:v>
                </c:pt>
                <c:pt idx="139">
                  <c:v>0.83470625632998363</c:v>
                </c:pt>
                <c:pt idx="140">
                  <c:v>0.83174926477392574</c:v>
                </c:pt>
                <c:pt idx="141">
                  <c:v>0.8287524308327896</c:v>
                </c:pt>
                <c:pt idx="142">
                  <c:v>0.82571713136302094</c:v>
                </c:pt>
                <c:pt idx="143">
                  <c:v>0.82264472278738054</c:v>
                </c:pt>
                <c:pt idx="144">
                  <c:v>0.81953654099808659</c:v>
                </c:pt>
                <c:pt idx="145">
                  <c:v>0.81639390127793732</c:v>
                </c:pt>
                <c:pt idx="146">
                  <c:v>0.81321809823891655</c:v>
                </c:pt>
                <c:pt idx="147">
                  <c:v>0.81001040577810102</c:v>
                </c:pt>
                <c:pt idx="148">
                  <c:v>0.80677207704946241</c:v>
                </c:pt>
                <c:pt idx="149">
                  <c:v>0.80350434445146846</c:v>
                </c:pt>
                <c:pt idx="150">
                  <c:v>0.80020841962996769</c:v>
                </c:pt>
                <c:pt idx="151">
                  <c:v>0.79688549349505422</c:v>
                </c:pt>
                <c:pt idx="152">
                  <c:v>0.79353673625228183</c:v>
                </c:pt>
                <c:pt idx="153">
                  <c:v>0.79016329744690594</c:v>
                </c:pt>
                <c:pt idx="154">
                  <c:v>0.78676630602067732</c:v>
                </c:pt>
                <c:pt idx="155">
                  <c:v>0.78334687038122297</c:v>
                </c:pt>
                <c:pt idx="156">
                  <c:v>0.77990607848245119</c:v>
                </c:pt>
                <c:pt idx="157">
                  <c:v>0.77644499791652066</c:v>
                </c:pt>
                <c:pt idx="158">
                  <c:v>0.77296467601587793</c:v>
                </c:pt>
                <c:pt idx="159">
                  <c:v>0.76946613996567237</c:v>
                </c:pt>
                <c:pt idx="160">
                  <c:v>0.7659503969253656</c:v>
                </c:pt>
                <c:pt idx="161">
                  <c:v>0.7624184341595317</c:v>
                </c:pt>
                <c:pt idx="162">
                  <c:v>0.75887121917706324</c:v>
                </c:pt>
                <c:pt idx="163">
                  <c:v>0.75530969987855912</c:v>
                </c:pt>
                <c:pt idx="164">
                  <c:v>0.75173480471103815</c:v>
                </c:pt>
                <c:pt idx="165">
                  <c:v>0.74814744283023416</c:v>
                </c:pt>
                <c:pt idx="166">
                  <c:v>0.74454850426921126</c:v>
                </c:pt>
                <c:pt idx="167">
                  <c:v>0.74093886011335996</c:v>
                </c:pt>
                <c:pt idx="168">
                  <c:v>0.73731936268165654</c:v>
                </c:pt>
                <c:pt idx="169">
                  <c:v>0.73369084571269383</c:v>
                </c:pt>
                <c:pt idx="170">
                  <c:v>0.7300541245566663</c:v>
                </c:pt>
                <c:pt idx="171">
                  <c:v>0.7264099963714834</c:v>
                </c:pt>
                <c:pt idx="172">
                  <c:v>0.72275924032338068</c:v>
                </c:pt>
                <c:pt idx="173">
                  <c:v>0.71910261779213869</c:v>
                </c:pt>
                <c:pt idx="174">
                  <c:v>0.71544087257878886</c:v>
                </c:pt>
                <c:pt idx="175">
                  <c:v>0.71177473111825407</c:v>
                </c:pt>
                <c:pt idx="176">
                  <c:v>0.70810490269363413</c:v>
                </c:pt>
                <c:pt idx="177">
                  <c:v>0.70443207965428911</c:v>
                </c:pt>
                <c:pt idx="178">
                  <c:v>0.70075693763565994</c:v>
                </c:pt>
                <c:pt idx="179">
                  <c:v>0.69708411459631492</c:v>
                </c:pt>
              </c:numCache>
            </c:numRef>
          </c:val>
          <c:smooth val="0"/>
          <c:extLst>
            <c:ext xmlns:c16="http://schemas.microsoft.com/office/drawing/2014/chart" uri="{C3380CC4-5D6E-409C-BE32-E72D297353CC}">
              <c16:uniqueId val="{00000001-12EC-48E5-90FD-45B685D6C51A}"/>
            </c:ext>
          </c:extLst>
        </c:ser>
        <c:dLbls>
          <c:showLegendKey val="0"/>
          <c:showVal val="0"/>
          <c:showCatName val="0"/>
          <c:showSerName val="0"/>
          <c:showPercent val="0"/>
          <c:showBubbleSize val="0"/>
        </c:dLbls>
        <c:smooth val="0"/>
        <c:axId val="621468024"/>
        <c:axId val="1"/>
      </c:lineChart>
      <c:catAx>
        <c:axId val="621468024"/>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468024"/>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410</a:t>
            </a:r>
            <a:endParaRPr lang="en-US" b="1"/>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GC'!$AN$2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GC'!$AL$3:$AL$182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21.464545107704577</c:v>
                </c:pt>
                <c:pt idx="40">
                  <c:v>22.126575109766577</c:v>
                </c:pt>
                <c:pt idx="41">
                  <c:v>22.797619276178736</c:v>
                </c:pt>
                <c:pt idx="42">
                  <c:v>23.477540525929783</c:v>
                </c:pt>
                <c:pt idx="43">
                  <c:v>24.166199976662</c:v>
                </c:pt>
                <c:pt idx="44">
                  <c:v>24.863457040388621</c:v>
                </c:pt>
                <c:pt idx="45">
                  <c:v>25.569169518814501</c:v>
                </c:pt>
                <c:pt idx="46">
                  <c:v>26.283193698198893</c:v>
                </c:pt>
                <c:pt idx="47">
                  <c:v>27.005384443699</c:v>
                </c:pt>
                <c:pt idx="48">
                  <c:v>27.735595293132015</c:v>
                </c:pt>
                <c:pt idx="49">
                  <c:v>28.473678550093634</c:v>
                </c:pt>
                <c:pt idx="50">
                  <c:v>29.219485376371061</c:v>
                </c:pt>
                <c:pt idx="51">
                  <c:v>29.972865883588813</c:v>
                </c:pt>
                <c:pt idx="52">
                  <c:v>30.733669224026634</c:v>
                </c:pt>
                <c:pt idx="53">
                  <c:v>31.501743680549154</c:v>
                </c:pt>
                <c:pt idx="54">
                  <c:v>32.276936755588636</c:v>
                </c:pt>
                <c:pt idx="55">
                  <c:v>33.059095259122742</c:v>
                </c:pt>
                <c:pt idx="56">
                  <c:v>33.848065395591163</c:v>
                </c:pt>
                <c:pt idx="57">
                  <c:v>34.643692849696244</c:v>
                </c:pt>
                <c:pt idx="58">
                  <c:v>35.445822871034338</c:v>
                </c:pt>
                <c:pt idx="59">
                  <c:v>36.254300357506807</c:v>
                </c:pt>
                <c:pt idx="60">
                  <c:v>37.068969937461048</c:v>
                </c:pt>
                <c:pt idx="61">
                  <c:v>37.889676050514183</c:v>
                </c:pt>
                <c:pt idx="62">
                  <c:v>38.716263027014179</c:v>
                </c:pt>
                <c:pt idx="63">
                  <c:v>39.548575166095105</c:v>
                </c:pt>
                <c:pt idx="64">
                  <c:v>40.386456812285758</c:v>
                </c:pt>
                <c:pt idx="65">
                  <c:v>41.229752430632843</c:v>
                </c:pt>
                <c:pt idx="66">
                  <c:v>42.078306680302603</c:v>
                </c:pt>
                <c:pt idx="67">
                  <c:v>42.931964486626725</c:v>
                </c:pt>
                <c:pt idx="68">
                  <c:v>43.790571111561221</c:v>
                </c:pt>
                <c:pt idx="69">
                  <c:v>44.653972222528857</c:v>
                </c:pt>
                <c:pt idx="70">
                  <c:v>45.522013959618675</c:v>
                </c:pt>
                <c:pt idx="71">
                  <c:v>46.394543001118052</c:v>
                </c:pt>
                <c:pt idx="72">
                  <c:v>47.271406627355589</c:v>
                </c:pt>
                <c:pt idx="73">
                  <c:v>48.15245278283534</c:v>
                </c:pt>
                <c:pt idx="74">
                  <c:v>49.037530136645152</c:v>
                </c:pt>
                <c:pt idx="75">
                  <c:v>49.926488141124601</c:v>
                </c:pt>
                <c:pt idx="76">
                  <c:v>50.819177088779981</c:v>
                </c:pt>
                <c:pt idx="77">
                  <c:v>51.715448167436534</c:v>
                </c:pt>
                <c:pt idx="78">
                  <c:v>52.615153513619774</c:v>
                </c:pt>
                <c:pt idx="79">
                  <c:v>53.518146264160769</c:v>
                </c:pt>
                <c:pt idx="80">
                  <c:v>54.42428060602176</c:v>
                </c:pt>
                <c:pt idx="81">
                  <c:v>55.333411824340999</c:v>
                </c:pt>
                <c:pt idx="82">
                  <c:v>56.245396348697668</c:v>
                </c:pt>
                <c:pt idx="83">
                  <c:v>57.160091797599762</c:v>
                </c:pt>
                <c:pt idx="84">
                  <c:v>58.077357021199845</c:v>
                </c:pt>
                <c:pt idx="85">
                  <c:v>58.997052142245494</c:v>
                </c:pt>
                <c:pt idx="86">
                  <c:v>59.91903859527293</c:v>
                </c:pt>
                <c:pt idx="87">
                  <c:v>60.843179164054462</c:v>
                </c:pt>
                <c:pt idx="88">
                  <c:v>61.769338017311668</c:v>
                </c:pt>
                <c:pt idx="89">
                  <c:v>62.697380742708312</c:v>
                </c:pt>
                <c:pt idx="90">
                  <c:v>63.62717437913814</c:v>
                </c:pt>
                <c:pt idx="91">
                  <c:v>64.558587447324641</c:v>
                </c:pt>
                <c:pt idx="92">
                  <c:v>65.491489978750849</c:v>
                </c:pt>
                <c:pt idx="93">
                  <c:v>66.425753542939134</c:v>
                </c:pt>
                <c:pt idx="94">
                  <c:v>67.361251273101686</c:v>
                </c:pt>
                <c:pt idx="95">
                  <c:v>68.297857890184076</c:v>
                </c:pt>
                <c:pt idx="96">
                  <c:v>69.235449725325083</c:v>
                </c:pt>
                <c:pt idx="97">
                  <c:v>70.17390474075745</c:v>
                </c:pt>
                <c:pt idx="98">
                  <c:v>71.113102549174528</c:v>
                </c:pt>
                <c:pt idx="99">
                  <c:v>72.052924431589872</c:v>
                </c:pt>
                <c:pt idx="100">
                  <c:v>72.993253353716227</c:v>
                </c:pt>
                <c:pt idx="101">
                  <c:v>73.933973980892688</c:v>
                </c:pt>
                <c:pt idx="102">
                  <c:v>74.874972691588312</c:v>
                </c:pt>
                <c:pt idx="103">
                  <c:v>75.816137589511584</c:v>
                </c:pt>
                <c:pt idx="104">
                  <c:v>76.757358514356326</c:v>
                </c:pt>
                <c:pt idx="105">
                  <c:v>77.698527051213887</c:v>
                </c:pt>
                <c:pt idx="106">
                  <c:v>78.63953653868316</c:v>
                </c:pt>
                <c:pt idx="107">
                  <c:v>79.580282075709817</c:v>
                </c:pt>
                <c:pt idx="108">
                  <c:v>80.520660527186266</c:v>
                </c:pt>
                <c:pt idx="109">
                  <c:v>81.460570528344888</c:v>
                </c:pt>
                <c:pt idx="110">
                  <c:v>82.399912487976593</c:v>
                </c:pt>
                <c:pt idx="111">
                  <c:v>83.3385885905073</c:v>
                </c:pt>
                <c:pt idx="112">
                  <c:v>84.276502796965147</c:v>
                </c:pt>
                <c:pt idx="113">
                  <c:v>85.213560844870983</c:v>
                </c:pt>
                <c:pt idx="114">
                  <c:v>86.149670247085197</c:v>
                </c:pt>
                <c:pt idx="115">
                  <c:v>87.084740289643378</c:v>
                </c:pt>
                <c:pt idx="116">
                  <c:v>88.018682028613782</c:v>
                </c:pt>
                <c:pt idx="117">
                  <c:v>88.951408286009297</c:v>
                </c:pt>
                <c:pt idx="118">
                  <c:v>89.882833644786032</c:v>
                </c:pt>
                <c:pt idx="119">
                  <c:v>90.812874442961231</c:v>
                </c:pt>
                <c:pt idx="120">
                  <c:v>91.741448766882627</c:v>
                </c:pt>
                <c:pt idx="121">
                  <c:v>92.668476443680859</c:v>
                </c:pt>
                <c:pt idx="122">
                  <c:v>93.593879032936655</c:v>
                </c:pt>
                <c:pt idx="123">
                  <c:v>94.517579817594338</c:v>
                </c:pt>
                <c:pt idx="124">
                  <c:v>95.439503794152031</c:v>
                </c:pt>
                <c:pt idx="125">
                  <c:v>96.359577662159694</c:v>
                </c:pt>
                <c:pt idx="126">
                  <c:v>97.277729813054862</c:v>
                </c:pt>
                <c:pt idx="127">
                  <c:v>98.193890318366073</c:v>
                </c:pt>
                <c:pt idx="128">
                  <c:v>99.107990917312947</c:v>
                </c:pt>
                <c:pt idx="129">
                  <c:v>100.01996500383223</c:v>
                </c:pt>
                <c:pt idx="130">
                  <c:v>100.92974761305805</c:v>
                </c:pt>
                <c:pt idx="131">
                  <c:v>101.83727540728398</c:v>
                </c:pt>
                <c:pt idx="132">
                  <c:v>102.74248666143485</c:v>
                </c:pt>
                <c:pt idx="133">
                  <c:v>103.64532124807477</c:v>
                </c:pt>
                <c:pt idx="134">
                  <c:v>104.54572062197778</c:v>
                </c:pt>
                <c:pt idx="135">
                  <c:v>105.44362780428708</c:v>
                </c:pt>
                <c:pt idx="136">
                  <c:v>106.33898736628782</c:v>
                </c:pt>
                <c:pt idx="137">
                  <c:v>107.23174541281843</c:v>
                </c:pt>
                <c:pt idx="138">
                  <c:v>108.12184956534412</c:v>
                </c:pt>
                <c:pt idx="139">
                  <c:v>109.00924894471667</c:v>
                </c:pt>
                <c:pt idx="140">
                  <c:v>109.89389415364286</c:v>
                </c:pt>
                <c:pt idx="141">
                  <c:v>110.77573725888428</c:v>
                </c:pt>
                <c:pt idx="142">
                  <c:v>111.6547317732101</c:v>
                </c:pt>
                <c:pt idx="143">
                  <c:v>112.53083263712405</c:v>
                </c:pt>
                <c:pt idx="144">
                  <c:v>113.40399620038599</c:v>
                </c:pt>
                <c:pt idx="145">
                  <c:v>114.27418020334846</c:v>
                </c:pt>
                <c:pt idx="146">
                  <c:v>115.14134375812712</c:v>
                </c:pt>
                <c:pt idx="147">
                  <c:v>116.00544732962413</c:v>
                </c:pt>
                <c:pt idx="148">
                  <c:v>116.86645271642288</c:v>
                </c:pt>
                <c:pt idx="149">
                  <c:v>117.72432303157122</c:v>
                </c:pt>
                <c:pt idx="150">
                  <c:v>118.57902268327067</c:v>
                </c:pt>
                <c:pt idx="151">
                  <c:v>119.43051735548806</c:v>
                </c:pt>
                <c:pt idx="152">
                  <c:v>120.27877398850509</c:v>
                </c:pt>
                <c:pt idx="153">
                  <c:v>121.12376075942197</c:v>
                </c:pt>
                <c:pt idx="154">
                  <c:v>121.96544706262898</c:v>
                </c:pt>
                <c:pt idx="155">
                  <c:v>122.80380349026109</c:v>
                </c:pt>
                <c:pt idx="156">
                  <c:v>123.63880181264882</c:v>
                </c:pt>
                <c:pt idx="157">
                  <c:v>124.47041495877863</c:v>
                </c:pt>
                <c:pt idx="158">
                  <c:v>125.29861699677565</c:v>
                </c:pt>
                <c:pt idx="159">
                  <c:v>126.12338311442078</c:v>
                </c:pt>
                <c:pt idx="160">
                  <c:v>126.94468959971381</c:v>
                </c:pt>
                <c:pt idx="161">
                  <c:v>127.76251382149371</c:v>
                </c:pt>
                <c:pt idx="162">
                  <c:v>128.57683421012686</c:v>
                </c:pt>
                <c:pt idx="163">
                  <c:v>129.38763023827315</c:v>
                </c:pt>
                <c:pt idx="164">
                  <c:v>130.1948824017399</c:v>
                </c:pt>
                <c:pt idx="165">
                  <c:v>130.99857220043279</c:v>
                </c:pt>
                <c:pt idx="166">
                  <c:v>131.7986821194126</c:v>
                </c:pt>
                <c:pt idx="167">
                  <c:v>132.59519561006604</c:v>
                </c:pt>
                <c:pt idx="168">
                  <c:v>133.38809707139865</c:v>
                </c:pt>
                <c:pt idx="169">
                  <c:v>134.17737183145766</c:v>
                </c:pt>
                <c:pt idx="170">
                  <c:v>134.96300612889107</c:v>
                </c:pt>
                <c:pt idx="171">
                  <c:v>135.74498709465075</c:v>
                </c:pt>
                <c:pt idx="172">
                  <c:v>136.52330273384501</c:v>
                </c:pt>
                <c:pt idx="173">
                  <c:v>137.29794190774697</c:v>
                </c:pt>
                <c:pt idx="174">
                  <c:v>138.06889431596474</c:v>
                </c:pt>
                <c:pt idx="175">
                  <c:v>138.83615047877748</c:v>
                </c:pt>
                <c:pt idx="176">
                  <c:v>139.59970171964369</c:v>
                </c:pt>
                <c:pt idx="177">
                  <c:v>140.35954014788521</c:v>
                </c:pt>
                <c:pt idx="178">
                  <c:v>141.11565864155173</c:v>
                </c:pt>
                <c:pt idx="179">
                  <c:v>141.86805083046943</c:v>
                </c:pt>
              </c:numCache>
            </c:numRef>
          </c:cat>
          <c:val>
            <c:numRef>
              <c:f>'Sireline GC'!$AN$3:$AN$182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1.0262078201485303</c:v>
                </c:pt>
                <c:pt idx="40">
                  <c:v>1.0542287856622661</c:v>
                </c:pt>
                <c:pt idx="41">
                  <c:v>1.0823716689017344</c:v>
                </c:pt>
                <c:pt idx="42">
                  <c:v>1.110617259573041</c:v>
                </c:pt>
                <c:pt idx="43">
                  <c:v>1.1389463732611065</c:v>
                </c:pt>
                <c:pt idx="44">
                  <c:v>1.1673398913276793</c:v>
                </c:pt>
                <c:pt idx="45">
                  <c:v>1.1957788003142653</c:v>
                </c:pt>
                <c:pt idx="46">
                  <c:v>1.2242442306827732</c:v>
                </c:pt>
                <c:pt idx="47">
                  <c:v>1.2527174947328721</c:v>
                </c:pt>
                <c:pt idx="48">
                  <c:v>1.2811801235421669</c:v>
                </c:pt>
                <c:pt idx="49">
                  <c:v>1.3096139027833518</c:v>
                </c:pt>
                <c:pt idx="50">
                  <c:v>1.3380009072813404</c:v>
                </c:pt>
                <c:pt idx="51">
                  <c:v>1.3663235341829496</c:v>
                </c:pt>
                <c:pt idx="52">
                  <c:v>1.3945645346219298</c:v>
                </c:pt>
                <c:pt idx="53">
                  <c:v>1.4227070437728748</c:v>
                </c:pt>
                <c:pt idx="54">
                  <c:v>1.4507346091987463</c:v>
                </c:pt>
                <c:pt idx="55">
                  <c:v>1.4786312174082623</c:v>
                </c:pt>
                <c:pt idx="56">
                  <c:v>1.5063813185511759</c:v>
                </c:pt>
                <c:pt idx="57">
                  <c:v>1.53396984919137</c:v>
                </c:pt>
                <c:pt idx="58">
                  <c:v>1.5613822531096329</c:v>
                </c:pt>
                <c:pt idx="59">
                  <c:v>1.5886045000998765</c:v>
                </c:pt>
                <c:pt idx="60">
                  <c:v>1.6156231027342858</c:v>
                </c:pt>
                <c:pt idx="61">
                  <c:v>1.6424251310844102</c:v>
                </c:pt>
                <c:pt idx="62">
                  <c:v>1.6689982253963924</c:v>
                </c:pt>
                <c:pt idx="63">
                  <c:v>1.6953306067293239</c:v>
                </c:pt>
                <c:pt idx="64">
                  <c:v>1.7214110855760851</c:v>
                </c:pt>
                <c:pt idx="65">
                  <c:v>1.7472290684958263</c:v>
                </c:pt>
                <c:pt idx="66">
                  <c:v>1.7727745627965215</c:v>
                </c:pt>
                <c:pt idx="67">
                  <c:v>1.79803817931465</c:v>
                </c:pt>
                <c:pt idx="68">
                  <c:v>1.8230111333470345</c:v>
                </c:pt>
                <c:pt idx="69">
                  <c:v>1.8476852437971658</c:v>
                </c:pt>
                <c:pt idx="70">
                  <c:v>1.8720529306049114</c:v>
                </c:pt>
                <c:pt idx="71">
                  <c:v>1.8961072105343588</c:v>
                </c:pt>
                <c:pt idx="72">
                  <c:v>1.9198416913996645</c:v>
                </c:pt>
                <c:pt idx="73">
                  <c:v>1.9432505648131548</c:v>
                </c:pt>
                <c:pt idx="74">
                  <c:v>1.9663285975435796</c:v>
                </c:pt>
                <c:pt idx="75">
                  <c:v>1.989071121575344</c:v>
                </c:pt>
                <c:pt idx="76">
                  <c:v>2.0114740229617731</c:v>
                </c:pt>
                <c:pt idx="77">
                  <c:v>2.0335337295670124</c:v>
                </c:pt>
                <c:pt idx="78">
                  <c:v>2.055247197792049</c:v>
                </c:pt>
                <c:pt idx="79">
                  <c:v>2.0766118983806314</c:v>
                </c:pt>
                <c:pt idx="80">
                  <c:v>2.0976258014005009</c:v>
                </c:pt>
                <c:pt idx="81">
                  <c:v>2.1182873604945271</c:v>
                </c:pt>
                <c:pt idx="82">
                  <c:v>2.138595496494907</c:v>
                </c:pt>
                <c:pt idx="83">
                  <c:v>2.1585495804917567</c:v>
                </c:pt>
                <c:pt idx="84">
                  <c:v>2.1781494164451187</c:v>
                </c:pt>
                <c:pt idx="85">
                  <c:v>2.1973952234267466</c:v>
                </c:pt>
                <c:pt idx="86">
                  <c:v>2.2162876175749862</c:v>
                </c:pt>
                <c:pt idx="87">
                  <c:v>2.234827593842784</c:v>
                </c:pt>
                <c:pt idx="88">
                  <c:v>2.2530165076152495</c:v>
                </c:pt>
                <c:pt idx="89">
                  <c:v>2.270856056269408</c:v>
                </c:pt>
                <c:pt idx="90">
                  <c:v>2.2883482607448342</c:v>
                </c:pt>
                <c:pt idx="91">
                  <c:v>2.3054954471897204</c:v>
                </c:pt>
                <c:pt idx="92">
                  <c:v>2.3223002287427548</c:v>
                </c:pt>
                <c:pt idx="93">
                  <c:v>2.3387654875069117</c:v>
                </c:pt>
                <c:pt idx="94">
                  <c:v>2.3548943567669394</c:v>
                </c:pt>
                <c:pt idx="95">
                  <c:v>2.3706902034980715</c:v>
                </c:pt>
                <c:pt idx="96">
                  <c:v>2.3861566112091834</c:v>
                </c:pt>
                <c:pt idx="97">
                  <c:v>2.401297363159427</c:v>
                </c:pt>
                <c:pt idx="98">
                  <c:v>2.41611642598322</c:v>
                </c:pt>
                <c:pt idx="99">
                  <c:v>2.4306179337544669</c:v>
                </c:pt>
                <c:pt idx="100">
                  <c:v>2.4448061725169206</c:v>
                </c:pt>
                <c:pt idx="101">
                  <c:v>2.4586855653038748</c:v>
                </c:pt>
                <c:pt idx="102">
                  <c:v>2.4722606576666806</c:v>
                </c:pt>
                <c:pt idx="103">
                  <c:v>2.4855361037281574</c:v>
                </c:pt>
                <c:pt idx="104">
                  <c:v>2.4985166527736435</c:v>
                </c:pt>
                <c:pt idx="105">
                  <c:v>2.5112071363893054</c:v>
                </c:pt>
                <c:pt idx="106">
                  <c:v>2.5236124561543765</c:v>
                </c:pt>
                <c:pt idx="107">
                  <c:v>2.5357375718912718</c:v>
                </c:pt>
                <c:pt idx="108">
                  <c:v>2.5475874904749016</c:v>
                </c:pt>
                <c:pt idx="109">
                  <c:v>2.5591672552001747</c:v>
                </c:pt>
                <c:pt idx="110">
                  <c:v>2.5704819357044713</c:v>
                </c:pt>
                <c:pt idx="111">
                  <c:v>2.5815366184398467</c:v>
                </c:pt>
                <c:pt idx="112">
                  <c:v>2.5923363976879261</c:v>
                </c:pt>
                <c:pt idx="113">
                  <c:v>2.6028863671087876</c:v>
                </c:pt>
                <c:pt idx="114">
                  <c:v>2.6131916118136571</c:v>
                </c:pt>
                <c:pt idx="115">
                  <c:v>2.6232572009499417</c:v>
                </c:pt>
                <c:pt idx="116">
                  <c:v>2.6330881807859661</c:v>
                </c:pt>
                <c:pt idx="117">
                  <c:v>2.6426895682817997</c:v>
                </c:pt>
                <c:pt idx="118">
                  <c:v>2.6520663451316921</c:v>
                </c:pt>
                <c:pt idx="119">
                  <c:v>2.6612234522629423</c:v>
                </c:pt>
                <c:pt idx="120">
                  <c:v>2.6701657847754419</c:v>
                </c:pt>
                <c:pt idx="121">
                  <c:v>2.678898187305661</c:v>
                </c:pt>
                <c:pt idx="122">
                  <c:v>2.6874254497985191</c:v>
                </c:pt>
                <c:pt idx="123">
                  <c:v>2.6957523036703264</c:v>
                </c:pt>
                <c:pt idx="124">
                  <c:v>2.703883418345848</c:v>
                </c:pt>
                <c:pt idx="125">
                  <c:v>2.7118233981524869</c:v>
                </c:pt>
                <c:pt idx="126">
                  <c:v>2.7195767795546102</c:v>
                </c:pt>
                <c:pt idx="127">
                  <c:v>2.7271480287111447</c:v>
                </c:pt>
                <c:pt idx="128">
                  <c:v>2.7345415393397356</c:v>
                </c:pt>
                <c:pt idx="129">
                  <c:v>2.7417616308709993</c:v>
                </c:pt>
                <c:pt idx="130">
                  <c:v>2.7488125468766693</c:v>
                </c:pt>
                <c:pt idx="131">
                  <c:v>2.7556984537557776</c:v>
                </c:pt>
                <c:pt idx="132">
                  <c:v>2.7624234396633724</c:v>
                </c:pt>
                <c:pt idx="133">
                  <c:v>2.7689915136666872</c:v>
                </c:pt>
                <c:pt idx="134">
                  <c:v>2.7754066051140973</c:v>
                </c:pt>
                <c:pt idx="135">
                  <c:v>2.7816725632026755</c:v>
                </c:pt>
                <c:pt idx="136">
                  <c:v>2.7877931567306193</c:v>
                </c:pt>
                <c:pt idx="137">
                  <c:v>2.793772074021335</c:v>
                </c:pt>
                <c:pt idx="138">
                  <c:v>2.7996129230064537</c:v>
                </c:pt>
                <c:pt idx="139">
                  <c:v>2.8053192314555733</c:v>
                </c:pt>
                <c:pt idx="140">
                  <c:v>2.8108944473410462</c:v>
                </c:pt>
                <c:pt idx="141">
                  <c:v>2.8163419393266498</c:v>
                </c:pt>
                <c:pt idx="142">
                  <c:v>2.821664997369481</c:v>
                </c:pt>
                <c:pt idx="143">
                  <c:v>2.82686683342496</c:v>
                </c:pt>
                <c:pt idx="144">
                  <c:v>2.8319505822453146</c:v>
                </c:pt>
                <c:pt idx="145">
                  <c:v>2.8369193022624266</c:v>
                </c:pt>
                <c:pt idx="146">
                  <c:v>2.8417759765464252</c:v>
                </c:pt>
                <c:pt idx="147">
                  <c:v>2.8465235138318787</c:v>
                </c:pt>
                <c:pt idx="148">
                  <c:v>2.8511647496039125</c:v>
                </c:pt>
                <c:pt idx="149">
                  <c:v>2.8557024472370558</c:v>
                </c:pt>
                <c:pt idx="150">
                  <c:v>2.8601392991800214</c:v>
                </c:pt>
                <c:pt idx="151">
                  <c:v>2.8644779281801123</c:v>
                </c:pt>
                <c:pt idx="152">
                  <c:v>2.8687208885413034</c:v>
                </c:pt>
                <c:pt idx="153">
                  <c:v>2.8728706674104854</c:v>
                </c:pt>
                <c:pt idx="154">
                  <c:v>2.8769296860867271</c:v>
                </c:pt>
                <c:pt idx="155">
                  <c:v>2.8809003013487757</c:v>
                </c:pt>
                <c:pt idx="156">
                  <c:v>2.8847848067963762</c:v>
                </c:pt>
                <c:pt idx="157">
                  <c:v>2.8885854342013104</c:v>
                </c:pt>
                <c:pt idx="158">
                  <c:v>2.8923043548644003</c:v>
                </c:pt>
                <c:pt idx="159">
                  <c:v>2.8959436809749866</c:v>
                </c:pt>
                <c:pt idx="160">
                  <c:v>2.8995054669697264</c:v>
                </c:pt>
                <c:pt idx="161">
                  <c:v>2.9029917108877816</c:v>
                </c:pt>
                <c:pt idx="162">
                  <c:v>2.906404355719765</c:v>
                </c:pt>
                <c:pt idx="163">
                  <c:v>2.909745290748023</c:v>
                </c:pt>
                <c:pt idx="164">
                  <c:v>2.9130163528760922</c:v>
                </c:pt>
                <c:pt idx="165">
                  <c:v>2.9162193279453579</c:v>
                </c:pt>
                <c:pt idx="166">
                  <c:v>2.9193559520371593</c:v>
                </c:pt>
                <c:pt idx="167">
                  <c:v>2.922427912758768</c:v>
                </c:pt>
                <c:pt idx="168">
                  <c:v>2.925436850511856</c:v>
                </c:pt>
                <c:pt idx="169">
                  <c:v>2.9283843597422128</c:v>
                </c:pt>
                <c:pt idx="170">
                  <c:v>2.9312719901696527</c:v>
                </c:pt>
                <c:pt idx="171">
                  <c:v>2.9341012479971718</c:v>
                </c:pt>
                <c:pt idx="172">
                  <c:v>2.9368735970985682</c:v>
                </c:pt>
                <c:pt idx="173">
                  <c:v>2.9395904601838487</c:v>
                </c:pt>
                <c:pt idx="174">
                  <c:v>2.9422532199418612</c:v>
                </c:pt>
                <c:pt idx="175">
                  <c:v>2.9448632201597111</c:v>
                </c:pt>
                <c:pt idx="176">
                  <c:v>2.9474217668185938</c:v>
                </c:pt>
                <c:pt idx="177">
                  <c:v>2.9499301291657876</c:v>
                </c:pt>
                <c:pt idx="178">
                  <c:v>2.9523895407626206</c:v>
                </c:pt>
                <c:pt idx="179">
                  <c:v>2.9548012005082982</c:v>
                </c:pt>
              </c:numCache>
            </c:numRef>
          </c:val>
          <c:smooth val="0"/>
          <c:extLst>
            <c:ext xmlns:c16="http://schemas.microsoft.com/office/drawing/2014/chart" uri="{C3380CC4-5D6E-409C-BE32-E72D297353CC}">
              <c16:uniqueId val="{00000001-B745-42BF-94B4-EA1D191A3FE9}"/>
            </c:ext>
          </c:extLst>
        </c:ser>
        <c:dLbls>
          <c:showLegendKey val="0"/>
          <c:showVal val="0"/>
          <c:showCatName val="0"/>
          <c:showSerName val="0"/>
          <c:showPercent val="0"/>
          <c:showBubbleSize val="0"/>
        </c:dLbls>
        <c:smooth val="0"/>
        <c:axId val="621474912"/>
        <c:axId val="1"/>
      </c:lineChart>
      <c:catAx>
        <c:axId val="621474912"/>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474912"/>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tx1"/>
                </a:solidFill>
              </a:rPr>
              <a:t>410</a:t>
            </a:r>
            <a:endParaRPr lang="en-US" b="1">
              <a:solidFill>
                <a:schemeClr val="tx1"/>
              </a:solidFill>
            </a:endParaRPr>
          </a:p>
        </c:rich>
      </c:tx>
      <c:overlay val="0"/>
      <c:spPr>
        <a:solidFill>
          <a:schemeClr val="bg1"/>
        </a:solid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GC'!$AM$2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GC'!$AL$3:$AL$182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21.464545107704577</c:v>
                </c:pt>
                <c:pt idx="40">
                  <c:v>22.126575109766577</c:v>
                </c:pt>
                <c:pt idx="41">
                  <c:v>22.797619276178736</c:v>
                </c:pt>
                <c:pt idx="42">
                  <c:v>23.477540525929783</c:v>
                </c:pt>
                <c:pt idx="43">
                  <c:v>24.166199976662</c:v>
                </c:pt>
                <c:pt idx="44">
                  <c:v>24.863457040388621</c:v>
                </c:pt>
                <c:pt idx="45">
                  <c:v>25.569169518814501</c:v>
                </c:pt>
                <c:pt idx="46">
                  <c:v>26.283193698198893</c:v>
                </c:pt>
                <c:pt idx="47">
                  <c:v>27.005384443699</c:v>
                </c:pt>
                <c:pt idx="48">
                  <c:v>27.735595293132015</c:v>
                </c:pt>
                <c:pt idx="49">
                  <c:v>28.473678550093634</c:v>
                </c:pt>
                <c:pt idx="50">
                  <c:v>29.219485376371061</c:v>
                </c:pt>
                <c:pt idx="51">
                  <c:v>29.972865883588813</c:v>
                </c:pt>
                <c:pt idx="52">
                  <c:v>30.733669224026634</c:v>
                </c:pt>
                <c:pt idx="53">
                  <c:v>31.501743680549154</c:v>
                </c:pt>
                <c:pt idx="54">
                  <c:v>32.276936755588636</c:v>
                </c:pt>
                <c:pt idx="55">
                  <c:v>33.059095259122742</c:v>
                </c:pt>
                <c:pt idx="56">
                  <c:v>33.848065395591163</c:v>
                </c:pt>
                <c:pt idx="57">
                  <c:v>34.643692849696244</c:v>
                </c:pt>
                <c:pt idx="58">
                  <c:v>35.445822871034338</c:v>
                </c:pt>
                <c:pt idx="59">
                  <c:v>36.254300357506807</c:v>
                </c:pt>
                <c:pt idx="60">
                  <c:v>37.068969937461048</c:v>
                </c:pt>
                <c:pt idx="61">
                  <c:v>37.889676050514183</c:v>
                </c:pt>
                <c:pt idx="62">
                  <c:v>38.716263027014179</c:v>
                </c:pt>
                <c:pt idx="63">
                  <c:v>39.548575166095105</c:v>
                </c:pt>
                <c:pt idx="64">
                  <c:v>40.386456812285758</c:v>
                </c:pt>
                <c:pt idx="65">
                  <c:v>41.229752430632843</c:v>
                </c:pt>
                <c:pt idx="66">
                  <c:v>42.078306680302603</c:v>
                </c:pt>
                <c:pt idx="67">
                  <c:v>42.931964486626725</c:v>
                </c:pt>
                <c:pt idx="68">
                  <c:v>43.790571111561221</c:v>
                </c:pt>
                <c:pt idx="69">
                  <c:v>44.653972222528857</c:v>
                </c:pt>
                <c:pt idx="70">
                  <c:v>45.522013959618675</c:v>
                </c:pt>
                <c:pt idx="71">
                  <c:v>46.394543001118052</c:v>
                </c:pt>
                <c:pt idx="72">
                  <c:v>47.271406627355589</c:v>
                </c:pt>
                <c:pt idx="73">
                  <c:v>48.15245278283534</c:v>
                </c:pt>
                <c:pt idx="74">
                  <c:v>49.037530136645152</c:v>
                </c:pt>
                <c:pt idx="75">
                  <c:v>49.926488141124601</c:v>
                </c:pt>
                <c:pt idx="76">
                  <c:v>50.819177088779981</c:v>
                </c:pt>
                <c:pt idx="77">
                  <c:v>51.715448167436534</c:v>
                </c:pt>
                <c:pt idx="78">
                  <c:v>52.615153513619774</c:v>
                </c:pt>
                <c:pt idx="79">
                  <c:v>53.518146264160769</c:v>
                </c:pt>
                <c:pt idx="80">
                  <c:v>54.42428060602176</c:v>
                </c:pt>
                <c:pt idx="81">
                  <c:v>55.333411824340999</c:v>
                </c:pt>
                <c:pt idx="82">
                  <c:v>56.245396348697668</c:v>
                </c:pt>
                <c:pt idx="83">
                  <c:v>57.160091797599762</c:v>
                </c:pt>
                <c:pt idx="84">
                  <c:v>58.077357021199845</c:v>
                </c:pt>
                <c:pt idx="85">
                  <c:v>58.997052142245494</c:v>
                </c:pt>
                <c:pt idx="86">
                  <c:v>59.91903859527293</c:v>
                </c:pt>
                <c:pt idx="87">
                  <c:v>60.843179164054462</c:v>
                </c:pt>
                <c:pt idx="88">
                  <c:v>61.769338017311668</c:v>
                </c:pt>
                <c:pt idx="89">
                  <c:v>62.697380742708312</c:v>
                </c:pt>
                <c:pt idx="90">
                  <c:v>63.62717437913814</c:v>
                </c:pt>
                <c:pt idx="91">
                  <c:v>64.558587447324641</c:v>
                </c:pt>
                <c:pt idx="92">
                  <c:v>65.491489978750849</c:v>
                </c:pt>
                <c:pt idx="93">
                  <c:v>66.425753542939134</c:v>
                </c:pt>
                <c:pt idx="94">
                  <c:v>67.361251273101686</c:v>
                </c:pt>
                <c:pt idx="95">
                  <c:v>68.297857890184076</c:v>
                </c:pt>
                <c:pt idx="96">
                  <c:v>69.235449725325083</c:v>
                </c:pt>
                <c:pt idx="97">
                  <c:v>70.17390474075745</c:v>
                </c:pt>
                <c:pt idx="98">
                  <c:v>71.113102549174528</c:v>
                </c:pt>
                <c:pt idx="99">
                  <c:v>72.052924431589872</c:v>
                </c:pt>
                <c:pt idx="100">
                  <c:v>72.993253353716227</c:v>
                </c:pt>
                <c:pt idx="101">
                  <c:v>73.933973980892688</c:v>
                </c:pt>
                <c:pt idx="102">
                  <c:v>74.874972691588312</c:v>
                </c:pt>
                <c:pt idx="103">
                  <c:v>75.816137589511584</c:v>
                </c:pt>
                <c:pt idx="104">
                  <c:v>76.757358514356326</c:v>
                </c:pt>
                <c:pt idx="105">
                  <c:v>77.698527051213887</c:v>
                </c:pt>
                <c:pt idx="106">
                  <c:v>78.63953653868316</c:v>
                </c:pt>
                <c:pt idx="107">
                  <c:v>79.580282075709817</c:v>
                </c:pt>
                <c:pt idx="108">
                  <c:v>80.520660527186266</c:v>
                </c:pt>
                <c:pt idx="109">
                  <c:v>81.460570528344888</c:v>
                </c:pt>
                <c:pt idx="110">
                  <c:v>82.399912487976593</c:v>
                </c:pt>
                <c:pt idx="111">
                  <c:v>83.3385885905073</c:v>
                </c:pt>
                <c:pt idx="112">
                  <c:v>84.276502796965147</c:v>
                </c:pt>
                <c:pt idx="113">
                  <c:v>85.213560844870983</c:v>
                </c:pt>
                <c:pt idx="114">
                  <c:v>86.149670247085197</c:v>
                </c:pt>
                <c:pt idx="115">
                  <c:v>87.084740289643378</c:v>
                </c:pt>
                <c:pt idx="116">
                  <c:v>88.018682028613782</c:v>
                </c:pt>
                <c:pt idx="117">
                  <c:v>88.951408286009297</c:v>
                </c:pt>
                <c:pt idx="118">
                  <c:v>89.882833644786032</c:v>
                </c:pt>
                <c:pt idx="119">
                  <c:v>90.812874442961231</c:v>
                </c:pt>
                <c:pt idx="120">
                  <c:v>91.741448766882627</c:v>
                </c:pt>
                <c:pt idx="121">
                  <c:v>92.668476443680859</c:v>
                </c:pt>
                <c:pt idx="122">
                  <c:v>93.593879032936655</c:v>
                </c:pt>
                <c:pt idx="123">
                  <c:v>94.517579817594338</c:v>
                </c:pt>
                <c:pt idx="124">
                  <c:v>95.439503794152031</c:v>
                </c:pt>
                <c:pt idx="125">
                  <c:v>96.359577662159694</c:v>
                </c:pt>
                <c:pt idx="126">
                  <c:v>97.277729813054862</c:v>
                </c:pt>
                <c:pt idx="127">
                  <c:v>98.193890318366073</c:v>
                </c:pt>
                <c:pt idx="128">
                  <c:v>99.107990917312947</c:v>
                </c:pt>
                <c:pt idx="129">
                  <c:v>100.01996500383223</c:v>
                </c:pt>
                <c:pt idx="130">
                  <c:v>100.92974761305805</c:v>
                </c:pt>
                <c:pt idx="131">
                  <c:v>101.83727540728398</c:v>
                </c:pt>
                <c:pt idx="132">
                  <c:v>102.74248666143485</c:v>
                </c:pt>
                <c:pt idx="133">
                  <c:v>103.64532124807477</c:v>
                </c:pt>
                <c:pt idx="134">
                  <c:v>104.54572062197778</c:v>
                </c:pt>
                <c:pt idx="135">
                  <c:v>105.44362780428708</c:v>
                </c:pt>
                <c:pt idx="136">
                  <c:v>106.33898736628782</c:v>
                </c:pt>
                <c:pt idx="137">
                  <c:v>107.23174541281843</c:v>
                </c:pt>
                <c:pt idx="138">
                  <c:v>108.12184956534412</c:v>
                </c:pt>
                <c:pt idx="139">
                  <c:v>109.00924894471667</c:v>
                </c:pt>
                <c:pt idx="140">
                  <c:v>109.89389415364286</c:v>
                </c:pt>
                <c:pt idx="141">
                  <c:v>110.77573725888428</c:v>
                </c:pt>
                <c:pt idx="142">
                  <c:v>111.6547317732101</c:v>
                </c:pt>
                <c:pt idx="143">
                  <c:v>112.53083263712405</c:v>
                </c:pt>
                <c:pt idx="144">
                  <c:v>113.40399620038599</c:v>
                </c:pt>
                <c:pt idx="145">
                  <c:v>114.27418020334846</c:v>
                </c:pt>
                <c:pt idx="146">
                  <c:v>115.14134375812712</c:v>
                </c:pt>
                <c:pt idx="147">
                  <c:v>116.00544732962413</c:v>
                </c:pt>
                <c:pt idx="148">
                  <c:v>116.86645271642288</c:v>
                </c:pt>
                <c:pt idx="149">
                  <c:v>117.72432303157122</c:v>
                </c:pt>
                <c:pt idx="150">
                  <c:v>118.57902268327067</c:v>
                </c:pt>
                <c:pt idx="151">
                  <c:v>119.43051735548806</c:v>
                </c:pt>
                <c:pt idx="152">
                  <c:v>120.27877398850509</c:v>
                </c:pt>
                <c:pt idx="153">
                  <c:v>121.12376075942197</c:v>
                </c:pt>
                <c:pt idx="154">
                  <c:v>121.96544706262898</c:v>
                </c:pt>
                <c:pt idx="155">
                  <c:v>122.80380349026109</c:v>
                </c:pt>
                <c:pt idx="156">
                  <c:v>123.63880181264882</c:v>
                </c:pt>
                <c:pt idx="157">
                  <c:v>124.47041495877863</c:v>
                </c:pt>
                <c:pt idx="158">
                  <c:v>125.29861699677565</c:v>
                </c:pt>
                <c:pt idx="159">
                  <c:v>126.12338311442078</c:v>
                </c:pt>
                <c:pt idx="160">
                  <c:v>126.94468959971381</c:v>
                </c:pt>
                <c:pt idx="161">
                  <c:v>127.76251382149371</c:v>
                </c:pt>
                <c:pt idx="162">
                  <c:v>128.57683421012686</c:v>
                </c:pt>
                <c:pt idx="163">
                  <c:v>129.38763023827315</c:v>
                </c:pt>
                <c:pt idx="164">
                  <c:v>130.1948824017399</c:v>
                </c:pt>
                <c:pt idx="165">
                  <c:v>130.99857220043279</c:v>
                </c:pt>
                <c:pt idx="166">
                  <c:v>131.7986821194126</c:v>
                </c:pt>
                <c:pt idx="167">
                  <c:v>132.59519561006604</c:v>
                </c:pt>
                <c:pt idx="168">
                  <c:v>133.38809707139865</c:v>
                </c:pt>
                <c:pt idx="169">
                  <c:v>134.17737183145766</c:v>
                </c:pt>
                <c:pt idx="170">
                  <c:v>134.96300612889107</c:v>
                </c:pt>
                <c:pt idx="171">
                  <c:v>135.74498709465075</c:v>
                </c:pt>
                <c:pt idx="172">
                  <c:v>136.52330273384501</c:v>
                </c:pt>
                <c:pt idx="173">
                  <c:v>137.29794190774697</c:v>
                </c:pt>
                <c:pt idx="174">
                  <c:v>138.06889431596474</c:v>
                </c:pt>
                <c:pt idx="175">
                  <c:v>138.83615047877748</c:v>
                </c:pt>
                <c:pt idx="176">
                  <c:v>139.59970171964369</c:v>
                </c:pt>
                <c:pt idx="177">
                  <c:v>140.35954014788521</c:v>
                </c:pt>
                <c:pt idx="178">
                  <c:v>141.11565864155173</c:v>
                </c:pt>
                <c:pt idx="179">
                  <c:v>141.86805083046943</c:v>
                </c:pt>
              </c:numCache>
            </c:numRef>
          </c:cat>
          <c:val>
            <c:numRef>
              <c:f>'Sireline GC'!$AM$3:$AM$182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0.66203000206199913</c:v>
                </c:pt>
                <c:pt idx="40">
                  <c:v>0.67104416641216158</c:v>
                </c:pt>
                <c:pt idx="41">
                  <c:v>0.67992124975104673</c:v>
                </c:pt>
                <c:pt idx="42">
                  <c:v>0.68865945073221457</c:v>
                </c:pt>
                <c:pt idx="43">
                  <c:v>0.69725706372662266</c:v>
                </c:pt>
                <c:pt idx="44">
                  <c:v>0.70571247842587947</c:v>
                </c:pt>
                <c:pt idx="45">
                  <c:v>0.71402417938439289</c:v>
                </c:pt>
                <c:pt idx="46">
                  <c:v>0.72219074550010731</c:v>
                </c:pt>
                <c:pt idx="47">
                  <c:v>0.73021084943301151</c:v>
                </c:pt>
                <c:pt idx="48">
                  <c:v>0.73808325696162136</c:v>
                </c:pt>
                <c:pt idx="49">
                  <c:v>0.745806826277426</c:v>
                </c:pt>
                <c:pt idx="50">
                  <c:v>0.75338050721775396</c:v>
                </c:pt>
                <c:pt idx="51">
                  <c:v>0.76080334043782116</c:v>
                </c:pt>
                <c:pt idx="52">
                  <c:v>0.76807445652251882</c:v>
                </c:pt>
                <c:pt idx="53">
                  <c:v>0.77519307503947932</c:v>
                </c:pt>
                <c:pt idx="54">
                  <c:v>0.78215850353410321</c:v>
                </c:pt>
                <c:pt idx="55">
                  <c:v>0.78897013646843206</c:v>
                </c:pt>
                <c:pt idx="56">
                  <c:v>0.79562745410507496</c:v>
                </c:pt>
                <c:pt idx="57">
                  <c:v>0.80213002133809042</c:v>
                </c:pt>
                <c:pt idx="58">
                  <c:v>0.80847748647247286</c:v>
                </c:pt>
                <c:pt idx="59">
                  <c:v>0.81466957995423961</c:v>
                </c:pt>
                <c:pt idx="60">
                  <c:v>0.82070611305313435</c:v>
                </c:pt>
                <c:pt idx="61">
                  <c:v>0.82658697649999979</c:v>
                </c:pt>
                <c:pt idx="62">
                  <c:v>0.83231213908092272</c:v>
                </c:pt>
                <c:pt idx="63">
                  <c:v>0.83788164619065064</c:v>
                </c:pt>
                <c:pt idx="64">
                  <c:v>0.84329561834708855</c:v>
                </c:pt>
                <c:pt idx="65">
                  <c:v>0.84855424966975512</c:v>
                </c:pt>
                <c:pt idx="66">
                  <c:v>0.85365780632412402</c:v>
                </c:pt>
                <c:pt idx="67">
                  <c:v>0.85860662493449347</c:v>
                </c:pt>
                <c:pt idx="68">
                  <c:v>0.86340111096764183</c:v>
                </c:pt>
                <c:pt idx="69">
                  <c:v>0.86804173708982013</c:v>
                </c:pt>
                <c:pt idx="70">
                  <c:v>0.87252904149937116</c:v>
                </c:pt>
                <c:pt idx="71">
                  <c:v>0.87686362623753844</c:v>
                </c:pt>
                <c:pt idx="72">
                  <c:v>0.88104615547975662</c:v>
                </c:pt>
                <c:pt idx="73">
                  <c:v>0.8850773538098089</c:v>
                </c:pt>
                <c:pt idx="74">
                  <c:v>0.88895800447944673</c:v>
                </c:pt>
                <c:pt idx="75">
                  <c:v>0.8926889476553832</c:v>
                </c:pt>
                <c:pt idx="76">
                  <c:v>0.89627107865655198</c:v>
                </c:pt>
                <c:pt idx="77">
                  <c:v>0.89970534618323761</c:v>
                </c:pt>
                <c:pt idx="78">
                  <c:v>0.90299275054099759</c:v>
                </c:pt>
                <c:pt idx="79">
                  <c:v>0.90613434186098907</c:v>
                </c:pt>
                <c:pt idx="80">
                  <c:v>0.90913121831923505</c:v>
                </c:pt>
                <c:pt idx="81">
                  <c:v>0.91198452435667932</c:v>
                </c:pt>
                <c:pt idx="82">
                  <c:v>0.91469544890208354</c:v>
                </c:pt>
                <c:pt idx="83">
                  <c:v>0.91726522360008822</c:v>
                </c:pt>
                <c:pt idx="84">
                  <c:v>0.91969512104565254</c:v>
                </c:pt>
                <c:pt idx="85">
                  <c:v>0.92198645302743465</c:v>
                </c:pt>
                <c:pt idx="86">
                  <c:v>0.92414056878152806</c:v>
                </c:pt>
                <c:pt idx="87">
                  <c:v>0.92615885325720981</c:v>
                </c:pt>
                <c:pt idx="88">
                  <c:v>0.9280427253966419</c:v>
                </c:pt>
                <c:pt idx="89">
                  <c:v>0.92979363642983515</c:v>
                </c:pt>
                <c:pt idx="90">
                  <c:v>0.9314130681864885</c:v>
                </c:pt>
                <c:pt idx="91">
                  <c:v>0.93290253142621005</c:v>
                </c:pt>
                <c:pt idx="92">
                  <c:v>0.93426356418828505</c:v>
                </c:pt>
                <c:pt idx="93">
                  <c:v>0.93549773016254889</c:v>
                </c:pt>
                <c:pt idx="94">
                  <c:v>0.93660661708239346</c:v>
                </c:pt>
                <c:pt idx="95">
                  <c:v>0.93759183514102062</c:v>
                </c:pt>
                <c:pt idx="96">
                  <c:v>0.93845501543235699</c:v>
                </c:pt>
                <c:pt idx="97">
                  <c:v>0.93919780841708445</c:v>
                </c:pt>
                <c:pt idx="98">
                  <c:v>0.93982188241533038</c:v>
                </c:pt>
                <c:pt idx="99">
                  <c:v>0.94032892212635133</c:v>
                </c:pt>
                <c:pt idx="100">
                  <c:v>0.94072062717648208</c:v>
                </c:pt>
                <c:pt idx="101">
                  <c:v>0.94099871069560947</c:v>
                </c:pt>
                <c:pt idx="102">
                  <c:v>0.94116489792328295</c:v>
                </c:pt>
                <c:pt idx="103">
                  <c:v>0.94122092484473541</c:v>
                </c:pt>
                <c:pt idx="104">
                  <c:v>0.94116853685756396</c:v>
                </c:pt>
                <c:pt idx="105">
                  <c:v>0.94100948746927315</c:v>
                </c:pt>
                <c:pt idx="106">
                  <c:v>0.94074553702664687</c:v>
                </c:pt>
                <c:pt idx="107">
                  <c:v>0.94037845147644816</c:v>
                </c:pt>
                <c:pt idx="108">
                  <c:v>0.93991000115863343</c:v>
                </c:pt>
                <c:pt idx="109">
                  <c:v>0.93934195963169387</c:v>
                </c:pt>
                <c:pt idx="110">
                  <c:v>0.93867610253071376</c:v>
                </c:pt>
                <c:pt idx="111">
                  <c:v>0.93791420645785095</c:v>
                </c:pt>
                <c:pt idx="112">
                  <c:v>0.93705804790583969</c:v>
                </c:pt>
                <c:pt idx="113">
                  <c:v>0.93610940221420691</c:v>
                </c:pt>
                <c:pt idx="114">
                  <c:v>0.9350700425581735</c:v>
                </c:pt>
                <c:pt idx="115">
                  <c:v>0.93394173897040744</c:v>
                </c:pt>
                <c:pt idx="116">
                  <c:v>0.93272625739552595</c:v>
                </c:pt>
                <c:pt idx="117">
                  <c:v>0.93142535877672827</c:v>
                </c:pt>
                <c:pt idx="118">
                  <c:v>0.93004079817520235</c:v>
                </c:pt>
                <c:pt idx="119">
                  <c:v>0.92857432392139572</c:v>
                </c:pt>
                <c:pt idx="120">
                  <c:v>0.92702767679822529</c:v>
                </c:pt>
                <c:pt idx="121">
                  <c:v>0.92540258925581043</c:v>
                </c:pt>
                <c:pt idx="122">
                  <c:v>0.92370078465767236</c:v>
                </c:pt>
                <c:pt idx="123">
                  <c:v>0.92192397655769298</c:v>
                </c:pt>
                <c:pt idx="124">
                  <c:v>0.92007386800766255</c:v>
                </c:pt>
                <c:pt idx="125">
                  <c:v>0.9181521508951711</c:v>
                </c:pt>
                <c:pt idx="126">
                  <c:v>0.91616050531120408</c:v>
                </c:pt>
                <c:pt idx="127">
                  <c:v>0.91410059894687024</c:v>
                </c:pt>
                <c:pt idx="128">
                  <c:v>0.91197408651929379</c:v>
                </c:pt>
                <c:pt idx="129">
                  <c:v>0.90978260922581811</c:v>
                </c:pt>
                <c:pt idx="130">
                  <c:v>0.90752779422593122</c:v>
                </c:pt>
                <c:pt idx="131">
                  <c:v>0.90521125415087766</c:v>
                </c:pt>
                <c:pt idx="132">
                  <c:v>0.90283458663991212</c:v>
                </c:pt>
                <c:pt idx="133">
                  <c:v>0.90039937390301006</c:v>
                </c:pt>
                <c:pt idx="134">
                  <c:v>0.89790718230929656</c:v>
                </c:pt>
                <c:pt idx="135">
                  <c:v>0.89535956200074196</c:v>
                </c:pt>
                <c:pt idx="136">
                  <c:v>0.89275804653060575</c:v>
                </c:pt>
                <c:pt idx="137">
                  <c:v>0.89010415252569786</c:v>
                </c:pt>
                <c:pt idx="138">
                  <c:v>0.88739937937254965</c:v>
                </c:pt>
                <c:pt idx="139">
                  <c:v>0.88464520892618737</c:v>
                </c:pt>
                <c:pt idx="140">
                  <c:v>0.88184310524142262</c:v>
                </c:pt>
                <c:pt idx="141">
                  <c:v>0.87899451432582865</c:v>
                </c:pt>
                <c:pt idx="142">
                  <c:v>0.87610086391393338</c:v>
                </c:pt>
                <c:pt idx="143">
                  <c:v>0.87316356326194722</c:v>
                </c:pt>
                <c:pt idx="144">
                  <c:v>0.87018400296247123</c:v>
                </c:pt>
                <c:pt idx="145">
                  <c:v>0.86716355477865292</c:v>
                </c:pt>
                <c:pt idx="146">
                  <c:v>0.86410357149701866</c:v>
                </c:pt>
                <c:pt idx="147">
                  <c:v>0.86100538679874816</c:v>
                </c:pt>
                <c:pt idx="148">
                  <c:v>0.85787031514833245</c:v>
                </c:pt>
                <c:pt idx="149">
                  <c:v>0.85469965169945183</c:v>
                </c:pt>
                <c:pt idx="150">
                  <c:v>0.85149467221738462</c:v>
                </c:pt>
                <c:pt idx="151">
                  <c:v>0.84825663301704779</c:v>
                </c:pt>
                <c:pt idx="152">
                  <c:v>0.84498677091685792</c:v>
                </c:pt>
                <c:pt idx="153">
                  <c:v>0.84168630320701254</c:v>
                </c:pt>
                <c:pt idx="154">
                  <c:v>0.83835642763211382</c:v>
                </c:pt>
                <c:pt idx="155">
                  <c:v>0.83499832238774019</c:v>
                </c:pt>
                <c:pt idx="156">
                  <c:v>0.83161314612980064</c:v>
                </c:pt>
                <c:pt idx="157">
                  <c:v>0.82820203799702696</c:v>
                </c:pt>
                <c:pt idx="158">
                  <c:v>0.82476611764512597</c:v>
                </c:pt>
                <c:pt idx="159">
                  <c:v>0.82130648529302164</c:v>
                </c:pt>
                <c:pt idx="160">
                  <c:v>0.81782422177991521</c:v>
                </c:pt>
                <c:pt idx="161">
                  <c:v>0.81432038863314915</c:v>
                </c:pt>
                <c:pt idx="162">
                  <c:v>0.81079602814627449</c:v>
                </c:pt>
                <c:pt idx="163">
                  <c:v>0.8072521634667531</c:v>
                </c:pt>
                <c:pt idx="164">
                  <c:v>0.80368979869289703</c:v>
                </c:pt>
                <c:pt idx="165">
                  <c:v>0.80010991897981398</c:v>
                </c:pt>
                <c:pt idx="166">
                  <c:v>0.79651349065342458</c:v>
                </c:pt>
                <c:pt idx="167">
                  <c:v>0.79290146133262596</c:v>
                </c:pt>
                <c:pt idx="168">
                  <c:v>0.78927476005900132</c:v>
                </c:pt>
                <c:pt idx="169">
                  <c:v>0.78563429743341828</c:v>
                </c:pt>
                <c:pt idx="170">
                  <c:v>0.78198096575967924</c:v>
                </c:pt>
                <c:pt idx="171">
                  <c:v>0.77831563919424696</c:v>
                </c:pt>
                <c:pt idx="172">
                  <c:v>0.77463917390197423</c:v>
                </c:pt>
                <c:pt idx="173">
                  <c:v>0.77095240821778077</c:v>
                </c:pt>
                <c:pt idx="174">
                  <c:v>0.76725616281272835</c:v>
                </c:pt>
                <c:pt idx="175">
                  <c:v>0.76355124086621373</c:v>
                </c:pt>
                <c:pt idx="176">
                  <c:v>0.75983842824151537</c:v>
                </c:pt>
                <c:pt idx="177">
                  <c:v>0.75611849366651995</c:v>
                </c:pt>
                <c:pt idx="178">
                  <c:v>0.7523921889176961</c:v>
                </c:pt>
                <c:pt idx="179">
                  <c:v>0.74867225434270068</c:v>
                </c:pt>
              </c:numCache>
            </c:numRef>
          </c:val>
          <c:smooth val="0"/>
          <c:extLst>
            <c:ext xmlns:c16="http://schemas.microsoft.com/office/drawing/2014/chart" uri="{C3380CC4-5D6E-409C-BE32-E72D297353CC}">
              <c16:uniqueId val="{00000001-1669-4096-98C1-1345C664F4A7}"/>
            </c:ext>
          </c:extLst>
        </c:ser>
        <c:dLbls>
          <c:showLegendKey val="0"/>
          <c:showVal val="0"/>
          <c:showCatName val="0"/>
          <c:showSerName val="0"/>
          <c:showPercent val="0"/>
          <c:showBubbleSize val="0"/>
        </c:dLbls>
        <c:smooth val="0"/>
        <c:axId val="621467040"/>
        <c:axId val="1"/>
      </c:lineChart>
      <c:catAx>
        <c:axId val="621467040"/>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467040"/>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70C0"/>
                </a:solidFill>
              </a:rPr>
              <a:t>280</a:t>
            </a:r>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GC'!$D$2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GC'!$B$3:$B$182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22.87132351273176</c:v>
                </c:pt>
                <c:pt idx="40">
                  <c:v>23.578632100958657</c:v>
                </c:pt>
                <c:pt idx="41">
                  <c:v>24.295483422383334</c:v>
                </c:pt>
                <c:pt idx="42">
                  <c:v>25.021726571030726</c:v>
                </c:pt>
                <c:pt idx="43">
                  <c:v>25.757208730324901</c:v>
                </c:pt>
                <c:pt idx="44">
                  <c:v>26.501775280246122</c:v>
                </c:pt>
                <c:pt idx="45">
                  <c:v>27.255269903977116</c:v>
                </c:pt>
                <c:pt idx="46">
                  <c:v>28.017534693968077</c:v>
                </c:pt>
                <c:pt idx="47">
                  <c:v>28.788410257349295</c:v>
                </c:pt>
                <c:pt idx="48">
                  <c:v>29.567735820620122</c:v>
                </c:pt>
                <c:pt idx="49">
                  <c:v>30.355349333542982</c:v>
                </c:pt>
                <c:pt idx="50">
                  <c:v>31.151087572171747</c:v>
                </c:pt>
                <c:pt idx="51">
                  <c:v>31.954786240944273</c:v>
                </c:pt>
                <c:pt idx="52">
                  <c:v>32.766280073770005</c:v>
                </c:pt>
                <c:pt idx="53">
                  <c:v>33.585402934044666</c:v>
                </c:pt>
                <c:pt idx="54">
                  <c:v>34.411987913525508</c:v>
                </c:pt>
                <c:pt idx="55">
                  <c:v>35.2458674300021</c:v>
                </c:pt>
                <c:pt idx="56">
                  <c:v>36.086873323699571</c:v>
                </c:pt>
                <c:pt idx="57">
                  <c:v>36.934836952352889</c:v>
                </c:pt>
                <c:pt idx="58">
                  <c:v>37.789589284893211</c:v>
                </c:pt>
                <c:pt idx="59">
                  <c:v>38.650960993689161</c:v>
                </c:pt>
                <c:pt idx="60">
                  <c:v>39.518782545288616</c:v>
                </c:pt>
                <c:pt idx="61">
                  <c:v>40.392884289608439</c:v>
                </c:pt>
                <c:pt idx="62">
                  <c:v>41.273096547522968</c:v>
                </c:pt>
                <c:pt idx="63">
                  <c:v>42.159249696803798</c:v>
                </c:pt>
                <c:pt idx="64">
                  <c:v>43.051174256366401</c:v>
                </c:pt>
                <c:pt idx="65">
                  <c:v>43.948700968782205</c:v>
                </c:pt>
                <c:pt idx="66">
                  <c:v>44.851660881016777</c:v>
                </c:pt>
                <c:pt idx="67">
                  <c:v>45.75988542335817</c:v>
                </c:pt>
                <c:pt idx="68">
                  <c:v>46.673206486501897</c:v>
                </c:pt>
                <c:pt idx="69">
                  <c:v>47.591456496762063</c:v>
                </c:pt>
                <c:pt idx="70">
                  <c:v>48.51446848938091</c:v>
                </c:pt>
                <c:pt idx="71">
                  <c:v>49.442076179911787</c:v>
                </c:pt>
                <c:pt idx="72">
                  <c:v>50.374114033653484</c:v>
                </c:pt>
                <c:pt idx="73">
                  <c:v>51.310417333116661</c:v>
                </c:pt>
                <c:pt idx="74">
                  <c:v>52.250822243505624</c:v>
                </c:pt>
                <c:pt idx="75">
                  <c:v>53.195165876201898</c:v>
                </c:pt>
                <c:pt idx="76">
                  <c:v>54.143286350238242</c:v>
                </c:pt>
                <c:pt idx="77">
                  <c:v>55.095022851754642</c:v>
                </c:pt>
                <c:pt idx="78">
                  <c:v>56.050215691430495</c:v>
                </c:pt>
                <c:pt idx="79">
                  <c:v>57.008706359889558</c:v>
                </c:pt>
                <c:pt idx="80">
                  <c:v>57.970337581076883</c:v>
                </c:pt>
                <c:pt idx="81">
                  <c:v>58.934953363609125</c:v>
                </c:pt>
                <c:pt idx="82">
                  <c:v>59.902399050102339</c:v>
                </c:pt>
                <c:pt idx="83">
                  <c:v>60.872521364483433</c:v>
                </c:pt>
                <c:pt idx="84">
                  <c:v>61.845168457293539</c:v>
                </c:pt>
                <c:pt idx="85">
                  <c:v>62.820189948994226</c:v>
                </c:pt>
                <c:pt idx="86">
                  <c:v>63.797436971288612</c:v>
                </c:pt>
                <c:pt idx="87">
                  <c:v>64.776762206472668</c:v>
                </c:pt>
                <c:pt idx="88">
                  <c:v>65.758019924832624</c:v>
                </c:pt>
                <c:pt idx="89">
                  <c:v>66.741066020107212</c:v>
                </c:pt>
                <c:pt idx="90">
                  <c:v>67.725758043034602</c:v>
                </c:pt>
                <c:pt idx="91">
                  <c:v>68.711955233005853</c:v>
                </c:pt>
                <c:pt idx="92">
                  <c:v>69.699518547848115</c:v>
                </c:pt>
                <c:pt idx="93">
                  <c:v>70.688310691762382</c:v>
                </c:pt>
                <c:pt idx="94">
                  <c:v>71.67819614144193</c:v>
                </c:pt>
                <c:pt idx="95">
                  <c:v>72.669041170399055</c:v>
                </c:pt>
                <c:pt idx="96">
                  <c:v>73.660713871528614</c:v>
                </c:pt>
                <c:pt idx="97">
                  <c:v>74.653084177938354</c:v>
                </c:pt>
                <c:pt idx="98">
                  <c:v>75.64602388207706</c:v>
                </c:pt>
                <c:pt idx="99">
                  <c:v>76.639406653192168</c:v>
                </c:pt>
                <c:pt idx="100">
                  <c:v>77.63310805314984</c:v>
                </c:pt>
                <c:pt idx="101">
                  <c:v>78.62700555065112</c:v>
                </c:pt>
                <c:pt idx="102">
                  <c:v>79.620978533878343</c:v>
                </c:pt>
                <c:pt idx="103">
                  <c:v>80.614908321607246</c:v>
                </c:pt>
                <c:pt idx="104">
                  <c:v>81.608678172819879</c:v>
                </c:pt>
                <c:pt idx="105">
                  <c:v>82.602173294854879</c:v>
                </c:pt>
                <c:pt idx="106">
                  <c:v>83.595280850131559</c:v>
                </c:pt>
                <c:pt idx="107">
                  <c:v>84.587889961484635</c:v>
                </c:pt>
                <c:pt idx="108">
                  <c:v>85.579891716147273</c:v>
                </c:pt>
                <c:pt idx="109">
                  <c:v>86.571179168419548</c:v>
                </c:pt>
                <c:pt idx="110">
                  <c:v>87.561647341060237</c:v>
                </c:pt>
                <c:pt idx="111">
                  <c:v>88.551193225439903</c:v>
                </c:pt>
                <c:pt idx="112">
                  <c:v>89.539715780492855</c:v>
                </c:pt>
                <c:pt idx="113">
                  <c:v>90.527115930506397</c:v>
                </c:pt>
                <c:pt idx="114">
                  <c:v>91.513296561784642</c:v>
                </c:pt>
                <c:pt idx="115">
                  <c:v>92.498162518225143</c:v>
                </c:pt>
                <c:pt idx="116">
                  <c:v>93.48162059584574</c:v>
                </c:pt>
                <c:pt idx="117">
                  <c:v>94.463579536299278</c:v>
                </c:pt>
                <c:pt idx="118">
                  <c:v>95.443950019412995</c:v>
                </c:pt>
                <c:pt idx="119">
                  <c:v>96.422644654790091</c:v>
                </c:pt>
                <c:pt idx="120">
                  <c:v>97.399577972509576</c:v>
                </c:pt>
                <c:pt idx="121">
                  <c:v>98.374666412960977</c:v>
                </c:pt>
                <c:pt idx="122">
                  <c:v>99.347828315849583</c:v>
                </c:pt>
                <c:pt idx="123">
                  <c:v>100.3189839084079</c:v>
                </c:pt>
                <c:pt idx="124">
                  <c:v>101.28805529284811</c:v>
                </c:pt>
                <c:pt idx="125">
                  <c:v>102.25496643309009</c:v>
                </c:pt>
                <c:pt idx="126">
                  <c:v>103.21964314079909</c:v>
                </c:pt>
                <c:pt idx="127">
                  <c:v>104.18201306076648</c:v>
                </c:pt>
                <c:pt idx="128">
                  <c:v>105.14200565566648</c:v>
                </c:pt>
                <c:pt idx="129">
                  <c:v>106.09955219022132</c:v>
                </c:pt>
                <c:pt idx="130">
                  <c:v>107.05458571480618</c:v>
                </c:pt>
                <c:pt idx="131">
                  <c:v>108.00704104852583</c:v>
                </c:pt>
                <c:pt idx="132">
                  <c:v>108.95685476179258</c:v>
                </c:pt>
                <c:pt idx="133">
                  <c:v>109.90396515843608</c:v>
                </c:pt>
                <c:pt idx="134">
                  <c:v>110.84831225737372</c:v>
                </c:pt>
                <c:pt idx="135">
                  <c:v>111.78983777387063</c:v>
                </c:pt>
                <c:pt idx="136">
                  <c:v>112.7284851004168</c:v>
                </c:pt>
                <c:pt idx="137">
                  <c:v>113.66419928724854</c:v>
                </c:pt>
                <c:pt idx="138">
                  <c:v>114.59692702254114</c:v>
                </c:pt>
                <c:pt idx="139">
                  <c:v>115.52661661229811</c:v>
                </c:pt>
                <c:pt idx="140">
                  <c:v>116.4532179599625</c:v>
                </c:pt>
                <c:pt idx="141">
                  <c:v>117.37668254577444</c:v>
                </c:pt>
                <c:pt idx="142">
                  <c:v>118.29696340589901</c:v>
                </c:pt>
                <c:pt idx="143">
                  <c:v>119.21401511134704</c:v>
                </c:pt>
                <c:pt idx="144">
                  <c:v>120.12779374671169</c:v>
                </c:pt>
                <c:pt idx="145">
                  <c:v>121.03825688874201</c:v>
                </c:pt>
                <c:pt idx="146">
                  <c:v>121.94536358477497</c:v>
                </c:pt>
                <c:pt idx="147">
                  <c:v>122.84907433104561</c:v>
                </c:pt>
                <c:pt idx="148">
                  <c:v>123.74935105089578</c:v>
                </c:pt>
                <c:pt idx="149">
                  <c:v>124.64615707289951</c:v>
                </c:pt>
                <c:pt idx="150">
                  <c:v>125.53945710892411</c:v>
                </c:pt>
                <c:pt idx="151">
                  <c:v>126.42921723214403</c:v>
                </c:pt>
                <c:pt idx="152">
                  <c:v>127.31540485502478</c:v>
                </c:pt>
                <c:pt idx="153">
                  <c:v>128.19798870729323</c:v>
                </c:pt>
                <c:pt idx="154">
                  <c:v>129.07693881390992</c:v>
                </c:pt>
                <c:pt idx="155">
                  <c:v>129.95222647305826</c:v>
                </c:pt>
                <c:pt idx="156">
                  <c:v>130.82382423416587</c:v>
                </c:pt>
                <c:pt idx="157">
                  <c:v>131.69170587597063</c:v>
                </c:pt>
                <c:pt idx="158">
                  <c:v>132.55584638464614</c:v>
                </c:pt>
                <c:pt idx="159">
                  <c:v>133.41622193199831</c:v>
                </c:pt>
                <c:pt idx="160">
                  <c:v>134.27280985374551</c:v>
                </c:pt>
                <c:pt idx="161">
                  <c:v>135.12558862789382</c:v>
                </c:pt>
                <c:pt idx="162">
                  <c:v>135.97453785321866</c:v>
                </c:pt>
                <c:pt idx="163">
                  <c:v>136.81963822786295</c:v>
                </c:pt>
                <c:pt idx="164">
                  <c:v>137.66087152806182</c:v>
                </c:pt>
                <c:pt idx="165">
                  <c:v>138.49822058700352</c:v>
                </c:pt>
                <c:pt idx="166">
                  <c:v>139.33166927383527</c:v>
                </c:pt>
                <c:pt idx="167">
                  <c:v>140.16120247282282</c:v>
                </c:pt>
                <c:pt idx="168">
                  <c:v>140.98680606267138</c:v>
                </c:pt>
                <c:pt idx="169">
                  <c:v>141.80846689601566</c:v>
                </c:pt>
                <c:pt idx="170">
                  <c:v>142.62617277908612</c:v>
                </c:pt>
                <c:pt idx="171">
                  <c:v>143.43991245155811</c:v>
                </c:pt>
                <c:pt idx="172">
                  <c:v>144.24967556659013</c:v>
                </c:pt>
                <c:pt idx="173">
                  <c:v>145.0554526710566</c:v>
                </c:pt>
                <c:pt idx="174">
                  <c:v>145.85723518598184</c:v>
                </c:pt>
                <c:pt idx="175">
                  <c:v>146.65501538717845</c:v>
                </c:pt>
                <c:pt idx="176">
                  <c:v>147.44878638609657</c:v>
                </c:pt>
                <c:pt idx="177">
                  <c:v>148.23854211088712</c:v>
                </c:pt>
                <c:pt idx="178">
                  <c:v>149.02427728768353</c:v>
                </c:pt>
                <c:pt idx="179">
                  <c:v>149.80598742210555</c:v>
                </c:pt>
              </c:numCache>
            </c:numRef>
          </c:cat>
          <c:val>
            <c:numRef>
              <c:f>'Sireline GC'!$D$3:$D$182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1.0911472669706841</c:v>
                </c:pt>
                <c:pt idx="40">
                  <c:v>1.1218748276893624</c:v>
                </c:pt>
                <c:pt idx="41">
                  <c:v>1.1527407807022447</c:v>
                </c:pt>
                <c:pt idx="42">
                  <c:v>1.183723880645694</c:v>
                </c:pt>
                <c:pt idx="43">
                  <c:v>1.2148029556296953</c:v>
                </c:pt>
                <c:pt idx="44">
                  <c:v>1.2459569497147496</c:v>
                </c:pt>
                <c:pt idx="45">
                  <c:v>1.2771649645346144</c:v>
                </c:pt>
                <c:pt idx="46">
                  <c:v>1.3084062999091808</c:v>
                </c:pt>
                <c:pt idx="47">
                  <c:v>1.3396604932993861</c:v>
                </c:pt>
                <c:pt idx="48">
                  <c:v>1.3709073579644349</c:v>
                </c:pt>
                <c:pt idx="49">
                  <c:v>1.4021270196907585</c:v>
                </c:pt>
                <c:pt idx="50">
                  <c:v>1.4332999519719418</c:v>
                </c:pt>
                <c:pt idx="51">
                  <c:v>1.4644070095292256</c:v>
                </c:pt>
                <c:pt idx="52">
                  <c:v>1.4954294600730533</c:v>
                </c:pt>
                <c:pt idx="53">
                  <c:v>1.5263490142173417</c:v>
                </c:pt>
                <c:pt idx="54">
                  <c:v>1.5571478534696985</c:v>
                </c:pt>
                <c:pt idx="55">
                  <c:v>1.5878086562324771</c:v>
                </c:pt>
                <c:pt idx="56">
                  <c:v>1.6183146217613804</c:v>
                </c:pt>
                <c:pt idx="57">
                  <c:v>1.6486494920400745</c:v>
                </c:pt>
                <c:pt idx="58">
                  <c:v>1.6787975715410022</c:v>
                </c:pt>
                <c:pt idx="59">
                  <c:v>1.7087437448540665</c:v>
                </c:pt>
                <c:pt idx="60">
                  <c:v>1.7384734921761194</c:v>
                </c:pt>
                <c:pt idx="61">
                  <c:v>1.7679729026650968</c:v>
                </c:pt>
                <c:pt idx="62">
                  <c:v>1.797228685673157</c:v>
                </c:pt>
                <c:pt idx="63">
                  <c:v>1.8262281798831932</c:v>
                </c:pt>
                <c:pt idx="64">
                  <c:v>1.8549593603826193</c:v>
                </c:pt>
                <c:pt idx="65">
                  <c:v>1.8834108437172441</c:v>
                </c:pt>
                <c:pt idx="66">
                  <c:v>1.9115718909763793</c:v>
                </c:pt>
                <c:pt idx="67">
                  <c:v>1.9394324089679631</c:v>
                </c:pt>
                <c:pt idx="68">
                  <c:v>1.9669829495494844</c:v>
                </c:pt>
                <c:pt idx="69">
                  <c:v>1.9942147071867662</c:v>
                </c:pt>
                <c:pt idx="70">
                  <c:v>2.0211195148182202</c:v>
                </c:pt>
                <c:pt idx="71">
                  <c:v>2.0476898381070701</c:v>
                </c:pt>
                <c:pt idx="72">
                  <c:v>2.0739187681681273</c:v>
                </c:pt>
                <c:pt idx="73">
                  <c:v>2.0998000128591601</c:v>
                </c:pt>
                <c:pt idx="74">
                  <c:v>2.1253278867296008</c:v>
                </c:pt>
                <c:pt idx="75">
                  <c:v>2.1504972997213718</c:v>
                </c:pt>
                <c:pt idx="76">
                  <c:v>2.1753037447180184</c:v>
                </c:pt>
                <c:pt idx="77">
                  <c:v>2.1997432840390339</c:v>
                </c:pt>
                <c:pt idx="78">
                  <c:v>2.2238125349764646</c:v>
                </c:pt>
                <c:pt idx="79">
                  <c:v>2.2475086544704235</c:v>
                </c:pt>
                <c:pt idx="80">
                  <c:v>2.2708293230191914</c:v>
                </c:pt>
                <c:pt idx="81">
                  <c:v>2.2937727279181424</c:v>
                </c:pt>
                <c:pt idx="82">
                  <c:v>2.3163375459198203</c:v>
                </c:pt>
                <c:pt idx="83">
                  <c:v>2.3385229254051705</c:v>
                </c:pt>
                <c:pt idx="84">
                  <c:v>2.3603284681532535</c:v>
                </c:pt>
                <c:pt idx="85">
                  <c:v>2.3817542107937264</c:v>
                </c:pt>
                <c:pt idx="86">
                  <c:v>2.4028006060230886</c:v>
                </c:pt>
                <c:pt idx="87">
                  <c:v>2.4234685036621224</c:v>
                </c:pt>
                <c:pt idx="88">
                  <c:v>2.4437591316281888</c:v>
                </c:pt>
                <c:pt idx="89">
                  <c:v>2.4636740768921221</c:v>
                </c:pt>
                <c:pt idx="90">
                  <c:v>2.4832152664853915</c:v>
                </c:pt>
                <c:pt idx="91">
                  <c:v>2.502384948619031</c:v>
                </c:pt>
                <c:pt idx="92">
                  <c:v>2.5211856739716696</c:v>
                </c:pt>
                <c:pt idx="93">
                  <c:v>2.5396202771996412</c:v>
                </c:pt>
                <c:pt idx="94">
                  <c:v>2.5576918587180417</c:v>
                </c:pt>
                <c:pt idx="95">
                  <c:v>2.5754037667972547</c:v>
                </c:pt>
                <c:pt idx="96">
                  <c:v>2.5927595800153722</c:v>
                </c:pt>
                <c:pt idx="97">
                  <c:v>2.6097630901028257</c:v>
                </c:pt>
                <c:pt idx="98">
                  <c:v>2.6264182852115256</c:v>
                </c:pt>
                <c:pt idx="99">
                  <c:v>2.6427293336369573</c:v>
                </c:pt>
                <c:pt idx="100">
                  <c:v>2.6587005680178888</c:v>
                </c:pt>
                <c:pt idx="101">
                  <c:v>2.6743364700347678</c:v>
                </c:pt>
                <c:pt idx="102">
                  <c:v>2.6896416556243965</c:v>
                </c:pt>
                <c:pt idx="103">
                  <c:v>2.7046208607252087</c:v>
                </c:pt>
                <c:pt idx="104">
                  <c:v>2.7192789275643143</c:v>
                </c:pt>
                <c:pt idx="105">
                  <c:v>2.7336207914945545</c:v>
                </c:pt>
                <c:pt idx="106">
                  <c:v>2.7476514683870445</c:v>
                </c:pt>
                <c:pt idx="107">
                  <c:v>2.7613760425820533</c:v>
                </c:pt>
                <c:pt idx="108">
                  <c:v>2.7747996553987315</c:v>
                </c:pt>
                <c:pt idx="109">
                  <c:v>2.7879274942019054</c:v>
                </c:pt>
                <c:pt idx="110">
                  <c:v>2.8007647820221644</c:v>
                </c:pt>
                <c:pt idx="111">
                  <c:v>2.8133167677235908</c:v>
                </c:pt>
                <c:pt idx="112">
                  <c:v>2.8255887167117528</c:v>
                </c:pt>
                <c:pt idx="113">
                  <c:v>2.837585902173124</c:v>
                </c:pt>
                <c:pt idx="114">
                  <c:v>2.8493135968356667</c:v>
                </c:pt>
                <c:pt idx="115">
                  <c:v>2.8607770652391395</c:v>
                </c:pt>
                <c:pt idx="116">
                  <c:v>2.8719815565026483</c:v>
                </c:pt>
                <c:pt idx="117">
                  <c:v>2.8829322975760059</c:v>
                </c:pt>
                <c:pt idx="118">
                  <c:v>2.8936344869607447</c:v>
                </c:pt>
                <c:pt idx="119">
                  <c:v>2.9040932888859139</c:v>
                </c:pt>
                <c:pt idx="120">
                  <c:v>2.9143138279233272</c:v>
                </c:pt>
                <c:pt idx="121">
                  <c:v>2.9243011840264659</c:v>
                </c:pt>
                <c:pt idx="122">
                  <c:v>2.9340603879769551</c:v>
                </c:pt>
                <c:pt idx="123">
                  <c:v>2.9435964172223175</c:v>
                </c:pt>
                <c:pt idx="124">
                  <c:v>2.9529141920885644</c:v>
                </c:pt>
                <c:pt idx="125">
                  <c:v>2.9620185723511869</c:v>
                </c:pt>
                <c:pt idx="126">
                  <c:v>2.9709143541480851</c:v>
                </c:pt>
                <c:pt idx="127">
                  <c:v>2.9796062672181418</c:v>
                </c:pt>
                <c:pt idx="128">
                  <c:v>2.9880989724492508</c:v>
                </c:pt>
                <c:pt idx="129">
                  <c:v>2.996397059719877</c:v>
                </c:pt>
                <c:pt idx="130">
                  <c:v>3.0045050460184592</c:v>
                </c:pt>
                <c:pt idx="131">
                  <c:v>3.0124273738253033</c:v>
                </c:pt>
                <c:pt idx="132">
                  <c:v>3.0201684097419408</c:v>
                </c:pt>
                <c:pt idx="133">
                  <c:v>3.0277324433533273</c:v>
                </c:pt>
                <c:pt idx="134">
                  <c:v>3.0351236863086473</c:v>
                </c:pt>
                <c:pt idx="135">
                  <c:v>3.0423462716069292</c:v>
                </c:pt>
                <c:pt idx="136">
                  <c:v>3.0494042530741359</c:v>
                </c:pt>
                <c:pt idx="137">
                  <c:v>3.0563016050188212</c:v>
                </c:pt>
                <c:pt idx="138">
                  <c:v>3.0630422220539764</c:v>
                </c:pt>
                <c:pt idx="139">
                  <c:v>3.0696299190731122</c:v>
                </c:pt>
                <c:pt idx="140">
                  <c:v>3.0760684313691504</c:v>
                </c:pt>
                <c:pt idx="141">
                  <c:v>3.0823614148851686</c:v>
                </c:pt>
                <c:pt idx="142">
                  <c:v>3.0885124465865363</c:v>
                </c:pt>
                <c:pt idx="143">
                  <c:v>3.0945250249444558</c:v>
                </c:pt>
                <c:pt idx="144">
                  <c:v>3.1004025705214167</c:v>
                </c:pt>
                <c:pt idx="145">
                  <c:v>3.1061484266495345</c:v>
                </c:pt>
                <c:pt idx="146">
                  <c:v>3.1117658601932039</c:v>
                </c:pt>
                <c:pt idx="147">
                  <c:v>3.117258062387974</c:v>
                </c:pt>
                <c:pt idx="148">
                  <c:v>3.1226281497479746</c:v>
                </c:pt>
                <c:pt idx="149">
                  <c:v>3.1278791650346616</c:v>
                </c:pt>
                <c:pt idx="150">
                  <c:v>3.1330140782800857</c:v>
                </c:pt>
                <c:pt idx="151">
                  <c:v>3.1380357878582767</c:v>
                </c:pt>
                <c:pt idx="152">
                  <c:v>3.142947121598735</c:v>
                </c:pt>
                <c:pt idx="153">
                  <c:v>3.1477508379364054</c:v>
                </c:pt>
                <c:pt idx="154">
                  <c:v>3.152449627092877</c:v>
                </c:pt>
                <c:pt idx="155">
                  <c:v>3.1570461122838926</c:v>
                </c:pt>
                <c:pt idx="156">
                  <c:v>3.1615428509485959</c:v>
                </c:pt>
                <c:pt idx="157">
                  <c:v>3.1659423359962657</c:v>
                </c:pt>
                <c:pt idx="158">
                  <c:v>3.1702469970665916</c:v>
                </c:pt>
                <c:pt idx="159">
                  <c:v>3.1744592017998405</c:v>
                </c:pt>
                <c:pt idx="160">
                  <c:v>3.1785812571135383</c:v>
                </c:pt>
                <c:pt idx="161">
                  <c:v>3.1826154104825655</c:v>
                </c:pt>
                <c:pt idx="162">
                  <c:v>3.1865638512197929</c:v>
                </c:pt>
                <c:pt idx="163">
                  <c:v>3.1904287117546657</c:v>
                </c:pt>
                <c:pt idx="164">
                  <c:v>3.1942120689073121</c:v>
                </c:pt>
                <c:pt idx="165">
                  <c:v>3.1979159451560104</c:v>
                </c:pt>
                <c:pt idx="166">
                  <c:v>3.2015423098960296</c:v>
                </c:pt>
                <c:pt idx="167">
                  <c:v>3.2050930806880444</c:v>
                </c:pt>
                <c:pt idx="168">
                  <c:v>3.2085701244945124</c:v>
                </c:pt>
                <c:pt idx="169">
                  <c:v>3.2119752589025543</c:v>
                </c:pt>
                <c:pt idx="170">
                  <c:v>3.2153102533320403</c:v>
                </c:pt>
                <c:pt idx="171">
                  <c:v>3.2185768302277431</c:v>
                </c:pt>
                <c:pt idx="172">
                  <c:v>3.2217766662345175</c:v>
                </c:pt>
                <c:pt idx="173">
                  <c:v>3.2249113933546392</c:v>
                </c:pt>
                <c:pt idx="174">
                  <c:v>3.2279826000865115</c:v>
                </c:pt>
                <c:pt idx="175">
                  <c:v>3.2309918325440914</c:v>
                </c:pt>
                <c:pt idx="176">
                  <c:v>3.2339405955564562</c:v>
                </c:pt>
                <c:pt idx="177">
                  <c:v>3.2368303537470542</c:v>
                </c:pt>
                <c:pt idx="178">
                  <c:v>3.2396625325922521</c:v>
                </c:pt>
                <c:pt idx="179">
                  <c:v>3.242438519458871</c:v>
                </c:pt>
              </c:numCache>
            </c:numRef>
          </c:val>
          <c:smooth val="0"/>
          <c:extLst>
            <c:ext xmlns:c16="http://schemas.microsoft.com/office/drawing/2014/chart" uri="{C3380CC4-5D6E-409C-BE32-E72D297353CC}">
              <c16:uniqueId val="{00000001-3900-43EB-98DE-33E5F08345D9}"/>
            </c:ext>
          </c:extLst>
        </c:ser>
        <c:dLbls>
          <c:showLegendKey val="0"/>
          <c:showVal val="0"/>
          <c:showCatName val="0"/>
          <c:showSerName val="0"/>
          <c:showPercent val="0"/>
          <c:showBubbleSize val="0"/>
        </c:dLbls>
        <c:smooth val="0"/>
        <c:axId val="612965512"/>
        <c:axId val="1"/>
      </c:lineChart>
      <c:catAx>
        <c:axId val="612965512"/>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965512"/>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70C0"/>
                </a:solidFill>
              </a:rPr>
              <a:t>280</a:t>
            </a:r>
          </a:p>
        </c:rich>
      </c:tx>
      <c:overlay val="0"/>
      <c:spPr>
        <a:no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GC'!$C$2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2"/>
                </a:solidFill>
                <a:prstDash val="sysDot"/>
              </a:ln>
              <a:effectLst/>
            </c:spPr>
            <c:trendlineType val="poly"/>
            <c:order val="3"/>
            <c:dispRSqr val="0"/>
            <c:dispEq val="0"/>
          </c:trendline>
          <c:cat>
            <c:numRef>
              <c:f>'Sireline GC'!$B$3:$B$182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22.87132351273176</c:v>
                </c:pt>
                <c:pt idx="40">
                  <c:v>23.578632100958657</c:v>
                </c:pt>
                <c:pt idx="41">
                  <c:v>24.295483422383334</c:v>
                </c:pt>
                <c:pt idx="42">
                  <c:v>25.021726571030726</c:v>
                </c:pt>
                <c:pt idx="43">
                  <c:v>25.757208730324901</c:v>
                </c:pt>
                <c:pt idx="44">
                  <c:v>26.501775280246122</c:v>
                </c:pt>
                <c:pt idx="45">
                  <c:v>27.255269903977116</c:v>
                </c:pt>
                <c:pt idx="46">
                  <c:v>28.017534693968077</c:v>
                </c:pt>
                <c:pt idx="47">
                  <c:v>28.788410257349295</c:v>
                </c:pt>
                <c:pt idx="48">
                  <c:v>29.567735820620122</c:v>
                </c:pt>
                <c:pt idx="49">
                  <c:v>30.355349333542982</c:v>
                </c:pt>
                <c:pt idx="50">
                  <c:v>31.151087572171747</c:v>
                </c:pt>
                <c:pt idx="51">
                  <c:v>31.954786240944273</c:v>
                </c:pt>
                <c:pt idx="52">
                  <c:v>32.766280073770005</c:v>
                </c:pt>
                <c:pt idx="53">
                  <c:v>33.585402934044666</c:v>
                </c:pt>
                <c:pt idx="54">
                  <c:v>34.411987913525508</c:v>
                </c:pt>
                <c:pt idx="55">
                  <c:v>35.2458674300021</c:v>
                </c:pt>
                <c:pt idx="56">
                  <c:v>36.086873323699571</c:v>
                </c:pt>
                <c:pt idx="57">
                  <c:v>36.934836952352889</c:v>
                </c:pt>
                <c:pt idx="58">
                  <c:v>37.789589284893211</c:v>
                </c:pt>
                <c:pt idx="59">
                  <c:v>38.650960993689161</c:v>
                </c:pt>
                <c:pt idx="60">
                  <c:v>39.518782545288616</c:v>
                </c:pt>
                <c:pt idx="61">
                  <c:v>40.392884289608439</c:v>
                </c:pt>
                <c:pt idx="62">
                  <c:v>41.273096547522968</c:v>
                </c:pt>
                <c:pt idx="63">
                  <c:v>42.159249696803798</c:v>
                </c:pt>
                <c:pt idx="64">
                  <c:v>43.051174256366401</c:v>
                </c:pt>
                <c:pt idx="65">
                  <c:v>43.948700968782205</c:v>
                </c:pt>
                <c:pt idx="66">
                  <c:v>44.851660881016777</c:v>
                </c:pt>
                <c:pt idx="67">
                  <c:v>45.75988542335817</c:v>
                </c:pt>
                <c:pt idx="68">
                  <c:v>46.673206486501897</c:v>
                </c:pt>
                <c:pt idx="69">
                  <c:v>47.591456496762063</c:v>
                </c:pt>
                <c:pt idx="70">
                  <c:v>48.51446848938091</c:v>
                </c:pt>
                <c:pt idx="71">
                  <c:v>49.442076179911787</c:v>
                </c:pt>
                <c:pt idx="72">
                  <c:v>50.374114033653484</c:v>
                </c:pt>
                <c:pt idx="73">
                  <c:v>51.310417333116661</c:v>
                </c:pt>
                <c:pt idx="74">
                  <c:v>52.250822243505624</c:v>
                </c:pt>
                <c:pt idx="75">
                  <c:v>53.195165876201898</c:v>
                </c:pt>
                <c:pt idx="76">
                  <c:v>54.143286350238242</c:v>
                </c:pt>
                <c:pt idx="77">
                  <c:v>55.095022851754642</c:v>
                </c:pt>
                <c:pt idx="78">
                  <c:v>56.050215691430495</c:v>
                </c:pt>
                <c:pt idx="79">
                  <c:v>57.008706359889558</c:v>
                </c:pt>
                <c:pt idx="80">
                  <c:v>57.970337581076883</c:v>
                </c:pt>
                <c:pt idx="81">
                  <c:v>58.934953363609125</c:v>
                </c:pt>
                <c:pt idx="82">
                  <c:v>59.902399050102339</c:v>
                </c:pt>
                <c:pt idx="83">
                  <c:v>60.872521364483433</c:v>
                </c:pt>
                <c:pt idx="84">
                  <c:v>61.845168457293539</c:v>
                </c:pt>
                <c:pt idx="85">
                  <c:v>62.820189948994226</c:v>
                </c:pt>
                <c:pt idx="86">
                  <c:v>63.797436971288612</c:v>
                </c:pt>
                <c:pt idx="87">
                  <c:v>64.776762206472668</c:v>
                </c:pt>
                <c:pt idx="88">
                  <c:v>65.758019924832624</c:v>
                </c:pt>
                <c:pt idx="89">
                  <c:v>66.741066020107212</c:v>
                </c:pt>
                <c:pt idx="90">
                  <c:v>67.725758043034602</c:v>
                </c:pt>
                <c:pt idx="91">
                  <c:v>68.711955233005853</c:v>
                </c:pt>
                <c:pt idx="92">
                  <c:v>69.699518547848115</c:v>
                </c:pt>
                <c:pt idx="93">
                  <c:v>70.688310691762382</c:v>
                </c:pt>
                <c:pt idx="94">
                  <c:v>71.67819614144193</c:v>
                </c:pt>
                <c:pt idx="95">
                  <c:v>72.669041170399055</c:v>
                </c:pt>
                <c:pt idx="96">
                  <c:v>73.660713871528614</c:v>
                </c:pt>
                <c:pt idx="97">
                  <c:v>74.653084177938354</c:v>
                </c:pt>
                <c:pt idx="98">
                  <c:v>75.64602388207706</c:v>
                </c:pt>
                <c:pt idx="99">
                  <c:v>76.639406653192168</c:v>
                </c:pt>
                <c:pt idx="100">
                  <c:v>77.63310805314984</c:v>
                </c:pt>
                <c:pt idx="101">
                  <c:v>78.62700555065112</c:v>
                </c:pt>
                <c:pt idx="102">
                  <c:v>79.620978533878343</c:v>
                </c:pt>
                <c:pt idx="103">
                  <c:v>80.614908321607246</c:v>
                </c:pt>
                <c:pt idx="104">
                  <c:v>81.608678172819879</c:v>
                </c:pt>
                <c:pt idx="105">
                  <c:v>82.602173294854879</c:v>
                </c:pt>
                <c:pt idx="106">
                  <c:v>83.595280850131559</c:v>
                </c:pt>
                <c:pt idx="107">
                  <c:v>84.587889961484635</c:v>
                </c:pt>
                <c:pt idx="108">
                  <c:v>85.579891716147273</c:v>
                </c:pt>
                <c:pt idx="109">
                  <c:v>86.571179168419548</c:v>
                </c:pt>
                <c:pt idx="110">
                  <c:v>87.561647341060237</c:v>
                </c:pt>
                <c:pt idx="111">
                  <c:v>88.551193225439903</c:v>
                </c:pt>
                <c:pt idx="112">
                  <c:v>89.539715780492855</c:v>
                </c:pt>
                <c:pt idx="113">
                  <c:v>90.527115930506397</c:v>
                </c:pt>
                <c:pt idx="114">
                  <c:v>91.513296561784642</c:v>
                </c:pt>
                <c:pt idx="115">
                  <c:v>92.498162518225143</c:v>
                </c:pt>
                <c:pt idx="116">
                  <c:v>93.48162059584574</c:v>
                </c:pt>
                <c:pt idx="117">
                  <c:v>94.463579536299278</c:v>
                </c:pt>
                <c:pt idx="118">
                  <c:v>95.443950019412995</c:v>
                </c:pt>
                <c:pt idx="119">
                  <c:v>96.422644654790091</c:v>
                </c:pt>
                <c:pt idx="120">
                  <c:v>97.399577972509576</c:v>
                </c:pt>
                <c:pt idx="121">
                  <c:v>98.374666412960977</c:v>
                </c:pt>
                <c:pt idx="122">
                  <c:v>99.347828315849583</c:v>
                </c:pt>
                <c:pt idx="123">
                  <c:v>100.3189839084079</c:v>
                </c:pt>
                <c:pt idx="124">
                  <c:v>101.28805529284811</c:v>
                </c:pt>
                <c:pt idx="125">
                  <c:v>102.25496643309009</c:v>
                </c:pt>
                <c:pt idx="126">
                  <c:v>103.21964314079909</c:v>
                </c:pt>
                <c:pt idx="127">
                  <c:v>104.18201306076648</c:v>
                </c:pt>
                <c:pt idx="128">
                  <c:v>105.14200565566648</c:v>
                </c:pt>
                <c:pt idx="129">
                  <c:v>106.09955219022132</c:v>
                </c:pt>
                <c:pt idx="130">
                  <c:v>107.05458571480618</c:v>
                </c:pt>
                <c:pt idx="131">
                  <c:v>108.00704104852583</c:v>
                </c:pt>
                <c:pt idx="132">
                  <c:v>108.95685476179258</c:v>
                </c:pt>
                <c:pt idx="133">
                  <c:v>109.90396515843608</c:v>
                </c:pt>
                <c:pt idx="134">
                  <c:v>110.84831225737372</c:v>
                </c:pt>
                <c:pt idx="135">
                  <c:v>111.78983777387063</c:v>
                </c:pt>
                <c:pt idx="136">
                  <c:v>112.7284851004168</c:v>
                </c:pt>
                <c:pt idx="137">
                  <c:v>113.66419928724854</c:v>
                </c:pt>
                <c:pt idx="138">
                  <c:v>114.59692702254114</c:v>
                </c:pt>
                <c:pt idx="139">
                  <c:v>115.52661661229811</c:v>
                </c:pt>
                <c:pt idx="140">
                  <c:v>116.4532179599625</c:v>
                </c:pt>
                <c:pt idx="141">
                  <c:v>117.37668254577444</c:v>
                </c:pt>
                <c:pt idx="142">
                  <c:v>118.29696340589901</c:v>
                </c:pt>
                <c:pt idx="143">
                  <c:v>119.21401511134704</c:v>
                </c:pt>
                <c:pt idx="144">
                  <c:v>120.12779374671169</c:v>
                </c:pt>
                <c:pt idx="145">
                  <c:v>121.03825688874201</c:v>
                </c:pt>
                <c:pt idx="146">
                  <c:v>121.94536358477497</c:v>
                </c:pt>
                <c:pt idx="147">
                  <c:v>122.84907433104561</c:v>
                </c:pt>
                <c:pt idx="148">
                  <c:v>123.74935105089578</c:v>
                </c:pt>
                <c:pt idx="149">
                  <c:v>124.64615707289951</c:v>
                </c:pt>
                <c:pt idx="150">
                  <c:v>125.53945710892411</c:v>
                </c:pt>
                <c:pt idx="151">
                  <c:v>126.42921723214403</c:v>
                </c:pt>
                <c:pt idx="152">
                  <c:v>127.31540485502478</c:v>
                </c:pt>
                <c:pt idx="153">
                  <c:v>128.19798870729323</c:v>
                </c:pt>
                <c:pt idx="154">
                  <c:v>129.07693881390992</c:v>
                </c:pt>
                <c:pt idx="155">
                  <c:v>129.95222647305826</c:v>
                </c:pt>
                <c:pt idx="156">
                  <c:v>130.82382423416587</c:v>
                </c:pt>
                <c:pt idx="157">
                  <c:v>131.69170587597063</c:v>
                </c:pt>
                <c:pt idx="158">
                  <c:v>132.55584638464614</c:v>
                </c:pt>
                <c:pt idx="159">
                  <c:v>133.41622193199831</c:v>
                </c:pt>
                <c:pt idx="160">
                  <c:v>134.27280985374551</c:v>
                </c:pt>
                <c:pt idx="161">
                  <c:v>135.12558862789382</c:v>
                </c:pt>
                <c:pt idx="162">
                  <c:v>135.97453785321866</c:v>
                </c:pt>
                <c:pt idx="163">
                  <c:v>136.81963822786295</c:v>
                </c:pt>
                <c:pt idx="164">
                  <c:v>137.66087152806182</c:v>
                </c:pt>
                <c:pt idx="165">
                  <c:v>138.49822058700352</c:v>
                </c:pt>
                <c:pt idx="166">
                  <c:v>139.33166927383527</c:v>
                </c:pt>
                <c:pt idx="167">
                  <c:v>140.16120247282282</c:v>
                </c:pt>
                <c:pt idx="168">
                  <c:v>140.98680606267138</c:v>
                </c:pt>
                <c:pt idx="169">
                  <c:v>141.80846689601566</c:v>
                </c:pt>
                <c:pt idx="170">
                  <c:v>142.62617277908612</c:v>
                </c:pt>
                <c:pt idx="171">
                  <c:v>143.43991245155811</c:v>
                </c:pt>
                <c:pt idx="172">
                  <c:v>144.24967556659013</c:v>
                </c:pt>
                <c:pt idx="173">
                  <c:v>145.0554526710566</c:v>
                </c:pt>
                <c:pt idx="174">
                  <c:v>145.85723518598184</c:v>
                </c:pt>
                <c:pt idx="175">
                  <c:v>146.65501538717845</c:v>
                </c:pt>
                <c:pt idx="176">
                  <c:v>147.44878638609657</c:v>
                </c:pt>
                <c:pt idx="177">
                  <c:v>148.23854211088712</c:v>
                </c:pt>
                <c:pt idx="178">
                  <c:v>149.02427728768353</c:v>
                </c:pt>
                <c:pt idx="179">
                  <c:v>149.80598742210555</c:v>
                </c:pt>
              </c:numCache>
            </c:numRef>
          </c:cat>
          <c:val>
            <c:numRef>
              <c:f>'Sireline GC'!$C$3:$C$182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0.70730858822689502</c:v>
                </c:pt>
                <c:pt idx="40">
                  <c:v>0.71685132142468078</c:v>
                </c:pt>
                <c:pt idx="41">
                  <c:v>0.72624314864738881</c:v>
                </c:pt>
                <c:pt idx="42">
                  <c:v>0.73548215929417626</c:v>
                </c:pt>
                <c:pt idx="43">
                  <c:v>0.74456654992121951</c:v>
                </c:pt>
                <c:pt idx="44">
                  <c:v>0.75349462373099652</c:v>
                </c:pt>
                <c:pt idx="45">
                  <c:v>0.76226478999095892</c:v>
                </c:pt>
                <c:pt idx="46">
                  <c:v>0.77087556338121832</c:v>
                </c:pt>
                <c:pt idx="47">
                  <c:v>0.77932556327082736</c:v>
                </c:pt>
                <c:pt idx="48">
                  <c:v>0.78761351292285742</c:v>
                </c:pt>
                <c:pt idx="49">
                  <c:v>0.79573823862876569</c:v>
                </c:pt>
                <c:pt idx="50">
                  <c:v>0.80369866877252516</c:v>
                </c:pt>
                <c:pt idx="51">
                  <c:v>0.81149383282573151</c:v>
                </c:pt>
                <c:pt idx="52">
                  <c:v>0.81912286027466408</c:v>
                </c:pt>
                <c:pt idx="53">
                  <c:v>0.82658497948083998</c:v>
                </c:pt>
                <c:pt idx="54">
                  <c:v>0.83387951647659264</c:v>
                </c:pt>
                <c:pt idx="55">
                  <c:v>0.8410058936974707</c:v>
                </c:pt>
                <c:pt idx="56">
                  <c:v>0.84796362865331965</c:v>
                </c:pt>
                <c:pt idx="57">
                  <c:v>0.85475233254031657</c:v>
                </c:pt>
                <c:pt idx="58">
                  <c:v>0.86137170879595715</c:v>
                </c:pt>
                <c:pt idx="59">
                  <c:v>0.8678215515994534</c:v>
                </c:pt>
                <c:pt idx="60">
                  <c:v>0.87410174431982313</c:v>
                </c:pt>
                <c:pt idx="61">
                  <c:v>0.88021225791453084</c:v>
                </c:pt>
                <c:pt idx="62">
                  <c:v>0.88615314928082967</c:v>
                </c:pt>
                <c:pt idx="63">
                  <c:v>0.89192455956260197</c:v>
                </c:pt>
                <c:pt idx="64">
                  <c:v>0.89752671241580018</c:v>
                </c:pt>
                <c:pt idx="65">
                  <c:v>0.90295991223457506</c:v>
                </c:pt>
                <c:pt idx="66">
                  <c:v>0.90822454234139194</c:v>
                </c:pt>
                <c:pt idx="67">
                  <c:v>0.91332106314372652</c:v>
                </c:pt>
                <c:pt idx="68">
                  <c:v>0.91825001026017006</c:v>
                </c:pt>
                <c:pt idx="69">
                  <c:v>0.9230119926188447</c:v>
                </c:pt>
                <c:pt idx="70">
                  <c:v>0.92760769053087699</c:v>
                </c:pt>
                <c:pt idx="71">
                  <c:v>0.93203785374170245</c:v>
                </c:pt>
                <c:pt idx="72">
                  <c:v>0.9363032994631677</c:v>
                </c:pt>
                <c:pt idx="73">
                  <c:v>0.94040491038896334</c:v>
                </c:pt>
                <c:pt idx="74">
                  <c:v>0.94434363269628108</c:v>
                </c:pt>
                <c:pt idx="75">
                  <c:v>0.94812047403634025</c:v>
                </c:pt>
                <c:pt idx="76">
                  <c:v>0.95173650151640032</c:v>
                </c:pt>
                <c:pt idx="77">
                  <c:v>0.95519283967585089</c:v>
                </c:pt>
                <c:pt idx="78">
                  <c:v>0.95849066845906705</c:v>
                </c:pt>
                <c:pt idx="79">
                  <c:v>0.96163122118732147</c:v>
                </c:pt>
                <c:pt idx="80">
                  <c:v>0.96461578253224545</c:v>
                </c:pt>
                <c:pt idx="81">
                  <c:v>0.96744568649321394</c:v>
                </c:pt>
                <c:pt idx="82">
                  <c:v>0.9701223143810882</c:v>
                </c:pt>
                <c:pt idx="83">
                  <c:v>0.97264709281011541</c:v>
                </c:pt>
                <c:pt idx="84">
                  <c:v>0.97502149170068364</c:v>
                </c:pt>
                <c:pt idx="85">
                  <c:v>0.9772470222943852</c:v>
                </c:pt>
                <c:pt idx="86">
                  <c:v>0.97932523518405468</c:v>
                </c:pt>
                <c:pt idx="87">
                  <c:v>0.98125771835995756</c:v>
                </c:pt>
                <c:pt idx="88">
                  <c:v>0.98304609527457565</c:v>
                </c:pt>
                <c:pt idx="89">
                  <c:v>0.98469202292740832</c:v>
                </c:pt>
                <c:pt idx="90">
                  <c:v>0.98619718997124295</c:v>
                </c:pt>
                <c:pt idx="91">
                  <c:v>0.98756331484226578</c:v>
                </c:pt>
                <c:pt idx="92">
                  <c:v>0.98879214391426729</c:v>
                </c:pt>
                <c:pt idx="93">
                  <c:v>0.98988544967955505</c:v>
                </c:pt>
                <c:pt idx="94">
                  <c:v>0.99084502895711779</c:v>
                </c:pt>
                <c:pt idx="95">
                  <c:v>0.99167270112955563</c:v>
                </c:pt>
                <c:pt idx="96">
                  <c:v>0.99237030640974666</c:v>
                </c:pt>
                <c:pt idx="97">
                  <c:v>0.99293970413870269</c:v>
                </c:pt>
                <c:pt idx="98">
                  <c:v>0.9933827711151082</c:v>
                </c:pt>
                <c:pt idx="99">
                  <c:v>0.99370139995767914</c:v>
                </c:pt>
                <c:pt idx="100">
                  <c:v>0.99389749750125844</c:v>
                </c:pt>
                <c:pt idx="101">
                  <c:v>0.99397298322722705</c:v>
                </c:pt>
                <c:pt idx="102">
                  <c:v>0.99392978772890928</c:v>
                </c:pt>
                <c:pt idx="103">
                  <c:v>0.99376985121263317</c:v>
                </c:pt>
                <c:pt idx="104">
                  <c:v>0.99349512203500012</c:v>
                </c:pt>
                <c:pt idx="105">
                  <c:v>0.99310755527666927</c:v>
                </c:pt>
                <c:pt idx="106">
                  <c:v>0.9926091113530795</c:v>
                </c:pt>
                <c:pt idx="107">
                  <c:v>0.99200175466264184</c:v>
                </c:pt>
                <c:pt idx="108">
                  <c:v>0.99128745227228166</c:v>
                </c:pt>
                <c:pt idx="109">
                  <c:v>0.99046817264069276</c:v>
                </c:pt>
                <c:pt idx="110">
                  <c:v>0.98954588437965896</c:v>
                </c:pt>
                <c:pt idx="111">
                  <c:v>0.98852255505295616</c:v>
                </c:pt>
                <c:pt idx="112">
                  <c:v>0.98740015001353498</c:v>
                </c:pt>
                <c:pt idx="113">
                  <c:v>0.9861806312782484</c:v>
                </c:pt>
                <c:pt idx="114">
                  <c:v>0.98486595644049046</c:v>
                </c:pt>
                <c:pt idx="115">
                  <c:v>0.98345807762060389</c:v>
                </c:pt>
                <c:pt idx="116">
                  <c:v>0.98195894045353427</c:v>
                </c:pt>
                <c:pt idx="117">
                  <c:v>0.98037048311372388</c:v>
                </c:pt>
                <c:pt idx="118">
                  <c:v>0.97869463537709933</c:v>
                </c:pt>
                <c:pt idx="119">
                  <c:v>0.97693331771948522</c:v>
                </c:pt>
                <c:pt idx="120">
                  <c:v>0.97508844045139398</c:v>
                </c:pt>
                <c:pt idx="121">
                  <c:v>0.97316190288860938</c:v>
                </c:pt>
                <c:pt idx="122">
                  <c:v>0.97115559255831485</c:v>
                </c:pt>
                <c:pt idx="123">
                  <c:v>0.96907138444022323</c:v>
                </c:pt>
                <c:pt idx="124">
                  <c:v>0.96691114024196523</c:v>
                </c:pt>
                <c:pt idx="125">
                  <c:v>0.96467670770899616</c:v>
                </c:pt>
                <c:pt idx="126">
                  <c:v>0.96236991996740429</c:v>
                </c:pt>
                <c:pt idx="127">
                  <c:v>0.95999259490000455</c:v>
                </c:pt>
                <c:pt idx="128">
                  <c:v>0.95754653455483307</c:v>
                </c:pt>
                <c:pt idx="129">
                  <c:v>0.9550335245848629</c:v>
                </c:pt>
                <c:pt idx="130">
                  <c:v>0.95245533371964441</c:v>
                </c:pt>
                <c:pt idx="131">
                  <c:v>0.94981371326675657</c:v>
                </c:pt>
                <c:pt idx="132">
                  <c:v>0.94711039664348462</c:v>
                </c:pt>
                <c:pt idx="133">
                  <c:v>0.94434709893764079</c:v>
                </c:pt>
                <c:pt idx="134">
                  <c:v>0.94152551649692384</c:v>
                </c:pt>
                <c:pt idx="135">
                  <c:v>0.93864732654616034</c:v>
                </c:pt>
                <c:pt idx="136">
                  <c:v>0.93571418683173846</c:v>
                </c:pt>
                <c:pt idx="137">
                  <c:v>0.93272773529260533</c:v>
                </c:pt>
                <c:pt idx="138">
                  <c:v>0.92968958975697547</c:v>
                </c:pt>
                <c:pt idx="139">
                  <c:v>0.92660134766437352</c:v>
                </c:pt>
                <c:pt idx="140">
                  <c:v>0.92346458581194923</c:v>
                </c:pt>
                <c:pt idx="141">
                  <c:v>0.92028086012456356</c:v>
                </c:pt>
                <c:pt idx="142">
                  <c:v>0.91705170544803494</c:v>
                </c:pt>
                <c:pt idx="143">
                  <c:v>0.91377863536465043</c:v>
                </c:pt>
                <c:pt idx="144">
                  <c:v>0.91046314203032708</c:v>
                </c:pt>
                <c:pt idx="145">
                  <c:v>0.90710669603295457</c:v>
                </c:pt>
                <c:pt idx="146">
                  <c:v>0.9037107462706544</c:v>
                </c:pt>
                <c:pt idx="147">
                  <c:v>0.90027671985016156</c:v>
                </c:pt>
                <c:pt idx="148">
                  <c:v>0.89680602200373016</c:v>
                </c:pt>
                <c:pt idx="149">
                  <c:v>0.89330003602460195</c:v>
                </c:pt>
                <c:pt idx="150">
                  <c:v>0.88976012321992215</c:v>
                </c:pt>
                <c:pt idx="151">
                  <c:v>0.88618762288074748</c:v>
                </c:pt>
                <c:pt idx="152">
                  <c:v>0.88258385226846769</c:v>
                </c:pt>
                <c:pt idx="153">
                  <c:v>0.87895010661666717</c:v>
                </c:pt>
                <c:pt idx="154">
                  <c:v>0.8752876591483556</c:v>
                </c:pt>
                <c:pt idx="155">
                  <c:v>0.87159776110759424</c:v>
                </c:pt>
                <c:pt idx="156">
                  <c:v>0.8678816418047397</c:v>
                </c:pt>
                <c:pt idx="157">
                  <c:v>0.86414050867554693</c:v>
                </c:pt>
                <c:pt idx="158">
                  <c:v>0.86037554735216304</c:v>
                </c:pt>
                <c:pt idx="159">
                  <c:v>0.85658792174719167</c:v>
                </c:pt>
                <c:pt idx="160">
                  <c:v>0.85277877414829817</c:v>
                </c:pt>
                <c:pt idx="161">
                  <c:v>0.8489492253248514</c:v>
                </c:pt>
                <c:pt idx="162">
                  <c:v>0.84510037464428933</c:v>
                </c:pt>
                <c:pt idx="163">
                  <c:v>0.84123330019887277</c:v>
                </c:pt>
                <c:pt idx="164">
                  <c:v>0.83734905894169032</c:v>
                </c:pt>
                <c:pt idx="165">
                  <c:v>0.83344868683175832</c:v>
                </c:pt>
                <c:pt idx="166">
                  <c:v>0.82953319898754785</c:v>
                </c:pt>
                <c:pt idx="167">
                  <c:v>0.82560358984855498</c:v>
                </c:pt>
                <c:pt idx="168">
                  <c:v>0.82166083334426787</c:v>
                </c:pt>
                <c:pt idx="169">
                  <c:v>0.81770588307046665</c:v>
                </c:pt>
                <c:pt idx="170">
                  <c:v>0.81373967247200341</c:v>
                </c:pt>
                <c:pt idx="171">
                  <c:v>0.80976311503199838</c:v>
                </c:pt>
                <c:pt idx="172">
                  <c:v>0.80577710446648609</c:v>
                </c:pt>
                <c:pt idx="173">
                  <c:v>0.80178251492522179</c:v>
                </c:pt>
                <c:pt idx="174">
                  <c:v>0.7977802011966304</c:v>
                </c:pt>
                <c:pt idx="175">
                  <c:v>0.79377099891809877</c:v>
                </c:pt>
                <c:pt idx="176">
                  <c:v>0.78975572479055955</c:v>
                </c:pt>
                <c:pt idx="177">
                  <c:v>0.7857351767964289</c:v>
                </c:pt>
                <c:pt idx="178">
                  <c:v>0.78171013442199921</c:v>
                </c:pt>
                <c:pt idx="179">
                  <c:v>0.77768958642786856</c:v>
                </c:pt>
              </c:numCache>
            </c:numRef>
          </c:val>
          <c:smooth val="0"/>
          <c:extLst>
            <c:ext xmlns:c16="http://schemas.microsoft.com/office/drawing/2014/chart" uri="{C3380CC4-5D6E-409C-BE32-E72D297353CC}">
              <c16:uniqueId val="{00000002-0072-4A11-8BF2-97288D7A0500}"/>
            </c:ext>
          </c:extLst>
        </c:ser>
        <c:dLbls>
          <c:showLegendKey val="0"/>
          <c:showVal val="0"/>
          <c:showCatName val="0"/>
          <c:showSerName val="0"/>
          <c:showPercent val="0"/>
          <c:showBubbleSize val="0"/>
        </c:dLbls>
        <c:smooth val="0"/>
        <c:axId val="622554160"/>
        <c:axId val="1"/>
      </c:lineChart>
      <c:catAx>
        <c:axId val="622554160"/>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554160"/>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bg2">
                    <a:lumMod val="50000"/>
                  </a:schemeClr>
                </a:solidFill>
              </a:rPr>
              <a:t>327</a:t>
            </a:r>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GC'!$J$2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GC'!$H$3:$H$182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21.888747100062986</c:v>
                </c:pt>
                <c:pt idx="40">
                  <c:v>22.565552990354668</c:v>
                </c:pt>
                <c:pt idx="41">
                  <c:v>23.251675620105011</c:v>
                </c:pt>
                <c:pt idx="42">
                  <c:v>23.946976635533545</c:v>
                </c:pt>
                <c:pt idx="43">
                  <c:v>24.651315765092654</c:v>
                </c:pt>
                <c:pt idx="44">
                  <c:v>25.364550916828392</c:v>
                </c:pt>
                <c:pt idx="45">
                  <c:v>26.086538275403008</c:v>
                </c:pt>
                <c:pt idx="46">
                  <c:v>26.817132398718307</c:v>
                </c:pt>
                <c:pt idx="47">
                  <c:v>27.556186314077841</c:v>
                </c:pt>
                <c:pt idx="48">
                  <c:v>28.303551613825491</c:v>
                </c:pt>
                <c:pt idx="49">
                  <c:v>29.059078550397448</c:v>
                </c:pt>
                <c:pt idx="50">
                  <c:v>29.822616130724612</c:v>
                </c:pt>
                <c:pt idx="51">
                  <c:v>30.594012209922759</c:v>
                </c:pt>
                <c:pt idx="52">
                  <c:v>31.373113584207921</c:v>
                </c:pt>
                <c:pt idx="53">
                  <c:v>32.159766082975729</c:v>
                </c:pt>
                <c:pt idx="54">
                  <c:v>32.953814659983607</c:v>
                </c:pt>
                <c:pt idx="55">
                  <c:v>33.755103483576427</c:v>
                </c:pt>
                <c:pt idx="56">
                  <c:v>34.563476025897089</c:v>
                </c:pt>
                <c:pt idx="57">
                  <c:v>35.378775151025188</c:v>
                </c:pt>
                <c:pt idx="58">
                  <c:v>36.200843201988221</c:v>
                </c:pt>
                <c:pt idx="59">
                  <c:v>37.029522086591768</c:v>
                </c:pt>
                <c:pt idx="60">
                  <c:v>37.86465336201654</c:v>
                </c:pt>
                <c:pt idx="61">
                  <c:v>38.706078318132683</c:v>
                </c:pt>
                <c:pt idx="62">
                  <c:v>39.553638059482971</c:v>
                </c:pt>
                <c:pt idx="63">
                  <c:v>40.407173585889439</c:v>
                </c:pt>
                <c:pt idx="64">
                  <c:v>41.266525871639473</c:v>
                </c:pt>
                <c:pt idx="65">
                  <c:v>42.131535943210153</c:v>
                </c:pt>
                <c:pt idx="66">
                  <c:v>43.00204495549157</c:v>
                </c:pt>
                <c:pt idx="67">
                  <c:v>43.877894266472502</c:v>
                </c:pt>
                <c:pt idx="68">
                  <c:v>44.758925510353805</c:v>
                </c:pt>
                <c:pt idx="69">
                  <c:v>45.644980669057716</c:v>
                </c:pt>
                <c:pt idx="70">
                  <c:v>46.535902142103311</c:v>
                </c:pt>
                <c:pt idx="71">
                  <c:v>47.431532814821111</c:v>
                </c:pt>
                <c:pt idx="72">
                  <c:v>48.33171612488195</c:v>
                </c:pt>
                <c:pt idx="73">
                  <c:v>49.236296127117939</c:v>
                </c:pt>
                <c:pt idx="74">
                  <c:v>50.145117556615546</c:v>
                </c:pt>
                <c:pt idx="75">
                  <c:v>51.058025890063433</c:v>
                </c:pt>
                <c:pt idx="76">
                  <c:v>51.974867405339928</c:v>
                </c:pt>
                <c:pt idx="77">
                  <c:v>52.895489239327325</c:v>
                </c:pt>
                <c:pt idx="78">
                  <c:v>53.819739443942879</c:v>
                </c:pt>
                <c:pt idx="79">
                  <c:v>54.747467040378027</c:v>
                </c:pt>
                <c:pt idx="80">
                  <c:v>55.678522071540414</c:v>
                </c:pt>
                <c:pt idx="81">
                  <c:v>56.612755652694659</c:v>
                </c:pt>
                <c:pt idx="82">
                  <c:v>57.550020020300792</c:v>
                </c:pt>
                <c:pt idx="83">
                  <c:v>58.490168579050582</c:v>
                </c:pt>
                <c:pt idx="84">
                  <c:v>59.433055947104847</c:v>
                </c:pt>
                <c:pt idx="85">
                  <c:v>60.378537999536036</c:v>
                </c:pt>
                <c:pt idx="86">
                  <c:v>61.326471909982942</c:v>
                </c:pt>
                <c:pt idx="87">
                  <c:v>62.276716190525889</c:v>
                </c:pt>
                <c:pt idx="88">
                  <c:v>63.229130729792715</c:v>
                </c:pt>
                <c:pt idx="89">
                  <c:v>64.18357682930754</c:v>
                </c:pt>
                <c:pt idx="90">
                  <c:v>65.139917238095961</c:v>
                </c:pt>
                <c:pt idx="91">
                  <c:v>66.098016185562074</c:v>
                </c:pt>
                <c:pt idx="92">
                  <c:v>67.05773941265393</c:v>
                </c:pt>
                <c:pt idx="93">
                  <c:v>68.018954201336001</c:v>
                </c:pt>
                <c:pt idx="94">
                  <c:v>68.981529402387878</c:v>
                </c:pt>
                <c:pt idx="95">
                  <c:v>69.945335461550627</c:v>
                </c:pt>
                <c:pt idx="96">
                  <c:v>70.91024444404259</c:v>
                </c:pt>
                <c:pt idx="97">
                  <c:v>71.876130057468544</c:v>
                </c:pt>
                <c:pt idx="98">
                  <c:v>72.842867673145889</c:v>
                </c:pt>
                <c:pt idx="99">
                  <c:v>73.810334345874494</c:v>
                </c:pt>
                <c:pt idx="100">
                  <c:v>74.77840883217543</c:v>
                </c:pt>
                <c:pt idx="101">
                  <c:v>75.746971607027007</c:v>
                </c:pt>
                <c:pt idx="102">
                  <c:v>76.715904879125702</c:v>
                </c:pt>
                <c:pt idx="103">
                  <c:v>77.685092604700969</c:v>
                </c:pt>
                <c:pt idx="104">
                  <c:v>78.65442049991384</c:v>
                </c:pt>
                <c:pt idx="105">
                  <c:v>79.6237760518691</c:v>
                </c:pt>
                <c:pt idx="106">
                  <c:v>80.593048528272391</c:v>
                </c:pt>
                <c:pt idx="107">
                  <c:v>81.562128985762797</c:v>
                </c:pt>
                <c:pt idx="108">
                  <c:v>82.530910276953421</c:v>
                </c:pt>
                <c:pt idx="109">
                  <c:v>83.49928705621133</c:v>
                </c:pt>
                <c:pt idx="110">
                  <c:v>84.467155784209908</c:v>
                </c:pt>
                <c:pt idx="111">
                  <c:v>85.434414731285415</c:v>
                </c:pt>
                <c:pt idx="112">
                  <c:v>86.400963979631769</c:v>
                </c:pt>
                <c:pt idx="113">
                  <c:v>87.366705424365364</c:v>
                </c:pt>
                <c:pt idx="114">
                  <c:v>88.331542773493794</c:v>
                </c:pt>
                <c:pt idx="115">
                  <c:v>89.295381546821517</c:v>
                </c:pt>
                <c:pt idx="116">
                  <c:v>90.25812907382516</c:v>
                </c:pt>
                <c:pt idx="117">
                  <c:v>91.219694490532277</c:v>
                </c:pt>
                <c:pt idx="118">
                  <c:v>92.179988735435941</c:v>
                </c:pt>
                <c:pt idx="119">
                  <c:v>93.138924544478499</c:v>
                </c:pt>
                <c:pt idx="120">
                  <c:v>94.096416445136953</c:v>
                </c:pt>
                <c:pt idx="121">
                  <c:v>95.052380749642722</c:v>
                </c:pt>
                <c:pt idx="122">
                  <c:v>96.006735547367825</c:v>
                </c:pt>
                <c:pt idx="123">
                  <c:v>96.959400696409602</c:v>
                </c:pt>
                <c:pt idx="124">
                  <c:v>97.910297814405965</c:v>
                </c:pt>
                <c:pt idx="125">
                  <c:v>98.859350268611792</c:v>
                </c:pt>
                <c:pt idx="126">
                  <c:v>99.806483165268446</c:v>
                </c:pt>
                <c:pt idx="127">
                  <c:v>100.75162333829633</c:v>
                </c:pt>
                <c:pt idx="128">
                  <c:v>101.69469933734089</c:v>
                </c:pt>
                <c:pt idx="129">
                  <c:v>102.63564141520195</c:v>
                </c:pt>
                <c:pt idx="130">
                  <c:v>103.57438151467557</c:v>
                </c:pt>
                <c:pt idx="131">
                  <c:v>104.51085325483731</c:v>
                </c:pt>
                <c:pt idx="132">
                  <c:v>105.44499191679529</c:v>
                </c:pt>
                <c:pt idx="133">
                  <c:v>106.37673442894072</c:v>
                </c:pt>
                <c:pt idx="134">
                  <c:v>107.30601935172339</c:v>
                </c:pt>
                <c:pt idx="135">
                  <c:v>108.23278686197891</c:v>
                </c:pt>
                <c:pt idx="136">
                  <c:v>109.15697873683371</c:v>
                </c:pt>
                <c:pt idx="137">
                  <c:v>110.07853833721364</c:v>
                </c:pt>
                <c:pt idx="138">
                  <c:v>110.99741059098133</c:v>
                </c:pt>
                <c:pt idx="139">
                  <c:v>111.91354197572664</c:v>
                </c:pt>
                <c:pt idx="140">
                  <c:v>112.82688050123424</c:v>
                </c:pt>
                <c:pt idx="141">
                  <c:v>113.73737569165159</c:v>
                </c:pt>
                <c:pt idx="142">
                  <c:v>114.64497856738052</c:v>
                </c:pt>
                <c:pt idx="143">
                  <c:v>115.54964162671364</c:v>
                </c:pt>
                <c:pt idx="144">
                  <c:v>116.45131882723831</c:v>
                </c:pt>
                <c:pt idx="145">
                  <c:v>117.34996556702814</c:v>
                </c:pt>
                <c:pt idx="146">
                  <c:v>118.24553866564307</c:v>
                </c:pt>
                <c:pt idx="147">
                  <c:v>119.1379963449575</c:v>
                </c:pt>
                <c:pt idx="148">
                  <c:v>120.02729820983559</c:v>
                </c:pt>
                <c:pt idx="149">
                  <c:v>120.91340522867279</c:v>
                </c:pt>
                <c:pt idx="150">
                  <c:v>121.79627971382079</c:v>
                </c:pt>
                <c:pt idx="151">
                  <c:v>122.67588530191436</c:v>
                </c:pt>
                <c:pt idx="152">
                  <c:v>123.55218693411584</c:v>
                </c:pt>
                <c:pt idx="153">
                  <c:v>124.42515083629448</c:v>
                </c:pt>
                <c:pt idx="154">
                  <c:v>125.29474449915561</c:v>
                </c:pt>
                <c:pt idx="155">
                  <c:v>126.16093665833537</c:v>
                </c:pt>
                <c:pt idx="156">
                  <c:v>127.02369727447498</c:v>
                </c:pt>
                <c:pt idx="157">
                  <c:v>127.88299751328927</c:v>
                </c:pt>
                <c:pt idx="158">
                  <c:v>128.73880972564226</c:v>
                </c:pt>
                <c:pt idx="159">
                  <c:v>129.59110742764335</c:v>
                </c:pt>
                <c:pt idx="160">
                  <c:v>130.43986528077625</c:v>
                </c:pt>
                <c:pt idx="161">
                  <c:v>131.28505907207244</c:v>
                </c:pt>
                <c:pt idx="162">
                  <c:v>132.12666569434114</c:v>
                </c:pt>
                <c:pt idx="163">
                  <c:v>132.96466312646589</c:v>
                </c:pt>
                <c:pt idx="164">
                  <c:v>133.79903041377909</c:v>
                </c:pt>
                <c:pt idx="165">
                  <c:v>134.62974764852387</c:v>
                </c:pt>
                <c:pt idx="166">
                  <c:v>135.45679595041264</c:v>
                </c:pt>
                <c:pt idx="167">
                  <c:v>136.28015744729208</c:v>
                </c:pt>
                <c:pt idx="168">
                  <c:v>137.09981525592249</c:v>
                </c:pt>
                <c:pt idx="169">
                  <c:v>137.9157534628801</c:v>
                </c:pt>
                <c:pt idx="170">
                  <c:v>138.72795710558961</c:v>
                </c:pt>
                <c:pt idx="171">
                  <c:v>139.53641215349484</c:v>
                </c:pt>
                <c:pt idx="172">
                  <c:v>140.34110548937397</c:v>
                </c:pt>
                <c:pt idx="173">
                  <c:v>141.1420248908062</c:v>
                </c:pt>
                <c:pt idx="174">
                  <c:v>141.9391590117956</c:v>
                </c:pt>
                <c:pt idx="175">
                  <c:v>142.73249736455847</c:v>
                </c:pt>
                <c:pt idx="176">
                  <c:v>143.52203030147894</c:v>
                </c:pt>
                <c:pt idx="177">
                  <c:v>144.30774899723869</c:v>
                </c:pt>
                <c:pt idx="178">
                  <c:v>145.08964543112455</c:v>
                </c:pt>
                <c:pt idx="179">
                  <c:v>145.86771236951932</c:v>
                </c:pt>
              </c:numCache>
            </c:numRef>
          </c:cat>
          <c:val>
            <c:numRef>
              <c:f>'Sireline GC'!$J$3:$J$182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1.0557878178765878</c:v>
                </c:pt>
                <c:pt idx="40">
                  <c:v>1.0848081752380514</c:v>
                </c:pt>
                <c:pt idx="41">
                  <c:v>1.1139587951102119</c:v>
                </c:pt>
                <c:pt idx="42">
                  <c:v>1.1432199544369468</c:v>
                </c:pt>
                <c:pt idx="43">
                  <c:v>1.1725719669238939</c:v>
                </c:pt>
                <c:pt idx="44">
                  <c:v>1.2019952228535917</c:v>
                </c:pt>
                <c:pt idx="45">
                  <c:v>1.2314702283312853</c:v>
                </c:pt>
                <c:pt idx="46">
                  <c:v>1.2609776438032743</c:v>
                </c:pt>
                <c:pt idx="47">
                  <c:v>1.2904983216958406</c:v>
                </c:pt>
                <c:pt idx="48">
                  <c:v>1.3200133430298817</c:v>
                </c:pt>
                <c:pt idx="49">
                  <c:v>1.3495040528742486</c:v>
                </c:pt>
                <c:pt idx="50">
                  <c:v>1.3789520945094094</c:v>
                </c:pt>
                <c:pt idx="51">
                  <c:v>1.4083394421823394</c:v>
                </c:pt>
                <c:pt idx="52">
                  <c:v>1.4376484323433651</c:v>
                </c:pt>
                <c:pt idx="53">
                  <c:v>1.4668617932660384</c:v>
                </c:pt>
                <c:pt idx="54">
                  <c:v>1.4959626729617947</c:v>
                </c:pt>
                <c:pt idx="55">
                  <c:v>1.5249346653121751</c:v>
                </c:pt>
                <c:pt idx="56">
                  <c:v>1.5537618343525819</c:v>
                </c:pt>
                <c:pt idx="57">
                  <c:v>1.5824287366528638</c:v>
                </c:pt>
                <c:pt idx="58">
                  <c:v>1.6109204417513387</c:v>
                </c:pt>
                <c:pt idx="59">
                  <c:v>1.6392225506101492</c:v>
                </c:pt>
                <c:pt idx="60">
                  <c:v>1.6673212120709313</c:v>
                </c:pt>
                <c:pt idx="61">
                  <c:v>1.6952031373006797</c:v>
                </c:pt>
                <c:pt idx="62">
                  <c:v>1.7228556122282472</c:v>
                </c:pt>
                <c:pt idx="63">
                  <c:v>1.7502665079821282</c:v>
                </c:pt>
                <c:pt idx="64">
                  <c:v>1.7774242893499286</c:v>
                </c:pt>
                <c:pt idx="65">
                  <c:v>1.8043180212891992</c:v>
                </c:pt>
                <c:pt idx="66">
                  <c:v>1.8309373735280328</c:v>
                </c:pt>
                <c:pt idx="67">
                  <c:v>1.8572726233019752</c:v>
                </c:pt>
                <c:pt idx="68">
                  <c:v>1.8833146562813072</c:v>
                </c:pt>
                <c:pt idx="69">
                  <c:v>1.9090549657496523</c:v>
                </c:pt>
                <c:pt idx="70">
                  <c:v>1.9344856501010548</c:v>
                </c:pt>
                <c:pt idx="71">
                  <c:v>1.9595994087281974</c:v>
                </c:pt>
                <c:pt idx="72">
                  <c:v>1.9843895363792758</c:v>
                </c:pt>
                <c:pt idx="73">
                  <c:v>2.0088499160651763</c:v>
                </c:pt>
                <c:pt idx="74">
                  <c:v>2.0329750106020628</c:v>
                </c:pt>
                <c:pt idx="75">
                  <c:v>2.0567598528772537</c:v>
                </c:pt>
                <c:pt idx="76">
                  <c:v>2.0802000349283984</c:v>
                </c:pt>
                <c:pt idx="77">
                  <c:v>2.1032916959274317</c:v>
                </c:pt>
                <c:pt idx="78">
                  <c:v>2.1260315091616442</c:v>
                </c:pt>
                <c:pt idx="79">
                  <c:v>2.1484166681044949</c:v>
                </c:pt>
                <c:pt idx="80">
                  <c:v>2.1704448716684848</c:v>
                </c:pt>
                <c:pt idx="81">
                  <c:v>2.1921143087316306</c:v>
                </c:pt>
                <c:pt idx="82">
                  <c:v>2.2134236420277755</c:v>
                </c:pt>
                <c:pt idx="83">
                  <c:v>2.234371991489227</c:v>
                </c:pt>
                <c:pt idx="84">
                  <c:v>2.2549589171280795</c:v>
                </c:pt>
                <c:pt idx="85">
                  <c:v>2.2751844015400575</c:v>
                </c:pt>
                <c:pt idx="86">
                  <c:v>2.2950488321118629</c:v>
                </c:pt>
                <c:pt idx="87">
                  <c:v>2.314552983009881</c:v>
                </c:pt>
                <c:pt idx="88">
                  <c:v>2.3336979970247413</c:v>
                </c:pt>
                <c:pt idx="89">
                  <c:v>2.3524853673425881</c:v>
                </c:pt>
                <c:pt idx="90">
                  <c:v>2.3709169193102109</c:v>
                </c:pt>
                <c:pt idx="91">
                  <c:v>2.3889947922572579</c:v>
                </c:pt>
                <c:pt idx="92">
                  <c:v>2.4067214214347552</c:v>
                </c:pt>
                <c:pt idx="93">
                  <c:v>2.4240995201251181</c:v>
                </c:pt>
                <c:pt idx="94">
                  <c:v>2.4411320619747214</c:v>
                </c:pt>
                <c:pt idx="95">
                  <c:v>2.4578222635960021</c:v>
                </c:pt>
                <c:pt idx="96">
                  <c:v>2.4741735674819965</c:v>
                </c:pt>
                <c:pt idx="97">
                  <c:v>2.4901896252721549</c:v>
                </c:pt>
                <c:pt idx="98">
                  <c:v>2.5058742814043278</c:v>
                </c:pt>
                <c:pt idx="99">
                  <c:v>2.521231557183957</c:v>
                </c:pt>
                <c:pt idx="100">
                  <c:v>2.5362656352976867</c:v>
                </c:pt>
                <c:pt idx="101">
                  <c:v>2.5509808447950126</c:v>
                </c:pt>
                <c:pt idx="102">
                  <c:v>2.5653816465580488</c:v>
                </c:pt>
                <c:pt idx="103">
                  <c:v>2.5794726192761348</c:v>
                </c:pt>
                <c:pt idx="104">
                  <c:v>2.5932584459388091</c:v>
                </c:pt>
                <c:pt idx="105">
                  <c:v>2.6067439008576097</c:v>
                </c:pt>
                <c:pt idx="106">
                  <c:v>2.6199338372243308</c:v>
                </c:pt>
                <c:pt idx="107">
                  <c:v>2.6328331752106302</c:v>
                </c:pt>
                <c:pt idx="108">
                  <c:v>2.6454468906113862</c:v>
                </c:pt>
                <c:pt idx="109">
                  <c:v>2.6577800040318618</c:v>
                </c:pt>
                <c:pt idx="110">
                  <c:v>2.6698375706165516</c:v>
                </c:pt>
                <c:pt idx="111">
                  <c:v>2.6816246703156335</c:v>
                </c:pt>
                <c:pt idx="112">
                  <c:v>2.693146398683079</c:v>
                </c:pt>
                <c:pt idx="113">
                  <c:v>2.7044078581989064</c:v>
                </c:pt>
                <c:pt idx="114">
                  <c:v>2.7154141501064957</c:v>
                </c:pt>
                <c:pt idx="115">
                  <c:v>2.7261703667546335</c:v>
                </c:pt>
                <c:pt idx="116">
                  <c:v>2.7366815844327483</c:v>
                </c:pt>
                <c:pt idx="117">
                  <c:v>2.7469528566867929</c:v>
                </c:pt>
                <c:pt idx="118">
                  <c:v>2.7569892081023477</c:v>
                </c:pt>
                <c:pt idx="119">
                  <c:v>2.7667956285407733</c:v>
                </c:pt>
                <c:pt idx="120">
                  <c:v>2.7763770678136188</c:v>
                </c:pt>
                <c:pt idx="121">
                  <c:v>2.7857384307799968</c:v>
                </c:pt>
                <c:pt idx="122">
                  <c:v>2.7948845728512381</c:v>
                </c:pt>
                <c:pt idx="123">
                  <c:v>2.8038202958868554</c:v>
                </c:pt>
                <c:pt idx="124">
                  <c:v>2.8125503444656612</c:v>
                </c:pt>
                <c:pt idx="125">
                  <c:v>2.8210794025157639</c:v>
                </c:pt>
                <c:pt idx="126">
                  <c:v>2.829412090287168</c:v>
                </c:pt>
                <c:pt idx="127">
                  <c:v>2.8375529616507382</c:v>
                </c:pt>
                <c:pt idx="128">
                  <c:v>2.8455065017074057</c:v>
                </c:pt>
                <c:pt idx="129">
                  <c:v>2.8532771246916933</c:v>
                </c:pt>
                <c:pt idx="130">
                  <c:v>2.8608691721538446</c:v>
                </c:pt>
                <c:pt idx="131">
                  <c:v>2.8682869114051379</c:v>
                </c:pt>
                <c:pt idx="132">
                  <c:v>2.875534534211285</c:v>
                </c:pt>
                <c:pt idx="133">
                  <c:v>2.8826161557191692</c:v>
                </c:pt>
                <c:pt idx="134">
                  <c:v>2.8895358136025791</c:v>
                </c:pt>
                <c:pt idx="135">
                  <c:v>2.896297467412988</c:v>
                </c:pt>
                <c:pt idx="136">
                  <c:v>2.9029049981219019</c:v>
                </c:pt>
                <c:pt idx="137">
                  <c:v>2.9093622078417063</c:v>
                </c:pt>
                <c:pt idx="138">
                  <c:v>2.9156728197124764</c:v>
                </c:pt>
                <c:pt idx="139">
                  <c:v>2.921840477942621</c:v>
                </c:pt>
                <c:pt idx="140">
                  <c:v>2.927868747991778</c:v>
                </c:pt>
                <c:pt idx="141">
                  <c:v>2.9337611168848339</c:v>
                </c:pt>
                <c:pt idx="142">
                  <c:v>2.9395209936464477</c:v>
                </c:pt>
                <c:pt idx="143">
                  <c:v>2.9451517098459385</c:v>
                </c:pt>
                <c:pt idx="144">
                  <c:v>2.950656520242886</c:v>
                </c:pt>
                <c:pt idx="145">
                  <c:v>2.9560386035242807</c:v>
                </c:pt>
                <c:pt idx="146">
                  <c:v>2.9613010631245196</c:v>
                </c:pt>
                <c:pt idx="147">
                  <c:v>2.9664469281200239</c:v>
                </c:pt>
                <c:pt idx="148">
                  <c:v>2.9714791541906873</c:v>
                </c:pt>
                <c:pt idx="149">
                  <c:v>2.9764006246408345</c:v>
                </c:pt>
                <c:pt idx="150">
                  <c:v>2.9812141514727792</c:v>
                </c:pt>
                <c:pt idx="151">
                  <c:v>2.9859224765064871</c:v>
                </c:pt>
                <c:pt idx="152">
                  <c:v>2.9905282725392768</c:v>
                </c:pt>
                <c:pt idx="153">
                  <c:v>2.9950341445398578</c:v>
                </c:pt>
                <c:pt idx="154">
                  <c:v>2.999442630871386</c:v>
                </c:pt>
                <c:pt idx="155">
                  <c:v>3.003756204538587</c:v>
                </c:pt>
                <c:pt idx="156">
                  <c:v>3.0079772744543374</c:v>
                </c:pt>
                <c:pt idx="157">
                  <c:v>3.012108186721421</c:v>
                </c:pt>
                <c:pt idx="158">
                  <c:v>3.0161512259255057</c:v>
                </c:pt>
                <c:pt idx="159">
                  <c:v>3.020108616435671</c:v>
                </c:pt>
                <c:pt idx="160">
                  <c:v>3.0239825237091198</c:v>
                </c:pt>
                <c:pt idx="161">
                  <c:v>3.0277750555969725</c:v>
                </c:pt>
                <c:pt idx="162">
                  <c:v>3.0314882636482983</c:v>
                </c:pt>
                <c:pt idx="163">
                  <c:v>3.0351241444097838</c:v>
                </c:pt>
                <c:pt idx="164">
                  <c:v>3.0386846407186789</c:v>
                </c:pt>
                <c:pt idx="165">
                  <c:v>3.0421716429868626</c:v>
                </c:pt>
                <c:pt idx="166">
                  <c:v>3.0455869904740833</c:v>
                </c:pt>
                <c:pt idx="167">
                  <c:v>3.0489324725486386</c:v>
                </c:pt>
                <c:pt idx="168">
                  <c:v>3.0522098299338958</c:v>
                </c:pt>
                <c:pt idx="169">
                  <c:v>3.0554207559392799</c:v>
                </c:pt>
                <c:pt idx="170">
                  <c:v>3.0585668976744684</c:v>
                </c:pt>
                <c:pt idx="171">
                  <c:v>3.0616498572457074</c:v>
                </c:pt>
                <c:pt idx="172">
                  <c:v>3.0646711929332904</c:v>
                </c:pt>
                <c:pt idx="173">
                  <c:v>3.0676324203493652</c:v>
                </c:pt>
                <c:pt idx="174">
                  <c:v>3.0705350135753795</c:v>
                </c:pt>
                <c:pt idx="175">
                  <c:v>3.0733804062785386</c:v>
                </c:pt>
                <c:pt idx="176">
                  <c:v>3.0761699928068089</c:v>
                </c:pt>
                <c:pt idx="177">
                  <c:v>3.07890512926204</c:v>
                </c:pt>
                <c:pt idx="178">
                  <c:v>3.0815871345509156</c:v>
                </c:pt>
                <c:pt idx="179">
                  <c:v>3.08421729141347</c:v>
                </c:pt>
              </c:numCache>
            </c:numRef>
          </c:val>
          <c:smooth val="0"/>
          <c:extLst>
            <c:ext xmlns:c16="http://schemas.microsoft.com/office/drawing/2014/chart" uri="{C3380CC4-5D6E-409C-BE32-E72D297353CC}">
              <c16:uniqueId val="{00000001-77C5-40C2-A15D-66F303A792A5}"/>
            </c:ext>
          </c:extLst>
        </c:ser>
        <c:dLbls>
          <c:showLegendKey val="0"/>
          <c:showVal val="0"/>
          <c:showCatName val="0"/>
          <c:showSerName val="0"/>
          <c:showPercent val="0"/>
          <c:showBubbleSize val="0"/>
        </c:dLbls>
        <c:smooth val="0"/>
        <c:axId val="622553504"/>
        <c:axId val="1"/>
      </c:lineChart>
      <c:catAx>
        <c:axId val="622553504"/>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553504"/>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bg2">
                    <a:lumMod val="50000"/>
                  </a:schemeClr>
                </a:solidFill>
              </a:rPr>
              <a:t>327</a:t>
            </a:r>
          </a:p>
        </c:rich>
      </c:tx>
      <c:overlay val="0"/>
      <c:spPr>
        <a:no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GC'!$I$2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GC'!$H$28:$H$182</c:f>
              <c:numCache>
                <c:formatCode>0.0</c:formatCode>
                <c:ptCount val="155"/>
                <c:pt idx="0">
                  <c:v>13.15417873</c:v>
                </c:pt>
                <c:pt idx="1">
                  <c:v>13.607771100000001</c:v>
                </c:pt>
                <c:pt idx="2">
                  <c:v>14.06136347</c:v>
                </c:pt>
                <c:pt idx="3">
                  <c:v>14.514955840000001</c:v>
                </c:pt>
                <c:pt idx="4">
                  <c:v>15.130545484999999</c:v>
                </c:pt>
                <c:pt idx="5">
                  <c:v>15.746135130000001</c:v>
                </c:pt>
                <c:pt idx="6">
                  <c:v>16.361724775000003</c:v>
                </c:pt>
                <c:pt idx="7">
                  <c:v>16.977314420000003</c:v>
                </c:pt>
                <c:pt idx="8">
                  <c:v>17.592904064999999</c:v>
                </c:pt>
                <c:pt idx="9">
                  <c:v>18.208493709999999</c:v>
                </c:pt>
                <c:pt idx="10">
                  <c:v>18.824083355000003</c:v>
                </c:pt>
                <c:pt idx="11">
                  <c:v>19.510951801000001</c:v>
                </c:pt>
                <c:pt idx="12">
                  <c:v>20.197820247000003</c:v>
                </c:pt>
                <c:pt idx="13">
                  <c:v>20.884688693000001</c:v>
                </c:pt>
                <c:pt idx="14">
                  <c:v>21.888747100062986</c:v>
                </c:pt>
                <c:pt idx="15">
                  <c:v>22.565552990354668</c:v>
                </c:pt>
                <c:pt idx="16">
                  <c:v>23.251675620105011</c:v>
                </c:pt>
                <c:pt idx="17">
                  <c:v>23.946976635533545</c:v>
                </c:pt>
                <c:pt idx="18">
                  <c:v>24.651315765092654</c:v>
                </c:pt>
                <c:pt idx="19">
                  <c:v>25.364550916828392</c:v>
                </c:pt>
                <c:pt idx="20">
                  <c:v>26.086538275403008</c:v>
                </c:pt>
                <c:pt idx="21">
                  <c:v>26.817132398718307</c:v>
                </c:pt>
                <c:pt idx="22">
                  <c:v>27.556186314077841</c:v>
                </c:pt>
                <c:pt idx="23">
                  <c:v>28.303551613825491</c:v>
                </c:pt>
                <c:pt idx="24">
                  <c:v>29.059078550397448</c:v>
                </c:pt>
                <c:pt idx="25">
                  <c:v>29.822616130724612</c:v>
                </c:pt>
                <c:pt idx="26">
                  <c:v>30.594012209922759</c:v>
                </c:pt>
                <c:pt idx="27">
                  <c:v>31.373113584207921</c:v>
                </c:pt>
                <c:pt idx="28">
                  <c:v>32.159766082975729</c:v>
                </c:pt>
                <c:pt idx="29">
                  <c:v>32.953814659983607</c:v>
                </c:pt>
                <c:pt idx="30">
                  <c:v>33.755103483576427</c:v>
                </c:pt>
                <c:pt idx="31">
                  <c:v>34.563476025897089</c:v>
                </c:pt>
                <c:pt idx="32">
                  <c:v>35.378775151025188</c:v>
                </c:pt>
                <c:pt idx="33">
                  <c:v>36.200843201988221</c:v>
                </c:pt>
                <c:pt idx="34">
                  <c:v>37.029522086591768</c:v>
                </c:pt>
                <c:pt idx="35">
                  <c:v>37.86465336201654</c:v>
                </c:pt>
                <c:pt idx="36">
                  <c:v>38.706078318132683</c:v>
                </c:pt>
                <c:pt idx="37">
                  <c:v>39.553638059482971</c:v>
                </c:pt>
                <c:pt idx="38">
                  <c:v>40.407173585889439</c:v>
                </c:pt>
                <c:pt idx="39">
                  <c:v>41.266525871639473</c:v>
                </c:pt>
                <c:pt idx="40">
                  <c:v>42.131535943210153</c:v>
                </c:pt>
                <c:pt idx="41">
                  <c:v>43.00204495549157</c:v>
                </c:pt>
                <c:pt idx="42">
                  <c:v>43.877894266472502</c:v>
                </c:pt>
                <c:pt idx="43">
                  <c:v>44.758925510353805</c:v>
                </c:pt>
                <c:pt idx="44">
                  <c:v>45.644980669057716</c:v>
                </c:pt>
                <c:pt idx="45">
                  <c:v>46.535902142103311</c:v>
                </c:pt>
                <c:pt idx="46">
                  <c:v>47.431532814821111</c:v>
                </c:pt>
                <c:pt idx="47">
                  <c:v>48.33171612488195</c:v>
                </c:pt>
                <c:pt idx="48">
                  <c:v>49.236296127117939</c:v>
                </c:pt>
                <c:pt idx="49">
                  <c:v>50.145117556615546</c:v>
                </c:pt>
                <c:pt idx="50">
                  <c:v>51.058025890063433</c:v>
                </c:pt>
                <c:pt idx="51">
                  <c:v>51.974867405339928</c:v>
                </c:pt>
                <c:pt idx="52">
                  <c:v>52.895489239327325</c:v>
                </c:pt>
                <c:pt idx="53">
                  <c:v>53.819739443942879</c:v>
                </c:pt>
                <c:pt idx="54">
                  <c:v>54.747467040378027</c:v>
                </c:pt>
                <c:pt idx="55">
                  <c:v>55.678522071540414</c:v>
                </c:pt>
                <c:pt idx="56">
                  <c:v>56.612755652694659</c:v>
                </c:pt>
                <c:pt idx="57">
                  <c:v>57.550020020300792</c:v>
                </c:pt>
                <c:pt idx="58">
                  <c:v>58.490168579050582</c:v>
                </c:pt>
                <c:pt idx="59">
                  <c:v>59.433055947104847</c:v>
                </c:pt>
                <c:pt idx="60">
                  <c:v>60.378537999536036</c:v>
                </c:pt>
                <c:pt idx="61">
                  <c:v>61.326471909982942</c:v>
                </c:pt>
                <c:pt idx="62">
                  <c:v>62.276716190525889</c:v>
                </c:pt>
                <c:pt idx="63">
                  <c:v>63.229130729792715</c:v>
                </c:pt>
                <c:pt idx="64">
                  <c:v>64.18357682930754</c:v>
                </c:pt>
                <c:pt idx="65">
                  <c:v>65.139917238095961</c:v>
                </c:pt>
                <c:pt idx="66">
                  <c:v>66.098016185562074</c:v>
                </c:pt>
                <c:pt idx="67">
                  <c:v>67.05773941265393</c:v>
                </c:pt>
                <c:pt idx="68">
                  <c:v>68.018954201336001</c:v>
                </c:pt>
                <c:pt idx="69">
                  <c:v>68.981529402387878</c:v>
                </c:pt>
                <c:pt idx="70">
                  <c:v>69.945335461550627</c:v>
                </c:pt>
                <c:pt idx="71">
                  <c:v>70.91024444404259</c:v>
                </c:pt>
                <c:pt idx="72">
                  <c:v>71.876130057468544</c:v>
                </c:pt>
                <c:pt idx="73">
                  <c:v>72.842867673145889</c:v>
                </c:pt>
                <c:pt idx="74">
                  <c:v>73.810334345874494</c:v>
                </c:pt>
                <c:pt idx="75">
                  <c:v>74.77840883217543</c:v>
                </c:pt>
                <c:pt idx="76">
                  <c:v>75.746971607027007</c:v>
                </c:pt>
                <c:pt idx="77">
                  <c:v>76.715904879125702</c:v>
                </c:pt>
                <c:pt idx="78">
                  <c:v>77.685092604700969</c:v>
                </c:pt>
                <c:pt idx="79">
                  <c:v>78.65442049991384</c:v>
                </c:pt>
                <c:pt idx="80">
                  <c:v>79.6237760518691</c:v>
                </c:pt>
                <c:pt idx="81">
                  <c:v>80.593048528272391</c:v>
                </c:pt>
                <c:pt idx="82">
                  <c:v>81.562128985762797</c:v>
                </c:pt>
                <c:pt idx="83">
                  <c:v>82.530910276953421</c:v>
                </c:pt>
                <c:pt idx="84">
                  <c:v>83.49928705621133</c:v>
                </c:pt>
                <c:pt idx="85">
                  <c:v>84.467155784209908</c:v>
                </c:pt>
                <c:pt idx="86">
                  <c:v>85.434414731285415</c:v>
                </c:pt>
                <c:pt idx="87">
                  <c:v>86.400963979631769</c:v>
                </c:pt>
                <c:pt idx="88">
                  <c:v>87.366705424365364</c:v>
                </c:pt>
                <c:pt idx="89">
                  <c:v>88.331542773493794</c:v>
                </c:pt>
                <c:pt idx="90">
                  <c:v>89.295381546821517</c:v>
                </c:pt>
                <c:pt idx="91">
                  <c:v>90.25812907382516</c:v>
                </c:pt>
                <c:pt idx="92">
                  <c:v>91.219694490532277</c:v>
                </c:pt>
                <c:pt idx="93">
                  <c:v>92.179988735435941</c:v>
                </c:pt>
                <c:pt idx="94">
                  <c:v>93.138924544478499</c:v>
                </c:pt>
                <c:pt idx="95">
                  <c:v>94.096416445136953</c:v>
                </c:pt>
                <c:pt idx="96">
                  <c:v>95.052380749642722</c:v>
                </c:pt>
                <c:pt idx="97">
                  <c:v>96.006735547367825</c:v>
                </c:pt>
                <c:pt idx="98">
                  <c:v>96.959400696409602</c:v>
                </c:pt>
                <c:pt idx="99">
                  <c:v>97.910297814405965</c:v>
                </c:pt>
                <c:pt idx="100">
                  <c:v>98.859350268611792</c:v>
                </c:pt>
                <c:pt idx="101">
                  <c:v>99.806483165268446</c:v>
                </c:pt>
                <c:pt idx="102">
                  <c:v>100.75162333829633</c:v>
                </c:pt>
                <c:pt idx="103">
                  <c:v>101.69469933734089</c:v>
                </c:pt>
                <c:pt idx="104">
                  <c:v>102.63564141520195</c:v>
                </c:pt>
                <c:pt idx="105">
                  <c:v>103.57438151467557</c:v>
                </c:pt>
                <c:pt idx="106">
                  <c:v>104.51085325483731</c:v>
                </c:pt>
                <c:pt idx="107">
                  <c:v>105.44499191679529</c:v>
                </c:pt>
                <c:pt idx="108">
                  <c:v>106.37673442894072</c:v>
                </c:pt>
                <c:pt idx="109">
                  <c:v>107.30601935172339</c:v>
                </c:pt>
                <c:pt idx="110">
                  <c:v>108.23278686197891</c:v>
                </c:pt>
                <c:pt idx="111">
                  <c:v>109.15697873683371</c:v>
                </c:pt>
                <c:pt idx="112">
                  <c:v>110.07853833721364</c:v>
                </c:pt>
                <c:pt idx="113">
                  <c:v>110.99741059098133</c:v>
                </c:pt>
                <c:pt idx="114">
                  <c:v>111.91354197572664</c:v>
                </c:pt>
                <c:pt idx="115">
                  <c:v>112.82688050123424</c:v>
                </c:pt>
                <c:pt idx="116">
                  <c:v>113.73737569165159</c:v>
                </c:pt>
                <c:pt idx="117">
                  <c:v>114.64497856738052</c:v>
                </c:pt>
                <c:pt idx="118">
                  <c:v>115.54964162671364</c:v>
                </c:pt>
                <c:pt idx="119">
                  <c:v>116.45131882723831</c:v>
                </c:pt>
                <c:pt idx="120">
                  <c:v>117.34996556702814</c:v>
                </c:pt>
                <c:pt idx="121">
                  <c:v>118.24553866564307</c:v>
                </c:pt>
                <c:pt idx="122">
                  <c:v>119.1379963449575</c:v>
                </c:pt>
                <c:pt idx="123">
                  <c:v>120.02729820983559</c:v>
                </c:pt>
                <c:pt idx="124">
                  <c:v>120.91340522867279</c:v>
                </c:pt>
                <c:pt idx="125">
                  <c:v>121.79627971382079</c:v>
                </c:pt>
                <c:pt idx="126">
                  <c:v>122.67588530191436</c:v>
                </c:pt>
                <c:pt idx="127">
                  <c:v>123.55218693411584</c:v>
                </c:pt>
                <c:pt idx="128">
                  <c:v>124.42515083629448</c:v>
                </c:pt>
                <c:pt idx="129">
                  <c:v>125.29474449915561</c:v>
                </c:pt>
                <c:pt idx="130">
                  <c:v>126.16093665833537</c:v>
                </c:pt>
                <c:pt idx="131">
                  <c:v>127.02369727447498</c:v>
                </c:pt>
                <c:pt idx="132">
                  <c:v>127.88299751328927</c:v>
                </c:pt>
                <c:pt idx="133">
                  <c:v>128.73880972564226</c:v>
                </c:pt>
                <c:pt idx="134">
                  <c:v>129.59110742764335</c:v>
                </c:pt>
                <c:pt idx="135">
                  <c:v>130.43986528077625</c:v>
                </c:pt>
                <c:pt idx="136">
                  <c:v>131.28505907207244</c:v>
                </c:pt>
                <c:pt idx="137">
                  <c:v>132.12666569434114</c:v>
                </c:pt>
                <c:pt idx="138">
                  <c:v>132.96466312646589</c:v>
                </c:pt>
                <c:pt idx="139">
                  <c:v>133.79903041377909</c:v>
                </c:pt>
                <c:pt idx="140">
                  <c:v>134.62974764852387</c:v>
                </c:pt>
                <c:pt idx="141">
                  <c:v>135.45679595041264</c:v>
                </c:pt>
                <c:pt idx="142">
                  <c:v>136.28015744729208</c:v>
                </c:pt>
                <c:pt idx="143">
                  <c:v>137.09981525592249</c:v>
                </c:pt>
                <c:pt idx="144">
                  <c:v>137.9157534628801</c:v>
                </c:pt>
                <c:pt idx="145">
                  <c:v>138.72795710558961</c:v>
                </c:pt>
                <c:pt idx="146">
                  <c:v>139.53641215349484</c:v>
                </c:pt>
                <c:pt idx="147">
                  <c:v>140.34110548937397</c:v>
                </c:pt>
                <c:pt idx="148">
                  <c:v>141.1420248908062</c:v>
                </c:pt>
                <c:pt idx="149">
                  <c:v>141.9391590117956</c:v>
                </c:pt>
                <c:pt idx="150">
                  <c:v>142.73249736455847</c:v>
                </c:pt>
                <c:pt idx="151">
                  <c:v>143.52203030147894</c:v>
                </c:pt>
                <c:pt idx="152">
                  <c:v>144.30774899723869</c:v>
                </c:pt>
                <c:pt idx="153">
                  <c:v>145.08964543112455</c:v>
                </c:pt>
                <c:pt idx="154">
                  <c:v>145.86771236951932</c:v>
                </c:pt>
              </c:numCache>
            </c:numRef>
          </c:cat>
          <c:val>
            <c:numRef>
              <c:f>'Sireline GC'!$I$28:$I$182</c:f>
              <c:numCache>
                <c:formatCode>0.000</c:formatCode>
                <c:ptCount val="155"/>
                <c:pt idx="0">
                  <c:v>0.45359237000000086</c:v>
                </c:pt>
                <c:pt idx="1">
                  <c:v>0.45359236999999908</c:v>
                </c:pt>
                <c:pt idx="2">
                  <c:v>0.45359237000000086</c:v>
                </c:pt>
                <c:pt idx="3">
                  <c:v>0.61558964499999824</c:v>
                </c:pt>
                <c:pt idx="4">
                  <c:v>0.61558964500000179</c:v>
                </c:pt>
                <c:pt idx="5">
                  <c:v>0.61558964500000179</c:v>
                </c:pt>
                <c:pt idx="6">
                  <c:v>0.61558964500000002</c:v>
                </c:pt>
                <c:pt idx="7">
                  <c:v>0.61558964499999647</c:v>
                </c:pt>
                <c:pt idx="8">
                  <c:v>0.61558964500000002</c:v>
                </c:pt>
                <c:pt idx="9">
                  <c:v>0.61558964500000357</c:v>
                </c:pt>
                <c:pt idx="10">
                  <c:v>0.6868684459999983</c:v>
                </c:pt>
                <c:pt idx="11">
                  <c:v>0.68686844600000185</c:v>
                </c:pt>
                <c:pt idx="12">
                  <c:v>0.6868684459999983</c:v>
                </c:pt>
                <c:pt idx="13">
                  <c:v>0.69</c:v>
                </c:pt>
                <c:pt idx="14">
                  <c:v>0.67680589029168292</c:v>
                </c:pt>
                <c:pt idx="15">
                  <c:v>0.68612262975034266</c:v>
                </c:pt>
                <c:pt idx="16">
                  <c:v>0.69530101542853551</c:v>
                </c:pt>
                <c:pt idx="17">
                  <c:v>0.70433912955911104</c:v>
                </c:pt>
                <c:pt idx="18">
                  <c:v>0.71323515173573337</c:v>
                </c:pt>
                <c:pt idx="19">
                  <c:v>0.7219873585746166</c:v>
                </c:pt>
                <c:pt idx="20">
                  <c:v>0.73059412331530105</c:v>
                </c:pt>
                <c:pt idx="21">
                  <c:v>0.73905391535953502</c:v>
                </c:pt>
                <c:pt idx="22">
                  <c:v>0.74736529974764654</c:v>
                </c:pt>
                <c:pt idx="23">
                  <c:v>0.75552693657195746</c:v>
                </c:pt>
                <c:pt idx="24">
                  <c:v>0.76353758032716712</c:v>
                </c:pt>
                <c:pt idx="25">
                  <c:v>0.77139607919814512</c:v>
                </c:pt>
                <c:pt idx="26">
                  <c:v>0.7791013742851618</c:v>
                </c:pt>
                <c:pt idx="27">
                  <c:v>0.78665249876780496</c:v>
                </c:pt>
                <c:pt idx="28">
                  <c:v>0.79404857700788423</c:v>
                </c:pt>
                <c:pt idx="29">
                  <c:v>0.80128882359281661</c:v>
                </c:pt>
                <c:pt idx="30">
                  <c:v>0.80837254232065625</c:v>
                </c:pt>
                <c:pt idx="31">
                  <c:v>0.81529912512810121</c:v>
                </c:pt>
                <c:pt idx="32">
                  <c:v>0.82206805096303981</c:v>
                </c:pt>
                <c:pt idx="33">
                  <c:v>0.82867888460354067</c:v>
                </c:pt>
                <c:pt idx="34">
                  <c:v>0.83513127542478038</c:v>
                </c:pt>
                <c:pt idx="35">
                  <c:v>0.84142495611613555</c:v>
                </c:pt>
                <c:pt idx="36">
                  <c:v>0.84755974135028644</c:v>
                </c:pt>
                <c:pt idx="37">
                  <c:v>0.85353552640646946</c:v>
                </c:pt>
                <c:pt idx="38">
                  <c:v>0.85935228575003997</c:v>
                </c:pt>
                <c:pt idx="39">
                  <c:v>0.865010071570671</c:v>
                </c:pt>
                <c:pt idx="40">
                  <c:v>0.87050901228142408</c:v>
                </c:pt>
                <c:pt idx="41">
                  <c:v>0.87584931098093044</c:v>
                </c:pt>
                <c:pt idx="42">
                  <c:v>0.88103124388130816</c:v>
                </c:pt>
                <c:pt idx="43">
                  <c:v>0.8860551587039005</c:v>
                </c:pt>
                <c:pt idx="44">
                  <c:v>0.89092147304559433</c:v>
                </c:pt>
                <c:pt idx="45">
                  <c:v>0.89563067271780028</c:v>
                </c:pt>
                <c:pt idx="46">
                  <c:v>0.90018331006084651</c:v>
                </c:pt>
                <c:pt idx="47">
                  <c:v>0.90458000223599022</c:v>
                </c:pt>
                <c:pt idx="48">
                  <c:v>0.90882142949760514</c:v>
                </c:pt>
                <c:pt idx="49">
                  <c:v>0.91290833344788958</c:v>
                </c:pt>
                <c:pt idx="50">
                  <c:v>0.91684151527648794</c:v>
                </c:pt>
                <c:pt idx="51">
                  <c:v>0.92062183398739883</c:v>
                </c:pt>
                <c:pt idx="52">
                  <c:v>0.92425020461555185</c:v>
                </c:pt>
                <c:pt idx="53">
                  <c:v>0.92772759643514568</c:v>
                </c:pt>
                <c:pt idx="54">
                  <c:v>0.93105503116239241</c:v>
                </c:pt>
                <c:pt idx="55">
                  <c:v>0.93423358115424371</c:v>
                </c:pt>
                <c:pt idx="56">
                  <c:v>0.93726436760613652</c:v>
                </c:pt>
                <c:pt idx="57">
                  <c:v>0.94014855874978842</c:v>
                </c:pt>
                <c:pt idx="58">
                  <c:v>0.94288736805426865</c:v>
                </c:pt>
                <c:pt idx="59">
                  <c:v>0.94548205243118488</c:v>
                </c:pt>
                <c:pt idx="60">
                  <c:v>0.947933910446908</c:v>
                </c:pt>
                <c:pt idx="61">
                  <c:v>0.95024428054294674</c:v>
                </c:pt>
                <c:pt idx="62">
                  <c:v>0.95241453926682773</c:v>
                </c:pt>
                <c:pt idx="63">
                  <c:v>0.95444609951482207</c:v>
                </c:pt>
                <c:pt idx="64">
                  <c:v>0.95634040878841908</c:v>
                </c:pt>
                <c:pt idx="65">
                  <c:v>0.95809894746610347</c:v>
                </c:pt>
                <c:pt idx="66">
                  <c:v>0.95972322709186741</c:v>
                </c:pt>
                <c:pt idx="67">
                  <c:v>0.96121478868206367</c:v>
                </c:pt>
                <c:pt idx="68">
                  <c:v>0.96257520105188377</c:v>
                </c:pt>
                <c:pt idx="69">
                  <c:v>0.96380605916274575</c:v>
                </c:pt>
                <c:pt idx="70">
                  <c:v>0.96490898249196633</c:v>
                </c:pt>
                <c:pt idx="71">
                  <c:v>0.96588561342594659</c:v>
                </c:pt>
                <c:pt idx="72">
                  <c:v>0.96673761567735639</c:v>
                </c:pt>
                <c:pt idx="73">
                  <c:v>0.9674666727285981</c:v>
                </c:pt>
                <c:pt idx="74">
                  <c:v>0.96807448630093518</c:v>
                </c:pt>
                <c:pt idx="75">
                  <c:v>0.96856277485157705</c:v>
                </c:pt>
                <c:pt idx="76">
                  <c:v>0.96893327209868829</c:v>
                </c:pt>
                <c:pt idx="77">
                  <c:v>0.96918772557527433</c:v>
                </c:pt>
                <c:pt idx="78">
                  <c:v>0.96932789521287077</c:v>
                </c:pt>
                <c:pt idx="79">
                  <c:v>0.96935555195526746</c:v>
                </c:pt>
                <c:pt idx="80">
                  <c:v>0.96927247640329739</c:v>
                </c:pt>
                <c:pt idx="81">
                  <c:v>0.96908045749039573</c:v>
                </c:pt>
                <c:pt idx="82">
                  <c:v>0.96878129119061995</c:v>
                </c:pt>
                <c:pt idx="83">
                  <c:v>0.9683767792579232</c:v>
                </c:pt>
                <c:pt idx="84">
                  <c:v>0.96786872799856027</c:v>
                </c:pt>
                <c:pt idx="85">
                  <c:v>0.96725894707552129</c:v>
                </c:pt>
                <c:pt idx="86">
                  <c:v>0.9665492483463467</c:v>
                </c:pt>
                <c:pt idx="87">
                  <c:v>0.96574144473359169</c:v>
                </c:pt>
                <c:pt idx="88">
                  <c:v>0.96483734912844099</c:v>
                </c:pt>
                <c:pt idx="89">
                  <c:v>0.96383877332772272</c:v>
                </c:pt>
                <c:pt idx="90">
                  <c:v>0.96274752700363919</c:v>
                </c:pt>
                <c:pt idx="91">
                  <c:v>0.96156541670711349</c:v>
                </c:pt>
                <c:pt idx="92">
                  <c:v>0.96029424490366821</c:v>
                </c:pt>
                <c:pt idx="93">
                  <c:v>0.95893580904255415</c:v>
                </c:pt>
                <c:pt idx="94">
                  <c:v>0.95749190065845369</c:v>
                </c:pt>
                <c:pt idx="95">
                  <c:v>0.95596430450576619</c:v>
                </c:pt>
                <c:pt idx="96">
                  <c:v>0.95435479772510945</c:v>
                </c:pt>
                <c:pt idx="97">
                  <c:v>0.95266514904178479</c:v>
                </c:pt>
                <c:pt idx="98">
                  <c:v>0.95089711799634813</c:v>
                </c:pt>
                <c:pt idx="99">
                  <c:v>0.94905245420582673</c:v>
                </c:pt>
                <c:pt idx="100">
                  <c:v>0.94713289665665812</c:v>
                </c:pt>
                <c:pt idx="101">
                  <c:v>0.94514017302788034</c:v>
                </c:pt>
                <c:pt idx="102">
                  <c:v>0.94307599904455586</c:v>
                </c:pt>
                <c:pt idx="103">
                  <c:v>0.94094207786105599</c:v>
                </c:pt>
                <c:pt idx="104">
                  <c:v>0.93874009947362325</c:v>
                </c:pt>
                <c:pt idx="105">
                  <c:v>0.93647174016174262</c:v>
                </c:pt>
                <c:pt idx="106">
                  <c:v>0.93413866195798434</c:v>
                </c:pt>
                <c:pt idx="107">
                  <c:v>0.93174251214542991</c:v>
                </c:pt>
                <c:pt idx="108">
                  <c:v>0.92928492278267072</c:v>
                </c:pt>
                <c:pt idx="109">
                  <c:v>0.92676751025551951</c:v>
                </c:pt>
                <c:pt idx="110">
                  <c:v>0.92419187485479171</c:v>
                </c:pt>
                <c:pt idx="111">
                  <c:v>0.92155960037993268</c:v>
                </c:pt>
                <c:pt idx="112">
                  <c:v>0.91887225376770587</c:v>
                </c:pt>
                <c:pt idx="113">
                  <c:v>0.91613138474531652</c:v>
                </c:pt>
                <c:pt idx="114">
                  <c:v>0.91333852550758365</c:v>
                </c:pt>
                <c:pt idx="115">
                  <c:v>0.91049519041735749</c:v>
                </c:pt>
                <c:pt idx="116">
                  <c:v>0.90760287572892651</c:v>
                </c:pt>
                <c:pt idx="117">
                  <c:v>0.90466305933311375</c:v>
                </c:pt>
                <c:pt idx="118">
                  <c:v>0.90167720052467359</c:v>
                </c:pt>
                <c:pt idx="119">
                  <c:v>0.89864673978983234</c:v>
                </c:pt>
                <c:pt idx="120">
                  <c:v>0.8955730986149355</c:v>
                </c:pt>
                <c:pt idx="121">
                  <c:v>0.89245767931441833</c:v>
                </c:pt>
                <c:pt idx="122">
                  <c:v>0.88930186487810303</c:v>
                </c:pt>
                <c:pt idx="123">
                  <c:v>0.88610701883718335</c:v>
                </c:pt>
                <c:pt idx="124">
                  <c:v>0.88287448514800815</c:v>
                </c:pt>
                <c:pt idx="125">
                  <c:v>0.87960558809357181</c:v>
                </c:pt>
                <c:pt idx="126">
                  <c:v>0.8763016322014856</c:v>
                </c:pt>
                <c:pt idx="127">
                  <c:v>0.87296390217863262</c:v>
                </c:pt>
                <c:pt idx="128">
                  <c:v>0.86959366286113848</c:v>
                </c:pt>
                <c:pt idx="129">
                  <c:v>0.86619215917976078</c:v>
                </c:pt>
                <c:pt idx="130">
                  <c:v>0.86276061613959953</c:v>
                </c:pt>
                <c:pt idx="131">
                  <c:v>0.85930023881428141</c:v>
                </c:pt>
                <c:pt idx="132">
                  <c:v>0.85581221235297988</c:v>
                </c:pt>
                <c:pt idx="133">
                  <c:v>0.85229770200110977</c:v>
                </c:pt>
                <c:pt idx="134">
                  <c:v>0.84875785313289853</c:v>
                </c:pt>
                <c:pt idx="135">
                  <c:v>0.84519379129620731</c:v>
                </c:pt>
                <c:pt idx="136">
                  <c:v>0.84160662226867089</c:v>
                </c:pt>
                <c:pt idx="137">
                  <c:v>0.83799743212474453</c:v>
                </c:pt>
                <c:pt idx="138">
                  <c:v>0.83436728731322063</c:v>
                </c:pt>
                <c:pt idx="139">
                  <c:v>0.83071723474478532</c:v>
                </c:pt>
                <c:pt idx="140">
                  <c:v>0.82704830188876244</c:v>
                </c:pt>
                <c:pt idx="141">
                  <c:v>0.8233614968794214</c:v>
                </c:pt>
                <c:pt idx="142">
                  <c:v>0.81965780863042426</c:v>
                </c:pt>
                <c:pt idx="143">
                  <c:v>0.8159382069576111</c:v>
                </c:pt>
                <c:pt idx="144">
                  <c:v>0.8122036427095054</c:v>
                </c:pt>
                <c:pt idx="145">
                  <c:v>0.80845504790523393</c:v>
                </c:pt>
                <c:pt idx="146">
                  <c:v>0.80469333587914349</c:v>
                </c:pt>
                <c:pt idx="147">
                  <c:v>0.80091940143222473</c:v>
                </c:pt>
                <c:pt idx="148">
                  <c:v>0.79713412098938363</c:v>
                </c:pt>
                <c:pt idx="149">
                  <c:v>0.79333835276287346</c:v>
                </c:pt>
                <c:pt idx="150">
                  <c:v>0.78953293692048732</c:v>
                </c:pt>
                <c:pt idx="151">
                  <c:v>0.78571869575974063</c:v>
                </c:pt>
                <c:pt idx="152">
                  <c:v>0.78189643388587626</c:v>
                </c:pt>
                <c:pt idx="153">
                  <c:v>0.77806693839476537</c:v>
                </c:pt>
                <c:pt idx="154">
                  <c:v>0.77424467652090101</c:v>
                </c:pt>
              </c:numCache>
            </c:numRef>
          </c:val>
          <c:smooth val="0"/>
          <c:extLst>
            <c:ext xmlns:c16="http://schemas.microsoft.com/office/drawing/2014/chart" uri="{C3380CC4-5D6E-409C-BE32-E72D297353CC}">
              <c16:uniqueId val="{00000001-CCA4-4D88-8451-CA77A539FEE9}"/>
            </c:ext>
          </c:extLst>
        </c:ser>
        <c:dLbls>
          <c:showLegendKey val="0"/>
          <c:showVal val="0"/>
          <c:showCatName val="0"/>
          <c:showSerName val="0"/>
          <c:showPercent val="0"/>
          <c:showBubbleSize val="0"/>
        </c:dLbls>
        <c:smooth val="0"/>
        <c:axId val="622550224"/>
        <c:axId val="1"/>
      </c:lineChart>
      <c:catAx>
        <c:axId val="622550224"/>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550224"/>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B050"/>
                </a:solidFill>
              </a:rPr>
              <a:t>337</a:t>
            </a:r>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GC'!$P$2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GC'!$N$3:$N$182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21.478147416052899</c:v>
                </c:pt>
                <c:pt idx="40">
                  <c:v>22.148085027175455</c:v>
                </c:pt>
                <c:pt idx="41">
                  <c:v>22.827478465674815</c:v>
                </c:pt>
                <c:pt idx="42">
                  <c:v>23.516197368896542</c:v>
                </c:pt>
                <c:pt idx="43">
                  <c:v>24.2141093523705</c:v>
                </c:pt>
                <c:pt idx="44">
                  <c:v>24.921080101433912</c:v>
                </c:pt>
                <c:pt idx="45">
                  <c:v>25.636973462670568</c:v>
                </c:pt>
                <c:pt idx="46">
                  <c:v>26.361651535112895</c:v>
                </c:pt>
                <c:pt idx="47">
                  <c:v>27.094974761152283</c:v>
                </c:pt>
                <c:pt idx="48">
                  <c:v>27.836802017101569</c:v>
                </c:pt>
                <c:pt idx="49">
                  <c:v>28.586990703353074</c:v>
                </c:pt>
                <c:pt idx="50">
                  <c:v>29.345396834074862</c:v>
                </c:pt>
                <c:pt idx="51">
                  <c:v>30.111875126387602</c:v>
                </c:pt>
                <c:pt idx="52">
                  <c:v>30.886279088964471</c:v>
                </c:pt>
                <c:pt idx="53">
                  <c:v>31.668461109996546</c:v>
                </c:pt>
                <c:pt idx="54">
                  <c:v>32.458272544466872</c:v>
                </c:pt>
                <c:pt idx="55">
                  <c:v>33.255563800676512</c:v>
                </c:pt>
                <c:pt idx="56">
                  <c:v>34.060184425967144</c:v>
                </c:pt>
                <c:pt idx="57">
                  <c:v>34.871983191585393</c:v>
                </c:pt>
                <c:pt idx="58">
                  <c:v>35.690808176635322</c:v>
                </c:pt>
                <c:pt idx="59">
                  <c:v>36.516506851066758</c:v>
                </c:pt>
                <c:pt idx="60">
                  <c:v>37.3489261576484</c:v>
                </c:pt>
                <c:pt idx="61">
                  <c:v>38.187912592876216</c:v>
                </c:pt>
                <c:pt idx="62">
                  <c:v>39.03331228676943</c:v>
                </c:pt>
                <c:pt idx="63">
                  <c:v>39.884971081507402</c:v>
                </c:pt>
                <c:pt idx="64">
                  <c:v>40.742734608863586</c:v>
                </c:pt>
                <c:pt idx="65">
                  <c:v>41.606448366393344</c:v>
                </c:pt>
                <c:pt idx="66">
                  <c:v>42.475957792335507</c:v>
                </c:pt>
                <c:pt idx="67">
                  <c:v>43.351108339188571</c:v>
                </c:pt>
                <c:pt idx="68">
                  <c:v>44.231745545925051</c:v>
                </c:pt>
                <c:pt idx="69">
                  <c:v>45.117715108809357</c:v>
                </c:pt>
                <c:pt idx="70">
                  <c:v>46.008862950786721</c:v>
                </c:pt>
                <c:pt idx="71">
                  <c:v>46.90503528941268</c:v>
                </c:pt>
                <c:pt idx="72">
                  <c:v>47.806078703295093</c:v>
                </c:pt>
                <c:pt idx="73">
                  <c:v>48.711840197022482</c:v>
                </c:pt>
                <c:pt idx="74">
                  <c:v>49.622167264554804</c:v>
                </c:pt>
                <c:pt idx="75">
                  <c:v>50.536907951055042</c:v>
                </c:pt>
                <c:pt idx="76">
                  <c:v>51.455910913141999</c:v>
                </c:pt>
                <c:pt idx="77">
                  <c:v>52.379025477546861</c:v>
                </c:pt>
                <c:pt idx="78">
                  <c:v>53.306101698158336</c:v>
                </c:pt>
                <c:pt idx="79">
                  <c:v>54.236990411443209</c:v>
                </c:pt>
                <c:pt idx="80">
                  <c:v>55.171543290231199</c:v>
                </c:pt>
                <c:pt idx="81">
                  <c:v>56.109612895855349</c:v>
                </c:pt>
                <c:pt idx="82">
                  <c:v>57.051052728640713</c:v>
                </c:pt>
                <c:pt idx="83">
                  <c:v>57.995717276736578</c:v>
                </c:pt>
                <c:pt idx="84">
                  <c:v>58.943462063289303</c:v>
                </c:pt>
                <c:pt idx="85">
                  <c:v>59.894143691954461</c:v>
                </c:pt>
                <c:pt idx="86">
                  <c:v>60.847619890749186</c:v>
                </c:pt>
                <c:pt idx="87">
                  <c:v>61.803749554247574</c:v>
                </c:pt>
                <c:pt idx="88">
                  <c:v>62.76239278412298</c:v>
                </c:pt>
                <c:pt idx="89">
                  <c:v>63.72341092804389</c:v>
                </c:pt>
                <c:pt idx="90">
                  <c:v>64.686666616930651</c:v>
                </c:pt>
                <c:pt idx="91">
                  <c:v>65.652023800582768</c:v>
                </c:pt>
                <c:pt idx="92">
                  <c:v>66.619347781687338</c:v>
                </c:pt>
                <c:pt idx="93">
                  <c:v>67.588505248221352</c:v>
                </c:pt>
                <c:pt idx="94">
                  <c:v>68.559364304261294</c:v>
                </c:pt>
                <c:pt idx="95">
                  <c:v>69.531794499215664</c:v>
                </c:pt>
                <c:pt idx="96">
                  <c:v>70.505666855496315</c:v>
                </c:pt>
                <c:pt idx="97">
                  <c:v>71.480853894646884</c:v>
                </c:pt>
                <c:pt idx="98">
                  <c:v>72.457229661946855</c:v>
                </c:pt>
                <c:pt idx="99">
                  <c:v>73.434669749511386</c:v>
                </c:pt>
                <c:pt idx="100">
                  <c:v>74.413051317907758</c:v>
                </c:pt>
                <c:pt idx="101">
                  <c:v>75.392253116310897</c:v>
                </c:pt>
                <c:pt idx="102">
                  <c:v>76.372155501220362</c:v>
                </c:pt>
                <c:pt idx="103">
                  <c:v>77.352640453763144</c:v>
                </c:pt>
                <c:pt idx="104">
                  <c:v>78.333591595606549</c:v>
                </c:pt>
                <c:pt idx="105">
                  <c:v>79.314894203506711</c:v>
                </c:pt>
                <c:pt idx="106">
                  <c:v>80.296435222518625</c:v>
                </c:pt>
                <c:pt idx="107">
                  <c:v>81.278103277894715</c:v>
                </c:pt>
                <c:pt idx="108">
                  <c:v>82.259788685698538</c:v>
                </c:pt>
                <c:pt idx="109">
                  <c:v>83.241383462162105</c:v>
                </c:pt>
                <c:pt idx="110">
                  <c:v>84.222781331814531</c:v>
                </c:pt>
                <c:pt idx="111">
                  <c:v>85.203877734410725</c:v>
                </c:pt>
                <c:pt idx="112">
                  <c:v>86.184569830689142</c:v>
                </c:pt>
                <c:pt idx="113">
                  <c:v>87.164756506987729</c:v>
                </c:pt>
                <c:pt idx="114">
                  <c:v>88.14433837874779</c:v>
                </c:pt>
                <c:pt idx="115">
                  <c:v>89.123217792934952</c:v>
                </c:pt>
                <c:pt idx="116">
                  <c:v>90.101298829407767</c:v>
                </c:pt>
                <c:pt idx="117">
                  <c:v>91.07848730126328</c:v>
                </c:pt>
                <c:pt idx="118">
                  <c:v>92.054690754189792</c:v>
                </c:pt>
                <c:pt idx="119">
                  <c:v>93.029818464857087</c:v>
                </c:pt>
                <c:pt idx="120">
                  <c:v>94.003781438373693</c:v>
                </c:pt>
                <c:pt idx="121">
                  <c:v>94.976492404841423</c:v>
                </c:pt>
                <c:pt idx="122">
                  <c:v>95.947865815036977</c:v>
                </c:pt>
                <c:pt idx="123">
                  <c:v>96.917817835250304</c:v>
                </c:pt>
                <c:pt idx="124">
                  <c:v>97.886266341309309</c:v>
                </c:pt>
                <c:pt idx="125">
                  <c:v>98.853130911820159</c:v>
                </c:pt>
                <c:pt idx="126">
                  <c:v>99.818332820652586</c:v>
                </c:pt>
                <c:pt idx="127">
                  <c:v>100.78179502869892</c:v>
                </c:pt>
                <c:pt idx="128">
                  <c:v>101.74344217493518</c:v>
                </c:pt>
                <c:pt idx="129">
                  <c:v>102.70320056681305</c:v>
                </c:pt>
                <c:pt idx="130">
                  <c:v>103.66099817001037</c:v>
                </c:pt>
                <c:pt idx="131">
                  <c:v>104.61676459756769</c:v>
                </c:pt>
                <c:pt idx="132">
                  <c:v>105.57043109843842</c:v>
                </c:pt>
                <c:pt idx="133">
                  <c:v>106.52193054547911</c:v>
                </c:pt>
                <c:pt idx="134">
                  <c:v>107.47119742290647</c:v>
                </c:pt>
                <c:pt idx="135">
                  <c:v>108.41816781324711</c:v>
                </c:pt>
                <c:pt idx="136">
                  <c:v>109.36277938380542</c:v>
                </c:pt>
                <c:pt idx="137">
                  <c:v>110.30497137267506</c:v>
                </c:pt>
                <c:pt idx="138">
                  <c:v>111.244684574318</c:v>
                </c:pt>
                <c:pt idx="139">
                  <c:v>112.18186132473615</c:v>
                </c:pt>
                <c:pt idx="140">
                  <c:v>113.11644548625856</c:v>
                </c:pt>
                <c:pt idx="141">
                  <c:v>114.04838243196745</c:v>
                </c:pt>
                <c:pt idx="142">
                  <c:v>114.97761902978633</c:v>
                </c:pt>
                <c:pt idx="143">
                  <c:v>115.90410362625119</c:v>
                </c:pt>
                <c:pt idx="144">
                  <c:v>116.82778602998769</c:v>
                </c:pt>
                <c:pt idx="145">
                  <c:v>117.74861749491454</c:v>
                </c:pt>
                <c:pt idx="146">
                  <c:v>118.66655070319391</c:v>
                </c:pt>
                <c:pt idx="147">
                  <c:v>119.58153974794902</c:v>
                </c:pt>
                <c:pt idx="148">
                  <c:v>120.49354011576841</c:v>
                </c:pt>
                <c:pt idx="149">
                  <c:v>121.40250866901562</c:v>
                </c:pt>
                <c:pt idx="150">
                  <c:v>122.30840362796306</c:v>
                </c:pt>
                <c:pt idx="151">
                  <c:v>123.21118455276786</c:v>
                </c:pt>
                <c:pt idx="152">
                  <c:v>124.11081232530691</c:v>
                </c:pt>
                <c:pt idx="153">
                  <c:v>125.00724913088834</c:v>
                </c:pt>
                <c:pt idx="154">
                  <c:v>125.90045843985547</c:v>
                </c:pt>
                <c:pt idx="155">
                  <c:v>126.79040498909902</c:v>
                </c:pt>
                <c:pt idx="156">
                  <c:v>127.67705476349326</c:v>
                </c:pt>
                <c:pt idx="157">
                  <c:v>128.56037497727041</c:v>
                </c:pt>
                <c:pt idx="158">
                  <c:v>129.44033405534793</c:v>
                </c:pt>
                <c:pt idx="159">
                  <c:v>130.31690161462234</c:v>
                </c:pt>
                <c:pt idx="160">
                  <c:v>131.1900484452427</c:v>
                </c:pt>
                <c:pt idx="161">
                  <c:v>132.05974649187715</c:v>
                </c:pt>
                <c:pt idx="162">
                  <c:v>132.92596883498393</c:v>
                </c:pt>
                <c:pt idx="163">
                  <c:v>133.78868967209942</c:v>
                </c:pt>
                <c:pt idx="164">
                  <c:v>134.64788429915433</c:v>
                </c:pt>
                <c:pt idx="165">
                  <c:v>135.50352909182911</c:v>
                </c:pt>
                <c:pt idx="166">
                  <c:v>136.35560148695851</c:v>
                </c:pt>
                <c:pt idx="167">
                  <c:v>137.20407996399615</c:v>
                </c:pt>
                <c:pt idx="168">
                  <c:v>138.04894402654804</c:v>
                </c:pt>
                <c:pt idx="169">
                  <c:v>138.89017418398436</c:v>
                </c:pt>
                <c:pt idx="170">
                  <c:v>139.72775193313851</c:v>
                </c:pt>
                <c:pt idx="171">
                  <c:v>140.56165974010122</c:v>
                </c:pt>
                <c:pt idx="172">
                  <c:v>141.39188102211824</c:v>
                </c:pt>
                <c:pt idx="173">
                  <c:v>142.21840012959882</c:v>
                </c:pt>
                <c:pt idx="174">
                  <c:v>143.04120232824221</c:v>
                </c:pt>
                <c:pt idx="175">
                  <c:v>143.8602737812889</c:v>
                </c:pt>
                <c:pt idx="176">
                  <c:v>144.67560153190306</c:v>
                </c:pt>
                <c:pt idx="177">
                  <c:v>145.48717348569247</c:v>
                </c:pt>
                <c:pt idx="178">
                  <c:v>146.29497839337122</c:v>
                </c:pt>
                <c:pt idx="179">
                  <c:v>147.09900583357094</c:v>
                </c:pt>
              </c:numCache>
            </c:numRef>
          </c:cat>
          <c:val>
            <c:numRef>
              <c:f>'Sireline GC'!$P$3:$P$182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1.0318413751279638</c:v>
                </c:pt>
                <c:pt idx="40">
                  <c:v>1.0607938421594607</c:v>
                </c:pt>
                <c:pt idx="41">
                  <c:v>1.0898965842587383</c:v>
                </c:pt>
                <c:pt idx="42">
                  <c:v>1.1191298113009687</c:v>
                </c:pt>
                <c:pt idx="43">
                  <c:v>1.1484737123946531</c:v>
                </c:pt>
                <c:pt idx="44">
                  <c:v>1.1779084966215032</c:v>
                </c:pt>
                <c:pt idx="45">
                  <c:v>1.2074144334622143</c:v>
                </c:pt>
                <c:pt idx="46">
                  <c:v>1.2369718927413769</c:v>
                </c:pt>
                <c:pt idx="47">
                  <c:v>1.2665613839291918</c:v>
                </c:pt>
                <c:pt idx="48">
                  <c:v>1.2961635946430516</c:v>
                </c:pt>
                <c:pt idx="49">
                  <c:v>1.3257594281984431</c:v>
                </c:pt>
                <c:pt idx="50">
                  <c:v>1.3553300400658594</c:v>
                </c:pt>
                <c:pt idx="51">
                  <c:v>1.3848568730984918</c:v>
                </c:pt>
                <c:pt idx="52">
                  <c:v>1.4143216914042678</c:v>
                </c:pt>
                <c:pt idx="53">
                  <c:v>1.4437066127452676</c:v>
                </c:pt>
                <c:pt idx="54">
                  <c:v>1.4729941393575672</c:v>
                </c:pt>
                <c:pt idx="55">
                  <c:v>1.5021671870950504</c:v>
                </c:pt>
                <c:pt idx="56">
                  <c:v>1.5312091128116143</c:v>
                </c:pt>
                <c:pt idx="57">
                  <c:v>1.5601037399073516</c:v>
                </c:pt>
                <c:pt idx="58">
                  <c:v>1.5888353819756351</c:v>
                </c:pt>
                <c:pt idx="59">
                  <c:v>1.6173888644995018</c:v>
                </c:pt>
                <c:pt idx="60">
                  <c:v>1.645749544557159</c:v>
                </c:pt>
                <c:pt idx="61">
                  <c:v>1.6739033285078404</c:v>
                </c:pt>
                <c:pt idx="62">
                  <c:v>1.7018366876404301</c:v>
                </c:pt>
                <c:pt idx="63">
                  <c:v>1.7295366717782239</c:v>
                </c:pt>
                <c:pt idx="64">
                  <c:v>1.756990920843871</c:v>
                </c:pt>
                <c:pt idx="65">
                  <c:v>1.7841876743987388</c:v>
                </c:pt>
                <c:pt idx="66">
                  <c:v>1.8111157791807835</c:v>
                </c:pt>
                <c:pt idx="67">
                  <c:v>1.8377646946742683</c:v>
                </c:pt>
                <c:pt idx="68">
                  <c:v>1.8641244967533939</c:v>
                </c:pt>
                <c:pt idx="69">
                  <c:v>1.8901858794500508</c:v>
                </c:pt>
                <c:pt idx="70">
                  <c:v>1.9159401549033728</c:v>
                </c:pt>
                <c:pt idx="71">
                  <c:v>1.9413792515555968</c:v>
                </c:pt>
                <c:pt idx="72">
                  <c:v>1.9664957106648904</c:v>
                </c:pt>
                <c:pt idx="73">
                  <c:v>1.9912826812112212</c:v>
                </c:pt>
                <c:pt idx="74">
                  <c:v>2.0157339132761076</c:v>
                </c:pt>
                <c:pt idx="75">
                  <c:v>2.0398437499811046</c:v>
                </c:pt>
                <c:pt idx="76">
                  <c:v>2.0636071180732056</c:v>
                </c:pt>
                <c:pt idx="77">
                  <c:v>2.0870195172480117</c:v>
                </c:pt>
                <c:pt idx="78">
                  <c:v>2.1100770083034428</c:v>
                </c:pt>
                <c:pt idx="79">
                  <c:v>2.1327762002181441</c:v>
                </c:pt>
                <c:pt idx="80">
                  <c:v>2.155114236249386</c:v>
                </c:pt>
                <c:pt idx="81">
                  <c:v>2.1770887791453868</c:v>
                </c:pt>
                <c:pt idx="82">
                  <c:v>2.1986979955665218</c:v>
                </c:pt>
                <c:pt idx="83">
                  <c:v>2.219940539808877</c:v>
                </c:pt>
                <c:pt idx="84">
                  <c:v>2.2408155369221561</c:v>
                </c:pt>
                <c:pt idx="85">
                  <c:v>2.2613225653119873</c:v>
                </c:pt>
                <c:pt idx="86">
                  <c:v>2.2814616389143723</c:v>
                </c:pt>
                <c:pt idx="87">
                  <c:v>2.3012331890272835</c:v>
                </c:pt>
                <c:pt idx="88">
                  <c:v>2.3206380458814029</c:v>
                </c:pt>
                <c:pt idx="89">
                  <c:v>2.3396774200286599</c:v>
                </c:pt>
                <c:pt idx="90">
                  <c:v>2.3583528836236836</c:v>
                </c:pt>
                <c:pt idx="91">
                  <c:v>2.3766663516694786</c:v>
                </c:pt>
                <c:pt idx="92">
                  <c:v>2.3946200632947461</c:v>
                </c:pt>
                <c:pt idx="93">
                  <c:v>2.4122165631261661</c:v>
                </c:pt>
                <c:pt idx="94">
                  <c:v>2.429458682814821</c:v>
                </c:pt>
                <c:pt idx="95">
                  <c:v>2.446349522771734</c:v>
                </c:pt>
                <c:pt idx="96">
                  <c:v>2.4628924341632223</c:v>
                </c:pt>
                <c:pt idx="97">
                  <c:v>2.479091001212566</c:v>
                </c:pt>
                <c:pt idx="98">
                  <c:v>2.4949490238502547</c:v>
                </c:pt>
                <c:pt idx="99">
                  <c:v>2.5104705007509347</c:v>
                </c:pt>
                <c:pt idx="100">
                  <c:v>2.5256596127910953</c:v>
                </c:pt>
                <c:pt idx="101">
                  <c:v>2.5405207069575799</c:v>
                </c:pt>
                <c:pt idx="102">
                  <c:v>2.5550582807331113</c:v>
                </c:pt>
                <c:pt idx="103">
                  <c:v>2.5692769669813234</c:v>
                </c:pt>
                <c:pt idx="104">
                  <c:v>2.5831815193502061</c:v>
                </c:pt>
                <c:pt idx="105">
                  <c:v>2.5967767982094387</c:v>
                </c:pt>
                <c:pt idx="106">
                  <c:v>2.6100677571338231</c:v>
                </c:pt>
                <c:pt idx="107">
                  <c:v>2.6230594299419865</c:v>
                </c:pt>
                <c:pt idx="108">
                  <c:v>2.6357569182965563</c:v>
                </c:pt>
                <c:pt idx="109">
                  <c:v>2.6481653798693547</c:v>
                </c:pt>
                <c:pt idx="110">
                  <c:v>2.6602900170725783</c:v>
                </c:pt>
                <c:pt idx="111">
                  <c:v>2.672136066354597</c:v>
                </c:pt>
                <c:pt idx="112">
                  <c:v>2.6837087880568555</c:v>
                </c:pt>
                <c:pt idx="113">
                  <c:v>2.6950134568263477</c:v>
                </c:pt>
                <c:pt idx="114">
                  <c:v>2.706055352576354</c:v>
                </c:pt>
                <c:pt idx="115">
                  <c:v>2.7168397519865026</c:v>
                </c:pt>
                <c:pt idx="116">
                  <c:v>2.7273719205317506</c:v>
                </c:pt>
                <c:pt idx="117">
                  <c:v>2.7376571050285934</c:v>
                </c:pt>
                <c:pt idx="118">
                  <c:v>2.7477005266856729</c:v>
                </c:pt>
                <c:pt idx="119">
                  <c:v>2.7575073746449763</c:v>
                </c:pt>
                <c:pt idx="120">
                  <c:v>2.7670827999989771</c:v>
                </c:pt>
                <c:pt idx="121">
                  <c:v>2.7764319102683652</c:v>
                </c:pt>
                <c:pt idx="122">
                  <c:v>2.7855597643244305</c:v>
                </c:pt>
                <c:pt idx="123">
                  <c:v>2.7944713677397388</c:v>
                </c:pt>
                <c:pt idx="124">
                  <c:v>2.8031716685503527</c:v>
                </c:pt>
                <c:pt idx="125">
                  <c:v>2.8116655534126647</c:v>
                </c:pt>
                <c:pt idx="126">
                  <c:v>2.8199578441377251</c:v>
                </c:pt>
                <c:pt idx="127">
                  <c:v>2.8280532945859314</c:v>
                </c:pt>
                <c:pt idx="128">
                  <c:v>2.8359565879049473</c:v>
                </c:pt>
                <c:pt idx="129">
                  <c:v>2.8436723340938461</c:v>
                </c:pt>
                <c:pt idx="130">
                  <c:v>2.851205067876637</c:v>
                </c:pt>
                <c:pt idx="131">
                  <c:v>2.8585592468685554</c:v>
                </c:pt>
                <c:pt idx="132">
                  <c:v>2.8657392500187893</c:v>
                </c:pt>
                <c:pt idx="133">
                  <c:v>2.8727493763136547</c:v>
                </c:pt>
                <c:pt idx="134">
                  <c:v>2.8795938437245736</c:v>
                </c:pt>
                <c:pt idx="135">
                  <c:v>2.8862767883856471</c:v>
                </c:pt>
                <c:pt idx="136">
                  <c:v>2.8928022639860398</c:v>
                </c:pt>
                <c:pt idx="137">
                  <c:v>2.8991742413628341</c:v>
                </c:pt>
                <c:pt idx="138">
                  <c:v>2.9053966082805385</c:v>
                </c:pt>
                <c:pt idx="139">
                  <c:v>2.9114731693838642</c:v>
                </c:pt>
                <c:pt idx="140">
                  <c:v>2.9174076463109744</c:v>
                </c:pt>
                <c:pt idx="141">
                  <c:v>2.923203677954846</c:v>
                </c:pt>
                <c:pt idx="142">
                  <c:v>2.9288648208609631</c:v>
                </c:pt>
                <c:pt idx="143">
                  <c:v>2.9343945497500643</c:v>
                </c:pt>
                <c:pt idx="144">
                  <c:v>2.9397962581551722</c:v>
                </c:pt>
                <c:pt idx="145">
                  <c:v>2.9450732591626942</c:v>
                </c:pt>
                <c:pt idx="146">
                  <c:v>2.9502287862478456</c:v>
                </c:pt>
                <c:pt idx="147">
                  <c:v>2.9552659941951944</c:v>
                </c:pt>
                <c:pt idx="148">
                  <c:v>2.9601879600956074</c:v>
                </c:pt>
                <c:pt idx="149">
                  <c:v>2.9649976844113568</c:v>
                </c:pt>
                <c:pt idx="150">
                  <c:v>2.9696980921016314</c:v>
                </c:pt>
                <c:pt idx="151">
                  <c:v>2.9742920338011603</c:v>
                </c:pt>
                <c:pt idx="152">
                  <c:v>2.9787822870450942</c:v>
                </c:pt>
                <c:pt idx="153">
                  <c:v>2.9831715575337276</c:v>
                </c:pt>
                <c:pt idx="154">
                  <c:v>2.9874624804310685</c:v>
                </c:pt>
                <c:pt idx="155">
                  <c:v>2.9916576216916573</c:v>
                </c:pt>
                <c:pt idx="156">
                  <c:v>2.9957594794104239</c:v>
                </c:pt>
                <c:pt idx="157">
                  <c:v>2.9997704851907545</c:v>
                </c:pt>
                <c:pt idx="158">
                  <c:v>3.0036930055262721</c:v>
                </c:pt>
                <c:pt idx="159">
                  <c:v>3.0075293431921946</c:v>
                </c:pt>
                <c:pt idx="160">
                  <c:v>3.0112817386424537</c:v>
                </c:pt>
                <c:pt idx="161">
                  <c:v>3.0149523714090414</c:v>
                </c:pt>
                <c:pt idx="162">
                  <c:v>3.0185433615003801</c:v>
                </c:pt>
                <c:pt idx="163">
                  <c:v>3.0220567707957633</c:v>
                </c:pt>
                <c:pt idx="164">
                  <c:v>3.0254946044331668</c:v>
                </c:pt>
                <c:pt idx="165">
                  <c:v>3.028858812188008</c:v>
                </c:pt>
                <c:pt idx="166">
                  <c:v>3.0321512898406389</c:v>
                </c:pt>
                <c:pt idx="167">
                  <c:v>3.0353738805305719</c:v>
                </c:pt>
                <c:pt idx="168">
                  <c:v>3.0385283760956732</c:v>
                </c:pt>
                <c:pt idx="169">
                  <c:v>3.0416165183947119</c:v>
                </c:pt>
                <c:pt idx="170">
                  <c:v>3.0446400006118659</c:v>
                </c:pt>
                <c:pt idx="171">
                  <c:v>3.0476004685419316</c:v>
                </c:pt>
                <c:pt idx="172">
                  <c:v>3.0504995218551509</c:v>
                </c:pt>
                <c:pt idx="173">
                  <c:v>3.0533387153407157</c:v>
                </c:pt>
                <c:pt idx="174">
                  <c:v>3.0561195601281383</c:v>
                </c:pt>
                <c:pt idx="175">
                  <c:v>3.0588435248858103</c:v>
                </c:pt>
                <c:pt idx="176">
                  <c:v>3.0615120369961817</c:v>
                </c:pt>
                <c:pt idx="177">
                  <c:v>3.0641264837071023</c:v>
                </c:pt>
                <c:pt idx="178">
                  <c:v>3.0666882132589683</c:v>
                </c:pt>
                <c:pt idx="179">
                  <c:v>3.0691985359874008</c:v>
                </c:pt>
              </c:numCache>
            </c:numRef>
          </c:val>
          <c:smooth val="0"/>
          <c:extLst>
            <c:ext xmlns:c16="http://schemas.microsoft.com/office/drawing/2014/chart" uri="{C3380CC4-5D6E-409C-BE32-E72D297353CC}">
              <c16:uniqueId val="{00000001-8DBF-493E-B2A8-3DB432C3C407}"/>
            </c:ext>
          </c:extLst>
        </c:ser>
        <c:dLbls>
          <c:showLegendKey val="0"/>
          <c:showVal val="0"/>
          <c:showCatName val="0"/>
          <c:showSerName val="0"/>
          <c:showPercent val="0"/>
          <c:showBubbleSize val="0"/>
        </c:dLbls>
        <c:smooth val="0"/>
        <c:axId val="621207416"/>
        <c:axId val="1"/>
      </c:lineChart>
      <c:catAx>
        <c:axId val="621207416"/>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207416"/>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00B050"/>
                </a:solidFill>
              </a:rPr>
              <a:t>337</a:t>
            </a:r>
          </a:p>
        </c:rich>
      </c:tx>
      <c:overlay val="0"/>
      <c:spPr>
        <a:no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GC'!$O$2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GC'!$N$3:$N$182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21.478147416052899</c:v>
                </c:pt>
                <c:pt idx="40">
                  <c:v>22.148085027175455</c:v>
                </c:pt>
                <c:pt idx="41">
                  <c:v>22.827478465674815</c:v>
                </c:pt>
                <c:pt idx="42">
                  <c:v>23.516197368896542</c:v>
                </c:pt>
                <c:pt idx="43">
                  <c:v>24.2141093523705</c:v>
                </c:pt>
                <c:pt idx="44">
                  <c:v>24.921080101433912</c:v>
                </c:pt>
                <c:pt idx="45">
                  <c:v>25.636973462670568</c:v>
                </c:pt>
                <c:pt idx="46">
                  <c:v>26.361651535112895</c:v>
                </c:pt>
                <c:pt idx="47">
                  <c:v>27.094974761152283</c:v>
                </c:pt>
                <c:pt idx="48">
                  <c:v>27.836802017101569</c:v>
                </c:pt>
                <c:pt idx="49">
                  <c:v>28.586990703353074</c:v>
                </c:pt>
                <c:pt idx="50">
                  <c:v>29.345396834074862</c:v>
                </c:pt>
                <c:pt idx="51">
                  <c:v>30.111875126387602</c:v>
                </c:pt>
                <c:pt idx="52">
                  <c:v>30.886279088964471</c:v>
                </c:pt>
                <c:pt idx="53">
                  <c:v>31.668461109996546</c:v>
                </c:pt>
                <c:pt idx="54">
                  <c:v>32.458272544466872</c:v>
                </c:pt>
                <c:pt idx="55">
                  <c:v>33.255563800676512</c:v>
                </c:pt>
                <c:pt idx="56">
                  <c:v>34.060184425967144</c:v>
                </c:pt>
                <c:pt idx="57">
                  <c:v>34.871983191585393</c:v>
                </c:pt>
                <c:pt idx="58">
                  <c:v>35.690808176635322</c:v>
                </c:pt>
                <c:pt idx="59">
                  <c:v>36.516506851066758</c:v>
                </c:pt>
                <c:pt idx="60">
                  <c:v>37.3489261576484</c:v>
                </c:pt>
                <c:pt idx="61">
                  <c:v>38.187912592876216</c:v>
                </c:pt>
                <c:pt idx="62">
                  <c:v>39.03331228676943</c:v>
                </c:pt>
                <c:pt idx="63">
                  <c:v>39.884971081507402</c:v>
                </c:pt>
                <c:pt idx="64">
                  <c:v>40.742734608863586</c:v>
                </c:pt>
                <c:pt idx="65">
                  <c:v>41.606448366393344</c:v>
                </c:pt>
                <c:pt idx="66">
                  <c:v>42.475957792335507</c:v>
                </c:pt>
                <c:pt idx="67">
                  <c:v>43.351108339188571</c:v>
                </c:pt>
                <c:pt idx="68">
                  <c:v>44.231745545925051</c:v>
                </c:pt>
                <c:pt idx="69">
                  <c:v>45.117715108809357</c:v>
                </c:pt>
                <c:pt idx="70">
                  <c:v>46.008862950786721</c:v>
                </c:pt>
                <c:pt idx="71">
                  <c:v>46.90503528941268</c:v>
                </c:pt>
                <c:pt idx="72">
                  <c:v>47.806078703295093</c:v>
                </c:pt>
                <c:pt idx="73">
                  <c:v>48.711840197022482</c:v>
                </c:pt>
                <c:pt idx="74">
                  <c:v>49.622167264554804</c:v>
                </c:pt>
                <c:pt idx="75">
                  <c:v>50.536907951055042</c:v>
                </c:pt>
                <c:pt idx="76">
                  <c:v>51.455910913141999</c:v>
                </c:pt>
                <c:pt idx="77">
                  <c:v>52.379025477546861</c:v>
                </c:pt>
                <c:pt idx="78">
                  <c:v>53.306101698158336</c:v>
                </c:pt>
                <c:pt idx="79">
                  <c:v>54.236990411443209</c:v>
                </c:pt>
                <c:pt idx="80">
                  <c:v>55.171543290231199</c:v>
                </c:pt>
                <c:pt idx="81">
                  <c:v>56.109612895855349</c:v>
                </c:pt>
                <c:pt idx="82">
                  <c:v>57.051052728640713</c:v>
                </c:pt>
                <c:pt idx="83">
                  <c:v>57.995717276736578</c:v>
                </c:pt>
                <c:pt idx="84">
                  <c:v>58.943462063289303</c:v>
                </c:pt>
                <c:pt idx="85">
                  <c:v>59.894143691954461</c:v>
                </c:pt>
                <c:pt idx="86">
                  <c:v>60.847619890749186</c:v>
                </c:pt>
                <c:pt idx="87">
                  <c:v>61.803749554247574</c:v>
                </c:pt>
                <c:pt idx="88">
                  <c:v>62.76239278412298</c:v>
                </c:pt>
                <c:pt idx="89">
                  <c:v>63.72341092804389</c:v>
                </c:pt>
                <c:pt idx="90">
                  <c:v>64.686666616930651</c:v>
                </c:pt>
                <c:pt idx="91">
                  <c:v>65.652023800582768</c:v>
                </c:pt>
                <c:pt idx="92">
                  <c:v>66.619347781687338</c:v>
                </c:pt>
                <c:pt idx="93">
                  <c:v>67.588505248221352</c:v>
                </c:pt>
                <c:pt idx="94">
                  <c:v>68.559364304261294</c:v>
                </c:pt>
                <c:pt idx="95">
                  <c:v>69.531794499215664</c:v>
                </c:pt>
                <c:pt idx="96">
                  <c:v>70.505666855496315</c:v>
                </c:pt>
                <c:pt idx="97">
                  <c:v>71.480853894646884</c:v>
                </c:pt>
                <c:pt idx="98">
                  <c:v>72.457229661946855</c:v>
                </c:pt>
                <c:pt idx="99">
                  <c:v>73.434669749511386</c:v>
                </c:pt>
                <c:pt idx="100">
                  <c:v>74.413051317907758</c:v>
                </c:pt>
                <c:pt idx="101">
                  <c:v>75.392253116310897</c:v>
                </c:pt>
                <c:pt idx="102">
                  <c:v>76.372155501220362</c:v>
                </c:pt>
                <c:pt idx="103">
                  <c:v>77.352640453763144</c:v>
                </c:pt>
                <c:pt idx="104">
                  <c:v>78.333591595606549</c:v>
                </c:pt>
                <c:pt idx="105">
                  <c:v>79.314894203506711</c:v>
                </c:pt>
                <c:pt idx="106">
                  <c:v>80.296435222518625</c:v>
                </c:pt>
                <c:pt idx="107">
                  <c:v>81.278103277894715</c:v>
                </c:pt>
                <c:pt idx="108">
                  <c:v>82.259788685698538</c:v>
                </c:pt>
                <c:pt idx="109">
                  <c:v>83.241383462162105</c:v>
                </c:pt>
                <c:pt idx="110">
                  <c:v>84.222781331814531</c:v>
                </c:pt>
                <c:pt idx="111">
                  <c:v>85.203877734410725</c:v>
                </c:pt>
                <c:pt idx="112">
                  <c:v>86.184569830689142</c:v>
                </c:pt>
                <c:pt idx="113">
                  <c:v>87.164756506987729</c:v>
                </c:pt>
                <c:pt idx="114">
                  <c:v>88.14433837874779</c:v>
                </c:pt>
                <c:pt idx="115">
                  <c:v>89.123217792934952</c:v>
                </c:pt>
                <c:pt idx="116">
                  <c:v>90.101298829407767</c:v>
                </c:pt>
                <c:pt idx="117">
                  <c:v>91.07848730126328</c:v>
                </c:pt>
                <c:pt idx="118">
                  <c:v>92.054690754189792</c:v>
                </c:pt>
                <c:pt idx="119">
                  <c:v>93.029818464857087</c:v>
                </c:pt>
                <c:pt idx="120">
                  <c:v>94.003781438373693</c:v>
                </c:pt>
                <c:pt idx="121">
                  <c:v>94.976492404841423</c:v>
                </c:pt>
                <c:pt idx="122">
                  <c:v>95.947865815036977</c:v>
                </c:pt>
                <c:pt idx="123">
                  <c:v>96.917817835250304</c:v>
                </c:pt>
                <c:pt idx="124">
                  <c:v>97.886266341309309</c:v>
                </c:pt>
                <c:pt idx="125">
                  <c:v>98.853130911820159</c:v>
                </c:pt>
                <c:pt idx="126">
                  <c:v>99.818332820652586</c:v>
                </c:pt>
                <c:pt idx="127">
                  <c:v>100.78179502869892</c:v>
                </c:pt>
                <c:pt idx="128">
                  <c:v>101.74344217493518</c:v>
                </c:pt>
                <c:pt idx="129">
                  <c:v>102.70320056681305</c:v>
                </c:pt>
                <c:pt idx="130">
                  <c:v>103.66099817001037</c:v>
                </c:pt>
                <c:pt idx="131">
                  <c:v>104.61676459756769</c:v>
                </c:pt>
                <c:pt idx="132">
                  <c:v>105.57043109843842</c:v>
                </c:pt>
                <c:pt idx="133">
                  <c:v>106.52193054547911</c:v>
                </c:pt>
                <c:pt idx="134">
                  <c:v>107.47119742290647</c:v>
                </c:pt>
                <c:pt idx="135">
                  <c:v>108.41816781324711</c:v>
                </c:pt>
                <c:pt idx="136">
                  <c:v>109.36277938380542</c:v>
                </c:pt>
                <c:pt idx="137">
                  <c:v>110.30497137267506</c:v>
                </c:pt>
                <c:pt idx="138">
                  <c:v>111.244684574318</c:v>
                </c:pt>
                <c:pt idx="139">
                  <c:v>112.18186132473615</c:v>
                </c:pt>
                <c:pt idx="140">
                  <c:v>113.11644548625856</c:v>
                </c:pt>
                <c:pt idx="141">
                  <c:v>114.04838243196745</c:v>
                </c:pt>
                <c:pt idx="142">
                  <c:v>114.97761902978633</c:v>
                </c:pt>
                <c:pt idx="143">
                  <c:v>115.90410362625119</c:v>
                </c:pt>
                <c:pt idx="144">
                  <c:v>116.82778602998769</c:v>
                </c:pt>
                <c:pt idx="145">
                  <c:v>117.74861749491454</c:v>
                </c:pt>
                <c:pt idx="146">
                  <c:v>118.66655070319391</c:v>
                </c:pt>
                <c:pt idx="147">
                  <c:v>119.58153974794902</c:v>
                </c:pt>
                <c:pt idx="148">
                  <c:v>120.49354011576841</c:v>
                </c:pt>
                <c:pt idx="149">
                  <c:v>121.40250866901562</c:v>
                </c:pt>
                <c:pt idx="150">
                  <c:v>122.30840362796306</c:v>
                </c:pt>
                <c:pt idx="151">
                  <c:v>123.21118455276786</c:v>
                </c:pt>
                <c:pt idx="152">
                  <c:v>124.11081232530691</c:v>
                </c:pt>
                <c:pt idx="153">
                  <c:v>125.00724913088834</c:v>
                </c:pt>
                <c:pt idx="154">
                  <c:v>125.90045843985547</c:v>
                </c:pt>
                <c:pt idx="155">
                  <c:v>126.79040498909902</c:v>
                </c:pt>
                <c:pt idx="156">
                  <c:v>127.67705476349326</c:v>
                </c:pt>
                <c:pt idx="157">
                  <c:v>128.56037497727041</c:v>
                </c:pt>
                <c:pt idx="158">
                  <c:v>129.44033405534793</c:v>
                </c:pt>
                <c:pt idx="159">
                  <c:v>130.31690161462234</c:v>
                </c:pt>
                <c:pt idx="160">
                  <c:v>131.1900484452427</c:v>
                </c:pt>
                <c:pt idx="161">
                  <c:v>132.05974649187715</c:v>
                </c:pt>
                <c:pt idx="162">
                  <c:v>132.92596883498393</c:v>
                </c:pt>
                <c:pt idx="163">
                  <c:v>133.78868967209942</c:v>
                </c:pt>
                <c:pt idx="164">
                  <c:v>134.64788429915433</c:v>
                </c:pt>
                <c:pt idx="165">
                  <c:v>135.50352909182911</c:v>
                </c:pt>
                <c:pt idx="166">
                  <c:v>136.35560148695851</c:v>
                </c:pt>
                <c:pt idx="167">
                  <c:v>137.20407996399615</c:v>
                </c:pt>
                <c:pt idx="168">
                  <c:v>138.04894402654804</c:v>
                </c:pt>
                <c:pt idx="169">
                  <c:v>138.89017418398436</c:v>
                </c:pt>
                <c:pt idx="170">
                  <c:v>139.72775193313851</c:v>
                </c:pt>
                <c:pt idx="171">
                  <c:v>140.56165974010122</c:v>
                </c:pt>
                <c:pt idx="172">
                  <c:v>141.39188102211824</c:v>
                </c:pt>
                <c:pt idx="173">
                  <c:v>142.21840012959882</c:v>
                </c:pt>
                <c:pt idx="174">
                  <c:v>143.04120232824221</c:v>
                </c:pt>
                <c:pt idx="175">
                  <c:v>143.8602737812889</c:v>
                </c:pt>
                <c:pt idx="176">
                  <c:v>144.67560153190306</c:v>
                </c:pt>
                <c:pt idx="177">
                  <c:v>145.48717348569247</c:v>
                </c:pt>
                <c:pt idx="178">
                  <c:v>146.29497839337122</c:v>
                </c:pt>
                <c:pt idx="179">
                  <c:v>147.09900583357094</c:v>
                </c:pt>
              </c:numCache>
            </c:numRef>
          </c:cat>
          <c:val>
            <c:numRef>
              <c:f>'Sireline GC'!$O$3:$O$182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0.66993761112255346</c:v>
                </c:pt>
                <c:pt idx="40">
                  <c:v>0.67939343849936051</c:v>
                </c:pt>
                <c:pt idx="41">
                  <c:v>0.68871890322172824</c:v>
                </c:pt>
                <c:pt idx="42">
                  <c:v>0.69791198347395866</c:v>
                </c:pt>
                <c:pt idx="43">
                  <c:v>0.70697074906341051</c:v>
                </c:pt>
                <c:pt idx="44">
                  <c:v>0.71589336123665781</c:v>
                </c:pt>
                <c:pt idx="45">
                  <c:v>0.72467807244232496</c:v>
                </c:pt>
                <c:pt idx="46">
                  <c:v>0.73332322603938849</c:v>
                </c:pt>
                <c:pt idx="47">
                  <c:v>0.74182725594928378</c:v>
                </c:pt>
                <c:pt idx="48">
                  <c:v>0.7501886862515077</c:v>
                </c:pt>
                <c:pt idx="49">
                  <c:v>0.75840613072178531</c:v>
                </c:pt>
                <c:pt idx="50">
                  <c:v>0.76647829231274311</c:v>
                </c:pt>
                <c:pt idx="51">
                  <c:v>0.77440396257687105</c:v>
                </c:pt>
                <c:pt idx="52">
                  <c:v>0.78218202103207179</c:v>
                </c:pt>
                <c:pt idx="53">
                  <c:v>0.78981143447032753</c:v>
                </c:pt>
                <c:pt idx="54">
                  <c:v>0.79729125620963881</c:v>
                </c:pt>
                <c:pt idx="55">
                  <c:v>0.80462062529063161</c:v>
                </c:pt>
                <c:pt idx="56">
                  <c:v>0.81179876561824749</c:v>
                </c:pt>
                <c:pt idx="57">
                  <c:v>0.81882498504993073</c:v>
                </c:pt>
                <c:pt idx="58">
                  <c:v>0.82569867443143607</c:v>
                </c:pt>
                <c:pt idx="59">
                  <c:v>0.8324193065816381</c:v>
                </c:pt>
                <c:pt idx="60">
                  <c:v>0.83898643522782557</c:v>
                </c:pt>
                <c:pt idx="61">
                  <c:v>0.84539969389321179</c:v>
                </c:pt>
                <c:pt idx="62">
                  <c:v>0.8516587947379719</c:v>
                </c:pt>
                <c:pt idx="63">
                  <c:v>0.85776352735617678</c:v>
                </c:pt>
                <c:pt idx="64">
                  <c:v>0.86371375752976043</c:v>
                </c:pt>
                <c:pt idx="65">
                  <c:v>0.8695094259421694</c:v>
                </c:pt>
                <c:pt idx="66">
                  <c:v>0.87515054685306204</c:v>
                </c:pt>
                <c:pt idx="67">
                  <c:v>0.88063720673647872</c:v>
                </c:pt>
                <c:pt idx="68">
                  <c:v>0.88596956288430384</c:v>
                </c:pt>
                <c:pt idx="69">
                  <c:v>0.89114784197736086</c:v>
                </c:pt>
                <c:pt idx="70">
                  <c:v>0.89617233862595747</c:v>
                </c:pt>
                <c:pt idx="71">
                  <c:v>0.90104341388241593</c:v>
                </c:pt>
                <c:pt idx="72">
                  <c:v>0.9057614937273879</c:v>
                </c:pt>
                <c:pt idx="73">
                  <c:v>0.91032706753231984</c:v>
                </c:pt>
                <c:pt idx="74">
                  <c:v>0.91474068650024698</c:v>
                </c:pt>
                <c:pt idx="75">
                  <c:v>0.91900296208695131</c:v>
                </c:pt>
                <c:pt idx="76">
                  <c:v>0.92311456440486417</c:v>
                </c:pt>
                <c:pt idx="77">
                  <c:v>0.92707622061147532</c:v>
                </c:pt>
                <c:pt idx="78">
                  <c:v>0.93088871328487066</c:v>
                </c:pt>
                <c:pt idx="79">
                  <c:v>0.93455287878798821</c:v>
                </c:pt>
                <c:pt idx="80">
                  <c:v>0.93806960562415043</c:v>
                </c:pt>
                <c:pt idx="81">
                  <c:v>0.9414398327853668</c:v>
                </c:pt>
                <c:pt idx="82">
                  <c:v>0.94466454809586509</c:v>
                </c:pt>
                <c:pt idx="83">
                  <c:v>0.94774478655272532</c:v>
                </c:pt>
                <c:pt idx="84">
                  <c:v>0.95068162866515493</c:v>
                </c:pt>
                <c:pt idx="85">
                  <c:v>0.95347619879472845</c:v>
                </c:pt>
                <c:pt idx="86">
                  <c:v>0.95612966349838402</c:v>
                </c:pt>
                <c:pt idx="87">
                  <c:v>0.95864322987541328</c:v>
                </c:pt>
                <c:pt idx="88">
                  <c:v>0.96101814392090468</c:v>
                </c:pt>
                <c:pt idx="89">
                  <c:v>0.96325568888676827</c:v>
                </c:pt>
                <c:pt idx="90">
                  <c:v>0.96535718365211132</c:v>
                </c:pt>
                <c:pt idx="91">
                  <c:v>0.96732398110457396</c:v>
                </c:pt>
                <c:pt idx="92">
                  <c:v>0.96915746653400703</c:v>
                </c:pt>
                <c:pt idx="93">
                  <c:v>0.9708590560399486</c:v>
                </c:pt>
                <c:pt idx="94">
                  <c:v>0.97243019495437011</c:v>
                </c:pt>
                <c:pt idx="95">
                  <c:v>0.97387235628064417</c:v>
                </c:pt>
                <c:pt idx="96">
                  <c:v>0.97518703915056903</c:v>
                </c:pt>
                <c:pt idx="97">
                  <c:v>0.97637576729997733</c:v>
                </c:pt>
                <c:pt idx="98">
                  <c:v>0.97744008756452061</c:v>
                </c:pt>
                <c:pt idx="99">
                  <c:v>0.97838156839639012</c:v>
                </c:pt>
                <c:pt idx="100">
                  <c:v>0.97920179840312827</c:v>
                </c:pt>
                <c:pt idx="101">
                  <c:v>0.97990238490945814</c:v>
                </c:pt>
                <c:pt idx="102">
                  <c:v>0.98048495254278833</c:v>
                </c:pt>
                <c:pt idx="103">
                  <c:v>0.98095114184339494</c:v>
                </c:pt>
                <c:pt idx="104">
                  <c:v>0.98130260790016521</c:v>
                </c:pt>
                <c:pt idx="105">
                  <c:v>0.98154101901192803</c:v>
                </c:pt>
                <c:pt idx="106">
                  <c:v>0.98166805537608326</c:v>
                </c:pt>
                <c:pt idx="107">
                  <c:v>0.9816854078038233</c:v>
                </c:pt>
                <c:pt idx="108">
                  <c:v>0.98159477646357729</c:v>
                </c:pt>
                <c:pt idx="109">
                  <c:v>0.98139786965242237</c:v>
                </c:pt>
                <c:pt idx="110">
                  <c:v>0.98109640259619724</c:v>
                </c:pt>
                <c:pt idx="111">
                  <c:v>0.98069209627841047</c:v>
                </c:pt>
                <c:pt idx="112">
                  <c:v>0.98018667629858314</c:v>
                </c:pt>
                <c:pt idx="113">
                  <c:v>0.97958187176005396</c:v>
                </c:pt>
                <c:pt idx="114">
                  <c:v>0.97887941418717972</c:v>
                </c:pt>
                <c:pt idx="115">
                  <c:v>0.97808103647281541</c:v>
                </c:pt>
                <c:pt idx="116">
                  <c:v>0.97718847185549507</c:v>
                </c:pt>
                <c:pt idx="117">
                  <c:v>0.97620345292651933</c:v>
                </c:pt>
                <c:pt idx="118">
                  <c:v>0.97512771066729798</c:v>
                </c:pt>
                <c:pt idx="119">
                  <c:v>0.973962973516592</c:v>
                </c:pt>
                <c:pt idx="120">
                  <c:v>0.97271096646774424</c:v>
                </c:pt>
                <c:pt idx="121">
                  <c:v>0.97137341019556089</c:v>
                </c:pt>
                <c:pt idx="122">
                  <c:v>0.96995202021332716</c:v>
                </c:pt>
                <c:pt idx="123">
                  <c:v>0.96844850605899069</c:v>
                </c:pt>
                <c:pt idx="124">
                  <c:v>0.96686457051086094</c:v>
                </c:pt>
                <c:pt idx="125">
                  <c:v>0.96520190883242662</c:v>
                </c:pt>
                <c:pt idx="126">
                  <c:v>0.96346220804633376</c:v>
                </c:pt>
                <c:pt idx="127">
                  <c:v>0.96164714623626679</c:v>
                </c:pt>
                <c:pt idx="128">
                  <c:v>0.9597583918778696</c:v>
                </c:pt>
                <c:pt idx="129">
                  <c:v>0.95779760319730656</c:v>
                </c:pt>
                <c:pt idx="130">
                  <c:v>0.95576642755732522</c:v>
                </c:pt>
                <c:pt idx="131">
                  <c:v>0.95366650087072813</c:v>
                </c:pt>
                <c:pt idx="132">
                  <c:v>0.95149944704069256</c:v>
                </c:pt>
                <c:pt idx="133">
                  <c:v>0.94926687742735538</c:v>
                </c:pt>
                <c:pt idx="134">
                  <c:v>0.94697039034063479</c:v>
                </c:pt>
                <c:pt idx="135">
                  <c:v>0.94461157055832246</c:v>
                </c:pt>
                <c:pt idx="136">
                  <c:v>0.94219198886962374</c:v>
                </c:pt>
                <c:pt idx="137">
                  <c:v>0.9397132016429488</c:v>
                </c:pt>
                <c:pt idx="138">
                  <c:v>0.93717675041814985</c:v>
                </c:pt>
                <c:pt idx="139">
                  <c:v>0.93458416152239465</c:v>
                </c:pt>
                <c:pt idx="140">
                  <c:v>0.93193694570891239</c:v>
                </c:pt>
                <c:pt idx="141">
                  <c:v>0.92923659781886059</c:v>
                </c:pt>
                <c:pt idx="142">
                  <c:v>0.92648459646485648</c:v>
                </c:pt>
                <c:pt idx="143">
                  <c:v>0.92368240373651034</c:v>
                </c:pt>
                <c:pt idx="144">
                  <c:v>0.92083146492685231</c:v>
                </c:pt>
                <c:pt idx="145">
                  <c:v>0.91793320827936853</c:v>
                </c:pt>
                <c:pt idx="146">
                  <c:v>0.91498904475512077</c:v>
                </c:pt>
                <c:pt idx="147">
                  <c:v>0.91200036781939531</c:v>
                </c:pt>
                <c:pt idx="148">
                  <c:v>0.90896855324720605</c:v>
                </c:pt>
                <c:pt idx="149">
                  <c:v>0.90589495894743521</c:v>
                </c:pt>
                <c:pt idx="150">
                  <c:v>0.90278092480479799</c:v>
                </c:pt>
                <c:pt idx="151">
                  <c:v>0.89962777253904846</c:v>
                </c:pt>
                <c:pt idx="152">
                  <c:v>0.89643680558143046</c:v>
                </c:pt>
                <c:pt idx="153">
                  <c:v>0.89320930896711914</c:v>
                </c:pt>
                <c:pt idx="154">
                  <c:v>0.88994654924356098</c:v>
                </c:pt>
                <c:pt idx="155">
                  <c:v>0.88664977439423964</c:v>
                </c:pt>
                <c:pt idx="156">
                  <c:v>0.88332021377715719</c:v>
                </c:pt>
                <c:pt idx="157">
                  <c:v>0.87995907807752261</c:v>
                </c:pt>
                <c:pt idx="158">
                  <c:v>0.87656755927438468</c:v>
                </c:pt>
                <c:pt idx="159">
                  <c:v>0.87314683062037091</c:v>
                </c:pt>
                <c:pt idx="160">
                  <c:v>0.86969804663445416</c:v>
                </c:pt>
                <c:pt idx="161">
                  <c:v>0.86622234310677726</c:v>
                </c:pt>
                <c:pt idx="162">
                  <c:v>0.8627208371154893</c:v>
                </c:pt>
                <c:pt idx="163">
                  <c:v>0.85919462705493288</c:v>
                </c:pt>
                <c:pt idx="164">
                  <c:v>0.85564479267476656</c:v>
                </c:pt>
                <c:pt idx="165">
                  <c:v>0.85207239512938315</c:v>
                </c:pt>
                <c:pt idx="166">
                  <c:v>0.84847847703765211</c:v>
                </c:pt>
                <c:pt idx="167">
                  <c:v>0.84486406255188484</c:v>
                </c:pt>
                <c:pt idx="168">
                  <c:v>0.84123015743634255</c:v>
                </c:pt>
                <c:pt idx="169">
                  <c:v>0.83757774915414984</c:v>
                </c:pt>
                <c:pt idx="170">
                  <c:v>0.83390780696268507</c:v>
                </c:pt>
                <c:pt idx="171">
                  <c:v>0.83022128201702117</c:v>
                </c:pt>
                <c:pt idx="172">
                  <c:v>0.82651910748057844</c:v>
                </c:pt>
                <c:pt idx="173">
                  <c:v>0.82280219864340864</c:v>
                </c:pt>
                <c:pt idx="174">
                  <c:v>0.81907145304667495</c:v>
                </c:pt>
                <c:pt idx="175">
                  <c:v>0.8153277506141734</c:v>
                </c:pt>
                <c:pt idx="176">
                  <c:v>0.81157195378938951</c:v>
                </c:pt>
                <c:pt idx="177">
                  <c:v>0.80780490767875079</c:v>
                </c:pt>
                <c:pt idx="178">
                  <c:v>0.80402744019974648</c:v>
                </c:pt>
                <c:pt idx="179">
                  <c:v>0.80026039408910776</c:v>
                </c:pt>
              </c:numCache>
            </c:numRef>
          </c:val>
          <c:smooth val="0"/>
          <c:extLst>
            <c:ext xmlns:c16="http://schemas.microsoft.com/office/drawing/2014/chart" uri="{C3380CC4-5D6E-409C-BE32-E72D297353CC}">
              <c16:uniqueId val="{00000001-E777-4073-A880-5FEBCBE73F3B}"/>
            </c:ext>
          </c:extLst>
        </c:ser>
        <c:dLbls>
          <c:showLegendKey val="0"/>
          <c:showVal val="0"/>
          <c:showCatName val="0"/>
          <c:showSerName val="0"/>
          <c:showPercent val="0"/>
          <c:showBubbleSize val="0"/>
        </c:dLbls>
        <c:smooth val="0"/>
        <c:axId val="621205120"/>
        <c:axId val="1"/>
      </c:lineChart>
      <c:catAx>
        <c:axId val="621205120"/>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205120"/>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7030A0"/>
                </a:solidFill>
              </a:rPr>
              <a:t>359</a:t>
            </a:r>
          </a:p>
        </c:rich>
      </c:tx>
      <c:overlay val="0"/>
      <c:spPr>
        <a:noFill/>
        <a:ln>
          <a:noFill/>
        </a:ln>
        <a:effectLst/>
      </c:spPr>
    </c:title>
    <c:autoTitleDeleted val="0"/>
    <c:plotArea>
      <c:layout>
        <c:manualLayout>
          <c:layoutTarget val="inner"/>
          <c:xMode val="edge"/>
          <c:yMode val="edge"/>
          <c:x val="0.10587270341207349"/>
          <c:y val="4.7129629629629632E-2"/>
          <c:w val="0.863571741032371"/>
          <c:h val="0.81598789734616506"/>
        </c:manualLayout>
      </c:layout>
      <c:lineChart>
        <c:grouping val="standard"/>
        <c:varyColors val="0"/>
        <c:ser>
          <c:idx val="2"/>
          <c:order val="0"/>
          <c:tx>
            <c:strRef>
              <c:f>'Sireline GC'!$V$2</c:f>
              <c:strCache>
                <c:ptCount val="1"/>
                <c:pt idx="0">
                  <c:v>ADFI, kg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poly"/>
            <c:order val="3"/>
            <c:dispRSqr val="1"/>
            <c:dispEq val="1"/>
            <c:trendlineLbl>
              <c:layout>
                <c:manualLayout>
                  <c:x val="2.4023840769903711E-2"/>
                  <c:y val="0.448240740740740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GC'!$T$3:$T$182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21.683447258057942</c:v>
                </c:pt>
                <c:pt idx="40">
                  <c:v>22.356819008765061</c:v>
                </c:pt>
                <c:pt idx="41">
                  <c:v>23.039577042889913</c:v>
                </c:pt>
                <c:pt idx="42">
                  <c:v>23.731587002215043</c:v>
                </c:pt>
                <c:pt idx="43">
                  <c:v>24.432712558731581</c:v>
                </c:pt>
                <c:pt idx="44">
                  <c:v>25.14281550913115</c:v>
                </c:pt>
                <c:pt idx="45">
                  <c:v>25.861755869036788</c:v>
                </c:pt>
                <c:pt idx="46">
                  <c:v>26.589391966915599</c:v>
                </c:pt>
                <c:pt idx="47">
                  <c:v>27.325580537615064</c:v>
                </c:pt>
                <c:pt idx="48">
                  <c:v>28.07017681546353</c:v>
                </c:pt>
                <c:pt idx="49">
                  <c:v>28.823034626875263</c:v>
                </c:pt>
                <c:pt idx="50">
                  <c:v>29.584006482399737</c:v>
                </c:pt>
                <c:pt idx="51">
                  <c:v>30.352943668155181</c:v>
                </c:pt>
                <c:pt idx="52">
                  <c:v>31.1296963365862</c:v>
                </c:pt>
                <c:pt idx="53">
                  <c:v>31.914113596486132</c:v>
                </c:pt>
                <c:pt idx="54">
                  <c:v>32.706043602225243</c:v>
                </c:pt>
                <c:pt idx="55">
                  <c:v>33.505333642126473</c:v>
                </c:pt>
                <c:pt idx="56">
                  <c:v>34.311830225932113</c:v>
                </c:pt>
                <c:pt idx="57">
                  <c:v>35.125379171305283</c:v>
                </c:pt>
                <c:pt idx="58">
                  <c:v>35.945825689311775</c:v>
                </c:pt>
                <c:pt idx="59">
                  <c:v>36.77301446882926</c:v>
                </c:pt>
                <c:pt idx="60">
                  <c:v>37.606789759832466</c:v>
                </c:pt>
                <c:pt idx="61">
                  <c:v>38.44699545550445</c:v>
                </c:pt>
                <c:pt idx="62">
                  <c:v>39.293475173126197</c:v>
                </c:pt>
                <c:pt idx="63">
                  <c:v>40.146072333698413</c:v>
                </c:pt>
                <c:pt idx="64">
                  <c:v>41.004630240251529</c:v>
                </c:pt>
                <c:pt idx="65">
                  <c:v>41.868992154801745</c:v>
                </c:pt>
                <c:pt idx="66">
                  <c:v>42.739001373913538</c:v>
                </c:pt>
                <c:pt idx="67">
                  <c:v>43.614501302830533</c:v>
                </c:pt>
                <c:pt idx="68">
                  <c:v>44.495335528139435</c:v>
                </c:pt>
                <c:pt idx="69">
                  <c:v>45.381347888933533</c:v>
                </c:pt>
                <c:pt idx="70">
                  <c:v>46.272382546445016</c:v>
                </c:pt>
                <c:pt idx="71">
                  <c:v>47.168284052116888</c:v>
                </c:pt>
                <c:pt idx="72">
                  <c:v>48.068897414088525</c:v>
                </c:pt>
                <c:pt idx="73">
                  <c:v>48.974068162070211</c:v>
                </c:pt>
                <c:pt idx="74">
                  <c:v>49.883642410585168</c:v>
                </c:pt>
                <c:pt idx="75">
                  <c:v>50.797466920559245</c:v>
                </c:pt>
                <c:pt idx="76">
                  <c:v>51.715389159240956</c:v>
                </c:pt>
                <c:pt idx="77">
                  <c:v>52.637257358437097</c:v>
                </c:pt>
                <c:pt idx="78">
                  <c:v>53.562920571050611</c:v>
                </c:pt>
                <c:pt idx="79">
                  <c:v>54.492228725910614</c:v>
                </c:pt>
                <c:pt idx="80">
                  <c:v>55.425032680885806</c:v>
                </c:pt>
                <c:pt idx="81">
                  <c:v>56.361184274275004</c:v>
                </c:pt>
                <c:pt idx="82">
                  <c:v>57.300536374470752</c:v>
                </c:pt>
                <c:pt idx="83">
                  <c:v>58.24294292789358</c:v>
                </c:pt>
                <c:pt idx="84">
                  <c:v>59.188259005197082</c:v>
                </c:pt>
                <c:pt idx="85">
                  <c:v>60.136340845745245</c:v>
                </c:pt>
                <c:pt idx="86">
                  <c:v>61.087045900366064</c:v>
                </c:pt>
                <c:pt idx="87">
                  <c:v>62.040232872386731</c:v>
                </c:pt>
                <c:pt idx="88">
                  <c:v>62.995761756957855</c:v>
                </c:pt>
                <c:pt idx="89">
                  <c:v>63.953493878675715</c:v>
                </c:pt>
                <c:pt idx="90">
                  <c:v>64.913291927513313</c:v>
                </c:pt>
                <c:pt idx="91">
                  <c:v>65.875019993072414</c:v>
                </c:pt>
                <c:pt idx="92">
                  <c:v>66.838543597170627</c:v>
                </c:pt>
                <c:pt idx="93">
                  <c:v>67.803729724778677</c:v>
                </c:pt>
                <c:pt idx="94">
                  <c:v>68.770446853324586</c:v>
                </c:pt>
                <c:pt idx="95">
                  <c:v>69.73856498038316</c:v>
                </c:pt>
                <c:pt idx="96">
                  <c:v>70.707955649769445</c:v>
                </c:pt>
                <c:pt idx="97">
                  <c:v>71.6784919760577</c:v>
                </c:pt>
                <c:pt idx="98">
                  <c:v>72.650048667546372</c:v>
                </c:pt>
                <c:pt idx="99">
                  <c:v>73.622502047692933</c:v>
                </c:pt>
                <c:pt idx="100">
                  <c:v>74.595730075041601</c:v>
                </c:pt>
                <c:pt idx="101">
                  <c:v>75.569612361668959</c:v>
                </c:pt>
                <c:pt idx="102">
                  <c:v>76.544030190173018</c:v>
                </c:pt>
                <c:pt idx="103">
                  <c:v>77.518866529232042</c:v>
                </c:pt>
                <c:pt idx="104">
                  <c:v>78.494006047760195</c:v>
                </c:pt>
                <c:pt idx="105">
                  <c:v>79.469335127687913</c:v>
                </c:pt>
                <c:pt idx="106">
                  <c:v>80.444741875395522</c:v>
                </c:pt>
                <c:pt idx="107">
                  <c:v>81.420116131828763</c:v>
                </c:pt>
                <c:pt idx="108">
                  <c:v>82.395349481325979</c:v>
                </c:pt>
                <c:pt idx="109">
                  <c:v>83.370335259186731</c:v>
                </c:pt>
                <c:pt idx="110">
                  <c:v>84.344968558012226</c:v>
                </c:pt>
                <c:pt idx="111">
                  <c:v>85.319146232848084</c:v>
                </c:pt>
                <c:pt idx="112">
                  <c:v>86.292766905160462</c:v>
                </c:pt>
                <c:pt idx="113">
                  <c:v>87.265730965676539</c:v>
                </c:pt>
                <c:pt idx="114">
                  <c:v>88.237940576120792</c:v>
                </c:pt>
                <c:pt idx="115">
                  <c:v>89.209299669878249</c:v>
                </c:pt>
                <c:pt idx="116">
                  <c:v>90.179713951616463</c:v>
                </c:pt>
                <c:pt idx="117">
                  <c:v>91.149090895897771</c:v>
                </c:pt>
                <c:pt idx="118">
                  <c:v>92.117339744812881</c:v>
                </c:pt>
                <c:pt idx="119">
                  <c:v>93.084371504667786</c:v>
                </c:pt>
                <c:pt idx="120">
                  <c:v>94.050098941755323</c:v>
                </c:pt>
                <c:pt idx="121">
                  <c:v>95.01443657724208</c:v>
                </c:pt>
                <c:pt idx="122">
                  <c:v>95.977300681202422</c:v>
                </c:pt>
                <c:pt idx="123">
                  <c:v>96.938609265829953</c:v>
                </c:pt>
                <c:pt idx="124">
                  <c:v>97.89828207785763</c:v>
                </c:pt>
                <c:pt idx="125">
                  <c:v>98.856240590215975</c:v>
                </c:pt>
                <c:pt idx="126">
                  <c:v>99.812407992960516</c:v>
                </c:pt>
                <c:pt idx="127">
                  <c:v>100.76670918349762</c:v>
                </c:pt>
                <c:pt idx="128">
                  <c:v>101.71907075613804</c:v>
                </c:pt>
                <c:pt idx="129">
                  <c:v>102.6694209910075</c:v>
                </c:pt>
                <c:pt idx="130">
                  <c:v>103.61768984234297</c:v>
                </c:pt>
                <c:pt idx="131">
                  <c:v>104.56380892620251</c:v>
                </c:pt>
                <c:pt idx="132">
                  <c:v>105.50771150761685</c:v>
                </c:pt>
                <c:pt idx="133">
                  <c:v>106.44933248720992</c:v>
                </c:pt>
                <c:pt idx="134">
                  <c:v>107.38860838731493</c:v>
                </c:pt>
                <c:pt idx="135">
                  <c:v>108.32547733761299</c:v>
                </c:pt>
                <c:pt idx="136">
                  <c:v>109.25987906031956</c:v>
                </c:pt>
                <c:pt idx="137">
                  <c:v>110.19175485494435</c:v>
                </c:pt>
                <c:pt idx="138">
                  <c:v>111.12104758264967</c:v>
                </c:pt>
                <c:pt idx="139">
                  <c:v>112.0477016502314</c:v>
                </c:pt>
                <c:pt idx="140">
                  <c:v>112.97166299374639</c:v>
                </c:pt>
                <c:pt idx="141">
                  <c:v>113.89287906180954</c:v>
                </c:pt>
                <c:pt idx="142">
                  <c:v>114.81129879858341</c:v>
                </c:pt>
                <c:pt idx="143">
                  <c:v>115.7268726264824</c:v>
                </c:pt>
                <c:pt idx="144">
                  <c:v>116.639552428613</c:v>
                </c:pt>
                <c:pt idx="145">
                  <c:v>117.54929153097135</c:v>
                </c:pt>
                <c:pt idx="146">
                  <c:v>118.45604468441849</c:v>
                </c:pt>
                <c:pt idx="147">
                  <c:v>119.35976804645327</c:v>
                </c:pt>
                <c:pt idx="148">
                  <c:v>120.26041916280201</c:v>
                </c:pt>
                <c:pt idx="149">
                  <c:v>121.1579569488442</c:v>
                </c:pt>
                <c:pt idx="150">
                  <c:v>122.05234167089192</c:v>
                </c:pt>
                <c:pt idx="151">
                  <c:v>122.94353492734112</c:v>
                </c:pt>
                <c:pt idx="152">
                  <c:v>123.83149962971137</c:v>
                </c:pt>
                <c:pt idx="153">
                  <c:v>124.71619998359141</c:v>
                </c:pt>
                <c:pt idx="154">
                  <c:v>125.59760146950553</c:v>
                </c:pt>
                <c:pt idx="155">
                  <c:v>126.47567082371719</c:v>
                </c:pt>
                <c:pt idx="156">
                  <c:v>127.35037601898412</c:v>
                </c:pt>
                <c:pt idx="157">
                  <c:v>128.22168624527984</c:v>
                </c:pt>
                <c:pt idx="158">
                  <c:v>129.08957189049511</c:v>
                </c:pt>
                <c:pt idx="159">
                  <c:v>129.95400452113284</c:v>
                </c:pt>
                <c:pt idx="160">
                  <c:v>130.81495686300948</c:v>
                </c:pt>
                <c:pt idx="161">
                  <c:v>131.6724027819748</c:v>
                </c:pt>
                <c:pt idx="162">
                  <c:v>132.52631726466251</c:v>
                </c:pt>
                <c:pt idx="163">
                  <c:v>133.37667639928264</c:v>
                </c:pt>
                <c:pt idx="164">
                  <c:v>134.22345735646672</c:v>
                </c:pt>
                <c:pt idx="165">
                  <c:v>135.06663837017652</c:v>
                </c:pt>
                <c:pt idx="166">
                  <c:v>135.90619871868557</c:v>
                </c:pt>
                <c:pt idx="167">
                  <c:v>136.74211870564412</c:v>
                </c:pt>
                <c:pt idx="168">
                  <c:v>137.57437964123525</c:v>
                </c:pt>
                <c:pt idx="169">
                  <c:v>138.40296382343223</c:v>
                </c:pt>
                <c:pt idx="170">
                  <c:v>139.22785451936409</c:v>
                </c:pt>
                <c:pt idx="171">
                  <c:v>140.04903594679803</c:v>
                </c:pt>
                <c:pt idx="172">
                  <c:v>140.86649325574609</c:v>
                </c:pt>
                <c:pt idx="173">
                  <c:v>141.68021251020252</c:v>
                </c:pt>
                <c:pt idx="174">
                  <c:v>142.4901806700189</c:v>
                </c:pt>
                <c:pt idx="175">
                  <c:v>143.29638557292367</c:v>
                </c:pt>
                <c:pt idx="176">
                  <c:v>144.09881591669102</c:v>
                </c:pt>
                <c:pt idx="177">
                  <c:v>144.89746124146558</c:v>
                </c:pt>
                <c:pt idx="178">
                  <c:v>145.6923119122479</c:v>
                </c:pt>
                <c:pt idx="179">
                  <c:v>146.48335910154515</c:v>
                </c:pt>
              </c:numCache>
            </c:numRef>
          </c:cat>
          <c:val>
            <c:numRef>
              <c:f>'Sireline GC'!$V$3:$V$182</c:f>
              <c:numCache>
                <c:formatCode>0.000</c:formatCode>
                <c:ptCount val="180"/>
                <c:pt idx="0">
                  <c:v>3.5000000000000003E-2</c:v>
                </c:pt>
                <c:pt idx="1">
                  <c:v>4.2929277874999998E-2</c:v>
                </c:pt>
                <c:pt idx="2">
                  <c:v>8.5858555749999996E-2</c:v>
                </c:pt>
                <c:pt idx="3">
                  <c:v>0.12878783362499999</c:v>
                </c:pt>
                <c:pt idx="4">
                  <c:v>0.17171711150000021</c:v>
                </c:pt>
                <c:pt idx="5">
                  <c:v>0.19643326717142856</c:v>
                </c:pt>
                <c:pt idx="6">
                  <c:v>0.22114942284285713</c:v>
                </c:pt>
                <c:pt idx="7">
                  <c:v>0.24586557851428575</c:v>
                </c:pt>
                <c:pt idx="8">
                  <c:v>0.27058173418571424</c:v>
                </c:pt>
                <c:pt idx="9">
                  <c:v>0.29529788985714289</c:v>
                </c:pt>
                <c:pt idx="10">
                  <c:v>0.32001404552857143</c:v>
                </c:pt>
                <c:pt idx="11">
                  <c:v>0.34473020120000003</c:v>
                </c:pt>
                <c:pt idx="12">
                  <c:v>0.36676183060000006</c:v>
                </c:pt>
                <c:pt idx="13">
                  <c:v>0.38879346000000004</c:v>
                </c:pt>
                <c:pt idx="14">
                  <c:v>0.41082508940000001</c:v>
                </c:pt>
                <c:pt idx="15">
                  <c:v>0.4328567188000001</c:v>
                </c:pt>
                <c:pt idx="16">
                  <c:v>0.45488834820000007</c:v>
                </c:pt>
                <c:pt idx="17">
                  <c:v>0.4769199776000001</c:v>
                </c:pt>
                <c:pt idx="18">
                  <c:v>0.49895160700000007</c:v>
                </c:pt>
                <c:pt idx="19">
                  <c:v>0.5174655812857144</c:v>
                </c:pt>
                <c:pt idx="20">
                  <c:v>0.53597955557142862</c:v>
                </c:pt>
                <c:pt idx="21">
                  <c:v>0.55449352985714295</c:v>
                </c:pt>
                <c:pt idx="22">
                  <c:v>0.57300750414285717</c:v>
                </c:pt>
                <c:pt idx="23">
                  <c:v>0.5915214784285715</c:v>
                </c:pt>
                <c:pt idx="24">
                  <c:v>0.61003545271428572</c:v>
                </c:pt>
                <c:pt idx="25">
                  <c:v>0.62854942700000005</c:v>
                </c:pt>
                <c:pt idx="26">
                  <c:v>0.66789162235714283</c:v>
                </c:pt>
                <c:pt idx="27">
                  <c:v>0.70723381771428573</c:v>
                </c:pt>
                <c:pt idx="28">
                  <c:v>0.74657601307142851</c:v>
                </c:pt>
                <c:pt idx="29">
                  <c:v>0.78591820842857152</c:v>
                </c:pt>
                <c:pt idx="30">
                  <c:v>0.8252604037857143</c:v>
                </c:pt>
                <c:pt idx="31">
                  <c:v>0.86460259914285709</c:v>
                </c:pt>
                <c:pt idx="32">
                  <c:v>0.90394479449999998</c:v>
                </c:pt>
                <c:pt idx="33">
                  <c:v>0.92940150914285713</c:v>
                </c:pt>
                <c:pt idx="34">
                  <c:v>0.95485822378571428</c:v>
                </c:pt>
                <c:pt idx="35">
                  <c:v>0.98031493842857143</c:v>
                </c:pt>
                <c:pt idx="36">
                  <c:v>1.0057716530714287</c:v>
                </c:pt>
                <c:pt idx="37">
                  <c:v>1.0312283677142857</c:v>
                </c:pt>
                <c:pt idx="38">
                  <c:v>1.0566850823571428</c:v>
                </c:pt>
                <c:pt idx="39">
                  <c:v>1.0438145965022758</c:v>
                </c:pt>
                <c:pt idx="40">
                  <c:v>1.0728010086987561</c:v>
                </c:pt>
                <c:pt idx="41">
                  <c:v>1.1019276896844752</c:v>
                </c:pt>
                <c:pt idx="42">
                  <c:v>1.1311748828689576</c:v>
                </c:pt>
                <c:pt idx="43">
                  <c:v>1.1605228396592735</c:v>
                </c:pt>
                <c:pt idx="44">
                  <c:v>1.1899518597375474</c:v>
                </c:pt>
                <c:pt idx="45">
                  <c:v>1.2194423308967499</c:v>
                </c:pt>
                <c:pt idx="46">
                  <c:v>1.2489747682723253</c:v>
                </c:pt>
                <c:pt idx="47">
                  <c:v>1.2785298528125162</c:v>
                </c:pt>
                <c:pt idx="48">
                  <c:v>1.3080884688364665</c:v>
                </c:pt>
                <c:pt idx="49">
                  <c:v>1.3376317405363458</c:v>
                </c:pt>
                <c:pt idx="50">
                  <c:v>1.3671410672876343</c:v>
                </c:pt>
                <c:pt idx="51">
                  <c:v>1.3965981576404154</c:v>
                </c:pt>
                <c:pt idx="52">
                  <c:v>1.4259850618738164</c:v>
                </c:pt>
                <c:pt idx="53">
                  <c:v>1.455284203005653</c:v>
                </c:pt>
                <c:pt idx="54">
                  <c:v>1.484478406159681</c:v>
                </c:pt>
                <c:pt idx="55">
                  <c:v>1.5135509262036129</c:v>
                </c:pt>
                <c:pt idx="56">
                  <c:v>1.5424854735820981</c:v>
                </c:pt>
                <c:pt idx="57">
                  <c:v>1.5712662382801077</c:v>
                </c:pt>
                <c:pt idx="58">
                  <c:v>1.5998779118634869</c:v>
                </c:pt>
                <c:pt idx="59">
                  <c:v>1.6283057075548255</c:v>
                </c:pt>
                <c:pt idx="60">
                  <c:v>1.6565353783140453</c:v>
                </c:pt>
                <c:pt idx="61">
                  <c:v>1.6845532329042601</c:v>
                </c:pt>
                <c:pt idx="62">
                  <c:v>1.7123461499343384</c:v>
                </c:pt>
                <c:pt idx="63">
                  <c:v>1.739901589880176</c:v>
                </c:pt>
                <c:pt idx="64">
                  <c:v>1.7672076050968999</c:v>
                </c:pt>
                <c:pt idx="65">
                  <c:v>1.794252847843969</c:v>
                </c:pt>
                <c:pt idx="66">
                  <c:v>1.8210265763544082</c:v>
                </c:pt>
                <c:pt idx="67">
                  <c:v>1.8475186589881218</c:v>
                </c:pt>
                <c:pt idx="68">
                  <c:v>1.8737195765173504</c:v>
                </c:pt>
                <c:pt idx="69">
                  <c:v>1.8996204225998516</c:v>
                </c:pt>
                <c:pt idx="70">
                  <c:v>1.9252129025022136</c:v>
                </c:pt>
                <c:pt idx="71">
                  <c:v>1.9504893301418971</c:v>
                </c:pt>
                <c:pt idx="72">
                  <c:v>1.975442623522083</c:v>
                </c:pt>
                <c:pt idx="73">
                  <c:v>2.0000662986381985</c:v>
                </c:pt>
                <c:pt idx="74">
                  <c:v>2.0243544619390854</c:v>
                </c:pt>
                <c:pt idx="75">
                  <c:v>2.0483018014291794</c:v>
                </c:pt>
                <c:pt idx="76">
                  <c:v>2.071903576500802</c:v>
                </c:pt>
                <c:pt idx="77">
                  <c:v>2.0951556065877215</c:v>
                </c:pt>
                <c:pt idx="78">
                  <c:v>2.1180542587325437</c:v>
                </c:pt>
                <c:pt idx="79">
                  <c:v>2.1405964341613197</c:v>
                </c:pt>
                <c:pt idx="80">
                  <c:v>2.1627795539589352</c:v>
                </c:pt>
                <c:pt idx="81">
                  <c:v>2.1846015439385083</c:v>
                </c:pt>
                <c:pt idx="82">
                  <c:v>2.2060608187971487</c:v>
                </c:pt>
                <c:pt idx="83">
                  <c:v>2.227156265649052</c:v>
                </c:pt>
                <c:pt idx="84">
                  <c:v>2.2478872270251173</c:v>
                </c:pt>
                <c:pt idx="85">
                  <c:v>2.2682534834260224</c:v>
                </c:pt>
                <c:pt idx="86">
                  <c:v>2.2882552355131178</c:v>
                </c:pt>
                <c:pt idx="87">
                  <c:v>2.3078930860185825</c:v>
                </c:pt>
                <c:pt idx="88">
                  <c:v>2.3271680214530721</c:v>
                </c:pt>
                <c:pt idx="89">
                  <c:v>2.3460813936856235</c:v>
                </c:pt>
                <c:pt idx="90">
                  <c:v>2.364634901466947</c:v>
                </c:pt>
                <c:pt idx="91">
                  <c:v>2.3828305719633684</c:v>
                </c:pt>
                <c:pt idx="92">
                  <c:v>2.4006707423647509</c:v>
                </c:pt>
                <c:pt idx="93">
                  <c:v>2.4181580416256425</c:v>
                </c:pt>
                <c:pt idx="94">
                  <c:v>2.4352953723947715</c:v>
                </c:pt>
                <c:pt idx="95">
                  <c:v>2.4520858931838685</c:v>
                </c:pt>
                <c:pt idx="96">
                  <c:v>2.4685330008226094</c:v>
                </c:pt>
                <c:pt idx="97">
                  <c:v>2.4846403132423607</c:v>
                </c:pt>
                <c:pt idx="98">
                  <c:v>2.5004116526272915</c:v>
                </c:pt>
                <c:pt idx="99">
                  <c:v>2.5158510289674458</c:v>
                </c:pt>
                <c:pt idx="100">
                  <c:v>2.530962624044391</c:v>
                </c:pt>
                <c:pt idx="101">
                  <c:v>2.5457507758762965</c:v>
                </c:pt>
                <c:pt idx="102">
                  <c:v>2.5602199636455802</c:v>
                </c:pt>
                <c:pt idx="103">
                  <c:v>2.5743747931287291</c:v>
                </c:pt>
                <c:pt idx="104">
                  <c:v>2.5882199826445076</c:v>
                </c:pt>
                <c:pt idx="105">
                  <c:v>2.601760349533524</c:v>
                </c:pt>
                <c:pt idx="106">
                  <c:v>2.6150007971790772</c:v>
                </c:pt>
                <c:pt idx="107">
                  <c:v>2.6279463025763086</c:v>
                </c:pt>
                <c:pt idx="108">
                  <c:v>2.6406019044539715</c:v>
                </c:pt>
                <c:pt idx="109">
                  <c:v>2.6529726919506085</c:v>
                </c:pt>
                <c:pt idx="110">
                  <c:v>2.6650637938445652</c:v>
                </c:pt>
                <c:pt idx="111">
                  <c:v>2.676880368335115</c:v>
                </c:pt>
                <c:pt idx="112">
                  <c:v>2.6884275933699673</c:v>
                </c:pt>
                <c:pt idx="113">
                  <c:v>2.6997106575126271</c:v>
                </c:pt>
                <c:pt idx="114">
                  <c:v>2.7107347513414246</c:v>
                </c:pt>
                <c:pt idx="115">
                  <c:v>2.7215050593705681</c:v>
                </c:pt>
                <c:pt idx="116">
                  <c:v>2.7320267524822497</c:v>
                </c:pt>
                <c:pt idx="117">
                  <c:v>2.7423049808576931</c:v>
                </c:pt>
                <c:pt idx="118">
                  <c:v>2.7523448673940103</c:v>
                </c:pt>
                <c:pt idx="119">
                  <c:v>2.762151501592875</c:v>
                </c:pt>
                <c:pt idx="120">
                  <c:v>2.7717299339062977</c:v>
                </c:pt>
                <c:pt idx="121">
                  <c:v>2.781085170524181</c:v>
                </c:pt>
                <c:pt idx="122">
                  <c:v>2.7902221685878343</c:v>
                </c:pt>
                <c:pt idx="123">
                  <c:v>2.7991458318132971</c:v>
                </c:pt>
                <c:pt idx="124">
                  <c:v>2.8078610065080065</c:v>
                </c:pt>
                <c:pt idx="125">
                  <c:v>2.8163724779642143</c:v>
                </c:pt>
                <c:pt idx="126">
                  <c:v>2.8246849672124466</c:v>
                </c:pt>
                <c:pt idx="127">
                  <c:v>2.8328031281183348</c:v>
                </c:pt>
                <c:pt idx="128">
                  <c:v>2.840731544806177</c:v>
                </c:pt>
                <c:pt idx="129">
                  <c:v>2.8484747293927697</c:v>
                </c:pt>
                <c:pt idx="130">
                  <c:v>2.856037120015241</c:v>
                </c:pt>
                <c:pt idx="131">
                  <c:v>2.8634230791368465</c:v>
                </c:pt>
                <c:pt idx="132">
                  <c:v>2.8706368921150371</c:v>
                </c:pt>
                <c:pt idx="133">
                  <c:v>2.8776827660164122</c:v>
                </c:pt>
                <c:pt idx="134">
                  <c:v>2.8845648286635761</c:v>
                </c:pt>
                <c:pt idx="135">
                  <c:v>2.891287127899318</c:v>
                </c:pt>
                <c:pt idx="136">
                  <c:v>2.8978536310539704</c:v>
                </c:pt>
                <c:pt idx="137">
                  <c:v>2.9042682246022702</c:v>
                </c:pt>
                <c:pt idx="138">
                  <c:v>2.9105347139965074</c:v>
                </c:pt>
                <c:pt idx="139">
                  <c:v>2.9166568236632426</c:v>
                </c:pt>
                <c:pt idx="140">
                  <c:v>2.9226381971513762</c:v>
                </c:pt>
                <c:pt idx="141">
                  <c:v>2.92848239741984</c:v>
                </c:pt>
                <c:pt idx="142">
                  <c:v>2.9341929072537054</c:v>
                </c:pt>
                <c:pt idx="143">
                  <c:v>2.9397731297980014</c:v>
                </c:pt>
                <c:pt idx="144">
                  <c:v>2.9452263891990289</c:v>
                </c:pt>
                <c:pt idx="145">
                  <c:v>2.9505559313434873</c:v>
                </c:pt>
                <c:pt idx="146">
                  <c:v>2.9557649246861821</c:v>
                </c:pt>
                <c:pt idx="147">
                  <c:v>2.9608564611576091</c:v>
                </c:pt>
                <c:pt idx="148">
                  <c:v>2.9658335571431476</c:v>
                </c:pt>
                <c:pt idx="149">
                  <c:v>2.9706991545260957</c:v>
                </c:pt>
                <c:pt idx="150">
                  <c:v>2.9754561217872055</c:v>
                </c:pt>
                <c:pt idx="151">
                  <c:v>2.9801072551538237</c:v>
                </c:pt>
                <c:pt idx="152">
                  <c:v>2.984655279792185</c:v>
                </c:pt>
                <c:pt idx="153">
                  <c:v>2.989102851036793</c:v>
                </c:pt>
                <c:pt idx="154">
                  <c:v>2.9934525556512273</c:v>
                </c:pt>
                <c:pt idx="155">
                  <c:v>2.9977069131151222</c:v>
                </c:pt>
                <c:pt idx="156">
                  <c:v>3.0018683769323804</c:v>
                </c:pt>
                <c:pt idx="157">
                  <c:v>3.0059393359560875</c:v>
                </c:pt>
                <c:pt idx="158">
                  <c:v>3.0099221157258889</c:v>
                </c:pt>
                <c:pt idx="159">
                  <c:v>3.0138189798139328</c:v>
                </c:pt>
                <c:pt idx="160">
                  <c:v>3.0176321311757865</c:v>
                </c:pt>
                <c:pt idx="161">
                  <c:v>3.0213637135030069</c:v>
                </c:pt>
                <c:pt idx="162">
                  <c:v>3.0250158125743392</c:v>
                </c:pt>
                <c:pt idx="163">
                  <c:v>3.0285904576027738</c:v>
                </c:pt>
                <c:pt idx="164">
                  <c:v>3.0320896225759224</c:v>
                </c:pt>
                <c:pt idx="165">
                  <c:v>3.0355152275874353</c:v>
                </c:pt>
                <c:pt idx="166">
                  <c:v>3.0388691401573613</c:v>
                </c:pt>
                <c:pt idx="167">
                  <c:v>3.042153176539605</c:v>
                </c:pt>
                <c:pt idx="168">
                  <c:v>3.0453691030147843</c:v>
                </c:pt>
                <c:pt idx="169">
                  <c:v>3.0485186371669961</c:v>
                </c:pt>
                <c:pt idx="170">
                  <c:v>3.0516034491431672</c:v>
                </c:pt>
                <c:pt idx="171">
                  <c:v>3.0546251628938199</c:v>
                </c:pt>
                <c:pt idx="172">
                  <c:v>3.0575853573942204</c:v>
                </c:pt>
                <c:pt idx="173">
                  <c:v>3.0604855678450402</c:v>
                </c:pt>
                <c:pt idx="174">
                  <c:v>3.0633272868517585</c:v>
                </c:pt>
                <c:pt idx="175">
                  <c:v>3.0661119655821745</c:v>
                </c:pt>
                <c:pt idx="176">
                  <c:v>3.0688410149014951</c:v>
                </c:pt>
                <c:pt idx="177">
                  <c:v>3.0715158064845713</c:v>
                </c:pt>
                <c:pt idx="178">
                  <c:v>3.074137673904942</c:v>
                </c:pt>
                <c:pt idx="179">
                  <c:v>3.0767079137004356</c:v>
                </c:pt>
              </c:numCache>
            </c:numRef>
          </c:val>
          <c:smooth val="0"/>
          <c:extLst>
            <c:ext xmlns:c16="http://schemas.microsoft.com/office/drawing/2014/chart" uri="{C3380CC4-5D6E-409C-BE32-E72D297353CC}">
              <c16:uniqueId val="{00000001-D889-4845-B046-6C2B0E216EDA}"/>
            </c:ext>
          </c:extLst>
        </c:ser>
        <c:dLbls>
          <c:showLegendKey val="0"/>
          <c:showVal val="0"/>
          <c:showCatName val="0"/>
          <c:showSerName val="0"/>
          <c:showPercent val="0"/>
          <c:showBubbleSize val="0"/>
        </c:dLbls>
        <c:smooth val="0"/>
        <c:axId val="621206432"/>
        <c:axId val="1"/>
      </c:lineChart>
      <c:catAx>
        <c:axId val="621206432"/>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206432"/>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rgbClr val="7030A0"/>
                </a:solidFill>
              </a:rPr>
              <a:t>359</a:t>
            </a:r>
            <a:endParaRPr lang="en-US" b="1">
              <a:solidFill>
                <a:srgbClr val="7030A0"/>
              </a:solidFill>
            </a:endParaRPr>
          </a:p>
        </c:rich>
      </c:tx>
      <c:overlay val="0"/>
      <c:spPr>
        <a:noFill/>
        <a:ln>
          <a:noFill/>
        </a:ln>
        <a:effectLst/>
      </c:spPr>
    </c:title>
    <c:autoTitleDeleted val="0"/>
    <c:plotArea>
      <c:layout>
        <c:manualLayout>
          <c:layoutTarget val="inner"/>
          <c:xMode val="edge"/>
          <c:yMode val="edge"/>
          <c:x val="9.8219816272965874E-2"/>
          <c:y val="6.1018518518518521E-2"/>
          <c:w val="0.87122462817147861"/>
          <c:h val="0.71861876640419953"/>
        </c:manualLayout>
      </c:layout>
      <c:lineChart>
        <c:grouping val="standard"/>
        <c:varyColors val="0"/>
        <c:ser>
          <c:idx val="1"/>
          <c:order val="0"/>
          <c:tx>
            <c:strRef>
              <c:f>'Sireline GC'!$U$2</c:f>
              <c:strCache>
                <c:ptCount val="1"/>
                <c:pt idx="0">
                  <c:v>ADG, kg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2"/>
            <c:dispRSqr val="1"/>
            <c:dispEq val="1"/>
            <c:trendlineLbl>
              <c:layout>
                <c:manualLayout>
                  <c:x val="-0.10670472440944877"/>
                  <c:y val="0.1308023476232137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cat>
            <c:numRef>
              <c:f>'Sireline GC'!$T$3:$T$182</c:f>
              <c:numCache>
                <c:formatCode>0.0</c:formatCode>
                <c:ptCount val="180"/>
                <c:pt idx="0">
                  <c:v>5.4431084400000005</c:v>
                </c:pt>
                <c:pt idx="1">
                  <c:v>5.6051057150000005</c:v>
                </c:pt>
                <c:pt idx="2">
                  <c:v>5.7671029900000006</c:v>
                </c:pt>
                <c:pt idx="3">
                  <c:v>5.9291002649999998</c:v>
                </c:pt>
                <c:pt idx="4">
                  <c:v>6.0910975400000007</c:v>
                </c:pt>
                <c:pt idx="5">
                  <c:v>6.2530948150000008</c:v>
                </c:pt>
                <c:pt idx="6">
                  <c:v>6.4150920899999999</c:v>
                </c:pt>
                <c:pt idx="7">
                  <c:v>6.577089365</c:v>
                </c:pt>
                <c:pt idx="8">
                  <c:v>6.8686844600000008</c:v>
                </c:pt>
                <c:pt idx="9">
                  <c:v>7.1602795550000016</c:v>
                </c:pt>
                <c:pt idx="10">
                  <c:v>7.4518746500000015</c:v>
                </c:pt>
                <c:pt idx="11">
                  <c:v>7.7434697450000014</c:v>
                </c:pt>
                <c:pt idx="12">
                  <c:v>8.0350648400000004</c:v>
                </c:pt>
                <c:pt idx="13">
                  <c:v>8.3266599350000003</c:v>
                </c:pt>
                <c:pt idx="14">
                  <c:v>8.6182550300000003</c:v>
                </c:pt>
                <c:pt idx="15">
                  <c:v>9.0070484900000007</c:v>
                </c:pt>
                <c:pt idx="16">
                  <c:v>9.3958419499999994</c:v>
                </c:pt>
                <c:pt idx="17">
                  <c:v>9.7846354099999999</c:v>
                </c:pt>
                <c:pt idx="18">
                  <c:v>10.17342887</c:v>
                </c:pt>
                <c:pt idx="19">
                  <c:v>10.562222330000001</c:v>
                </c:pt>
                <c:pt idx="20">
                  <c:v>10.95101579</c:v>
                </c:pt>
                <c:pt idx="21">
                  <c:v>11.33980925</c:v>
                </c:pt>
                <c:pt idx="22">
                  <c:v>11.793401620000001</c:v>
                </c:pt>
                <c:pt idx="23">
                  <c:v>12.246993990000002</c:v>
                </c:pt>
                <c:pt idx="24">
                  <c:v>12.700586360000001</c:v>
                </c:pt>
                <c:pt idx="25">
                  <c:v>13.15417873</c:v>
                </c:pt>
                <c:pt idx="26">
                  <c:v>13.607771100000001</c:v>
                </c:pt>
                <c:pt idx="27">
                  <c:v>14.06136347</c:v>
                </c:pt>
                <c:pt idx="28">
                  <c:v>14.514955840000001</c:v>
                </c:pt>
                <c:pt idx="29">
                  <c:v>15.130545484999999</c:v>
                </c:pt>
                <c:pt idx="30">
                  <c:v>15.746135130000001</c:v>
                </c:pt>
                <c:pt idx="31">
                  <c:v>16.361724775000003</c:v>
                </c:pt>
                <c:pt idx="32">
                  <c:v>16.977314420000003</c:v>
                </c:pt>
                <c:pt idx="33">
                  <c:v>17.592904064999999</c:v>
                </c:pt>
                <c:pt idx="34">
                  <c:v>18.208493709999999</c:v>
                </c:pt>
                <c:pt idx="35">
                  <c:v>18.824083355000003</c:v>
                </c:pt>
                <c:pt idx="36">
                  <c:v>19.510951801000001</c:v>
                </c:pt>
                <c:pt idx="37">
                  <c:v>20.197820247000003</c:v>
                </c:pt>
                <c:pt idx="38">
                  <c:v>20.884688693000001</c:v>
                </c:pt>
                <c:pt idx="39">
                  <c:v>21.683447258057942</c:v>
                </c:pt>
                <c:pt idx="40">
                  <c:v>22.356819008765061</c:v>
                </c:pt>
                <c:pt idx="41">
                  <c:v>23.039577042889913</c:v>
                </c:pt>
                <c:pt idx="42">
                  <c:v>23.731587002215043</c:v>
                </c:pt>
                <c:pt idx="43">
                  <c:v>24.432712558731581</c:v>
                </c:pt>
                <c:pt idx="44">
                  <c:v>25.14281550913115</c:v>
                </c:pt>
                <c:pt idx="45">
                  <c:v>25.861755869036788</c:v>
                </c:pt>
                <c:pt idx="46">
                  <c:v>26.589391966915599</c:v>
                </c:pt>
                <c:pt idx="47">
                  <c:v>27.325580537615064</c:v>
                </c:pt>
                <c:pt idx="48">
                  <c:v>28.07017681546353</c:v>
                </c:pt>
                <c:pt idx="49">
                  <c:v>28.823034626875263</c:v>
                </c:pt>
                <c:pt idx="50">
                  <c:v>29.584006482399737</c:v>
                </c:pt>
                <c:pt idx="51">
                  <c:v>30.352943668155181</c:v>
                </c:pt>
                <c:pt idx="52">
                  <c:v>31.1296963365862</c:v>
                </c:pt>
                <c:pt idx="53">
                  <c:v>31.914113596486132</c:v>
                </c:pt>
                <c:pt idx="54">
                  <c:v>32.706043602225243</c:v>
                </c:pt>
                <c:pt idx="55">
                  <c:v>33.505333642126473</c:v>
                </c:pt>
                <c:pt idx="56">
                  <c:v>34.311830225932113</c:v>
                </c:pt>
                <c:pt idx="57">
                  <c:v>35.125379171305283</c:v>
                </c:pt>
                <c:pt idx="58">
                  <c:v>35.945825689311775</c:v>
                </c:pt>
                <c:pt idx="59">
                  <c:v>36.77301446882926</c:v>
                </c:pt>
                <c:pt idx="60">
                  <c:v>37.606789759832466</c:v>
                </c:pt>
                <c:pt idx="61">
                  <c:v>38.44699545550445</c:v>
                </c:pt>
                <c:pt idx="62">
                  <c:v>39.293475173126197</c:v>
                </c:pt>
                <c:pt idx="63">
                  <c:v>40.146072333698413</c:v>
                </c:pt>
                <c:pt idx="64">
                  <c:v>41.004630240251529</c:v>
                </c:pt>
                <c:pt idx="65">
                  <c:v>41.868992154801745</c:v>
                </c:pt>
                <c:pt idx="66">
                  <c:v>42.739001373913538</c:v>
                </c:pt>
                <c:pt idx="67">
                  <c:v>43.614501302830533</c:v>
                </c:pt>
                <c:pt idx="68">
                  <c:v>44.495335528139435</c:v>
                </c:pt>
                <c:pt idx="69">
                  <c:v>45.381347888933533</c:v>
                </c:pt>
                <c:pt idx="70">
                  <c:v>46.272382546445016</c:v>
                </c:pt>
                <c:pt idx="71">
                  <c:v>47.168284052116888</c:v>
                </c:pt>
                <c:pt idx="72">
                  <c:v>48.068897414088525</c:v>
                </c:pt>
                <c:pt idx="73">
                  <c:v>48.974068162070211</c:v>
                </c:pt>
                <c:pt idx="74">
                  <c:v>49.883642410585168</c:v>
                </c:pt>
                <c:pt idx="75">
                  <c:v>50.797466920559245</c:v>
                </c:pt>
                <c:pt idx="76">
                  <c:v>51.715389159240956</c:v>
                </c:pt>
                <c:pt idx="77">
                  <c:v>52.637257358437097</c:v>
                </c:pt>
                <c:pt idx="78">
                  <c:v>53.562920571050611</c:v>
                </c:pt>
                <c:pt idx="79">
                  <c:v>54.492228725910614</c:v>
                </c:pt>
                <c:pt idx="80">
                  <c:v>55.425032680885806</c:v>
                </c:pt>
                <c:pt idx="81">
                  <c:v>56.361184274275004</c:v>
                </c:pt>
                <c:pt idx="82">
                  <c:v>57.300536374470752</c:v>
                </c:pt>
                <c:pt idx="83">
                  <c:v>58.24294292789358</c:v>
                </c:pt>
                <c:pt idx="84">
                  <c:v>59.188259005197082</c:v>
                </c:pt>
                <c:pt idx="85">
                  <c:v>60.136340845745245</c:v>
                </c:pt>
                <c:pt idx="86">
                  <c:v>61.087045900366064</c:v>
                </c:pt>
                <c:pt idx="87">
                  <c:v>62.040232872386731</c:v>
                </c:pt>
                <c:pt idx="88">
                  <c:v>62.995761756957855</c:v>
                </c:pt>
                <c:pt idx="89">
                  <c:v>63.953493878675715</c:v>
                </c:pt>
                <c:pt idx="90">
                  <c:v>64.913291927513313</c:v>
                </c:pt>
                <c:pt idx="91">
                  <c:v>65.875019993072414</c:v>
                </c:pt>
                <c:pt idx="92">
                  <c:v>66.838543597170627</c:v>
                </c:pt>
                <c:pt idx="93">
                  <c:v>67.803729724778677</c:v>
                </c:pt>
                <c:pt idx="94">
                  <c:v>68.770446853324586</c:v>
                </c:pt>
                <c:pt idx="95">
                  <c:v>69.73856498038316</c:v>
                </c:pt>
                <c:pt idx="96">
                  <c:v>70.707955649769445</c:v>
                </c:pt>
                <c:pt idx="97">
                  <c:v>71.6784919760577</c:v>
                </c:pt>
                <c:pt idx="98">
                  <c:v>72.650048667546372</c:v>
                </c:pt>
                <c:pt idx="99">
                  <c:v>73.622502047692933</c:v>
                </c:pt>
                <c:pt idx="100">
                  <c:v>74.595730075041601</c:v>
                </c:pt>
                <c:pt idx="101">
                  <c:v>75.569612361668959</c:v>
                </c:pt>
                <c:pt idx="102">
                  <c:v>76.544030190173018</c:v>
                </c:pt>
                <c:pt idx="103">
                  <c:v>77.518866529232042</c:v>
                </c:pt>
                <c:pt idx="104">
                  <c:v>78.494006047760195</c:v>
                </c:pt>
                <c:pt idx="105">
                  <c:v>79.469335127687913</c:v>
                </c:pt>
                <c:pt idx="106">
                  <c:v>80.444741875395522</c:v>
                </c:pt>
                <c:pt idx="107">
                  <c:v>81.420116131828763</c:v>
                </c:pt>
                <c:pt idx="108">
                  <c:v>82.395349481325979</c:v>
                </c:pt>
                <c:pt idx="109">
                  <c:v>83.370335259186731</c:v>
                </c:pt>
                <c:pt idx="110">
                  <c:v>84.344968558012226</c:v>
                </c:pt>
                <c:pt idx="111">
                  <c:v>85.319146232848084</c:v>
                </c:pt>
                <c:pt idx="112">
                  <c:v>86.292766905160462</c:v>
                </c:pt>
                <c:pt idx="113">
                  <c:v>87.265730965676539</c:v>
                </c:pt>
                <c:pt idx="114">
                  <c:v>88.237940576120792</c:v>
                </c:pt>
                <c:pt idx="115">
                  <c:v>89.209299669878249</c:v>
                </c:pt>
                <c:pt idx="116">
                  <c:v>90.179713951616463</c:v>
                </c:pt>
                <c:pt idx="117">
                  <c:v>91.149090895897771</c:v>
                </c:pt>
                <c:pt idx="118">
                  <c:v>92.117339744812881</c:v>
                </c:pt>
                <c:pt idx="119">
                  <c:v>93.084371504667786</c:v>
                </c:pt>
                <c:pt idx="120">
                  <c:v>94.050098941755323</c:v>
                </c:pt>
                <c:pt idx="121">
                  <c:v>95.01443657724208</c:v>
                </c:pt>
                <c:pt idx="122">
                  <c:v>95.977300681202422</c:v>
                </c:pt>
                <c:pt idx="123">
                  <c:v>96.938609265829953</c:v>
                </c:pt>
                <c:pt idx="124">
                  <c:v>97.89828207785763</c:v>
                </c:pt>
                <c:pt idx="125">
                  <c:v>98.856240590215975</c:v>
                </c:pt>
                <c:pt idx="126">
                  <c:v>99.812407992960516</c:v>
                </c:pt>
                <c:pt idx="127">
                  <c:v>100.76670918349762</c:v>
                </c:pt>
                <c:pt idx="128">
                  <c:v>101.71907075613804</c:v>
                </c:pt>
                <c:pt idx="129">
                  <c:v>102.6694209910075</c:v>
                </c:pt>
                <c:pt idx="130">
                  <c:v>103.61768984234297</c:v>
                </c:pt>
                <c:pt idx="131">
                  <c:v>104.56380892620251</c:v>
                </c:pt>
                <c:pt idx="132">
                  <c:v>105.50771150761685</c:v>
                </c:pt>
                <c:pt idx="133">
                  <c:v>106.44933248720992</c:v>
                </c:pt>
                <c:pt idx="134">
                  <c:v>107.38860838731493</c:v>
                </c:pt>
                <c:pt idx="135">
                  <c:v>108.32547733761299</c:v>
                </c:pt>
                <c:pt idx="136">
                  <c:v>109.25987906031956</c:v>
                </c:pt>
                <c:pt idx="137">
                  <c:v>110.19175485494435</c:v>
                </c:pt>
                <c:pt idx="138">
                  <c:v>111.12104758264967</c:v>
                </c:pt>
                <c:pt idx="139">
                  <c:v>112.0477016502314</c:v>
                </c:pt>
                <c:pt idx="140">
                  <c:v>112.97166299374639</c:v>
                </c:pt>
                <c:pt idx="141">
                  <c:v>113.89287906180954</c:v>
                </c:pt>
                <c:pt idx="142">
                  <c:v>114.81129879858341</c:v>
                </c:pt>
                <c:pt idx="143">
                  <c:v>115.7268726264824</c:v>
                </c:pt>
                <c:pt idx="144">
                  <c:v>116.639552428613</c:v>
                </c:pt>
                <c:pt idx="145">
                  <c:v>117.54929153097135</c:v>
                </c:pt>
                <c:pt idx="146">
                  <c:v>118.45604468441849</c:v>
                </c:pt>
                <c:pt idx="147">
                  <c:v>119.35976804645327</c:v>
                </c:pt>
                <c:pt idx="148">
                  <c:v>120.26041916280201</c:v>
                </c:pt>
                <c:pt idx="149">
                  <c:v>121.1579569488442</c:v>
                </c:pt>
                <c:pt idx="150">
                  <c:v>122.05234167089192</c:v>
                </c:pt>
                <c:pt idx="151">
                  <c:v>122.94353492734112</c:v>
                </c:pt>
                <c:pt idx="152">
                  <c:v>123.83149962971137</c:v>
                </c:pt>
                <c:pt idx="153">
                  <c:v>124.71619998359141</c:v>
                </c:pt>
                <c:pt idx="154">
                  <c:v>125.59760146950553</c:v>
                </c:pt>
                <c:pt idx="155">
                  <c:v>126.47567082371719</c:v>
                </c:pt>
                <c:pt idx="156">
                  <c:v>127.35037601898412</c:v>
                </c:pt>
                <c:pt idx="157">
                  <c:v>128.22168624527984</c:v>
                </c:pt>
                <c:pt idx="158">
                  <c:v>129.08957189049511</c:v>
                </c:pt>
                <c:pt idx="159">
                  <c:v>129.95400452113284</c:v>
                </c:pt>
                <c:pt idx="160">
                  <c:v>130.81495686300948</c:v>
                </c:pt>
                <c:pt idx="161">
                  <c:v>131.6724027819748</c:v>
                </c:pt>
                <c:pt idx="162">
                  <c:v>132.52631726466251</c:v>
                </c:pt>
                <c:pt idx="163">
                  <c:v>133.37667639928264</c:v>
                </c:pt>
                <c:pt idx="164">
                  <c:v>134.22345735646672</c:v>
                </c:pt>
                <c:pt idx="165">
                  <c:v>135.06663837017652</c:v>
                </c:pt>
                <c:pt idx="166">
                  <c:v>135.90619871868557</c:v>
                </c:pt>
                <c:pt idx="167">
                  <c:v>136.74211870564412</c:v>
                </c:pt>
                <c:pt idx="168">
                  <c:v>137.57437964123525</c:v>
                </c:pt>
                <c:pt idx="169">
                  <c:v>138.40296382343223</c:v>
                </c:pt>
                <c:pt idx="170">
                  <c:v>139.22785451936409</c:v>
                </c:pt>
                <c:pt idx="171">
                  <c:v>140.04903594679803</c:v>
                </c:pt>
                <c:pt idx="172">
                  <c:v>140.86649325574609</c:v>
                </c:pt>
                <c:pt idx="173">
                  <c:v>141.68021251020252</c:v>
                </c:pt>
                <c:pt idx="174">
                  <c:v>142.4901806700189</c:v>
                </c:pt>
                <c:pt idx="175">
                  <c:v>143.29638557292367</c:v>
                </c:pt>
                <c:pt idx="176">
                  <c:v>144.09881591669102</c:v>
                </c:pt>
                <c:pt idx="177">
                  <c:v>144.89746124146558</c:v>
                </c:pt>
                <c:pt idx="178">
                  <c:v>145.6923119122479</c:v>
                </c:pt>
                <c:pt idx="179">
                  <c:v>146.48335910154515</c:v>
                </c:pt>
              </c:numCache>
            </c:numRef>
          </c:cat>
          <c:val>
            <c:numRef>
              <c:f>'Sireline GC'!$U$3:$U$182</c:f>
              <c:numCache>
                <c:formatCode>0.000</c:formatCode>
                <c:ptCount val="180"/>
                <c:pt idx="0">
                  <c:v>0.16199727500000005</c:v>
                </c:pt>
                <c:pt idx="1">
                  <c:v>0.16199727500000005</c:v>
                </c:pt>
                <c:pt idx="2">
                  <c:v>0.16199727499999916</c:v>
                </c:pt>
                <c:pt idx="3">
                  <c:v>0.16199727500000094</c:v>
                </c:pt>
                <c:pt idx="4">
                  <c:v>0.16199727500000005</c:v>
                </c:pt>
                <c:pt idx="5">
                  <c:v>0.16199727499999916</c:v>
                </c:pt>
                <c:pt idx="6">
                  <c:v>0.16199727500000005</c:v>
                </c:pt>
                <c:pt idx="7">
                  <c:v>0.2915950950000008</c:v>
                </c:pt>
                <c:pt idx="8">
                  <c:v>0.2915950950000008</c:v>
                </c:pt>
                <c:pt idx="9">
                  <c:v>0.29159509499999992</c:v>
                </c:pt>
                <c:pt idx="10">
                  <c:v>0.29159509499999992</c:v>
                </c:pt>
                <c:pt idx="11">
                  <c:v>0.29159509499999903</c:v>
                </c:pt>
                <c:pt idx="12">
                  <c:v>0.29159509499999992</c:v>
                </c:pt>
                <c:pt idx="13">
                  <c:v>0.29159509499999992</c:v>
                </c:pt>
                <c:pt idx="14">
                  <c:v>0.38879346000000048</c:v>
                </c:pt>
                <c:pt idx="15">
                  <c:v>0.3887934599999987</c:v>
                </c:pt>
                <c:pt idx="16">
                  <c:v>0.38879346000000048</c:v>
                </c:pt>
                <c:pt idx="17">
                  <c:v>0.38879346000000048</c:v>
                </c:pt>
                <c:pt idx="18">
                  <c:v>0.38879346000000048</c:v>
                </c:pt>
                <c:pt idx="19">
                  <c:v>0.3887934599999987</c:v>
                </c:pt>
                <c:pt idx="20">
                  <c:v>0.38879346000000048</c:v>
                </c:pt>
                <c:pt idx="21">
                  <c:v>0.45359237000000086</c:v>
                </c:pt>
                <c:pt idx="22">
                  <c:v>0.45359237000000086</c:v>
                </c:pt>
                <c:pt idx="23">
                  <c:v>0.45359236999999908</c:v>
                </c:pt>
                <c:pt idx="24">
                  <c:v>0.45359236999999908</c:v>
                </c:pt>
                <c:pt idx="25">
                  <c:v>0.45359237000000086</c:v>
                </c:pt>
                <c:pt idx="26">
                  <c:v>0.45359236999999908</c:v>
                </c:pt>
                <c:pt idx="27">
                  <c:v>0.45359237000000086</c:v>
                </c:pt>
                <c:pt idx="28">
                  <c:v>0.61558964499999824</c:v>
                </c:pt>
                <c:pt idx="29">
                  <c:v>0.61558964500000179</c:v>
                </c:pt>
                <c:pt idx="30">
                  <c:v>0.61558964500000179</c:v>
                </c:pt>
                <c:pt idx="31">
                  <c:v>0.61558964500000002</c:v>
                </c:pt>
                <c:pt idx="32">
                  <c:v>0.61558964499999647</c:v>
                </c:pt>
                <c:pt idx="33">
                  <c:v>0.61558964500000002</c:v>
                </c:pt>
                <c:pt idx="34">
                  <c:v>0.61558964500000357</c:v>
                </c:pt>
                <c:pt idx="35">
                  <c:v>0.6868684459999983</c:v>
                </c:pt>
                <c:pt idx="36">
                  <c:v>0.68686844600000185</c:v>
                </c:pt>
                <c:pt idx="37">
                  <c:v>0.6868684459999983</c:v>
                </c:pt>
                <c:pt idx="38">
                  <c:v>0.69</c:v>
                </c:pt>
                <c:pt idx="39">
                  <c:v>0.67337175070711908</c:v>
                </c:pt>
                <c:pt idx="40">
                  <c:v>0.68275803412485203</c:v>
                </c:pt>
                <c:pt idx="41">
                  <c:v>0.69200995932513187</c:v>
                </c:pt>
                <c:pt idx="42">
                  <c:v>0.70112555651653352</c:v>
                </c:pt>
                <c:pt idx="43">
                  <c:v>0.7101029503995715</c:v>
                </c:pt>
                <c:pt idx="44">
                  <c:v>0.71894035990563676</c:v>
                </c:pt>
                <c:pt idx="45">
                  <c:v>0.72763609787881389</c:v>
                </c:pt>
                <c:pt idx="46">
                  <c:v>0.7361885706994622</c:v>
                </c:pt>
                <c:pt idx="47">
                  <c:v>0.7445962778484656</c:v>
                </c:pt>
                <c:pt idx="48">
                  <c:v>0.75285781141173214</c:v>
                </c:pt>
                <c:pt idx="49">
                  <c:v>0.76097185552447666</c:v>
                </c:pt>
                <c:pt idx="50">
                  <c:v>0.76893718575544323</c:v>
                </c:pt>
                <c:pt idx="51">
                  <c:v>0.77675266843101731</c:v>
                </c:pt>
                <c:pt idx="52">
                  <c:v>0.78441725989993749</c:v>
                </c:pt>
                <c:pt idx="53">
                  <c:v>0.79193000573910766</c:v>
                </c:pt>
                <c:pt idx="54">
                  <c:v>0.79929003990122638</c:v>
                </c:pt>
                <c:pt idx="55">
                  <c:v>0.80649658380564482</c:v>
                </c:pt>
                <c:pt idx="56">
                  <c:v>0.8135489453731708</c:v>
                </c:pt>
                <c:pt idx="57">
                  <c:v>0.82044651800648793</c:v>
                </c:pt>
                <c:pt idx="58">
                  <c:v>0.82718877951748837</c:v>
                </c:pt>
                <c:pt idx="59">
                  <c:v>0.83377529100320835</c:v>
                </c:pt>
                <c:pt idx="60">
                  <c:v>0.84020569567198145</c:v>
                </c:pt>
                <c:pt idx="61">
                  <c:v>0.84647971762174912</c:v>
                </c:pt>
                <c:pt idx="62">
                  <c:v>0.85259716057221802</c:v>
                </c:pt>
                <c:pt idx="63">
                  <c:v>0.85855790655311104</c:v>
                </c:pt>
                <c:pt idx="64">
                  <c:v>0.86436191455021749</c:v>
                </c:pt>
                <c:pt idx="65">
                  <c:v>0.87000921911179496</c:v>
                </c:pt>
                <c:pt idx="66">
                  <c:v>0.87549992891699624</c:v>
                </c:pt>
                <c:pt idx="67">
                  <c:v>0.88083422530889521</c:v>
                </c:pt>
                <c:pt idx="68">
                  <c:v>0.88601236079409773</c:v>
                </c:pt>
                <c:pt idx="69">
                  <c:v>0.89103465751147937</c:v>
                </c:pt>
                <c:pt idx="70">
                  <c:v>0.89590150567187798</c:v>
                </c:pt>
                <c:pt idx="71">
                  <c:v>0.90061336197163477</c:v>
                </c:pt>
                <c:pt idx="72">
                  <c:v>0.90517074798168728</c:v>
                </c:pt>
                <c:pt idx="73">
                  <c:v>0.90957424851496249</c:v>
                </c:pt>
                <c:pt idx="74">
                  <c:v>0.91382450997406828</c:v>
                </c:pt>
                <c:pt idx="75">
                  <c:v>0.91792223868172051</c:v>
                </c:pt>
                <c:pt idx="76">
                  <c:v>0.92186819919612972</c:v>
                </c:pt>
                <c:pt idx="77">
                  <c:v>0.92566321261351447</c:v>
                </c:pt>
                <c:pt idx="78">
                  <c:v>0.92930815486000817</c:v>
                </c:pt>
                <c:pt idx="79">
                  <c:v>0.93280395497519208</c:v>
                </c:pt>
                <c:pt idx="80">
                  <c:v>0.93615159338919618</c:v>
                </c:pt>
                <c:pt idx="81">
                  <c:v>0.93935210019574988</c:v>
                </c:pt>
                <c:pt idx="82">
                  <c:v>0.94240655342282764</c:v>
                </c:pt>
                <c:pt idx="83">
                  <c:v>0.94531607730349876</c:v>
                </c:pt>
                <c:pt idx="84">
                  <c:v>0.94808184054816635</c:v>
                </c:pt>
                <c:pt idx="85">
                  <c:v>0.95070505462081911</c:v>
                </c:pt>
                <c:pt idx="86">
                  <c:v>0.95318697202066716</c:v>
                </c:pt>
                <c:pt idx="87">
                  <c:v>0.95552888457111962</c:v>
                </c:pt>
                <c:pt idx="88">
                  <c:v>0.95773212171786426</c:v>
                </c:pt>
                <c:pt idx="89">
                  <c:v>0.95979804883759812</c:v>
                </c:pt>
                <c:pt idx="90">
                  <c:v>0.96172806555910029</c:v>
                </c:pt>
                <c:pt idx="91">
                  <c:v>0.96352360409822069</c:v>
                </c:pt>
                <c:pt idx="92">
                  <c:v>0.9651861276080389</c:v>
                </c:pt>
                <c:pt idx="93">
                  <c:v>0.96671712854591263</c:v>
                </c:pt>
                <c:pt idx="94">
                  <c:v>0.96811812705856326</c:v>
                </c:pt>
                <c:pt idx="95">
                  <c:v>0.96939066938630347</c:v>
                </c:pt>
                <c:pt idx="96">
                  <c:v>0.97053632628825426</c:v>
                </c:pt>
                <c:pt idx="97">
                  <c:v>0.97155669148867219</c:v>
                </c:pt>
                <c:pt idx="98">
                  <c:v>0.97245338014655403</c:v>
                </c:pt>
                <c:pt idx="99">
                  <c:v>0.97322802734866798</c:v>
                </c:pt>
                <c:pt idx="100">
                  <c:v>0.97388228662735088</c:v>
                </c:pt>
                <c:pt idx="101">
                  <c:v>0.97441782850406966</c:v>
                </c:pt>
                <c:pt idx="102">
                  <c:v>0.97483633905903133</c:v>
                </c:pt>
                <c:pt idx="103">
                  <c:v>0.97513951852813463</c:v>
                </c:pt>
                <c:pt idx="104">
                  <c:v>0.97532907992771811</c:v>
                </c:pt>
                <c:pt idx="105">
                  <c:v>0.97540674770761626</c:v>
                </c:pt>
                <c:pt idx="106">
                  <c:v>0.97537425643323772</c:v>
                </c:pt>
                <c:pt idx="107">
                  <c:v>0.9752333494972163</c:v>
                </c:pt>
                <c:pt idx="108">
                  <c:v>0.97498577786074847</c:v>
                </c:pt>
                <c:pt idx="109">
                  <c:v>0.97463329882549843</c:v>
                </c:pt>
                <c:pt idx="110">
                  <c:v>0.97417767483585394</c:v>
                </c:pt>
                <c:pt idx="111">
                  <c:v>0.97362067231238569</c:v>
                </c:pt>
                <c:pt idx="112">
                  <c:v>0.97296406051608031</c:v>
                </c:pt>
                <c:pt idx="113">
                  <c:v>0.97220961044425636</c:v>
                </c:pt>
                <c:pt idx="114">
                  <c:v>0.97135909375744234</c:v>
                </c:pt>
                <c:pt idx="115">
                  <c:v>0.97041428173823263</c:v>
                </c:pt>
                <c:pt idx="116">
                  <c:v>0.96937694428130072</c:v>
                </c:pt>
                <c:pt idx="117">
                  <c:v>0.9682488489150991</c:v>
                </c:pt>
                <c:pt idx="118">
                  <c:v>0.96703175985491896</c:v>
                </c:pt>
                <c:pt idx="119">
                  <c:v>0.9657274370875264</c:v>
                </c:pt>
                <c:pt idx="120">
                  <c:v>0.96433763548676055</c:v>
                </c:pt>
                <c:pt idx="121">
                  <c:v>0.96286410396033162</c:v>
                </c:pt>
                <c:pt idx="122">
                  <c:v>0.96130858462754887</c:v>
                </c:pt>
                <c:pt idx="123">
                  <c:v>0.95967281202766941</c:v>
                </c:pt>
                <c:pt idx="124">
                  <c:v>0.95795851235834562</c:v>
                </c:pt>
                <c:pt idx="125">
                  <c:v>0.9561674027445477</c:v>
                </c:pt>
                <c:pt idx="126">
                  <c:v>0.95430119053710527</c:v>
                </c:pt>
                <c:pt idx="127">
                  <c:v>0.95236157264040955</c:v>
                </c:pt>
                <c:pt idx="128">
                  <c:v>0.95035023486946102</c:v>
                </c:pt>
                <c:pt idx="129">
                  <c:v>0.94826885133546668</c:v>
                </c:pt>
                <c:pt idx="130">
                  <c:v>0.94611908385953569</c:v>
                </c:pt>
                <c:pt idx="131">
                  <c:v>0.94390258141435268</c:v>
                </c:pt>
                <c:pt idx="132">
                  <c:v>0.94162097959306479</c:v>
                </c:pt>
                <c:pt idx="133">
                  <c:v>0.93927590010501305</c:v>
                </c:pt>
                <c:pt idx="134">
                  <c:v>0.9368689502980736</c:v>
                </c:pt>
                <c:pt idx="135">
                  <c:v>0.93440172270655708</c:v>
                </c:pt>
                <c:pt idx="136">
                  <c:v>0.93187579462477999</c:v>
                </c:pt>
                <c:pt idx="137">
                  <c:v>0.92929272770532378</c:v>
                </c:pt>
                <c:pt idx="138">
                  <c:v>0.92665406758173319</c:v>
                </c:pt>
                <c:pt idx="139">
                  <c:v>0.92396134351498915</c:v>
                </c:pt>
                <c:pt idx="140">
                  <c:v>0.92121606806313849</c:v>
                </c:pt>
                <c:pt idx="141">
                  <c:v>0.91841973677389177</c:v>
                </c:pt>
                <c:pt idx="142">
                  <c:v>0.91557382789898512</c:v>
                </c:pt>
                <c:pt idx="143">
                  <c:v>0.91267980213059374</c:v>
                </c:pt>
                <c:pt idx="144">
                  <c:v>0.9097391023583441</c:v>
                </c:pt>
                <c:pt idx="145">
                  <c:v>0.90675315344715202</c:v>
                </c:pt>
                <c:pt idx="146">
                  <c:v>0.90372336203476777</c:v>
                </c:pt>
                <c:pt idx="147">
                  <c:v>0.90065111634874739</c:v>
                </c:pt>
                <c:pt idx="148">
                  <c:v>0.89753778604220003</c:v>
                </c:pt>
                <c:pt idx="149">
                  <c:v>0.89438472204771102</c:v>
                </c:pt>
                <c:pt idx="150">
                  <c:v>0.89119325644919911</c:v>
                </c:pt>
                <c:pt idx="151">
                  <c:v>0.8879647023702546</c:v>
                </c:pt>
                <c:pt idx="152">
                  <c:v>0.8847003538800351</c:v>
                </c:pt>
                <c:pt idx="153">
                  <c:v>0.88140148591412526</c:v>
                </c:pt>
                <c:pt idx="154">
                  <c:v>0.87806935421166443</c:v>
                </c:pt>
                <c:pt idx="155">
                  <c:v>0.87470519526692314</c:v>
                </c:pt>
                <c:pt idx="156">
                  <c:v>0.8713102262957193</c:v>
                </c:pt>
                <c:pt idx="157">
                  <c:v>0.86788564521524592</c:v>
                </c:pt>
                <c:pt idx="158">
                  <c:v>0.86443263063774722</c:v>
                </c:pt>
                <c:pt idx="159">
                  <c:v>0.8609523418766365</c:v>
                </c:pt>
                <c:pt idx="160">
                  <c:v>0.85744591896533251</c:v>
                </c:pt>
                <c:pt idx="161">
                  <c:v>0.85391448268772763</c:v>
                </c:pt>
                <c:pt idx="162">
                  <c:v>0.85035913462011337</c:v>
                </c:pt>
                <c:pt idx="163">
                  <c:v>0.8467809571840732</c:v>
                </c:pt>
                <c:pt idx="164">
                  <c:v>0.84318101370978127</c:v>
                </c:pt>
                <c:pt idx="165">
                  <c:v>0.83956034850907457</c:v>
                </c:pt>
                <c:pt idx="166">
                  <c:v>0.83591998695853675</c:v>
                </c:pt>
                <c:pt idx="167">
                  <c:v>0.83226093559114389</c:v>
                </c:pt>
                <c:pt idx="168">
                  <c:v>0.82858418219698393</c:v>
                </c:pt>
                <c:pt idx="169">
                  <c:v>0.82489069593183473</c:v>
                </c:pt>
                <c:pt idx="170">
                  <c:v>0.82118142743394884</c:v>
                </c:pt>
                <c:pt idx="171">
                  <c:v>0.81745730894808588</c:v>
                </c:pt>
                <c:pt idx="172">
                  <c:v>0.81371925445640159</c:v>
                </c:pt>
                <c:pt idx="173">
                  <c:v>0.80996815981639259</c:v>
                </c:pt>
                <c:pt idx="174">
                  <c:v>0.8062049029047742</c:v>
                </c:pt>
                <c:pt idx="175">
                  <c:v>0.8024303437673268</c:v>
                </c:pt>
                <c:pt idx="176">
                  <c:v>0.79864532477456862</c:v>
                </c:pt>
                <c:pt idx="177">
                  <c:v>0.79485067078231708</c:v>
                </c:pt>
                <c:pt idx="178">
                  <c:v>0.79104718929725237</c:v>
                </c:pt>
                <c:pt idx="179">
                  <c:v>0.78725253530500083</c:v>
                </c:pt>
              </c:numCache>
            </c:numRef>
          </c:val>
          <c:smooth val="0"/>
          <c:extLst>
            <c:ext xmlns:c16="http://schemas.microsoft.com/office/drawing/2014/chart" uri="{C3380CC4-5D6E-409C-BE32-E72D297353CC}">
              <c16:uniqueId val="{00000001-FB99-4A8E-8923-9C9D5FEC74E8}"/>
            </c:ext>
          </c:extLst>
        </c:ser>
        <c:dLbls>
          <c:showLegendKey val="0"/>
          <c:showVal val="0"/>
          <c:showCatName val="0"/>
          <c:showSerName val="0"/>
          <c:showPercent val="0"/>
          <c:showBubbleSize val="0"/>
        </c:dLbls>
        <c:smooth val="0"/>
        <c:axId val="493806568"/>
        <c:axId val="1"/>
      </c:lineChart>
      <c:catAx>
        <c:axId val="493806568"/>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806568"/>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13</xdr:col>
      <xdr:colOff>390525</xdr:colOff>
      <xdr:row>7</xdr:row>
      <xdr:rowOff>105902</xdr:rowOff>
    </xdr:to>
    <xdr:pic>
      <xdr:nvPicPr>
        <xdr:cNvPr id="5" name="Picture 4">
          <a:extLst>
            <a:ext uri="{FF2B5EF4-FFF2-40B4-BE49-F238E27FC236}">
              <a16:creationId xmlns:a16="http://schemas.microsoft.com/office/drawing/2014/main" id="{AF4A3AFC-394A-4FAE-B977-48FFFE8876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7150"/>
          <a:ext cx="8067675" cy="1382252"/>
        </a:xfrm>
        <a:prstGeom prst="rect">
          <a:avLst/>
        </a:prstGeom>
      </xdr:spPr>
    </xdr:pic>
    <xdr:clientData/>
  </xdr:twoCellAnchor>
  <xdr:twoCellAnchor>
    <xdr:from>
      <xdr:col>2</xdr:col>
      <xdr:colOff>130175</xdr:colOff>
      <xdr:row>0</xdr:row>
      <xdr:rowOff>133350</xdr:rowOff>
    </xdr:from>
    <xdr:to>
      <xdr:col>10</xdr:col>
      <xdr:colOff>168275</xdr:colOff>
      <xdr:row>6</xdr:row>
      <xdr:rowOff>146050</xdr:rowOff>
    </xdr:to>
    <xdr:sp macro="" textlink="">
      <xdr:nvSpPr>
        <xdr:cNvPr id="6" name="TextBox 5">
          <a:extLst>
            <a:ext uri="{FF2B5EF4-FFF2-40B4-BE49-F238E27FC236}">
              <a16:creationId xmlns:a16="http://schemas.microsoft.com/office/drawing/2014/main" id="{591067E5-F49C-4EA8-8F45-3A63E429501B}"/>
            </a:ext>
          </a:extLst>
        </xdr:cNvPr>
        <xdr:cNvSpPr txBox="1"/>
      </xdr:nvSpPr>
      <xdr:spPr>
        <a:xfrm>
          <a:off x="1311275" y="133350"/>
          <a:ext cx="4762500" cy="115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600" b="1">
              <a:solidFill>
                <a:srgbClr val="225480"/>
              </a:solidFill>
            </a:rPr>
            <a:t>Adjusted Wean-to-Finish Caloric</a:t>
          </a:r>
        </a:p>
        <a:p>
          <a:pPr algn="l"/>
          <a:r>
            <a:rPr lang="en-US" sz="2600" b="1">
              <a:solidFill>
                <a:srgbClr val="225480"/>
              </a:solidFill>
            </a:rPr>
            <a:t>Efficiency Calculator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29308</xdr:rowOff>
    </xdr:from>
    <xdr:to>
      <xdr:col>11</xdr:col>
      <xdr:colOff>1545981</xdr:colOff>
      <xdr:row>3</xdr:row>
      <xdr:rowOff>133922</xdr:rowOff>
    </xdr:to>
    <xdr:pic>
      <xdr:nvPicPr>
        <xdr:cNvPr id="3" name="Picture 2">
          <a:extLst>
            <a:ext uri="{FF2B5EF4-FFF2-40B4-BE49-F238E27FC236}">
              <a16:creationId xmlns:a16="http://schemas.microsoft.com/office/drawing/2014/main" id="{F87192C1-CB9E-4DF1-B065-7BF87511C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308"/>
          <a:ext cx="11432931" cy="1952464"/>
        </a:xfrm>
        <a:prstGeom prst="rect">
          <a:avLst/>
        </a:prstGeom>
      </xdr:spPr>
    </xdr:pic>
    <xdr:clientData/>
  </xdr:twoCellAnchor>
  <xdr:twoCellAnchor>
    <xdr:from>
      <xdr:col>1</xdr:col>
      <xdr:colOff>692394</xdr:colOff>
      <xdr:row>0</xdr:row>
      <xdr:rowOff>45427</xdr:rowOff>
    </xdr:from>
    <xdr:to>
      <xdr:col>9</xdr:col>
      <xdr:colOff>1162050</xdr:colOff>
      <xdr:row>2</xdr:row>
      <xdr:rowOff>1152525</xdr:rowOff>
    </xdr:to>
    <xdr:sp macro="" textlink="">
      <xdr:nvSpPr>
        <xdr:cNvPr id="4" name="TextBox 3">
          <a:extLst>
            <a:ext uri="{FF2B5EF4-FFF2-40B4-BE49-F238E27FC236}">
              <a16:creationId xmlns:a16="http://schemas.microsoft.com/office/drawing/2014/main" id="{C08D6451-1544-45B6-8717-6F4F19C0B08F}"/>
            </a:ext>
          </a:extLst>
        </xdr:cNvPr>
        <xdr:cNvSpPr txBox="1"/>
      </xdr:nvSpPr>
      <xdr:spPr>
        <a:xfrm>
          <a:off x="1816344" y="45427"/>
          <a:ext cx="6556131" cy="1716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600" b="1">
              <a:solidFill>
                <a:srgbClr val="225480"/>
              </a:solidFill>
            </a:rPr>
            <a:t>Adjusted Wean-to-Finish Caloric</a:t>
          </a:r>
        </a:p>
        <a:p>
          <a:pPr algn="l"/>
          <a:r>
            <a:rPr lang="en-US" sz="3600" b="1">
              <a:solidFill>
                <a:srgbClr val="225480"/>
              </a:solidFill>
            </a:rPr>
            <a:t>Efficiency Calculator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56</xdr:col>
      <xdr:colOff>28575</xdr:colOff>
      <xdr:row>1</xdr:row>
      <xdr:rowOff>28575</xdr:rowOff>
    </xdr:from>
    <xdr:to>
      <xdr:col>68</xdr:col>
      <xdr:colOff>142875</xdr:colOff>
      <xdr:row>32</xdr:row>
      <xdr:rowOff>114300</xdr:rowOff>
    </xdr:to>
    <xdr:graphicFrame macro="">
      <xdr:nvGraphicFramePr>
        <xdr:cNvPr id="7196" name="Chart 2">
          <a:extLst>
            <a:ext uri="{FF2B5EF4-FFF2-40B4-BE49-F238E27FC236}">
              <a16:creationId xmlns:a16="http://schemas.microsoft.com/office/drawing/2014/main" id="{0287F983-F868-4C33-9531-8F427DFAC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183</xdr:row>
      <xdr:rowOff>171450</xdr:rowOff>
    </xdr:from>
    <xdr:to>
      <xdr:col>5</xdr:col>
      <xdr:colOff>771525</xdr:colOff>
      <xdr:row>198</xdr:row>
      <xdr:rowOff>57150</xdr:rowOff>
    </xdr:to>
    <xdr:graphicFrame macro="">
      <xdr:nvGraphicFramePr>
        <xdr:cNvPr id="8193" name="Chart 2">
          <a:extLst>
            <a:ext uri="{FF2B5EF4-FFF2-40B4-BE49-F238E27FC236}">
              <a16:creationId xmlns:a16="http://schemas.microsoft.com/office/drawing/2014/main" id="{859B3A1B-C73C-489D-B410-5AEB9F880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198</xdr:row>
      <xdr:rowOff>104775</xdr:rowOff>
    </xdr:from>
    <xdr:to>
      <xdr:col>5</xdr:col>
      <xdr:colOff>771525</xdr:colOff>
      <xdr:row>212</xdr:row>
      <xdr:rowOff>180975</xdr:rowOff>
    </xdr:to>
    <xdr:graphicFrame macro="">
      <xdr:nvGraphicFramePr>
        <xdr:cNvPr id="8194" name="Chart 3">
          <a:extLst>
            <a:ext uri="{FF2B5EF4-FFF2-40B4-BE49-F238E27FC236}">
              <a16:creationId xmlns:a16="http://schemas.microsoft.com/office/drawing/2014/main" id="{F49640FA-CC18-49A2-828F-9F6CD3472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184</xdr:row>
      <xdr:rowOff>0</xdr:rowOff>
    </xdr:from>
    <xdr:to>
      <xdr:col>12</xdr:col>
      <xdr:colOff>28575</xdr:colOff>
      <xdr:row>198</xdr:row>
      <xdr:rowOff>76200</xdr:rowOff>
    </xdr:to>
    <xdr:graphicFrame macro="">
      <xdr:nvGraphicFramePr>
        <xdr:cNvPr id="8195" name="Chart 6">
          <a:extLst>
            <a:ext uri="{FF2B5EF4-FFF2-40B4-BE49-F238E27FC236}">
              <a16:creationId xmlns:a16="http://schemas.microsoft.com/office/drawing/2014/main" id="{2A87D37F-FAEF-4C9D-8736-A059B2239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28575</xdr:colOff>
      <xdr:row>198</xdr:row>
      <xdr:rowOff>123825</xdr:rowOff>
    </xdr:from>
    <xdr:to>
      <xdr:col>12</xdr:col>
      <xdr:colOff>19050</xdr:colOff>
      <xdr:row>213</xdr:row>
      <xdr:rowOff>9525</xdr:rowOff>
    </xdr:to>
    <xdr:graphicFrame macro="">
      <xdr:nvGraphicFramePr>
        <xdr:cNvPr id="8196" name="Chart 7">
          <a:extLst>
            <a:ext uri="{FF2B5EF4-FFF2-40B4-BE49-F238E27FC236}">
              <a16:creationId xmlns:a16="http://schemas.microsoft.com/office/drawing/2014/main" id="{93BADDB1-A0EF-48BE-BE3C-D4C8CDC0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28575</xdr:colOff>
      <xdr:row>183</xdr:row>
      <xdr:rowOff>180975</xdr:rowOff>
    </xdr:from>
    <xdr:to>
      <xdr:col>18</xdr:col>
      <xdr:colOff>9525</xdr:colOff>
      <xdr:row>198</xdr:row>
      <xdr:rowOff>66675</xdr:rowOff>
    </xdr:to>
    <xdr:graphicFrame macro="">
      <xdr:nvGraphicFramePr>
        <xdr:cNvPr id="8197" name="Chart 8">
          <a:extLst>
            <a:ext uri="{FF2B5EF4-FFF2-40B4-BE49-F238E27FC236}">
              <a16:creationId xmlns:a16="http://schemas.microsoft.com/office/drawing/2014/main" id="{407E4EE4-AA92-4586-A411-02472BC92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28575</xdr:colOff>
      <xdr:row>198</xdr:row>
      <xdr:rowOff>114300</xdr:rowOff>
    </xdr:from>
    <xdr:to>
      <xdr:col>18</xdr:col>
      <xdr:colOff>9525</xdr:colOff>
      <xdr:row>213</xdr:row>
      <xdr:rowOff>0</xdr:rowOff>
    </xdr:to>
    <xdr:graphicFrame macro="">
      <xdr:nvGraphicFramePr>
        <xdr:cNvPr id="8198" name="Chart 9">
          <a:extLst>
            <a:ext uri="{FF2B5EF4-FFF2-40B4-BE49-F238E27FC236}">
              <a16:creationId xmlns:a16="http://schemas.microsoft.com/office/drawing/2014/main" id="{27441621-4B0C-4C32-8031-EBDEC1A03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183</xdr:row>
      <xdr:rowOff>171450</xdr:rowOff>
    </xdr:from>
    <xdr:to>
      <xdr:col>23</xdr:col>
      <xdr:colOff>800100</xdr:colOff>
      <xdr:row>198</xdr:row>
      <xdr:rowOff>57150</xdr:rowOff>
    </xdr:to>
    <xdr:graphicFrame macro="">
      <xdr:nvGraphicFramePr>
        <xdr:cNvPr id="8199" name="Chart 10">
          <a:extLst>
            <a:ext uri="{FF2B5EF4-FFF2-40B4-BE49-F238E27FC236}">
              <a16:creationId xmlns:a16="http://schemas.microsoft.com/office/drawing/2014/main" id="{B26ADA96-199C-41D8-9DFE-6086DF1DD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198</xdr:row>
      <xdr:rowOff>104775</xdr:rowOff>
    </xdr:from>
    <xdr:to>
      <xdr:col>23</xdr:col>
      <xdr:colOff>800100</xdr:colOff>
      <xdr:row>212</xdr:row>
      <xdr:rowOff>180975</xdr:rowOff>
    </xdr:to>
    <xdr:graphicFrame macro="">
      <xdr:nvGraphicFramePr>
        <xdr:cNvPr id="8200" name="Chart 11">
          <a:extLst>
            <a:ext uri="{FF2B5EF4-FFF2-40B4-BE49-F238E27FC236}">
              <a16:creationId xmlns:a16="http://schemas.microsoft.com/office/drawing/2014/main" id="{AFA45680-BCBA-41AB-9DC2-A5B526E0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19050</xdr:colOff>
      <xdr:row>183</xdr:row>
      <xdr:rowOff>171450</xdr:rowOff>
    </xdr:from>
    <xdr:to>
      <xdr:col>30</xdr:col>
      <xdr:colOff>0</xdr:colOff>
      <xdr:row>198</xdr:row>
      <xdr:rowOff>57150</xdr:rowOff>
    </xdr:to>
    <xdr:graphicFrame macro="">
      <xdr:nvGraphicFramePr>
        <xdr:cNvPr id="8201" name="Chart 12">
          <a:extLst>
            <a:ext uri="{FF2B5EF4-FFF2-40B4-BE49-F238E27FC236}">
              <a16:creationId xmlns:a16="http://schemas.microsoft.com/office/drawing/2014/main" id="{F3BD49B7-D7A9-4E08-9336-45037D2BF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19050</xdr:colOff>
      <xdr:row>198</xdr:row>
      <xdr:rowOff>104775</xdr:rowOff>
    </xdr:from>
    <xdr:to>
      <xdr:col>30</xdr:col>
      <xdr:colOff>0</xdr:colOff>
      <xdr:row>212</xdr:row>
      <xdr:rowOff>180975</xdr:rowOff>
    </xdr:to>
    <xdr:graphicFrame macro="">
      <xdr:nvGraphicFramePr>
        <xdr:cNvPr id="8202" name="Chart 13">
          <a:extLst>
            <a:ext uri="{FF2B5EF4-FFF2-40B4-BE49-F238E27FC236}">
              <a16:creationId xmlns:a16="http://schemas.microsoft.com/office/drawing/2014/main" id="{4EA10EC4-D1C4-4F03-8B82-46BEBDCC9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9525</xdr:colOff>
      <xdr:row>183</xdr:row>
      <xdr:rowOff>180975</xdr:rowOff>
    </xdr:from>
    <xdr:to>
      <xdr:col>35</xdr:col>
      <xdr:colOff>809625</xdr:colOff>
      <xdr:row>198</xdr:row>
      <xdr:rowOff>66675</xdr:rowOff>
    </xdr:to>
    <xdr:graphicFrame macro="">
      <xdr:nvGraphicFramePr>
        <xdr:cNvPr id="8203" name="Chart 15">
          <a:extLst>
            <a:ext uri="{FF2B5EF4-FFF2-40B4-BE49-F238E27FC236}">
              <a16:creationId xmlns:a16="http://schemas.microsoft.com/office/drawing/2014/main" id="{5B194B6C-37D7-4A1B-85C5-5D545117B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9525</xdr:colOff>
      <xdr:row>198</xdr:row>
      <xdr:rowOff>114300</xdr:rowOff>
    </xdr:from>
    <xdr:to>
      <xdr:col>35</xdr:col>
      <xdr:colOff>809625</xdr:colOff>
      <xdr:row>213</xdr:row>
      <xdr:rowOff>0</xdr:rowOff>
    </xdr:to>
    <xdr:graphicFrame macro="">
      <xdr:nvGraphicFramePr>
        <xdr:cNvPr id="8204" name="Chart 16">
          <a:extLst>
            <a:ext uri="{FF2B5EF4-FFF2-40B4-BE49-F238E27FC236}">
              <a16:creationId xmlns:a16="http://schemas.microsoft.com/office/drawing/2014/main" id="{A2EF2F2A-3507-48BE-8616-C29A55766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0</xdr:colOff>
      <xdr:row>183</xdr:row>
      <xdr:rowOff>180975</xdr:rowOff>
    </xdr:from>
    <xdr:to>
      <xdr:col>41</xdr:col>
      <xdr:colOff>800100</xdr:colOff>
      <xdr:row>198</xdr:row>
      <xdr:rowOff>66675</xdr:rowOff>
    </xdr:to>
    <xdr:graphicFrame macro="">
      <xdr:nvGraphicFramePr>
        <xdr:cNvPr id="8205" name="Chart 17">
          <a:extLst>
            <a:ext uri="{FF2B5EF4-FFF2-40B4-BE49-F238E27FC236}">
              <a16:creationId xmlns:a16="http://schemas.microsoft.com/office/drawing/2014/main" id="{EB1D5935-BAD8-4BF7-98D3-607C2F689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198</xdr:row>
      <xdr:rowOff>114300</xdr:rowOff>
    </xdr:from>
    <xdr:to>
      <xdr:col>41</xdr:col>
      <xdr:colOff>800100</xdr:colOff>
      <xdr:row>213</xdr:row>
      <xdr:rowOff>0</xdr:rowOff>
    </xdr:to>
    <xdr:graphicFrame macro="">
      <xdr:nvGraphicFramePr>
        <xdr:cNvPr id="8206" name="Chart 18">
          <a:extLst>
            <a:ext uri="{FF2B5EF4-FFF2-40B4-BE49-F238E27FC236}">
              <a16:creationId xmlns:a16="http://schemas.microsoft.com/office/drawing/2014/main" id="{A55A9EDC-BD23-4D53-93D6-6421CE667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209550</xdr:colOff>
      <xdr:row>4</xdr:row>
      <xdr:rowOff>57150</xdr:rowOff>
    </xdr:from>
    <xdr:to>
      <xdr:col>11</xdr:col>
      <xdr:colOff>866775</xdr:colOff>
      <xdr:row>10</xdr:row>
      <xdr:rowOff>123825</xdr:rowOff>
    </xdr:to>
    <xdr:pic>
      <xdr:nvPicPr>
        <xdr:cNvPr id="9217" name="Picture 4">
          <a:extLst>
            <a:ext uri="{FF2B5EF4-FFF2-40B4-BE49-F238E27FC236}">
              <a16:creationId xmlns:a16="http://schemas.microsoft.com/office/drawing/2014/main" id="{FF909693-84B8-4958-B743-B0233DFC7D1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5475" y="1543050"/>
          <a:ext cx="114014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nsplc.sharepoint.com/Users/mgoncalves/Dropbox/K-State/Prelim/@%20Final%20fact%20sheets/Final%20version/FG%20Adjustment%20calculator%20-%20L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nsplc.sharepoint.com/Users/uorlando/Dropbox/Material%20PIC/@XLS/Henry_PCV_Pig_Project%2011-19-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nsplc.sharepoint.com/Projects/RESEARCH/Drug%20Use%20Sheets/Drug%20Cost%20Calculator%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nsplc.sharepoint.com/GmbH/Vertr&#228;ge/Schieferle%202018/Schlanderhof%20Futterkurv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ed SID Lys and Energy (2)"/>
      <sheetName val="Examples"/>
      <sheetName val="Close outs "/>
      <sheetName val="Weighted SID Lys and Energy"/>
      <sheetName val="Ractopamine"/>
      <sheetName val="Growth Curve"/>
    </sheetNames>
    <sheetDataSet>
      <sheetData sheetId="0"/>
      <sheetData sheetId="1"/>
      <sheetData sheetId="2"/>
      <sheetData sheetId="3"/>
      <sheetData sheetId="4"/>
      <sheetData sheetId="5">
        <row r="5">
          <cell r="Y5">
            <v>1</v>
          </cell>
          <cell r="Z5">
            <v>13.518497090623157</v>
          </cell>
          <cell r="AA5">
            <v>1</v>
          </cell>
          <cell r="AB5">
            <v>0.51849709062315696</v>
          </cell>
          <cell r="AC5">
            <v>4.5330601085076498</v>
          </cell>
          <cell r="AD5">
            <v>0.60031278456398773</v>
          </cell>
        </row>
        <row r="6">
          <cell r="Y6">
            <v>2</v>
          </cell>
          <cell r="Z6">
            <v>14.050570712103598</v>
          </cell>
          <cell r="AA6">
            <v>2</v>
          </cell>
          <cell r="AB6">
            <v>0.53207362148044091</v>
          </cell>
          <cell r="AC6">
            <v>5.1575935741544132</v>
          </cell>
          <cell r="AD6">
            <v>0.62453346564676337</v>
          </cell>
        </row>
        <row r="7">
          <cell r="Y7">
            <v>3</v>
          </cell>
          <cell r="Z7">
            <v>14.596576357641675</v>
          </cell>
          <cell r="AA7">
            <v>3</v>
          </cell>
          <cell r="AB7">
            <v>0.54600564553807729</v>
          </cell>
          <cell r="AC7">
            <v>5.8073427114220646</v>
          </cell>
          <cell r="AD7">
            <v>0.64974913726765138</v>
          </cell>
        </row>
        <row r="8">
          <cell r="Y8">
            <v>4</v>
          </cell>
          <cell r="Z8">
            <v>15.156878828810905</v>
          </cell>
          <cell r="AA8">
            <v>4</v>
          </cell>
          <cell r="AB8">
            <v>0.56030247116922993</v>
          </cell>
          <cell r="AC8">
            <v>6.4833404267706172</v>
          </cell>
          <cell r="AD8">
            <v>0.67599771534855257</v>
          </cell>
        </row>
        <row r="9">
          <cell r="Y9">
            <v>5</v>
          </cell>
          <cell r="Z9">
            <v>15.731852479292055</v>
          </cell>
          <cell r="AA9">
            <v>5</v>
          </cell>
          <cell r="AB9">
            <v>0.57497365048114979</v>
          </cell>
          <cell r="AC9">
            <v>7.1866585778948089</v>
          </cell>
          <cell r="AD9">
            <v>0.70331815112419171</v>
          </cell>
        </row>
        <row r="10">
          <cell r="Y10">
            <v>6</v>
          </cell>
          <cell r="Z10">
            <v>16.321881464989264</v>
          </cell>
          <cell r="AA10">
            <v>6</v>
          </cell>
          <cell r="AB10">
            <v>0.59002898569720941</v>
          </cell>
          <cell r="AC10">
            <v>7.9184089910837701</v>
          </cell>
          <cell r="AD10">
            <v>0.73175041318896117</v>
          </cell>
          <cell r="AG10">
            <v>0</v>
          </cell>
          <cell r="AH10">
            <v>0</v>
          </cell>
          <cell r="AI10">
            <v>0</v>
          </cell>
          <cell r="AJ10">
            <v>0</v>
          </cell>
          <cell r="AL10">
            <v>0</v>
          </cell>
          <cell r="AM10">
            <v>0</v>
          </cell>
          <cell r="AN10">
            <v>0</v>
          </cell>
          <cell r="AO10">
            <v>0</v>
          </cell>
        </row>
        <row r="11">
          <cell r="Y11">
            <v>7</v>
          </cell>
          <cell r="Z11">
            <v>16.927360000695295</v>
          </cell>
          <cell r="AA11">
            <v>7</v>
          </cell>
          <cell r="AB11">
            <v>0.60547853570603039</v>
          </cell>
          <cell r="AC11">
            <v>8.6797444539514998</v>
          </cell>
          <cell r="AD11">
            <v>0.7613354628677298</v>
          </cell>
          <cell r="AG11">
            <v>1</v>
          </cell>
          <cell r="AH11">
            <v>0.44778979591836732</v>
          </cell>
          <cell r="AI11">
            <v>0.5457066326530613</v>
          </cell>
          <cell r="AJ11">
            <v>0.64362346938775516</v>
          </cell>
          <cell r="AL11">
            <v>1</v>
          </cell>
          <cell r="AM11">
            <v>0.10864000000000001</v>
          </cell>
          <cell r="AN11">
            <v>0.16697999999999999</v>
          </cell>
          <cell r="AO11">
            <v>0.22531999999999999</v>
          </cell>
        </row>
        <row r="12">
          <cell r="Y12">
            <v>8</v>
          </cell>
          <cell r="Z12">
            <v>17.548692623477407</v>
          </cell>
          <cell r="AA12">
            <v>8</v>
          </cell>
          <cell r="AB12">
            <v>0.62133262278211276</v>
          </cell>
          <cell r="AC12">
            <v>9.4718596760506735</v>
          </cell>
          <cell r="AD12">
            <v>0.79211522209917362</v>
          </cell>
          <cell r="AG12">
            <v>2</v>
          </cell>
          <cell r="AH12">
            <v>0.87769795918367344</v>
          </cell>
          <cell r="AI12">
            <v>1.0693306122448982</v>
          </cell>
          <cell r="AJ12">
            <v>1.2609632653061227</v>
          </cell>
          <cell r="AL12">
            <v>2</v>
          </cell>
          <cell r="AM12">
            <v>0.27048000000000005</v>
          </cell>
          <cell r="AN12">
            <v>0.375</v>
          </cell>
          <cell r="AO12">
            <v>0.47953000000000001</v>
          </cell>
        </row>
        <row r="13">
          <cell r="Y13">
            <v>9</v>
          </cell>
          <cell r="Z13">
            <v>18.18629446295985</v>
          </cell>
          <cell r="AA13">
            <v>9</v>
          </cell>
          <cell r="AB13">
            <v>0.63760183948244276</v>
          </cell>
          <cell r="AC13">
            <v>10.29599220899054</v>
          </cell>
          <cell r="AD13">
            <v>0.82413253293986699</v>
          </cell>
          <cell r="AG13">
            <v>3</v>
          </cell>
          <cell r="AH13">
            <v>1.2897244897959184</v>
          </cell>
          <cell r="AI13">
            <v>1.5708719387755106</v>
          </cell>
          <cell r="AJ13">
            <v>1.8520193877551023</v>
          </cell>
          <cell r="AL13">
            <v>3</v>
          </cell>
          <cell r="AM13">
            <v>0.47926000000000007</v>
          </cell>
          <cell r="AN13">
            <v>0.6190199999999999</v>
          </cell>
          <cell r="AO13">
            <v>0.75880999999999998</v>
          </cell>
        </row>
        <row r="14">
          <cell r="Y14">
            <v>10</v>
          </cell>
          <cell r="Z14">
            <v>18.84059151868351</v>
          </cell>
          <cell r="AA14">
            <v>10</v>
          </cell>
          <cell r="AB14">
            <v>0.65429705572366004</v>
          </cell>
          <cell r="AC14">
            <v>11.153423316701343</v>
          </cell>
          <cell r="AD14">
            <v>0.85743110771080211</v>
          </cell>
          <cell r="AG14">
            <v>4</v>
          </cell>
          <cell r="AH14">
            <v>1.6838693877551021</v>
          </cell>
          <cell r="AI14">
            <v>2.0503306122448985</v>
          </cell>
          <cell r="AJ14">
            <v>2.4167918367346943</v>
          </cell>
          <cell r="AL14">
            <v>4</v>
          </cell>
          <cell r="AM14">
            <v>0.72872000000000003</v>
          </cell>
          <cell r="AN14">
            <v>0.89399999999999991</v>
          </cell>
          <cell r="AO14">
            <v>1.0593399999999999</v>
          </cell>
        </row>
        <row r="15">
          <cell r="Y15">
            <v>11</v>
          </cell>
          <cell r="Z15">
            <v>19.512020944728064</v>
          </cell>
          <cell r="AA15">
            <v>11</v>
          </cell>
          <cell r="AB15">
            <v>0.67142942604455413</v>
          </cell>
          <cell r="AC15">
            <v>12.045478785414167</v>
          </cell>
          <cell r="AD15">
            <v>0.89205546871282415</v>
          </cell>
          <cell r="AG15">
            <v>5</v>
          </cell>
          <cell r="AH15">
            <v>2.0601326530612245</v>
          </cell>
          <cell r="AI15">
            <v>2.5077066326530617</v>
          </cell>
          <cell r="AJ15">
            <v>2.9552806122448985</v>
          </cell>
          <cell r="AL15">
            <v>5</v>
          </cell>
          <cell r="AM15">
            <v>1.0126000000000002</v>
          </cell>
          <cell r="AN15">
            <v>1.1948999999999999</v>
          </cell>
          <cell r="AO15">
            <v>1.3773</v>
          </cell>
        </row>
        <row r="16">
          <cell r="Y16">
            <v>12</v>
          </cell>
          <cell r="Z16">
            <v>20.201031341786798</v>
          </cell>
          <cell r="AA16">
            <v>12</v>
          </cell>
          <cell r="AB16">
            <v>0.68901039705873401</v>
          </cell>
          <cell r="AC16">
            <v>12.973529661748431</v>
          </cell>
          <cell r="AD16">
            <v>0.92805087633426453</v>
          </cell>
          <cell r="AG16">
            <v>6</v>
          </cell>
          <cell r="AH16">
            <v>2.4185142857142856</v>
          </cell>
          <cell r="AI16">
            <v>2.9430000000000005</v>
          </cell>
          <cell r="AJ16">
            <v>3.4674857142857149</v>
          </cell>
          <cell r="AL16">
            <v>6</v>
          </cell>
          <cell r="AM16">
            <v>1.3246400000000003</v>
          </cell>
          <cell r="AN16">
            <v>1.5166799999999998</v>
          </cell>
          <cell r="AO16">
            <v>1.7088699999999999</v>
          </cell>
        </row>
        <row r="17">
          <cell r="Y17">
            <v>13</v>
          </cell>
          <cell r="Z17">
            <v>20.908083056889218</v>
          </cell>
          <cell r="AA17">
            <v>13</v>
          </cell>
          <cell r="AB17">
            <v>0.70705171510241982</v>
          </cell>
          <cell r="AC17">
            <v>13.938992906009871</v>
          </cell>
          <cell r="AD17">
            <v>0.96546324426143926</v>
          </cell>
          <cell r="AG17">
            <v>7</v>
          </cell>
          <cell r="AH17">
            <v>2.7590142857142856</v>
          </cell>
          <cell r="AI17">
            <v>3.3562107142857149</v>
          </cell>
          <cell r="AJ17">
            <v>3.9534071428571433</v>
          </cell>
          <cell r="AL17">
            <v>7</v>
          </cell>
          <cell r="AM17">
            <v>1.6585800000000002</v>
          </cell>
          <cell r="AN17">
            <v>1.8542999999999998</v>
          </cell>
          <cell r="AO17">
            <v>2.05023</v>
          </cell>
        </row>
        <row r="18">
          <cell r="Y18">
            <v>14</v>
          </cell>
          <cell r="Z18">
            <v>21.633648490971712</v>
          </cell>
          <cell r="AA18">
            <v>14</v>
          </cell>
          <cell r="AB18">
            <v>0.72556543408249397</v>
          </cell>
          <cell r="AC18">
            <v>14.943331946389931</v>
          </cell>
          <cell r="AD18">
            <v>1.0043390403800601</v>
          </cell>
          <cell r="AG18">
            <v>8</v>
          </cell>
          <cell r="AH18">
            <v>3.0816326530612246</v>
          </cell>
          <cell r="AI18">
            <v>3.7473387755102046</v>
          </cell>
          <cell r="AJ18">
            <v>4.4130448979591845</v>
          </cell>
          <cell r="AL18">
            <v>8</v>
          </cell>
          <cell r="AM18">
            <v>2.0081600000000002</v>
          </cell>
          <cell r="AN18">
            <v>2.2027199999999998</v>
          </cell>
          <cell r="AO18">
            <v>2.3975599999999999</v>
          </cell>
        </row>
        <row r="19">
          <cell r="Y19">
            <v>15</v>
          </cell>
          <cell r="Z19">
            <v>22.378212414501775</v>
          </cell>
          <cell r="AA19">
            <v>15</v>
          </cell>
          <cell r="AB19">
            <v>0.74456392353006251</v>
          </cell>
          <cell r="AC19">
            <v>15.988057118212227</v>
          </cell>
          <cell r="AD19">
            <v>1.0447251718222965</v>
          </cell>
          <cell r="AG19">
            <v>9</v>
          </cell>
          <cell r="AH19">
            <v>3.386369387755102</v>
          </cell>
          <cell r="AI19">
            <v>4.1163841836734703</v>
          </cell>
          <cell r="AJ19">
            <v>4.8463989795918376</v>
          </cell>
          <cell r="AL19">
            <v>9</v>
          </cell>
          <cell r="AM19">
            <v>2.3671200000000003</v>
          </cell>
          <cell r="AN19">
            <v>2.5568999999999997</v>
          </cell>
          <cell r="AO19">
            <v>2.7470399999999997</v>
          </cell>
        </row>
        <row r="20">
          <cell r="Y20">
            <v>16</v>
          </cell>
          <cell r="Z20">
            <v>23.142272291366652</v>
          </cell>
          <cell r="AA20">
            <v>16</v>
          </cell>
          <cell r="AB20">
            <v>0.7640598768648772</v>
          </cell>
          <cell r="AC20">
            <v>17.074725970680912</v>
          </cell>
          <cell r="AD20">
            <v>1.0866688524686854</v>
          </cell>
          <cell r="AG20">
            <v>10</v>
          </cell>
          <cell r="AH20">
            <v>3.6732244897959183</v>
          </cell>
          <cell r="AI20">
            <v>4.4633469387755111</v>
          </cell>
          <cell r="AJ20">
            <v>5.2534693877551026</v>
          </cell>
          <cell r="AL20">
            <v>10</v>
          </cell>
          <cell r="AM20">
            <v>2.7292000000000005</v>
          </cell>
          <cell r="AN20">
            <v>2.9117999999999995</v>
          </cell>
          <cell r="AO20">
            <v>3.0948499999999997</v>
          </cell>
        </row>
        <row r="21">
          <cell r="Y21">
            <v>17</v>
          </cell>
          <cell r="Z21">
            <v>23.926338611242816</v>
          </cell>
          <cell r="AA21">
            <v>17</v>
          </cell>
          <cell r="AB21">
            <v>0.78406631987616393</v>
          </cell>
          <cell r="AC21">
            <v>18.204943421737305</v>
          </cell>
          <cell r="AD21">
            <v>1.1302174510563923</v>
          </cell>
          <cell r="AG21">
            <v>11</v>
          </cell>
          <cell r="AH21">
            <v>3.9421979591836736</v>
          </cell>
          <cell r="AI21">
            <v>4.7882270408163272</v>
          </cell>
          <cell r="AJ21">
            <v>5.6342561224489804</v>
          </cell>
          <cell r="AL21">
            <v>11</v>
          </cell>
          <cell r="AM21">
            <v>3.0881400000000006</v>
          </cell>
          <cell r="AN21">
            <v>3.2623799999999994</v>
          </cell>
          <cell r="AO21">
            <v>3.4371699999999996</v>
          </cell>
        </row>
        <row r="22">
          <cell r="Y22">
            <v>18</v>
          </cell>
          <cell r="Z22">
            <v>24.730935230668322</v>
          </cell>
          <cell r="AA22">
            <v>18</v>
          </cell>
          <cell r="AB22">
            <v>0.80459661942550653</v>
          </cell>
          <cell r="AC22">
            <v>19.380361739610304</v>
          </cell>
          <cell r="AD22">
            <v>1.1754183178729996</v>
          </cell>
          <cell r="AG22">
            <v>12</v>
          </cell>
          <cell r="AH22">
            <v>4.1932897959183677</v>
          </cell>
          <cell r="AI22">
            <v>5.0910244897959194</v>
          </cell>
          <cell r="AJ22">
            <v>5.9887591836734702</v>
          </cell>
          <cell r="AL22">
            <v>12</v>
          </cell>
          <cell r="AM22">
            <v>3.4376800000000007</v>
          </cell>
          <cell r="AN22">
            <v>3.6035999999999992</v>
          </cell>
          <cell r="AO22">
            <v>3.7701799999999994</v>
          </cell>
        </row>
        <row r="23">
          <cell r="Y23">
            <v>19</v>
          </cell>
          <cell r="Z23">
            <v>25.556599723045956</v>
          </cell>
          <cell r="AA23">
            <v>19</v>
          </cell>
          <cell r="AB23">
            <v>0.82566449237763351</v>
          </cell>
          <cell r="AC23">
            <v>20.602680327438666</v>
          </cell>
          <cell r="AD23">
            <v>1.2223185878283616</v>
          </cell>
          <cell r="AG23">
            <v>13</v>
          </cell>
          <cell r="AH23">
            <v>4.4265000000000008</v>
          </cell>
          <cell r="AI23">
            <v>5.3717392857142867</v>
          </cell>
          <cell r="AJ23">
            <v>6.3169785714285727</v>
          </cell>
          <cell r="AL23">
            <v>13</v>
          </cell>
          <cell r="AM23">
            <v>3.7715600000000009</v>
          </cell>
          <cell r="AN23">
            <v>3.9304199999999989</v>
          </cell>
          <cell r="AO23">
            <v>4.0900599999999994</v>
          </cell>
        </row>
        <row r="24">
          <cell r="Y24">
            <v>20</v>
          </cell>
          <cell r="Z24">
            <v>26.40388373781099</v>
          </cell>
          <cell r="AA24">
            <v>20</v>
          </cell>
          <cell r="AB24">
            <v>0.84728401476503379</v>
          </cell>
          <cell r="AC24">
            <v>21.873645284931957</v>
          </cell>
          <cell r="AD24">
            <v>1.2709649574932911</v>
          </cell>
          <cell r="AG24">
            <v>14</v>
          </cell>
          <cell r="AH24">
            <v>4.6418285714285723</v>
          </cell>
          <cell r="AI24">
            <v>5.6303714285714292</v>
          </cell>
          <cell r="AJ24">
            <v>6.6189142857142871</v>
          </cell>
          <cell r="AL24">
            <v>14</v>
          </cell>
          <cell r="AM24">
            <v>4.0835200000000009</v>
          </cell>
          <cell r="AN24">
            <v>4.2377999999999991</v>
          </cell>
          <cell r="AO24">
            <v>4.3929899999999993</v>
          </cell>
        </row>
        <row r="25">
          <cell r="Y25">
            <v>21</v>
          </cell>
          <cell r="Z25">
            <v>27.273353369003523</v>
          </cell>
          <cell r="AA25">
            <v>21</v>
          </cell>
          <cell r="AB25">
            <v>0.8694696311925334</v>
          </cell>
          <cell r="AC25">
            <v>23.195048718404941</v>
          </cell>
          <cell r="AD25">
            <v>1.3214034334729838</v>
          </cell>
          <cell r="AG25">
            <v>15</v>
          </cell>
          <cell r="AH25">
            <v>4.8392755102040823</v>
          </cell>
          <cell r="AI25">
            <v>5.8669209183673479</v>
          </cell>
          <cell r="AJ25">
            <v>6.8945663265306134</v>
          </cell>
          <cell r="AL25">
            <v>15</v>
          </cell>
          <cell r="AM25">
            <v>4.3673000000000011</v>
          </cell>
          <cell r="AN25">
            <v>4.5206999999999988</v>
          </cell>
          <cell r="AO25">
            <v>4.6751499999999995</v>
          </cell>
        </row>
        <row r="26">
          <cell r="Y26">
            <v>22</v>
          </cell>
          <cell r="Z26">
            <v>28.165589533491683</v>
          </cell>
          <cell r="AA26">
            <v>22</v>
          </cell>
          <cell r="AB26">
            <v>0.89223616448816045</v>
          </cell>
          <cell r="AC26">
            <v>24.568727767647623</v>
          </cell>
          <cell r="AD26">
            <v>1.373679049242682</v>
          </cell>
          <cell r="AG26">
            <v>16</v>
          </cell>
          <cell r="AH26">
            <v>5.0188408163265317</v>
          </cell>
          <cell r="AI26">
            <v>6.0813877551020417</v>
          </cell>
          <cell r="AJ26">
            <v>7.1439346938775525</v>
          </cell>
          <cell r="AL26">
            <v>16</v>
          </cell>
          <cell r="AM26">
            <v>4.6166400000000012</v>
          </cell>
          <cell r="AN26">
            <v>4.7740799999999988</v>
          </cell>
          <cell r="AO26">
            <v>4.9327199999999998</v>
          </cell>
        </row>
        <row r="27">
          <cell r="Y27">
            <v>23</v>
          </cell>
          <cell r="Z27">
            <v>29.081188359098345</v>
          </cell>
          <cell r="AA27">
            <v>23</v>
          </cell>
          <cell r="AB27">
            <v>0.91559882560666139</v>
          </cell>
          <cell r="AC27">
            <v>25.99656331495936</v>
          </cell>
          <cell r="AD27">
            <v>1.4278355473117372</v>
          </cell>
          <cell r="AG27">
            <v>17</v>
          </cell>
          <cell r="AH27">
            <v>5.1805244897959195</v>
          </cell>
          <cell r="AI27">
            <v>6.2737719387755115</v>
          </cell>
          <cell r="AJ27">
            <v>7.3670193877551036</v>
          </cell>
          <cell r="AL27">
            <v>17</v>
          </cell>
          <cell r="AM27">
            <v>4.8252800000000011</v>
          </cell>
          <cell r="AN27">
            <v>4.9928999999999988</v>
          </cell>
          <cell r="AO27">
            <v>5.16188</v>
          </cell>
        </row>
        <row r="28">
          <cell r="Y28">
            <v>24</v>
          </cell>
          <cell r="Z28">
            <v>30.020761582890739</v>
          </cell>
          <cell r="AA28">
            <v>24</v>
          </cell>
          <cell r="AB28">
            <v>0.93957322379239372</v>
          </cell>
          <cell r="AC28">
            <v>27.480478338257779</v>
          </cell>
          <cell r="AD28">
            <v>1.4839150232984188</v>
          </cell>
          <cell r="AG28">
            <v>18</v>
          </cell>
          <cell r="AH28">
            <v>5.3243265306122458</v>
          </cell>
          <cell r="AI28">
            <v>6.4440734693877566</v>
          </cell>
          <cell r="AJ28">
            <v>7.5638204081632665</v>
          </cell>
          <cell r="AL28">
            <v>18</v>
          </cell>
          <cell r="AM28">
            <v>4.9869600000000016</v>
          </cell>
          <cell r="AN28">
            <v>5.1721199999999987</v>
          </cell>
          <cell r="AO28">
            <v>5.3588100000000001</v>
          </cell>
        </row>
        <row r="29">
          <cell r="Y29">
            <v>25</v>
          </cell>
          <cell r="Z29">
            <v>30.984936959899002</v>
          </cell>
          <cell r="AA29">
            <v>25</v>
          </cell>
          <cell r="AB29">
            <v>0.96417537700826372</v>
          </cell>
          <cell r="AC29">
            <v>29.022435866447204</v>
          </cell>
          <cell r="AD29">
            <v>1.5419575281894247</v>
          </cell>
          <cell r="AG29">
            <v>19</v>
          </cell>
          <cell r="AH29">
            <v>5.4502469387755115</v>
          </cell>
          <cell r="AI29">
            <v>6.5922923469387769</v>
          </cell>
          <cell r="AJ29">
            <v>7.7343377551020422</v>
          </cell>
          <cell r="AL29">
            <v>19</v>
          </cell>
          <cell r="AM29">
            <v>5.0954200000000016</v>
          </cell>
          <cell r="AN29">
            <v>5.3066999999999984</v>
          </cell>
          <cell r="AO29">
            <v>5.5196899999999998</v>
          </cell>
        </row>
        <row r="30">
          <cell r="Y30">
            <v>26</v>
          </cell>
          <cell r="Z30">
            <v>31.974358682536813</v>
          </cell>
          <cell r="AA30">
            <v>26</v>
          </cell>
          <cell r="AB30">
            <v>0.98942172263781103</v>
          </cell>
          <cell r="AC30">
            <v>30.624436491170346</v>
          </cell>
          <cell r="AD30">
            <v>1.6020006247231429</v>
          </cell>
          <cell r="AG30">
            <v>20</v>
          </cell>
          <cell r="AH30">
            <v>5.5582857142857156</v>
          </cell>
          <cell r="AI30">
            <v>6.7184285714285732</v>
          </cell>
          <cell r="AJ30">
            <v>7.8785714285714299</v>
          </cell>
          <cell r="AL30">
            <v>20</v>
          </cell>
          <cell r="AM30">
            <v>5.1444000000000019</v>
          </cell>
          <cell r="AN30">
            <v>5.3915999999999986</v>
          </cell>
          <cell r="AO30">
            <v>5.6406999999999998</v>
          </cell>
        </row>
        <row r="31">
          <cell r="Y31">
            <v>27</v>
          </cell>
          <cell r="Z31">
            <v>32.989687811004259</v>
          </cell>
          <cell r="AA31">
            <v>27</v>
          </cell>
          <cell r="AB31">
            <v>1.0153291284674459</v>
          </cell>
          <cell r="AC31">
            <v>32.28851538464189</v>
          </cell>
          <cell r="AD31">
            <v>1.6640788934715438</v>
          </cell>
          <cell r="AG31">
            <v>21</v>
          </cell>
          <cell r="AH31">
            <v>5.6484428571428582</v>
          </cell>
          <cell r="AI31">
            <v>6.8224821428571447</v>
          </cell>
          <cell r="AJ31">
            <v>7.9965214285714303</v>
          </cell>
          <cell r="AL31">
            <v>21</v>
          </cell>
          <cell r="AM31">
            <v>5.1276400000000022</v>
          </cell>
          <cell r="AN31">
            <v>5.4217799999999983</v>
          </cell>
          <cell r="AO31">
            <v>5.7180200000000001</v>
          </cell>
        </row>
        <row r="32">
          <cell r="Y32">
            <v>28</v>
          </cell>
          <cell r="Z32">
            <v>34.03160271496057</v>
          </cell>
          <cell r="AA32">
            <v>28</v>
          </cell>
          <cell r="AB32">
            <v>1.0419149039563109</v>
          </cell>
          <cell r="AC32">
            <v>34.016738768442607</v>
          </cell>
          <cell r="AD32">
            <v>1.7282233838007173</v>
          </cell>
          <cell r="AG32">
            <v>22</v>
          </cell>
          <cell r="AH32">
            <v>5.7207183673469402</v>
          </cell>
          <cell r="AI32">
            <v>6.9044530612244914</v>
          </cell>
          <cell r="AJ32">
            <v>8.0881877551020427</v>
          </cell>
          <cell r="AL32">
            <v>22</v>
          </cell>
          <cell r="AM32">
            <v>5.0388800000000025</v>
          </cell>
          <cell r="AN32">
            <v>5.3921999999999981</v>
          </cell>
          <cell r="AO32">
            <v>5.7478300000000004</v>
          </cell>
        </row>
        <row r="33">
          <cell r="Y33">
            <v>29</v>
          </cell>
          <cell r="Z33">
            <v>35.100799526761776</v>
          </cell>
          <cell r="AA33">
            <v>29</v>
          </cell>
          <cell r="AB33">
            <v>1.0691968118012056</v>
          </cell>
          <cell r="AC33">
            <v>35.811199772903912</v>
          </cell>
          <cell r="AD33">
            <v>1.7944610044613043</v>
          </cell>
          <cell r="AG33">
            <v>23</v>
          </cell>
          <cell r="AH33">
            <v>5.7751122448979606</v>
          </cell>
          <cell r="AI33">
            <v>6.9643413265306142</v>
          </cell>
          <cell r="AJ33">
            <v>8.1535704081632669</v>
          </cell>
          <cell r="AL33">
            <v>23</v>
          </cell>
          <cell r="AM33">
            <v>4.8718600000000025</v>
          </cell>
          <cell r="AN33">
            <v>5.297819999999998</v>
          </cell>
          <cell r="AO33">
            <v>5.7263100000000007</v>
          </cell>
        </row>
        <row r="34">
          <cell r="Y34">
            <v>30</v>
          </cell>
          <cell r="Z34">
            <v>36.197992606566118</v>
          </cell>
          <cell r="AA34">
            <v>30</v>
          </cell>
          <cell r="AB34">
            <v>1.0971930798043417</v>
          </cell>
          <cell r="AC34">
            <v>37.674013620997357</v>
          </cell>
          <cell r="AD34">
            <v>1.8628138480934453</v>
          </cell>
          <cell r="AG34">
            <v>24</v>
          </cell>
          <cell r="AH34">
            <v>5.8116244897959195</v>
          </cell>
          <cell r="AI34">
            <v>7.0021469387755122</v>
          </cell>
          <cell r="AJ34">
            <v>8.1926693877551031</v>
          </cell>
          <cell r="AL34">
            <v>24</v>
          </cell>
          <cell r="AM34">
            <v>4.6203200000000031</v>
          </cell>
          <cell r="AN34">
            <v>5.1335999999999977</v>
          </cell>
          <cell r="AO34">
            <v>5.6496400000000007</v>
          </cell>
        </row>
        <row r="35">
          <cell r="Y35">
            <v>31</v>
          </cell>
          <cell r="Z35">
            <v>37.323915019617935</v>
          </cell>
          <cell r="AA35">
            <v>31</v>
          </cell>
          <cell r="AB35">
            <v>1.1259224130518177</v>
          </cell>
          <cell r="AC35">
            <v>39.607312064423908</v>
          </cell>
          <cell r="AD35">
            <v>1.9332984434265512</v>
          </cell>
          <cell r="AG35">
            <v>25</v>
          </cell>
          <cell r="AH35">
            <v>5.8302551020408178</v>
          </cell>
          <cell r="AI35">
            <v>7.0178698979591854</v>
          </cell>
          <cell r="AJ35">
            <v>8.2054846938775512</v>
          </cell>
          <cell r="AL35">
            <v>25</v>
          </cell>
          <cell r="AM35">
            <v>4.2780000000000031</v>
          </cell>
          <cell r="AN35">
            <v>4.8944999999999972</v>
          </cell>
          <cell r="AO35">
            <v>5.5140000000000002</v>
          </cell>
        </row>
        <row r="36">
          <cell r="Y36">
            <v>32</v>
          </cell>
          <cell r="Z36">
            <v>38.479319026029003</v>
          </cell>
          <cell r="AA36">
            <v>32</v>
          </cell>
          <cell r="AB36">
            <v>1.155404006411068</v>
          </cell>
          <cell r="AC36">
            <v>41.61323699282849</v>
          </cell>
          <cell r="AD36">
            <v>2.0059249284045819</v>
          </cell>
          <cell r="AG36">
            <v>26</v>
          </cell>
          <cell r="AH36">
            <v>5.8310040816326545</v>
          </cell>
          <cell r="AI36">
            <v>7.0115102040816346</v>
          </cell>
          <cell r="AJ36">
            <v>8.192016326530613</v>
          </cell>
          <cell r="AL36">
            <v>26</v>
          </cell>
          <cell r="AM36">
            <v>3.8386400000000034</v>
          </cell>
          <cell r="AN36">
            <v>4.5754799999999971</v>
          </cell>
          <cell r="AO36">
            <v>5.3155700000000001</v>
          </cell>
        </row>
        <row r="37">
          <cell r="Y37">
            <v>33</v>
          </cell>
          <cell r="Z37">
            <v>39.66497658338443</v>
          </cell>
          <cell r="AA37">
            <v>33</v>
          </cell>
          <cell r="AB37">
            <v>1.1856575573554267</v>
          </cell>
          <cell r="AC37">
            <v>43.693933129700881</v>
          </cell>
          <cell r="AD37">
            <v>2.0806961368723904</v>
          </cell>
          <cell r="AG37">
            <v>27</v>
          </cell>
          <cell r="AH37">
            <v>5.8138714285714297</v>
          </cell>
          <cell r="AI37">
            <v>6.983067857142859</v>
          </cell>
          <cell r="AJ37">
            <v>8.1522642857142866</v>
          </cell>
          <cell r="AL37">
            <v>27</v>
          </cell>
          <cell r="AM37">
            <v>3.2959800000000037</v>
          </cell>
          <cell r="AN37">
            <v>4.1714999999999973</v>
          </cell>
          <cell r="AO37">
            <v>5.0505300000000002</v>
          </cell>
        </row>
        <row r="38">
          <cell r="Y38">
            <v>34</v>
          </cell>
          <cell r="Z38">
            <v>40.881679862509024</v>
          </cell>
          <cell r="AA38">
            <v>34</v>
          </cell>
          <cell r="AB38">
            <v>1.2167032791245944</v>
          </cell>
          <cell r="AC38">
            <v>45.851539720513941</v>
          </cell>
          <cell r="AD38">
            <v>2.1576065908130602</v>
          </cell>
          <cell r="AG38">
            <v>28</v>
          </cell>
          <cell r="AH38">
            <v>5.7788571428571442</v>
          </cell>
          <cell r="AI38">
            <v>6.9325428571428596</v>
          </cell>
          <cell r="AJ38">
            <v>8.0862285714285722</v>
          </cell>
          <cell r="AL38">
            <v>28</v>
          </cell>
          <cell r="AM38">
            <v>2.6437600000000039</v>
          </cell>
          <cell r="AN38">
            <v>3.6775199999999972</v>
          </cell>
          <cell r="AO38">
            <v>4.7150600000000003</v>
          </cell>
        </row>
        <row r="39">
          <cell r="Y39">
            <v>35</v>
          </cell>
          <cell r="Z39">
            <v>42.130241776738671</v>
          </cell>
          <cell r="AA39">
            <v>35</v>
          </cell>
          <cell r="AB39">
            <v>1.2485619142296471</v>
          </cell>
          <cell r="AC39">
            <v>48.088181109938397</v>
          </cell>
          <cell r="AD39">
            <v>2.2366413894244559</v>
          </cell>
          <cell r="AG39">
            <v>29</v>
          </cell>
          <cell r="AH39">
            <v>5.7259612244897973</v>
          </cell>
          <cell r="AI39">
            <v>6.8599352040816353</v>
          </cell>
          <cell r="AJ39">
            <v>7.9939091836734697</v>
          </cell>
          <cell r="AL39">
            <v>29</v>
          </cell>
          <cell r="AM39">
            <v>1.8757200000000041</v>
          </cell>
          <cell r="AN39">
            <v>3.0884999999999971</v>
          </cell>
          <cell r="AO39">
            <v>4.3053400000000002</v>
          </cell>
        </row>
        <row r="40">
          <cell r="Y40">
            <v>36</v>
          </cell>
          <cell r="Z40">
            <v>43.411496525050367</v>
          </cell>
          <cell r="AA40">
            <v>36</v>
          </cell>
          <cell r="AB40">
            <v>1.2812547483116958</v>
          </cell>
          <cell r="AC40">
            <v>50.405956095502283</v>
          </cell>
          <cell r="AD40">
            <v>2.3177749855638865</v>
          </cell>
          <cell r="AG40">
            <v>30</v>
          </cell>
          <cell r="AH40">
            <v>5.6551836734693888</v>
          </cell>
          <cell r="AI40">
            <v>6.7652448979591862</v>
          </cell>
          <cell r="AJ40">
            <v>7.87530612244898</v>
          </cell>
          <cell r="AL40">
            <v>30</v>
          </cell>
          <cell r="AM40">
            <v>0.98560000000000403</v>
          </cell>
          <cell r="AN40">
            <v>2.3993999999999969</v>
          </cell>
          <cell r="AO40">
            <v>3.8175500000000002</v>
          </cell>
        </row>
        <row r="41">
          <cell r="Y41">
            <v>37</v>
          </cell>
          <cell r="Z41">
            <v>44.726300149413788</v>
          </cell>
          <cell r="AA41">
            <v>37</v>
          </cell>
          <cell r="AB41">
            <v>1.3148036243634209</v>
          </cell>
          <cell r="AC41">
            <v>52.806925934766397</v>
          </cell>
          <cell r="AD41">
            <v>2.4009698392641141</v>
          </cell>
          <cell r="AG41">
            <v>31</v>
          </cell>
          <cell r="AH41">
            <v>5.5665244897959196</v>
          </cell>
          <cell r="AI41">
            <v>6.6484719387755131</v>
          </cell>
          <cell r="AJ41">
            <v>7.7304193877551022</v>
          </cell>
          <cell r="AL41">
            <v>31</v>
          </cell>
          <cell r="AM41">
            <v>-3.285999999999567E-2</v>
          </cell>
          <cell r="AN41">
            <v>1.6051799999999967</v>
          </cell>
          <cell r="AO41">
            <v>3.2478699999999998</v>
          </cell>
        </row>
        <row r="42">
          <cell r="Y42">
            <v>38</v>
          </cell>
          <cell r="Z42">
            <v>46.075531106736754</v>
          </cell>
          <cell r="AA42">
            <v>38</v>
          </cell>
          <cell r="AB42">
            <v>1.3492309573229662</v>
          </cell>
          <cell r="AC42">
            <v>55.293100871896684</v>
          </cell>
          <cell r="AD42">
            <v>2.4861749371302864</v>
          </cell>
          <cell r="AG42">
            <v>32</v>
          </cell>
          <cell r="AH42">
            <v>5.459983673469389</v>
          </cell>
          <cell r="AI42">
            <v>6.5096163265306153</v>
          </cell>
          <cell r="AJ42">
            <v>7.5592489795918372</v>
          </cell>
          <cell r="AL42">
            <v>32</v>
          </cell>
          <cell r="AM42">
            <v>-1.1859199999999954</v>
          </cell>
          <cell r="AN42">
            <v>0.70079999999999654</v>
          </cell>
          <cell r="AO42">
            <v>2.5924799999999997</v>
          </cell>
        </row>
        <row r="43">
          <cell r="Y43">
            <v>39</v>
          </cell>
          <cell r="Z43">
            <v>47.460090855786753</v>
          </cell>
          <cell r="AA43">
            <v>39</v>
          </cell>
          <cell r="AB43">
            <v>1.3845597490499983</v>
          </cell>
          <cell r="AC43">
            <v>57.866425037353608</v>
          </cell>
          <cell r="AD43">
            <v>2.5733241654569241</v>
          </cell>
          <cell r="AG43">
            <v>33</v>
          </cell>
          <cell r="AH43">
            <v>5.3355612244897967</v>
          </cell>
          <cell r="AI43">
            <v>6.3486780612244926</v>
          </cell>
          <cell r="AJ43">
            <v>7.3617948979591841</v>
          </cell>
          <cell r="AL43">
            <v>33</v>
          </cell>
          <cell r="AM43">
            <v>-2.4798399999999949</v>
          </cell>
          <cell r="AN43">
            <v>-0.31878000000000384</v>
          </cell>
          <cell r="AO43">
            <v>1.8475599999999996</v>
          </cell>
        </row>
        <row r="44">
          <cell r="Y44">
            <v>40</v>
          </cell>
          <cell r="Z44">
            <v>48.880904459480639</v>
          </cell>
          <cell r="AA44">
            <v>40</v>
          </cell>
          <cell r="AB44">
            <v>1.4208136036938868</v>
          </cell>
          <cell r="AC44">
            <v>60.528759561206769</v>
          </cell>
          <cell r="AD44">
            <v>2.6623345238531613</v>
          </cell>
          <cell r="AG44">
            <v>34</v>
          </cell>
          <cell r="AH44">
            <v>5.1932571428571439</v>
          </cell>
          <cell r="AI44">
            <v>6.1656571428571461</v>
          </cell>
          <cell r="AJ44">
            <v>7.1380571428571429</v>
          </cell>
          <cell r="AL44">
            <v>34</v>
          </cell>
          <cell r="AM44">
            <v>-3.920879999999995</v>
          </cell>
          <cell r="AN44">
            <v>-1.4586000000000041</v>
          </cell>
          <cell r="AO44">
            <v>1.0092899999999996</v>
          </cell>
        </row>
        <row r="45">
          <cell r="Y45">
            <v>41</v>
          </cell>
          <cell r="Z45">
            <v>50.338921202944924</v>
          </cell>
          <cell r="AA45">
            <v>41</v>
          </cell>
          <cell r="AB45">
            <v>1.4580167434642846</v>
          </cell>
          <cell r="AC45">
            <v>65.324199391332598</v>
          </cell>
          <cell r="AD45">
            <v>4.7954398301258294</v>
          </cell>
          <cell r="AG45">
            <v>35</v>
          </cell>
          <cell r="AH45">
            <v>5.0330714285714295</v>
          </cell>
          <cell r="AI45">
            <v>5.9605535714285747</v>
          </cell>
          <cell r="AJ45">
            <v>6.8880357142857145</v>
          </cell>
          <cell r="AL45">
            <v>35</v>
          </cell>
          <cell r="AM45">
            <v>-5.5152999999999945</v>
          </cell>
          <cell r="AN45">
            <v>-2.7237000000000045</v>
          </cell>
          <cell r="AO45">
            <v>7.3849999999999527E-2</v>
          </cell>
        </row>
        <row r="46">
          <cell r="Y46">
            <v>42</v>
          </cell>
          <cell r="Z46">
            <v>51.938703883224456</v>
          </cell>
          <cell r="AA46">
            <v>42</v>
          </cell>
          <cell r="AB46">
            <v>1.5997826802795316</v>
          </cell>
          <cell r="AC46">
            <v>68.355171214282549</v>
          </cell>
          <cell r="AD46">
            <v>3.0309718229499509</v>
          </cell>
          <cell r="AG46">
            <v>36</v>
          </cell>
          <cell r="AH46">
            <v>4.8550040816326536</v>
          </cell>
          <cell r="AI46">
            <v>5.7333673469387794</v>
          </cell>
          <cell r="AJ46">
            <v>6.611730612244898</v>
          </cell>
          <cell r="AL46">
            <v>36</v>
          </cell>
          <cell r="AM46">
            <v>-7.2693599999999936</v>
          </cell>
          <cell r="AN46">
            <v>-4.1191200000000041</v>
          </cell>
          <cell r="AO46">
            <v>-0.96258000000000088</v>
          </cell>
        </row>
        <row r="47">
          <cell r="Y47">
            <v>43</v>
          </cell>
          <cell r="Z47">
            <v>53.548921310927497</v>
          </cell>
          <cell r="AA47">
            <v>43</v>
          </cell>
          <cell r="AB47">
            <v>1.6102174277030414</v>
          </cell>
          <cell r="AC47">
            <v>71.42696699996398</v>
          </cell>
          <cell r="AD47">
            <v>3.0717957856814309</v>
          </cell>
          <cell r="AG47">
            <v>37</v>
          </cell>
          <cell r="AH47">
            <v>4.6590551020408171</v>
          </cell>
          <cell r="AI47">
            <v>5.4840984693877592</v>
          </cell>
          <cell r="AJ47">
            <v>6.3091418367346943</v>
          </cell>
          <cell r="AL47">
            <v>37</v>
          </cell>
          <cell r="AM47">
            <v>-9.1893199999999933</v>
          </cell>
          <cell r="AN47">
            <v>-5.6499000000000041</v>
          </cell>
          <cell r="AO47">
            <v>-2.1038200000000011</v>
          </cell>
        </row>
        <row r="48">
          <cell r="Y48">
            <v>44</v>
          </cell>
          <cell r="Z48">
            <v>55.169510893003526</v>
          </cell>
          <cell r="AA48">
            <v>44</v>
          </cell>
          <cell r="AB48">
            <v>1.620589582076029</v>
          </cell>
          <cell r="AC48">
            <v>74.539876747397059</v>
          </cell>
          <cell r="AD48">
            <v>3.1129097474330791</v>
          </cell>
          <cell r="AG48">
            <v>38</v>
          </cell>
          <cell r="AH48">
            <v>4.445224489795919</v>
          </cell>
          <cell r="AI48">
            <v>5.2127469387755143</v>
          </cell>
          <cell r="AJ48">
            <v>5.9802693877551025</v>
          </cell>
          <cell r="AL48">
            <v>38</v>
          </cell>
          <cell r="AM48">
            <v>-11.281439999999993</v>
          </cell>
          <cell r="AN48">
            <v>-7.3210800000000047</v>
          </cell>
          <cell r="AO48">
            <v>-3.3536900000000012</v>
          </cell>
        </row>
        <row r="49">
          <cell r="Y49">
            <v>45</v>
          </cell>
          <cell r="Z49">
            <v>56.800406376805228</v>
          </cell>
          <cell r="AA49">
            <v>45</v>
          </cell>
          <cell r="AB49">
            <v>1.6308954838017016</v>
          </cell>
          <cell r="AC49">
            <v>77.694182687677028</v>
          </cell>
          <cell r="AD49">
            <v>3.1543059402799685</v>
          </cell>
          <cell r="AG49">
            <v>39</v>
          </cell>
          <cell r="AH49">
            <v>4.2135122448979594</v>
          </cell>
          <cell r="AI49">
            <v>4.9193127551020446</v>
          </cell>
          <cell r="AJ49">
            <v>5.6251132653061227</v>
          </cell>
          <cell r="AL49">
            <v>39</v>
          </cell>
          <cell r="AM49">
            <v>-13.551979999999993</v>
          </cell>
          <cell r="AN49">
            <v>-9.1377000000000042</v>
          </cell>
          <cell r="AO49">
            <v>-4.7160100000000016</v>
          </cell>
        </row>
        <row r="50">
          <cell r="Y50">
            <v>46</v>
          </cell>
          <cell r="Z50">
            <v>58.441537803851432</v>
          </cell>
          <cell r="AA50">
            <v>46</v>
          </cell>
          <cell r="AB50">
            <v>1.6411314270462043</v>
          </cell>
          <cell r="AC50">
            <v>80.890158896252331</v>
          </cell>
          <cell r="AD50">
            <v>3.1959762085753027</v>
          </cell>
          <cell r="AG50">
            <v>40</v>
          </cell>
          <cell r="AH50">
            <v>3.9639183673469391</v>
          </cell>
          <cell r="AI50">
            <v>4.6037959183673509</v>
          </cell>
          <cell r="AJ50">
            <v>5.2436734693877556</v>
          </cell>
          <cell r="AL50">
            <v>40</v>
          </cell>
          <cell r="AM50">
            <v>-16.007199999999994</v>
          </cell>
          <cell r="AN50">
            <v>-11.104800000000004</v>
          </cell>
          <cell r="AO50">
            <v>-6.1946000000000021</v>
          </cell>
        </row>
        <row r="51">
          <cell r="Y51">
            <v>47</v>
          </cell>
          <cell r="Z51">
            <v>60.09283146502041</v>
          </cell>
          <cell r="AA51">
            <v>47</v>
          </cell>
          <cell r="AB51">
            <v>1.6512936611689781</v>
          </cell>
          <cell r="AC51">
            <v>84.128070900054709</v>
          </cell>
          <cell r="AD51">
            <v>3.2379120038023785</v>
          </cell>
          <cell r="AG51">
            <v>41</v>
          </cell>
          <cell r="AH51">
            <v>3.6964428571428574</v>
          </cell>
          <cell r="AI51">
            <v>4.2661964285714324</v>
          </cell>
          <cell r="AJ51">
            <v>4.8359500000000004</v>
          </cell>
          <cell r="AL51">
            <v>41</v>
          </cell>
          <cell r="AM51">
            <v>-18.653359999999992</v>
          </cell>
          <cell r="AN51">
            <v>-13.227420000000006</v>
          </cell>
          <cell r="AO51">
            <v>-7.7932800000000029</v>
          </cell>
        </row>
        <row r="52">
          <cell r="Y52">
            <v>48</v>
          </cell>
          <cell r="Z52">
            <v>61.754209857266019</v>
          </cell>
          <cell r="AA52">
            <v>48</v>
          </cell>
          <cell r="AB52">
            <v>1.6613783922456093</v>
          </cell>
          <cell r="AC52">
            <v>87.408175279792871</v>
          </cell>
          <cell r="AD52">
            <v>3.2801043797381624</v>
          </cell>
          <cell r="AG52">
            <v>42</v>
          </cell>
          <cell r="AH52">
            <v>3.4110857142857145</v>
          </cell>
          <cell r="AI52">
            <v>3.9065142857142896</v>
          </cell>
          <cell r="AJ52">
            <v>4.4019428571428572</v>
          </cell>
          <cell r="AL52">
            <v>42</v>
          </cell>
          <cell r="AM52">
            <v>-21.496719999999993</v>
          </cell>
          <cell r="AN52">
            <v>-15.510600000000007</v>
          </cell>
          <cell r="AO52">
            <v>-9.5158700000000032</v>
          </cell>
        </row>
        <row r="53">
          <cell r="Y53">
            <v>49</v>
          </cell>
          <cell r="Z53">
            <v>63.425591641950327</v>
          </cell>
          <cell r="AA53">
            <v>49</v>
          </cell>
          <cell r="AB53">
            <v>1.6713817846843071</v>
          </cell>
          <cell r="AC53">
            <v>90.730719267743481</v>
          </cell>
          <cell r="AD53">
            <v>3.3225439879506098</v>
          </cell>
        </row>
        <row r="54">
          <cell r="Y54">
            <v>50</v>
          </cell>
          <cell r="Z54">
            <v>65.106891604887693</v>
          </cell>
          <cell r="AA54">
            <v>50</v>
          </cell>
          <cell r="AB54">
            <v>1.6812999629373664</v>
          </cell>
          <cell r="AC54">
            <v>94.095940341393757</v>
          </cell>
          <cell r="AD54">
            <v>3.3652210736502752</v>
          </cell>
        </row>
        <row r="55">
          <cell r="Y55">
            <v>51</v>
          </cell>
          <cell r="Z55">
            <v>66.798020618196318</v>
          </cell>
          <cell r="AA55">
            <v>51</v>
          </cell>
          <cell r="AB55">
            <v>1.6911290133086254</v>
          </cell>
          <cell r="AC55">
            <v>97.504065813313531</v>
          </cell>
          <cell r="AD55">
            <v>3.4081254719197744</v>
          </cell>
        </row>
        <row r="56">
          <cell r="Y56">
            <v>52</v>
          </cell>
          <cell r="Z56">
            <v>68.49888560405418</v>
          </cell>
          <cell r="AA56">
            <v>52</v>
          </cell>
          <cell r="AB56">
            <v>1.7008649858578622</v>
          </cell>
          <cell r="AC56">
            <v>100.95531241765559</v>
          </cell>
          <cell r="AD56">
            <v>3.4512466043420602</v>
          </cell>
        </row>
        <row r="57">
          <cell r="Y57">
            <v>53</v>
          </cell>
          <cell r="Z57">
            <v>70.209389500456993</v>
          </cell>
          <cell r="AA57">
            <v>53</v>
          </cell>
          <cell r="AB57">
            <v>1.7105038964028125</v>
          </cell>
          <cell r="AC57">
            <v>104.44988589370574</v>
          </cell>
          <cell r="AD57">
            <v>3.4945734760501495</v>
          </cell>
        </row>
        <row r="58">
          <cell r="Y58">
            <v>54</v>
          </cell>
          <cell r="Z58">
            <v>71.929431229076684</v>
          </cell>
          <cell r="AA58">
            <v>54</v>
          </cell>
          <cell r="AB58">
            <v>1.720041728619691</v>
          </cell>
          <cell r="AC58">
            <v>107.98798056692722</v>
          </cell>
          <cell r="AD58">
            <v>3.5380946732214795</v>
          </cell>
        </row>
        <row r="59">
          <cell r="Y59">
            <v>55</v>
          </cell>
          <cell r="Z59">
            <v>73.658905665319125</v>
          </cell>
          <cell r="AA59">
            <v>55</v>
          </cell>
          <cell r="AB59">
            <v>1.729474436242441</v>
          </cell>
          <cell r="AC59">
            <v>111.5697789279655</v>
          </cell>
          <cell r="AD59">
            <v>3.5817983610382811</v>
          </cell>
        </row>
        <row r="60">
          <cell r="Y60">
            <v>56</v>
          </cell>
          <cell r="Z60">
            <v>75.397703610680239</v>
          </cell>
          <cell r="AA60">
            <v>56</v>
          </cell>
          <cell r="AB60">
            <v>1.7387979453611138</v>
          </cell>
          <cell r="AC60">
            <v>115.19545121010268</v>
          </cell>
          <cell r="AD60">
            <v>3.6256722821371739</v>
          </cell>
        </row>
        <row r="61">
          <cell r="Y61">
            <v>57</v>
          </cell>
          <cell r="Z61">
            <v>77.145711767499733</v>
          </cell>
          <cell r="AA61">
            <v>57</v>
          </cell>
          <cell r="AB61">
            <v>1.7480081568194947</v>
          </cell>
          <cell r="AC61">
            <v>118.86515496567274</v>
          </cell>
          <cell r="AD61">
            <v>3.6697037555700689</v>
          </cell>
        </row>
        <row r="62">
          <cell r="Y62">
            <v>58</v>
          </cell>
          <cell r="Z62">
            <v>78.902812716211685</v>
          </cell>
          <cell r="AA62">
            <v>58</v>
          </cell>
          <cell r="AB62">
            <v>1.7571009487119511</v>
          </cell>
          <cell r="AC62">
            <v>122.57903464197142</v>
          </cell>
          <cell r="AD62">
            <v>3.7138796762986743</v>
          </cell>
        </row>
        <row r="63">
          <cell r="Y63">
            <v>59</v>
          </cell>
          <cell r="Z63">
            <v>80.6688848951908</v>
          </cell>
          <cell r="AA63">
            <v>59</v>
          </cell>
          <cell r="AB63">
            <v>1.7660721789791154</v>
          </cell>
          <cell r="AC63">
            <v>126.33722115721567</v>
          </cell>
          <cell r="AD63">
            <v>3.7581865152442475</v>
          </cell>
        </row>
        <row r="64">
          <cell r="Y64">
            <v>60</v>
          </cell>
          <cell r="Z64">
            <v>82.443802583292836</v>
          </cell>
          <cell r="AA64">
            <v>60</v>
          </cell>
          <cell r="AB64">
            <v>1.7749176881020361</v>
          </cell>
          <cell r="AC64">
            <v>130.13983147713023</v>
          </cell>
          <cell r="AD64">
            <v>3.8026103199145638</v>
          </cell>
        </row>
        <row r="65">
          <cell r="Y65">
            <v>61</v>
          </cell>
          <cell r="Z65">
            <v>84.227435885186921</v>
          </cell>
          <cell r="AA65">
            <v>61</v>
          </cell>
          <cell r="AB65">
            <v>1.7836333018940849</v>
          </cell>
          <cell r="AC65">
            <v>133.98696819275969</v>
          </cell>
          <cell r="AD65">
            <v>3.8471367156294605</v>
          </cell>
        </row>
        <row r="66">
          <cell r="Y66">
            <v>62</v>
          </cell>
          <cell r="Z66">
            <v>86.019650719576546</v>
          </cell>
          <cell r="AA66">
            <v>62</v>
          </cell>
          <cell r="AB66">
            <v>1.7922148343896254</v>
          </cell>
          <cell r="AC66">
            <v>137.87871910012493</v>
          </cell>
          <cell r="AD66">
            <v>3.8917509073652354</v>
          </cell>
        </row>
        <row r="67">
          <cell r="Y67">
            <v>63</v>
          </cell>
          <cell r="Z67">
            <v>87.820308810404995</v>
          </cell>
          <cell r="AA67">
            <v>63</v>
          </cell>
          <cell r="AB67">
            <v>1.8006580908284491</v>
          </cell>
          <cell r="AC67">
            <v>141.81515678236323</v>
          </cell>
          <cell r="AD67">
            <v>3.9364376822383065</v>
          </cell>
        </row>
        <row r="68">
          <cell r="Y68">
            <v>64</v>
          </cell>
          <cell r="Z68">
            <v>89.629267681139439</v>
          </cell>
          <cell r="AA68">
            <v>64</v>
          </cell>
          <cell r="AB68">
            <v>1.8089588707344433</v>
          </cell>
          <cell r="AC68">
            <v>145.79633819501151</v>
          </cell>
          <cell r="AD68">
            <v>3.981181412648283</v>
          </cell>
        </row>
        <row r="69">
          <cell r="Y69">
            <v>65</v>
          </cell>
          <cell r="Z69">
            <v>91.446380652226495</v>
          </cell>
          <cell r="AA69">
            <v>65</v>
          </cell>
          <cell r="AB69">
            <v>1.8171129710870559</v>
          </cell>
          <cell r="AC69">
            <v>149.82230425510994</v>
          </cell>
          <cell r="AD69">
            <v>4.0259660600984262</v>
          </cell>
        </row>
        <row r="70">
          <cell r="Y70">
            <v>66</v>
          </cell>
          <cell r="Z70">
            <v>93.27149684180992</v>
          </cell>
          <cell r="AA70">
            <v>66</v>
          </cell>
          <cell r="AB70">
            <v>1.8251161895834258</v>
          </cell>
          <cell r="AC70">
            <v>153.89307943482234</v>
          </cell>
          <cell r="AD70">
            <v>4.070775179712399</v>
          </cell>
        </row>
        <row r="71">
          <cell r="Y71">
            <v>67</v>
          </cell>
          <cell r="Z71">
            <v>95.104461169799251</v>
          </cell>
          <cell r="AA71">
            <v>67</v>
          </cell>
          <cell r="AB71">
            <v>1.8329643279893304</v>
          </cell>
          <cell r="AC71">
            <v>158.00867136028572</v>
          </cell>
          <cell r="AD71">
            <v>4.1155919254633773</v>
          </cell>
        </row>
        <row r="72">
          <cell r="Y72">
            <v>68</v>
          </cell>
          <cell r="Z72">
            <v>96.945114365375574</v>
          </cell>
          <cell r="AA72">
            <v>68</v>
          </cell>
          <cell r="AB72">
            <v>1.8406531955763228</v>
          </cell>
          <cell r="AC72">
            <v>162.16907041641892</v>
          </cell>
          <cell r="AD72">
            <v>4.1603990561332012</v>
          </cell>
        </row>
        <row r="73">
          <cell r="Y73">
            <v>69</v>
          </cell>
          <cell r="Z73">
            <v>98.793292978018172</v>
          </cell>
          <cell r="AA73">
            <v>69</v>
          </cell>
          <cell r="AB73">
            <v>1.8481786126425988</v>
          </cell>
          <cell r="AC73">
            <v>166.37424935843418</v>
          </cell>
          <cell r="AD73">
            <v>4.2051789420152659</v>
          </cell>
        </row>
        <row r="74">
          <cell r="Y74">
            <v>70</v>
          </cell>
          <cell r="Z74">
            <v>100.64882939213268</v>
          </cell>
          <cell r="AA74">
            <v>70</v>
          </cell>
          <cell r="AB74">
            <v>1.8555364141145105</v>
          </cell>
          <cell r="AC74">
            <v>170.62416293080955</v>
          </cell>
          <cell r="AD74">
            <v>4.2499135723753625</v>
          </cell>
        </row>
        <row r="75">
          <cell r="Y75">
            <v>71</v>
          </cell>
          <cell r="Z75">
            <v>102.51155184535824</v>
          </cell>
          <cell r="AA75">
            <v>71</v>
          </cell>
          <cell r="AB75">
            <v>1.8627224532255582</v>
          </cell>
          <cell r="AC75">
            <v>174.91874749449369</v>
          </cell>
          <cell r="AD75">
            <v>4.2945845636841398</v>
          </cell>
        </row>
        <row r="76">
          <cell r="Y76">
            <v>72</v>
          </cell>
          <cell r="Z76">
            <v>104.38128445062776</v>
          </cell>
          <cell r="AA76">
            <v>72</v>
          </cell>
          <cell r="AB76">
            <v>1.8697326052695189</v>
          </cell>
          <cell r="AC76">
            <v>179.25792066312371</v>
          </cell>
          <cell r="AD76">
            <v>4.3391731686300261</v>
          </cell>
        </row>
        <row r="77">
          <cell r="Y77">
            <v>73</v>
          </cell>
          <cell r="Z77">
            <v>106.25784722205151</v>
          </cell>
          <cell r="AA77">
            <v>73</v>
          </cell>
          <cell r="AB77">
            <v>1.8765627714237496</v>
          </cell>
          <cell r="AC77">
            <v>183.64158094904928</v>
          </cell>
          <cell r="AD77">
            <v>4.383660285925572</v>
          </cell>
        </row>
        <row r="78">
          <cell r="Y78">
            <v>74</v>
          </cell>
          <cell r="Z78">
            <v>108.14105610469021</v>
          </cell>
          <cell r="AA78">
            <v>74</v>
          </cell>
          <cell r="AB78">
            <v>1.8832088826386979</v>
          </cell>
          <cell r="AC78">
            <v>188.06960741996159</v>
          </cell>
          <cell r="AD78">
            <v>4.4280264709123003</v>
          </cell>
        </row>
        <row r="79">
          <cell r="Y79">
            <v>75</v>
          </cell>
          <cell r="Z79">
            <v>110.03072300827974</v>
          </cell>
          <cell r="AA79">
            <v>75</v>
          </cell>
          <cell r="AB79">
            <v>1.8896669035895286</v>
          </cell>
          <cell r="AC79">
            <v>192.5418593669346</v>
          </cell>
          <cell r="AD79">
            <v>4.4722519469730173</v>
          </cell>
        </row>
        <row r="80">
          <cell r="Y80">
            <v>76</v>
          </cell>
          <cell r="Z80">
            <v>111.92665584496451</v>
          </cell>
          <cell r="AA80">
            <v>76</v>
          </cell>
          <cell r="AB80">
            <v>1.8959328366847785</v>
          </cell>
          <cell r="AC80">
            <v>197.05817598468937</v>
          </cell>
          <cell r="AD80">
            <v>4.516316617754768</v>
          </cell>
        </row>
        <row r="81">
          <cell r="Y81">
            <v>77</v>
          </cell>
          <cell r="Z81">
            <v>113.82865857109226</v>
          </cell>
          <cell r="AA81">
            <v>77</v>
          </cell>
          <cell r="AB81">
            <v>1.9020027261277477</v>
          </cell>
          <cell r="AC81">
            <v>201.61837606489578</v>
          </cell>
          <cell r="AD81">
            <v>4.560200080206414</v>
          </cell>
        </row>
        <row r="82">
          <cell r="Y82">
            <v>78</v>
          </cell>
          <cell r="Z82">
            <v>115.73653123311728</v>
          </cell>
          <cell r="AA82">
            <v>78</v>
          </cell>
          <cell r="AB82">
            <v>1.9078726620250137</v>
          </cell>
          <cell r="AC82">
            <v>206.2222577033271</v>
          </cell>
          <cell r="AD82">
            <v>4.6038816384313179</v>
          </cell>
        </row>
        <row r="83">
          <cell r="Y83">
            <v>79</v>
          </cell>
          <cell r="Z83">
            <v>117.65007001765416</v>
          </cell>
          <cell r="AA83">
            <v>79</v>
          </cell>
          <cell r="AB83">
            <v>1.9135387845368825</v>
          </cell>
          <cell r="AC83">
            <v>210.86959802168164</v>
          </cell>
          <cell r="AD83">
            <v>4.6473403183545372</v>
          </cell>
        </row>
        <row r="84">
          <cell r="Y84">
            <v>80</v>
          </cell>
          <cell r="Z84">
            <v>119.56906730571829</v>
          </cell>
          <cell r="AA84">
            <v>80</v>
          </cell>
          <cell r="AB84">
            <v>1.9189972880641335</v>
          </cell>
          <cell r="AC84">
            <v>215.5601529048833</v>
          </cell>
          <cell r="AD84">
            <v>4.6905548832016564</v>
          </cell>
        </row>
        <row r="85">
          <cell r="Y85">
            <v>81</v>
          </cell>
          <cell r="Z85">
            <v>121.49331173118317</v>
          </cell>
          <cell r="AA85">
            <v>81</v>
          </cell>
          <cell r="AB85">
            <v>1.9242444254648774</v>
          </cell>
          <cell r="AC85">
            <v>220.29365675466693</v>
          </cell>
          <cell r="AD85">
            <v>4.7335038497836308</v>
          </cell>
        </row>
        <row r="86">
          <cell r="Y86">
            <v>82</v>
          </cell>
          <cell r="Z86">
            <v>123.42258824347881</v>
          </cell>
          <cell r="AA86">
            <v>82</v>
          </cell>
          <cell r="AB86">
            <v>1.9292765122956439</v>
          </cell>
          <cell r="AC86">
            <v>225.06982226024761</v>
          </cell>
          <cell r="AD86">
            <v>4.7761655055806784</v>
          </cell>
        </row>
        <row r="87">
          <cell r="Y87">
            <v>83</v>
          </cell>
          <cell r="Z87">
            <v>125.35667817454879</v>
          </cell>
          <cell r="AA87">
            <v>83</v>
          </cell>
          <cell r="AB87">
            <v>1.9340899310699768</v>
          </cell>
          <cell r="AC87">
            <v>229.88834018686336</v>
          </cell>
          <cell r="AD87">
            <v>4.8185179266157547</v>
          </cell>
        </row>
        <row r="88">
          <cell r="Y88">
            <v>84</v>
          </cell>
          <cell r="Z88">
            <v>127.29535931007688</v>
          </cell>
          <cell r="AA88">
            <v>84</v>
          </cell>
          <cell r="AB88">
            <v>1.9386811355280855</v>
          </cell>
          <cell r="AC88">
            <v>234.74887918296844</v>
          </cell>
          <cell r="AD88">
            <v>4.8605389961050776</v>
          </cell>
        </row>
        <row r="89">
          <cell r="Y89">
            <v>85</v>
          </cell>
          <cell r="Z89">
            <v>129.23840596498735</v>
          </cell>
          <cell r="AA89">
            <v>85</v>
          </cell>
          <cell r="AB89">
            <v>1.943046654910475</v>
          </cell>
          <cell r="AC89">
            <v>239.65108560684092</v>
          </cell>
          <cell r="AD89">
            <v>4.9022064238724852</v>
          </cell>
        </row>
        <row r="90">
          <cell r="Y90">
            <v>86</v>
          </cell>
          <cell r="Z90">
            <v>131.18558906321596</v>
          </cell>
          <cell r="AA90">
            <v>86</v>
          </cell>
          <cell r="AB90">
            <v>1.9471830982286065</v>
          </cell>
          <cell r="AC90">
            <v>244.59458337335036</v>
          </cell>
          <cell r="AD90">
            <v>4.943497766509438</v>
          </cell>
        </row>
        <row r="91">
          <cell r="Y91">
            <v>87</v>
          </cell>
          <cell r="Z91">
            <v>133.13667622174103</v>
          </cell>
          <cell r="AA91">
            <v>87</v>
          </cell>
          <cell r="AB91">
            <v>1.9510871585250698</v>
          </cell>
          <cell r="AC91">
            <v>249.57897382161335</v>
          </cell>
          <cell r="AD91">
            <v>4.9843904482629853</v>
          </cell>
        </row>
        <row r="92">
          <cell r="Y92">
            <v>88</v>
          </cell>
          <cell r="Z92">
            <v>135.09143183885718</v>
          </cell>
          <cell r="AA92">
            <v>88</v>
          </cell>
          <cell r="AB92">
            <v>1.9547556171161489</v>
          </cell>
          <cell r="AC92">
            <v>254.60383560424233</v>
          </cell>
          <cell r="AD92">
            <v>5.0248617826289887</v>
          </cell>
        </row>
        <row r="93">
          <cell r="Y93">
            <v>89</v>
          </cell>
          <cell r="Z93">
            <v>137.04961718666567</v>
          </cell>
          <cell r="AA93">
            <v>89</v>
          </cell>
          <cell r="AB93">
            <v>1.9581853478084952</v>
          </cell>
          <cell r="AC93">
            <v>259.6687245988698</v>
          </cell>
          <cell r="AD93">
            <v>5.0648889946274664</v>
          </cell>
        </row>
        <row r="94">
          <cell r="Y94">
            <v>90</v>
          </cell>
          <cell r="Z94">
            <v>139.01099050774849</v>
          </cell>
          <cell r="AA94">
            <v>90</v>
          </cell>
          <cell r="AB94">
            <v>1.9613733210828173</v>
          </cell>
          <cell r="AC94">
            <v>264.77317384260209</v>
          </cell>
          <cell r="AD94">
            <v>5.1044492437322901</v>
          </cell>
        </row>
        <row r="95">
          <cell r="Y95">
            <v>91</v>
          </cell>
          <cell r="Z95">
            <v>140.97530711598452</v>
          </cell>
          <cell r="AA95">
            <v>91</v>
          </cell>
          <cell r="AB95">
            <v>1.9643166082360324</v>
          </cell>
          <cell r="AC95">
            <v>269.91669349002899</v>
          </cell>
          <cell r="AD95">
            <v>5.1435196474268992</v>
          </cell>
        </row>
        <row r="96">
          <cell r="Y96">
            <v>92</v>
          </cell>
          <cell r="Z96">
            <v>142.94231950145863</v>
          </cell>
          <cell r="AA96">
            <v>92</v>
          </cell>
          <cell r="AB96">
            <v>1.9670123854741064</v>
          </cell>
          <cell r="AC96">
            <v>275.09877079538416</v>
          </cell>
          <cell r="AD96">
            <v>5.1820773053551648</v>
          </cell>
        </row>
        <row r="97">
          <cell r="Y97">
            <v>93</v>
          </cell>
          <cell r="Z97">
            <v>144.91177743940599</v>
          </cell>
          <cell r="AA97">
            <v>93</v>
          </cell>
          <cell r="AB97">
            <v>1.969457937947368</v>
          </cell>
          <cell r="AC97">
            <v>280.31887011941524</v>
          </cell>
          <cell r="AD97">
            <v>5.2200993240310822</v>
          </cell>
        </row>
        <row r="98">
          <cell r="Y98">
            <v>94</v>
          </cell>
          <cell r="Z98">
            <v>146.88342810312602</v>
          </cell>
          <cell r="AA98">
            <v>94</v>
          </cell>
          <cell r="AB98">
            <v>1.9716506637200268</v>
          </cell>
          <cell r="AC98">
            <v>285.57643296148848</v>
          </cell>
          <cell r="AD98">
            <v>5.2575628420732414</v>
          </cell>
        </row>
        <row r="99">
          <cell r="Y99">
            <v>95</v>
          </cell>
          <cell r="Z99">
            <v>148.85701618079153</v>
          </cell>
          <cell r="AA99">
            <v>95</v>
          </cell>
          <cell r="AB99">
            <v>1.9735880776655108</v>
          </cell>
          <cell r="AC99">
            <v>290.87087801741347</v>
          </cell>
          <cell r="AD99">
            <v>5.2944450559249958</v>
          </cell>
        </row>
        <row r="100">
          <cell r="Y100">
            <v>96</v>
          </cell>
          <cell r="Z100">
            <v>150.83228399607091</v>
          </cell>
          <cell r="AA100">
            <v>96</v>
          </cell>
          <cell r="AB100">
            <v>1.9752678152793806</v>
          </cell>
          <cell r="AC100">
            <v>296.20160126342961</v>
          </cell>
          <cell r="AD100">
            <v>5.3307232460161345</v>
          </cell>
        </row>
        <row r="101">
          <cell r="Y101">
            <v>97</v>
          </cell>
          <cell r="Z101">
            <v>152.80897163247243</v>
          </cell>
          <cell r="AA101">
            <v>97</v>
          </cell>
          <cell r="AB101">
            <v>1.9766876364015218</v>
          </cell>
          <cell r="AC101">
            <v>301.56797606675735</v>
          </cell>
          <cell r="AD101">
            <v>5.3663748033277443</v>
          </cell>
        </row>
        <row r="102">
          <cell r="Y102">
            <v>98</v>
          </cell>
          <cell r="Z102">
            <v>154.78681706131147</v>
          </cell>
          <cell r="AA102">
            <v>98</v>
          </cell>
          <cell r="AB102">
            <v>1.9778454288390321</v>
          </cell>
          <cell r="AC102">
            <v>306.96935332306725</v>
          </cell>
          <cell r="AD102">
            <v>5.4013772563098996</v>
          </cell>
        </row>
        <row r="103">
          <cell r="Y103">
            <v>99</v>
          </cell>
          <cell r="Z103">
            <v>156.76555627319331</v>
          </cell>
          <cell r="AA103">
            <v>99</v>
          </cell>
          <cell r="AB103">
            <v>1.9787392118818445</v>
          </cell>
          <cell r="AC103">
            <v>312.40506162117464</v>
          </cell>
          <cell r="AD103">
            <v>5.4357082981073859</v>
          </cell>
        </row>
        <row r="104">
          <cell r="Y104">
            <v>100</v>
          </cell>
          <cell r="Z104">
            <v>158.74492341289582</v>
          </cell>
          <cell r="AA104">
            <v>100</v>
          </cell>
          <cell r="AB104">
            <v>1.9793671397025037</v>
          </cell>
          <cell r="AC104">
            <v>317.87440743521722</v>
          </cell>
          <cell r="AD104">
            <v>5.4693458140425832</v>
          </cell>
        </row>
        <row r="105">
          <cell r="Y105">
            <v>101</v>
          </cell>
          <cell r="Z105">
            <v>160.72465091752812</v>
          </cell>
          <cell r="AA105">
            <v>101</v>
          </cell>
          <cell r="AB105">
            <v>1.979727504632308</v>
          </cell>
          <cell r="AC105">
            <v>323.37667534452135</v>
          </cell>
          <cell r="AD105">
            <v>5.5022679093041234</v>
          </cell>
        </row>
        <row r="106">
          <cell r="Y106">
            <v>102</v>
          </cell>
          <cell r="Z106">
            <v>162.7044696578335</v>
          </cell>
          <cell r="AA106">
            <v>102</v>
          </cell>
          <cell r="AB106">
            <v>1.979818740305376</v>
          </cell>
          <cell r="AC106">
            <v>328.9111282813098</v>
          </cell>
          <cell r="AD106">
            <v>5.5344529367884547</v>
          </cell>
        </row>
        <row r="107">
          <cell r="Y107">
            <v>103</v>
          </cell>
          <cell r="Z107">
            <v>164.68410908249675</v>
          </cell>
          <cell r="AA107">
            <v>103</v>
          </cell>
          <cell r="AB107">
            <v>1.9796394246632474</v>
          </cell>
          <cell r="AC107">
            <v>334.47700780634915</v>
          </cell>
          <cell r="AD107">
            <v>5.5658795250393496</v>
          </cell>
        </row>
        <row r="108">
          <cell r="Y108">
            <v>104</v>
          </cell>
          <cell r="Z108">
            <v>166.66329736530841</v>
          </cell>
          <cell r="AA108">
            <v>104</v>
          </cell>
          <cell r="AB108">
            <v>1.9791882828116627</v>
          </cell>
          <cell r="AC108">
            <v>340.07353441257493</v>
          </cell>
          <cell r="AD108">
            <v>5.5965266062257797</v>
          </cell>
        </row>
        <row r="109">
          <cell r="Y109">
            <v>105</v>
          </cell>
          <cell r="Z109">
            <v>168.64176155503114</v>
          </cell>
          <cell r="AA109">
            <v>105</v>
          </cell>
          <cell r="AB109">
            <v>1.9784641897227289</v>
          </cell>
          <cell r="AC109">
            <v>345.6999078566833</v>
          </cell>
          <cell r="AD109">
            <v>5.626373444108367</v>
          </cell>
        </row>
        <row r="110">
          <cell r="Y110">
            <v>106</v>
          </cell>
          <cell r="Z110">
            <v>170.61922772780574</v>
          </cell>
          <cell r="AA110">
            <v>106</v>
          </cell>
          <cell r="AB110">
            <v>1.9774661727745979</v>
          </cell>
          <cell r="AC110">
            <v>351.35530751860784</v>
          </cell>
          <cell r="AD110">
            <v>5.6553996619245481</v>
          </cell>
        </row>
        <row r="111">
          <cell r="Y111">
            <v>107</v>
          </cell>
          <cell r="Z111">
            <v>172.59542114192743</v>
          </cell>
          <cell r="AA111">
            <v>107</v>
          </cell>
          <cell r="AB111">
            <v>1.9761934141216955</v>
          </cell>
          <cell r="AC111">
            <v>357.03889278874971</v>
          </cell>
          <cell r="AD111">
            <v>5.6835852701418617</v>
          </cell>
        </row>
        <row r="112">
          <cell r="Y112">
            <v>108</v>
          </cell>
          <cell r="Z112">
            <v>174.57006639481659</v>
          </cell>
          <cell r="AA112">
            <v>108</v>
          </cell>
          <cell r="AB112">
            <v>1.9746452528891609</v>
          </cell>
          <cell r="AC112">
            <v>362.74980348276387</v>
          </cell>
          <cell r="AD112">
            <v>5.7109106940141601</v>
          </cell>
        </row>
        <row r="113">
          <cell r="Y113">
            <v>109</v>
          </cell>
          <cell r="Z113">
            <v>176.54288758200084</v>
          </cell>
          <cell r="AA113">
            <v>109</v>
          </cell>
          <cell r="AB113">
            <v>1.9728211871842518</v>
          </cell>
          <cell r="AC113">
            <v>368.48716028364254</v>
          </cell>
          <cell r="AD113">
            <v>5.7373568008786719</v>
          </cell>
        </row>
        <row r="114">
          <cell r="Y114">
            <v>110</v>
          </cell>
          <cell r="Z114">
            <v>178.51360845792024</v>
          </cell>
          <cell r="AA114">
            <v>110</v>
          </cell>
          <cell r="AB114">
            <v>1.9707208759193975</v>
          </cell>
          <cell r="AC114">
            <v>374.25006521077756</v>
          </cell>
          <cell r="AD114">
            <v>5.7629049271350254</v>
          </cell>
        </row>
        <row r="115">
          <cell r="Y115">
            <v>111</v>
          </cell>
          <cell r="Z115">
            <v>180.48195259836058</v>
          </cell>
          <cell r="AA115">
            <v>111</v>
          </cell>
          <cell r="AB115">
            <v>1.9683441404403368</v>
          </cell>
          <cell r="AC115">
            <v>380.03760211562013</v>
          </cell>
          <cell r="AD115">
            <v>5.7875369048425682</v>
          </cell>
        </row>
        <row r="116">
          <cell r="Y116">
            <v>112</v>
          </cell>
          <cell r="Z116">
            <v>182.44764356431511</v>
          </cell>
          <cell r="AA116">
            <v>112</v>
          </cell>
          <cell r="AB116">
            <v>1.9656909659545363</v>
          </cell>
          <cell r="AC116">
            <v>385.84883720349222</v>
          </cell>
          <cell r="AD116">
            <v>5.8112350878720918</v>
          </cell>
        </row>
        <row r="117">
          <cell r="Y117">
            <v>113</v>
          </cell>
          <cell r="Z117">
            <v>184.41040506706943</v>
          </cell>
          <cell r="AA117">
            <v>113</v>
          </cell>
          <cell r="AB117">
            <v>1.9627615027543186</v>
          </cell>
          <cell r="AC117">
            <v>391.68281958104649</v>
          </cell>
          <cell r="AD117">
            <v>5.8339823775542641</v>
          </cell>
        </row>
        <row r="118">
          <cell r="Y118">
            <v>114</v>
          </cell>
          <cell r="Z118">
            <v>186.36996113429998</v>
          </cell>
          <cell r="AA118">
            <v>114</v>
          </cell>
          <cell r="AB118">
            <v>1.959556067230551</v>
          </cell>
          <cell r="AC118">
            <v>397.53858182880538</v>
          </cell>
          <cell r="AD118">
            <v>5.8557622477588893</v>
          </cell>
        </row>
        <row r="119">
          <cell r="Y119">
            <v>115</v>
          </cell>
          <cell r="Z119">
            <v>188.3260362769723</v>
          </cell>
          <cell r="AA119">
            <v>115</v>
          </cell>
          <cell r="AB119">
            <v>1.9560751426723186</v>
          </cell>
          <cell r="AC119">
            <v>403.41514059815228</v>
          </cell>
          <cell r="AD119">
            <v>5.8765587693469001</v>
          </cell>
        </row>
        <row r="120">
          <cell r="Y120">
            <v>116</v>
          </cell>
          <cell r="Z120">
            <v>190.27835565682145</v>
          </cell>
          <cell r="AA120">
            <v>116</v>
          </cell>
          <cell r="AB120">
            <v>1.9523193798491434</v>
          </cell>
          <cell r="AC120">
            <v>409.3114972320858</v>
          </cell>
          <cell r="AD120">
            <v>5.8963566339335216</v>
          </cell>
        </row>
        <row r="121">
          <cell r="Y121">
            <v>117</v>
          </cell>
          <cell r="Z121">
            <v>192.22664525419381</v>
          </cell>
          <cell r="AA121">
            <v>117</v>
          </cell>
          <cell r="AB121">
            <v>1.9482895973723657</v>
          </cell>
          <cell r="AC121">
            <v>415.22663840898974</v>
          </cell>
          <cell r="AD121">
            <v>5.9151411769039441</v>
          </cell>
        </row>
        <row r="122">
          <cell r="Y122">
            <v>118</v>
          </cell>
          <cell r="Z122">
            <v>194.17063203602672</v>
          </cell>
          <cell r="AA122">
            <v>118</v>
          </cell>
          <cell r="AB122">
            <v>1.9439867818329049</v>
          </cell>
          <cell r="AC122">
            <v>421.15953680861463</v>
          </cell>
          <cell r="AD122">
            <v>5.9328983996248894</v>
          </cell>
        </row>
        <row r="123">
          <cell r="Y123">
            <v>119</v>
          </cell>
          <cell r="Z123">
            <v>196.11004412373995</v>
          </cell>
          <cell r="AA123">
            <v>119</v>
          </cell>
          <cell r="AB123">
            <v>1.9394120877132366</v>
          </cell>
          <cell r="AC123">
            <v>427.10915179940724</v>
          </cell>
          <cell r="AD123">
            <v>5.949614990792611</v>
          </cell>
        </row>
        <row r="124">
          <cell r="Y124">
            <v>120</v>
          </cell>
          <cell r="Z124">
            <v>198.04461096081178</v>
          </cell>
          <cell r="AA124">
            <v>120</v>
          </cell>
          <cell r="AB124">
            <v>1.9345668370718272</v>
          </cell>
          <cell r="AC124">
            <v>433.07443014627364</v>
          </cell>
          <cell r="AD124">
            <v>5.9652783468663984</v>
          </cell>
        </row>
        <row r="125">
          <cell r="Y125">
            <v>121</v>
          </cell>
          <cell r="Z125">
            <v>199.97406347981058</v>
          </cell>
          <cell r="AA125">
            <v>121</v>
          </cell>
          <cell r="AB125">
            <v>1.9294525189988008</v>
          </cell>
          <cell r="AC125">
            <v>439.05430673780603</v>
          </cell>
          <cell r="AD125">
            <v>5.9798765915323884</v>
          </cell>
        </row>
        <row r="126">
          <cell r="Y126">
            <v>122</v>
          </cell>
          <cell r="Z126">
            <v>201.89813426865268</v>
          </cell>
          <cell r="AA126">
            <v>122</v>
          </cell>
          <cell r="AB126">
            <v>1.9240707888421014</v>
          </cell>
          <cell r="AC126">
            <v>445.04770533195364</v>
          </cell>
          <cell r="AD126">
            <v>5.9933985941476067</v>
          </cell>
        </row>
        <row r="127">
          <cell r="Y127">
            <v>123</v>
          </cell>
          <cell r="Z127">
            <v>203.81655773585706</v>
          </cell>
          <cell r="AA127">
            <v>123</v>
          </cell>
          <cell r="AB127">
            <v>1.9184234672043772</v>
          </cell>
          <cell r="AC127">
            <v>451.05353931907109</v>
          </cell>
          <cell r="AD127">
            <v>6.0058339871174553</v>
          </cell>
        </row>
        <row r="128">
          <cell r="Y128">
            <v>124</v>
          </cell>
          <cell r="Z128">
            <v>205.7290702745675</v>
          </cell>
          <cell r="AA128">
            <v>124</v>
          </cell>
          <cell r="AB128">
            <v>1.9125125387104447</v>
          </cell>
          <cell r="AC128">
            <v>457.07071250122783</v>
          </cell>
          <cell r="AD128">
            <v>6.0171731821567391</v>
          </cell>
        </row>
        <row r="129">
          <cell r="Y129">
            <v>125</v>
          </cell>
          <cell r="Z129">
            <v>207.63541042511437</v>
          </cell>
          <cell r="AA129">
            <v>125</v>
          </cell>
          <cell r="AB129">
            <v>1.9063401505468676</v>
          </cell>
          <cell r="AC129">
            <v>463.098119886625</v>
          </cell>
          <cell r="AD129">
            <v>6.0274073853971686</v>
          </cell>
        </row>
        <row r="130">
          <cell r="Y130">
            <v>126</v>
          </cell>
          <cell r="Z130">
            <v>209.5353190358893</v>
          </cell>
          <cell r="AA130">
            <v>126</v>
          </cell>
          <cell r="AB130">
            <v>1.8999086107749292</v>
          </cell>
          <cell r="AC130">
            <v>469.1346484979199</v>
          </cell>
          <cell r="AD130">
            <v>6.0365286112948979</v>
          </cell>
        </row>
        <row r="131">
          <cell r="Y131">
            <v>127</v>
          </cell>
          <cell r="Z131">
            <v>211.4285394223086</v>
          </cell>
          <cell r="AA131">
            <v>127</v>
          </cell>
          <cell r="AB131">
            <v>1.8932203864193013</v>
          </cell>
          <cell r="AC131">
            <v>475.17917819322508</v>
          </cell>
          <cell r="AD131">
            <v>6.0445296953051866</v>
          </cell>
        </row>
        <row r="132">
          <cell r="Y132">
            <v>128</v>
          </cell>
          <cell r="Z132">
            <v>213.3148175236432</v>
          </cell>
          <cell r="AA132">
            <v>128</v>
          </cell>
          <cell r="AB132">
            <v>1.8862781013345966</v>
          </cell>
          <cell r="AC132">
            <v>481.23058249851277</v>
          </cell>
          <cell r="AD132">
            <v>6.05140430528769</v>
          </cell>
        </row>
        <row r="133">
          <cell r="Y133">
            <v>129</v>
          </cell>
          <cell r="Z133">
            <v>215.19390205749713</v>
          </cell>
          <cell r="AA133">
            <v>129</v>
          </cell>
          <cell r="AB133">
            <v>1.879084533853927</v>
          </cell>
          <cell r="AC133">
            <v>487.2877294501256</v>
          </cell>
          <cell r="AD133">
            <v>6.0571469516128218</v>
          </cell>
        </row>
        <row r="134">
          <cell r="Y134">
            <v>130</v>
          </cell>
          <cell r="Z134">
            <v>217.06554467171912</v>
          </cell>
          <cell r="AA134">
            <v>130</v>
          </cell>
          <cell r="AB134">
            <v>1.8716426142219973</v>
          </cell>
          <cell r="AC134">
            <v>493.34948244606636</v>
          </cell>
          <cell r="AD134">
            <v>6.0617529959407648</v>
          </cell>
        </row>
        <row r="135">
          <cell r="Y135">
            <v>131</v>
          </cell>
          <cell r="Z135">
            <v>218.92950009353748</v>
          </cell>
          <cell r="AA135">
            <v>131</v>
          </cell>
          <cell r="AB135">
            <v>1.8639554218183605</v>
          </cell>
          <cell r="AC135">
            <v>499.41470110471647</v>
          </cell>
          <cell r="AD135">
            <v>6.0652186586501102</v>
          </cell>
        </row>
        <row r="136">
          <cell r="Y136">
            <v>132</v>
          </cell>
          <cell r="Z136">
            <v>220.78552627571204</v>
          </cell>
          <cell r="AA136">
            <v>132</v>
          </cell>
          <cell r="AB136">
            <v>1.8560261821745598</v>
          </cell>
          <cell r="AC136">
            <v>505.48224212961281</v>
          </cell>
          <cell r="AD136">
            <v>6.0675410248963431</v>
          </cell>
        </row>
        <row r="137">
          <cell r="Y137">
            <v>133</v>
          </cell>
          <cell r="Z137">
            <v>222.63338453950294</v>
          </cell>
          <cell r="AA137">
            <v>133</v>
          </cell>
          <cell r="AB137">
            <v>1.8478582637908971</v>
          </cell>
          <cell r="AC137">
            <v>511.55096017889349</v>
          </cell>
          <cell r="AD137">
            <v>6.068718049280676</v>
          </cell>
        </row>
        <row r="138">
          <cell r="Y138">
            <v>134</v>
          </cell>
          <cell r="Z138">
            <v>224.47283971426194</v>
          </cell>
          <cell r="AA138">
            <v>134</v>
          </cell>
          <cell r="AB138">
            <v>1.8394551747589958</v>
          </cell>
          <cell r="AC138">
            <v>517.61970873801579</v>
          </cell>
          <cell r="AD138">
            <v>6.068748559122298</v>
          </cell>
        </row>
        <row r="139">
          <cell r="Y139">
            <v>135</v>
          </cell>
          <cell r="Z139">
            <v>226.30366027345769</v>
          </cell>
          <cell r="AA139">
            <v>135</v>
          </cell>
          <cell r="AB139">
            <v>1.8308205591957574</v>
          </cell>
          <cell r="AC139">
            <v>523.68734099433493</v>
          </cell>
          <cell r="AD139">
            <v>6.0676322563191434</v>
          </cell>
        </row>
        <row r="140">
          <cell r="Y140">
            <v>136</v>
          </cell>
          <cell r="Z140">
            <v>228.1256184669536</v>
          </cell>
          <cell r="AA140">
            <v>136</v>
          </cell>
          <cell r="AB140">
            <v>1.8219581934959024</v>
          </cell>
          <cell r="AC140">
            <v>529.75271071213047</v>
          </cell>
          <cell r="AD140">
            <v>6.0653697177955337</v>
          </cell>
        </row>
        <row r="141">
          <cell r="Y141">
            <v>137</v>
          </cell>
          <cell r="Z141">
            <v>229.93849044936394</v>
          </cell>
          <cell r="AA141">
            <v>137</v>
          </cell>
          <cell r="AB141">
            <v>1.8128719824103428</v>
          </cell>
          <cell r="AC141">
            <v>535.81467310666596</v>
          </cell>
          <cell r="AD141">
            <v>6.0619623945354988</v>
          </cell>
        </row>
        <row r="142">
          <cell r="Y142">
            <v>138</v>
          </cell>
          <cell r="Z142">
            <v>231.74205640432154</v>
          </cell>
          <cell r="AA142">
            <v>138</v>
          </cell>
          <cell r="AB142">
            <v>1.8035659549576053</v>
          </cell>
          <cell r="AC142">
            <v>541.8720857158703</v>
          </cell>
          <cell r="AD142">
            <v>6.0574126092043343</v>
          </cell>
        </row>
        <row r="143">
          <cell r="Y143">
            <v>139</v>
          </cell>
          <cell r="Z143">
            <v>233.53610066449818</v>
          </cell>
          <cell r="AA143">
            <v>139</v>
          </cell>
          <cell r="AB143">
            <v>1.7940442601766335</v>
          </cell>
          <cell r="AC143">
            <v>547.92380926823387</v>
          </cell>
          <cell r="AD143">
            <v>6.0517235523635691</v>
          </cell>
        </row>
        <row r="144">
          <cell r="Y144">
            <v>140</v>
          </cell>
          <cell r="Z144">
            <v>235.32041182722747</v>
          </cell>
          <cell r="AA144">
            <v>140</v>
          </cell>
          <cell r="AB144">
            <v>1.7843111627292956</v>
          </cell>
          <cell r="AC144">
            <v>553.96870854552799</v>
          </cell>
          <cell r="AD144">
            <v>6.044899277294121</v>
          </cell>
        </row>
        <row r="145">
          <cell r="Y145">
            <v>141</v>
          </cell>
          <cell r="Z145">
            <v>237.09478286558857</v>
          </cell>
          <cell r="AA145">
            <v>141</v>
          </cell>
          <cell r="AB145">
            <v>1.774371038361096</v>
          </cell>
          <cell r="AC145">
            <v>560.00565323896353</v>
          </cell>
          <cell r="AD145">
            <v>6.0369446934355437</v>
          </cell>
        </row>
        <row r="146">
          <cell r="Y146">
            <v>142</v>
          </cell>
          <cell r="Z146">
            <v>238.85901123481776</v>
          </cell>
          <cell r="AA146">
            <v>142</v>
          </cell>
          <cell r="AB146">
            <v>1.7642283692291869</v>
          </cell>
          <cell r="AC146">
            <v>566.03351879743116</v>
          </cell>
          <cell r="AD146">
            <v>6.0278655584676244</v>
          </cell>
        </row>
        <row r="147">
          <cell r="Y147">
            <v>143</v>
          </cell>
          <cell r="Z147">
            <v>240.61289897392496</v>
          </cell>
          <cell r="AA147">
            <v>143</v>
          </cell>
          <cell r="AB147">
            <v>1.7538877391071992</v>
          </cell>
          <cell r="AC147">
            <v>572.05118726648061</v>
          </cell>
          <cell r="AD147">
            <v>6.017668469049454</v>
          </cell>
        </row>
        <row r="148">
          <cell r="Y148">
            <v>144</v>
          </cell>
          <cell r="Z148">
            <v>242.35625280240092</v>
          </cell>
          <cell r="AA148">
            <v>144</v>
          </cell>
          <cell r="AB148">
            <v>1.7433538284759607</v>
          </cell>
          <cell r="AC148">
            <v>578.05754811672489</v>
          </cell>
          <cell r="AD148">
            <v>6.0063608502442776</v>
          </cell>
        </row>
        <row r="149">
          <cell r="Y149">
            <v>145</v>
          </cell>
          <cell r="Z149">
            <v>244.08888421191133</v>
          </cell>
          <cell r="AA149">
            <v>145</v>
          </cell>
          <cell r="AB149">
            <v>1.7326314095104181</v>
          </cell>
          <cell r="AC149">
            <v>584.05149906038571</v>
          </cell>
          <cell r="AD149">
            <v>5.9939509436608205</v>
          </cell>
        </row>
        <row r="150">
          <cell r="Y150">
            <v>146</v>
          </cell>
          <cell r="Z150">
            <v>245.81060955288353</v>
          </cell>
          <cell r="AA150">
            <v>146</v>
          </cell>
          <cell r="AB150">
            <v>1.7217253409721991</v>
          </cell>
          <cell r="AC150">
            <v>590.03194685472477</v>
          </cell>
          <cell r="AD150">
            <v>5.9804477943390566</v>
          </cell>
        </row>
        <row r="151">
          <cell r="Y151">
            <v>147</v>
          </cell>
          <cell r="Z151">
            <v>247.52125011590181</v>
          </cell>
          <cell r="AA151">
            <v>147</v>
          </cell>
          <cell r="AB151">
            <v>1.7106405630182735</v>
          </cell>
          <cell r="AC151">
            <v>595.99780809114509</v>
          </cell>
          <cell r="AD151">
            <v>5.9658612364203236</v>
          </cell>
        </row>
        <row r="152">
          <cell r="Y152">
            <v>148</v>
          </cell>
          <cell r="Z152">
            <v>249.22063220783764</v>
          </cell>
          <cell r="AA152">
            <v>148</v>
          </cell>
          <cell r="AB152">
            <v>1.6993820919358313</v>
          </cell>
          <cell r="AC152">
            <v>601.94800996878394</v>
          </cell>
          <cell r="AD152">
            <v>5.9502018776388468</v>
          </cell>
        </row>
        <row r="153">
          <cell r="Y153">
            <v>149</v>
          </cell>
          <cell r="Z153">
            <v>250.90858722265131</v>
          </cell>
          <cell r="AA153">
            <v>149</v>
          </cell>
          <cell r="AB153">
            <v>1.6879550148136673</v>
          </cell>
          <cell r="AC153">
            <v>607.8814910514576</v>
          </cell>
          <cell r="AD153">
            <v>5.9334810826736657</v>
          </cell>
        </row>
        <row r="154">
          <cell r="Y154">
            <v>150</v>
          </cell>
          <cell r="Z154">
            <v>252.58495170681186</v>
          </cell>
          <cell r="AA154">
            <v>150</v>
          </cell>
          <cell r="AB154">
            <v>1.6763644841605583</v>
          </cell>
          <cell r="AC154">
            <v>613.79720200686972</v>
          </cell>
          <cell r="AD154">
            <v>5.9157109554121234</v>
          </cell>
        </row>
        <row r="155">
          <cell r="Y155">
            <v>151</v>
          </cell>
          <cell r="Z155">
            <v>254.24956741929279</v>
          </cell>
          <cell r="AA155">
            <v>151</v>
          </cell>
          <cell r="AB155">
            <v>1.6646157124809235</v>
          </cell>
          <cell r="AC155">
            <v>619.69410632703284</v>
          </cell>
          <cell r="AD155">
            <v>5.8969043201631166</v>
          </cell>
        </row>
        <row r="156">
          <cell r="Y156">
            <v>152</v>
          </cell>
          <cell r="Z156">
            <v>255.90228138611116</v>
          </cell>
          <cell r="AA156">
            <v>152</v>
          </cell>
          <cell r="AB156">
            <v>1.6527139668183679</v>
          </cell>
          <cell r="AC156">
            <v>625.57118102890968</v>
          </cell>
          <cell r="AD156">
            <v>5.8770747018768361</v>
          </cell>
        </row>
        <row r="157">
          <cell r="Y157">
            <v>153</v>
          </cell>
          <cell r="Z157">
            <v>257.54294594938847</v>
          </cell>
          <cell r="AA157">
            <v>153</v>
          </cell>
          <cell r="AB157">
            <v>1.640664563277312</v>
          </cell>
          <cell r="AC157">
            <v>631.65273733432866</v>
          </cell>
          <cell r="AD157">
            <v>6.0815563054189852</v>
          </cell>
        </row>
        <row r="158">
          <cell r="Y158">
            <v>154</v>
          </cell>
          <cell r="Z158">
            <v>259.17141881092147</v>
          </cell>
          <cell r="AA158">
            <v>154</v>
          </cell>
          <cell r="AB158">
            <v>1.6284728615329982</v>
          </cell>
          <cell r="AC158">
            <v>637.51603132828086</v>
          </cell>
          <cell r="AD158">
            <v>5.8632939939521975</v>
          </cell>
        </row>
        <row r="159">
          <cell r="Y159">
            <v>155</v>
          </cell>
          <cell r="Z159">
            <v>260.78756307026214</v>
          </cell>
          <cell r="AA159">
            <v>155</v>
          </cell>
          <cell r="AB159">
            <v>1.6161442593406719</v>
          </cell>
          <cell r="AC159">
            <v>643.35269459476547</v>
          </cell>
          <cell r="AD159">
            <v>5.8366632664846065</v>
          </cell>
        </row>
        <row r="160">
          <cell r="Y160">
            <v>156</v>
          </cell>
          <cell r="Z160">
            <v>262.39124725731489</v>
          </cell>
          <cell r="AA160">
            <v>156</v>
          </cell>
          <cell r="AB160">
            <v>1.6036841870527496</v>
          </cell>
          <cell r="AC160">
            <v>649.16176482940193</v>
          </cell>
          <cell r="AD160">
            <v>5.8090702346364651</v>
          </cell>
        </row>
        <row r="161">
          <cell r="Y161">
            <v>157</v>
          </cell>
          <cell r="Z161">
            <v>263.98234535947029</v>
          </cell>
          <cell r="AA161">
            <v>157</v>
          </cell>
          <cell r="AB161">
            <v>1.5910981021553994</v>
          </cell>
          <cell r="AC161">
            <v>654.94229642808796</v>
          </cell>
          <cell r="AD161">
            <v>5.7805315986860251</v>
          </cell>
        </row>
        <row r="162">
          <cell r="Y162">
            <v>158</v>
          </cell>
          <cell r="Z162">
            <v>265.56073684330374</v>
          </cell>
          <cell r="AA162">
            <v>158</v>
          </cell>
          <cell r="AB162">
            <v>1.5783914838334567</v>
          </cell>
          <cell r="AC162">
            <v>660.6933610510456</v>
          </cell>
          <cell r="AD162">
            <v>5.7510646229576423</v>
          </cell>
        </row>
        <row r="163">
          <cell r="Y163">
            <v>159</v>
          </cell>
          <cell r="Z163">
            <v>267.126306670877</v>
          </cell>
          <cell r="AA163">
            <v>159</v>
          </cell>
          <cell r="AB163">
            <v>1.5655698275732561</v>
          </cell>
          <cell r="AC163">
            <v>666.41404816165084</v>
          </cell>
          <cell r="AD163">
            <v>5.7206871106052404</v>
          </cell>
        </row>
        <row r="164">
          <cell r="Y164">
            <v>160</v>
          </cell>
          <cell r="Z164">
            <v>268.67894531068964</v>
          </cell>
          <cell r="AA164">
            <v>160</v>
          </cell>
          <cell r="AB164">
            <v>1.5526386398126419</v>
          </cell>
          <cell r="AC164">
            <v>672.1034655395074</v>
          </cell>
          <cell r="AD164">
            <v>5.6894173778565573</v>
          </cell>
        </row>
        <row r="165">
          <cell r="Y165">
            <v>161</v>
          </cell>
          <cell r="Z165">
            <v>270.21854874333769</v>
          </cell>
          <cell r="AA165">
            <v>161</v>
          </cell>
          <cell r="AB165">
            <v>1.5396034326480503</v>
          </cell>
          <cell r="AC165">
            <v>677.76073976728867</v>
          </cell>
          <cell r="AD165">
            <v>5.6572742277812722</v>
          </cell>
        </row>
        <row r="166">
          <cell r="Y166">
            <v>162</v>
          </cell>
          <cell r="Z166">
            <v>271.74501846194363</v>
          </cell>
          <cell r="AA166">
            <v>162</v>
          </cell>
          <cell r="AB166">
            <v>1.5264697186059379</v>
          </cell>
          <cell r="AC166">
            <v>683.38501669092886</v>
          </cell>
          <cell r="AD166">
            <v>5.6242769236401955</v>
          </cell>
        </row>
        <row r="167">
          <cell r="Y167">
            <v>163</v>
          </cell>
          <cell r="Z167">
            <v>273.25826146743236</v>
          </cell>
          <cell r="AA167">
            <v>163</v>
          </cell>
          <cell r="AB167">
            <v>1.5132430054887323</v>
          </cell>
          <cell r="AC167">
            <v>688.97546185281146</v>
          </cell>
          <cell r="AD167">
            <v>5.5904451618825988</v>
          </cell>
        </row>
        <row r="168">
          <cell r="Y168">
            <v>164</v>
          </cell>
          <cell r="Z168">
            <v>274.75819025873403</v>
          </cell>
          <cell r="AA168">
            <v>164</v>
          </cell>
          <cell r="AB168">
            <v>1.4999287913016701</v>
          </cell>
          <cell r="AC168">
            <v>694.53126089765885</v>
          </cell>
          <cell r="AD168">
            <v>5.5557990448473902</v>
          </cell>
        </row>
        <row r="169">
          <cell r="Y169">
            <v>165</v>
          </cell>
          <cell r="Z169">
            <v>276.24472281800416</v>
          </cell>
          <cell r="AA169">
            <v>165</v>
          </cell>
          <cell r="AB169">
            <v>1.4865325592701311</v>
          </cell>
          <cell r="AC169">
            <v>700.05161995089645</v>
          </cell>
          <cell r="AD169">
            <v>5.5203590532375983</v>
          </cell>
        </row>
        <row r="170">
          <cell r="Y170">
            <v>166</v>
          </cell>
          <cell r="Z170">
            <v>277.71778259095765</v>
          </cell>
          <cell r="AA170">
            <v>166</v>
          </cell>
          <cell r="AB170">
            <v>1.4730597729534907</v>
          </cell>
          <cell r="AC170">
            <v>705.53576596931612</v>
          </cell>
          <cell r="AD170">
            <v>5.4841460184196649</v>
          </cell>
        </row>
        <row r="171">
          <cell r="Y171">
            <v>167</v>
          </cell>
          <cell r="Z171">
            <v>279.17729846242105</v>
          </cell>
          <cell r="AA171">
            <v>167</v>
          </cell>
          <cell r="AB171">
            <v>1.4595158714633953</v>
          </cell>
          <cell r="AC171">
            <v>710.98294706393449</v>
          </cell>
          <cell r="AD171">
            <v>5.4471810946183723</v>
          </cell>
        </row>
        <row r="172">
          <cell r="Y172">
            <v>168</v>
          </cell>
          <cell r="Z172">
            <v>280.62320472721376</v>
          </cell>
          <cell r="AA172">
            <v>168</v>
          </cell>
          <cell r="AB172">
            <v>1.4459062647927112</v>
          </cell>
          <cell r="AC172">
            <v>716.39243279498851</v>
          </cell>
          <cell r="AD172">
            <v>5.4094857310540192</v>
          </cell>
        </row>
        <row r="173">
          <cell r="Y173">
            <v>169</v>
          </cell>
          <cell r="Z173">
            <v>282.05544105647573</v>
          </cell>
          <cell r="AA173">
            <v>169</v>
          </cell>
          <cell r="AB173">
            <v>1.4322363292619684</v>
          </cell>
          <cell r="AC173">
            <v>721.76351443908152</v>
          </cell>
          <cell r="AD173">
            <v>5.3710816440930103</v>
          </cell>
        </row>
        <row r="174">
          <cell r="Y174">
            <v>170</v>
          </cell>
          <cell r="Z174">
            <v>283.47395245956432</v>
          </cell>
          <cell r="AA174">
            <v>170</v>
          </cell>
          <cell r="AB174">
            <v>1.418511403088587</v>
          </cell>
          <cell r="AC174">
            <v>727.09550522854283</v>
          </cell>
          <cell r="AD174">
            <v>5.3319907894613152</v>
          </cell>
        </row>
        <row r="175">
          <cell r="Y175">
            <v>171</v>
          </cell>
          <cell r="Z175">
            <v>284.87868924164906</v>
          </cell>
          <cell r="AA175">
            <v>171</v>
          </cell>
          <cell r="AB175">
            <v>1.4047367820847398</v>
          </cell>
          <cell r="AC175">
            <v>732.38774056311649</v>
          </cell>
          <cell r="AD175">
            <v>5.292235334573661</v>
          </cell>
        </row>
        <row r="176">
          <cell r="Y176">
            <v>172</v>
          </cell>
          <cell r="Z176">
            <v>286.26960695713797</v>
          </cell>
          <cell r="AA176">
            <v>172</v>
          </cell>
          <cell r="AB176">
            <v>1.3909177154889107</v>
          </cell>
          <cell r="AC176">
            <v>737.63957819415862</v>
          </cell>
          <cell r="AD176">
            <v>5.2518376310421218</v>
          </cell>
        </row>
        <row r="177">
          <cell r="Y177">
            <v>173</v>
          </cell>
          <cell r="Z177">
            <v>287.64666635907378</v>
          </cell>
          <cell r="AA177">
            <v>173</v>
          </cell>
          <cell r="AB177">
            <v>1.37705940193581</v>
          </cell>
          <cell r="AC177">
            <v>742.85039838156729</v>
          </cell>
          <cell r="AD177">
            <v>5.2108201874086717</v>
          </cell>
        </row>
        <row r="178">
          <cell r="Y178">
            <v>174</v>
          </cell>
          <cell r="Z178">
            <v>289.00983334464223</v>
          </cell>
          <cell r="AA178">
            <v>174</v>
          </cell>
          <cell r="AB178">
            <v>1.3631669855684549</v>
          </cell>
          <cell r="AC178">
            <v>748.01960402371787</v>
          </cell>
          <cell r="AD178">
            <v>5.1692056421505868</v>
          </cell>
        </row>
        <row r="179">
          <cell r="Y179">
            <v>175</v>
          </cell>
          <cell r="Z179">
            <v>290.3590788969392</v>
          </cell>
          <cell r="AA179">
            <v>175</v>
          </cell>
          <cell r="AB179">
            <v>1.3492455522969635</v>
          </cell>
          <cell r="AC179">
            <v>753.1466207607366</v>
          </cell>
          <cell r="AD179">
            <v>5.127016737018721</v>
          </cell>
        </row>
        <row r="180">
          <cell r="Y180">
            <v>176</v>
          </cell>
          <cell r="Z180">
            <v>291.69437902314604</v>
          </cell>
          <cell r="AA180">
            <v>176</v>
          </cell>
          <cell r="AB180">
            <v>1.335300126206846</v>
          </cell>
          <cell r="AC180">
            <v>758.23089705147561</v>
          </cell>
          <cell r="AD180">
            <v>5.0842762907390124</v>
          </cell>
        </row>
        <row r="181">
          <cell r="Y181">
            <v>177</v>
          </cell>
          <cell r="Z181">
            <v>293.01571468926579</v>
          </cell>
          <cell r="AA181">
            <v>177</v>
          </cell>
          <cell r="AB181">
            <v>1.3213356661197508</v>
          </cell>
          <cell r="AC181">
            <v>763.27190422461047</v>
          </cell>
          <cell r="AD181">
            <v>5.041007173134858</v>
          </cell>
        </row>
        <row r="182">
          <cell r="Y182">
            <v>178</v>
          </cell>
          <cell r="Z182">
            <v>294.32307175157524</v>
          </cell>
          <cell r="AA182">
            <v>178</v>
          </cell>
          <cell r="AB182">
            <v>1.3073570623094497</v>
          </cell>
          <cell r="AC182">
            <v>768.26913650431629</v>
          </cell>
          <cell r="AD182">
            <v>4.9972322797058268</v>
          </cell>
        </row>
        <row r="183">
          <cell r="Y183">
            <v>179</v>
          </cell>
          <cell r="Z183">
            <v>295.61644088495046</v>
          </cell>
          <cell r="AA183">
            <v>179</v>
          </cell>
          <cell r="AB183">
            <v>1.2933691333752222</v>
          </cell>
          <cell r="AC183">
            <v>773.2221110110213</v>
          </cell>
          <cell r="AD183">
            <v>4.9529745067050044</v>
          </cell>
        </row>
        <row r="184">
          <cell r="Y184">
            <v>180</v>
          </cell>
          <cell r="Z184">
            <v>296.89581750822418</v>
          </cell>
          <cell r="AA184">
            <v>180</v>
          </cell>
          <cell r="AB184">
            <v>1.2793766232737198</v>
          </cell>
          <cell r="AC184">
            <v>778.13036773777071</v>
          </cell>
          <cell r="AD184">
            <v>4.9082567267494142</v>
          </cell>
        </row>
        <row r="185">
          <cell r="Y185">
            <v>181</v>
          </cell>
          <cell r="Z185">
            <v>298.1612017067356</v>
          </cell>
          <cell r="AA185">
            <v>181</v>
          </cell>
          <cell r="AB185">
            <v>1.2653841985114127</v>
          </cell>
          <cell r="AC185">
            <v>782.99346950277413</v>
          </cell>
          <cell r="AD185">
            <v>4.863101765003421</v>
          </cell>
        </row>
        <row r="186">
          <cell r="Y186">
            <v>182</v>
          </cell>
          <cell r="Z186">
            <v>299.41259815223344</v>
          </cell>
          <cell r="AA186">
            <v>182</v>
          </cell>
          <cell r="AB186">
            <v>1.2513964454978463</v>
          </cell>
          <cell r="AC186">
            <v>787.81100187873835</v>
          </cell>
          <cell r="AD186">
            <v>4.8175323759642197</v>
          </cell>
        </row>
        <row r="187">
          <cell r="Y187">
            <v>183</v>
          </cell>
          <cell r="Z187">
            <v>300.65001602029417</v>
          </cell>
          <cell r="AA187">
            <v>183</v>
          </cell>
          <cell r="AB187">
            <v>1.2374178680607315</v>
          </cell>
          <cell r="AC187">
            <v>792.58257309961766</v>
          </cell>
          <cell r="AD187">
            <v>4.7715712208793093</v>
          </cell>
        </row>
        <row r="188">
          <cell r="Y188">
            <v>184</v>
          </cell>
          <cell r="Z188">
            <v>301.8734689054167</v>
          </cell>
          <cell r="AA188">
            <v>184</v>
          </cell>
          <cell r="AB188">
            <v>1.2234528851225264</v>
          </cell>
          <cell r="AC188">
            <v>797.30781394544431</v>
          </cell>
          <cell r="AD188">
            <v>4.7252408458266473</v>
          </cell>
        </row>
        <row r="189">
          <cell r="Y189">
            <v>185</v>
          </cell>
          <cell r="Z189">
            <v>303.0829747339551</v>
          </cell>
          <cell r="AA189">
            <v>185</v>
          </cell>
          <cell r="AB189">
            <v>1.2095058285383971</v>
          </cell>
          <cell r="AC189">
            <v>801.9863776059251</v>
          </cell>
          <cell r="AD189">
            <v>4.6785636604807905</v>
          </cell>
        </row>
        <row r="190">
          <cell r="Y190">
            <v>186</v>
          </cell>
          <cell r="Z190">
            <v>304.2785556750506</v>
          </cell>
          <cell r="AA190">
            <v>186</v>
          </cell>
          <cell r="AB190">
            <v>1.1955809410954998</v>
          </cell>
          <cell r="AC190">
            <v>806.61793952351218</v>
          </cell>
          <cell r="AD190">
            <v>4.6315619175870779</v>
          </cell>
        </row>
        <row r="191">
          <cell r="Y191">
            <v>187</v>
          </cell>
          <cell r="Z191">
            <v>305.46023804972219</v>
          </cell>
          <cell r="AA191">
            <v>187</v>
          </cell>
          <cell r="AB191">
            <v>1.1816823746715954</v>
          </cell>
          <cell r="AC191">
            <v>811.20219721667672</v>
          </cell>
          <cell r="AD191">
            <v>4.5842576931645453</v>
          </cell>
        </row>
        <row r="192">
          <cell r="Y192">
            <v>188</v>
          </cell>
          <cell r="Z192">
            <v>306.62805223827513</v>
          </cell>
          <cell r="AA192">
            <v>188</v>
          </cell>
          <cell r="AB192">
            <v>1.1678141885529385</v>
          </cell>
          <cell r="AC192">
            <v>815.73887008413658</v>
          </cell>
          <cell r="AD192">
            <v>4.5366728674598562</v>
          </cell>
        </row>
        <row r="193">
          <cell r="Y193">
            <v>189</v>
          </cell>
          <cell r="Z193">
            <v>307.78203258618396</v>
          </cell>
          <cell r="AA193">
            <v>189</v>
          </cell>
          <cell r="AB193">
            <v>1.1539803479088278</v>
          </cell>
          <cell r="AC193">
            <v>820.22769919079451</v>
          </cell>
          <cell r="AD193">
            <v>4.4888291066579313</v>
          </cell>
        </row>
        <row r="194">
          <cell r="Y194">
            <v>190</v>
          </cell>
          <cell r="Z194">
            <v>308.92221730860564</v>
          </cell>
          <cell r="AA194">
            <v>190</v>
          </cell>
          <cell r="AB194">
            <v>1.1401847224216795</v>
          </cell>
          <cell r="AC194">
            <v>824.66844703616766</v>
          </cell>
          <cell r="AD194">
            <v>4.4407478453731528</v>
          </cell>
        </row>
        <row r="195">
          <cell r="Y195">
            <v>191</v>
          </cell>
          <cell r="Z195">
            <v>310.04864839367588</v>
          </cell>
          <cell r="AA195">
            <v>191</v>
          </cell>
          <cell r="AB195">
            <v>1.1264310850702373</v>
          </cell>
          <cell r="AC195">
            <v>829.06089730609324</v>
          </cell>
          <cell r="AD195">
            <v>4.3924502699255754</v>
          </cell>
        </row>
        <row r="196">
          <cell r="Y196">
            <v>192</v>
          </cell>
          <cell r="Z196">
            <v>311.16137150473918</v>
          </cell>
          <cell r="AA196">
            <v>192</v>
          </cell>
          <cell r="AB196">
            <v>1.1127231110633033</v>
          </cell>
          <cell r="AC196">
            <v>833.40485460850175</v>
          </cell>
          <cell r="AD196">
            <v>4.3439573024085121</v>
          </cell>
        </row>
        <row r="197">
          <cell r="Y197">
            <v>193</v>
          </cell>
          <cell r="Z197">
            <v>312.26043588166084</v>
          </cell>
          <cell r="AA197">
            <v>193</v>
          </cell>
          <cell r="AB197">
            <v>1.0990643769216604</v>
          </cell>
          <cell r="AC197">
            <v>837.70014419406664</v>
          </cell>
          <cell r="AD197">
            <v>4.2952895855648876</v>
          </cell>
        </row>
        <row r="198">
          <cell r="Y198">
            <v>194</v>
          </cell>
          <cell r="Z198">
            <v>313.34589424136624</v>
          </cell>
          <cell r="AA198">
            <v>194</v>
          </cell>
          <cell r="AB198">
            <v>1.0854583597053988</v>
          </cell>
          <cell r="AC198">
            <v>841.94661166252627</v>
          </cell>
          <cell r="AD198">
            <v>4.2464674684596275</v>
          </cell>
        </row>
        <row r="199">
          <cell r="Y199">
            <v>195</v>
          </cell>
          <cell r="Z199">
            <v>314.41780267774897</v>
          </cell>
          <cell r="AA199">
            <v>195</v>
          </cell>
          <cell r="AB199">
            <v>1.0719084363827278</v>
          </cell>
          <cell r="AC199">
            <v>846.14412265549322</v>
          </cell>
          <cell r="AD199">
            <v>4.1975109929669543</v>
          </cell>
        </row>
        <row r="200">
          <cell r="Y200">
            <v>196</v>
          </cell>
          <cell r="Z200">
            <v>315.47622056108725</v>
          </cell>
          <cell r="AA200">
            <v>196</v>
          </cell>
          <cell r="AB200">
            <v>1.0584178833382794</v>
          </cell>
          <cell r="AC200">
            <v>850.29256253655205</v>
          </cell>
          <cell r="AD200">
            <v>4.1484398810588345</v>
          </cell>
        </row>
        <row r="201">
          <cell r="Y201">
            <v>197</v>
          </cell>
          <cell r="Z201">
            <v>316.52121043710343</v>
          </cell>
          <cell r="AA201">
            <v>197</v>
          </cell>
          <cell r="AB201">
            <v>1.0449898760161886</v>
          </cell>
          <cell r="AC201">
            <v>854.39183605945618</v>
          </cell>
          <cell r="AD201">
            <v>4.0992735229041273</v>
          </cell>
        </row>
        <row r="202">
          <cell r="Y202">
            <v>198</v>
          </cell>
          <cell r="Z202">
            <v>317.55283792579849</v>
          </cell>
          <cell r="AA202">
            <v>198</v>
          </cell>
          <cell r="AB202">
            <v>1.0316274886950509</v>
          </cell>
          <cell r="AC202">
            <v>858.44186702522052</v>
          </cell>
          <cell r="AD202">
            <v>4.0500309657643356</v>
          </cell>
        </row>
        <row r="203">
          <cell r="Y203">
            <v>199</v>
          </cell>
          <cell r="Z203">
            <v>318.57117162018938</v>
          </cell>
          <cell r="AA203">
            <v>199</v>
          </cell>
          <cell r="AB203">
            <v>1.0183336943908898</v>
          </cell>
          <cell r="AC203">
            <v>862.44259792890773</v>
          </cell>
          <cell r="AD203">
            <v>4.000730903687213</v>
          </cell>
        </row>
        <row r="204">
          <cell r="Y204">
            <v>200</v>
          </cell>
          <cell r="Z204">
            <v>319.57628298507274</v>
          </cell>
          <cell r="AA204">
            <v>200</v>
          </cell>
          <cell r="AB204">
            <v>1.0051113648833621</v>
          </cell>
          <cell r="AC204">
            <v>866.39398959689709</v>
          </cell>
          <cell r="AD204">
            <v>3.9513916679893555</v>
          </cell>
        </row>
        <row r="205">
          <cell r="Y205">
            <v>201</v>
          </cell>
          <cell r="Z205">
            <v>320.56824625593566</v>
          </cell>
          <cell r="AA205">
            <v>201</v>
          </cell>
          <cell r="AB205">
            <v>0.99196327086292513</v>
          </cell>
          <cell r="AC205">
            <v>870.29602081541532</v>
          </cell>
          <cell r="AD205">
            <v>3.902031218518232</v>
          </cell>
        </row>
        <row r="206">
          <cell r="Y206">
            <v>202</v>
          </cell>
          <cell r="Z206">
            <v>321.54713833812832</v>
          </cell>
          <cell r="AA206">
            <v>202</v>
          </cell>
          <cell r="AB206">
            <v>0.97889208219265811</v>
          </cell>
          <cell r="AC206">
            <v>874.1486879510968</v>
          </cell>
          <cell r="AD206">
            <v>3.8526671356814859</v>
          </cell>
        </row>
        <row r="207">
          <cell r="Y207">
            <v>203</v>
          </cell>
          <cell r="Z207">
            <v>322.51303870641044</v>
          </cell>
          <cell r="AA207">
            <v>203</v>
          </cell>
          <cell r="AB207">
            <v>0.96590036828212078</v>
          </cell>
          <cell r="AC207">
            <v>877.95200456433554</v>
          </cell>
          <cell r="AD207">
            <v>3.803316613238735</v>
          </cell>
        </row>
        <row r="208">
          <cell r="Y208">
            <v>204</v>
          </cell>
          <cell r="Z208">
            <v>323.46602930497869</v>
          </cell>
          <cell r="AA208">
            <v>204</v>
          </cell>
          <cell r="AB208">
            <v>0.95299059856824897</v>
          </cell>
          <cell r="AC208">
            <v>881.70600101616628</v>
          </cell>
          <cell r="AD208">
            <v>3.7539964518307443</v>
          </cell>
        </row>
        <row r="209">
          <cell r="Y209">
            <v>205</v>
          </cell>
          <cell r="Z209">
            <v>324.40619444807794</v>
          </cell>
          <cell r="AA209">
            <v>205</v>
          </cell>
          <cell r="AB209">
            <v>0.94016514309925014</v>
          </cell>
          <cell r="AC209">
            <v>885.41072406941339</v>
          </cell>
          <cell r="AD209">
            <v>3.7047230532471076</v>
          </cell>
        </row>
        <row r="210">
          <cell r="Y210">
            <v>206</v>
          </cell>
          <cell r="Z210">
            <v>325.33362072129404</v>
          </cell>
          <cell r="AA210">
            <v>206</v>
          </cell>
          <cell r="AB210">
            <v>0.92742627321609916</v>
          </cell>
          <cell r="AC210">
            <v>889.06623648481468</v>
          </cell>
          <cell r="AD210">
            <v>3.6555124154012901</v>
          </cell>
        </row>
        <row r="211">
          <cell r="Y211">
            <v>207</v>
          </cell>
          <cell r="Z211">
            <v>326.24839688362295</v>
          </cell>
          <cell r="AA211">
            <v>207</v>
          </cell>
          <cell r="AB211">
            <v>0.91477616232890568</v>
          </cell>
          <cell r="AC211">
            <v>892.67261661282419</v>
          </cell>
          <cell r="AD211">
            <v>3.6063801280095049</v>
          </cell>
        </row>
        <row r="212">
          <cell r="Y212">
            <v>208</v>
          </cell>
          <cell r="Z212">
            <v>327.15061377040513</v>
          </cell>
          <cell r="AA212">
            <v>208</v>
          </cell>
          <cell r="AB212">
            <v>0.9022168867821847</v>
          </cell>
          <cell r="AC212">
            <v>896.2299579817718</v>
          </cell>
          <cell r="AD212">
            <v>3.5573413689476183</v>
          </cell>
        </row>
        <row r="213">
          <cell r="Y213">
            <v>209</v>
          </cell>
          <cell r="Z213">
            <v>328.04036419721018</v>
          </cell>
          <cell r="AA213">
            <v>209</v>
          </cell>
          <cell r="AB213">
            <v>0.88975042680505112</v>
          </cell>
          <cell r="AC213">
            <v>899.73836888304538</v>
          </cell>
          <cell r="AD213">
            <v>3.508410901273578</v>
          </cell>
        </row>
        <row r="214">
          <cell r="Y214">
            <v>210</v>
          </cell>
          <cell r="Z214">
            <v>328.91774286475226</v>
          </cell>
          <cell r="AA214">
            <v>210</v>
          </cell>
          <cell r="AB214">
            <v>0.87737866754207516</v>
          </cell>
          <cell r="AC214">
            <v>903.19797195393562</v>
          </cell>
          <cell r="AD214">
            <v>3.459603070890239</v>
          </cell>
        </row>
        <row r="215">
          <cell r="Y215">
            <v>211</v>
          </cell>
          <cell r="Z215">
            <v>329.78284626491228</v>
          </cell>
          <cell r="AA215">
            <v>211</v>
          </cell>
          <cell r="AB215">
            <v>0.86510340016002374</v>
          </cell>
          <cell r="AC215">
            <v>906.60890375877057</v>
          </cell>
          <cell r="AD215">
            <v>3.4109318048349451</v>
          </cell>
        </row>
        <row r="216">
          <cell r="Y216">
            <v>212</v>
          </cell>
          <cell r="Z216">
            <v>330.63577258793862</v>
          </cell>
          <cell r="AA216">
            <v>212</v>
          </cell>
          <cell r="AB216">
            <v>0.8529263230263382</v>
          </cell>
          <cell r="AC216">
            <v>909.97131436894517</v>
          </cell>
          <cell r="AD216">
            <v>3.3624106101746065</v>
          </cell>
        </row>
        <row r="217">
          <cell r="Y217">
            <v>213</v>
          </cell>
          <cell r="Z217">
            <v>331.47662163089348</v>
          </cell>
          <cell r="AA217">
            <v>213</v>
          </cell>
          <cell r="AB217">
            <v>0.84084904295485785</v>
          </cell>
          <cell r="AC217" t="e">
            <v>#N/A</v>
          </cell>
          <cell r="AD217" t="e">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s for Survivors"/>
      <sheetName val="Pivots"/>
      <sheetName val="Summary Data"/>
      <sheetName val="LSMeans"/>
      <sheetName val="Sheet2"/>
      <sheetName val="Sheet5"/>
      <sheetName val="Sheet6"/>
      <sheetName val="Pig Data Sheet"/>
      <sheetName val="HNL cv PIC off Test 7_23&amp;24_07"/>
      <sheetName val="Removal Counts"/>
      <sheetName val="Removals"/>
      <sheetName val="Litter data sheet"/>
      <sheetName val="Sheet1"/>
      <sheetName val="Sheet4"/>
      <sheetName val="Master IFA and PCR"/>
      <sheetName val="PCR Pivots"/>
      <sheetName val="Antibody Titers-Pure Line Boars"/>
      <sheetName val="Antibody Titers-Pure Line Gilts"/>
      <sheetName val="Castrates"/>
      <sheetName val="Preliminary PCR Bleed 3"/>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I1">
            <v>880</v>
          </cell>
          <cell r="J1">
            <v>39083</v>
          </cell>
          <cell r="K1" t="str">
            <v>1-'07</v>
          </cell>
        </row>
        <row r="2">
          <cell r="I2">
            <v>881</v>
          </cell>
          <cell r="J2">
            <v>39084</v>
          </cell>
          <cell r="K2" t="str">
            <v>1-'07</v>
          </cell>
        </row>
        <row r="3">
          <cell r="I3">
            <v>882</v>
          </cell>
          <cell r="J3">
            <v>39085</v>
          </cell>
          <cell r="K3" t="str">
            <v>1-'07</v>
          </cell>
        </row>
        <row r="4">
          <cell r="I4">
            <v>883</v>
          </cell>
          <cell r="J4">
            <v>39086</v>
          </cell>
          <cell r="K4" t="str">
            <v>1-'07</v>
          </cell>
        </row>
        <row r="5">
          <cell r="I5">
            <v>884</v>
          </cell>
          <cell r="J5">
            <v>39087</v>
          </cell>
          <cell r="K5" t="str">
            <v>1-'07</v>
          </cell>
        </row>
        <row r="6">
          <cell r="I6">
            <v>885</v>
          </cell>
          <cell r="J6">
            <v>39088</v>
          </cell>
          <cell r="K6" t="str">
            <v>1-'07</v>
          </cell>
        </row>
        <row r="7">
          <cell r="I7">
            <v>886</v>
          </cell>
          <cell r="J7">
            <v>39089</v>
          </cell>
          <cell r="K7" t="str">
            <v>2-'07</v>
          </cell>
        </row>
        <row r="8">
          <cell r="I8">
            <v>887</v>
          </cell>
          <cell r="J8">
            <v>39090</v>
          </cell>
          <cell r="K8" t="str">
            <v>2-'07</v>
          </cell>
        </row>
        <row r="9">
          <cell r="I9">
            <v>888</v>
          </cell>
          <cell r="J9">
            <v>39091</v>
          </cell>
          <cell r="K9" t="str">
            <v>2-'07</v>
          </cell>
        </row>
        <row r="10">
          <cell r="I10">
            <v>889</v>
          </cell>
          <cell r="J10">
            <v>39092</v>
          </cell>
          <cell r="K10" t="str">
            <v>2-'07</v>
          </cell>
        </row>
        <row r="11">
          <cell r="I11">
            <v>890</v>
          </cell>
          <cell r="J11">
            <v>39093</v>
          </cell>
          <cell r="K11" t="str">
            <v>2-'07</v>
          </cell>
        </row>
        <row r="12">
          <cell r="I12">
            <v>891</v>
          </cell>
          <cell r="J12">
            <v>39094</v>
          </cell>
          <cell r="K12" t="str">
            <v>2-'07</v>
          </cell>
        </row>
        <row r="13">
          <cell r="I13">
            <v>892</v>
          </cell>
          <cell r="J13">
            <v>39095</v>
          </cell>
          <cell r="K13" t="str">
            <v>2-'07</v>
          </cell>
        </row>
        <row r="14">
          <cell r="I14">
            <v>893</v>
          </cell>
          <cell r="J14">
            <v>39096</v>
          </cell>
          <cell r="K14" t="str">
            <v>3-'07</v>
          </cell>
        </row>
        <row r="15">
          <cell r="I15">
            <v>894</v>
          </cell>
          <cell r="J15">
            <v>39097</v>
          </cell>
          <cell r="K15" t="str">
            <v>3-'07</v>
          </cell>
        </row>
        <row r="16">
          <cell r="I16">
            <v>895</v>
          </cell>
          <cell r="J16">
            <v>39098</v>
          </cell>
          <cell r="K16" t="str">
            <v>3-'07</v>
          </cell>
        </row>
        <row r="17">
          <cell r="I17">
            <v>896</v>
          </cell>
          <cell r="J17">
            <v>39099</v>
          </cell>
          <cell r="K17" t="str">
            <v>3-'07</v>
          </cell>
        </row>
        <row r="18">
          <cell r="I18">
            <v>897</v>
          </cell>
          <cell r="J18">
            <v>39100</v>
          </cell>
          <cell r="K18" t="str">
            <v>3-'07</v>
          </cell>
        </row>
        <row r="19">
          <cell r="I19">
            <v>898</v>
          </cell>
          <cell r="J19">
            <v>39101</v>
          </cell>
          <cell r="K19" t="str">
            <v>3-'07</v>
          </cell>
        </row>
        <row r="20">
          <cell r="I20">
            <v>899</v>
          </cell>
          <cell r="J20">
            <v>39102</v>
          </cell>
          <cell r="K20" t="str">
            <v>3-'07</v>
          </cell>
        </row>
        <row r="21">
          <cell r="I21">
            <v>900</v>
          </cell>
          <cell r="J21">
            <v>39103</v>
          </cell>
          <cell r="K21" t="str">
            <v>4-'07</v>
          </cell>
        </row>
        <row r="22">
          <cell r="I22">
            <v>901</v>
          </cell>
          <cell r="J22">
            <v>39104</v>
          </cell>
          <cell r="K22" t="str">
            <v>4-'07</v>
          </cell>
        </row>
        <row r="23">
          <cell r="I23">
            <v>902</v>
          </cell>
          <cell r="J23">
            <v>39105</v>
          </cell>
          <cell r="K23" t="str">
            <v>4-'07</v>
          </cell>
        </row>
        <row r="24">
          <cell r="I24">
            <v>903</v>
          </cell>
          <cell r="J24">
            <v>39106</v>
          </cell>
          <cell r="K24" t="str">
            <v>4-'07</v>
          </cell>
        </row>
        <row r="25">
          <cell r="I25">
            <v>904</v>
          </cell>
          <cell r="J25">
            <v>39107</v>
          </cell>
          <cell r="K25" t="str">
            <v>4-'07</v>
          </cell>
        </row>
        <row r="26">
          <cell r="I26">
            <v>905</v>
          </cell>
          <cell r="J26">
            <v>39108</v>
          </cell>
          <cell r="K26" t="str">
            <v>4-'07</v>
          </cell>
        </row>
        <row r="27">
          <cell r="I27">
            <v>906</v>
          </cell>
          <cell r="J27">
            <v>39109</v>
          </cell>
          <cell r="K27" t="str">
            <v>4-'07</v>
          </cell>
        </row>
        <row r="28">
          <cell r="I28">
            <v>907</v>
          </cell>
          <cell r="J28">
            <v>39110</v>
          </cell>
          <cell r="K28" t="str">
            <v>5-'07</v>
          </cell>
        </row>
        <row r="29">
          <cell r="I29">
            <v>908</v>
          </cell>
          <cell r="J29">
            <v>39111</v>
          </cell>
          <cell r="K29" t="str">
            <v>5-'07</v>
          </cell>
        </row>
        <row r="30">
          <cell r="I30">
            <v>909</v>
          </cell>
          <cell r="J30">
            <v>39112</v>
          </cell>
          <cell r="K30" t="str">
            <v>5-'07</v>
          </cell>
        </row>
        <row r="31">
          <cell r="I31">
            <v>910</v>
          </cell>
          <cell r="J31">
            <v>39113</v>
          </cell>
          <cell r="K31" t="str">
            <v>5-'07</v>
          </cell>
        </row>
        <row r="32">
          <cell r="I32">
            <v>911</v>
          </cell>
          <cell r="J32">
            <v>39114</v>
          </cell>
          <cell r="K32" t="str">
            <v>5-'07</v>
          </cell>
        </row>
        <row r="33">
          <cell r="I33">
            <v>912</v>
          </cell>
          <cell r="J33">
            <v>39115</v>
          </cell>
          <cell r="K33" t="str">
            <v>5-'07</v>
          </cell>
        </row>
        <row r="34">
          <cell r="I34">
            <v>913</v>
          </cell>
          <cell r="J34">
            <v>39116</v>
          </cell>
          <cell r="K34" t="str">
            <v>5-'07</v>
          </cell>
        </row>
        <row r="35">
          <cell r="I35">
            <v>914</v>
          </cell>
          <cell r="J35">
            <v>39117</v>
          </cell>
          <cell r="K35" t="str">
            <v>6-'07</v>
          </cell>
        </row>
        <row r="36">
          <cell r="I36">
            <v>915</v>
          </cell>
          <cell r="J36">
            <v>39118</v>
          </cell>
          <cell r="K36" t="str">
            <v>6-'07</v>
          </cell>
        </row>
        <row r="37">
          <cell r="I37">
            <v>916</v>
          </cell>
          <cell r="J37">
            <v>39119</v>
          </cell>
          <cell r="K37" t="str">
            <v>6-'07</v>
          </cell>
        </row>
        <row r="38">
          <cell r="I38">
            <v>917</v>
          </cell>
          <cell r="J38">
            <v>39120</v>
          </cell>
          <cell r="K38" t="str">
            <v>6-'07</v>
          </cell>
        </row>
        <row r="39">
          <cell r="I39">
            <v>918</v>
          </cell>
          <cell r="J39">
            <v>39121</v>
          </cell>
          <cell r="K39" t="str">
            <v>6-'07</v>
          </cell>
        </row>
        <row r="40">
          <cell r="I40">
            <v>919</v>
          </cell>
          <cell r="J40">
            <v>39122</v>
          </cell>
          <cell r="K40" t="str">
            <v>6-'07</v>
          </cell>
        </row>
        <row r="41">
          <cell r="I41">
            <v>920</v>
          </cell>
          <cell r="J41">
            <v>39123</v>
          </cell>
          <cell r="K41" t="str">
            <v>6-'07</v>
          </cell>
        </row>
        <row r="42">
          <cell r="I42">
            <v>921</v>
          </cell>
          <cell r="J42">
            <v>39124</v>
          </cell>
          <cell r="K42" t="str">
            <v>7-'07</v>
          </cell>
        </row>
        <row r="43">
          <cell r="I43">
            <v>922</v>
          </cell>
          <cell r="J43">
            <v>39125</v>
          </cell>
          <cell r="K43" t="str">
            <v>7-'07</v>
          </cell>
        </row>
        <row r="44">
          <cell r="I44">
            <v>923</v>
          </cell>
          <cell r="J44">
            <v>39126</v>
          </cell>
          <cell r="K44" t="str">
            <v>7-'07</v>
          </cell>
        </row>
        <row r="45">
          <cell r="I45">
            <v>924</v>
          </cell>
          <cell r="J45">
            <v>39127</v>
          </cell>
          <cell r="K45" t="str">
            <v>7-'07</v>
          </cell>
        </row>
        <row r="46">
          <cell r="I46">
            <v>925</v>
          </cell>
          <cell r="J46">
            <v>39128</v>
          </cell>
          <cell r="K46" t="str">
            <v>7-'07</v>
          </cell>
        </row>
        <row r="47">
          <cell r="I47">
            <v>926</v>
          </cell>
          <cell r="J47">
            <v>39129</v>
          </cell>
          <cell r="K47" t="str">
            <v>7-'07</v>
          </cell>
        </row>
        <row r="48">
          <cell r="I48">
            <v>927</v>
          </cell>
          <cell r="J48">
            <v>39130</v>
          </cell>
          <cell r="K48" t="str">
            <v>7-'07</v>
          </cell>
        </row>
        <row r="49">
          <cell r="I49">
            <v>928</v>
          </cell>
          <cell r="J49">
            <v>39131</v>
          </cell>
          <cell r="K49" t="str">
            <v>8-'07</v>
          </cell>
        </row>
        <row r="50">
          <cell r="I50">
            <v>929</v>
          </cell>
          <cell r="J50">
            <v>39132</v>
          </cell>
          <cell r="K50" t="str">
            <v>8-'07</v>
          </cell>
        </row>
        <row r="51">
          <cell r="I51">
            <v>930</v>
          </cell>
          <cell r="J51">
            <v>39133</v>
          </cell>
          <cell r="K51" t="str">
            <v>8-'07</v>
          </cell>
        </row>
        <row r="52">
          <cell r="I52">
            <v>931</v>
          </cell>
          <cell r="J52">
            <v>39134</v>
          </cell>
          <cell r="K52" t="str">
            <v>8-'07</v>
          </cell>
        </row>
        <row r="53">
          <cell r="I53">
            <v>932</v>
          </cell>
          <cell r="J53">
            <v>39135</v>
          </cell>
          <cell r="K53" t="str">
            <v>8-'07</v>
          </cell>
        </row>
        <row r="54">
          <cell r="I54">
            <v>933</v>
          </cell>
          <cell r="J54">
            <v>39136</v>
          </cell>
          <cell r="K54" t="str">
            <v>8-'07</v>
          </cell>
        </row>
        <row r="55">
          <cell r="I55">
            <v>934</v>
          </cell>
          <cell r="J55">
            <v>39137</v>
          </cell>
          <cell r="K55" t="str">
            <v>8-'07</v>
          </cell>
        </row>
        <row r="56">
          <cell r="I56">
            <v>935</v>
          </cell>
          <cell r="J56">
            <v>39138</v>
          </cell>
          <cell r="K56" t="str">
            <v>9-'07</v>
          </cell>
        </row>
        <row r="57">
          <cell r="I57">
            <v>936</v>
          </cell>
          <cell r="J57">
            <v>39139</v>
          </cell>
          <cell r="K57" t="str">
            <v>9-'07</v>
          </cell>
        </row>
        <row r="58">
          <cell r="I58">
            <v>937</v>
          </cell>
          <cell r="J58">
            <v>39140</v>
          </cell>
          <cell r="K58" t="str">
            <v>9-'07</v>
          </cell>
        </row>
        <row r="59">
          <cell r="I59">
            <v>938</v>
          </cell>
          <cell r="J59">
            <v>39141</v>
          </cell>
          <cell r="K59" t="str">
            <v>9-'07</v>
          </cell>
        </row>
        <row r="60">
          <cell r="I60">
            <v>939</v>
          </cell>
          <cell r="J60">
            <v>39142</v>
          </cell>
          <cell r="K60" t="str">
            <v>9-'07</v>
          </cell>
        </row>
        <row r="61">
          <cell r="I61">
            <v>940</v>
          </cell>
          <cell r="J61">
            <v>39143</v>
          </cell>
          <cell r="K61" t="str">
            <v>9-'07</v>
          </cell>
        </row>
        <row r="62">
          <cell r="I62">
            <v>941</v>
          </cell>
          <cell r="J62">
            <v>39144</v>
          </cell>
          <cell r="K62" t="str">
            <v>9-'07</v>
          </cell>
        </row>
        <row r="63">
          <cell r="I63">
            <v>942</v>
          </cell>
          <cell r="J63">
            <v>39145</v>
          </cell>
          <cell r="K63" t="str">
            <v>10-'07</v>
          </cell>
        </row>
        <row r="64">
          <cell r="I64">
            <v>943</v>
          </cell>
          <cell r="J64">
            <v>39146</v>
          </cell>
          <cell r="K64" t="str">
            <v>10-'07</v>
          </cell>
        </row>
        <row r="65">
          <cell r="I65">
            <v>944</v>
          </cell>
          <cell r="J65">
            <v>39147</v>
          </cell>
          <cell r="K65" t="str">
            <v>10-'07</v>
          </cell>
        </row>
        <row r="66">
          <cell r="I66">
            <v>945</v>
          </cell>
          <cell r="J66">
            <v>39148</v>
          </cell>
          <cell r="K66" t="str">
            <v>10-'07</v>
          </cell>
        </row>
        <row r="67">
          <cell r="I67">
            <v>946</v>
          </cell>
          <cell r="J67">
            <v>39149</v>
          </cell>
          <cell r="K67" t="str">
            <v>10-'07</v>
          </cell>
        </row>
        <row r="68">
          <cell r="I68">
            <v>947</v>
          </cell>
          <cell r="J68">
            <v>39150</v>
          </cell>
          <cell r="K68" t="str">
            <v>10-'07</v>
          </cell>
        </row>
        <row r="69">
          <cell r="I69">
            <v>948</v>
          </cell>
          <cell r="J69">
            <v>39151</v>
          </cell>
          <cell r="K69" t="str">
            <v>10-'07</v>
          </cell>
        </row>
        <row r="70">
          <cell r="I70">
            <v>949</v>
          </cell>
          <cell r="J70">
            <v>39152</v>
          </cell>
          <cell r="K70" t="str">
            <v>11-'07</v>
          </cell>
        </row>
        <row r="71">
          <cell r="I71">
            <v>950</v>
          </cell>
          <cell r="J71">
            <v>39153</v>
          </cell>
          <cell r="K71" t="str">
            <v>11-'07</v>
          </cell>
        </row>
        <row r="72">
          <cell r="I72">
            <v>951</v>
          </cell>
          <cell r="J72">
            <v>39154</v>
          </cell>
          <cell r="K72" t="str">
            <v>11-'07</v>
          </cell>
        </row>
        <row r="73">
          <cell r="I73">
            <v>952</v>
          </cell>
          <cell r="J73">
            <v>39155</v>
          </cell>
          <cell r="K73" t="str">
            <v>11-'07</v>
          </cell>
        </row>
        <row r="74">
          <cell r="I74">
            <v>953</v>
          </cell>
          <cell r="J74">
            <v>39156</v>
          </cell>
          <cell r="K74" t="str">
            <v>11-'07</v>
          </cell>
        </row>
        <row r="75">
          <cell r="I75">
            <v>954</v>
          </cell>
          <cell r="J75">
            <v>39157</v>
          </cell>
          <cell r="K75" t="str">
            <v>11-'07</v>
          </cell>
        </row>
        <row r="76">
          <cell r="I76">
            <v>955</v>
          </cell>
          <cell r="J76">
            <v>39158</v>
          </cell>
          <cell r="K76" t="str">
            <v>11-'07</v>
          </cell>
        </row>
        <row r="77">
          <cell r="I77">
            <v>956</v>
          </cell>
          <cell r="J77">
            <v>39159</v>
          </cell>
          <cell r="K77" t="str">
            <v>12-'07</v>
          </cell>
        </row>
        <row r="78">
          <cell r="I78">
            <v>957</v>
          </cell>
          <cell r="J78">
            <v>39160</v>
          </cell>
          <cell r="K78" t="str">
            <v>12-'07</v>
          </cell>
        </row>
        <row r="79">
          <cell r="I79">
            <v>958</v>
          </cell>
          <cell r="J79">
            <v>39161</v>
          </cell>
          <cell r="K79" t="str">
            <v>12-'07</v>
          </cell>
        </row>
        <row r="80">
          <cell r="I80">
            <v>959</v>
          </cell>
          <cell r="J80">
            <v>39162</v>
          </cell>
          <cell r="K80" t="str">
            <v>12-'07</v>
          </cell>
        </row>
        <row r="81">
          <cell r="I81">
            <v>960</v>
          </cell>
          <cell r="J81">
            <v>39163</v>
          </cell>
          <cell r="K81" t="str">
            <v>12-'07</v>
          </cell>
        </row>
        <row r="82">
          <cell r="I82">
            <v>961</v>
          </cell>
          <cell r="J82">
            <v>39164</v>
          </cell>
          <cell r="K82" t="str">
            <v>12-'07</v>
          </cell>
        </row>
        <row r="83">
          <cell r="I83">
            <v>962</v>
          </cell>
          <cell r="J83">
            <v>39165</v>
          </cell>
          <cell r="K83" t="str">
            <v>12-'07</v>
          </cell>
        </row>
        <row r="84">
          <cell r="I84">
            <v>963</v>
          </cell>
          <cell r="J84">
            <v>39166</v>
          </cell>
          <cell r="K84" t="str">
            <v>13-'07</v>
          </cell>
        </row>
        <row r="85">
          <cell r="I85">
            <v>964</v>
          </cell>
          <cell r="J85">
            <v>39167</v>
          </cell>
          <cell r="K85" t="str">
            <v>13-'07</v>
          </cell>
        </row>
        <row r="86">
          <cell r="I86">
            <v>965</v>
          </cell>
          <cell r="J86">
            <v>39168</v>
          </cell>
          <cell r="K86" t="str">
            <v>13-'07</v>
          </cell>
        </row>
        <row r="87">
          <cell r="I87">
            <v>966</v>
          </cell>
          <cell r="J87">
            <v>39169</v>
          </cell>
          <cell r="K87" t="str">
            <v>13-'07</v>
          </cell>
        </row>
        <row r="88">
          <cell r="I88">
            <v>967</v>
          </cell>
          <cell r="J88">
            <v>39170</v>
          </cell>
          <cell r="K88" t="str">
            <v>13-'07</v>
          </cell>
        </row>
        <row r="89">
          <cell r="I89">
            <v>968</v>
          </cell>
          <cell r="J89">
            <v>39171</v>
          </cell>
          <cell r="K89" t="str">
            <v>13-'07</v>
          </cell>
        </row>
        <row r="90">
          <cell r="I90">
            <v>969</v>
          </cell>
          <cell r="J90">
            <v>39172</v>
          </cell>
          <cell r="K90" t="str">
            <v>13-'07</v>
          </cell>
        </row>
        <row r="91">
          <cell r="I91">
            <v>970</v>
          </cell>
          <cell r="J91">
            <v>39173</v>
          </cell>
          <cell r="K91" t="str">
            <v>14-'07</v>
          </cell>
        </row>
        <row r="92">
          <cell r="I92">
            <v>971</v>
          </cell>
          <cell r="J92">
            <v>39174</v>
          </cell>
          <cell r="K92" t="str">
            <v>14-'07</v>
          </cell>
        </row>
        <row r="93">
          <cell r="I93">
            <v>972</v>
          </cell>
          <cell r="J93">
            <v>39175</v>
          </cell>
          <cell r="K93" t="str">
            <v>14-'07</v>
          </cell>
        </row>
        <row r="94">
          <cell r="I94">
            <v>973</v>
          </cell>
          <cell r="J94">
            <v>39176</v>
          </cell>
          <cell r="K94" t="str">
            <v>14-'07</v>
          </cell>
        </row>
        <row r="95">
          <cell r="I95">
            <v>974</v>
          </cell>
          <cell r="J95">
            <v>39177</v>
          </cell>
          <cell r="K95" t="str">
            <v>14-'07</v>
          </cell>
        </row>
        <row r="96">
          <cell r="I96">
            <v>975</v>
          </cell>
          <cell r="J96">
            <v>39178</v>
          </cell>
          <cell r="K96" t="str">
            <v>14-'07</v>
          </cell>
        </row>
        <row r="97">
          <cell r="I97">
            <v>976</v>
          </cell>
          <cell r="J97">
            <v>39179</v>
          </cell>
          <cell r="K97" t="str">
            <v>14-'07</v>
          </cell>
        </row>
        <row r="98">
          <cell r="I98">
            <v>977</v>
          </cell>
          <cell r="J98">
            <v>39180</v>
          </cell>
          <cell r="K98" t="str">
            <v>15-'07</v>
          </cell>
        </row>
        <row r="99">
          <cell r="I99">
            <v>978</v>
          </cell>
          <cell r="J99">
            <v>39181</v>
          </cell>
          <cell r="K99" t="str">
            <v>15-'07</v>
          </cell>
        </row>
        <row r="100">
          <cell r="I100">
            <v>979</v>
          </cell>
          <cell r="J100">
            <v>39182</v>
          </cell>
          <cell r="K100" t="str">
            <v>15-'07</v>
          </cell>
        </row>
        <row r="101">
          <cell r="I101">
            <v>980</v>
          </cell>
          <cell r="J101">
            <v>39183</v>
          </cell>
          <cell r="K101" t="str">
            <v>15-'07</v>
          </cell>
        </row>
        <row r="102">
          <cell r="I102">
            <v>981</v>
          </cell>
          <cell r="J102">
            <v>39184</v>
          </cell>
          <cell r="K102" t="str">
            <v>15-'07</v>
          </cell>
        </row>
        <row r="103">
          <cell r="I103">
            <v>982</v>
          </cell>
          <cell r="J103">
            <v>39185</v>
          </cell>
          <cell r="K103" t="str">
            <v>15-'07</v>
          </cell>
        </row>
        <row r="104">
          <cell r="I104">
            <v>983</v>
          </cell>
          <cell r="J104">
            <v>39186</v>
          </cell>
          <cell r="K104" t="str">
            <v>15-'07</v>
          </cell>
        </row>
        <row r="105">
          <cell r="I105">
            <v>984</v>
          </cell>
          <cell r="J105">
            <v>39187</v>
          </cell>
          <cell r="K105" t="str">
            <v>16-'07</v>
          </cell>
        </row>
        <row r="106">
          <cell r="I106">
            <v>985</v>
          </cell>
          <cell r="J106">
            <v>39188</v>
          </cell>
          <cell r="K106" t="str">
            <v>16-'07</v>
          </cell>
        </row>
        <row r="107">
          <cell r="I107">
            <v>986</v>
          </cell>
          <cell r="J107">
            <v>39189</v>
          </cell>
          <cell r="K107" t="str">
            <v>16-'07</v>
          </cell>
        </row>
        <row r="108">
          <cell r="I108">
            <v>987</v>
          </cell>
          <cell r="J108">
            <v>39190</v>
          </cell>
          <cell r="K108" t="str">
            <v>16-'07</v>
          </cell>
        </row>
        <row r="109">
          <cell r="I109">
            <v>988</v>
          </cell>
          <cell r="J109">
            <v>39191</v>
          </cell>
          <cell r="K109" t="str">
            <v>16-'07</v>
          </cell>
        </row>
        <row r="110">
          <cell r="I110">
            <v>989</v>
          </cell>
          <cell r="J110">
            <v>39192</v>
          </cell>
          <cell r="K110" t="str">
            <v>16-'07</v>
          </cell>
        </row>
        <row r="111">
          <cell r="I111">
            <v>990</v>
          </cell>
          <cell r="J111">
            <v>39193</v>
          </cell>
          <cell r="K111" t="str">
            <v>16-'07</v>
          </cell>
        </row>
        <row r="112">
          <cell r="I112">
            <v>991</v>
          </cell>
          <cell r="J112">
            <v>39194</v>
          </cell>
          <cell r="K112" t="str">
            <v>17-'07</v>
          </cell>
        </row>
        <row r="113">
          <cell r="I113">
            <v>992</v>
          </cell>
          <cell r="J113">
            <v>39195</v>
          </cell>
          <cell r="K113" t="str">
            <v>17-'07</v>
          </cell>
        </row>
        <row r="114">
          <cell r="I114">
            <v>993</v>
          </cell>
          <cell r="J114">
            <v>39196</v>
          </cell>
          <cell r="K114" t="str">
            <v>17-'07</v>
          </cell>
        </row>
        <row r="115">
          <cell r="I115">
            <v>994</v>
          </cell>
          <cell r="J115">
            <v>39197</v>
          </cell>
          <cell r="K115" t="str">
            <v>17-'07</v>
          </cell>
        </row>
        <row r="116">
          <cell r="I116">
            <v>995</v>
          </cell>
          <cell r="J116">
            <v>39198</v>
          </cell>
          <cell r="K116" t="str">
            <v>17-'07</v>
          </cell>
        </row>
        <row r="117">
          <cell r="I117">
            <v>996</v>
          </cell>
          <cell r="J117">
            <v>39199</v>
          </cell>
          <cell r="K117" t="str">
            <v>17-'07</v>
          </cell>
        </row>
        <row r="118">
          <cell r="I118">
            <v>997</v>
          </cell>
          <cell r="J118">
            <v>39200</v>
          </cell>
          <cell r="K118" t="str">
            <v>17-'07</v>
          </cell>
        </row>
        <row r="119">
          <cell r="I119">
            <v>998</v>
          </cell>
          <cell r="J119">
            <v>39201</v>
          </cell>
          <cell r="K119" t="str">
            <v>18-'07</v>
          </cell>
        </row>
        <row r="120">
          <cell r="I120">
            <v>999</v>
          </cell>
          <cell r="J120">
            <v>39202</v>
          </cell>
          <cell r="K120" t="str">
            <v>18-'07</v>
          </cell>
        </row>
        <row r="121">
          <cell r="I121">
            <v>1000</v>
          </cell>
          <cell r="J121">
            <v>39203</v>
          </cell>
          <cell r="K121" t="str">
            <v>18-'07</v>
          </cell>
        </row>
        <row r="122">
          <cell r="I122">
            <v>1001</v>
          </cell>
          <cell r="J122">
            <v>39204</v>
          </cell>
          <cell r="K122" t="str">
            <v>18-'07</v>
          </cell>
        </row>
        <row r="123">
          <cell r="I123">
            <v>1002</v>
          </cell>
          <cell r="J123">
            <v>39205</v>
          </cell>
          <cell r="K123" t="str">
            <v>18-'07</v>
          </cell>
        </row>
        <row r="124">
          <cell r="I124">
            <v>1003</v>
          </cell>
          <cell r="J124">
            <v>39206</v>
          </cell>
          <cell r="K124" t="str">
            <v>18-'07</v>
          </cell>
        </row>
        <row r="125">
          <cell r="I125">
            <v>1004</v>
          </cell>
          <cell r="J125">
            <v>39207</v>
          </cell>
          <cell r="K125" t="str">
            <v>18-'07</v>
          </cell>
        </row>
        <row r="126">
          <cell r="I126">
            <v>1005</v>
          </cell>
          <cell r="J126">
            <v>39208</v>
          </cell>
          <cell r="K126" t="str">
            <v>19-'07</v>
          </cell>
        </row>
        <row r="127">
          <cell r="I127">
            <v>1006</v>
          </cell>
          <cell r="J127">
            <v>39209</v>
          </cell>
          <cell r="K127" t="str">
            <v>19-'07</v>
          </cell>
        </row>
        <row r="128">
          <cell r="I128">
            <v>1007</v>
          </cell>
          <cell r="J128">
            <v>39210</v>
          </cell>
          <cell r="K128" t="str">
            <v>19-'07</v>
          </cell>
        </row>
        <row r="129">
          <cell r="I129">
            <v>1008</v>
          </cell>
          <cell r="J129">
            <v>39211</v>
          </cell>
          <cell r="K129" t="str">
            <v>19-'07</v>
          </cell>
        </row>
        <row r="130">
          <cell r="I130">
            <v>1009</v>
          </cell>
          <cell r="J130">
            <v>39212</v>
          </cell>
          <cell r="K130" t="str">
            <v>19-'07</v>
          </cell>
        </row>
        <row r="131">
          <cell r="I131">
            <v>1010</v>
          </cell>
          <cell r="J131">
            <v>39213</v>
          </cell>
          <cell r="K131" t="str">
            <v>19-'07</v>
          </cell>
        </row>
        <row r="132">
          <cell r="I132">
            <v>1011</v>
          </cell>
          <cell r="J132">
            <v>39214</v>
          </cell>
          <cell r="K132" t="str">
            <v>19-'07</v>
          </cell>
        </row>
        <row r="133">
          <cell r="I133">
            <v>1012</v>
          </cell>
          <cell r="J133">
            <v>39215</v>
          </cell>
          <cell r="K133" t="str">
            <v>20-'07</v>
          </cell>
        </row>
        <row r="134">
          <cell r="I134">
            <v>1013</v>
          </cell>
          <cell r="J134">
            <v>39216</v>
          </cell>
          <cell r="K134" t="str">
            <v>20-'07</v>
          </cell>
        </row>
        <row r="135">
          <cell r="I135">
            <v>1014</v>
          </cell>
          <cell r="J135">
            <v>39217</v>
          </cell>
          <cell r="K135" t="str">
            <v>20-'07</v>
          </cell>
        </row>
        <row r="136">
          <cell r="I136">
            <v>1015</v>
          </cell>
          <cell r="J136">
            <v>39218</v>
          </cell>
          <cell r="K136" t="str">
            <v>20-'07</v>
          </cell>
        </row>
        <row r="137">
          <cell r="I137">
            <v>1016</v>
          </cell>
          <cell r="J137">
            <v>39219</v>
          </cell>
          <cell r="K137" t="str">
            <v>20-'07</v>
          </cell>
        </row>
        <row r="138">
          <cell r="I138">
            <v>1017</v>
          </cell>
          <cell r="J138">
            <v>39220</v>
          </cell>
          <cell r="K138" t="str">
            <v>20-'07</v>
          </cell>
        </row>
        <row r="139">
          <cell r="I139">
            <v>1018</v>
          </cell>
          <cell r="J139">
            <v>39221</v>
          </cell>
          <cell r="K139" t="str">
            <v>20-'07</v>
          </cell>
        </row>
        <row r="140">
          <cell r="I140">
            <v>1019</v>
          </cell>
          <cell r="J140">
            <v>39222</v>
          </cell>
          <cell r="K140" t="str">
            <v>21-'07</v>
          </cell>
        </row>
        <row r="141">
          <cell r="I141">
            <v>1020</v>
          </cell>
          <cell r="J141">
            <v>39223</v>
          </cell>
          <cell r="K141" t="str">
            <v>21-'07</v>
          </cell>
        </row>
        <row r="142">
          <cell r="I142">
            <v>1021</v>
          </cell>
          <cell r="J142">
            <v>39224</v>
          </cell>
          <cell r="K142" t="str">
            <v>21-'07</v>
          </cell>
        </row>
        <row r="143">
          <cell r="I143">
            <v>1022</v>
          </cell>
          <cell r="J143">
            <v>39225</v>
          </cell>
          <cell r="K143" t="str">
            <v>21-'07</v>
          </cell>
        </row>
        <row r="144">
          <cell r="I144">
            <v>1023</v>
          </cell>
          <cell r="J144">
            <v>39226</v>
          </cell>
          <cell r="K144" t="str">
            <v>21-'07</v>
          </cell>
        </row>
        <row r="145">
          <cell r="I145">
            <v>1024</v>
          </cell>
          <cell r="J145">
            <v>39227</v>
          </cell>
          <cell r="K145" t="str">
            <v>21-'07</v>
          </cell>
        </row>
        <row r="146">
          <cell r="I146">
            <v>1025</v>
          </cell>
          <cell r="J146">
            <v>39228</v>
          </cell>
          <cell r="K146" t="str">
            <v>21-'07</v>
          </cell>
        </row>
        <row r="147">
          <cell r="I147">
            <v>1026</v>
          </cell>
          <cell r="J147">
            <v>39229</v>
          </cell>
          <cell r="K147" t="str">
            <v>22-'07</v>
          </cell>
        </row>
        <row r="148">
          <cell r="I148">
            <v>1027</v>
          </cell>
          <cell r="J148">
            <v>39230</v>
          </cell>
          <cell r="K148" t="str">
            <v>22-'07</v>
          </cell>
        </row>
        <row r="149">
          <cell r="I149">
            <v>1028</v>
          </cell>
          <cell r="J149">
            <v>39231</v>
          </cell>
          <cell r="K149" t="str">
            <v>22-'07</v>
          </cell>
        </row>
        <row r="150">
          <cell r="I150">
            <v>1029</v>
          </cell>
          <cell r="J150">
            <v>39232</v>
          </cell>
          <cell r="K150" t="str">
            <v>22-'07</v>
          </cell>
        </row>
        <row r="151">
          <cell r="I151">
            <v>1030</v>
          </cell>
          <cell r="J151">
            <v>39233</v>
          </cell>
          <cell r="K151" t="str">
            <v>22-'07</v>
          </cell>
        </row>
        <row r="152">
          <cell r="I152">
            <v>1031</v>
          </cell>
          <cell r="J152">
            <v>39234</v>
          </cell>
          <cell r="K152" t="str">
            <v>22-'07</v>
          </cell>
        </row>
        <row r="153">
          <cell r="I153">
            <v>1032</v>
          </cell>
          <cell r="J153">
            <v>39235</v>
          </cell>
          <cell r="K153" t="str">
            <v>22-'07</v>
          </cell>
        </row>
        <row r="154">
          <cell r="I154">
            <v>1033</v>
          </cell>
          <cell r="J154">
            <v>39236</v>
          </cell>
          <cell r="K154" t="str">
            <v>23-'07</v>
          </cell>
        </row>
        <row r="155">
          <cell r="I155">
            <v>1034</v>
          </cell>
          <cell r="J155">
            <v>39237</v>
          </cell>
          <cell r="K155" t="str">
            <v>23-'07</v>
          </cell>
        </row>
        <row r="156">
          <cell r="I156">
            <v>1035</v>
          </cell>
          <cell r="J156">
            <v>39238</v>
          </cell>
          <cell r="K156" t="str">
            <v>23-'07</v>
          </cell>
        </row>
        <row r="157">
          <cell r="I157">
            <v>1036</v>
          </cell>
          <cell r="J157">
            <v>39239</v>
          </cell>
          <cell r="K157" t="str">
            <v>23-'07</v>
          </cell>
        </row>
        <row r="158">
          <cell r="I158">
            <v>1037</v>
          </cell>
          <cell r="J158">
            <v>39240</v>
          </cell>
          <cell r="K158" t="str">
            <v>23-'07</v>
          </cell>
        </row>
        <row r="159">
          <cell r="I159">
            <v>1038</v>
          </cell>
          <cell r="J159">
            <v>39241</v>
          </cell>
          <cell r="K159" t="str">
            <v>23-'07</v>
          </cell>
        </row>
        <row r="160">
          <cell r="I160">
            <v>1039</v>
          </cell>
          <cell r="J160">
            <v>39242</v>
          </cell>
          <cell r="K160" t="str">
            <v>23-'07</v>
          </cell>
        </row>
        <row r="161">
          <cell r="I161">
            <v>1040</v>
          </cell>
          <cell r="J161">
            <v>39243</v>
          </cell>
          <cell r="K161" t="str">
            <v>24-'07</v>
          </cell>
        </row>
        <row r="162">
          <cell r="I162">
            <v>1041</v>
          </cell>
          <cell r="J162">
            <v>39244</v>
          </cell>
          <cell r="K162" t="str">
            <v>24-'07</v>
          </cell>
        </row>
        <row r="163">
          <cell r="I163">
            <v>1042</v>
          </cell>
          <cell r="J163">
            <v>39245</v>
          </cell>
          <cell r="K163" t="str">
            <v>24-'07</v>
          </cell>
        </row>
        <row r="164">
          <cell r="I164">
            <v>1043</v>
          </cell>
          <cell r="J164">
            <v>39246</v>
          </cell>
          <cell r="K164" t="str">
            <v>24-'07</v>
          </cell>
        </row>
        <row r="165">
          <cell r="I165">
            <v>1044</v>
          </cell>
          <cell r="J165">
            <v>39247</v>
          </cell>
          <cell r="K165" t="str">
            <v>24-'07</v>
          </cell>
        </row>
        <row r="166">
          <cell r="I166">
            <v>1045</v>
          </cell>
          <cell r="J166">
            <v>39248</v>
          </cell>
          <cell r="K166" t="str">
            <v>24-'07</v>
          </cell>
        </row>
        <row r="167">
          <cell r="I167">
            <v>1046</v>
          </cell>
          <cell r="J167">
            <v>39249</v>
          </cell>
          <cell r="K167" t="str">
            <v>24-'07</v>
          </cell>
        </row>
        <row r="168">
          <cell r="I168">
            <v>1047</v>
          </cell>
          <cell r="J168">
            <v>39250</v>
          </cell>
          <cell r="K168" t="str">
            <v>25-'07</v>
          </cell>
        </row>
        <row r="169">
          <cell r="I169">
            <v>1048</v>
          </cell>
          <cell r="J169">
            <v>39251</v>
          </cell>
          <cell r="K169" t="str">
            <v>25-'07</v>
          </cell>
        </row>
        <row r="170">
          <cell r="I170">
            <v>1049</v>
          </cell>
          <cell r="J170">
            <v>39252</v>
          </cell>
          <cell r="K170" t="str">
            <v>25-'07</v>
          </cell>
        </row>
        <row r="171">
          <cell r="I171">
            <v>1050</v>
          </cell>
          <cell r="J171">
            <v>39253</v>
          </cell>
          <cell r="K171" t="str">
            <v>25-'07</v>
          </cell>
        </row>
        <row r="172">
          <cell r="I172">
            <v>1051</v>
          </cell>
          <cell r="J172">
            <v>39254</v>
          </cell>
          <cell r="K172" t="str">
            <v>25-'07</v>
          </cell>
        </row>
        <row r="173">
          <cell r="I173">
            <v>1052</v>
          </cell>
          <cell r="J173">
            <v>39255</v>
          </cell>
          <cell r="K173" t="str">
            <v>25-'07</v>
          </cell>
        </row>
        <row r="174">
          <cell r="I174">
            <v>1053</v>
          </cell>
          <cell r="J174">
            <v>39256</v>
          </cell>
          <cell r="K174" t="str">
            <v>25-'07</v>
          </cell>
        </row>
        <row r="175">
          <cell r="I175">
            <v>1054</v>
          </cell>
          <cell r="J175">
            <v>39257</v>
          </cell>
          <cell r="K175" t="str">
            <v>26-'07</v>
          </cell>
        </row>
        <row r="176">
          <cell r="I176">
            <v>1055</v>
          </cell>
          <cell r="J176">
            <v>39258</v>
          </cell>
          <cell r="K176" t="str">
            <v>26-'07</v>
          </cell>
        </row>
        <row r="177">
          <cell r="I177">
            <v>1056</v>
          </cell>
          <cell r="J177">
            <v>39259</v>
          </cell>
          <cell r="K177" t="str">
            <v>26-'07</v>
          </cell>
        </row>
        <row r="178">
          <cell r="I178">
            <v>1057</v>
          </cell>
          <cell r="J178">
            <v>39260</v>
          </cell>
          <cell r="K178" t="str">
            <v>26-'07</v>
          </cell>
        </row>
        <row r="179">
          <cell r="I179">
            <v>1058</v>
          </cell>
          <cell r="J179">
            <v>39261</v>
          </cell>
          <cell r="K179" t="str">
            <v>26-'07</v>
          </cell>
        </row>
        <row r="180">
          <cell r="I180">
            <v>1059</v>
          </cell>
          <cell r="J180">
            <v>39262</v>
          </cell>
          <cell r="K180" t="str">
            <v>26-'07</v>
          </cell>
        </row>
        <row r="181">
          <cell r="I181">
            <v>1060</v>
          </cell>
          <cell r="J181">
            <v>39263</v>
          </cell>
          <cell r="K181" t="str">
            <v>26-'07</v>
          </cell>
        </row>
        <row r="182">
          <cell r="I182">
            <v>1061</v>
          </cell>
          <cell r="J182">
            <v>39264</v>
          </cell>
          <cell r="K182" t="str">
            <v>27-'07</v>
          </cell>
        </row>
        <row r="183">
          <cell r="I183">
            <v>1062</v>
          </cell>
          <cell r="J183">
            <v>39265</v>
          </cell>
          <cell r="K183" t="str">
            <v>27-'07</v>
          </cell>
        </row>
        <row r="184">
          <cell r="I184">
            <v>1063</v>
          </cell>
          <cell r="J184">
            <v>39266</v>
          </cell>
          <cell r="K184" t="str">
            <v>27-'07</v>
          </cell>
        </row>
        <row r="185">
          <cell r="I185">
            <v>1064</v>
          </cell>
          <cell r="J185">
            <v>39267</v>
          </cell>
          <cell r="K185" t="str">
            <v>27-'07</v>
          </cell>
        </row>
        <row r="186">
          <cell r="I186">
            <v>1065</v>
          </cell>
          <cell r="J186">
            <v>39268</v>
          </cell>
          <cell r="K186" t="str">
            <v>27-'07</v>
          </cell>
        </row>
        <row r="187">
          <cell r="I187">
            <v>1066</v>
          </cell>
          <cell r="J187">
            <v>39269</v>
          </cell>
          <cell r="K187" t="str">
            <v>27-'07</v>
          </cell>
        </row>
        <row r="188">
          <cell r="I188">
            <v>1067</v>
          </cell>
          <cell r="J188">
            <v>39270</v>
          </cell>
          <cell r="K188" t="str">
            <v>27-'07</v>
          </cell>
        </row>
        <row r="189">
          <cell r="I189">
            <v>1068</v>
          </cell>
          <cell r="J189">
            <v>39271</v>
          </cell>
          <cell r="K189" t="str">
            <v>28-'07</v>
          </cell>
        </row>
        <row r="190">
          <cell r="I190">
            <v>1069</v>
          </cell>
          <cell r="J190">
            <v>39272</v>
          </cell>
          <cell r="K190" t="str">
            <v>28-'07</v>
          </cell>
        </row>
        <row r="191">
          <cell r="I191">
            <v>1070</v>
          </cell>
          <cell r="J191">
            <v>39273</v>
          </cell>
          <cell r="K191" t="str">
            <v>28-'07</v>
          </cell>
        </row>
        <row r="192">
          <cell r="I192">
            <v>1071</v>
          </cell>
          <cell r="J192">
            <v>39274</v>
          </cell>
          <cell r="K192" t="str">
            <v>28-'07</v>
          </cell>
        </row>
        <row r="193">
          <cell r="I193">
            <v>1072</v>
          </cell>
          <cell r="J193">
            <v>39275</v>
          </cell>
          <cell r="K193" t="str">
            <v>28-'07</v>
          </cell>
        </row>
        <row r="194">
          <cell r="I194">
            <v>1073</v>
          </cell>
          <cell r="J194">
            <v>39276</v>
          </cell>
          <cell r="K194" t="str">
            <v>28-'07</v>
          </cell>
        </row>
        <row r="195">
          <cell r="I195">
            <v>1074</v>
          </cell>
          <cell r="J195">
            <v>39277</v>
          </cell>
          <cell r="K195" t="str">
            <v>28-'07</v>
          </cell>
        </row>
        <row r="196">
          <cell r="I196">
            <v>1075</v>
          </cell>
          <cell r="J196">
            <v>39278</v>
          </cell>
          <cell r="K196" t="str">
            <v>29-'07</v>
          </cell>
        </row>
        <row r="197">
          <cell r="I197">
            <v>1076</v>
          </cell>
          <cell r="J197">
            <v>39279</v>
          </cell>
          <cell r="K197" t="str">
            <v>29-'07</v>
          </cell>
        </row>
        <row r="198">
          <cell r="I198">
            <v>1077</v>
          </cell>
          <cell r="J198">
            <v>39280</v>
          </cell>
          <cell r="K198" t="str">
            <v>29-'07</v>
          </cell>
        </row>
        <row r="199">
          <cell r="I199">
            <v>1078</v>
          </cell>
          <cell r="J199">
            <v>39281</v>
          </cell>
          <cell r="K199" t="str">
            <v>29-'07</v>
          </cell>
        </row>
        <row r="200">
          <cell r="I200">
            <v>1079</v>
          </cell>
          <cell r="J200">
            <v>39282</v>
          </cell>
          <cell r="K200" t="str">
            <v>29-'07</v>
          </cell>
        </row>
        <row r="201">
          <cell r="I201">
            <v>1080</v>
          </cell>
          <cell r="J201">
            <v>39283</v>
          </cell>
          <cell r="K201" t="str">
            <v>29-'07</v>
          </cell>
        </row>
        <row r="202">
          <cell r="I202">
            <v>1081</v>
          </cell>
          <cell r="J202">
            <v>39284</v>
          </cell>
          <cell r="K202" t="str">
            <v>29-'07</v>
          </cell>
        </row>
        <row r="203">
          <cell r="I203">
            <v>1082</v>
          </cell>
          <cell r="J203">
            <v>39285</v>
          </cell>
          <cell r="K203" t="str">
            <v>30-'07</v>
          </cell>
        </row>
        <row r="204">
          <cell r="I204">
            <v>1083</v>
          </cell>
          <cell r="J204">
            <v>39286</v>
          </cell>
          <cell r="K204" t="str">
            <v>30-'07</v>
          </cell>
        </row>
        <row r="205">
          <cell r="I205">
            <v>1084</v>
          </cell>
          <cell r="J205">
            <v>39287</v>
          </cell>
          <cell r="K205" t="str">
            <v>30-'07</v>
          </cell>
        </row>
        <row r="206">
          <cell r="I206">
            <v>1085</v>
          </cell>
          <cell r="J206">
            <v>39288</v>
          </cell>
          <cell r="K206" t="str">
            <v>30-'07</v>
          </cell>
        </row>
        <row r="207">
          <cell r="I207">
            <v>1086</v>
          </cell>
          <cell r="J207">
            <v>39289</v>
          </cell>
          <cell r="K207" t="str">
            <v>30-'07</v>
          </cell>
        </row>
        <row r="208">
          <cell r="I208">
            <v>1087</v>
          </cell>
          <cell r="J208">
            <v>39290</v>
          </cell>
          <cell r="K208" t="str">
            <v>30-'07</v>
          </cell>
        </row>
        <row r="209">
          <cell r="I209">
            <v>1088</v>
          </cell>
          <cell r="J209">
            <v>39291</v>
          </cell>
          <cell r="K209" t="str">
            <v>30-'07</v>
          </cell>
        </row>
        <row r="210">
          <cell r="I210">
            <v>1089</v>
          </cell>
          <cell r="J210">
            <v>39292</v>
          </cell>
          <cell r="K210" t="str">
            <v>31-'07</v>
          </cell>
        </row>
        <row r="211">
          <cell r="I211">
            <v>1090</v>
          </cell>
          <cell r="J211">
            <v>39293</v>
          </cell>
          <cell r="K211" t="str">
            <v>31-'07</v>
          </cell>
        </row>
        <row r="212">
          <cell r="I212">
            <v>1091</v>
          </cell>
          <cell r="J212">
            <v>39294</v>
          </cell>
          <cell r="K212" t="str">
            <v>31-'07</v>
          </cell>
        </row>
        <row r="213">
          <cell r="I213">
            <v>1092</v>
          </cell>
          <cell r="J213">
            <v>39295</v>
          </cell>
          <cell r="K213" t="str">
            <v>31-'07</v>
          </cell>
        </row>
        <row r="214">
          <cell r="I214">
            <v>1093</v>
          </cell>
          <cell r="J214">
            <v>39296</v>
          </cell>
          <cell r="K214" t="str">
            <v>31-'07</v>
          </cell>
        </row>
        <row r="215">
          <cell r="I215">
            <v>1094</v>
          </cell>
          <cell r="J215">
            <v>39297</v>
          </cell>
          <cell r="K215" t="str">
            <v>31-'07</v>
          </cell>
        </row>
        <row r="216">
          <cell r="I216">
            <v>1095</v>
          </cell>
          <cell r="J216">
            <v>39298</v>
          </cell>
          <cell r="K216" t="str">
            <v>31-'07</v>
          </cell>
        </row>
        <row r="217">
          <cell r="I217">
            <v>1096</v>
          </cell>
          <cell r="J217">
            <v>39299</v>
          </cell>
          <cell r="K217" t="str">
            <v>32-'07</v>
          </cell>
        </row>
        <row r="218">
          <cell r="I218">
            <v>1097</v>
          </cell>
          <cell r="J218">
            <v>39300</v>
          </cell>
          <cell r="K218" t="str">
            <v>32-'07</v>
          </cell>
        </row>
        <row r="219">
          <cell r="I219">
            <v>1098</v>
          </cell>
          <cell r="J219">
            <v>39301</v>
          </cell>
          <cell r="K219" t="str">
            <v>32-'07</v>
          </cell>
        </row>
        <row r="220">
          <cell r="I220">
            <v>1099</v>
          </cell>
          <cell r="J220">
            <v>39302</v>
          </cell>
          <cell r="K220" t="str">
            <v>32-'07</v>
          </cell>
        </row>
        <row r="221">
          <cell r="I221">
            <v>1100</v>
          </cell>
          <cell r="J221">
            <v>39303</v>
          </cell>
          <cell r="K221" t="str">
            <v>32-'07</v>
          </cell>
        </row>
        <row r="222">
          <cell r="I222">
            <v>1101</v>
          </cell>
          <cell r="J222">
            <v>39304</v>
          </cell>
          <cell r="K222" t="str">
            <v>32-'07</v>
          </cell>
        </row>
        <row r="223">
          <cell r="I223">
            <v>1102</v>
          </cell>
          <cell r="J223">
            <v>39305</v>
          </cell>
          <cell r="K223" t="str">
            <v>32-'07</v>
          </cell>
        </row>
        <row r="224">
          <cell r="I224">
            <v>1103</v>
          </cell>
          <cell r="J224">
            <v>39306</v>
          </cell>
          <cell r="K224" t="str">
            <v>33-'07</v>
          </cell>
        </row>
        <row r="225">
          <cell r="I225">
            <v>1104</v>
          </cell>
          <cell r="J225">
            <v>39307</v>
          </cell>
          <cell r="K225" t="str">
            <v>33-'07</v>
          </cell>
        </row>
        <row r="226">
          <cell r="I226">
            <v>1105</v>
          </cell>
          <cell r="J226">
            <v>39308</v>
          </cell>
          <cell r="K226" t="str">
            <v>33-'07</v>
          </cell>
        </row>
        <row r="227">
          <cell r="I227">
            <v>1106</v>
          </cell>
          <cell r="J227">
            <v>39309</v>
          </cell>
          <cell r="K227" t="str">
            <v>33-'07</v>
          </cell>
        </row>
        <row r="228">
          <cell r="I228">
            <v>1107</v>
          </cell>
          <cell r="J228">
            <v>39310</v>
          </cell>
          <cell r="K228" t="str">
            <v>33-'07</v>
          </cell>
        </row>
        <row r="229">
          <cell r="I229">
            <v>1108</v>
          </cell>
          <cell r="J229">
            <v>39311</v>
          </cell>
          <cell r="K229" t="str">
            <v>33-'07</v>
          </cell>
        </row>
        <row r="230">
          <cell r="I230">
            <v>1109</v>
          </cell>
          <cell r="J230">
            <v>39312</v>
          </cell>
          <cell r="K230" t="str">
            <v>33-'07</v>
          </cell>
        </row>
        <row r="231">
          <cell r="I231">
            <v>1110</v>
          </cell>
          <cell r="J231">
            <v>39313</v>
          </cell>
          <cell r="K231" t="str">
            <v>34-'07</v>
          </cell>
        </row>
        <row r="232">
          <cell r="I232">
            <v>1111</v>
          </cell>
          <cell r="J232">
            <v>39314</v>
          </cell>
          <cell r="K232" t="str">
            <v>34-'07</v>
          </cell>
        </row>
        <row r="233">
          <cell r="I233">
            <v>1112</v>
          </cell>
          <cell r="J233">
            <v>39315</v>
          </cell>
          <cell r="K233" t="str">
            <v>34-'07</v>
          </cell>
        </row>
        <row r="234">
          <cell r="I234">
            <v>1113</v>
          </cell>
          <cell r="J234">
            <v>39316</v>
          </cell>
          <cell r="K234" t="str">
            <v>34-'07</v>
          </cell>
        </row>
        <row r="235">
          <cell r="I235">
            <v>1114</v>
          </cell>
          <cell r="J235">
            <v>39317</v>
          </cell>
          <cell r="K235" t="str">
            <v>34-'07</v>
          </cell>
        </row>
        <row r="236">
          <cell r="I236">
            <v>1115</v>
          </cell>
          <cell r="J236">
            <v>39318</v>
          </cell>
          <cell r="K236" t="str">
            <v>34-'07</v>
          </cell>
        </row>
        <row r="237">
          <cell r="I237">
            <v>1116</v>
          </cell>
          <cell r="J237">
            <v>39319</v>
          </cell>
          <cell r="K237" t="str">
            <v>34-'07</v>
          </cell>
        </row>
        <row r="238">
          <cell r="I238">
            <v>1117</v>
          </cell>
          <cell r="J238">
            <v>39320</v>
          </cell>
          <cell r="K238" t="str">
            <v>35-'07</v>
          </cell>
        </row>
        <row r="239">
          <cell r="I239">
            <v>1118</v>
          </cell>
          <cell r="J239">
            <v>39321</v>
          </cell>
          <cell r="K239" t="str">
            <v>35-'07</v>
          </cell>
        </row>
        <row r="240">
          <cell r="I240">
            <v>1119</v>
          </cell>
          <cell r="J240">
            <v>39322</v>
          </cell>
          <cell r="K240" t="str">
            <v>35-'07</v>
          </cell>
        </row>
        <row r="241">
          <cell r="I241">
            <v>1120</v>
          </cell>
          <cell r="J241">
            <v>39323</v>
          </cell>
          <cell r="K241" t="str">
            <v>35-'07</v>
          </cell>
        </row>
        <row r="242">
          <cell r="I242">
            <v>1121</v>
          </cell>
          <cell r="J242">
            <v>39324</v>
          </cell>
          <cell r="K242" t="str">
            <v>35-'07</v>
          </cell>
        </row>
        <row r="243">
          <cell r="I243">
            <v>1122</v>
          </cell>
          <cell r="J243">
            <v>39325</v>
          </cell>
          <cell r="K243" t="str">
            <v>35-'07</v>
          </cell>
        </row>
        <row r="244">
          <cell r="I244">
            <v>1123</v>
          </cell>
          <cell r="J244">
            <v>39326</v>
          </cell>
          <cell r="K244" t="str">
            <v>35-'07</v>
          </cell>
        </row>
        <row r="245">
          <cell r="I245">
            <v>1124</v>
          </cell>
          <cell r="J245">
            <v>39327</v>
          </cell>
          <cell r="K245" t="str">
            <v>36-'07</v>
          </cell>
        </row>
        <row r="246">
          <cell r="I246">
            <v>1125</v>
          </cell>
          <cell r="J246">
            <v>39328</v>
          </cell>
          <cell r="K246" t="str">
            <v>36-'07</v>
          </cell>
        </row>
        <row r="247">
          <cell r="I247">
            <v>1126</v>
          </cell>
          <cell r="J247">
            <v>39329</v>
          </cell>
          <cell r="K247" t="str">
            <v>36-'07</v>
          </cell>
        </row>
        <row r="248">
          <cell r="I248">
            <v>1127</v>
          </cell>
          <cell r="J248">
            <v>39330</v>
          </cell>
          <cell r="K248" t="str">
            <v>36-'07</v>
          </cell>
        </row>
        <row r="249">
          <cell r="I249">
            <v>1128</v>
          </cell>
          <cell r="J249">
            <v>39331</v>
          </cell>
          <cell r="K249" t="str">
            <v>36-'07</v>
          </cell>
        </row>
        <row r="250">
          <cell r="I250">
            <v>1129</v>
          </cell>
          <cell r="J250">
            <v>39332</v>
          </cell>
          <cell r="K250" t="str">
            <v>36-'07</v>
          </cell>
        </row>
        <row r="251">
          <cell r="I251">
            <v>1130</v>
          </cell>
          <cell r="J251">
            <v>39333</v>
          </cell>
          <cell r="K251" t="str">
            <v>36-'07</v>
          </cell>
        </row>
        <row r="252">
          <cell r="I252">
            <v>1131</v>
          </cell>
          <cell r="J252">
            <v>39334</v>
          </cell>
          <cell r="K252" t="str">
            <v>37-'07</v>
          </cell>
        </row>
        <row r="253">
          <cell r="I253">
            <v>1132</v>
          </cell>
          <cell r="J253">
            <v>39335</v>
          </cell>
          <cell r="K253" t="str">
            <v>37-'07</v>
          </cell>
        </row>
        <row r="254">
          <cell r="I254">
            <v>1133</v>
          </cell>
          <cell r="J254">
            <v>39336</v>
          </cell>
          <cell r="K254" t="str">
            <v>37-'07</v>
          </cell>
        </row>
        <row r="255">
          <cell r="I255">
            <v>1134</v>
          </cell>
          <cell r="J255">
            <v>39337</v>
          </cell>
          <cell r="K255" t="str">
            <v>37-'07</v>
          </cell>
        </row>
        <row r="256">
          <cell r="I256">
            <v>1135</v>
          </cell>
          <cell r="J256">
            <v>39338</v>
          </cell>
          <cell r="K256" t="str">
            <v>37-'07</v>
          </cell>
        </row>
        <row r="257">
          <cell r="I257">
            <v>1136</v>
          </cell>
          <cell r="J257">
            <v>39339</v>
          </cell>
          <cell r="K257" t="str">
            <v>37-'07</v>
          </cell>
        </row>
        <row r="258">
          <cell r="I258">
            <v>1137</v>
          </cell>
          <cell r="J258">
            <v>39340</v>
          </cell>
          <cell r="K258" t="str">
            <v>37-'07</v>
          </cell>
        </row>
        <row r="259">
          <cell r="I259">
            <v>1138</v>
          </cell>
          <cell r="J259">
            <v>39341</v>
          </cell>
          <cell r="K259" t="str">
            <v>38-'07</v>
          </cell>
        </row>
        <row r="260">
          <cell r="I260">
            <v>1139</v>
          </cell>
          <cell r="J260">
            <v>39342</v>
          </cell>
          <cell r="K260" t="str">
            <v>38-'07</v>
          </cell>
        </row>
        <row r="261">
          <cell r="I261">
            <v>1140</v>
          </cell>
          <cell r="J261">
            <v>39343</v>
          </cell>
          <cell r="K261" t="str">
            <v>38-'07</v>
          </cell>
        </row>
        <row r="262">
          <cell r="I262">
            <v>1141</v>
          </cell>
          <cell r="J262">
            <v>39344</v>
          </cell>
          <cell r="K262" t="str">
            <v>38-'07</v>
          </cell>
        </row>
        <row r="263">
          <cell r="I263">
            <v>1142</v>
          </cell>
          <cell r="J263">
            <v>39345</v>
          </cell>
          <cell r="K263" t="str">
            <v>38-'07</v>
          </cell>
        </row>
        <row r="264">
          <cell r="I264">
            <v>1143</v>
          </cell>
          <cell r="J264">
            <v>39346</v>
          </cell>
          <cell r="K264" t="str">
            <v>38-'07</v>
          </cell>
        </row>
        <row r="265">
          <cell r="I265">
            <v>1144</v>
          </cell>
          <cell r="J265">
            <v>39347</v>
          </cell>
          <cell r="K265" t="str">
            <v>38-'07</v>
          </cell>
        </row>
        <row r="266">
          <cell r="I266">
            <v>1145</v>
          </cell>
          <cell r="J266">
            <v>39348</v>
          </cell>
          <cell r="K266" t="str">
            <v>39-'07</v>
          </cell>
        </row>
        <row r="267">
          <cell r="I267">
            <v>1146</v>
          </cell>
          <cell r="J267">
            <v>39349</v>
          </cell>
          <cell r="K267" t="str">
            <v>39-'07</v>
          </cell>
        </row>
        <row r="268">
          <cell r="I268">
            <v>1147</v>
          </cell>
          <cell r="J268">
            <v>39350</v>
          </cell>
          <cell r="K268" t="str">
            <v>39-'07</v>
          </cell>
        </row>
        <row r="269">
          <cell r="I269">
            <v>1148</v>
          </cell>
          <cell r="J269">
            <v>39351</v>
          </cell>
          <cell r="K269" t="str">
            <v>39-'07</v>
          </cell>
        </row>
        <row r="270">
          <cell r="I270">
            <v>1149</v>
          </cell>
          <cell r="J270">
            <v>39352</v>
          </cell>
          <cell r="K270" t="str">
            <v>39-'07</v>
          </cell>
        </row>
        <row r="271">
          <cell r="I271">
            <v>1150</v>
          </cell>
          <cell r="J271">
            <v>39353</v>
          </cell>
          <cell r="K271" t="str">
            <v>39-'07</v>
          </cell>
        </row>
        <row r="272">
          <cell r="I272">
            <v>1151</v>
          </cell>
          <cell r="J272">
            <v>39354</v>
          </cell>
          <cell r="K272" t="str">
            <v>39-'07</v>
          </cell>
        </row>
        <row r="273">
          <cell r="I273">
            <v>1152</v>
          </cell>
          <cell r="J273">
            <v>39355</v>
          </cell>
          <cell r="K273" t="str">
            <v>40-'07</v>
          </cell>
        </row>
        <row r="274">
          <cell r="I274">
            <v>1153</v>
          </cell>
          <cell r="J274">
            <v>39356</v>
          </cell>
          <cell r="K274" t="str">
            <v>40-'07</v>
          </cell>
        </row>
        <row r="275">
          <cell r="I275">
            <v>1154</v>
          </cell>
          <cell r="J275">
            <v>39357</v>
          </cell>
          <cell r="K275" t="str">
            <v>40-'07</v>
          </cell>
        </row>
        <row r="276">
          <cell r="I276">
            <v>1155</v>
          </cell>
          <cell r="J276">
            <v>39358</v>
          </cell>
          <cell r="K276" t="str">
            <v>40-'07</v>
          </cell>
        </row>
        <row r="277">
          <cell r="I277">
            <v>1156</v>
          </cell>
          <cell r="J277">
            <v>39359</v>
          </cell>
          <cell r="K277" t="str">
            <v>40-'07</v>
          </cell>
        </row>
        <row r="278">
          <cell r="I278">
            <v>1157</v>
          </cell>
          <cell r="J278">
            <v>39360</v>
          </cell>
          <cell r="K278" t="str">
            <v>40-'07</v>
          </cell>
        </row>
        <row r="279">
          <cell r="I279">
            <v>1158</v>
          </cell>
          <cell r="J279">
            <v>39361</v>
          </cell>
          <cell r="K279" t="str">
            <v>40-'07</v>
          </cell>
        </row>
        <row r="280">
          <cell r="I280">
            <v>1159</v>
          </cell>
          <cell r="J280">
            <v>39362</v>
          </cell>
          <cell r="K280" t="str">
            <v>41-'07</v>
          </cell>
        </row>
        <row r="281">
          <cell r="I281">
            <v>1160</v>
          </cell>
          <cell r="J281">
            <v>39363</v>
          </cell>
          <cell r="K281" t="str">
            <v>41-'07</v>
          </cell>
        </row>
        <row r="282">
          <cell r="I282">
            <v>1161</v>
          </cell>
          <cell r="J282">
            <v>39364</v>
          </cell>
          <cell r="K282" t="str">
            <v>41-'07</v>
          </cell>
        </row>
        <row r="283">
          <cell r="I283">
            <v>1162</v>
          </cell>
          <cell r="J283">
            <v>39365</v>
          </cell>
          <cell r="K283" t="str">
            <v>41-'07</v>
          </cell>
        </row>
        <row r="284">
          <cell r="I284">
            <v>1163</v>
          </cell>
          <cell r="J284">
            <v>39366</v>
          </cell>
          <cell r="K284" t="str">
            <v>41-'07</v>
          </cell>
        </row>
        <row r="285">
          <cell r="I285">
            <v>1164</v>
          </cell>
          <cell r="J285">
            <v>39367</v>
          </cell>
          <cell r="K285" t="str">
            <v>41-'07</v>
          </cell>
        </row>
        <row r="286">
          <cell r="I286">
            <v>1165</v>
          </cell>
          <cell r="J286">
            <v>39368</v>
          </cell>
          <cell r="K286" t="str">
            <v>41-'07</v>
          </cell>
        </row>
        <row r="287">
          <cell r="I287">
            <v>1166</v>
          </cell>
          <cell r="J287">
            <v>39369</v>
          </cell>
          <cell r="K287" t="str">
            <v>42-'07</v>
          </cell>
        </row>
        <row r="288">
          <cell r="I288">
            <v>1167</v>
          </cell>
          <cell r="J288">
            <v>39370</v>
          </cell>
          <cell r="K288" t="str">
            <v>42-'07</v>
          </cell>
        </row>
        <row r="289">
          <cell r="I289">
            <v>1168</v>
          </cell>
          <cell r="J289">
            <v>39371</v>
          </cell>
          <cell r="K289" t="str">
            <v>42-'07</v>
          </cell>
        </row>
        <row r="290">
          <cell r="I290">
            <v>1169</v>
          </cell>
          <cell r="J290">
            <v>39372</v>
          </cell>
          <cell r="K290" t="str">
            <v>42-'07</v>
          </cell>
        </row>
        <row r="291">
          <cell r="I291">
            <v>1170</v>
          </cell>
          <cell r="J291">
            <v>39373</v>
          </cell>
          <cell r="K291" t="str">
            <v>42-'07</v>
          </cell>
        </row>
        <row r="292">
          <cell r="I292">
            <v>1171</v>
          </cell>
          <cell r="J292">
            <v>39374</v>
          </cell>
          <cell r="K292" t="str">
            <v>42-'07</v>
          </cell>
        </row>
        <row r="293">
          <cell r="I293">
            <v>1172</v>
          </cell>
          <cell r="J293">
            <v>39375</v>
          </cell>
          <cell r="K293" t="str">
            <v>42-'07</v>
          </cell>
        </row>
        <row r="294">
          <cell r="I294">
            <v>1173</v>
          </cell>
          <cell r="J294">
            <v>39376</v>
          </cell>
          <cell r="K294" t="str">
            <v>43-'07</v>
          </cell>
        </row>
        <row r="295">
          <cell r="I295">
            <v>1174</v>
          </cell>
          <cell r="J295">
            <v>39377</v>
          </cell>
          <cell r="K295" t="str">
            <v>43-'07</v>
          </cell>
        </row>
        <row r="296">
          <cell r="I296">
            <v>1175</v>
          </cell>
          <cell r="J296">
            <v>39378</v>
          </cell>
          <cell r="K296" t="str">
            <v>43-'07</v>
          </cell>
        </row>
        <row r="297">
          <cell r="I297">
            <v>1176</v>
          </cell>
          <cell r="J297">
            <v>39379</v>
          </cell>
          <cell r="K297" t="str">
            <v>43-'07</v>
          </cell>
        </row>
        <row r="298">
          <cell r="I298">
            <v>1177</v>
          </cell>
          <cell r="J298">
            <v>39380</v>
          </cell>
          <cell r="K298" t="str">
            <v>43-'07</v>
          </cell>
        </row>
        <row r="299">
          <cell r="I299">
            <v>1178</v>
          </cell>
          <cell r="J299">
            <v>39381</v>
          </cell>
          <cell r="K299" t="str">
            <v>43-'07</v>
          </cell>
        </row>
        <row r="300">
          <cell r="I300">
            <v>1179</v>
          </cell>
          <cell r="J300">
            <v>39382</v>
          </cell>
          <cell r="K300" t="str">
            <v>43-'07</v>
          </cell>
        </row>
        <row r="301">
          <cell r="I301">
            <v>1180</v>
          </cell>
          <cell r="J301">
            <v>39383</v>
          </cell>
          <cell r="K301" t="str">
            <v>44-'07</v>
          </cell>
        </row>
        <row r="302">
          <cell r="I302">
            <v>1181</v>
          </cell>
          <cell r="J302">
            <v>39384</v>
          </cell>
          <cell r="K302" t="str">
            <v>44-'07</v>
          </cell>
        </row>
        <row r="303">
          <cell r="I303">
            <v>1182</v>
          </cell>
          <cell r="J303">
            <v>39385</v>
          </cell>
          <cell r="K303" t="str">
            <v>44-'07</v>
          </cell>
        </row>
        <row r="304">
          <cell r="I304">
            <v>1183</v>
          </cell>
          <cell r="J304">
            <v>39386</v>
          </cell>
          <cell r="K304" t="str">
            <v>44-'07</v>
          </cell>
        </row>
        <row r="305">
          <cell r="I305">
            <v>1184</v>
          </cell>
          <cell r="J305">
            <v>39387</v>
          </cell>
          <cell r="K305" t="str">
            <v>44-'07</v>
          </cell>
        </row>
        <row r="306">
          <cell r="I306">
            <v>1185</v>
          </cell>
          <cell r="J306">
            <v>39388</v>
          </cell>
          <cell r="K306" t="str">
            <v>44-'07</v>
          </cell>
        </row>
        <row r="307">
          <cell r="I307">
            <v>1186</v>
          </cell>
          <cell r="J307">
            <v>39389</v>
          </cell>
          <cell r="K307" t="str">
            <v>44-'07</v>
          </cell>
        </row>
        <row r="308">
          <cell r="I308">
            <v>1187</v>
          </cell>
          <cell r="J308">
            <v>39390</v>
          </cell>
          <cell r="K308" t="str">
            <v>45-'07</v>
          </cell>
        </row>
        <row r="309">
          <cell r="I309">
            <v>1188</v>
          </cell>
          <cell r="J309">
            <v>39391</v>
          </cell>
          <cell r="K309" t="str">
            <v>45-'07</v>
          </cell>
        </row>
        <row r="310">
          <cell r="I310">
            <v>1189</v>
          </cell>
          <cell r="J310">
            <v>39392</v>
          </cell>
          <cell r="K310" t="str">
            <v>45-'07</v>
          </cell>
        </row>
        <row r="311">
          <cell r="I311">
            <v>1190</v>
          </cell>
          <cell r="J311">
            <v>39393</v>
          </cell>
          <cell r="K311" t="str">
            <v>45-'07</v>
          </cell>
        </row>
        <row r="312">
          <cell r="I312">
            <v>1191</v>
          </cell>
          <cell r="J312">
            <v>39394</v>
          </cell>
          <cell r="K312" t="str">
            <v>45-'07</v>
          </cell>
        </row>
        <row r="313">
          <cell r="I313">
            <v>1192</v>
          </cell>
          <cell r="J313">
            <v>39395</v>
          </cell>
          <cell r="K313" t="str">
            <v>45-'07</v>
          </cell>
        </row>
        <row r="314">
          <cell r="I314">
            <v>1193</v>
          </cell>
          <cell r="J314">
            <v>39396</v>
          </cell>
          <cell r="K314" t="str">
            <v>45-'07</v>
          </cell>
        </row>
        <row r="315">
          <cell r="I315">
            <v>1194</v>
          </cell>
          <cell r="J315">
            <v>39397</v>
          </cell>
          <cell r="K315" t="str">
            <v>46-'07</v>
          </cell>
        </row>
        <row r="316">
          <cell r="I316">
            <v>1195</v>
          </cell>
          <cell r="J316">
            <v>39398</v>
          </cell>
          <cell r="K316" t="str">
            <v>46-'07</v>
          </cell>
        </row>
        <row r="317">
          <cell r="I317">
            <v>1196</v>
          </cell>
          <cell r="J317">
            <v>39399</v>
          </cell>
          <cell r="K317" t="str">
            <v>46-'07</v>
          </cell>
        </row>
        <row r="318">
          <cell r="I318">
            <v>1197</v>
          </cell>
          <cell r="J318">
            <v>39400</v>
          </cell>
          <cell r="K318" t="str">
            <v>46-'07</v>
          </cell>
        </row>
        <row r="319">
          <cell r="I319">
            <v>1198</v>
          </cell>
          <cell r="J319">
            <v>39401</v>
          </cell>
          <cell r="K319" t="str">
            <v>46-'07</v>
          </cell>
        </row>
        <row r="320">
          <cell r="I320">
            <v>1199</v>
          </cell>
          <cell r="J320">
            <v>39402</v>
          </cell>
          <cell r="K320" t="str">
            <v>46-'07</v>
          </cell>
        </row>
        <row r="321">
          <cell r="I321">
            <v>1200</v>
          </cell>
          <cell r="J321">
            <v>39403</v>
          </cell>
          <cell r="K321" t="str">
            <v>46-'07</v>
          </cell>
        </row>
        <row r="322">
          <cell r="I322">
            <v>1201</v>
          </cell>
          <cell r="J322">
            <v>39404</v>
          </cell>
          <cell r="K322" t="str">
            <v>47-'07</v>
          </cell>
        </row>
        <row r="323">
          <cell r="I323">
            <v>1202</v>
          </cell>
          <cell r="J323">
            <v>39405</v>
          </cell>
          <cell r="K323" t="str">
            <v>47-'07</v>
          </cell>
        </row>
        <row r="324">
          <cell r="I324">
            <v>1203</v>
          </cell>
          <cell r="J324">
            <v>39406</v>
          </cell>
          <cell r="K324" t="str">
            <v>47-'07</v>
          </cell>
        </row>
        <row r="325">
          <cell r="I325">
            <v>1204</v>
          </cell>
          <cell r="J325">
            <v>39407</v>
          </cell>
          <cell r="K325" t="str">
            <v>47-'07</v>
          </cell>
        </row>
        <row r="326">
          <cell r="I326">
            <v>1205</v>
          </cell>
          <cell r="J326">
            <v>39408</v>
          </cell>
          <cell r="K326" t="str">
            <v>47-'07</v>
          </cell>
        </row>
        <row r="327">
          <cell r="I327">
            <v>1206</v>
          </cell>
          <cell r="J327">
            <v>39409</v>
          </cell>
          <cell r="K327" t="str">
            <v>47-'07</v>
          </cell>
        </row>
        <row r="328">
          <cell r="I328">
            <v>1207</v>
          </cell>
          <cell r="J328">
            <v>39410</v>
          </cell>
          <cell r="K328" t="str">
            <v>47-'07</v>
          </cell>
        </row>
        <row r="329">
          <cell r="I329">
            <v>1208</v>
          </cell>
          <cell r="J329">
            <v>39411</v>
          </cell>
          <cell r="K329" t="str">
            <v>48-'07</v>
          </cell>
        </row>
        <row r="330">
          <cell r="I330">
            <v>1209</v>
          </cell>
          <cell r="J330">
            <v>39412</v>
          </cell>
          <cell r="K330" t="str">
            <v>48-'07</v>
          </cell>
        </row>
        <row r="331">
          <cell r="I331">
            <v>1210</v>
          </cell>
          <cell r="J331">
            <v>39413</v>
          </cell>
          <cell r="K331" t="str">
            <v>48-'07</v>
          </cell>
        </row>
        <row r="332">
          <cell r="I332">
            <v>1211</v>
          </cell>
          <cell r="J332">
            <v>39414</v>
          </cell>
          <cell r="K332" t="str">
            <v>48-'07</v>
          </cell>
        </row>
        <row r="333">
          <cell r="I333">
            <v>1212</v>
          </cell>
          <cell r="J333">
            <v>39415</v>
          </cell>
          <cell r="K333" t="str">
            <v>48-'07</v>
          </cell>
        </row>
        <row r="334">
          <cell r="I334">
            <v>1213</v>
          </cell>
          <cell r="J334">
            <v>39416</v>
          </cell>
          <cell r="K334" t="str">
            <v>48-'07</v>
          </cell>
        </row>
        <row r="335">
          <cell r="I335">
            <v>1214</v>
          </cell>
          <cell r="J335">
            <v>39417</v>
          </cell>
          <cell r="K335" t="str">
            <v>48-'07</v>
          </cell>
        </row>
        <row r="336">
          <cell r="I336">
            <v>1215</v>
          </cell>
          <cell r="J336">
            <v>39418</v>
          </cell>
          <cell r="K336" t="str">
            <v>49-'07</v>
          </cell>
        </row>
        <row r="337">
          <cell r="I337">
            <v>1216</v>
          </cell>
          <cell r="J337">
            <v>39419</v>
          </cell>
          <cell r="K337" t="str">
            <v>49-'07</v>
          </cell>
        </row>
        <row r="338">
          <cell r="I338">
            <v>1217</v>
          </cell>
          <cell r="J338">
            <v>39420</v>
          </cell>
          <cell r="K338" t="str">
            <v>49-'07</v>
          </cell>
        </row>
        <row r="339">
          <cell r="I339">
            <v>1218</v>
          </cell>
          <cell r="J339">
            <v>39421</v>
          </cell>
          <cell r="K339" t="str">
            <v>49-'07</v>
          </cell>
        </row>
        <row r="340">
          <cell r="I340">
            <v>1219</v>
          </cell>
          <cell r="J340">
            <v>39422</v>
          </cell>
          <cell r="K340" t="str">
            <v>49-'07</v>
          </cell>
        </row>
        <row r="341">
          <cell r="I341">
            <v>1220</v>
          </cell>
          <cell r="J341">
            <v>39423</v>
          </cell>
          <cell r="K341" t="str">
            <v>49-'07</v>
          </cell>
        </row>
        <row r="342">
          <cell r="I342">
            <v>1221</v>
          </cell>
          <cell r="J342">
            <v>39424</v>
          </cell>
          <cell r="K342" t="str">
            <v>49-'07</v>
          </cell>
        </row>
        <row r="343">
          <cell r="I343">
            <v>1222</v>
          </cell>
          <cell r="J343">
            <v>39425</v>
          </cell>
          <cell r="K343" t="str">
            <v>50-'07</v>
          </cell>
        </row>
        <row r="344">
          <cell r="I344">
            <v>1223</v>
          </cell>
          <cell r="J344">
            <v>39426</v>
          </cell>
          <cell r="K344" t="str">
            <v>50-'07</v>
          </cell>
        </row>
        <row r="345">
          <cell r="I345">
            <v>1224</v>
          </cell>
          <cell r="J345">
            <v>39427</v>
          </cell>
          <cell r="K345" t="str">
            <v>50-'07</v>
          </cell>
        </row>
        <row r="346">
          <cell r="I346">
            <v>1225</v>
          </cell>
          <cell r="J346">
            <v>39428</v>
          </cell>
          <cell r="K346" t="str">
            <v>50-'07</v>
          </cell>
        </row>
        <row r="347">
          <cell r="I347">
            <v>1226</v>
          </cell>
          <cell r="J347">
            <v>39429</v>
          </cell>
          <cell r="K347" t="str">
            <v>50-'07</v>
          </cell>
        </row>
        <row r="348">
          <cell r="I348">
            <v>1227</v>
          </cell>
          <cell r="J348">
            <v>39430</v>
          </cell>
          <cell r="K348" t="str">
            <v>50-'07</v>
          </cell>
        </row>
        <row r="349">
          <cell r="I349">
            <v>1228</v>
          </cell>
          <cell r="J349">
            <v>39431</v>
          </cell>
          <cell r="K349" t="str">
            <v>50-'07</v>
          </cell>
        </row>
        <row r="350">
          <cell r="I350">
            <v>1229</v>
          </cell>
          <cell r="J350">
            <v>39432</v>
          </cell>
          <cell r="K350" t="str">
            <v>51-'07</v>
          </cell>
        </row>
        <row r="351">
          <cell r="I351">
            <v>1230</v>
          </cell>
          <cell r="J351">
            <v>39433</v>
          </cell>
          <cell r="K351" t="str">
            <v>51-'07</v>
          </cell>
        </row>
        <row r="352">
          <cell r="I352">
            <v>1231</v>
          </cell>
          <cell r="J352">
            <v>39434</v>
          </cell>
          <cell r="K352" t="str">
            <v>51-'07</v>
          </cell>
        </row>
        <row r="353">
          <cell r="I353">
            <v>1232</v>
          </cell>
          <cell r="J353">
            <v>39435</v>
          </cell>
          <cell r="K353" t="str">
            <v>51-'07</v>
          </cell>
        </row>
        <row r="354">
          <cell r="I354">
            <v>1233</v>
          </cell>
          <cell r="J354">
            <v>39436</v>
          </cell>
          <cell r="K354" t="str">
            <v>51-'07</v>
          </cell>
        </row>
        <row r="355">
          <cell r="I355">
            <v>1234</v>
          </cell>
          <cell r="J355">
            <v>39437</v>
          </cell>
          <cell r="K355" t="str">
            <v>51-'07</v>
          </cell>
        </row>
        <row r="356">
          <cell r="I356">
            <v>1235</v>
          </cell>
          <cell r="J356">
            <v>39438</v>
          </cell>
          <cell r="K356" t="str">
            <v>51-'07</v>
          </cell>
        </row>
        <row r="357">
          <cell r="I357">
            <v>1236</v>
          </cell>
          <cell r="J357">
            <v>39439</v>
          </cell>
          <cell r="K357" t="str">
            <v>52-'07</v>
          </cell>
        </row>
        <row r="358">
          <cell r="I358">
            <v>1237</v>
          </cell>
          <cell r="J358">
            <v>39440</v>
          </cell>
          <cell r="K358" t="str">
            <v>52-'07</v>
          </cell>
        </row>
        <row r="359">
          <cell r="I359">
            <v>1238</v>
          </cell>
          <cell r="J359">
            <v>39441</v>
          </cell>
          <cell r="K359" t="str">
            <v>52-'07</v>
          </cell>
        </row>
        <row r="360">
          <cell r="I360">
            <v>1239</v>
          </cell>
          <cell r="J360">
            <v>39442</v>
          </cell>
          <cell r="K360" t="str">
            <v>52-'07</v>
          </cell>
        </row>
        <row r="361">
          <cell r="I361">
            <v>1240</v>
          </cell>
          <cell r="J361">
            <v>39443</v>
          </cell>
          <cell r="K361" t="str">
            <v>52-'07</v>
          </cell>
        </row>
        <row r="362">
          <cell r="I362">
            <v>1241</v>
          </cell>
          <cell r="J362">
            <v>39444</v>
          </cell>
          <cell r="K362" t="str">
            <v>52-'07</v>
          </cell>
        </row>
        <row r="363">
          <cell r="I363">
            <v>1242</v>
          </cell>
          <cell r="J363">
            <v>39445</v>
          </cell>
          <cell r="K363" t="str">
            <v>52-'07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drugs"/>
      <sheetName val="Growth Promotants"/>
      <sheetName val="Injectable"/>
      <sheetName val="Water"/>
      <sheetName val="Sheet3"/>
      <sheetName val="Feed Therapeutics"/>
      <sheetName val="In-Feed Production Usage"/>
    </sheetNames>
    <sheetDataSet>
      <sheetData sheetId="0">
        <row r="2">
          <cell r="C2" t="str">
            <v>Var rate</v>
          </cell>
          <cell r="D2" t="str">
            <v>Units, Lbs</v>
          </cell>
          <cell r="E2" t="str">
            <v>package</v>
          </cell>
          <cell r="F2" t="str">
            <v>pound</v>
          </cell>
          <cell r="G2" t="str">
            <v>gram</v>
          </cell>
          <cell r="H2" t="str">
            <v>per lb</v>
          </cell>
          <cell r="I2" t="str">
            <v>per ton</v>
          </cell>
          <cell r="J2" t="str">
            <v>addition</v>
          </cell>
        </row>
        <row r="3">
          <cell r="A3">
            <v>1</v>
          </cell>
          <cell r="B3" t="str">
            <v xml:space="preserve">Apramycin 150 </v>
          </cell>
          <cell r="C3" t="str">
            <v>F</v>
          </cell>
          <cell r="D3">
            <v>20</v>
          </cell>
          <cell r="E3">
            <v>40.71</v>
          </cell>
          <cell r="F3">
            <v>2.0354999999999999</v>
          </cell>
          <cell r="G3">
            <v>0.27139999999999997</v>
          </cell>
          <cell r="H3">
            <v>7.5</v>
          </cell>
          <cell r="I3">
            <v>20</v>
          </cell>
          <cell r="J3">
            <v>40.709999999999994</v>
          </cell>
        </row>
        <row r="4">
          <cell r="A4">
            <v>2</v>
          </cell>
          <cell r="B4" t="str">
            <v>BMD 60</v>
          </cell>
          <cell r="C4" t="str">
            <v xml:space="preserve">V </v>
          </cell>
          <cell r="D4">
            <v>50</v>
          </cell>
          <cell r="E4">
            <v>187.2</v>
          </cell>
          <cell r="F4">
            <v>3.7439999999999998</v>
          </cell>
          <cell r="G4">
            <v>6.2399999999999997E-2</v>
          </cell>
          <cell r="H4">
            <v>60</v>
          </cell>
          <cell r="I4">
            <v>3.25</v>
          </cell>
          <cell r="J4">
            <v>12.167999999999999</v>
          </cell>
        </row>
        <row r="5">
          <cell r="A5">
            <v>3</v>
          </cell>
          <cell r="B5" t="str">
            <v>CSP 250</v>
          </cell>
          <cell r="C5" t="str">
            <v>F</v>
          </cell>
          <cell r="D5">
            <v>50</v>
          </cell>
          <cell r="E5">
            <v>96.74</v>
          </cell>
          <cell r="F5">
            <v>1.9347999999999999</v>
          </cell>
          <cell r="G5">
            <v>3.8695999999999994E-2</v>
          </cell>
          <cell r="H5">
            <v>50</v>
          </cell>
          <cell r="I5">
            <v>5</v>
          </cell>
          <cell r="J5">
            <v>9.6739999999999995</v>
          </cell>
        </row>
        <row r="6">
          <cell r="A6">
            <v>4</v>
          </cell>
          <cell r="B6" t="str">
            <v>Aureomycin 50</v>
          </cell>
          <cell r="C6" t="str">
            <v>V</v>
          </cell>
          <cell r="D6">
            <v>50</v>
          </cell>
          <cell r="E6">
            <v>70.349999999999994</v>
          </cell>
          <cell r="F6">
            <v>1.4069999999999998</v>
          </cell>
          <cell r="G6">
            <v>2.8139999999999995E-2</v>
          </cell>
          <cell r="H6">
            <v>50</v>
          </cell>
          <cell r="I6">
            <v>8</v>
          </cell>
          <cell r="J6">
            <v>11.255999999999998</v>
          </cell>
        </row>
        <row r="7">
          <cell r="A7">
            <v>5</v>
          </cell>
          <cell r="B7" t="str">
            <v>CTC 50</v>
          </cell>
          <cell r="C7" t="str">
            <v>V</v>
          </cell>
          <cell r="D7">
            <v>50</v>
          </cell>
          <cell r="E7">
            <v>64.8</v>
          </cell>
          <cell r="F7">
            <v>1.296</v>
          </cell>
          <cell r="G7">
            <v>2.5920000000000002E-2</v>
          </cell>
          <cell r="H7">
            <v>50</v>
          </cell>
          <cell r="I7">
            <v>8</v>
          </cell>
          <cell r="J7">
            <v>10.368</v>
          </cell>
        </row>
        <row r="8">
          <cell r="A8">
            <v>6</v>
          </cell>
          <cell r="B8" t="str">
            <v>Denegard 10</v>
          </cell>
          <cell r="C8" t="str">
            <v>V</v>
          </cell>
          <cell r="D8">
            <v>35</v>
          </cell>
          <cell r="E8">
            <v>185.1</v>
          </cell>
          <cell r="F8">
            <v>5.2885714285714283</v>
          </cell>
          <cell r="G8">
            <v>0.5288571428571428</v>
          </cell>
          <cell r="H8">
            <v>10</v>
          </cell>
          <cell r="I8">
            <v>3.5</v>
          </cell>
          <cell r="J8">
            <v>18.509999999999998</v>
          </cell>
        </row>
        <row r="9">
          <cell r="A9">
            <v>7</v>
          </cell>
          <cell r="B9" t="str">
            <v>Linco 20</v>
          </cell>
          <cell r="C9" t="str">
            <v>V</v>
          </cell>
          <cell r="D9">
            <v>50</v>
          </cell>
          <cell r="E9">
            <v>275.41000000000003</v>
          </cell>
          <cell r="F9">
            <v>5.5082000000000004</v>
          </cell>
          <cell r="G9">
            <v>0.27541000000000004</v>
          </cell>
          <cell r="H9">
            <v>20</v>
          </cell>
          <cell r="I9">
            <v>10</v>
          </cell>
          <cell r="J9">
            <v>55.082000000000008</v>
          </cell>
        </row>
        <row r="10">
          <cell r="A10">
            <v>8</v>
          </cell>
          <cell r="B10" t="str">
            <v>Mecadox 2.5</v>
          </cell>
          <cell r="C10" t="str">
            <v>V</v>
          </cell>
          <cell r="D10">
            <v>40</v>
          </cell>
          <cell r="E10">
            <v>44.04</v>
          </cell>
          <cell r="F10">
            <v>1.101</v>
          </cell>
          <cell r="G10">
            <v>0.44040000000000001</v>
          </cell>
          <cell r="H10">
            <v>2.5</v>
          </cell>
          <cell r="I10">
            <v>20</v>
          </cell>
          <cell r="J10">
            <v>22.02</v>
          </cell>
        </row>
        <row r="11">
          <cell r="A11">
            <v>9</v>
          </cell>
          <cell r="B11" t="str">
            <v xml:space="preserve"> CDX/Ban 2.5/48</v>
          </cell>
          <cell r="C11" t="str">
            <v>F</v>
          </cell>
          <cell r="D11">
            <v>40</v>
          </cell>
          <cell r="E11">
            <v>74.69</v>
          </cell>
          <cell r="F11">
            <v>1.8672499999999999</v>
          </cell>
          <cell r="G11">
            <v>0.7468999999999999</v>
          </cell>
          <cell r="H11">
            <v>2.5</v>
          </cell>
          <cell r="I11">
            <v>20</v>
          </cell>
          <cell r="J11">
            <v>37.344999999999999</v>
          </cell>
        </row>
        <row r="12">
          <cell r="A12">
            <v>10</v>
          </cell>
          <cell r="B12" t="str">
            <v>* NeoTerra 10/10</v>
          </cell>
          <cell r="C12" t="str">
            <v>V</v>
          </cell>
          <cell r="D12">
            <v>50</v>
          </cell>
          <cell r="E12">
            <v>47.47</v>
          </cell>
          <cell r="F12">
            <v>0.94940000000000002</v>
          </cell>
          <cell r="G12">
            <v>9.4939999999999997E-2</v>
          </cell>
          <cell r="H12">
            <v>10</v>
          </cell>
          <cell r="I12">
            <v>10</v>
          </cell>
          <cell r="J12">
            <v>9.4939999999999998</v>
          </cell>
        </row>
        <row r="13">
          <cell r="A13">
            <v>11</v>
          </cell>
          <cell r="B13" t="str">
            <v>Terra 50</v>
          </cell>
          <cell r="C13" t="str">
            <v>V</v>
          </cell>
          <cell r="D13">
            <v>50</v>
          </cell>
          <cell r="E13">
            <v>65.290000000000006</v>
          </cell>
          <cell r="F13">
            <v>1.3058000000000001</v>
          </cell>
          <cell r="G13">
            <v>2.6116E-2</v>
          </cell>
          <cell r="H13">
            <v>50</v>
          </cell>
          <cell r="I13">
            <v>10</v>
          </cell>
          <cell r="J13">
            <v>13.058</v>
          </cell>
        </row>
        <row r="14">
          <cell r="A14">
            <v>12</v>
          </cell>
          <cell r="B14" t="str">
            <v>Pen 100</v>
          </cell>
          <cell r="C14" t="str">
            <v>V</v>
          </cell>
          <cell r="D14">
            <v>50</v>
          </cell>
          <cell r="E14">
            <v>496.71</v>
          </cell>
          <cell r="F14">
            <v>9.9341999999999988</v>
          </cell>
          <cell r="G14">
            <v>9.9341999999999986E-2</v>
          </cell>
          <cell r="H14">
            <v>100</v>
          </cell>
          <cell r="I14">
            <v>1</v>
          </cell>
          <cell r="J14">
            <v>9.9341999999999988</v>
          </cell>
        </row>
        <row r="15">
          <cell r="A15">
            <v>13</v>
          </cell>
          <cell r="B15" t="str">
            <v>Stafac 10</v>
          </cell>
          <cell r="C15" t="str">
            <v>V</v>
          </cell>
          <cell r="D15">
            <v>50</v>
          </cell>
          <cell r="E15">
            <v>93.71</v>
          </cell>
          <cell r="F15">
            <v>1.8741999999999999</v>
          </cell>
          <cell r="G15">
            <v>0.18741999999999998</v>
          </cell>
          <cell r="H15">
            <v>10</v>
          </cell>
          <cell r="I15">
            <v>2.5</v>
          </cell>
          <cell r="J15">
            <v>4.6854999999999993</v>
          </cell>
        </row>
        <row r="16">
          <cell r="A16">
            <v>14</v>
          </cell>
          <cell r="B16" t="str">
            <v>Tylan 10</v>
          </cell>
          <cell r="C16" t="str">
            <v>V</v>
          </cell>
          <cell r="D16">
            <v>50</v>
          </cell>
          <cell r="E16">
            <v>70.099999999999994</v>
          </cell>
          <cell r="F16">
            <v>1.4019999999999999</v>
          </cell>
          <cell r="G16">
            <v>0.14019999999999999</v>
          </cell>
          <cell r="H16">
            <v>10</v>
          </cell>
          <cell r="I16">
            <v>4</v>
          </cell>
          <cell r="J16">
            <v>5.6079999999999997</v>
          </cell>
        </row>
        <row r="17">
          <cell r="A17">
            <v>15</v>
          </cell>
          <cell r="B17" t="str">
            <v>Tylan 40</v>
          </cell>
          <cell r="C17" t="str">
            <v>V</v>
          </cell>
          <cell r="D17">
            <v>50</v>
          </cell>
          <cell r="E17">
            <v>260.39</v>
          </cell>
          <cell r="F17">
            <v>5.2077999999999998</v>
          </cell>
          <cell r="G17">
            <v>0.13019500000000001</v>
          </cell>
          <cell r="H17">
            <v>40</v>
          </cell>
          <cell r="I17">
            <v>1</v>
          </cell>
          <cell r="J17">
            <v>5.2077999999999998</v>
          </cell>
        </row>
        <row r="18">
          <cell r="A18">
            <v>16</v>
          </cell>
          <cell r="B18" t="str">
            <v>Tylan Sulfa G</v>
          </cell>
          <cell r="C18" t="str">
            <v>F</v>
          </cell>
          <cell r="D18">
            <v>50</v>
          </cell>
          <cell r="E18">
            <v>89.92</v>
          </cell>
          <cell r="F18">
            <v>1.7984</v>
          </cell>
          <cell r="G18">
            <v>8.992E-2</v>
          </cell>
          <cell r="H18">
            <v>20</v>
          </cell>
          <cell r="I18">
            <v>5</v>
          </cell>
          <cell r="J18">
            <v>8.9920000000000009</v>
          </cell>
        </row>
        <row r="19">
          <cell r="A19">
            <v>17</v>
          </cell>
          <cell r="B19" t="str">
            <v>Pulmotil</v>
          </cell>
          <cell r="C19" t="str">
            <v>V</v>
          </cell>
          <cell r="D19">
            <v>10</v>
          </cell>
          <cell r="E19">
            <v>64.650000000000006</v>
          </cell>
          <cell r="F19">
            <v>6.4650000000000007</v>
          </cell>
          <cell r="G19">
            <v>0.35718232044198894</v>
          </cell>
          <cell r="H19">
            <v>18.100000000000001</v>
          </cell>
          <cell r="I19">
            <v>10</v>
          </cell>
          <cell r="J19">
            <v>64.650000000000006</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terkurve"/>
      <sheetName val="Tabelle1"/>
    </sheetNames>
    <sheetDataSet>
      <sheetData sheetId="0"/>
      <sheetData sheetId="1">
        <row r="2">
          <cell r="H2">
            <v>13.4</v>
          </cell>
          <cell r="J2">
            <v>13</v>
          </cell>
          <cell r="Q2">
            <v>13.4</v>
          </cell>
          <cell r="S2">
            <v>13.4</v>
          </cell>
          <cell r="U2">
            <v>13.5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53"/>
  <sheetViews>
    <sheetView showGridLines="0" showRowColHeaders="0" topLeftCell="A7" zoomScaleNormal="100" workbookViewId="0">
      <selection activeCell="L13" sqref="L13"/>
    </sheetView>
  </sheetViews>
  <sheetFormatPr defaultColWidth="8.85546875" defaultRowHeight="15" x14ac:dyDescent="0.25"/>
  <cols>
    <col min="1" max="16384" width="8.85546875" style="5"/>
  </cols>
  <sheetData>
    <row r="1" spans="2:13" s="120" customFormat="1" x14ac:dyDescent="0.25"/>
    <row r="2" spans="2:13" s="120" customFormat="1" x14ac:dyDescent="0.25"/>
    <row r="3" spans="2:13" s="120" customFormat="1" x14ac:dyDescent="0.25"/>
    <row r="4" spans="2:13" s="120" customFormat="1" x14ac:dyDescent="0.25"/>
    <row r="5" spans="2:13" s="120" customFormat="1" x14ac:dyDescent="0.25"/>
    <row r="6" spans="2:13" s="120" customFormat="1" x14ac:dyDescent="0.25"/>
    <row r="7" spans="2:13" s="120" customFormat="1" x14ac:dyDescent="0.25"/>
    <row r="8" spans="2:13" s="10" customFormat="1" x14ac:dyDescent="0.25"/>
    <row r="9" spans="2:13" x14ac:dyDescent="0.25">
      <c r="B9" s="9" t="s">
        <v>8</v>
      </c>
    </row>
    <row r="10" spans="2:13" x14ac:dyDescent="0.25">
      <c r="B10" s="122" t="s">
        <v>16</v>
      </c>
      <c r="C10" s="121"/>
      <c r="D10" s="121"/>
      <c r="E10" s="121"/>
      <c r="F10" s="121"/>
      <c r="G10" s="121"/>
      <c r="H10" s="121"/>
      <c r="I10" s="121"/>
      <c r="J10" s="6"/>
      <c r="K10" s="6"/>
      <c r="L10" s="7"/>
      <c r="M10" s="7"/>
    </row>
    <row r="11" spans="2:13" x14ac:dyDescent="0.25">
      <c r="B11" s="121"/>
      <c r="C11" s="121"/>
      <c r="D11" s="121"/>
      <c r="E11" s="121"/>
      <c r="F11" s="121"/>
      <c r="G11" s="121"/>
      <c r="H11" s="121"/>
      <c r="I11" s="121"/>
      <c r="J11" s="6"/>
      <c r="K11" s="6"/>
      <c r="L11" s="7"/>
      <c r="M11" s="7"/>
    </row>
    <row r="12" spans="2:13" x14ac:dyDescent="0.25">
      <c r="B12" s="121"/>
      <c r="C12" s="121"/>
      <c r="D12" s="121"/>
      <c r="E12" s="121"/>
      <c r="F12" s="121"/>
      <c r="G12" s="121"/>
      <c r="H12" s="121"/>
      <c r="I12" s="121"/>
      <c r="J12" s="6"/>
      <c r="K12" s="6"/>
      <c r="L12" s="7"/>
      <c r="M12" s="7"/>
    </row>
    <row r="13" spans="2:13" x14ac:dyDescent="0.25">
      <c r="B13" s="121"/>
      <c r="C13" s="121"/>
      <c r="D13" s="121"/>
      <c r="E13" s="121"/>
      <c r="F13" s="121"/>
      <c r="G13" s="121"/>
      <c r="H13" s="121"/>
      <c r="I13" s="121"/>
      <c r="J13" s="6"/>
      <c r="K13" s="6"/>
      <c r="L13" s="7"/>
      <c r="M13" s="7"/>
    </row>
    <row r="14" spans="2:13" ht="53.25" customHeight="1" x14ac:dyDescent="0.25">
      <c r="B14" s="121"/>
      <c r="C14" s="121"/>
      <c r="D14" s="121"/>
      <c r="E14" s="121"/>
      <c r="F14" s="121"/>
      <c r="G14" s="121"/>
      <c r="H14" s="121"/>
      <c r="I14" s="121"/>
      <c r="J14" s="6"/>
      <c r="K14" s="6"/>
      <c r="L14" s="7"/>
      <c r="M14" s="7"/>
    </row>
    <row r="15" spans="2:13" ht="14.45" customHeight="1" x14ac:dyDescent="0.25">
      <c r="B15" s="123" t="s">
        <v>17</v>
      </c>
      <c r="C15" s="123"/>
      <c r="D15" s="123"/>
      <c r="E15" s="123"/>
      <c r="F15" s="123"/>
      <c r="G15" s="123"/>
      <c r="H15" s="123"/>
      <c r="I15" s="123"/>
      <c r="J15" s="6"/>
      <c r="K15" s="6"/>
      <c r="L15" s="7"/>
      <c r="M15" s="7"/>
    </row>
    <row r="16" spans="2:13" ht="14.45" customHeight="1" x14ac:dyDescent="0.25">
      <c r="B16" s="123"/>
      <c r="C16" s="123"/>
      <c r="D16" s="123"/>
      <c r="E16" s="123"/>
      <c r="F16" s="123"/>
      <c r="G16" s="123"/>
      <c r="H16" s="123"/>
      <c r="I16" s="123"/>
      <c r="J16" s="6"/>
      <c r="K16" s="6"/>
      <c r="L16" s="7"/>
      <c r="M16" s="7"/>
    </row>
    <row r="17" spans="2:13" ht="14.45" customHeight="1" x14ac:dyDescent="0.25">
      <c r="B17" s="123"/>
      <c r="C17" s="123"/>
      <c r="D17" s="123"/>
      <c r="E17" s="123"/>
      <c r="F17" s="123"/>
      <c r="G17" s="123"/>
      <c r="H17" s="123"/>
      <c r="I17" s="123"/>
      <c r="J17" s="6"/>
      <c r="K17" s="6"/>
      <c r="L17" s="7"/>
      <c r="M17" s="7"/>
    </row>
    <row r="18" spans="2:13" ht="14.45" customHeight="1" x14ac:dyDescent="0.25">
      <c r="B18" s="123"/>
      <c r="C18" s="123"/>
      <c r="D18" s="123"/>
      <c r="E18" s="123"/>
      <c r="F18" s="123"/>
      <c r="G18" s="123"/>
      <c r="H18" s="123"/>
      <c r="I18" s="123"/>
      <c r="J18" s="6"/>
      <c r="K18" s="6"/>
    </row>
    <row r="19" spans="2:13" ht="14.45" customHeight="1" x14ac:dyDescent="0.25">
      <c r="B19" s="123"/>
      <c r="C19" s="123"/>
      <c r="D19" s="123"/>
      <c r="E19" s="123"/>
      <c r="F19" s="123"/>
      <c r="G19" s="123"/>
      <c r="H19" s="123"/>
      <c r="I19" s="123"/>
      <c r="J19" s="6"/>
      <c r="K19" s="6"/>
    </row>
    <row r="20" spans="2:13" ht="14.45" customHeight="1" x14ac:dyDescent="0.25">
      <c r="B20" s="123"/>
      <c r="C20" s="123"/>
      <c r="D20" s="123"/>
      <c r="E20" s="123"/>
      <c r="F20" s="123"/>
      <c r="G20" s="123"/>
      <c r="H20" s="123"/>
      <c r="I20" s="123"/>
      <c r="J20" s="6"/>
      <c r="K20" s="6"/>
    </row>
    <row r="21" spans="2:13" ht="42.75" customHeight="1" x14ac:dyDescent="0.25">
      <c r="B21" s="123"/>
      <c r="C21" s="123"/>
      <c r="D21" s="123"/>
      <c r="E21" s="123"/>
      <c r="F21" s="123"/>
      <c r="G21" s="123"/>
      <c r="H21" s="123"/>
      <c r="I21" s="123"/>
      <c r="J21" s="6"/>
      <c r="K21" s="6"/>
    </row>
    <row r="22" spans="2:13" ht="14.45" customHeight="1" x14ac:dyDescent="0.25">
      <c r="B22" s="12"/>
      <c r="C22" s="12"/>
      <c r="D22" s="12"/>
      <c r="E22" s="12"/>
      <c r="F22" s="12"/>
      <c r="G22" s="12"/>
      <c r="H22" s="12"/>
      <c r="I22" s="12"/>
      <c r="J22" s="6"/>
      <c r="K22" s="6"/>
    </row>
    <row r="23" spans="2:13" ht="14.45" customHeight="1" x14ac:dyDescent="0.25">
      <c r="B23" s="123" t="s">
        <v>18</v>
      </c>
      <c r="C23" s="123"/>
      <c r="D23" s="123"/>
      <c r="E23" s="123"/>
      <c r="F23" s="123"/>
      <c r="G23" s="123"/>
      <c r="H23" s="123"/>
      <c r="I23" s="123"/>
      <c r="J23" s="6"/>
      <c r="K23" s="6"/>
    </row>
    <row r="24" spans="2:13" x14ac:dyDescent="0.25">
      <c r="B24" s="123"/>
      <c r="C24" s="123"/>
      <c r="D24" s="123"/>
      <c r="E24" s="123"/>
      <c r="F24" s="123"/>
      <c r="G24" s="123"/>
      <c r="H24" s="123"/>
      <c r="I24" s="123"/>
    </row>
    <row r="25" spans="2:13" x14ac:dyDescent="0.25">
      <c r="B25" s="123"/>
      <c r="C25" s="123"/>
      <c r="D25" s="123"/>
      <c r="E25" s="123"/>
      <c r="F25" s="123"/>
      <c r="G25" s="123"/>
      <c r="H25" s="123"/>
      <c r="I25" s="123"/>
    </row>
    <row r="26" spans="2:13" ht="29.25" customHeight="1" x14ac:dyDescent="0.25">
      <c r="B26" s="123"/>
      <c r="C26" s="123"/>
      <c r="D26" s="123"/>
      <c r="E26" s="123"/>
      <c r="F26" s="123"/>
      <c r="G26" s="123"/>
      <c r="H26" s="123"/>
      <c r="I26" s="123"/>
    </row>
    <row r="27" spans="2:13" x14ac:dyDescent="0.25">
      <c r="B27" s="74" t="s">
        <v>19</v>
      </c>
    </row>
    <row r="28" spans="2:13" ht="75" customHeight="1" x14ac:dyDescent="0.25">
      <c r="B28" s="124" t="s">
        <v>5126</v>
      </c>
      <c r="C28" s="123"/>
      <c r="D28" s="123"/>
      <c r="E28" s="123"/>
      <c r="F28" s="123"/>
      <c r="G28" s="123"/>
      <c r="H28" s="123"/>
      <c r="I28" s="123"/>
    </row>
    <row r="29" spans="2:13" x14ac:dyDescent="0.25">
      <c r="B29" s="124" t="s">
        <v>29</v>
      </c>
      <c r="C29" s="123"/>
      <c r="D29" s="123"/>
      <c r="E29" s="123"/>
      <c r="F29" s="123"/>
      <c r="G29" s="123"/>
      <c r="H29" s="123"/>
      <c r="I29" s="123"/>
    </row>
    <row r="30" spans="2:13" ht="14.45" customHeight="1" x14ac:dyDescent="0.25">
      <c r="B30" s="123"/>
      <c r="C30" s="123"/>
      <c r="D30" s="123"/>
      <c r="E30" s="123"/>
      <c r="F30" s="123"/>
      <c r="G30" s="123"/>
      <c r="H30" s="123"/>
      <c r="I30" s="123"/>
      <c r="J30" s="6"/>
      <c r="K30" s="6"/>
    </row>
    <row r="31" spans="2:13" ht="14.45" customHeight="1" x14ac:dyDescent="0.25">
      <c r="B31" s="123"/>
      <c r="C31" s="123"/>
      <c r="D31" s="123"/>
      <c r="E31" s="123"/>
      <c r="F31" s="123"/>
      <c r="G31" s="123"/>
      <c r="H31" s="123"/>
      <c r="I31" s="123"/>
      <c r="J31" s="6"/>
      <c r="K31" s="6"/>
    </row>
    <row r="32" spans="2:13" ht="14.45" customHeight="1" x14ac:dyDescent="0.25">
      <c r="B32" s="123"/>
      <c r="C32" s="123"/>
      <c r="D32" s="123"/>
      <c r="E32" s="123"/>
      <c r="F32" s="123"/>
      <c r="G32" s="123"/>
      <c r="H32" s="123"/>
      <c r="I32" s="123"/>
      <c r="J32" s="6"/>
      <c r="K32" s="6"/>
    </row>
    <row r="33" spans="2:11" ht="14.45" customHeight="1" x14ac:dyDescent="0.25">
      <c r="B33" s="123"/>
      <c r="C33" s="123"/>
      <c r="D33" s="123"/>
      <c r="E33" s="123"/>
      <c r="F33" s="123"/>
      <c r="G33" s="123"/>
      <c r="H33" s="123"/>
      <c r="I33" s="123"/>
      <c r="J33" s="6"/>
      <c r="K33" s="6"/>
    </row>
    <row r="34" spans="2:11" ht="24.6" customHeight="1" x14ac:dyDescent="0.25">
      <c r="B34" s="123"/>
      <c r="C34" s="123"/>
      <c r="D34" s="123"/>
      <c r="E34" s="123"/>
      <c r="F34" s="123"/>
      <c r="G34" s="123"/>
      <c r="H34" s="123"/>
      <c r="I34" s="123"/>
    </row>
    <row r="35" spans="2:11" x14ac:dyDescent="0.25">
      <c r="B35" s="123"/>
      <c r="C35" s="123"/>
      <c r="D35" s="123"/>
      <c r="E35" s="123"/>
      <c r="F35" s="123"/>
      <c r="G35" s="123"/>
      <c r="H35" s="123"/>
      <c r="I35" s="123"/>
    </row>
    <row r="36" spans="2:11" x14ac:dyDescent="0.25">
      <c r="B36" s="121" t="s">
        <v>20</v>
      </c>
      <c r="C36" s="121"/>
      <c r="D36" s="121"/>
      <c r="E36" s="121"/>
      <c r="F36" s="121"/>
      <c r="G36" s="121"/>
      <c r="H36" s="121"/>
      <c r="I36" s="121"/>
    </row>
    <row r="37" spans="2:11" x14ac:dyDescent="0.25">
      <c r="B37" s="121"/>
      <c r="C37" s="121"/>
      <c r="D37" s="121"/>
      <c r="E37" s="121"/>
      <c r="F37" s="121"/>
      <c r="G37" s="121"/>
      <c r="H37" s="121"/>
      <c r="I37" s="121"/>
    </row>
    <row r="38" spans="2:11" x14ac:dyDescent="0.25">
      <c r="B38" s="121"/>
      <c r="C38" s="121"/>
      <c r="D38" s="121"/>
      <c r="E38" s="121"/>
      <c r="F38" s="121"/>
      <c r="G38" s="121"/>
      <c r="H38" s="121"/>
      <c r="I38" s="121"/>
    </row>
    <row r="39" spans="2:11" x14ac:dyDescent="0.25">
      <c r="B39" s="9" t="s">
        <v>9</v>
      </c>
    </row>
    <row r="40" spans="2:11" x14ac:dyDescent="0.25">
      <c r="B40" t="s">
        <v>5082</v>
      </c>
    </row>
    <row r="41" spans="2:11" x14ac:dyDescent="0.25">
      <c r="B41" t="s">
        <v>10</v>
      </c>
    </row>
    <row r="42" spans="2:11" x14ac:dyDescent="0.25">
      <c r="B42" t="s">
        <v>5083</v>
      </c>
    </row>
    <row r="43" spans="2:11" x14ac:dyDescent="0.25">
      <c r="B43" t="s">
        <v>5128</v>
      </c>
    </row>
    <row r="44" spans="2:11" x14ac:dyDescent="0.25">
      <c r="B44" t="s">
        <v>5127</v>
      </c>
    </row>
    <row r="46" spans="2:11" x14ac:dyDescent="0.25">
      <c r="B46" s="11" t="s">
        <v>5</v>
      </c>
      <c r="C46" s="8"/>
      <c r="D46" s="8"/>
      <c r="E46" s="8"/>
      <c r="F46" s="8"/>
      <c r="G46" s="8"/>
      <c r="H46" s="8"/>
      <c r="I46" s="8"/>
    </row>
    <row r="47" spans="2:11" x14ac:dyDescent="0.25">
      <c r="B47" s="121" t="s">
        <v>6</v>
      </c>
      <c r="C47" s="121"/>
      <c r="D47" s="121"/>
      <c r="E47" s="121"/>
      <c r="F47" s="121"/>
      <c r="G47" s="121"/>
      <c r="H47" s="121"/>
      <c r="I47" s="121"/>
    </row>
    <row r="48" spans="2:11" x14ac:dyDescent="0.25">
      <c r="B48" s="121"/>
      <c r="C48" s="121"/>
      <c r="D48" s="121"/>
      <c r="E48" s="121"/>
      <c r="F48" s="121"/>
      <c r="G48" s="121"/>
      <c r="H48" s="121"/>
      <c r="I48" s="121"/>
    </row>
    <row r="49" spans="2:9" x14ac:dyDescent="0.25">
      <c r="B49" s="121"/>
      <c r="C49" s="121"/>
      <c r="D49" s="121"/>
      <c r="E49" s="121"/>
      <c r="F49" s="121"/>
      <c r="G49" s="121"/>
      <c r="H49" s="121"/>
      <c r="I49" s="121"/>
    </row>
    <row r="50" spans="2:9" x14ac:dyDescent="0.25">
      <c r="B50" s="121" t="s">
        <v>7</v>
      </c>
      <c r="C50" s="121"/>
      <c r="D50" s="121"/>
      <c r="E50" s="121"/>
      <c r="F50" s="121"/>
      <c r="G50" s="121"/>
      <c r="H50" s="121"/>
      <c r="I50" s="121"/>
    </row>
    <row r="51" spans="2:9" x14ac:dyDescent="0.25">
      <c r="B51" s="121"/>
      <c r="C51" s="121"/>
      <c r="D51" s="121"/>
      <c r="E51" s="121"/>
      <c r="F51" s="121"/>
      <c r="G51" s="121"/>
      <c r="H51" s="121"/>
      <c r="I51" s="121"/>
    </row>
    <row r="52" spans="2:9" x14ac:dyDescent="0.25">
      <c r="B52" s="121"/>
      <c r="C52" s="121"/>
      <c r="D52" s="121"/>
      <c r="E52" s="121"/>
      <c r="F52" s="121"/>
      <c r="G52" s="121"/>
      <c r="H52" s="121"/>
      <c r="I52" s="121"/>
    </row>
    <row r="53" spans="2:9" x14ac:dyDescent="0.25">
      <c r="B53" t="s">
        <v>36</v>
      </c>
    </row>
  </sheetData>
  <sheetProtection algorithmName="SHA-512" hashValue="D1iqu7aU8GYC+0Fr975/qcHmnzaYX8m95EkLMgwIBlrjMowgz4zGzh8xUfmTdr6InW9kSwpwU0K51Imb9B3HPA==" saltValue="TWxYryrtXVS2OWyrJGrDMg==" spinCount="100000" sheet="1" objects="1" scenarios="1"/>
  <mergeCells count="8">
    <mergeCell ref="B47:I49"/>
    <mergeCell ref="B50:I52"/>
    <mergeCell ref="B10:I14"/>
    <mergeCell ref="B15:I21"/>
    <mergeCell ref="B23:I26"/>
    <mergeCell ref="B28:I28"/>
    <mergeCell ref="B29:I35"/>
    <mergeCell ref="B36:I38"/>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IV5987"/>
  <sheetViews>
    <sheetView tabSelected="1" zoomScaleNormal="100" workbookViewId="0">
      <pane ySplit="9" topLeftCell="A10" activePane="bottomLeft" state="frozen"/>
      <selection pane="bottomLeft" activeCell="J16" sqref="J16"/>
    </sheetView>
  </sheetViews>
  <sheetFormatPr defaultColWidth="11" defaultRowHeight="23.25" x14ac:dyDescent="0.35"/>
  <cols>
    <col min="1" max="1" width="16.85546875" style="44" bestFit="1" customWidth="1"/>
    <col min="2" max="2" width="13" style="44" customWidth="1"/>
    <col min="3" max="3" width="14.28515625" style="44" hidden="1" customWidth="1"/>
    <col min="4" max="4" width="18.140625" style="44" bestFit="1" customWidth="1"/>
    <col min="5" max="5" width="14" style="44" hidden="1" customWidth="1"/>
    <col min="6" max="6" width="13.85546875" style="44" customWidth="1"/>
    <col min="7" max="7" width="11.28515625" style="44" customWidth="1"/>
    <col min="8" max="8" width="11.85546875" style="44" customWidth="1"/>
    <col min="9" max="9" width="23.140625" style="44" customWidth="1"/>
    <col min="10" max="10" width="19.5703125" style="44" customWidth="1"/>
    <col min="11" max="11" width="20.5703125" style="44" customWidth="1"/>
    <col min="12" max="12" width="26.7109375" style="44" customWidth="1"/>
    <col min="13" max="13" width="8.85546875" style="44" customWidth="1"/>
    <col min="14" max="14" width="15.28515625" style="44" customWidth="1"/>
    <col min="15" max="15" width="15.5703125" style="44" hidden="1" customWidth="1"/>
    <col min="16" max="22" width="11.85546875" style="44" hidden="1" customWidth="1"/>
    <col min="23" max="32" width="11" style="44" hidden="1" customWidth="1"/>
    <col min="33" max="16384" width="11" style="44"/>
  </cols>
  <sheetData>
    <row r="1" spans="1:256" s="52" customFormat="1" ht="24" customHeight="1" x14ac:dyDescent="0.35">
      <c r="A1" s="44"/>
      <c r="B1" s="44"/>
      <c r="C1" s="118"/>
      <c r="D1" s="118"/>
      <c r="E1" s="118"/>
      <c r="F1" s="118"/>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row>
    <row r="2" spans="1:256" s="52" customFormat="1" ht="24" customHeight="1" x14ac:dyDescent="0.35">
      <c r="A2" s="44"/>
      <c r="B2" s="118"/>
      <c r="C2" s="118"/>
      <c r="D2" s="118"/>
      <c r="E2" s="118"/>
      <c r="F2" s="118"/>
      <c r="G2" s="44"/>
      <c r="H2" s="44"/>
      <c r="I2" s="44"/>
      <c r="J2" s="44"/>
      <c r="K2" s="44"/>
      <c r="L2" s="44"/>
      <c r="M2" s="44"/>
      <c r="N2" s="44"/>
      <c r="O2" s="44"/>
      <c r="P2" s="44"/>
      <c r="Q2" s="44"/>
      <c r="R2" s="44"/>
      <c r="S2" s="44"/>
      <c r="T2" s="44"/>
      <c r="U2" s="44"/>
      <c r="V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row>
    <row r="3" spans="1:256" s="52" customFormat="1" ht="97.5" customHeight="1" x14ac:dyDescent="0.35">
      <c r="A3" s="44"/>
      <c r="B3" s="119"/>
      <c r="C3" s="118"/>
      <c r="D3" s="118"/>
      <c r="E3" s="118"/>
      <c r="F3" s="118"/>
      <c r="G3" s="44"/>
      <c r="H3" s="44"/>
      <c r="I3" s="44"/>
      <c r="J3" s="44"/>
      <c r="K3" s="44"/>
      <c r="L3" s="44"/>
      <c r="M3" s="44"/>
      <c r="N3" s="44"/>
      <c r="O3" s="44"/>
      <c r="P3" s="44"/>
      <c r="Q3" s="44"/>
      <c r="R3" s="44"/>
      <c r="S3" s="44"/>
      <c r="T3" s="44"/>
      <c r="U3" s="44"/>
      <c r="V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c r="IR3" s="44"/>
      <c r="IS3" s="44"/>
      <c r="IT3" s="44"/>
      <c r="IU3" s="44"/>
      <c r="IV3" s="44"/>
    </row>
    <row r="4" spans="1:256" ht="24" customHeight="1" thickBot="1" x14ac:dyDescent="0.4">
      <c r="A4" s="51"/>
      <c r="N4" s="78"/>
      <c r="P4" s="78"/>
      <c r="Q4" s="78"/>
      <c r="R4" s="78"/>
      <c r="S4" s="45"/>
      <c r="T4" s="45"/>
      <c r="U4" s="45"/>
    </row>
    <row r="5" spans="1:256" ht="24" thickBot="1" x14ac:dyDescent="0.4">
      <c r="A5" s="68" t="s">
        <v>5079</v>
      </c>
      <c r="B5" s="73" t="s">
        <v>5076</v>
      </c>
      <c r="C5" s="52"/>
      <c r="D5" s="62" t="s">
        <v>73</v>
      </c>
      <c r="E5" s="52"/>
      <c r="F5" s="52"/>
      <c r="G5" s="125" t="s">
        <v>5077</v>
      </c>
      <c r="H5" s="126"/>
      <c r="I5" s="63">
        <v>25</v>
      </c>
      <c r="J5" s="50" t="s">
        <v>72</v>
      </c>
      <c r="K5" s="63">
        <v>125</v>
      </c>
      <c r="L5" s="62" t="s">
        <v>5078</v>
      </c>
      <c r="M5" s="52"/>
      <c r="N5" s="78"/>
      <c r="O5" s="77"/>
      <c r="P5" s="78"/>
      <c r="Q5" s="78"/>
      <c r="R5" s="78"/>
      <c r="S5" s="45"/>
      <c r="T5" s="45"/>
      <c r="U5" s="45"/>
    </row>
    <row r="6" spans="1:256" x14ac:dyDescent="0.35">
      <c r="A6" s="69" t="s">
        <v>11</v>
      </c>
      <c r="B6" s="70">
        <v>337</v>
      </c>
      <c r="C6" s="52"/>
      <c r="D6" s="62" t="s">
        <v>5072</v>
      </c>
      <c r="E6" s="52"/>
      <c r="F6" s="52"/>
      <c r="N6" s="78"/>
      <c r="P6" s="78"/>
      <c r="Q6" s="78"/>
      <c r="R6" s="78"/>
    </row>
    <row r="7" spans="1:256" ht="24" thickBot="1" x14ac:dyDescent="0.4">
      <c r="A7" s="71" t="s">
        <v>5080</v>
      </c>
      <c r="B7" s="72">
        <v>6.4999999999999997E-3</v>
      </c>
      <c r="C7" s="52"/>
      <c r="D7" s="53" t="s">
        <v>5129</v>
      </c>
      <c r="E7" s="52"/>
      <c r="F7" s="52"/>
      <c r="G7" s="52"/>
      <c r="H7" s="52"/>
      <c r="I7" s="52"/>
      <c r="J7" s="52"/>
      <c r="N7" s="78"/>
      <c r="P7" s="78"/>
      <c r="Q7" s="78"/>
      <c r="R7" s="78"/>
    </row>
    <row r="8" spans="1:256" x14ac:dyDescent="0.35">
      <c r="A8" s="51"/>
      <c r="O8" s="77"/>
      <c r="Q8" s="45"/>
      <c r="R8" s="45"/>
      <c r="S8" s="45"/>
      <c r="T8" s="45"/>
      <c r="U8" s="45"/>
    </row>
    <row r="9" spans="1:256" s="56" customFormat="1" ht="47.25" x14ac:dyDescent="0.35">
      <c r="A9" s="54" t="s">
        <v>12</v>
      </c>
      <c r="B9" s="54" t="s">
        <v>75</v>
      </c>
      <c r="C9" s="54" t="s">
        <v>14</v>
      </c>
      <c r="D9" s="54" t="s">
        <v>76</v>
      </c>
      <c r="E9" s="54" t="s">
        <v>13</v>
      </c>
      <c r="F9" s="54" t="s">
        <v>15</v>
      </c>
      <c r="G9" s="54" t="s">
        <v>37</v>
      </c>
      <c r="H9" s="54" t="s">
        <v>77</v>
      </c>
      <c r="I9" s="55" t="s">
        <v>81</v>
      </c>
      <c r="J9" s="55" t="s">
        <v>80</v>
      </c>
      <c r="K9" s="55" t="s">
        <v>78</v>
      </c>
      <c r="L9" s="55" t="s">
        <v>79</v>
      </c>
      <c r="N9" s="44"/>
      <c r="O9" s="45"/>
      <c r="P9" s="45"/>
      <c r="Q9" s="45" t="s">
        <v>74</v>
      </c>
      <c r="R9" s="45"/>
      <c r="S9" s="40" t="s">
        <v>40</v>
      </c>
      <c r="T9" s="40" t="s">
        <v>68</v>
      </c>
      <c r="U9" s="40" t="s">
        <v>69</v>
      </c>
      <c r="V9" s="45" t="s">
        <v>74</v>
      </c>
      <c r="W9" s="36"/>
      <c r="X9" s="97"/>
      <c r="Y9" s="40" t="s">
        <v>40</v>
      </c>
      <c r="Z9" s="40" t="s">
        <v>68</v>
      </c>
      <c r="AA9" s="40" t="s">
        <v>69</v>
      </c>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row>
    <row r="10" spans="1:256" x14ac:dyDescent="0.35">
      <c r="A10" s="2" t="s">
        <v>3</v>
      </c>
      <c r="B10" s="3">
        <v>25</v>
      </c>
      <c r="C10" s="58">
        <f t="shared" ref="C10:C73" si="0">IF($P$17=1,CONVERT(B10,"lbm","kg"),B10)</f>
        <v>25</v>
      </c>
      <c r="D10" s="3">
        <v>125</v>
      </c>
      <c r="E10" s="58">
        <f t="shared" ref="E10:E73" si="1">IF($P$17=1,CONVERT(D10,"lbm","kg"),D10)</f>
        <v>125</v>
      </c>
      <c r="F10" s="43">
        <v>2.5</v>
      </c>
      <c r="G10" s="4"/>
      <c r="H10" s="43"/>
      <c r="I10" s="61">
        <f>IF(F10&gt;0,(((E10-C10)*F10)+(($P$12-E10)/(VLOOKUP(E10,$S$10:$U$182,2)))*(VLOOKUP(E10,$S$10:$U$182,3))+((C10-$P$11)/(VLOOKUP(C10,$S$10:$U$182,2)))*(VLOOKUP(C10,$S$10:$U$182,3)))/($P$12-$P$11)," ")</f>
        <v>2.5</v>
      </c>
      <c r="J10" s="61" t="str">
        <f>IF(G10&gt;0,IF(B10=0," ",(I10/(1+(G10*$B$7))))," ")</f>
        <v xml:space="preserve"> </v>
      </c>
      <c r="K10" s="59" t="str">
        <f>IF(H10&gt;0,IF(B10&gt;1,(I10*H10)," ")," ")</f>
        <v xml:space="preserve"> </v>
      </c>
      <c r="L10" s="59" t="str">
        <f>IF(G10=0," ",IF(H10=0," ",IF(G10&gt;0,IF(B10&gt;1,(J10*H10)," ")," ")))</f>
        <v xml:space="preserve"> </v>
      </c>
      <c r="O10" s="52"/>
      <c r="P10" s="41"/>
      <c r="Q10" s="46">
        <f>VLOOKUP($B$6,$W$10:$AA$1269,1)</f>
        <v>337</v>
      </c>
      <c r="R10" s="46">
        <v>21</v>
      </c>
      <c r="S10" s="100">
        <f>IF($Q10=280,(VLOOKUP($R10,$X$10:$AA$189,2)),IF($Q10=327,(VLOOKUP($R10,$X$190:$AA$369,2)),IF($Q10=337,(VLOOKUP($R10,$X$370:$AA$549,2)),IF($Q10=359,(VLOOKUP($R10,$X$550:$AA$729,2)),IF($Q10=380,(VLOOKUP($R10,$X$730:$AA$909,2)),IF($Q10=408,(VLOOKUP($R10,$X$910:$AA$1089,2)),IF($Q10=410,(VLOOKUP($R10,$X$1090:$AA$1269,2)))))))))</f>
        <v>5.4431084400000005</v>
      </c>
      <c r="T10" s="48">
        <f>IF($Q10=280,(VLOOKUP($R10,$X$10:$AA$189,3)),IF($Q10=327,(VLOOKUP($R10,$X$190:$AA$369,3)),IF($Q10=337,(VLOOKUP($R10,$X$370:$AA$549,3)),IF($Q10=359,(VLOOKUP($R10,$X$550:$AA$729,3)),IF($Q10=380,(VLOOKUP($R10,$X$730:$AA$909,3)),IF($Q10=408,(VLOOKUP($R10,$X$910:$AA$1089,3)),IF($Q10=410,(VLOOKUP($R10,$X$1090:$AA$1269,3)))))))))</f>
        <v>0.16199727500000005</v>
      </c>
      <c r="U10" s="48">
        <f>IF($Q10=280,(VLOOKUP($R10,$X$10:$AA$189,4)),IF($Q10=327,(VLOOKUP($R10,$X$190:$AA$369,4)),IF($Q10=337,(VLOOKUP($R10,$X$370:$AA$549,4)),IF($Q10=359,(VLOOKUP($R10,$X$550:$AA$729,4)),IF($Q10=380,(VLOOKUP($R10,$X$730:$AA$909,4)),IF($Q10=408,(VLOOKUP($R10,$X$910:$AA$1089,4)),IF($Q10=410,(VLOOKUP($R10,$X$1090:$AA$1269,4)))))))))</f>
        <v>3.5000000000000003E-2</v>
      </c>
      <c r="V10" s="44">
        <v>280</v>
      </c>
      <c r="W10" s="36">
        <f>DATA!A3</f>
        <v>280</v>
      </c>
      <c r="X10" s="97">
        <f>DATA!B3</f>
        <v>21</v>
      </c>
      <c r="Y10" s="39">
        <f>DATA!C3</f>
        <v>5.4431084400000005</v>
      </c>
      <c r="Z10" s="38">
        <f>DATA!D3</f>
        <v>0.16199727500000005</v>
      </c>
      <c r="AA10" s="38">
        <f>DATA!E3</f>
        <v>3.5000000000000003E-2</v>
      </c>
    </row>
    <row r="11" spans="1:256" x14ac:dyDescent="0.35">
      <c r="A11" s="2" t="s">
        <v>4</v>
      </c>
      <c r="B11" s="3">
        <v>25</v>
      </c>
      <c r="C11" s="58">
        <f>IF($P$17=1,CONVERT(B11,"lbm","kg"),B11)</f>
        <v>25</v>
      </c>
      <c r="D11" s="3">
        <v>126</v>
      </c>
      <c r="E11" s="58">
        <f>IF($P$17=1,CONVERT(D11,"lbm","kg"),D11)</f>
        <v>126</v>
      </c>
      <c r="F11" s="43">
        <v>2.5</v>
      </c>
      <c r="G11" s="4"/>
      <c r="H11" s="43"/>
      <c r="I11" s="61">
        <f t="shared" ref="I11:I74" si="2">IF(F11&gt;0,(((E11-C11)*F11)+(($P$12-E11)/(VLOOKUP(E11,$S$10:$U$182,2)))*(VLOOKUP(E11,$S$10:$U$182,3))+((C11-$P$11)/(VLOOKUP(C11,$S$10:$U$182,2)))*(VLOOKUP(C11,$S$10:$U$182,3)))/($P$12-$P$11)," ")</f>
        <v>2.4914309897828093</v>
      </c>
      <c r="J11" s="61" t="str">
        <f t="shared" ref="J11:J74" si="3">IF(G11&gt;0,IF(B11=0," ",(I11/(1+(G11*$B$7))))," ")</f>
        <v xml:space="preserve"> </v>
      </c>
      <c r="K11" s="59" t="str">
        <f t="shared" ref="K11:K74" si="4">IF(H11&gt;0,IF(B11&gt;1,(I11*H11)," ")," ")</f>
        <v xml:space="preserve"> </v>
      </c>
      <c r="L11" s="59" t="str">
        <f t="shared" ref="L11:L74" si="5">IF(G11=0," ",IF(H11=0," ",IF(G11&gt;0,IF(B11&gt;1,(J11*H11)," ")," ")))</f>
        <v xml:space="preserve"> </v>
      </c>
      <c r="O11" s="64" t="s">
        <v>75</v>
      </c>
      <c r="P11" s="65">
        <f>IF($P$17=1,CONVERT(I5,"lbm","kg"),I5)</f>
        <v>25</v>
      </c>
      <c r="Q11" s="44">
        <f>Q10</f>
        <v>337</v>
      </c>
      <c r="R11" s="44">
        <f>R10+1</f>
        <v>22</v>
      </c>
      <c r="S11" s="100">
        <f t="shared" ref="S11:S74" si="6">IF($Q11=280,(VLOOKUP($R11,$X$10:$AA$189,2)),IF($Q11=327,(VLOOKUP($R11,$X$190:$AA$369,2)),IF($Q11=337,(VLOOKUP($R11,$X$370:$AA$549,2)),IF($Q11=359,(VLOOKUP($R11,$X$550:$AA$729,2)),IF($Q11=380,(VLOOKUP($R11,$X$730:$AA$909,2)),IF($Q11=408,(VLOOKUP($R11,$X$910:$AA$1089,2)),IF($Q11=410,(VLOOKUP($R11,$X$1090:$AA$1269,2)))))))))</f>
        <v>5.6051057150000005</v>
      </c>
      <c r="T11" s="48">
        <f t="shared" ref="T11:T74" si="7">IF($Q11=280,(VLOOKUP($R11,$X$10:$AA$189,3)),IF($Q11=327,(VLOOKUP($R11,$X$190:$AA$369,3)),IF($Q11=337,(VLOOKUP($R11,$X$370:$AA$549,3)),IF($Q11=359,(VLOOKUP($R11,$X$550:$AA$729,3)),IF($Q11=380,(VLOOKUP($R11,$X$730:$AA$909,3)),IF($Q11=408,(VLOOKUP($R11,$X$910:$AA$1089,3)),IF($Q11=410,(VLOOKUP($R11,$X$1090:$AA$1269,3)))))))))</f>
        <v>0.16199727500000005</v>
      </c>
      <c r="U11" s="48">
        <f t="shared" ref="U11:U74" si="8">IF($Q11=280,(VLOOKUP($R11,$X$10:$AA$189,4)),IF($Q11=327,(VLOOKUP($R11,$X$190:$AA$369,4)),IF($Q11=337,(VLOOKUP($R11,$X$370:$AA$549,4)),IF($Q11=359,(VLOOKUP($R11,$X$550:$AA$729,4)),IF($Q11=380,(VLOOKUP($R11,$X$730:$AA$909,4)),IF($Q11=408,(VLOOKUP($R11,$X$910:$AA$1089,4)),IF($Q11=410,(VLOOKUP($R11,$X$1090:$AA$1269,4)))))))))</f>
        <v>4.2929277874999998E-2</v>
      </c>
      <c r="V11" s="44">
        <v>327</v>
      </c>
      <c r="W11" s="97">
        <f>DATA!A4</f>
        <v>280</v>
      </c>
      <c r="X11" s="97">
        <f>DATA!B4</f>
        <v>22</v>
      </c>
      <c r="Y11" s="39">
        <f>DATA!C4</f>
        <v>5.6051057150000005</v>
      </c>
      <c r="Z11" s="38">
        <f>DATA!D4</f>
        <v>0.16199727500000005</v>
      </c>
      <c r="AA11" s="38">
        <f>DATA!E4</f>
        <v>4.2929277874999998E-2</v>
      </c>
    </row>
    <row r="12" spans="1:256" x14ac:dyDescent="0.35">
      <c r="A12" s="2" t="s">
        <v>21</v>
      </c>
      <c r="B12" s="3">
        <v>25</v>
      </c>
      <c r="C12" s="58">
        <f>IF($P$17=1,CONVERT(B12,"lbm","kg"),B12)</f>
        <v>25</v>
      </c>
      <c r="D12" s="3">
        <v>124</v>
      </c>
      <c r="E12" s="58">
        <f>IF($P$17=1,CONVERT(D12,"lbm","kg"),D12)</f>
        <v>124</v>
      </c>
      <c r="F12" s="43">
        <v>2.5</v>
      </c>
      <c r="G12" s="4"/>
      <c r="H12" s="43"/>
      <c r="I12" s="61">
        <f t="shared" si="2"/>
        <v>2.5080613629835673</v>
      </c>
      <c r="J12" s="61" t="str">
        <f t="shared" si="3"/>
        <v xml:space="preserve"> </v>
      </c>
      <c r="K12" s="59" t="str">
        <f t="shared" si="4"/>
        <v xml:space="preserve"> </v>
      </c>
      <c r="L12" s="59" t="str">
        <f t="shared" si="5"/>
        <v xml:space="preserve"> </v>
      </c>
      <c r="O12" s="64" t="s">
        <v>76</v>
      </c>
      <c r="P12" s="65">
        <f>IF($P$17=1,CONVERT(K5,"lbm","kg"),K5)</f>
        <v>125</v>
      </c>
      <c r="Q12" s="44">
        <f t="shared" ref="Q12:Q75" si="9">Q11</f>
        <v>337</v>
      </c>
      <c r="R12" s="44">
        <f t="shared" ref="R12:R75" si="10">R11+1</f>
        <v>23</v>
      </c>
      <c r="S12" s="100">
        <f t="shared" si="6"/>
        <v>5.7671029900000006</v>
      </c>
      <c r="T12" s="48">
        <f t="shared" si="7"/>
        <v>0.16199727499999916</v>
      </c>
      <c r="U12" s="48">
        <f t="shared" si="8"/>
        <v>8.5858555749999996E-2</v>
      </c>
      <c r="V12" s="44">
        <v>337</v>
      </c>
      <c r="W12" s="97">
        <f>DATA!A5</f>
        <v>280</v>
      </c>
      <c r="X12" s="97">
        <f>DATA!B5</f>
        <v>23</v>
      </c>
      <c r="Y12" s="39">
        <f>DATA!C5</f>
        <v>5.7671029900000006</v>
      </c>
      <c r="Z12" s="38">
        <f>DATA!D5</f>
        <v>0.16199727499999916</v>
      </c>
      <c r="AA12" s="38">
        <f>DATA!E5</f>
        <v>8.5858555749999996E-2</v>
      </c>
    </row>
    <row r="13" spans="1:256" x14ac:dyDescent="0.35">
      <c r="A13" s="2" t="s">
        <v>22</v>
      </c>
      <c r="B13" s="3">
        <v>24</v>
      </c>
      <c r="C13" s="58">
        <f>IF($P$17=1,CONVERT(B13,"lbm","kg"),B13)</f>
        <v>24</v>
      </c>
      <c r="D13" s="3">
        <v>125</v>
      </c>
      <c r="E13" s="58">
        <f>IF($P$17=1,CONVERT(D13,"lbm","kg"),D13)</f>
        <v>125</v>
      </c>
      <c r="F13" s="43">
        <v>2.5</v>
      </c>
      <c r="G13" s="4"/>
      <c r="H13" s="43"/>
      <c r="I13" s="61">
        <f t="shared" si="2"/>
        <v>2.5089645995798735</v>
      </c>
      <c r="J13" s="61" t="str">
        <f t="shared" si="3"/>
        <v xml:space="preserve"> </v>
      </c>
      <c r="K13" s="59" t="str">
        <f t="shared" si="4"/>
        <v xml:space="preserve"> </v>
      </c>
      <c r="L13" s="59" t="str">
        <f t="shared" si="5"/>
        <v xml:space="preserve"> </v>
      </c>
      <c r="M13" s="76"/>
      <c r="O13" s="52"/>
      <c r="P13" s="52"/>
      <c r="Q13" s="44">
        <f t="shared" si="9"/>
        <v>337</v>
      </c>
      <c r="R13" s="44">
        <f t="shared" si="10"/>
        <v>24</v>
      </c>
      <c r="S13" s="100">
        <f t="shared" si="6"/>
        <v>5.9291002649999998</v>
      </c>
      <c r="T13" s="48">
        <f t="shared" si="7"/>
        <v>0.16199727500000094</v>
      </c>
      <c r="U13" s="48">
        <f t="shared" si="8"/>
        <v>0.12878783362499999</v>
      </c>
      <c r="V13" s="44">
        <v>359</v>
      </c>
      <c r="W13" s="97">
        <f>DATA!A6</f>
        <v>280</v>
      </c>
      <c r="X13" s="97">
        <f>DATA!B6</f>
        <v>24</v>
      </c>
      <c r="Y13" s="39">
        <f>DATA!C6</f>
        <v>5.9291002649999998</v>
      </c>
      <c r="Z13" s="38">
        <f>DATA!D6</f>
        <v>0.16199727500000094</v>
      </c>
      <c r="AA13" s="38">
        <f>DATA!E6</f>
        <v>0.12878783362499999</v>
      </c>
    </row>
    <row r="14" spans="1:256" x14ac:dyDescent="0.35">
      <c r="A14" s="2" t="s">
        <v>23</v>
      </c>
      <c r="B14" s="3">
        <v>26</v>
      </c>
      <c r="C14" s="58">
        <f>IF($P$17=1,CONVERT(B14,"lbm","kg"),B14)</f>
        <v>26</v>
      </c>
      <c r="D14" s="3">
        <v>125</v>
      </c>
      <c r="E14" s="58">
        <f>IF($P$17=1,CONVERT(D14,"lbm","kg"),D14)</f>
        <v>125</v>
      </c>
      <c r="F14" s="43">
        <v>2.5</v>
      </c>
      <c r="G14" s="4"/>
      <c r="H14" s="43"/>
      <c r="I14" s="61">
        <f t="shared" si="2"/>
        <v>2.4916613904763665</v>
      </c>
      <c r="J14" s="61" t="str">
        <f t="shared" si="3"/>
        <v xml:space="preserve"> </v>
      </c>
      <c r="K14" s="59" t="str">
        <f t="shared" si="4"/>
        <v xml:space="preserve"> </v>
      </c>
      <c r="L14" s="59" t="str">
        <f t="shared" si="5"/>
        <v xml:space="preserve"> </v>
      </c>
      <c r="O14" s="75" t="s">
        <v>5074</v>
      </c>
      <c r="P14" s="52"/>
      <c r="Q14" s="44">
        <f t="shared" si="9"/>
        <v>337</v>
      </c>
      <c r="R14" s="44">
        <f t="shared" si="10"/>
        <v>25</v>
      </c>
      <c r="S14" s="100">
        <f t="shared" si="6"/>
        <v>6.0910975400000007</v>
      </c>
      <c r="T14" s="48">
        <f t="shared" si="7"/>
        <v>0.16199727500000005</v>
      </c>
      <c r="U14" s="48">
        <f t="shared" si="8"/>
        <v>0.17171711150000021</v>
      </c>
      <c r="V14" s="44">
        <v>380</v>
      </c>
      <c r="W14" s="97">
        <f>DATA!A7</f>
        <v>280</v>
      </c>
      <c r="X14" s="97">
        <f>DATA!B7</f>
        <v>25</v>
      </c>
      <c r="Y14" s="39">
        <f>DATA!C7</f>
        <v>6.0910975400000007</v>
      </c>
      <c r="Z14" s="38">
        <f>DATA!D7</f>
        <v>0.16199727500000005</v>
      </c>
      <c r="AA14" s="38">
        <f>DATA!E7</f>
        <v>0.17171711150000021</v>
      </c>
    </row>
    <row r="15" spans="1:256" x14ac:dyDescent="0.35">
      <c r="A15" s="2" t="s">
        <v>24</v>
      </c>
      <c r="B15" s="3"/>
      <c r="C15" s="58">
        <f t="shared" si="0"/>
        <v>0</v>
      </c>
      <c r="D15" s="3"/>
      <c r="E15" s="58">
        <f t="shared" si="1"/>
        <v>0</v>
      </c>
      <c r="F15" s="43"/>
      <c r="G15" s="4"/>
      <c r="H15" s="43"/>
      <c r="I15" s="61" t="str">
        <f t="shared" si="2"/>
        <v xml:space="preserve"> </v>
      </c>
      <c r="J15" s="61" t="str">
        <f t="shared" si="3"/>
        <v xml:space="preserve"> </v>
      </c>
      <c r="K15" s="59" t="str">
        <f t="shared" si="4"/>
        <v xml:space="preserve"> </v>
      </c>
      <c r="L15" s="59" t="str">
        <f t="shared" si="5"/>
        <v xml:space="preserve"> </v>
      </c>
      <c r="O15" s="62" t="s">
        <v>5075</v>
      </c>
      <c r="P15" s="66">
        <v>1</v>
      </c>
      <c r="Q15" s="44">
        <f t="shared" si="9"/>
        <v>337</v>
      </c>
      <c r="R15" s="44">
        <f t="shared" si="10"/>
        <v>26</v>
      </c>
      <c r="S15" s="100">
        <f t="shared" si="6"/>
        <v>6.2530948150000008</v>
      </c>
      <c r="T15" s="48">
        <f t="shared" si="7"/>
        <v>0.16199727499999916</v>
      </c>
      <c r="U15" s="48">
        <f t="shared" si="8"/>
        <v>0.19643326717142856</v>
      </c>
      <c r="V15" s="44">
        <v>408</v>
      </c>
      <c r="W15" s="97">
        <f>DATA!A8</f>
        <v>280</v>
      </c>
      <c r="X15" s="97">
        <f>DATA!B8</f>
        <v>26</v>
      </c>
      <c r="Y15" s="39">
        <f>DATA!C8</f>
        <v>6.2530948150000008</v>
      </c>
      <c r="Z15" s="38">
        <f>DATA!D8</f>
        <v>0.16199727499999916</v>
      </c>
      <c r="AA15" s="38">
        <f>DATA!E8</f>
        <v>0.19643326717142856</v>
      </c>
    </row>
    <row r="16" spans="1:256" x14ac:dyDescent="0.35">
      <c r="A16" s="2" t="s">
        <v>25</v>
      </c>
      <c r="B16" s="3"/>
      <c r="C16" s="58">
        <f t="shared" si="0"/>
        <v>0</v>
      </c>
      <c r="D16" s="3"/>
      <c r="E16" s="58">
        <f t="shared" si="1"/>
        <v>0</v>
      </c>
      <c r="F16" s="43"/>
      <c r="G16" s="4"/>
      <c r="H16" s="43"/>
      <c r="I16" s="61" t="str">
        <f t="shared" si="2"/>
        <v xml:space="preserve"> </v>
      </c>
      <c r="J16" s="61" t="str">
        <f t="shared" si="3"/>
        <v xml:space="preserve"> </v>
      </c>
      <c r="K16" s="59" t="str">
        <f t="shared" si="4"/>
        <v xml:space="preserve"> </v>
      </c>
      <c r="L16" s="59" t="str">
        <f t="shared" si="5"/>
        <v xml:space="preserve"> </v>
      </c>
      <c r="O16" s="62" t="s">
        <v>5076</v>
      </c>
      <c r="P16" s="66">
        <v>2</v>
      </c>
      <c r="Q16" s="44">
        <f t="shared" si="9"/>
        <v>337</v>
      </c>
      <c r="R16" s="44">
        <f t="shared" si="10"/>
        <v>27</v>
      </c>
      <c r="S16" s="100">
        <f t="shared" si="6"/>
        <v>6.4150920899999999</v>
      </c>
      <c r="T16" s="48">
        <f t="shared" si="7"/>
        <v>0.16199727500000005</v>
      </c>
      <c r="U16" s="48">
        <f t="shared" si="8"/>
        <v>0.22114942284285713</v>
      </c>
      <c r="V16" s="44">
        <v>410</v>
      </c>
      <c r="W16" s="97">
        <f>DATA!A9</f>
        <v>280</v>
      </c>
      <c r="X16" s="97">
        <f>DATA!B9</f>
        <v>27</v>
      </c>
      <c r="Y16" s="39">
        <f>DATA!C9</f>
        <v>6.4150920899999999</v>
      </c>
      <c r="Z16" s="38">
        <f>DATA!D9</f>
        <v>0.16199727500000005</v>
      </c>
      <c r="AA16" s="38">
        <f>DATA!E9</f>
        <v>0.22114942284285713</v>
      </c>
    </row>
    <row r="17" spans="1:27" x14ac:dyDescent="0.35">
      <c r="A17" s="2" t="s">
        <v>26</v>
      </c>
      <c r="B17" s="3"/>
      <c r="C17" s="58">
        <f t="shared" si="0"/>
        <v>0</v>
      </c>
      <c r="D17" s="3"/>
      <c r="E17" s="58">
        <f t="shared" si="1"/>
        <v>0</v>
      </c>
      <c r="F17" s="43"/>
      <c r="G17" s="4"/>
      <c r="H17" s="43"/>
      <c r="I17" s="61" t="str">
        <f t="shared" si="2"/>
        <v xml:space="preserve"> </v>
      </c>
      <c r="J17" s="61" t="str">
        <f t="shared" si="3"/>
        <v xml:space="preserve"> </v>
      </c>
      <c r="K17" s="59" t="str">
        <f t="shared" si="4"/>
        <v xml:space="preserve"> </v>
      </c>
      <c r="L17" s="59" t="str">
        <f t="shared" si="5"/>
        <v xml:space="preserve"> </v>
      </c>
      <c r="O17" s="67" t="s">
        <v>5081</v>
      </c>
      <c r="P17" s="66">
        <f>VLOOKUP(B5,O15:P16,2)</f>
        <v>2</v>
      </c>
      <c r="Q17" s="44">
        <f t="shared" si="9"/>
        <v>337</v>
      </c>
      <c r="R17" s="44">
        <f t="shared" si="10"/>
        <v>28</v>
      </c>
      <c r="S17" s="100">
        <f t="shared" si="6"/>
        <v>6.577089365</v>
      </c>
      <c r="T17" s="48">
        <f t="shared" si="7"/>
        <v>0.2915950950000008</v>
      </c>
      <c r="U17" s="48">
        <f t="shared" si="8"/>
        <v>0.24586557851428575</v>
      </c>
      <c r="W17" s="97">
        <f>DATA!A10</f>
        <v>280</v>
      </c>
      <c r="X17" s="97">
        <f>DATA!B10</f>
        <v>28</v>
      </c>
      <c r="Y17" s="39">
        <f>DATA!C10</f>
        <v>6.577089365</v>
      </c>
      <c r="Z17" s="38">
        <f>DATA!D10</f>
        <v>0.2915950950000008</v>
      </c>
      <c r="AA17" s="38">
        <f>DATA!E10</f>
        <v>0.24586557851428575</v>
      </c>
    </row>
    <row r="18" spans="1:27" x14ac:dyDescent="0.35">
      <c r="A18" s="2" t="s">
        <v>27</v>
      </c>
      <c r="B18" s="3"/>
      <c r="C18" s="58">
        <f t="shared" si="0"/>
        <v>0</v>
      </c>
      <c r="D18" s="3"/>
      <c r="E18" s="58">
        <f t="shared" si="1"/>
        <v>0</v>
      </c>
      <c r="F18" s="43"/>
      <c r="G18" s="4"/>
      <c r="H18" s="43"/>
      <c r="I18" s="61" t="str">
        <f t="shared" si="2"/>
        <v xml:space="preserve"> </v>
      </c>
      <c r="J18" s="61" t="str">
        <f t="shared" si="3"/>
        <v xml:space="preserve"> </v>
      </c>
      <c r="K18" s="59" t="str">
        <f t="shared" si="4"/>
        <v xml:space="preserve"> </v>
      </c>
      <c r="L18" s="59" t="str">
        <f t="shared" si="5"/>
        <v xml:space="preserve"> </v>
      </c>
      <c r="Q18" s="44">
        <f t="shared" si="9"/>
        <v>337</v>
      </c>
      <c r="R18" s="44">
        <f t="shared" si="10"/>
        <v>29</v>
      </c>
      <c r="S18" s="100">
        <f t="shared" si="6"/>
        <v>6.8686844600000008</v>
      </c>
      <c r="T18" s="48">
        <f t="shared" si="7"/>
        <v>0.2915950950000008</v>
      </c>
      <c r="U18" s="48">
        <f t="shared" si="8"/>
        <v>0.27058173418571424</v>
      </c>
      <c r="W18" s="97">
        <f>DATA!A11</f>
        <v>280</v>
      </c>
      <c r="X18" s="97">
        <f>DATA!B11</f>
        <v>29</v>
      </c>
      <c r="Y18" s="39">
        <f>DATA!C11</f>
        <v>6.8686844600000008</v>
      </c>
      <c r="Z18" s="38">
        <f>DATA!D11</f>
        <v>0.2915950950000008</v>
      </c>
      <c r="AA18" s="38">
        <f>DATA!E11</f>
        <v>0.27058173418571424</v>
      </c>
    </row>
    <row r="19" spans="1:27" x14ac:dyDescent="0.35">
      <c r="A19" s="2" t="s">
        <v>28</v>
      </c>
      <c r="B19" s="3"/>
      <c r="C19" s="58">
        <f t="shared" si="0"/>
        <v>0</v>
      </c>
      <c r="D19" s="3"/>
      <c r="E19" s="58">
        <f t="shared" si="1"/>
        <v>0</v>
      </c>
      <c r="F19" s="43"/>
      <c r="G19" s="4"/>
      <c r="H19" s="43"/>
      <c r="I19" s="61" t="str">
        <f t="shared" si="2"/>
        <v xml:space="preserve"> </v>
      </c>
      <c r="J19" s="61" t="str">
        <f t="shared" si="3"/>
        <v xml:space="preserve"> </v>
      </c>
      <c r="K19" s="59" t="str">
        <f t="shared" si="4"/>
        <v xml:space="preserve"> </v>
      </c>
      <c r="L19" s="59" t="str">
        <f t="shared" si="5"/>
        <v xml:space="preserve"> </v>
      </c>
      <c r="Q19" s="44">
        <f t="shared" si="9"/>
        <v>337</v>
      </c>
      <c r="R19" s="44">
        <f t="shared" si="10"/>
        <v>30</v>
      </c>
      <c r="S19" s="100">
        <f t="shared" si="6"/>
        <v>7.1602795550000016</v>
      </c>
      <c r="T19" s="48">
        <f t="shared" si="7"/>
        <v>0.29159509499999992</v>
      </c>
      <c r="U19" s="48">
        <f t="shared" si="8"/>
        <v>0.29529788985714289</v>
      </c>
      <c r="W19" s="97">
        <f>DATA!A12</f>
        <v>280</v>
      </c>
      <c r="X19" s="97">
        <f>DATA!B12</f>
        <v>30</v>
      </c>
      <c r="Y19" s="39">
        <f>DATA!C12</f>
        <v>7.1602795550000016</v>
      </c>
      <c r="Z19" s="38">
        <f>DATA!D12</f>
        <v>0.29159509499999992</v>
      </c>
      <c r="AA19" s="38">
        <f>DATA!E12</f>
        <v>0.29529788985714289</v>
      </c>
    </row>
    <row r="20" spans="1:27" x14ac:dyDescent="0.35">
      <c r="A20" s="2" t="s">
        <v>82</v>
      </c>
      <c r="B20" s="3"/>
      <c r="C20" s="58">
        <f t="shared" si="0"/>
        <v>0</v>
      </c>
      <c r="D20" s="3"/>
      <c r="E20" s="58">
        <f t="shared" si="1"/>
        <v>0</v>
      </c>
      <c r="F20" s="43"/>
      <c r="G20" s="4"/>
      <c r="H20" s="43"/>
      <c r="I20" s="61" t="str">
        <f t="shared" si="2"/>
        <v xml:space="preserve"> </v>
      </c>
      <c r="J20" s="61" t="str">
        <f t="shared" si="3"/>
        <v xml:space="preserve"> </v>
      </c>
      <c r="K20" s="59" t="str">
        <f t="shared" si="4"/>
        <v xml:space="preserve"> </v>
      </c>
      <c r="L20" s="59" t="str">
        <f t="shared" si="5"/>
        <v xml:space="preserve"> </v>
      </c>
      <c r="Q20" s="44">
        <f t="shared" si="9"/>
        <v>337</v>
      </c>
      <c r="R20" s="44">
        <f t="shared" si="10"/>
        <v>31</v>
      </c>
      <c r="S20" s="100">
        <f t="shared" si="6"/>
        <v>7.4518746500000015</v>
      </c>
      <c r="T20" s="48">
        <f t="shared" si="7"/>
        <v>0.29159509499999992</v>
      </c>
      <c r="U20" s="48">
        <f t="shared" si="8"/>
        <v>0.32001404552857143</v>
      </c>
      <c r="W20" s="97">
        <f>DATA!A13</f>
        <v>280</v>
      </c>
      <c r="X20" s="97">
        <f>DATA!B13</f>
        <v>31</v>
      </c>
      <c r="Y20" s="39">
        <f>DATA!C13</f>
        <v>7.4518746500000015</v>
      </c>
      <c r="Z20" s="38">
        <f>DATA!D13</f>
        <v>0.29159509499999992</v>
      </c>
      <c r="AA20" s="38">
        <f>DATA!E13</f>
        <v>0.32001404552857143</v>
      </c>
    </row>
    <row r="21" spans="1:27" x14ac:dyDescent="0.35">
      <c r="A21" s="2" t="s">
        <v>83</v>
      </c>
      <c r="B21" s="3"/>
      <c r="C21" s="58">
        <f t="shared" si="0"/>
        <v>0</v>
      </c>
      <c r="D21" s="3"/>
      <c r="E21" s="58">
        <f t="shared" si="1"/>
        <v>0</v>
      </c>
      <c r="F21" s="43"/>
      <c r="G21" s="4"/>
      <c r="H21" s="43"/>
      <c r="I21" s="61" t="str">
        <f t="shared" si="2"/>
        <v xml:space="preserve"> </v>
      </c>
      <c r="J21" s="61" t="str">
        <f t="shared" si="3"/>
        <v xml:space="preserve"> </v>
      </c>
      <c r="K21" s="59" t="str">
        <f t="shared" si="4"/>
        <v xml:space="preserve"> </v>
      </c>
      <c r="L21" s="59" t="str">
        <f t="shared" si="5"/>
        <v xml:space="preserve"> </v>
      </c>
      <c r="Q21" s="44">
        <f t="shared" si="9"/>
        <v>337</v>
      </c>
      <c r="R21" s="44">
        <f t="shared" si="10"/>
        <v>32</v>
      </c>
      <c r="S21" s="100">
        <f t="shared" si="6"/>
        <v>7.7434697450000014</v>
      </c>
      <c r="T21" s="48">
        <f t="shared" si="7"/>
        <v>0.29159509499999903</v>
      </c>
      <c r="U21" s="48">
        <f t="shared" si="8"/>
        <v>0.34473020120000003</v>
      </c>
      <c r="W21" s="97">
        <f>DATA!A14</f>
        <v>280</v>
      </c>
      <c r="X21" s="97">
        <f>DATA!B14</f>
        <v>32</v>
      </c>
      <c r="Y21" s="39">
        <f>DATA!C14</f>
        <v>7.7434697450000014</v>
      </c>
      <c r="Z21" s="38">
        <f>DATA!D14</f>
        <v>0.29159509499999903</v>
      </c>
      <c r="AA21" s="38">
        <f>DATA!E14</f>
        <v>0.34473020120000003</v>
      </c>
    </row>
    <row r="22" spans="1:27" x14ac:dyDescent="0.35">
      <c r="A22" s="2" t="s">
        <v>84</v>
      </c>
      <c r="B22" s="3"/>
      <c r="C22" s="58">
        <f t="shared" si="0"/>
        <v>0</v>
      </c>
      <c r="D22" s="3"/>
      <c r="E22" s="58">
        <f t="shared" si="1"/>
        <v>0</v>
      </c>
      <c r="F22" s="43"/>
      <c r="G22" s="4"/>
      <c r="H22" s="43"/>
      <c r="I22" s="61" t="str">
        <f t="shared" si="2"/>
        <v xml:space="preserve"> </v>
      </c>
      <c r="J22" s="61" t="str">
        <f t="shared" si="3"/>
        <v xml:space="preserve"> </v>
      </c>
      <c r="K22" s="59" t="str">
        <f t="shared" si="4"/>
        <v xml:space="preserve"> </v>
      </c>
      <c r="L22" s="59" t="str">
        <f t="shared" si="5"/>
        <v xml:space="preserve"> </v>
      </c>
      <c r="Q22" s="44">
        <f t="shared" si="9"/>
        <v>337</v>
      </c>
      <c r="R22" s="44">
        <f t="shared" si="10"/>
        <v>33</v>
      </c>
      <c r="S22" s="100">
        <f t="shared" si="6"/>
        <v>8.0350648400000004</v>
      </c>
      <c r="T22" s="48">
        <f t="shared" si="7"/>
        <v>0.29159509499999992</v>
      </c>
      <c r="U22" s="48">
        <f t="shared" si="8"/>
        <v>0.36676183060000006</v>
      </c>
      <c r="W22" s="97">
        <f>DATA!A15</f>
        <v>280</v>
      </c>
      <c r="X22" s="97">
        <f>DATA!B15</f>
        <v>33</v>
      </c>
      <c r="Y22" s="39">
        <f>DATA!C15</f>
        <v>8.0350648400000004</v>
      </c>
      <c r="Z22" s="38">
        <f>DATA!D15</f>
        <v>0.29159509499999992</v>
      </c>
      <c r="AA22" s="38">
        <f>DATA!E15</f>
        <v>0.36676183060000006</v>
      </c>
    </row>
    <row r="23" spans="1:27" x14ac:dyDescent="0.35">
      <c r="A23" s="2" t="s">
        <v>85</v>
      </c>
      <c r="B23" s="3"/>
      <c r="C23" s="58">
        <f t="shared" si="0"/>
        <v>0</v>
      </c>
      <c r="D23" s="3"/>
      <c r="E23" s="58">
        <f t="shared" si="1"/>
        <v>0</v>
      </c>
      <c r="F23" s="43"/>
      <c r="G23" s="4"/>
      <c r="H23" s="43"/>
      <c r="I23" s="61" t="str">
        <f t="shared" si="2"/>
        <v xml:space="preserve"> </v>
      </c>
      <c r="J23" s="61" t="str">
        <f t="shared" si="3"/>
        <v xml:space="preserve"> </v>
      </c>
      <c r="K23" s="59" t="str">
        <f t="shared" si="4"/>
        <v xml:space="preserve"> </v>
      </c>
      <c r="L23" s="59" t="str">
        <f t="shared" si="5"/>
        <v xml:space="preserve"> </v>
      </c>
      <c r="Q23" s="44">
        <f t="shared" si="9"/>
        <v>337</v>
      </c>
      <c r="R23" s="44">
        <f t="shared" si="10"/>
        <v>34</v>
      </c>
      <c r="S23" s="100">
        <f t="shared" si="6"/>
        <v>8.3266599350000003</v>
      </c>
      <c r="T23" s="48">
        <f t="shared" si="7"/>
        <v>0.29159509499999992</v>
      </c>
      <c r="U23" s="48">
        <f t="shared" si="8"/>
        <v>0.38879346000000004</v>
      </c>
      <c r="W23" s="97">
        <f>DATA!A16</f>
        <v>280</v>
      </c>
      <c r="X23" s="97">
        <f>DATA!B16</f>
        <v>34</v>
      </c>
      <c r="Y23" s="39">
        <f>DATA!C16</f>
        <v>8.3266599350000003</v>
      </c>
      <c r="Z23" s="38">
        <f>DATA!D16</f>
        <v>0.29159509499999992</v>
      </c>
      <c r="AA23" s="38">
        <f>DATA!E16</f>
        <v>0.38879346000000004</v>
      </c>
    </row>
    <row r="24" spans="1:27" x14ac:dyDescent="0.35">
      <c r="A24" s="2" t="s">
        <v>86</v>
      </c>
      <c r="B24" s="3"/>
      <c r="C24" s="58">
        <f t="shared" si="0"/>
        <v>0</v>
      </c>
      <c r="D24" s="3"/>
      <c r="E24" s="58">
        <f t="shared" si="1"/>
        <v>0</v>
      </c>
      <c r="F24" s="43"/>
      <c r="G24" s="4"/>
      <c r="H24" s="43"/>
      <c r="I24" s="61" t="str">
        <f t="shared" si="2"/>
        <v xml:space="preserve"> </v>
      </c>
      <c r="J24" s="61" t="str">
        <f t="shared" si="3"/>
        <v xml:space="preserve"> </v>
      </c>
      <c r="K24" s="59" t="str">
        <f t="shared" si="4"/>
        <v xml:space="preserve"> </v>
      </c>
      <c r="L24" s="59" t="str">
        <f t="shared" si="5"/>
        <v xml:space="preserve"> </v>
      </c>
      <c r="Q24" s="44">
        <f t="shared" si="9"/>
        <v>337</v>
      </c>
      <c r="R24" s="44">
        <f t="shared" si="10"/>
        <v>35</v>
      </c>
      <c r="S24" s="100">
        <f t="shared" si="6"/>
        <v>8.6182550300000003</v>
      </c>
      <c r="T24" s="48">
        <f t="shared" si="7"/>
        <v>0.38879346000000048</v>
      </c>
      <c r="U24" s="48">
        <f t="shared" si="8"/>
        <v>0.41082508940000001</v>
      </c>
      <c r="W24" s="97">
        <f>DATA!A17</f>
        <v>280</v>
      </c>
      <c r="X24" s="97">
        <f>DATA!B17</f>
        <v>35</v>
      </c>
      <c r="Y24" s="39">
        <f>DATA!C17</f>
        <v>8.6182550300000003</v>
      </c>
      <c r="Z24" s="38">
        <f>DATA!D17</f>
        <v>0.38879346000000048</v>
      </c>
      <c r="AA24" s="38">
        <f>DATA!E17</f>
        <v>0.41082508940000001</v>
      </c>
    </row>
    <row r="25" spans="1:27" x14ac:dyDescent="0.35">
      <c r="A25" s="2" t="s">
        <v>87</v>
      </c>
      <c r="B25" s="3"/>
      <c r="C25" s="58">
        <f t="shared" si="0"/>
        <v>0</v>
      </c>
      <c r="D25" s="3"/>
      <c r="E25" s="58">
        <f t="shared" si="1"/>
        <v>0</v>
      </c>
      <c r="F25" s="43"/>
      <c r="G25" s="4"/>
      <c r="H25" s="43"/>
      <c r="I25" s="61" t="str">
        <f t="shared" si="2"/>
        <v xml:space="preserve"> </v>
      </c>
      <c r="J25" s="61" t="str">
        <f t="shared" si="3"/>
        <v xml:space="preserve"> </v>
      </c>
      <c r="K25" s="59" t="str">
        <f t="shared" si="4"/>
        <v xml:space="preserve"> </v>
      </c>
      <c r="L25" s="59" t="str">
        <f t="shared" si="5"/>
        <v xml:space="preserve"> </v>
      </c>
      <c r="Q25" s="44">
        <f t="shared" si="9"/>
        <v>337</v>
      </c>
      <c r="R25" s="44">
        <f t="shared" si="10"/>
        <v>36</v>
      </c>
      <c r="S25" s="100">
        <f t="shared" si="6"/>
        <v>9.0070484900000007</v>
      </c>
      <c r="T25" s="48">
        <f t="shared" si="7"/>
        <v>0.3887934599999987</v>
      </c>
      <c r="U25" s="48">
        <f t="shared" si="8"/>
        <v>0.4328567188000001</v>
      </c>
      <c r="W25" s="97">
        <f>DATA!A18</f>
        <v>280</v>
      </c>
      <c r="X25" s="97">
        <f>DATA!B18</f>
        <v>36</v>
      </c>
      <c r="Y25" s="39">
        <f>DATA!C18</f>
        <v>9.0070484900000007</v>
      </c>
      <c r="Z25" s="38">
        <f>DATA!D18</f>
        <v>0.3887934599999987</v>
      </c>
      <c r="AA25" s="38">
        <f>DATA!E18</f>
        <v>0.4328567188000001</v>
      </c>
    </row>
    <row r="26" spans="1:27" x14ac:dyDescent="0.35">
      <c r="A26" s="2" t="s">
        <v>88</v>
      </c>
      <c r="B26" s="3"/>
      <c r="C26" s="58">
        <f t="shared" si="0"/>
        <v>0</v>
      </c>
      <c r="D26" s="3"/>
      <c r="E26" s="58">
        <f t="shared" si="1"/>
        <v>0</v>
      </c>
      <c r="F26" s="43"/>
      <c r="G26" s="4"/>
      <c r="H26" s="43"/>
      <c r="I26" s="61" t="str">
        <f t="shared" si="2"/>
        <v xml:space="preserve"> </v>
      </c>
      <c r="J26" s="61" t="str">
        <f t="shared" si="3"/>
        <v xml:space="preserve"> </v>
      </c>
      <c r="K26" s="59" t="str">
        <f t="shared" si="4"/>
        <v xml:space="preserve"> </v>
      </c>
      <c r="L26" s="59" t="str">
        <f t="shared" si="5"/>
        <v xml:space="preserve"> </v>
      </c>
      <c r="Q26" s="44">
        <f t="shared" si="9"/>
        <v>337</v>
      </c>
      <c r="R26" s="44">
        <f t="shared" si="10"/>
        <v>37</v>
      </c>
      <c r="S26" s="100">
        <f t="shared" si="6"/>
        <v>9.3958419499999994</v>
      </c>
      <c r="T26" s="48">
        <f t="shared" si="7"/>
        <v>0.38879346000000048</v>
      </c>
      <c r="U26" s="48">
        <f t="shared" si="8"/>
        <v>0.45488834820000007</v>
      </c>
      <c r="W26" s="97">
        <f>DATA!A19</f>
        <v>280</v>
      </c>
      <c r="X26" s="97">
        <f>DATA!B19</f>
        <v>37</v>
      </c>
      <c r="Y26" s="39">
        <f>DATA!C19</f>
        <v>9.3958419499999994</v>
      </c>
      <c r="Z26" s="38">
        <f>DATA!D19</f>
        <v>0.38879346000000048</v>
      </c>
      <c r="AA26" s="38">
        <f>DATA!E19</f>
        <v>0.45488834820000007</v>
      </c>
    </row>
    <row r="27" spans="1:27" x14ac:dyDescent="0.35">
      <c r="A27" s="2" t="s">
        <v>89</v>
      </c>
      <c r="B27" s="3"/>
      <c r="C27" s="58">
        <f t="shared" si="0"/>
        <v>0</v>
      </c>
      <c r="D27" s="3"/>
      <c r="E27" s="58">
        <f t="shared" si="1"/>
        <v>0</v>
      </c>
      <c r="F27" s="43"/>
      <c r="G27" s="4"/>
      <c r="H27" s="43"/>
      <c r="I27" s="61" t="str">
        <f t="shared" si="2"/>
        <v xml:space="preserve"> </v>
      </c>
      <c r="J27" s="61" t="str">
        <f t="shared" si="3"/>
        <v xml:space="preserve"> </v>
      </c>
      <c r="K27" s="59" t="str">
        <f t="shared" si="4"/>
        <v xml:space="preserve"> </v>
      </c>
      <c r="L27" s="59" t="str">
        <f t="shared" si="5"/>
        <v xml:space="preserve"> </v>
      </c>
      <c r="Q27" s="44">
        <f t="shared" si="9"/>
        <v>337</v>
      </c>
      <c r="R27" s="44">
        <f t="shared" si="10"/>
        <v>38</v>
      </c>
      <c r="S27" s="100">
        <f t="shared" si="6"/>
        <v>9.7846354099999999</v>
      </c>
      <c r="T27" s="48">
        <f t="shared" si="7"/>
        <v>0.38879346000000048</v>
      </c>
      <c r="U27" s="48">
        <f t="shared" si="8"/>
        <v>0.4769199776000001</v>
      </c>
      <c r="W27" s="97">
        <f>DATA!A20</f>
        <v>280</v>
      </c>
      <c r="X27" s="97">
        <f>DATA!B20</f>
        <v>38</v>
      </c>
      <c r="Y27" s="39">
        <f>DATA!C20</f>
        <v>9.7846354099999999</v>
      </c>
      <c r="Z27" s="38">
        <f>DATA!D20</f>
        <v>0.38879346000000048</v>
      </c>
      <c r="AA27" s="38">
        <f>DATA!E20</f>
        <v>0.4769199776000001</v>
      </c>
    </row>
    <row r="28" spans="1:27" x14ac:dyDescent="0.35">
      <c r="A28" s="2" t="s">
        <v>90</v>
      </c>
      <c r="B28" s="3"/>
      <c r="C28" s="58">
        <f t="shared" si="0"/>
        <v>0</v>
      </c>
      <c r="D28" s="3"/>
      <c r="E28" s="58">
        <f t="shared" si="1"/>
        <v>0</v>
      </c>
      <c r="F28" s="43"/>
      <c r="G28" s="4"/>
      <c r="H28" s="43"/>
      <c r="I28" s="61" t="str">
        <f t="shared" si="2"/>
        <v xml:space="preserve"> </v>
      </c>
      <c r="J28" s="61" t="str">
        <f t="shared" si="3"/>
        <v xml:space="preserve"> </v>
      </c>
      <c r="K28" s="59" t="str">
        <f t="shared" si="4"/>
        <v xml:space="preserve"> </v>
      </c>
      <c r="L28" s="59" t="str">
        <f t="shared" si="5"/>
        <v xml:space="preserve"> </v>
      </c>
      <c r="Q28" s="44">
        <f t="shared" si="9"/>
        <v>337</v>
      </c>
      <c r="R28" s="44">
        <f t="shared" si="10"/>
        <v>39</v>
      </c>
      <c r="S28" s="100">
        <f t="shared" si="6"/>
        <v>10.17342887</v>
      </c>
      <c r="T28" s="48">
        <f t="shared" si="7"/>
        <v>0.38879346000000048</v>
      </c>
      <c r="U28" s="48">
        <f t="shared" si="8"/>
        <v>0.49895160700000007</v>
      </c>
      <c r="W28" s="97">
        <f>DATA!A21</f>
        <v>280</v>
      </c>
      <c r="X28" s="97">
        <f>DATA!B21</f>
        <v>39</v>
      </c>
      <c r="Y28" s="39">
        <f>DATA!C21</f>
        <v>10.17342887</v>
      </c>
      <c r="Z28" s="38">
        <f>DATA!D21</f>
        <v>0.38879346000000048</v>
      </c>
      <c r="AA28" s="38">
        <f>DATA!E21</f>
        <v>0.49895160700000007</v>
      </c>
    </row>
    <row r="29" spans="1:27" x14ac:dyDescent="0.35">
      <c r="A29" s="2" t="s">
        <v>91</v>
      </c>
      <c r="B29" s="3"/>
      <c r="C29" s="58">
        <f t="shared" si="0"/>
        <v>0</v>
      </c>
      <c r="D29" s="3"/>
      <c r="E29" s="58">
        <f t="shared" si="1"/>
        <v>0</v>
      </c>
      <c r="F29" s="43"/>
      <c r="G29" s="4"/>
      <c r="H29" s="43"/>
      <c r="I29" s="61" t="str">
        <f t="shared" si="2"/>
        <v xml:space="preserve"> </v>
      </c>
      <c r="J29" s="61" t="str">
        <f t="shared" si="3"/>
        <v xml:space="preserve"> </v>
      </c>
      <c r="K29" s="59" t="str">
        <f t="shared" si="4"/>
        <v xml:space="preserve"> </v>
      </c>
      <c r="L29" s="59" t="str">
        <f t="shared" si="5"/>
        <v xml:space="preserve"> </v>
      </c>
      <c r="Q29" s="44">
        <f t="shared" si="9"/>
        <v>337</v>
      </c>
      <c r="R29" s="44">
        <f t="shared" si="10"/>
        <v>40</v>
      </c>
      <c r="S29" s="100">
        <f t="shared" si="6"/>
        <v>10.562222330000001</v>
      </c>
      <c r="T29" s="48">
        <f t="shared" si="7"/>
        <v>0.3887934599999987</v>
      </c>
      <c r="U29" s="48">
        <f t="shared" si="8"/>
        <v>0.5174655812857144</v>
      </c>
      <c r="W29" s="97">
        <f>DATA!A22</f>
        <v>280</v>
      </c>
      <c r="X29" s="97">
        <f>DATA!B22</f>
        <v>40</v>
      </c>
      <c r="Y29" s="39">
        <f>DATA!C22</f>
        <v>10.562222330000001</v>
      </c>
      <c r="Z29" s="38">
        <f>DATA!D22</f>
        <v>0.3887934599999987</v>
      </c>
      <c r="AA29" s="38">
        <f>DATA!E22</f>
        <v>0.5174655812857144</v>
      </c>
    </row>
    <row r="30" spans="1:27" x14ac:dyDescent="0.35">
      <c r="A30" s="2" t="s">
        <v>92</v>
      </c>
      <c r="B30" s="3"/>
      <c r="C30" s="58">
        <f t="shared" si="0"/>
        <v>0</v>
      </c>
      <c r="D30" s="3"/>
      <c r="E30" s="58">
        <f t="shared" si="1"/>
        <v>0</v>
      </c>
      <c r="F30" s="43"/>
      <c r="G30" s="4"/>
      <c r="H30" s="43"/>
      <c r="I30" s="61" t="str">
        <f t="shared" si="2"/>
        <v xml:space="preserve"> </v>
      </c>
      <c r="J30" s="61" t="str">
        <f t="shared" si="3"/>
        <v xml:space="preserve"> </v>
      </c>
      <c r="K30" s="59" t="str">
        <f t="shared" si="4"/>
        <v xml:space="preserve"> </v>
      </c>
      <c r="L30" s="59" t="str">
        <f t="shared" si="5"/>
        <v xml:space="preserve"> </v>
      </c>
      <c r="Q30" s="44">
        <f t="shared" si="9"/>
        <v>337</v>
      </c>
      <c r="R30" s="44">
        <f t="shared" si="10"/>
        <v>41</v>
      </c>
      <c r="S30" s="100">
        <f t="shared" si="6"/>
        <v>10.95101579</v>
      </c>
      <c r="T30" s="48">
        <f t="shared" si="7"/>
        <v>0.38879346000000048</v>
      </c>
      <c r="U30" s="48">
        <f t="shared" si="8"/>
        <v>0.53597955557142862</v>
      </c>
      <c r="W30" s="97">
        <f>DATA!A23</f>
        <v>280</v>
      </c>
      <c r="X30" s="97">
        <f>DATA!B23</f>
        <v>41</v>
      </c>
      <c r="Y30" s="39">
        <f>DATA!C23</f>
        <v>10.95101579</v>
      </c>
      <c r="Z30" s="38">
        <f>DATA!D23</f>
        <v>0.38879346000000048</v>
      </c>
      <c r="AA30" s="38">
        <f>DATA!E23</f>
        <v>0.53597955557142862</v>
      </c>
    </row>
    <row r="31" spans="1:27" x14ac:dyDescent="0.35">
      <c r="A31" s="2" t="s">
        <v>93</v>
      </c>
      <c r="B31" s="3"/>
      <c r="C31" s="58">
        <f t="shared" si="0"/>
        <v>0</v>
      </c>
      <c r="D31" s="3"/>
      <c r="E31" s="58">
        <f t="shared" si="1"/>
        <v>0</v>
      </c>
      <c r="F31" s="43"/>
      <c r="G31" s="4"/>
      <c r="H31" s="43"/>
      <c r="I31" s="61" t="str">
        <f t="shared" si="2"/>
        <v xml:space="preserve"> </v>
      </c>
      <c r="J31" s="61" t="str">
        <f t="shared" si="3"/>
        <v xml:space="preserve"> </v>
      </c>
      <c r="K31" s="59" t="str">
        <f t="shared" si="4"/>
        <v xml:space="preserve"> </v>
      </c>
      <c r="L31" s="59" t="str">
        <f t="shared" si="5"/>
        <v xml:space="preserve"> </v>
      </c>
      <c r="Q31" s="44">
        <f t="shared" si="9"/>
        <v>337</v>
      </c>
      <c r="R31" s="44">
        <f t="shared" si="10"/>
        <v>42</v>
      </c>
      <c r="S31" s="100">
        <f t="shared" si="6"/>
        <v>11.33980925</v>
      </c>
      <c r="T31" s="48">
        <f t="shared" si="7"/>
        <v>0.45359237000000086</v>
      </c>
      <c r="U31" s="48">
        <f t="shared" si="8"/>
        <v>0.55449352985714295</v>
      </c>
      <c r="W31" s="97">
        <f>DATA!A24</f>
        <v>280</v>
      </c>
      <c r="X31" s="97">
        <f>DATA!B24</f>
        <v>42</v>
      </c>
      <c r="Y31" s="39">
        <f>DATA!C24</f>
        <v>11.33980925</v>
      </c>
      <c r="Z31" s="38">
        <f>DATA!D24</f>
        <v>0.45359237000000086</v>
      </c>
      <c r="AA31" s="38">
        <f>DATA!E24</f>
        <v>0.55449352985714295</v>
      </c>
    </row>
    <row r="32" spans="1:27" x14ac:dyDescent="0.35">
      <c r="A32" s="2" t="s">
        <v>94</v>
      </c>
      <c r="B32" s="3"/>
      <c r="C32" s="58">
        <f t="shared" si="0"/>
        <v>0</v>
      </c>
      <c r="D32" s="3"/>
      <c r="E32" s="58">
        <f t="shared" si="1"/>
        <v>0</v>
      </c>
      <c r="F32" s="43"/>
      <c r="G32" s="4"/>
      <c r="H32" s="43"/>
      <c r="I32" s="61" t="str">
        <f t="shared" si="2"/>
        <v xml:space="preserve"> </v>
      </c>
      <c r="J32" s="61" t="str">
        <f t="shared" si="3"/>
        <v xml:space="preserve"> </v>
      </c>
      <c r="K32" s="59" t="str">
        <f t="shared" si="4"/>
        <v xml:space="preserve"> </v>
      </c>
      <c r="L32" s="59" t="str">
        <f t="shared" si="5"/>
        <v xml:space="preserve"> </v>
      </c>
      <c r="Q32" s="44">
        <f t="shared" si="9"/>
        <v>337</v>
      </c>
      <c r="R32" s="44">
        <f t="shared" si="10"/>
        <v>43</v>
      </c>
      <c r="S32" s="100">
        <f t="shared" si="6"/>
        <v>11.793401620000001</v>
      </c>
      <c r="T32" s="48">
        <f t="shared" si="7"/>
        <v>0.45359237000000086</v>
      </c>
      <c r="U32" s="48">
        <f t="shared" si="8"/>
        <v>0.57300750414285717</v>
      </c>
      <c r="W32" s="97">
        <f>DATA!A25</f>
        <v>280</v>
      </c>
      <c r="X32" s="97">
        <f>DATA!B25</f>
        <v>43</v>
      </c>
      <c r="Y32" s="39">
        <f>DATA!C25</f>
        <v>11.793401620000001</v>
      </c>
      <c r="Z32" s="38">
        <f>DATA!D25</f>
        <v>0.45359237000000086</v>
      </c>
      <c r="AA32" s="38">
        <f>DATA!E25</f>
        <v>0.57300750414285717</v>
      </c>
    </row>
    <row r="33" spans="1:27" x14ac:dyDescent="0.35">
      <c r="A33" s="2" t="s">
        <v>95</v>
      </c>
      <c r="B33" s="3"/>
      <c r="C33" s="58">
        <f t="shared" si="0"/>
        <v>0</v>
      </c>
      <c r="D33" s="3"/>
      <c r="E33" s="58">
        <f t="shared" si="1"/>
        <v>0</v>
      </c>
      <c r="F33" s="43"/>
      <c r="G33" s="4"/>
      <c r="H33" s="43"/>
      <c r="I33" s="61" t="str">
        <f t="shared" si="2"/>
        <v xml:space="preserve"> </v>
      </c>
      <c r="J33" s="61" t="str">
        <f t="shared" si="3"/>
        <v xml:space="preserve"> </v>
      </c>
      <c r="K33" s="59" t="str">
        <f t="shared" si="4"/>
        <v xml:space="preserve"> </v>
      </c>
      <c r="L33" s="59" t="str">
        <f t="shared" si="5"/>
        <v xml:space="preserve"> </v>
      </c>
      <c r="Q33" s="44">
        <f t="shared" si="9"/>
        <v>337</v>
      </c>
      <c r="R33" s="44">
        <f t="shared" si="10"/>
        <v>44</v>
      </c>
      <c r="S33" s="100">
        <f t="shared" si="6"/>
        <v>12.246993990000002</v>
      </c>
      <c r="T33" s="48">
        <f t="shared" si="7"/>
        <v>0.45359236999999908</v>
      </c>
      <c r="U33" s="48">
        <f t="shared" si="8"/>
        <v>0.5915214784285715</v>
      </c>
      <c r="W33" s="97">
        <f>DATA!A26</f>
        <v>280</v>
      </c>
      <c r="X33" s="97">
        <f>DATA!B26</f>
        <v>44</v>
      </c>
      <c r="Y33" s="39">
        <f>DATA!C26</f>
        <v>12.246993990000002</v>
      </c>
      <c r="Z33" s="38">
        <f>DATA!D26</f>
        <v>0.45359236999999908</v>
      </c>
      <c r="AA33" s="38">
        <f>DATA!E26</f>
        <v>0.5915214784285715</v>
      </c>
    </row>
    <row r="34" spans="1:27" x14ac:dyDescent="0.35">
      <c r="A34" s="2" t="s">
        <v>96</v>
      </c>
      <c r="B34" s="3"/>
      <c r="C34" s="58">
        <f t="shared" si="0"/>
        <v>0</v>
      </c>
      <c r="D34" s="3"/>
      <c r="E34" s="58">
        <f t="shared" si="1"/>
        <v>0</v>
      </c>
      <c r="F34" s="43"/>
      <c r="G34" s="4"/>
      <c r="H34" s="43"/>
      <c r="I34" s="61" t="str">
        <f t="shared" si="2"/>
        <v xml:space="preserve"> </v>
      </c>
      <c r="J34" s="61" t="str">
        <f t="shared" si="3"/>
        <v xml:space="preserve"> </v>
      </c>
      <c r="K34" s="59" t="str">
        <f t="shared" si="4"/>
        <v xml:space="preserve"> </v>
      </c>
      <c r="L34" s="59" t="str">
        <f t="shared" si="5"/>
        <v xml:space="preserve"> </v>
      </c>
      <c r="Q34" s="44">
        <f t="shared" si="9"/>
        <v>337</v>
      </c>
      <c r="R34" s="44">
        <f t="shared" si="10"/>
        <v>45</v>
      </c>
      <c r="S34" s="100">
        <f t="shared" si="6"/>
        <v>12.700586360000001</v>
      </c>
      <c r="T34" s="48">
        <f t="shared" si="7"/>
        <v>0.45359236999999908</v>
      </c>
      <c r="U34" s="48">
        <f t="shared" si="8"/>
        <v>0.61003545271428572</v>
      </c>
      <c r="W34" s="97">
        <f>DATA!A27</f>
        <v>280</v>
      </c>
      <c r="X34" s="97">
        <f>DATA!B27</f>
        <v>45</v>
      </c>
      <c r="Y34" s="39">
        <f>DATA!C27</f>
        <v>12.700586360000001</v>
      </c>
      <c r="Z34" s="38">
        <f>DATA!D27</f>
        <v>0.45359236999999908</v>
      </c>
      <c r="AA34" s="38">
        <f>DATA!E27</f>
        <v>0.61003545271428572</v>
      </c>
    </row>
    <row r="35" spans="1:27" x14ac:dyDescent="0.35">
      <c r="A35" s="2" t="s">
        <v>97</v>
      </c>
      <c r="B35" s="3"/>
      <c r="C35" s="58">
        <f t="shared" si="0"/>
        <v>0</v>
      </c>
      <c r="D35" s="3"/>
      <c r="E35" s="58">
        <f t="shared" si="1"/>
        <v>0</v>
      </c>
      <c r="F35" s="43"/>
      <c r="G35" s="4"/>
      <c r="H35" s="43"/>
      <c r="I35" s="61" t="str">
        <f t="shared" si="2"/>
        <v xml:space="preserve"> </v>
      </c>
      <c r="J35" s="61" t="str">
        <f t="shared" si="3"/>
        <v xml:space="preserve"> </v>
      </c>
      <c r="K35" s="59" t="str">
        <f t="shared" si="4"/>
        <v xml:space="preserve"> </v>
      </c>
      <c r="L35" s="59" t="str">
        <f t="shared" si="5"/>
        <v xml:space="preserve"> </v>
      </c>
      <c r="Q35" s="44">
        <f t="shared" si="9"/>
        <v>337</v>
      </c>
      <c r="R35" s="44">
        <f t="shared" si="10"/>
        <v>46</v>
      </c>
      <c r="S35" s="100">
        <f t="shared" si="6"/>
        <v>13.15417873</v>
      </c>
      <c r="T35" s="48">
        <f t="shared" si="7"/>
        <v>0.45359237000000086</v>
      </c>
      <c r="U35" s="48">
        <f t="shared" si="8"/>
        <v>0.62854942700000005</v>
      </c>
      <c r="W35" s="97">
        <f>DATA!A28</f>
        <v>280</v>
      </c>
      <c r="X35" s="97">
        <f>DATA!B28</f>
        <v>46</v>
      </c>
      <c r="Y35" s="39">
        <f>DATA!C28</f>
        <v>13.15417873</v>
      </c>
      <c r="Z35" s="38">
        <f>DATA!D28</f>
        <v>0.45359237000000086</v>
      </c>
      <c r="AA35" s="38">
        <f>DATA!E28</f>
        <v>0.62854942700000005</v>
      </c>
    </row>
    <row r="36" spans="1:27" x14ac:dyDescent="0.35">
      <c r="A36" s="2" t="s">
        <v>98</v>
      </c>
      <c r="B36" s="3"/>
      <c r="C36" s="58">
        <f t="shared" si="0"/>
        <v>0</v>
      </c>
      <c r="D36" s="3"/>
      <c r="E36" s="58">
        <f t="shared" si="1"/>
        <v>0</v>
      </c>
      <c r="F36" s="43"/>
      <c r="G36" s="4"/>
      <c r="H36" s="43"/>
      <c r="I36" s="61" t="str">
        <f t="shared" si="2"/>
        <v xml:space="preserve"> </v>
      </c>
      <c r="J36" s="61" t="str">
        <f t="shared" si="3"/>
        <v xml:space="preserve"> </v>
      </c>
      <c r="K36" s="59" t="str">
        <f t="shared" si="4"/>
        <v xml:space="preserve"> </v>
      </c>
      <c r="L36" s="59" t="str">
        <f t="shared" si="5"/>
        <v xml:space="preserve"> </v>
      </c>
      <c r="Q36" s="44">
        <f t="shared" si="9"/>
        <v>337</v>
      </c>
      <c r="R36" s="44">
        <f t="shared" si="10"/>
        <v>47</v>
      </c>
      <c r="S36" s="100">
        <f t="shared" si="6"/>
        <v>13.607771100000001</v>
      </c>
      <c r="T36" s="48">
        <f t="shared" si="7"/>
        <v>0.45359236999999908</v>
      </c>
      <c r="U36" s="48">
        <f t="shared" si="8"/>
        <v>0.66789162235714283</v>
      </c>
      <c r="W36" s="97">
        <f>DATA!A29</f>
        <v>280</v>
      </c>
      <c r="X36" s="97">
        <f>DATA!B29</f>
        <v>47</v>
      </c>
      <c r="Y36" s="39">
        <f>DATA!C29</f>
        <v>13.607771100000001</v>
      </c>
      <c r="Z36" s="38">
        <f>DATA!D29</f>
        <v>0.45359236999999908</v>
      </c>
      <c r="AA36" s="38">
        <f>DATA!E29</f>
        <v>0.66789162235714283</v>
      </c>
    </row>
    <row r="37" spans="1:27" x14ac:dyDescent="0.35">
      <c r="A37" s="2" t="s">
        <v>99</v>
      </c>
      <c r="B37" s="3"/>
      <c r="C37" s="58">
        <f t="shared" si="0"/>
        <v>0</v>
      </c>
      <c r="D37" s="3"/>
      <c r="E37" s="58">
        <f t="shared" si="1"/>
        <v>0</v>
      </c>
      <c r="F37" s="43"/>
      <c r="G37" s="4"/>
      <c r="H37" s="43"/>
      <c r="I37" s="61" t="str">
        <f t="shared" si="2"/>
        <v xml:space="preserve"> </v>
      </c>
      <c r="J37" s="61" t="str">
        <f t="shared" si="3"/>
        <v xml:space="preserve"> </v>
      </c>
      <c r="K37" s="59" t="str">
        <f t="shared" si="4"/>
        <v xml:space="preserve"> </v>
      </c>
      <c r="L37" s="59" t="str">
        <f t="shared" si="5"/>
        <v xml:space="preserve"> </v>
      </c>
      <c r="Q37" s="44">
        <f t="shared" si="9"/>
        <v>337</v>
      </c>
      <c r="R37" s="44">
        <f t="shared" si="10"/>
        <v>48</v>
      </c>
      <c r="S37" s="100">
        <f t="shared" si="6"/>
        <v>14.06136347</v>
      </c>
      <c r="T37" s="48">
        <f t="shared" si="7"/>
        <v>0.45359237000000086</v>
      </c>
      <c r="U37" s="48">
        <f t="shared" si="8"/>
        <v>0.70723381771428573</v>
      </c>
      <c r="W37" s="97">
        <f>DATA!A30</f>
        <v>280</v>
      </c>
      <c r="X37" s="97">
        <f>DATA!B30</f>
        <v>48</v>
      </c>
      <c r="Y37" s="39">
        <f>DATA!C30</f>
        <v>14.06136347</v>
      </c>
      <c r="Z37" s="38">
        <f>DATA!D30</f>
        <v>0.45359237000000086</v>
      </c>
      <c r="AA37" s="38">
        <f>DATA!E30</f>
        <v>0.70723381771428573</v>
      </c>
    </row>
    <row r="38" spans="1:27" x14ac:dyDescent="0.35">
      <c r="A38" s="2" t="s">
        <v>100</v>
      </c>
      <c r="B38" s="3"/>
      <c r="C38" s="58">
        <f t="shared" si="0"/>
        <v>0</v>
      </c>
      <c r="D38" s="3"/>
      <c r="E38" s="58">
        <f t="shared" si="1"/>
        <v>0</v>
      </c>
      <c r="F38" s="43"/>
      <c r="G38" s="4"/>
      <c r="H38" s="43"/>
      <c r="I38" s="61" t="str">
        <f t="shared" si="2"/>
        <v xml:space="preserve"> </v>
      </c>
      <c r="J38" s="61" t="str">
        <f t="shared" si="3"/>
        <v xml:space="preserve"> </v>
      </c>
      <c r="K38" s="59" t="str">
        <f t="shared" si="4"/>
        <v xml:space="preserve"> </v>
      </c>
      <c r="L38" s="59" t="str">
        <f t="shared" si="5"/>
        <v xml:space="preserve"> </v>
      </c>
      <c r="Q38" s="44">
        <f t="shared" si="9"/>
        <v>337</v>
      </c>
      <c r="R38" s="44">
        <f t="shared" si="10"/>
        <v>49</v>
      </c>
      <c r="S38" s="100">
        <f t="shared" si="6"/>
        <v>14.514955840000001</v>
      </c>
      <c r="T38" s="48">
        <f t="shared" si="7"/>
        <v>0.61558964499999824</v>
      </c>
      <c r="U38" s="48">
        <f t="shared" si="8"/>
        <v>0.74657601307142851</v>
      </c>
      <c r="W38" s="97">
        <f>DATA!A31</f>
        <v>280</v>
      </c>
      <c r="X38" s="97">
        <f>DATA!B31</f>
        <v>49</v>
      </c>
      <c r="Y38" s="39">
        <f>DATA!C31</f>
        <v>14.514955840000001</v>
      </c>
      <c r="Z38" s="38">
        <f>DATA!D31</f>
        <v>0.61558964499999824</v>
      </c>
      <c r="AA38" s="38">
        <f>DATA!E31</f>
        <v>0.74657601307142851</v>
      </c>
    </row>
    <row r="39" spans="1:27" x14ac:dyDescent="0.35">
      <c r="A39" s="2" t="s">
        <v>101</v>
      </c>
      <c r="B39" s="3"/>
      <c r="C39" s="58">
        <f t="shared" si="0"/>
        <v>0</v>
      </c>
      <c r="D39" s="3"/>
      <c r="E39" s="58">
        <f t="shared" si="1"/>
        <v>0</v>
      </c>
      <c r="F39" s="43"/>
      <c r="G39" s="4"/>
      <c r="H39" s="43"/>
      <c r="I39" s="61" t="str">
        <f t="shared" si="2"/>
        <v xml:space="preserve"> </v>
      </c>
      <c r="J39" s="61" t="str">
        <f t="shared" si="3"/>
        <v xml:space="preserve"> </v>
      </c>
      <c r="K39" s="59" t="str">
        <f t="shared" si="4"/>
        <v xml:space="preserve"> </v>
      </c>
      <c r="L39" s="59" t="str">
        <f t="shared" si="5"/>
        <v xml:space="preserve"> </v>
      </c>
      <c r="Q39" s="44">
        <f t="shared" si="9"/>
        <v>337</v>
      </c>
      <c r="R39" s="44">
        <f t="shared" si="10"/>
        <v>50</v>
      </c>
      <c r="S39" s="100">
        <f t="shared" si="6"/>
        <v>15.130545484999999</v>
      </c>
      <c r="T39" s="48">
        <f t="shared" si="7"/>
        <v>0.61558964500000179</v>
      </c>
      <c r="U39" s="48">
        <f t="shared" si="8"/>
        <v>0.78591820842857152</v>
      </c>
      <c r="W39" s="97">
        <f>DATA!A32</f>
        <v>280</v>
      </c>
      <c r="X39" s="97">
        <f>DATA!B32</f>
        <v>50</v>
      </c>
      <c r="Y39" s="39">
        <f>DATA!C32</f>
        <v>15.130545484999999</v>
      </c>
      <c r="Z39" s="38">
        <f>DATA!D32</f>
        <v>0.61558964500000179</v>
      </c>
      <c r="AA39" s="38">
        <f>DATA!E32</f>
        <v>0.78591820842857152</v>
      </c>
    </row>
    <row r="40" spans="1:27" x14ac:dyDescent="0.35">
      <c r="A40" s="2" t="s">
        <v>102</v>
      </c>
      <c r="B40" s="3"/>
      <c r="C40" s="58">
        <f t="shared" si="0"/>
        <v>0</v>
      </c>
      <c r="D40" s="3"/>
      <c r="E40" s="58">
        <f t="shared" si="1"/>
        <v>0</v>
      </c>
      <c r="F40" s="43"/>
      <c r="G40" s="4"/>
      <c r="H40" s="43"/>
      <c r="I40" s="61" t="str">
        <f t="shared" si="2"/>
        <v xml:space="preserve"> </v>
      </c>
      <c r="J40" s="61" t="str">
        <f t="shared" si="3"/>
        <v xml:space="preserve"> </v>
      </c>
      <c r="K40" s="59" t="str">
        <f t="shared" si="4"/>
        <v xml:space="preserve"> </v>
      </c>
      <c r="L40" s="59" t="str">
        <f t="shared" si="5"/>
        <v xml:space="preserve"> </v>
      </c>
      <c r="Q40" s="44">
        <f t="shared" si="9"/>
        <v>337</v>
      </c>
      <c r="R40" s="44">
        <f t="shared" si="10"/>
        <v>51</v>
      </c>
      <c r="S40" s="100">
        <f t="shared" si="6"/>
        <v>15.746135130000001</v>
      </c>
      <c r="T40" s="48">
        <f t="shared" si="7"/>
        <v>0.61558964500000179</v>
      </c>
      <c r="U40" s="48">
        <f t="shared" si="8"/>
        <v>0.8252604037857143</v>
      </c>
      <c r="W40" s="97">
        <f>DATA!A33</f>
        <v>280</v>
      </c>
      <c r="X40" s="97">
        <f>DATA!B33</f>
        <v>51</v>
      </c>
      <c r="Y40" s="39">
        <f>DATA!C33</f>
        <v>15.746135130000001</v>
      </c>
      <c r="Z40" s="38">
        <f>DATA!D33</f>
        <v>0.61558964500000179</v>
      </c>
      <c r="AA40" s="38">
        <f>DATA!E33</f>
        <v>0.8252604037857143</v>
      </c>
    </row>
    <row r="41" spans="1:27" x14ac:dyDescent="0.35">
      <c r="A41" s="2" t="s">
        <v>103</v>
      </c>
      <c r="B41" s="3"/>
      <c r="C41" s="58">
        <f t="shared" si="0"/>
        <v>0</v>
      </c>
      <c r="D41" s="3"/>
      <c r="E41" s="58">
        <f t="shared" si="1"/>
        <v>0</v>
      </c>
      <c r="F41" s="43"/>
      <c r="G41" s="4"/>
      <c r="H41" s="43"/>
      <c r="I41" s="61" t="str">
        <f t="shared" si="2"/>
        <v xml:space="preserve"> </v>
      </c>
      <c r="J41" s="61" t="str">
        <f t="shared" si="3"/>
        <v xml:space="preserve"> </v>
      </c>
      <c r="K41" s="59" t="str">
        <f t="shared" si="4"/>
        <v xml:space="preserve"> </v>
      </c>
      <c r="L41" s="59" t="str">
        <f t="shared" si="5"/>
        <v xml:space="preserve"> </v>
      </c>
      <c r="Q41" s="44">
        <f t="shared" si="9"/>
        <v>337</v>
      </c>
      <c r="R41" s="44">
        <f t="shared" si="10"/>
        <v>52</v>
      </c>
      <c r="S41" s="100">
        <f t="shared" si="6"/>
        <v>16.361724775000003</v>
      </c>
      <c r="T41" s="48">
        <f t="shared" si="7"/>
        <v>0.61558964500000002</v>
      </c>
      <c r="U41" s="48">
        <f t="shared" si="8"/>
        <v>0.86460259914285709</v>
      </c>
      <c r="W41" s="97">
        <f>DATA!A34</f>
        <v>280</v>
      </c>
      <c r="X41" s="97">
        <f>DATA!B34</f>
        <v>52</v>
      </c>
      <c r="Y41" s="39">
        <f>DATA!C34</f>
        <v>16.361724775000003</v>
      </c>
      <c r="Z41" s="38">
        <f>DATA!D34</f>
        <v>0.61558964500000002</v>
      </c>
      <c r="AA41" s="38">
        <f>DATA!E34</f>
        <v>0.86460259914285709</v>
      </c>
    </row>
    <row r="42" spans="1:27" x14ac:dyDescent="0.35">
      <c r="A42" s="2" t="s">
        <v>104</v>
      </c>
      <c r="B42" s="3"/>
      <c r="C42" s="58">
        <f t="shared" si="0"/>
        <v>0</v>
      </c>
      <c r="D42" s="3"/>
      <c r="E42" s="58">
        <f t="shared" si="1"/>
        <v>0</v>
      </c>
      <c r="F42" s="43"/>
      <c r="G42" s="4"/>
      <c r="H42" s="43"/>
      <c r="I42" s="61" t="str">
        <f t="shared" si="2"/>
        <v xml:space="preserve"> </v>
      </c>
      <c r="J42" s="61" t="str">
        <f t="shared" si="3"/>
        <v xml:space="preserve"> </v>
      </c>
      <c r="K42" s="59" t="str">
        <f t="shared" si="4"/>
        <v xml:space="preserve"> </v>
      </c>
      <c r="L42" s="59" t="str">
        <f t="shared" si="5"/>
        <v xml:space="preserve"> </v>
      </c>
      <c r="Q42" s="44">
        <f t="shared" si="9"/>
        <v>337</v>
      </c>
      <c r="R42" s="44">
        <f t="shared" si="10"/>
        <v>53</v>
      </c>
      <c r="S42" s="100">
        <f t="shared" si="6"/>
        <v>16.977314420000003</v>
      </c>
      <c r="T42" s="48">
        <f t="shared" si="7"/>
        <v>0.61558964499999647</v>
      </c>
      <c r="U42" s="48">
        <f t="shared" si="8"/>
        <v>0.90394479449999998</v>
      </c>
      <c r="W42" s="97">
        <f>DATA!A35</f>
        <v>280</v>
      </c>
      <c r="X42" s="97">
        <f>DATA!B35</f>
        <v>53</v>
      </c>
      <c r="Y42" s="39">
        <f>DATA!C35</f>
        <v>16.977314420000003</v>
      </c>
      <c r="Z42" s="38">
        <f>DATA!D35</f>
        <v>0.61558964499999647</v>
      </c>
      <c r="AA42" s="38">
        <f>DATA!E35</f>
        <v>0.90394479449999998</v>
      </c>
    </row>
    <row r="43" spans="1:27" x14ac:dyDescent="0.35">
      <c r="A43" s="2" t="s">
        <v>105</v>
      </c>
      <c r="B43" s="3"/>
      <c r="C43" s="58">
        <f t="shared" si="0"/>
        <v>0</v>
      </c>
      <c r="D43" s="3"/>
      <c r="E43" s="58">
        <f t="shared" si="1"/>
        <v>0</v>
      </c>
      <c r="F43" s="43"/>
      <c r="G43" s="4"/>
      <c r="H43" s="43"/>
      <c r="I43" s="61" t="str">
        <f t="shared" si="2"/>
        <v xml:space="preserve"> </v>
      </c>
      <c r="J43" s="61" t="str">
        <f t="shared" si="3"/>
        <v xml:space="preserve"> </v>
      </c>
      <c r="K43" s="59" t="str">
        <f t="shared" si="4"/>
        <v xml:space="preserve"> </v>
      </c>
      <c r="L43" s="59" t="str">
        <f t="shared" si="5"/>
        <v xml:space="preserve"> </v>
      </c>
      <c r="Q43" s="44">
        <f t="shared" si="9"/>
        <v>337</v>
      </c>
      <c r="R43" s="44">
        <f t="shared" si="10"/>
        <v>54</v>
      </c>
      <c r="S43" s="100">
        <f t="shared" si="6"/>
        <v>17.592904064999999</v>
      </c>
      <c r="T43" s="48">
        <f t="shared" si="7"/>
        <v>0.61558964500000002</v>
      </c>
      <c r="U43" s="48">
        <f t="shared" si="8"/>
        <v>0.92940150914285713</v>
      </c>
      <c r="W43" s="97">
        <f>DATA!A36</f>
        <v>280</v>
      </c>
      <c r="X43" s="97">
        <f>DATA!B36</f>
        <v>54</v>
      </c>
      <c r="Y43" s="39">
        <f>DATA!C36</f>
        <v>17.592904064999999</v>
      </c>
      <c r="Z43" s="38">
        <f>DATA!D36</f>
        <v>0.61558964500000002</v>
      </c>
      <c r="AA43" s="38">
        <f>DATA!E36</f>
        <v>0.92940150914285713</v>
      </c>
    </row>
    <row r="44" spans="1:27" x14ac:dyDescent="0.35">
      <c r="A44" s="2" t="s">
        <v>106</v>
      </c>
      <c r="B44" s="3"/>
      <c r="C44" s="58">
        <f t="shared" si="0"/>
        <v>0</v>
      </c>
      <c r="D44" s="3"/>
      <c r="E44" s="58">
        <f t="shared" si="1"/>
        <v>0</v>
      </c>
      <c r="F44" s="43"/>
      <c r="G44" s="4"/>
      <c r="H44" s="43"/>
      <c r="I44" s="61" t="str">
        <f t="shared" si="2"/>
        <v xml:space="preserve"> </v>
      </c>
      <c r="J44" s="61" t="str">
        <f t="shared" si="3"/>
        <v xml:space="preserve"> </v>
      </c>
      <c r="K44" s="59" t="str">
        <f t="shared" si="4"/>
        <v xml:space="preserve"> </v>
      </c>
      <c r="L44" s="59" t="str">
        <f t="shared" si="5"/>
        <v xml:space="preserve"> </v>
      </c>
      <c r="Q44" s="44">
        <f t="shared" si="9"/>
        <v>337</v>
      </c>
      <c r="R44" s="44">
        <f t="shared" si="10"/>
        <v>55</v>
      </c>
      <c r="S44" s="100">
        <f t="shared" si="6"/>
        <v>18.208493709999999</v>
      </c>
      <c r="T44" s="48">
        <f t="shared" si="7"/>
        <v>0.61558964500000357</v>
      </c>
      <c r="U44" s="48">
        <f t="shared" si="8"/>
        <v>0.95485822378571428</v>
      </c>
      <c r="W44" s="97">
        <f>DATA!A37</f>
        <v>280</v>
      </c>
      <c r="X44" s="97">
        <f>DATA!B37</f>
        <v>55</v>
      </c>
      <c r="Y44" s="39">
        <f>DATA!C37</f>
        <v>18.208493709999999</v>
      </c>
      <c r="Z44" s="38">
        <f>DATA!D37</f>
        <v>0.61558964500000357</v>
      </c>
      <c r="AA44" s="38">
        <f>DATA!E37</f>
        <v>0.95485822378571428</v>
      </c>
    </row>
    <row r="45" spans="1:27" x14ac:dyDescent="0.35">
      <c r="A45" s="2" t="s">
        <v>107</v>
      </c>
      <c r="B45" s="3"/>
      <c r="C45" s="58">
        <f t="shared" si="0"/>
        <v>0</v>
      </c>
      <c r="D45" s="3"/>
      <c r="E45" s="58">
        <f t="shared" si="1"/>
        <v>0</v>
      </c>
      <c r="F45" s="43"/>
      <c r="G45" s="4"/>
      <c r="H45" s="43"/>
      <c r="I45" s="61" t="str">
        <f t="shared" si="2"/>
        <v xml:space="preserve"> </v>
      </c>
      <c r="J45" s="61" t="str">
        <f t="shared" si="3"/>
        <v xml:space="preserve"> </v>
      </c>
      <c r="K45" s="59" t="str">
        <f t="shared" si="4"/>
        <v xml:space="preserve"> </v>
      </c>
      <c r="L45" s="59" t="str">
        <f t="shared" si="5"/>
        <v xml:space="preserve"> </v>
      </c>
      <c r="Q45" s="44">
        <f t="shared" si="9"/>
        <v>337</v>
      </c>
      <c r="R45" s="44">
        <f t="shared" si="10"/>
        <v>56</v>
      </c>
      <c r="S45" s="100">
        <f t="shared" si="6"/>
        <v>18.824083355000003</v>
      </c>
      <c r="T45" s="48">
        <f t="shared" si="7"/>
        <v>0.6868684459999983</v>
      </c>
      <c r="U45" s="48">
        <f t="shared" si="8"/>
        <v>0.98031493842857143</v>
      </c>
      <c r="W45" s="97">
        <f>DATA!A38</f>
        <v>280</v>
      </c>
      <c r="X45" s="97">
        <f>DATA!B38</f>
        <v>56</v>
      </c>
      <c r="Y45" s="39">
        <f>DATA!C38</f>
        <v>18.824083355000003</v>
      </c>
      <c r="Z45" s="38">
        <f>DATA!D38</f>
        <v>0.6868684459999983</v>
      </c>
      <c r="AA45" s="38">
        <f>DATA!E38</f>
        <v>0.98031493842857143</v>
      </c>
    </row>
    <row r="46" spans="1:27" x14ac:dyDescent="0.35">
      <c r="A46" s="2" t="s">
        <v>108</v>
      </c>
      <c r="B46" s="3"/>
      <c r="C46" s="58">
        <f t="shared" si="0"/>
        <v>0</v>
      </c>
      <c r="D46" s="3"/>
      <c r="E46" s="58">
        <f t="shared" si="1"/>
        <v>0</v>
      </c>
      <c r="F46" s="43"/>
      <c r="G46" s="4"/>
      <c r="H46" s="43"/>
      <c r="I46" s="61" t="str">
        <f t="shared" si="2"/>
        <v xml:space="preserve"> </v>
      </c>
      <c r="J46" s="61" t="str">
        <f t="shared" si="3"/>
        <v xml:space="preserve"> </v>
      </c>
      <c r="K46" s="59" t="str">
        <f t="shared" si="4"/>
        <v xml:space="preserve"> </v>
      </c>
      <c r="L46" s="59" t="str">
        <f t="shared" si="5"/>
        <v xml:space="preserve"> </v>
      </c>
      <c r="Q46" s="44">
        <f t="shared" si="9"/>
        <v>337</v>
      </c>
      <c r="R46" s="44">
        <f t="shared" si="10"/>
        <v>57</v>
      </c>
      <c r="S46" s="100">
        <f t="shared" si="6"/>
        <v>19.510951801000001</v>
      </c>
      <c r="T46" s="48">
        <f t="shared" si="7"/>
        <v>0.68686844600000185</v>
      </c>
      <c r="U46" s="48">
        <f t="shared" si="8"/>
        <v>1.0057716530714287</v>
      </c>
      <c r="W46" s="97">
        <f>DATA!A39</f>
        <v>280</v>
      </c>
      <c r="X46" s="97">
        <f>DATA!B39</f>
        <v>57</v>
      </c>
      <c r="Y46" s="39">
        <f>DATA!C39</f>
        <v>19.510951801000001</v>
      </c>
      <c r="Z46" s="38">
        <f>DATA!D39</f>
        <v>0.68686844600000185</v>
      </c>
      <c r="AA46" s="38">
        <f>DATA!E39</f>
        <v>1.0057716530714287</v>
      </c>
    </row>
    <row r="47" spans="1:27" x14ac:dyDescent="0.35">
      <c r="A47" s="2" t="s">
        <v>109</v>
      </c>
      <c r="B47" s="3"/>
      <c r="C47" s="58">
        <f t="shared" si="0"/>
        <v>0</v>
      </c>
      <c r="D47" s="3"/>
      <c r="E47" s="58">
        <f t="shared" si="1"/>
        <v>0</v>
      </c>
      <c r="F47" s="43"/>
      <c r="G47" s="4"/>
      <c r="H47" s="43"/>
      <c r="I47" s="61" t="str">
        <f t="shared" si="2"/>
        <v xml:space="preserve"> </v>
      </c>
      <c r="J47" s="61" t="str">
        <f t="shared" si="3"/>
        <v xml:space="preserve"> </v>
      </c>
      <c r="K47" s="59" t="str">
        <f t="shared" si="4"/>
        <v xml:space="preserve"> </v>
      </c>
      <c r="L47" s="59" t="str">
        <f t="shared" si="5"/>
        <v xml:space="preserve"> </v>
      </c>
      <c r="Q47" s="44">
        <f t="shared" si="9"/>
        <v>337</v>
      </c>
      <c r="R47" s="44">
        <f t="shared" si="10"/>
        <v>58</v>
      </c>
      <c r="S47" s="100">
        <f t="shared" si="6"/>
        <v>20.197820247000003</v>
      </c>
      <c r="T47" s="48">
        <f t="shared" si="7"/>
        <v>0.6868684459999983</v>
      </c>
      <c r="U47" s="48">
        <f t="shared" si="8"/>
        <v>1.0312283677142857</v>
      </c>
      <c r="W47" s="97">
        <f>DATA!A40</f>
        <v>280</v>
      </c>
      <c r="X47" s="97">
        <f>DATA!B40</f>
        <v>58</v>
      </c>
      <c r="Y47" s="39">
        <f>DATA!C40</f>
        <v>20.197820247000003</v>
      </c>
      <c r="Z47" s="38">
        <f>DATA!D40</f>
        <v>0.6868684459999983</v>
      </c>
      <c r="AA47" s="38">
        <f>DATA!E40</f>
        <v>1.0312283677142857</v>
      </c>
    </row>
    <row r="48" spans="1:27" x14ac:dyDescent="0.35">
      <c r="A48" s="2" t="s">
        <v>110</v>
      </c>
      <c r="B48" s="3"/>
      <c r="C48" s="58">
        <f t="shared" si="0"/>
        <v>0</v>
      </c>
      <c r="D48" s="3"/>
      <c r="E48" s="58">
        <f t="shared" si="1"/>
        <v>0</v>
      </c>
      <c r="F48" s="43"/>
      <c r="G48" s="4"/>
      <c r="H48" s="43"/>
      <c r="I48" s="61" t="str">
        <f t="shared" si="2"/>
        <v xml:space="preserve"> </v>
      </c>
      <c r="J48" s="61" t="str">
        <f t="shared" si="3"/>
        <v xml:space="preserve"> </v>
      </c>
      <c r="K48" s="59" t="str">
        <f t="shared" si="4"/>
        <v xml:space="preserve"> </v>
      </c>
      <c r="L48" s="59" t="str">
        <f t="shared" si="5"/>
        <v xml:space="preserve"> </v>
      </c>
      <c r="Q48" s="44">
        <f t="shared" si="9"/>
        <v>337</v>
      </c>
      <c r="R48" s="44">
        <f t="shared" si="10"/>
        <v>59</v>
      </c>
      <c r="S48" s="100">
        <f t="shared" si="6"/>
        <v>20.884688693000001</v>
      </c>
      <c r="T48" s="48">
        <f t="shared" si="7"/>
        <v>0.69</v>
      </c>
      <c r="U48" s="48">
        <f t="shared" si="8"/>
        <v>1.0566850823571428</v>
      </c>
      <c r="W48" s="97">
        <f>DATA!A41</f>
        <v>280</v>
      </c>
      <c r="X48" s="97">
        <f>DATA!B41</f>
        <v>59</v>
      </c>
      <c r="Y48" s="39">
        <f>DATA!C41</f>
        <v>20.884688693000001</v>
      </c>
      <c r="Z48" s="38">
        <f>DATA!D41</f>
        <v>0.69</v>
      </c>
      <c r="AA48" s="38">
        <f>DATA!E41</f>
        <v>1.0566850823571428</v>
      </c>
    </row>
    <row r="49" spans="1:27" x14ac:dyDescent="0.35">
      <c r="A49" s="2" t="s">
        <v>111</v>
      </c>
      <c r="B49" s="3"/>
      <c r="C49" s="58">
        <f t="shared" si="0"/>
        <v>0</v>
      </c>
      <c r="D49" s="3"/>
      <c r="E49" s="58">
        <f t="shared" si="1"/>
        <v>0</v>
      </c>
      <c r="F49" s="43"/>
      <c r="G49" s="4"/>
      <c r="H49" s="43"/>
      <c r="I49" s="61" t="str">
        <f t="shared" si="2"/>
        <v xml:space="preserve"> </v>
      </c>
      <c r="J49" s="61" t="str">
        <f t="shared" si="3"/>
        <v xml:space="preserve"> </v>
      </c>
      <c r="K49" s="59" t="str">
        <f t="shared" si="4"/>
        <v xml:space="preserve"> </v>
      </c>
      <c r="L49" s="59" t="str">
        <f t="shared" si="5"/>
        <v xml:space="preserve"> </v>
      </c>
      <c r="Q49" s="44">
        <f t="shared" si="9"/>
        <v>337</v>
      </c>
      <c r="R49" s="44">
        <f t="shared" si="10"/>
        <v>60</v>
      </c>
      <c r="S49" s="100">
        <f t="shared" si="6"/>
        <v>21.478147416052899</v>
      </c>
      <c r="T49" s="48">
        <f t="shared" si="7"/>
        <v>0.66993761112255346</v>
      </c>
      <c r="U49" s="48">
        <f t="shared" si="8"/>
        <v>1.0318413751279638</v>
      </c>
      <c r="W49" s="97">
        <f>DATA!A42</f>
        <v>280</v>
      </c>
      <c r="X49" s="97">
        <f>DATA!B42</f>
        <v>60</v>
      </c>
      <c r="Y49" s="39">
        <f>DATA!C42</f>
        <v>22.87132351273176</v>
      </c>
      <c r="Z49" s="38">
        <f>DATA!D42</f>
        <v>0.70730858822689502</v>
      </c>
      <c r="AA49" s="38">
        <f>DATA!E42</f>
        <v>1.0911472669706841</v>
      </c>
    </row>
    <row r="50" spans="1:27" x14ac:dyDescent="0.35">
      <c r="A50" s="2" t="s">
        <v>112</v>
      </c>
      <c r="B50" s="3"/>
      <c r="C50" s="58">
        <f t="shared" si="0"/>
        <v>0</v>
      </c>
      <c r="D50" s="3"/>
      <c r="E50" s="58">
        <f t="shared" si="1"/>
        <v>0</v>
      </c>
      <c r="F50" s="43"/>
      <c r="G50" s="4"/>
      <c r="H50" s="43"/>
      <c r="I50" s="61" t="str">
        <f t="shared" si="2"/>
        <v xml:space="preserve"> </v>
      </c>
      <c r="J50" s="61" t="str">
        <f t="shared" si="3"/>
        <v xml:space="preserve"> </v>
      </c>
      <c r="K50" s="59" t="str">
        <f t="shared" si="4"/>
        <v xml:space="preserve"> </v>
      </c>
      <c r="L50" s="59" t="str">
        <f t="shared" si="5"/>
        <v xml:space="preserve"> </v>
      </c>
      <c r="Q50" s="44">
        <f t="shared" si="9"/>
        <v>337</v>
      </c>
      <c r="R50" s="44">
        <f t="shared" si="10"/>
        <v>61</v>
      </c>
      <c r="S50" s="100">
        <f t="shared" si="6"/>
        <v>22.148085027175455</v>
      </c>
      <c r="T50" s="48">
        <f t="shared" si="7"/>
        <v>0.67939343849936051</v>
      </c>
      <c r="U50" s="48">
        <f t="shared" si="8"/>
        <v>1.0607938421594607</v>
      </c>
      <c r="W50" s="97">
        <f>DATA!A43</f>
        <v>280</v>
      </c>
      <c r="X50" s="97">
        <f>DATA!B43</f>
        <v>61</v>
      </c>
      <c r="Y50" s="39">
        <f>DATA!C43</f>
        <v>23.578632100958657</v>
      </c>
      <c r="Z50" s="38">
        <f>DATA!D43</f>
        <v>0.71685132142468078</v>
      </c>
      <c r="AA50" s="38">
        <f>DATA!E43</f>
        <v>1.1218748276893624</v>
      </c>
    </row>
    <row r="51" spans="1:27" x14ac:dyDescent="0.35">
      <c r="A51" s="2" t="s">
        <v>113</v>
      </c>
      <c r="B51" s="3"/>
      <c r="C51" s="58">
        <f t="shared" si="0"/>
        <v>0</v>
      </c>
      <c r="D51" s="3"/>
      <c r="E51" s="58">
        <f t="shared" si="1"/>
        <v>0</v>
      </c>
      <c r="F51" s="43"/>
      <c r="G51" s="4"/>
      <c r="H51" s="43"/>
      <c r="I51" s="61" t="str">
        <f t="shared" si="2"/>
        <v xml:space="preserve"> </v>
      </c>
      <c r="J51" s="61" t="str">
        <f t="shared" si="3"/>
        <v xml:space="preserve"> </v>
      </c>
      <c r="K51" s="59" t="str">
        <f t="shared" si="4"/>
        <v xml:space="preserve"> </v>
      </c>
      <c r="L51" s="59" t="str">
        <f t="shared" si="5"/>
        <v xml:space="preserve"> </v>
      </c>
      <c r="Q51" s="44">
        <f t="shared" si="9"/>
        <v>337</v>
      </c>
      <c r="R51" s="44">
        <f t="shared" si="10"/>
        <v>62</v>
      </c>
      <c r="S51" s="100">
        <f t="shared" si="6"/>
        <v>22.827478465674815</v>
      </c>
      <c r="T51" s="48">
        <f t="shared" si="7"/>
        <v>0.68871890322172824</v>
      </c>
      <c r="U51" s="48">
        <f t="shared" si="8"/>
        <v>1.0898965842587383</v>
      </c>
      <c r="W51" s="97">
        <f>DATA!A44</f>
        <v>280</v>
      </c>
      <c r="X51" s="97">
        <f>DATA!B44</f>
        <v>62</v>
      </c>
      <c r="Y51" s="39">
        <f>DATA!C44</f>
        <v>24.295483422383334</v>
      </c>
      <c r="Z51" s="38">
        <f>DATA!D44</f>
        <v>0.72624314864738881</v>
      </c>
      <c r="AA51" s="38">
        <f>DATA!E44</f>
        <v>1.1527407807022447</v>
      </c>
    </row>
    <row r="52" spans="1:27" x14ac:dyDescent="0.35">
      <c r="A52" s="2" t="s">
        <v>114</v>
      </c>
      <c r="B52" s="3"/>
      <c r="C52" s="58">
        <f t="shared" si="0"/>
        <v>0</v>
      </c>
      <c r="D52" s="3"/>
      <c r="E52" s="58">
        <f t="shared" si="1"/>
        <v>0</v>
      </c>
      <c r="F52" s="43"/>
      <c r="G52" s="4"/>
      <c r="H52" s="43"/>
      <c r="I52" s="61" t="str">
        <f t="shared" si="2"/>
        <v xml:space="preserve"> </v>
      </c>
      <c r="J52" s="61" t="str">
        <f t="shared" si="3"/>
        <v xml:space="preserve"> </v>
      </c>
      <c r="K52" s="59" t="str">
        <f t="shared" si="4"/>
        <v xml:space="preserve"> </v>
      </c>
      <c r="L52" s="59" t="str">
        <f t="shared" si="5"/>
        <v xml:space="preserve"> </v>
      </c>
      <c r="Q52" s="44">
        <f t="shared" si="9"/>
        <v>337</v>
      </c>
      <c r="R52" s="44">
        <f t="shared" si="10"/>
        <v>63</v>
      </c>
      <c r="S52" s="100">
        <f t="shared" si="6"/>
        <v>23.516197368896542</v>
      </c>
      <c r="T52" s="48">
        <f t="shared" si="7"/>
        <v>0.69791198347395866</v>
      </c>
      <c r="U52" s="48">
        <f t="shared" si="8"/>
        <v>1.1191298113009687</v>
      </c>
      <c r="W52" s="97">
        <f>DATA!A45</f>
        <v>280</v>
      </c>
      <c r="X52" s="97">
        <f>DATA!B45</f>
        <v>63</v>
      </c>
      <c r="Y52" s="39">
        <f>DATA!C45</f>
        <v>25.021726571030726</v>
      </c>
      <c r="Z52" s="38">
        <f>DATA!D45</f>
        <v>0.73548215929417626</v>
      </c>
      <c r="AA52" s="38">
        <f>DATA!E45</f>
        <v>1.183723880645694</v>
      </c>
    </row>
    <row r="53" spans="1:27" x14ac:dyDescent="0.35">
      <c r="A53" s="2" t="s">
        <v>115</v>
      </c>
      <c r="B53" s="3"/>
      <c r="C53" s="58">
        <f t="shared" si="0"/>
        <v>0</v>
      </c>
      <c r="D53" s="3"/>
      <c r="E53" s="58">
        <f t="shared" si="1"/>
        <v>0</v>
      </c>
      <c r="F53" s="43"/>
      <c r="G53" s="4"/>
      <c r="H53" s="43"/>
      <c r="I53" s="61" t="str">
        <f t="shared" si="2"/>
        <v xml:space="preserve"> </v>
      </c>
      <c r="J53" s="61" t="str">
        <f t="shared" si="3"/>
        <v xml:space="preserve"> </v>
      </c>
      <c r="K53" s="59" t="str">
        <f t="shared" si="4"/>
        <v xml:space="preserve"> </v>
      </c>
      <c r="L53" s="59" t="str">
        <f t="shared" si="5"/>
        <v xml:space="preserve"> </v>
      </c>
      <c r="Q53" s="44">
        <f t="shared" si="9"/>
        <v>337</v>
      </c>
      <c r="R53" s="44">
        <f t="shared" si="10"/>
        <v>64</v>
      </c>
      <c r="S53" s="100">
        <f t="shared" si="6"/>
        <v>24.2141093523705</v>
      </c>
      <c r="T53" s="48">
        <f t="shared" si="7"/>
        <v>0.70697074906341051</v>
      </c>
      <c r="U53" s="48">
        <f t="shared" si="8"/>
        <v>1.1484737123946531</v>
      </c>
      <c r="W53" s="97">
        <f>DATA!A46</f>
        <v>280</v>
      </c>
      <c r="X53" s="97">
        <f>DATA!B46</f>
        <v>64</v>
      </c>
      <c r="Y53" s="39">
        <f>DATA!C46</f>
        <v>25.757208730324901</v>
      </c>
      <c r="Z53" s="38">
        <f>DATA!D46</f>
        <v>0.74456654992121951</v>
      </c>
      <c r="AA53" s="38">
        <f>DATA!E46</f>
        <v>1.2148029556296953</v>
      </c>
    </row>
    <row r="54" spans="1:27" x14ac:dyDescent="0.35">
      <c r="A54" s="2" t="s">
        <v>116</v>
      </c>
      <c r="B54" s="3"/>
      <c r="C54" s="58">
        <f t="shared" si="0"/>
        <v>0</v>
      </c>
      <c r="D54" s="3"/>
      <c r="E54" s="58">
        <f t="shared" si="1"/>
        <v>0</v>
      </c>
      <c r="F54" s="43"/>
      <c r="G54" s="4"/>
      <c r="H54" s="43"/>
      <c r="I54" s="61" t="str">
        <f t="shared" si="2"/>
        <v xml:space="preserve"> </v>
      </c>
      <c r="J54" s="61" t="str">
        <f t="shared" si="3"/>
        <v xml:space="preserve"> </v>
      </c>
      <c r="K54" s="59" t="str">
        <f t="shared" si="4"/>
        <v xml:space="preserve"> </v>
      </c>
      <c r="L54" s="59" t="str">
        <f t="shared" si="5"/>
        <v xml:space="preserve"> </v>
      </c>
      <c r="Q54" s="44">
        <f t="shared" si="9"/>
        <v>337</v>
      </c>
      <c r="R54" s="44">
        <f t="shared" si="10"/>
        <v>65</v>
      </c>
      <c r="S54" s="100">
        <f t="shared" si="6"/>
        <v>24.921080101433912</v>
      </c>
      <c r="T54" s="48">
        <f t="shared" si="7"/>
        <v>0.71589336123665781</v>
      </c>
      <c r="U54" s="48">
        <f t="shared" si="8"/>
        <v>1.1779084966215032</v>
      </c>
      <c r="W54" s="97">
        <f>DATA!A47</f>
        <v>280</v>
      </c>
      <c r="X54" s="97">
        <f>DATA!B47</f>
        <v>65</v>
      </c>
      <c r="Y54" s="39">
        <f>DATA!C47</f>
        <v>26.501775280246122</v>
      </c>
      <c r="Z54" s="38">
        <f>DATA!D47</f>
        <v>0.75349462373099652</v>
      </c>
      <c r="AA54" s="38">
        <f>DATA!E47</f>
        <v>1.2459569497147496</v>
      </c>
    </row>
    <row r="55" spans="1:27" x14ac:dyDescent="0.35">
      <c r="A55" s="2" t="s">
        <v>117</v>
      </c>
      <c r="B55" s="3"/>
      <c r="C55" s="58">
        <f t="shared" si="0"/>
        <v>0</v>
      </c>
      <c r="D55" s="3"/>
      <c r="E55" s="58">
        <f t="shared" si="1"/>
        <v>0</v>
      </c>
      <c r="F55" s="43"/>
      <c r="G55" s="4"/>
      <c r="H55" s="43"/>
      <c r="I55" s="61" t="str">
        <f t="shared" si="2"/>
        <v xml:space="preserve"> </v>
      </c>
      <c r="J55" s="61" t="str">
        <f t="shared" si="3"/>
        <v xml:space="preserve"> </v>
      </c>
      <c r="K55" s="59" t="str">
        <f t="shared" si="4"/>
        <v xml:space="preserve"> </v>
      </c>
      <c r="L55" s="59" t="str">
        <f t="shared" si="5"/>
        <v xml:space="preserve"> </v>
      </c>
      <c r="Q55" s="44">
        <f t="shared" si="9"/>
        <v>337</v>
      </c>
      <c r="R55" s="44">
        <f t="shared" si="10"/>
        <v>66</v>
      </c>
      <c r="S55" s="100">
        <f t="shared" si="6"/>
        <v>25.636973462670568</v>
      </c>
      <c r="T55" s="48">
        <f t="shared" si="7"/>
        <v>0.72467807244232496</v>
      </c>
      <c r="U55" s="48">
        <f t="shared" si="8"/>
        <v>1.2074144334622143</v>
      </c>
      <c r="W55" s="97">
        <f>DATA!A48</f>
        <v>280</v>
      </c>
      <c r="X55" s="97">
        <f>DATA!B48</f>
        <v>66</v>
      </c>
      <c r="Y55" s="39">
        <f>DATA!C48</f>
        <v>27.255269903977116</v>
      </c>
      <c r="Z55" s="38">
        <f>DATA!D48</f>
        <v>0.76226478999095892</v>
      </c>
      <c r="AA55" s="38">
        <f>DATA!E48</f>
        <v>1.2771649645346144</v>
      </c>
    </row>
    <row r="56" spans="1:27" x14ac:dyDescent="0.35">
      <c r="A56" s="2" t="s">
        <v>118</v>
      </c>
      <c r="B56" s="3"/>
      <c r="C56" s="58">
        <f t="shared" si="0"/>
        <v>0</v>
      </c>
      <c r="D56" s="3"/>
      <c r="E56" s="58">
        <f t="shared" si="1"/>
        <v>0</v>
      </c>
      <c r="F56" s="43"/>
      <c r="G56" s="4"/>
      <c r="H56" s="43"/>
      <c r="I56" s="61" t="str">
        <f t="shared" si="2"/>
        <v xml:space="preserve"> </v>
      </c>
      <c r="J56" s="61" t="str">
        <f t="shared" si="3"/>
        <v xml:space="preserve"> </v>
      </c>
      <c r="K56" s="59" t="str">
        <f t="shared" si="4"/>
        <v xml:space="preserve"> </v>
      </c>
      <c r="L56" s="59" t="str">
        <f t="shared" si="5"/>
        <v xml:space="preserve"> </v>
      </c>
      <c r="Q56" s="44">
        <f t="shared" si="9"/>
        <v>337</v>
      </c>
      <c r="R56" s="44">
        <f t="shared" si="10"/>
        <v>67</v>
      </c>
      <c r="S56" s="100">
        <f t="shared" si="6"/>
        <v>26.361651535112895</v>
      </c>
      <c r="T56" s="48">
        <f t="shared" si="7"/>
        <v>0.73332322603938849</v>
      </c>
      <c r="U56" s="48">
        <f t="shared" si="8"/>
        <v>1.2369718927413769</v>
      </c>
      <c r="W56" s="97">
        <f>DATA!A49</f>
        <v>280</v>
      </c>
      <c r="X56" s="97">
        <f>DATA!B49</f>
        <v>67</v>
      </c>
      <c r="Y56" s="39">
        <f>DATA!C49</f>
        <v>28.017534693968077</v>
      </c>
      <c r="Z56" s="38">
        <f>DATA!D49</f>
        <v>0.77087556338121832</v>
      </c>
      <c r="AA56" s="38">
        <f>DATA!E49</f>
        <v>1.3084062999091808</v>
      </c>
    </row>
    <row r="57" spans="1:27" x14ac:dyDescent="0.35">
      <c r="A57" s="2" t="s">
        <v>119</v>
      </c>
      <c r="B57" s="3"/>
      <c r="C57" s="58">
        <f t="shared" si="0"/>
        <v>0</v>
      </c>
      <c r="D57" s="3"/>
      <c r="E57" s="58">
        <f t="shared" si="1"/>
        <v>0</v>
      </c>
      <c r="F57" s="43"/>
      <c r="G57" s="4"/>
      <c r="H57" s="43"/>
      <c r="I57" s="61" t="str">
        <f t="shared" si="2"/>
        <v xml:space="preserve"> </v>
      </c>
      <c r="J57" s="61" t="str">
        <f t="shared" si="3"/>
        <v xml:space="preserve"> </v>
      </c>
      <c r="K57" s="59" t="str">
        <f t="shared" si="4"/>
        <v xml:space="preserve"> </v>
      </c>
      <c r="L57" s="59" t="str">
        <f t="shared" si="5"/>
        <v xml:space="preserve"> </v>
      </c>
      <c r="Q57" s="44">
        <f t="shared" si="9"/>
        <v>337</v>
      </c>
      <c r="R57" s="44">
        <f t="shared" si="10"/>
        <v>68</v>
      </c>
      <c r="S57" s="100">
        <f t="shared" si="6"/>
        <v>27.094974761152283</v>
      </c>
      <c r="T57" s="48">
        <f t="shared" si="7"/>
        <v>0.74182725594928378</v>
      </c>
      <c r="U57" s="48">
        <f t="shared" si="8"/>
        <v>1.2665613839291918</v>
      </c>
      <c r="W57" s="97">
        <f>DATA!A50</f>
        <v>280</v>
      </c>
      <c r="X57" s="97">
        <f>DATA!B50</f>
        <v>68</v>
      </c>
      <c r="Y57" s="39">
        <f>DATA!C50</f>
        <v>28.788410257349295</v>
      </c>
      <c r="Z57" s="38">
        <f>DATA!D50</f>
        <v>0.77932556327082736</v>
      </c>
      <c r="AA57" s="38">
        <f>DATA!E50</f>
        <v>1.3396604932993861</v>
      </c>
    </row>
    <row r="58" spans="1:27" x14ac:dyDescent="0.35">
      <c r="A58" s="2" t="s">
        <v>120</v>
      </c>
      <c r="B58" s="3"/>
      <c r="C58" s="58">
        <f t="shared" si="0"/>
        <v>0</v>
      </c>
      <c r="D58" s="3"/>
      <c r="E58" s="58">
        <f t="shared" si="1"/>
        <v>0</v>
      </c>
      <c r="F58" s="43"/>
      <c r="G58" s="4"/>
      <c r="H58" s="43"/>
      <c r="I58" s="61" t="str">
        <f t="shared" si="2"/>
        <v xml:space="preserve"> </v>
      </c>
      <c r="J58" s="61" t="str">
        <f t="shared" si="3"/>
        <v xml:space="preserve"> </v>
      </c>
      <c r="K58" s="59" t="str">
        <f t="shared" si="4"/>
        <v xml:space="preserve"> </v>
      </c>
      <c r="L58" s="59" t="str">
        <f t="shared" si="5"/>
        <v xml:space="preserve"> </v>
      </c>
      <c r="Q58" s="44">
        <f t="shared" si="9"/>
        <v>337</v>
      </c>
      <c r="R58" s="44">
        <f t="shared" si="10"/>
        <v>69</v>
      </c>
      <c r="S58" s="100">
        <f t="shared" si="6"/>
        <v>27.836802017101569</v>
      </c>
      <c r="T58" s="48">
        <f t="shared" si="7"/>
        <v>0.7501886862515077</v>
      </c>
      <c r="U58" s="48">
        <f t="shared" si="8"/>
        <v>1.2961635946430516</v>
      </c>
      <c r="W58" s="97">
        <f>DATA!A51</f>
        <v>280</v>
      </c>
      <c r="X58" s="97">
        <f>DATA!B51</f>
        <v>69</v>
      </c>
      <c r="Y58" s="39">
        <f>DATA!C51</f>
        <v>29.567735820620122</v>
      </c>
      <c r="Z58" s="38">
        <f>DATA!D51</f>
        <v>0.78761351292285742</v>
      </c>
      <c r="AA58" s="38">
        <f>DATA!E51</f>
        <v>1.3709073579644349</v>
      </c>
    </row>
    <row r="59" spans="1:27" x14ac:dyDescent="0.35">
      <c r="A59" s="2" t="s">
        <v>121</v>
      </c>
      <c r="B59" s="3"/>
      <c r="C59" s="58">
        <f t="shared" si="0"/>
        <v>0</v>
      </c>
      <c r="D59" s="3"/>
      <c r="E59" s="58">
        <f t="shared" si="1"/>
        <v>0</v>
      </c>
      <c r="F59" s="43"/>
      <c r="G59" s="4"/>
      <c r="H59" s="43"/>
      <c r="I59" s="61" t="str">
        <f t="shared" si="2"/>
        <v xml:space="preserve"> </v>
      </c>
      <c r="J59" s="61" t="str">
        <f t="shared" si="3"/>
        <v xml:space="preserve"> </v>
      </c>
      <c r="K59" s="59" t="str">
        <f t="shared" si="4"/>
        <v xml:space="preserve"> </v>
      </c>
      <c r="L59" s="59" t="str">
        <f t="shared" si="5"/>
        <v xml:space="preserve"> </v>
      </c>
      <c r="Q59" s="44">
        <f t="shared" si="9"/>
        <v>337</v>
      </c>
      <c r="R59" s="44">
        <f t="shared" si="10"/>
        <v>70</v>
      </c>
      <c r="S59" s="100">
        <f t="shared" si="6"/>
        <v>28.586990703353074</v>
      </c>
      <c r="T59" s="48">
        <f t="shared" si="7"/>
        <v>0.75840613072178531</v>
      </c>
      <c r="U59" s="48">
        <f t="shared" si="8"/>
        <v>1.3257594281984431</v>
      </c>
      <c r="W59" s="97">
        <f>DATA!A52</f>
        <v>280</v>
      </c>
      <c r="X59" s="97">
        <f>DATA!B52</f>
        <v>70</v>
      </c>
      <c r="Y59" s="39">
        <f>DATA!C52</f>
        <v>30.355349333542982</v>
      </c>
      <c r="Z59" s="38">
        <f>DATA!D52</f>
        <v>0.79573823862876569</v>
      </c>
      <c r="AA59" s="38">
        <f>DATA!E52</f>
        <v>1.4021270196907585</v>
      </c>
    </row>
    <row r="60" spans="1:27" x14ac:dyDescent="0.35">
      <c r="A60" s="2" t="s">
        <v>122</v>
      </c>
      <c r="B60" s="3"/>
      <c r="C60" s="58">
        <f t="shared" si="0"/>
        <v>0</v>
      </c>
      <c r="D60" s="3"/>
      <c r="E60" s="58">
        <f t="shared" si="1"/>
        <v>0</v>
      </c>
      <c r="F60" s="43"/>
      <c r="G60" s="4"/>
      <c r="H60" s="43"/>
      <c r="I60" s="61" t="str">
        <f t="shared" si="2"/>
        <v xml:space="preserve"> </v>
      </c>
      <c r="J60" s="61" t="str">
        <f t="shared" si="3"/>
        <v xml:space="preserve"> </v>
      </c>
      <c r="K60" s="59" t="str">
        <f t="shared" si="4"/>
        <v xml:space="preserve"> </v>
      </c>
      <c r="L60" s="59" t="str">
        <f t="shared" si="5"/>
        <v xml:space="preserve"> </v>
      </c>
      <c r="Q60" s="44">
        <f t="shared" si="9"/>
        <v>337</v>
      </c>
      <c r="R60" s="44">
        <f t="shared" si="10"/>
        <v>71</v>
      </c>
      <c r="S60" s="100">
        <f t="shared" si="6"/>
        <v>29.345396834074862</v>
      </c>
      <c r="T60" s="48">
        <f t="shared" si="7"/>
        <v>0.76647829231274311</v>
      </c>
      <c r="U60" s="48">
        <f t="shared" si="8"/>
        <v>1.3553300400658594</v>
      </c>
      <c r="W60" s="97">
        <f>DATA!A53</f>
        <v>280</v>
      </c>
      <c r="X60" s="97">
        <f>DATA!B53</f>
        <v>71</v>
      </c>
      <c r="Y60" s="39">
        <f>DATA!C53</f>
        <v>31.151087572171747</v>
      </c>
      <c r="Z60" s="38">
        <f>DATA!D53</f>
        <v>0.80369866877252516</v>
      </c>
      <c r="AA60" s="38">
        <f>DATA!E53</f>
        <v>1.4332999519719418</v>
      </c>
    </row>
    <row r="61" spans="1:27" x14ac:dyDescent="0.35">
      <c r="A61" s="2" t="s">
        <v>123</v>
      </c>
      <c r="B61" s="3"/>
      <c r="C61" s="58">
        <f t="shared" si="0"/>
        <v>0</v>
      </c>
      <c r="D61" s="3"/>
      <c r="E61" s="58">
        <f t="shared" si="1"/>
        <v>0</v>
      </c>
      <c r="F61" s="43"/>
      <c r="G61" s="4"/>
      <c r="H61" s="43"/>
      <c r="I61" s="61" t="str">
        <f t="shared" si="2"/>
        <v xml:space="preserve"> </v>
      </c>
      <c r="J61" s="61" t="str">
        <f t="shared" si="3"/>
        <v xml:space="preserve"> </v>
      </c>
      <c r="K61" s="59" t="str">
        <f t="shared" si="4"/>
        <v xml:space="preserve"> </v>
      </c>
      <c r="L61" s="59" t="str">
        <f t="shared" si="5"/>
        <v xml:space="preserve"> </v>
      </c>
      <c r="Q61" s="44">
        <f t="shared" si="9"/>
        <v>337</v>
      </c>
      <c r="R61" s="44">
        <f t="shared" si="10"/>
        <v>72</v>
      </c>
      <c r="S61" s="100">
        <f t="shared" si="6"/>
        <v>30.111875126387602</v>
      </c>
      <c r="T61" s="48">
        <f t="shared" si="7"/>
        <v>0.77440396257687105</v>
      </c>
      <c r="U61" s="48">
        <f t="shared" si="8"/>
        <v>1.3848568730984918</v>
      </c>
      <c r="W61" s="97">
        <f>DATA!A54</f>
        <v>280</v>
      </c>
      <c r="X61" s="97">
        <f>DATA!B54</f>
        <v>72</v>
      </c>
      <c r="Y61" s="39">
        <f>DATA!C54</f>
        <v>31.954786240944273</v>
      </c>
      <c r="Z61" s="38">
        <f>DATA!D54</f>
        <v>0.81149383282573151</v>
      </c>
      <c r="AA61" s="38">
        <f>DATA!E54</f>
        <v>1.4644070095292256</v>
      </c>
    </row>
    <row r="62" spans="1:27" x14ac:dyDescent="0.35">
      <c r="A62" s="2" t="s">
        <v>124</v>
      </c>
      <c r="B62" s="3"/>
      <c r="C62" s="58">
        <f t="shared" si="0"/>
        <v>0</v>
      </c>
      <c r="D62" s="3"/>
      <c r="E62" s="58">
        <f t="shared" si="1"/>
        <v>0</v>
      </c>
      <c r="F62" s="43"/>
      <c r="G62" s="4"/>
      <c r="H62" s="43"/>
      <c r="I62" s="61" t="str">
        <f t="shared" si="2"/>
        <v xml:space="preserve"> </v>
      </c>
      <c r="J62" s="61" t="str">
        <f t="shared" si="3"/>
        <v xml:space="preserve"> </v>
      </c>
      <c r="K62" s="59" t="str">
        <f t="shared" si="4"/>
        <v xml:space="preserve"> </v>
      </c>
      <c r="L62" s="59" t="str">
        <f t="shared" si="5"/>
        <v xml:space="preserve"> </v>
      </c>
      <c r="Q62" s="44">
        <f t="shared" si="9"/>
        <v>337</v>
      </c>
      <c r="R62" s="44">
        <f t="shared" si="10"/>
        <v>73</v>
      </c>
      <c r="S62" s="100">
        <f t="shared" si="6"/>
        <v>30.886279088964471</v>
      </c>
      <c r="T62" s="48">
        <f t="shared" si="7"/>
        <v>0.78218202103207179</v>
      </c>
      <c r="U62" s="48">
        <f t="shared" si="8"/>
        <v>1.4143216914042678</v>
      </c>
      <c r="W62" s="97">
        <f>DATA!A55</f>
        <v>280</v>
      </c>
      <c r="X62" s="97">
        <f>DATA!B55</f>
        <v>73</v>
      </c>
      <c r="Y62" s="39">
        <f>DATA!C55</f>
        <v>32.766280073770005</v>
      </c>
      <c r="Z62" s="38">
        <f>DATA!D55</f>
        <v>0.81912286027466408</v>
      </c>
      <c r="AA62" s="38">
        <f>DATA!E55</f>
        <v>1.4954294600730533</v>
      </c>
    </row>
    <row r="63" spans="1:27" x14ac:dyDescent="0.35">
      <c r="A63" s="2" t="s">
        <v>125</v>
      </c>
      <c r="B63" s="3"/>
      <c r="C63" s="58">
        <f t="shared" si="0"/>
        <v>0</v>
      </c>
      <c r="D63" s="3"/>
      <c r="E63" s="58">
        <f t="shared" si="1"/>
        <v>0</v>
      </c>
      <c r="F63" s="43"/>
      <c r="G63" s="4"/>
      <c r="H63" s="43"/>
      <c r="I63" s="61" t="str">
        <f t="shared" si="2"/>
        <v xml:space="preserve"> </v>
      </c>
      <c r="J63" s="61" t="str">
        <f t="shared" si="3"/>
        <v xml:space="preserve"> </v>
      </c>
      <c r="K63" s="59" t="str">
        <f t="shared" si="4"/>
        <v xml:space="preserve"> </v>
      </c>
      <c r="L63" s="59" t="str">
        <f t="shared" si="5"/>
        <v xml:space="preserve"> </v>
      </c>
      <c r="Q63" s="44">
        <f t="shared" si="9"/>
        <v>337</v>
      </c>
      <c r="R63" s="44">
        <f t="shared" si="10"/>
        <v>74</v>
      </c>
      <c r="S63" s="100">
        <f t="shared" si="6"/>
        <v>31.668461109996546</v>
      </c>
      <c r="T63" s="48">
        <f t="shared" si="7"/>
        <v>0.78981143447032753</v>
      </c>
      <c r="U63" s="48">
        <f t="shared" si="8"/>
        <v>1.4437066127452676</v>
      </c>
      <c r="W63" s="97">
        <f>DATA!A56</f>
        <v>280</v>
      </c>
      <c r="X63" s="97">
        <f>DATA!B56</f>
        <v>74</v>
      </c>
      <c r="Y63" s="39">
        <f>DATA!C56</f>
        <v>33.585402934044666</v>
      </c>
      <c r="Z63" s="38">
        <f>DATA!D56</f>
        <v>0.82658497948083998</v>
      </c>
      <c r="AA63" s="38">
        <f>DATA!E56</f>
        <v>1.5263490142173417</v>
      </c>
    </row>
    <row r="64" spans="1:27" x14ac:dyDescent="0.35">
      <c r="A64" s="2" t="s">
        <v>126</v>
      </c>
      <c r="B64" s="3"/>
      <c r="C64" s="58">
        <f t="shared" si="0"/>
        <v>0</v>
      </c>
      <c r="D64" s="3"/>
      <c r="E64" s="58">
        <f t="shared" si="1"/>
        <v>0</v>
      </c>
      <c r="F64" s="43"/>
      <c r="G64" s="4"/>
      <c r="H64" s="43"/>
      <c r="I64" s="61" t="str">
        <f t="shared" si="2"/>
        <v xml:space="preserve"> </v>
      </c>
      <c r="J64" s="61" t="str">
        <f t="shared" si="3"/>
        <v xml:space="preserve"> </v>
      </c>
      <c r="K64" s="59" t="str">
        <f t="shared" si="4"/>
        <v xml:space="preserve"> </v>
      </c>
      <c r="L64" s="59" t="str">
        <f t="shared" si="5"/>
        <v xml:space="preserve"> </v>
      </c>
      <c r="Q64" s="44">
        <f t="shared" si="9"/>
        <v>337</v>
      </c>
      <c r="R64" s="44">
        <f t="shared" si="10"/>
        <v>75</v>
      </c>
      <c r="S64" s="100">
        <f t="shared" si="6"/>
        <v>32.458272544466872</v>
      </c>
      <c r="T64" s="48">
        <f t="shared" si="7"/>
        <v>0.79729125620963881</v>
      </c>
      <c r="U64" s="48">
        <f t="shared" si="8"/>
        <v>1.4729941393575672</v>
      </c>
      <c r="W64" s="97">
        <f>DATA!A57</f>
        <v>280</v>
      </c>
      <c r="X64" s="97">
        <f>DATA!B57</f>
        <v>75</v>
      </c>
      <c r="Y64" s="39">
        <f>DATA!C57</f>
        <v>34.411987913525508</v>
      </c>
      <c r="Z64" s="38">
        <f>DATA!D57</f>
        <v>0.83387951647659264</v>
      </c>
      <c r="AA64" s="38">
        <f>DATA!E57</f>
        <v>1.5571478534696985</v>
      </c>
    </row>
    <row r="65" spans="1:27" x14ac:dyDescent="0.35">
      <c r="A65" s="2" t="s">
        <v>127</v>
      </c>
      <c r="B65" s="3"/>
      <c r="C65" s="58">
        <f t="shared" si="0"/>
        <v>0</v>
      </c>
      <c r="D65" s="3"/>
      <c r="E65" s="58">
        <f t="shared" si="1"/>
        <v>0</v>
      </c>
      <c r="F65" s="43"/>
      <c r="G65" s="4"/>
      <c r="H65" s="43"/>
      <c r="I65" s="61" t="str">
        <f t="shared" si="2"/>
        <v xml:space="preserve"> </v>
      </c>
      <c r="J65" s="61" t="str">
        <f t="shared" si="3"/>
        <v xml:space="preserve"> </v>
      </c>
      <c r="K65" s="59" t="str">
        <f t="shared" si="4"/>
        <v xml:space="preserve"> </v>
      </c>
      <c r="L65" s="59" t="str">
        <f t="shared" si="5"/>
        <v xml:space="preserve"> </v>
      </c>
      <c r="Q65" s="44">
        <f t="shared" si="9"/>
        <v>337</v>
      </c>
      <c r="R65" s="44">
        <f t="shared" si="10"/>
        <v>76</v>
      </c>
      <c r="S65" s="100">
        <f t="shared" si="6"/>
        <v>33.255563800676512</v>
      </c>
      <c r="T65" s="48">
        <f t="shared" si="7"/>
        <v>0.80462062529063161</v>
      </c>
      <c r="U65" s="48">
        <f t="shared" si="8"/>
        <v>1.5021671870950504</v>
      </c>
      <c r="W65" s="97">
        <f>DATA!A58</f>
        <v>280</v>
      </c>
      <c r="X65" s="97">
        <f>DATA!B58</f>
        <v>76</v>
      </c>
      <c r="Y65" s="39">
        <f>DATA!C58</f>
        <v>35.2458674300021</v>
      </c>
      <c r="Z65" s="38">
        <f>DATA!D58</f>
        <v>0.8410058936974707</v>
      </c>
      <c r="AA65" s="38">
        <f>DATA!E58</f>
        <v>1.5878086562324771</v>
      </c>
    </row>
    <row r="66" spans="1:27" x14ac:dyDescent="0.35">
      <c r="A66" s="2" t="s">
        <v>128</v>
      </c>
      <c r="B66" s="3"/>
      <c r="C66" s="58">
        <f t="shared" si="0"/>
        <v>0</v>
      </c>
      <c r="D66" s="3"/>
      <c r="E66" s="58">
        <f t="shared" si="1"/>
        <v>0</v>
      </c>
      <c r="F66" s="43"/>
      <c r="G66" s="4"/>
      <c r="H66" s="43"/>
      <c r="I66" s="61" t="str">
        <f t="shared" si="2"/>
        <v xml:space="preserve"> </v>
      </c>
      <c r="J66" s="61" t="str">
        <f t="shared" si="3"/>
        <v xml:space="preserve"> </v>
      </c>
      <c r="K66" s="59" t="str">
        <f t="shared" si="4"/>
        <v xml:space="preserve"> </v>
      </c>
      <c r="L66" s="59" t="str">
        <f t="shared" si="5"/>
        <v xml:space="preserve"> </v>
      </c>
      <c r="Q66" s="44">
        <f t="shared" si="9"/>
        <v>337</v>
      </c>
      <c r="R66" s="44">
        <f t="shared" si="10"/>
        <v>77</v>
      </c>
      <c r="S66" s="100">
        <f t="shared" si="6"/>
        <v>34.060184425967144</v>
      </c>
      <c r="T66" s="48">
        <f t="shared" si="7"/>
        <v>0.81179876561824749</v>
      </c>
      <c r="U66" s="48">
        <f t="shared" si="8"/>
        <v>1.5312091128116143</v>
      </c>
      <c r="W66" s="97">
        <f>DATA!A59</f>
        <v>280</v>
      </c>
      <c r="X66" s="97">
        <f>DATA!B59</f>
        <v>77</v>
      </c>
      <c r="Y66" s="39">
        <f>DATA!C59</f>
        <v>36.086873323699571</v>
      </c>
      <c r="Z66" s="38">
        <f>DATA!D59</f>
        <v>0.84796362865331965</v>
      </c>
      <c r="AA66" s="38">
        <f>DATA!E59</f>
        <v>1.6183146217613804</v>
      </c>
    </row>
    <row r="67" spans="1:27" x14ac:dyDescent="0.35">
      <c r="A67" s="2" t="s">
        <v>129</v>
      </c>
      <c r="B67" s="3"/>
      <c r="C67" s="58">
        <f t="shared" si="0"/>
        <v>0</v>
      </c>
      <c r="D67" s="3"/>
      <c r="E67" s="58">
        <f t="shared" si="1"/>
        <v>0</v>
      </c>
      <c r="F67" s="43"/>
      <c r="G67" s="4"/>
      <c r="H67" s="43"/>
      <c r="I67" s="61" t="str">
        <f t="shared" si="2"/>
        <v xml:space="preserve"> </v>
      </c>
      <c r="J67" s="61" t="str">
        <f t="shared" si="3"/>
        <v xml:space="preserve"> </v>
      </c>
      <c r="K67" s="59" t="str">
        <f t="shared" si="4"/>
        <v xml:space="preserve"> </v>
      </c>
      <c r="L67" s="59" t="str">
        <f t="shared" si="5"/>
        <v xml:space="preserve"> </v>
      </c>
      <c r="Q67" s="44">
        <f t="shared" si="9"/>
        <v>337</v>
      </c>
      <c r="R67" s="44">
        <f t="shared" si="10"/>
        <v>78</v>
      </c>
      <c r="S67" s="100">
        <f t="shared" si="6"/>
        <v>34.871983191585393</v>
      </c>
      <c r="T67" s="48">
        <f t="shared" si="7"/>
        <v>0.81882498504993073</v>
      </c>
      <c r="U67" s="48">
        <f t="shared" si="8"/>
        <v>1.5601037399073516</v>
      </c>
      <c r="W67" s="97">
        <f>DATA!A60</f>
        <v>280</v>
      </c>
      <c r="X67" s="97">
        <f>DATA!B60</f>
        <v>78</v>
      </c>
      <c r="Y67" s="39">
        <f>DATA!C60</f>
        <v>36.934836952352889</v>
      </c>
      <c r="Z67" s="38">
        <f>DATA!D60</f>
        <v>0.85475233254031657</v>
      </c>
      <c r="AA67" s="38">
        <f>DATA!E60</f>
        <v>1.6486494920400745</v>
      </c>
    </row>
    <row r="68" spans="1:27" x14ac:dyDescent="0.35">
      <c r="A68" s="2" t="s">
        <v>130</v>
      </c>
      <c r="B68" s="3"/>
      <c r="C68" s="58">
        <f t="shared" si="0"/>
        <v>0</v>
      </c>
      <c r="D68" s="3"/>
      <c r="E68" s="58">
        <f t="shared" si="1"/>
        <v>0</v>
      </c>
      <c r="F68" s="43"/>
      <c r="G68" s="4"/>
      <c r="H68" s="43"/>
      <c r="I68" s="61" t="str">
        <f t="shared" si="2"/>
        <v xml:space="preserve"> </v>
      </c>
      <c r="J68" s="61" t="str">
        <f t="shared" si="3"/>
        <v xml:space="preserve"> </v>
      </c>
      <c r="K68" s="59" t="str">
        <f t="shared" si="4"/>
        <v xml:space="preserve"> </v>
      </c>
      <c r="L68" s="59" t="str">
        <f t="shared" si="5"/>
        <v xml:space="preserve"> </v>
      </c>
      <c r="Q68" s="44">
        <f t="shared" si="9"/>
        <v>337</v>
      </c>
      <c r="R68" s="44">
        <f t="shared" si="10"/>
        <v>79</v>
      </c>
      <c r="S68" s="100">
        <f t="shared" si="6"/>
        <v>35.690808176635322</v>
      </c>
      <c r="T68" s="48">
        <f t="shared" si="7"/>
        <v>0.82569867443143607</v>
      </c>
      <c r="U68" s="48">
        <f t="shared" si="8"/>
        <v>1.5888353819756351</v>
      </c>
      <c r="W68" s="97">
        <f>DATA!A61</f>
        <v>280</v>
      </c>
      <c r="X68" s="97">
        <f>DATA!B61</f>
        <v>79</v>
      </c>
      <c r="Y68" s="39">
        <f>DATA!C61</f>
        <v>37.789589284893211</v>
      </c>
      <c r="Z68" s="38">
        <f>DATA!D61</f>
        <v>0.86137170879595715</v>
      </c>
      <c r="AA68" s="38">
        <f>DATA!E61</f>
        <v>1.6787975715410022</v>
      </c>
    </row>
    <row r="69" spans="1:27" x14ac:dyDescent="0.35">
      <c r="A69" s="2" t="s">
        <v>131</v>
      </c>
      <c r="B69" s="3"/>
      <c r="C69" s="58">
        <f t="shared" si="0"/>
        <v>0</v>
      </c>
      <c r="D69" s="3"/>
      <c r="E69" s="58">
        <f t="shared" si="1"/>
        <v>0</v>
      </c>
      <c r="F69" s="43"/>
      <c r="G69" s="4"/>
      <c r="H69" s="43"/>
      <c r="I69" s="61" t="str">
        <f t="shared" si="2"/>
        <v xml:space="preserve"> </v>
      </c>
      <c r="J69" s="61" t="str">
        <f t="shared" si="3"/>
        <v xml:space="preserve"> </v>
      </c>
      <c r="K69" s="59" t="str">
        <f t="shared" si="4"/>
        <v xml:space="preserve"> </v>
      </c>
      <c r="L69" s="59" t="str">
        <f t="shared" si="5"/>
        <v xml:space="preserve"> </v>
      </c>
      <c r="Q69" s="44">
        <f t="shared" si="9"/>
        <v>337</v>
      </c>
      <c r="R69" s="44">
        <f t="shared" si="10"/>
        <v>80</v>
      </c>
      <c r="S69" s="100">
        <f t="shared" si="6"/>
        <v>36.516506851066758</v>
      </c>
      <c r="T69" s="48">
        <f t="shared" si="7"/>
        <v>0.8324193065816381</v>
      </c>
      <c r="U69" s="48">
        <f t="shared" si="8"/>
        <v>1.6173888644995018</v>
      </c>
      <c r="W69" s="97">
        <f>DATA!A62</f>
        <v>280</v>
      </c>
      <c r="X69" s="97">
        <f>DATA!B62</f>
        <v>80</v>
      </c>
      <c r="Y69" s="39">
        <f>DATA!C62</f>
        <v>38.650960993689161</v>
      </c>
      <c r="Z69" s="38">
        <f>DATA!D62</f>
        <v>0.8678215515994534</v>
      </c>
      <c r="AA69" s="38">
        <f>DATA!E62</f>
        <v>1.7087437448540665</v>
      </c>
    </row>
    <row r="70" spans="1:27" x14ac:dyDescent="0.35">
      <c r="A70" s="2" t="s">
        <v>132</v>
      </c>
      <c r="B70" s="3"/>
      <c r="C70" s="58">
        <f t="shared" si="0"/>
        <v>0</v>
      </c>
      <c r="D70" s="3"/>
      <c r="E70" s="58">
        <f t="shared" si="1"/>
        <v>0</v>
      </c>
      <c r="F70" s="43"/>
      <c r="G70" s="4"/>
      <c r="H70" s="43"/>
      <c r="I70" s="61" t="str">
        <f t="shared" si="2"/>
        <v xml:space="preserve"> </v>
      </c>
      <c r="J70" s="61" t="str">
        <f t="shared" si="3"/>
        <v xml:space="preserve"> </v>
      </c>
      <c r="K70" s="59" t="str">
        <f t="shared" si="4"/>
        <v xml:space="preserve"> </v>
      </c>
      <c r="L70" s="59" t="str">
        <f t="shared" si="5"/>
        <v xml:space="preserve"> </v>
      </c>
      <c r="Q70" s="44">
        <f t="shared" si="9"/>
        <v>337</v>
      </c>
      <c r="R70" s="44">
        <f t="shared" si="10"/>
        <v>81</v>
      </c>
      <c r="S70" s="100">
        <f t="shared" si="6"/>
        <v>37.3489261576484</v>
      </c>
      <c r="T70" s="48">
        <f t="shared" si="7"/>
        <v>0.83898643522782557</v>
      </c>
      <c r="U70" s="48">
        <f t="shared" si="8"/>
        <v>1.645749544557159</v>
      </c>
      <c r="W70" s="97">
        <f>DATA!A63</f>
        <v>280</v>
      </c>
      <c r="X70" s="97">
        <f>DATA!B63</f>
        <v>81</v>
      </c>
      <c r="Y70" s="39">
        <f>DATA!C63</f>
        <v>39.518782545288616</v>
      </c>
      <c r="Z70" s="38">
        <f>DATA!D63</f>
        <v>0.87410174431982313</v>
      </c>
      <c r="AA70" s="38">
        <f>DATA!E63</f>
        <v>1.7384734921761194</v>
      </c>
    </row>
    <row r="71" spans="1:27" x14ac:dyDescent="0.35">
      <c r="A71" s="2" t="s">
        <v>133</v>
      </c>
      <c r="B71" s="3"/>
      <c r="C71" s="58">
        <f t="shared" si="0"/>
        <v>0</v>
      </c>
      <c r="D71" s="3"/>
      <c r="E71" s="58">
        <f t="shared" si="1"/>
        <v>0</v>
      </c>
      <c r="F71" s="43"/>
      <c r="G71" s="4"/>
      <c r="H71" s="43"/>
      <c r="I71" s="61" t="str">
        <f t="shared" si="2"/>
        <v xml:space="preserve"> </v>
      </c>
      <c r="J71" s="61" t="str">
        <f t="shared" si="3"/>
        <v xml:space="preserve"> </v>
      </c>
      <c r="K71" s="59" t="str">
        <f t="shared" si="4"/>
        <v xml:space="preserve"> </v>
      </c>
      <c r="L71" s="59" t="str">
        <f t="shared" si="5"/>
        <v xml:space="preserve"> </v>
      </c>
      <c r="Q71" s="44">
        <f t="shared" si="9"/>
        <v>337</v>
      </c>
      <c r="R71" s="44">
        <f t="shared" si="10"/>
        <v>82</v>
      </c>
      <c r="S71" s="100">
        <f t="shared" si="6"/>
        <v>38.187912592876216</v>
      </c>
      <c r="T71" s="48">
        <f t="shared" si="7"/>
        <v>0.84539969389321179</v>
      </c>
      <c r="U71" s="48">
        <f t="shared" si="8"/>
        <v>1.6739033285078404</v>
      </c>
      <c r="W71" s="97">
        <f>DATA!A64</f>
        <v>280</v>
      </c>
      <c r="X71" s="97">
        <f>DATA!B64</f>
        <v>82</v>
      </c>
      <c r="Y71" s="39">
        <f>DATA!C64</f>
        <v>40.392884289608439</v>
      </c>
      <c r="Z71" s="38">
        <f>DATA!D64</f>
        <v>0.88021225791453084</v>
      </c>
      <c r="AA71" s="38">
        <f>DATA!E64</f>
        <v>1.7679729026650968</v>
      </c>
    </row>
    <row r="72" spans="1:27" x14ac:dyDescent="0.35">
      <c r="A72" s="2" t="s">
        <v>134</v>
      </c>
      <c r="B72" s="3"/>
      <c r="C72" s="58">
        <f t="shared" si="0"/>
        <v>0</v>
      </c>
      <c r="D72" s="3"/>
      <c r="E72" s="58">
        <f t="shared" si="1"/>
        <v>0</v>
      </c>
      <c r="F72" s="43"/>
      <c r="G72" s="4"/>
      <c r="H72" s="43"/>
      <c r="I72" s="61" t="str">
        <f t="shared" si="2"/>
        <v xml:space="preserve"> </v>
      </c>
      <c r="J72" s="61" t="str">
        <f t="shared" si="3"/>
        <v xml:space="preserve"> </v>
      </c>
      <c r="K72" s="59" t="str">
        <f t="shared" si="4"/>
        <v xml:space="preserve"> </v>
      </c>
      <c r="L72" s="59" t="str">
        <f t="shared" si="5"/>
        <v xml:space="preserve"> </v>
      </c>
      <c r="Q72" s="44">
        <f t="shared" si="9"/>
        <v>337</v>
      </c>
      <c r="R72" s="44">
        <f t="shared" si="10"/>
        <v>83</v>
      </c>
      <c r="S72" s="100">
        <f t="shared" si="6"/>
        <v>39.03331228676943</v>
      </c>
      <c r="T72" s="48">
        <f t="shared" si="7"/>
        <v>0.8516587947379719</v>
      </c>
      <c r="U72" s="48">
        <f t="shared" si="8"/>
        <v>1.7018366876404301</v>
      </c>
      <c r="W72" s="97">
        <f>DATA!A65</f>
        <v>280</v>
      </c>
      <c r="X72" s="97">
        <f>DATA!B65</f>
        <v>83</v>
      </c>
      <c r="Y72" s="39">
        <f>DATA!C65</f>
        <v>41.273096547522968</v>
      </c>
      <c r="Z72" s="38">
        <f>DATA!D65</f>
        <v>0.88615314928082967</v>
      </c>
      <c r="AA72" s="38">
        <f>DATA!E65</f>
        <v>1.797228685673157</v>
      </c>
    </row>
    <row r="73" spans="1:27" x14ac:dyDescent="0.35">
      <c r="A73" s="2" t="s">
        <v>135</v>
      </c>
      <c r="B73" s="3"/>
      <c r="C73" s="58">
        <f t="shared" si="0"/>
        <v>0</v>
      </c>
      <c r="D73" s="3"/>
      <c r="E73" s="58">
        <f t="shared" si="1"/>
        <v>0</v>
      </c>
      <c r="F73" s="43"/>
      <c r="G73" s="4"/>
      <c r="H73" s="43"/>
      <c r="I73" s="61" t="str">
        <f t="shared" si="2"/>
        <v xml:space="preserve"> </v>
      </c>
      <c r="J73" s="61" t="str">
        <f t="shared" si="3"/>
        <v xml:space="preserve"> </v>
      </c>
      <c r="K73" s="59" t="str">
        <f t="shared" si="4"/>
        <v xml:space="preserve"> </v>
      </c>
      <c r="L73" s="59" t="str">
        <f t="shared" si="5"/>
        <v xml:space="preserve"> </v>
      </c>
      <c r="Q73" s="44">
        <f t="shared" si="9"/>
        <v>337</v>
      </c>
      <c r="R73" s="44">
        <f t="shared" si="10"/>
        <v>84</v>
      </c>
      <c r="S73" s="100">
        <f t="shared" si="6"/>
        <v>39.884971081507402</v>
      </c>
      <c r="T73" s="48">
        <f t="shared" si="7"/>
        <v>0.85776352735617678</v>
      </c>
      <c r="U73" s="48">
        <f t="shared" si="8"/>
        <v>1.7295366717782239</v>
      </c>
      <c r="W73" s="97">
        <f>DATA!A66</f>
        <v>280</v>
      </c>
      <c r="X73" s="97">
        <f>DATA!B66</f>
        <v>84</v>
      </c>
      <c r="Y73" s="39">
        <f>DATA!C66</f>
        <v>42.159249696803798</v>
      </c>
      <c r="Z73" s="38">
        <f>DATA!D66</f>
        <v>0.89192455956260197</v>
      </c>
      <c r="AA73" s="38">
        <f>DATA!E66</f>
        <v>1.8262281798831932</v>
      </c>
    </row>
    <row r="74" spans="1:27" x14ac:dyDescent="0.35">
      <c r="A74" s="2" t="s">
        <v>136</v>
      </c>
      <c r="B74" s="3"/>
      <c r="C74" s="58">
        <f t="shared" ref="C74:C137" si="11">IF($P$17=1,CONVERT(B74,"lbm","kg"),B74)</f>
        <v>0</v>
      </c>
      <c r="D74" s="3"/>
      <c r="E74" s="58">
        <f t="shared" ref="E74:E137" si="12">IF($P$17=1,CONVERT(D74,"lbm","kg"),D74)</f>
        <v>0</v>
      </c>
      <c r="F74" s="43"/>
      <c r="G74" s="4"/>
      <c r="H74" s="43"/>
      <c r="I74" s="61" t="str">
        <f t="shared" si="2"/>
        <v xml:space="preserve"> </v>
      </c>
      <c r="J74" s="61" t="str">
        <f t="shared" si="3"/>
        <v xml:space="preserve"> </v>
      </c>
      <c r="K74" s="59" t="str">
        <f t="shared" si="4"/>
        <v xml:space="preserve"> </v>
      </c>
      <c r="L74" s="59" t="str">
        <f t="shared" si="5"/>
        <v xml:space="preserve"> </v>
      </c>
      <c r="Q74" s="44">
        <f t="shared" si="9"/>
        <v>337</v>
      </c>
      <c r="R74" s="44">
        <f t="shared" si="10"/>
        <v>85</v>
      </c>
      <c r="S74" s="100">
        <f t="shared" si="6"/>
        <v>40.742734608863586</v>
      </c>
      <c r="T74" s="48">
        <f t="shared" si="7"/>
        <v>0.86371375752976043</v>
      </c>
      <c r="U74" s="48">
        <f t="shared" si="8"/>
        <v>1.756990920843871</v>
      </c>
      <c r="W74" s="97">
        <f>DATA!A67</f>
        <v>280</v>
      </c>
      <c r="X74" s="97">
        <f>DATA!B67</f>
        <v>85</v>
      </c>
      <c r="Y74" s="39">
        <f>DATA!C67</f>
        <v>43.051174256366401</v>
      </c>
      <c r="Z74" s="38">
        <f>DATA!D67</f>
        <v>0.89752671241580018</v>
      </c>
      <c r="AA74" s="38">
        <f>DATA!E67</f>
        <v>1.8549593603826193</v>
      </c>
    </row>
    <row r="75" spans="1:27" x14ac:dyDescent="0.35">
      <c r="A75" s="2" t="s">
        <v>137</v>
      </c>
      <c r="B75" s="3"/>
      <c r="C75" s="58">
        <f t="shared" si="11"/>
        <v>0</v>
      </c>
      <c r="D75" s="3"/>
      <c r="E75" s="58">
        <f t="shared" si="12"/>
        <v>0</v>
      </c>
      <c r="F75" s="43"/>
      <c r="G75" s="4"/>
      <c r="H75" s="43"/>
      <c r="I75" s="61" t="str">
        <f t="shared" ref="I75:I138" si="13">IF(F75&gt;0,(((E75-C75)*F75)+(($P$12-E75)/(VLOOKUP(E75,$S$10:$U$182,2)))*(VLOOKUP(E75,$S$10:$U$182,3))+((C75-$P$11)/(VLOOKUP(C75,$S$10:$U$182,2)))*(VLOOKUP(C75,$S$10:$U$182,3)))/($P$12-$P$11)," ")</f>
        <v xml:space="preserve"> </v>
      </c>
      <c r="J75" s="61" t="str">
        <f t="shared" ref="J75:J138" si="14">IF(G75&gt;0,IF(B75=0," ",(I75/(1+(G75*$B$7))))," ")</f>
        <v xml:space="preserve"> </v>
      </c>
      <c r="K75" s="59" t="str">
        <f t="shared" ref="K75:K138" si="15">IF(H75&gt;0,IF(B75&gt;1,(I75*H75)," ")," ")</f>
        <v xml:space="preserve"> </v>
      </c>
      <c r="L75" s="59" t="str">
        <f t="shared" ref="L75:L138" si="16">IF(G75=0," ",IF(H75=0," ",IF(G75&gt;0,IF(B75&gt;1,(J75*H75)," ")," ")))</f>
        <v xml:space="preserve"> </v>
      </c>
      <c r="Q75" s="44">
        <f t="shared" si="9"/>
        <v>337</v>
      </c>
      <c r="R75" s="44">
        <f t="shared" si="10"/>
        <v>86</v>
      </c>
      <c r="S75" s="100">
        <f t="shared" ref="S75:S138" si="17">IF($Q75=280,(VLOOKUP($R75,$X$10:$AA$189,2)),IF($Q75=327,(VLOOKUP($R75,$X$190:$AA$369,2)),IF($Q75=337,(VLOOKUP($R75,$X$370:$AA$549,2)),IF($Q75=359,(VLOOKUP($R75,$X$550:$AA$729,2)),IF($Q75=380,(VLOOKUP($R75,$X$730:$AA$909,2)),IF($Q75=408,(VLOOKUP($R75,$X$910:$AA$1089,2)),IF($Q75=410,(VLOOKUP($R75,$X$1090:$AA$1269,2)))))))))</f>
        <v>41.606448366393344</v>
      </c>
      <c r="T75" s="48">
        <f t="shared" ref="T75:T138" si="18">IF($Q75=280,(VLOOKUP($R75,$X$10:$AA$189,3)),IF($Q75=327,(VLOOKUP($R75,$X$190:$AA$369,3)),IF($Q75=337,(VLOOKUP($R75,$X$370:$AA$549,3)),IF($Q75=359,(VLOOKUP($R75,$X$550:$AA$729,3)),IF($Q75=380,(VLOOKUP($R75,$X$730:$AA$909,3)),IF($Q75=408,(VLOOKUP($R75,$X$910:$AA$1089,3)),IF($Q75=410,(VLOOKUP($R75,$X$1090:$AA$1269,3)))))))))</f>
        <v>0.8695094259421694</v>
      </c>
      <c r="U75" s="48">
        <f t="shared" ref="U75:U138" si="19">IF($Q75=280,(VLOOKUP($R75,$X$10:$AA$189,4)),IF($Q75=327,(VLOOKUP($R75,$X$190:$AA$369,4)),IF($Q75=337,(VLOOKUP($R75,$X$370:$AA$549,4)),IF($Q75=359,(VLOOKUP($R75,$X$550:$AA$729,4)),IF($Q75=380,(VLOOKUP($R75,$X$730:$AA$909,4)),IF($Q75=408,(VLOOKUP($R75,$X$910:$AA$1089,4)),IF($Q75=410,(VLOOKUP($R75,$X$1090:$AA$1269,4)))))))))</f>
        <v>1.7841876743987388</v>
      </c>
      <c r="W75" s="97">
        <f>DATA!A68</f>
        <v>280</v>
      </c>
      <c r="X75" s="97">
        <f>DATA!B68</f>
        <v>86</v>
      </c>
      <c r="Y75" s="39">
        <f>DATA!C68</f>
        <v>43.948700968782205</v>
      </c>
      <c r="Z75" s="38">
        <f>DATA!D68</f>
        <v>0.90295991223457506</v>
      </c>
      <c r="AA75" s="38">
        <f>DATA!E68</f>
        <v>1.8834108437172441</v>
      </c>
    </row>
    <row r="76" spans="1:27" x14ac:dyDescent="0.35">
      <c r="A76" s="2" t="s">
        <v>138</v>
      </c>
      <c r="B76" s="3"/>
      <c r="C76" s="58">
        <f t="shared" si="11"/>
        <v>0</v>
      </c>
      <c r="D76" s="3"/>
      <c r="E76" s="58">
        <f t="shared" si="12"/>
        <v>0</v>
      </c>
      <c r="F76" s="43"/>
      <c r="G76" s="4"/>
      <c r="H76" s="43"/>
      <c r="I76" s="61" t="str">
        <f t="shared" si="13"/>
        <v xml:space="preserve"> </v>
      </c>
      <c r="J76" s="61" t="str">
        <f t="shared" si="14"/>
        <v xml:space="preserve"> </v>
      </c>
      <c r="K76" s="59" t="str">
        <f t="shared" si="15"/>
        <v xml:space="preserve"> </v>
      </c>
      <c r="L76" s="59" t="str">
        <f t="shared" si="16"/>
        <v xml:space="preserve"> </v>
      </c>
      <c r="Q76" s="44">
        <f t="shared" ref="Q76:Q139" si="20">Q75</f>
        <v>337</v>
      </c>
      <c r="R76" s="44">
        <f t="shared" ref="R76:R139" si="21">R75+1</f>
        <v>87</v>
      </c>
      <c r="S76" s="100">
        <f t="shared" si="17"/>
        <v>42.475957792335507</v>
      </c>
      <c r="T76" s="48">
        <f t="shared" si="18"/>
        <v>0.87515054685306204</v>
      </c>
      <c r="U76" s="48">
        <f t="shared" si="19"/>
        <v>1.8111157791807835</v>
      </c>
      <c r="W76" s="97">
        <f>DATA!A69</f>
        <v>280</v>
      </c>
      <c r="X76" s="97">
        <f>DATA!B69</f>
        <v>87</v>
      </c>
      <c r="Y76" s="39">
        <f>DATA!C69</f>
        <v>44.851660881016777</v>
      </c>
      <c r="Z76" s="38">
        <f>DATA!D69</f>
        <v>0.90822454234139194</v>
      </c>
      <c r="AA76" s="38">
        <f>DATA!E69</f>
        <v>1.9115718909763793</v>
      </c>
    </row>
    <row r="77" spans="1:27" x14ac:dyDescent="0.35">
      <c r="A77" s="2" t="s">
        <v>139</v>
      </c>
      <c r="B77" s="3"/>
      <c r="C77" s="58">
        <f t="shared" si="11"/>
        <v>0</v>
      </c>
      <c r="D77" s="3"/>
      <c r="E77" s="58">
        <f t="shared" si="12"/>
        <v>0</v>
      </c>
      <c r="F77" s="43"/>
      <c r="G77" s="4"/>
      <c r="H77" s="43"/>
      <c r="I77" s="61" t="str">
        <f t="shared" si="13"/>
        <v xml:space="preserve"> </v>
      </c>
      <c r="J77" s="61" t="str">
        <f t="shared" si="14"/>
        <v xml:space="preserve"> </v>
      </c>
      <c r="K77" s="59" t="str">
        <f t="shared" si="15"/>
        <v xml:space="preserve"> </v>
      </c>
      <c r="L77" s="59" t="str">
        <f t="shared" si="16"/>
        <v xml:space="preserve"> </v>
      </c>
      <c r="Q77" s="44">
        <f t="shared" si="20"/>
        <v>337</v>
      </c>
      <c r="R77" s="44">
        <f t="shared" si="21"/>
        <v>88</v>
      </c>
      <c r="S77" s="100">
        <f t="shared" si="17"/>
        <v>43.351108339188571</v>
      </c>
      <c r="T77" s="48">
        <f t="shared" si="18"/>
        <v>0.88063720673647872</v>
      </c>
      <c r="U77" s="48">
        <f t="shared" si="19"/>
        <v>1.8377646946742683</v>
      </c>
      <c r="W77" s="97">
        <f>DATA!A70</f>
        <v>280</v>
      </c>
      <c r="X77" s="97">
        <f>DATA!B70</f>
        <v>88</v>
      </c>
      <c r="Y77" s="39">
        <f>DATA!C70</f>
        <v>45.75988542335817</v>
      </c>
      <c r="Z77" s="38">
        <f>DATA!D70</f>
        <v>0.91332106314372652</v>
      </c>
      <c r="AA77" s="38">
        <f>DATA!E70</f>
        <v>1.9394324089679631</v>
      </c>
    </row>
    <row r="78" spans="1:27" x14ac:dyDescent="0.35">
      <c r="A78" s="2" t="s">
        <v>140</v>
      </c>
      <c r="B78" s="3"/>
      <c r="C78" s="58">
        <f t="shared" si="11"/>
        <v>0</v>
      </c>
      <c r="D78" s="3"/>
      <c r="E78" s="58">
        <f t="shared" si="12"/>
        <v>0</v>
      </c>
      <c r="F78" s="43"/>
      <c r="G78" s="4"/>
      <c r="H78" s="43"/>
      <c r="I78" s="61" t="str">
        <f t="shared" si="13"/>
        <v xml:space="preserve"> </v>
      </c>
      <c r="J78" s="61" t="str">
        <f t="shared" si="14"/>
        <v xml:space="preserve"> </v>
      </c>
      <c r="K78" s="59" t="str">
        <f t="shared" si="15"/>
        <v xml:space="preserve"> </v>
      </c>
      <c r="L78" s="59" t="str">
        <f t="shared" si="16"/>
        <v xml:space="preserve"> </v>
      </c>
      <c r="Q78" s="44">
        <f t="shared" si="20"/>
        <v>337</v>
      </c>
      <c r="R78" s="44">
        <f t="shared" si="21"/>
        <v>89</v>
      </c>
      <c r="S78" s="100">
        <f t="shared" si="17"/>
        <v>44.231745545925051</v>
      </c>
      <c r="T78" s="48">
        <f t="shared" si="18"/>
        <v>0.88596956288430384</v>
      </c>
      <c r="U78" s="48">
        <f t="shared" si="19"/>
        <v>1.8641244967533939</v>
      </c>
      <c r="W78" s="97">
        <f>DATA!A71</f>
        <v>280</v>
      </c>
      <c r="X78" s="97">
        <f>DATA!B71</f>
        <v>89</v>
      </c>
      <c r="Y78" s="39">
        <f>DATA!C71</f>
        <v>46.673206486501897</v>
      </c>
      <c r="Z78" s="38">
        <f>DATA!D71</f>
        <v>0.91825001026017006</v>
      </c>
      <c r="AA78" s="38">
        <f>DATA!E71</f>
        <v>1.9669829495494844</v>
      </c>
    </row>
    <row r="79" spans="1:27" x14ac:dyDescent="0.35">
      <c r="A79" s="2" t="s">
        <v>141</v>
      </c>
      <c r="B79" s="3"/>
      <c r="C79" s="58">
        <f t="shared" si="11"/>
        <v>0</v>
      </c>
      <c r="D79" s="3"/>
      <c r="E79" s="58">
        <f t="shared" si="12"/>
        <v>0</v>
      </c>
      <c r="F79" s="43"/>
      <c r="G79" s="4"/>
      <c r="H79" s="43"/>
      <c r="I79" s="61" t="str">
        <f t="shared" si="13"/>
        <v xml:space="preserve"> </v>
      </c>
      <c r="J79" s="61" t="str">
        <f t="shared" si="14"/>
        <v xml:space="preserve"> </v>
      </c>
      <c r="K79" s="59" t="str">
        <f t="shared" si="15"/>
        <v xml:space="preserve"> </v>
      </c>
      <c r="L79" s="59" t="str">
        <f t="shared" si="16"/>
        <v xml:space="preserve"> </v>
      </c>
      <c r="Q79" s="44">
        <f t="shared" si="20"/>
        <v>337</v>
      </c>
      <c r="R79" s="44">
        <f t="shared" si="21"/>
        <v>90</v>
      </c>
      <c r="S79" s="100">
        <f t="shared" si="17"/>
        <v>45.117715108809357</v>
      </c>
      <c r="T79" s="48">
        <f t="shared" si="18"/>
        <v>0.89114784197736086</v>
      </c>
      <c r="U79" s="48">
        <f t="shared" si="19"/>
        <v>1.8901858794500508</v>
      </c>
      <c r="W79" s="97">
        <f>DATA!A72</f>
        <v>280</v>
      </c>
      <c r="X79" s="97">
        <f>DATA!B72</f>
        <v>90</v>
      </c>
      <c r="Y79" s="39">
        <f>DATA!C72</f>
        <v>47.591456496762063</v>
      </c>
      <c r="Z79" s="38">
        <f>DATA!D72</f>
        <v>0.9230119926188447</v>
      </c>
      <c r="AA79" s="38">
        <f>DATA!E72</f>
        <v>1.9942147071867662</v>
      </c>
    </row>
    <row r="80" spans="1:27" x14ac:dyDescent="0.35">
      <c r="A80" s="2" t="s">
        <v>142</v>
      </c>
      <c r="B80" s="3"/>
      <c r="C80" s="58">
        <f t="shared" si="11"/>
        <v>0</v>
      </c>
      <c r="D80" s="3"/>
      <c r="E80" s="58">
        <f t="shared" si="12"/>
        <v>0</v>
      </c>
      <c r="F80" s="43"/>
      <c r="G80" s="4"/>
      <c r="H80" s="43"/>
      <c r="I80" s="61" t="str">
        <f t="shared" si="13"/>
        <v xml:space="preserve"> </v>
      </c>
      <c r="J80" s="61" t="str">
        <f t="shared" si="14"/>
        <v xml:space="preserve"> </v>
      </c>
      <c r="K80" s="59" t="str">
        <f t="shared" si="15"/>
        <v xml:space="preserve"> </v>
      </c>
      <c r="L80" s="59" t="str">
        <f t="shared" si="16"/>
        <v xml:space="preserve"> </v>
      </c>
      <c r="Q80" s="44">
        <f t="shared" si="20"/>
        <v>337</v>
      </c>
      <c r="R80" s="44">
        <f t="shared" si="21"/>
        <v>91</v>
      </c>
      <c r="S80" s="100">
        <f t="shared" si="17"/>
        <v>46.008862950786721</v>
      </c>
      <c r="T80" s="48">
        <f t="shared" si="18"/>
        <v>0.89617233862595747</v>
      </c>
      <c r="U80" s="48">
        <f t="shared" si="19"/>
        <v>1.9159401549033728</v>
      </c>
      <c r="W80" s="97">
        <f>DATA!A73</f>
        <v>280</v>
      </c>
      <c r="X80" s="97">
        <f>DATA!B73</f>
        <v>91</v>
      </c>
      <c r="Y80" s="39">
        <f>DATA!C73</f>
        <v>48.51446848938091</v>
      </c>
      <c r="Z80" s="38">
        <f>DATA!D73</f>
        <v>0.92760769053087699</v>
      </c>
      <c r="AA80" s="38">
        <f>DATA!E73</f>
        <v>2.0211195148182202</v>
      </c>
    </row>
    <row r="81" spans="1:27" x14ac:dyDescent="0.35">
      <c r="A81" s="2" t="s">
        <v>143</v>
      </c>
      <c r="B81" s="3"/>
      <c r="C81" s="58">
        <f t="shared" si="11"/>
        <v>0</v>
      </c>
      <c r="D81" s="3"/>
      <c r="E81" s="58">
        <f t="shared" si="12"/>
        <v>0</v>
      </c>
      <c r="F81" s="43"/>
      <c r="G81" s="4"/>
      <c r="H81" s="43"/>
      <c r="I81" s="61" t="str">
        <f t="shared" si="13"/>
        <v xml:space="preserve"> </v>
      </c>
      <c r="J81" s="61" t="str">
        <f t="shared" si="14"/>
        <v xml:space="preserve"> </v>
      </c>
      <c r="K81" s="59" t="str">
        <f t="shared" si="15"/>
        <v xml:space="preserve"> </v>
      </c>
      <c r="L81" s="59" t="str">
        <f t="shared" si="16"/>
        <v xml:space="preserve"> </v>
      </c>
      <c r="Q81" s="44">
        <f t="shared" si="20"/>
        <v>337</v>
      </c>
      <c r="R81" s="44">
        <f t="shared" si="21"/>
        <v>92</v>
      </c>
      <c r="S81" s="100">
        <f t="shared" si="17"/>
        <v>46.90503528941268</v>
      </c>
      <c r="T81" s="48">
        <f t="shared" si="18"/>
        <v>0.90104341388241593</v>
      </c>
      <c r="U81" s="48">
        <f t="shared" si="19"/>
        <v>1.9413792515555968</v>
      </c>
      <c r="W81" s="97">
        <f>DATA!A74</f>
        <v>280</v>
      </c>
      <c r="X81" s="97">
        <f>DATA!B74</f>
        <v>92</v>
      </c>
      <c r="Y81" s="39">
        <f>DATA!C74</f>
        <v>49.442076179911787</v>
      </c>
      <c r="Z81" s="38">
        <f>DATA!D74</f>
        <v>0.93203785374170245</v>
      </c>
      <c r="AA81" s="38">
        <f>DATA!E74</f>
        <v>2.0476898381070701</v>
      </c>
    </row>
    <row r="82" spans="1:27" x14ac:dyDescent="0.35">
      <c r="A82" s="2" t="s">
        <v>144</v>
      </c>
      <c r="B82" s="3"/>
      <c r="C82" s="58">
        <f t="shared" si="11"/>
        <v>0</v>
      </c>
      <c r="D82" s="3"/>
      <c r="E82" s="58">
        <f t="shared" si="12"/>
        <v>0</v>
      </c>
      <c r="F82" s="43"/>
      <c r="G82" s="4"/>
      <c r="H82" s="43"/>
      <c r="I82" s="61" t="str">
        <f t="shared" si="13"/>
        <v xml:space="preserve"> </v>
      </c>
      <c r="J82" s="61" t="str">
        <f t="shared" si="14"/>
        <v xml:space="preserve"> </v>
      </c>
      <c r="K82" s="59" t="str">
        <f t="shared" si="15"/>
        <v xml:space="preserve"> </v>
      </c>
      <c r="L82" s="59" t="str">
        <f t="shared" si="16"/>
        <v xml:space="preserve"> </v>
      </c>
      <c r="Q82" s="44">
        <f t="shared" si="20"/>
        <v>337</v>
      </c>
      <c r="R82" s="44">
        <f t="shared" si="21"/>
        <v>93</v>
      </c>
      <c r="S82" s="100">
        <f t="shared" si="17"/>
        <v>47.806078703295093</v>
      </c>
      <c r="T82" s="48">
        <f t="shared" si="18"/>
        <v>0.9057614937273879</v>
      </c>
      <c r="U82" s="48">
        <f t="shared" si="19"/>
        <v>1.9664957106648904</v>
      </c>
      <c r="W82" s="97">
        <f>DATA!A75</f>
        <v>280</v>
      </c>
      <c r="X82" s="97">
        <f>DATA!B75</f>
        <v>93</v>
      </c>
      <c r="Y82" s="39">
        <f>DATA!C75</f>
        <v>50.374114033653484</v>
      </c>
      <c r="Z82" s="38">
        <f>DATA!D75</f>
        <v>0.9363032994631677</v>
      </c>
      <c r="AA82" s="38">
        <f>DATA!E75</f>
        <v>2.0739187681681273</v>
      </c>
    </row>
    <row r="83" spans="1:27" x14ac:dyDescent="0.35">
      <c r="A83" s="2" t="s">
        <v>145</v>
      </c>
      <c r="B83" s="3"/>
      <c r="C83" s="58">
        <f t="shared" si="11"/>
        <v>0</v>
      </c>
      <c r="D83" s="3"/>
      <c r="E83" s="58">
        <f t="shared" si="12"/>
        <v>0</v>
      </c>
      <c r="F83" s="43"/>
      <c r="G83" s="4"/>
      <c r="H83" s="43"/>
      <c r="I83" s="61" t="str">
        <f t="shared" si="13"/>
        <v xml:space="preserve"> </v>
      </c>
      <c r="J83" s="61" t="str">
        <f t="shared" si="14"/>
        <v xml:space="preserve"> </v>
      </c>
      <c r="K83" s="59" t="str">
        <f t="shared" si="15"/>
        <v xml:space="preserve"> </v>
      </c>
      <c r="L83" s="59" t="str">
        <f t="shared" si="16"/>
        <v xml:space="preserve"> </v>
      </c>
      <c r="Q83" s="44">
        <f t="shared" si="20"/>
        <v>337</v>
      </c>
      <c r="R83" s="44">
        <f t="shared" si="21"/>
        <v>94</v>
      </c>
      <c r="S83" s="100">
        <f t="shared" si="17"/>
        <v>48.711840197022482</v>
      </c>
      <c r="T83" s="48">
        <f t="shared" si="18"/>
        <v>0.91032706753231984</v>
      </c>
      <c r="U83" s="48">
        <f t="shared" si="19"/>
        <v>1.9912826812112212</v>
      </c>
      <c r="W83" s="97">
        <f>DATA!A76</f>
        <v>280</v>
      </c>
      <c r="X83" s="97">
        <f>DATA!B76</f>
        <v>94</v>
      </c>
      <c r="Y83" s="39">
        <f>DATA!C76</f>
        <v>51.310417333116661</v>
      </c>
      <c r="Z83" s="38">
        <f>DATA!D76</f>
        <v>0.94040491038896334</v>
      </c>
      <c r="AA83" s="38">
        <f>DATA!E76</f>
        <v>2.0998000128591601</v>
      </c>
    </row>
    <row r="84" spans="1:27" x14ac:dyDescent="0.35">
      <c r="A84" s="2" t="s">
        <v>146</v>
      </c>
      <c r="B84" s="3"/>
      <c r="C84" s="58">
        <f t="shared" si="11"/>
        <v>0</v>
      </c>
      <c r="D84" s="3"/>
      <c r="E84" s="58">
        <f t="shared" si="12"/>
        <v>0</v>
      </c>
      <c r="F84" s="43"/>
      <c r="G84" s="4"/>
      <c r="H84" s="43"/>
      <c r="I84" s="61" t="str">
        <f t="shared" si="13"/>
        <v xml:space="preserve"> </v>
      </c>
      <c r="J84" s="61" t="str">
        <f t="shared" si="14"/>
        <v xml:space="preserve"> </v>
      </c>
      <c r="K84" s="59" t="str">
        <f t="shared" si="15"/>
        <v xml:space="preserve"> </v>
      </c>
      <c r="L84" s="59" t="str">
        <f t="shared" si="16"/>
        <v xml:space="preserve"> </v>
      </c>
      <c r="Q84" s="44">
        <f t="shared" si="20"/>
        <v>337</v>
      </c>
      <c r="R84" s="44">
        <f t="shared" si="21"/>
        <v>95</v>
      </c>
      <c r="S84" s="100">
        <f t="shared" si="17"/>
        <v>49.622167264554804</v>
      </c>
      <c r="T84" s="48">
        <f t="shared" si="18"/>
        <v>0.91474068650024698</v>
      </c>
      <c r="U84" s="48">
        <f t="shared" si="19"/>
        <v>2.0157339132761076</v>
      </c>
      <c r="W84" s="97">
        <f>DATA!A77</f>
        <v>280</v>
      </c>
      <c r="X84" s="97">
        <f>DATA!B77</f>
        <v>95</v>
      </c>
      <c r="Y84" s="39">
        <f>DATA!C77</f>
        <v>52.250822243505624</v>
      </c>
      <c r="Z84" s="38">
        <f>DATA!D77</f>
        <v>0.94434363269628108</v>
      </c>
      <c r="AA84" s="38">
        <f>DATA!E77</f>
        <v>2.1253278867296008</v>
      </c>
    </row>
    <row r="85" spans="1:27" x14ac:dyDescent="0.35">
      <c r="A85" s="2" t="s">
        <v>147</v>
      </c>
      <c r="B85" s="3"/>
      <c r="C85" s="58">
        <f t="shared" si="11"/>
        <v>0</v>
      </c>
      <c r="D85" s="3"/>
      <c r="E85" s="58">
        <f t="shared" si="12"/>
        <v>0</v>
      </c>
      <c r="F85" s="43"/>
      <c r="G85" s="4"/>
      <c r="H85" s="43"/>
      <c r="I85" s="61" t="str">
        <f t="shared" si="13"/>
        <v xml:space="preserve"> </v>
      </c>
      <c r="J85" s="61" t="str">
        <f t="shared" si="14"/>
        <v xml:space="preserve"> </v>
      </c>
      <c r="K85" s="59" t="str">
        <f t="shared" si="15"/>
        <v xml:space="preserve"> </v>
      </c>
      <c r="L85" s="59" t="str">
        <f t="shared" si="16"/>
        <v xml:space="preserve"> </v>
      </c>
      <c r="Q85" s="44">
        <f t="shared" si="20"/>
        <v>337</v>
      </c>
      <c r="R85" s="44">
        <f t="shared" si="21"/>
        <v>96</v>
      </c>
      <c r="S85" s="100">
        <f t="shared" si="17"/>
        <v>50.536907951055042</v>
      </c>
      <c r="T85" s="48">
        <f t="shared" si="18"/>
        <v>0.91900296208695131</v>
      </c>
      <c r="U85" s="48">
        <f t="shared" si="19"/>
        <v>2.0398437499811046</v>
      </c>
      <c r="W85" s="97">
        <f>DATA!A78</f>
        <v>280</v>
      </c>
      <c r="X85" s="97">
        <f>DATA!B78</f>
        <v>96</v>
      </c>
      <c r="Y85" s="39">
        <f>DATA!C78</f>
        <v>53.195165876201898</v>
      </c>
      <c r="Z85" s="38">
        <f>DATA!D78</f>
        <v>0.94812047403634025</v>
      </c>
      <c r="AA85" s="38">
        <f>DATA!E78</f>
        <v>2.1504972997213718</v>
      </c>
    </row>
    <row r="86" spans="1:27" x14ac:dyDescent="0.35">
      <c r="A86" s="2" t="s">
        <v>148</v>
      </c>
      <c r="B86" s="3"/>
      <c r="C86" s="58">
        <f t="shared" si="11"/>
        <v>0</v>
      </c>
      <c r="D86" s="3"/>
      <c r="E86" s="58">
        <f t="shared" si="12"/>
        <v>0</v>
      </c>
      <c r="F86" s="43"/>
      <c r="G86" s="4"/>
      <c r="H86" s="43"/>
      <c r="I86" s="61" t="str">
        <f t="shared" si="13"/>
        <v xml:space="preserve"> </v>
      </c>
      <c r="J86" s="61" t="str">
        <f t="shared" si="14"/>
        <v xml:space="preserve"> </v>
      </c>
      <c r="K86" s="59" t="str">
        <f t="shared" si="15"/>
        <v xml:space="preserve"> </v>
      </c>
      <c r="L86" s="59" t="str">
        <f t="shared" si="16"/>
        <v xml:space="preserve"> </v>
      </c>
      <c r="Q86" s="44">
        <f t="shared" si="20"/>
        <v>337</v>
      </c>
      <c r="R86" s="44">
        <f t="shared" si="21"/>
        <v>97</v>
      </c>
      <c r="S86" s="100">
        <f t="shared" si="17"/>
        <v>51.455910913141999</v>
      </c>
      <c r="T86" s="48">
        <f t="shared" si="18"/>
        <v>0.92311456440486417</v>
      </c>
      <c r="U86" s="48">
        <f t="shared" si="19"/>
        <v>2.0636071180732056</v>
      </c>
      <c r="W86" s="97">
        <f>DATA!A79</f>
        <v>280</v>
      </c>
      <c r="X86" s="97">
        <f>DATA!B79</f>
        <v>97</v>
      </c>
      <c r="Y86" s="39">
        <f>DATA!C79</f>
        <v>54.143286350238242</v>
      </c>
      <c r="Z86" s="38">
        <f>DATA!D79</f>
        <v>0.95173650151640032</v>
      </c>
      <c r="AA86" s="38">
        <f>DATA!E79</f>
        <v>2.1753037447180184</v>
      </c>
    </row>
    <row r="87" spans="1:27" x14ac:dyDescent="0.35">
      <c r="A87" s="2" t="s">
        <v>149</v>
      </c>
      <c r="B87" s="3"/>
      <c r="C87" s="58">
        <f t="shared" si="11"/>
        <v>0</v>
      </c>
      <c r="D87" s="3"/>
      <c r="E87" s="58">
        <f t="shared" si="12"/>
        <v>0</v>
      </c>
      <c r="F87" s="43"/>
      <c r="G87" s="4"/>
      <c r="H87" s="43"/>
      <c r="I87" s="61" t="str">
        <f t="shared" si="13"/>
        <v xml:space="preserve"> </v>
      </c>
      <c r="J87" s="61" t="str">
        <f t="shared" si="14"/>
        <v xml:space="preserve"> </v>
      </c>
      <c r="K87" s="59" t="str">
        <f t="shared" si="15"/>
        <v xml:space="preserve"> </v>
      </c>
      <c r="L87" s="59" t="str">
        <f t="shared" si="16"/>
        <v xml:space="preserve"> </v>
      </c>
      <c r="Q87" s="44">
        <f t="shared" si="20"/>
        <v>337</v>
      </c>
      <c r="R87" s="44">
        <f t="shared" si="21"/>
        <v>98</v>
      </c>
      <c r="S87" s="100">
        <f t="shared" si="17"/>
        <v>52.379025477546861</v>
      </c>
      <c r="T87" s="48">
        <f t="shared" si="18"/>
        <v>0.92707622061147532</v>
      </c>
      <c r="U87" s="48">
        <f t="shared" si="19"/>
        <v>2.0870195172480117</v>
      </c>
      <c r="W87" s="97">
        <f>DATA!A80</f>
        <v>280</v>
      </c>
      <c r="X87" s="97">
        <f>DATA!B80</f>
        <v>98</v>
      </c>
      <c r="Y87" s="39">
        <f>DATA!C80</f>
        <v>55.095022851754642</v>
      </c>
      <c r="Z87" s="38">
        <f>DATA!D80</f>
        <v>0.95519283967585089</v>
      </c>
      <c r="AA87" s="38">
        <f>DATA!E80</f>
        <v>2.1997432840390339</v>
      </c>
    </row>
    <row r="88" spans="1:27" x14ac:dyDescent="0.35">
      <c r="A88" s="2" t="s">
        <v>150</v>
      </c>
      <c r="B88" s="3"/>
      <c r="C88" s="58">
        <f t="shared" si="11"/>
        <v>0</v>
      </c>
      <c r="D88" s="3"/>
      <c r="E88" s="58">
        <f t="shared" si="12"/>
        <v>0</v>
      </c>
      <c r="F88" s="43"/>
      <c r="G88" s="4"/>
      <c r="H88" s="43"/>
      <c r="I88" s="61" t="str">
        <f t="shared" si="13"/>
        <v xml:space="preserve"> </v>
      </c>
      <c r="J88" s="61" t="str">
        <f t="shared" si="14"/>
        <v xml:space="preserve"> </v>
      </c>
      <c r="K88" s="59" t="str">
        <f t="shared" si="15"/>
        <v xml:space="preserve"> </v>
      </c>
      <c r="L88" s="59" t="str">
        <f t="shared" si="16"/>
        <v xml:space="preserve"> </v>
      </c>
      <c r="Q88" s="44">
        <f t="shared" si="20"/>
        <v>337</v>
      </c>
      <c r="R88" s="44">
        <f t="shared" si="21"/>
        <v>99</v>
      </c>
      <c r="S88" s="100">
        <f t="shared" si="17"/>
        <v>53.306101698158336</v>
      </c>
      <c r="T88" s="48">
        <f t="shared" si="18"/>
        <v>0.93088871328487066</v>
      </c>
      <c r="U88" s="48">
        <f t="shared" si="19"/>
        <v>2.1100770083034428</v>
      </c>
      <c r="W88" s="97">
        <f>DATA!A81</f>
        <v>280</v>
      </c>
      <c r="X88" s="97">
        <f>DATA!B81</f>
        <v>99</v>
      </c>
      <c r="Y88" s="39">
        <f>DATA!C81</f>
        <v>56.050215691430495</v>
      </c>
      <c r="Z88" s="38">
        <f>DATA!D81</f>
        <v>0.95849066845906705</v>
      </c>
      <c r="AA88" s="38">
        <f>DATA!E81</f>
        <v>2.2238125349764646</v>
      </c>
    </row>
    <row r="89" spans="1:27" x14ac:dyDescent="0.35">
      <c r="A89" s="2" t="s">
        <v>151</v>
      </c>
      <c r="B89" s="3"/>
      <c r="C89" s="58">
        <f t="shared" si="11"/>
        <v>0</v>
      </c>
      <c r="D89" s="3"/>
      <c r="E89" s="58">
        <f t="shared" si="12"/>
        <v>0</v>
      </c>
      <c r="F89" s="43"/>
      <c r="G89" s="4"/>
      <c r="H89" s="43"/>
      <c r="I89" s="61" t="str">
        <f t="shared" si="13"/>
        <v xml:space="preserve"> </v>
      </c>
      <c r="J89" s="61" t="str">
        <f t="shared" si="14"/>
        <v xml:space="preserve"> </v>
      </c>
      <c r="K89" s="59" t="str">
        <f t="shared" si="15"/>
        <v xml:space="preserve"> </v>
      </c>
      <c r="L89" s="59" t="str">
        <f t="shared" si="16"/>
        <v xml:space="preserve"> </v>
      </c>
      <c r="Q89" s="44">
        <f t="shared" si="20"/>
        <v>337</v>
      </c>
      <c r="R89" s="44">
        <f t="shared" si="21"/>
        <v>100</v>
      </c>
      <c r="S89" s="100">
        <f t="shared" si="17"/>
        <v>54.236990411443209</v>
      </c>
      <c r="T89" s="48">
        <f t="shared" si="18"/>
        <v>0.93455287878798821</v>
      </c>
      <c r="U89" s="48">
        <f t="shared" si="19"/>
        <v>2.1327762002181441</v>
      </c>
      <c r="W89" s="97">
        <f>DATA!A82</f>
        <v>280</v>
      </c>
      <c r="X89" s="97">
        <f>DATA!B82</f>
        <v>100</v>
      </c>
      <c r="Y89" s="39">
        <f>DATA!C82</f>
        <v>57.008706359889558</v>
      </c>
      <c r="Z89" s="38">
        <f>DATA!D82</f>
        <v>0.96163122118732147</v>
      </c>
      <c r="AA89" s="38">
        <f>DATA!E82</f>
        <v>2.2475086544704235</v>
      </c>
    </row>
    <row r="90" spans="1:27" x14ac:dyDescent="0.35">
      <c r="A90" s="2" t="s">
        <v>152</v>
      </c>
      <c r="B90" s="3"/>
      <c r="C90" s="58">
        <f t="shared" si="11"/>
        <v>0</v>
      </c>
      <c r="D90" s="3"/>
      <c r="E90" s="58">
        <f t="shared" si="12"/>
        <v>0</v>
      </c>
      <c r="F90" s="43"/>
      <c r="G90" s="4"/>
      <c r="H90" s="43"/>
      <c r="I90" s="61" t="str">
        <f t="shared" si="13"/>
        <v xml:space="preserve"> </v>
      </c>
      <c r="J90" s="61" t="str">
        <f t="shared" si="14"/>
        <v xml:space="preserve"> </v>
      </c>
      <c r="K90" s="59" t="str">
        <f t="shared" si="15"/>
        <v xml:space="preserve"> </v>
      </c>
      <c r="L90" s="59" t="str">
        <f t="shared" si="16"/>
        <v xml:space="preserve"> </v>
      </c>
      <c r="Q90" s="44">
        <f t="shared" si="20"/>
        <v>337</v>
      </c>
      <c r="R90" s="44">
        <f t="shared" si="21"/>
        <v>101</v>
      </c>
      <c r="S90" s="100">
        <f t="shared" si="17"/>
        <v>55.171543290231199</v>
      </c>
      <c r="T90" s="48">
        <f t="shared" si="18"/>
        <v>0.93806960562415043</v>
      </c>
      <c r="U90" s="48">
        <f t="shared" si="19"/>
        <v>2.155114236249386</v>
      </c>
      <c r="W90" s="97">
        <f>DATA!A83</f>
        <v>280</v>
      </c>
      <c r="X90" s="97">
        <f>DATA!B83</f>
        <v>101</v>
      </c>
      <c r="Y90" s="39">
        <f>DATA!C83</f>
        <v>57.970337581076883</v>
      </c>
      <c r="Z90" s="38">
        <f>DATA!D83</f>
        <v>0.96461578253224545</v>
      </c>
      <c r="AA90" s="38">
        <f>DATA!E83</f>
        <v>2.2708293230191914</v>
      </c>
    </row>
    <row r="91" spans="1:27" x14ac:dyDescent="0.35">
      <c r="A91" s="2" t="s">
        <v>153</v>
      </c>
      <c r="B91" s="3"/>
      <c r="C91" s="58">
        <f t="shared" si="11"/>
        <v>0</v>
      </c>
      <c r="D91" s="3"/>
      <c r="E91" s="58">
        <f t="shared" si="12"/>
        <v>0</v>
      </c>
      <c r="F91" s="43"/>
      <c r="G91" s="4"/>
      <c r="H91" s="43"/>
      <c r="I91" s="61" t="str">
        <f t="shared" si="13"/>
        <v xml:space="preserve"> </v>
      </c>
      <c r="J91" s="61" t="str">
        <f t="shared" si="14"/>
        <v xml:space="preserve"> </v>
      </c>
      <c r="K91" s="59" t="str">
        <f t="shared" si="15"/>
        <v xml:space="preserve"> </v>
      </c>
      <c r="L91" s="59" t="str">
        <f t="shared" si="16"/>
        <v xml:space="preserve"> </v>
      </c>
      <c r="Q91" s="44">
        <f t="shared" si="20"/>
        <v>337</v>
      </c>
      <c r="R91" s="44">
        <f t="shared" si="21"/>
        <v>102</v>
      </c>
      <c r="S91" s="100">
        <f t="shared" si="17"/>
        <v>56.109612895855349</v>
      </c>
      <c r="T91" s="48">
        <f t="shared" si="18"/>
        <v>0.9414398327853668</v>
      </c>
      <c r="U91" s="48">
        <f t="shared" si="19"/>
        <v>2.1770887791453868</v>
      </c>
      <c r="W91" s="97">
        <f>DATA!A84</f>
        <v>280</v>
      </c>
      <c r="X91" s="97">
        <f>DATA!B84</f>
        <v>102</v>
      </c>
      <c r="Y91" s="39">
        <f>DATA!C84</f>
        <v>58.934953363609125</v>
      </c>
      <c r="Z91" s="38">
        <f>DATA!D84</f>
        <v>0.96744568649321394</v>
      </c>
      <c r="AA91" s="38">
        <f>DATA!E84</f>
        <v>2.2937727279181424</v>
      </c>
    </row>
    <row r="92" spans="1:27" x14ac:dyDescent="0.35">
      <c r="A92" s="2" t="s">
        <v>154</v>
      </c>
      <c r="B92" s="3"/>
      <c r="C92" s="58">
        <f t="shared" si="11"/>
        <v>0</v>
      </c>
      <c r="D92" s="3"/>
      <c r="E92" s="58">
        <f t="shared" si="12"/>
        <v>0</v>
      </c>
      <c r="F92" s="43"/>
      <c r="G92" s="4"/>
      <c r="H92" s="43"/>
      <c r="I92" s="61" t="str">
        <f t="shared" si="13"/>
        <v xml:space="preserve"> </v>
      </c>
      <c r="J92" s="61" t="str">
        <f t="shared" si="14"/>
        <v xml:space="preserve"> </v>
      </c>
      <c r="K92" s="59" t="str">
        <f t="shared" si="15"/>
        <v xml:space="preserve"> </v>
      </c>
      <c r="L92" s="59" t="str">
        <f t="shared" si="16"/>
        <v xml:space="preserve"> </v>
      </c>
      <c r="Q92" s="44">
        <f t="shared" si="20"/>
        <v>337</v>
      </c>
      <c r="R92" s="44">
        <f t="shared" si="21"/>
        <v>103</v>
      </c>
      <c r="S92" s="100">
        <f t="shared" si="17"/>
        <v>57.051052728640713</v>
      </c>
      <c r="T92" s="48">
        <f t="shared" si="18"/>
        <v>0.94466454809586509</v>
      </c>
      <c r="U92" s="48">
        <f t="shared" si="19"/>
        <v>2.1986979955665218</v>
      </c>
      <c r="W92" s="97">
        <f>DATA!A85</f>
        <v>280</v>
      </c>
      <c r="X92" s="97">
        <f>DATA!B85</f>
        <v>103</v>
      </c>
      <c r="Y92" s="39">
        <f>DATA!C85</f>
        <v>59.902399050102339</v>
      </c>
      <c r="Z92" s="38">
        <f>DATA!D85</f>
        <v>0.9701223143810882</v>
      </c>
      <c r="AA92" s="38">
        <f>DATA!E85</f>
        <v>2.3163375459198203</v>
      </c>
    </row>
    <row r="93" spans="1:27" x14ac:dyDescent="0.35">
      <c r="A93" s="2" t="s">
        <v>155</v>
      </c>
      <c r="B93" s="3"/>
      <c r="C93" s="58">
        <f t="shared" si="11"/>
        <v>0</v>
      </c>
      <c r="D93" s="3"/>
      <c r="E93" s="58">
        <f t="shared" si="12"/>
        <v>0</v>
      </c>
      <c r="F93" s="43"/>
      <c r="G93" s="4"/>
      <c r="H93" s="43"/>
      <c r="I93" s="61" t="str">
        <f t="shared" si="13"/>
        <v xml:space="preserve"> </v>
      </c>
      <c r="J93" s="61" t="str">
        <f t="shared" si="14"/>
        <v xml:space="preserve"> </v>
      </c>
      <c r="K93" s="59" t="str">
        <f t="shared" si="15"/>
        <v xml:space="preserve"> </v>
      </c>
      <c r="L93" s="59" t="str">
        <f t="shared" si="16"/>
        <v xml:space="preserve"> </v>
      </c>
      <c r="Q93" s="44">
        <f t="shared" si="20"/>
        <v>337</v>
      </c>
      <c r="R93" s="44">
        <f t="shared" si="21"/>
        <v>104</v>
      </c>
      <c r="S93" s="100">
        <f t="shared" si="17"/>
        <v>57.995717276736578</v>
      </c>
      <c r="T93" s="48">
        <f t="shared" si="18"/>
        <v>0.94774478655272532</v>
      </c>
      <c r="U93" s="48">
        <f t="shared" si="19"/>
        <v>2.219940539808877</v>
      </c>
      <c r="W93" s="97">
        <f>DATA!A86</f>
        <v>280</v>
      </c>
      <c r="X93" s="97">
        <f>DATA!B86</f>
        <v>104</v>
      </c>
      <c r="Y93" s="39">
        <f>DATA!C86</f>
        <v>60.872521364483433</v>
      </c>
      <c r="Z93" s="38">
        <f>DATA!D86</f>
        <v>0.97264709281011541</v>
      </c>
      <c r="AA93" s="38">
        <f>DATA!E86</f>
        <v>2.3385229254051705</v>
      </c>
    </row>
    <row r="94" spans="1:27" x14ac:dyDescent="0.35">
      <c r="A94" s="2" t="s">
        <v>156</v>
      </c>
      <c r="B94" s="3"/>
      <c r="C94" s="58">
        <f t="shared" si="11"/>
        <v>0</v>
      </c>
      <c r="D94" s="3"/>
      <c r="E94" s="58">
        <f t="shared" si="12"/>
        <v>0</v>
      </c>
      <c r="F94" s="43"/>
      <c r="G94" s="4"/>
      <c r="H94" s="43"/>
      <c r="I94" s="61" t="str">
        <f t="shared" si="13"/>
        <v xml:space="preserve"> </v>
      </c>
      <c r="J94" s="61" t="str">
        <f t="shared" si="14"/>
        <v xml:space="preserve"> </v>
      </c>
      <c r="K94" s="59" t="str">
        <f t="shared" si="15"/>
        <v xml:space="preserve"> </v>
      </c>
      <c r="L94" s="59" t="str">
        <f t="shared" si="16"/>
        <v xml:space="preserve"> </v>
      </c>
      <c r="Q94" s="44">
        <f t="shared" si="20"/>
        <v>337</v>
      </c>
      <c r="R94" s="44">
        <f t="shared" si="21"/>
        <v>105</v>
      </c>
      <c r="S94" s="100">
        <f t="shared" si="17"/>
        <v>58.943462063289303</v>
      </c>
      <c r="T94" s="48">
        <f t="shared" si="18"/>
        <v>0.95068162866515493</v>
      </c>
      <c r="U94" s="48">
        <f t="shared" si="19"/>
        <v>2.2408155369221561</v>
      </c>
      <c r="W94" s="97">
        <f>DATA!A87</f>
        <v>280</v>
      </c>
      <c r="X94" s="97">
        <f>DATA!B87</f>
        <v>105</v>
      </c>
      <c r="Y94" s="39">
        <f>DATA!C87</f>
        <v>61.845168457293539</v>
      </c>
      <c r="Z94" s="38">
        <f>DATA!D87</f>
        <v>0.97502149170068364</v>
      </c>
      <c r="AA94" s="38">
        <f>DATA!E87</f>
        <v>2.3603284681532535</v>
      </c>
    </row>
    <row r="95" spans="1:27" x14ac:dyDescent="0.35">
      <c r="A95" s="2" t="s">
        <v>157</v>
      </c>
      <c r="B95" s="3"/>
      <c r="C95" s="58">
        <f t="shared" si="11"/>
        <v>0</v>
      </c>
      <c r="D95" s="3"/>
      <c r="E95" s="58">
        <f t="shared" si="12"/>
        <v>0</v>
      </c>
      <c r="F95" s="43"/>
      <c r="G95" s="4"/>
      <c r="H95" s="43"/>
      <c r="I95" s="61" t="str">
        <f t="shared" si="13"/>
        <v xml:space="preserve"> </v>
      </c>
      <c r="J95" s="61" t="str">
        <f t="shared" si="14"/>
        <v xml:space="preserve"> </v>
      </c>
      <c r="K95" s="59" t="str">
        <f t="shared" si="15"/>
        <v xml:space="preserve"> </v>
      </c>
      <c r="L95" s="59" t="str">
        <f t="shared" si="16"/>
        <v xml:space="preserve"> </v>
      </c>
      <c r="Q95" s="44">
        <f t="shared" si="20"/>
        <v>337</v>
      </c>
      <c r="R95" s="44">
        <f t="shared" si="21"/>
        <v>106</v>
      </c>
      <c r="S95" s="100">
        <f t="shared" si="17"/>
        <v>59.894143691954461</v>
      </c>
      <c r="T95" s="48">
        <f t="shared" si="18"/>
        <v>0.95347619879472845</v>
      </c>
      <c r="U95" s="48">
        <f t="shared" si="19"/>
        <v>2.2613225653119873</v>
      </c>
      <c r="W95" s="97">
        <f>DATA!A88</f>
        <v>280</v>
      </c>
      <c r="X95" s="97">
        <f>DATA!B88</f>
        <v>106</v>
      </c>
      <c r="Y95" s="39">
        <f>DATA!C88</f>
        <v>62.820189948994226</v>
      </c>
      <c r="Z95" s="38">
        <f>DATA!D88</f>
        <v>0.9772470222943852</v>
      </c>
      <c r="AA95" s="38">
        <f>DATA!E88</f>
        <v>2.3817542107937264</v>
      </c>
    </row>
    <row r="96" spans="1:27" x14ac:dyDescent="0.35">
      <c r="A96" s="2" t="s">
        <v>158</v>
      </c>
      <c r="B96" s="3"/>
      <c r="C96" s="58">
        <f t="shared" si="11"/>
        <v>0</v>
      </c>
      <c r="D96" s="3"/>
      <c r="E96" s="58">
        <f t="shared" si="12"/>
        <v>0</v>
      </c>
      <c r="F96" s="43"/>
      <c r="G96" s="4"/>
      <c r="H96" s="43"/>
      <c r="I96" s="61" t="str">
        <f t="shared" si="13"/>
        <v xml:space="preserve"> </v>
      </c>
      <c r="J96" s="61" t="str">
        <f t="shared" si="14"/>
        <v xml:space="preserve"> </v>
      </c>
      <c r="K96" s="59" t="str">
        <f t="shared" si="15"/>
        <v xml:space="preserve"> </v>
      </c>
      <c r="L96" s="59" t="str">
        <f t="shared" si="16"/>
        <v xml:space="preserve"> </v>
      </c>
      <c r="Q96" s="44">
        <f t="shared" si="20"/>
        <v>337</v>
      </c>
      <c r="R96" s="44">
        <f t="shared" si="21"/>
        <v>107</v>
      </c>
      <c r="S96" s="100">
        <f t="shared" si="17"/>
        <v>60.847619890749186</v>
      </c>
      <c r="T96" s="48">
        <f t="shared" si="18"/>
        <v>0.95612966349838402</v>
      </c>
      <c r="U96" s="48">
        <f t="shared" si="19"/>
        <v>2.2814616389143723</v>
      </c>
      <c r="W96" s="97">
        <f>DATA!A89</f>
        <v>280</v>
      </c>
      <c r="X96" s="97">
        <f>DATA!B89</f>
        <v>107</v>
      </c>
      <c r="Y96" s="39">
        <f>DATA!C89</f>
        <v>63.797436971288612</v>
      </c>
      <c r="Z96" s="38">
        <f>DATA!D89</f>
        <v>0.97932523518405468</v>
      </c>
      <c r="AA96" s="38">
        <f>DATA!E89</f>
        <v>2.4028006060230886</v>
      </c>
    </row>
    <row r="97" spans="1:27" x14ac:dyDescent="0.35">
      <c r="A97" s="2" t="s">
        <v>159</v>
      </c>
      <c r="B97" s="3"/>
      <c r="C97" s="58">
        <f t="shared" si="11"/>
        <v>0</v>
      </c>
      <c r="D97" s="3"/>
      <c r="E97" s="58">
        <f t="shared" si="12"/>
        <v>0</v>
      </c>
      <c r="F97" s="43"/>
      <c r="G97" s="4"/>
      <c r="H97" s="43"/>
      <c r="I97" s="61" t="str">
        <f t="shared" si="13"/>
        <v xml:space="preserve"> </v>
      </c>
      <c r="J97" s="61" t="str">
        <f t="shared" si="14"/>
        <v xml:space="preserve"> </v>
      </c>
      <c r="K97" s="59" t="str">
        <f t="shared" si="15"/>
        <v xml:space="preserve"> </v>
      </c>
      <c r="L97" s="59" t="str">
        <f t="shared" si="16"/>
        <v xml:space="preserve"> </v>
      </c>
      <c r="Q97" s="44">
        <f t="shared" si="20"/>
        <v>337</v>
      </c>
      <c r="R97" s="44">
        <f t="shared" si="21"/>
        <v>108</v>
      </c>
      <c r="S97" s="100">
        <f t="shared" si="17"/>
        <v>61.803749554247574</v>
      </c>
      <c r="T97" s="48">
        <f t="shared" si="18"/>
        <v>0.95864322987541328</v>
      </c>
      <c r="U97" s="48">
        <f t="shared" si="19"/>
        <v>2.3012331890272835</v>
      </c>
      <c r="W97" s="97">
        <f>DATA!A90</f>
        <v>280</v>
      </c>
      <c r="X97" s="97">
        <f>DATA!B90</f>
        <v>108</v>
      </c>
      <c r="Y97" s="39">
        <f>DATA!C90</f>
        <v>64.776762206472668</v>
      </c>
      <c r="Z97" s="38">
        <f>DATA!D90</f>
        <v>0.98125771835995756</v>
      </c>
      <c r="AA97" s="38">
        <f>DATA!E90</f>
        <v>2.4234685036621224</v>
      </c>
    </row>
    <row r="98" spans="1:27" x14ac:dyDescent="0.35">
      <c r="A98" s="2" t="s">
        <v>160</v>
      </c>
      <c r="B98" s="3"/>
      <c r="C98" s="58">
        <f t="shared" si="11"/>
        <v>0</v>
      </c>
      <c r="D98" s="3"/>
      <c r="E98" s="58">
        <f t="shared" si="12"/>
        <v>0</v>
      </c>
      <c r="F98" s="43"/>
      <c r="G98" s="4"/>
      <c r="H98" s="43"/>
      <c r="I98" s="61" t="str">
        <f t="shared" si="13"/>
        <v xml:space="preserve"> </v>
      </c>
      <c r="J98" s="61" t="str">
        <f t="shared" si="14"/>
        <v xml:space="preserve"> </v>
      </c>
      <c r="K98" s="59" t="str">
        <f t="shared" si="15"/>
        <v xml:space="preserve"> </v>
      </c>
      <c r="L98" s="59" t="str">
        <f t="shared" si="16"/>
        <v xml:space="preserve"> </v>
      </c>
      <c r="Q98" s="44">
        <f t="shared" si="20"/>
        <v>337</v>
      </c>
      <c r="R98" s="44">
        <f t="shared" si="21"/>
        <v>109</v>
      </c>
      <c r="S98" s="100">
        <f t="shared" si="17"/>
        <v>62.76239278412298</v>
      </c>
      <c r="T98" s="48">
        <f t="shared" si="18"/>
        <v>0.96101814392090468</v>
      </c>
      <c r="U98" s="48">
        <f t="shared" si="19"/>
        <v>2.3206380458814029</v>
      </c>
      <c r="W98" s="97">
        <f>DATA!A91</f>
        <v>280</v>
      </c>
      <c r="X98" s="97">
        <f>DATA!B91</f>
        <v>109</v>
      </c>
      <c r="Y98" s="39">
        <f>DATA!C91</f>
        <v>65.758019924832624</v>
      </c>
      <c r="Z98" s="38">
        <f>DATA!D91</f>
        <v>0.98304609527457565</v>
      </c>
      <c r="AA98" s="38">
        <f>DATA!E91</f>
        <v>2.4437591316281888</v>
      </c>
    </row>
    <row r="99" spans="1:27" x14ac:dyDescent="0.35">
      <c r="A99" s="2" t="s">
        <v>161</v>
      </c>
      <c r="B99" s="3"/>
      <c r="C99" s="58">
        <f t="shared" si="11"/>
        <v>0</v>
      </c>
      <c r="D99" s="3"/>
      <c r="E99" s="58">
        <f t="shared" si="12"/>
        <v>0</v>
      </c>
      <c r="F99" s="43"/>
      <c r="G99" s="4"/>
      <c r="H99" s="43"/>
      <c r="I99" s="61" t="str">
        <f t="shared" si="13"/>
        <v xml:space="preserve"> </v>
      </c>
      <c r="J99" s="61" t="str">
        <f t="shared" si="14"/>
        <v xml:space="preserve"> </v>
      </c>
      <c r="K99" s="59" t="str">
        <f t="shared" si="15"/>
        <v xml:space="preserve"> </v>
      </c>
      <c r="L99" s="59" t="str">
        <f t="shared" si="16"/>
        <v xml:space="preserve"> </v>
      </c>
      <c r="Q99" s="44">
        <f t="shared" si="20"/>
        <v>337</v>
      </c>
      <c r="R99" s="44">
        <f t="shared" si="21"/>
        <v>110</v>
      </c>
      <c r="S99" s="100">
        <f t="shared" si="17"/>
        <v>63.72341092804389</v>
      </c>
      <c r="T99" s="48">
        <f t="shared" si="18"/>
        <v>0.96325568888676827</v>
      </c>
      <c r="U99" s="48">
        <f t="shared" si="19"/>
        <v>2.3396774200286599</v>
      </c>
      <c r="W99" s="97">
        <f>DATA!A92</f>
        <v>280</v>
      </c>
      <c r="X99" s="97">
        <f>DATA!B92</f>
        <v>110</v>
      </c>
      <c r="Y99" s="39">
        <f>DATA!C92</f>
        <v>66.741066020107212</v>
      </c>
      <c r="Z99" s="38">
        <f>DATA!D92</f>
        <v>0.98469202292740832</v>
      </c>
      <c r="AA99" s="38">
        <f>DATA!E92</f>
        <v>2.4636740768921221</v>
      </c>
    </row>
    <row r="100" spans="1:27" x14ac:dyDescent="0.35">
      <c r="A100" s="2" t="s">
        <v>162</v>
      </c>
      <c r="B100" s="3"/>
      <c r="C100" s="58">
        <f t="shared" si="11"/>
        <v>0</v>
      </c>
      <c r="D100" s="3"/>
      <c r="E100" s="58">
        <f t="shared" si="12"/>
        <v>0</v>
      </c>
      <c r="F100" s="43"/>
      <c r="G100" s="4"/>
      <c r="H100" s="43"/>
      <c r="I100" s="61" t="str">
        <f t="shared" si="13"/>
        <v xml:space="preserve"> </v>
      </c>
      <c r="J100" s="61" t="str">
        <f t="shared" si="14"/>
        <v xml:space="preserve"> </v>
      </c>
      <c r="K100" s="59" t="str">
        <f t="shared" si="15"/>
        <v xml:space="preserve"> </v>
      </c>
      <c r="L100" s="59" t="str">
        <f t="shared" si="16"/>
        <v xml:space="preserve"> </v>
      </c>
      <c r="Q100" s="44">
        <f t="shared" si="20"/>
        <v>337</v>
      </c>
      <c r="R100" s="44">
        <f t="shared" si="21"/>
        <v>111</v>
      </c>
      <c r="S100" s="100">
        <f t="shared" si="17"/>
        <v>64.686666616930651</v>
      </c>
      <c r="T100" s="48">
        <f t="shared" si="18"/>
        <v>0.96535718365211132</v>
      </c>
      <c r="U100" s="48">
        <f t="shared" si="19"/>
        <v>2.3583528836236836</v>
      </c>
      <c r="W100" s="97">
        <f>DATA!A93</f>
        <v>280</v>
      </c>
      <c r="X100" s="97">
        <f>DATA!B93</f>
        <v>111</v>
      </c>
      <c r="Y100" s="39">
        <f>DATA!C93</f>
        <v>67.725758043034602</v>
      </c>
      <c r="Z100" s="38">
        <f>DATA!D93</f>
        <v>0.98619718997124295</v>
      </c>
      <c r="AA100" s="38">
        <f>DATA!E93</f>
        <v>2.4832152664853915</v>
      </c>
    </row>
    <row r="101" spans="1:27" x14ac:dyDescent="0.35">
      <c r="A101" s="2" t="s">
        <v>163</v>
      </c>
      <c r="B101" s="3"/>
      <c r="C101" s="58">
        <f t="shared" si="11"/>
        <v>0</v>
      </c>
      <c r="D101" s="3"/>
      <c r="E101" s="58">
        <f t="shared" si="12"/>
        <v>0</v>
      </c>
      <c r="F101" s="43"/>
      <c r="G101" s="4"/>
      <c r="H101" s="43"/>
      <c r="I101" s="61" t="str">
        <f t="shared" si="13"/>
        <v xml:space="preserve"> </v>
      </c>
      <c r="J101" s="61" t="str">
        <f t="shared" si="14"/>
        <v xml:space="preserve"> </v>
      </c>
      <c r="K101" s="59" t="str">
        <f t="shared" si="15"/>
        <v xml:space="preserve"> </v>
      </c>
      <c r="L101" s="59" t="str">
        <f t="shared" si="16"/>
        <v xml:space="preserve"> </v>
      </c>
      <c r="Q101" s="44">
        <f t="shared" si="20"/>
        <v>337</v>
      </c>
      <c r="R101" s="44">
        <f t="shared" si="21"/>
        <v>112</v>
      </c>
      <c r="S101" s="100">
        <f t="shared" si="17"/>
        <v>65.652023800582768</v>
      </c>
      <c r="T101" s="48">
        <f t="shared" si="18"/>
        <v>0.96732398110457396</v>
      </c>
      <c r="U101" s="48">
        <f t="shared" si="19"/>
        <v>2.3766663516694786</v>
      </c>
      <c r="W101" s="97">
        <f>DATA!A94</f>
        <v>280</v>
      </c>
      <c r="X101" s="97">
        <f>DATA!B94</f>
        <v>112</v>
      </c>
      <c r="Y101" s="39">
        <f>DATA!C94</f>
        <v>68.711955233005853</v>
      </c>
      <c r="Z101" s="38">
        <f>DATA!D94</f>
        <v>0.98756331484226578</v>
      </c>
      <c r="AA101" s="38">
        <f>DATA!E94</f>
        <v>2.502384948619031</v>
      </c>
    </row>
    <row r="102" spans="1:27" x14ac:dyDescent="0.35">
      <c r="A102" s="2" t="s">
        <v>164</v>
      </c>
      <c r="B102" s="3"/>
      <c r="C102" s="58">
        <f t="shared" si="11"/>
        <v>0</v>
      </c>
      <c r="D102" s="3"/>
      <c r="E102" s="58">
        <f t="shared" si="12"/>
        <v>0</v>
      </c>
      <c r="F102" s="43"/>
      <c r="G102" s="4"/>
      <c r="H102" s="43"/>
      <c r="I102" s="61" t="str">
        <f t="shared" si="13"/>
        <v xml:space="preserve"> </v>
      </c>
      <c r="J102" s="61" t="str">
        <f t="shared" si="14"/>
        <v xml:space="preserve"> </v>
      </c>
      <c r="K102" s="59" t="str">
        <f t="shared" si="15"/>
        <v xml:space="preserve"> </v>
      </c>
      <c r="L102" s="59" t="str">
        <f t="shared" si="16"/>
        <v xml:space="preserve"> </v>
      </c>
      <c r="Q102" s="44">
        <f t="shared" si="20"/>
        <v>337</v>
      </c>
      <c r="R102" s="44">
        <f t="shared" si="21"/>
        <v>113</v>
      </c>
      <c r="S102" s="100">
        <f t="shared" si="17"/>
        <v>66.619347781687338</v>
      </c>
      <c r="T102" s="48">
        <f t="shared" si="18"/>
        <v>0.96915746653400703</v>
      </c>
      <c r="U102" s="48">
        <f t="shared" si="19"/>
        <v>2.3946200632947461</v>
      </c>
      <c r="W102" s="97">
        <f>DATA!A95</f>
        <v>280</v>
      </c>
      <c r="X102" s="97">
        <f>DATA!B95</f>
        <v>113</v>
      </c>
      <c r="Y102" s="39">
        <f>DATA!C95</f>
        <v>69.699518547848115</v>
      </c>
      <c r="Z102" s="38">
        <f>DATA!D95</f>
        <v>0.98879214391426729</v>
      </c>
      <c r="AA102" s="38">
        <f>DATA!E95</f>
        <v>2.5211856739716696</v>
      </c>
    </row>
    <row r="103" spans="1:27" x14ac:dyDescent="0.35">
      <c r="A103" s="2" t="s">
        <v>165</v>
      </c>
      <c r="B103" s="3"/>
      <c r="C103" s="58">
        <f t="shared" si="11"/>
        <v>0</v>
      </c>
      <c r="D103" s="3"/>
      <c r="E103" s="58">
        <f t="shared" si="12"/>
        <v>0</v>
      </c>
      <c r="F103" s="43"/>
      <c r="G103" s="4"/>
      <c r="H103" s="43"/>
      <c r="I103" s="61" t="str">
        <f t="shared" si="13"/>
        <v xml:space="preserve"> </v>
      </c>
      <c r="J103" s="61" t="str">
        <f t="shared" si="14"/>
        <v xml:space="preserve"> </v>
      </c>
      <c r="K103" s="59" t="str">
        <f t="shared" si="15"/>
        <v xml:space="preserve"> </v>
      </c>
      <c r="L103" s="59" t="str">
        <f t="shared" si="16"/>
        <v xml:space="preserve"> </v>
      </c>
      <c r="Q103" s="44">
        <f t="shared" si="20"/>
        <v>337</v>
      </c>
      <c r="R103" s="44">
        <f t="shared" si="21"/>
        <v>114</v>
      </c>
      <c r="S103" s="100">
        <f t="shared" si="17"/>
        <v>67.588505248221352</v>
      </c>
      <c r="T103" s="48">
        <f t="shared" si="18"/>
        <v>0.9708590560399486</v>
      </c>
      <c r="U103" s="48">
        <f t="shared" si="19"/>
        <v>2.4122165631261661</v>
      </c>
      <c r="W103" s="97">
        <f>DATA!A96</f>
        <v>280</v>
      </c>
      <c r="X103" s="97">
        <f>DATA!B96</f>
        <v>114</v>
      </c>
      <c r="Y103" s="39">
        <f>DATA!C96</f>
        <v>70.688310691762382</v>
      </c>
      <c r="Z103" s="38">
        <f>DATA!D96</f>
        <v>0.98988544967955505</v>
      </c>
      <c r="AA103" s="38">
        <f>DATA!E96</f>
        <v>2.5396202771996412</v>
      </c>
    </row>
    <row r="104" spans="1:27" x14ac:dyDescent="0.35">
      <c r="A104" s="2" t="s">
        <v>166</v>
      </c>
      <c r="B104" s="3"/>
      <c r="C104" s="58">
        <f t="shared" si="11"/>
        <v>0</v>
      </c>
      <c r="D104" s="3"/>
      <c r="E104" s="58">
        <f t="shared" si="12"/>
        <v>0</v>
      </c>
      <c r="F104" s="43"/>
      <c r="G104" s="4"/>
      <c r="H104" s="43"/>
      <c r="I104" s="61" t="str">
        <f t="shared" si="13"/>
        <v xml:space="preserve"> </v>
      </c>
      <c r="J104" s="61" t="str">
        <f t="shared" si="14"/>
        <v xml:space="preserve"> </v>
      </c>
      <c r="K104" s="59" t="str">
        <f t="shared" si="15"/>
        <v xml:space="preserve"> </v>
      </c>
      <c r="L104" s="59" t="str">
        <f t="shared" si="16"/>
        <v xml:space="preserve"> </v>
      </c>
      <c r="Q104" s="44">
        <f t="shared" si="20"/>
        <v>337</v>
      </c>
      <c r="R104" s="44">
        <f t="shared" si="21"/>
        <v>115</v>
      </c>
      <c r="S104" s="100">
        <f t="shared" si="17"/>
        <v>68.559364304261294</v>
      </c>
      <c r="T104" s="48">
        <f t="shared" si="18"/>
        <v>0.97243019495437011</v>
      </c>
      <c r="U104" s="48">
        <f t="shared" si="19"/>
        <v>2.429458682814821</v>
      </c>
      <c r="W104" s="97">
        <f>DATA!A97</f>
        <v>280</v>
      </c>
      <c r="X104" s="97">
        <f>DATA!B97</f>
        <v>115</v>
      </c>
      <c r="Y104" s="39">
        <f>DATA!C97</f>
        <v>71.67819614144193</v>
      </c>
      <c r="Z104" s="38">
        <f>DATA!D97</f>
        <v>0.99084502895711779</v>
      </c>
      <c r="AA104" s="38">
        <f>DATA!E97</f>
        <v>2.5576918587180417</v>
      </c>
    </row>
    <row r="105" spans="1:27" x14ac:dyDescent="0.35">
      <c r="A105" s="2" t="s">
        <v>167</v>
      </c>
      <c r="B105" s="3"/>
      <c r="C105" s="58">
        <f t="shared" si="11"/>
        <v>0</v>
      </c>
      <c r="D105" s="3"/>
      <c r="E105" s="58">
        <f t="shared" si="12"/>
        <v>0</v>
      </c>
      <c r="F105" s="43"/>
      <c r="G105" s="4"/>
      <c r="H105" s="43"/>
      <c r="I105" s="61" t="str">
        <f t="shared" si="13"/>
        <v xml:space="preserve"> </v>
      </c>
      <c r="J105" s="61" t="str">
        <f t="shared" si="14"/>
        <v xml:space="preserve"> </v>
      </c>
      <c r="K105" s="59" t="str">
        <f t="shared" si="15"/>
        <v xml:space="preserve"> </v>
      </c>
      <c r="L105" s="59" t="str">
        <f t="shared" si="16"/>
        <v xml:space="preserve"> </v>
      </c>
      <c r="Q105" s="44">
        <f t="shared" si="20"/>
        <v>337</v>
      </c>
      <c r="R105" s="44">
        <f t="shared" si="21"/>
        <v>116</v>
      </c>
      <c r="S105" s="100">
        <f t="shared" si="17"/>
        <v>69.531794499215664</v>
      </c>
      <c r="T105" s="48">
        <f t="shared" si="18"/>
        <v>0.97387235628064417</v>
      </c>
      <c r="U105" s="48">
        <f t="shared" si="19"/>
        <v>2.446349522771734</v>
      </c>
      <c r="W105" s="97">
        <f>DATA!A98</f>
        <v>280</v>
      </c>
      <c r="X105" s="97">
        <f>DATA!B98</f>
        <v>116</v>
      </c>
      <c r="Y105" s="39">
        <f>DATA!C98</f>
        <v>72.669041170399055</v>
      </c>
      <c r="Z105" s="38">
        <f>DATA!D98</f>
        <v>0.99167270112955563</v>
      </c>
      <c r="AA105" s="38">
        <f>DATA!E98</f>
        <v>2.5754037667972547</v>
      </c>
    </row>
    <row r="106" spans="1:27" x14ac:dyDescent="0.35">
      <c r="A106" s="2" t="s">
        <v>168</v>
      </c>
      <c r="B106" s="3"/>
      <c r="C106" s="58">
        <f t="shared" si="11"/>
        <v>0</v>
      </c>
      <c r="D106" s="3"/>
      <c r="E106" s="58">
        <f t="shared" si="12"/>
        <v>0</v>
      </c>
      <c r="F106" s="43"/>
      <c r="G106" s="4"/>
      <c r="H106" s="43"/>
      <c r="I106" s="61" t="str">
        <f t="shared" si="13"/>
        <v xml:space="preserve"> </v>
      </c>
      <c r="J106" s="61" t="str">
        <f t="shared" si="14"/>
        <v xml:space="preserve"> </v>
      </c>
      <c r="K106" s="59" t="str">
        <f t="shared" si="15"/>
        <v xml:space="preserve"> </v>
      </c>
      <c r="L106" s="59" t="str">
        <f t="shared" si="16"/>
        <v xml:space="preserve"> </v>
      </c>
      <c r="Q106" s="44">
        <f t="shared" si="20"/>
        <v>337</v>
      </c>
      <c r="R106" s="44">
        <f t="shared" si="21"/>
        <v>117</v>
      </c>
      <c r="S106" s="100">
        <f t="shared" si="17"/>
        <v>70.505666855496315</v>
      </c>
      <c r="T106" s="48">
        <f t="shared" si="18"/>
        <v>0.97518703915056903</v>
      </c>
      <c r="U106" s="48">
        <f t="shared" si="19"/>
        <v>2.4628924341632223</v>
      </c>
      <c r="W106" s="97">
        <f>DATA!A99</f>
        <v>280</v>
      </c>
      <c r="X106" s="97">
        <f>DATA!B99</f>
        <v>117</v>
      </c>
      <c r="Y106" s="39">
        <f>DATA!C99</f>
        <v>73.660713871528614</v>
      </c>
      <c r="Z106" s="38">
        <f>DATA!D99</f>
        <v>0.99237030640974666</v>
      </c>
      <c r="AA106" s="38">
        <f>DATA!E99</f>
        <v>2.5927595800153722</v>
      </c>
    </row>
    <row r="107" spans="1:27" x14ac:dyDescent="0.35">
      <c r="A107" s="2" t="s">
        <v>169</v>
      </c>
      <c r="B107" s="3"/>
      <c r="C107" s="58">
        <f t="shared" si="11"/>
        <v>0</v>
      </c>
      <c r="D107" s="3"/>
      <c r="E107" s="58">
        <f t="shared" si="12"/>
        <v>0</v>
      </c>
      <c r="F107" s="43"/>
      <c r="G107" s="4"/>
      <c r="H107" s="43"/>
      <c r="I107" s="61" t="str">
        <f t="shared" si="13"/>
        <v xml:space="preserve"> </v>
      </c>
      <c r="J107" s="61" t="str">
        <f t="shared" si="14"/>
        <v xml:space="preserve"> </v>
      </c>
      <c r="K107" s="59" t="str">
        <f t="shared" si="15"/>
        <v xml:space="preserve"> </v>
      </c>
      <c r="L107" s="59" t="str">
        <f t="shared" si="16"/>
        <v xml:space="preserve"> </v>
      </c>
      <c r="Q107" s="44">
        <f t="shared" si="20"/>
        <v>337</v>
      </c>
      <c r="R107" s="44">
        <f t="shared" si="21"/>
        <v>118</v>
      </c>
      <c r="S107" s="100">
        <f t="shared" si="17"/>
        <v>71.480853894646884</v>
      </c>
      <c r="T107" s="48">
        <f t="shared" si="18"/>
        <v>0.97637576729997733</v>
      </c>
      <c r="U107" s="48">
        <f t="shared" si="19"/>
        <v>2.479091001212566</v>
      </c>
      <c r="W107" s="97">
        <f>DATA!A100</f>
        <v>280</v>
      </c>
      <c r="X107" s="97">
        <f>DATA!B100</f>
        <v>118</v>
      </c>
      <c r="Y107" s="39">
        <f>DATA!C100</f>
        <v>74.653084177938354</v>
      </c>
      <c r="Z107" s="38">
        <f>DATA!D100</f>
        <v>0.99293970413870269</v>
      </c>
      <c r="AA107" s="38">
        <f>DATA!E100</f>
        <v>2.6097630901028257</v>
      </c>
    </row>
    <row r="108" spans="1:27" x14ac:dyDescent="0.35">
      <c r="A108" s="2" t="s">
        <v>170</v>
      </c>
      <c r="B108" s="3"/>
      <c r="C108" s="58">
        <f t="shared" si="11"/>
        <v>0</v>
      </c>
      <c r="D108" s="3"/>
      <c r="E108" s="58">
        <f t="shared" si="12"/>
        <v>0</v>
      </c>
      <c r="F108" s="43"/>
      <c r="G108" s="4"/>
      <c r="H108" s="43"/>
      <c r="I108" s="61" t="str">
        <f t="shared" si="13"/>
        <v xml:space="preserve"> </v>
      </c>
      <c r="J108" s="61" t="str">
        <f t="shared" si="14"/>
        <v xml:space="preserve"> </v>
      </c>
      <c r="K108" s="59" t="str">
        <f t="shared" si="15"/>
        <v xml:space="preserve"> </v>
      </c>
      <c r="L108" s="59" t="str">
        <f t="shared" si="16"/>
        <v xml:space="preserve"> </v>
      </c>
      <c r="Q108" s="44">
        <f t="shared" si="20"/>
        <v>337</v>
      </c>
      <c r="R108" s="44">
        <f t="shared" si="21"/>
        <v>119</v>
      </c>
      <c r="S108" s="100">
        <f t="shared" si="17"/>
        <v>72.457229661946855</v>
      </c>
      <c r="T108" s="48">
        <f t="shared" si="18"/>
        <v>0.97744008756452061</v>
      </c>
      <c r="U108" s="48">
        <f t="shared" si="19"/>
        <v>2.4949490238502547</v>
      </c>
      <c r="W108" s="97">
        <f>DATA!A101</f>
        <v>280</v>
      </c>
      <c r="X108" s="97">
        <f>DATA!B101</f>
        <v>119</v>
      </c>
      <c r="Y108" s="39">
        <f>DATA!C101</f>
        <v>75.64602388207706</v>
      </c>
      <c r="Z108" s="38">
        <f>DATA!D101</f>
        <v>0.9933827711151082</v>
      </c>
      <c r="AA108" s="38">
        <f>DATA!E101</f>
        <v>2.6264182852115256</v>
      </c>
    </row>
    <row r="109" spans="1:27" x14ac:dyDescent="0.35">
      <c r="A109" s="2" t="s">
        <v>171</v>
      </c>
      <c r="B109" s="3"/>
      <c r="C109" s="58">
        <f t="shared" si="11"/>
        <v>0</v>
      </c>
      <c r="D109" s="3"/>
      <c r="E109" s="58">
        <f t="shared" si="12"/>
        <v>0</v>
      </c>
      <c r="F109" s="43"/>
      <c r="G109" s="4"/>
      <c r="H109" s="43"/>
      <c r="I109" s="61" t="str">
        <f t="shared" si="13"/>
        <v xml:space="preserve"> </v>
      </c>
      <c r="J109" s="61" t="str">
        <f t="shared" si="14"/>
        <v xml:space="preserve"> </v>
      </c>
      <c r="K109" s="59" t="str">
        <f t="shared" si="15"/>
        <v xml:space="preserve"> </v>
      </c>
      <c r="L109" s="59" t="str">
        <f t="shared" si="16"/>
        <v xml:space="preserve"> </v>
      </c>
      <c r="Q109" s="44">
        <f t="shared" si="20"/>
        <v>337</v>
      </c>
      <c r="R109" s="44">
        <f t="shared" si="21"/>
        <v>120</v>
      </c>
      <c r="S109" s="100">
        <f t="shared" si="17"/>
        <v>73.434669749511386</v>
      </c>
      <c r="T109" s="48">
        <f t="shared" si="18"/>
        <v>0.97838156839639012</v>
      </c>
      <c r="U109" s="48">
        <f t="shared" si="19"/>
        <v>2.5104705007509347</v>
      </c>
      <c r="W109" s="97">
        <f>DATA!A102</f>
        <v>280</v>
      </c>
      <c r="X109" s="97">
        <f>DATA!B102</f>
        <v>120</v>
      </c>
      <c r="Y109" s="39">
        <f>DATA!C102</f>
        <v>76.639406653192168</v>
      </c>
      <c r="Z109" s="38">
        <f>DATA!D102</f>
        <v>0.99370139995767914</v>
      </c>
      <c r="AA109" s="38">
        <f>DATA!E102</f>
        <v>2.6427293336369573</v>
      </c>
    </row>
    <row r="110" spans="1:27" x14ac:dyDescent="0.35">
      <c r="A110" s="2" t="s">
        <v>172</v>
      </c>
      <c r="B110" s="3"/>
      <c r="C110" s="58">
        <f t="shared" si="11"/>
        <v>0</v>
      </c>
      <c r="D110" s="3"/>
      <c r="E110" s="58">
        <f t="shared" si="12"/>
        <v>0</v>
      </c>
      <c r="F110" s="43"/>
      <c r="G110" s="4"/>
      <c r="H110" s="43"/>
      <c r="I110" s="61" t="str">
        <f t="shared" si="13"/>
        <v xml:space="preserve"> </v>
      </c>
      <c r="J110" s="61" t="str">
        <f t="shared" si="14"/>
        <v xml:space="preserve"> </v>
      </c>
      <c r="K110" s="59" t="str">
        <f t="shared" si="15"/>
        <v xml:space="preserve"> </v>
      </c>
      <c r="L110" s="59" t="str">
        <f t="shared" si="16"/>
        <v xml:space="preserve"> </v>
      </c>
      <c r="Q110" s="44">
        <f t="shared" si="20"/>
        <v>337</v>
      </c>
      <c r="R110" s="44">
        <f t="shared" si="21"/>
        <v>121</v>
      </c>
      <c r="S110" s="100">
        <f t="shared" si="17"/>
        <v>74.413051317907758</v>
      </c>
      <c r="T110" s="48">
        <f t="shared" si="18"/>
        <v>0.97920179840312827</v>
      </c>
      <c r="U110" s="48">
        <f t="shared" si="19"/>
        <v>2.5256596127910953</v>
      </c>
      <c r="W110" s="97">
        <f>DATA!A103</f>
        <v>280</v>
      </c>
      <c r="X110" s="97">
        <f>DATA!B103</f>
        <v>121</v>
      </c>
      <c r="Y110" s="39">
        <f>DATA!C103</f>
        <v>77.63310805314984</v>
      </c>
      <c r="Z110" s="38">
        <f>DATA!D103</f>
        <v>0.99389749750125844</v>
      </c>
      <c r="AA110" s="38">
        <f>DATA!E103</f>
        <v>2.6587005680178888</v>
      </c>
    </row>
    <row r="111" spans="1:27" x14ac:dyDescent="0.35">
      <c r="A111" s="2" t="s">
        <v>173</v>
      </c>
      <c r="B111" s="3"/>
      <c r="C111" s="58">
        <f t="shared" si="11"/>
        <v>0</v>
      </c>
      <c r="D111" s="3"/>
      <c r="E111" s="58">
        <f t="shared" si="12"/>
        <v>0</v>
      </c>
      <c r="F111" s="43"/>
      <c r="G111" s="4"/>
      <c r="H111" s="43"/>
      <c r="I111" s="61" t="str">
        <f t="shared" si="13"/>
        <v xml:space="preserve"> </v>
      </c>
      <c r="J111" s="61" t="str">
        <f t="shared" si="14"/>
        <v xml:space="preserve"> </v>
      </c>
      <c r="K111" s="59" t="str">
        <f t="shared" si="15"/>
        <v xml:space="preserve"> </v>
      </c>
      <c r="L111" s="59" t="str">
        <f t="shared" si="16"/>
        <v xml:space="preserve"> </v>
      </c>
      <c r="Q111" s="44">
        <f t="shared" si="20"/>
        <v>337</v>
      </c>
      <c r="R111" s="44">
        <f t="shared" si="21"/>
        <v>122</v>
      </c>
      <c r="S111" s="100">
        <f t="shared" si="17"/>
        <v>75.392253116310897</v>
      </c>
      <c r="T111" s="48">
        <f t="shared" si="18"/>
        <v>0.97990238490945814</v>
      </c>
      <c r="U111" s="48">
        <f t="shared" si="19"/>
        <v>2.5405207069575799</v>
      </c>
      <c r="W111" s="97">
        <f>DATA!A104</f>
        <v>280</v>
      </c>
      <c r="X111" s="97">
        <f>DATA!B104</f>
        <v>122</v>
      </c>
      <c r="Y111" s="39">
        <f>DATA!C104</f>
        <v>78.62700555065112</v>
      </c>
      <c r="Z111" s="38">
        <f>DATA!D104</f>
        <v>0.99397298322722705</v>
      </c>
      <c r="AA111" s="38">
        <f>DATA!E104</f>
        <v>2.6743364700347678</v>
      </c>
    </row>
    <row r="112" spans="1:27" x14ac:dyDescent="0.35">
      <c r="A112" s="2" t="s">
        <v>174</v>
      </c>
      <c r="B112" s="3"/>
      <c r="C112" s="58">
        <f t="shared" si="11"/>
        <v>0</v>
      </c>
      <c r="D112" s="3"/>
      <c r="E112" s="58">
        <f t="shared" si="12"/>
        <v>0</v>
      </c>
      <c r="F112" s="43"/>
      <c r="G112" s="4"/>
      <c r="H112" s="43"/>
      <c r="I112" s="61" t="str">
        <f t="shared" si="13"/>
        <v xml:space="preserve"> </v>
      </c>
      <c r="J112" s="61" t="str">
        <f t="shared" si="14"/>
        <v xml:space="preserve"> </v>
      </c>
      <c r="K112" s="59" t="str">
        <f t="shared" si="15"/>
        <v xml:space="preserve"> </v>
      </c>
      <c r="L112" s="59" t="str">
        <f t="shared" si="16"/>
        <v xml:space="preserve"> </v>
      </c>
      <c r="Q112" s="44">
        <f t="shared" si="20"/>
        <v>337</v>
      </c>
      <c r="R112" s="44">
        <f t="shared" si="21"/>
        <v>123</v>
      </c>
      <c r="S112" s="100">
        <f t="shared" si="17"/>
        <v>76.372155501220362</v>
      </c>
      <c r="T112" s="48">
        <f t="shared" si="18"/>
        <v>0.98048495254278833</v>
      </c>
      <c r="U112" s="48">
        <f t="shared" si="19"/>
        <v>2.5550582807331113</v>
      </c>
      <c r="W112" s="97">
        <f>DATA!A105</f>
        <v>280</v>
      </c>
      <c r="X112" s="97">
        <f>DATA!B105</f>
        <v>123</v>
      </c>
      <c r="Y112" s="39">
        <f>DATA!C105</f>
        <v>79.620978533878343</v>
      </c>
      <c r="Z112" s="38">
        <f>DATA!D105</f>
        <v>0.99392978772890928</v>
      </c>
      <c r="AA112" s="38">
        <f>DATA!E105</f>
        <v>2.6896416556243965</v>
      </c>
    </row>
    <row r="113" spans="1:27" x14ac:dyDescent="0.35">
      <c r="A113" s="2" t="s">
        <v>175</v>
      </c>
      <c r="B113" s="3"/>
      <c r="C113" s="58">
        <f t="shared" si="11"/>
        <v>0</v>
      </c>
      <c r="D113" s="3"/>
      <c r="E113" s="58">
        <f t="shared" si="12"/>
        <v>0</v>
      </c>
      <c r="F113" s="43"/>
      <c r="G113" s="4"/>
      <c r="H113" s="43"/>
      <c r="I113" s="61" t="str">
        <f t="shared" si="13"/>
        <v xml:space="preserve"> </v>
      </c>
      <c r="J113" s="61" t="str">
        <f t="shared" si="14"/>
        <v xml:space="preserve"> </v>
      </c>
      <c r="K113" s="59" t="str">
        <f t="shared" si="15"/>
        <v xml:space="preserve"> </v>
      </c>
      <c r="L113" s="59" t="str">
        <f t="shared" si="16"/>
        <v xml:space="preserve"> </v>
      </c>
      <c r="Q113" s="44">
        <f t="shared" si="20"/>
        <v>337</v>
      </c>
      <c r="R113" s="44">
        <f t="shared" si="21"/>
        <v>124</v>
      </c>
      <c r="S113" s="100">
        <f t="shared" si="17"/>
        <v>77.352640453763144</v>
      </c>
      <c r="T113" s="48">
        <f t="shared" si="18"/>
        <v>0.98095114184339494</v>
      </c>
      <c r="U113" s="48">
        <f t="shared" si="19"/>
        <v>2.5692769669813234</v>
      </c>
      <c r="W113" s="97">
        <f>DATA!A106</f>
        <v>280</v>
      </c>
      <c r="X113" s="97">
        <f>DATA!B106</f>
        <v>124</v>
      </c>
      <c r="Y113" s="39">
        <f>DATA!C106</f>
        <v>80.614908321607246</v>
      </c>
      <c r="Z113" s="38">
        <f>DATA!D106</f>
        <v>0.99376985121263317</v>
      </c>
      <c r="AA113" s="38">
        <f>DATA!E106</f>
        <v>2.7046208607252087</v>
      </c>
    </row>
    <row r="114" spans="1:27" x14ac:dyDescent="0.35">
      <c r="A114" s="2" t="s">
        <v>176</v>
      </c>
      <c r="B114" s="3"/>
      <c r="C114" s="58">
        <f t="shared" si="11"/>
        <v>0</v>
      </c>
      <c r="D114" s="3"/>
      <c r="E114" s="58">
        <f t="shared" si="12"/>
        <v>0</v>
      </c>
      <c r="F114" s="43"/>
      <c r="G114" s="4"/>
      <c r="H114" s="43"/>
      <c r="I114" s="61" t="str">
        <f t="shared" si="13"/>
        <v xml:space="preserve"> </v>
      </c>
      <c r="J114" s="61" t="str">
        <f t="shared" si="14"/>
        <v xml:space="preserve"> </v>
      </c>
      <c r="K114" s="59" t="str">
        <f t="shared" si="15"/>
        <v xml:space="preserve"> </v>
      </c>
      <c r="L114" s="59" t="str">
        <f t="shared" si="16"/>
        <v xml:space="preserve"> </v>
      </c>
      <c r="Q114" s="44">
        <f t="shared" si="20"/>
        <v>337</v>
      </c>
      <c r="R114" s="44">
        <f t="shared" si="21"/>
        <v>125</v>
      </c>
      <c r="S114" s="100">
        <f t="shared" si="17"/>
        <v>78.333591595606549</v>
      </c>
      <c r="T114" s="48">
        <f t="shared" si="18"/>
        <v>0.98130260790016521</v>
      </c>
      <c r="U114" s="48">
        <f t="shared" si="19"/>
        <v>2.5831815193502061</v>
      </c>
      <c r="W114" s="97">
        <f>DATA!A107</f>
        <v>280</v>
      </c>
      <c r="X114" s="97">
        <f>DATA!B107</f>
        <v>125</v>
      </c>
      <c r="Y114" s="39">
        <f>DATA!C107</f>
        <v>81.608678172819879</v>
      </c>
      <c r="Z114" s="38">
        <f>DATA!D107</f>
        <v>0.99349512203500012</v>
      </c>
      <c r="AA114" s="38">
        <f>DATA!E107</f>
        <v>2.7192789275643143</v>
      </c>
    </row>
    <row r="115" spans="1:27" x14ac:dyDescent="0.35">
      <c r="A115" s="2" t="s">
        <v>177</v>
      </c>
      <c r="B115" s="3"/>
      <c r="C115" s="58">
        <f t="shared" si="11"/>
        <v>0</v>
      </c>
      <c r="D115" s="3"/>
      <c r="E115" s="58">
        <f t="shared" si="12"/>
        <v>0</v>
      </c>
      <c r="F115" s="43"/>
      <c r="G115" s="4"/>
      <c r="H115" s="43"/>
      <c r="I115" s="61" t="str">
        <f t="shared" si="13"/>
        <v xml:space="preserve"> </v>
      </c>
      <c r="J115" s="61" t="str">
        <f t="shared" si="14"/>
        <v xml:space="preserve"> </v>
      </c>
      <c r="K115" s="59" t="str">
        <f t="shared" si="15"/>
        <v xml:space="preserve"> </v>
      </c>
      <c r="L115" s="59" t="str">
        <f t="shared" si="16"/>
        <v xml:space="preserve"> </v>
      </c>
      <c r="Q115" s="44">
        <f t="shared" si="20"/>
        <v>337</v>
      </c>
      <c r="R115" s="44">
        <f t="shared" si="21"/>
        <v>126</v>
      </c>
      <c r="S115" s="100">
        <f t="shared" si="17"/>
        <v>79.314894203506711</v>
      </c>
      <c r="T115" s="48">
        <f t="shared" si="18"/>
        <v>0.98154101901192803</v>
      </c>
      <c r="U115" s="48">
        <f t="shared" si="19"/>
        <v>2.5967767982094387</v>
      </c>
      <c r="W115" s="97">
        <f>DATA!A108</f>
        <v>280</v>
      </c>
      <c r="X115" s="97">
        <f>DATA!B108</f>
        <v>126</v>
      </c>
      <c r="Y115" s="39">
        <f>DATA!C108</f>
        <v>82.602173294854879</v>
      </c>
      <c r="Z115" s="38">
        <f>DATA!D108</f>
        <v>0.99310755527666927</v>
      </c>
      <c r="AA115" s="38">
        <f>DATA!E108</f>
        <v>2.7336207914945545</v>
      </c>
    </row>
    <row r="116" spans="1:27" x14ac:dyDescent="0.35">
      <c r="A116" s="2" t="s">
        <v>178</v>
      </c>
      <c r="B116" s="3"/>
      <c r="C116" s="58">
        <f t="shared" si="11"/>
        <v>0</v>
      </c>
      <c r="D116" s="3"/>
      <c r="E116" s="58">
        <f t="shared" si="12"/>
        <v>0</v>
      </c>
      <c r="F116" s="43"/>
      <c r="G116" s="4"/>
      <c r="H116" s="43"/>
      <c r="I116" s="61" t="str">
        <f t="shared" si="13"/>
        <v xml:space="preserve"> </v>
      </c>
      <c r="J116" s="61" t="str">
        <f t="shared" si="14"/>
        <v xml:space="preserve"> </v>
      </c>
      <c r="K116" s="59" t="str">
        <f t="shared" si="15"/>
        <v xml:space="preserve"> </v>
      </c>
      <c r="L116" s="59" t="str">
        <f t="shared" si="16"/>
        <v xml:space="preserve"> </v>
      </c>
      <c r="Q116" s="44">
        <f t="shared" si="20"/>
        <v>337</v>
      </c>
      <c r="R116" s="44">
        <f t="shared" si="21"/>
        <v>127</v>
      </c>
      <c r="S116" s="100">
        <f t="shared" si="17"/>
        <v>80.296435222518625</v>
      </c>
      <c r="T116" s="48">
        <f t="shared" si="18"/>
        <v>0.98166805537608326</v>
      </c>
      <c r="U116" s="48">
        <f t="shared" si="19"/>
        <v>2.6100677571338231</v>
      </c>
      <c r="W116" s="97">
        <f>DATA!A109</f>
        <v>280</v>
      </c>
      <c r="X116" s="97">
        <f>DATA!B109</f>
        <v>127</v>
      </c>
      <c r="Y116" s="39">
        <f>DATA!C109</f>
        <v>83.595280850131559</v>
      </c>
      <c r="Z116" s="38">
        <f>DATA!D109</f>
        <v>0.9926091113530795</v>
      </c>
      <c r="AA116" s="38">
        <f>DATA!E109</f>
        <v>2.7476514683870445</v>
      </c>
    </row>
    <row r="117" spans="1:27" x14ac:dyDescent="0.35">
      <c r="A117" s="2" t="s">
        <v>179</v>
      </c>
      <c r="B117" s="3"/>
      <c r="C117" s="58">
        <f t="shared" si="11"/>
        <v>0</v>
      </c>
      <c r="D117" s="3"/>
      <c r="E117" s="58">
        <f t="shared" si="12"/>
        <v>0</v>
      </c>
      <c r="F117" s="43"/>
      <c r="G117" s="4"/>
      <c r="H117" s="43"/>
      <c r="I117" s="61" t="str">
        <f t="shared" si="13"/>
        <v xml:space="preserve"> </v>
      </c>
      <c r="J117" s="61" t="str">
        <f t="shared" si="14"/>
        <v xml:space="preserve"> </v>
      </c>
      <c r="K117" s="59" t="str">
        <f t="shared" si="15"/>
        <v xml:space="preserve"> </v>
      </c>
      <c r="L117" s="59" t="str">
        <f t="shared" si="16"/>
        <v xml:space="preserve"> </v>
      </c>
      <c r="Q117" s="44">
        <f t="shared" si="20"/>
        <v>337</v>
      </c>
      <c r="R117" s="44">
        <f t="shared" si="21"/>
        <v>128</v>
      </c>
      <c r="S117" s="100">
        <f t="shared" si="17"/>
        <v>81.278103277894715</v>
      </c>
      <c r="T117" s="48">
        <f t="shared" si="18"/>
        <v>0.9816854078038233</v>
      </c>
      <c r="U117" s="48">
        <f t="shared" si="19"/>
        <v>2.6230594299419865</v>
      </c>
      <c r="W117" s="97">
        <f>DATA!A110</f>
        <v>280</v>
      </c>
      <c r="X117" s="97">
        <f>DATA!B110</f>
        <v>128</v>
      </c>
      <c r="Y117" s="39">
        <f>DATA!C110</f>
        <v>84.587889961484635</v>
      </c>
      <c r="Z117" s="38">
        <f>DATA!D110</f>
        <v>0.99200175466264184</v>
      </c>
      <c r="AA117" s="38">
        <f>DATA!E110</f>
        <v>2.7613760425820533</v>
      </c>
    </row>
    <row r="118" spans="1:27" x14ac:dyDescent="0.35">
      <c r="A118" s="2" t="s">
        <v>180</v>
      </c>
      <c r="B118" s="3"/>
      <c r="C118" s="58">
        <f t="shared" si="11"/>
        <v>0</v>
      </c>
      <c r="D118" s="3"/>
      <c r="E118" s="58">
        <f t="shared" si="12"/>
        <v>0</v>
      </c>
      <c r="F118" s="43"/>
      <c r="G118" s="4"/>
      <c r="H118" s="43"/>
      <c r="I118" s="61" t="str">
        <f t="shared" si="13"/>
        <v xml:space="preserve"> </v>
      </c>
      <c r="J118" s="61" t="str">
        <f t="shared" si="14"/>
        <v xml:space="preserve"> </v>
      </c>
      <c r="K118" s="59" t="str">
        <f t="shared" si="15"/>
        <v xml:space="preserve"> </v>
      </c>
      <c r="L118" s="59" t="str">
        <f t="shared" si="16"/>
        <v xml:space="preserve"> </v>
      </c>
      <c r="Q118" s="44">
        <f t="shared" si="20"/>
        <v>337</v>
      </c>
      <c r="R118" s="44">
        <f t="shared" si="21"/>
        <v>129</v>
      </c>
      <c r="S118" s="100">
        <f t="shared" si="17"/>
        <v>82.259788685698538</v>
      </c>
      <c r="T118" s="48">
        <f t="shared" si="18"/>
        <v>0.98159477646357729</v>
      </c>
      <c r="U118" s="48">
        <f t="shared" si="19"/>
        <v>2.6357569182965563</v>
      </c>
      <c r="W118" s="97">
        <f>DATA!A111</f>
        <v>280</v>
      </c>
      <c r="X118" s="97">
        <f>DATA!B111</f>
        <v>129</v>
      </c>
      <c r="Y118" s="39">
        <f>DATA!C111</f>
        <v>85.579891716147273</v>
      </c>
      <c r="Z118" s="38">
        <f>DATA!D111</f>
        <v>0.99128745227228166</v>
      </c>
      <c r="AA118" s="38">
        <f>DATA!E111</f>
        <v>2.7747996553987315</v>
      </c>
    </row>
    <row r="119" spans="1:27" x14ac:dyDescent="0.35">
      <c r="A119" s="2" t="s">
        <v>181</v>
      </c>
      <c r="B119" s="3"/>
      <c r="C119" s="58">
        <f t="shared" si="11"/>
        <v>0</v>
      </c>
      <c r="D119" s="3"/>
      <c r="E119" s="58">
        <f t="shared" si="12"/>
        <v>0</v>
      </c>
      <c r="F119" s="43"/>
      <c r="G119" s="4"/>
      <c r="H119" s="43"/>
      <c r="I119" s="61" t="str">
        <f t="shared" si="13"/>
        <v xml:space="preserve"> </v>
      </c>
      <c r="J119" s="61" t="str">
        <f t="shared" si="14"/>
        <v xml:space="preserve"> </v>
      </c>
      <c r="K119" s="59" t="str">
        <f t="shared" si="15"/>
        <v xml:space="preserve"> </v>
      </c>
      <c r="L119" s="59" t="str">
        <f t="shared" si="16"/>
        <v xml:space="preserve"> </v>
      </c>
      <c r="Q119" s="44">
        <f t="shared" si="20"/>
        <v>337</v>
      </c>
      <c r="R119" s="44">
        <f t="shared" si="21"/>
        <v>130</v>
      </c>
      <c r="S119" s="100">
        <f t="shared" si="17"/>
        <v>83.241383462162105</v>
      </c>
      <c r="T119" s="48">
        <f t="shared" si="18"/>
        <v>0.98139786965242237</v>
      </c>
      <c r="U119" s="48">
        <f t="shared" si="19"/>
        <v>2.6481653798693547</v>
      </c>
      <c r="W119" s="97">
        <f>DATA!A112</f>
        <v>280</v>
      </c>
      <c r="X119" s="97">
        <f>DATA!B112</f>
        <v>130</v>
      </c>
      <c r="Y119" s="39">
        <f>DATA!C112</f>
        <v>86.571179168419548</v>
      </c>
      <c r="Z119" s="38">
        <f>DATA!D112</f>
        <v>0.99046817264069276</v>
      </c>
      <c r="AA119" s="38">
        <f>DATA!E112</f>
        <v>2.7879274942019054</v>
      </c>
    </row>
    <row r="120" spans="1:27" x14ac:dyDescent="0.35">
      <c r="A120" s="2" t="s">
        <v>182</v>
      </c>
      <c r="B120" s="3"/>
      <c r="C120" s="58">
        <f t="shared" si="11"/>
        <v>0</v>
      </c>
      <c r="D120" s="3"/>
      <c r="E120" s="58">
        <f t="shared" si="12"/>
        <v>0</v>
      </c>
      <c r="F120" s="43"/>
      <c r="G120" s="4"/>
      <c r="H120" s="43"/>
      <c r="I120" s="61" t="str">
        <f t="shared" si="13"/>
        <v xml:space="preserve"> </v>
      </c>
      <c r="J120" s="61" t="str">
        <f t="shared" si="14"/>
        <v xml:space="preserve"> </v>
      </c>
      <c r="K120" s="59" t="str">
        <f t="shared" si="15"/>
        <v xml:space="preserve"> </v>
      </c>
      <c r="L120" s="59" t="str">
        <f t="shared" si="16"/>
        <v xml:space="preserve"> </v>
      </c>
      <c r="Q120" s="44">
        <f t="shared" si="20"/>
        <v>337</v>
      </c>
      <c r="R120" s="44">
        <f t="shared" si="21"/>
        <v>131</v>
      </c>
      <c r="S120" s="100">
        <f t="shared" si="17"/>
        <v>84.222781331814531</v>
      </c>
      <c r="T120" s="48">
        <f t="shared" si="18"/>
        <v>0.98109640259619724</v>
      </c>
      <c r="U120" s="48">
        <f t="shared" si="19"/>
        <v>2.6602900170725783</v>
      </c>
      <c r="W120" s="97">
        <f>DATA!A113</f>
        <v>280</v>
      </c>
      <c r="X120" s="97">
        <f>DATA!B113</f>
        <v>131</v>
      </c>
      <c r="Y120" s="39">
        <f>DATA!C113</f>
        <v>87.561647341060237</v>
      </c>
      <c r="Z120" s="38">
        <f>DATA!D113</f>
        <v>0.98954588437965896</v>
      </c>
      <c r="AA120" s="38">
        <f>DATA!E113</f>
        <v>2.8007647820221644</v>
      </c>
    </row>
    <row r="121" spans="1:27" x14ac:dyDescent="0.35">
      <c r="A121" s="2" t="s">
        <v>183</v>
      </c>
      <c r="B121" s="3"/>
      <c r="C121" s="58">
        <f t="shared" si="11"/>
        <v>0</v>
      </c>
      <c r="D121" s="3"/>
      <c r="E121" s="58">
        <f t="shared" si="12"/>
        <v>0</v>
      </c>
      <c r="F121" s="43"/>
      <c r="G121" s="4"/>
      <c r="H121" s="43"/>
      <c r="I121" s="61" t="str">
        <f t="shared" si="13"/>
        <v xml:space="preserve"> </v>
      </c>
      <c r="J121" s="61" t="str">
        <f t="shared" si="14"/>
        <v xml:space="preserve"> </v>
      </c>
      <c r="K121" s="59" t="str">
        <f t="shared" si="15"/>
        <v xml:space="preserve"> </v>
      </c>
      <c r="L121" s="59" t="str">
        <f t="shared" si="16"/>
        <v xml:space="preserve"> </v>
      </c>
      <c r="Q121" s="44">
        <f t="shared" si="20"/>
        <v>337</v>
      </c>
      <c r="R121" s="44">
        <f t="shared" si="21"/>
        <v>132</v>
      </c>
      <c r="S121" s="100">
        <f t="shared" si="17"/>
        <v>85.203877734410725</v>
      </c>
      <c r="T121" s="48">
        <f t="shared" si="18"/>
        <v>0.98069209627841047</v>
      </c>
      <c r="U121" s="48">
        <f t="shared" si="19"/>
        <v>2.672136066354597</v>
      </c>
      <c r="W121" s="97">
        <f>DATA!A114</f>
        <v>280</v>
      </c>
      <c r="X121" s="97">
        <f>DATA!B114</f>
        <v>132</v>
      </c>
      <c r="Y121" s="39">
        <f>DATA!C114</f>
        <v>88.551193225439903</v>
      </c>
      <c r="Z121" s="38">
        <f>DATA!D114</f>
        <v>0.98852255505295616</v>
      </c>
      <c r="AA121" s="38">
        <f>DATA!E114</f>
        <v>2.8133167677235908</v>
      </c>
    </row>
    <row r="122" spans="1:27" x14ac:dyDescent="0.35">
      <c r="A122" s="2" t="s">
        <v>184</v>
      </c>
      <c r="B122" s="3"/>
      <c r="C122" s="58">
        <f t="shared" si="11"/>
        <v>0</v>
      </c>
      <c r="D122" s="3"/>
      <c r="E122" s="58">
        <f t="shared" si="12"/>
        <v>0</v>
      </c>
      <c r="F122" s="43"/>
      <c r="G122" s="4"/>
      <c r="H122" s="43"/>
      <c r="I122" s="61" t="str">
        <f t="shared" si="13"/>
        <v xml:space="preserve"> </v>
      </c>
      <c r="J122" s="61" t="str">
        <f t="shared" si="14"/>
        <v xml:space="preserve"> </v>
      </c>
      <c r="K122" s="59" t="str">
        <f t="shared" si="15"/>
        <v xml:space="preserve"> </v>
      </c>
      <c r="L122" s="59" t="str">
        <f t="shared" si="16"/>
        <v xml:space="preserve"> </v>
      </c>
      <c r="Q122" s="44">
        <f t="shared" si="20"/>
        <v>337</v>
      </c>
      <c r="R122" s="44">
        <f t="shared" si="21"/>
        <v>133</v>
      </c>
      <c r="S122" s="100">
        <f t="shared" si="17"/>
        <v>86.184569830689142</v>
      </c>
      <c r="T122" s="48">
        <f t="shared" si="18"/>
        <v>0.98018667629858314</v>
      </c>
      <c r="U122" s="48">
        <f t="shared" si="19"/>
        <v>2.6837087880568555</v>
      </c>
      <c r="W122" s="97">
        <f>DATA!A115</f>
        <v>280</v>
      </c>
      <c r="X122" s="97">
        <f>DATA!B115</f>
        <v>133</v>
      </c>
      <c r="Y122" s="39">
        <f>DATA!C115</f>
        <v>89.539715780492855</v>
      </c>
      <c r="Z122" s="38">
        <f>DATA!D115</f>
        <v>0.98740015001353498</v>
      </c>
      <c r="AA122" s="38">
        <f>DATA!E115</f>
        <v>2.8255887167117528</v>
      </c>
    </row>
    <row r="123" spans="1:27" x14ac:dyDescent="0.35">
      <c r="A123" s="2" t="s">
        <v>185</v>
      </c>
      <c r="B123" s="3"/>
      <c r="C123" s="58">
        <f t="shared" si="11"/>
        <v>0</v>
      </c>
      <c r="D123" s="3"/>
      <c r="E123" s="58">
        <f t="shared" si="12"/>
        <v>0</v>
      </c>
      <c r="F123" s="43"/>
      <c r="G123" s="4"/>
      <c r="H123" s="43"/>
      <c r="I123" s="61" t="str">
        <f t="shared" si="13"/>
        <v xml:space="preserve"> </v>
      </c>
      <c r="J123" s="61" t="str">
        <f t="shared" si="14"/>
        <v xml:space="preserve"> </v>
      </c>
      <c r="K123" s="59" t="str">
        <f t="shared" si="15"/>
        <v xml:space="preserve"> </v>
      </c>
      <c r="L123" s="59" t="str">
        <f t="shared" si="16"/>
        <v xml:space="preserve"> </v>
      </c>
      <c r="Q123" s="44">
        <f t="shared" si="20"/>
        <v>337</v>
      </c>
      <c r="R123" s="44">
        <f t="shared" si="21"/>
        <v>134</v>
      </c>
      <c r="S123" s="100">
        <f t="shared" si="17"/>
        <v>87.164756506987729</v>
      </c>
      <c r="T123" s="48">
        <f t="shared" si="18"/>
        <v>0.97958187176005396</v>
      </c>
      <c r="U123" s="48">
        <f t="shared" si="19"/>
        <v>2.6950134568263477</v>
      </c>
      <c r="W123" s="97">
        <f>DATA!A116</f>
        <v>280</v>
      </c>
      <c r="X123" s="97">
        <f>DATA!B116</f>
        <v>134</v>
      </c>
      <c r="Y123" s="39">
        <f>DATA!C116</f>
        <v>90.527115930506397</v>
      </c>
      <c r="Z123" s="38">
        <f>DATA!D116</f>
        <v>0.9861806312782484</v>
      </c>
      <c r="AA123" s="38">
        <f>DATA!E116</f>
        <v>2.837585902173124</v>
      </c>
    </row>
    <row r="124" spans="1:27" x14ac:dyDescent="0.35">
      <c r="A124" s="2" t="s">
        <v>186</v>
      </c>
      <c r="B124" s="3"/>
      <c r="C124" s="58">
        <f t="shared" si="11"/>
        <v>0</v>
      </c>
      <c r="D124" s="3"/>
      <c r="E124" s="58">
        <f t="shared" si="12"/>
        <v>0</v>
      </c>
      <c r="F124" s="43"/>
      <c r="G124" s="4"/>
      <c r="H124" s="43"/>
      <c r="I124" s="61" t="str">
        <f t="shared" si="13"/>
        <v xml:space="preserve"> </v>
      </c>
      <c r="J124" s="61" t="str">
        <f t="shared" si="14"/>
        <v xml:space="preserve"> </v>
      </c>
      <c r="K124" s="59" t="str">
        <f t="shared" si="15"/>
        <v xml:space="preserve"> </v>
      </c>
      <c r="L124" s="59" t="str">
        <f t="shared" si="16"/>
        <v xml:space="preserve"> </v>
      </c>
      <c r="Q124" s="44">
        <f t="shared" si="20"/>
        <v>337</v>
      </c>
      <c r="R124" s="44">
        <f t="shared" si="21"/>
        <v>135</v>
      </c>
      <c r="S124" s="100">
        <f t="shared" si="17"/>
        <v>88.14433837874779</v>
      </c>
      <c r="T124" s="48">
        <f t="shared" si="18"/>
        <v>0.97887941418717972</v>
      </c>
      <c r="U124" s="48">
        <f t="shared" si="19"/>
        <v>2.706055352576354</v>
      </c>
      <c r="W124" s="97">
        <f>DATA!A117</f>
        <v>280</v>
      </c>
      <c r="X124" s="97">
        <f>DATA!B117</f>
        <v>135</v>
      </c>
      <c r="Y124" s="39">
        <f>DATA!C117</f>
        <v>91.513296561784642</v>
      </c>
      <c r="Z124" s="38">
        <f>DATA!D117</f>
        <v>0.98486595644049046</v>
      </c>
      <c r="AA124" s="38">
        <f>DATA!E117</f>
        <v>2.8493135968356667</v>
      </c>
    </row>
    <row r="125" spans="1:27" x14ac:dyDescent="0.35">
      <c r="A125" s="2" t="s">
        <v>187</v>
      </c>
      <c r="B125" s="3"/>
      <c r="C125" s="58">
        <f t="shared" si="11"/>
        <v>0</v>
      </c>
      <c r="D125" s="3"/>
      <c r="E125" s="58">
        <f t="shared" si="12"/>
        <v>0</v>
      </c>
      <c r="F125" s="43"/>
      <c r="G125" s="4"/>
      <c r="H125" s="43"/>
      <c r="I125" s="61" t="str">
        <f t="shared" si="13"/>
        <v xml:space="preserve"> </v>
      </c>
      <c r="J125" s="61" t="str">
        <f t="shared" si="14"/>
        <v xml:space="preserve"> </v>
      </c>
      <c r="K125" s="59" t="str">
        <f t="shared" si="15"/>
        <v xml:space="preserve"> </v>
      </c>
      <c r="L125" s="59" t="str">
        <f t="shared" si="16"/>
        <v xml:space="preserve"> </v>
      </c>
      <c r="Q125" s="44">
        <f t="shared" si="20"/>
        <v>337</v>
      </c>
      <c r="R125" s="44">
        <f t="shared" si="21"/>
        <v>136</v>
      </c>
      <c r="S125" s="100">
        <f t="shared" si="17"/>
        <v>89.123217792934952</v>
      </c>
      <c r="T125" s="48">
        <f t="shared" si="18"/>
        <v>0.97808103647281541</v>
      </c>
      <c r="U125" s="48">
        <f t="shared" si="19"/>
        <v>2.7168397519865026</v>
      </c>
      <c r="W125" s="97">
        <f>DATA!A118</f>
        <v>280</v>
      </c>
      <c r="X125" s="97">
        <f>DATA!B118</f>
        <v>136</v>
      </c>
      <c r="Y125" s="39">
        <f>DATA!C118</f>
        <v>92.498162518225143</v>
      </c>
      <c r="Z125" s="38">
        <f>DATA!D118</f>
        <v>0.98345807762060389</v>
      </c>
      <c r="AA125" s="38">
        <f>DATA!E118</f>
        <v>2.8607770652391395</v>
      </c>
    </row>
    <row r="126" spans="1:27" x14ac:dyDescent="0.35">
      <c r="A126" s="2" t="s">
        <v>188</v>
      </c>
      <c r="B126" s="3"/>
      <c r="C126" s="58">
        <f t="shared" si="11"/>
        <v>0</v>
      </c>
      <c r="D126" s="3"/>
      <c r="E126" s="58">
        <f t="shared" si="12"/>
        <v>0</v>
      </c>
      <c r="F126" s="43"/>
      <c r="G126" s="4"/>
      <c r="H126" s="43"/>
      <c r="I126" s="61" t="str">
        <f t="shared" si="13"/>
        <v xml:space="preserve"> </v>
      </c>
      <c r="J126" s="61" t="str">
        <f t="shared" si="14"/>
        <v xml:space="preserve"> </v>
      </c>
      <c r="K126" s="59" t="str">
        <f t="shared" si="15"/>
        <v xml:space="preserve"> </v>
      </c>
      <c r="L126" s="59" t="str">
        <f t="shared" si="16"/>
        <v xml:space="preserve"> </v>
      </c>
      <c r="Q126" s="44">
        <f t="shared" si="20"/>
        <v>337</v>
      </c>
      <c r="R126" s="44">
        <f t="shared" si="21"/>
        <v>137</v>
      </c>
      <c r="S126" s="100">
        <f t="shared" si="17"/>
        <v>90.101298829407767</v>
      </c>
      <c r="T126" s="48">
        <f t="shared" si="18"/>
        <v>0.97718847185549507</v>
      </c>
      <c r="U126" s="48">
        <f t="shared" si="19"/>
        <v>2.7273719205317506</v>
      </c>
      <c r="W126" s="97">
        <f>DATA!A119</f>
        <v>280</v>
      </c>
      <c r="X126" s="97">
        <f>DATA!B119</f>
        <v>137</v>
      </c>
      <c r="Y126" s="39">
        <f>DATA!C119</f>
        <v>93.48162059584574</v>
      </c>
      <c r="Z126" s="38">
        <f>DATA!D119</f>
        <v>0.98195894045353427</v>
      </c>
      <c r="AA126" s="38">
        <f>DATA!E119</f>
        <v>2.8719815565026483</v>
      </c>
    </row>
    <row r="127" spans="1:27" x14ac:dyDescent="0.35">
      <c r="A127" s="2" t="s">
        <v>189</v>
      </c>
      <c r="B127" s="3"/>
      <c r="C127" s="58">
        <f t="shared" si="11"/>
        <v>0</v>
      </c>
      <c r="D127" s="3"/>
      <c r="E127" s="58">
        <f t="shared" si="12"/>
        <v>0</v>
      </c>
      <c r="F127" s="43"/>
      <c r="G127" s="4"/>
      <c r="H127" s="43"/>
      <c r="I127" s="61" t="str">
        <f t="shared" si="13"/>
        <v xml:space="preserve"> </v>
      </c>
      <c r="J127" s="61" t="str">
        <f t="shared" si="14"/>
        <v xml:space="preserve"> </v>
      </c>
      <c r="K127" s="59" t="str">
        <f t="shared" si="15"/>
        <v xml:space="preserve"> </v>
      </c>
      <c r="L127" s="59" t="str">
        <f t="shared" si="16"/>
        <v xml:space="preserve"> </v>
      </c>
      <c r="Q127" s="44">
        <f t="shared" si="20"/>
        <v>337</v>
      </c>
      <c r="R127" s="44">
        <f t="shared" si="21"/>
        <v>138</v>
      </c>
      <c r="S127" s="100">
        <f t="shared" si="17"/>
        <v>91.07848730126328</v>
      </c>
      <c r="T127" s="48">
        <f t="shared" si="18"/>
        <v>0.97620345292651933</v>
      </c>
      <c r="U127" s="48">
        <f t="shared" si="19"/>
        <v>2.7376571050285934</v>
      </c>
      <c r="W127" s="97">
        <f>DATA!A120</f>
        <v>280</v>
      </c>
      <c r="X127" s="97">
        <f>DATA!B120</f>
        <v>138</v>
      </c>
      <c r="Y127" s="39">
        <f>DATA!C120</f>
        <v>94.463579536299278</v>
      </c>
      <c r="Z127" s="38">
        <f>DATA!D120</f>
        <v>0.98037048311372388</v>
      </c>
      <c r="AA127" s="38">
        <f>DATA!E120</f>
        <v>2.8829322975760059</v>
      </c>
    </row>
    <row r="128" spans="1:27" x14ac:dyDescent="0.35">
      <c r="A128" s="2" t="s">
        <v>190</v>
      </c>
      <c r="B128" s="3"/>
      <c r="C128" s="58">
        <f t="shared" si="11"/>
        <v>0</v>
      </c>
      <c r="D128" s="3"/>
      <c r="E128" s="58">
        <f t="shared" si="12"/>
        <v>0</v>
      </c>
      <c r="F128" s="43"/>
      <c r="G128" s="4"/>
      <c r="H128" s="43"/>
      <c r="I128" s="61" t="str">
        <f t="shared" si="13"/>
        <v xml:space="preserve"> </v>
      </c>
      <c r="J128" s="61" t="str">
        <f t="shared" si="14"/>
        <v xml:space="preserve"> </v>
      </c>
      <c r="K128" s="59" t="str">
        <f t="shared" si="15"/>
        <v xml:space="preserve"> </v>
      </c>
      <c r="L128" s="59" t="str">
        <f t="shared" si="16"/>
        <v xml:space="preserve"> </v>
      </c>
      <c r="Q128" s="44">
        <f t="shared" si="20"/>
        <v>337</v>
      </c>
      <c r="R128" s="44">
        <f t="shared" si="21"/>
        <v>139</v>
      </c>
      <c r="S128" s="100">
        <f t="shared" si="17"/>
        <v>92.054690754189792</v>
      </c>
      <c r="T128" s="48">
        <f t="shared" si="18"/>
        <v>0.97512771066729798</v>
      </c>
      <c r="U128" s="48">
        <f t="shared" si="19"/>
        <v>2.7477005266856729</v>
      </c>
      <c r="W128" s="97">
        <f>DATA!A121</f>
        <v>280</v>
      </c>
      <c r="X128" s="97">
        <f>DATA!B121</f>
        <v>139</v>
      </c>
      <c r="Y128" s="39">
        <f>DATA!C121</f>
        <v>95.443950019412995</v>
      </c>
      <c r="Z128" s="38">
        <f>DATA!D121</f>
        <v>0.97869463537709933</v>
      </c>
      <c r="AA128" s="38">
        <f>DATA!E121</f>
        <v>2.8936344869607447</v>
      </c>
    </row>
    <row r="129" spans="1:27" x14ac:dyDescent="0.35">
      <c r="A129" s="2" t="s">
        <v>191</v>
      </c>
      <c r="B129" s="3"/>
      <c r="C129" s="58">
        <f t="shared" si="11"/>
        <v>0</v>
      </c>
      <c r="D129" s="3"/>
      <c r="E129" s="58">
        <f t="shared" si="12"/>
        <v>0</v>
      </c>
      <c r="F129" s="43"/>
      <c r="G129" s="4"/>
      <c r="H129" s="43"/>
      <c r="I129" s="61" t="str">
        <f t="shared" si="13"/>
        <v xml:space="preserve"> </v>
      </c>
      <c r="J129" s="61" t="str">
        <f t="shared" si="14"/>
        <v xml:space="preserve"> </v>
      </c>
      <c r="K129" s="59" t="str">
        <f t="shared" si="15"/>
        <v xml:space="preserve"> </v>
      </c>
      <c r="L129" s="59" t="str">
        <f t="shared" si="16"/>
        <v xml:space="preserve"> </v>
      </c>
      <c r="Q129" s="44">
        <f t="shared" si="20"/>
        <v>337</v>
      </c>
      <c r="R129" s="44">
        <f t="shared" si="21"/>
        <v>140</v>
      </c>
      <c r="S129" s="100">
        <f t="shared" si="17"/>
        <v>93.029818464857087</v>
      </c>
      <c r="T129" s="48">
        <f t="shared" si="18"/>
        <v>0.973962973516592</v>
      </c>
      <c r="U129" s="48">
        <f t="shared" si="19"/>
        <v>2.7575073746449763</v>
      </c>
      <c r="W129" s="97">
        <f>DATA!A122</f>
        <v>280</v>
      </c>
      <c r="X129" s="97">
        <f>DATA!B122</f>
        <v>140</v>
      </c>
      <c r="Y129" s="39">
        <f>DATA!C122</f>
        <v>96.422644654790091</v>
      </c>
      <c r="Z129" s="38">
        <f>DATA!D122</f>
        <v>0.97693331771948522</v>
      </c>
      <c r="AA129" s="38">
        <f>DATA!E122</f>
        <v>2.9040932888859139</v>
      </c>
    </row>
    <row r="130" spans="1:27" x14ac:dyDescent="0.35">
      <c r="A130" s="2" t="s">
        <v>192</v>
      </c>
      <c r="B130" s="3"/>
      <c r="C130" s="58">
        <f t="shared" si="11"/>
        <v>0</v>
      </c>
      <c r="D130" s="3"/>
      <c r="E130" s="58">
        <f t="shared" si="12"/>
        <v>0</v>
      </c>
      <c r="F130" s="43"/>
      <c r="G130" s="4"/>
      <c r="H130" s="43"/>
      <c r="I130" s="61" t="str">
        <f t="shared" si="13"/>
        <v xml:space="preserve"> </v>
      </c>
      <c r="J130" s="61" t="str">
        <f t="shared" si="14"/>
        <v xml:space="preserve"> </v>
      </c>
      <c r="K130" s="59" t="str">
        <f t="shared" si="15"/>
        <v xml:space="preserve"> </v>
      </c>
      <c r="L130" s="59" t="str">
        <f t="shared" si="16"/>
        <v xml:space="preserve"> </v>
      </c>
      <c r="Q130" s="44">
        <f t="shared" si="20"/>
        <v>337</v>
      </c>
      <c r="R130" s="44">
        <f t="shared" si="21"/>
        <v>141</v>
      </c>
      <c r="S130" s="100">
        <f t="shared" si="17"/>
        <v>94.003781438373693</v>
      </c>
      <c r="T130" s="48">
        <f t="shared" si="18"/>
        <v>0.97271096646774424</v>
      </c>
      <c r="U130" s="48">
        <f t="shared" si="19"/>
        <v>2.7670827999989771</v>
      </c>
      <c r="W130" s="97">
        <f>DATA!A123</f>
        <v>280</v>
      </c>
      <c r="X130" s="97">
        <f>DATA!B123</f>
        <v>141</v>
      </c>
      <c r="Y130" s="39">
        <f>DATA!C123</f>
        <v>97.399577972509576</v>
      </c>
      <c r="Z130" s="38">
        <f>DATA!D123</f>
        <v>0.97508844045139398</v>
      </c>
      <c r="AA130" s="38">
        <f>DATA!E123</f>
        <v>2.9143138279233272</v>
      </c>
    </row>
    <row r="131" spans="1:27" x14ac:dyDescent="0.35">
      <c r="A131" s="2" t="s">
        <v>193</v>
      </c>
      <c r="B131" s="3"/>
      <c r="C131" s="58">
        <f t="shared" si="11"/>
        <v>0</v>
      </c>
      <c r="D131" s="3"/>
      <c r="E131" s="58">
        <f t="shared" si="12"/>
        <v>0</v>
      </c>
      <c r="F131" s="43"/>
      <c r="G131" s="4"/>
      <c r="H131" s="43"/>
      <c r="I131" s="61" t="str">
        <f t="shared" si="13"/>
        <v xml:space="preserve"> </v>
      </c>
      <c r="J131" s="61" t="str">
        <f t="shared" si="14"/>
        <v xml:space="preserve"> </v>
      </c>
      <c r="K131" s="59" t="str">
        <f t="shared" si="15"/>
        <v xml:space="preserve"> </v>
      </c>
      <c r="L131" s="59" t="str">
        <f t="shared" si="16"/>
        <v xml:space="preserve"> </v>
      </c>
      <c r="Q131" s="44">
        <f t="shared" si="20"/>
        <v>337</v>
      </c>
      <c r="R131" s="44">
        <f t="shared" si="21"/>
        <v>142</v>
      </c>
      <c r="S131" s="100">
        <f t="shared" si="17"/>
        <v>94.976492404841423</v>
      </c>
      <c r="T131" s="48">
        <f t="shared" si="18"/>
        <v>0.97137341019556089</v>
      </c>
      <c r="U131" s="48">
        <f t="shared" si="19"/>
        <v>2.7764319102683652</v>
      </c>
      <c r="W131" s="97">
        <f>DATA!A124</f>
        <v>280</v>
      </c>
      <c r="X131" s="97">
        <f>DATA!B124</f>
        <v>142</v>
      </c>
      <c r="Y131" s="39">
        <f>DATA!C124</f>
        <v>98.374666412960977</v>
      </c>
      <c r="Z131" s="38">
        <f>DATA!D124</f>
        <v>0.97316190288860938</v>
      </c>
      <c r="AA131" s="38">
        <f>DATA!E124</f>
        <v>2.9243011840264659</v>
      </c>
    </row>
    <row r="132" spans="1:27" x14ac:dyDescent="0.35">
      <c r="A132" s="2" t="s">
        <v>194</v>
      </c>
      <c r="B132" s="3"/>
      <c r="C132" s="58">
        <f t="shared" si="11"/>
        <v>0</v>
      </c>
      <c r="D132" s="3"/>
      <c r="E132" s="58">
        <f t="shared" si="12"/>
        <v>0</v>
      </c>
      <c r="F132" s="43"/>
      <c r="G132" s="4"/>
      <c r="H132" s="43"/>
      <c r="I132" s="61" t="str">
        <f t="shared" si="13"/>
        <v xml:space="preserve"> </v>
      </c>
      <c r="J132" s="61" t="str">
        <f t="shared" si="14"/>
        <v xml:space="preserve"> </v>
      </c>
      <c r="K132" s="59" t="str">
        <f t="shared" si="15"/>
        <v xml:space="preserve"> </v>
      </c>
      <c r="L132" s="59" t="str">
        <f t="shared" si="16"/>
        <v xml:space="preserve"> </v>
      </c>
      <c r="Q132" s="44">
        <f t="shared" si="20"/>
        <v>337</v>
      </c>
      <c r="R132" s="44">
        <f t="shared" si="21"/>
        <v>143</v>
      </c>
      <c r="S132" s="100">
        <f t="shared" si="17"/>
        <v>95.947865815036977</v>
      </c>
      <c r="T132" s="48">
        <f t="shared" si="18"/>
        <v>0.96995202021332716</v>
      </c>
      <c r="U132" s="48">
        <f t="shared" si="19"/>
        <v>2.7855597643244305</v>
      </c>
      <c r="W132" s="97">
        <f>DATA!A125</f>
        <v>280</v>
      </c>
      <c r="X132" s="97">
        <f>DATA!B125</f>
        <v>143</v>
      </c>
      <c r="Y132" s="39">
        <f>DATA!C125</f>
        <v>99.347828315849583</v>
      </c>
      <c r="Z132" s="38">
        <f>DATA!D125</f>
        <v>0.97115559255831485</v>
      </c>
      <c r="AA132" s="38">
        <f>DATA!E125</f>
        <v>2.9340603879769551</v>
      </c>
    </row>
    <row r="133" spans="1:27" x14ac:dyDescent="0.35">
      <c r="A133" s="2" t="s">
        <v>195</v>
      </c>
      <c r="B133" s="3"/>
      <c r="C133" s="58">
        <f t="shared" si="11"/>
        <v>0</v>
      </c>
      <c r="D133" s="3"/>
      <c r="E133" s="58">
        <f t="shared" si="12"/>
        <v>0</v>
      </c>
      <c r="F133" s="43"/>
      <c r="G133" s="4"/>
      <c r="H133" s="43"/>
      <c r="I133" s="61" t="str">
        <f t="shared" si="13"/>
        <v xml:space="preserve"> </v>
      </c>
      <c r="J133" s="61" t="str">
        <f t="shared" si="14"/>
        <v xml:space="preserve"> </v>
      </c>
      <c r="K133" s="59" t="str">
        <f t="shared" si="15"/>
        <v xml:space="preserve"> </v>
      </c>
      <c r="L133" s="59" t="str">
        <f t="shared" si="16"/>
        <v xml:space="preserve"> </v>
      </c>
      <c r="Q133" s="44">
        <f t="shared" si="20"/>
        <v>337</v>
      </c>
      <c r="R133" s="44">
        <f t="shared" si="21"/>
        <v>144</v>
      </c>
      <c r="S133" s="100">
        <f t="shared" si="17"/>
        <v>96.917817835250304</v>
      </c>
      <c r="T133" s="48">
        <f t="shared" si="18"/>
        <v>0.96844850605899069</v>
      </c>
      <c r="U133" s="48">
        <f t="shared" si="19"/>
        <v>2.7944713677397388</v>
      </c>
      <c r="W133" s="97">
        <f>DATA!A126</f>
        <v>280</v>
      </c>
      <c r="X133" s="97">
        <f>DATA!B126</f>
        <v>144</v>
      </c>
      <c r="Y133" s="39">
        <f>DATA!C126</f>
        <v>100.3189839084079</v>
      </c>
      <c r="Z133" s="38">
        <f>DATA!D126</f>
        <v>0.96907138444022323</v>
      </c>
      <c r="AA133" s="38">
        <f>DATA!E126</f>
        <v>2.9435964172223175</v>
      </c>
    </row>
    <row r="134" spans="1:27" x14ac:dyDescent="0.35">
      <c r="A134" s="2" t="s">
        <v>196</v>
      </c>
      <c r="B134" s="3"/>
      <c r="C134" s="58">
        <f t="shared" si="11"/>
        <v>0</v>
      </c>
      <c r="D134" s="3"/>
      <c r="E134" s="58">
        <f t="shared" si="12"/>
        <v>0</v>
      </c>
      <c r="F134" s="43"/>
      <c r="G134" s="4"/>
      <c r="H134" s="43"/>
      <c r="I134" s="61" t="str">
        <f t="shared" si="13"/>
        <v xml:space="preserve"> </v>
      </c>
      <c r="J134" s="61" t="str">
        <f t="shared" si="14"/>
        <v xml:space="preserve"> </v>
      </c>
      <c r="K134" s="59" t="str">
        <f t="shared" si="15"/>
        <v xml:space="preserve"> </v>
      </c>
      <c r="L134" s="59" t="str">
        <f t="shared" si="16"/>
        <v xml:space="preserve"> </v>
      </c>
      <c r="Q134" s="44">
        <f t="shared" si="20"/>
        <v>337</v>
      </c>
      <c r="R134" s="44">
        <f t="shared" si="21"/>
        <v>145</v>
      </c>
      <c r="S134" s="100">
        <f t="shared" si="17"/>
        <v>97.886266341309309</v>
      </c>
      <c r="T134" s="48">
        <f t="shared" si="18"/>
        <v>0.96686457051086094</v>
      </c>
      <c r="U134" s="48">
        <f t="shared" si="19"/>
        <v>2.8031716685503527</v>
      </c>
      <c r="W134" s="97">
        <f>DATA!A127</f>
        <v>280</v>
      </c>
      <c r="X134" s="97">
        <f>DATA!B127</f>
        <v>145</v>
      </c>
      <c r="Y134" s="39">
        <f>DATA!C127</f>
        <v>101.28805529284811</v>
      </c>
      <c r="Z134" s="38">
        <f>DATA!D127</f>
        <v>0.96691114024196523</v>
      </c>
      <c r="AA134" s="38">
        <f>DATA!E127</f>
        <v>2.9529141920885644</v>
      </c>
    </row>
    <row r="135" spans="1:27" x14ac:dyDescent="0.35">
      <c r="A135" s="2" t="s">
        <v>197</v>
      </c>
      <c r="B135" s="3"/>
      <c r="C135" s="58">
        <f t="shared" si="11"/>
        <v>0</v>
      </c>
      <c r="D135" s="3"/>
      <c r="E135" s="58">
        <f t="shared" si="12"/>
        <v>0</v>
      </c>
      <c r="F135" s="43"/>
      <c r="G135" s="4"/>
      <c r="H135" s="43"/>
      <c r="I135" s="61" t="str">
        <f t="shared" si="13"/>
        <v xml:space="preserve"> </v>
      </c>
      <c r="J135" s="61" t="str">
        <f t="shared" si="14"/>
        <v xml:space="preserve"> </v>
      </c>
      <c r="K135" s="59" t="str">
        <f t="shared" si="15"/>
        <v xml:space="preserve"> </v>
      </c>
      <c r="L135" s="59" t="str">
        <f t="shared" si="16"/>
        <v xml:space="preserve"> </v>
      </c>
      <c r="Q135" s="44">
        <f t="shared" si="20"/>
        <v>337</v>
      </c>
      <c r="R135" s="44">
        <f t="shared" si="21"/>
        <v>146</v>
      </c>
      <c r="S135" s="100">
        <f t="shared" si="17"/>
        <v>98.853130911820159</v>
      </c>
      <c r="T135" s="48">
        <f t="shared" si="18"/>
        <v>0.96520190883242662</v>
      </c>
      <c r="U135" s="48">
        <f t="shared" si="19"/>
        <v>2.8116655534126647</v>
      </c>
      <c r="W135" s="97">
        <f>DATA!A128</f>
        <v>280</v>
      </c>
      <c r="X135" s="97">
        <f>DATA!B128</f>
        <v>146</v>
      </c>
      <c r="Y135" s="39">
        <f>DATA!C128</f>
        <v>102.25496643309009</v>
      </c>
      <c r="Z135" s="38">
        <f>DATA!D128</f>
        <v>0.96467670770899616</v>
      </c>
      <c r="AA135" s="38">
        <f>DATA!E128</f>
        <v>2.9620185723511869</v>
      </c>
    </row>
    <row r="136" spans="1:27" x14ac:dyDescent="0.35">
      <c r="A136" s="2" t="s">
        <v>198</v>
      </c>
      <c r="B136" s="3"/>
      <c r="C136" s="58">
        <f t="shared" si="11"/>
        <v>0</v>
      </c>
      <c r="D136" s="3"/>
      <c r="E136" s="58">
        <f t="shared" si="12"/>
        <v>0</v>
      </c>
      <c r="F136" s="43"/>
      <c r="G136" s="4"/>
      <c r="H136" s="43"/>
      <c r="I136" s="61" t="str">
        <f t="shared" si="13"/>
        <v xml:space="preserve"> </v>
      </c>
      <c r="J136" s="61" t="str">
        <f t="shared" si="14"/>
        <v xml:space="preserve"> </v>
      </c>
      <c r="K136" s="59" t="str">
        <f t="shared" si="15"/>
        <v xml:space="preserve"> </v>
      </c>
      <c r="L136" s="59" t="str">
        <f t="shared" si="16"/>
        <v xml:space="preserve"> </v>
      </c>
      <c r="Q136" s="44">
        <f t="shared" si="20"/>
        <v>337</v>
      </c>
      <c r="R136" s="44">
        <f t="shared" si="21"/>
        <v>147</v>
      </c>
      <c r="S136" s="100">
        <f t="shared" si="17"/>
        <v>99.818332820652586</v>
      </c>
      <c r="T136" s="48">
        <f t="shared" si="18"/>
        <v>0.96346220804633376</v>
      </c>
      <c r="U136" s="48">
        <f t="shared" si="19"/>
        <v>2.8199578441377251</v>
      </c>
      <c r="W136" s="97">
        <f>DATA!A129</f>
        <v>280</v>
      </c>
      <c r="X136" s="97">
        <f>DATA!B129</f>
        <v>147</v>
      </c>
      <c r="Y136" s="39">
        <f>DATA!C129</f>
        <v>103.21964314079909</v>
      </c>
      <c r="Z136" s="38">
        <f>DATA!D129</f>
        <v>0.96236991996740429</v>
      </c>
      <c r="AA136" s="38">
        <f>DATA!E129</f>
        <v>2.9709143541480851</v>
      </c>
    </row>
    <row r="137" spans="1:27" x14ac:dyDescent="0.35">
      <c r="A137" s="2" t="s">
        <v>199</v>
      </c>
      <c r="B137" s="3"/>
      <c r="C137" s="58">
        <f t="shared" si="11"/>
        <v>0</v>
      </c>
      <c r="D137" s="3"/>
      <c r="E137" s="58">
        <f t="shared" si="12"/>
        <v>0</v>
      </c>
      <c r="F137" s="43"/>
      <c r="G137" s="4"/>
      <c r="H137" s="43"/>
      <c r="I137" s="61" t="str">
        <f t="shared" si="13"/>
        <v xml:space="preserve"> </v>
      </c>
      <c r="J137" s="61" t="str">
        <f t="shared" si="14"/>
        <v xml:space="preserve"> </v>
      </c>
      <c r="K137" s="59" t="str">
        <f t="shared" si="15"/>
        <v xml:space="preserve"> </v>
      </c>
      <c r="L137" s="59" t="str">
        <f t="shared" si="16"/>
        <v xml:space="preserve"> </v>
      </c>
      <c r="Q137" s="44">
        <f t="shared" si="20"/>
        <v>337</v>
      </c>
      <c r="R137" s="44">
        <f t="shared" si="21"/>
        <v>148</v>
      </c>
      <c r="S137" s="100">
        <f t="shared" si="17"/>
        <v>100.78179502869892</v>
      </c>
      <c r="T137" s="48">
        <f t="shared" si="18"/>
        <v>0.96164714623626679</v>
      </c>
      <c r="U137" s="48">
        <f t="shared" si="19"/>
        <v>2.8280532945859314</v>
      </c>
      <c r="W137" s="97">
        <f>DATA!A130</f>
        <v>280</v>
      </c>
      <c r="X137" s="97">
        <f>DATA!B130</f>
        <v>148</v>
      </c>
      <c r="Y137" s="39">
        <f>DATA!C130</f>
        <v>104.18201306076648</v>
      </c>
      <c r="Z137" s="38">
        <f>DATA!D130</f>
        <v>0.95999259490000455</v>
      </c>
      <c r="AA137" s="38">
        <f>DATA!E130</f>
        <v>2.9796062672181418</v>
      </c>
    </row>
    <row r="138" spans="1:27" x14ac:dyDescent="0.35">
      <c r="A138" s="2" t="s">
        <v>200</v>
      </c>
      <c r="B138" s="3"/>
      <c r="C138" s="58">
        <f t="shared" ref="C138:C201" si="22">IF($P$17=1,CONVERT(B138,"lbm","kg"),B138)</f>
        <v>0</v>
      </c>
      <c r="D138" s="3"/>
      <c r="E138" s="58">
        <f t="shared" ref="E138:E201" si="23">IF($P$17=1,CONVERT(D138,"lbm","kg"),D138)</f>
        <v>0</v>
      </c>
      <c r="F138" s="43"/>
      <c r="G138" s="4"/>
      <c r="H138" s="43"/>
      <c r="I138" s="61" t="str">
        <f t="shared" si="13"/>
        <v xml:space="preserve"> </v>
      </c>
      <c r="J138" s="61" t="str">
        <f t="shared" si="14"/>
        <v xml:space="preserve"> </v>
      </c>
      <c r="K138" s="59" t="str">
        <f t="shared" si="15"/>
        <v xml:space="preserve"> </v>
      </c>
      <c r="L138" s="59" t="str">
        <f t="shared" si="16"/>
        <v xml:space="preserve"> </v>
      </c>
      <c r="Q138" s="44">
        <f t="shared" si="20"/>
        <v>337</v>
      </c>
      <c r="R138" s="44">
        <f t="shared" si="21"/>
        <v>149</v>
      </c>
      <c r="S138" s="100">
        <f t="shared" si="17"/>
        <v>101.74344217493518</v>
      </c>
      <c r="T138" s="48">
        <f t="shared" si="18"/>
        <v>0.9597583918778696</v>
      </c>
      <c r="U138" s="48">
        <f t="shared" si="19"/>
        <v>2.8359565879049473</v>
      </c>
      <c r="W138" s="97">
        <f>DATA!A131</f>
        <v>280</v>
      </c>
      <c r="X138" s="97">
        <f>DATA!B131</f>
        <v>149</v>
      </c>
      <c r="Y138" s="39">
        <f>DATA!C131</f>
        <v>105.14200565566648</v>
      </c>
      <c r="Z138" s="38">
        <f>DATA!D131</f>
        <v>0.95754653455483307</v>
      </c>
      <c r="AA138" s="38">
        <f>DATA!E131</f>
        <v>2.9880989724492508</v>
      </c>
    </row>
    <row r="139" spans="1:27" x14ac:dyDescent="0.35">
      <c r="A139" s="2" t="s">
        <v>201</v>
      </c>
      <c r="B139" s="3"/>
      <c r="C139" s="58">
        <f t="shared" si="22"/>
        <v>0</v>
      </c>
      <c r="D139" s="3"/>
      <c r="E139" s="58">
        <f t="shared" si="23"/>
        <v>0</v>
      </c>
      <c r="F139" s="43"/>
      <c r="G139" s="4"/>
      <c r="H139" s="43"/>
      <c r="I139" s="61" t="str">
        <f t="shared" ref="I139:I202" si="24">IF(F139&gt;0,(((E139-C139)*F139)+(($P$12-E139)/(VLOOKUP(E139,$S$10:$U$182,2)))*(VLOOKUP(E139,$S$10:$U$182,3))+((C139-$P$11)/(VLOOKUP(C139,$S$10:$U$182,2)))*(VLOOKUP(C139,$S$10:$U$182,3)))/($P$12-$P$11)," ")</f>
        <v xml:space="preserve"> </v>
      </c>
      <c r="J139" s="61" t="str">
        <f t="shared" ref="J139:J202" si="25">IF(G139&gt;0,IF(B139=0," ",(I139/(1+(G139*$B$7))))," ")</f>
        <v xml:space="preserve"> </v>
      </c>
      <c r="K139" s="59" t="str">
        <f t="shared" ref="K139:K202" si="26">IF(H139&gt;0,IF(B139&gt;1,(I139*H139)," ")," ")</f>
        <v xml:space="preserve"> </v>
      </c>
      <c r="L139" s="59" t="str">
        <f t="shared" ref="L139:L202" si="27">IF(G139=0," ",IF(H139=0," ",IF(G139&gt;0,IF(B139&gt;1,(J139*H139)," ")," ")))</f>
        <v xml:space="preserve"> </v>
      </c>
      <c r="Q139" s="44">
        <f t="shared" si="20"/>
        <v>337</v>
      </c>
      <c r="R139" s="44">
        <f t="shared" si="21"/>
        <v>150</v>
      </c>
      <c r="S139" s="100">
        <f t="shared" ref="S139:S189" si="28">IF($Q139=280,(VLOOKUP($R139,$X$10:$AA$189,2)),IF($Q139=327,(VLOOKUP($R139,$X$190:$AA$369,2)),IF($Q139=337,(VLOOKUP($R139,$X$370:$AA$549,2)),IF($Q139=359,(VLOOKUP($R139,$X$550:$AA$729,2)),IF($Q139=380,(VLOOKUP($R139,$X$730:$AA$909,2)),IF($Q139=408,(VLOOKUP($R139,$X$910:$AA$1089,2)),IF($Q139=410,(VLOOKUP($R139,$X$1090:$AA$1269,2)))))))))</f>
        <v>102.70320056681305</v>
      </c>
      <c r="T139" s="48">
        <f t="shared" ref="T139:T189" si="29">IF($Q139=280,(VLOOKUP($R139,$X$10:$AA$189,3)),IF($Q139=327,(VLOOKUP($R139,$X$190:$AA$369,3)),IF($Q139=337,(VLOOKUP($R139,$X$370:$AA$549,3)),IF($Q139=359,(VLOOKUP($R139,$X$550:$AA$729,3)),IF($Q139=380,(VLOOKUP($R139,$X$730:$AA$909,3)),IF($Q139=408,(VLOOKUP($R139,$X$910:$AA$1089,3)),IF($Q139=410,(VLOOKUP($R139,$X$1090:$AA$1269,3)))))))))</f>
        <v>0.95779760319730656</v>
      </c>
      <c r="U139" s="48">
        <f t="shared" ref="U139:U189" si="30">IF($Q139=280,(VLOOKUP($R139,$X$10:$AA$189,4)),IF($Q139=327,(VLOOKUP($R139,$X$190:$AA$369,4)),IF($Q139=337,(VLOOKUP($R139,$X$370:$AA$549,4)),IF($Q139=359,(VLOOKUP($R139,$X$550:$AA$729,4)),IF($Q139=380,(VLOOKUP($R139,$X$730:$AA$909,4)),IF($Q139=408,(VLOOKUP($R139,$X$910:$AA$1089,4)),IF($Q139=410,(VLOOKUP($R139,$X$1090:$AA$1269,4)))))))))</f>
        <v>2.8436723340938461</v>
      </c>
      <c r="W139" s="97">
        <f>DATA!A132</f>
        <v>280</v>
      </c>
      <c r="X139" s="97">
        <f>DATA!B132</f>
        <v>150</v>
      </c>
      <c r="Y139" s="39">
        <f>DATA!C132</f>
        <v>106.09955219022132</v>
      </c>
      <c r="Z139" s="38">
        <f>DATA!D132</f>
        <v>0.9550335245848629</v>
      </c>
      <c r="AA139" s="38">
        <f>DATA!E132</f>
        <v>2.996397059719877</v>
      </c>
    </row>
    <row r="140" spans="1:27" x14ac:dyDescent="0.35">
      <c r="A140" s="2" t="s">
        <v>202</v>
      </c>
      <c r="B140" s="3"/>
      <c r="C140" s="58">
        <f t="shared" si="22"/>
        <v>0</v>
      </c>
      <c r="D140" s="3"/>
      <c r="E140" s="58">
        <f t="shared" si="23"/>
        <v>0</v>
      </c>
      <c r="F140" s="43"/>
      <c r="G140" s="4"/>
      <c r="H140" s="43"/>
      <c r="I140" s="61" t="str">
        <f t="shared" si="24"/>
        <v xml:space="preserve"> </v>
      </c>
      <c r="J140" s="61" t="str">
        <f t="shared" si="25"/>
        <v xml:space="preserve"> </v>
      </c>
      <c r="K140" s="59" t="str">
        <f t="shared" si="26"/>
        <v xml:space="preserve"> </v>
      </c>
      <c r="L140" s="59" t="str">
        <f t="shared" si="27"/>
        <v xml:space="preserve"> </v>
      </c>
      <c r="Q140" s="44">
        <f t="shared" ref="Q140:Q189" si="31">Q139</f>
        <v>337</v>
      </c>
      <c r="R140" s="44">
        <f t="shared" ref="R140:R189" si="32">R139+1</f>
        <v>151</v>
      </c>
      <c r="S140" s="100">
        <f t="shared" si="28"/>
        <v>103.66099817001037</v>
      </c>
      <c r="T140" s="48">
        <f t="shared" si="29"/>
        <v>0.95576642755732522</v>
      </c>
      <c r="U140" s="48">
        <f t="shared" si="30"/>
        <v>2.851205067876637</v>
      </c>
      <c r="W140" s="97">
        <f>DATA!A133</f>
        <v>280</v>
      </c>
      <c r="X140" s="97">
        <f>DATA!B133</f>
        <v>151</v>
      </c>
      <c r="Y140" s="39">
        <f>DATA!C133</f>
        <v>107.05458571480618</v>
      </c>
      <c r="Z140" s="38">
        <f>DATA!D133</f>
        <v>0.95245533371964441</v>
      </c>
      <c r="AA140" s="38">
        <f>DATA!E133</f>
        <v>3.0045050460184592</v>
      </c>
    </row>
    <row r="141" spans="1:27" x14ac:dyDescent="0.35">
      <c r="A141" s="2" t="s">
        <v>203</v>
      </c>
      <c r="B141" s="3"/>
      <c r="C141" s="58">
        <f t="shared" si="22"/>
        <v>0</v>
      </c>
      <c r="D141" s="3"/>
      <c r="E141" s="58">
        <f t="shared" si="23"/>
        <v>0</v>
      </c>
      <c r="F141" s="43"/>
      <c r="G141" s="4"/>
      <c r="H141" s="43"/>
      <c r="I141" s="61" t="str">
        <f t="shared" si="24"/>
        <v xml:space="preserve"> </v>
      </c>
      <c r="J141" s="61" t="str">
        <f t="shared" si="25"/>
        <v xml:space="preserve"> </v>
      </c>
      <c r="K141" s="59" t="str">
        <f t="shared" si="26"/>
        <v xml:space="preserve"> </v>
      </c>
      <c r="L141" s="59" t="str">
        <f t="shared" si="27"/>
        <v xml:space="preserve"> </v>
      </c>
      <c r="Q141" s="44">
        <f t="shared" si="31"/>
        <v>337</v>
      </c>
      <c r="R141" s="44">
        <f t="shared" si="32"/>
        <v>152</v>
      </c>
      <c r="S141" s="100">
        <f t="shared" si="28"/>
        <v>104.61676459756769</v>
      </c>
      <c r="T141" s="48">
        <f t="shared" si="29"/>
        <v>0.95366650087072813</v>
      </c>
      <c r="U141" s="48">
        <f t="shared" si="30"/>
        <v>2.8585592468685554</v>
      </c>
      <c r="W141" s="97">
        <f>DATA!A134</f>
        <v>280</v>
      </c>
      <c r="X141" s="97">
        <f>DATA!B134</f>
        <v>152</v>
      </c>
      <c r="Y141" s="39">
        <f>DATA!C134</f>
        <v>108.00704104852583</v>
      </c>
      <c r="Z141" s="38">
        <f>DATA!D134</f>
        <v>0.94981371326675657</v>
      </c>
      <c r="AA141" s="38">
        <f>DATA!E134</f>
        <v>3.0124273738253033</v>
      </c>
    </row>
    <row r="142" spans="1:27" x14ac:dyDescent="0.35">
      <c r="A142" s="2" t="s">
        <v>204</v>
      </c>
      <c r="B142" s="3"/>
      <c r="C142" s="58">
        <f t="shared" si="22"/>
        <v>0</v>
      </c>
      <c r="D142" s="3"/>
      <c r="E142" s="58">
        <f t="shared" si="23"/>
        <v>0</v>
      </c>
      <c r="F142" s="43"/>
      <c r="G142" s="4"/>
      <c r="H142" s="43"/>
      <c r="I142" s="61" t="str">
        <f t="shared" si="24"/>
        <v xml:space="preserve"> </v>
      </c>
      <c r="J142" s="61" t="str">
        <f t="shared" si="25"/>
        <v xml:space="preserve"> </v>
      </c>
      <c r="K142" s="59" t="str">
        <f t="shared" si="26"/>
        <v xml:space="preserve"> </v>
      </c>
      <c r="L142" s="59" t="str">
        <f t="shared" si="27"/>
        <v xml:space="preserve"> </v>
      </c>
      <c r="Q142" s="44">
        <f t="shared" si="31"/>
        <v>337</v>
      </c>
      <c r="R142" s="44">
        <f t="shared" si="32"/>
        <v>153</v>
      </c>
      <c r="S142" s="100">
        <f t="shared" si="28"/>
        <v>105.57043109843842</v>
      </c>
      <c r="T142" s="48">
        <f t="shared" si="29"/>
        <v>0.95149944704069256</v>
      </c>
      <c r="U142" s="48">
        <f t="shared" si="30"/>
        <v>2.8657392500187893</v>
      </c>
      <c r="W142" s="97">
        <f>DATA!A135</f>
        <v>280</v>
      </c>
      <c r="X142" s="97">
        <f>DATA!B135</f>
        <v>153</v>
      </c>
      <c r="Y142" s="39">
        <f>DATA!C135</f>
        <v>108.95685476179258</v>
      </c>
      <c r="Z142" s="38">
        <f>DATA!D135</f>
        <v>0.94711039664348462</v>
      </c>
      <c r="AA142" s="38">
        <f>DATA!E135</f>
        <v>3.0201684097419408</v>
      </c>
    </row>
    <row r="143" spans="1:27" x14ac:dyDescent="0.35">
      <c r="A143" s="2" t="s">
        <v>205</v>
      </c>
      <c r="B143" s="3"/>
      <c r="C143" s="58">
        <f t="shared" si="22"/>
        <v>0</v>
      </c>
      <c r="D143" s="3"/>
      <c r="E143" s="58">
        <f t="shared" si="23"/>
        <v>0</v>
      </c>
      <c r="F143" s="43"/>
      <c r="G143" s="4"/>
      <c r="H143" s="43"/>
      <c r="I143" s="61" t="str">
        <f t="shared" si="24"/>
        <v xml:space="preserve"> </v>
      </c>
      <c r="J143" s="61" t="str">
        <f t="shared" si="25"/>
        <v xml:space="preserve"> </v>
      </c>
      <c r="K143" s="59" t="str">
        <f t="shared" si="26"/>
        <v xml:space="preserve"> </v>
      </c>
      <c r="L143" s="59" t="str">
        <f t="shared" si="27"/>
        <v xml:space="preserve"> </v>
      </c>
      <c r="Q143" s="44">
        <f t="shared" si="31"/>
        <v>337</v>
      </c>
      <c r="R143" s="44">
        <f t="shared" si="32"/>
        <v>154</v>
      </c>
      <c r="S143" s="100">
        <f t="shared" si="28"/>
        <v>106.52193054547911</v>
      </c>
      <c r="T143" s="48">
        <f t="shared" si="29"/>
        <v>0.94926687742735538</v>
      </c>
      <c r="U143" s="48">
        <f t="shared" si="30"/>
        <v>2.8727493763136547</v>
      </c>
      <c r="W143" s="97">
        <f>DATA!A136</f>
        <v>280</v>
      </c>
      <c r="X143" s="97">
        <f>DATA!B136</f>
        <v>154</v>
      </c>
      <c r="Y143" s="39">
        <f>DATA!C136</f>
        <v>109.90396515843608</v>
      </c>
      <c r="Z143" s="38">
        <f>DATA!D136</f>
        <v>0.94434709893764079</v>
      </c>
      <c r="AA143" s="38">
        <f>DATA!E136</f>
        <v>3.0277324433533273</v>
      </c>
    </row>
    <row r="144" spans="1:27" x14ac:dyDescent="0.35">
      <c r="A144" s="2" t="s">
        <v>206</v>
      </c>
      <c r="B144" s="3"/>
      <c r="C144" s="58">
        <f t="shared" si="22"/>
        <v>0</v>
      </c>
      <c r="D144" s="3"/>
      <c r="E144" s="58">
        <f t="shared" si="23"/>
        <v>0</v>
      </c>
      <c r="F144" s="43"/>
      <c r="G144" s="4"/>
      <c r="H144" s="43"/>
      <c r="I144" s="61" t="str">
        <f t="shared" si="24"/>
        <v xml:space="preserve"> </v>
      </c>
      <c r="J144" s="61" t="str">
        <f t="shared" si="25"/>
        <v xml:space="preserve"> </v>
      </c>
      <c r="K144" s="59" t="str">
        <f t="shared" si="26"/>
        <v xml:space="preserve"> </v>
      </c>
      <c r="L144" s="59" t="str">
        <f t="shared" si="27"/>
        <v xml:space="preserve"> </v>
      </c>
      <c r="Q144" s="44">
        <f t="shared" si="31"/>
        <v>337</v>
      </c>
      <c r="R144" s="44">
        <f t="shared" si="32"/>
        <v>155</v>
      </c>
      <c r="S144" s="100">
        <f t="shared" si="28"/>
        <v>107.47119742290647</v>
      </c>
      <c r="T144" s="48">
        <f t="shared" si="29"/>
        <v>0.94697039034063479</v>
      </c>
      <c r="U144" s="48">
        <f t="shared" si="30"/>
        <v>2.8795938437245736</v>
      </c>
      <c r="W144" s="97">
        <f>DATA!A137</f>
        <v>280</v>
      </c>
      <c r="X144" s="97">
        <f>DATA!B137</f>
        <v>155</v>
      </c>
      <c r="Y144" s="39">
        <f>DATA!C137</f>
        <v>110.84831225737372</v>
      </c>
      <c r="Z144" s="38">
        <f>DATA!D137</f>
        <v>0.94152551649692384</v>
      </c>
      <c r="AA144" s="38">
        <f>DATA!E137</f>
        <v>3.0351236863086473</v>
      </c>
    </row>
    <row r="145" spans="1:27" x14ac:dyDescent="0.35">
      <c r="A145" s="2" t="s">
        <v>207</v>
      </c>
      <c r="B145" s="3"/>
      <c r="C145" s="58">
        <f t="shared" si="22"/>
        <v>0</v>
      </c>
      <c r="D145" s="3"/>
      <c r="E145" s="58">
        <f t="shared" si="23"/>
        <v>0</v>
      </c>
      <c r="F145" s="43"/>
      <c r="G145" s="4"/>
      <c r="H145" s="43"/>
      <c r="I145" s="61" t="str">
        <f t="shared" si="24"/>
        <v xml:space="preserve"> </v>
      </c>
      <c r="J145" s="61" t="str">
        <f t="shared" si="25"/>
        <v xml:space="preserve"> </v>
      </c>
      <c r="K145" s="59" t="str">
        <f t="shared" si="26"/>
        <v xml:space="preserve"> </v>
      </c>
      <c r="L145" s="59" t="str">
        <f t="shared" si="27"/>
        <v xml:space="preserve"> </v>
      </c>
      <c r="Q145" s="44">
        <f t="shared" si="31"/>
        <v>337</v>
      </c>
      <c r="R145" s="44">
        <f t="shared" si="32"/>
        <v>156</v>
      </c>
      <c r="S145" s="100">
        <f t="shared" si="28"/>
        <v>108.41816781324711</v>
      </c>
      <c r="T145" s="48">
        <f t="shared" si="29"/>
        <v>0.94461157055832246</v>
      </c>
      <c r="U145" s="48">
        <f t="shared" si="30"/>
        <v>2.8862767883856471</v>
      </c>
      <c r="W145" s="97">
        <f>DATA!A138</f>
        <v>280</v>
      </c>
      <c r="X145" s="97">
        <f>DATA!B138</f>
        <v>156</v>
      </c>
      <c r="Y145" s="39">
        <f>DATA!C138</f>
        <v>111.78983777387063</v>
      </c>
      <c r="Z145" s="38">
        <f>DATA!D138</f>
        <v>0.93864732654616034</v>
      </c>
      <c r="AA145" s="38">
        <f>DATA!E138</f>
        <v>3.0423462716069292</v>
      </c>
    </row>
    <row r="146" spans="1:27" x14ac:dyDescent="0.35">
      <c r="A146" s="2" t="s">
        <v>208</v>
      </c>
      <c r="B146" s="3"/>
      <c r="C146" s="58">
        <f t="shared" si="22"/>
        <v>0</v>
      </c>
      <c r="D146" s="3"/>
      <c r="E146" s="58">
        <f t="shared" si="23"/>
        <v>0</v>
      </c>
      <c r="F146" s="43"/>
      <c r="G146" s="4"/>
      <c r="H146" s="43"/>
      <c r="I146" s="61" t="str">
        <f t="shared" si="24"/>
        <v xml:space="preserve"> </v>
      </c>
      <c r="J146" s="61" t="str">
        <f t="shared" si="25"/>
        <v xml:space="preserve"> </v>
      </c>
      <c r="K146" s="59" t="str">
        <f t="shared" si="26"/>
        <v xml:space="preserve"> </v>
      </c>
      <c r="L146" s="59" t="str">
        <f t="shared" si="27"/>
        <v xml:space="preserve"> </v>
      </c>
      <c r="Q146" s="44">
        <f t="shared" si="31"/>
        <v>337</v>
      </c>
      <c r="R146" s="44">
        <f t="shared" si="32"/>
        <v>157</v>
      </c>
      <c r="S146" s="100">
        <f t="shared" si="28"/>
        <v>109.36277938380542</v>
      </c>
      <c r="T146" s="48">
        <f t="shared" si="29"/>
        <v>0.94219198886962374</v>
      </c>
      <c r="U146" s="48">
        <f t="shared" si="30"/>
        <v>2.8928022639860398</v>
      </c>
      <c r="W146" s="97">
        <f>DATA!A139</f>
        <v>280</v>
      </c>
      <c r="X146" s="97">
        <f>DATA!B139</f>
        <v>157</v>
      </c>
      <c r="Y146" s="39">
        <f>DATA!C139</f>
        <v>112.7284851004168</v>
      </c>
      <c r="Z146" s="38">
        <f>DATA!D139</f>
        <v>0.93571418683173846</v>
      </c>
      <c r="AA146" s="38">
        <f>DATA!E139</f>
        <v>3.0494042530741359</v>
      </c>
    </row>
    <row r="147" spans="1:27" x14ac:dyDescent="0.35">
      <c r="A147" s="2" t="s">
        <v>209</v>
      </c>
      <c r="B147" s="3"/>
      <c r="C147" s="58">
        <f t="shared" si="22"/>
        <v>0</v>
      </c>
      <c r="D147" s="3"/>
      <c r="E147" s="58">
        <f t="shared" si="23"/>
        <v>0</v>
      </c>
      <c r="F147" s="43"/>
      <c r="G147" s="4"/>
      <c r="H147" s="43"/>
      <c r="I147" s="61" t="str">
        <f t="shared" si="24"/>
        <v xml:space="preserve"> </v>
      </c>
      <c r="J147" s="61" t="str">
        <f t="shared" si="25"/>
        <v xml:space="preserve"> </v>
      </c>
      <c r="K147" s="59" t="str">
        <f t="shared" si="26"/>
        <v xml:space="preserve"> </v>
      </c>
      <c r="L147" s="59" t="str">
        <f t="shared" si="27"/>
        <v xml:space="preserve"> </v>
      </c>
      <c r="Q147" s="44">
        <f t="shared" si="31"/>
        <v>337</v>
      </c>
      <c r="R147" s="44">
        <f t="shared" si="32"/>
        <v>158</v>
      </c>
      <c r="S147" s="100">
        <f t="shared" si="28"/>
        <v>110.30497137267506</v>
      </c>
      <c r="T147" s="48">
        <f t="shared" si="29"/>
        <v>0.9397132016429488</v>
      </c>
      <c r="U147" s="48">
        <f t="shared" si="30"/>
        <v>2.8991742413628341</v>
      </c>
      <c r="W147" s="97">
        <f>DATA!A140</f>
        <v>280</v>
      </c>
      <c r="X147" s="97">
        <f>DATA!B140</f>
        <v>158</v>
      </c>
      <c r="Y147" s="39">
        <f>DATA!C140</f>
        <v>113.66419928724854</v>
      </c>
      <c r="Z147" s="38">
        <f>DATA!D140</f>
        <v>0.93272773529260533</v>
      </c>
      <c r="AA147" s="38">
        <f>DATA!E140</f>
        <v>3.0563016050188212</v>
      </c>
    </row>
    <row r="148" spans="1:27" x14ac:dyDescent="0.35">
      <c r="A148" s="2" t="s">
        <v>210</v>
      </c>
      <c r="B148" s="3"/>
      <c r="C148" s="58">
        <f t="shared" si="22"/>
        <v>0</v>
      </c>
      <c r="D148" s="3"/>
      <c r="E148" s="58">
        <f t="shared" si="23"/>
        <v>0</v>
      </c>
      <c r="F148" s="43"/>
      <c r="G148" s="4"/>
      <c r="H148" s="43"/>
      <c r="I148" s="61" t="str">
        <f t="shared" si="24"/>
        <v xml:space="preserve"> </v>
      </c>
      <c r="J148" s="61" t="str">
        <f t="shared" si="25"/>
        <v xml:space="preserve"> </v>
      </c>
      <c r="K148" s="59" t="str">
        <f t="shared" si="26"/>
        <v xml:space="preserve"> </v>
      </c>
      <c r="L148" s="59" t="str">
        <f t="shared" si="27"/>
        <v xml:space="preserve"> </v>
      </c>
      <c r="Q148" s="44">
        <f t="shared" si="31"/>
        <v>337</v>
      </c>
      <c r="R148" s="44">
        <f t="shared" si="32"/>
        <v>159</v>
      </c>
      <c r="S148" s="100">
        <f t="shared" si="28"/>
        <v>111.244684574318</v>
      </c>
      <c r="T148" s="48">
        <f t="shared" si="29"/>
        <v>0.93717675041814985</v>
      </c>
      <c r="U148" s="48">
        <f t="shared" si="30"/>
        <v>2.9053966082805385</v>
      </c>
      <c r="W148" s="97">
        <f>DATA!A141</f>
        <v>280</v>
      </c>
      <c r="X148" s="97">
        <f>DATA!B141</f>
        <v>159</v>
      </c>
      <c r="Y148" s="39">
        <f>DATA!C141</f>
        <v>114.59692702254114</v>
      </c>
      <c r="Z148" s="38">
        <f>DATA!D141</f>
        <v>0.92968958975697547</v>
      </c>
      <c r="AA148" s="38">
        <f>DATA!E141</f>
        <v>3.0630422220539764</v>
      </c>
    </row>
    <row r="149" spans="1:27" x14ac:dyDescent="0.35">
      <c r="A149" s="2" t="s">
        <v>211</v>
      </c>
      <c r="B149" s="3"/>
      <c r="C149" s="58">
        <f t="shared" si="22"/>
        <v>0</v>
      </c>
      <c r="D149" s="3"/>
      <c r="E149" s="58">
        <f t="shared" si="23"/>
        <v>0</v>
      </c>
      <c r="F149" s="43"/>
      <c r="G149" s="4"/>
      <c r="H149" s="43"/>
      <c r="I149" s="61" t="str">
        <f t="shared" si="24"/>
        <v xml:space="preserve"> </v>
      </c>
      <c r="J149" s="61" t="str">
        <f t="shared" si="25"/>
        <v xml:space="preserve"> </v>
      </c>
      <c r="K149" s="59" t="str">
        <f t="shared" si="26"/>
        <v xml:space="preserve"> </v>
      </c>
      <c r="L149" s="59" t="str">
        <f t="shared" si="27"/>
        <v xml:space="preserve"> </v>
      </c>
      <c r="Q149" s="44">
        <f t="shared" si="31"/>
        <v>337</v>
      </c>
      <c r="R149" s="44">
        <f t="shared" si="32"/>
        <v>160</v>
      </c>
      <c r="S149" s="100">
        <f t="shared" si="28"/>
        <v>112.18186132473615</v>
      </c>
      <c r="T149" s="48">
        <f t="shared" si="29"/>
        <v>0.93458416152239465</v>
      </c>
      <c r="U149" s="48">
        <f t="shared" si="30"/>
        <v>2.9114731693838642</v>
      </c>
      <c r="W149" s="97">
        <f>DATA!A142</f>
        <v>280</v>
      </c>
      <c r="X149" s="97">
        <f>DATA!B142</f>
        <v>160</v>
      </c>
      <c r="Y149" s="39">
        <f>DATA!C142</f>
        <v>115.52661661229811</v>
      </c>
      <c r="Z149" s="38">
        <f>DATA!D142</f>
        <v>0.92660134766437352</v>
      </c>
      <c r="AA149" s="38">
        <f>DATA!E142</f>
        <v>3.0696299190731122</v>
      </c>
    </row>
    <row r="150" spans="1:27" x14ac:dyDescent="0.35">
      <c r="A150" s="2" t="s">
        <v>212</v>
      </c>
      <c r="B150" s="3"/>
      <c r="C150" s="58">
        <f t="shared" si="22"/>
        <v>0</v>
      </c>
      <c r="D150" s="3"/>
      <c r="E150" s="58">
        <f t="shared" si="23"/>
        <v>0</v>
      </c>
      <c r="F150" s="43"/>
      <c r="G150" s="4"/>
      <c r="H150" s="43"/>
      <c r="I150" s="61" t="str">
        <f t="shared" si="24"/>
        <v xml:space="preserve"> </v>
      </c>
      <c r="J150" s="61" t="str">
        <f t="shared" si="25"/>
        <v xml:space="preserve"> </v>
      </c>
      <c r="K150" s="59" t="str">
        <f t="shared" si="26"/>
        <v xml:space="preserve"> </v>
      </c>
      <c r="L150" s="59" t="str">
        <f t="shared" si="27"/>
        <v xml:space="preserve"> </v>
      </c>
      <c r="Q150" s="44">
        <f t="shared" si="31"/>
        <v>337</v>
      </c>
      <c r="R150" s="44">
        <f t="shared" si="32"/>
        <v>161</v>
      </c>
      <c r="S150" s="100">
        <f t="shared" si="28"/>
        <v>113.11644548625856</v>
      </c>
      <c r="T150" s="48">
        <f t="shared" si="29"/>
        <v>0.93193694570891239</v>
      </c>
      <c r="U150" s="48">
        <f t="shared" si="30"/>
        <v>2.9174076463109744</v>
      </c>
      <c r="W150" s="97">
        <f>DATA!A143</f>
        <v>280</v>
      </c>
      <c r="X150" s="97">
        <f>DATA!B143</f>
        <v>161</v>
      </c>
      <c r="Y150" s="39">
        <f>DATA!C143</f>
        <v>116.4532179599625</v>
      </c>
      <c r="Z150" s="38">
        <f>DATA!D143</f>
        <v>0.92346458581194923</v>
      </c>
      <c r="AA150" s="38">
        <f>DATA!E143</f>
        <v>3.0760684313691504</v>
      </c>
    </row>
    <row r="151" spans="1:27" x14ac:dyDescent="0.35">
      <c r="A151" s="2" t="s">
        <v>213</v>
      </c>
      <c r="B151" s="3"/>
      <c r="C151" s="58">
        <f t="shared" si="22"/>
        <v>0</v>
      </c>
      <c r="D151" s="3"/>
      <c r="E151" s="58">
        <f t="shared" si="23"/>
        <v>0</v>
      </c>
      <c r="F151" s="43"/>
      <c r="G151" s="4"/>
      <c r="H151" s="43"/>
      <c r="I151" s="61" t="str">
        <f t="shared" si="24"/>
        <v xml:space="preserve"> </v>
      </c>
      <c r="J151" s="61" t="str">
        <f t="shared" si="25"/>
        <v xml:space="preserve"> </v>
      </c>
      <c r="K151" s="59" t="str">
        <f t="shared" si="26"/>
        <v xml:space="preserve"> </v>
      </c>
      <c r="L151" s="59" t="str">
        <f t="shared" si="27"/>
        <v xml:space="preserve"> </v>
      </c>
      <c r="Q151" s="44">
        <f t="shared" si="31"/>
        <v>337</v>
      </c>
      <c r="R151" s="44">
        <f t="shared" si="32"/>
        <v>162</v>
      </c>
      <c r="S151" s="100">
        <f t="shared" si="28"/>
        <v>114.04838243196745</v>
      </c>
      <c r="T151" s="48">
        <f t="shared" si="29"/>
        <v>0.92923659781886059</v>
      </c>
      <c r="U151" s="48">
        <f t="shared" si="30"/>
        <v>2.923203677954846</v>
      </c>
      <c r="W151" s="97">
        <f>DATA!A144</f>
        <v>280</v>
      </c>
      <c r="X151" s="97">
        <f>DATA!B144</f>
        <v>162</v>
      </c>
      <c r="Y151" s="39">
        <f>DATA!C144</f>
        <v>117.37668254577444</v>
      </c>
      <c r="Z151" s="38">
        <f>DATA!D144</f>
        <v>0.92028086012456356</v>
      </c>
      <c r="AA151" s="38">
        <f>DATA!E144</f>
        <v>3.0823614148851686</v>
      </c>
    </row>
    <row r="152" spans="1:27" x14ac:dyDescent="0.35">
      <c r="A152" s="2" t="s">
        <v>214</v>
      </c>
      <c r="B152" s="3"/>
      <c r="C152" s="58">
        <f t="shared" si="22"/>
        <v>0</v>
      </c>
      <c r="D152" s="3"/>
      <c r="E152" s="58">
        <f t="shared" si="23"/>
        <v>0</v>
      </c>
      <c r="F152" s="43"/>
      <c r="G152" s="4"/>
      <c r="H152" s="43"/>
      <c r="I152" s="61" t="str">
        <f t="shared" si="24"/>
        <v xml:space="preserve"> </v>
      </c>
      <c r="J152" s="61" t="str">
        <f t="shared" si="25"/>
        <v xml:space="preserve"> </v>
      </c>
      <c r="K152" s="59" t="str">
        <f t="shared" si="26"/>
        <v xml:space="preserve"> </v>
      </c>
      <c r="L152" s="59" t="str">
        <f t="shared" si="27"/>
        <v xml:space="preserve"> </v>
      </c>
      <c r="Q152" s="44">
        <f t="shared" si="31"/>
        <v>337</v>
      </c>
      <c r="R152" s="44">
        <f t="shared" si="32"/>
        <v>163</v>
      </c>
      <c r="S152" s="100">
        <f t="shared" si="28"/>
        <v>114.97761902978633</v>
      </c>
      <c r="T152" s="48">
        <f t="shared" si="29"/>
        <v>0.92648459646485648</v>
      </c>
      <c r="U152" s="48">
        <f t="shared" si="30"/>
        <v>2.9288648208609631</v>
      </c>
      <c r="W152" s="97">
        <f>DATA!A145</f>
        <v>280</v>
      </c>
      <c r="X152" s="97">
        <f>DATA!B145</f>
        <v>163</v>
      </c>
      <c r="Y152" s="39">
        <f>DATA!C145</f>
        <v>118.29696340589901</v>
      </c>
      <c r="Z152" s="38">
        <f>DATA!D145</f>
        <v>0.91705170544803494</v>
      </c>
      <c r="AA152" s="38">
        <f>DATA!E145</f>
        <v>3.0885124465865363</v>
      </c>
    </row>
    <row r="153" spans="1:27" x14ac:dyDescent="0.35">
      <c r="A153" s="2" t="s">
        <v>215</v>
      </c>
      <c r="B153" s="3"/>
      <c r="C153" s="58">
        <f t="shared" si="22"/>
        <v>0</v>
      </c>
      <c r="D153" s="3"/>
      <c r="E153" s="58">
        <f t="shared" si="23"/>
        <v>0</v>
      </c>
      <c r="F153" s="43"/>
      <c r="G153" s="4"/>
      <c r="H153" s="43"/>
      <c r="I153" s="61" t="str">
        <f t="shared" si="24"/>
        <v xml:space="preserve"> </v>
      </c>
      <c r="J153" s="61" t="str">
        <f t="shared" si="25"/>
        <v xml:space="preserve"> </v>
      </c>
      <c r="K153" s="59" t="str">
        <f t="shared" si="26"/>
        <v xml:space="preserve"> </v>
      </c>
      <c r="L153" s="59" t="str">
        <f t="shared" si="27"/>
        <v xml:space="preserve"> </v>
      </c>
      <c r="Q153" s="44">
        <f t="shared" si="31"/>
        <v>337</v>
      </c>
      <c r="R153" s="44">
        <f t="shared" si="32"/>
        <v>164</v>
      </c>
      <c r="S153" s="100">
        <f t="shared" si="28"/>
        <v>115.90410362625119</v>
      </c>
      <c r="T153" s="48">
        <f t="shared" si="29"/>
        <v>0.92368240373651034</v>
      </c>
      <c r="U153" s="48">
        <f t="shared" si="30"/>
        <v>2.9343945497500643</v>
      </c>
      <c r="W153" s="97">
        <f>DATA!A146</f>
        <v>280</v>
      </c>
      <c r="X153" s="97">
        <f>DATA!B146</f>
        <v>164</v>
      </c>
      <c r="Y153" s="39">
        <f>DATA!C146</f>
        <v>119.21401511134704</v>
      </c>
      <c r="Z153" s="38">
        <f>DATA!D146</f>
        <v>0.91377863536465043</v>
      </c>
      <c r="AA153" s="38">
        <f>DATA!E146</f>
        <v>3.0945250249444558</v>
      </c>
    </row>
    <row r="154" spans="1:27" x14ac:dyDescent="0.35">
      <c r="A154" s="2" t="s">
        <v>216</v>
      </c>
      <c r="B154" s="3"/>
      <c r="C154" s="58">
        <f t="shared" si="22"/>
        <v>0</v>
      </c>
      <c r="D154" s="3"/>
      <c r="E154" s="58">
        <f t="shared" si="23"/>
        <v>0</v>
      </c>
      <c r="F154" s="43"/>
      <c r="G154" s="4"/>
      <c r="H154" s="43"/>
      <c r="I154" s="61" t="str">
        <f t="shared" si="24"/>
        <v xml:space="preserve"> </v>
      </c>
      <c r="J154" s="61" t="str">
        <f t="shared" si="25"/>
        <v xml:space="preserve"> </v>
      </c>
      <c r="K154" s="59" t="str">
        <f t="shared" si="26"/>
        <v xml:space="preserve"> </v>
      </c>
      <c r="L154" s="59" t="str">
        <f t="shared" si="27"/>
        <v xml:space="preserve"> </v>
      </c>
      <c r="Q154" s="44">
        <f t="shared" si="31"/>
        <v>337</v>
      </c>
      <c r="R154" s="44">
        <f t="shared" si="32"/>
        <v>165</v>
      </c>
      <c r="S154" s="100">
        <f t="shared" si="28"/>
        <v>116.82778602998769</v>
      </c>
      <c r="T154" s="48">
        <f t="shared" si="29"/>
        <v>0.92083146492685231</v>
      </c>
      <c r="U154" s="48">
        <f t="shared" si="30"/>
        <v>2.9397962581551722</v>
      </c>
      <c r="W154" s="97">
        <f>DATA!A147</f>
        <v>280</v>
      </c>
      <c r="X154" s="97">
        <f>DATA!B147</f>
        <v>165</v>
      </c>
      <c r="Y154" s="39">
        <f>DATA!C147</f>
        <v>120.12779374671169</v>
      </c>
      <c r="Z154" s="38">
        <f>DATA!D147</f>
        <v>0.91046314203032708</v>
      </c>
      <c r="AA154" s="38">
        <f>DATA!E147</f>
        <v>3.1004025705214167</v>
      </c>
    </row>
    <row r="155" spans="1:27" x14ac:dyDescent="0.35">
      <c r="A155" s="2" t="s">
        <v>217</v>
      </c>
      <c r="B155" s="3"/>
      <c r="C155" s="58">
        <f t="shared" si="22"/>
        <v>0</v>
      </c>
      <c r="D155" s="3"/>
      <c r="E155" s="58">
        <f t="shared" si="23"/>
        <v>0</v>
      </c>
      <c r="F155" s="43"/>
      <c r="G155" s="4"/>
      <c r="H155" s="43"/>
      <c r="I155" s="61" t="str">
        <f t="shared" si="24"/>
        <v xml:space="preserve"> </v>
      </c>
      <c r="J155" s="61" t="str">
        <f t="shared" si="25"/>
        <v xml:space="preserve"> </v>
      </c>
      <c r="K155" s="59" t="str">
        <f t="shared" si="26"/>
        <v xml:space="preserve"> </v>
      </c>
      <c r="L155" s="59" t="str">
        <f t="shared" si="27"/>
        <v xml:space="preserve"> </v>
      </c>
      <c r="Q155" s="44">
        <f t="shared" si="31"/>
        <v>337</v>
      </c>
      <c r="R155" s="44">
        <f t="shared" si="32"/>
        <v>166</v>
      </c>
      <c r="S155" s="100">
        <f t="shared" si="28"/>
        <v>117.74861749491454</v>
      </c>
      <c r="T155" s="48">
        <f t="shared" si="29"/>
        <v>0.91793320827936853</v>
      </c>
      <c r="U155" s="48">
        <f t="shared" si="30"/>
        <v>2.9450732591626942</v>
      </c>
      <c r="W155" s="97">
        <f>DATA!A148</f>
        <v>280</v>
      </c>
      <c r="X155" s="97">
        <f>DATA!B148</f>
        <v>166</v>
      </c>
      <c r="Y155" s="39">
        <f>DATA!C148</f>
        <v>121.03825688874201</v>
      </c>
      <c r="Z155" s="38">
        <f>DATA!D148</f>
        <v>0.90710669603295457</v>
      </c>
      <c r="AA155" s="38">
        <f>DATA!E148</f>
        <v>3.1061484266495345</v>
      </c>
    </row>
    <row r="156" spans="1:27" x14ac:dyDescent="0.35">
      <c r="A156" s="2" t="s">
        <v>218</v>
      </c>
      <c r="B156" s="3"/>
      <c r="C156" s="58">
        <f t="shared" si="22"/>
        <v>0</v>
      </c>
      <c r="D156" s="3"/>
      <c r="E156" s="58">
        <f t="shared" si="23"/>
        <v>0</v>
      </c>
      <c r="F156" s="43"/>
      <c r="G156" s="4"/>
      <c r="H156" s="43"/>
      <c r="I156" s="61" t="str">
        <f t="shared" si="24"/>
        <v xml:space="preserve"> </v>
      </c>
      <c r="J156" s="61" t="str">
        <f t="shared" si="25"/>
        <v xml:space="preserve"> </v>
      </c>
      <c r="K156" s="59" t="str">
        <f t="shared" si="26"/>
        <v xml:space="preserve"> </v>
      </c>
      <c r="L156" s="59" t="str">
        <f t="shared" si="27"/>
        <v xml:space="preserve"> </v>
      </c>
      <c r="Q156" s="44">
        <f t="shared" si="31"/>
        <v>337</v>
      </c>
      <c r="R156" s="44">
        <f t="shared" si="32"/>
        <v>167</v>
      </c>
      <c r="S156" s="100">
        <f t="shared" si="28"/>
        <v>118.66655070319391</v>
      </c>
      <c r="T156" s="48">
        <f t="shared" si="29"/>
        <v>0.91498904475512077</v>
      </c>
      <c r="U156" s="48">
        <f t="shared" si="30"/>
        <v>2.9502287862478456</v>
      </c>
      <c r="W156" s="97">
        <f>DATA!A149</f>
        <v>280</v>
      </c>
      <c r="X156" s="97">
        <f>DATA!B149</f>
        <v>167</v>
      </c>
      <c r="Y156" s="39">
        <f>DATA!C149</f>
        <v>121.94536358477497</v>
      </c>
      <c r="Z156" s="38">
        <f>DATA!D149</f>
        <v>0.9037107462706544</v>
      </c>
      <c r="AA156" s="38">
        <f>DATA!E149</f>
        <v>3.1117658601932039</v>
      </c>
    </row>
    <row r="157" spans="1:27" x14ac:dyDescent="0.35">
      <c r="A157" s="2" t="s">
        <v>219</v>
      </c>
      <c r="B157" s="3"/>
      <c r="C157" s="58">
        <f t="shared" si="22"/>
        <v>0</v>
      </c>
      <c r="D157" s="3"/>
      <c r="E157" s="58">
        <f t="shared" si="23"/>
        <v>0</v>
      </c>
      <c r="F157" s="43"/>
      <c r="G157" s="4"/>
      <c r="H157" s="43"/>
      <c r="I157" s="61" t="str">
        <f t="shared" si="24"/>
        <v xml:space="preserve"> </v>
      </c>
      <c r="J157" s="61" t="str">
        <f t="shared" si="25"/>
        <v xml:space="preserve"> </v>
      </c>
      <c r="K157" s="59" t="str">
        <f t="shared" si="26"/>
        <v xml:space="preserve"> </v>
      </c>
      <c r="L157" s="59" t="str">
        <f t="shared" si="27"/>
        <v xml:space="preserve"> </v>
      </c>
      <c r="Q157" s="44">
        <f t="shared" si="31"/>
        <v>337</v>
      </c>
      <c r="R157" s="44">
        <f t="shared" si="32"/>
        <v>168</v>
      </c>
      <c r="S157" s="100">
        <f t="shared" si="28"/>
        <v>119.58153974794902</v>
      </c>
      <c r="T157" s="48">
        <f t="shared" si="29"/>
        <v>0.91200036781939531</v>
      </c>
      <c r="U157" s="48">
        <f t="shared" si="30"/>
        <v>2.9552659941951944</v>
      </c>
      <c r="W157" s="97">
        <f>DATA!A150</f>
        <v>280</v>
      </c>
      <c r="X157" s="97">
        <f>DATA!B150</f>
        <v>168</v>
      </c>
      <c r="Y157" s="39">
        <f>DATA!C150</f>
        <v>122.84907433104561</v>
      </c>
      <c r="Z157" s="38">
        <f>DATA!D150</f>
        <v>0.90027671985016156</v>
      </c>
      <c r="AA157" s="38">
        <f>DATA!E150</f>
        <v>3.117258062387974</v>
      </c>
    </row>
    <row r="158" spans="1:27" x14ac:dyDescent="0.35">
      <c r="A158" s="2" t="s">
        <v>220</v>
      </c>
      <c r="B158" s="3"/>
      <c r="C158" s="58">
        <f t="shared" si="22"/>
        <v>0</v>
      </c>
      <c r="D158" s="3"/>
      <c r="E158" s="58">
        <f t="shared" si="23"/>
        <v>0</v>
      </c>
      <c r="F158" s="43"/>
      <c r="G158" s="4"/>
      <c r="H158" s="43"/>
      <c r="I158" s="61" t="str">
        <f t="shared" si="24"/>
        <v xml:space="preserve"> </v>
      </c>
      <c r="J158" s="61" t="str">
        <f t="shared" si="25"/>
        <v xml:space="preserve"> </v>
      </c>
      <c r="K158" s="59" t="str">
        <f t="shared" si="26"/>
        <v xml:space="preserve"> </v>
      </c>
      <c r="L158" s="59" t="str">
        <f t="shared" si="27"/>
        <v xml:space="preserve"> </v>
      </c>
      <c r="Q158" s="44">
        <f t="shared" si="31"/>
        <v>337</v>
      </c>
      <c r="R158" s="44">
        <f t="shared" si="32"/>
        <v>169</v>
      </c>
      <c r="S158" s="100">
        <f t="shared" si="28"/>
        <v>120.49354011576841</v>
      </c>
      <c r="T158" s="48">
        <f t="shared" si="29"/>
        <v>0.90896855324720605</v>
      </c>
      <c r="U158" s="48">
        <f t="shared" si="30"/>
        <v>2.9601879600956074</v>
      </c>
      <c r="W158" s="97">
        <f>DATA!A151</f>
        <v>280</v>
      </c>
      <c r="X158" s="97">
        <f>DATA!B151</f>
        <v>169</v>
      </c>
      <c r="Y158" s="39">
        <f>DATA!C151</f>
        <v>123.74935105089578</v>
      </c>
      <c r="Z158" s="38">
        <f>DATA!D151</f>
        <v>0.89680602200373016</v>
      </c>
      <c r="AA158" s="38">
        <f>DATA!E151</f>
        <v>3.1226281497479746</v>
      </c>
    </row>
    <row r="159" spans="1:27" x14ac:dyDescent="0.35">
      <c r="A159" s="2" t="s">
        <v>221</v>
      </c>
      <c r="B159" s="3"/>
      <c r="C159" s="58">
        <f t="shared" si="22"/>
        <v>0</v>
      </c>
      <c r="D159" s="3"/>
      <c r="E159" s="58">
        <f t="shared" si="23"/>
        <v>0</v>
      </c>
      <c r="F159" s="43"/>
      <c r="G159" s="4"/>
      <c r="H159" s="43"/>
      <c r="I159" s="61" t="str">
        <f t="shared" si="24"/>
        <v xml:space="preserve"> </v>
      </c>
      <c r="J159" s="61" t="str">
        <f t="shared" si="25"/>
        <v xml:space="preserve"> </v>
      </c>
      <c r="K159" s="59" t="str">
        <f t="shared" si="26"/>
        <v xml:space="preserve"> </v>
      </c>
      <c r="L159" s="59" t="str">
        <f t="shared" si="27"/>
        <v xml:space="preserve"> </v>
      </c>
      <c r="Q159" s="44">
        <f t="shared" si="31"/>
        <v>337</v>
      </c>
      <c r="R159" s="44">
        <f t="shared" si="32"/>
        <v>170</v>
      </c>
      <c r="S159" s="100">
        <f t="shared" si="28"/>
        <v>121.40250866901562</v>
      </c>
      <c r="T159" s="48">
        <f t="shared" si="29"/>
        <v>0.90589495894743521</v>
      </c>
      <c r="U159" s="48">
        <f t="shared" si="30"/>
        <v>2.9649976844113568</v>
      </c>
      <c r="W159" s="97">
        <f>DATA!A152</f>
        <v>280</v>
      </c>
      <c r="X159" s="97">
        <f>DATA!B152</f>
        <v>170</v>
      </c>
      <c r="Y159" s="39">
        <f>DATA!C152</f>
        <v>124.64615707289951</v>
      </c>
      <c r="Z159" s="38">
        <f>DATA!D152</f>
        <v>0.89330003602460195</v>
      </c>
      <c r="AA159" s="38">
        <f>DATA!E152</f>
        <v>3.1278791650346616</v>
      </c>
    </row>
    <row r="160" spans="1:27" x14ac:dyDescent="0.35">
      <c r="A160" s="2" t="s">
        <v>222</v>
      </c>
      <c r="B160" s="3"/>
      <c r="C160" s="58">
        <f t="shared" si="22"/>
        <v>0</v>
      </c>
      <c r="D160" s="3"/>
      <c r="E160" s="58">
        <f t="shared" si="23"/>
        <v>0</v>
      </c>
      <c r="F160" s="43"/>
      <c r="G160" s="4"/>
      <c r="H160" s="43"/>
      <c r="I160" s="61" t="str">
        <f t="shared" si="24"/>
        <v xml:space="preserve"> </v>
      </c>
      <c r="J160" s="61" t="str">
        <f t="shared" si="25"/>
        <v xml:space="preserve"> </v>
      </c>
      <c r="K160" s="59" t="str">
        <f t="shared" si="26"/>
        <v xml:space="preserve"> </v>
      </c>
      <c r="L160" s="59" t="str">
        <f t="shared" si="27"/>
        <v xml:space="preserve"> </v>
      </c>
      <c r="Q160" s="44">
        <f t="shared" si="31"/>
        <v>337</v>
      </c>
      <c r="R160" s="44">
        <f t="shared" si="32"/>
        <v>171</v>
      </c>
      <c r="S160" s="100">
        <f t="shared" si="28"/>
        <v>122.30840362796306</v>
      </c>
      <c r="T160" s="48">
        <f t="shared" si="29"/>
        <v>0.90278092480479799</v>
      </c>
      <c r="U160" s="48">
        <f t="shared" si="30"/>
        <v>2.9696980921016314</v>
      </c>
      <c r="W160" s="97">
        <f>DATA!A153</f>
        <v>280</v>
      </c>
      <c r="X160" s="97">
        <f>DATA!B153</f>
        <v>171</v>
      </c>
      <c r="Y160" s="39">
        <f>DATA!C153</f>
        <v>125.53945710892411</v>
      </c>
      <c r="Z160" s="38">
        <f>DATA!D153</f>
        <v>0.88976012321992215</v>
      </c>
      <c r="AA160" s="38">
        <f>DATA!E153</f>
        <v>3.1330140782800857</v>
      </c>
    </row>
    <row r="161" spans="1:27" x14ac:dyDescent="0.35">
      <c r="A161" s="2" t="s">
        <v>223</v>
      </c>
      <c r="B161" s="3"/>
      <c r="C161" s="58">
        <f t="shared" si="22"/>
        <v>0</v>
      </c>
      <c r="D161" s="3"/>
      <c r="E161" s="58">
        <f t="shared" si="23"/>
        <v>0</v>
      </c>
      <c r="F161" s="43"/>
      <c r="G161" s="4"/>
      <c r="H161" s="43"/>
      <c r="I161" s="61" t="str">
        <f t="shared" si="24"/>
        <v xml:space="preserve"> </v>
      </c>
      <c r="J161" s="61" t="str">
        <f t="shared" si="25"/>
        <v xml:space="preserve"> </v>
      </c>
      <c r="K161" s="59" t="str">
        <f t="shared" si="26"/>
        <v xml:space="preserve"> </v>
      </c>
      <c r="L161" s="59" t="str">
        <f t="shared" si="27"/>
        <v xml:space="preserve"> </v>
      </c>
      <c r="Q161" s="44">
        <f t="shared" si="31"/>
        <v>337</v>
      </c>
      <c r="R161" s="44">
        <f t="shared" si="32"/>
        <v>172</v>
      </c>
      <c r="S161" s="100">
        <f t="shared" si="28"/>
        <v>123.21118455276786</v>
      </c>
      <c r="T161" s="48">
        <f t="shared" si="29"/>
        <v>0.89962777253904846</v>
      </c>
      <c r="U161" s="48">
        <f t="shared" si="30"/>
        <v>2.9742920338011603</v>
      </c>
      <c r="W161" s="97">
        <f>DATA!A154</f>
        <v>280</v>
      </c>
      <c r="X161" s="97">
        <f>DATA!B154</f>
        <v>172</v>
      </c>
      <c r="Y161" s="39">
        <f>DATA!C154</f>
        <v>126.42921723214403</v>
      </c>
      <c r="Z161" s="38">
        <f>DATA!D154</f>
        <v>0.88618762288074748</v>
      </c>
      <c r="AA161" s="38">
        <f>DATA!E154</f>
        <v>3.1380357878582767</v>
      </c>
    </row>
    <row r="162" spans="1:27" x14ac:dyDescent="0.35">
      <c r="A162" s="2" t="s">
        <v>224</v>
      </c>
      <c r="B162" s="3"/>
      <c r="C162" s="58">
        <f t="shared" si="22"/>
        <v>0</v>
      </c>
      <c r="D162" s="3"/>
      <c r="E162" s="58">
        <f t="shared" si="23"/>
        <v>0</v>
      </c>
      <c r="F162" s="43"/>
      <c r="G162" s="4"/>
      <c r="H162" s="43"/>
      <c r="I162" s="61" t="str">
        <f t="shared" si="24"/>
        <v xml:space="preserve"> </v>
      </c>
      <c r="J162" s="61" t="str">
        <f t="shared" si="25"/>
        <v xml:space="preserve"> </v>
      </c>
      <c r="K162" s="59" t="str">
        <f t="shared" si="26"/>
        <v xml:space="preserve"> </v>
      </c>
      <c r="L162" s="59" t="str">
        <f t="shared" si="27"/>
        <v xml:space="preserve"> </v>
      </c>
      <c r="Q162" s="44">
        <f t="shared" si="31"/>
        <v>337</v>
      </c>
      <c r="R162" s="44">
        <f t="shared" si="32"/>
        <v>173</v>
      </c>
      <c r="S162" s="100">
        <f t="shared" si="28"/>
        <v>124.11081232530691</v>
      </c>
      <c r="T162" s="48">
        <f t="shared" si="29"/>
        <v>0.89643680558143046</v>
      </c>
      <c r="U162" s="48">
        <f t="shared" si="30"/>
        <v>2.9787822870450942</v>
      </c>
      <c r="W162" s="97">
        <f>DATA!A155</f>
        <v>280</v>
      </c>
      <c r="X162" s="97">
        <f>DATA!B155</f>
        <v>173</v>
      </c>
      <c r="Y162" s="39">
        <f>DATA!C155</f>
        <v>127.31540485502478</v>
      </c>
      <c r="Z162" s="38">
        <f>DATA!D155</f>
        <v>0.88258385226846769</v>
      </c>
      <c r="AA162" s="38">
        <f>DATA!E155</f>
        <v>3.142947121598735</v>
      </c>
    </row>
    <row r="163" spans="1:27" x14ac:dyDescent="0.35">
      <c r="A163" s="2" t="s">
        <v>225</v>
      </c>
      <c r="B163" s="3"/>
      <c r="C163" s="58">
        <f t="shared" si="22"/>
        <v>0</v>
      </c>
      <c r="D163" s="3"/>
      <c r="E163" s="58">
        <f t="shared" si="23"/>
        <v>0</v>
      </c>
      <c r="F163" s="43"/>
      <c r="G163" s="4"/>
      <c r="H163" s="43"/>
      <c r="I163" s="61" t="str">
        <f t="shared" si="24"/>
        <v xml:space="preserve"> </v>
      </c>
      <c r="J163" s="61" t="str">
        <f t="shared" si="25"/>
        <v xml:space="preserve"> </v>
      </c>
      <c r="K163" s="59" t="str">
        <f t="shared" si="26"/>
        <v xml:space="preserve"> </v>
      </c>
      <c r="L163" s="59" t="str">
        <f t="shared" si="27"/>
        <v xml:space="preserve"> </v>
      </c>
      <c r="Q163" s="44">
        <f t="shared" si="31"/>
        <v>337</v>
      </c>
      <c r="R163" s="44">
        <f t="shared" si="32"/>
        <v>174</v>
      </c>
      <c r="S163" s="100">
        <f t="shared" si="28"/>
        <v>125.00724913088834</v>
      </c>
      <c r="T163" s="48">
        <f t="shared" si="29"/>
        <v>0.89320930896711914</v>
      </c>
      <c r="U163" s="48">
        <f t="shared" si="30"/>
        <v>2.9831715575337276</v>
      </c>
      <c r="W163" s="97">
        <f>DATA!A156</f>
        <v>280</v>
      </c>
      <c r="X163" s="97">
        <f>DATA!B156</f>
        <v>174</v>
      </c>
      <c r="Y163" s="39">
        <f>DATA!C156</f>
        <v>128.19798870729323</v>
      </c>
      <c r="Z163" s="38">
        <f>DATA!D156</f>
        <v>0.87895010661666717</v>
      </c>
      <c r="AA163" s="38">
        <f>DATA!E156</f>
        <v>3.1477508379364054</v>
      </c>
    </row>
    <row r="164" spans="1:27" x14ac:dyDescent="0.35">
      <c r="A164" s="2" t="s">
        <v>226</v>
      </c>
      <c r="B164" s="3"/>
      <c r="C164" s="58">
        <f t="shared" si="22"/>
        <v>0</v>
      </c>
      <c r="D164" s="3"/>
      <c r="E164" s="58">
        <f t="shared" si="23"/>
        <v>0</v>
      </c>
      <c r="F164" s="43"/>
      <c r="G164" s="4"/>
      <c r="H164" s="43"/>
      <c r="I164" s="61" t="str">
        <f t="shared" si="24"/>
        <v xml:space="preserve"> </v>
      </c>
      <c r="J164" s="61" t="str">
        <f t="shared" si="25"/>
        <v xml:space="preserve"> </v>
      </c>
      <c r="K164" s="59" t="str">
        <f t="shared" si="26"/>
        <v xml:space="preserve"> </v>
      </c>
      <c r="L164" s="59" t="str">
        <f t="shared" si="27"/>
        <v xml:space="preserve"> </v>
      </c>
      <c r="Q164" s="44">
        <f t="shared" si="31"/>
        <v>337</v>
      </c>
      <c r="R164" s="44">
        <f t="shared" si="32"/>
        <v>175</v>
      </c>
      <c r="S164" s="100">
        <f t="shared" si="28"/>
        <v>125.90045843985547</v>
      </c>
      <c r="T164" s="48">
        <f t="shared" si="29"/>
        <v>0.88994654924356098</v>
      </c>
      <c r="U164" s="48">
        <f t="shared" si="30"/>
        <v>2.9874624804310685</v>
      </c>
      <c r="W164" s="97">
        <f>DATA!A157</f>
        <v>280</v>
      </c>
      <c r="X164" s="97">
        <f>DATA!B157</f>
        <v>175</v>
      </c>
      <c r="Y164" s="39">
        <f>DATA!C157</f>
        <v>129.07693881390992</v>
      </c>
      <c r="Z164" s="38">
        <f>DATA!D157</f>
        <v>0.8752876591483556</v>
      </c>
      <c r="AA164" s="38">
        <f>DATA!E157</f>
        <v>3.152449627092877</v>
      </c>
    </row>
    <row r="165" spans="1:27" x14ac:dyDescent="0.35">
      <c r="A165" s="2" t="s">
        <v>227</v>
      </c>
      <c r="B165" s="3"/>
      <c r="C165" s="58">
        <f t="shared" si="22"/>
        <v>0</v>
      </c>
      <c r="D165" s="3"/>
      <c r="E165" s="58">
        <f t="shared" si="23"/>
        <v>0</v>
      </c>
      <c r="F165" s="43"/>
      <c r="G165" s="4"/>
      <c r="H165" s="43"/>
      <c r="I165" s="61" t="str">
        <f t="shared" si="24"/>
        <v xml:space="preserve"> </v>
      </c>
      <c r="J165" s="61" t="str">
        <f t="shared" si="25"/>
        <v xml:space="preserve"> </v>
      </c>
      <c r="K165" s="59" t="str">
        <f t="shared" si="26"/>
        <v xml:space="preserve"> </v>
      </c>
      <c r="L165" s="59" t="str">
        <f t="shared" si="27"/>
        <v xml:space="preserve"> </v>
      </c>
      <c r="Q165" s="44">
        <f t="shared" si="31"/>
        <v>337</v>
      </c>
      <c r="R165" s="44">
        <f t="shared" si="32"/>
        <v>176</v>
      </c>
      <c r="S165" s="100">
        <f t="shared" si="28"/>
        <v>126.79040498909902</v>
      </c>
      <c r="T165" s="48">
        <f t="shared" si="29"/>
        <v>0.88664977439423964</v>
      </c>
      <c r="U165" s="48">
        <f t="shared" si="30"/>
        <v>2.9916576216916573</v>
      </c>
      <c r="W165" s="97">
        <f>DATA!A158</f>
        <v>280</v>
      </c>
      <c r="X165" s="97">
        <f>DATA!B158</f>
        <v>176</v>
      </c>
      <c r="Y165" s="39">
        <f>DATA!C158</f>
        <v>129.95222647305826</v>
      </c>
      <c r="Z165" s="38">
        <f>DATA!D158</f>
        <v>0.87159776110759424</v>
      </c>
      <c r="AA165" s="38">
        <f>DATA!E158</f>
        <v>3.1570461122838926</v>
      </c>
    </row>
    <row r="166" spans="1:27" x14ac:dyDescent="0.35">
      <c r="A166" s="2" t="s">
        <v>228</v>
      </c>
      <c r="B166" s="3"/>
      <c r="C166" s="58">
        <f t="shared" si="22"/>
        <v>0</v>
      </c>
      <c r="D166" s="3"/>
      <c r="E166" s="58">
        <f t="shared" si="23"/>
        <v>0</v>
      </c>
      <c r="F166" s="43"/>
      <c r="G166" s="4"/>
      <c r="H166" s="43"/>
      <c r="I166" s="61" t="str">
        <f t="shared" si="24"/>
        <v xml:space="preserve"> </v>
      </c>
      <c r="J166" s="61" t="str">
        <f t="shared" si="25"/>
        <v xml:space="preserve"> </v>
      </c>
      <c r="K166" s="59" t="str">
        <f t="shared" si="26"/>
        <v xml:space="preserve"> </v>
      </c>
      <c r="L166" s="59" t="str">
        <f t="shared" si="27"/>
        <v xml:space="preserve"> </v>
      </c>
      <c r="Q166" s="44">
        <f t="shared" si="31"/>
        <v>337</v>
      </c>
      <c r="R166" s="44">
        <f t="shared" si="32"/>
        <v>177</v>
      </c>
      <c r="S166" s="100">
        <f t="shared" si="28"/>
        <v>127.67705476349326</v>
      </c>
      <c r="T166" s="48">
        <f t="shared" si="29"/>
        <v>0.88332021377715719</v>
      </c>
      <c r="U166" s="48">
        <f t="shared" si="30"/>
        <v>2.9957594794104239</v>
      </c>
      <c r="W166" s="97">
        <f>DATA!A159</f>
        <v>280</v>
      </c>
      <c r="X166" s="97">
        <f>DATA!B159</f>
        <v>177</v>
      </c>
      <c r="Y166" s="39">
        <f>DATA!C159</f>
        <v>130.82382423416587</v>
      </c>
      <c r="Z166" s="38">
        <f>DATA!D159</f>
        <v>0.8678816418047397</v>
      </c>
      <c r="AA166" s="38">
        <f>DATA!E159</f>
        <v>3.1615428509485959</v>
      </c>
    </row>
    <row r="167" spans="1:27" x14ac:dyDescent="0.35">
      <c r="A167" s="2" t="s">
        <v>229</v>
      </c>
      <c r="B167" s="3"/>
      <c r="C167" s="58">
        <f t="shared" si="22"/>
        <v>0</v>
      </c>
      <c r="D167" s="3"/>
      <c r="E167" s="58">
        <f t="shared" si="23"/>
        <v>0</v>
      </c>
      <c r="F167" s="43"/>
      <c r="G167" s="4"/>
      <c r="H167" s="43"/>
      <c r="I167" s="61" t="str">
        <f t="shared" si="24"/>
        <v xml:space="preserve"> </v>
      </c>
      <c r="J167" s="61" t="str">
        <f t="shared" si="25"/>
        <v xml:space="preserve"> </v>
      </c>
      <c r="K167" s="59" t="str">
        <f t="shared" si="26"/>
        <v xml:space="preserve"> </v>
      </c>
      <c r="L167" s="59" t="str">
        <f t="shared" si="27"/>
        <v xml:space="preserve"> </v>
      </c>
      <c r="Q167" s="44">
        <f t="shared" si="31"/>
        <v>337</v>
      </c>
      <c r="R167" s="44">
        <f t="shared" si="32"/>
        <v>178</v>
      </c>
      <c r="S167" s="100">
        <f t="shared" si="28"/>
        <v>128.56037497727041</v>
      </c>
      <c r="T167" s="48">
        <f t="shared" si="29"/>
        <v>0.87995907807752261</v>
      </c>
      <c r="U167" s="48">
        <f t="shared" si="30"/>
        <v>2.9997704851907545</v>
      </c>
      <c r="W167" s="97">
        <f>DATA!A160</f>
        <v>280</v>
      </c>
      <c r="X167" s="97">
        <f>DATA!B160</f>
        <v>178</v>
      </c>
      <c r="Y167" s="39">
        <f>DATA!C160</f>
        <v>131.69170587597063</v>
      </c>
      <c r="Z167" s="38">
        <f>DATA!D160</f>
        <v>0.86414050867554693</v>
      </c>
      <c r="AA167" s="38">
        <f>DATA!E160</f>
        <v>3.1659423359962657</v>
      </c>
    </row>
    <row r="168" spans="1:27" x14ac:dyDescent="0.35">
      <c r="A168" s="2" t="s">
        <v>230</v>
      </c>
      <c r="B168" s="3"/>
      <c r="C168" s="58">
        <f t="shared" si="22"/>
        <v>0</v>
      </c>
      <c r="D168" s="3"/>
      <c r="E168" s="58">
        <f t="shared" si="23"/>
        <v>0</v>
      </c>
      <c r="F168" s="43"/>
      <c r="G168" s="4"/>
      <c r="H168" s="43"/>
      <c r="I168" s="61" t="str">
        <f t="shared" si="24"/>
        <v xml:space="preserve"> </v>
      </c>
      <c r="J168" s="61" t="str">
        <f t="shared" si="25"/>
        <v xml:space="preserve"> </v>
      </c>
      <c r="K168" s="59" t="str">
        <f t="shared" si="26"/>
        <v xml:space="preserve"> </v>
      </c>
      <c r="L168" s="59" t="str">
        <f t="shared" si="27"/>
        <v xml:space="preserve"> </v>
      </c>
      <c r="Q168" s="44">
        <f t="shared" si="31"/>
        <v>337</v>
      </c>
      <c r="R168" s="44">
        <f t="shared" si="32"/>
        <v>179</v>
      </c>
      <c r="S168" s="100">
        <f t="shared" si="28"/>
        <v>129.44033405534793</v>
      </c>
      <c r="T168" s="48">
        <f t="shared" si="29"/>
        <v>0.87656755927438468</v>
      </c>
      <c r="U168" s="48">
        <f t="shared" si="30"/>
        <v>3.0036930055262721</v>
      </c>
      <c r="W168" s="97">
        <f>DATA!A161</f>
        <v>280</v>
      </c>
      <c r="X168" s="97">
        <f>DATA!B161</f>
        <v>179</v>
      </c>
      <c r="Y168" s="39">
        <f>DATA!C161</f>
        <v>132.55584638464614</v>
      </c>
      <c r="Z168" s="38">
        <f>DATA!D161</f>
        <v>0.86037554735216304</v>
      </c>
      <c r="AA168" s="38">
        <f>DATA!E161</f>
        <v>3.1702469970665916</v>
      </c>
    </row>
    <row r="169" spans="1:27" x14ac:dyDescent="0.35">
      <c r="A169" s="2" t="s">
        <v>231</v>
      </c>
      <c r="B169" s="3"/>
      <c r="C169" s="58">
        <f t="shared" si="22"/>
        <v>0</v>
      </c>
      <c r="D169" s="3"/>
      <c r="E169" s="58">
        <f t="shared" si="23"/>
        <v>0</v>
      </c>
      <c r="F169" s="43"/>
      <c r="G169" s="4"/>
      <c r="H169" s="43"/>
      <c r="I169" s="61" t="str">
        <f t="shared" si="24"/>
        <v xml:space="preserve"> </v>
      </c>
      <c r="J169" s="61" t="str">
        <f t="shared" si="25"/>
        <v xml:space="preserve"> </v>
      </c>
      <c r="K169" s="59" t="str">
        <f t="shared" si="26"/>
        <v xml:space="preserve"> </v>
      </c>
      <c r="L169" s="59" t="str">
        <f t="shared" si="27"/>
        <v xml:space="preserve"> </v>
      </c>
      <c r="Q169" s="44">
        <f t="shared" si="31"/>
        <v>337</v>
      </c>
      <c r="R169" s="44">
        <f t="shared" si="32"/>
        <v>180</v>
      </c>
      <c r="S169" s="100">
        <f t="shared" si="28"/>
        <v>130.31690161462234</v>
      </c>
      <c r="T169" s="48">
        <f t="shared" si="29"/>
        <v>0.87314683062037091</v>
      </c>
      <c r="U169" s="48">
        <f t="shared" si="30"/>
        <v>3.0075293431921946</v>
      </c>
      <c r="W169" s="97">
        <f>DATA!A162</f>
        <v>280</v>
      </c>
      <c r="X169" s="97">
        <f>DATA!B162</f>
        <v>180</v>
      </c>
      <c r="Y169" s="39">
        <f>DATA!C162</f>
        <v>133.41622193199831</v>
      </c>
      <c r="Z169" s="38">
        <f>DATA!D162</f>
        <v>0.85658792174719167</v>
      </c>
      <c r="AA169" s="38">
        <f>DATA!E162</f>
        <v>3.1744592017998405</v>
      </c>
    </row>
    <row r="170" spans="1:27" x14ac:dyDescent="0.35">
      <c r="A170" s="2" t="s">
        <v>232</v>
      </c>
      <c r="B170" s="3"/>
      <c r="C170" s="58">
        <f t="shared" si="22"/>
        <v>0</v>
      </c>
      <c r="D170" s="3"/>
      <c r="E170" s="58">
        <f t="shared" si="23"/>
        <v>0</v>
      </c>
      <c r="F170" s="43"/>
      <c r="G170" s="4"/>
      <c r="H170" s="43"/>
      <c r="I170" s="61" t="str">
        <f t="shared" si="24"/>
        <v xml:space="preserve"> </v>
      </c>
      <c r="J170" s="61" t="str">
        <f t="shared" si="25"/>
        <v xml:space="preserve"> </v>
      </c>
      <c r="K170" s="59" t="str">
        <f t="shared" si="26"/>
        <v xml:space="preserve"> </v>
      </c>
      <c r="L170" s="59" t="str">
        <f t="shared" si="27"/>
        <v xml:space="preserve"> </v>
      </c>
      <c r="Q170" s="44">
        <f t="shared" si="31"/>
        <v>337</v>
      </c>
      <c r="R170" s="44">
        <f t="shared" si="32"/>
        <v>181</v>
      </c>
      <c r="S170" s="100">
        <f t="shared" si="28"/>
        <v>131.1900484452427</v>
      </c>
      <c r="T170" s="48">
        <f t="shared" si="29"/>
        <v>0.86969804663445416</v>
      </c>
      <c r="U170" s="48">
        <f t="shared" si="30"/>
        <v>3.0112817386424537</v>
      </c>
      <c r="W170" s="97">
        <f>DATA!A163</f>
        <v>280</v>
      </c>
      <c r="X170" s="97">
        <f>DATA!B163</f>
        <v>181</v>
      </c>
      <c r="Y170" s="39">
        <f>DATA!C163</f>
        <v>134.27280985374551</v>
      </c>
      <c r="Z170" s="38">
        <f>DATA!D163</f>
        <v>0.85277877414829817</v>
      </c>
      <c r="AA170" s="38">
        <f>DATA!E163</f>
        <v>3.1785812571135383</v>
      </c>
    </row>
    <row r="171" spans="1:27" x14ac:dyDescent="0.35">
      <c r="A171" s="2" t="s">
        <v>233</v>
      </c>
      <c r="B171" s="3"/>
      <c r="C171" s="58">
        <f t="shared" si="22"/>
        <v>0</v>
      </c>
      <c r="D171" s="3"/>
      <c r="E171" s="58">
        <f t="shared" si="23"/>
        <v>0</v>
      </c>
      <c r="F171" s="43"/>
      <c r="G171" s="4"/>
      <c r="H171" s="43"/>
      <c r="I171" s="61" t="str">
        <f t="shared" si="24"/>
        <v xml:space="preserve"> </v>
      </c>
      <c r="J171" s="61" t="str">
        <f t="shared" si="25"/>
        <v xml:space="preserve"> </v>
      </c>
      <c r="K171" s="59" t="str">
        <f t="shared" si="26"/>
        <v xml:space="preserve"> </v>
      </c>
      <c r="L171" s="59" t="str">
        <f t="shared" si="27"/>
        <v xml:space="preserve"> </v>
      </c>
      <c r="Q171" s="44">
        <f t="shared" si="31"/>
        <v>337</v>
      </c>
      <c r="R171" s="44">
        <f t="shared" si="32"/>
        <v>182</v>
      </c>
      <c r="S171" s="100">
        <f t="shared" si="28"/>
        <v>132.05974649187715</v>
      </c>
      <c r="T171" s="48">
        <f t="shared" si="29"/>
        <v>0.86622234310677726</v>
      </c>
      <c r="U171" s="48">
        <f t="shared" si="30"/>
        <v>3.0149523714090414</v>
      </c>
      <c r="W171" s="97">
        <f>DATA!A164</f>
        <v>280</v>
      </c>
      <c r="X171" s="97">
        <f>DATA!B164</f>
        <v>182</v>
      </c>
      <c r="Y171" s="39">
        <f>DATA!C164</f>
        <v>135.12558862789382</v>
      </c>
      <c r="Z171" s="38">
        <f>DATA!D164</f>
        <v>0.8489492253248514</v>
      </c>
      <c r="AA171" s="38">
        <f>DATA!E164</f>
        <v>3.1826154104825655</v>
      </c>
    </row>
    <row r="172" spans="1:27" x14ac:dyDescent="0.35">
      <c r="A172" s="2" t="s">
        <v>234</v>
      </c>
      <c r="B172" s="3"/>
      <c r="C172" s="58">
        <f t="shared" si="22"/>
        <v>0</v>
      </c>
      <c r="D172" s="3"/>
      <c r="E172" s="58">
        <f t="shared" si="23"/>
        <v>0</v>
      </c>
      <c r="F172" s="43"/>
      <c r="G172" s="4"/>
      <c r="H172" s="43"/>
      <c r="I172" s="61" t="str">
        <f t="shared" si="24"/>
        <v xml:space="preserve"> </v>
      </c>
      <c r="J172" s="61" t="str">
        <f t="shared" si="25"/>
        <v xml:space="preserve"> </v>
      </c>
      <c r="K172" s="59" t="str">
        <f t="shared" si="26"/>
        <v xml:space="preserve"> </v>
      </c>
      <c r="L172" s="59" t="str">
        <f t="shared" si="27"/>
        <v xml:space="preserve"> </v>
      </c>
      <c r="Q172" s="44">
        <f t="shared" si="31"/>
        <v>337</v>
      </c>
      <c r="R172" s="44">
        <f t="shared" si="32"/>
        <v>183</v>
      </c>
      <c r="S172" s="100">
        <f t="shared" si="28"/>
        <v>132.92596883498393</v>
      </c>
      <c r="T172" s="48">
        <f t="shared" si="29"/>
        <v>0.8627208371154893</v>
      </c>
      <c r="U172" s="48">
        <f t="shared" si="30"/>
        <v>3.0185433615003801</v>
      </c>
      <c r="W172" s="97">
        <f>DATA!A165</f>
        <v>280</v>
      </c>
      <c r="X172" s="97">
        <f>DATA!B165</f>
        <v>183</v>
      </c>
      <c r="Y172" s="39">
        <f>DATA!C165</f>
        <v>135.97453785321866</v>
      </c>
      <c r="Z172" s="38">
        <f>DATA!D165</f>
        <v>0.84510037464428933</v>
      </c>
      <c r="AA172" s="38">
        <f>DATA!E165</f>
        <v>3.1865638512197929</v>
      </c>
    </row>
    <row r="173" spans="1:27" x14ac:dyDescent="0.35">
      <c r="A173" s="2" t="s">
        <v>235</v>
      </c>
      <c r="B173" s="3"/>
      <c r="C173" s="58">
        <f t="shared" si="22"/>
        <v>0</v>
      </c>
      <c r="D173" s="3"/>
      <c r="E173" s="58">
        <f t="shared" si="23"/>
        <v>0</v>
      </c>
      <c r="F173" s="43"/>
      <c r="G173" s="4"/>
      <c r="H173" s="43"/>
      <c r="I173" s="61" t="str">
        <f t="shared" si="24"/>
        <v xml:space="preserve"> </v>
      </c>
      <c r="J173" s="61" t="str">
        <f t="shared" si="25"/>
        <v xml:space="preserve"> </v>
      </c>
      <c r="K173" s="59" t="str">
        <f t="shared" si="26"/>
        <v xml:space="preserve"> </v>
      </c>
      <c r="L173" s="59" t="str">
        <f t="shared" si="27"/>
        <v xml:space="preserve"> </v>
      </c>
      <c r="Q173" s="44">
        <f t="shared" si="31"/>
        <v>337</v>
      </c>
      <c r="R173" s="44">
        <f t="shared" si="32"/>
        <v>184</v>
      </c>
      <c r="S173" s="100">
        <f t="shared" si="28"/>
        <v>133.78868967209942</v>
      </c>
      <c r="T173" s="48">
        <f t="shared" si="29"/>
        <v>0.85919462705493288</v>
      </c>
      <c r="U173" s="48">
        <f t="shared" si="30"/>
        <v>3.0220567707957633</v>
      </c>
      <c r="W173" s="97">
        <f>DATA!A166</f>
        <v>280</v>
      </c>
      <c r="X173" s="97">
        <f>DATA!B166</f>
        <v>184</v>
      </c>
      <c r="Y173" s="39">
        <f>DATA!C166</f>
        <v>136.81963822786295</v>
      </c>
      <c r="Z173" s="38">
        <f>DATA!D166</f>
        <v>0.84123330019887277</v>
      </c>
      <c r="AA173" s="38">
        <f>DATA!E166</f>
        <v>3.1904287117546657</v>
      </c>
    </row>
    <row r="174" spans="1:27" x14ac:dyDescent="0.35">
      <c r="A174" s="2" t="s">
        <v>236</v>
      </c>
      <c r="B174" s="3"/>
      <c r="C174" s="58">
        <f t="shared" si="22"/>
        <v>0</v>
      </c>
      <c r="D174" s="3"/>
      <c r="E174" s="58">
        <f t="shared" si="23"/>
        <v>0</v>
      </c>
      <c r="F174" s="43"/>
      <c r="G174" s="4"/>
      <c r="H174" s="43"/>
      <c r="I174" s="61" t="str">
        <f t="shared" si="24"/>
        <v xml:space="preserve"> </v>
      </c>
      <c r="J174" s="61" t="str">
        <f t="shared" si="25"/>
        <v xml:space="preserve"> </v>
      </c>
      <c r="K174" s="59" t="str">
        <f t="shared" si="26"/>
        <v xml:space="preserve"> </v>
      </c>
      <c r="L174" s="59" t="str">
        <f t="shared" si="27"/>
        <v xml:space="preserve"> </v>
      </c>
      <c r="Q174" s="44">
        <f t="shared" si="31"/>
        <v>337</v>
      </c>
      <c r="R174" s="44">
        <f t="shared" si="32"/>
        <v>185</v>
      </c>
      <c r="S174" s="100">
        <f t="shared" si="28"/>
        <v>134.64788429915433</v>
      </c>
      <c r="T174" s="48">
        <f t="shared" si="29"/>
        <v>0.85564479267476656</v>
      </c>
      <c r="U174" s="48">
        <f t="shared" si="30"/>
        <v>3.0254946044331668</v>
      </c>
      <c r="W174" s="97">
        <f>DATA!A167</f>
        <v>280</v>
      </c>
      <c r="X174" s="97">
        <f>DATA!B167</f>
        <v>185</v>
      </c>
      <c r="Y174" s="39">
        <f>DATA!C167</f>
        <v>137.66087152806182</v>
      </c>
      <c r="Z174" s="38">
        <f>DATA!D167</f>
        <v>0.83734905894169032</v>
      </c>
      <c r="AA174" s="38">
        <f>DATA!E167</f>
        <v>3.1942120689073121</v>
      </c>
    </row>
    <row r="175" spans="1:27" x14ac:dyDescent="0.35">
      <c r="A175" s="2" t="s">
        <v>237</v>
      </c>
      <c r="B175" s="3"/>
      <c r="C175" s="58">
        <f t="shared" si="22"/>
        <v>0</v>
      </c>
      <c r="D175" s="3"/>
      <c r="E175" s="58">
        <f t="shared" si="23"/>
        <v>0</v>
      </c>
      <c r="F175" s="43"/>
      <c r="G175" s="4"/>
      <c r="H175" s="43"/>
      <c r="I175" s="61" t="str">
        <f t="shared" si="24"/>
        <v xml:space="preserve"> </v>
      </c>
      <c r="J175" s="61" t="str">
        <f t="shared" si="25"/>
        <v xml:space="preserve"> </v>
      </c>
      <c r="K175" s="59" t="str">
        <f t="shared" si="26"/>
        <v xml:space="preserve"> </v>
      </c>
      <c r="L175" s="59" t="str">
        <f t="shared" si="27"/>
        <v xml:space="preserve"> </v>
      </c>
      <c r="Q175" s="44">
        <f t="shared" si="31"/>
        <v>337</v>
      </c>
      <c r="R175" s="44">
        <f t="shared" si="32"/>
        <v>186</v>
      </c>
      <c r="S175" s="100">
        <f t="shared" si="28"/>
        <v>135.50352909182911</v>
      </c>
      <c r="T175" s="48">
        <f t="shared" si="29"/>
        <v>0.85207239512938315</v>
      </c>
      <c r="U175" s="48">
        <f t="shared" si="30"/>
        <v>3.028858812188008</v>
      </c>
      <c r="W175" s="97">
        <f>DATA!A168</f>
        <v>280</v>
      </c>
      <c r="X175" s="97">
        <f>DATA!B168</f>
        <v>186</v>
      </c>
      <c r="Y175" s="39">
        <f>DATA!C168</f>
        <v>138.49822058700352</v>
      </c>
      <c r="Z175" s="38">
        <f>DATA!D168</f>
        <v>0.83344868683175832</v>
      </c>
      <c r="AA175" s="38">
        <f>DATA!E168</f>
        <v>3.1979159451560104</v>
      </c>
    </row>
    <row r="176" spans="1:27" x14ac:dyDescent="0.35">
      <c r="A176" s="2" t="s">
        <v>238</v>
      </c>
      <c r="B176" s="3"/>
      <c r="C176" s="58">
        <f t="shared" si="22"/>
        <v>0</v>
      </c>
      <c r="D176" s="3"/>
      <c r="E176" s="58">
        <f t="shared" si="23"/>
        <v>0</v>
      </c>
      <c r="F176" s="43"/>
      <c r="G176" s="4"/>
      <c r="H176" s="43"/>
      <c r="I176" s="61" t="str">
        <f t="shared" si="24"/>
        <v xml:space="preserve"> </v>
      </c>
      <c r="J176" s="61" t="str">
        <f t="shared" si="25"/>
        <v xml:space="preserve"> </v>
      </c>
      <c r="K176" s="59" t="str">
        <f t="shared" si="26"/>
        <v xml:space="preserve"> </v>
      </c>
      <c r="L176" s="59" t="str">
        <f t="shared" si="27"/>
        <v xml:space="preserve"> </v>
      </c>
      <c r="Q176" s="44">
        <f t="shared" si="31"/>
        <v>337</v>
      </c>
      <c r="R176" s="44">
        <f t="shared" si="32"/>
        <v>187</v>
      </c>
      <c r="S176" s="100">
        <f t="shared" si="28"/>
        <v>136.35560148695851</v>
      </c>
      <c r="T176" s="48">
        <f t="shared" si="29"/>
        <v>0.84847847703765211</v>
      </c>
      <c r="U176" s="48">
        <f t="shared" si="30"/>
        <v>3.0321512898406389</v>
      </c>
      <c r="W176" s="97">
        <f>DATA!A169</f>
        <v>280</v>
      </c>
      <c r="X176" s="97">
        <f>DATA!B169</f>
        <v>187</v>
      </c>
      <c r="Y176" s="39">
        <f>DATA!C169</f>
        <v>139.33166927383527</v>
      </c>
      <c r="Z176" s="38">
        <f>DATA!D169</f>
        <v>0.82953319898754785</v>
      </c>
      <c r="AA176" s="38">
        <f>DATA!E169</f>
        <v>3.2015423098960296</v>
      </c>
    </row>
    <row r="177" spans="1:27" x14ac:dyDescent="0.35">
      <c r="A177" s="2" t="s">
        <v>239</v>
      </c>
      <c r="B177" s="3"/>
      <c r="C177" s="58">
        <f t="shared" si="22"/>
        <v>0</v>
      </c>
      <c r="D177" s="3"/>
      <c r="E177" s="58">
        <f t="shared" si="23"/>
        <v>0</v>
      </c>
      <c r="F177" s="43"/>
      <c r="G177" s="4"/>
      <c r="H177" s="43"/>
      <c r="I177" s="61" t="str">
        <f t="shared" si="24"/>
        <v xml:space="preserve"> </v>
      </c>
      <c r="J177" s="61" t="str">
        <f t="shared" si="25"/>
        <v xml:space="preserve"> </v>
      </c>
      <c r="K177" s="59" t="str">
        <f t="shared" si="26"/>
        <v xml:space="preserve"> </v>
      </c>
      <c r="L177" s="59" t="str">
        <f t="shared" si="27"/>
        <v xml:space="preserve"> </v>
      </c>
      <c r="Q177" s="44">
        <f t="shared" si="31"/>
        <v>337</v>
      </c>
      <c r="R177" s="44">
        <f t="shared" si="32"/>
        <v>188</v>
      </c>
      <c r="S177" s="100">
        <f t="shared" si="28"/>
        <v>137.20407996399615</v>
      </c>
      <c r="T177" s="48">
        <f t="shared" si="29"/>
        <v>0.84486406255188484</v>
      </c>
      <c r="U177" s="48">
        <f t="shared" si="30"/>
        <v>3.0353738805305719</v>
      </c>
      <c r="W177" s="97">
        <f>DATA!A170</f>
        <v>280</v>
      </c>
      <c r="X177" s="97">
        <f>DATA!B170</f>
        <v>188</v>
      </c>
      <c r="Y177" s="39">
        <f>DATA!C170</f>
        <v>140.16120247282282</v>
      </c>
      <c r="Z177" s="38">
        <f>DATA!D170</f>
        <v>0.82560358984855498</v>
      </c>
      <c r="AA177" s="38">
        <f>DATA!E170</f>
        <v>3.2050930806880444</v>
      </c>
    </row>
    <row r="178" spans="1:27" x14ac:dyDescent="0.35">
      <c r="A178" s="2" t="s">
        <v>240</v>
      </c>
      <c r="B178" s="3"/>
      <c r="C178" s="58">
        <f t="shared" si="22"/>
        <v>0</v>
      </c>
      <c r="D178" s="3"/>
      <c r="E178" s="58">
        <f t="shared" si="23"/>
        <v>0</v>
      </c>
      <c r="F178" s="43"/>
      <c r="G178" s="4"/>
      <c r="H178" s="43"/>
      <c r="I178" s="61" t="str">
        <f t="shared" si="24"/>
        <v xml:space="preserve"> </v>
      </c>
      <c r="J178" s="61" t="str">
        <f t="shared" si="25"/>
        <v xml:space="preserve"> </v>
      </c>
      <c r="K178" s="59" t="str">
        <f t="shared" si="26"/>
        <v xml:space="preserve"> </v>
      </c>
      <c r="L178" s="59" t="str">
        <f t="shared" si="27"/>
        <v xml:space="preserve"> </v>
      </c>
      <c r="Q178" s="44">
        <f t="shared" si="31"/>
        <v>337</v>
      </c>
      <c r="R178" s="44">
        <f t="shared" si="32"/>
        <v>189</v>
      </c>
      <c r="S178" s="100">
        <f t="shared" si="28"/>
        <v>138.04894402654804</v>
      </c>
      <c r="T178" s="48">
        <f t="shared" si="29"/>
        <v>0.84123015743634255</v>
      </c>
      <c r="U178" s="48">
        <f t="shared" si="30"/>
        <v>3.0385283760956732</v>
      </c>
      <c r="W178" s="97">
        <f>DATA!A171</f>
        <v>280</v>
      </c>
      <c r="X178" s="97">
        <f>DATA!B171</f>
        <v>189</v>
      </c>
      <c r="Y178" s="39">
        <f>DATA!C171</f>
        <v>140.98680606267138</v>
      </c>
      <c r="Z178" s="38">
        <f>DATA!D171</f>
        <v>0.82166083334426787</v>
      </c>
      <c r="AA178" s="38">
        <f>DATA!E171</f>
        <v>3.2085701244945124</v>
      </c>
    </row>
    <row r="179" spans="1:27" x14ac:dyDescent="0.35">
      <c r="A179" s="2" t="s">
        <v>241</v>
      </c>
      <c r="B179" s="3"/>
      <c r="C179" s="58">
        <f t="shared" si="22"/>
        <v>0</v>
      </c>
      <c r="D179" s="3"/>
      <c r="E179" s="58">
        <f t="shared" si="23"/>
        <v>0</v>
      </c>
      <c r="F179" s="43"/>
      <c r="G179" s="4"/>
      <c r="H179" s="43"/>
      <c r="I179" s="61" t="str">
        <f t="shared" si="24"/>
        <v xml:space="preserve"> </v>
      </c>
      <c r="J179" s="61" t="str">
        <f t="shared" si="25"/>
        <v xml:space="preserve"> </v>
      </c>
      <c r="K179" s="59" t="str">
        <f t="shared" si="26"/>
        <v xml:space="preserve"> </v>
      </c>
      <c r="L179" s="59" t="str">
        <f t="shared" si="27"/>
        <v xml:space="preserve"> </v>
      </c>
      <c r="Q179" s="44">
        <f t="shared" si="31"/>
        <v>337</v>
      </c>
      <c r="R179" s="44">
        <f t="shared" si="32"/>
        <v>190</v>
      </c>
      <c r="S179" s="100">
        <f t="shared" si="28"/>
        <v>138.89017418398436</v>
      </c>
      <c r="T179" s="48">
        <f t="shared" si="29"/>
        <v>0.83757774915414984</v>
      </c>
      <c r="U179" s="48">
        <f t="shared" si="30"/>
        <v>3.0416165183947119</v>
      </c>
      <c r="W179" s="97">
        <f>DATA!A172</f>
        <v>280</v>
      </c>
      <c r="X179" s="97">
        <f>DATA!B172</f>
        <v>190</v>
      </c>
      <c r="Y179" s="39">
        <f>DATA!C172</f>
        <v>141.80846689601566</v>
      </c>
      <c r="Z179" s="38">
        <f>DATA!D172</f>
        <v>0.81770588307046665</v>
      </c>
      <c r="AA179" s="38">
        <f>DATA!E172</f>
        <v>3.2119752589025543</v>
      </c>
    </row>
    <row r="180" spans="1:27" x14ac:dyDescent="0.35">
      <c r="A180" s="2" t="s">
        <v>242</v>
      </c>
      <c r="B180" s="3"/>
      <c r="C180" s="58">
        <f t="shared" si="22"/>
        <v>0</v>
      </c>
      <c r="D180" s="3"/>
      <c r="E180" s="58">
        <f t="shared" si="23"/>
        <v>0</v>
      </c>
      <c r="F180" s="43"/>
      <c r="G180" s="4"/>
      <c r="H180" s="43"/>
      <c r="I180" s="61" t="str">
        <f t="shared" si="24"/>
        <v xml:space="preserve"> </v>
      </c>
      <c r="J180" s="61" t="str">
        <f t="shared" si="25"/>
        <v xml:space="preserve"> </v>
      </c>
      <c r="K180" s="59" t="str">
        <f t="shared" si="26"/>
        <v xml:space="preserve"> </v>
      </c>
      <c r="L180" s="59" t="str">
        <f t="shared" si="27"/>
        <v xml:space="preserve"> </v>
      </c>
      <c r="Q180" s="44">
        <f t="shared" si="31"/>
        <v>337</v>
      </c>
      <c r="R180" s="44">
        <f t="shared" si="32"/>
        <v>191</v>
      </c>
      <c r="S180" s="100">
        <f t="shared" si="28"/>
        <v>139.72775193313851</v>
      </c>
      <c r="T180" s="48">
        <f t="shared" si="29"/>
        <v>0.83390780696268507</v>
      </c>
      <c r="U180" s="48">
        <f t="shared" si="30"/>
        <v>3.0446400006118659</v>
      </c>
      <c r="W180" s="97">
        <f>DATA!A173</f>
        <v>280</v>
      </c>
      <c r="X180" s="97">
        <f>DATA!B173</f>
        <v>191</v>
      </c>
      <c r="Y180" s="39">
        <f>DATA!C173</f>
        <v>142.62617277908612</v>
      </c>
      <c r="Z180" s="38">
        <f>DATA!D173</f>
        <v>0.81373967247200341</v>
      </c>
      <c r="AA180" s="38">
        <f>DATA!E173</f>
        <v>3.2153102533320403</v>
      </c>
    </row>
    <row r="181" spans="1:27" x14ac:dyDescent="0.35">
      <c r="A181" s="2" t="s">
        <v>243</v>
      </c>
      <c r="B181" s="3"/>
      <c r="C181" s="58">
        <f t="shared" si="22"/>
        <v>0</v>
      </c>
      <c r="D181" s="3"/>
      <c r="E181" s="58">
        <f t="shared" si="23"/>
        <v>0</v>
      </c>
      <c r="F181" s="43"/>
      <c r="G181" s="4"/>
      <c r="H181" s="43"/>
      <c r="I181" s="61" t="str">
        <f t="shared" si="24"/>
        <v xml:space="preserve"> </v>
      </c>
      <c r="J181" s="61" t="str">
        <f t="shared" si="25"/>
        <v xml:space="preserve"> </v>
      </c>
      <c r="K181" s="59" t="str">
        <f t="shared" si="26"/>
        <v xml:space="preserve"> </v>
      </c>
      <c r="L181" s="59" t="str">
        <f t="shared" si="27"/>
        <v xml:space="preserve"> </v>
      </c>
      <c r="Q181" s="44">
        <f t="shared" si="31"/>
        <v>337</v>
      </c>
      <c r="R181" s="44">
        <f t="shared" si="32"/>
        <v>192</v>
      </c>
      <c r="S181" s="100">
        <f t="shared" si="28"/>
        <v>140.56165974010122</v>
      </c>
      <c r="T181" s="48">
        <f t="shared" si="29"/>
        <v>0.83022128201702117</v>
      </c>
      <c r="U181" s="48">
        <f t="shared" si="30"/>
        <v>3.0476004685419316</v>
      </c>
      <c r="W181" s="97">
        <f>DATA!A174</f>
        <v>280</v>
      </c>
      <c r="X181" s="97">
        <f>DATA!B174</f>
        <v>192</v>
      </c>
      <c r="Y181" s="39">
        <f>DATA!C174</f>
        <v>143.43991245155811</v>
      </c>
      <c r="Z181" s="38">
        <f>DATA!D174</f>
        <v>0.80976311503199838</v>
      </c>
      <c r="AA181" s="38">
        <f>DATA!E174</f>
        <v>3.2185768302277431</v>
      </c>
    </row>
    <row r="182" spans="1:27" x14ac:dyDescent="0.35">
      <c r="A182" s="2" t="s">
        <v>244</v>
      </c>
      <c r="B182" s="3"/>
      <c r="C182" s="58">
        <f t="shared" si="22"/>
        <v>0</v>
      </c>
      <c r="D182" s="3"/>
      <c r="E182" s="58">
        <f t="shared" si="23"/>
        <v>0</v>
      </c>
      <c r="F182" s="43"/>
      <c r="G182" s="4"/>
      <c r="H182" s="43"/>
      <c r="I182" s="61" t="str">
        <f t="shared" si="24"/>
        <v xml:space="preserve"> </v>
      </c>
      <c r="J182" s="61" t="str">
        <f t="shared" si="25"/>
        <v xml:space="preserve"> </v>
      </c>
      <c r="K182" s="59" t="str">
        <f t="shared" si="26"/>
        <v xml:space="preserve"> </v>
      </c>
      <c r="L182" s="59" t="str">
        <f t="shared" si="27"/>
        <v xml:space="preserve"> </v>
      </c>
      <c r="Q182" s="44">
        <f t="shared" si="31"/>
        <v>337</v>
      </c>
      <c r="R182" s="44">
        <f t="shared" si="32"/>
        <v>193</v>
      </c>
      <c r="S182" s="100">
        <f t="shared" si="28"/>
        <v>141.39188102211824</v>
      </c>
      <c r="T182" s="48">
        <f t="shared" si="29"/>
        <v>0.82651910748057844</v>
      </c>
      <c r="U182" s="48">
        <f t="shared" si="30"/>
        <v>3.0504995218551509</v>
      </c>
      <c r="W182" s="97">
        <f>DATA!A175</f>
        <v>280</v>
      </c>
      <c r="X182" s="97">
        <f>DATA!B175</f>
        <v>193</v>
      </c>
      <c r="Y182" s="39">
        <f>DATA!C175</f>
        <v>144.24967556659013</v>
      </c>
      <c r="Z182" s="38">
        <f>DATA!D175</f>
        <v>0.80577710446648609</v>
      </c>
      <c r="AA182" s="38">
        <f>DATA!E175</f>
        <v>3.2217766662345175</v>
      </c>
    </row>
    <row r="183" spans="1:27" x14ac:dyDescent="0.35">
      <c r="A183" s="2" t="s">
        <v>245</v>
      </c>
      <c r="B183" s="3"/>
      <c r="C183" s="58">
        <f t="shared" si="22"/>
        <v>0</v>
      </c>
      <c r="D183" s="3"/>
      <c r="E183" s="58">
        <f t="shared" si="23"/>
        <v>0</v>
      </c>
      <c r="F183" s="43"/>
      <c r="G183" s="4"/>
      <c r="H183" s="43"/>
      <c r="I183" s="61" t="str">
        <f t="shared" si="24"/>
        <v xml:space="preserve"> </v>
      </c>
      <c r="J183" s="61" t="str">
        <f t="shared" si="25"/>
        <v xml:space="preserve"> </v>
      </c>
      <c r="K183" s="59" t="str">
        <f t="shared" si="26"/>
        <v xml:space="preserve"> </v>
      </c>
      <c r="L183" s="59" t="str">
        <f t="shared" si="27"/>
        <v xml:space="preserve"> </v>
      </c>
      <c r="Q183" s="44">
        <f t="shared" si="31"/>
        <v>337</v>
      </c>
      <c r="R183" s="44">
        <f t="shared" si="32"/>
        <v>194</v>
      </c>
      <c r="S183" s="100">
        <f t="shared" si="28"/>
        <v>142.21840012959882</v>
      </c>
      <c r="T183" s="48">
        <f t="shared" si="29"/>
        <v>0.82280219864340864</v>
      </c>
      <c r="U183" s="48">
        <f t="shared" si="30"/>
        <v>3.0533387153407157</v>
      </c>
      <c r="W183" s="97">
        <f>DATA!A176</f>
        <v>280</v>
      </c>
      <c r="X183" s="97">
        <f>DATA!B176</f>
        <v>194</v>
      </c>
      <c r="Y183" s="39">
        <f>DATA!C176</f>
        <v>145.0554526710566</v>
      </c>
      <c r="Z183" s="38">
        <f>DATA!D176</f>
        <v>0.80178251492522179</v>
      </c>
      <c r="AA183" s="38">
        <f>DATA!E176</f>
        <v>3.2249113933546392</v>
      </c>
    </row>
    <row r="184" spans="1:27" x14ac:dyDescent="0.35">
      <c r="A184" s="2" t="s">
        <v>246</v>
      </c>
      <c r="B184" s="3"/>
      <c r="C184" s="58">
        <f t="shared" si="22"/>
        <v>0</v>
      </c>
      <c r="D184" s="3"/>
      <c r="E184" s="58">
        <f t="shared" si="23"/>
        <v>0</v>
      </c>
      <c r="F184" s="43"/>
      <c r="G184" s="4"/>
      <c r="H184" s="43"/>
      <c r="I184" s="61" t="str">
        <f t="shared" si="24"/>
        <v xml:space="preserve"> </v>
      </c>
      <c r="J184" s="61" t="str">
        <f t="shared" si="25"/>
        <v xml:space="preserve"> </v>
      </c>
      <c r="K184" s="59" t="str">
        <f t="shared" si="26"/>
        <v xml:space="preserve"> </v>
      </c>
      <c r="L184" s="59" t="str">
        <f t="shared" si="27"/>
        <v xml:space="preserve"> </v>
      </c>
      <c r="Q184" s="44">
        <f t="shared" si="31"/>
        <v>337</v>
      </c>
      <c r="R184" s="44">
        <f t="shared" si="32"/>
        <v>195</v>
      </c>
      <c r="S184" s="100">
        <f t="shared" si="28"/>
        <v>143.04120232824221</v>
      </c>
      <c r="T184" s="48">
        <f t="shared" si="29"/>
        <v>0.81907145304667495</v>
      </c>
      <c r="U184" s="48">
        <f t="shared" si="30"/>
        <v>3.0561195601281383</v>
      </c>
      <c r="W184" s="97">
        <f>DATA!A177</f>
        <v>280</v>
      </c>
      <c r="X184" s="97">
        <f>DATA!B177</f>
        <v>195</v>
      </c>
      <c r="Y184" s="39">
        <f>DATA!C177</f>
        <v>145.85723518598184</v>
      </c>
      <c r="Z184" s="38">
        <f>DATA!D177</f>
        <v>0.7977802011966304</v>
      </c>
      <c r="AA184" s="38">
        <f>DATA!E177</f>
        <v>3.2279826000865115</v>
      </c>
    </row>
    <row r="185" spans="1:27" x14ac:dyDescent="0.35">
      <c r="A185" s="2" t="s">
        <v>247</v>
      </c>
      <c r="B185" s="3"/>
      <c r="C185" s="58">
        <f t="shared" si="22"/>
        <v>0</v>
      </c>
      <c r="D185" s="3"/>
      <c r="E185" s="58">
        <f t="shared" si="23"/>
        <v>0</v>
      </c>
      <c r="F185" s="43"/>
      <c r="G185" s="4"/>
      <c r="H185" s="43"/>
      <c r="I185" s="61" t="str">
        <f t="shared" si="24"/>
        <v xml:space="preserve"> </v>
      </c>
      <c r="J185" s="61" t="str">
        <f t="shared" si="25"/>
        <v xml:space="preserve"> </v>
      </c>
      <c r="K185" s="59" t="str">
        <f t="shared" si="26"/>
        <v xml:space="preserve"> </v>
      </c>
      <c r="L185" s="59" t="str">
        <f t="shared" si="27"/>
        <v xml:space="preserve"> </v>
      </c>
      <c r="Q185" s="44">
        <f t="shared" si="31"/>
        <v>337</v>
      </c>
      <c r="R185" s="44">
        <f t="shared" si="32"/>
        <v>196</v>
      </c>
      <c r="S185" s="100">
        <f t="shared" si="28"/>
        <v>143.8602737812889</v>
      </c>
      <c r="T185" s="48">
        <f t="shared" si="29"/>
        <v>0.8153277506141734</v>
      </c>
      <c r="U185" s="48">
        <f t="shared" si="30"/>
        <v>3.0588435248858103</v>
      </c>
      <c r="W185" s="97">
        <f>DATA!A178</f>
        <v>280</v>
      </c>
      <c r="X185" s="97">
        <f>DATA!B178</f>
        <v>196</v>
      </c>
      <c r="Y185" s="39">
        <f>DATA!C178</f>
        <v>146.65501538717845</v>
      </c>
      <c r="Z185" s="38">
        <f>DATA!D178</f>
        <v>0.79377099891809877</v>
      </c>
      <c r="AA185" s="38">
        <f>DATA!E178</f>
        <v>3.2309918325440914</v>
      </c>
    </row>
    <row r="186" spans="1:27" x14ac:dyDescent="0.35">
      <c r="A186" s="2" t="s">
        <v>248</v>
      </c>
      <c r="B186" s="3"/>
      <c r="C186" s="58">
        <f t="shared" si="22"/>
        <v>0</v>
      </c>
      <c r="D186" s="3"/>
      <c r="E186" s="58">
        <f t="shared" si="23"/>
        <v>0</v>
      </c>
      <c r="F186" s="43"/>
      <c r="G186" s="4"/>
      <c r="H186" s="43"/>
      <c r="I186" s="61" t="str">
        <f t="shared" si="24"/>
        <v xml:space="preserve"> </v>
      </c>
      <c r="J186" s="61" t="str">
        <f t="shared" si="25"/>
        <v xml:space="preserve"> </v>
      </c>
      <c r="K186" s="59" t="str">
        <f t="shared" si="26"/>
        <v xml:space="preserve"> </v>
      </c>
      <c r="L186" s="59" t="str">
        <f t="shared" si="27"/>
        <v xml:space="preserve"> </v>
      </c>
      <c r="Q186" s="44">
        <f t="shared" si="31"/>
        <v>337</v>
      </c>
      <c r="R186" s="44">
        <f t="shared" si="32"/>
        <v>197</v>
      </c>
      <c r="S186" s="100">
        <f t="shared" si="28"/>
        <v>144.67560153190306</v>
      </c>
      <c r="T186" s="48">
        <f t="shared" si="29"/>
        <v>0.81157195378938951</v>
      </c>
      <c r="U186" s="48">
        <f t="shared" si="30"/>
        <v>3.0615120369961817</v>
      </c>
      <c r="W186" s="97">
        <f>DATA!A179</f>
        <v>280</v>
      </c>
      <c r="X186" s="97">
        <f>DATA!B179</f>
        <v>197</v>
      </c>
      <c r="Y186" s="39">
        <f>DATA!C179</f>
        <v>147.44878638609657</v>
      </c>
      <c r="Z186" s="38">
        <f>DATA!D179</f>
        <v>0.78975572479055955</v>
      </c>
      <c r="AA186" s="38">
        <f>DATA!E179</f>
        <v>3.2339405955564562</v>
      </c>
    </row>
    <row r="187" spans="1:27" x14ac:dyDescent="0.35">
      <c r="A187" s="2" t="s">
        <v>249</v>
      </c>
      <c r="B187" s="3"/>
      <c r="C187" s="58">
        <f t="shared" si="22"/>
        <v>0</v>
      </c>
      <c r="D187" s="3"/>
      <c r="E187" s="58">
        <f t="shared" si="23"/>
        <v>0</v>
      </c>
      <c r="F187" s="43"/>
      <c r="G187" s="4"/>
      <c r="H187" s="43"/>
      <c r="I187" s="61" t="str">
        <f t="shared" si="24"/>
        <v xml:space="preserve"> </v>
      </c>
      <c r="J187" s="61" t="str">
        <f t="shared" si="25"/>
        <v xml:space="preserve"> </v>
      </c>
      <c r="K187" s="59" t="str">
        <f t="shared" si="26"/>
        <v xml:space="preserve"> </v>
      </c>
      <c r="L187" s="59" t="str">
        <f t="shared" si="27"/>
        <v xml:space="preserve"> </v>
      </c>
      <c r="Q187" s="44">
        <f t="shared" si="31"/>
        <v>337</v>
      </c>
      <c r="R187" s="44">
        <f t="shared" si="32"/>
        <v>198</v>
      </c>
      <c r="S187" s="100">
        <f t="shared" si="28"/>
        <v>145.48717348569247</v>
      </c>
      <c r="T187" s="48">
        <f t="shared" si="29"/>
        <v>0.80780490767875079</v>
      </c>
      <c r="U187" s="48">
        <f t="shared" si="30"/>
        <v>3.0641264837071023</v>
      </c>
      <c r="W187" s="97">
        <f>DATA!A180</f>
        <v>280</v>
      </c>
      <c r="X187" s="97">
        <f>DATA!B180</f>
        <v>198</v>
      </c>
      <c r="Y187" s="39">
        <f>DATA!C180</f>
        <v>148.23854211088712</v>
      </c>
      <c r="Z187" s="38">
        <f>DATA!D180</f>
        <v>0.7857351767964289</v>
      </c>
      <c r="AA187" s="38">
        <f>DATA!E180</f>
        <v>3.2368303537470542</v>
      </c>
    </row>
    <row r="188" spans="1:27" x14ac:dyDescent="0.35">
      <c r="A188" s="2" t="s">
        <v>250</v>
      </c>
      <c r="B188" s="3"/>
      <c r="C188" s="58">
        <f t="shared" si="22"/>
        <v>0</v>
      </c>
      <c r="D188" s="3"/>
      <c r="E188" s="58">
        <f t="shared" si="23"/>
        <v>0</v>
      </c>
      <c r="F188" s="43"/>
      <c r="G188" s="4"/>
      <c r="H188" s="43"/>
      <c r="I188" s="61" t="str">
        <f t="shared" si="24"/>
        <v xml:space="preserve"> </v>
      </c>
      <c r="J188" s="61" t="str">
        <f t="shared" si="25"/>
        <v xml:space="preserve"> </v>
      </c>
      <c r="K188" s="59" t="str">
        <f t="shared" si="26"/>
        <v xml:space="preserve"> </v>
      </c>
      <c r="L188" s="59" t="str">
        <f t="shared" si="27"/>
        <v xml:space="preserve"> </v>
      </c>
      <c r="Q188" s="44">
        <f t="shared" si="31"/>
        <v>337</v>
      </c>
      <c r="R188" s="44">
        <f t="shared" si="32"/>
        <v>199</v>
      </c>
      <c r="S188" s="100">
        <f t="shared" si="28"/>
        <v>146.29497839337122</v>
      </c>
      <c r="T188" s="48">
        <f t="shared" si="29"/>
        <v>0.80402744019974648</v>
      </c>
      <c r="U188" s="48">
        <f t="shared" si="30"/>
        <v>3.0666882132589683</v>
      </c>
      <c r="W188" s="97">
        <f>DATA!A181</f>
        <v>280</v>
      </c>
      <c r="X188" s="97">
        <f>DATA!B181</f>
        <v>199</v>
      </c>
      <c r="Y188" s="39">
        <f>DATA!C181</f>
        <v>149.02427728768353</v>
      </c>
      <c r="Z188" s="38">
        <f>DATA!D181</f>
        <v>0.78171013442199921</v>
      </c>
      <c r="AA188" s="38">
        <f>DATA!E181</f>
        <v>3.2396625325922521</v>
      </c>
    </row>
    <row r="189" spans="1:27" x14ac:dyDescent="0.35">
      <c r="A189" s="2" t="s">
        <v>251</v>
      </c>
      <c r="B189" s="3"/>
      <c r="C189" s="58">
        <f t="shared" si="22"/>
        <v>0</v>
      </c>
      <c r="D189" s="3"/>
      <c r="E189" s="58">
        <f t="shared" si="23"/>
        <v>0</v>
      </c>
      <c r="F189" s="43"/>
      <c r="G189" s="4"/>
      <c r="H189" s="43"/>
      <c r="I189" s="61" t="str">
        <f t="shared" si="24"/>
        <v xml:space="preserve"> </v>
      </c>
      <c r="J189" s="61" t="str">
        <f t="shared" si="25"/>
        <v xml:space="preserve"> </v>
      </c>
      <c r="K189" s="59" t="str">
        <f t="shared" si="26"/>
        <v xml:space="preserve"> </v>
      </c>
      <c r="L189" s="59" t="str">
        <f t="shared" si="27"/>
        <v xml:space="preserve"> </v>
      </c>
      <c r="Q189" s="44">
        <f t="shared" si="31"/>
        <v>337</v>
      </c>
      <c r="R189" s="44">
        <f t="shared" si="32"/>
        <v>200</v>
      </c>
      <c r="S189" s="100">
        <f t="shared" si="28"/>
        <v>147.09900583357094</v>
      </c>
      <c r="T189" s="48">
        <f t="shared" si="29"/>
        <v>0.80026039408910776</v>
      </c>
      <c r="U189" s="48">
        <f t="shared" si="30"/>
        <v>3.0691985359874008</v>
      </c>
      <c r="W189" s="97">
        <f>DATA!A182</f>
        <v>280</v>
      </c>
      <c r="X189" s="97">
        <f>DATA!B182</f>
        <v>200</v>
      </c>
      <c r="Y189" s="39">
        <f>DATA!C182</f>
        <v>149.80598742210555</v>
      </c>
      <c r="Z189" s="38">
        <f>DATA!D182</f>
        <v>0.77768958642786856</v>
      </c>
      <c r="AA189" s="38">
        <f>DATA!E182</f>
        <v>3.242438519458871</v>
      </c>
    </row>
    <row r="190" spans="1:27" x14ac:dyDescent="0.35">
      <c r="A190" s="2" t="s">
        <v>252</v>
      </c>
      <c r="B190" s="3"/>
      <c r="C190" s="58">
        <f t="shared" si="22"/>
        <v>0</v>
      </c>
      <c r="D190" s="3"/>
      <c r="E190" s="58">
        <f t="shared" si="23"/>
        <v>0</v>
      </c>
      <c r="F190" s="43"/>
      <c r="G190" s="4"/>
      <c r="H190" s="43"/>
      <c r="I190" s="61" t="str">
        <f t="shared" si="24"/>
        <v xml:space="preserve"> </v>
      </c>
      <c r="J190" s="61" t="str">
        <f t="shared" si="25"/>
        <v xml:space="preserve"> </v>
      </c>
      <c r="K190" s="59" t="str">
        <f t="shared" si="26"/>
        <v xml:space="preserve"> </v>
      </c>
      <c r="L190" s="59" t="str">
        <f t="shared" si="27"/>
        <v xml:space="preserve"> </v>
      </c>
      <c r="S190" s="47"/>
      <c r="T190" s="48"/>
      <c r="U190" s="48"/>
      <c r="W190" s="97">
        <f>DATA!A183</f>
        <v>327</v>
      </c>
      <c r="X190" s="97">
        <f>DATA!B183</f>
        <v>21</v>
      </c>
      <c r="Y190" s="39">
        <f>DATA!C183</f>
        <v>5.4431084400000005</v>
      </c>
      <c r="Z190" s="38">
        <f>DATA!D183</f>
        <v>0.16199727500000005</v>
      </c>
      <c r="AA190" s="38">
        <f>DATA!E183</f>
        <v>3.5000000000000003E-2</v>
      </c>
    </row>
    <row r="191" spans="1:27" x14ac:dyDescent="0.35">
      <c r="A191" s="2" t="s">
        <v>253</v>
      </c>
      <c r="B191" s="3"/>
      <c r="C191" s="58">
        <f t="shared" si="22"/>
        <v>0</v>
      </c>
      <c r="D191" s="3"/>
      <c r="E191" s="58">
        <f t="shared" si="23"/>
        <v>0</v>
      </c>
      <c r="F191" s="43"/>
      <c r="G191" s="4"/>
      <c r="H191" s="43"/>
      <c r="I191" s="61" t="str">
        <f t="shared" si="24"/>
        <v xml:space="preserve"> </v>
      </c>
      <c r="J191" s="61" t="str">
        <f t="shared" si="25"/>
        <v xml:space="preserve"> </v>
      </c>
      <c r="K191" s="59" t="str">
        <f t="shared" si="26"/>
        <v xml:space="preserve"> </v>
      </c>
      <c r="L191" s="59" t="str">
        <f t="shared" si="27"/>
        <v xml:space="preserve"> </v>
      </c>
      <c r="W191" s="97">
        <f>DATA!A184</f>
        <v>327</v>
      </c>
      <c r="X191" s="97">
        <f>DATA!B184</f>
        <v>22</v>
      </c>
      <c r="Y191" s="39">
        <f>DATA!C184</f>
        <v>5.6051057150000005</v>
      </c>
      <c r="Z191" s="38">
        <f>DATA!D184</f>
        <v>0.16199727500000005</v>
      </c>
      <c r="AA191" s="38">
        <f>DATA!E184</f>
        <v>4.2929277874999998E-2</v>
      </c>
    </row>
    <row r="192" spans="1:27" x14ac:dyDescent="0.35">
      <c r="A192" s="2" t="s">
        <v>254</v>
      </c>
      <c r="B192" s="3"/>
      <c r="C192" s="58">
        <f t="shared" si="22"/>
        <v>0</v>
      </c>
      <c r="D192" s="3"/>
      <c r="E192" s="58">
        <f t="shared" si="23"/>
        <v>0</v>
      </c>
      <c r="F192" s="43"/>
      <c r="G192" s="4"/>
      <c r="H192" s="43"/>
      <c r="I192" s="61" t="str">
        <f t="shared" si="24"/>
        <v xml:space="preserve"> </v>
      </c>
      <c r="J192" s="61" t="str">
        <f t="shared" si="25"/>
        <v xml:space="preserve"> </v>
      </c>
      <c r="K192" s="59" t="str">
        <f t="shared" si="26"/>
        <v xml:space="preserve"> </v>
      </c>
      <c r="L192" s="59" t="str">
        <f t="shared" si="27"/>
        <v xml:space="preserve"> </v>
      </c>
      <c r="W192" s="97">
        <f>DATA!A185</f>
        <v>327</v>
      </c>
      <c r="X192" s="97">
        <f>DATA!B185</f>
        <v>23</v>
      </c>
      <c r="Y192" s="39">
        <f>DATA!C185</f>
        <v>5.7671029900000006</v>
      </c>
      <c r="Z192" s="38">
        <f>DATA!D185</f>
        <v>0.16199727499999916</v>
      </c>
      <c r="AA192" s="38">
        <f>DATA!E185</f>
        <v>8.5858555749999996E-2</v>
      </c>
    </row>
    <row r="193" spans="1:27" x14ac:dyDescent="0.35">
      <c r="A193" s="2" t="s">
        <v>255</v>
      </c>
      <c r="B193" s="3"/>
      <c r="C193" s="58">
        <f t="shared" si="22"/>
        <v>0</v>
      </c>
      <c r="D193" s="3"/>
      <c r="E193" s="58">
        <f t="shared" si="23"/>
        <v>0</v>
      </c>
      <c r="F193" s="43"/>
      <c r="G193" s="4"/>
      <c r="H193" s="43"/>
      <c r="I193" s="61" t="str">
        <f t="shared" si="24"/>
        <v xml:space="preserve"> </v>
      </c>
      <c r="J193" s="61" t="str">
        <f t="shared" si="25"/>
        <v xml:space="preserve"> </v>
      </c>
      <c r="K193" s="59" t="str">
        <f t="shared" si="26"/>
        <v xml:space="preserve"> </v>
      </c>
      <c r="L193" s="59" t="str">
        <f t="shared" si="27"/>
        <v xml:space="preserve"> </v>
      </c>
      <c r="W193" s="97">
        <f>DATA!A186</f>
        <v>327</v>
      </c>
      <c r="X193" s="97">
        <f>DATA!B186</f>
        <v>24</v>
      </c>
      <c r="Y193" s="39">
        <f>DATA!C186</f>
        <v>5.9291002649999998</v>
      </c>
      <c r="Z193" s="38">
        <f>DATA!D186</f>
        <v>0.16199727500000094</v>
      </c>
      <c r="AA193" s="38">
        <f>DATA!E186</f>
        <v>0.12878783362499999</v>
      </c>
    </row>
    <row r="194" spans="1:27" x14ac:dyDescent="0.35">
      <c r="A194" s="2" t="s">
        <v>256</v>
      </c>
      <c r="B194" s="3"/>
      <c r="C194" s="58">
        <f t="shared" si="22"/>
        <v>0</v>
      </c>
      <c r="D194" s="3"/>
      <c r="E194" s="58">
        <f t="shared" si="23"/>
        <v>0</v>
      </c>
      <c r="F194" s="43"/>
      <c r="G194" s="4"/>
      <c r="H194" s="43"/>
      <c r="I194" s="61" t="str">
        <f t="shared" si="24"/>
        <v xml:space="preserve"> </v>
      </c>
      <c r="J194" s="61" t="str">
        <f t="shared" si="25"/>
        <v xml:space="preserve"> </v>
      </c>
      <c r="K194" s="59" t="str">
        <f t="shared" si="26"/>
        <v xml:space="preserve"> </v>
      </c>
      <c r="L194" s="59" t="str">
        <f t="shared" si="27"/>
        <v xml:space="preserve"> </v>
      </c>
      <c r="W194" s="97">
        <f>DATA!A187</f>
        <v>327</v>
      </c>
      <c r="X194" s="97">
        <f>DATA!B187</f>
        <v>25</v>
      </c>
      <c r="Y194" s="39">
        <f>DATA!C187</f>
        <v>6.0910975400000007</v>
      </c>
      <c r="Z194" s="38">
        <f>DATA!D187</f>
        <v>0.16199727500000005</v>
      </c>
      <c r="AA194" s="38">
        <f>DATA!E187</f>
        <v>0.17171711150000021</v>
      </c>
    </row>
    <row r="195" spans="1:27" x14ac:dyDescent="0.35">
      <c r="A195" s="2" t="s">
        <v>257</v>
      </c>
      <c r="B195" s="3"/>
      <c r="C195" s="58">
        <f t="shared" si="22"/>
        <v>0</v>
      </c>
      <c r="D195" s="3"/>
      <c r="E195" s="58">
        <f t="shared" si="23"/>
        <v>0</v>
      </c>
      <c r="F195" s="43"/>
      <c r="G195" s="4"/>
      <c r="H195" s="43"/>
      <c r="I195" s="61" t="str">
        <f t="shared" si="24"/>
        <v xml:space="preserve"> </v>
      </c>
      <c r="J195" s="61" t="str">
        <f t="shared" si="25"/>
        <v xml:space="preserve"> </v>
      </c>
      <c r="K195" s="59" t="str">
        <f t="shared" si="26"/>
        <v xml:space="preserve"> </v>
      </c>
      <c r="L195" s="59" t="str">
        <f t="shared" si="27"/>
        <v xml:space="preserve"> </v>
      </c>
      <c r="W195" s="97">
        <f>DATA!A188</f>
        <v>327</v>
      </c>
      <c r="X195" s="97">
        <f>DATA!B188</f>
        <v>26</v>
      </c>
      <c r="Y195" s="39">
        <f>DATA!C188</f>
        <v>6.2530948150000008</v>
      </c>
      <c r="Z195" s="38">
        <f>DATA!D188</f>
        <v>0.16199727499999916</v>
      </c>
      <c r="AA195" s="38">
        <f>DATA!E188</f>
        <v>0.19643326717142856</v>
      </c>
    </row>
    <row r="196" spans="1:27" x14ac:dyDescent="0.35">
      <c r="A196" s="2" t="s">
        <v>258</v>
      </c>
      <c r="B196" s="3"/>
      <c r="C196" s="58">
        <f t="shared" si="22"/>
        <v>0</v>
      </c>
      <c r="D196" s="3"/>
      <c r="E196" s="58">
        <f t="shared" si="23"/>
        <v>0</v>
      </c>
      <c r="F196" s="43"/>
      <c r="G196" s="4"/>
      <c r="H196" s="43"/>
      <c r="I196" s="61" t="str">
        <f t="shared" si="24"/>
        <v xml:space="preserve"> </v>
      </c>
      <c r="J196" s="61" t="str">
        <f t="shared" si="25"/>
        <v xml:space="preserve"> </v>
      </c>
      <c r="K196" s="59" t="str">
        <f t="shared" si="26"/>
        <v xml:space="preserve"> </v>
      </c>
      <c r="L196" s="59" t="str">
        <f t="shared" si="27"/>
        <v xml:space="preserve"> </v>
      </c>
      <c r="W196" s="97">
        <f>DATA!A189</f>
        <v>327</v>
      </c>
      <c r="X196" s="97">
        <f>DATA!B189</f>
        <v>27</v>
      </c>
      <c r="Y196" s="39">
        <f>DATA!C189</f>
        <v>6.4150920899999999</v>
      </c>
      <c r="Z196" s="38">
        <f>DATA!D189</f>
        <v>0.16199727500000005</v>
      </c>
      <c r="AA196" s="38">
        <f>DATA!E189</f>
        <v>0.22114942284285713</v>
      </c>
    </row>
    <row r="197" spans="1:27" x14ac:dyDescent="0.35">
      <c r="A197" s="2" t="s">
        <v>259</v>
      </c>
      <c r="B197" s="3"/>
      <c r="C197" s="58">
        <f t="shared" si="22"/>
        <v>0</v>
      </c>
      <c r="D197" s="3"/>
      <c r="E197" s="58">
        <f t="shared" si="23"/>
        <v>0</v>
      </c>
      <c r="F197" s="43"/>
      <c r="G197" s="4"/>
      <c r="H197" s="43"/>
      <c r="I197" s="61" t="str">
        <f t="shared" si="24"/>
        <v xml:space="preserve"> </v>
      </c>
      <c r="J197" s="61" t="str">
        <f t="shared" si="25"/>
        <v xml:space="preserve"> </v>
      </c>
      <c r="K197" s="59" t="str">
        <f t="shared" si="26"/>
        <v xml:space="preserve"> </v>
      </c>
      <c r="L197" s="59" t="str">
        <f t="shared" si="27"/>
        <v xml:space="preserve"> </v>
      </c>
      <c r="W197" s="97">
        <f>DATA!A190</f>
        <v>327</v>
      </c>
      <c r="X197" s="97">
        <f>DATA!B190</f>
        <v>28</v>
      </c>
      <c r="Y197" s="39">
        <f>DATA!C190</f>
        <v>6.577089365</v>
      </c>
      <c r="Z197" s="38">
        <f>DATA!D190</f>
        <v>0.2915950950000008</v>
      </c>
      <c r="AA197" s="38">
        <f>DATA!E190</f>
        <v>0.24586557851428575</v>
      </c>
    </row>
    <row r="198" spans="1:27" x14ac:dyDescent="0.35">
      <c r="A198" s="2" t="s">
        <v>260</v>
      </c>
      <c r="B198" s="3"/>
      <c r="C198" s="58">
        <f t="shared" si="22"/>
        <v>0</v>
      </c>
      <c r="D198" s="3"/>
      <c r="E198" s="58">
        <f t="shared" si="23"/>
        <v>0</v>
      </c>
      <c r="F198" s="43"/>
      <c r="G198" s="4"/>
      <c r="H198" s="43"/>
      <c r="I198" s="61" t="str">
        <f t="shared" si="24"/>
        <v xml:space="preserve"> </v>
      </c>
      <c r="J198" s="61" t="str">
        <f t="shared" si="25"/>
        <v xml:space="preserve"> </v>
      </c>
      <c r="K198" s="59" t="str">
        <f t="shared" si="26"/>
        <v xml:space="preserve"> </v>
      </c>
      <c r="L198" s="59" t="str">
        <f t="shared" si="27"/>
        <v xml:space="preserve"> </v>
      </c>
      <c r="W198" s="97">
        <f>DATA!A191</f>
        <v>327</v>
      </c>
      <c r="X198" s="97">
        <f>DATA!B191</f>
        <v>29</v>
      </c>
      <c r="Y198" s="39">
        <f>DATA!C191</f>
        <v>6.8686844600000008</v>
      </c>
      <c r="Z198" s="38">
        <f>DATA!D191</f>
        <v>0.2915950950000008</v>
      </c>
      <c r="AA198" s="38">
        <f>DATA!E191</f>
        <v>0.27058173418571424</v>
      </c>
    </row>
    <row r="199" spans="1:27" x14ac:dyDescent="0.35">
      <c r="A199" s="2" t="s">
        <v>261</v>
      </c>
      <c r="B199" s="3"/>
      <c r="C199" s="58">
        <f t="shared" si="22"/>
        <v>0</v>
      </c>
      <c r="D199" s="3"/>
      <c r="E199" s="58">
        <f t="shared" si="23"/>
        <v>0</v>
      </c>
      <c r="F199" s="43"/>
      <c r="G199" s="4"/>
      <c r="H199" s="43"/>
      <c r="I199" s="61" t="str">
        <f t="shared" si="24"/>
        <v xml:space="preserve"> </v>
      </c>
      <c r="J199" s="61" t="str">
        <f t="shared" si="25"/>
        <v xml:space="preserve"> </v>
      </c>
      <c r="K199" s="59" t="str">
        <f t="shared" si="26"/>
        <v xml:space="preserve"> </v>
      </c>
      <c r="L199" s="59" t="str">
        <f t="shared" si="27"/>
        <v xml:space="preserve"> </v>
      </c>
      <c r="W199" s="97">
        <f>DATA!A192</f>
        <v>327</v>
      </c>
      <c r="X199" s="97">
        <f>DATA!B192</f>
        <v>30</v>
      </c>
      <c r="Y199" s="39">
        <f>DATA!C192</f>
        <v>7.1602795550000016</v>
      </c>
      <c r="Z199" s="38">
        <f>DATA!D192</f>
        <v>0.29159509499999992</v>
      </c>
      <c r="AA199" s="38">
        <f>DATA!E192</f>
        <v>0.29529788985714289</v>
      </c>
    </row>
    <row r="200" spans="1:27" x14ac:dyDescent="0.35">
      <c r="A200" s="2" t="s">
        <v>262</v>
      </c>
      <c r="B200" s="3"/>
      <c r="C200" s="58">
        <f t="shared" si="22"/>
        <v>0</v>
      </c>
      <c r="D200" s="3"/>
      <c r="E200" s="58">
        <f t="shared" si="23"/>
        <v>0</v>
      </c>
      <c r="F200" s="43"/>
      <c r="G200" s="4"/>
      <c r="H200" s="43"/>
      <c r="I200" s="61" t="str">
        <f t="shared" si="24"/>
        <v xml:space="preserve"> </v>
      </c>
      <c r="J200" s="61" t="str">
        <f t="shared" si="25"/>
        <v xml:space="preserve"> </v>
      </c>
      <c r="K200" s="59" t="str">
        <f t="shared" si="26"/>
        <v xml:space="preserve"> </v>
      </c>
      <c r="L200" s="59" t="str">
        <f t="shared" si="27"/>
        <v xml:space="preserve"> </v>
      </c>
      <c r="W200" s="97">
        <f>DATA!A193</f>
        <v>327</v>
      </c>
      <c r="X200" s="97">
        <f>DATA!B193</f>
        <v>31</v>
      </c>
      <c r="Y200" s="39">
        <f>DATA!C193</f>
        <v>7.4518746500000015</v>
      </c>
      <c r="Z200" s="38">
        <f>DATA!D193</f>
        <v>0.29159509499999992</v>
      </c>
      <c r="AA200" s="38">
        <f>DATA!E193</f>
        <v>0.32001404552857143</v>
      </c>
    </row>
    <row r="201" spans="1:27" x14ac:dyDescent="0.35">
      <c r="A201" s="2" t="s">
        <v>263</v>
      </c>
      <c r="B201" s="3"/>
      <c r="C201" s="58">
        <f t="shared" si="22"/>
        <v>0</v>
      </c>
      <c r="D201" s="3"/>
      <c r="E201" s="58">
        <f t="shared" si="23"/>
        <v>0</v>
      </c>
      <c r="F201" s="43"/>
      <c r="G201" s="4"/>
      <c r="H201" s="43"/>
      <c r="I201" s="61" t="str">
        <f t="shared" si="24"/>
        <v xml:space="preserve"> </v>
      </c>
      <c r="J201" s="61" t="str">
        <f t="shared" si="25"/>
        <v xml:space="preserve"> </v>
      </c>
      <c r="K201" s="59" t="str">
        <f t="shared" si="26"/>
        <v xml:space="preserve"> </v>
      </c>
      <c r="L201" s="59" t="str">
        <f t="shared" si="27"/>
        <v xml:space="preserve"> </v>
      </c>
      <c r="W201" s="97">
        <f>DATA!A194</f>
        <v>327</v>
      </c>
      <c r="X201" s="97">
        <f>DATA!B194</f>
        <v>32</v>
      </c>
      <c r="Y201" s="39">
        <f>DATA!C194</f>
        <v>7.7434697450000014</v>
      </c>
      <c r="Z201" s="38">
        <f>DATA!D194</f>
        <v>0.29159509499999903</v>
      </c>
      <c r="AA201" s="38">
        <f>DATA!E194</f>
        <v>0.34473020120000003</v>
      </c>
    </row>
    <row r="202" spans="1:27" x14ac:dyDescent="0.35">
      <c r="A202" s="2" t="s">
        <v>264</v>
      </c>
      <c r="B202" s="3"/>
      <c r="C202" s="58">
        <f t="shared" ref="C202:C265" si="33">IF($P$17=1,CONVERT(B202,"lbm","kg"),B202)</f>
        <v>0</v>
      </c>
      <c r="D202" s="3"/>
      <c r="E202" s="58">
        <f t="shared" ref="E202:E265" si="34">IF($P$17=1,CONVERT(D202,"lbm","kg"),D202)</f>
        <v>0</v>
      </c>
      <c r="F202" s="43"/>
      <c r="G202" s="4"/>
      <c r="H202" s="43"/>
      <c r="I202" s="61" t="str">
        <f t="shared" si="24"/>
        <v xml:space="preserve"> </v>
      </c>
      <c r="J202" s="61" t="str">
        <f t="shared" si="25"/>
        <v xml:space="preserve"> </v>
      </c>
      <c r="K202" s="59" t="str">
        <f t="shared" si="26"/>
        <v xml:space="preserve"> </v>
      </c>
      <c r="L202" s="59" t="str">
        <f t="shared" si="27"/>
        <v xml:space="preserve"> </v>
      </c>
      <c r="W202" s="97">
        <f>DATA!A195</f>
        <v>327</v>
      </c>
      <c r="X202" s="97">
        <f>DATA!B195</f>
        <v>33</v>
      </c>
      <c r="Y202" s="39">
        <f>DATA!C195</f>
        <v>8.0350648400000004</v>
      </c>
      <c r="Z202" s="38">
        <f>DATA!D195</f>
        <v>0.29159509499999992</v>
      </c>
      <c r="AA202" s="38">
        <f>DATA!E195</f>
        <v>0.36676183060000006</v>
      </c>
    </row>
    <row r="203" spans="1:27" x14ac:dyDescent="0.35">
      <c r="A203" s="2" t="s">
        <v>265</v>
      </c>
      <c r="B203" s="3"/>
      <c r="C203" s="58">
        <f t="shared" si="33"/>
        <v>0</v>
      </c>
      <c r="D203" s="3"/>
      <c r="E203" s="58">
        <f t="shared" si="34"/>
        <v>0</v>
      </c>
      <c r="F203" s="43"/>
      <c r="G203" s="4"/>
      <c r="H203" s="43"/>
      <c r="I203" s="61" t="str">
        <f t="shared" ref="I203:I266" si="35">IF(F203&gt;0,(((E203-C203)*F203)+(($P$12-E203)/(VLOOKUP(E203,$S$10:$U$182,2)))*(VLOOKUP(E203,$S$10:$U$182,3))+((C203-$P$11)/(VLOOKUP(C203,$S$10:$U$182,2)))*(VLOOKUP(C203,$S$10:$U$182,3)))/($P$12-$P$11)," ")</f>
        <v xml:space="preserve"> </v>
      </c>
      <c r="J203" s="61" t="str">
        <f t="shared" ref="J203:J266" si="36">IF(G203&gt;0,IF(B203=0," ",(I203/(1+(G203*$B$7))))," ")</f>
        <v xml:space="preserve"> </v>
      </c>
      <c r="K203" s="59" t="str">
        <f t="shared" ref="K203:K266" si="37">IF(H203&gt;0,IF(B203&gt;1,(I203*H203)," ")," ")</f>
        <v xml:space="preserve"> </v>
      </c>
      <c r="L203" s="59" t="str">
        <f t="shared" ref="L203:L266" si="38">IF(G203=0," ",IF(H203=0," ",IF(G203&gt;0,IF(B203&gt;1,(J203*H203)," ")," ")))</f>
        <v xml:space="preserve"> </v>
      </c>
      <c r="W203" s="97">
        <f>DATA!A196</f>
        <v>327</v>
      </c>
      <c r="X203" s="97">
        <f>DATA!B196</f>
        <v>34</v>
      </c>
      <c r="Y203" s="39">
        <f>DATA!C196</f>
        <v>8.3266599350000003</v>
      </c>
      <c r="Z203" s="38">
        <f>DATA!D196</f>
        <v>0.29159509499999992</v>
      </c>
      <c r="AA203" s="38">
        <f>DATA!E196</f>
        <v>0.38879346000000004</v>
      </c>
    </row>
    <row r="204" spans="1:27" x14ac:dyDescent="0.35">
      <c r="A204" s="2" t="s">
        <v>266</v>
      </c>
      <c r="B204" s="3"/>
      <c r="C204" s="58">
        <f t="shared" si="33"/>
        <v>0</v>
      </c>
      <c r="D204" s="3"/>
      <c r="E204" s="58">
        <f t="shared" si="34"/>
        <v>0</v>
      </c>
      <c r="F204" s="43"/>
      <c r="G204" s="4"/>
      <c r="H204" s="43"/>
      <c r="I204" s="61" t="str">
        <f t="shared" si="35"/>
        <v xml:space="preserve"> </v>
      </c>
      <c r="J204" s="61" t="str">
        <f t="shared" si="36"/>
        <v xml:space="preserve"> </v>
      </c>
      <c r="K204" s="59" t="str">
        <f t="shared" si="37"/>
        <v xml:space="preserve"> </v>
      </c>
      <c r="L204" s="59" t="str">
        <f t="shared" si="38"/>
        <v xml:space="preserve"> </v>
      </c>
      <c r="W204" s="97">
        <f>DATA!A197</f>
        <v>327</v>
      </c>
      <c r="X204" s="97">
        <f>DATA!B197</f>
        <v>35</v>
      </c>
      <c r="Y204" s="39">
        <f>DATA!C197</f>
        <v>8.6182550300000003</v>
      </c>
      <c r="Z204" s="38">
        <f>DATA!D197</f>
        <v>0.38879346000000048</v>
      </c>
      <c r="AA204" s="38">
        <f>DATA!E197</f>
        <v>0.41082508940000001</v>
      </c>
    </row>
    <row r="205" spans="1:27" x14ac:dyDescent="0.35">
      <c r="A205" s="2" t="s">
        <v>267</v>
      </c>
      <c r="B205" s="3"/>
      <c r="C205" s="58">
        <f t="shared" si="33"/>
        <v>0</v>
      </c>
      <c r="D205" s="3"/>
      <c r="E205" s="58">
        <f t="shared" si="34"/>
        <v>0</v>
      </c>
      <c r="F205" s="43"/>
      <c r="G205" s="4"/>
      <c r="H205" s="43"/>
      <c r="I205" s="61" t="str">
        <f t="shared" si="35"/>
        <v xml:space="preserve"> </v>
      </c>
      <c r="J205" s="61" t="str">
        <f t="shared" si="36"/>
        <v xml:space="preserve"> </v>
      </c>
      <c r="K205" s="59" t="str">
        <f t="shared" si="37"/>
        <v xml:space="preserve"> </v>
      </c>
      <c r="L205" s="59" t="str">
        <f t="shared" si="38"/>
        <v xml:space="preserve"> </v>
      </c>
      <c r="W205" s="97">
        <f>DATA!A198</f>
        <v>327</v>
      </c>
      <c r="X205" s="97">
        <f>DATA!B198</f>
        <v>36</v>
      </c>
      <c r="Y205" s="39">
        <f>DATA!C198</f>
        <v>9.0070484900000007</v>
      </c>
      <c r="Z205" s="38">
        <f>DATA!D198</f>
        <v>0.3887934599999987</v>
      </c>
      <c r="AA205" s="38">
        <f>DATA!E198</f>
        <v>0.4328567188000001</v>
      </c>
    </row>
    <row r="206" spans="1:27" x14ac:dyDescent="0.35">
      <c r="A206" s="2" t="s">
        <v>268</v>
      </c>
      <c r="B206" s="3"/>
      <c r="C206" s="58">
        <f t="shared" si="33"/>
        <v>0</v>
      </c>
      <c r="D206" s="3"/>
      <c r="E206" s="58">
        <f t="shared" si="34"/>
        <v>0</v>
      </c>
      <c r="F206" s="43"/>
      <c r="G206" s="4"/>
      <c r="H206" s="43"/>
      <c r="I206" s="61" t="str">
        <f t="shared" si="35"/>
        <v xml:space="preserve"> </v>
      </c>
      <c r="J206" s="61" t="str">
        <f t="shared" si="36"/>
        <v xml:space="preserve"> </v>
      </c>
      <c r="K206" s="59" t="str">
        <f t="shared" si="37"/>
        <v xml:space="preserve"> </v>
      </c>
      <c r="L206" s="59" t="str">
        <f t="shared" si="38"/>
        <v xml:space="preserve"> </v>
      </c>
      <c r="W206" s="97">
        <f>DATA!A199</f>
        <v>327</v>
      </c>
      <c r="X206" s="97">
        <f>DATA!B199</f>
        <v>37</v>
      </c>
      <c r="Y206" s="39">
        <f>DATA!C199</f>
        <v>9.3958419499999994</v>
      </c>
      <c r="Z206" s="38">
        <f>DATA!D199</f>
        <v>0.38879346000000048</v>
      </c>
      <c r="AA206" s="38">
        <f>DATA!E199</f>
        <v>0.45488834820000007</v>
      </c>
    </row>
    <row r="207" spans="1:27" x14ac:dyDescent="0.35">
      <c r="A207" s="2" t="s">
        <v>269</v>
      </c>
      <c r="B207" s="3"/>
      <c r="C207" s="58">
        <f t="shared" si="33"/>
        <v>0</v>
      </c>
      <c r="D207" s="3"/>
      <c r="E207" s="58">
        <f t="shared" si="34"/>
        <v>0</v>
      </c>
      <c r="F207" s="43"/>
      <c r="G207" s="4"/>
      <c r="H207" s="43"/>
      <c r="I207" s="61" t="str">
        <f t="shared" si="35"/>
        <v xml:space="preserve"> </v>
      </c>
      <c r="J207" s="61" t="str">
        <f t="shared" si="36"/>
        <v xml:space="preserve"> </v>
      </c>
      <c r="K207" s="59" t="str">
        <f t="shared" si="37"/>
        <v xml:space="preserve"> </v>
      </c>
      <c r="L207" s="59" t="str">
        <f t="shared" si="38"/>
        <v xml:space="preserve"> </v>
      </c>
      <c r="W207" s="97">
        <f>DATA!A200</f>
        <v>327</v>
      </c>
      <c r="X207" s="97">
        <f>DATA!B200</f>
        <v>38</v>
      </c>
      <c r="Y207" s="39">
        <f>DATA!C200</f>
        <v>9.7846354099999999</v>
      </c>
      <c r="Z207" s="38">
        <f>DATA!D200</f>
        <v>0.38879346000000048</v>
      </c>
      <c r="AA207" s="38">
        <f>DATA!E200</f>
        <v>0.4769199776000001</v>
      </c>
    </row>
    <row r="208" spans="1:27" x14ac:dyDescent="0.35">
      <c r="A208" s="2" t="s">
        <v>270</v>
      </c>
      <c r="B208" s="3"/>
      <c r="C208" s="58">
        <f t="shared" si="33"/>
        <v>0</v>
      </c>
      <c r="D208" s="3"/>
      <c r="E208" s="58">
        <f t="shared" si="34"/>
        <v>0</v>
      </c>
      <c r="F208" s="43"/>
      <c r="G208" s="4"/>
      <c r="H208" s="43"/>
      <c r="I208" s="61" t="str">
        <f t="shared" si="35"/>
        <v xml:space="preserve"> </v>
      </c>
      <c r="J208" s="61" t="str">
        <f t="shared" si="36"/>
        <v xml:space="preserve"> </v>
      </c>
      <c r="K208" s="59" t="str">
        <f t="shared" si="37"/>
        <v xml:space="preserve"> </v>
      </c>
      <c r="L208" s="59" t="str">
        <f t="shared" si="38"/>
        <v xml:space="preserve"> </v>
      </c>
      <c r="W208" s="97">
        <f>DATA!A201</f>
        <v>327</v>
      </c>
      <c r="X208" s="97">
        <f>DATA!B201</f>
        <v>39</v>
      </c>
      <c r="Y208" s="39">
        <f>DATA!C201</f>
        <v>10.17342887</v>
      </c>
      <c r="Z208" s="38">
        <f>DATA!D201</f>
        <v>0.38879346000000048</v>
      </c>
      <c r="AA208" s="38">
        <f>DATA!E201</f>
        <v>0.49895160700000007</v>
      </c>
    </row>
    <row r="209" spans="1:27" x14ac:dyDescent="0.35">
      <c r="A209" s="2" t="s">
        <v>271</v>
      </c>
      <c r="B209" s="3"/>
      <c r="C209" s="58">
        <f t="shared" si="33"/>
        <v>0</v>
      </c>
      <c r="D209" s="3"/>
      <c r="E209" s="58">
        <f t="shared" si="34"/>
        <v>0</v>
      </c>
      <c r="F209" s="43"/>
      <c r="G209" s="4"/>
      <c r="H209" s="43"/>
      <c r="I209" s="61" t="str">
        <f t="shared" si="35"/>
        <v xml:space="preserve"> </v>
      </c>
      <c r="J209" s="61" t="str">
        <f t="shared" si="36"/>
        <v xml:space="preserve"> </v>
      </c>
      <c r="K209" s="59" t="str">
        <f t="shared" si="37"/>
        <v xml:space="preserve"> </v>
      </c>
      <c r="L209" s="59" t="str">
        <f t="shared" si="38"/>
        <v xml:space="preserve"> </v>
      </c>
      <c r="W209" s="97">
        <f>DATA!A202</f>
        <v>327</v>
      </c>
      <c r="X209" s="97">
        <f>DATA!B202</f>
        <v>40</v>
      </c>
      <c r="Y209" s="39">
        <f>DATA!C202</f>
        <v>10.562222330000001</v>
      </c>
      <c r="Z209" s="38">
        <f>DATA!D202</f>
        <v>0.3887934599999987</v>
      </c>
      <c r="AA209" s="38">
        <f>DATA!E202</f>
        <v>0.5174655812857144</v>
      </c>
    </row>
    <row r="210" spans="1:27" x14ac:dyDescent="0.35">
      <c r="A210" s="2" t="s">
        <v>272</v>
      </c>
      <c r="B210" s="3"/>
      <c r="C210" s="58">
        <f t="shared" si="33"/>
        <v>0</v>
      </c>
      <c r="D210" s="3"/>
      <c r="E210" s="58">
        <f t="shared" si="34"/>
        <v>0</v>
      </c>
      <c r="F210" s="43"/>
      <c r="G210" s="4"/>
      <c r="H210" s="43"/>
      <c r="I210" s="61" t="str">
        <f t="shared" si="35"/>
        <v xml:space="preserve"> </v>
      </c>
      <c r="J210" s="61" t="str">
        <f t="shared" si="36"/>
        <v xml:space="preserve"> </v>
      </c>
      <c r="K210" s="59" t="str">
        <f t="shared" si="37"/>
        <v xml:space="preserve"> </v>
      </c>
      <c r="L210" s="59" t="str">
        <f t="shared" si="38"/>
        <v xml:space="preserve"> </v>
      </c>
      <c r="W210" s="97">
        <f>DATA!A203</f>
        <v>327</v>
      </c>
      <c r="X210" s="97">
        <f>DATA!B203</f>
        <v>41</v>
      </c>
      <c r="Y210" s="39">
        <f>DATA!C203</f>
        <v>10.95101579</v>
      </c>
      <c r="Z210" s="38">
        <f>DATA!D203</f>
        <v>0.38879346000000048</v>
      </c>
      <c r="AA210" s="38">
        <f>DATA!E203</f>
        <v>0.53597955557142862</v>
      </c>
    </row>
    <row r="211" spans="1:27" x14ac:dyDescent="0.35">
      <c r="A211" s="2" t="s">
        <v>273</v>
      </c>
      <c r="B211" s="3"/>
      <c r="C211" s="58">
        <f t="shared" si="33"/>
        <v>0</v>
      </c>
      <c r="D211" s="3"/>
      <c r="E211" s="58">
        <f t="shared" si="34"/>
        <v>0</v>
      </c>
      <c r="F211" s="43"/>
      <c r="G211" s="4"/>
      <c r="H211" s="43"/>
      <c r="I211" s="61" t="str">
        <f t="shared" si="35"/>
        <v xml:space="preserve"> </v>
      </c>
      <c r="J211" s="61" t="str">
        <f t="shared" si="36"/>
        <v xml:space="preserve"> </v>
      </c>
      <c r="K211" s="59" t="str">
        <f t="shared" si="37"/>
        <v xml:space="preserve"> </v>
      </c>
      <c r="L211" s="59" t="str">
        <f t="shared" si="38"/>
        <v xml:space="preserve"> </v>
      </c>
      <c r="W211" s="97">
        <f>DATA!A204</f>
        <v>327</v>
      </c>
      <c r="X211" s="97">
        <f>DATA!B204</f>
        <v>42</v>
      </c>
      <c r="Y211" s="39">
        <f>DATA!C204</f>
        <v>11.33980925</v>
      </c>
      <c r="Z211" s="38">
        <f>DATA!D204</f>
        <v>0.45359237000000086</v>
      </c>
      <c r="AA211" s="38">
        <f>DATA!E204</f>
        <v>0.55449352985714295</v>
      </c>
    </row>
    <row r="212" spans="1:27" x14ac:dyDescent="0.35">
      <c r="A212" s="2" t="s">
        <v>274</v>
      </c>
      <c r="B212" s="3"/>
      <c r="C212" s="58">
        <f t="shared" si="33"/>
        <v>0</v>
      </c>
      <c r="D212" s="3"/>
      <c r="E212" s="58">
        <f t="shared" si="34"/>
        <v>0</v>
      </c>
      <c r="F212" s="43"/>
      <c r="G212" s="4"/>
      <c r="H212" s="43"/>
      <c r="I212" s="61" t="str">
        <f t="shared" si="35"/>
        <v xml:space="preserve"> </v>
      </c>
      <c r="J212" s="61" t="str">
        <f t="shared" si="36"/>
        <v xml:space="preserve"> </v>
      </c>
      <c r="K212" s="59" t="str">
        <f t="shared" si="37"/>
        <v xml:space="preserve"> </v>
      </c>
      <c r="L212" s="59" t="str">
        <f t="shared" si="38"/>
        <v xml:space="preserve"> </v>
      </c>
      <c r="W212" s="97">
        <f>DATA!A205</f>
        <v>327</v>
      </c>
      <c r="X212" s="97">
        <f>DATA!B205</f>
        <v>43</v>
      </c>
      <c r="Y212" s="39">
        <f>DATA!C205</f>
        <v>11.793401620000001</v>
      </c>
      <c r="Z212" s="38">
        <f>DATA!D205</f>
        <v>0.45359237000000086</v>
      </c>
      <c r="AA212" s="38">
        <f>DATA!E205</f>
        <v>0.57300750414285717</v>
      </c>
    </row>
    <row r="213" spans="1:27" x14ac:dyDescent="0.35">
      <c r="A213" s="2" t="s">
        <v>275</v>
      </c>
      <c r="B213" s="3"/>
      <c r="C213" s="58">
        <f t="shared" si="33"/>
        <v>0</v>
      </c>
      <c r="D213" s="3"/>
      <c r="E213" s="58">
        <f t="shared" si="34"/>
        <v>0</v>
      </c>
      <c r="F213" s="43"/>
      <c r="G213" s="4"/>
      <c r="H213" s="43"/>
      <c r="I213" s="61" t="str">
        <f t="shared" si="35"/>
        <v xml:space="preserve"> </v>
      </c>
      <c r="J213" s="61" t="str">
        <f t="shared" si="36"/>
        <v xml:space="preserve"> </v>
      </c>
      <c r="K213" s="59" t="str">
        <f t="shared" si="37"/>
        <v xml:space="preserve"> </v>
      </c>
      <c r="L213" s="59" t="str">
        <f t="shared" si="38"/>
        <v xml:space="preserve"> </v>
      </c>
      <c r="W213" s="97">
        <f>DATA!A206</f>
        <v>327</v>
      </c>
      <c r="X213" s="97">
        <f>DATA!B206</f>
        <v>44</v>
      </c>
      <c r="Y213" s="39">
        <f>DATA!C206</f>
        <v>12.246993990000002</v>
      </c>
      <c r="Z213" s="38">
        <f>DATA!D206</f>
        <v>0.45359236999999908</v>
      </c>
      <c r="AA213" s="38">
        <f>DATA!E206</f>
        <v>0.5915214784285715</v>
      </c>
    </row>
    <row r="214" spans="1:27" x14ac:dyDescent="0.35">
      <c r="A214" s="2" t="s">
        <v>276</v>
      </c>
      <c r="B214" s="3"/>
      <c r="C214" s="58">
        <f t="shared" si="33"/>
        <v>0</v>
      </c>
      <c r="D214" s="3"/>
      <c r="E214" s="58">
        <f t="shared" si="34"/>
        <v>0</v>
      </c>
      <c r="F214" s="43"/>
      <c r="G214" s="4"/>
      <c r="H214" s="43"/>
      <c r="I214" s="61" t="str">
        <f t="shared" si="35"/>
        <v xml:space="preserve"> </v>
      </c>
      <c r="J214" s="61" t="str">
        <f t="shared" si="36"/>
        <v xml:space="preserve"> </v>
      </c>
      <c r="K214" s="59" t="str">
        <f t="shared" si="37"/>
        <v xml:space="preserve"> </v>
      </c>
      <c r="L214" s="59" t="str">
        <f t="shared" si="38"/>
        <v xml:space="preserve"> </v>
      </c>
      <c r="W214" s="97">
        <f>DATA!A207</f>
        <v>327</v>
      </c>
      <c r="X214" s="97">
        <f>DATA!B207</f>
        <v>45</v>
      </c>
      <c r="Y214" s="39">
        <f>DATA!C207</f>
        <v>12.700586360000001</v>
      </c>
      <c r="Z214" s="38">
        <f>DATA!D207</f>
        <v>0.45359236999999908</v>
      </c>
      <c r="AA214" s="38">
        <f>DATA!E207</f>
        <v>0.61003545271428572</v>
      </c>
    </row>
    <row r="215" spans="1:27" x14ac:dyDescent="0.35">
      <c r="A215" s="2" t="s">
        <v>277</v>
      </c>
      <c r="B215" s="3"/>
      <c r="C215" s="58">
        <f t="shared" si="33"/>
        <v>0</v>
      </c>
      <c r="D215" s="3"/>
      <c r="E215" s="58">
        <f t="shared" si="34"/>
        <v>0</v>
      </c>
      <c r="F215" s="43"/>
      <c r="G215" s="4"/>
      <c r="H215" s="43"/>
      <c r="I215" s="61" t="str">
        <f t="shared" si="35"/>
        <v xml:space="preserve"> </v>
      </c>
      <c r="J215" s="61" t="str">
        <f t="shared" si="36"/>
        <v xml:space="preserve"> </v>
      </c>
      <c r="K215" s="59" t="str">
        <f t="shared" si="37"/>
        <v xml:space="preserve"> </v>
      </c>
      <c r="L215" s="59" t="str">
        <f t="shared" si="38"/>
        <v xml:space="preserve"> </v>
      </c>
      <c r="W215" s="97">
        <f>DATA!A208</f>
        <v>327</v>
      </c>
      <c r="X215" s="97">
        <f>DATA!B208</f>
        <v>46</v>
      </c>
      <c r="Y215" s="39">
        <f>DATA!C208</f>
        <v>13.15417873</v>
      </c>
      <c r="Z215" s="38">
        <f>DATA!D208</f>
        <v>0.45359237000000086</v>
      </c>
      <c r="AA215" s="38">
        <f>DATA!E208</f>
        <v>0.62854942700000005</v>
      </c>
    </row>
    <row r="216" spans="1:27" x14ac:dyDescent="0.35">
      <c r="A216" s="2" t="s">
        <v>278</v>
      </c>
      <c r="B216" s="3"/>
      <c r="C216" s="58">
        <f t="shared" si="33"/>
        <v>0</v>
      </c>
      <c r="D216" s="3"/>
      <c r="E216" s="58">
        <f t="shared" si="34"/>
        <v>0</v>
      </c>
      <c r="F216" s="43"/>
      <c r="G216" s="4"/>
      <c r="H216" s="43"/>
      <c r="I216" s="61" t="str">
        <f t="shared" si="35"/>
        <v xml:space="preserve"> </v>
      </c>
      <c r="J216" s="61" t="str">
        <f t="shared" si="36"/>
        <v xml:space="preserve"> </v>
      </c>
      <c r="K216" s="59" t="str">
        <f t="shared" si="37"/>
        <v xml:space="preserve"> </v>
      </c>
      <c r="L216" s="59" t="str">
        <f t="shared" si="38"/>
        <v xml:space="preserve"> </v>
      </c>
      <c r="W216" s="97">
        <f>DATA!A209</f>
        <v>327</v>
      </c>
      <c r="X216" s="97">
        <f>DATA!B209</f>
        <v>47</v>
      </c>
      <c r="Y216" s="39">
        <f>DATA!C209</f>
        <v>13.607771100000001</v>
      </c>
      <c r="Z216" s="38">
        <f>DATA!D209</f>
        <v>0.45359236999999908</v>
      </c>
      <c r="AA216" s="38">
        <f>DATA!E209</f>
        <v>0.66789162235714283</v>
      </c>
    </row>
    <row r="217" spans="1:27" x14ac:dyDescent="0.35">
      <c r="A217" s="2" t="s">
        <v>279</v>
      </c>
      <c r="B217" s="3"/>
      <c r="C217" s="58">
        <f t="shared" si="33"/>
        <v>0</v>
      </c>
      <c r="D217" s="3"/>
      <c r="E217" s="58">
        <f t="shared" si="34"/>
        <v>0</v>
      </c>
      <c r="F217" s="43"/>
      <c r="G217" s="4"/>
      <c r="H217" s="43"/>
      <c r="I217" s="61" t="str">
        <f t="shared" si="35"/>
        <v xml:space="preserve"> </v>
      </c>
      <c r="J217" s="61" t="str">
        <f t="shared" si="36"/>
        <v xml:space="preserve"> </v>
      </c>
      <c r="K217" s="59" t="str">
        <f t="shared" si="37"/>
        <v xml:space="preserve"> </v>
      </c>
      <c r="L217" s="59" t="str">
        <f t="shared" si="38"/>
        <v xml:space="preserve"> </v>
      </c>
      <c r="W217" s="97">
        <f>DATA!A210</f>
        <v>327</v>
      </c>
      <c r="X217" s="97">
        <f>DATA!B210</f>
        <v>48</v>
      </c>
      <c r="Y217" s="39">
        <f>DATA!C210</f>
        <v>14.06136347</v>
      </c>
      <c r="Z217" s="38">
        <f>DATA!D210</f>
        <v>0.45359237000000086</v>
      </c>
      <c r="AA217" s="38">
        <f>DATA!E210</f>
        <v>0.70723381771428573</v>
      </c>
    </row>
    <row r="218" spans="1:27" x14ac:dyDescent="0.35">
      <c r="A218" s="2" t="s">
        <v>280</v>
      </c>
      <c r="B218" s="3"/>
      <c r="C218" s="58">
        <f t="shared" si="33"/>
        <v>0</v>
      </c>
      <c r="D218" s="3"/>
      <c r="E218" s="58">
        <f t="shared" si="34"/>
        <v>0</v>
      </c>
      <c r="F218" s="43"/>
      <c r="G218" s="4"/>
      <c r="H218" s="43"/>
      <c r="I218" s="61" t="str">
        <f t="shared" si="35"/>
        <v xml:space="preserve"> </v>
      </c>
      <c r="J218" s="61" t="str">
        <f t="shared" si="36"/>
        <v xml:space="preserve"> </v>
      </c>
      <c r="K218" s="59" t="str">
        <f t="shared" si="37"/>
        <v xml:space="preserve"> </v>
      </c>
      <c r="L218" s="59" t="str">
        <f t="shared" si="38"/>
        <v xml:space="preserve"> </v>
      </c>
      <c r="W218" s="97">
        <f>DATA!A211</f>
        <v>327</v>
      </c>
      <c r="X218" s="97">
        <f>DATA!B211</f>
        <v>49</v>
      </c>
      <c r="Y218" s="39">
        <f>DATA!C211</f>
        <v>14.514955840000001</v>
      </c>
      <c r="Z218" s="38">
        <f>DATA!D211</f>
        <v>0.61558964499999824</v>
      </c>
      <c r="AA218" s="38">
        <f>DATA!E211</f>
        <v>0.74657601307142851</v>
      </c>
    </row>
    <row r="219" spans="1:27" x14ac:dyDescent="0.35">
      <c r="A219" s="2" t="s">
        <v>281</v>
      </c>
      <c r="B219" s="3"/>
      <c r="C219" s="58">
        <f t="shared" si="33"/>
        <v>0</v>
      </c>
      <c r="D219" s="3"/>
      <c r="E219" s="58">
        <f t="shared" si="34"/>
        <v>0</v>
      </c>
      <c r="F219" s="43"/>
      <c r="G219" s="4"/>
      <c r="H219" s="43"/>
      <c r="I219" s="61" t="str">
        <f t="shared" si="35"/>
        <v xml:space="preserve"> </v>
      </c>
      <c r="J219" s="61" t="str">
        <f t="shared" si="36"/>
        <v xml:space="preserve"> </v>
      </c>
      <c r="K219" s="59" t="str">
        <f t="shared" si="37"/>
        <v xml:space="preserve"> </v>
      </c>
      <c r="L219" s="59" t="str">
        <f t="shared" si="38"/>
        <v xml:space="preserve"> </v>
      </c>
      <c r="W219" s="97">
        <f>DATA!A212</f>
        <v>327</v>
      </c>
      <c r="X219" s="97">
        <f>DATA!B212</f>
        <v>50</v>
      </c>
      <c r="Y219" s="39">
        <f>DATA!C212</f>
        <v>15.130545484999999</v>
      </c>
      <c r="Z219" s="38">
        <f>DATA!D212</f>
        <v>0.61558964500000179</v>
      </c>
      <c r="AA219" s="38">
        <f>DATA!E212</f>
        <v>0.78591820842857152</v>
      </c>
    </row>
    <row r="220" spans="1:27" x14ac:dyDescent="0.35">
      <c r="A220" s="2" t="s">
        <v>282</v>
      </c>
      <c r="B220" s="3"/>
      <c r="C220" s="58">
        <f t="shared" si="33"/>
        <v>0</v>
      </c>
      <c r="D220" s="3"/>
      <c r="E220" s="58">
        <f t="shared" si="34"/>
        <v>0</v>
      </c>
      <c r="F220" s="43"/>
      <c r="G220" s="4"/>
      <c r="H220" s="43"/>
      <c r="I220" s="61" t="str">
        <f t="shared" si="35"/>
        <v xml:space="preserve"> </v>
      </c>
      <c r="J220" s="61" t="str">
        <f t="shared" si="36"/>
        <v xml:space="preserve"> </v>
      </c>
      <c r="K220" s="59" t="str">
        <f t="shared" si="37"/>
        <v xml:space="preserve"> </v>
      </c>
      <c r="L220" s="59" t="str">
        <f t="shared" si="38"/>
        <v xml:space="preserve"> </v>
      </c>
      <c r="W220" s="97">
        <f>DATA!A213</f>
        <v>327</v>
      </c>
      <c r="X220" s="97">
        <f>DATA!B213</f>
        <v>51</v>
      </c>
      <c r="Y220" s="39">
        <f>DATA!C213</f>
        <v>15.746135130000001</v>
      </c>
      <c r="Z220" s="38">
        <f>DATA!D213</f>
        <v>0.61558964500000179</v>
      </c>
      <c r="AA220" s="38">
        <f>DATA!E213</f>
        <v>0.8252604037857143</v>
      </c>
    </row>
    <row r="221" spans="1:27" x14ac:dyDescent="0.35">
      <c r="A221" s="2" t="s">
        <v>283</v>
      </c>
      <c r="B221" s="3"/>
      <c r="C221" s="58">
        <f t="shared" si="33"/>
        <v>0</v>
      </c>
      <c r="D221" s="3"/>
      <c r="E221" s="58">
        <f t="shared" si="34"/>
        <v>0</v>
      </c>
      <c r="F221" s="43"/>
      <c r="G221" s="4"/>
      <c r="H221" s="43"/>
      <c r="I221" s="61" t="str">
        <f t="shared" si="35"/>
        <v xml:space="preserve"> </v>
      </c>
      <c r="J221" s="61" t="str">
        <f t="shared" si="36"/>
        <v xml:space="preserve"> </v>
      </c>
      <c r="K221" s="59" t="str">
        <f t="shared" si="37"/>
        <v xml:space="preserve"> </v>
      </c>
      <c r="L221" s="59" t="str">
        <f t="shared" si="38"/>
        <v xml:space="preserve"> </v>
      </c>
      <c r="W221" s="97">
        <f>DATA!A214</f>
        <v>327</v>
      </c>
      <c r="X221" s="97">
        <f>DATA!B214</f>
        <v>52</v>
      </c>
      <c r="Y221" s="39">
        <f>DATA!C214</f>
        <v>16.361724775000003</v>
      </c>
      <c r="Z221" s="38">
        <f>DATA!D214</f>
        <v>0.61558964500000002</v>
      </c>
      <c r="AA221" s="38">
        <f>DATA!E214</f>
        <v>0.86460259914285709</v>
      </c>
    </row>
    <row r="222" spans="1:27" x14ac:dyDescent="0.35">
      <c r="A222" s="2" t="s">
        <v>284</v>
      </c>
      <c r="B222" s="3"/>
      <c r="C222" s="58">
        <f t="shared" si="33"/>
        <v>0</v>
      </c>
      <c r="D222" s="3"/>
      <c r="E222" s="58">
        <f t="shared" si="34"/>
        <v>0</v>
      </c>
      <c r="F222" s="43"/>
      <c r="G222" s="4"/>
      <c r="H222" s="43"/>
      <c r="I222" s="61" t="str">
        <f t="shared" si="35"/>
        <v xml:space="preserve"> </v>
      </c>
      <c r="J222" s="61" t="str">
        <f t="shared" si="36"/>
        <v xml:space="preserve"> </v>
      </c>
      <c r="K222" s="59" t="str">
        <f t="shared" si="37"/>
        <v xml:space="preserve"> </v>
      </c>
      <c r="L222" s="59" t="str">
        <f t="shared" si="38"/>
        <v xml:space="preserve"> </v>
      </c>
      <c r="W222" s="97">
        <f>DATA!A215</f>
        <v>327</v>
      </c>
      <c r="X222" s="97">
        <f>DATA!B215</f>
        <v>53</v>
      </c>
      <c r="Y222" s="39">
        <f>DATA!C215</f>
        <v>16.977314420000003</v>
      </c>
      <c r="Z222" s="38">
        <f>DATA!D215</f>
        <v>0.61558964499999647</v>
      </c>
      <c r="AA222" s="38">
        <f>DATA!E215</f>
        <v>0.90394479449999998</v>
      </c>
    </row>
    <row r="223" spans="1:27" x14ac:dyDescent="0.35">
      <c r="A223" s="2" t="s">
        <v>285</v>
      </c>
      <c r="B223" s="3"/>
      <c r="C223" s="58">
        <f t="shared" si="33"/>
        <v>0</v>
      </c>
      <c r="D223" s="3"/>
      <c r="E223" s="58">
        <f t="shared" si="34"/>
        <v>0</v>
      </c>
      <c r="F223" s="43"/>
      <c r="G223" s="4"/>
      <c r="H223" s="43"/>
      <c r="I223" s="61" t="str">
        <f t="shared" si="35"/>
        <v xml:space="preserve"> </v>
      </c>
      <c r="J223" s="61" t="str">
        <f t="shared" si="36"/>
        <v xml:space="preserve"> </v>
      </c>
      <c r="K223" s="59" t="str">
        <f t="shared" si="37"/>
        <v xml:space="preserve"> </v>
      </c>
      <c r="L223" s="59" t="str">
        <f t="shared" si="38"/>
        <v xml:space="preserve"> </v>
      </c>
      <c r="W223" s="97">
        <f>DATA!A216</f>
        <v>327</v>
      </c>
      <c r="X223" s="97">
        <f>DATA!B216</f>
        <v>54</v>
      </c>
      <c r="Y223" s="39">
        <f>DATA!C216</f>
        <v>17.592904064999999</v>
      </c>
      <c r="Z223" s="38">
        <f>DATA!D216</f>
        <v>0.61558964500000002</v>
      </c>
      <c r="AA223" s="38">
        <f>DATA!E216</f>
        <v>0.92940150914285713</v>
      </c>
    </row>
    <row r="224" spans="1:27" x14ac:dyDescent="0.35">
      <c r="A224" s="2" t="s">
        <v>286</v>
      </c>
      <c r="B224" s="3"/>
      <c r="C224" s="58">
        <f t="shared" si="33"/>
        <v>0</v>
      </c>
      <c r="D224" s="3"/>
      <c r="E224" s="58">
        <f t="shared" si="34"/>
        <v>0</v>
      </c>
      <c r="F224" s="43"/>
      <c r="G224" s="4"/>
      <c r="H224" s="43"/>
      <c r="I224" s="61" t="str">
        <f t="shared" si="35"/>
        <v xml:space="preserve"> </v>
      </c>
      <c r="J224" s="61" t="str">
        <f t="shared" si="36"/>
        <v xml:space="preserve"> </v>
      </c>
      <c r="K224" s="59" t="str">
        <f t="shared" si="37"/>
        <v xml:space="preserve"> </v>
      </c>
      <c r="L224" s="59" t="str">
        <f t="shared" si="38"/>
        <v xml:space="preserve"> </v>
      </c>
      <c r="W224" s="97">
        <f>DATA!A217</f>
        <v>327</v>
      </c>
      <c r="X224" s="97">
        <f>DATA!B217</f>
        <v>55</v>
      </c>
      <c r="Y224" s="39">
        <f>DATA!C217</f>
        <v>18.208493709999999</v>
      </c>
      <c r="Z224" s="38">
        <f>DATA!D217</f>
        <v>0.61558964500000357</v>
      </c>
      <c r="AA224" s="38">
        <f>DATA!E217</f>
        <v>0.95485822378571428</v>
      </c>
    </row>
    <row r="225" spans="1:27" x14ac:dyDescent="0.35">
      <c r="A225" s="2" t="s">
        <v>287</v>
      </c>
      <c r="B225" s="3"/>
      <c r="C225" s="58">
        <f t="shared" si="33"/>
        <v>0</v>
      </c>
      <c r="D225" s="3"/>
      <c r="E225" s="58">
        <f t="shared" si="34"/>
        <v>0</v>
      </c>
      <c r="F225" s="43"/>
      <c r="G225" s="4"/>
      <c r="H225" s="43"/>
      <c r="I225" s="61" t="str">
        <f t="shared" si="35"/>
        <v xml:space="preserve"> </v>
      </c>
      <c r="J225" s="61" t="str">
        <f t="shared" si="36"/>
        <v xml:space="preserve"> </v>
      </c>
      <c r="K225" s="59" t="str">
        <f t="shared" si="37"/>
        <v xml:space="preserve"> </v>
      </c>
      <c r="L225" s="59" t="str">
        <f t="shared" si="38"/>
        <v xml:space="preserve"> </v>
      </c>
      <c r="W225" s="97">
        <f>DATA!A218</f>
        <v>327</v>
      </c>
      <c r="X225" s="97">
        <f>DATA!B218</f>
        <v>56</v>
      </c>
      <c r="Y225" s="39">
        <f>DATA!C218</f>
        <v>18.824083355000003</v>
      </c>
      <c r="Z225" s="38">
        <f>DATA!D218</f>
        <v>0.6868684459999983</v>
      </c>
      <c r="AA225" s="38">
        <f>DATA!E218</f>
        <v>0.98031493842857143</v>
      </c>
    </row>
    <row r="226" spans="1:27" x14ac:dyDescent="0.35">
      <c r="A226" s="2" t="s">
        <v>288</v>
      </c>
      <c r="B226" s="3"/>
      <c r="C226" s="58">
        <f t="shared" si="33"/>
        <v>0</v>
      </c>
      <c r="D226" s="3"/>
      <c r="E226" s="58">
        <f t="shared" si="34"/>
        <v>0</v>
      </c>
      <c r="F226" s="43"/>
      <c r="G226" s="4"/>
      <c r="H226" s="43"/>
      <c r="I226" s="61" t="str">
        <f t="shared" si="35"/>
        <v xml:space="preserve"> </v>
      </c>
      <c r="J226" s="61" t="str">
        <f t="shared" si="36"/>
        <v xml:space="preserve"> </v>
      </c>
      <c r="K226" s="59" t="str">
        <f t="shared" si="37"/>
        <v xml:space="preserve"> </v>
      </c>
      <c r="L226" s="59" t="str">
        <f t="shared" si="38"/>
        <v xml:space="preserve"> </v>
      </c>
      <c r="W226" s="97">
        <f>DATA!A219</f>
        <v>327</v>
      </c>
      <c r="X226" s="97">
        <f>DATA!B219</f>
        <v>57</v>
      </c>
      <c r="Y226" s="39">
        <f>DATA!C219</f>
        <v>19.510951801000001</v>
      </c>
      <c r="Z226" s="38">
        <f>DATA!D219</f>
        <v>0.68686844600000185</v>
      </c>
      <c r="AA226" s="38">
        <f>DATA!E219</f>
        <v>1.0057716530714287</v>
      </c>
    </row>
    <row r="227" spans="1:27" x14ac:dyDescent="0.35">
      <c r="A227" s="2" t="s">
        <v>289</v>
      </c>
      <c r="B227" s="3"/>
      <c r="C227" s="58">
        <f t="shared" si="33"/>
        <v>0</v>
      </c>
      <c r="D227" s="3"/>
      <c r="E227" s="58">
        <f t="shared" si="34"/>
        <v>0</v>
      </c>
      <c r="F227" s="43"/>
      <c r="G227" s="4"/>
      <c r="H227" s="43"/>
      <c r="I227" s="61" t="str">
        <f t="shared" si="35"/>
        <v xml:space="preserve"> </v>
      </c>
      <c r="J227" s="61" t="str">
        <f t="shared" si="36"/>
        <v xml:space="preserve"> </v>
      </c>
      <c r="K227" s="59" t="str">
        <f t="shared" si="37"/>
        <v xml:space="preserve"> </v>
      </c>
      <c r="L227" s="59" t="str">
        <f t="shared" si="38"/>
        <v xml:space="preserve"> </v>
      </c>
      <c r="W227" s="97">
        <f>DATA!A220</f>
        <v>327</v>
      </c>
      <c r="X227" s="97">
        <f>DATA!B220</f>
        <v>58</v>
      </c>
      <c r="Y227" s="39">
        <f>DATA!C220</f>
        <v>20.197820247000003</v>
      </c>
      <c r="Z227" s="38">
        <f>DATA!D220</f>
        <v>0.6868684459999983</v>
      </c>
      <c r="AA227" s="38">
        <f>DATA!E220</f>
        <v>1.0312283677142857</v>
      </c>
    </row>
    <row r="228" spans="1:27" x14ac:dyDescent="0.35">
      <c r="A228" s="2" t="s">
        <v>290</v>
      </c>
      <c r="B228" s="3"/>
      <c r="C228" s="58">
        <f t="shared" si="33"/>
        <v>0</v>
      </c>
      <c r="D228" s="3"/>
      <c r="E228" s="58">
        <f t="shared" si="34"/>
        <v>0</v>
      </c>
      <c r="F228" s="43"/>
      <c r="G228" s="4"/>
      <c r="H228" s="43"/>
      <c r="I228" s="61" t="str">
        <f t="shared" si="35"/>
        <v xml:space="preserve"> </v>
      </c>
      <c r="J228" s="61" t="str">
        <f t="shared" si="36"/>
        <v xml:space="preserve"> </v>
      </c>
      <c r="K228" s="59" t="str">
        <f t="shared" si="37"/>
        <v xml:space="preserve"> </v>
      </c>
      <c r="L228" s="59" t="str">
        <f t="shared" si="38"/>
        <v xml:space="preserve"> </v>
      </c>
      <c r="W228" s="97">
        <f>DATA!A221</f>
        <v>327</v>
      </c>
      <c r="X228" s="97">
        <f>DATA!B221</f>
        <v>59</v>
      </c>
      <c r="Y228" s="39">
        <f>DATA!C221</f>
        <v>20.884688693000001</v>
      </c>
      <c r="Z228" s="38">
        <f>DATA!D221</f>
        <v>0.69</v>
      </c>
      <c r="AA228" s="38">
        <f>DATA!E221</f>
        <v>1.0566850823571428</v>
      </c>
    </row>
    <row r="229" spans="1:27" x14ac:dyDescent="0.35">
      <c r="A229" s="2" t="s">
        <v>291</v>
      </c>
      <c r="B229" s="3"/>
      <c r="C229" s="58">
        <f t="shared" si="33"/>
        <v>0</v>
      </c>
      <c r="D229" s="3"/>
      <c r="E229" s="58">
        <f t="shared" si="34"/>
        <v>0</v>
      </c>
      <c r="F229" s="43"/>
      <c r="G229" s="4"/>
      <c r="H229" s="43"/>
      <c r="I229" s="61" t="str">
        <f t="shared" si="35"/>
        <v xml:space="preserve"> </v>
      </c>
      <c r="J229" s="61" t="str">
        <f t="shared" si="36"/>
        <v xml:space="preserve"> </v>
      </c>
      <c r="K229" s="59" t="str">
        <f t="shared" si="37"/>
        <v xml:space="preserve"> </v>
      </c>
      <c r="L229" s="59" t="str">
        <f t="shared" si="38"/>
        <v xml:space="preserve"> </v>
      </c>
      <c r="W229" s="97">
        <f>DATA!A222</f>
        <v>327</v>
      </c>
      <c r="X229" s="97">
        <f>DATA!B222</f>
        <v>60</v>
      </c>
      <c r="Y229" s="39">
        <f>DATA!C222</f>
        <v>21.888747100062986</v>
      </c>
      <c r="Z229" s="38">
        <f>DATA!D222</f>
        <v>0.67680589029168292</v>
      </c>
      <c r="AA229" s="38">
        <f>DATA!E222</f>
        <v>1.0557878178765878</v>
      </c>
    </row>
    <row r="230" spans="1:27" x14ac:dyDescent="0.35">
      <c r="A230" s="2" t="s">
        <v>292</v>
      </c>
      <c r="B230" s="3"/>
      <c r="C230" s="58">
        <f t="shared" si="33"/>
        <v>0</v>
      </c>
      <c r="D230" s="3"/>
      <c r="E230" s="58">
        <f t="shared" si="34"/>
        <v>0</v>
      </c>
      <c r="F230" s="43"/>
      <c r="G230" s="4"/>
      <c r="H230" s="43"/>
      <c r="I230" s="61" t="str">
        <f t="shared" si="35"/>
        <v xml:space="preserve"> </v>
      </c>
      <c r="J230" s="61" t="str">
        <f t="shared" si="36"/>
        <v xml:space="preserve"> </v>
      </c>
      <c r="K230" s="59" t="str">
        <f t="shared" si="37"/>
        <v xml:space="preserve"> </v>
      </c>
      <c r="L230" s="59" t="str">
        <f t="shared" si="38"/>
        <v xml:space="preserve"> </v>
      </c>
      <c r="W230" s="97">
        <f>DATA!A223</f>
        <v>327</v>
      </c>
      <c r="X230" s="97">
        <f>DATA!B223</f>
        <v>61</v>
      </c>
      <c r="Y230" s="39">
        <f>DATA!C223</f>
        <v>22.565552990354668</v>
      </c>
      <c r="Z230" s="38">
        <f>DATA!D223</f>
        <v>0.68612262975034266</v>
      </c>
      <c r="AA230" s="38">
        <f>DATA!E223</f>
        <v>1.0848081752380514</v>
      </c>
    </row>
    <row r="231" spans="1:27" x14ac:dyDescent="0.35">
      <c r="A231" s="2" t="s">
        <v>293</v>
      </c>
      <c r="B231" s="3"/>
      <c r="C231" s="58">
        <f t="shared" si="33"/>
        <v>0</v>
      </c>
      <c r="D231" s="3"/>
      <c r="E231" s="58">
        <f t="shared" si="34"/>
        <v>0</v>
      </c>
      <c r="F231" s="43"/>
      <c r="G231" s="4"/>
      <c r="H231" s="43"/>
      <c r="I231" s="61" t="str">
        <f t="shared" si="35"/>
        <v xml:space="preserve"> </v>
      </c>
      <c r="J231" s="61" t="str">
        <f t="shared" si="36"/>
        <v xml:space="preserve"> </v>
      </c>
      <c r="K231" s="59" t="str">
        <f t="shared" si="37"/>
        <v xml:space="preserve"> </v>
      </c>
      <c r="L231" s="59" t="str">
        <f t="shared" si="38"/>
        <v xml:space="preserve"> </v>
      </c>
      <c r="W231" s="97">
        <f>DATA!A224</f>
        <v>327</v>
      </c>
      <c r="X231" s="97">
        <f>DATA!B224</f>
        <v>62</v>
      </c>
      <c r="Y231" s="39">
        <f>DATA!C224</f>
        <v>23.251675620105011</v>
      </c>
      <c r="Z231" s="38">
        <f>DATA!D224</f>
        <v>0.69530101542853551</v>
      </c>
      <c r="AA231" s="38">
        <f>DATA!E224</f>
        <v>1.1139587951102119</v>
      </c>
    </row>
    <row r="232" spans="1:27" x14ac:dyDescent="0.35">
      <c r="A232" s="2" t="s">
        <v>294</v>
      </c>
      <c r="B232" s="3"/>
      <c r="C232" s="58">
        <f t="shared" si="33"/>
        <v>0</v>
      </c>
      <c r="D232" s="3"/>
      <c r="E232" s="58">
        <f t="shared" si="34"/>
        <v>0</v>
      </c>
      <c r="F232" s="43"/>
      <c r="G232" s="4"/>
      <c r="H232" s="43"/>
      <c r="I232" s="61" t="str">
        <f t="shared" si="35"/>
        <v xml:space="preserve"> </v>
      </c>
      <c r="J232" s="61" t="str">
        <f t="shared" si="36"/>
        <v xml:space="preserve"> </v>
      </c>
      <c r="K232" s="59" t="str">
        <f t="shared" si="37"/>
        <v xml:space="preserve"> </v>
      </c>
      <c r="L232" s="59" t="str">
        <f t="shared" si="38"/>
        <v xml:space="preserve"> </v>
      </c>
      <c r="W232" s="97">
        <f>DATA!A225</f>
        <v>327</v>
      </c>
      <c r="X232" s="97">
        <f>DATA!B225</f>
        <v>63</v>
      </c>
      <c r="Y232" s="39">
        <f>DATA!C225</f>
        <v>23.946976635533545</v>
      </c>
      <c r="Z232" s="38">
        <f>DATA!D225</f>
        <v>0.70433912955911104</v>
      </c>
      <c r="AA232" s="38">
        <f>DATA!E225</f>
        <v>1.1432199544369468</v>
      </c>
    </row>
    <row r="233" spans="1:27" x14ac:dyDescent="0.35">
      <c r="A233" s="2" t="s">
        <v>295</v>
      </c>
      <c r="B233" s="3"/>
      <c r="C233" s="58">
        <f t="shared" si="33"/>
        <v>0</v>
      </c>
      <c r="D233" s="3"/>
      <c r="E233" s="58">
        <f t="shared" si="34"/>
        <v>0</v>
      </c>
      <c r="F233" s="43"/>
      <c r="G233" s="4"/>
      <c r="H233" s="43"/>
      <c r="I233" s="61" t="str">
        <f t="shared" si="35"/>
        <v xml:space="preserve"> </v>
      </c>
      <c r="J233" s="61" t="str">
        <f t="shared" si="36"/>
        <v xml:space="preserve"> </v>
      </c>
      <c r="K233" s="59" t="str">
        <f t="shared" si="37"/>
        <v xml:space="preserve"> </v>
      </c>
      <c r="L233" s="59" t="str">
        <f t="shared" si="38"/>
        <v xml:space="preserve"> </v>
      </c>
      <c r="W233" s="97">
        <f>DATA!A226</f>
        <v>327</v>
      </c>
      <c r="X233" s="97">
        <f>DATA!B226</f>
        <v>64</v>
      </c>
      <c r="Y233" s="39">
        <f>DATA!C226</f>
        <v>24.651315765092654</v>
      </c>
      <c r="Z233" s="38">
        <f>DATA!D226</f>
        <v>0.71323515173573337</v>
      </c>
      <c r="AA233" s="38">
        <f>DATA!E226</f>
        <v>1.1725719669238939</v>
      </c>
    </row>
    <row r="234" spans="1:27" x14ac:dyDescent="0.35">
      <c r="A234" s="2" t="s">
        <v>296</v>
      </c>
      <c r="B234" s="3"/>
      <c r="C234" s="58">
        <f t="shared" si="33"/>
        <v>0</v>
      </c>
      <c r="D234" s="3"/>
      <c r="E234" s="58">
        <f t="shared" si="34"/>
        <v>0</v>
      </c>
      <c r="F234" s="43"/>
      <c r="G234" s="4"/>
      <c r="H234" s="43"/>
      <c r="I234" s="61" t="str">
        <f t="shared" si="35"/>
        <v xml:space="preserve"> </v>
      </c>
      <c r="J234" s="61" t="str">
        <f t="shared" si="36"/>
        <v xml:space="preserve"> </v>
      </c>
      <c r="K234" s="59" t="str">
        <f t="shared" si="37"/>
        <v xml:space="preserve"> </v>
      </c>
      <c r="L234" s="59" t="str">
        <f t="shared" si="38"/>
        <v xml:space="preserve"> </v>
      </c>
      <c r="W234" s="97">
        <f>DATA!A227</f>
        <v>327</v>
      </c>
      <c r="X234" s="97">
        <f>DATA!B227</f>
        <v>65</v>
      </c>
      <c r="Y234" s="39">
        <f>DATA!C227</f>
        <v>25.364550916828392</v>
      </c>
      <c r="Z234" s="38">
        <f>DATA!D227</f>
        <v>0.7219873585746166</v>
      </c>
      <c r="AA234" s="38">
        <f>DATA!E227</f>
        <v>1.2019952228535917</v>
      </c>
    </row>
    <row r="235" spans="1:27" x14ac:dyDescent="0.35">
      <c r="A235" s="2" t="s">
        <v>297</v>
      </c>
      <c r="B235" s="3"/>
      <c r="C235" s="58">
        <f t="shared" si="33"/>
        <v>0</v>
      </c>
      <c r="D235" s="3"/>
      <c r="E235" s="58">
        <f t="shared" si="34"/>
        <v>0</v>
      </c>
      <c r="F235" s="43"/>
      <c r="G235" s="4"/>
      <c r="H235" s="43"/>
      <c r="I235" s="61" t="str">
        <f t="shared" si="35"/>
        <v xml:space="preserve"> </v>
      </c>
      <c r="J235" s="61" t="str">
        <f t="shared" si="36"/>
        <v xml:space="preserve"> </v>
      </c>
      <c r="K235" s="59" t="str">
        <f t="shared" si="37"/>
        <v xml:space="preserve"> </v>
      </c>
      <c r="L235" s="59" t="str">
        <f t="shared" si="38"/>
        <v xml:space="preserve"> </v>
      </c>
      <c r="W235" s="97">
        <f>DATA!A228</f>
        <v>327</v>
      </c>
      <c r="X235" s="97">
        <f>DATA!B228</f>
        <v>66</v>
      </c>
      <c r="Y235" s="39">
        <f>DATA!C228</f>
        <v>26.086538275403008</v>
      </c>
      <c r="Z235" s="38">
        <f>DATA!D228</f>
        <v>0.73059412331530105</v>
      </c>
      <c r="AA235" s="38">
        <f>DATA!E228</f>
        <v>1.2314702283312853</v>
      </c>
    </row>
    <row r="236" spans="1:27" x14ac:dyDescent="0.35">
      <c r="A236" s="2" t="s">
        <v>298</v>
      </c>
      <c r="B236" s="3"/>
      <c r="C236" s="58">
        <f t="shared" si="33"/>
        <v>0</v>
      </c>
      <c r="D236" s="3"/>
      <c r="E236" s="58">
        <f t="shared" si="34"/>
        <v>0</v>
      </c>
      <c r="F236" s="43"/>
      <c r="G236" s="4"/>
      <c r="H236" s="43"/>
      <c r="I236" s="61" t="str">
        <f t="shared" si="35"/>
        <v xml:space="preserve"> </v>
      </c>
      <c r="J236" s="61" t="str">
        <f t="shared" si="36"/>
        <v xml:space="preserve"> </v>
      </c>
      <c r="K236" s="59" t="str">
        <f t="shared" si="37"/>
        <v xml:space="preserve"> </v>
      </c>
      <c r="L236" s="59" t="str">
        <f t="shared" si="38"/>
        <v xml:space="preserve"> </v>
      </c>
      <c r="W236" s="97">
        <f>DATA!A229</f>
        <v>327</v>
      </c>
      <c r="X236" s="97">
        <f>DATA!B229</f>
        <v>67</v>
      </c>
      <c r="Y236" s="39">
        <f>DATA!C229</f>
        <v>26.817132398718307</v>
      </c>
      <c r="Z236" s="38">
        <f>DATA!D229</f>
        <v>0.73905391535953502</v>
      </c>
      <c r="AA236" s="38">
        <f>DATA!E229</f>
        <v>1.2609776438032743</v>
      </c>
    </row>
    <row r="237" spans="1:27" x14ac:dyDescent="0.35">
      <c r="A237" s="2" t="s">
        <v>299</v>
      </c>
      <c r="B237" s="3"/>
      <c r="C237" s="58">
        <f t="shared" si="33"/>
        <v>0</v>
      </c>
      <c r="D237" s="3"/>
      <c r="E237" s="58">
        <f t="shared" si="34"/>
        <v>0</v>
      </c>
      <c r="F237" s="43"/>
      <c r="G237" s="4"/>
      <c r="H237" s="43"/>
      <c r="I237" s="61" t="str">
        <f t="shared" si="35"/>
        <v xml:space="preserve"> </v>
      </c>
      <c r="J237" s="61" t="str">
        <f t="shared" si="36"/>
        <v xml:space="preserve"> </v>
      </c>
      <c r="K237" s="59" t="str">
        <f t="shared" si="37"/>
        <v xml:space="preserve"> </v>
      </c>
      <c r="L237" s="59" t="str">
        <f t="shared" si="38"/>
        <v xml:space="preserve"> </v>
      </c>
      <c r="W237" s="97">
        <f>DATA!A230</f>
        <v>327</v>
      </c>
      <c r="X237" s="97">
        <f>DATA!B230</f>
        <v>68</v>
      </c>
      <c r="Y237" s="39">
        <f>DATA!C230</f>
        <v>27.556186314077841</v>
      </c>
      <c r="Z237" s="38">
        <f>DATA!D230</f>
        <v>0.74736529974764654</v>
      </c>
      <c r="AA237" s="38">
        <f>DATA!E230</f>
        <v>1.2904983216958406</v>
      </c>
    </row>
    <row r="238" spans="1:27" x14ac:dyDescent="0.35">
      <c r="A238" s="2" t="s">
        <v>300</v>
      </c>
      <c r="B238" s="3"/>
      <c r="C238" s="58">
        <f t="shared" si="33"/>
        <v>0</v>
      </c>
      <c r="D238" s="3"/>
      <c r="E238" s="58">
        <f t="shared" si="34"/>
        <v>0</v>
      </c>
      <c r="F238" s="43"/>
      <c r="G238" s="4"/>
      <c r="H238" s="43"/>
      <c r="I238" s="61" t="str">
        <f t="shared" si="35"/>
        <v xml:space="preserve"> </v>
      </c>
      <c r="J238" s="61" t="str">
        <f t="shared" si="36"/>
        <v xml:space="preserve"> </v>
      </c>
      <c r="K238" s="59" t="str">
        <f t="shared" si="37"/>
        <v xml:space="preserve"> </v>
      </c>
      <c r="L238" s="59" t="str">
        <f t="shared" si="38"/>
        <v xml:space="preserve"> </v>
      </c>
      <c r="W238" s="97">
        <f>DATA!A231</f>
        <v>327</v>
      </c>
      <c r="X238" s="97">
        <f>DATA!B231</f>
        <v>69</v>
      </c>
      <c r="Y238" s="39">
        <f>DATA!C231</f>
        <v>28.303551613825491</v>
      </c>
      <c r="Z238" s="38">
        <f>DATA!D231</f>
        <v>0.75552693657195746</v>
      </c>
      <c r="AA238" s="38">
        <f>DATA!E231</f>
        <v>1.3200133430298817</v>
      </c>
    </row>
    <row r="239" spans="1:27" x14ac:dyDescent="0.35">
      <c r="A239" s="2" t="s">
        <v>301</v>
      </c>
      <c r="B239" s="3"/>
      <c r="C239" s="58">
        <f t="shared" si="33"/>
        <v>0</v>
      </c>
      <c r="D239" s="3"/>
      <c r="E239" s="58">
        <f t="shared" si="34"/>
        <v>0</v>
      </c>
      <c r="F239" s="43"/>
      <c r="G239" s="4"/>
      <c r="H239" s="43"/>
      <c r="I239" s="61" t="str">
        <f t="shared" si="35"/>
        <v xml:space="preserve"> </v>
      </c>
      <c r="J239" s="61" t="str">
        <f t="shared" si="36"/>
        <v xml:space="preserve"> </v>
      </c>
      <c r="K239" s="59" t="str">
        <f t="shared" si="37"/>
        <v xml:space="preserve"> </v>
      </c>
      <c r="L239" s="59" t="str">
        <f t="shared" si="38"/>
        <v xml:space="preserve"> </v>
      </c>
      <c r="W239" s="97">
        <f>DATA!A232</f>
        <v>327</v>
      </c>
      <c r="X239" s="97">
        <f>DATA!B232</f>
        <v>70</v>
      </c>
      <c r="Y239" s="39">
        <f>DATA!C232</f>
        <v>29.059078550397448</v>
      </c>
      <c r="Z239" s="38">
        <f>DATA!D232</f>
        <v>0.76353758032716712</v>
      </c>
      <c r="AA239" s="38">
        <f>DATA!E232</f>
        <v>1.3495040528742486</v>
      </c>
    </row>
    <row r="240" spans="1:27" x14ac:dyDescent="0.35">
      <c r="A240" s="2" t="s">
        <v>302</v>
      </c>
      <c r="B240" s="3"/>
      <c r="C240" s="58">
        <f t="shared" si="33"/>
        <v>0</v>
      </c>
      <c r="D240" s="3"/>
      <c r="E240" s="58">
        <f t="shared" si="34"/>
        <v>0</v>
      </c>
      <c r="F240" s="43"/>
      <c r="G240" s="4"/>
      <c r="H240" s="43"/>
      <c r="I240" s="61" t="str">
        <f t="shared" si="35"/>
        <v xml:space="preserve"> </v>
      </c>
      <c r="J240" s="61" t="str">
        <f t="shared" si="36"/>
        <v xml:space="preserve"> </v>
      </c>
      <c r="K240" s="59" t="str">
        <f t="shared" si="37"/>
        <v xml:space="preserve"> </v>
      </c>
      <c r="L240" s="59" t="str">
        <f t="shared" si="38"/>
        <v xml:space="preserve"> </v>
      </c>
      <c r="W240" s="97">
        <f>DATA!A233</f>
        <v>327</v>
      </c>
      <c r="X240" s="97">
        <f>DATA!B233</f>
        <v>71</v>
      </c>
      <c r="Y240" s="39">
        <f>DATA!C233</f>
        <v>29.822616130724612</v>
      </c>
      <c r="Z240" s="38">
        <f>DATA!D233</f>
        <v>0.77139607919814512</v>
      </c>
      <c r="AA240" s="38">
        <f>DATA!E233</f>
        <v>1.3789520945094094</v>
      </c>
    </row>
    <row r="241" spans="1:27" x14ac:dyDescent="0.35">
      <c r="A241" s="2" t="s">
        <v>303</v>
      </c>
      <c r="B241" s="3"/>
      <c r="C241" s="58">
        <f t="shared" si="33"/>
        <v>0</v>
      </c>
      <c r="D241" s="3"/>
      <c r="E241" s="58">
        <f t="shared" si="34"/>
        <v>0</v>
      </c>
      <c r="F241" s="43"/>
      <c r="G241" s="4"/>
      <c r="H241" s="43"/>
      <c r="I241" s="61" t="str">
        <f t="shared" si="35"/>
        <v xml:space="preserve"> </v>
      </c>
      <c r="J241" s="61" t="str">
        <f t="shared" si="36"/>
        <v xml:space="preserve"> </v>
      </c>
      <c r="K241" s="59" t="str">
        <f t="shared" si="37"/>
        <v xml:space="preserve"> </v>
      </c>
      <c r="L241" s="59" t="str">
        <f t="shared" si="38"/>
        <v xml:space="preserve"> </v>
      </c>
      <c r="W241" s="97">
        <f>DATA!A234</f>
        <v>327</v>
      </c>
      <c r="X241" s="97">
        <f>DATA!B234</f>
        <v>72</v>
      </c>
      <c r="Y241" s="39">
        <f>DATA!C234</f>
        <v>30.594012209922759</v>
      </c>
      <c r="Z241" s="38">
        <f>DATA!D234</f>
        <v>0.7791013742851618</v>
      </c>
      <c r="AA241" s="38">
        <f>DATA!E234</f>
        <v>1.4083394421823394</v>
      </c>
    </row>
    <row r="242" spans="1:27" x14ac:dyDescent="0.35">
      <c r="A242" s="2" t="s">
        <v>304</v>
      </c>
      <c r="B242" s="3"/>
      <c r="C242" s="58">
        <f t="shared" si="33"/>
        <v>0</v>
      </c>
      <c r="D242" s="3"/>
      <c r="E242" s="58">
        <f t="shared" si="34"/>
        <v>0</v>
      </c>
      <c r="F242" s="43"/>
      <c r="G242" s="4"/>
      <c r="H242" s="43"/>
      <c r="I242" s="61" t="str">
        <f t="shared" si="35"/>
        <v xml:space="preserve"> </v>
      </c>
      <c r="J242" s="61" t="str">
        <f t="shared" si="36"/>
        <v xml:space="preserve"> </v>
      </c>
      <c r="K242" s="59" t="str">
        <f t="shared" si="37"/>
        <v xml:space="preserve"> </v>
      </c>
      <c r="L242" s="59" t="str">
        <f t="shared" si="38"/>
        <v xml:space="preserve"> </v>
      </c>
      <c r="W242" s="97">
        <f>DATA!A235</f>
        <v>327</v>
      </c>
      <c r="X242" s="97">
        <f>DATA!B235</f>
        <v>73</v>
      </c>
      <c r="Y242" s="39">
        <f>DATA!C235</f>
        <v>31.373113584207921</v>
      </c>
      <c r="Z242" s="38">
        <f>DATA!D235</f>
        <v>0.78665249876780496</v>
      </c>
      <c r="AA242" s="38">
        <f>DATA!E235</f>
        <v>1.4376484323433651</v>
      </c>
    </row>
    <row r="243" spans="1:27" x14ac:dyDescent="0.35">
      <c r="A243" s="2" t="s">
        <v>305</v>
      </c>
      <c r="B243" s="3"/>
      <c r="C243" s="58">
        <f t="shared" si="33"/>
        <v>0</v>
      </c>
      <c r="D243" s="3"/>
      <c r="E243" s="58">
        <f t="shared" si="34"/>
        <v>0</v>
      </c>
      <c r="F243" s="43"/>
      <c r="G243" s="4"/>
      <c r="H243" s="43"/>
      <c r="I243" s="61" t="str">
        <f t="shared" si="35"/>
        <v xml:space="preserve"> </v>
      </c>
      <c r="J243" s="61" t="str">
        <f t="shared" si="36"/>
        <v xml:space="preserve"> </v>
      </c>
      <c r="K243" s="59" t="str">
        <f t="shared" si="37"/>
        <v xml:space="preserve"> </v>
      </c>
      <c r="L243" s="59" t="str">
        <f t="shared" si="38"/>
        <v xml:space="preserve"> </v>
      </c>
      <c r="W243" s="97">
        <f>DATA!A236</f>
        <v>327</v>
      </c>
      <c r="X243" s="97">
        <f>DATA!B236</f>
        <v>74</v>
      </c>
      <c r="Y243" s="39">
        <f>DATA!C236</f>
        <v>32.159766082975729</v>
      </c>
      <c r="Z243" s="38">
        <f>DATA!D236</f>
        <v>0.79404857700788423</v>
      </c>
      <c r="AA243" s="38">
        <f>DATA!E236</f>
        <v>1.4668617932660384</v>
      </c>
    </row>
    <row r="244" spans="1:27" x14ac:dyDescent="0.35">
      <c r="A244" s="2" t="s">
        <v>306</v>
      </c>
      <c r="B244" s="3"/>
      <c r="C244" s="58">
        <f t="shared" si="33"/>
        <v>0</v>
      </c>
      <c r="D244" s="3"/>
      <c r="E244" s="58">
        <f t="shared" si="34"/>
        <v>0</v>
      </c>
      <c r="F244" s="43"/>
      <c r="G244" s="4"/>
      <c r="H244" s="43"/>
      <c r="I244" s="61" t="str">
        <f t="shared" si="35"/>
        <v xml:space="preserve"> </v>
      </c>
      <c r="J244" s="61" t="str">
        <f t="shared" si="36"/>
        <v xml:space="preserve"> </v>
      </c>
      <c r="K244" s="59" t="str">
        <f t="shared" si="37"/>
        <v xml:space="preserve"> </v>
      </c>
      <c r="L244" s="59" t="str">
        <f t="shared" si="38"/>
        <v xml:space="preserve"> </v>
      </c>
      <c r="W244" s="97">
        <f>DATA!A237</f>
        <v>327</v>
      </c>
      <c r="X244" s="97">
        <f>DATA!B237</f>
        <v>75</v>
      </c>
      <c r="Y244" s="39">
        <f>DATA!C237</f>
        <v>32.953814659983607</v>
      </c>
      <c r="Z244" s="38">
        <f>DATA!D237</f>
        <v>0.80128882359281661</v>
      </c>
      <c r="AA244" s="38">
        <f>DATA!E237</f>
        <v>1.4959626729617947</v>
      </c>
    </row>
    <row r="245" spans="1:27" x14ac:dyDescent="0.35">
      <c r="A245" s="2" t="s">
        <v>307</v>
      </c>
      <c r="B245" s="3"/>
      <c r="C245" s="58">
        <f t="shared" si="33"/>
        <v>0</v>
      </c>
      <c r="D245" s="3"/>
      <c r="E245" s="58">
        <f t="shared" si="34"/>
        <v>0</v>
      </c>
      <c r="F245" s="43"/>
      <c r="G245" s="4"/>
      <c r="H245" s="43"/>
      <c r="I245" s="61" t="str">
        <f t="shared" si="35"/>
        <v xml:space="preserve"> </v>
      </c>
      <c r="J245" s="61" t="str">
        <f t="shared" si="36"/>
        <v xml:space="preserve"> </v>
      </c>
      <c r="K245" s="59" t="str">
        <f t="shared" si="37"/>
        <v xml:space="preserve"> </v>
      </c>
      <c r="L245" s="59" t="str">
        <f t="shared" si="38"/>
        <v xml:space="preserve"> </v>
      </c>
      <c r="W245" s="97">
        <f>DATA!A238</f>
        <v>327</v>
      </c>
      <c r="X245" s="97">
        <f>DATA!B238</f>
        <v>76</v>
      </c>
      <c r="Y245" s="39">
        <f>DATA!C238</f>
        <v>33.755103483576427</v>
      </c>
      <c r="Z245" s="38">
        <f>DATA!D238</f>
        <v>0.80837254232065625</v>
      </c>
      <c r="AA245" s="38">
        <f>DATA!E238</f>
        <v>1.5249346653121751</v>
      </c>
    </row>
    <row r="246" spans="1:27" x14ac:dyDescent="0.35">
      <c r="A246" s="2" t="s">
        <v>308</v>
      </c>
      <c r="B246" s="3"/>
      <c r="C246" s="58">
        <f t="shared" si="33"/>
        <v>0</v>
      </c>
      <c r="D246" s="3"/>
      <c r="E246" s="58">
        <f t="shared" si="34"/>
        <v>0</v>
      </c>
      <c r="F246" s="43"/>
      <c r="G246" s="4"/>
      <c r="H246" s="43"/>
      <c r="I246" s="61" t="str">
        <f t="shared" si="35"/>
        <v xml:space="preserve"> </v>
      </c>
      <c r="J246" s="61" t="str">
        <f t="shared" si="36"/>
        <v xml:space="preserve"> </v>
      </c>
      <c r="K246" s="59" t="str">
        <f t="shared" si="37"/>
        <v xml:space="preserve"> </v>
      </c>
      <c r="L246" s="59" t="str">
        <f t="shared" si="38"/>
        <v xml:space="preserve"> </v>
      </c>
      <c r="W246" s="97">
        <f>DATA!A239</f>
        <v>327</v>
      </c>
      <c r="X246" s="97">
        <f>DATA!B239</f>
        <v>77</v>
      </c>
      <c r="Y246" s="39">
        <f>DATA!C239</f>
        <v>34.563476025897089</v>
      </c>
      <c r="Z246" s="38">
        <f>DATA!D239</f>
        <v>0.81529912512810121</v>
      </c>
      <c r="AA246" s="38">
        <f>DATA!E239</f>
        <v>1.5537618343525819</v>
      </c>
    </row>
    <row r="247" spans="1:27" x14ac:dyDescent="0.35">
      <c r="A247" s="2" t="s">
        <v>309</v>
      </c>
      <c r="B247" s="3"/>
      <c r="C247" s="58">
        <f t="shared" si="33"/>
        <v>0</v>
      </c>
      <c r="D247" s="3"/>
      <c r="E247" s="58">
        <f t="shared" si="34"/>
        <v>0</v>
      </c>
      <c r="F247" s="43"/>
      <c r="G247" s="4"/>
      <c r="H247" s="43"/>
      <c r="I247" s="61" t="str">
        <f t="shared" si="35"/>
        <v xml:space="preserve"> </v>
      </c>
      <c r="J247" s="61" t="str">
        <f t="shared" si="36"/>
        <v xml:space="preserve"> </v>
      </c>
      <c r="K247" s="59" t="str">
        <f t="shared" si="37"/>
        <v xml:space="preserve"> </v>
      </c>
      <c r="L247" s="59" t="str">
        <f t="shared" si="38"/>
        <v xml:space="preserve"> </v>
      </c>
      <c r="W247" s="97">
        <f>DATA!A240</f>
        <v>327</v>
      </c>
      <c r="X247" s="97">
        <f>DATA!B240</f>
        <v>78</v>
      </c>
      <c r="Y247" s="39">
        <f>DATA!C240</f>
        <v>35.378775151025188</v>
      </c>
      <c r="Z247" s="38">
        <f>DATA!D240</f>
        <v>0.82206805096303981</v>
      </c>
      <c r="AA247" s="38">
        <f>DATA!E240</f>
        <v>1.5824287366528638</v>
      </c>
    </row>
    <row r="248" spans="1:27" x14ac:dyDescent="0.35">
      <c r="A248" s="2" t="s">
        <v>310</v>
      </c>
      <c r="B248" s="3"/>
      <c r="C248" s="58">
        <f t="shared" si="33"/>
        <v>0</v>
      </c>
      <c r="D248" s="3"/>
      <c r="E248" s="58">
        <f t="shared" si="34"/>
        <v>0</v>
      </c>
      <c r="F248" s="43"/>
      <c r="G248" s="4"/>
      <c r="H248" s="43"/>
      <c r="I248" s="61" t="str">
        <f t="shared" si="35"/>
        <v xml:space="preserve"> </v>
      </c>
      <c r="J248" s="61" t="str">
        <f t="shared" si="36"/>
        <v xml:space="preserve"> </v>
      </c>
      <c r="K248" s="59" t="str">
        <f t="shared" si="37"/>
        <v xml:space="preserve"> </v>
      </c>
      <c r="L248" s="59" t="str">
        <f t="shared" si="38"/>
        <v xml:space="preserve"> </v>
      </c>
      <c r="W248" s="97">
        <f>DATA!A241</f>
        <v>327</v>
      </c>
      <c r="X248" s="97">
        <f>DATA!B241</f>
        <v>79</v>
      </c>
      <c r="Y248" s="39">
        <f>DATA!C241</f>
        <v>36.200843201988221</v>
      </c>
      <c r="Z248" s="38">
        <f>DATA!D241</f>
        <v>0.82867888460354067</v>
      </c>
      <c r="AA248" s="38">
        <f>DATA!E241</f>
        <v>1.6109204417513387</v>
      </c>
    </row>
    <row r="249" spans="1:27" x14ac:dyDescent="0.35">
      <c r="A249" s="2" t="s">
        <v>311</v>
      </c>
      <c r="B249" s="3"/>
      <c r="C249" s="58">
        <f t="shared" si="33"/>
        <v>0</v>
      </c>
      <c r="D249" s="3"/>
      <c r="E249" s="58">
        <f t="shared" si="34"/>
        <v>0</v>
      </c>
      <c r="F249" s="43"/>
      <c r="G249" s="4"/>
      <c r="H249" s="43"/>
      <c r="I249" s="61" t="str">
        <f t="shared" si="35"/>
        <v xml:space="preserve"> </v>
      </c>
      <c r="J249" s="61" t="str">
        <f t="shared" si="36"/>
        <v xml:space="preserve"> </v>
      </c>
      <c r="K249" s="59" t="str">
        <f t="shared" si="37"/>
        <v xml:space="preserve"> </v>
      </c>
      <c r="L249" s="59" t="str">
        <f t="shared" si="38"/>
        <v xml:space="preserve"> </v>
      </c>
      <c r="W249" s="97">
        <f>DATA!A242</f>
        <v>327</v>
      </c>
      <c r="X249" s="97">
        <f>DATA!B242</f>
        <v>80</v>
      </c>
      <c r="Y249" s="39">
        <f>DATA!C242</f>
        <v>37.029522086591768</v>
      </c>
      <c r="Z249" s="38">
        <f>DATA!D242</f>
        <v>0.83513127542478038</v>
      </c>
      <c r="AA249" s="38">
        <f>DATA!E242</f>
        <v>1.6392225506101492</v>
      </c>
    </row>
    <row r="250" spans="1:27" x14ac:dyDescent="0.35">
      <c r="A250" s="2" t="s">
        <v>312</v>
      </c>
      <c r="B250" s="3"/>
      <c r="C250" s="58">
        <f t="shared" si="33"/>
        <v>0</v>
      </c>
      <c r="D250" s="3"/>
      <c r="E250" s="58">
        <f t="shared" si="34"/>
        <v>0</v>
      </c>
      <c r="F250" s="43"/>
      <c r="G250" s="4"/>
      <c r="H250" s="43"/>
      <c r="I250" s="61" t="str">
        <f t="shared" si="35"/>
        <v xml:space="preserve"> </v>
      </c>
      <c r="J250" s="61" t="str">
        <f t="shared" si="36"/>
        <v xml:space="preserve"> </v>
      </c>
      <c r="K250" s="59" t="str">
        <f t="shared" si="37"/>
        <v xml:space="preserve"> </v>
      </c>
      <c r="L250" s="59" t="str">
        <f t="shared" si="38"/>
        <v xml:space="preserve"> </v>
      </c>
      <c r="W250" s="97">
        <f>DATA!A243</f>
        <v>327</v>
      </c>
      <c r="X250" s="97">
        <f>DATA!B243</f>
        <v>81</v>
      </c>
      <c r="Y250" s="39">
        <f>DATA!C243</f>
        <v>37.86465336201654</v>
      </c>
      <c r="Z250" s="38">
        <f>DATA!D243</f>
        <v>0.84142495611613555</v>
      </c>
      <c r="AA250" s="38">
        <f>DATA!E243</f>
        <v>1.6673212120709313</v>
      </c>
    </row>
    <row r="251" spans="1:27" x14ac:dyDescent="0.35">
      <c r="A251" s="2" t="s">
        <v>313</v>
      </c>
      <c r="B251" s="3"/>
      <c r="C251" s="58">
        <f t="shared" si="33"/>
        <v>0</v>
      </c>
      <c r="D251" s="3"/>
      <c r="E251" s="58">
        <f t="shared" si="34"/>
        <v>0</v>
      </c>
      <c r="F251" s="43"/>
      <c r="G251" s="4"/>
      <c r="H251" s="43"/>
      <c r="I251" s="61" t="str">
        <f t="shared" si="35"/>
        <v xml:space="preserve"> </v>
      </c>
      <c r="J251" s="61" t="str">
        <f t="shared" si="36"/>
        <v xml:space="preserve"> </v>
      </c>
      <c r="K251" s="59" t="str">
        <f t="shared" si="37"/>
        <v xml:space="preserve"> </v>
      </c>
      <c r="L251" s="59" t="str">
        <f t="shared" si="38"/>
        <v xml:space="preserve"> </v>
      </c>
      <c r="W251" s="97">
        <f>DATA!A244</f>
        <v>327</v>
      </c>
      <c r="X251" s="97">
        <f>DATA!B244</f>
        <v>82</v>
      </c>
      <c r="Y251" s="39">
        <f>DATA!C244</f>
        <v>38.706078318132683</v>
      </c>
      <c r="Z251" s="38">
        <f>DATA!D244</f>
        <v>0.84755974135028644</v>
      </c>
      <c r="AA251" s="38">
        <f>DATA!E244</f>
        <v>1.6952031373006797</v>
      </c>
    </row>
    <row r="252" spans="1:27" x14ac:dyDescent="0.35">
      <c r="A252" s="2" t="s">
        <v>314</v>
      </c>
      <c r="B252" s="3"/>
      <c r="C252" s="58">
        <f t="shared" si="33"/>
        <v>0</v>
      </c>
      <c r="D252" s="3"/>
      <c r="E252" s="58">
        <f t="shared" si="34"/>
        <v>0</v>
      </c>
      <c r="F252" s="43"/>
      <c r="G252" s="4"/>
      <c r="H252" s="43"/>
      <c r="I252" s="61" t="str">
        <f t="shared" si="35"/>
        <v xml:space="preserve"> </v>
      </c>
      <c r="J252" s="61" t="str">
        <f t="shared" si="36"/>
        <v xml:space="preserve"> </v>
      </c>
      <c r="K252" s="59" t="str">
        <f t="shared" si="37"/>
        <v xml:space="preserve"> </v>
      </c>
      <c r="L252" s="59" t="str">
        <f t="shared" si="38"/>
        <v xml:space="preserve"> </v>
      </c>
      <c r="W252" s="97">
        <f>DATA!A245</f>
        <v>327</v>
      </c>
      <c r="X252" s="97">
        <f>DATA!B245</f>
        <v>83</v>
      </c>
      <c r="Y252" s="39">
        <f>DATA!C245</f>
        <v>39.553638059482971</v>
      </c>
      <c r="Z252" s="38">
        <f>DATA!D245</f>
        <v>0.85353552640646946</v>
      </c>
      <c r="AA252" s="38">
        <f>DATA!E245</f>
        <v>1.7228556122282472</v>
      </c>
    </row>
    <row r="253" spans="1:27" x14ac:dyDescent="0.35">
      <c r="A253" s="2" t="s">
        <v>315</v>
      </c>
      <c r="B253" s="3"/>
      <c r="C253" s="58">
        <f t="shared" si="33"/>
        <v>0</v>
      </c>
      <c r="D253" s="3"/>
      <c r="E253" s="58">
        <f t="shared" si="34"/>
        <v>0</v>
      </c>
      <c r="F253" s="43"/>
      <c r="G253" s="4"/>
      <c r="H253" s="43"/>
      <c r="I253" s="61" t="str">
        <f t="shared" si="35"/>
        <v xml:space="preserve"> </v>
      </c>
      <c r="J253" s="61" t="str">
        <f t="shared" si="36"/>
        <v xml:space="preserve"> </v>
      </c>
      <c r="K253" s="59" t="str">
        <f t="shared" si="37"/>
        <v xml:space="preserve"> </v>
      </c>
      <c r="L253" s="59" t="str">
        <f t="shared" si="38"/>
        <v xml:space="preserve"> </v>
      </c>
      <c r="W253" s="97">
        <f>DATA!A246</f>
        <v>327</v>
      </c>
      <c r="X253" s="97">
        <f>DATA!B246</f>
        <v>84</v>
      </c>
      <c r="Y253" s="39">
        <f>DATA!C246</f>
        <v>40.407173585889439</v>
      </c>
      <c r="Z253" s="38">
        <f>DATA!D246</f>
        <v>0.85935228575003997</v>
      </c>
      <c r="AA253" s="38">
        <f>DATA!E246</f>
        <v>1.7502665079821282</v>
      </c>
    </row>
    <row r="254" spans="1:27" x14ac:dyDescent="0.35">
      <c r="A254" s="2" t="s">
        <v>316</v>
      </c>
      <c r="B254" s="3"/>
      <c r="C254" s="58">
        <f t="shared" si="33"/>
        <v>0</v>
      </c>
      <c r="D254" s="3"/>
      <c r="E254" s="58">
        <f t="shared" si="34"/>
        <v>0</v>
      </c>
      <c r="F254" s="43"/>
      <c r="G254" s="4"/>
      <c r="H254" s="43"/>
      <c r="I254" s="61" t="str">
        <f t="shared" si="35"/>
        <v xml:space="preserve"> </v>
      </c>
      <c r="J254" s="61" t="str">
        <f t="shared" si="36"/>
        <v xml:space="preserve"> </v>
      </c>
      <c r="K254" s="59" t="str">
        <f t="shared" si="37"/>
        <v xml:space="preserve"> </v>
      </c>
      <c r="L254" s="59" t="str">
        <f t="shared" si="38"/>
        <v xml:space="preserve"> </v>
      </c>
      <c r="W254" s="97">
        <f>DATA!A247</f>
        <v>327</v>
      </c>
      <c r="X254" s="97">
        <f>DATA!B247</f>
        <v>85</v>
      </c>
      <c r="Y254" s="39">
        <f>DATA!C247</f>
        <v>41.266525871639473</v>
      </c>
      <c r="Z254" s="38">
        <f>DATA!D247</f>
        <v>0.865010071570671</v>
      </c>
      <c r="AA254" s="38">
        <f>DATA!E247</f>
        <v>1.7774242893499286</v>
      </c>
    </row>
    <row r="255" spans="1:27" x14ac:dyDescent="0.35">
      <c r="A255" s="2" t="s">
        <v>317</v>
      </c>
      <c r="B255" s="3"/>
      <c r="C255" s="58">
        <f t="shared" si="33"/>
        <v>0</v>
      </c>
      <c r="D255" s="3"/>
      <c r="E255" s="58">
        <f t="shared" si="34"/>
        <v>0</v>
      </c>
      <c r="F255" s="43"/>
      <c r="G255" s="4"/>
      <c r="H255" s="43"/>
      <c r="I255" s="61" t="str">
        <f t="shared" si="35"/>
        <v xml:space="preserve"> </v>
      </c>
      <c r="J255" s="61" t="str">
        <f t="shared" si="36"/>
        <v xml:space="preserve"> </v>
      </c>
      <c r="K255" s="59" t="str">
        <f t="shared" si="37"/>
        <v xml:space="preserve"> </v>
      </c>
      <c r="L255" s="59" t="str">
        <f t="shared" si="38"/>
        <v xml:space="preserve"> </v>
      </c>
      <c r="W255" s="97">
        <f>DATA!A248</f>
        <v>327</v>
      </c>
      <c r="X255" s="97">
        <f>DATA!B248</f>
        <v>86</v>
      </c>
      <c r="Y255" s="39">
        <f>DATA!C248</f>
        <v>42.131535943210153</v>
      </c>
      <c r="Z255" s="38">
        <f>DATA!D248</f>
        <v>0.87050901228142408</v>
      </c>
      <c r="AA255" s="38">
        <f>DATA!E248</f>
        <v>1.8043180212891992</v>
      </c>
    </row>
    <row r="256" spans="1:27" x14ac:dyDescent="0.35">
      <c r="A256" s="2" t="s">
        <v>318</v>
      </c>
      <c r="B256" s="3"/>
      <c r="C256" s="58">
        <f t="shared" si="33"/>
        <v>0</v>
      </c>
      <c r="D256" s="3"/>
      <c r="E256" s="58">
        <f t="shared" si="34"/>
        <v>0</v>
      </c>
      <c r="F256" s="43"/>
      <c r="G256" s="4"/>
      <c r="H256" s="43"/>
      <c r="I256" s="61" t="str">
        <f t="shared" si="35"/>
        <v xml:space="preserve"> </v>
      </c>
      <c r="J256" s="61" t="str">
        <f t="shared" si="36"/>
        <v xml:space="preserve"> </v>
      </c>
      <c r="K256" s="59" t="str">
        <f t="shared" si="37"/>
        <v xml:space="preserve"> </v>
      </c>
      <c r="L256" s="59" t="str">
        <f t="shared" si="38"/>
        <v xml:space="preserve"> </v>
      </c>
      <c r="W256" s="97">
        <f>DATA!A249</f>
        <v>327</v>
      </c>
      <c r="X256" s="97">
        <f>DATA!B249</f>
        <v>87</v>
      </c>
      <c r="Y256" s="39">
        <f>DATA!C249</f>
        <v>43.00204495549157</v>
      </c>
      <c r="Z256" s="38">
        <f>DATA!D249</f>
        <v>0.87584931098093044</v>
      </c>
      <c r="AA256" s="38">
        <f>DATA!E249</f>
        <v>1.8309373735280328</v>
      </c>
    </row>
    <row r="257" spans="1:27" x14ac:dyDescent="0.35">
      <c r="A257" s="2" t="s">
        <v>319</v>
      </c>
      <c r="B257" s="3"/>
      <c r="C257" s="58">
        <f t="shared" si="33"/>
        <v>0</v>
      </c>
      <c r="D257" s="3"/>
      <c r="E257" s="58">
        <f t="shared" si="34"/>
        <v>0</v>
      </c>
      <c r="F257" s="43"/>
      <c r="G257" s="4"/>
      <c r="H257" s="43"/>
      <c r="I257" s="61" t="str">
        <f t="shared" si="35"/>
        <v xml:space="preserve"> </v>
      </c>
      <c r="J257" s="61" t="str">
        <f t="shared" si="36"/>
        <v xml:space="preserve"> </v>
      </c>
      <c r="K257" s="59" t="str">
        <f t="shared" si="37"/>
        <v xml:space="preserve"> </v>
      </c>
      <c r="L257" s="59" t="str">
        <f t="shared" si="38"/>
        <v xml:space="preserve"> </v>
      </c>
      <c r="W257" s="97">
        <f>DATA!A250</f>
        <v>327</v>
      </c>
      <c r="X257" s="97">
        <f>DATA!B250</f>
        <v>88</v>
      </c>
      <c r="Y257" s="39">
        <f>DATA!C250</f>
        <v>43.877894266472502</v>
      </c>
      <c r="Z257" s="38">
        <f>DATA!D250</f>
        <v>0.88103124388130816</v>
      </c>
      <c r="AA257" s="38">
        <f>DATA!E250</f>
        <v>1.8572726233019752</v>
      </c>
    </row>
    <row r="258" spans="1:27" x14ac:dyDescent="0.35">
      <c r="A258" s="2" t="s">
        <v>320</v>
      </c>
      <c r="B258" s="3"/>
      <c r="C258" s="58">
        <f t="shared" si="33"/>
        <v>0</v>
      </c>
      <c r="D258" s="3"/>
      <c r="E258" s="58">
        <f t="shared" si="34"/>
        <v>0</v>
      </c>
      <c r="F258" s="43"/>
      <c r="G258" s="4"/>
      <c r="H258" s="43"/>
      <c r="I258" s="61" t="str">
        <f t="shared" si="35"/>
        <v xml:space="preserve"> </v>
      </c>
      <c r="J258" s="61" t="str">
        <f t="shared" si="36"/>
        <v xml:space="preserve"> </v>
      </c>
      <c r="K258" s="59" t="str">
        <f t="shared" si="37"/>
        <v xml:space="preserve"> </v>
      </c>
      <c r="L258" s="59" t="str">
        <f t="shared" si="38"/>
        <v xml:space="preserve"> </v>
      </c>
      <c r="W258" s="97">
        <f>DATA!A251</f>
        <v>327</v>
      </c>
      <c r="X258" s="97">
        <f>DATA!B251</f>
        <v>89</v>
      </c>
      <c r="Y258" s="39">
        <f>DATA!C251</f>
        <v>44.758925510353805</v>
      </c>
      <c r="Z258" s="38">
        <f>DATA!D251</f>
        <v>0.8860551587039005</v>
      </c>
      <c r="AA258" s="38">
        <f>DATA!E251</f>
        <v>1.8833146562813072</v>
      </c>
    </row>
    <row r="259" spans="1:27" x14ac:dyDescent="0.35">
      <c r="A259" s="2" t="s">
        <v>321</v>
      </c>
      <c r="B259" s="3"/>
      <c r="C259" s="58">
        <f t="shared" si="33"/>
        <v>0</v>
      </c>
      <c r="D259" s="3"/>
      <c r="E259" s="58">
        <f t="shared" si="34"/>
        <v>0</v>
      </c>
      <c r="F259" s="43"/>
      <c r="G259" s="4"/>
      <c r="H259" s="43"/>
      <c r="I259" s="61" t="str">
        <f t="shared" si="35"/>
        <v xml:space="preserve"> </v>
      </c>
      <c r="J259" s="61" t="str">
        <f t="shared" si="36"/>
        <v xml:space="preserve"> </v>
      </c>
      <c r="K259" s="59" t="str">
        <f t="shared" si="37"/>
        <v xml:space="preserve"> </v>
      </c>
      <c r="L259" s="59" t="str">
        <f t="shared" si="38"/>
        <v xml:space="preserve"> </v>
      </c>
      <c r="W259" s="97">
        <f>DATA!A252</f>
        <v>327</v>
      </c>
      <c r="X259" s="97">
        <f>DATA!B252</f>
        <v>90</v>
      </c>
      <c r="Y259" s="39">
        <f>DATA!C252</f>
        <v>45.644980669057716</v>
      </c>
      <c r="Z259" s="38">
        <f>DATA!D252</f>
        <v>0.89092147304559433</v>
      </c>
      <c r="AA259" s="38">
        <f>DATA!E252</f>
        <v>1.9090549657496523</v>
      </c>
    </row>
    <row r="260" spans="1:27" x14ac:dyDescent="0.35">
      <c r="A260" s="2" t="s">
        <v>322</v>
      </c>
      <c r="B260" s="3"/>
      <c r="C260" s="58">
        <f t="shared" si="33"/>
        <v>0</v>
      </c>
      <c r="D260" s="3"/>
      <c r="E260" s="58">
        <f t="shared" si="34"/>
        <v>0</v>
      </c>
      <c r="F260" s="43"/>
      <c r="G260" s="4"/>
      <c r="H260" s="43"/>
      <c r="I260" s="61" t="str">
        <f t="shared" si="35"/>
        <v xml:space="preserve"> </v>
      </c>
      <c r="J260" s="61" t="str">
        <f t="shared" si="36"/>
        <v xml:space="preserve"> </v>
      </c>
      <c r="K260" s="59" t="str">
        <f t="shared" si="37"/>
        <v xml:space="preserve"> </v>
      </c>
      <c r="L260" s="59" t="str">
        <f t="shared" si="38"/>
        <v xml:space="preserve"> </v>
      </c>
      <c r="W260" s="97">
        <f>DATA!A253</f>
        <v>327</v>
      </c>
      <c r="X260" s="97">
        <f>DATA!B253</f>
        <v>91</v>
      </c>
      <c r="Y260" s="39">
        <f>DATA!C253</f>
        <v>46.535902142103311</v>
      </c>
      <c r="Z260" s="38">
        <f>DATA!D253</f>
        <v>0.89563067271780028</v>
      </c>
      <c r="AA260" s="38">
        <f>DATA!E253</f>
        <v>1.9344856501010548</v>
      </c>
    </row>
    <row r="261" spans="1:27" x14ac:dyDescent="0.35">
      <c r="A261" s="2" t="s">
        <v>323</v>
      </c>
      <c r="B261" s="3"/>
      <c r="C261" s="58">
        <f t="shared" si="33"/>
        <v>0</v>
      </c>
      <c r="D261" s="3"/>
      <c r="E261" s="58">
        <f t="shared" si="34"/>
        <v>0</v>
      </c>
      <c r="F261" s="43"/>
      <c r="G261" s="4"/>
      <c r="H261" s="43"/>
      <c r="I261" s="61" t="str">
        <f t="shared" si="35"/>
        <v xml:space="preserve"> </v>
      </c>
      <c r="J261" s="61" t="str">
        <f t="shared" si="36"/>
        <v xml:space="preserve"> </v>
      </c>
      <c r="K261" s="59" t="str">
        <f t="shared" si="37"/>
        <v xml:space="preserve"> </v>
      </c>
      <c r="L261" s="59" t="str">
        <f t="shared" si="38"/>
        <v xml:space="preserve"> </v>
      </c>
      <c r="W261" s="97">
        <f>DATA!A254</f>
        <v>327</v>
      </c>
      <c r="X261" s="97">
        <f>DATA!B254</f>
        <v>92</v>
      </c>
      <c r="Y261" s="39">
        <f>DATA!C254</f>
        <v>47.431532814821111</v>
      </c>
      <c r="Z261" s="38">
        <f>DATA!D254</f>
        <v>0.90018331006084651</v>
      </c>
      <c r="AA261" s="38">
        <f>DATA!E254</f>
        <v>1.9595994087281974</v>
      </c>
    </row>
    <row r="262" spans="1:27" x14ac:dyDescent="0.35">
      <c r="A262" s="2" t="s">
        <v>324</v>
      </c>
      <c r="B262" s="3"/>
      <c r="C262" s="58">
        <f t="shared" si="33"/>
        <v>0</v>
      </c>
      <c r="D262" s="3"/>
      <c r="E262" s="58">
        <f t="shared" si="34"/>
        <v>0</v>
      </c>
      <c r="F262" s="43"/>
      <c r="G262" s="4"/>
      <c r="H262" s="43"/>
      <c r="I262" s="61" t="str">
        <f t="shared" si="35"/>
        <v xml:space="preserve"> </v>
      </c>
      <c r="J262" s="61" t="str">
        <f t="shared" si="36"/>
        <v xml:space="preserve"> </v>
      </c>
      <c r="K262" s="59" t="str">
        <f t="shared" si="37"/>
        <v xml:space="preserve"> </v>
      </c>
      <c r="L262" s="59" t="str">
        <f t="shared" si="38"/>
        <v xml:space="preserve"> </v>
      </c>
      <c r="W262" s="97">
        <f>DATA!A255</f>
        <v>327</v>
      </c>
      <c r="X262" s="97">
        <f>DATA!B255</f>
        <v>93</v>
      </c>
      <c r="Y262" s="39">
        <f>DATA!C255</f>
        <v>48.33171612488195</v>
      </c>
      <c r="Z262" s="38">
        <f>DATA!D255</f>
        <v>0.90458000223599022</v>
      </c>
      <c r="AA262" s="38">
        <f>DATA!E255</f>
        <v>1.9843895363792758</v>
      </c>
    </row>
    <row r="263" spans="1:27" x14ac:dyDescent="0.35">
      <c r="A263" s="2" t="s">
        <v>325</v>
      </c>
      <c r="B263" s="3"/>
      <c r="C263" s="58">
        <f t="shared" si="33"/>
        <v>0</v>
      </c>
      <c r="D263" s="3"/>
      <c r="E263" s="58">
        <f t="shared" si="34"/>
        <v>0</v>
      </c>
      <c r="F263" s="43"/>
      <c r="G263" s="4"/>
      <c r="H263" s="43"/>
      <c r="I263" s="61" t="str">
        <f t="shared" si="35"/>
        <v xml:space="preserve"> </v>
      </c>
      <c r="J263" s="61" t="str">
        <f t="shared" si="36"/>
        <v xml:space="preserve"> </v>
      </c>
      <c r="K263" s="59" t="str">
        <f t="shared" si="37"/>
        <v xml:space="preserve"> </v>
      </c>
      <c r="L263" s="59" t="str">
        <f t="shared" si="38"/>
        <v xml:space="preserve"> </v>
      </c>
      <c r="W263" s="97">
        <f>DATA!A256</f>
        <v>327</v>
      </c>
      <c r="X263" s="97">
        <f>DATA!B256</f>
        <v>94</v>
      </c>
      <c r="Y263" s="39">
        <f>DATA!C256</f>
        <v>49.236296127117939</v>
      </c>
      <c r="Z263" s="38">
        <f>DATA!D256</f>
        <v>0.90882142949760514</v>
      </c>
      <c r="AA263" s="38">
        <f>DATA!E256</f>
        <v>2.0088499160651763</v>
      </c>
    </row>
    <row r="264" spans="1:27" x14ac:dyDescent="0.35">
      <c r="A264" s="2" t="s">
        <v>326</v>
      </c>
      <c r="B264" s="3"/>
      <c r="C264" s="58">
        <f t="shared" si="33"/>
        <v>0</v>
      </c>
      <c r="D264" s="3"/>
      <c r="E264" s="58">
        <f t="shared" si="34"/>
        <v>0</v>
      </c>
      <c r="F264" s="43"/>
      <c r="G264" s="4"/>
      <c r="H264" s="43"/>
      <c r="I264" s="61" t="str">
        <f t="shared" si="35"/>
        <v xml:space="preserve"> </v>
      </c>
      <c r="J264" s="61" t="str">
        <f t="shared" si="36"/>
        <v xml:space="preserve"> </v>
      </c>
      <c r="K264" s="59" t="str">
        <f t="shared" si="37"/>
        <v xml:space="preserve"> </v>
      </c>
      <c r="L264" s="59" t="str">
        <f t="shared" si="38"/>
        <v xml:space="preserve"> </v>
      </c>
      <c r="W264" s="97">
        <f>DATA!A257</f>
        <v>327</v>
      </c>
      <c r="X264" s="97">
        <f>DATA!B257</f>
        <v>95</v>
      </c>
      <c r="Y264" s="39">
        <f>DATA!C257</f>
        <v>50.145117556615546</v>
      </c>
      <c r="Z264" s="38">
        <f>DATA!D257</f>
        <v>0.91290833344788958</v>
      </c>
      <c r="AA264" s="38">
        <f>DATA!E257</f>
        <v>2.0329750106020628</v>
      </c>
    </row>
    <row r="265" spans="1:27" x14ac:dyDescent="0.35">
      <c r="A265" s="2" t="s">
        <v>327</v>
      </c>
      <c r="B265" s="3"/>
      <c r="C265" s="58">
        <f t="shared" si="33"/>
        <v>0</v>
      </c>
      <c r="D265" s="3"/>
      <c r="E265" s="58">
        <f t="shared" si="34"/>
        <v>0</v>
      </c>
      <c r="F265" s="43"/>
      <c r="G265" s="4"/>
      <c r="H265" s="43"/>
      <c r="I265" s="61" t="str">
        <f t="shared" si="35"/>
        <v xml:space="preserve"> </v>
      </c>
      <c r="J265" s="61" t="str">
        <f t="shared" si="36"/>
        <v xml:space="preserve"> </v>
      </c>
      <c r="K265" s="59" t="str">
        <f t="shared" si="37"/>
        <v xml:space="preserve"> </v>
      </c>
      <c r="L265" s="59" t="str">
        <f t="shared" si="38"/>
        <v xml:space="preserve"> </v>
      </c>
      <c r="W265" s="97">
        <f>DATA!A258</f>
        <v>327</v>
      </c>
      <c r="X265" s="97">
        <f>DATA!B258</f>
        <v>96</v>
      </c>
      <c r="Y265" s="39">
        <f>DATA!C258</f>
        <v>51.058025890063433</v>
      </c>
      <c r="Z265" s="38">
        <f>DATA!D258</f>
        <v>0.91684151527648794</v>
      </c>
      <c r="AA265" s="38">
        <f>DATA!E258</f>
        <v>2.0567598528772537</v>
      </c>
    </row>
    <row r="266" spans="1:27" x14ac:dyDescent="0.35">
      <c r="A266" s="2" t="s">
        <v>328</v>
      </c>
      <c r="B266" s="3"/>
      <c r="C266" s="58">
        <f t="shared" ref="C266:C329" si="39">IF($P$17=1,CONVERT(B266,"lbm","kg"),B266)</f>
        <v>0</v>
      </c>
      <c r="D266" s="3"/>
      <c r="E266" s="58">
        <f t="shared" ref="E266:E329" si="40">IF($P$17=1,CONVERT(D266,"lbm","kg"),D266)</f>
        <v>0</v>
      </c>
      <c r="F266" s="43"/>
      <c r="G266" s="4"/>
      <c r="H266" s="43"/>
      <c r="I266" s="61" t="str">
        <f t="shared" si="35"/>
        <v xml:space="preserve"> </v>
      </c>
      <c r="J266" s="61" t="str">
        <f t="shared" si="36"/>
        <v xml:space="preserve"> </v>
      </c>
      <c r="K266" s="59" t="str">
        <f t="shared" si="37"/>
        <v xml:space="preserve"> </v>
      </c>
      <c r="L266" s="59" t="str">
        <f t="shared" si="38"/>
        <v xml:space="preserve"> </v>
      </c>
      <c r="W266" s="97">
        <f>DATA!A259</f>
        <v>327</v>
      </c>
      <c r="X266" s="97">
        <f>DATA!B259</f>
        <v>97</v>
      </c>
      <c r="Y266" s="39">
        <f>DATA!C259</f>
        <v>51.974867405339928</v>
      </c>
      <c r="Z266" s="38">
        <f>DATA!D259</f>
        <v>0.92062183398739883</v>
      </c>
      <c r="AA266" s="38">
        <f>DATA!E259</f>
        <v>2.0802000349283984</v>
      </c>
    </row>
    <row r="267" spans="1:27" x14ac:dyDescent="0.35">
      <c r="A267" s="2" t="s">
        <v>329</v>
      </c>
      <c r="B267" s="3"/>
      <c r="C267" s="58">
        <f t="shared" si="39"/>
        <v>0</v>
      </c>
      <c r="D267" s="3"/>
      <c r="E267" s="58">
        <f t="shared" si="40"/>
        <v>0</v>
      </c>
      <c r="F267" s="43"/>
      <c r="G267" s="4"/>
      <c r="H267" s="43"/>
      <c r="I267" s="61" t="str">
        <f t="shared" ref="I267:I330" si="41">IF(F267&gt;0,(((E267-C267)*F267)+(($P$12-E267)/(VLOOKUP(E267,$S$10:$U$182,2)))*(VLOOKUP(E267,$S$10:$U$182,3))+((C267-$P$11)/(VLOOKUP(C267,$S$10:$U$182,2)))*(VLOOKUP(C267,$S$10:$U$182,3)))/($P$12-$P$11)," ")</f>
        <v xml:space="preserve"> </v>
      </c>
      <c r="J267" s="61" t="str">
        <f t="shared" ref="J267:J330" si="42">IF(G267&gt;0,IF(B267=0," ",(I267/(1+(G267*$B$7))))," ")</f>
        <v xml:space="preserve"> </v>
      </c>
      <c r="K267" s="59" t="str">
        <f t="shared" ref="K267:K330" si="43">IF(H267&gt;0,IF(B267&gt;1,(I267*H267)," ")," ")</f>
        <v xml:space="preserve"> </v>
      </c>
      <c r="L267" s="59" t="str">
        <f t="shared" ref="L267:L330" si="44">IF(G267=0," ",IF(H267=0," ",IF(G267&gt;0,IF(B267&gt;1,(J267*H267)," ")," ")))</f>
        <v xml:space="preserve"> </v>
      </c>
      <c r="W267" s="97">
        <f>DATA!A260</f>
        <v>327</v>
      </c>
      <c r="X267" s="97">
        <f>DATA!B260</f>
        <v>98</v>
      </c>
      <c r="Y267" s="39">
        <f>DATA!C260</f>
        <v>52.895489239327325</v>
      </c>
      <c r="Z267" s="38">
        <f>DATA!D260</f>
        <v>0.92425020461555185</v>
      </c>
      <c r="AA267" s="38">
        <f>DATA!E260</f>
        <v>2.1032916959274317</v>
      </c>
    </row>
    <row r="268" spans="1:27" x14ac:dyDescent="0.35">
      <c r="A268" s="2" t="s">
        <v>330</v>
      </c>
      <c r="B268" s="3"/>
      <c r="C268" s="58">
        <f t="shared" si="39"/>
        <v>0</v>
      </c>
      <c r="D268" s="3"/>
      <c r="E268" s="58">
        <f t="shared" si="40"/>
        <v>0</v>
      </c>
      <c r="F268" s="43"/>
      <c r="G268" s="4"/>
      <c r="H268" s="43"/>
      <c r="I268" s="61" t="str">
        <f t="shared" si="41"/>
        <v xml:space="preserve"> </v>
      </c>
      <c r="J268" s="61" t="str">
        <f t="shared" si="42"/>
        <v xml:space="preserve"> </v>
      </c>
      <c r="K268" s="59" t="str">
        <f t="shared" si="43"/>
        <v xml:space="preserve"> </v>
      </c>
      <c r="L268" s="59" t="str">
        <f t="shared" si="44"/>
        <v xml:space="preserve"> </v>
      </c>
      <c r="W268" s="97">
        <f>DATA!A261</f>
        <v>327</v>
      </c>
      <c r="X268" s="97">
        <f>DATA!B261</f>
        <v>99</v>
      </c>
      <c r="Y268" s="39">
        <f>DATA!C261</f>
        <v>53.819739443942879</v>
      </c>
      <c r="Z268" s="38">
        <f>DATA!D261</f>
        <v>0.92772759643514568</v>
      </c>
      <c r="AA268" s="38">
        <f>DATA!E261</f>
        <v>2.1260315091616442</v>
      </c>
    </row>
    <row r="269" spans="1:27" x14ac:dyDescent="0.35">
      <c r="A269" s="2" t="s">
        <v>331</v>
      </c>
      <c r="B269" s="3"/>
      <c r="C269" s="58">
        <f t="shared" si="39"/>
        <v>0</v>
      </c>
      <c r="D269" s="3"/>
      <c r="E269" s="58">
        <f t="shared" si="40"/>
        <v>0</v>
      </c>
      <c r="F269" s="43"/>
      <c r="G269" s="4"/>
      <c r="H269" s="43"/>
      <c r="I269" s="61" t="str">
        <f t="shared" si="41"/>
        <v xml:space="preserve"> </v>
      </c>
      <c r="J269" s="61" t="str">
        <f t="shared" si="42"/>
        <v xml:space="preserve"> </v>
      </c>
      <c r="K269" s="59" t="str">
        <f t="shared" si="43"/>
        <v xml:space="preserve"> </v>
      </c>
      <c r="L269" s="59" t="str">
        <f t="shared" si="44"/>
        <v xml:space="preserve"> </v>
      </c>
      <c r="W269" s="97">
        <f>DATA!A262</f>
        <v>327</v>
      </c>
      <c r="X269" s="97">
        <f>DATA!B262</f>
        <v>100</v>
      </c>
      <c r="Y269" s="39">
        <f>DATA!C262</f>
        <v>54.747467040378027</v>
      </c>
      <c r="Z269" s="38">
        <f>DATA!D262</f>
        <v>0.93105503116239241</v>
      </c>
      <c r="AA269" s="38">
        <f>DATA!E262</f>
        <v>2.1484166681044949</v>
      </c>
    </row>
    <row r="270" spans="1:27" x14ac:dyDescent="0.35">
      <c r="A270" s="2" t="s">
        <v>332</v>
      </c>
      <c r="B270" s="3"/>
      <c r="C270" s="58">
        <f t="shared" si="39"/>
        <v>0</v>
      </c>
      <c r="D270" s="3"/>
      <c r="E270" s="58">
        <f t="shared" si="40"/>
        <v>0</v>
      </c>
      <c r="F270" s="43"/>
      <c r="G270" s="4"/>
      <c r="H270" s="43"/>
      <c r="I270" s="61" t="str">
        <f t="shared" si="41"/>
        <v xml:space="preserve"> </v>
      </c>
      <c r="J270" s="61" t="str">
        <f t="shared" si="42"/>
        <v xml:space="preserve"> </v>
      </c>
      <c r="K270" s="59" t="str">
        <f t="shared" si="43"/>
        <v xml:space="preserve"> </v>
      </c>
      <c r="L270" s="59" t="str">
        <f t="shared" si="44"/>
        <v xml:space="preserve"> </v>
      </c>
      <c r="W270" s="97">
        <f>DATA!A263</f>
        <v>327</v>
      </c>
      <c r="X270" s="97">
        <f>DATA!B263</f>
        <v>101</v>
      </c>
      <c r="Y270" s="39">
        <f>DATA!C263</f>
        <v>55.678522071540414</v>
      </c>
      <c r="Z270" s="38">
        <f>DATA!D263</f>
        <v>0.93423358115424371</v>
      </c>
      <c r="AA270" s="38">
        <f>DATA!E263</f>
        <v>2.1704448716684848</v>
      </c>
    </row>
    <row r="271" spans="1:27" x14ac:dyDescent="0.35">
      <c r="A271" s="2" t="s">
        <v>333</v>
      </c>
      <c r="B271" s="3"/>
      <c r="C271" s="58">
        <f t="shared" si="39"/>
        <v>0</v>
      </c>
      <c r="D271" s="3"/>
      <c r="E271" s="58">
        <f t="shared" si="40"/>
        <v>0</v>
      </c>
      <c r="F271" s="43"/>
      <c r="G271" s="4"/>
      <c r="H271" s="43"/>
      <c r="I271" s="61" t="str">
        <f t="shared" si="41"/>
        <v xml:space="preserve"> </v>
      </c>
      <c r="J271" s="61" t="str">
        <f t="shared" si="42"/>
        <v xml:space="preserve"> </v>
      </c>
      <c r="K271" s="59" t="str">
        <f t="shared" si="43"/>
        <v xml:space="preserve"> </v>
      </c>
      <c r="L271" s="59" t="str">
        <f t="shared" si="44"/>
        <v xml:space="preserve"> </v>
      </c>
      <c r="W271" s="97">
        <f>DATA!A264</f>
        <v>327</v>
      </c>
      <c r="X271" s="97">
        <f>DATA!B264</f>
        <v>102</v>
      </c>
      <c r="Y271" s="39">
        <f>DATA!C264</f>
        <v>56.612755652694659</v>
      </c>
      <c r="Z271" s="38">
        <f>DATA!D264</f>
        <v>0.93726436760613652</v>
      </c>
      <c r="AA271" s="38">
        <f>DATA!E264</f>
        <v>2.1921143087316306</v>
      </c>
    </row>
    <row r="272" spans="1:27" x14ac:dyDescent="0.35">
      <c r="A272" s="2" t="s">
        <v>334</v>
      </c>
      <c r="B272" s="3"/>
      <c r="C272" s="58">
        <f t="shared" si="39"/>
        <v>0</v>
      </c>
      <c r="D272" s="3"/>
      <c r="E272" s="58">
        <f t="shared" si="40"/>
        <v>0</v>
      </c>
      <c r="F272" s="43"/>
      <c r="G272" s="4"/>
      <c r="H272" s="43"/>
      <c r="I272" s="61" t="str">
        <f t="shared" si="41"/>
        <v xml:space="preserve"> </v>
      </c>
      <c r="J272" s="61" t="str">
        <f t="shared" si="42"/>
        <v xml:space="preserve"> </v>
      </c>
      <c r="K272" s="59" t="str">
        <f t="shared" si="43"/>
        <v xml:space="preserve"> </v>
      </c>
      <c r="L272" s="59" t="str">
        <f t="shared" si="44"/>
        <v xml:space="preserve"> </v>
      </c>
      <c r="W272" s="97">
        <f>DATA!A265</f>
        <v>327</v>
      </c>
      <c r="X272" s="97">
        <f>DATA!B265</f>
        <v>103</v>
      </c>
      <c r="Y272" s="39">
        <f>DATA!C265</f>
        <v>57.550020020300792</v>
      </c>
      <c r="Z272" s="38">
        <f>DATA!D265</f>
        <v>0.94014855874978842</v>
      </c>
      <c r="AA272" s="38">
        <f>DATA!E265</f>
        <v>2.2134236420277755</v>
      </c>
    </row>
    <row r="273" spans="1:27" x14ac:dyDescent="0.35">
      <c r="A273" s="2" t="s">
        <v>335</v>
      </c>
      <c r="B273" s="3"/>
      <c r="C273" s="58">
        <f t="shared" si="39"/>
        <v>0</v>
      </c>
      <c r="D273" s="3"/>
      <c r="E273" s="58">
        <f t="shared" si="40"/>
        <v>0</v>
      </c>
      <c r="F273" s="43"/>
      <c r="G273" s="4"/>
      <c r="H273" s="43"/>
      <c r="I273" s="61" t="str">
        <f t="shared" si="41"/>
        <v xml:space="preserve"> </v>
      </c>
      <c r="J273" s="61" t="str">
        <f t="shared" si="42"/>
        <v xml:space="preserve"> </v>
      </c>
      <c r="K273" s="59" t="str">
        <f t="shared" si="43"/>
        <v xml:space="preserve"> </v>
      </c>
      <c r="L273" s="59" t="str">
        <f t="shared" si="44"/>
        <v xml:space="preserve"> </v>
      </c>
      <c r="W273" s="97">
        <f>DATA!A266</f>
        <v>327</v>
      </c>
      <c r="X273" s="97">
        <f>DATA!B266</f>
        <v>104</v>
      </c>
      <c r="Y273" s="39">
        <f>DATA!C266</f>
        <v>58.490168579050582</v>
      </c>
      <c r="Z273" s="38">
        <f>DATA!D266</f>
        <v>0.94288736805426865</v>
      </c>
      <c r="AA273" s="38">
        <f>DATA!E266</f>
        <v>2.234371991489227</v>
      </c>
    </row>
    <row r="274" spans="1:27" x14ac:dyDescent="0.35">
      <c r="A274" s="2" t="s">
        <v>336</v>
      </c>
      <c r="B274" s="3"/>
      <c r="C274" s="58">
        <f t="shared" si="39"/>
        <v>0</v>
      </c>
      <c r="D274" s="3"/>
      <c r="E274" s="58">
        <f t="shared" si="40"/>
        <v>0</v>
      </c>
      <c r="F274" s="43"/>
      <c r="G274" s="4"/>
      <c r="H274" s="43"/>
      <c r="I274" s="61" t="str">
        <f t="shared" si="41"/>
        <v xml:space="preserve"> </v>
      </c>
      <c r="J274" s="61" t="str">
        <f t="shared" si="42"/>
        <v xml:space="preserve"> </v>
      </c>
      <c r="K274" s="59" t="str">
        <f t="shared" si="43"/>
        <v xml:space="preserve"> </v>
      </c>
      <c r="L274" s="59" t="str">
        <f t="shared" si="44"/>
        <v xml:space="preserve"> </v>
      </c>
      <c r="W274" s="97">
        <f>DATA!A267</f>
        <v>327</v>
      </c>
      <c r="X274" s="97">
        <f>DATA!B267</f>
        <v>105</v>
      </c>
      <c r="Y274" s="39">
        <f>DATA!C267</f>
        <v>59.433055947104847</v>
      </c>
      <c r="Z274" s="38">
        <f>DATA!D267</f>
        <v>0.94548205243118488</v>
      </c>
      <c r="AA274" s="38">
        <f>DATA!E267</f>
        <v>2.2549589171280795</v>
      </c>
    </row>
    <row r="275" spans="1:27" x14ac:dyDescent="0.35">
      <c r="A275" s="2" t="s">
        <v>337</v>
      </c>
      <c r="B275" s="3"/>
      <c r="C275" s="58">
        <f t="shared" si="39"/>
        <v>0</v>
      </c>
      <c r="D275" s="3"/>
      <c r="E275" s="58">
        <f t="shared" si="40"/>
        <v>0</v>
      </c>
      <c r="F275" s="43"/>
      <c r="G275" s="4"/>
      <c r="H275" s="43"/>
      <c r="I275" s="61" t="str">
        <f t="shared" si="41"/>
        <v xml:space="preserve"> </v>
      </c>
      <c r="J275" s="61" t="str">
        <f t="shared" si="42"/>
        <v xml:space="preserve"> </v>
      </c>
      <c r="K275" s="59" t="str">
        <f t="shared" si="43"/>
        <v xml:space="preserve"> </v>
      </c>
      <c r="L275" s="59" t="str">
        <f t="shared" si="44"/>
        <v xml:space="preserve"> </v>
      </c>
      <c r="W275" s="97">
        <f>DATA!A268</f>
        <v>327</v>
      </c>
      <c r="X275" s="97">
        <f>DATA!B268</f>
        <v>106</v>
      </c>
      <c r="Y275" s="39">
        <f>DATA!C268</f>
        <v>60.378537999536036</v>
      </c>
      <c r="Z275" s="38">
        <f>DATA!D268</f>
        <v>0.947933910446908</v>
      </c>
      <c r="AA275" s="38">
        <f>DATA!E268</f>
        <v>2.2751844015400575</v>
      </c>
    </row>
    <row r="276" spans="1:27" x14ac:dyDescent="0.35">
      <c r="A276" s="2" t="s">
        <v>338</v>
      </c>
      <c r="B276" s="3"/>
      <c r="C276" s="58">
        <f t="shared" si="39"/>
        <v>0</v>
      </c>
      <c r="D276" s="3"/>
      <c r="E276" s="58">
        <f t="shared" si="40"/>
        <v>0</v>
      </c>
      <c r="F276" s="43"/>
      <c r="G276" s="4"/>
      <c r="H276" s="43"/>
      <c r="I276" s="61" t="str">
        <f t="shared" si="41"/>
        <v xml:space="preserve"> </v>
      </c>
      <c r="J276" s="61" t="str">
        <f t="shared" si="42"/>
        <v xml:space="preserve"> </v>
      </c>
      <c r="K276" s="59" t="str">
        <f t="shared" si="43"/>
        <v xml:space="preserve"> </v>
      </c>
      <c r="L276" s="59" t="str">
        <f t="shared" si="44"/>
        <v xml:space="preserve"> </v>
      </c>
      <c r="W276" s="97">
        <f>DATA!A269</f>
        <v>327</v>
      </c>
      <c r="X276" s="97">
        <f>DATA!B269</f>
        <v>107</v>
      </c>
      <c r="Y276" s="39">
        <f>DATA!C269</f>
        <v>61.326471909982942</v>
      </c>
      <c r="Z276" s="38">
        <f>DATA!D269</f>
        <v>0.95024428054294674</v>
      </c>
      <c r="AA276" s="38">
        <f>DATA!E269</f>
        <v>2.2950488321118629</v>
      </c>
    </row>
    <row r="277" spans="1:27" x14ac:dyDescent="0.35">
      <c r="A277" s="2" t="s">
        <v>339</v>
      </c>
      <c r="B277" s="3"/>
      <c r="C277" s="58">
        <f t="shared" si="39"/>
        <v>0</v>
      </c>
      <c r="D277" s="3"/>
      <c r="E277" s="58">
        <f t="shared" si="40"/>
        <v>0</v>
      </c>
      <c r="F277" s="43"/>
      <c r="G277" s="4"/>
      <c r="H277" s="43"/>
      <c r="I277" s="61" t="str">
        <f t="shared" si="41"/>
        <v xml:space="preserve"> </v>
      </c>
      <c r="J277" s="61" t="str">
        <f t="shared" si="42"/>
        <v xml:space="preserve"> </v>
      </c>
      <c r="K277" s="59" t="str">
        <f t="shared" si="43"/>
        <v xml:space="preserve"> </v>
      </c>
      <c r="L277" s="59" t="str">
        <f t="shared" si="44"/>
        <v xml:space="preserve"> </v>
      </c>
      <c r="W277" s="97">
        <f>DATA!A270</f>
        <v>327</v>
      </c>
      <c r="X277" s="97">
        <f>DATA!B270</f>
        <v>108</v>
      </c>
      <c r="Y277" s="39">
        <f>DATA!C270</f>
        <v>62.276716190525889</v>
      </c>
      <c r="Z277" s="38">
        <f>DATA!D270</f>
        <v>0.95241453926682773</v>
      </c>
      <c r="AA277" s="38">
        <f>DATA!E270</f>
        <v>2.314552983009881</v>
      </c>
    </row>
    <row r="278" spans="1:27" x14ac:dyDescent="0.35">
      <c r="A278" s="2" t="s">
        <v>340</v>
      </c>
      <c r="B278" s="3"/>
      <c r="C278" s="58">
        <f t="shared" si="39"/>
        <v>0</v>
      </c>
      <c r="D278" s="3"/>
      <c r="E278" s="58">
        <f t="shared" si="40"/>
        <v>0</v>
      </c>
      <c r="F278" s="43"/>
      <c r="G278" s="4"/>
      <c r="H278" s="43"/>
      <c r="I278" s="61" t="str">
        <f t="shared" si="41"/>
        <v xml:space="preserve"> </v>
      </c>
      <c r="J278" s="61" t="str">
        <f t="shared" si="42"/>
        <v xml:space="preserve"> </v>
      </c>
      <c r="K278" s="59" t="str">
        <f t="shared" si="43"/>
        <v xml:space="preserve"> </v>
      </c>
      <c r="L278" s="59" t="str">
        <f t="shared" si="44"/>
        <v xml:space="preserve"> </v>
      </c>
      <c r="W278" s="97">
        <f>DATA!A271</f>
        <v>327</v>
      </c>
      <c r="X278" s="97">
        <f>DATA!B271</f>
        <v>109</v>
      </c>
      <c r="Y278" s="39">
        <f>DATA!C271</f>
        <v>63.229130729792715</v>
      </c>
      <c r="Z278" s="38">
        <f>DATA!D271</f>
        <v>0.95444609951482207</v>
      </c>
      <c r="AA278" s="38">
        <f>DATA!E271</f>
        <v>2.3336979970247413</v>
      </c>
    </row>
    <row r="279" spans="1:27" x14ac:dyDescent="0.35">
      <c r="A279" s="2" t="s">
        <v>341</v>
      </c>
      <c r="B279" s="3"/>
      <c r="C279" s="58">
        <f t="shared" si="39"/>
        <v>0</v>
      </c>
      <c r="D279" s="3"/>
      <c r="E279" s="58">
        <f t="shared" si="40"/>
        <v>0</v>
      </c>
      <c r="F279" s="43"/>
      <c r="G279" s="4"/>
      <c r="H279" s="43"/>
      <c r="I279" s="61" t="str">
        <f t="shared" si="41"/>
        <v xml:space="preserve"> </v>
      </c>
      <c r="J279" s="61" t="str">
        <f t="shared" si="42"/>
        <v xml:space="preserve"> </v>
      </c>
      <c r="K279" s="59" t="str">
        <f t="shared" si="43"/>
        <v xml:space="preserve"> </v>
      </c>
      <c r="L279" s="59" t="str">
        <f t="shared" si="44"/>
        <v xml:space="preserve"> </v>
      </c>
      <c r="W279" s="97">
        <f>DATA!A272</f>
        <v>327</v>
      </c>
      <c r="X279" s="97">
        <f>DATA!B272</f>
        <v>110</v>
      </c>
      <c r="Y279" s="39">
        <f>DATA!C272</f>
        <v>64.18357682930754</v>
      </c>
      <c r="Z279" s="38">
        <f>DATA!D272</f>
        <v>0.95634040878841908</v>
      </c>
      <c r="AA279" s="38">
        <f>DATA!E272</f>
        <v>2.3524853673425881</v>
      </c>
    </row>
    <row r="280" spans="1:27" x14ac:dyDescent="0.35">
      <c r="A280" s="2" t="s">
        <v>342</v>
      </c>
      <c r="B280" s="3"/>
      <c r="C280" s="58">
        <f t="shared" si="39"/>
        <v>0</v>
      </c>
      <c r="D280" s="3"/>
      <c r="E280" s="58">
        <f t="shared" si="40"/>
        <v>0</v>
      </c>
      <c r="F280" s="43"/>
      <c r="G280" s="4"/>
      <c r="H280" s="43"/>
      <c r="I280" s="61" t="str">
        <f t="shared" si="41"/>
        <v xml:space="preserve"> </v>
      </c>
      <c r="J280" s="61" t="str">
        <f t="shared" si="42"/>
        <v xml:space="preserve"> </v>
      </c>
      <c r="K280" s="59" t="str">
        <f t="shared" si="43"/>
        <v xml:space="preserve"> </v>
      </c>
      <c r="L280" s="59" t="str">
        <f t="shared" si="44"/>
        <v xml:space="preserve"> </v>
      </c>
      <c r="W280" s="97">
        <f>DATA!A273</f>
        <v>327</v>
      </c>
      <c r="X280" s="97">
        <f>DATA!B273</f>
        <v>111</v>
      </c>
      <c r="Y280" s="39">
        <f>DATA!C273</f>
        <v>65.139917238095961</v>
      </c>
      <c r="Z280" s="38">
        <f>DATA!D273</f>
        <v>0.95809894746610347</v>
      </c>
      <c r="AA280" s="38">
        <f>DATA!E273</f>
        <v>2.3709169193102109</v>
      </c>
    </row>
    <row r="281" spans="1:27" x14ac:dyDescent="0.35">
      <c r="A281" s="2" t="s">
        <v>343</v>
      </c>
      <c r="B281" s="3"/>
      <c r="C281" s="58">
        <f t="shared" si="39"/>
        <v>0</v>
      </c>
      <c r="D281" s="3"/>
      <c r="E281" s="58">
        <f t="shared" si="40"/>
        <v>0</v>
      </c>
      <c r="F281" s="43"/>
      <c r="G281" s="4"/>
      <c r="H281" s="43"/>
      <c r="I281" s="61" t="str">
        <f t="shared" si="41"/>
        <v xml:space="preserve"> </v>
      </c>
      <c r="J281" s="61" t="str">
        <f t="shared" si="42"/>
        <v xml:space="preserve"> </v>
      </c>
      <c r="K281" s="59" t="str">
        <f t="shared" si="43"/>
        <v xml:space="preserve"> </v>
      </c>
      <c r="L281" s="59" t="str">
        <f t="shared" si="44"/>
        <v xml:space="preserve"> </v>
      </c>
      <c r="W281" s="97">
        <f>DATA!A274</f>
        <v>327</v>
      </c>
      <c r="X281" s="97">
        <f>DATA!B274</f>
        <v>112</v>
      </c>
      <c r="Y281" s="39">
        <f>DATA!C274</f>
        <v>66.098016185562074</v>
      </c>
      <c r="Z281" s="38">
        <f>DATA!D274</f>
        <v>0.95972322709186741</v>
      </c>
      <c r="AA281" s="38">
        <f>DATA!E274</f>
        <v>2.3889947922572579</v>
      </c>
    </row>
    <row r="282" spans="1:27" x14ac:dyDescent="0.35">
      <c r="A282" s="2" t="s">
        <v>344</v>
      </c>
      <c r="B282" s="3"/>
      <c r="C282" s="58">
        <f t="shared" si="39"/>
        <v>0</v>
      </c>
      <c r="D282" s="3"/>
      <c r="E282" s="58">
        <f t="shared" si="40"/>
        <v>0</v>
      </c>
      <c r="F282" s="43"/>
      <c r="G282" s="4"/>
      <c r="H282" s="43"/>
      <c r="I282" s="61" t="str">
        <f t="shared" si="41"/>
        <v xml:space="preserve"> </v>
      </c>
      <c r="J282" s="61" t="str">
        <f t="shared" si="42"/>
        <v xml:space="preserve"> </v>
      </c>
      <c r="K282" s="59" t="str">
        <f t="shared" si="43"/>
        <v xml:space="preserve"> </v>
      </c>
      <c r="L282" s="59" t="str">
        <f t="shared" si="44"/>
        <v xml:space="preserve"> </v>
      </c>
      <c r="W282" s="97">
        <f>DATA!A275</f>
        <v>327</v>
      </c>
      <c r="X282" s="97">
        <f>DATA!B275</f>
        <v>113</v>
      </c>
      <c r="Y282" s="39">
        <f>DATA!C275</f>
        <v>67.05773941265393</v>
      </c>
      <c r="Z282" s="38">
        <f>DATA!D275</f>
        <v>0.96121478868206367</v>
      </c>
      <c r="AA282" s="38">
        <f>DATA!E275</f>
        <v>2.4067214214347552</v>
      </c>
    </row>
    <row r="283" spans="1:27" x14ac:dyDescent="0.35">
      <c r="A283" s="2" t="s">
        <v>345</v>
      </c>
      <c r="B283" s="3"/>
      <c r="C283" s="58">
        <f t="shared" si="39"/>
        <v>0</v>
      </c>
      <c r="D283" s="3"/>
      <c r="E283" s="58">
        <f t="shared" si="40"/>
        <v>0</v>
      </c>
      <c r="F283" s="43"/>
      <c r="G283" s="4"/>
      <c r="H283" s="43"/>
      <c r="I283" s="61" t="str">
        <f t="shared" si="41"/>
        <v xml:space="preserve"> </v>
      </c>
      <c r="J283" s="61" t="str">
        <f t="shared" si="42"/>
        <v xml:space="preserve"> </v>
      </c>
      <c r="K283" s="59" t="str">
        <f t="shared" si="43"/>
        <v xml:space="preserve"> </v>
      </c>
      <c r="L283" s="59" t="str">
        <f t="shared" si="44"/>
        <v xml:space="preserve"> </v>
      </c>
      <c r="W283" s="97">
        <f>DATA!A276</f>
        <v>327</v>
      </c>
      <c r="X283" s="97">
        <f>DATA!B276</f>
        <v>114</v>
      </c>
      <c r="Y283" s="39">
        <f>DATA!C276</f>
        <v>68.018954201336001</v>
      </c>
      <c r="Z283" s="38">
        <f>DATA!D276</f>
        <v>0.96257520105188377</v>
      </c>
      <c r="AA283" s="38">
        <f>DATA!E276</f>
        <v>2.4240995201251181</v>
      </c>
    </row>
    <row r="284" spans="1:27" x14ac:dyDescent="0.35">
      <c r="A284" s="2" t="s">
        <v>346</v>
      </c>
      <c r="B284" s="3"/>
      <c r="C284" s="58">
        <f t="shared" si="39"/>
        <v>0</v>
      </c>
      <c r="D284" s="3"/>
      <c r="E284" s="58">
        <f t="shared" si="40"/>
        <v>0</v>
      </c>
      <c r="F284" s="43"/>
      <c r="G284" s="4"/>
      <c r="H284" s="43"/>
      <c r="I284" s="61" t="str">
        <f t="shared" si="41"/>
        <v xml:space="preserve"> </v>
      </c>
      <c r="J284" s="61" t="str">
        <f t="shared" si="42"/>
        <v xml:space="preserve"> </v>
      </c>
      <c r="K284" s="59" t="str">
        <f t="shared" si="43"/>
        <v xml:space="preserve"> </v>
      </c>
      <c r="L284" s="59" t="str">
        <f t="shared" si="44"/>
        <v xml:space="preserve"> </v>
      </c>
      <c r="W284" s="97">
        <f>DATA!A277</f>
        <v>327</v>
      </c>
      <c r="X284" s="97">
        <f>DATA!B277</f>
        <v>115</v>
      </c>
      <c r="Y284" s="39">
        <f>DATA!C277</f>
        <v>68.981529402387878</v>
      </c>
      <c r="Z284" s="38">
        <f>DATA!D277</f>
        <v>0.96380605916274575</v>
      </c>
      <c r="AA284" s="38">
        <f>DATA!E277</f>
        <v>2.4411320619747214</v>
      </c>
    </row>
    <row r="285" spans="1:27" x14ac:dyDescent="0.35">
      <c r="A285" s="2" t="s">
        <v>347</v>
      </c>
      <c r="B285" s="3"/>
      <c r="C285" s="58">
        <f t="shared" si="39"/>
        <v>0</v>
      </c>
      <c r="D285" s="3"/>
      <c r="E285" s="58">
        <f t="shared" si="40"/>
        <v>0</v>
      </c>
      <c r="F285" s="43"/>
      <c r="G285" s="4"/>
      <c r="H285" s="43"/>
      <c r="I285" s="61" t="str">
        <f t="shared" si="41"/>
        <v xml:space="preserve"> </v>
      </c>
      <c r="J285" s="61" t="str">
        <f t="shared" si="42"/>
        <v xml:space="preserve"> </v>
      </c>
      <c r="K285" s="59" t="str">
        <f t="shared" si="43"/>
        <v xml:space="preserve"> </v>
      </c>
      <c r="L285" s="59" t="str">
        <f t="shared" si="44"/>
        <v xml:space="preserve"> </v>
      </c>
      <c r="W285" s="97">
        <f>DATA!A278</f>
        <v>327</v>
      </c>
      <c r="X285" s="97">
        <f>DATA!B278</f>
        <v>116</v>
      </c>
      <c r="Y285" s="39">
        <f>DATA!C278</f>
        <v>69.945335461550627</v>
      </c>
      <c r="Z285" s="38">
        <f>DATA!D278</f>
        <v>0.96490898249196633</v>
      </c>
      <c r="AA285" s="38">
        <f>DATA!E278</f>
        <v>2.4578222635960021</v>
      </c>
    </row>
    <row r="286" spans="1:27" x14ac:dyDescent="0.35">
      <c r="A286" s="2" t="s">
        <v>348</v>
      </c>
      <c r="B286" s="3"/>
      <c r="C286" s="58">
        <f t="shared" si="39"/>
        <v>0</v>
      </c>
      <c r="D286" s="3"/>
      <c r="E286" s="58">
        <f t="shared" si="40"/>
        <v>0</v>
      </c>
      <c r="F286" s="43"/>
      <c r="G286" s="4"/>
      <c r="H286" s="43"/>
      <c r="I286" s="61" t="str">
        <f t="shared" si="41"/>
        <v xml:space="preserve"> </v>
      </c>
      <c r="J286" s="61" t="str">
        <f t="shared" si="42"/>
        <v xml:space="preserve"> </v>
      </c>
      <c r="K286" s="59" t="str">
        <f t="shared" si="43"/>
        <v xml:space="preserve"> </v>
      </c>
      <c r="L286" s="59" t="str">
        <f t="shared" si="44"/>
        <v xml:space="preserve"> </v>
      </c>
      <c r="W286" s="97">
        <f>DATA!A279</f>
        <v>327</v>
      </c>
      <c r="X286" s="97">
        <f>DATA!B279</f>
        <v>117</v>
      </c>
      <c r="Y286" s="39">
        <f>DATA!C279</f>
        <v>70.91024444404259</v>
      </c>
      <c r="Z286" s="38">
        <f>DATA!D279</f>
        <v>0.96588561342594659</v>
      </c>
      <c r="AA286" s="38">
        <f>DATA!E279</f>
        <v>2.4741735674819965</v>
      </c>
    </row>
    <row r="287" spans="1:27" x14ac:dyDescent="0.35">
      <c r="A287" s="2" t="s">
        <v>349</v>
      </c>
      <c r="B287" s="3"/>
      <c r="C287" s="58">
        <f t="shared" si="39"/>
        <v>0</v>
      </c>
      <c r="D287" s="3"/>
      <c r="E287" s="58">
        <f t="shared" si="40"/>
        <v>0</v>
      </c>
      <c r="F287" s="43"/>
      <c r="G287" s="4"/>
      <c r="H287" s="43"/>
      <c r="I287" s="61" t="str">
        <f t="shared" si="41"/>
        <v xml:space="preserve"> </v>
      </c>
      <c r="J287" s="61" t="str">
        <f t="shared" si="42"/>
        <v xml:space="preserve"> </v>
      </c>
      <c r="K287" s="59" t="str">
        <f t="shared" si="43"/>
        <v xml:space="preserve"> </v>
      </c>
      <c r="L287" s="59" t="str">
        <f t="shared" si="44"/>
        <v xml:space="preserve"> </v>
      </c>
      <c r="W287" s="97">
        <f>DATA!A280</f>
        <v>327</v>
      </c>
      <c r="X287" s="97">
        <f>DATA!B280</f>
        <v>118</v>
      </c>
      <c r="Y287" s="39">
        <f>DATA!C280</f>
        <v>71.876130057468544</v>
      </c>
      <c r="Z287" s="38">
        <f>DATA!D280</f>
        <v>0.96673761567735639</v>
      </c>
      <c r="AA287" s="38">
        <f>DATA!E280</f>
        <v>2.4901896252721549</v>
      </c>
    </row>
    <row r="288" spans="1:27" x14ac:dyDescent="0.35">
      <c r="A288" s="2" t="s">
        <v>350</v>
      </c>
      <c r="B288" s="3"/>
      <c r="C288" s="58">
        <f t="shared" si="39"/>
        <v>0</v>
      </c>
      <c r="D288" s="3"/>
      <c r="E288" s="58">
        <f t="shared" si="40"/>
        <v>0</v>
      </c>
      <c r="F288" s="43"/>
      <c r="G288" s="4"/>
      <c r="H288" s="43"/>
      <c r="I288" s="61" t="str">
        <f t="shared" si="41"/>
        <v xml:space="preserve"> </v>
      </c>
      <c r="J288" s="61" t="str">
        <f t="shared" si="42"/>
        <v xml:space="preserve"> </v>
      </c>
      <c r="K288" s="59" t="str">
        <f t="shared" si="43"/>
        <v xml:space="preserve"> </v>
      </c>
      <c r="L288" s="59" t="str">
        <f t="shared" si="44"/>
        <v xml:space="preserve"> </v>
      </c>
      <c r="W288" s="97">
        <f>DATA!A281</f>
        <v>327</v>
      </c>
      <c r="X288" s="97">
        <f>DATA!B281</f>
        <v>119</v>
      </c>
      <c r="Y288" s="39">
        <f>DATA!C281</f>
        <v>72.842867673145889</v>
      </c>
      <c r="Z288" s="38">
        <f>DATA!D281</f>
        <v>0.9674666727285981</v>
      </c>
      <c r="AA288" s="38">
        <f>DATA!E281</f>
        <v>2.5058742814043278</v>
      </c>
    </row>
    <row r="289" spans="1:27" x14ac:dyDescent="0.35">
      <c r="A289" s="2" t="s">
        <v>351</v>
      </c>
      <c r="B289" s="3"/>
      <c r="C289" s="58">
        <f t="shared" si="39"/>
        <v>0</v>
      </c>
      <c r="D289" s="3"/>
      <c r="E289" s="58">
        <f t="shared" si="40"/>
        <v>0</v>
      </c>
      <c r="F289" s="43"/>
      <c r="G289" s="4"/>
      <c r="H289" s="43"/>
      <c r="I289" s="61" t="str">
        <f t="shared" si="41"/>
        <v xml:space="preserve"> </v>
      </c>
      <c r="J289" s="61" t="str">
        <f t="shared" si="42"/>
        <v xml:space="preserve"> </v>
      </c>
      <c r="K289" s="59" t="str">
        <f t="shared" si="43"/>
        <v xml:space="preserve"> </v>
      </c>
      <c r="L289" s="59" t="str">
        <f t="shared" si="44"/>
        <v xml:space="preserve"> </v>
      </c>
      <c r="W289" s="97">
        <f>DATA!A282</f>
        <v>327</v>
      </c>
      <c r="X289" s="97">
        <f>DATA!B282</f>
        <v>120</v>
      </c>
      <c r="Y289" s="39">
        <f>DATA!C282</f>
        <v>73.810334345874494</v>
      </c>
      <c r="Z289" s="38">
        <f>DATA!D282</f>
        <v>0.96807448630093518</v>
      </c>
      <c r="AA289" s="38">
        <f>DATA!E282</f>
        <v>2.521231557183957</v>
      </c>
    </row>
    <row r="290" spans="1:27" x14ac:dyDescent="0.35">
      <c r="A290" s="2" t="s">
        <v>352</v>
      </c>
      <c r="B290" s="3"/>
      <c r="C290" s="58">
        <f t="shared" si="39"/>
        <v>0</v>
      </c>
      <c r="D290" s="3"/>
      <c r="E290" s="58">
        <f t="shared" si="40"/>
        <v>0</v>
      </c>
      <c r="F290" s="43"/>
      <c r="G290" s="4"/>
      <c r="H290" s="43"/>
      <c r="I290" s="61" t="str">
        <f t="shared" si="41"/>
        <v xml:space="preserve"> </v>
      </c>
      <c r="J290" s="61" t="str">
        <f t="shared" si="42"/>
        <v xml:space="preserve"> </v>
      </c>
      <c r="K290" s="59" t="str">
        <f t="shared" si="43"/>
        <v xml:space="preserve"> </v>
      </c>
      <c r="L290" s="59" t="str">
        <f t="shared" si="44"/>
        <v xml:space="preserve"> </v>
      </c>
      <c r="W290" s="97">
        <f>DATA!A283</f>
        <v>327</v>
      </c>
      <c r="X290" s="97">
        <f>DATA!B283</f>
        <v>121</v>
      </c>
      <c r="Y290" s="39">
        <f>DATA!C283</f>
        <v>74.77840883217543</v>
      </c>
      <c r="Z290" s="38">
        <f>DATA!D283</f>
        <v>0.96856277485157705</v>
      </c>
      <c r="AA290" s="38">
        <f>DATA!E283</f>
        <v>2.5362656352976867</v>
      </c>
    </row>
    <row r="291" spans="1:27" x14ac:dyDescent="0.35">
      <c r="A291" s="2" t="s">
        <v>353</v>
      </c>
      <c r="B291" s="3"/>
      <c r="C291" s="58">
        <f t="shared" si="39"/>
        <v>0</v>
      </c>
      <c r="D291" s="3"/>
      <c r="E291" s="58">
        <f t="shared" si="40"/>
        <v>0</v>
      </c>
      <c r="F291" s="43"/>
      <c r="G291" s="4"/>
      <c r="H291" s="43"/>
      <c r="I291" s="61" t="str">
        <f t="shared" si="41"/>
        <v xml:space="preserve"> </v>
      </c>
      <c r="J291" s="61" t="str">
        <f t="shared" si="42"/>
        <v xml:space="preserve"> </v>
      </c>
      <c r="K291" s="59" t="str">
        <f t="shared" si="43"/>
        <v xml:space="preserve"> </v>
      </c>
      <c r="L291" s="59" t="str">
        <f t="shared" si="44"/>
        <v xml:space="preserve"> </v>
      </c>
      <c r="W291" s="97">
        <f>DATA!A284</f>
        <v>327</v>
      </c>
      <c r="X291" s="97">
        <f>DATA!B284</f>
        <v>122</v>
      </c>
      <c r="Y291" s="39">
        <f>DATA!C284</f>
        <v>75.746971607027007</v>
      </c>
      <c r="Z291" s="38">
        <f>DATA!D284</f>
        <v>0.96893327209868829</v>
      </c>
      <c r="AA291" s="38">
        <f>DATA!E284</f>
        <v>2.5509808447950126</v>
      </c>
    </row>
    <row r="292" spans="1:27" x14ac:dyDescent="0.35">
      <c r="A292" s="2" t="s">
        <v>354</v>
      </c>
      <c r="B292" s="3"/>
      <c r="C292" s="58">
        <f t="shared" si="39"/>
        <v>0</v>
      </c>
      <c r="D292" s="3"/>
      <c r="E292" s="58">
        <f t="shared" si="40"/>
        <v>0</v>
      </c>
      <c r="F292" s="43"/>
      <c r="G292" s="4"/>
      <c r="H292" s="43"/>
      <c r="I292" s="61" t="str">
        <f t="shared" si="41"/>
        <v xml:space="preserve"> </v>
      </c>
      <c r="J292" s="61" t="str">
        <f t="shared" si="42"/>
        <v xml:space="preserve"> </v>
      </c>
      <c r="K292" s="59" t="str">
        <f t="shared" si="43"/>
        <v xml:space="preserve"> </v>
      </c>
      <c r="L292" s="59" t="str">
        <f t="shared" si="44"/>
        <v xml:space="preserve"> </v>
      </c>
      <c r="W292" s="97">
        <f>DATA!A285</f>
        <v>327</v>
      </c>
      <c r="X292" s="97">
        <f>DATA!B285</f>
        <v>123</v>
      </c>
      <c r="Y292" s="39">
        <f>DATA!C285</f>
        <v>76.715904879125702</v>
      </c>
      <c r="Z292" s="38">
        <f>DATA!D285</f>
        <v>0.96918772557527433</v>
      </c>
      <c r="AA292" s="38">
        <f>DATA!E285</f>
        <v>2.5653816465580488</v>
      </c>
    </row>
    <row r="293" spans="1:27" x14ac:dyDescent="0.35">
      <c r="A293" s="2" t="s">
        <v>355</v>
      </c>
      <c r="B293" s="3"/>
      <c r="C293" s="58">
        <f t="shared" si="39"/>
        <v>0</v>
      </c>
      <c r="D293" s="3"/>
      <c r="E293" s="58">
        <f t="shared" si="40"/>
        <v>0</v>
      </c>
      <c r="F293" s="43"/>
      <c r="G293" s="4"/>
      <c r="H293" s="43"/>
      <c r="I293" s="61" t="str">
        <f t="shared" si="41"/>
        <v xml:space="preserve"> </v>
      </c>
      <c r="J293" s="61" t="str">
        <f t="shared" si="42"/>
        <v xml:space="preserve"> </v>
      </c>
      <c r="K293" s="59" t="str">
        <f t="shared" si="43"/>
        <v xml:space="preserve"> </v>
      </c>
      <c r="L293" s="59" t="str">
        <f t="shared" si="44"/>
        <v xml:space="preserve"> </v>
      </c>
      <c r="W293" s="97">
        <f>DATA!A286</f>
        <v>327</v>
      </c>
      <c r="X293" s="97">
        <f>DATA!B286</f>
        <v>124</v>
      </c>
      <c r="Y293" s="39">
        <f>DATA!C286</f>
        <v>77.685092604700969</v>
      </c>
      <c r="Z293" s="38">
        <f>DATA!D286</f>
        <v>0.96932789521287077</v>
      </c>
      <c r="AA293" s="38">
        <f>DATA!E286</f>
        <v>2.5794726192761348</v>
      </c>
    </row>
    <row r="294" spans="1:27" x14ac:dyDescent="0.35">
      <c r="A294" s="2" t="s">
        <v>356</v>
      </c>
      <c r="B294" s="3"/>
      <c r="C294" s="58">
        <f t="shared" si="39"/>
        <v>0</v>
      </c>
      <c r="D294" s="3"/>
      <c r="E294" s="58">
        <f t="shared" si="40"/>
        <v>0</v>
      </c>
      <c r="F294" s="43"/>
      <c r="G294" s="4"/>
      <c r="H294" s="43"/>
      <c r="I294" s="61" t="str">
        <f t="shared" si="41"/>
        <v xml:space="preserve"> </v>
      </c>
      <c r="J294" s="61" t="str">
        <f t="shared" si="42"/>
        <v xml:space="preserve"> </v>
      </c>
      <c r="K294" s="59" t="str">
        <f t="shared" si="43"/>
        <v xml:space="preserve"> </v>
      </c>
      <c r="L294" s="59" t="str">
        <f t="shared" si="44"/>
        <v xml:space="preserve"> </v>
      </c>
      <c r="W294" s="97">
        <f>DATA!A287</f>
        <v>327</v>
      </c>
      <c r="X294" s="97">
        <f>DATA!B287</f>
        <v>125</v>
      </c>
      <c r="Y294" s="39">
        <f>DATA!C287</f>
        <v>78.65442049991384</v>
      </c>
      <c r="Z294" s="38">
        <f>DATA!D287</f>
        <v>0.96935555195526746</v>
      </c>
      <c r="AA294" s="38">
        <f>DATA!E287</f>
        <v>2.5932584459388091</v>
      </c>
    </row>
    <row r="295" spans="1:27" x14ac:dyDescent="0.35">
      <c r="A295" s="2" t="s">
        <v>357</v>
      </c>
      <c r="B295" s="3"/>
      <c r="C295" s="58">
        <f t="shared" si="39"/>
        <v>0</v>
      </c>
      <c r="D295" s="3"/>
      <c r="E295" s="58">
        <f t="shared" si="40"/>
        <v>0</v>
      </c>
      <c r="F295" s="43"/>
      <c r="G295" s="4"/>
      <c r="H295" s="43"/>
      <c r="I295" s="61" t="str">
        <f t="shared" si="41"/>
        <v xml:space="preserve"> </v>
      </c>
      <c r="J295" s="61" t="str">
        <f t="shared" si="42"/>
        <v xml:space="preserve"> </v>
      </c>
      <c r="K295" s="59" t="str">
        <f t="shared" si="43"/>
        <v xml:space="preserve"> </v>
      </c>
      <c r="L295" s="59" t="str">
        <f t="shared" si="44"/>
        <v xml:space="preserve"> </v>
      </c>
      <c r="W295" s="97">
        <f>DATA!A288</f>
        <v>327</v>
      </c>
      <c r="X295" s="97">
        <f>DATA!B288</f>
        <v>126</v>
      </c>
      <c r="Y295" s="39">
        <f>DATA!C288</f>
        <v>79.6237760518691</v>
      </c>
      <c r="Z295" s="38">
        <f>DATA!D288</f>
        <v>0.96927247640329739</v>
      </c>
      <c r="AA295" s="38">
        <f>DATA!E288</f>
        <v>2.6067439008576097</v>
      </c>
    </row>
    <row r="296" spans="1:27" x14ac:dyDescent="0.35">
      <c r="A296" s="2" t="s">
        <v>358</v>
      </c>
      <c r="B296" s="3"/>
      <c r="C296" s="58">
        <f t="shared" si="39"/>
        <v>0</v>
      </c>
      <c r="D296" s="3"/>
      <c r="E296" s="58">
        <f t="shared" si="40"/>
        <v>0</v>
      </c>
      <c r="F296" s="43"/>
      <c r="G296" s="4"/>
      <c r="H296" s="43"/>
      <c r="I296" s="61" t="str">
        <f t="shared" si="41"/>
        <v xml:space="preserve"> </v>
      </c>
      <c r="J296" s="61" t="str">
        <f t="shared" si="42"/>
        <v xml:space="preserve"> </v>
      </c>
      <c r="K296" s="59" t="str">
        <f t="shared" si="43"/>
        <v xml:space="preserve"> </v>
      </c>
      <c r="L296" s="59" t="str">
        <f t="shared" si="44"/>
        <v xml:space="preserve"> </v>
      </c>
      <c r="W296" s="97">
        <f>DATA!A289</f>
        <v>327</v>
      </c>
      <c r="X296" s="97">
        <f>DATA!B289</f>
        <v>127</v>
      </c>
      <c r="Y296" s="39">
        <f>DATA!C289</f>
        <v>80.593048528272391</v>
      </c>
      <c r="Z296" s="38">
        <f>DATA!D289</f>
        <v>0.96908045749039573</v>
      </c>
      <c r="AA296" s="38">
        <f>DATA!E289</f>
        <v>2.6199338372243308</v>
      </c>
    </row>
    <row r="297" spans="1:27" x14ac:dyDescent="0.35">
      <c r="A297" s="2" t="s">
        <v>359</v>
      </c>
      <c r="B297" s="3"/>
      <c r="C297" s="58">
        <f t="shared" si="39"/>
        <v>0</v>
      </c>
      <c r="D297" s="3"/>
      <c r="E297" s="58">
        <f t="shared" si="40"/>
        <v>0</v>
      </c>
      <c r="F297" s="43"/>
      <c r="G297" s="4"/>
      <c r="H297" s="43"/>
      <c r="I297" s="61" t="str">
        <f t="shared" si="41"/>
        <v xml:space="preserve"> </v>
      </c>
      <c r="J297" s="61" t="str">
        <f t="shared" si="42"/>
        <v xml:space="preserve"> </v>
      </c>
      <c r="K297" s="59" t="str">
        <f t="shared" si="43"/>
        <v xml:space="preserve"> </v>
      </c>
      <c r="L297" s="59" t="str">
        <f t="shared" si="44"/>
        <v xml:space="preserve"> </v>
      </c>
      <c r="W297" s="97">
        <f>DATA!A290</f>
        <v>327</v>
      </c>
      <c r="X297" s="97">
        <f>DATA!B290</f>
        <v>128</v>
      </c>
      <c r="Y297" s="39">
        <f>DATA!C290</f>
        <v>81.562128985762797</v>
      </c>
      <c r="Z297" s="38">
        <f>DATA!D290</f>
        <v>0.96878129119061995</v>
      </c>
      <c r="AA297" s="38">
        <f>DATA!E290</f>
        <v>2.6328331752106302</v>
      </c>
    </row>
    <row r="298" spans="1:27" x14ac:dyDescent="0.35">
      <c r="A298" s="2" t="s">
        <v>360</v>
      </c>
      <c r="B298" s="3"/>
      <c r="C298" s="58">
        <f t="shared" si="39"/>
        <v>0</v>
      </c>
      <c r="D298" s="3"/>
      <c r="E298" s="58">
        <f t="shared" si="40"/>
        <v>0</v>
      </c>
      <c r="F298" s="43"/>
      <c r="G298" s="4"/>
      <c r="H298" s="43"/>
      <c r="I298" s="61" t="str">
        <f t="shared" si="41"/>
        <v xml:space="preserve"> </v>
      </c>
      <c r="J298" s="61" t="str">
        <f t="shared" si="42"/>
        <v xml:space="preserve"> </v>
      </c>
      <c r="K298" s="59" t="str">
        <f t="shared" si="43"/>
        <v xml:space="preserve"> </v>
      </c>
      <c r="L298" s="59" t="str">
        <f t="shared" si="44"/>
        <v xml:space="preserve"> </v>
      </c>
      <c r="W298" s="97">
        <f>DATA!A291</f>
        <v>327</v>
      </c>
      <c r="X298" s="97">
        <f>DATA!B291</f>
        <v>129</v>
      </c>
      <c r="Y298" s="39">
        <f>DATA!C291</f>
        <v>82.530910276953421</v>
      </c>
      <c r="Z298" s="38">
        <f>DATA!D291</f>
        <v>0.9683767792579232</v>
      </c>
      <c r="AA298" s="38">
        <f>DATA!E291</f>
        <v>2.6454468906113862</v>
      </c>
    </row>
    <row r="299" spans="1:27" x14ac:dyDescent="0.35">
      <c r="A299" s="2" t="s">
        <v>361</v>
      </c>
      <c r="B299" s="3"/>
      <c r="C299" s="58">
        <f t="shared" si="39"/>
        <v>0</v>
      </c>
      <c r="D299" s="3"/>
      <c r="E299" s="58">
        <f t="shared" si="40"/>
        <v>0</v>
      </c>
      <c r="F299" s="43"/>
      <c r="G299" s="4"/>
      <c r="H299" s="43"/>
      <c r="I299" s="61" t="str">
        <f t="shared" si="41"/>
        <v xml:space="preserve"> </v>
      </c>
      <c r="J299" s="61" t="str">
        <f t="shared" si="42"/>
        <v xml:space="preserve"> </v>
      </c>
      <c r="K299" s="59" t="str">
        <f t="shared" si="43"/>
        <v xml:space="preserve"> </v>
      </c>
      <c r="L299" s="59" t="str">
        <f t="shared" si="44"/>
        <v xml:space="preserve"> </v>
      </c>
      <c r="W299" s="97">
        <f>DATA!A292</f>
        <v>327</v>
      </c>
      <c r="X299" s="97">
        <f>DATA!B292</f>
        <v>130</v>
      </c>
      <c r="Y299" s="39">
        <f>DATA!C292</f>
        <v>83.49928705621133</v>
      </c>
      <c r="Z299" s="38">
        <f>DATA!D292</f>
        <v>0.96786872799856027</v>
      </c>
      <c r="AA299" s="38">
        <f>DATA!E292</f>
        <v>2.6577800040318618</v>
      </c>
    </row>
    <row r="300" spans="1:27" x14ac:dyDescent="0.35">
      <c r="A300" s="2" t="s">
        <v>362</v>
      </c>
      <c r="B300" s="3"/>
      <c r="C300" s="58">
        <f t="shared" si="39"/>
        <v>0</v>
      </c>
      <c r="D300" s="3"/>
      <c r="E300" s="58">
        <f t="shared" si="40"/>
        <v>0</v>
      </c>
      <c r="F300" s="43"/>
      <c r="G300" s="4"/>
      <c r="H300" s="43"/>
      <c r="I300" s="61" t="str">
        <f t="shared" si="41"/>
        <v xml:space="preserve"> </v>
      </c>
      <c r="J300" s="61" t="str">
        <f t="shared" si="42"/>
        <v xml:space="preserve"> </v>
      </c>
      <c r="K300" s="59" t="str">
        <f t="shared" si="43"/>
        <v xml:space="preserve"> </v>
      </c>
      <c r="L300" s="59" t="str">
        <f t="shared" si="44"/>
        <v xml:space="preserve"> </v>
      </c>
      <c r="W300" s="97">
        <f>DATA!A293</f>
        <v>327</v>
      </c>
      <c r="X300" s="97">
        <f>DATA!B293</f>
        <v>131</v>
      </c>
      <c r="Y300" s="39">
        <f>DATA!C293</f>
        <v>84.467155784209908</v>
      </c>
      <c r="Z300" s="38">
        <f>DATA!D293</f>
        <v>0.96725894707552129</v>
      </c>
      <c r="AA300" s="38">
        <f>DATA!E293</f>
        <v>2.6698375706165516</v>
      </c>
    </row>
    <row r="301" spans="1:27" x14ac:dyDescent="0.35">
      <c r="A301" s="2" t="s">
        <v>363</v>
      </c>
      <c r="B301" s="3"/>
      <c r="C301" s="58">
        <f t="shared" si="39"/>
        <v>0</v>
      </c>
      <c r="D301" s="3"/>
      <c r="E301" s="58">
        <f t="shared" si="40"/>
        <v>0</v>
      </c>
      <c r="F301" s="43"/>
      <c r="G301" s="4"/>
      <c r="H301" s="43"/>
      <c r="I301" s="61" t="str">
        <f t="shared" si="41"/>
        <v xml:space="preserve"> </v>
      </c>
      <c r="J301" s="61" t="str">
        <f t="shared" si="42"/>
        <v xml:space="preserve"> </v>
      </c>
      <c r="K301" s="59" t="str">
        <f t="shared" si="43"/>
        <v xml:space="preserve"> </v>
      </c>
      <c r="L301" s="59" t="str">
        <f t="shared" si="44"/>
        <v xml:space="preserve"> </v>
      </c>
      <c r="W301" s="97">
        <f>DATA!A294</f>
        <v>327</v>
      </c>
      <c r="X301" s="97">
        <f>DATA!B294</f>
        <v>132</v>
      </c>
      <c r="Y301" s="39">
        <f>DATA!C294</f>
        <v>85.434414731285415</v>
      </c>
      <c r="Z301" s="38">
        <f>DATA!D294</f>
        <v>0.9665492483463467</v>
      </c>
      <c r="AA301" s="38">
        <f>DATA!E294</f>
        <v>2.6816246703156335</v>
      </c>
    </row>
    <row r="302" spans="1:27" x14ac:dyDescent="0.35">
      <c r="A302" s="2" t="s">
        <v>364</v>
      </c>
      <c r="B302" s="3"/>
      <c r="C302" s="58">
        <f t="shared" si="39"/>
        <v>0</v>
      </c>
      <c r="D302" s="3"/>
      <c r="E302" s="58">
        <f t="shared" si="40"/>
        <v>0</v>
      </c>
      <c r="F302" s="43"/>
      <c r="G302" s="4"/>
      <c r="H302" s="43"/>
      <c r="I302" s="61" t="str">
        <f t="shared" si="41"/>
        <v xml:space="preserve"> </v>
      </c>
      <c r="J302" s="61" t="str">
        <f t="shared" si="42"/>
        <v xml:space="preserve"> </v>
      </c>
      <c r="K302" s="59" t="str">
        <f t="shared" si="43"/>
        <v xml:space="preserve"> </v>
      </c>
      <c r="L302" s="59" t="str">
        <f t="shared" si="44"/>
        <v xml:space="preserve"> </v>
      </c>
      <c r="W302" s="97">
        <f>DATA!A295</f>
        <v>327</v>
      </c>
      <c r="X302" s="97">
        <f>DATA!B295</f>
        <v>133</v>
      </c>
      <c r="Y302" s="39">
        <f>DATA!C295</f>
        <v>86.400963979631769</v>
      </c>
      <c r="Z302" s="38">
        <f>DATA!D295</f>
        <v>0.96574144473359169</v>
      </c>
      <c r="AA302" s="38">
        <f>DATA!E295</f>
        <v>2.693146398683079</v>
      </c>
    </row>
    <row r="303" spans="1:27" x14ac:dyDescent="0.35">
      <c r="A303" s="2" t="s">
        <v>365</v>
      </c>
      <c r="B303" s="3"/>
      <c r="C303" s="58">
        <f t="shared" si="39"/>
        <v>0</v>
      </c>
      <c r="D303" s="3"/>
      <c r="E303" s="58">
        <f t="shared" si="40"/>
        <v>0</v>
      </c>
      <c r="F303" s="43"/>
      <c r="G303" s="4"/>
      <c r="H303" s="43"/>
      <c r="I303" s="61" t="str">
        <f t="shared" si="41"/>
        <v xml:space="preserve"> </v>
      </c>
      <c r="J303" s="61" t="str">
        <f t="shared" si="42"/>
        <v xml:space="preserve"> </v>
      </c>
      <c r="K303" s="59" t="str">
        <f t="shared" si="43"/>
        <v xml:space="preserve"> </v>
      </c>
      <c r="L303" s="59" t="str">
        <f t="shared" si="44"/>
        <v xml:space="preserve"> </v>
      </c>
      <c r="W303" s="97">
        <f>DATA!A296</f>
        <v>327</v>
      </c>
      <c r="X303" s="97">
        <f>DATA!B296</f>
        <v>134</v>
      </c>
      <c r="Y303" s="39">
        <f>DATA!C296</f>
        <v>87.366705424365364</v>
      </c>
      <c r="Z303" s="38">
        <f>DATA!D296</f>
        <v>0.96483734912844099</v>
      </c>
      <c r="AA303" s="38">
        <f>DATA!E296</f>
        <v>2.7044078581989064</v>
      </c>
    </row>
    <row r="304" spans="1:27" x14ac:dyDescent="0.35">
      <c r="A304" s="2" t="s">
        <v>366</v>
      </c>
      <c r="B304" s="3"/>
      <c r="C304" s="58">
        <f t="shared" si="39"/>
        <v>0</v>
      </c>
      <c r="D304" s="3"/>
      <c r="E304" s="58">
        <f t="shared" si="40"/>
        <v>0</v>
      </c>
      <c r="F304" s="43"/>
      <c r="G304" s="4"/>
      <c r="H304" s="43"/>
      <c r="I304" s="61" t="str">
        <f t="shared" si="41"/>
        <v xml:space="preserve"> </v>
      </c>
      <c r="J304" s="61" t="str">
        <f t="shared" si="42"/>
        <v xml:space="preserve"> </v>
      </c>
      <c r="K304" s="59" t="str">
        <f t="shared" si="43"/>
        <v xml:space="preserve"> </v>
      </c>
      <c r="L304" s="59" t="str">
        <f t="shared" si="44"/>
        <v xml:space="preserve"> </v>
      </c>
      <c r="W304" s="97">
        <f>DATA!A297</f>
        <v>327</v>
      </c>
      <c r="X304" s="97">
        <f>DATA!B297</f>
        <v>135</v>
      </c>
      <c r="Y304" s="39">
        <f>DATA!C297</f>
        <v>88.331542773493794</v>
      </c>
      <c r="Z304" s="38">
        <f>DATA!D297</f>
        <v>0.96383877332772272</v>
      </c>
      <c r="AA304" s="38">
        <f>DATA!E297</f>
        <v>2.7154141501064957</v>
      </c>
    </row>
    <row r="305" spans="1:27" x14ac:dyDescent="0.35">
      <c r="A305" s="2" t="s">
        <v>367</v>
      </c>
      <c r="B305" s="3"/>
      <c r="C305" s="58">
        <f t="shared" si="39"/>
        <v>0</v>
      </c>
      <c r="D305" s="3"/>
      <c r="E305" s="58">
        <f t="shared" si="40"/>
        <v>0</v>
      </c>
      <c r="F305" s="43"/>
      <c r="G305" s="4"/>
      <c r="H305" s="43"/>
      <c r="I305" s="61" t="str">
        <f t="shared" si="41"/>
        <v xml:space="preserve"> </v>
      </c>
      <c r="J305" s="61" t="str">
        <f t="shared" si="42"/>
        <v xml:space="preserve"> </v>
      </c>
      <c r="K305" s="59" t="str">
        <f t="shared" si="43"/>
        <v xml:space="preserve"> </v>
      </c>
      <c r="L305" s="59" t="str">
        <f t="shared" si="44"/>
        <v xml:space="preserve"> </v>
      </c>
      <c r="W305" s="97">
        <f>DATA!A298</f>
        <v>327</v>
      </c>
      <c r="X305" s="97">
        <f>DATA!B298</f>
        <v>136</v>
      </c>
      <c r="Y305" s="39">
        <f>DATA!C298</f>
        <v>89.295381546821517</v>
      </c>
      <c r="Z305" s="38">
        <f>DATA!D298</f>
        <v>0.96274752700363919</v>
      </c>
      <c r="AA305" s="38">
        <f>DATA!E298</f>
        <v>2.7261703667546335</v>
      </c>
    </row>
    <row r="306" spans="1:27" x14ac:dyDescent="0.35">
      <c r="A306" s="2" t="s">
        <v>368</v>
      </c>
      <c r="B306" s="3"/>
      <c r="C306" s="58">
        <f t="shared" si="39"/>
        <v>0</v>
      </c>
      <c r="D306" s="3"/>
      <c r="E306" s="58">
        <f t="shared" si="40"/>
        <v>0</v>
      </c>
      <c r="F306" s="43"/>
      <c r="G306" s="4"/>
      <c r="H306" s="43"/>
      <c r="I306" s="61" t="str">
        <f t="shared" si="41"/>
        <v xml:space="preserve"> </v>
      </c>
      <c r="J306" s="61" t="str">
        <f t="shared" si="42"/>
        <v xml:space="preserve"> </v>
      </c>
      <c r="K306" s="59" t="str">
        <f t="shared" si="43"/>
        <v xml:space="preserve"> </v>
      </c>
      <c r="L306" s="59" t="str">
        <f t="shared" si="44"/>
        <v xml:space="preserve"> </v>
      </c>
      <c r="W306" s="97">
        <f>DATA!A299</f>
        <v>327</v>
      </c>
      <c r="X306" s="97">
        <f>DATA!B299</f>
        <v>137</v>
      </c>
      <c r="Y306" s="39">
        <f>DATA!C299</f>
        <v>90.25812907382516</v>
      </c>
      <c r="Z306" s="38">
        <f>DATA!D299</f>
        <v>0.96156541670711349</v>
      </c>
      <c r="AA306" s="38">
        <f>DATA!E299</f>
        <v>2.7366815844327483</v>
      </c>
    </row>
    <row r="307" spans="1:27" x14ac:dyDescent="0.35">
      <c r="A307" s="2" t="s">
        <v>369</v>
      </c>
      <c r="B307" s="3"/>
      <c r="C307" s="58">
        <f t="shared" si="39"/>
        <v>0</v>
      </c>
      <c r="D307" s="3"/>
      <c r="E307" s="58">
        <f t="shared" si="40"/>
        <v>0</v>
      </c>
      <c r="F307" s="43"/>
      <c r="G307" s="4"/>
      <c r="H307" s="43"/>
      <c r="I307" s="61" t="str">
        <f t="shared" si="41"/>
        <v xml:space="preserve"> </v>
      </c>
      <c r="J307" s="61" t="str">
        <f t="shared" si="42"/>
        <v xml:space="preserve"> </v>
      </c>
      <c r="K307" s="59" t="str">
        <f t="shared" si="43"/>
        <v xml:space="preserve"> </v>
      </c>
      <c r="L307" s="59" t="str">
        <f t="shared" si="44"/>
        <v xml:space="preserve"> </v>
      </c>
      <c r="W307" s="97">
        <f>DATA!A300</f>
        <v>327</v>
      </c>
      <c r="X307" s="97">
        <f>DATA!B300</f>
        <v>138</v>
      </c>
      <c r="Y307" s="39">
        <f>DATA!C300</f>
        <v>91.219694490532277</v>
      </c>
      <c r="Z307" s="38">
        <f>DATA!D300</f>
        <v>0.96029424490366821</v>
      </c>
      <c r="AA307" s="38">
        <f>DATA!E300</f>
        <v>2.7469528566867929</v>
      </c>
    </row>
    <row r="308" spans="1:27" x14ac:dyDescent="0.35">
      <c r="A308" s="2" t="s">
        <v>370</v>
      </c>
      <c r="B308" s="3"/>
      <c r="C308" s="58">
        <f t="shared" si="39"/>
        <v>0</v>
      </c>
      <c r="D308" s="3"/>
      <c r="E308" s="58">
        <f t="shared" si="40"/>
        <v>0</v>
      </c>
      <c r="F308" s="43"/>
      <c r="G308" s="4"/>
      <c r="H308" s="43"/>
      <c r="I308" s="61" t="str">
        <f t="shared" si="41"/>
        <v xml:space="preserve"> </v>
      </c>
      <c r="J308" s="61" t="str">
        <f t="shared" si="42"/>
        <v xml:space="preserve"> </v>
      </c>
      <c r="K308" s="59" t="str">
        <f t="shared" si="43"/>
        <v xml:space="preserve"> </v>
      </c>
      <c r="L308" s="59" t="str">
        <f t="shared" si="44"/>
        <v xml:space="preserve"> </v>
      </c>
      <c r="W308" s="97">
        <f>DATA!A301</f>
        <v>327</v>
      </c>
      <c r="X308" s="97">
        <f>DATA!B301</f>
        <v>139</v>
      </c>
      <c r="Y308" s="39">
        <f>DATA!C301</f>
        <v>92.179988735435941</v>
      </c>
      <c r="Z308" s="38">
        <f>DATA!D301</f>
        <v>0.95893580904255415</v>
      </c>
      <c r="AA308" s="38">
        <f>DATA!E301</f>
        <v>2.7569892081023477</v>
      </c>
    </row>
    <row r="309" spans="1:27" x14ac:dyDescent="0.35">
      <c r="A309" s="2" t="s">
        <v>371</v>
      </c>
      <c r="B309" s="3"/>
      <c r="C309" s="58">
        <f t="shared" si="39"/>
        <v>0</v>
      </c>
      <c r="D309" s="3"/>
      <c r="E309" s="58">
        <f t="shared" si="40"/>
        <v>0</v>
      </c>
      <c r="F309" s="43"/>
      <c r="G309" s="4"/>
      <c r="H309" s="43"/>
      <c r="I309" s="61" t="str">
        <f t="shared" si="41"/>
        <v xml:space="preserve"> </v>
      </c>
      <c r="J309" s="61" t="str">
        <f t="shared" si="42"/>
        <v xml:space="preserve"> </v>
      </c>
      <c r="K309" s="59" t="str">
        <f t="shared" si="43"/>
        <v xml:space="preserve"> </v>
      </c>
      <c r="L309" s="59" t="str">
        <f t="shared" si="44"/>
        <v xml:space="preserve"> </v>
      </c>
      <c r="W309" s="97">
        <f>DATA!A302</f>
        <v>327</v>
      </c>
      <c r="X309" s="97">
        <f>DATA!B302</f>
        <v>140</v>
      </c>
      <c r="Y309" s="39">
        <f>DATA!C302</f>
        <v>93.138924544478499</v>
      </c>
      <c r="Z309" s="38">
        <f>DATA!D302</f>
        <v>0.95749190065845369</v>
      </c>
      <c r="AA309" s="38">
        <f>DATA!E302</f>
        <v>2.7667956285407733</v>
      </c>
    </row>
    <row r="310" spans="1:27" x14ac:dyDescent="0.35">
      <c r="A310" s="2" t="s">
        <v>372</v>
      </c>
      <c r="B310" s="3"/>
      <c r="C310" s="58">
        <f t="shared" si="39"/>
        <v>0</v>
      </c>
      <c r="D310" s="3"/>
      <c r="E310" s="58">
        <f t="shared" si="40"/>
        <v>0</v>
      </c>
      <c r="F310" s="43"/>
      <c r="G310" s="4"/>
      <c r="H310" s="43"/>
      <c r="I310" s="61" t="str">
        <f t="shared" si="41"/>
        <v xml:space="preserve"> </v>
      </c>
      <c r="J310" s="61" t="str">
        <f t="shared" si="42"/>
        <v xml:space="preserve"> </v>
      </c>
      <c r="K310" s="59" t="str">
        <f t="shared" si="43"/>
        <v xml:space="preserve"> </v>
      </c>
      <c r="L310" s="59" t="str">
        <f t="shared" si="44"/>
        <v xml:space="preserve"> </v>
      </c>
      <c r="W310" s="97">
        <f>DATA!A303</f>
        <v>327</v>
      </c>
      <c r="X310" s="97">
        <f>DATA!B303</f>
        <v>141</v>
      </c>
      <c r="Y310" s="39">
        <f>DATA!C303</f>
        <v>94.096416445136953</v>
      </c>
      <c r="Z310" s="38">
        <f>DATA!D303</f>
        <v>0.95596430450576619</v>
      </c>
      <c r="AA310" s="38">
        <f>DATA!E303</f>
        <v>2.7763770678136188</v>
      </c>
    </row>
    <row r="311" spans="1:27" x14ac:dyDescent="0.35">
      <c r="A311" s="2" t="s">
        <v>373</v>
      </c>
      <c r="B311" s="3"/>
      <c r="C311" s="58">
        <f t="shared" si="39"/>
        <v>0</v>
      </c>
      <c r="D311" s="3"/>
      <c r="E311" s="58">
        <f t="shared" si="40"/>
        <v>0</v>
      </c>
      <c r="F311" s="43"/>
      <c r="G311" s="4"/>
      <c r="H311" s="43"/>
      <c r="I311" s="61" t="str">
        <f t="shared" si="41"/>
        <v xml:space="preserve"> </v>
      </c>
      <c r="J311" s="61" t="str">
        <f t="shared" si="42"/>
        <v xml:space="preserve"> </v>
      </c>
      <c r="K311" s="59" t="str">
        <f t="shared" si="43"/>
        <v xml:space="preserve"> </v>
      </c>
      <c r="L311" s="59" t="str">
        <f t="shared" si="44"/>
        <v xml:space="preserve"> </v>
      </c>
      <c r="W311" s="97">
        <f>DATA!A304</f>
        <v>327</v>
      </c>
      <c r="X311" s="97">
        <f>DATA!B304</f>
        <v>142</v>
      </c>
      <c r="Y311" s="39">
        <f>DATA!C304</f>
        <v>95.052380749642722</v>
      </c>
      <c r="Z311" s="38">
        <f>DATA!D304</f>
        <v>0.95435479772510945</v>
      </c>
      <c r="AA311" s="38">
        <f>DATA!E304</f>
        <v>2.7857384307799968</v>
      </c>
    </row>
    <row r="312" spans="1:27" x14ac:dyDescent="0.35">
      <c r="A312" s="2" t="s">
        <v>374</v>
      </c>
      <c r="B312" s="3"/>
      <c r="C312" s="58">
        <f t="shared" si="39"/>
        <v>0</v>
      </c>
      <c r="D312" s="3"/>
      <c r="E312" s="58">
        <f t="shared" si="40"/>
        <v>0</v>
      </c>
      <c r="F312" s="43"/>
      <c r="G312" s="4"/>
      <c r="H312" s="43"/>
      <c r="I312" s="61" t="str">
        <f t="shared" si="41"/>
        <v xml:space="preserve"> </v>
      </c>
      <c r="J312" s="61" t="str">
        <f t="shared" si="42"/>
        <v xml:space="preserve"> </v>
      </c>
      <c r="K312" s="59" t="str">
        <f t="shared" si="43"/>
        <v xml:space="preserve"> </v>
      </c>
      <c r="L312" s="59" t="str">
        <f t="shared" si="44"/>
        <v xml:space="preserve"> </v>
      </c>
      <c r="W312" s="97">
        <f>DATA!A305</f>
        <v>327</v>
      </c>
      <c r="X312" s="97">
        <f>DATA!B305</f>
        <v>143</v>
      </c>
      <c r="Y312" s="39">
        <f>DATA!C305</f>
        <v>96.006735547367825</v>
      </c>
      <c r="Z312" s="38">
        <f>DATA!D305</f>
        <v>0.95266514904178479</v>
      </c>
      <c r="AA312" s="38">
        <f>DATA!E305</f>
        <v>2.7948845728512381</v>
      </c>
    </row>
    <row r="313" spans="1:27" x14ac:dyDescent="0.35">
      <c r="A313" s="2" t="s">
        <v>375</v>
      </c>
      <c r="B313" s="3"/>
      <c r="C313" s="58">
        <f t="shared" si="39"/>
        <v>0</v>
      </c>
      <c r="D313" s="3"/>
      <c r="E313" s="58">
        <f t="shared" si="40"/>
        <v>0</v>
      </c>
      <c r="F313" s="43"/>
      <c r="G313" s="4"/>
      <c r="H313" s="43"/>
      <c r="I313" s="61" t="str">
        <f t="shared" si="41"/>
        <v xml:space="preserve"> </v>
      </c>
      <c r="J313" s="61" t="str">
        <f t="shared" si="42"/>
        <v xml:space="preserve"> </v>
      </c>
      <c r="K313" s="59" t="str">
        <f t="shared" si="43"/>
        <v xml:space="preserve"> </v>
      </c>
      <c r="L313" s="59" t="str">
        <f t="shared" si="44"/>
        <v xml:space="preserve"> </v>
      </c>
      <c r="W313" s="97">
        <f>DATA!A306</f>
        <v>327</v>
      </c>
      <c r="X313" s="97">
        <f>DATA!B306</f>
        <v>144</v>
      </c>
      <c r="Y313" s="39">
        <f>DATA!C306</f>
        <v>96.959400696409602</v>
      </c>
      <c r="Z313" s="38">
        <f>DATA!D306</f>
        <v>0.95089711799634813</v>
      </c>
      <c r="AA313" s="38">
        <f>DATA!E306</f>
        <v>2.8038202958868554</v>
      </c>
    </row>
    <row r="314" spans="1:27" x14ac:dyDescent="0.35">
      <c r="A314" s="2" t="s">
        <v>376</v>
      </c>
      <c r="B314" s="3"/>
      <c r="C314" s="58">
        <f t="shared" si="39"/>
        <v>0</v>
      </c>
      <c r="D314" s="3"/>
      <c r="E314" s="58">
        <f t="shared" si="40"/>
        <v>0</v>
      </c>
      <c r="F314" s="43"/>
      <c r="G314" s="4"/>
      <c r="H314" s="43"/>
      <c r="I314" s="61" t="str">
        <f t="shared" si="41"/>
        <v xml:space="preserve"> </v>
      </c>
      <c r="J314" s="61" t="str">
        <f t="shared" si="42"/>
        <v xml:space="preserve"> </v>
      </c>
      <c r="K314" s="59" t="str">
        <f t="shared" si="43"/>
        <v xml:space="preserve"> </v>
      </c>
      <c r="L314" s="59" t="str">
        <f t="shared" si="44"/>
        <v xml:space="preserve"> </v>
      </c>
      <c r="W314" s="97">
        <f>DATA!A307</f>
        <v>327</v>
      </c>
      <c r="X314" s="97">
        <f>DATA!B307</f>
        <v>145</v>
      </c>
      <c r="Y314" s="39">
        <f>DATA!C307</f>
        <v>97.910297814405965</v>
      </c>
      <c r="Z314" s="38">
        <f>DATA!D307</f>
        <v>0.94905245420582673</v>
      </c>
      <c r="AA314" s="38">
        <f>DATA!E307</f>
        <v>2.8125503444656612</v>
      </c>
    </row>
    <row r="315" spans="1:27" x14ac:dyDescent="0.35">
      <c r="A315" s="2" t="s">
        <v>377</v>
      </c>
      <c r="B315" s="3"/>
      <c r="C315" s="58">
        <f t="shared" si="39"/>
        <v>0</v>
      </c>
      <c r="D315" s="3"/>
      <c r="E315" s="58">
        <f t="shared" si="40"/>
        <v>0</v>
      </c>
      <c r="F315" s="43"/>
      <c r="G315" s="4"/>
      <c r="H315" s="43"/>
      <c r="I315" s="61" t="str">
        <f t="shared" si="41"/>
        <v xml:space="preserve"> </v>
      </c>
      <c r="J315" s="61" t="str">
        <f t="shared" si="42"/>
        <v xml:space="preserve"> </v>
      </c>
      <c r="K315" s="59" t="str">
        <f t="shared" si="43"/>
        <v xml:space="preserve"> </v>
      </c>
      <c r="L315" s="59" t="str">
        <f t="shared" si="44"/>
        <v xml:space="preserve"> </v>
      </c>
      <c r="W315" s="97">
        <f>DATA!A308</f>
        <v>327</v>
      </c>
      <c r="X315" s="97">
        <f>DATA!B308</f>
        <v>146</v>
      </c>
      <c r="Y315" s="39">
        <f>DATA!C308</f>
        <v>98.859350268611792</v>
      </c>
      <c r="Z315" s="38">
        <f>DATA!D308</f>
        <v>0.94713289665665812</v>
      </c>
      <c r="AA315" s="38">
        <f>DATA!E308</f>
        <v>2.8210794025157639</v>
      </c>
    </row>
    <row r="316" spans="1:27" x14ac:dyDescent="0.35">
      <c r="A316" s="2" t="s">
        <v>378</v>
      </c>
      <c r="B316" s="3"/>
      <c r="C316" s="58">
        <f t="shared" si="39"/>
        <v>0</v>
      </c>
      <c r="D316" s="3"/>
      <c r="E316" s="58">
        <f t="shared" si="40"/>
        <v>0</v>
      </c>
      <c r="F316" s="43"/>
      <c r="G316" s="4"/>
      <c r="H316" s="43"/>
      <c r="I316" s="61" t="str">
        <f t="shared" si="41"/>
        <v xml:space="preserve"> </v>
      </c>
      <c r="J316" s="61" t="str">
        <f t="shared" si="42"/>
        <v xml:space="preserve"> </v>
      </c>
      <c r="K316" s="59" t="str">
        <f t="shared" si="43"/>
        <v xml:space="preserve"> </v>
      </c>
      <c r="L316" s="59" t="str">
        <f t="shared" si="44"/>
        <v xml:space="preserve"> </v>
      </c>
      <c r="W316" s="97">
        <f>DATA!A309</f>
        <v>327</v>
      </c>
      <c r="X316" s="97">
        <f>DATA!B309</f>
        <v>147</v>
      </c>
      <c r="Y316" s="39">
        <f>DATA!C309</f>
        <v>99.806483165268446</v>
      </c>
      <c r="Z316" s="38">
        <f>DATA!D309</f>
        <v>0.94514017302788034</v>
      </c>
      <c r="AA316" s="38">
        <f>DATA!E309</f>
        <v>2.829412090287168</v>
      </c>
    </row>
    <row r="317" spans="1:27" x14ac:dyDescent="0.35">
      <c r="A317" s="2" t="s">
        <v>379</v>
      </c>
      <c r="B317" s="3"/>
      <c r="C317" s="58">
        <f t="shared" si="39"/>
        <v>0</v>
      </c>
      <c r="D317" s="3"/>
      <c r="E317" s="58">
        <f t="shared" si="40"/>
        <v>0</v>
      </c>
      <c r="F317" s="43"/>
      <c r="G317" s="4"/>
      <c r="H317" s="43"/>
      <c r="I317" s="61" t="str">
        <f t="shared" si="41"/>
        <v xml:space="preserve"> </v>
      </c>
      <c r="J317" s="61" t="str">
        <f t="shared" si="42"/>
        <v xml:space="preserve"> </v>
      </c>
      <c r="K317" s="59" t="str">
        <f t="shared" si="43"/>
        <v xml:space="preserve"> </v>
      </c>
      <c r="L317" s="59" t="str">
        <f t="shared" si="44"/>
        <v xml:space="preserve"> </v>
      </c>
      <c r="W317" s="97">
        <f>DATA!A310</f>
        <v>327</v>
      </c>
      <c r="X317" s="97">
        <f>DATA!B310</f>
        <v>148</v>
      </c>
      <c r="Y317" s="39">
        <f>DATA!C310</f>
        <v>100.75162333829633</v>
      </c>
      <c r="Z317" s="38">
        <f>DATA!D310</f>
        <v>0.94307599904455586</v>
      </c>
      <c r="AA317" s="38">
        <f>DATA!E310</f>
        <v>2.8375529616507382</v>
      </c>
    </row>
    <row r="318" spans="1:27" x14ac:dyDescent="0.35">
      <c r="A318" s="2" t="s">
        <v>380</v>
      </c>
      <c r="B318" s="3"/>
      <c r="C318" s="58">
        <f t="shared" si="39"/>
        <v>0</v>
      </c>
      <c r="D318" s="3"/>
      <c r="E318" s="58">
        <f t="shared" si="40"/>
        <v>0</v>
      </c>
      <c r="F318" s="43"/>
      <c r="G318" s="4"/>
      <c r="H318" s="43"/>
      <c r="I318" s="61" t="str">
        <f t="shared" si="41"/>
        <v xml:space="preserve"> </v>
      </c>
      <c r="J318" s="61" t="str">
        <f t="shared" si="42"/>
        <v xml:space="preserve"> </v>
      </c>
      <c r="K318" s="59" t="str">
        <f t="shared" si="43"/>
        <v xml:space="preserve"> </v>
      </c>
      <c r="L318" s="59" t="str">
        <f t="shared" si="44"/>
        <v xml:space="preserve"> </v>
      </c>
      <c r="W318" s="97">
        <f>DATA!A311</f>
        <v>327</v>
      </c>
      <c r="X318" s="97">
        <f>DATA!B311</f>
        <v>149</v>
      </c>
      <c r="Y318" s="39">
        <f>DATA!C311</f>
        <v>101.69469933734089</v>
      </c>
      <c r="Z318" s="38">
        <f>DATA!D311</f>
        <v>0.94094207786105599</v>
      </c>
      <c r="AA318" s="38">
        <f>DATA!E311</f>
        <v>2.8455065017074057</v>
      </c>
    </row>
    <row r="319" spans="1:27" x14ac:dyDescent="0.35">
      <c r="A319" s="2" t="s">
        <v>381</v>
      </c>
      <c r="B319" s="3"/>
      <c r="C319" s="58">
        <f t="shared" si="39"/>
        <v>0</v>
      </c>
      <c r="D319" s="3"/>
      <c r="E319" s="58">
        <f t="shared" si="40"/>
        <v>0</v>
      </c>
      <c r="F319" s="43"/>
      <c r="G319" s="4"/>
      <c r="H319" s="43"/>
      <c r="I319" s="61" t="str">
        <f t="shared" si="41"/>
        <v xml:space="preserve"> </v>
      </c>
      <c r="J319" s="61" t="str">
        <f t="shared" si="42"/>
        <v xml:space="preserve"> </v>
      </c>
      <c r="K319" s="59" t="str">
        <f t="shared" si="43"/>
        <v xml:space="preserve"> </v>
      </c>
      <c r="L319" s="59" t="str">
        <f t="shared" si="44"/>
        <v xml:space="preserve"> </v>
      </c>
      <c r="W319" s="97">
        <f>DATA!A312</f>
        <v>327</v>
      </c>
      <c r="X319" s="97">
        <f>DATA!B312</f>
        <v>150</v>
      </c>
      <c r="Y319" s="39">
        <f>DATA!C312</f>
        <v>102.63564141520195</v>
      </c>
      <c r="Z319" s="38">
        <f>DATA!D312</f>
        <v>0.93874009947362325</v>
      </c>
      <c r="AA319" s="38">
        <f>DATA!E312</f>
        <v>2.8532771246916933</v>
      </c>
    </row>
    <row r="320" spans="1:27" x14ac:dyDescent="0.35">
      <c r="A320" s="2" t="s">
        <v>382</v>
      </c>
      <c r="B320" s="3"/>
      <c r="C320" s="58">
        <f t="shared" si="39"/>
        <v>0</v>
      </c>
      <c r="D320" s="3"/>
      <c r="E320" s="58">
        <f t="shared" si="40"/>
        <v>0</v>
      </c>
      <c r="F320" s="43"/>
      <c r="G320" s="4"/>
      <c r="H320" s="43"/>
      <c r="I320" s="61" t="str">
        <f t="shared" si="41"/>
        <v xml:space="preserve"> </v>
      </c>
      <c r="J320" s="61" t="str">
        <f t="shared" si="42"/>
        <v xml:space="preserve"> </v>
      </c>
      <c r="K320" s="59" t="str">
        <f t="shared" si="43"/>
        <v xml:space="preserve"> </v>
      </c>
      <c r="L320" s="59" t="str">
        <f t="shared" si="44"/>
        <v xml:space="preserve"> </v>
      </c>
      <c r="W320" s="97">
        <f>DATA!A313</f>
        <v>327</v>
      </c>
      <c r="X320" s="97">
        <f>DATA!B313</f>
        <v>151</v>
      </c>
      <c r="Y320" s="39">
        <f>DATA!C313</f>
        <v>103.57438151467557</v>
      </c>
      <c r="Z320" s="38">
        <f>DATA!D313</f>
        <v>0.93647174016174262</v>
      </c>
      <c r="AA320" s="38">
        <f>DATA!E313</f>
        <v>2.8608691721538446</v>
      </c>
    </row>
    <row r="321" spans="1:27" x14ac:dyDescent="0.35">
      <c r="A321" s="2" t="s">
        <v>383</v>
      </c>
      <c r="B321" s="3"/>
      <c r="C321" s="58">
        <f t="shared" si="39"/>
        <v>0</v>
      </c>
      <c r="D321" s="3"/>
      <c r="E321" s="58">
        <f t="shared" si="40"/>
        <v>0</v>
      </c>
      <c r="F321" s="43"/>
      <c r="G321" s="4"/>
      <c r="H321" s="43"/>
      <c r="I321" s="61" t="str">
        <f t="shared" si="41"/>
        <v xml:space="preserve"> </v>
      </c>
      <c r="J321" s="61" t="str">
        <f t="shared" si="42"/>
        <v xml:space="preserve"> </v>
      </c>
      <c r="K321" s="59" t="str">
        <f t="shared" si="43"/>
        <v xml:space="preserve"> </v>
      </c>
      <c r="L321" s="59" t="str">
        <f t="shared" si="44"/>
        <v xml:space="preserve"> </v>
      </c>
      <c r="W321" s="97">
        <f>DATA!A314</f>
        <v>327</v>
      </c>
      <c r="X321" s="97">
        <f>DATA!B314</f>
        <v>152</v>
      </c>
      <c r="Y321" s="39">
        <f>DATA!C314</f>
        <v>104.51085325483731</v>
      </c>
      <c r="Z321" s="38">
        <f>DATA!D314</f>
        <v>0.93413866195798434</v>
      </c>
      <c r="AA321" s="38">
        <f>DATA!E314</f>
        <v>2.8682869114051379</v>
      </c>
    </row>
    <row r="322" spans="1:27" x14ac:dyDescent="0.35">
      <c r="A322" s="2" t="s">
        <v>384</v>
      </c>
      <c r="B322" s="3"/>
      <c r="C322" s="58">
        <f t="shared" si="39"/>
        <v>0</v>
      </c>
      <c r="D322" s="3"/>
      <c r="E322" s="58">
        <f t="shared" si="40"/>
        <v>0</v>
      </c>
      <c r="F322" s="43"/>
      <c r="G322" s="4"/>
      <c r="H322" s="43"/>
      <c r="I322" s="61" t="str">
        <f t="shared" si="41"/>
        <v xml:space="preserve"> </v>
      </c>
      <c r="J322" s="61" t="str">
        <f t="shared" si="42"/>
        <v xml:space="preserve"> </v>
      </c>
      <c r="K322" s="59" t="str">
        <f t="shared" si="43"/>
        <v xml:space="preserve"> </v>
      </c>
      <c r="L322" s="59" t="str">
        <f t="shared" si="44"/>
        <v xml:space="preserve"> </v>
      </c>
      <c r="W322" s="97">
        <f>DATA!A315</f>
        <v>327</v>
      </c>
      <c r="X322" s="97">
        <f>DATA!B315</f>
        <v>153</v>
      </c>
      <c r="Y322" s="39">
        <f>DATA!C315</f>
        <v>105.44499191679529</v>
      </c>
      <c r="Z322" s="38">
        <f>DATA!D315</f>
        <v>0.93174251214542991</v>
      </c>
      <c r="AA322" s="38">
        <f>DATA!E315</f>
        <v>2.875534534211285</v>
      </c>
    </row>
    <row r="323" spans="1:27" x14ac:dyDescent="0.35">
      <c r="A323" s="2" t="s">
        <v>385</v>
      </c>
      <c r="B323" s="3"/>
      <c r="C323" s="58">
        <f t="shared" si="39"/>
        <v>0</v>
      </c>
      <c r="D323" s="3"/>
      <c r="E323" s="58">
        <f t="shared" si="40"/>
        <v>0</v>
      </c>
      <c r="F323" s="43"/>
      <c r="G323" s="4"/>
      <c r="H323" s="43"/>
      <c r="I323" s="61" t="str">
        <f t="shared" si="41"/>
        <v xml:space="preserve"> </v>
      </c>
      <c r="J323" s="61" t="str">
        <f t="shared" si="42"/>
        <v xml:space="preserve"> </v>
      </c>
      <c r="K323" s="59" t="str">
        <f t="shared" si="43"/>
        <v xml:space="preserve"> </v>
      </c>
      <c r="L323" s="59" t="str">
        <f t="shared" si="44"/>
        <v xml:space="preserve"> </v>
      </c>
      <c r="W323" s="97">
        <f>DATA!A316</f>
        <v>327</v>
      </c>
      <c r="X323" s="97">
        <f>DATA!B316</f>
        <v>154</v>
      </c>
      <c r="Y323" s="39">
        <f>DATA!C316</f>
        <v>106.37673442894072</v>
      </c>
      <c r="Z323" s="38">
        <f>DATA!D316</f>
        <v>0.92928492278267072</v>
      </c>
      <c r="AA323" s="38">
        <f>DATA!E316</f>
        <v>2.8826161557191692</v>
      </c>
    </row>
    <row r="324" spans="1:27" x14ac:dyDescent="0.35">
      <c r="A324" s="2" t="s">
        <v>386</v>
      </c>
      <c r="B324" s="3"/>
      <c r="C324" s="58">
        <f t="shared" si="39"/>
        <v>0</v>
      </c>
      <c r="D324" s="3"/>
      <c r="E324" s="58">
        <f t="shared" si="40"/>
        <v>0</v>
      </c>
      <c r="F324" s="43"/>
      <c r="G324" s="4"/>
      <c r="H324" s="43"/>
      <c r="I324" s="61" t="str">
        <f t="shared" si="41"/>
        <v xml:space="preserve"> </v>
      </c>
      <c r="J324" s="61" t="str">
        <f t="shared" si="42"/>
        <v xml:space="preserve"> </v>
      </c>
      <c r="K324" s="59" t="str">
        <f t="shared" si="43"/>
        <v xml:space="preserve"> </v>
      </c>
      <c r="L324" s="59" t="str">
        <f t="shared" si="44"/>
        <v xml:space="preserve"> </v>
      </c>
      <c r="W324" s="97">
        <f>DATA!A317</f>
        <v>327</v>
      </c>
      <c r="X324" s="97">
        <f>DATA!B317</f>
        <v>155</v>
      </c>
      <c r="Y324" s="39">
        <f>DATA!C317</f>
        <v>107.30601935172339</v>
      </c>
      <c r="Z324" s="38">
        <f>DATA!D317</f>
        <v>0.92676751025551951</v>
      </c>
      <c r="AA324" s="38">
        <f>DATA!E317</f>
        <v>2.8895358136025791</v>
      </c>
    </row>
    <row r="325" spans="1:27" x14ac:dyDescent="0.35">
      <c r="A325" s="2" t="s">
        <v>387</v>
      </c>
      <c r="B325" s="3"/>
      <c r="C325" s="58">
        <f t="shared" si="39"/>
        <v>0</v>
      </c>
      <c r="D325" s="3"/>
      <c r="E325" s="58">
        <f t="shared" si="40"/>
        <v>0</v>
      </c>
      <c r="F325" s="43"/>
      <c r="G325" s="4"/>
      <c r="H325" s="43"/>
      <c r="I325" s="61" t="str">
        <f t="shared" si="41"/>
        <v xml:space="preserve"> </v>
      </c>
      <c r="J325" s="61" t="str">
        <f t="shared" si="42"/>
        <v xml:space="preserve"> </v>
      </c>
      <c r="K325" s="59" t="str">
        <f t="shared" si="43"/>
        <v xml:space="preserve"> </v>
      </c>
      <c r="L325" s="59" t="str">
        <f t="shared" si="44"/>
        <v xml:space="preserve"> </v>
      </c>
      <c r="W325" s="97">
        <f>DATA!A318</f>
        <v>327</v>
      </c>
      <c r="X325" s="97">
        <f>DATA!B318</f>
        <v>156</v>
      </c>
      <c r="Y325" s="39">
        <f>DATA!C318</f>
        <v>108.23278686197891</v>
      </c>
      <c r="Z325" s="38">
        <f>DATA!D318</f>
        <v>0.92419187485479171</v>
      </c>
      <c r="AA325" s="38">
        <f>DATA!E318</f>
        <v>2.896297467412988</v>
      </c>
    </row>
    <row r="326" spans="1:27" x14ac:dyDescent="0.35">
      <c r="A326" s="2" t="s">
        <v>388</v>
      </c>
      <c r="B326" s="3"/>
      <c r="C326" s="58">
        <f t="shared" si="39"/>
        <v>0</v>
      </c>
      <c r="D326" s="3"/>
      <c r="E326" s="58">
        <f t="shared" si="40"/>
        <v>0</v>
      </c>
      <c r="F326" s="43"/>
      <c r="G326" s="4"/>
      <c r="H326" s="43"/>
      <c r="I326" s="61" t="str">
        <f t="shared" si="41"/>
        <v xml:space="preserve"> </v>
      </c>
      <c r="J326" s="61" t="str">
        <f t="shared" si="42"/>
        <v xml:space="preserve"> </v>
      </c>
      <c r="K326" s="59" t="str">
        <f t="shared" si="43"/>
        <v xml:space="preserve"> </v>
      </c>
      <c r="L326" s="59" t="str">
        <f t="shared" si="44"/>
        <v xml:space="preserve"> </v>
      </c>
      <c r="W326" s="97">
        <f>DATA!A319</f>
        <v>327</v>
      </c>
      <c r="X326" s="97">
        <f>DATA!B319</f>
        <v>157</v>
      </c>
      <c r="Y326" s="39">
        <f>DATA!C319</f>
        <v>109.15697873683371</v>
      </c>
      <c r="Z326" s="38">
        <f>DATA!D319</f>
        <v>0.92155960037993268</v>
      </c>
      <c r="AA326" s="38">
        <f>DATA!E319</f>
        <v>2.9029049981219019</v>
      </c>
    </row>
    <row r="327" spans="1:27" x14ac:dyDescent="0.35">
      <c r="A327" s="2" t="s">
        <v>389</v>
      </c>
      <c r="B327" s="3"/>
      <c r="C327" s="58">
        <f t="shared" si="39"/>
        <v>0</v>
      </c>
      <c r="D327" s="3"/>
      <c r="E327" s="58">
        <f t="shared" si="40"/>
        <v>0</v>
      </c>
      <c r="F327" s="43"/>
      <c r="G327" s="4"/>
      <c r="H327" s="43"/>
      <c r="I327" s="61" t="str">
        <f t="shared" si="41"/>
        <v xml:space="preserve"> </v>
      </c>
      <c r="J327" s="61" t="str">
        <f t="shared" si="42"/>
        <v xml:space="preserve"> </v>
      </c>
      <c r="K327" s="59" t="str">
        <f t="shared" si="43"/>
        <v xml:space="preserve"> </v>
      </c>
      <c r="L327" s="59" t="str">
        <f t="shared" si="44"/>
        <v xml:space="preserve"> </v>
      </c>
      <c r="W327" s="97">
        <f>DATA!A320</f>
        <v>327</v>
      </c>
      <c r="X327" s="97">
        <f>DATA!B320</f>
        <v>158</v>
      </c>
      <c r="Y327" s="39">
        <f>DATA!C320</f>
        <v>110.07853833721364</v>
      </c>
      <c r="Z327" s="38">
        <f>DATA!D320</f>
        <v>0.91887225376770587</v>
      </c>
      <c r="AA327" s="38">
        <f>DATA!E320</f>
        <v>2.9093622078417063</v>
      </c>
    </row>
    <row r="328" spans="1:27" x14ac:dyDescent="0.35">
      <c r="A328" s="2" t="s">
        <v>390</v>
      </c>
      <c r="B328" s="3"/>
      <c r="C328" s="58">
        <f t="shared" si="39"/>
        <v>0</v>
      </c>
      <c r="D328" s="3"/>
      <c r="E328" s="58">
        <f t="shared" si="40"/>
        <v>0</v>
      </c>
      <c r="F328" s="43"/>
      <c r="G328" s="4"/>
      <c r="H328" s="43"/>
      <c r="I328" s="61" t="str">
        <f t="shared" si="41"/>
        <v xml:space="preserve"> </v>
      </c>
      <c r="J328" s="61" t="str">
        <f t="shared" si="42"/>
        <v xml:space="preserve"> </v>
      </c>
      <c r="K328" s="59" t="str">
        <f t="shared" si="43"/>
        <v xml:space="preserve"> </v>
      </c>
      <c r="L328" s="59" t="str">
        <f t="shared" si="44"/>
        <v xml:space="preserve"> </v>
      </c>
      <c r="W328" s="97">
        <f>DATA!A321</f>
        <v>327</v>
      </c>
      <c r="X328" s="97">
        <f>DATA!B321</f>
        <v>159</v>
      </c>
      <c r="Y328" s="39">
        <f>DATA!C321</f>
        <v>110.99741059098133</v>
      </c>
      <c r="Z328" s="38">
        <f>DATA!D321</f>
        <v>0.91613138474531652</v>
      </c>
      <c r="AA328" s="38">
        <f>DATA!E321</f>
        <v>2.9156728197124764</v>
      </c>
    </row>
    <row r="329" spans="1:27" x14ac:dyDescent="0.35">
      <c r="A329" s="2" t="s">
        <v>391</v>
      </c>
      <c r="B329" s="3"/>
      <c r="C329" s="58">
        <f t="shared" si="39"/>
        <v>0</v>
      </c>
      <c r="D329" s="3"/>
      <c r="E329" s="58">
        <f t="shared" si="40"/>
        <v>0</v>
      </c>
      <c r="F329" s="43"/>
      <c r="G329" s="4"/>
      <c r="H329" s="43"/>
      <c r="I329" s="61" t="str">
        <f t="shared" si="41"/>
        <v xml:space="preserve"> </v>
      </c>
      <c r="J329" s="61" t="str">
        <f t="shared" si="42"/>
        <v xml:space="preserve"> </v>
      </c>
      <c r="K329" s="59" t="str">
        <f t="shared" si="43"/>
        <v xml:space="preserve"> </v>
      </c>
      <c r="L329" s="59" t="str">
        <f t="shared" si="44"/>
        <v xml:space="preserve"> </v>
      </c>
      <c r="W329" s="97">
        <f>DATA!A322</f>
        <v>327</v>
      </c>
      <c r="X329" s="97">
        <f>DATA!B322</f>
        <v>160</v>
      </c>
      <c r="Y329" s="39">
        <f>DATA!C322</f>
        <v>111.91354197572664</v>
      </c>
      <c r="Z329" s="38">
        <f>DATA!D322</f>
        <v>0.91333852550758365</v>
      </c>
      <c r="AA329" s="38">
        <f>DATA!E322</f>
        <v>2.921840477942621</v>
      </c>
    </row>
    <row r="330" spans="1:27" x14ac:dyDescent="0.35">
      <c r="A330" s="2" t="s">
        <v>392</v>
      </c>
      <c r="B330" s="3"/>
      <c r="C330" s="58">
        <f t="shared" ref="C330:C393" si="45">IF($P$17=1,CONVERT(B330,"lbm","kg"),B330)</f>
        <v>0</v>
      </c>
      <c r="D330" s="3"/>
      <c r="E330" s="58">
        <f t="shared" ref="E330:E393" si="46">IF($P$17=1,CONVERT(D330,"lbm","kg"),D330)</f>
        <v>0</v>
      </c>
      <c r="F330" s="43"/>
      <c r="G330" s="4"/>
      <c r="H330" s="43"/>
      <c r="I330" s="61" t="str">
        <f t="shared" si="41"/>
        <v xml:space="preserve"> </v>
      </c>
      <c r="J330" s="61" t="str">
        <f t="shared" si="42"/>
        <v xml:space="preserve"> </v>
      </c>
      <c r="K330" s="59" t="str">
        <f t="shared" si="43"/>
        <v xml:space="preserve"> </v>
      </c>
      <c r="L330" s="59" t="str">
        <f t="shared" si="44"/>
        <v xml:space="preserve"> </v>
      </c>
      <c r="W330" s="97">
        <f>DATA!A323</f>
        <v>327</v>
      </c>
      <c r="X330" s="97">
        <f>DATA!B323</f>
        <v>161</v>
      </c>
      <c r="Y330" s="39">
        <f>DATA!C323</f>
        <v>112.82688050123424</v>
      </c>
      <c r="Z330" s="38">
        <f>DATA!D323</f>
        <v>0.91049519041735749</v>
      </c>
      <c r="AA330" s="38">
        <f>DATA!E323</f>
        <v>2.927868747991778</v>
      </c>
    </row>
    <row r="331" spans="1:27" x14ac:dyDescent="0.35">
      <c r="A331" s="2" t="s">
        <v>393</v>
      </c>
      <c r="B331" s="3"/>
      <c r="C331" s="58">
        <f t="shared" si="45"/>
        <v>0</v>
      </c>
      <c r="D331" s="3"/>
      <c r="E331" s="58">
        <f t="shared" si="46"/>
        <v>0</v>
      </c>
      <c r="F331" s="43"/>
      <c r="G331" s="4"/>
      <c r="H331" s="43"/>
      <c r="I331" s="61" t="str">
        <f t="shared" ref="I331:I394" si="47">IF(F331&gt;0,(((E331-C331)*F331)+(($P$12-E331)/(VLOOKUP(E331,$S$10:$U$182,2)))*(VLOOKUP(E331,$S$10:$U$182,3))+((C331-$P$11)/(VLOOKUP(C331,$S$10:$U$182,2)))*(VLOOKUP(C331,$S$10:$U$182,3)))/($P$12-$P$11)," ")</f>
        <v xml:space="preserve"> </v>
      </c>
      <c r="J331" s="61" t="str">
        <f t="shared" ref="J331:J394" si="48">IF(G331&gt;0,IF(B331=0," ",(I331/(1+(G331*$B$7))))," ")</f>
        <v xml:space="preserve"> </v>
      </c>
      <c r="K331" s="59" t="str">
        <f t="shared" ref="K331:K394" si="49">IF(H331&gt;0,IF(B331&gt;1,(I331*H331)," ")," ")</f>
        <v xml:space="preserve"> </v>
      </c>
      <c r="L331" s="59" t="str">
        <f t="shared" ref="L331:L394" si="50">IF(G331=0," ",IF(H331=0," ",IF(G331&gt;0,IF(B331&gt;1,(J331*H331)," ")," ")))</f>
        <v xml:space="preserve"> </v>
      </c>
      <c r="W331" s="97">
        <f>DATA!A324</f>
        <v>327</v>
      </c>
      <c r="X331" s="97">
        <f>DATA!B324</f>
        <v>162</v>
      </c>
      <c r="Y331" s="39">
        <f>DATA!C324</f>
        <v>113.73737569165159</v>
      </c>
      <c r="Z331" s="38">
        <f>DATA!D324</f>
        <v>0.90760287572892651</v>
      </c>
      <c r="AA331" s="38">
        <f>DATA!E324</f>
        <v>2.9337611168848339</v>
      </c>
    </row>
    <row r="332" spans="1:27" x14ac:dyDescent="0.35">
      <c r="A332" s="2" t="s">
        <v>394</v>
      </c>
      <c r="B332" s="3"/>
      <c r="C332" s="58">
        <f t="shared" si="45"/>
        <v>0</v>
      </c>
      <c r="D332" s="3"/>
      <c r="E332" s="58">
        <f t="shared" si="46"/>
        <v>0</v>
      </c>
      <c r="F332" s="43"/>
      <c r="G332" s="4"/>
      <c r="H332" s="43"/>
      <c r="I332" s="61" t="str">
        <f t="shared" si="47"/>
        <v xml:space="preserve"> </v>
      </c>
      <c r="J332" s="61" t="str">
        <f t="shared" si="48"/>
        <v xml:space="preserve"> </v>
      </c>
      <c r="K332" s="59" t="str">
        <f t="shared" si="49"/>
        <v xml:space="preserve"> </v>
      </c>
      <c r="L332" s="59" t="str">
        <f t="shared" si="50"/>
        <v xml:space="preserve"> </v>
      </c>
      <c r="W332" s="97">
        <f>DATA!A325</f>
        <v>327</v>
      </c>
      <c r="X332" s="97">
        <f>DATA!B325</f>
        <v>163</v>
      </c>
      <c r="Y332" s="39">
        <f>DATA!C325</f>
        <v>114.64497856738052</v>
      </c>
      <c r="Z332" s="38">
        <f>DATA!D325</f>
        <v>0.90466305933311375</v>
      </c>
      <c r="AA332" s="38">
        <f>DATA!E325</f>
        <v>2.9395209936464477</v>
      </c>
    </row>
    <row r="333" spans="1:27" x14ac:dyDescent="0.35">
      <c r="A333" s="2" t="s">
        <v>395</v>
      </c>
      <c r="B333" s="3"/>
      <c r="C333" s="58">
        <f t="shared" si="45"/>
        <v>0</v>
      </c>
      <c r="D333" s="3"/>
      <c r="E333" s="58">
        <f t="shared" si="46"/>
        <v>0</v>
      </c>
      <c r="F333" s="43"/>
      <c r="G333" s="4"/>
      <c r="H333" s="43"/>
      <c r="I333" s="61" t="str">
        <f t="shared" si="47"/>
        <v xml:space="preserve"> </v>
      </c>
      <c r="J333" s="61" t="str">
        <f t="shared" si="48"/>
        <v xml:space="preserve"> </v>
      </c>
      <c r="K333" s="59" t="str">
        <f t="shared" si="49"/>
        <v xml:space="preserve"> </v>
      </c>
      <c r="L333" s="59" t="str">
        <f t="shared" si="50"/>
        <v xml:space="preserve"> </v>
      </c>
      <c r="W333" s="97">
        <f>DATA!A326</f>
        <v>327</v>
      </c>
      <c r="X333" s="97">
        <f>DATA!B326</f>
        <v>164</v>
      </c>
      <c r="Y333" s="39">
        <f>DATA!C326</f>
        <v>115.54964162671364</v>
      </c>
      <c r="Z333" s="38">
        <f>DATA!D326</f>
        <v>0.90167720052467359</v>
      </c>
      <c r="AA333" s="38">
        <f>DATA!E326</f>
        <v>2.9451517098459385</v>
      </c>
    </row>
    <row r="334" spans="1:27" x14ac:dyDescent="0.35">
      <c r="A334" s="2" t="s">
        <v>396</v>
      </c>
      <c r="B334" s="3"/>
      <c r="C334" s="58">
        <f t="shared" si="45"/>
        <v>0</v>
      </c>
      <c r="D334" s="3"/>
      <c r="E334" s="58">
        <f t="shared" si="46"/>
        <v>0</v>
      </c>
      <c r="F334" s="43"/>
      <c r="G334" s="4"/>
      <c r="H334" s="43"/>
      <c r="I334" s="61" t="str">
        <f t="shared" si="47"/>
        <v xml:space="preserve"> </v>
      </c>
      <c r="J334" s="61" t="str">
        <f t="shared" si="48"/>
        <v xml:space="preserve"> </v>
      </c>
      <c r="K334" s="59" t="str">
        <f t="shared" si="49"/>
        <v xml:space="preserve"> </v>
      </c>
      <c r="L334" s="59" t="str">
        <f t="shared" si="50"/>
        <v xml:space="preserve"> </v>
      </c>
      <c r="W334" s="97">
        <f>DATA!A327</f>
        <v>327</v>
      </c>
      <c r="X334" s="97">
        <f>DATA!B327</f>
        <v>165</v>
      </c>
      <c r="Y334" s="39">
        <f>DATA!C327</f>
        <v>116.45131882723831</v>
      </c>
      <c r="Z334" s="38">
        <f>DATA!D327</f>
        <v>0.89864673978983234</v>
      </c>
      <c r="AA334" s="38">
        <f>DATA!E327</f>
        <v>2.950656520242886</v>
      </c>
    </row>
    <row r="335" spans="1:27" x14ac:dyDescent="0.35">
      <c r="A335" s="2" t="s">
        <v>397</v>
      </c>
      <c r="B335" s="3"/>
      <c r="C335" s="58">
        <f t="shared" si="45"/>
        <v>0</v>
      </c>
      <c r="D335" s="3"/>
      <c r="E335" s="58">
        <f t="shared" si="46"/>
        <v>0</v>
      </c>
      <c r="F335" s="43"/>
      <c r="G335" s="4"/>
      <c r="H335" s="43"/>
      <c r="I335" s="61" t="str">
        <f t="shared" si="47"/>
        <v xml:space="preserve"> </v>
      </c>
      <c r="J335" s="61" t="str">
        <f t="shared" si="48"/>
        <v xml:space="preserve"> </v>
      </c>
      <c r="K335" s="59" t="str">
        <f t="shared" si="49"/>
        <v xml:space="preserve"> </v>
      </c>
      <c r="L335" s="59" t="str">
        <f t="shared" si="50"/>
        <v xml:space="preserve"> </v>
      </c>
      <c r="W335" s="97">
        <f>DATA!A328</f>
        <v>327</v>
      </c>
      <c r="X335" s="97">
        <f>DATA!B328</f>
        <v>166</v>
      </c>
      <c r="Y335" s="39">
        <f>DATA!C328</f>
        <v>117.34996556702814</v>
      </c>
      <c r="Z335" s="38">
        <f>DATA!D328</f>
        <v>0.8955730986149355</v>
      </c>
      <c r="AA335" s="38">
        <f>DATA!E328</f>
        <v>2.9560386035242807</v>
      </c>
    </row>
    <row r="336" spans="1:27" x14ac:dyDescent="0.35">
      <c r="A336" s="2" t="s">
        <v>398</v>
      </c>
      <c r="B336" s="3"/>
      <c r="C336" s="58">
        <f t="shared" si="45"/>
        <v>0</v>
      </c>
      <c r="D336" s="3"/>
      <c r="E336" s="58">
        <f t="shared" si="46"/>
        <v>0</v>
      </c>
      <c r="F336" s="43"/>
      <c r="G336" s="4"/>
      <c r="H336" s="43"/>
      <c r="I336" s="61" t="str">
        <f t="shared" si="47"/>
        <v xml:space="preserve"> </v>
      </c>
      <c r="J336" s="61" t="str">
        <f t="shared" si="48"/>
        <v xml:space="preserve"> </v>
      </c>
      <c r="K336" s="59" t="str">
        <f t="shared" si="49"/>
        <v xml:space="preserve"> </v>
      </c>
      <c r="L336" s="59" t="str">
        <f t="shared" si="50"/>
        <v xml:space="preserve"> </v>
      </c>
      <c r="W336" s="97">
        <f>DATA!A329</f>
        <v>327</v>
      </c>
      <c r="X336" s="97">
        <f>DATA!B329</f>
        <v>167</v>
      </c>
      <c r="Y336" s="39">
        <f>DATA!C329</f>
        <v>118.24553866564307</v>
      </c>
      <c r="Z336" s="38">
        <f>DATA!D329</f>
        <v>0.89245767931441833</v>
      </c>
      <c r="AA336" s="38">
        <f>DATA!E329</f>
        <v>2.9613010631245196</v>
      </c>
    </row>
    <row r="337" spans="1:27" x14ac:dyDescent="0.35">
      <c r="A337" s="2" t="s">
        <v>399</v>
      </c>
      <c r="B337" s="3"/>
      <c r="C337" s="58">
        <f t="shared" si="45"/>
        <v>0</v>
      </c>
      <c r="D337" s="3"/>
      <c r="E337" s="58">
        <f t="shared" si="46"/>
        <v>0</v>
      </c>
      <c r="F337" s="43"/>
      <c r="G337" s="4"/>
      <c r="H337" s="43"/>
      <c r="I337" s="61" t="str">
        <f t="shared" si="47"/>
        <v xml:space="preserve"> </v>
      </c>
      <c r="J337" s="61" t="str">
        <f t="shared" si="48"/>
        <v xml:space="preserve"> </v>
      </c>
      <c r="K337" s="59" t="str">
        <f t="shared" si="49"/>
        <v xml:space="preserve"> </v>
      </c>
      <c r="L337" s="59" t="str">
        <f t="shared" si="50"/>
        <v xml:space="preserve"> </v>
      </c>
      <c r="W337" s="97">
        <f>DATA!A330</f>
        <v>327</v>
      </c>
      <c r="X337" s="97">
        <f>DATA!B330</f>
        <v>168</v>
      </c>
      <c r="Y337" s="39">
        <f>DATA!C330</f>
        <v>119.1379963449575</v>
      </c>
      <c r="Z337" s="38">
        <f>DATA!D330</f>
        <v>0.88930186487810303</v>
      </c>
      <c r="AA337" s="38">
        <f>DATA!E330</f>
        <v>2.9664469281200239</v>
      </c>
    </row>
    <row r="338" spans="1:27" x14ac:dyDescent="0.35">
      <c r="A338" s="2" t="s">
        <v>400</v>
      </c>
      <c r="B338" s="3"/>
      <c r="C338" s="58">
        <f t="shared" si="45"/>
        <v>0</v>
      </c>
      <c r="D338" s="3"/>
      <c r="E338" s="58">
        <f t="shared" si="46"/>
        <v>0</v>
      </c>
      <c r="F338" s="43"/>
      <c r="G338" s="4"/>
      <c r="H338" s="43"/>
      <c r="I338" s="61" t="str">
        <f t="shared" si="47"/>
        <v xml:space="preserve"> </v>
      </c>
      <c r="J338" s="61" t="str">
        <f t="shared" si="48"/>
        <v xml:space="preserve"> </v>
      </c>
      <c r="K338" s="59" t="str">
        <f t="shared" si="49"/>
        <v xml:space="preserve"> </v>
      </c>
      <c r="L338" s="59" t="str">
        <f t="shared" si="50"/>
        <v xml:space="preserve"> </v>
      </c>
      <c r="W338" s="97">
        <f>DATA!A331</f>
        <v>327</v>
      </c>
      <c r="X338" s="97">
        <f>DATA!B331</f>
        <v>169</v>
      </c>
      <c r="Y338" s="39">
        <f>DATA!C331</f>
        <v>120.02729820983559</v>
      </c>
      <c r="Z338" s="38">
        <f>DATA!D331</f>
        <v>0.88610701883718335</v>
      </c>
      <c r="AA338" s="38">
        <f>DATA!E331</f>
        <v>2.9714791541906873</v>
      </c>
    </row>
    <row r="339" spans="1:27" x14ac:dyDescent="0.35">
      <c r="A339" s="2" t="s">
        <v>401</v>
      </c>
      <c r="B339" s="3"/>
      <c r="C339" s="58">
        <f t="shared" si="45"/>
        <v>0</v>
      </c>
      <c r="D339" s="3"/>
      <c r="E339" s="58">
        <f t="shared" si="46"/>
        <v>0</v>
      </c>
      <c r="F339" s="43"/>
      <c r="G339" s="4"/>
      <c r="H339" s="43"/>
      <c r="I339" s="61" t="str">
        <f t="shared" si="47"/>
        <v xml:space="preserve"> </v>
      </c>
      <c r="J339" s="61" t="str">
        <f t="shared" si="48"/>
        <v xml:space="preserve"> </v>
      </c>
      <c r="K339" s="59" t="str">
        <f t="shared" si="49"/>
        <v xml:space="preserve"> </v>
      </c>
      <c r="L339" s="59" t="str">
        <f t="shared" si="50"/>
        <v xml:space="preserve"> </v>
      </c>
      <c r="W339" s="97">
        <f>DATA!A332</f>
        <v>327</v>
      </c>
      <c r="X339" s="97">
        <f>DATA!B332</f>
        <v>170</v>
      </c>
      <c r="Y339" s="39">
        <f>DATA!C332</f>
        <v>120.91340522867279</v>
      </c>
      <c r="Z339" s="38">
        <f>DATA!D332</f>
        <v>0.88287448514800815</v>
      </c>
      <c r="AA339" s="38">
        <f>DATA!E332</f>
        <v>2.9764006246408345</v>
      </c>
    </row>
    <row r="340" spans="1:27" x14ac:dyDescent="0.35">
      <c r="A340" s="2" t="s">
        <v>402</v>
      </c>
      <c r="B340" s="3"/>
      <c r="C340" s="58">
        <f t="shared" si="45"/>
        <v>0</v>
      </c>
      <c r="D340" s="3"/>
      <c r="E340" s="58">
        <f t="shared" si="46"/>
        <v>0</v>
      </c>
      <c r="F340" s="43"/>
      <c r="G340" s="4"/>
      <c r="H340" s="43"/>
      <c r="I340" s="61" t="str">
        <f t="shared" si="47"/>
        <v xml:space="preserve"> </v>
      </c>
      <c r="J340" s="61" t="str">
        <f t="shared" si="48"/>
        <v xml:space="preserve"> </v>
      </c>
      <c r="K340" s="59" t="str">
        <f t="shared" si="49"/>
        <v xml:space="preserve"> </v>
      </c>
      <c r="L340" s="59" t="str">
        <f t="shared" si="50"/>
        <v xml:space="preserve"> </v>
      </c>
      <c r="W340" s="97">
        <f>DATA!A333</f>
        <v>327</v>
      </c>
      <c r="X340" s="97">
        <f>DATA!B333</f>
        <v>171</v>
      </c>
      <c r="Y340" s="39">
        <f>DATA!C333</f>
        <v>121.79627971382079</v>
      </c>
      <c r="Z340" s="38">
        <f>DATA!D333</f>
        <v>0.87960558809357181</v>
      </c>
      <c r="AA340" s="38">
        <f>DATA!E333</f>
        <v>2.9812141514727792</v>
      </c>
    </row>
    <row r="341" spans="1:27" x14ac:dyDescent="0.35">
      <c r="A341" s="2" t="s">
        <v>403</v>
      </c>
      <c r="B341" s="3"/>
      <c r="C341" s="58">
        <f t="shared" si="45"/>
        <v>0</v>
      </c>
      <c r="D341" s="3"/>
      <c r="E341" s="58">
        <f t="shared" si="46"/>
        <v>0</v>
      </c>
      <c r="F341" s="43"/>
      <c r="G341" s="4"/>
      <c r="H341" s="43"/>
      <c r="I341" s="61" t="str">
        <f t="shared" si="47"/>
        <v xml:space="preserve"> </v>
      </c>
      <c r="J341" s="61" t="str">
        <f t="shared" si="48"/>
        <v xml:space="preserve"> </v>
      </c>
      <c r="K341" s="59" t="str">
        <f t="shared" si="49"/>
        <v xml:space="preserve"> </v>
      </c>
      <c r="L341" s="59" t="str">
        <f t="shared" si="50"/>
        <v xml:space="preserve"> </v>
      </c>
      <c r="W341" s="97">
        <f>DATA!A334</f>
        <v>327</v>
      </c>
      <c r="X341" s="97">
        <f>DATA!B334</f>
        <v>172</v>
      </c>
      <c r="Y341" s="39">
        <f>DATA!C334</f>
        <v>122.67588530191436</v>
      </c>
      <c r="Z341" s="38">
        <f>DATA!D334</f>
        <v>0.8763016322014856</v>
      </c>
      <c r="AA341" s="38">
        <f>DATA!E334</f>
        <v>2.9859224765064871</v>
      </c>
    </row>
    <row r="342" spans="1:27" x14ac:dyDescent="0.35">
      <c r="A342" s="2" t="s">
        <v>404</v>
      </c>
      <c r="B342" s="3"/>
      <c r="C342" s="58">
        <f t="shared" si="45"/>
        <v>0</v>
      </c>
      <c r="D342" s="3"/>
      <c r="E342" s="58">
        <f t="shared" si="46"/>
        <v>0</v>
      </c>
      <c r="F342" s="43"/>
      <c r="G342" s="4"/>
      <c r="H342" s="43"/>
      <c r="I342" s="61" t="str">
        <f t="shared" si="47"/>
        <v xml:space="preserve"> </v>
      </c>
      <c r="J342" s="61" t="str">
        <f t="shared" si="48"/>
        <v xml:space="preserve"> </v>
      </c>
      <c r="K342" s="59" t="str">
        <f t="shared" si="49"/>
        <v xml:space="preserve"> </v>
      </c>
      <c r="L342" s="59" t="str">
        <f t="shared" si="50"/>
        <v xml:space="preserve"> </v>
      </c>
      <c r="W342" s="97">
        <f>DATA!A335</f>
        <v>327</v>
      </c>
      <c r="X342" s="97">
        <f>DATA!B335</f>
        <v>173</v>
      </c>
      <c r="Y342" s="39">
        <f>DATA!C335</f>
        <v>123.55218693411584</v>
      </c>
      <c r="Z342" s="38">
        <f>DATA!D335</f>
        <v>0.87296390217863262</v>
      </c>
      <c r="AA342" s="38">
        <f>DATA!E335</f>
        <v>2.9905282725392768</v>
      </c>
    </row>
    <row r="343" spans="1:27" x14ac:dyDescent="0.35">
      <c r="A343" s="2" t="s">
        <v>405</v>
      </c>
      <c r="B343" s="3"/>
      <c r="C343" s="58">
        <f t="shared" si="45"/>
        <v>0</v>
      </c>
      <c r="D343" s="3"/>
      <c r="E343" s="58">
        <f t="shared" si="46"/>
        <v>0</v>
      </c>
      <c r="F343" s="43"/>
      <c r="G343" s="4"/>
      <c r="H343" s="43"/>
      <c r="I343" s="61" t="str">
        <f t="shared" si="47"/>
        <v xml:space="preserve"> </v>
      </c>
      <c r="J343" s="61" t="str">
        <f t="shared" si="48"/>
        <v xml:space="preserve"> </v>
      </c>
      <c r="K343" s="59" t="str">
        <f t="shared" si="49"/>
        <v xml:space="preserve"> </v>
      </c>
      <c r="L343" s="59" t="str">
        <f t="shared" si="50"/>
        <v xml:space="preserve"> </v>
      </c>
      <c r="W343" s="97">
        <f>DATA!A336</f>
        <v>327</v>
      </c>
      <c r="X343" s="97">
        <f>DATA!B336</f>
        <v>174</v>
      </c>
      <c r="Y343" s="39">
        <f>DATA!C336</f>
        <v>124.42515083629448</v>
      </c>
      <c r="Z343" s="38">
        <f>DATA!D336</f>
        <v>0.86959366286113848</v>
      </c>
      <c r="AA343" s="38">
        <f>DATA!E336</f>
        <v>2.9950341445398578</v>
      </c>
    </row>
    <row r="344" spans="1:27" x14ac:dyDescent="0.35">
      <c r="A344" s="2" t="s">
        <v>406</v>
      </c>
      <c r="B344" s="3"/>
      <c r="C344" s="58">
        <f t="shared" si="45"/>
        <v>0</v>
      </c>
      <c r="D344" s="3"/>
      <c r="E344" s="58">
        <f t="shared" si="46"/>
        <v>0</v>
      </c>
      <c r="F344" s="43"/>
      <c r="G344" s="4"/>
      <c r="H344" s="43"/>
      <c r="I344" s="61" t="str">
        <f t="shared" si="47"/>
        <v xml:space="preserve"> </v>
      </c>
      <c r="J344" s="61" t="str">
        <f t="shared" si="48"/>
        <v xml:space="preserve"> </v>
      </c>
      <c r="K344" s="59" t="str">
        <f t="shared" si="49"/>
        <v xml:space="preserve"> </v>
      </c>
      <c r="L344" s="59" t="str">
        <f t="shared" si="50"/>
        <v xml:space="preserve"> </v>
      </c>
      <c r="W344" s="97">
        <f>DATA!A337</f>
        <v>327</v>
      </c>
      <c r="X344" s="97">
        <f>DATA!B337</f>
        <v>175</v>
      </c>
      <c r="Y344" s="39">
        <f>DATA!C337</f>
        <v>125.29474449915561</v>
      </c>
      <c r="Z344" s="38">
        <f>DATA!D337</f>
        <v>0.86619215917976078</v>
      </c>
      <c r="AA344" s="38">
        <f>DATA!E337</f>
        <v>2.999442630871386</v>
      </c>
    </row>
    <row r="345" spans="1:27" x14ac:dyDescent="0.35">
      <c r="A345" s="2" t="s">
        <v>407</v>
      </c>
      <c r="B345" s="3"/>
      <c r="C345" s="58">
        <f t="shared" si="45"/>
        <v>0</v>
      </c>
      <c r="D345" s="3"/>
      <c r="E345" s="58">
        <f t="shared" si="46"/>
        <v>0</v>
      </c>
      <c r="F345" s="43"/>
      <c r="G345" s="4"/>
      <c r="H345" s="43"/>
      <c r="I345" s="61" t="str">
        <f t="shared" si="47"/>
        <v xml:space="preserve"> </v>
      </c>
      <c r="J345" s="61" t="str">
        <f t="shared" si="48"/>
        <v xml:space="preserve"> </v>
      </c>
      <c r="K345" s="59" t="str">
        <f t="shared" si="49"/>
        <v xml:space="preserve"> </v>
      </c>
      <c r="L345" s="59" t="str">
        <f t="shared" si="50"/>
        <v xml:space="preserve"> </v>
      </c>
      <c r="W345" s="97">
        <f>DATA!A338</f>
        <v>327</v>
      </c>
      <c r="X345" s="97">
        <f>DATA!B338</f>
        <v>176</v>
      </c>
      <c r="Y345" s="39">
        <f>DATA!C338</f>
        <v>126.16093665833537</v>
      </c>
      <c r="Z345" s="38">
        <f>DATA!D338</f>
        <v>0.86276061613959953</v>
      </c>
      <c r="AA345" s="38">
        <f>DATA!E338</f>
        <v>3.003756204538587</v>
      </c>
    </row>
    <row r="346" spans="1:27" x14ac:dyDescent="0.35">
      <c r="A346" s="2" t="s">
        <v>408</v>
      </c>
      <c r="B346" s="3"/>
      <c r="C346" s="58">
        <f t="shared" si="45"/>
        <v>0</v>
      </c>
      <c r="D346" s="3"/>
      <c r="E346" s="58">
        <f t="shared" si="46"/>
        <v>0</v>
      </c>
      <c r="F346" s="43"/>
      <c r="G346" s="4"/>
      <c r="H346" s="43"/>
      <c r="I346" s="61" t="str">
        <f t="shared" si="47"/>
        <v xml:space="preserve"> </v>
      </c>
      <c r="J346" s="61" t="str">
        <f t="shared" si="48"/>
        <v xml:space="preserve"> </v>
      </c>
      <c r="K346" s="59" t="str">
        <f t="shared" si="49"/>
        <v xml:space="preserve"> </v>
      </c>
      <c r="L346" s="59" t="str">
        <f t="shared" si="50"/>
        <v xml:space="preserve"> </v>
      </c>
      <c r="W346" s="97">
        <f>DATA!A339</f>
        <v>327</v>
      </c>
      <c r="X346" s="97">
        <f>DATA!B339</f>
        <v>177</v>
      </c>
      <c r="Y346" s="39">
        <f>DATA!C339</f>
        <v>127.02369727447498</v>
      </c>
      <c r="Z346" s="38">
        <f>DATA!D339</f>
        <v>0.85930023881428141</v>
      </c>
      <c r="AA346" s="38">
        <f>DATA!E339</f>
        <v>3.0079772744543374</v>
      </c>
    </row>
    <row r="347" spans="1:27" x14ac:dyDescent="0.35">
      <c r="A347" s="2" t="s">
        <v>409</v>
      </c>
      <c r="B347" s="3"/>
      <c r="C347" s="58">
        <f t="shared" si="45"/>
        <v>0</v>
      </c>
      <c r="D347" s="3"/>
      <c r="E347" s="58">
        <f t="shared" si="46"/>
        <v>0</v>
      </c>
      <c r="F347" s="43"/>
      <c r="G347" s="4"/>
      <c r="H347" s="43"/>
      <c r="I347" s="61" t="str">
        <f t="shared" si="47"/>
        <v xml:space="preserve"> </v>
      </c>
      <c r="J347" s="61" t="str">
        <f t="shared" si="48"/>
        <v xml:space="preserve"> </v>
      </c>
      <c r="K347" s="59" t="str">
        <f t="shared" si="49"/>
        <v xml:space="preserve"> </v>
      </c>
      <c r="L347" s="59" t="str">
        <f t="shared" si="50"/>
        <v xml:space="preserve"> </v>
      </c>
      <c r="W347" s="97">
        <f>DATA!A340</f>
        <v>327</v>
      </c>
      <c r="X347" s="97">
        <f>DATA!B340</f>
        <v>178</v>
      </c>
      <c r="Y347" s="39">
        <f>DATA!C340</f>
        <v>127.88299751328927</v>
      </c>
      <c r="Z347" s="38">
        <f>DATA!D340</f>
        <v>0.85581221235297988</v>
      </c>
      <c r="AA347" s="38">
        <f>DATA!E340</f>
        <v>3.012108186721421</v>
      </c>
    </row>
    <row r="348" spans="1:27" x14ac:dyDescent="0.35">
      <c r="A348" s="2" t="s">
        <v>410</v>
      </c>
      <c r="B348" s="3"/>
      <c r="C348" s="58">
        <f t="shared" si="45"/>
        <v>0</v>
      </c>
      <c r="D348" s="3"/>
      <c r="E348" s="58">
        <f t="shared" si="46"/>
        <v>0</v>
      </c>
      <c r="F348" s="43"/>
      <c r="G348" s="4"/>
      <c r="H348" s="43"/>
      <c r="I348" s="61" t="str">
        <f t="shared" si="47"/>
        <v xml:space="preserve"> </v>
      </c>
      <c r="J348" s="61" t="str">
        <f t="shared" si="48"/>
        <v xml:space="preserve"> </v>
      </c>
      <c r="K348" s="59" t="str">
        <f t="shared" si="49"/>
        <v xml:space="preserve"> </v>
      </c>
      <c r="L348" s="59" t="str">
        <f t="shared" si="50"/>
        <v xml:space="preserve"> </v>
      </c>
      <c r="W348" s="97">
        <f>DATA!A341</f>
        <v>327</v>
      </c>
      <c r="X348" s="97">
        <f>DATA!B341</f>
        <v>179</v>
      </c>
      <c r="Y348" s="39">
        <f>DATA!C341</f>
        <v>128.73880972564226</v>
      </c>
      <c r="Z348" s="38">
        <f>DATA!D341</f>
        <v>0.85229770200110977</v>
      </c>
      <c r="AA348" s="38">
        <f>DATA!E341</f>
        <v>3.0161512259255057</v>
      </c>
    </row>
    <row r="349" spans="1:27" x14ac:dyDescent="0.35">
      <c r="A349" s="2" t="s">
        <v>411</v>
      </c>
      <c r="B349" s="3"/>
      <c r="C349" s="58">
        <f t="shared" si="45"/>
        <v>0</v>
      </c>
      <c r="D349" s="3"/>
      <c r="E349" s="58">
        <f t="shared" si="46"/>
        <v>0</v>
      </c>
      <c r="F349" s="43"/>
      <c r="G349" s="4"/>
      <c r="H349" s="43"/>
      <c r="I349" s="61" t="str">
        <f t="shared" si="47"/>
        <v xml:space="preserve"> </v>
      </c>
      <c r="J349" s="61" t="str">
        <f t="shared" si="48"/>
        <v xml:space="preserve"> </v>
      </c>
      <c r="K349" s="59" t="str">
        <f t="shared" si="49"/>
        <v xml:space="preserve"> </v>
      </c>
      <c r="L349" s="59" t="str">
        <f t="shared" si="50"/>
        <v xml:space="preserve"> </v>
      </c>
      <c r="W349" s="97">
        <f>DATA!A342</f>
        <v>327</v>
      </c>
      <c r="X349" s="97">
        <f>DATA!B342</f>
        <v>180</v>
      </c>
      <c r="Y349" s="39">
        <f>DATA!C342</f>
        <v>129.59110742764335</v>
      </c>
      <c r="Z349" s="38">
        <f>DATA!D342</f>
        <v>0.84875785313289853</v>
      </c>
      <c r="AA349" s="38">
        <f>DATA!E342</f>
        <v>3.020108616435671</v>
      </c>
    </row>
    <row r="350" spans="1:27" x14ac:dyDescent="0.35">
      <c r="A350" s="2" t="s">
        <v>412</v>
      </c>
      <c r="B350" s="3"/>
      <c r="C350" s="58">
        <f t="shared" si="45"/>
        <v>0</v>
      </c>
      <c r="D350" s="3"/>
      <c r="E350" s="58">
        <f t="shared" si="46"/>
        <v>0</v>
      </c>
      <c r="F350" s="43"/>
      <c r="G350" s="4"/>
      <c r="H350" s="43"/>
      <c r="I350" s="61" t="str">
        <f t="shared" si="47"/>
        <v xml:space="preserve"> </v>
      </c>
      <c r="J350" s="61" t="str">
        <f t="shared" si="48"/>
        <v xml:space="preserve"> </v>
      </c>
      <c r="K350" s="59" t="str">
        <f t="shared" si="49"/>
        <v xml:space="preserve"> </v>
      </c>
      <c r="L350" s="59" t="str">
        <f t="shared" si="50"/>
        <v xml:space="preserve"> </v>
      </c>
      <c r="W350" s="97">
        <f>DATA!A343</f>
        <v>327</v>
      </c>
      <c r="X350" s="97">
        <f>DATA!B343</f>
        <v>181</v>
      </c>
      <c r="Y350" s="39">
        <f>DATA!C343</f>
        <v>130.43986528077625</v>
      </c>
      <c r="Z350" s="38">
        <f>DATA!D343</f>
        <v>0.84519379129620731</v>
      </c>
      <c r="AA350" s="38">
        <f>DATA!E343</f>
        <v>3.0239825237091198</v>
      </c>
    </row>
    <row r="351" spans="1:27" x14ac:dyDescent="0.35">
      <c r="A351" s="2" t="s">
        <v>413</v>
      </c>
      <c r="B351" s="3"/>
      <c r="C351" s="58">
        <f t="shared" si="45"/>
        <v>0</v>
      </c>
      <c r="D351" s="3"/>
      <c r="E351" s="58">
        <f t="shared" si="46"/>
        <v>0</v>
      </c>
      <c r="F351" s="43"/>
      <c r="G351" s="4"/>
      <c r="H351" s="43"/>
      <c r="I351" s="61" t="str">
        <f t="shared" si="47"/>
        <v xml:space="preserve"> </v>
      </c>
      <c r="J351" s="61" t="str">
        <f t="shared" si="48"/>
        <v xml:space="preserve"> </v>
      </c>
      <c r="K351" s="59" t="str">
        <f t="shared" si="49"/>
        <v xml:space="preserve"> </v>
      </c>
      <c r="L351" s="59" t="str">
        <f t="shared" si="50"/>
        <v xml:space="preserve"> </v>
      </c>
      <c r="W351" s="97">
        <f>DATA!A344</f>
        <v>327</v>
      </c>
      <c r="X351" s="97">
        <f>DATA!B344</f>
        <v>182</v>
      </c>
      <c r="Y351" s="39">
        <f>DATA!C344</f>
        <v>131.28505907207244</v>
      </c>
      <c r="Z351" s="38">
        <f>DATA!D344</f>
        <v>0.84160662226867089</v>
      </c>
      <c r="AA351" s="38">
        <f>DATA!E344</f>
        <v>3.0277750555969725</v>
      </c>
    </row>
    <row r="352" spans="1:27" x14ac:dyDescent="0.35">
      <c r="A352" s="2" t="s">
        <v>414</v>
      </c>
      <c r="B352" s="3"/>
      <c r="C352" s="58">
        <f t="shared" si="45"/>
        <v>0</v>
      </c>
      <c r="D352" s="3"/>
      <c r="E352" s="58">
        <f t="shared" si="46"/>
        <v>0</v>
      </c>
      <c r="F352" s="43"/>
      <c r="G352" s="4"/>
      <c r="H352" s="43"/>
      <c r="I352" s="61" t="str">
        <f t="shared" si="47"/>
        <v xml:space="preserve"> </v>
      </c>
      <c r="J352" s="61" t="str">
        <f t="shared" si="48"/>
        <v xml:space="preserve"> </v>
      </c>
      <c r="K352" s="59" t="str">
        <f t="shared" si="49"/>
        <v xml:space="preserve"> </v>
      </c>
      <c r="L352" s="59" t="str">
        <f t="shared" si="50"/>
        <v xml:space="preserve"> </v>
      </c>
      <c r="W352" s="97">
        <f>DATA!A345</f>
        <v>327</v>
      </c>
      <c r="X352" s="97">
        <f>DATA!B345</f>
        <v>183</v>
      </c>
      <c r="Y352" s="39">
        <f>DATA!C345</f>
        <v>132.12666569434114</v>
      </c>
      <c r="Z352" s="38">
        <f>DATA!D345</f>
        <v>0.83799743212474453</v>
      </c>
      <c r="AA352" s="38">
        <f>DATA!E345</f>
        <v>3.0314882636482983</v>
      </c>
    </row>
    <row r="353" spans="1:27" x14ac:dyDescent="0.35">
      <c r="A353" s="2" t="s">
        <v>415</v>
      </c>
      <c r="B353" s="3"/>
      <c r="C353" s="58">
        <f t="shared" si="45"/>
        <v>0</v>
      </c>
      <c r="D353" s="3"/>
      <c r="E353" s="58">
        <f t="shared" si="46"/>
        <v>0</v>
      </c>
      <c r="F353" s="43"/>
      <c r="G353" s="4"/>
      <c r="H353" s="43"/>
      <c r="I353" s="61" t="str">
        <f t="shared" si="47"/>
        <v xml:space="preserve"> </v>
      </c>
      <c r="J353" s="61" t="str">
        <f t="shared" si="48"/>
        <v xml:space="preserve"> </v>
      </c>
      <c r="K353" s="59" t="str">
        <f t="shared" si="49"/>
        <v xml:space="preserve"> </v>
      </c>
      <c r="L353" s="59" t="str">
        <f t="shared" si="50"/>
        <v xml:space="preserve"> </v>
      </c>
      <c r="W353" s="97">
        <f>DATA!A346</f>
        <v>327</v>
      </c>
      <c r="X353" s="97">
        <f>DATA!B346</f>
        <v>184</v>
      </c>
      <c r="Y353" s="39">
        <f>DATA!C346</f>
        <v>132.96466312646589</v>
      </c>
      <c r="Z353" s="38">
        <f>DATA!D346</f>
        <v>0.83436728731322063</v>
      </c>
      <c r="AA353" s="38">
        <f>DATA!E346</f>
        <v>3.0351241444097838</v>
      </c>
    </row>
    <row r="354" spans="1:27" x14ac:dyDescent="0.35">
      <c r="A354" s="2" t="s">
        <v>416</v>
      </c>
      <c r="B354" s="3"/>
      <c r="C354" s="58">
        <f t="shared" si="45"/>
        <v>0</v>
      </c>
      <c r="D354" s="3"/>
      <c r="E354" s="58">
        <f t="shared" si="46"/>
        <v>0</v>
      </c>
      <c r="F354" s="43"/>
      <c r="G354" s="4"/>
      <c r="H354" s="43"/>
      <c r="I354" s="61" t="str">
        <f t="shared" si="47"/>
        <v xml:space="preserve"> </v>
      </c>
      <c r="J354" s="61" t="str">
        <f t="shared" si="48"/>
        <v xml:space="preserve"> </v>
      </c>
      <c r="K354" s="59" t="str">
        <f t="shared" si="49"/>
        <v xml:space="preserve"> </v>
      </c>
      <c r="L354" s="59" t="str">
        <f t="shared" si="50"/>
        <v xml:space="preserve"> </v>
      </c>
      <c r="W354" s="97">
        <f>DATA!A347</f>
        <v>327</v>
      </c>
      <c r="X354" s="97">
        <f>DATA!B347</f>
        <v>185</v>
      </c>
      <c r="Y354" s="39">
        <f>DATA!C347</f>
        <v>133.79903041377909</v>
      </c>
      <c r="Z354" s="38">
        <f>DATA!D347</f>
        <v>0.83071723474478532</v>
      </c>
      <c r="AA354" s="38">
        <f>DATA!E347</f>
        <v>3.0386846407186789</v>
      </c>
    </row>
    <row r="355" spans="1:27" x14ac:dyDescent="0.35">
      <c r="A355" s="2" t="s">
        <v>417</v>
      </c>
      <c r="B355" s="3"/>
      <c r="C355" s="58">
        <f t="shared" si="45"/>
        <v>0</v>
      </c>
      <c r="D355" s="3"/>
      <c r="E355" s="58">
        <f t="shared" si="46"/>
        <v>0</v>
      </c>
      <c r="F355" s="43"/>
      <c r="G355" s="4"/>
      <c r="H355" s="43"/>
      <c r="I355" s="61" t="str">
        <f t="shared" si="47"/>
        <v xml:space="preserve"> </v>
      </c>
      <c r="J355" s="61" t="str">
        <f t="shared" si="48"/>
        <v xml:space="preserve"> </v>
      </c>
      <c r="K355" s="59" t="str">
        <f t="shared" si="49"/>
        <v xml:space="preserve"> </v>
      </c>
      <c r="L355" s="59" t="str">
        <f t="shared" si="50"/>
        <v xml:space="preserve"> </v>
      </c>
      <c r="W355" s="97">
        <f>DATA!A348</f>
        <v>327</v>
      </c>
      <c r="X355" s="97">
        <f>DATA!B348</f>
        <v>186</v>
      </c>
      <c r="Y355" s="39">
        <f>DATA!C348</f>
        <v>134.62974764852387</v>
      </c>
      <c r="Z355" s="38">
        <f>DATA!D348</f>
        <v>0.82704830188876244</v>
      </c>
      <c r="AA355" s="38">
        <f>DATA!E348</f>
        <v>3.0421716429868626</v>
      </c>
    </row>
    <row r="356" spans="1:27" x14ac:dyDescent="0.35">
      <c r="A356" s="2" t="s">
        <v>418</v>
      </c>
      <c r="B356" s="3"/>
      <c r="C356" s="58">
        <f t="shared" si="45"/>
        <v>0</v>
      </c>
      <c r="D356" s="3"/>
      <c r="E356" s="58">
        <f t="shared" si="46"/>
        <v>0</v>
      </c>
      <c r="F356" s="43"/>
      <c r="G356" s="4"/>
      <c r="H356" s="43"/>
      <c r="I356" s="61" t="str">
        <f t="shared" si="47"/>
        <v xml:space="preserve"> </v>
      </c>
      <c r="J356" s="61" t="str">
        <f t="shared" si="48"/>
        <v xml:space="preserve"> </v>
      </c>
      <c r="K356" s="59" t="str">
        <f t="shared" si="49"/>
        <v xml:space="preserve"> </v>
      </c>
      <c r="L356" s="59" t="str">
        <f t="shared" si="50"/>
        <v xml:space="preserve"> </v>
      </c>
      <c r="W356" s="97">
        <f>DATA!A349</f>
        <v>327</v>
      </c>
      <c r="X356" s="97">
        <f>DATA!B349</f>
        <v>187</v>
      </c>
      <c r="Y356" s="39">
        <f>DATA!C349</f>
        <v>135.45679595041264</v>
      </c>
      <c r="Z356" s="38">
        <f>DATA!D349</f>
        <v>0.8233614968794214</v>
      </c>
      <c r="AA356" s="38">
        <f>DATA!E349</f>
        <v>3.0455869904740833</v>
      </c>
    </row>
    <row r="357" spans="1:27" x14ac:dyDescent="0.35">
      <c r="A357" s="2" t="s">
        <v>419</v>
      </c>
      <c r="B357" s="3"/>
      <c r="C357" s="58">
        <f t="shared" si="45"/>
        <v>0</v>
      </c>
      <c r="D357" s="3"/>
      <c r="E357" s="58">
        <f t="shared" si="46"/>
        <v>0</v>
      </c>
      <c r="F357" s="43"/>
      <c r="G357" s="4"/>
      <c r="H357" s="43"/>
      <c r="I357" s="61" t="str">
        <f t="shared" si="47"/>
        <v xml:space="preserve"> </v>
      </c>
      <c r="J357" s="61" t="str">
        <f t="shared" si="48"/>
        <v xml:space="preserve"> </v>
      </c>
      <c r="K357" s="59" t="str">
        <f t="shared" si="49"/>
        <v xml:space="preserve"> </v>
      </c>
      <c r="L357" s="59" t="str">
        <f t="shared" si="50"/>
        <v xml:space="preserve"> </v>
      </c>
      <c r="W357" s="97">
        <f>DATA!A350</f>
        <v>327</v>
      </c>
      <c r="X357" s="97">
        <f>DATA!B350</f>
        <v>188</v>
      </c>
      <c r="Y357" s="39">
        <f>DATA!C350</f>
        <v>136.28015744729208</v>
      </c>
      <c r="Z357" s="38">
        <f>DATA!D350</f>
        <v>0.81965780863042426</v>
      </c>
      <c r="AA357" s="38">
        <f>DATA!E350</f>
        <v>3.0489324725486386</v>
      </c>
    </row>
    <row r="358" spans="1:27" x14ac:dyDescent="0.35">
      <c r="A358" s="2" t="s">
        <v>420</v>
      </c>
      <c r="B358" s="3"/>
      <c r="C358" s="58">
        <f t="shared" si="45"/>
        <v>0</v>
      </c>
      <c r="D358" s="3"/>
      <c r="E358" s="58">
        <f t="shared" si="46"/>
        <v>0</v>
      </c>
      <c r="F358" s="43"/>
      <c r="G358" s="4"/>
      <c r="H358" s="43"/>
      <c r="I358" s="61" t="str">
        <f t="shared" si="47"/>
        <v xml:space="preserve"> </v>
      </c>
      <c r="J358" s="61" t="str">
        <f t="shared" si="48"/>
        <v xml:space="preserve"> </v>
      </c>
      <c r="K358" s="59" t="str">
        <f t="shared" si="49"/>
        <v xml:space="preserve"> </v>
      </c>
      <c r="L358" s="59" t="str">
        <f t="shared" si="50"/>
        <v xml:space="preserve"> </v>
      </c>
      <c r="W358" s="97">
        <f>DATA!A351</f>
        <v>327</v>
      </c>
      <c r="X358" s="97">
        <f>DATA!B351</f>
        <v>189</v>
      </c>
      <c r="Y358" s="39">
        <f>DATA!C351</f>
        <v>137.09981525592249</v>
      </c>
      <c r="Z358" s="38">
        <f>DATA!D351</f>
        <v>0.8159382069576111</v>
      </c>
      <c r="AA358" s="38">
        <f>DATA!E351</f>
        <v>3.0522098299338958</v>
      </c>
    </row>
    <row r="359" spans="1:27" x14ac:dyDescent="0.35">
      <c r="A359" s="2" t="s">
        <v>421</v>
      </c>
      <c r="B359" s="3"/>
      <c r="C359" s="58">
        <f t="shared" si="45"/>
        <v>0</v>
      </c>
      <c r="D359" s="3"/>
      <c r="E359" s="58">
        <f t="shared" si="46"/>
        <v>0</v>
      </c>
      <c r="F359" s="43"/>
      <c r="G359" s="4"/>
      <c r="H359" s="43"/>
      <c r="I359" s="61" t="str">
        <f t="shared" si="47"/>
        <v xml:space="preserve"> </v>
      </c>
      <c r="J359" s="61" t="str">
        <f t="shared" si="48"/>
        <v xml:space="preserve"> </v>
      </c>
      <c r="K359" s="59" t="str">
        <f t="shared" si="49"/>
        <v xml:space="preserve"> </v>
      </c>
      <c r="L359" s="59" t="str">
        <f t="shared" si="50"/>
        <v xml:space="preserve"> </v>
      </c>
      <c r="W359" s="97">
        <f>DATA!A352</f>
        <v>327</v>
      </c>
      <c r="X359" s="97">
        <f>DATA!B352</f>
        <v>190</v>
      </c>
      <c r="Y359" s="39">
        <f>DATA!C352</f>
        <v>137.9157534628801</v>
      </c>
      <c r="Z359" s="38">
        <f>DATA!D352</f>
        <v>0.8122036427095054</v>
      </c>
      <c r="AA359" s="38">
        <f>DATA!E352</f>
        <v>3.0554207559392799</v>
      </c>
    </row>
    <row r="360" spans="1:27" x14ac:dyDescent="0.35">
      <c r="A360" s="2" t="s">
        <v>422</v>
      </c>
      <c r="B360" s="3"/>
      <c r="C360" s="58">
        <f t="shared" si="45"/>
        <v>0</v>
      </c>
      <c r="D360" s="3"/>
      <c r="E360" s="58">
        <f t="shared" si="46"/>
        <v>0</v>
      </c>
      <c r="F360" s="43"/>
      <c r="G360" s="4"/>
      <c r="H360" s="43"/>
      <c r="I360" s="61" t="str">
        <f t="shared" si="47"/>
        <v xml:space="preserve"> </v>
      </c>
      <c r="J360" s="61" t="str">
        <f t="shared" si="48"/>
        <v xml:space="preserve"> </v>
      </c>
      <c r="K360" s="59" t="str">
        <f t="shared" si="49"/>
        <v xml:space="preserve"> </v>
      </c>
      <c r="L360" s="59" t="str">
        <f t="shared" si="50"/>
        <v xml:space="preserve"> </v>
      </c>
      <c r="W360" s="97">
        <f>DATA!A353</f>
        <v>327</v>
      </c>
      <c r="X360" s="97">
        <f>DATA!B353</f>
        <v>191</v>
      </c>
      <c r="Y360" s="39">
        <f>DATA!C353</f>
        <v>138.72795710558961</v>
      </c>
      <c r="Z360" s="38">
        <f>DATA!D353</f>
        <v>0.80845504790523393</v>
      </c>
      <c r="AA360" s="38">
        <f>DATA!E353</f>
        <v>3.0585668976744684</v>
      </c>
    </row>
    <row r="361" spans="1:27" x14ac:dyDescent="0.35">
      <c r="A361" s="2" t="s">
        <v>423</v>
      </c>
      <c r="B361" s="3"/>
      <c r="C361" s="58">
        <f t="shared" si="45"/>
        <v>0</v>
      </c>
      <c r="D361" s="3"/>
      <c r="E361" s="58">
        <f t="shared" si="46"/>
        <v>0</v>
      </c>
      <c r="F361" s="43"/>
      <c r="G361" s="4"/>
      <c r="H361" s="43"/>
      <c r="I361" s="61" t="str">
        <f t="shared" si="47"/>
        <v xml:space="preserve"> </v>
      </c>
      <c r="J361" s="61" t="str">
        <f t="shared" si="48"/>
        <v xml:space="preserve"> </v>
      </c>
      <c r="K361" s="59" t="str">
        <f t="shared" si="49"/>
        <v xml:space="preserve"> </v>
      </c>
      <c r="L361" s="59" t="str">
        <f t="shared" si="50"/>
        <v xml:space="preserve"> </v>
      </c>
      <c r="W361" s="97">
        <f>DATA!A354</f>
        <v>327</v>
      </c>
      <c r="X361" s="97">
        <f>DATA!B354</f>
        <v>192</v>
      </c>
      <c r="Y361" s="39">
        <f>DATA!C354</f>
        <v>139.53641215349484</v>
      </c>
      <c r="Z361" s="38">
        <f>DATA!D354</f>
        <v>0.80469333587914349</v>
      </c>
      <c r="AA361" s="38">
        <f>DATA!E354</f>
        <v>3.0616498572457074</v>
      </c>
    </row>
    <row r="362" spans="1:27" x14ac:dyDescent="0.35">
      <c r="A362" s="2" t="s">
        <v>424</v>
      </c>
      <c r="B362" s="3"/>
      <c r="C362" s="58">
        <f t="shared" si="45"/>
        <v>0</v>
      </c>
      <c r="D362" s="3"/>
      <c r="E362" s="58">
        <f t="shared" si="46"/>
        <v>0</v>
      </c>
      <c r="F362" s="43"/>
      <c r="G362" s="4"/>
      <c r="H362" s="43"/>
      <c r="I362" s="61" t="str">
        <f t="shared" si="47"/>
        <v xml:space="preserve"> </v>
      </c>
      <c r="J362" s="61" t="str">
        <f t="shared" si="48"/>
        <v xml:space="preserve"> </v>
      </c>
      <c r="K362" s="59" t="str">
        <f t="shared" si="49"/>
        <v xml:space="preserve"> </v>
      </c>
      <c r="L362" s="59" t="str">
        <f t="shared" si="50"/>
        <v xml:space="preserve"> </v>
      </c>
      <c r="W362" s="97">
        <f>DATA!A355</f>
        <v>327</v>
      </c>
      <c r="X362" s="97">
        <f>DATA!B355</f>
        <v>193</v>
      </c>
      <c r="Y362" s="39">
        <f>DATA!C355</f>
        <v>140.34110548937397</v>
      </c>
      <c r="Z362" s="38">
        <f>DATA!D355</f>
        <v>0.80091940143222473</v>
      </c>
      <c r="AA362" s="38">
        <f>DATA!E355</f>
        <v>3.0646711929332904</v>
      </c>
    </row>
    <row r="363" spans="1:27" x14ac:dyDescent="0.35">
      <c r="A363" s="2" t="s">
        <v>425</v>
      </c>
      <c r="B363" s="3"/>
      <c r="C363" s="58">
        <f t="shared" si="45"/>
        <v>0</v>
      </c>
      <c r="D363" s="3"/>
      <c r="E363" s="58">
        <f t="shared" si="46"/>
        <v>0</v>
      </c>
      <c r="F363" s="43"/>
      <c r="G363" s="4"/>
      <c r="H363" s="43"/>
      <c r="I363" s="61" t="str">
        <f t="shared" si="47"/>
        <v xml:space="preserve"> </v>
      </c>
      <c r="J363" s="61" t="str">
        <f t="shared" si="48"/>
        <v xml:space="preserve"> </v>
      </c>
      <c r="K363" s="59" t="str">
        <f t="shared" si="49"/>
        <v xml:space="preserve"> </v>
      </c>
      <c r="L363" s="59" t="str">
        <f t="shared" si="50"/>
        <v xml:space="preserve"> </v>
      </c>
      <c r="W363" s="97">
        <f>DATA!A356</f>
        <v>327</v>
      </c>
      <c r="X363" s="97">
        <f>DATA!B356</f>
        <v>194</v>
      </c>
      <c r="Y363" s="39">
        <f>DATA!C356</f>
        <v>141.1420248908062</v>
      </c>
      <c r="Z363" s="38">
        <f>DATA!D356</f>
        <v>0.79713412098938363</v>
      </c>
      <c r="AA363" s="38">
        <f>DATA!E356</f>
        <v>3.0676324203493652</v>
      </c>
    </row>
    <row r="364" spans="1:27" x14ac:dyDescent="0.35">
      <c r="A364" s="2" t="s">
        <v>426</v>
      </c>
      <c r="B364" s="3"/>
      <c r="C364" s="58">
        <f t="shared" si="45"/>
        <v>0</v>
      </c>
      <c r="D364" s="3"/>
      <c r="E364" s="58">
        <f t="shared" si="46"/>
        <v>0</v>
      </c>
      <c r="F364" s="43"/>
      <c r="G364" s="4"/>
      <c r="H364" s="43"/>
      <c r="I364" s="61" t="str">
        <f t="shared" si="47"/>
        <v xml:space="preserve"> </v>
      </c>
      <c r="J364" s="61" t="str">
        <f t="shared" si="48"/>
        <v xml:space="preserve"> </v>
      </c>
      <c r="K364" s="59" t="str">
        <f t="shared" si="49"/>
        <v xml:space="preserve"> </v>
      </c>
      <c r="L364" s="59" t="str">
        <f t="shared" si="50"/>
        <v xml:space="preserve"> </v>
      </c>
      <c r="W364" s="97">
        <f>DATA!A357</f>
        <v>327</v>
      </c>
      <c r="X364" s="97">
        <f>DATA!B357</f>
        <v>195</v>
      </c>
      <c r="Y364" s="39">
        <f>DATA!C357</f>
        <v>141.9391590117956</v>
      </c>
      <c r="Z364" s="38">
        <f>DATA!D357</f>
        <v>0.79333835276287346</v>
      </c>
      <c r="AA364" s="38">
        <f>DATA!E357</f>
        <v>3.0705350135753795</v>
      </c>
    </row>
    <row r="365" spans="1:27" x14ac:dyDescent="0.35">
      <c r="A365" s="2" t="s">
        <v>427</v>
      </c>
      <c r="B365" s="3"/>
      <c r="C365" s="58">
        <f t="shared" si="45"/>
        <v>0</v>
      </c>
      <c r="D365" s="3"/>
      <c r="E365" s="58">
        <f t="shared" si="46"/>
        <v>0</v>
      </c>
      <c r="F365" s="43"/>
      <c r="G365" s="4"/>
      <c r="H365" s="43"/>
      <c r="I365" s="61" t="str">
        <f t="shared" si="47"/>
        <v xml:space="preserve"> </v>
      </c>
      <c r="J365" s="61" t="str">
        <f t="shared" si="48"/>
        <v xml:space="preserve"> </v>
      </c>
      <c r="K365" s="59" t="str">
        <f t="shared" si="49"/>
        <v xml:space="preserve"> </v>
      </c>
      <c r="L365" s="59" t="str">
        <f t="shared" si="50"/>
        <v xml:space="preserve"> </v>
      </c>
      <c r="W365" s="97">
        <f>DATA!A358</f>
        <v>327</v>
      </c>
      <c r="X365" s="97">
        <f>DATA!B358</f>
        <v>196</v>
      </c>
      <c r="Y365" s="39">
        <f>DATA!C358</f>
        <v>142.73249736455847</v>
      </c>
      <c r="Z365" s="38">
        <f>DATA!D358</f>
        <v>0.78953293692048732</v>
      </c>
      <c r="AA365" s="38">
        <f>DATA!E358</f>
        <v>3.0733804062785386</v>
      </c>
    </row>
    <row r="366" spans="1:27" x14ac:dyDescent="0.35">
      <c r="A366" s="2" t="s">
        <v>428</v>
      </c>
      <c r="B366" s="3"/>
      <c r="C366" s="58">
        <f t="shared" si="45"/>
        <v>0</v>
      </c>
      <c r="D366" s="3"/>
      <c r="E366" s="58">
        <f t="shared" si="46"/>
        <v>0</v>
      </c>
      <c r="F366" s="43"/>
      <c r="G366" s="4"/>
      <c r="H366" s="43"/>
      <c r="I366" s="61" t="str">
        <f t="shared" si="47"/>
        <v xml:space="preserve"> </v>
      </c>
      <c r="J366" s="61" t="str">
        <f t="shared" si="48"/>
        <v xml:space="preserve"> </v>
      </c>
      <c r="K366" s="59" t="str">
        <f t="shared" si="49"/>
        <v xml:space="preserve"> </v>
      </c>
      <c r="L366" s="59" t="str">
        <f t="shared" si="50"/>
        <v xml:space="preserve"> </v>
      </c>
      <c r="W366" s="97">
        <f>DATA!A359</f>
        <v>327</v>
      </c>
      <c r="X366" s="97">
        <f>DATA!B359</f>
        <v>197</v>
      </c>
      <c r="Y366" s="39">
        <f>DATA!C359</f>
        <v>143.52203030147894</v>
      </c>
      <c r="Z366" s="38">
        <f>DATA!D359</f>
        <v>0.78571869575974063</v>
      </c>
      <c r="AA366" s="38">
        <f>DATA!E359</f>
        <v>3.0761699928068089</v>
      </c>
    </row>
    <row r="367" spans="1:27" x14ac:dyDescent="0.35">
      <c r="A367" s="2" t="s">
        <v>429</v>
      </c>
      <c r="B367" s="3"/>
      <c r="C367" s="58">
        <f t="shared" si="45"/>
        <v>0</v>
      </c>
      <c r="D367" s="3"/>
      <c r="E367" s="58">
        <f t="shared" si="46"/>
        <v>0</v>
      </c>
      <c r="F367" s="43"/>
      <c r="G367" s="4"/>
      <c r="H367" s="43"/>
      <c r="I367" s="61" t="str">
        <f t="shared" si="47"/>
        <v xml:space="preserve"> </v>
      </c>
      <c r="J367" s="61" t="str">
        <f t="shared" si="48"/>
        <v xml:space="preserve"> </v>
      </c>
      <c r="K367" s="59" t="str">
        <f t="shared" si="49"/>
        <v xml:space="preserve"> </v>
      </c>
      <c r="L367" s="59" t="str">
        <f t="shared" si="50"/>
        <v xml:space="preserve"> </v>
      </c>
      <c r="W367" s="97">
        <f>DATA!A360</f>
        <v>327</v>
      </c>
      <c r="X367" s="97">
        <f>DATA!B360</f>
        <v>198</v>
      </c>
      <c r="Y367" s="39">
        <f>DATA!C360</f>
        <v>144.30774899723869</v>
      </c>
      <c r="Z367" s="38">
        <f>DATA!D360</f>
        <v>0.78189643388587626</v>
      </c>
      <c r="AA367" s="38">
        <f>DATA!E360</f>
        <v>3.07890512926204</v>
      </c>
    </row>
    <row r="368" spans="1:27" x14ac:dyDescent="0.35">
      <c r="A368" s="2" t="s">
        <v>430</v>
      </c>
      <c r="B368" s="3"/>
      <c r="C368" s="58">
        <f t="shared" si="45"/>
        <v>0</v>
      </c>
      <c r="D368" s="3"/>
      <c r="E368" s="58">
        <f t="shared" si="46"/>
        <v>0</v>
      </c>
      <c r="F368" s="43"/>
      <c r="G368" s="4"/>
      <c r="H368" s="43"/>
      <c r="I368" s="61" t="str">
        <f t="shared" si="47"/>
        <v xml:space="preserve"> </v>
      </c>
      <c r="J368" s="61" t="str">
        <f t="shared" si="48"/>
        <v xml:space="preserve"> </v>
      </c>
      <c r="K368" s="59" t="str">
        <f t="shared" si="49"/>
        <v xml:space="preserve"> </v>
      </c>
      <c r="L368" s="59" t="str">
        <f t="shared" si="50"/>
        <v xml:space="preserve"> </v>
      </c>
      <c r="W368" s="97">
        <f>DATA!A361</f>
        <v>327</v>
      </c>
      <c r="X368" s="97">
        <f>DATA!B361</f>
        <v>199</v>
      </c>
      <c r="Y368" s="39">
        <f>DATA!C361</f>
        <v>145.08964543112455</v>
      </c>
      <c r="Z368" s="38">
        <f>DATA!D361</f>
        <v>0.77806693839476537</v>
      </c>
      <c r="AA368" s="38">
        <f>DATA!E361</f>
        <v>3.0815871345509156</v>
      </c>
    </row>
    <row r="369" spans="1:27" x14ac:dyDescent="0.35">
      <c r="A369" s="2" t="s">
        <v>431</v>
      </c>
      <c r="B369" s="3"/>
      <c r="C369" s="58">
        <f t="shared" si="45"/>
        <v>0</v>
      </c>
      <c r="D369" s="3"/>
      <c r="E369" s="58">
        <f t="shared" si="46"/>
        <v>0</v>
      </c>
      <c r="F369" s="43"/>
      <c r="G369" s="4"/>
      <c r="H369" s="43"/>
      <c r="I369" s="61" t="str">
        <f t="shared" si="47"/>
        <v xml:space="preserve"> </v>
      </c>
      <c r="J369" s="61" t="str">
        <f t="shared" si="48"/>
        <v xml:space="preserve"> </v>
      </c>
      <c r="K369" s="59" t="str">
        <f t="shared" si="49"/>
        <v xml:space="preserve"> </v>
      </c>
      <c r="L369" s="59" t="str">
        <f t="shared" si="50"/>
        <v xml:space="preserve"> </v>
      </c>
      <c r="W369" s="97">
        <f>DATA!A362</f>
        <v>327</v>
      </c>
      <c r="X369" s="97">
        <f>DATA!B362</f>
        <v>200</v>
      </c>
      <c r="Y369" s="39">
        <f>DATA!C362</f>
        <v>145.86771236951932</v>
      </c>
      <c r="Z369" s="38">
        <f>DATA!D362</f>
        <v>0.77424467652090101</v>
      </c>
      <c r="AA369" s="38">
        <f>DATA!E362</f>
        <v>3.08421729141347</v>
      </c>
    </row>
    <row r="370" spans="1:27" x14ac:dyDescent="0.35">
      <c r="A370" s="2" t="s">
        <v>432</v>
      </c>
      <c r="B370" s="3"/>
      <c r="C370" s="58">
        <f t="shared" si="45"/>
        <v>0</v>
      </c>
      <c r="D370" s="3"/>
      <c r="E370" s="58">
        <f t="shared" si="46"/>
        <v>0</v>
      </c>
      <c r="F370" s="43"/>
      <c r="G370" s="4"/>
      <c r="H370" s="43"/>
      <c r="I370" s="61" t="str">
        <f t="shared" si="47"/>
        <v xml:space="preserve"> </v>
      </c>
      <c r="J370" s="61" t="str">
        <f t="shared" si="48"/>
        <v xml:space="preserve"> </v>
      </c>
      <c r="K370" s="59" t="str">
        <f t="shared" si="49"/>
        <v xml:space="preserve"> </v>
      </c>
      <c r="L370" s="59" t="str">
        <f t="shared" si="50"/>
        <v xml:space="preserve"> </v>
      </c>
      <c r="W370" s="97">
        <f>DATA!A363</f>
        <v>337</v>
      </c>
      <c r="X370" s="97">
        <f>DATA!B363</f>
        <v>21</v>
      </c>
      <c r="Y370" s="39">
        <f>DATA!C363</f>
        <v>5.4431084400000005</v>
      </c>
      <c r="Z370" s="38">
        <f>DATA!D363</f>
        <v>0.16199727500000005</v>
      </c>
      <c r="AA370" s="38">
        <f>DATA!E363</f>
        <v>3.5000000000000003E-2</v>
      </c>
    </row>
    <row r="371" spans="1:27" x14ac:dyDescent="0.35">
      <c r="A371" s="2" t="s">
        <v>433</v>
      </c>
      <c r="B371" s="3"/>
      <c r="C371" s="58">
        <f t="shared" si="45"/>
        <v>0</v>
      </c>
      <c r="D371" s="3"/>
      <c r="E371" s="58">
        <f t="shared" si="46"/>
        <v>0</v>
      </c>
      <c r="F371" s="43"/>
      <c r="G371" s="4"/>
      <c r="H371" s="43"/>
      <c r="I371" s="61" t="str">
        <f t="shared" si="47"/>
        <v xml:space="preserve"> </v>
      </c>
      <c r="J371" s="61" t="str">
        <f t="shared" si="48"/>
        <v xml:space="preserve"> </v>
      </c>
      <c r="K371" s="59" t="str">
        <f t="shared" si="49"/>
        <v xml:space="preserve"> </v>
      </c>
      <c r="L371" s="59" t="str">
        <f t="shared" si="50"/>
        <v xml:space="preserve"> </v>
      </c>
      <c r="W371" s="97">
        <f>DATA!A364</f>
        <v>337</v>
      </c>
      <c r="X371" s="97">
        <f>DATA!B364</f>
        <v>22</v>
      </c>
      <c r="Y371" s="39">
        <f>DATA!C364</f>
        <v>5.6051057150000005</v>
      </c>
      <c r="Z371" s="38">
        <f>DATA!D364</f>
        <v>0.16199727500000005</v>
      </c>
      <c r="AA371" s="38">
        <f>DATA!E364</f>
        <v>4.2929277874999998E-2</v>
      </c>
    </row>
    <row r="372" spans="1:27" x14ac:dyDescent="0.35">
      <c r="A372" s="2" t="s">
        <v>434</v>
      </c>
      <c r="B372" s="3"/>
      <c r="C372" s="58">
        <f t="shared" si="45"/>
        <v>0</v>
      </c>
      <c r="D372" s="3"/>
      <c r="E372" s="58">
        <f t="shared" si="46"/>
        <v>0</v>
      </c>
      <c r="F372" s="43"/>
      <c r="G372" s="4"/>
      <c r="H372" s="43"/>
      <c r="I372" s="61" t="str">
        <f t="shared" si="47"/>
        <v xml:space="preserve"> </v>
      </c>
      <c r="J372" s="61" t="str">
        <f t="shared" si="48"/>
        <v xml:space="preserve"> </v>
      </c>
      <c r="K372" s="59" t="str">
        <f t="shared" si="49"/>
        <v xml:space="preserve"> </v>
      </c>
      <c r="L372" s="59" t="str">
        <f t="shared" si="50"/>
        <v xml:space="preserve"> </v>
      </c>
      <c r="W372" s="97">
        <f>DATA!A365</f>
        <v>337</v>
      </c>
      <c r="X372" s="97">
        <f>DATA!B365</f>
        <v>23</v>
      </c>
      <c r="Y372" s="39">
        <f>DATA!C365</f>
        <v>5.7671029900000006</v>
      </c>
      <c r="Z372" s="38">
        <f>DATA!D365</f>
        <v>0.16199727499999916</v>
      </c>
      <c r="AA372" s="38">
        <f>DATA!E365</f>
        <v>8.5858555749999996E-2</v>
      </c>
    </row>
    <row r="373" spans="1:27" x14ac:dyDescent="0.35">
      <c r="A373" s="2" t="s">
        <v>435</v>
      </c>
      <c r="B373" s="3"/>
      <c r="C373" s="58">
        <f t="shared" si="45"/>
        <v>0</v>
      </c>
      <c r="D373" s="3"/>
      <c r="E373" s="58">
        <f t="shared" si="46"/>
        <v>0</v>
      </c>
      <c r="F373" s="43"/>
      <c r="G373" s="4"/>
      <c r="H373" s="43"/>
      <c r="I373" s="61" t="str">
        <f t="shared" si="47"/>
        <v xml:space="preserve"> </v>
      </c>
      <c r="J373" s="61" t="str">
        <f t="shared" si="48"/>
        <v xml:space="preserve"> </v>
      </c>
      <c r="K373" s="59" t="str">
        <f t="shared" si="49"/>
        <v xml:space="preserve"> </v>
      </c>
      <c r="L373" s="59" t="str">
        <f t="shared" si="50"/>
        <v xml:space="preserve"> </v>
      </c>
      <c r="W373" s="97">
        <f>DATA!A366</f>
        <v>337</v>
      </c>
      <c r="X373" s="97">
        <f>DATA!B366</f>
        <v>24</v>
      </c>
      <c r="Y373" s="39">
        <f>DATA!C366</f>
        <v>5.9291002649999998</v>
      </c>
      <c r="Z373" s="38">
        <f>DATA!D366</f>
        <v>0.16199727500000094</v>
      </c>
      <c r="AA373" s="38">
        <f>DATA!E366</f>
        <v>0.12878783362499999</v>
      </c>
    </row>
    <row r="374" spans="1:27" x14ac:dyDescent="0.35">
      <c r="A374" s="2" t="s">
        <v>436</v>
      </c>
      <c r="B374" s="3"/>
      <c r="C374" s="58">
        <f t="shared" si="45"/>
        <v>0</v>
      </c>
      <c r="D374" s="3"/>
      <c r="E374" s="58">
        <f t="shared" si="46"/>
        <v>0</v>
      </c>
      <c r="F374" s="43"/>
      <c r="G374" s="4"/>
      <c r="H374" s="43"/>
      <c r="I374" s="61" t="str">
        <f t="shared" si="47"/>
        <v xml:space="preserve"> </v>
      </c>
      <c r="J374" s="61" t="str">
        <f t="shared" si="48"/>
        <v xml:space="preserve"> </v>
      </c>
      <c r="K374" s="59" t="str">
        <f t="shared" si="49"/>
        <v xml:space="preserve"> </v>
      </c>
      <c r="L374" s="59" t="str">
        <f t="shared" si="50"/>
        <v xml:space="preserve"> </v>
      </c>
      <c r="W374" s="97">
        <f>DATA!A367</f>
        <v>337</v>
      </c>
      <c r="X374" s="97">
        <f>DATA!B367</f>
        <v>25</v>
      </c>
      <c r="Y374" s="39">
        <f>DATA!C367</f>
        <v>6.0910975400000007</v>
      </c>
      <c r="Z374" s="38">
        <f>DATA!D367</f>
        <v>0.16199727500000005</v>
      </c>
      <c r="AA374" s="38">
        <f>DATA!E367</f>
        <v>0.17171711150000021</v>
      </c>
    </row>
    <row r="375" spans="1:27" x14ac:dyDescent="0.35">
      <c r="A375" s="2" t="s">
        <v>437</v>
      </c>
      <c r="B375" s="3"/>
      <c r="C375" s="58">
        <f t="shared" si="45"/>
        <v>0</v>
      </c>
      <c r="D375" s="3"/>
      <c r="E375" s="58">
        <f t="shared" si="46"/>
        <v>0</v>
      </c>
      <c r="F375" s="43"/>
      <c r="G375" s="4"/>
      <c r="H375" s="43"/>
      <c r="I375" s="61" t="str">
        <f t="shared" si="47"/>
        <v xml:space="preserve"> </v>
      </c>
      <c r="J375" s="61" t="str">
        <f t="shared" si="48"/>
        <v xml:space="preserve"> </v>
      </c>
      <c r="K375" s="59" t="str">
        <f t="shared" si="49"/>
        <v xml:space="preserve"> </v>
      </c>
      <c r="L375" s="59" t="str">
        <f t="shared" si="50"/>
        <v xml:space="preserve"> </v>
      </c>
      <c r="W375" s="97">
        <f>DATA!A368</f>
        <v>337</v>
      </c>
      <c r="X375" s="97">
        <f>DATA!B368</f>
        <v>26</v>
      </c>
      <c r="Y375" s="39">
        <f>DATA!C368</f>
        <v>6.2530948150000008</v>
      </c>
      <c r="Z375" s="38">
        <f>DATA!D368</f>
        <v>0.16199727499999916</v>
      </c>
      <c r="AA375" s="38">
        <f>DATA!E368</f>
        <v>0.19643326717142856</v>
      </c>
    </row>
    <row r="376" spans="1:27" x14ac:dyDescent="0.35">
      <c r="A376" s="2" t="s">
        <v>438</v>
      </c>
      <c r="B376" s="3"/>
      <c r="C376" s="58">
        <f t="shared" si="45"/>
        <v>0</v>
      </c>
      <c r="D376" s="3"/>
      <c r="E376" s="58">
        <f t="shared" si="46"/>
        <v>0</v>
      </c>
      <c r="F376" s="43"/>
      <c r="G376" s="4"/>
      <c r="H376" s="43"/>
      <c r="I376" s="61" t="str">
        <f t="shared" si="47"/>
        <v xml:space="preserve"> </v>
      </c>
      <c r="J376" s="61" t="str">
        <f t="shared" si="48"/>
        <v xml:space="preserve"> </v>
      </c>
      <c r="K376" s="59" t="str">
        <f t="shared" si="49"/>
        <v xml:space="preserve"> </v>
      </c>
      <c r="L376" s="59" t="str">
        <f t="shared" si="50"/>
        <v xml:space="preserve"> </v>
      </c>
      <c r="W376" s="97">
        <f>DATA!A369</f>
        <v>337</v>
      </c>
      <c r="X376" s="97">
        <f>DATA!B369</f>
        <v>27</v>
      </c>
      <c r="Y376" s="39">
        <f>DATA!C369</f>
        <v>6.4150920899999999</v>
      </c>
      <c r="Z376" s="38">
        <f>DATA!D369</f>
        <v>0.16199727500000005</v>
      </c>
      <c r="AA376" s="38">
        <f>DATA!E369</f>
        <v>0.22114942284285713</v>
      </c>
    </row>
    <row r="377" spans="1:27" x14ac:dyDescent="0.35">
      <c r="A377" s="2" t="s">
        <v>439</v>
      </c>
      <c r="B377" s="3"/>
      <c r="C377" s="58">
        <f t="shared" si="45"/>
        <v>0</v>
      </c>
      <c r="D377" s="3"/>
      <c r="E377" s="58">
        <f t="shared" si="46"/>
        <v>0</v>
      </c>
      <c r="F377" s="43"/>
      <c r="G377" s="4"/>
      <c r="H377" s="43"/>
      <c r="I377" s="61" t="str">
        <f t="shared" si="47"/>
        <v xml:space="preserve"> </v>
      </c>
      <c r="J377" s="61" t="str">
        <f t="shared" si="48"/>
        <v xml:space="preserve"> </v>
      </c>
      <c r="K377" s="59" t="str">
        <f t="shared" si="49"/>
        <v xml:space="preserve"> </v>
      </c>
      <c r="L377" s="59" t="str">
        <f t="shared" si="50"/>
        <v xml:space="preserve"> </v>
      </c>
      <c r="W377" s="97">
        <f>DATA!A370</f>
        <v>337</v>
      </c>
      <c r="X377" s="97">
        <f>DATA!B370</f>
        <v>28</v>
      </c>
      <c r="Y377" s="39">
        <f>DATA!C370</f>
        <v>6.577089365</v>
      </c>
      <c r="Z377" s="38">
        <f>DATA!D370</f>
        <v>0.2915950950000008</v>
      </c>
      <c r="AA377" s="38">
        <f>DATA!E370</f>
        <v>0.24586557851428575</v>
      </c>
    </row>
    <row r="378" spans="1:27" x14ac:dyDescent="0.35">
      <c r="A378" s="2" t="s">
        <v>440</v>
      </c>
      <c r="B378" s="3"/>
      <c r="C378" s="58">
        <f t="shared" si="45"/>
        <v>0</v>
      </c>
      <c r="D378" s="3"/>
      <c r="E378" s="58">
        <f t="shared" si="46"/>
        <v>0</v>
      </c>
      <c r="F378" s="43"/>
      <c r="G378" s="4"/>
      <c r="H378" s="43"/>
      <c r="I378" s="61" t="str">
        <f t="shared" si="47"/>
        <v xml:space="preserve"> </v>
      </c>
      <c r="J378" s="61" t="str">
        <f t="shared" si="48"/>
        <v xml:space="preserve"> </v>
      </c>
      <c r="K378" s="59" t="str">
        <f t="shared" si="49"/>
        <v xml:space="preserve"> </v>
      </c>
      <c r="L378" s="59" t="str">
        <f t="shared" si="50"/>
        <v xml:space="preserve"> </v>
      </c>
      <c r="W378" s="97">
        <f>DATA!A371</f>
        <v>337</v>
      </c>
      <c r="X378" s="97">
        <f>DATA!B371</f>
        <v>29</v>
      </c>
      <c r="Y378" s="39">
        <f>DATA!C371</f>
        <v>6.8686844600000008</v>
      </c>
      <c r="Z378" s="38">
        <f>DATA!D371</f>
        <v>0.2915950950000008</v>
      </c>
      <c r="AA378" s="38">
        <f>DATA!E371</f>
        <v>0.27058173418571424</v>
      </c>
    </row>
    <row r="379" spans="1:27" x14ac:dyDescent="0.35">
      <c r="A379" s="2" t="s">
        <v>441</v>
      </c>
      <c r="B379" s="3"/>
      <c r="C379" s="58">
        <f t="shared" si="45"/>
        <v>0</v>
      </c>
      <c r="D379" s="3"/>
      <c r="E379" s="58">
        <f t="shared" si="46"/>
        <v>0</v>
      </c>
      <c r="F379" s="43"/>
      <c r="G379" s="4"/>
      <c r="H379" s="43"/>
      <c r="I379" s="61" t="str">
        <f t="shared" si="47"/>
        <v xml:space="preserve"> </v>
      </c>
      <c r="J379" s="61" t="str">
        <f t="shared" si="48"/>
        <v xml:space="preserve"> </v>
      </c>
      <c r="K379" s="59" t="str">
        <f t="shared" si="49"/>
        <v xml:space="preserve"> </v>
      </c>
      <c r="L379" s="59" t="str">
        <f t="shared" si="50"/>
        <v xml:space="preserve"> </v>
      </c>
      <c r="W379" s="97">
        <f>DATA!A372</f>
        <v>337</v>
      </c>
      <c r="X379" s="97">
        <f>DATA!B372</f>
        <v>30</v>
      </c>
      <c r="Y379" s="39">
        <f>DATA!C372</f>
        <v>7.1602795550000016</v>
      </c>
      <c r="Z379" s="38">
        <f>DATA!D372</f>
        <v>0.29159509499999992</v>
      </c>
      <c r="AA379" s="38">
        <f>DATA!E372</f>
        <v>0.29529788985714289</v>
      </c>
    </row>
    <row r="380" spans="1:27" x14ac:dyDescent="0.35">
      <c r="A380" s="2" t="s">
        <v>442</v>
      </c>
      <c r="B380" s="3"/>
      <c r="C380" s="58">
        <f t="shared" si="45"/>
        <v>0</v>
      </c>
      <c r="D380" s="3"/>
      <c r="E380" s="58">
        <f t="shared" si="46"/>
        <v>0</v>
      </c>
      <c r="F380" s="43"/>
      <c r="G380" s="4"/>
      <c r="H380" s="43"/>
      <c r="I380" s="61" t="str">
        <f t="shared" si="47"/>
        <v xml:space="preserve"> </v>
      </c>
      <c r="J380" s="61" t="str">
        <f t="shared" si="48"/>
        <v xml:space="preserve"> </v>
      </c>
      <c r="K380" s="59" t="str">
        <f t="shared" si="49"/>
        <v xml:space="preserve"> </v>
      </c>
      <c r="L380" s="59" t="str">
        <f t="shared" si="50"/>
        <v xml:space="preserve"> </v>
      </c>
      <c r="W380" s="97">
        <f>DATA!A373</f>
        <v>337</v>
      </c>
      <c r="X380" s="97">
        <f>DATA!B373</f>
        <v>31</v>
      </c>
      <c r="Y380" s="39">
        <f>DATA!C373</f>
        <v>7.4518746500000015</v>
      </c>
      <c r="Z380" s="38">
        <f>DATA!D373</f>
        <v>0.29159509499999992</v>
      </c>
      <c r="AA380" s="38">
        <f>DATA!E373</f>
        <v>0.32001404552857143</v>
      </c>
    </row>
    <row r="381" spans="1:27" x14ac:dyDescent="0.35">
      <c r="A381" s="2" t="s">
        <v>443</v>
      </c>
      <c r="B381" s="3"/>
      <c r="C381" s="58">
        <f t="shared" si="45"/>
        <v>0</v>
      </c>
      <c r="D381" s="3"/>
      <c r="E381" s="58">
        <f t="shared" si="46"/>
        <v>0</v>
      </c>
      <c r="F381" s="43"/>
      <c r="G381" s="4"/>
      <c r="H381" s="43"/>
      <c r="I381" s="61" t="str">
        <f t="shared" si="47"/>
        <v xml:space="preserve"> </v>
      </c>
      <c r="J381" s="61" t="str">
        <f t="shared" si="48"/>
        <v xml:space="preserve"> </v>
      </c>
      <c r="K381" s="59" t="str">
        <f t="shared" si="49"/>
        <v xml:space="preserve"> </v>
      </c>
      <c r="L381" s="59" t="str">
        <f t="shared" si="50"/>
        <v xml:space="preserve"> </v>
      </c>
      <c r="W381" s="97">
        <f>DATA!A374</f>
        <v>337</v>
      </c>
      <c r="X381" s="97">
        <f>DATA!B374</f>
        <v>32</v>
      </c>
      <c r="Y381" s="39">
        <f>DATA!C374</f>
        <v>7.7434697450000014</v>
      </c>
      <c r="Z381" s="38">
        <f>DATA!D374</f>
        <v>0.29159509499999903</v>
      </c>
      <c r="AA381" s="38">
        <f>DATA!E374</f>
        <v>0.34473020120000003</v>
      </c>
    </row>
    <row r="382" spans="1:27" x14ac:dyDescent="0.35">
      <c r="A382" s="2" t="s">
        <v>444</v>
      </c>
      <c r="B382" s="3"/>
      <c r="C382" s="58">
        <f t="shared" si="45"/>
        <v>0</v>
      </c>
      <c r="D382" s="3"/>
      <c r="E382" s="58">
        <f t="shared" si="46"/>
        <v>0</v>
      </c>
      <c r="F382" s="43"/>
      <c r="G382" s="4"/>
      <c r="H382" s="43"/>
      <c r="I382" s="61" t="str">
        <f t="shared" si="47"/>
        <v xml:space="preserve"> </v>
      </c>
      <c r="J382" s="61" t="str">
        <f t="shared" si="48"/>
        <v xml:space="preserve"> </v>
      </c>
      <c r="K382" s="59" t="str">
        <f t="shared" si="49"/>
        <v xml:space="preserve"> </v>
      </c>
      <c r="L382" s="59" t="str">
        <f t="shared" si="50"/>
        <v xml:space="preserve"> </v>
      </c>
      <c r="W382" s="97">
        <f>DATA!A375</f>
        <v>337</v>
      </c>
      <c r="X382" s="97">
        <f>DATA!B375</f>
        <v>33</v>
      </c>
      <c r="Y382" s="39">
        <f>DATA!C375</f>
        <v>8.0350648400000004</v>
      </c>
      <c r="Z382" s="38">
        <f>DATA!D375</f>
        <v>0.29159509499999992</v>
      </c>
      <c r="AA382" s="38">
        <f>DATA!E375</f>
        <v>0.36676183060000006</v>
      </c>
    </row>
    <row r="383" spans="1:27" x14ac:dyDescent="0.35">
      <c r="A383" s="2" t="s">
        <v>445</v>
      </c>
      <c r="B383" s="3"/>
      <c r="C383" s="58">
        <f t="shared" si="45"/>
        <v>0</v>
      </c>
      <c r="D383" s="3"/>
      <c r="E383" s="58">
        <f t="shared" si="46"/>
        <v>0</v>
      </c>
      <c r="F383" s="43"/>
      <c r="G383" s="4"/>
      <c r="H383" s="43"/>
      <c r="I383" s="61" t="str">
        <f t="shared" si="47"/>
        <v xml:space="preserve"> </v>
      </c>
      <c r="J383" s="61" t="str">
        <f t="shared" si="48"/>
        <v xml:space="preserve"> </v>
      </c>
      <c r="K383" s="59" t="str">
        <f t="shared" si="49"/>
        <v xml:space="preserve"> </v>
      </c>
      <c r="L383" s="59" t="str">
        <f t="shared" si="50"/>
        <v xml:space="preserve"> </v>
      </c>
      <c r="W383" s="97">
        <f>DATA!A376</f>
        <v>337</v>
      </c>
      <c r="X383" s="97">
        <f>DATA!B376</f>
        <v>34</v>
      </c>
      <c r="Y383" s="39">
        <f>DATA!C376</f>
        <v>8.3266599350000003</v>
      </c>
      <c r="Z383" s="38">
        <f>DATA!D376</f>
        <v>0.29159509499999992</v>
      </c>
      <c r="AA383" s="38">
        <f>DATA!E376</f>
        <v>0.38879346000000004</v>
      </c>
    </row>
    <row r="384" spans="1:27" x14ac:dyDescent="0.35">
      <c r="A384" s="2" t="s">
        <v>446</v>
      </c>
      <c r="B384" s="3"/>
      <c r="C384" s="58">
        <f t="shared" si="45"/>
        <v>0</v>
      </c>
      <c r="D384" s="3"/>
      <c r="E384" s="58">
        <f t="shared" si="46"/>
        <v>0</v>
      </c>
      <c r="F384" s="43"/>
      <c r="G384" s="4"/>
      <c r="H384" s="43"/>
      <c r="I384" s="61" t="str">
        <f t="shared" si="47"/>
        <v xml:space="preserve"> </v>
      </c>
      <c r="J384" s="61" t="str">
        <f t="shared" si="48"/>
        <v xml:space="preserve"> </v>
      </c>
      <c r="K384" s="59" t="str">
        <f t="shared" si="49"/>
        <v xml:space="preserve"> </v>
      </c>
      <c r="L384" s="59" t="str">
        <f t="shared" si="50"/>
        <v xml:space="preserve"> </v>
      </c>
      <c r="W384" s="97">
        <f>DATA!A377</f>
        <v>337</v>
      </c>
      <c r="X384" s="97">
        <f>DATA!B377</f>
        <v>35</v>
      </c>
      <c r="Y384" s="39">
        <f>DATA!C377</f>
        <v>8.6182550300000003</v>
      </c>
      <c r="Z384" s="38">
        <f>DATA!D377</f>
        <v>0.38879346000000048</v>
      </c>
      <c r="AA384" s="38">
        <f>DATA!E377</f>
        <v>0.41082508940000001</v>
      </c>
    </row>
    <row r="385" spans="1:27" x14ac:dyDescent="0.35">
      <c r="A385" s="2" t="s">
        <v>447</v>
      </c>
      <c r="B385" s="3"/>
      <c r="C385" s="58">
        <f t="shared" si="45"/>
        <v>0</v>
      </c>
      <c r="D385" s="3"/>
      <c r="E385" s="58">
        <f t="shared" si="46"/>
        <v>0</v>
      </c>
      <c r="F385" s="43"/>
      <c r="G385" s="4"/>
      <c r="H385" s="43"/>
      <c r="I385" s="61" t="str">
        <f t="shared" si="47"/>
        <v xml:space="preserve"> </v>
      </c>
      <c r="J385" s="61" t="str">
        <f t="shared" si="48"/>
        <v xml:space="preserve"> </v>
      </c>
      <c r="K385" s="59" t="str">
        <f t="shared" si="49"/>
        <v xml:space="preserve"> </v>
      </c>
      <c r="L385" s="59" t="str">
        <f t="shared" si="50"/>
        <v xml:space="preserve"> </v>
      </c>
      <c r="W385" s="97">
        <f>DATA!A378</f>
        <v>337</v>
      </c>
      <c r="X385" s="97">
        <f>DATA!B378</f>
        <v>36</v>
      </c>
      <c r="Y385" s="39">
        <f>DATA!C378</f>
        <v>9.0070484900000007</v>
      </c>
      <c r="Z385" s="38">
        <f>DATA!D378</f>
        <v>0.3887934599999987</v>
      </c>
      <c r="AA385" s="38">
        <f>DATA!E378</f>
        <v>0.4328567188000001</v>
      </c>
    </row>
    <row r="386" spans="1:27" x14ac:dyDescent="0.35">
      <c r="A386" s="2" t="s">
        <v>448</v>
      </c>
      <c r="B386" s="3"/>
      <c r="C386" s="58">
        <f t="shared" si="45"/>
        <v>0</v>
      </c>
      <c r="D386" s="3"/>
      <c r="E386" s="58">
        <f t="shared" si="46"/>
        <v>0</v>
      </c>
      <c r="F386" s="43"/>
      <c r="G386" s="4"/>
      <c r="H386" s="43"/>
      <c r="I386" s="61" t="str">
        <f t="shared" si="47"/>
        <v xml:space="preserve"> </v>
      </c>
      <c r="J386" s="61" t="str">
        <f t="shared" si="48"/>
        <v xml:space="preserve"> </v>
      </c>
      <c r="K386" s="59" t="str">
        <f t="shared" si="49"/>
        <v xml:space="preserve"> </v>
      </c>
      <c r="L386" s="59" t="str">
        <f t="shared" si="50"/>
        <v xml:space="preserve"> </v>
      </c>
      <c r="W386" s="97">
        <f>DATA!A379</f>
        <v>337</v>
      </c>
      <c r="X386" s="97">
        <f>DATA!B379</f>
        <v>37</v>
      </c>
      <c r="Y386" s="39">
        <f>DATA!C379</f>
        <v>9.3958419499999994</v>
      </c>
      <c r="Z386" s="38">
        <f>DATA!D379</f>
        <v>0.38879346000000048</v>
      </c>
      <c r="AA386" s="38">
        <f>DATA!E379</f>
        <v>0.45488834820000007</v>
      </c>
    </row>
    <row r="387" spans="1:27" x14ac:dyDescent="0.35">
      <c r="A387" s="2" t="s">
        <v>449</v>
      </c>
      <c r="B387" s="3"/>
      <c r="C387" s="58">
        <f t="shared" si="45"/>
        <v>0</v>
      </c>
      <c r="D387" s="3"/>
      <c r="E387" s="58">
        <f t="shared" si="46"/>
        <v>0</v>
      </c>
      <c r="F387" s="43"/>
      <c r="G387" s="4"/>
      <c r="H387" s="43"/>
      <c r="I387" s="61" t="str">
        <f t="shared" si="47"/>
        <v xml:space="preserve"> </v>
      </c>
      <c r="J387" s="61" t="str">
        <f t="shared" si="48"/>
        <v xml:space="preserve"> </v>
      </c>
      <c r="K387" s="59" t="str">
        <f t="shared" si="49"/>
        <v xml:space="preserve"> </v>
      </c>
      <c r="L387" s="59" t="str">
        <f t="shared" si="50"/>
        <v xml:space="preserve"> </v>
      </c>
      <c r="W387" s="97">
        <f>DATA!A380</f>
        <v>337</v>
      </c>
      <c r="X387" s="97">
        <f>DATA!B380</f>
        <v>38</v>
      </c>
      <c r="Y387" s="39">
        <f>DATA!C380</f>
        <v>9.7846354099999999</v>
      </c>
      <c r="Z387" s="38">
        <f>DATA!D380</f>
        <v>0.38879346000000048</v>
      </c>
      <c r="AA387" s="38">
        <f>DATA!E380</f>
        <v>0.4769199776000001</v>
      </c>
    </row>
    <row r="388" spans="1:27" x14ac:dyDescent="0.35">
      <c r="A388" s="2" t="s">
        <v>450</v>
      </c>
      <c r="B388" s="3"/>
      <c r="C388" s="58">
        <f t="shared" si="45"/>
        <v>0</v>
      </c>
      <c r="D388" s="3"/>
      <c r="E388" s="58">
        <f t="shared" si="46"/>
        <v>0</v>
      </c>
      <c r="F388" s="43"/>
      <c r="G388" s="4"/>
      <c r="H388" s="43"/>
      <c r="I388" s="61" t="str">
        <f t="shared" si="47"/>
        <v xml:space="preserve"> </v>
      </c>
      <c r="J388" s="61" t="str">
        <f t="shared" si="48"/>
        <v xml:space="preserve"> </v>
      </c>
      <c r="K388" s="59" t="str">
        <f t="shared" si="49"/>
        <v xml:space="preserve"> </v>
      </c>
      <c r="L388" s="59" t="str">
        <f t="shared" si="50"/>
        <v xml:space="preserve"> </v>
      </c>
      <c r="W388" s="97">
        <f>DATA!A381</f>
        <v>337</v>
      </c>
      <c r="X388" s="97">
        <f>DATA!B381</f>
        <v>39</v>
      </c>
      <c r="Y388" s="39">
        <f>DATA!C381</f>
        <v>10.17342887</v>
      </c>
      <c r="Z388" s="38">
        <f>DATA!D381</f>
        <v>0.38879346000000048</v>
      </c>
      <c r="AA388" s="38">
        <f>DATA!E381</f>
        <v>0.49895160700000007</v>
      </c>
    </row>
    <row r="389" spans="1:27" x14ac:dyDescent="0.35">
      <c r="A389" s="2" t="s">
        <v>451</v>
      </c>
      <c r="B389" s="3"/>
      <c r="C389" s="58">
        <f t="shared" si="45"/>
        <v>0</v>
      </c>
      <c r="D389" s="3"/>
      <c r="E389" s="58">
        <f t="shared" si="46"/>
        <v>0</v>
      </c>
      <c r="F389" s="43"/>
      <c r="G389" s="4"/>
      <c r="H389" s="43"/>
      <c r="I389" s="61" t="str">
        <f t="shared" si="47"/>
        <v xml:space="preserve"> </v>
      </c>
      <c r="J389" s="61" t="str">
        <f t="shared" si="48"/>
        <v xml:space="preserve"> </v>
      </c>
      <c r="K389" s="59" t="str">
        <f t="shared" si="49"/>
        <v xml:space="preserve"> </v>
      </c>
      <c r="L389" s="59" t="str">
        <f t="shared" si="50"/>
        <v xml:space="preserve"> </v>
      </c>
      <c r="W389" s="97">
        <f>DATA!A382</f>
        <v>337</v>
      </c>
      <c r="X389" s="97">
        <f>DATA!B382</f>
        <v>40</v>
      </c>
      <c r="Y389" s="39">
        <f>DATA!C382</f>
        <v>10.562222330000001</v>
      </c>
      <c r="Z389" s="38">
        <f>DATA!D382</f>
        <v>0.3887934599999987</v>
      </c>
      <c r="AA389" s="38">
        <f>DATA!E382</f>
        <v>0.5174655812857144</v>
      </c>
    </row>
    <row r="390" spans="1:27" x14ac:dyDescent="0.35">
      <c r="A390" s="2" t="s">
        <v>452</v>
      </c>
      <c r="B390" s="3"/>
      <c r="C390" s="58">
        <f t="shared" si="45"/>
        <v>0</v>
      </c>
      <c r="D390" s="3"/>
      <c r="E390" s="58">
        <f t="shared" si="46"/>
        <v>0</v>
      </c>
      <c r="F390" s="43"/>
      <c r="G390" s="4"/>
      <c r="H390" s="43"/>
      <c r="I390" s="61" t="str">
        <f t="shared" si="47"/>
        <v xml:space="preserve"> </v>
      </c>
      <c r="J390" s="61" t="str">
        <f t="shared" si="48"/>
        <v xml:space="preserve"> </v>
      </c>
      <c r="K390" s="59" t="str">
        <f t="shared" si="49"/>
        <v xml:space="preserve"> </v>
      </c>
      <c r="L390" s="59" t="str">
        <f t="shared" si="50"/>
        <v xml:space="preserve"> </v>
      </c>
      <c r="W390" s="97">
        <f>DATA!A383</f>
        <v>337</v>
      </c>
      <c r="X390" s="97">
        <f>DATA!B383</f>
        <v>41</v>
      </c>
      <c r="Y390" s="39">
        <f>DATA!C383</f>
        <v>10.95101579</v>
      </c>
      <c r="Z390" s="38">
        <f>DATA!D383</f>
        <v>0.38879346000000048</v>
      </c>
      <c r="AA390" s="38">
        <f>DATA!E383</f>
        <v>0.53597955557142862</v>
      </c>
    </row>
    <row r="391" spans="1:27" x14ac:dyDescent="0.35">
      <c r="A391" s="2" t="s">
        <v>453</v>
      </c>
      <c r="B391" s="3"/>
      <c r="C391" s="58">
        <f t="shared" si="45"/>
        <v>0</v>
      </c>
      <c r="D391" s="3"/>
      <c r="E391" s="58">
        <f t="shared" si="46"/>
        <v>0</v>
      </c>
      <c r="F391" s="43"/>
      <c r="G391" s="4"/>
      <c r="H391" s="43"/>
      <c r="I391" s="61" t="str">
        <f t="shared" si="47"/>
        <v xml:space="preserve"> </v>
      </c>
      <c r="J391" s="61" t="str">
        <f t="shared" si="48"/>
        <v xml:space="preserve"> </v>
      </c>
      <c r="K391" s="59" t="str">
        <f t="shared" si="49"/>
        <v xml:space="preserve"> </v>
      </c>
      <c r="L391" s="59" t="str">
        <f t="shared" si="50"/>
        <v xml:space="preserve"> </v>
      </c>
      <c r="W391" s="97">
        <f>DATA!A384</f>
        <v>337</v>
      </c>
      <c r="X391" s="97">
        <f>DATA!B384</f>
        <v>42</v>
      </c>
      <c r="Y391" s="39">
        <f>DATA!C384</f>
        <v>11.33980925</v>
      </c>
      <c r="Z391" s="38">
        <f>DATA!D384</f>
        <v>0.45359237000000086</v>
      </c>
      <c r="AA391" s="38">
        <f>DATA!E384</f>
        <v>0.55449352985714295</v>
      </c>
    </row>
    <row r="392" spans="1:27" x14ac:dyDescent="0.35">
      <c r="A392" s="2" t="s">
        <v>454</v>
      </c>
      <c r="B392" s="3"/>
      <c r="C392" s="58">
        <f t="shared" si="45"/>
        <v>0</v>
      </c>
      <c r="D392" s="3"/>
      <c r="E392" s="58">
        <f t="shared" si="46"/>
        <v>0</v>
      </c>
      <c r="F392" s="43"/>
      <c r="G392" s="4"/>
      <c r="H392" s="43"/>
      <c r="I392" s="61" t="str">
        <f t="shared" si="47"/>
        <v xml:space="preserve"> </v>
      </c>
      <c r="J392" s="61" t="str">
        <f t="shared" si="48"/>
        <v xml:space="preserve"> </v>
      </c>
      <c r="K392" s="59" t="str">
        <f t="shared" si="49"/>
        <v xml:space="preserve"> </v>
      </c>
      <c r="L392" s="59" t="str">
        <f t="shared" si="50"/>
        <v xml:space="preserve"> </v>
      </c>
      <c r="W392" s="97">
        <f>DATA!A385</f>
        <v>337</v>
      </c>
      <c r="X392" s="97">
        <f>DATA!B385</f>
        <v>43</v>
      </c>
      <c r="Y392" s="39">
        <f>DATA!C385</f>
        <v>11.793401620000001</v>
      </c>
      <c r="Z392" s="38">
        <f>DATA!D385</f>
        <v>0.45359237000000086</v>
      </c>
      <c r="AA392" s="38">
        <f>DATA!E385</f>
        <v>0.57300750414285717</v>
      </c>
    </row>
    <row r="393" spans="1:27" x14ac:dyDescent="0.35">
      <c r="A393" s="2" t="s">
        <v>455</v>
      </c>
      <c r="B393" s="3"/>
      <c r="C393" s="58">
        <f t="shared" si="45"/>
        <v>0</v>
      </c>
      <c r="D393" s="3"/>
      <c r="E393" s="58">
        <f t="shared" si="46"/>
        <v>0</v>
      </c>
      <c r="F393" s="43"/>
      <c r="G393" s="4"/>
      <c r="H393" s="43"/>
      <c r="I393" s="61" t="str">
        <f t="shared" si="47"/>
        <v xml:space="preserve"> </v>
      </c>
      <c r="J393" s="61" t="str">
        <f t="shared" si="48"/>
        <v xml:space="preserve"> </v>
      </c>
      <c r="K393" s="59" t="str">
        <f t="shared" si="49"/>
        <v xml:space="preserve"> </v>
      </c>
      <c r="L393" s="59" t="str">
        <f t="shared" si="50"/>
        <v xml:space="preserve"> </v>
      </c>
      <c r="W393" s="97">
        <f>DATA!A386</f>
        <v>337</v>
      </c>
      <c r="X393" s="97">
        <f>DATA!B386</f>
        <v>44</v>
      </c>
      <c r="Y393" s="39">
        <f>DATA!C386</f>
        <v>12.246993990000002</v>
      </c>
      <c r="Z393" s="38">
        <f>DATA!D386</f>
        <v>0.45359236999999908</v>
      </c>
      <c r="AA393" s="38">
        <f>DATA!E386</f>
        <v>0.5915214784285715</v>
      </c>
    </row>
    <row r="394" spans="1:27" x14ac:dyDescent="0.35">
      <c r="A394" s="2" t="s">
        <v>456</v>
      </c>
      <c r="B394" s="3"/>
      <c r="C394" s="58">
        <f t="shared" ref="C394:C457" si="51">IF($P$17=1,CONVERT(B394,"lbm","kg"),B394)</f>
        <v>0</v>
      </c>
      <c r="D394" s="3"/>
      <c r="E394" s="58">
        <f t="shared" ref="E394:E457" si="52">IF($P$17=1,CONVERT(D394,"lbm","kg"),D394)</f>
        <v>0</v>
      </c>
      <c r="F394" s="43"/>
      <c r="G394" s="4"/>
      <c r="H394" s="43"/>
      <c r="I394" s="61" t="str">
        <f t="shared" si="47"/>
        <v xml:space="preserve"> </v>
      </c>
      <c r="J394" s="61" t="str">
        <f t="shared" si="48"/>
        <v xml:space="preserve"> </v>
      </c>
      <c r="K394" s="59" t="str">
        <f t="shared" si="49"/>
        <v xml:space="preserve"> </v>
      </c>
      <c r="L394" s="59" t="str">
        <f t="shared" si="50"/>
        <v xml:space="preserve"> </v>
      </c>
      <c r="W394" s="97">
        <f>DATA!A387</f>
        <v>337</v>
      </c>
      <c r="X394" s="97">
        <f>DATA!B387</f>
        <v>45</v>
      </c>
      <c r="Y394" s="39">
        <f>DATA!C387</f>
        <v>12.700586360000001</v>
      </c>
      <c r="Z394" s="38">
        <f>DATA!D387</f>
        <v>0.45359236999999908</v>
      </c>
      <c r="AA394" s="38">
        <f>DATA!E387</f>
        <v>0.61003545271428572</v>
      </c>
    </row>
    <row r="395" spans="1:27" x14ac:dyDescent="0.35">
      <c r="A395" s="2" t="s">
        <v>457</v>
      </c>
      <c r="B395" s="3"/>
      <c r="C395" s="58">
        <f t="shared" si="51"/>
        <v>0</v>
      </c>
      <c r="D395" s="3"/>
      <c r="E395" s="58">
        <f t="shared" si="52"/>
        <v>0</v>
      </c>
      <c r="F395" s="43"/>
      <c r="G395" s="4"/>
      <c r="H395" s="43"/>
      <c r="I395" s="61" t="str">
        <f t="shared" ref="I395:I458" si="53">IF(F395&gt;0,(((E395-C395)*F395)+(($P$12-E395)/(VLOOKUP(E395,$S$10:$U$182,2)))*(VLOOKUP(E395,$S$10:$U$182,3))+((C395-$P$11)/(VLOOKUP(C395,$S$10:$U$182,2)))*(VLOOKUP(C395,$S$10:$U$182,3)))/($P$12-$P$11)," ")</f>
        <v xml:space="preserve"> </v>
      </c>
      <c r="J395" s="61" t="str">
        <f t="shared" ref="J395:J458" si="54">IF(G395&gt;0,IF(B395=0," ",(I395/(1+(G395*$B$7))))," ")</f>
        <v xml:space="preserve"> </v>
      </c>
      <c r="K395" s="59" t="str">
        <f t="shared" ref="K395:K458" si="55">IF(H395&gt;0,IF(B395&gt;1,(I395*H395)," ")," ")</f>
        <v xml:space="preserve"> </v>
      </c>
      <c r="L395" s="59" t="str">
        <f t="shared" ref="L395:L458" si="56">IF(G395=0," ",IF(H395=0," ",IF(G395&gt;0,IF(B395&gt;1,(J395*H395)," ")," ")))</f>
        <v xml:space="preserve"> </v>
      </c>
      <c r="W395" s="97">
        <f>DATA!A388</f>
        <v>337</v>
      </c>
      <c r="X395" s="97">
        <f>DATA!B388</f>
        <v>46</v>
      </c>
      <c r="Y395" s="39">
        <f>DATA!C388</f>
        <v>13.15417873</v>
      </c>
      <c r="Z395" s="38">
        <f>DATA!D388</f>
        <v>0.45359237000000086</v>
      </c>
      <c r="AA395" s="38">
        <f>DATA!E388</f>
        <v>0.62854942700000005</v>
      </c>
    </row>
    <row r="396" spans="1:27" x14ac:dyDescent="0.35">
      <c r="A396" s="2" t="s">
        <v>458</v>
      </c>
      <c r="B396" s="3"/>
      <c r="C396" s="58">
        <f t="shared" si="51"/>
        <v>0</v>
      </c>
      <c r="D396" s="3"/>
      <c r="E396" s="58">
        <f t="shared" si="52"/>
        <v>0</v>
      </c>
      <c r="F396" s="43"/>
      <c r="G396" s="4"/>
      <c r="H396" s="43"/>
      <c r="I396" s="61" t="str">
        <f t="shared" si="53"/>
        <v xml:space="preserve"> </v>
      </c>
      <c r="J396" s="61" t="str">
        <f t="shared" si="54"/>
        <v xml:space="preserve"> </v>
      </c>
      <c r="K396" s="59" t="str">
        <f t="shared" si="55"/>
        <v xml:space="preserve"> </v>
      </c>
      <c r="L396" s="59" t="str">
        <f t="shared" si="56"/>
        <v xml:space="preserve"> </v>
      </c>
      <c r="W396" s="97">
        <f>DATA!A389</f>
        <v>337</v>
      </c>
      <c r="X396" s="97">
        <f>DATA!B389</f>
        <v>47</v>
      </c>
      <c r="Y396" s="39">
        <f>DATA!C389</f>
        <v>13.607771100000001</v>
      </c>
      <c r="Z396" s="38">
        <f>DATA!D389</f>
        <v>0.45359236999999908</v>
      </c>
      <c r="AA396" s="38">
        <f>DATA!E389</f>
        <v>0.66789162235714283</v>
      </c>
    </row>
    <row r="397" spans="1:27" x14ac:dyDescent="0.35">
      <c r="A397" s="2" t="s">
        <v>459</v>
      </c>
      <c r="B397" s="3"/>
      <c r="C397" s="58">
        <f t="shared" si="51"/>
        <v>0</v>
      </c>
      <c r="D397" s="3"/>
      <c r="E397" s="58">
        <f t="shared" si="52"/>
        <v>0</v>
      </c>
      <c r="F397" s="43"/>
      <c r="G397" s="4"/>
      <c r="H397" s="43"/>
      <c r="I397" s="61" t="str">
        <f t="shared" si="53"/>
        <v xml:space="preserve"> </v>
      </c>
      <c r="J397" s="61" t="str">
        <f t="shared" si="54"/>
        <v xml:space="preserve"> </v>
      </c>
      <c r="K397" s="59" t="str">
        <f t="shared" si="55"/>
        <v xml:space="preserve"> </v>
      </c>
      <c r="L397" s="59" t="str">
        <f t="shared" si="56"/>
        <v xml:space="preserve"> </v>
      </c>
      <c r="W397" s="97">
        <f>DATA!A390</f>
        <v>337</v>
      </c>
      <c r="X397" s="97">
        <f>DATA!B390</f>
        <v>48</v>
      </c>
      <c r="Y397" s="39">
        <f>DATA!C390</f>
        <v>14.06136347</v>
      </c>
      <c r="Z397" s="38">
        <f>DATA!D390</f>
        <v>0.45359237000000086</v>
      </c>
      <c r="AA397" s="38">
        <f>DATA!E390</f>
        <v>0.70723381771428573</v>
      </c>
    </row>
    <row r="398" spans="1:27" x14ac:dyDescent="0.35">
      <c r="A398" s="2" t="s">
        <v>460</v>
      </c>
      <c r="B398" s="3"/>
      <c r="C398" s="58">
        <f t="shared" si="51"/>
        <v>0</v>
      </c>
      <c r="D398" s="3"/>
      <c r="E398" s="58">
        <f t="shared" si="52"/>
        <v>0</v>
      </c>
      <c r="F398" s="43"/>
      <c r="G398" s="4"/>
      <c r="H398" s="43"/>
      <c r="I398" s="61" t="str">
        <f t="shared" si="53"/>
        <v xml:space="preserve"> </v>
      </c>
      <c r="J398" s="61" t="str">
        <f t="shared" si="54"/>
        <v xml:space="preserve"> </v>
      </c>
      <c r="K398" s="59" t="str">
        <f t="shared" si="55"/>
        <v xml:space="preserve"> </v>
      </c>
      <c r="L398" s="59" t="str">
        <f t="shared" si="56"/>
        <v xml:space="preserve"> </v>
      </c>
      <c r="W398" s="97">
        <f>DATA!A391</f>
        <v>337</v>
      </c>
      <c r="X398" s="97">
        <f>DATA!B391</f>
        <v>49</v>
      </c>
      <c r="Y398" s="39">
        <f>DATA!C391</f>
        <v>14.514955840000001</v>
      </c>
      <c r="Z398" s="38">
        <f>DATA!D391</f>
        <v>0.61558964499999824</v>
      </c>
      <c r="AA398" s="38">
        <f>DATA!E391</f>
        <v>0.74657601307142851</v>
      </c>
    </row>
    <row r="399" spans="1:27" x14ac:dyDescent="0.35">
      <c r="A399" s="2" t="s">
        <v>461</v>
      </c>
      <c r="B399" s="3"/>
      <c r="C399" s="58">
        <f t="shared" si="51"/>
        <v>0</v>
      </c>
      <c r="D399" s="3"/>
      <c r="E399" s="58">
        <f t="shared" si="52"/>
        <v>0</v>
      </c>
      <c r="F399" s="43"/>
      <c r="G399" s="4"/>
      <c r="H399" s="43"/>
      <c r="I399" s="61" t="str">
        <f t="shared" si="53"/>
        <v xml:space="preserve"> </v>
      </c>
      <c r="J399" s="61" t="str">
        <f t="shared" si="54"/>
        <v xml:space="preserve"> </v>
      </c>
      <c r="K399" s="59" t="str">
        <f t="shared" si="55"/>
        <v xml:space="preserve"> </v>
      </c>
      <c r="L399" s="59" t="str">
        <f t="shared" si="56"/>
        <v xml:space="preserve"> </v>
      </c>
      <c r="W399" s="97">
        <f>DATA!A392</f>
        <v>337</v>
      </c>
      <c r="X399" s="97">
        <f>DATA!B392</f>
        <v>50</v>
      </c>
      <c r="Y399" s="39">
        <f>DATA!C392</f>
        <v>15.130545484999999</v>
      </c>
      <c r="Z399" s="38">
        <f>DATA!D392</f>
        <v>0.61558964500000179</v>
      </c>
      <c r="AA399" s="38">
        <f>DATA!E392</f>
        <v>0.78591820842857152</v>
      </c>
    </row>
    <row r="400" spans="1:27" x14ac:dyDescent="0.35">
      <c r="A400" s="2" t="s">
        <v>462</v>
      </c>
      <c r="B400" s="3"/>
      <c r="C400" s="58">
        <f t="shared" si="51"/>
        <v>0</v>
      </c>
      <c r="D400" s="3"/>
      <c r="E400" s="58">
        <f t="shared" si="52"/>
        <v>0</v>
      </c>
      <c r="F400" s="43"/>
      <c r="G400" s="4"/>
      <c r="H400" s="43"/>
      <c r="I400" s="61" t="str">
        <f t="shared" si="53"/>
        <v xml:space="preserve"> </v>
      </c>
      <c r="J400" s="61" t="str">
        <f t="shared" si="54"/>
        <v xml:space="preserve"> </v>
      </c>
      <c r="K400" s="59" t="str">
        <f t="shared" si="55"/>
        <v xml:space="preserve"> </v>
      </c>
      <c r="L400" s="59" t="str">
        <f t="shared" si="56"/>
        <v xml:space="preserve"> </v>
      </c>
      <c r="W400" s="97">
        <f>DATA!A393</f>
        <v>337</v>
      </c>
      <c r="X400" s="97">
        <f>DATA!B393</f>
        <v>51</v>
      </c>
      <c r="Y400" s="39">
        <f>DATA!C393</f>
        <v>15.746135130000001</v>
      </c>
      <c r="Z400" s="38">
        <f>DATA!D393</f>
        <v>0.61558964500000179</v>
      </c>
      <c r="AA400" s="38">
        <f>DATA!E393</f>
        <v>0.8252604037857143</v>
      </c>
    </row>
    <row r="401" spans="1:27" x14ac:dyDescent="0.35">
      <c r="A401" s="2" t="s">
        <v>463</v>
      </c>
      <c r="B401" s="3"/>
      <c r="C401" s="58">
        <f t="shared" si="51"/>
        <v>0</v>
      </c>
      <c r="D401" s="3"/>
      <c r="E401" s="58">
        <f t="shared" si="52"/>
        <v>0</v>
      </c>
      <c r="F401" s="43"/>
      <c r="G401" s="4"/>
      <c r="H401" s="43"/>
      <c r="I401" s="61" t="str">
        <f t="shared" si="53"/>
        <v xml:space="preserve"> </v>
      </c>
      <c r="J401" s="61" t="str">
        <f t="shared" si="54"/>
        <v xml:space="preserve"> </v>
      </c>
      <c r="K401" s="59" t="str">
        <f t="shared" si="55"/>
        <v xml:space="preserve"> </v>
      </c>
      <c r="L401" s="59" t="str">
        <f t="shared" si="56"/>
        <v xml:space="preserve"> </v>
      </c>
      <c r="W401" s="97">
        <f>DATA!A394</f>
        <v>337</v>
      </c>
      <c r="X401" s="97">
        <f>DATA!B394</f>
        <v>52</v>
      </c>
      <c r="Y401" s="39">
        <f>DATA!C394</f>
        <v>16.361724775000003</v>
      </c>
      <c r="Z401" s="38">
        <f>DATA!D394</f>
        <v>0.61558964500000002</v>
      </c>
      <c r="AA401" s="38">
        <f>DATA!E394</f>
        <v>0.86460259914285709</v>
      </c>
    </row>
    <row r="402" spans="1:27" x14ac:dyDescent="0.35">
      <c r="A402" s="2" t="s">
        <v>464</v>
      </c>
      <c r="B402" s="3"/>
      <c r="C402" s="58">
        <f t="shared" si="51"/>
        <v>0</v>
      </c>
      <c r="D402" s="3"/>
      <c r="E402" s="58">
        <f t="shared" si="52"/>
        <v>0</v>
      </c>
      <c r="F402" s="43"/>
      <c r="G402" s="4"/>
      <c r="H402" s="43"/>
      <c r="I402" s="61" t="str">
        <f t="shared" si="53"/>
        <v xml:space="preserve"> </v>
      </c>
      <c r="J402" s="61" t="str">
        <f t="shared" si="54"/>
        <v xml:space="preserve"> </v>
      </c>
      <c r="K402" s="59" t="str">
        <f t="shared" si="55"/>
        <v xml:space="preserve"> </v>
      </c>
      <c r="L402" s="59" t="str">
        <f t="shared" si="56"/>
        <v xml:space="preserve"> </v>
      </c>
      <c r="W402" s="97">
        <f>DATA!A395</f>
        <v>337</v>
      </c>
      <c r="X402" s="97">
        <f>DATA!B395</f>
        <v>53</v>
      </c>
      <c r="Y402" s="39">
        <f>DATA!C395</f>
        <v>16.977314420000003</v>
      </c>
      <c r="Z402" s="38">
        <f>DATA!D395</f>
        <v>0.61558964499999647</v>
      </c>
      <c r="AA402" s="38">
        <f>DATA!E395</f>
        <v>0.90394479449999998</v>
      </c>
    </row>
    <row r="403" spans="1:27" x14ac:dyDescent="0.35">
      <c r="A403" s="2" t="s">
        <v>465</v>
      </c>
      <c r="B403" s="3"/>
      <c r="C403" s="58">
        <f t="shared" si="51"/>
        <v>0</v>
      </c>
      <c r="D403" s="3"/>
      <c r="E403" s="58">
        <f t="shared" si="52"/>
        <v>0</v>
      </c>
      <c r="F403" s="43"/>
      <c r="G403" s="4"/>
      <c r="H403" s="43"/>
      <c r="I403" s="61" t="str">
        <f t="shared" si="53"/>
        <v xml:space="preserve"> </v>
      </c>
      <c r="J403" s="61" t="str">
        <f t="shared" si="54"/>
        <v xml:space="preserve"> </v>
      </c>
      <c r="K403" s="59" t="str">
        <f t="shared" si="55"/>
        <v xml:space="preserve"> </v>
      </c>
      <c r="L403" s="59" t="str">
        <f t="shared" si="56"/>
        <v xml:space="preserve"> </v>
      </c>
      <c r="W403" s="97">
        <f>DATA!A396</f>
        <v>337</v>
      </c>
      <c r="X403" s="97">
        <f>DATA!B396</f>
        <v>54</v>
      </c>
      <c r="Y403" s="39">
        <f>DATA!C396</f>
        <v>17.592904064999999</v>
      </c>
      <c r="Z403" s="38">
        <f>DATA!D396</f>
        <v>0.61558964500000002</v>
      </c>
      <c r="AA403" s="38">
        <f>DATA!E396</f>
        <v>0.92940150914285713</v>
      </c>
    </row>
    <row r="404" spans="1:27" x14ac:dyDescent="0.35">
      <c r="A404" s="2" t="s">
        <v>466</v>
      </c>
      <c r="B404" s="3"/>
      <c r="C404" s="58">
        <f t="shared" si="51"/>
        <v>0</v>
      </c>
      <c r="D404" s="3"/>
      <c r="E404" s="58">
        <f t="shared" si="52"/>
        <v>0</v>
      </c>
      <c r="F404" s="43"/>
      <c r="G404" s="4"/>
      <c r="H404" s="43"/>
      <c r="I404" s="61" t="str">
        <f t="shared" si="53"/>
        <v xml:space="preserve"> </v>
      </c>
      <c r="J404" s="61" t="str">
        <f t="shared" si="54"/>
        <v xml:space="preserve"> </v>
      </c>
      <c r="K404" s="59" t="str">
        <f t="shared" si="55"/>
        <v xml:space="preserve"> </v>
      </c>
      <c r="L404" s="59" t="str">
        <f t="shared" si="56"/>
        <v xml:space="preserve"> </v>
      </c>
      <c r="W404" s="97">
        <f>DATA!A397</f>
        <v>337</v>
      </c>
      <c r="X404" s="97">
        <f>DATA!B397</f>
        <v>55</v>
      </c>
      <c r="Y404" s="39">
        <f>DATA!C397</f>
        <v>18.208493709999999</v>
      </c>
      <c r="Z404" s="38">
        <f>DATA!D397</f>
        <v>0.61558964500000357</v>
      </c>
      <c r="AA404" s="38">
        <f>DATA!E397</f>
        <v>0.95485822378571428</v>
      </c>
    </row>
    <row r="405" spans="1:27" x14ac:dyDescent="0.35">
      <c r="A405" s="2" t="s">
        <v>467</v>
      </c>
      <c r="B405" s="3"/>
      <c r="C405" s="58">
        <f t="shared" si="51"/>
        <v>0</v>
      </c>
      <c r="D405" s="3"/>
      <c r="E405" s="58">
        <f t="shared" si="52"/>
        <v>0</v>
      </c>
      <c r="F405" s="43"/>
      <c r="G405" s="4"/>
      <c r="H405" s="43"/>
      <c r="I405" s="61" t="str">
        <f t="shared" si="53"/>
        <v xml:space="preserve"> </v>
      </c>
      <c r="J405" s="61" t="str">
        <f t="shared" si="54"/>
        <v xml:space="preserve"> </v>
      </c>
      <c r="K405" s="59" t="str">
        <f t="shared" si="55"/>
        <v xml:space="preserve"> </v>
      </c>
      <c r="L405" s="59" t="str">
        <f t="shared" si="56"/>
        <v xml:space="preserve"> </v>
      </c>
      <c r="W405" s="97">
        <f>DATA!A398</f>
        <v>337</v>
      </c>
      <c r="X405" s="97">
        <f>DATA!B398</f>
        <v>56</v>
      </c>
      <c r="Y405" s="39">
        <f>DATA!C398</f>
        <v>18.824083355000003</v>
      </c>
      <c r="Z405" s="38">
        <f>DATA!D398</f>
        <v>0.6868684459999983</v>
      </c>
      <c r="AA405" s="38">
        <f>DATA!E398</f>
        <v>0.98031493842857143</v>
      </c>
    </row>
    <row r="406" spans="1:27" x14ac:dyDescent="0.35">
      <c r="A406" s="2" t="s">
        <v>468</v>
      </c>
      <c r="B406" s="3"/>
      <c r="C406" s="58">
        <f t="shared" si="51"/>
        <v>0</v>
      </c>
      <c r="D406" s="3"/>
      <c r="E406" s="58">
        <f t="shared" si="52"/>
        <v>0</v>
      </c>
      <c r="F406" s="43"/>
      <c r="G406" s="4"/>
      <c r="H406" s="43"/>
      <c r="I406" s="61" t="str">
        <f t="shared" si="53"/>
        <v xml:space="preserve"> </v>
      </c>
      <c r="J406" s="61" t="str">
        <f t="shared" si="54"/>
        <v xml:space="preserve"> </v>
      </c>
      <c r="K406" s="59" t="str">
        <f t="shared" si="55"/>
        <v xml:space="preserve"> </v>
      </c>
      <c r="L406" s="59" t="str">
        <f t="shared" si="56"/>
        <v xml:space="preserve"> </v>
      </c>
      <c r="W406" s="97">
        <f>DATA!A399</f>
        <v>337</v>
      </c>
      <c r="X406" s="97">
        <f>DATA!B399</f>
        <v>57</v>
      </c>
      <c r="Y406" s="39">
        <f>DATA!C399</f>
        <v>19.510951801000001</v>
      </c>
      <c r="Z406" s="38">
        <f>DATA!D399</f>
        <v>0.68686844600000185</v>
      </c>
      <c r="AA406" s="38">
        <f>DATA!E399</f>
        <v>1.0057716530714287</v>
      </c>
    </row>
    <row r="407" spans="1:27" x14ac:dyDescent="0.35">
      <c r="A407" s="2" t="s">
        <v>469</v>
      </c>
      <c r="B407" s="3"/>
      <c r="C407" s="58">
        <f t="shared" si="51"/>
        <v>0</v>
      </c>
      <c r="D407" s="3"/>
      <c r="E407" s="58">
        <f t="shared" si="52"/>
        <v>0</v>
      </c>
      <c r="F407" s="43"/>
      <c r="G407" s="4"/>
      <c r="H407" s="43"/>
      <c r="I407" s="61" t="str">
        <f t="shared" si="53"/>
        <v xml:space="preserve"> </v>
      </c>
      <c r="J407" s="61" t="str">
        <f t="shared" si="54"/>
        <v xml:space="preserve"> </v>
      </c>
      <c r="K407" s="59" t="str">
        <f t="shared" si="55"/>
        <v xml:space="preserve"> </v>
      </c>
      <c r="L407" s="59" t="str">
        <f t="shared" si="56"/>
        <v xml:space="preserve"> </v>
      </c>
      <c r="W407" s="97">
        <f>DATA!A400</f>
        <v>337</v>
      </c>
      <c r="X407" s="97">
        <f>DATA!B400</f>
        <v>58</v>
      </c>
      <c r="Y407" s="39">
        <f>DATA!C400</f>
        <v>20.197820247000003</v>
      </c>
      <c r="Z407" s="38">
        <f>DATA!D400</f>
        <v>0.6868684459999983</v>
      </c>
      <c r="AA407" s="38">
        <f>DATA!E400</f>
        <v>1.0312283677142857</v>
      </c>
    </row>
    <row r="408" spans="1:27" x14ac:dyDescent="0.35">
      <c r="A408" s="2" t="s">
        <v>470</v>
      </c>
      <c r="B408" s="3"/>
      <c r="C408" s="58">
        <f t="shared" si="51"/>
        <v>0</v>
      </c>
      <c r="D408" s="3"/>
      <c r="E408" s="58">
        <f t="shared" si="52"/>
        <v>0</v>
      </c>
      <c r="F408" s="43"/>
      <c r="G408" s="4"/>
      <c r="H408" s="43"/>
      <c r="I408" s="61" t="str">
        <f t="shared" si="53"/>
        <v xml:space="preserve"> </v>
      </c>
      <c r="J408" s="61" t="str">
        <f t="shared" si="54"/>
        <v xml:space="preserve"> </v>
      </c>
      <c r="K408" s="59" t="str">
        <f t="shared" si="55"/>
        <v xml:space="preserve"> </v>
      </c>
      <c r="L408" s="59" t="str">
        <f t="shared" si="56"/>
        <v xml:space="preserve"> </v>
      </c>
      <c r="W408" s="97">
        <f>DATA!A401</f>
        <v>337</v>
      </c>
      <c r="X408" s="97">
        <f>DATA!B401</f>
        <v>59</v>
      </c>
      <c r="Y408" s="39">
        <f>DATA!C401</f>
        <v>20.884688693000001</v>
      </c>
      <c r="Z408" s="38">
        <f>DATA!D401</f>
        <v>0.69</v>
      </c>
      <c r="AA408" s="38">
        <f>DATA!E401</f>
        <v>1.0566850823571428</v>
      </c>
    </row>
    <row r="409" spans="1:27" x14ac:dyDescent="0.35">
      <c r="A409" s="2" t="s">
        <v>471</v>
      </c>
      <c r="B409" s="3"/>
      <c r="C409" s="58">
        <f t="shared" si="51"/>
        <v>0</v>
      </c>
      <c r="D409" s="3"/>
      <c r="E409" s="58">
        <f t="shared" si="52"/>
        <v>0</v>
      </c>
      <c r="F409" s="43"/>
      <c r="G409" s="4"/>
      <c r="H409" s="43"/>
      <c r="I409" s="61" t="str">
        <f t="shared" si="53"/>
        <v xml:space="preserve"> </v>
      </c>
      <c r="J409" s="61" t="str">
        <f t="shared" si="54"/>
        <v xml:space="preserve"> </v>
      </c>
      <c r="K409" s="59" t="str">
        <f t="shared" si="55"/>
        <v xml:space="preserve"> </v>
      </c>
      <c r="L409" s="59" t="str">
        <f t="shared" si="56"/>
        <v xml:space="preserve"> </v>
      </c>
      <c r="W409" s="97">
        <f>DATA!A402</f>
        <v>337</v>
      </c>
      <c r="X409" s="97">
        <f>DATA!B402</f>
        <v>60</v>
      </c>
      <c r="Y409" s="39">
        <f>DATA!C402</f>
        <v>21.478147416052899</v>
      </c>
      <c r="Z409" s="38">
        <f>DATA!D402</f>
        <v>0.66993761112255346</v>
      </c>
      <c r="AA409" s="38">
        <f>DATA!E402</f>
        <v>1.0318413751279638</v>
      </c>
    </row>
    <row r="410" spans="1:27" x14ac:dyDescent="0.35">
      <c r="A410" s="2" t="s">
        <v>472</v>
      </c>
      <c r="B410" s="3"/>
      <c r="C410" s="58">
        <f t="shared" si="51"/>
        <v>0</v>
      </c>
      <c r="D410" s="3"/>
      <c r="E410" s="58">
        <f t="shared" si="52"/>
        <v>0</v>
      </c>
      <c r="F410" s="43"/>
      <c r="G410" s="4"/>
      <c r="H410" s="43"/>
      <c r="I410" s="61" t="str">
        <f t="shared" si="53"/>
        <v xml:space="preserve"> </v>
      </c>
      <c r="J410" s="61" t="str">
        <f t="shared" si="54"/>
        <v xml:space="preserve"> </v>
      </c>
      <c r="K410" s="59" t="str">
        <f t="shared" si="55"/>
        <v xml:space="preserve"> </v>
      </c>
      <c r="L410" s="59" t="str">
        <f t="shared" si="56"/>
        <v xml:space="preserve"> </v>
      </c>
      <c r="W410" s="97">
        <f>DATA!A403</f>
        <v>337</v>
      </c>
      <c r="X410" s="97">
        <f>DATA!B403</f>
        <v>61</v>
      </c>
      <c r="Y410" s="39">
        <f>DATA!C403</f>
        <v>22.148085027175455</v>
      </c>
      <c r="Z410" s="38">
        <f>DATA!D403</f>
        <v>0.67939343849936051</v>
      </c>
      <c r="AA410" s="38">
        <f>DATA!E403</f>
        <v>1.0607938421594607</v>
      </c>
    </row>
    <row r="411" spans="1:27" x14ac:dyDescent="0.35">
      <c r="A411" s="2" t="s">
        <v>473</v>
      </c>
      <c r="B411" s="3"/>
      <c r="C411" s="58">
        <f t="shared" si="51"/>
        <v>0</v>
      </c>
      <c r="D411" s="3"/>
      <c r="E411" s="58">
        <f t="shared" si="52"/>
        <v>0</v>
      </c>
      <c r="F411" s="43"/>
      <c r="G411" s="4"/>
      <c r="H411" s="43"/>
      <c r="I411" s="61" t="str">
        <f t="shared" si="53"/>
        <v xml:space="preserve"> </v>
      </c>
      <c r="J411" s="61" t="str">
        <f t="shared" si="54"/>
        <v xml:space="preserve"> </v>
      </c>
      <c r="K411" s="59" t="str">
        <f t="shared" si="55"/>
        <v xml:space="preserve"> </v>
      </c>
      <c r="L411" s="59" t="str">
        <f t="shared" si="56"/>
        <v xml:space="preserve"> </v>
      </c>
      <c r="W411" s="97">
        <f>DATA!A404</f>
        <v>337</v>
      </c>
      <c r="X411" s="97">
        <f>DATA!B404</f>
        <v>62</v>
      </c>
      <c r="Y411" s="39">
        <f>DATA!C404</f>
        <v>22.827478465674815</v>
      </c>
      <c r="Z411" s="38">
        <f>DATA!D404</f>
        <v>0.68871890322172824</v>
      </c>
      <c r="AA411" s="38">
        <f>DATA!E404</f>
        <v>1.0898965842587383</v>
      </c>
    </row>
    <row r="412" spans="1:27" x14ac:dyDescent="0.35">
      <c r="A412" s="2" t="s">
        <v>474</v>
      </c>
      <c r="B412" s="3"/>
      <c r="C412" s="58">
        <f t="shared" si="51"/>
        <v>0</v>
      </c>
      <c r="D412" s="3"/>
      <c r="E412" s="58">
        <f t="shared" si="52"/>
        <v>0</v>
      </c>
      <c r="F412" s="43"/>
      <c r="G412" s="4"/>
      <c r="H412" s="43"/>
      <c r="I412" s="61" t="str">
        <f t="shared" si="53"/>
        <v xml:space="preserve"> </v>
      </c>
      <c r="J412" s="61" t="str">
        <f t="shared" si="54"/>
        <v xml:space="preserve"> </v>
      </c>
      <c r="K412" s="59" t="str">
        <f t="shared" si="55"/>
        <v xml:space="preserve"> </v>
      </c>
      <c r="L412" s="59" t="str">
        <f t="shared" si="56"/>
        <v xml:space="preserve"> </v>
      </c>
      <c r="W412" s="97">
        <f>DATA!A405</f>
        <v>337</v>
      </c>
      <c r="X412" s="97">
        <f>DATA!B405</f>
        <v>63</v>
      </c>
      <c r="Y412" s="39">
        <f>DATA!C405</f>
        <v>23.516197368896542</v>
      </c>
      <c r="Z412" s="38">
        <f>DATA!D405</f>
        <v>0.69791198347395866</v>
      </c>
      <c r="AA412" s="38">
        <f>DATA!E405</f>
        <v>1.1191298113009687</v>
      </c>
    </row>
    <row r="413" spans="1:27" x14ac:dyDescent="0.35">
      <c r="A413" s="2" t="s">
        <v>475</v>
      </c>
      <c r="B413" s="3"/>
      <c r="C413" s="58">
        <f t="shared" si="51"/>
        <v>0</v>
      </c>
      <c r="D413" s="3"/>
      <c r="E413" s="58">
        <f t="shared" si="52"/>
        <v>0</v>
      </c>
      <c r="F413" s="43"/>
      <c r="G413" s="4"/>
      <c r="H413" s="43"/>
      <c r="I413" s="61" t="str">
        <f t="shared" si="53"/>
        <v xml:space="preserve"> </v>
      </c>
      <c r="J413" s="61" t="str">
        <f t="shared" si="54"/>
        <v xml:space="preserve"> </v>
      </c>
      <c r="K413" s="59" t="str">
        <f t="shared" si="55"/>
        <v xml:space="preserve"> </v>
      </c>
      <c r="L413" s="59" t="str">
        <f t="shared" si="56"/>
        <v xml:space="preserve"> </v>
      </c>
      <c r="W413" s="97">
        <f>DATA!A406</f>
        <v>337</v>
      </c>
      <c r="X413" s="97">
        <f>DATA!B406</f>
        <v>64</v>
      </c>
      <c r="Y413" s="39">
        <f>DATA!C406</f>
        <v>24.2141093523705</v>
      </c>
      <c r="Z413" s="38">
        <f>DATA!D406</f>
        <v>0.70697074906341051</v>
      </c>
      <c r="AA413" s="38">
        <f>DATA!E406</f>
        <v>1.1484737123946531</v>
      </c>
    </row>
    <row r="414" spans="1:27" x14ac:dyDescent="0.35">
      <c r="A414" s="2" t="s">
        <v>476</v>
      </c>
      <c r="B414" s="3"/>
      <c r="C414" s="58">
        <f t="shared" si="51"/>
        <v>0</v>
      </c>
      <c r="D414" s="3"/>
      <c r="E414" s="58">
        <f t="shared" si="52"/>
        <v>0</v>
      </c>
      <c r="F414" s="43"/>
      <c r="G414" s="4"/>
      <c r="H414" s="43"/>
      <c r="I414" s="61" t="str">
        <f t="shared" si="53"/>
        <v xml:space="preserve"> </v>
      </c>
      <c r="J414" s="61" t="str">
        <f t="shared" si="54"/>
        <v xml:space="preserve"> </v>
      </c>
      <c r="K414" s="59" t="str">
        <f t="shared" si="55"/>
        <v xml:space="preserve"> </v>
      </c>
      <c r="L414" s="59" t="str">
        <f t="shared" si="56"/>
        <v xml:space="preserve"> </v>
      </c>
      <c r="W414" s="97">
        <f>DATA!A407</f>
        <v>337</v>
      </c>
      <c r="X414" s="97">
        <f>DATA!B407</f>
        <v>65</v>
      </c>
      <c r="Y414" s="39">
        <f>DATA!C407</f>
        <v>24.921080101433912</v>
      </c>
      <c r="Z414" s="38">
        <f>DATA!D407</f>
        <v>0.71589336123665781</v>
      </c>
      <c r="AA414" s="38">
        <f>DATA!E407</f>
        <v>1.1779084966215032</v>
      </c>
    </row>
    <row r="415" spans="1:27" x14ac:dyDescent="0.35">
      <c r="A415" s="2" t="s">
        <v>477</v>
      </c>
      <c r="B415" s="3"/>
      <c r="C415" s="58">
        <f t="shared" si="51"/>
        <v>0</v>
      </c>
      <c r="D415" s="3"/>
      <c r="E415" s="58">
        <f t="shared" si="52"/>
        <v>0</v>
      </c>
      <c r="F415" s="43"/>
      <c r="G415" s="4"/>
      <c r="H415" s="43"/>
      <c r="I415" s="61" t="str">
        <f t="shared" si="53"/>
        <v xml:space="preserve"> </v>
      </c>
      <c r="J415" s="61" t="str">
        <f t="shared" si="54"/>
        <v xml:space="preserve"> </v>
      </c>
      <c r="K415" s="59" t="str">
        <f t="shared" si="55"/>
        <v xml:space="preserve"> </v>
      </c>
      <c r="L415" s="59" t="str">
        <f t="shared" si="56"/>
        <v xml:space="preserve"> </v>
      </c>
      <c r="W415" s="97">
        <f>DATA!A408</f>
        <v>337</v>
      </c>
      <c r="X415" s="97">
        <f>DATA!B408</f>
        <v>66</v>
      </c>
      <c r="Y415" s="39">
        <f>DATA!C408</f>
        <v>25.636973462670568</v>
      </c>
      <c r="Z415" s="38">
        <f>DATA!D408</f>
        <v>0.72467807244232496</v>
      </c>
      <c r="AA415" s="38">
        <f>DATA!E408</f>
        <v>1.2074144334622143</v>
      </c>
    </row>
    <row r="416" spans="1:27" x14ac:dyDescent="0.35">
      <c r="A416" s="2" t="s">
        <v>478</v>
      </c>
      <c r="B416" s="3"/>
      <c r="C416" s="58">
        <f t="shared" si="51"/>
        <v>0</v>
      </c>
      <c r="D416" s="3"/>
      <c r="E416" s="58">
        <f t="shared" si="52"/>
        <v>0</v>
      </c>
      <c r="F416" s="43"/>
      <c r="G416" s="4"/>
      <c r="H416" s="43"/>
      <c r="I416" s="61" t="str">
        <f t="shared" si="53"/>
        <v xml:space="preserve"> </v>
      </c>
      <c r="J416" s="61" t="str">
        <f t="shared" si="54"/>
        <v xml:space="preserve"> </v>
      </c>
      <c r="K416" s="59" t="str">
        <f t="shared" si="55"/>
        <v xml:space="preserve"> </v>
      </c>
      <c r="L416" s="59" t="str">
        <f t="shared" si="56"/>
        <v xml:space="preserve"> </v>
      </c>
      <c r="W416" s="97">
        <f>DATA!A409</f>
        <v>337</v>
      </c>
      <c r="X416" s="97">
        <f>DATA!B409</f>
        <v>67</v>
      </c>
      <c r="Y416" s="39">
        <f>DATA!C409</f>
        <v>26.361651535112895</v>
      </c>
      <c r="Z416" s="38">
        <f>DATA!D409</f>
        <v>0.73332322603938849</v>
      </c>
      <c r="AA416" s="38">
        <f>DATA!E409</f>
        <v>1.2369718927413769</v>
      </c>
    </row>
    <row r="417" spans="1:27" x14ac:dyDescent="0.35">
      <c r="A417" s="2" t="s">
        <v>479</v>
      </c>
      <c r="B417" s="3"/>
      <c r="C417" s="58">
        <f t="shared" si="51"/>
        <v>0</v>
      </c>
      <c r="D417" s="3"/>
      <c r="E417" s="58">
        <f t="shared" si="52"/>
        <v>0</v>
      </c>
      <c r="F417" s="43"/>
      <c r="G417" s="4"/>
      <c r="H417" s="43"/>
      <c r="I417" s="61" t="str">
        <f t="shared" si="53"/>
        <v xml:space="preserve"> </v>
      </c>
      <c r="J417" s="61" t="str">
        <f t="shared" si="54"/>
        <v xml:space="preserve"> </v>
      </c>
      <c r="K417" s="59" t="str">
        <f t="shared" si="55"/>
        <v xml:space="preserve"> </v>
      </c>
      <c r="L417" s="59" t="str">
        <f t="shared" si="56"/>
        <v xml:space="preserve"> </v>
      </c>
      <c r="W417" s="97">
        <f>DATA!A410</f>
        <v>337</v>
      </c>
      <c r="X417" s="97">
        <f>DATA!B410</f>
        <v>68</v>
      </c>
      <c r="Y417" s="39">
        <f>DATA!C410</f>
        <v>27.094974761152283</v>
      </c>
      <c r="Z417" s="38">
        <f>DATA!D410</f>
        <v>0.74182725594928378</v>
      </c>
      <c r="AA417" s="38">
        <f>DATA!E410</f>
        <v>1.2665613839291918</v>
      </c>
    </row>
    <row r="418" spans="1:27" x14ac:dyDescent="0.35">
      <c r="A418" s="2" t="s">
        <v>480</v>
      </c>
      <c r="B418" s="3"/>
      <c r="C418" s="58">
        <f t="shared" si="51"/>
        <v>0</v>
      </c>
      <c r="D418" s="3"/>
      <c r="E418" s="58">
        <f t="shared" si="52"/>
        <v>0</v>
      </c>
      <c r="F418" s="43"/>
      <c r="G418" s="4"/>
      <c r="H418" s="43"/>
      <c r="I418" s="61" t="str">
        <f t="shared" si="53"/>
        <v xml:space="preserve"> </v>
      </c>
      <c r="J418" s="61" t="str">
        <f t="shared" si="54"/>
        <v xml:space="preserve"> </v>
      </c>
      <c r="K418" s="59" t="str">
        <f t="shared" si="55"/>
        <v xml:space="preserve"> </v>
      </c>
      <c r="L418" s="59" t="str">
        <f t="shared" si="56"/>
        <v xml:space="preserve"> </v>
      </c>
      <c r="W418" s="97">
        <f>DATA!A411</f>
        <v>337</v>
      </c>
      <c r="X418" s="97">
        <f>DATA!B411</f>
        <v>69</v>
      </c>
      <c r="Y418" s="39">
        <f>DATA!C411</f>
        <v>27.836802017101569</v>
      </c>
      <c r="Z418" s="38">
        <f>DATA!D411</f>
        <v>0.7501886862515077</v>
      </c>
      <c r="AA418" s="38">
        <f>DATA!E411</f>
        <v>1.2961635946430516</v>
      </c>
    </row>
    <row r="419" spans="1:27" x14ac:dyDescent="0.35">
      <c r="A419" s="2" t="s">
        <v>481</v>
      </c>
      <c r="B419" s="3"/>
      <c r="C419" s="58">
        <f t="shared" si="51"/>
        <v>0</v>
      </c>
      <c r="D419" s="3"/>
      <c r="E419" s="58">
        <f t="shared" si="52"/>
        <v>0</v>
      </c>
      <c r="F419" s="43"/>
      <c r="G419" s="4"/>
      <c r="H419" s="43"/>
      <c r="I419" s="61" t="str">
        <f t="shared" si="53"/>
        <v xml:space="preserve"> </v>
      </c>
      <c r="J419" s="61" t="str">
        <f t="shared" si="54"/>
        <v xml:space="preserve"> </v>
      </c>
      <c r="K419" s="59" t="str">
        <f t="shared" si="55"/>
        <v xml:space="preserve"> </v>
      </c>
      <c r="L419" s="59" t="str">
        <f t="shared" si="56"/>
        <v xml:space="preserve"> </v>
      </c>
      <c r="W419" s="97">
        <f>DATA!A412</f>
        <v>337</v>
      </c>
      <c r="X419" s="97">
        <f>DATA!B412</f>
        <v>70</v>
      </c>
      <c r="Y419" s="39">
        <f>DATA!C412</f>
        <v>28.586990703353074</v>
      </c>
      <c r="Z419" s="38">
        <f>DATA!D412</f>
        <v>0.75840613072178531</v>
      </c>
      <c r="AA419" s="38">
        <f>DATA!E412</f>
        <v>1.3257594281984431</v>
      </c>
    </row>
    <row r="420" spans="1:27" x14ac:dyDescent="0.35">
      <c r="A420" s="2" t="s">
        <v>482</v>
      </c>
      <c r="B420" s="3"/>
      <c r="C420" s="58">
        <f t="shared" si="51"/>
        <v>0</v>
      </c>
      <c r="D420" s="3"/>
      <c r="E420" s="58">
        <f t="shared" si="52"/>
        <v>0</v>
      </c>
      <c r="F420" s="43"/>
      <c r="G420" s="4"/>
      <c r="H420" s="43"/>
      <c r="I420" s="61" t="str">
        <f t="shared" si="53"/>
        <v xml:space="preserve"> </v>
      </c>
      <c r="J420" s="61" t="str">
        <f t="shared" si="54"/>
        <v xml:space="preserve"> </v>
      </c>
      <c r="K420" s="59" t="str">
        <f t="shared" si="55"/>
        <v xml:space="preserve"> </v>
      </c>
      <c r="L420" s="59" t="str">
        <f t="shared" si="56"/>
        <v xml:space="preserve"> </v>
      </c>
      <c r="W420" s="97">
        <f>DATA!A413</f>
        <v>337</v>
      </c>
      <c r="X420" s="97">
        <f>DATA!B413</f>
        <v>71</v>
      </c>
      <c r="Y420" s="39">
        <f>DATA!C413</f>
        <v>29.345396834074862</v>
      </c>
      <c r="Z420" s="38">
        <f>DATA!D413</f>
        <v>0.76647829231274311</v>
      </c>
      <c r="AA420" s="38">
        <f>DATA!E413</f>
        <v>1.3553300400658594</v>
      </c>
    </row>
    <row r="421" spans="1:27" x14ac:dyDescent="0.35">
      <c r="A421" s="2" t="s">
        <v>483</v>
      </c>
      <c r="B421" s="3"/>
      <c r="C421" s="58">
        <f t="shared" si="51"/>
        <v>0</v>
      </c>
      <c r="D421" s="3"/>
      <c r="E421" s="58">
        <f t="shared" si="52"/>
        <v>0</v>
      </c>
      <c r="F421" s="43"/>
      <c r="G421" s="4"/>
      <c r="H421" s="43"/>
      <c r="I421" s="61" t="str">
        <f t="shared" si="53"/>
        <v xml:space="preserve"> </v>
      </c>
      <c r="J421" s="61" t="str">
        <f t="shared" si="54"/>
        <v xml:space="preserve"> </v>
      </c>
      <c r="K421" s="59" t="str">
        <f t="shared" si="55"/>
        <v xml:space="preserve"> </v>
      </c>
      <c r="L421" s="59" t="str">
        <f t="shared" si="56"/>
        <v xml:space="preserve"> </v>
      </c>
      <c r="W421" s="97">
        <f>DATA!A414</f>
        <v>337</v>
      </c>
      <c r="X421" s="97">
        <f>DATA!B414</f>
        <v>72</v>
      </c>
      <c r="Y421" s="39">
        <f>DATA!C414</f>
        <v>30.111875126387602</v>
      </c>
      <c r="Z421" s="38">
        <f>DATA!D414</f>
        <v>0.77440396257687105</v>
      </c>
      <c r="AA421" s="38">
        <f>DATA!E414</f>
        <v>1.3848568730984918</v>
      </c>
    </row>
    <row r="422" spans="1:27" x14ac:dyDescent="0.35">
      <c r="A422" s="2" t="s">
        <v>484</v>
      </c>
      <c r="B422" s="3"/>
      <c r="C422" s="58">
        <f t="shared" si="51"/>
        <v>0</v>
      </c>
      <c r="D422" s="3"/>
      <c r="E422" s="58">
        <f t="shared" si="52"/>
        <v>0</v>
      </c>
      <c r="F422" s="43"/>
      <c r="G422" s="4"/>
      <c r="H422" s="43"/>
      <c r="I422" s="61" t="str">
        <f t="shared" si="53"/>
        <v xml:space="preserve"> </v>
      </c>
      <c r="J422" s="61" t="str">
        <f t="shared" si="54"/>
        <v xml:space="preserve"> </v>
      </c>
      <c r="K422" s="59" t="str">
        <f t="shared" si="55"/>
        <v xml:space="preserve"> </v>
      </c>
      <c r="L422" s="59" t="str">
        <f t="shared" si="56"/>
        <v xml:space="preserve"> </v>
      </c>
      <c r="W422" s="97">
        <f>DATA!A415</f>
        <v>337</v>
      </c>
      <c r="X422" s="97">
        <f>DATA!B415</f>
        <v>73</v>
      </c>
      <c r="Y422" s="39">
        <f>DATA!C415</f>
        <v>30.886279088964471</v>
      </c>
      <c r="Z422" s="38">
        <f>DATA!D415</f>
        <v>0.78218202103207179</v>
      </c>
      <c r="AA422" s="38">
        <f>DATA!E415</f>
        <v>1.4143216914042678</v>
      </c>
    </row>
    <row r="423" spans="1:27" x14ac:dyDescent="0.35">
      <c r="A423" s="2" t="s">
        <v>485</v>
      </c>
      <c r="B423" s="3"/>
      <c r="C423" s="58">
        <f t="shared" si="51"/>
        <v>0</v>
      </c>
      <c r="D423" s="3"/>
      <c r="E423" s="58">
        <f t="shared" si="52"/>
        <v>0</v>
      </c>
      <c r="F423" s="43"/>
      <c r="G423" s="4"/>
      <c r="H423" s="43"/>
      <c r="I423" s="61" t="str">
        <f t="shared" si="53"/>
        <v xml:space="preserve"> </v>
      </c>
      <c r="J423" s="61" t="str">
        <f t="shared" si="54"/>
        <v xml:space="preserve"> </v>
      </c>
      <c r="K423" s="59" t="str">
        <f t="shared" si="55"/>
        <v xml:space="preserve"> </v>
      </c>
      <c r="L423" s="59" t="str">
        <f t="shared" si="56"/>
        <v xml:space="preserve"> </v>
      </c>
      <c r="W423" s="97">
        <f>DATA!A416</f>
        <v>337</v>
      </c>
      <c r="X423" s="97">
        <f>DATA!B416</f>
        <v>74</v>
      </c>
      <c r="Y423" s="39">
        <f>DATA!C416</f>
        <v>31.668461109996546</v>
      </c>
      <c r="Z423" s="38">
        <f>DATA!D416</f>
        <v>0.78981143447032753</v>
      </c>
      <c r="AA423" s="38">
        <f>DATA!E416</f>
        <v>1.4437066127452676</v>
      </c>
    </row>
    <row r="424" spans="1:27" x14ac:dyDescent="0.35">
      <c r="A424" s="2" t="s">
        <v>486</v>
      </c>
      <c r="B424" s="3"/>
      <c r="C424" s="58">
        <f t="shared" si="51"/>
        <v>0</v>
      </c>
      <c r="D424" s="3"/>
      <c r="E424" s="58">
        <f t="shared" si="52"/>
        <v>0</v>
      </c>
      <c r="F424" s="43"/>
      <c r="G424" s="4"/>
      <c r="H424" s="43"/>
      <c r="I424" s="61" t="str">
        <f t="shared" si="53"/>
        <v xml:space="preserve"> </v>
      </c>
      <c r="J424" s="61" t="str">
        <f t="shared" si="54"/>
        <v xml:space="preserve"> </v>
      </c>
      <c r="K424" s="59" t="str">
        <f t="shared" si="55"/>
        <v xml:space="preserve"> </v>
      </c>
      <c r="L424" s="59" t="str">
        <f t="shared" si="56"/>
        <v xml:space="preserve"> </v>
      </c>
      <c r="W424" s="97">
        <f>DATA!A417</f>
        <v>337</v>
      </c>
      <c r="X424" s="97">
        <f>DATA!B417</f>
        <v>75</v>
      </c>
      <c r="Y424" s="39">
        <f>DATA!C417</f>
        <v>32.458272544466872</v>
      </c>
      <c r="Z424" s="38">
        <f>DATA!D417</f>
        <v>0.79729125620963881</v>
      </c>
      <c r="AA424" s="38">
        <f>DATA!E417</f>
        <v>1.4729941393575672</v>
      </c>
    </row>
    <row r="425" spans="1:27" x14ac:dyDescent="0.35">
      <c r="A425" s="2" t="s">
        <v>487</v>
      </c>
      <c r="B425" s="3"/>
      <c r="C425" s="58">
        <f t="shared" si="51"/>
        <v>0</v>
      </c>
      <c r="D425" s="3"/>
      <c r="E425" s="58">
        <f t="shared" si="52"/>
        <v>0</v>
      </c>
      <c r="F425" s="43"/>
      <c r="G425" s="4"/>
      <c r="H425" s="43"/>
      <c r="I425" s="61" t="str">
        <f t="shared" si="53"/>
        <v xml:space="preserve"> </v>
      </c>
      <c r="J425" s="61" t="str">
        <f t="shared" si="54"/>
        <v xml:space="preserve"> </v>
      </c>
      <c r="K425" s="59" t="str">
        <f t="shared" si="55"/>
        <v xml:space="preserve"> </v>
      </c>
      <c r="L425" s="59" t="str">
        <f t="shared" si="56"/>
        <v xml:space="preserve"> </v>
      </c>
      <c r="W425" s="97">
        <f>DATA!A418</f>
        <v>337</v>
      </c>
      <c r="X425" s="97">
        <f>DATA!B418</f>
        <v>76</v>
      </c>
      <c r="Y425" s="39">
        <f>DATA!C418</f>
        <v>33.255563800676512</v>
      </c>
      <c r="Z425" s="38">
        <f>DATA!D418</f>
        <v>0.80462062529063161</v>
      </c>
      <c r="AA425" s="38">
        <f>DATA!E418</f>
        <v>1.5021671870950504</v>
      </c>
    </row>
    <row r="426" spans="1:27" x14ac:dyDescent="0.35">
      <c r="A426" s="2" t="s">
        <v>488</v>
      </c>
      <c r="B426" s="3"/>
      <c r="C426" s="58">
        <f t="shared" si="51"/>
        <v>0</v>
      </c>
      <c r="D426" s="3"/>
      <c r="E426" s="58">
        <f t="shared" si="52"/>
        <v>0</v>
      </c>
      <c r="F426" s="43"/>
      <c r="G426" s="4"/>
      <c r="H426" s="43"/>
      <c r="I426" s="61" t="str">
        <f t="shared" si="53"/>
        <v xml:space="preserve"> </v>
      </c>
      <c r="J426" s="61" t="str">
        <f t="shared" si="54"/>
        <v xml:space="preserve"> </v>
      </c>
      <c r="K426" s="59" t="str">
        <f t="shared" si="55"/>
        <v xml:space="preserve"> </v>
      </c>
      <c r="L426" s="59" t="str">
        <f t="shared" si="56"/>
        <v xml:space="preserve"> </v>
      </c>
      <c r="W426" s="97">
        <f>DATA!A419</f>
        <v>337</v>
      </c>
      <c r="X426" s="97">
        <f>DATA!B419</f>
        <v>77</v>
      </c>
      <c r="Y426" s="39">
        <f>DATA!C419</f>
        <v>34.060184425967144</v>
      </c>
      <c r="Z426" s="38">
        <f>DATA!D419</f>
        <v>0.81179876561824749</v>
      </c>
      <c r="AA426" s="38">
        <f>DATA!E419</f>
        <v>1.5312091128116143</v>
      </c>
    </row>
    <row r="427" spans="1:27" x14ac:dyDescent="0.35">
      <c r="A427" s="2" t="s">
        <v>489</v>
      </c>
      <c r="B427" s="3"/>
      <c r="C427" s="58">
        <f t="shared" si="51"/>
        <v>0</v>
      </c>
      <c r="D427" s="3"/>
      <c r="E427" s="58">
        <f t="shared" si="52"/>
        <v>0</v>
      </c>
      <c r="F427" s="43"/>
      <c r="G427" s="4"/>
      <c r="H427" s="43"/>
      <c r="I427" s="61" t="str">
        <f t="shared" si="53"/>
        <v xml:space="preserve"> </v>
      </c>
      <c r="J427" s="61" t="str">
        <f t="shared" si="54"/>
        <v xml:space="preserve"> </v>
      </c>
      <c r="K427" s="59" t="str">
        <f t="shared" si="55"/>
        <v xml:space="preserve"> </v>
      </c>
      <c r="L427" s="59" t="str">
        <f t="shared" si="56"/>
        <v xml:space="preserve"> </v>
      </c>
      <c r="W427" s="97">
        <f>DATA!A420</f>
        <v>337</v>
      </c>
      <c r="X427" s="97">
        <f>DATA!B420</f>
        <v>78</v>
      </c>
      <c r="Y427" s="39">
        <f>DATA!C420</f>
        <v>34.871983191585393</v>
      </c>
      <c r="Z427" s="38">
        <f>DATA!D420</f>
        <v>0.81882498504993073</v>
      </c>
      <c r="AA427" s="38">
        <f>DATA!E420</f>
        <v>1.5601037399073516</v>
      </c>
    </row>
    <row r="428" spans="1:27" x14ac:dyDescent="0.35">
      <c r="A428" s="2" t="s">
        <v>490</v>
      </c>
      <c r="B428" s="3"/>
      <c r="C428" s="58">
        <f t="shared" si="51"/>
        <v>0</v>
      </c>
      <c r="D428" s="3"/>
      <c r="E428" s="58">
        <f t="shared" si="52"/>
        <v>0</v>
      </c>
      <c r="F428" s="43"/>
      <c r="G428" s="4"/>
      <c r="H428" s="43"/>
      <c r="I428" s="61" t="str">
        <f t="shared" si="53"/>
        <v xml:space="preserve"> </v>
      </c>
      <c r="J428" s="61" t="str">
        <f t="shared" si="54"/>
        <v xml:space="preserve"> </v>
      </c>
      <c r="K428" s="59" t="str">
        <f t="shared" si="55"/>
        <v xml:space="preserve"> </v>
      </c>
      <c r="L428" s="59" t="str">
        <f t="shared" si="56"/>
        <v xml:space="preserve"> </v>
      </c>
      <c r="W428" s="97">
        <f>DATA!A421</f>
        <v>337</v>
      </c>
      <c r="X428" s="97">
        <f>DATA!B421</f>
        <v>79</v>
      </c>
      <c r="Y428" s="39">
        <f>DATA!C421</f>
        <v>35.690808176635322</v>
      </c>
      <c r="Z428" s="38">
        <f>DATA!D421</f>
        <v>0.82569867443143607</v>
      </c>
      <c r="AA428" s="38">
        <f>DATA!E421</f>
        <v>1.5888353819756351</v>
      </c>
    </row>
    <row r="429" spans="1:27" x14ac:dyDescent="0.35">
      <c r="A429" s="2" t="s">
        <v>491</v>
      </c>
      <c r="B429" s="3"/>
      <c r="C429" s="58">
        <f t="shared" si="51"/>
        <v>0</v>
      </c>
      <c r="D429" s="3"/>
      <c r="E429" s="58">
        <f t="shared" si="52"/>
        <v>0</v>
      </c>
      <c r="F429" s="43"/>
      <c r="G429" s="4"/>
      <c r="H429" s="43"/>
      <c r="I429" s="61" t="str">
        <f t="shared" si="53"/>
        <v xml:space="preserve"> </v>
      </c>
      <c r="J429" s="61" t="str">
        <f t="shared" si="54"/>
        <v xml:space="preserve"> </v>
      </c>
      <c r="K429" s="59" t="str">
        <f t="shared" si="55"/>
        <v xml:space="preserve"> </v>
      </c>
      <c r="L429" s="59" t="str">
        <f t="shared" si="56"/>
        <v xml:space="preserve"> </v>
      </c>
      <c r="W429" s="97">
        <f>DATA!A422</f>
        <v>337</v>
      </c>
      <c r="X429" s="97">
        <f>DATA!B422</f>
        <v>80</v>
      </c>
      <c r="Y429" s="39">
        <f>DATA!C422</f>
        <v>36.516506851066758</v>
      </c>
      <c r="Z429" s="38">
        <f>DATA!D422</f>
        <v>0.8324193065816381</v>
      </c>
      <c r="AA429" s="38">
        <f>DATA!E422</f>
        <v>1.6173888644995018</v>
      </c>
    </row>
    <row r="430" spans="1:27" x14ac:dyDescent="0.35">
      <c r="A430" s="2" t="s">
        <v>492</v>
      </c>
      <c r="B430" s="3"/>
      <c r="C430" s="58">
        <f t="shared" si="51"/>
        <v>0</v>
      </c>
      <c r="D430" s="3"/>
      <c r="E430" s="58">
        <f t="shared" si="52"/>
        <v>0</v>
      </c>
      <c r="F430" s="43"/>
      <c r="G430" s="4"/>
      <c r="H430" s="43"/>
      <c r="I430" s="61" t="str">
        <f t="shared" si="53"/>
        <v xml:space="preserve"> </v>
      </c>
      <c r="J430" s="61" t="str">
        <f t="shared" si="54"/>
        <v xml:space="preserve"> </v>
      </c>
      <c r="K430" s="59" t="str">
        <f t="shared" si="55"/>
        <v xml:space="preserve"> </v>
      </c>
      <c r="L430" s="59" t="str">
        <f t="shared" si="56"/>
        <v xml:space="preserve"> </v>
      </c>
      <c r="W430" s="97">
        <f>DATA!A423</f>
        <v>337</v>
      </c>
      <c r="X430" s="97">
        <f>DATA!B423</f>
        <v>81</v>
      </c>
      <c r="Y430" s="39">
        <f>DATA!C423</f>
        <v>37.3489261576484</v>
      </c>
      <c r="Z430" s="38">
        <f>DATA!D423</f>
        <v>0.83898643522782557</v>
      </c>
      <c r="AA430" s="38">
        <f>DATA!E423</f>
        <v>1.645749544557159</v>
      </c>
    </row>
    <row r="431" spans="1:27" x14ac:dyDescent="0.35">
      <c r="A431" s="2" t="s">
        <v>493</v>
      </c>
      <c r="B431" s="3"/>
      <c r="C431" s="58">
        <f t="shared" si="51"/>
        <v>0</v>
      </c>
      <c r="D431" s="3"/>
      <c r="E431" s="58">
        <f t="shared" si="52"/>
        <v>0</v>
      </c>
      <c r="F431" s="43"/>
      <c r="G431" s="4"/>
      <c r="H431" s="43"/>
      <c r="I431" s="61" t="str">
        <f t="shared" si="53"/>
        <v xml:space="preserve"> </v>
      </c>
      <c r="J431" s="61" t="str">
        <f t="shared" si="54"/>
        <v xml:space="preserve"> </v>
      </c>
      <c r="K431" s="59" t="str">
        <f t="shared" si="55"/>
        <v xml:space="preserve"> </v>
      </c>
      <c r="L431" s="59" t="str">
        <f t="shared" si="56"/>
        <v xml:space="preserve"> </v>
      </c>
      <c r="W431" s="97">
        <f>DATA!A424</f>
        <v>337</v>
      </c>
      <c r="X431" s="97">
        <f>DATA!B424</f>
        <v>82</v>
      </c>
      <c r="Y431" s="39">
        <f>DATA!C424</f>
        <v>38.187912592876216</v>
      </c>
      <c r="Z431" s="38">
        <f>DATA!D424</f>
        <v>0.84539969389321179</v>
      </c>
      <c r="AA431" s="38">
        <f>DATA!E424</f>
        <v>1.6739033285078404</v>
      </c>
    </row>
    <row r="432" spans="1:27" x14ac:dyDescent="0.35">
      <c r="A432" s="2" t="s">
        <v>494</v>
      </c>
      <c r="B432" s="3"/>
      <c r="C432" s="58">
        <f t="shared" si="51"/>
        <v>0</v>
      </c>
      <c r="D432" s="3"/>
      <c r="E432" s="58">
        <f t="shared" si="52"/>
        <v>0</v>
      </c>
      <c r="F432" s="43"/>
      <c r="G432" s="4"/>
      <c r="H432" s="43"/>
      <c r="I432" s="61" t="str">
        <f t="shared" si="53"/>
        <v xml:space="preserve"> </v>
      </c>
      <c r="J432" s="61" t="str">
        <f t="shared" si="54"/>
        <v xml:space="preserve"> </v>
      </c>
      <c r="K432" s="59" t="str">
        <f t="shared" si="55"/>
        <v xml:space="preserve"> </v>
      </c>
      <c r="L432" s="59" t="str">
        <f t="shared" si="56"/>
        <v xml:space="preserve"> </v>
      </c>
      <c r="W432" s="97">
        <f>DATA!A425</f>
        <v>337</v>
      </c>
      <c r="X432" s="97">
        <f>DATA!B425</f>
        <v>83</v>
      </c>
      <c r="Y432" s="39">
        <f>DATA!C425</f>
        <v>39.03331228676943</v>
      </c>
      <c r="Z432" s="38">
        <f>DATA!D425</f>
        <v>0.8516587947379719</v>
      </c>
      <c r="AA432" s="38">
        <f>DATA!E425</f>
        <v>1.7018366876404301</v>
      </c>
    </row>
    <row r="433" spans="1:27" x14ac:dyDescent="0.35">
      <c r="A433" s="2" t="s">
        <v>495</v>
      </c>
      <c r="B433" s="3"/>
      <c r="C433" s="58">
        <f t="shared" si="51"/>
        <v>0</v>
      </c>
      <c r="D433" s="3"/>
      <c r="E433" s="58">
        <f t="shared" si="52"/>
        <v>0</v>
      </c>
      <c r="F433" s="43"/>
      <c r="G433" s="4"/>
      <c r="H433" s="43"/>
      <c r="I433" s="61" t="str">
        <f t="shared" si="53"/>
        <v xml:space="preserve"> </v>
      </c>
      <c r="J433" s="61" t="str">
        <f t="shared" si="54"/>
        <v xml:space="preserve"> </v>
      </c>
      <c r="K433" s="59" t="str">
        <f t="shared" si="55"/>
        <v xml:space="preserve"> </v>
      </c>
      <c r="L433" s="59" t="str">
        <f t="shared" si="56"/>
        <v xml:space="preserve"> </v>
      </c>
      <c r="W433" s="97">
        <f>DATA!A426</f>
        <v>337</v>
      </c>
      <c r="X433" s="97">
        <f>DATA!B426</f>
        <v>84</v>
      </c>
      <c r="Y433" s="39">
        <f>DATA!C426</f>
        <v>39.884971081507402</v>
      </c>
      <c r="Z433" s="38">
        <f>DATA!D426</f>
        <v>0.85776352735617678</v>
      </c>
      <c r="AA433" s="38">
        <f>DATA!E426</f>
        <v>1.7295366717782239</v>
      </c>
    </row>
    <row r="434" spans="1:27" x14ac:dyDescent="0.35">
      <c r="A434" s="2" t="s">
        <v>496</v>
      </c>
      <c r="B434" s="3"/>
      <c r="C434" s="58">
        <f t="shared" si="51"/>
        <v>0</v>
      </c>
      <c r="D434" s="3"/>
      <c r="E434" s="58">
        <f t="shared" si="52"/>
        <v>0</v>
      </c>
      <c r="F434" s="43"/>
      <c r="G434" s="4"/>
      <c r="H434" s="43"/>
      <c r="I434" s="61" t="str">
        <f t="shared" si="53"/>
        <v xml:space="preserve"> </v>
      </c>
      <c r="J434" s="61" t="str">
        <f t="shared" si="54"/>
        <v xml:space="preserve"> </v>
      </c>
      <c r="K434" s="59" t="str">
        <f t="shared" si="55"/>
        <v xml:space="preserve"> </v>
      </c>
      <c r="L434" s="59" t="str">
        <f t="shared" si="56"/>
        <v xml:space="preserve"> </v>
      </c>
      <c r="W434" s="97">
        <f>DATA!A427</f>
        <v>337</v>
      </c>
      <c r="X434" s="97">
        <f>DATA!B427</f>
        <v>85</v>
      </c>
      <c r="Y434" s="39">
        <f>DATA!C427</f>
        <v>40.742734608863586</v>
      </c>
      <c r="Z434" s="38">
        <f>DATA!D427</f>
        <v>0.86371375752976043</v>
      </c>
      <c r="AA434" s="38">
        <f>DATA!E427</f>
        <v>1.756990920843871</v>
      </c>
    </row>
    <row r="435" spans="1:27" x14ac:dyDescent="0.35">
      <c r="A435" s="2" t="s">
        <v>497</v>
      </c>
      <c r="B435" s="3"/>
      <c r="C435" s="58">
        <f t="shared" si="51"/>
        <v>0</v>
      </c>
      <c r="D435" s="3"/>
      <c r="E435" s="58">
        <f t="shared" si="52"/>
        <v>0</v>
      </c>
      <c r="F435" s="43"/>
      <c r="G435" s="4"/>
      <c r="H435" s="43"/>
      <c r="I435" s="61" t="str">
        <f t="shared" si="53"/>
        <v xml:space="preserve"> </v>
      </c>
      <c r="J435" s="61" t="str">
        <f t="shared" si="54"/>
        <v xml:space="preserve"> </v>
      </c>
      <c r="K435" s="59" t="str">
        <f t="shared" si="55"/>
        <v xml:space="preserve"> </v>
      </c>
      <c r="L435" s="59" t="str">
        <f t="shared" si="56"/>
        <v xml:space="preserve"> </v>
      </c>
      <c r="W435" s="97">
        <f>DATA!A428</f>
        <v>337</v>
      </c>
      <c r="X435" s="97">
        <f>DATA!B428</f>
        <v>86</v>
      </c>
      <c r="Y435" s="39">
        <f>DATA!C428</f>
        <v>41.606448366393344</v>
      </c>
      <c r="Z435" s="38">
        <f>DATA!D428</f>
        <v>0.8695094259421694</v>
      </c>
      <c r="AA435" s="38">
        <f>DATA!E428</f>
        <v>1.7841876743987388</v>
      </c>
    </row>
    <row r="436" spans="1:27" x14ac:dyDescent="0.35">
      <c r="A436" s="2" t="s">
        <v>498</v>
      </c>
      <c r="B436" s="3"/>
      <c r="C436" s="58">
        <f t="shared" si="51"/>
        <v>0</v>
      </c>
      <c r="D436" s="3"/>
      <c r="E436" s="58">
        <f t="shared" si="52"/>
        <v>0</v>
      </c>
      <c r="F436" s="43"/>
      <c r="G436" s="4"/>
      <c r="H436" s="43"/>
      <c r="I436" s="61" t="str">
        <f t="shared" si="53"/>
        <v xml:space="preserve"> </v>
      </c>
      <c r="J436" s="61" t="str">
        <f t="shared" si="54"/>
        <v xml:space="preserve"> </v>
      </c>
      <c r="K436" s="59" t="str">
        <f t="shared" si="55"/>
        <v xml:space="preserve"> </v>
      </c>
      <c r="L436" s="59" t="str">
        <f t="shared" si="56"/>
        <v xml:space="preserve"> </v>
      </c>
      <c r="W436" s="97">
        <f>DATA!A429</f>
        <v>337</v>
      </c>
      <c r="X436" s="97">
        <f>DATA!B429</f>
        <v>87</v>
      </c>
      <c r="Y436" s="39">
        <f>DATA!C429</f>
        <v>42.475957792335507</v>
      </c>
      <c r="Z436" s="38">
        <f>DATA!D429</f>
        <v>0.87515054685306204</v>
      </c>
      <c r="AA436" s="38">
        <f>DATA!E429</f>
        <v>1.8111157791807835</v>
      </c>
    </row>
    <row r="437" spans="1:27" x14ac:dyDescent="0.35">
      <c r="A437" s="2" t="s">
        <v>499</v>
      </c>
      <c r="B437" s="3"/>
      <c r="C437" s="58">
        <f t="shared" si="51"/>
        <v>0</v>
      </c>
      <c r="D437" s="3"/>
      <c r="E437" s="58">
        <f t="shared" si="52"/>
        <v>0</v>
      </c>
      <c r="F437" s="43"/>
      <c r="G437" s="4"/>
      <c r="H437" s="43"/>
      <c r="I437" s="61" t="str">
        <f t="shared" si="53"/>
        <v xml:space="preserve"> </v>
      </c>
      <c r="J437" s="61" t="str">
        <f t="shared" si="54"/>
        <v xml:space="preserve"> </v>
      </c>
      <c r="K437" s="59" t="str">
        <f t="shared" si="55"/>
        <v xml:space="preserve"> </v>
      </c>
      <c r="L437" s="59" t="str">
        <f t="shared" si="56"/>
        <v xml:space="preserve"> </v>
      </c>
      <c r="W437" s="97">
        <f>DATA!A430</f>
        <v>337</v>
      </c>
      <c r="X437" s="97">
        <f>DATA!B430</f>
        <v>88</v>
      </c>
      <c r="Y437" s="39">
        <f>DATA!C430</f>
        <v>43.351108339188571</v>
      </c>
      <c r="Z437" s="38">
        <f>DATA!D430</f>
        <v>0.88063720673647872</v>
      </c>
      <c r="AA437" s="38">
        <f>DATA!E430</f>
        <v>1.8377646946742683</v>
      </c>
    </row>
    <row r="438" spans="1:27" x14ac:dyDescent="0.35">
      <c r="A438" s="2" t="s">
        <v>500</v>
      </c>
      <c r="B438" s="3"/>
      <c r="C438" s="58">
        <f t="shared" si="51"/>
        <v>0</v>
      </c>
      <c r="D438" s="3"/>
      <c r="E438" s="58">
        <f t="shared" si="52"/>
        <v>0</v>
      </c>
      <c r="F438" s="43"/>
      <c r="G438" s="4"/>
      <c r="H438" s="43"/>
      <c r="I438" s="61" t="str">
        <f t="shared" si="53"/>
        <v xml:space="preserve"> </v>
      </c>
      <c r="J438" s="61" t="str">
        <f t="shared" si="54"/>
        <v xml:space="preserve"> </v>
      </c>
      <c r="K438" s="59" t="str">
        <f t="shared" si="55"/>
        <v xml:space="preserve"> </v>
      </c>
      <c r="L438" s="59" t="str">
        <f t="shared" si="56"/>
        <v xml:space="preserve"> </v>
      </c>
      <c r="W438" s="97">
        <f>DATA!A431</f>
        <v>337</v>
      </c>
      <c r="X438" s="97">
        <f>DATA!B431</f>
        <v>89</v>
      </c>
      <c r="Y438" s="39">
        <f>DATA!C431</f>
        <v>44.231745545925051</v>
      </c>
      <c r="Z438" s="38">
        <f>DATA!D431</f>
        <v>0.88596956288430384</v>
      </c>
      <c r="AA438" s="38">
        <f>DATA!E431</f>
        <v>1.8641244967533939</v>
      </c>
    </row>
    <row r="439" spans="1:27" x14ac:dyDescent="0.35">
      <c r="A439" s="2" t="s">
        <v>501</v>
      </c>
      <c r="B439" s="3"/>
      <c r="C439" s="58">
        <f t="shared" si="51"/>
        <v>0</v>
      </c>
      <c r="D439" s="3"/>
      <c r="E439" s="58">
        <f t="shared" si="52"/>
        <v>0</v>
      </c>
      <c r="F439" s="43"/>
      <c r="G439" s="4"/>
      <c r="H439" s="43"/>
      <c r="I439" s="61" t="str">
        <f t="shared" si="53"/>
        <v xml:space="preserve"> </v>
      </c>
      <c r="J439" s="61" t="str">
        <f t="shared" si="54"/>
        <v xml:space="preserve"> </v>
      </c>
      <c r="K439" s="59" t="str">
        <f t="shared" si="55"/>
        <v xml:space="preserve"> </v>
      </c>
      <c r="L439" s="59" t="str">
        <f t="shared" si="56"/>
        <v xml:space="preserve"> </v>
      </c>
      <c r="W439" s="97">
        <f>DATA!A432</f>
        <v>337</v>
      </c>
      <c r="X439" s="97">
        <f>DATA!B432</f>
        <v>90</v>
      </c>
      <c r="Y439" s="39">
        <f>DATA!C432</f>
        <v>45.117715108809357</v>
      </c>
      <c r="Z439" s="38">
        <f>DATA!D432</f>
        <v>0.89114784197736086</v>
      </c>
      <c r="AA439" s="38">
        <f>DATA!E432</f>
        <v>1.8901858794500508</v>
      </c>
    </row>
    <row r="440" spans="1:27" x14ac:dyDescent="0.35">
      <c r="A440" s="2" t="s">
        <v>502</v>
      </c>
      <c r="B440" s="3"/>
      <c r="C440" s="58">
        <f t="shared" si="51"/>
        <v>0</v>
      </c>
      <c r="D440" s="3"/>
      <c r="E440" s="58">
        <f t="shared" si="52"/>
        <v>0</v>
      </c>
      <c r="F440" s="43"/>
      <c r="G440" s="4"/>
      <c r="H440" s="43"/>
      <c r="I440" s="61" t="str">
        <f t="shared" si="53"/>
        <v xml:space="preserve"> </v>
      </c>
      <c r="J440" s="61" t="str">
        <f t="shared" si="54"/>
        <v xml:space="preserve"> </v>
      </c>
      <c r="K440" s="59" t="str">
        <f t="shared" si="55"/>
        <v xml:space="preserve"> </v>
      </c>
      <c r="L440" s="59" t="str">
        <f t="shared" si="56"/>
        <v xml:space="preserve"> </v>
      </c>
      <c r="W440" s="97">
        <f>DATA!A433</f>
        <v>337</v>
      </c>
      <c r="X440" s="97">
        <f>DATA!B433</f>
        <v>91</v>
      </c>
      <c r="Y440" s="39">
        <f>DATA!C433</f>
        <v>46.008862950786721</v>
      </c>
      <c r="Z440" s="38">
        <f>DATA!D433</f>
        <v>0.89617233862595747</v>
      </c>
      <c r="AA440" s="38">
        <f>DATA!E433</f>
        <v>1.9159401549033728</v>
      </c>
    </row>
    <row r="441" spans="1:27" x14ac:dyDescent="0.35">
      <c r="A441" s="2" t="s">
        <v>503</v>
      </c>
      <c r="B441" s="3"/>
      <c r="C441" s="58">
        <f t="shared" si="51"/>
        <v>0</v>
      </c>
      <c r="D441" s="3"/>
      <c r="E441" s="58">
        <f t="shared" si="52"/>
        <v>0</v>
      </c>
      <c r="F441" s="43"/>
      <c r="G441" s="4"/>
      <c r="H441" s="43"/>
      <c r="I441" s="61" t="str">
        <f t="shared" si="53"/>
        <v xml:space="preserve"> </v>
      </c>
      <c r="J441" s="61" t="str">
        <f t="shared" si="54"/>
        <v xml:space="preserve"> </v>
      </c>
      <c r="K441" s="59" t="str">
        <f t="shared" si="55"/>
        <v xml:space="preserve"> </v>
      </c>
      <c r="L441" s="59" t="str">
        <f t="shared" si="56"/>
        <v xml:space="preserve"> </v>
      </c>
      <c r="W441" s="97">
        <f>DATA!A434</f>
        <v>337</v>
      </c>
      <c r="X441" s="97">
        <f>DATA!B434</f>
        <v>92</v>
      </c>
      <c r="Y441" s="39">
        <f>DATA!C434</f>
        <v>46.90503528941268</v>
      </c>
      <c r="Z441" s="38">
        <f>DATA!D434</f>
        <v>0.90104341388241593</v>
      </c>
      <c r="AA441" s="38">
        <f>DATA!E434</f>
        <v>1.9413792515555968</v>
      </c>
    </row>
    <row r="442" spans="1:27" x14ac:dyDescent="0.35">
      <c r="A442" s="2" t="s">
        <v>504</v>
      </c>
      <c r="B442" s="3"/>
      <c r="C442" s="58">
        <f t="shared" si="51"/>
        <v>0</v>
      </c>
      <c r="D442" s="3"/>
      <c r="E442" s="58">
        <f t="shared" si="52"/>
        <v>0</v>
      </c>
      <c r="F442" s="43"/>
      <c r="G442" s="4"/>
      <c r="H442" s="43"/>
      <c r="I442" s="61" t="str">
        <f t="shared" si="53"/>
        <v xml:space="preserve"> </v>
      </c>
      <c r="J442" s="61" t="str">
        <f t="shared" si="54"/>
        <v xml:space="preserve"> </v>
      </c>
      <c r="K442" s="59" t="str">
        <f t="shared" si="55"/>
        <v xml:space="preserve"> </v>
      </c>
      <c r="L442" s="59" t="str">
        <f t="shared" si="56"/>
        <v xml:space="preserve"> </v>
      </c>
      <c r="W442" s="97">
        <f>DATA!A435</f>
        <v>337</v>
      </c>
      <c r="X442" s="97">
        <f>DATA!B435</f>
        <v>93</v>
      </c>
      <c r="Y442" s="39">
        <f>DATA!C435</f>
        <v>47.806078703295093</v>
      </c>
      <c r="Z442" s="38">
        <f>DATA!D435</f>
        <v>0.9057614937273879</v>
      </c>
      <c r="AA442" s="38">
        <f>DATA!E435</f>
        <v>1.9664957106648904</v>
      </c>
    </row>
    <row r="443" spans="1:27" x14ac:dyDescent="0.35">
      <c r="A443" s="2" t="s">
        <v>505</v>
      </c>
      <c r="B443" s="3"/>
      <c r="C443" s="58">
        <f t="shared" si="51"/>
        <v>0</v>
      </c>
      <c r="D443" s="3"/>
      <c r="E443" s="58">
        <f t="shared" si="52"/>
        <v>0</v>
      </c>
      <c r="F443" s="43"/>
      <c r="G443" s="4"/>
      <c r="H443" s="43"/>
      <c r="I443" s="61" t="str">
        <f t="shared" si="53"/>
        <v xml:space="preserve"> </v>
      </c>
      <c r="J443" s="61" t="str">
        <f t="shared" si="54"/>
        <v xml:space="preserve"> </v>
      </c>
      <c r="K443" s="59" t="str">
        <f t="shared" si="55"/>
        <v xml:space="preserve"> </v>
      </c>
      <c r="L443" s="59" t="str">
        <f t="shared" si="56"/>
        <v xml:space="preserve"> </v>
      </c>
      <c r="W443" s="97">
        <f>DATA!A436</f>
        <v>337</v>
      </c>
      <c r="X443" s="97">
        <f>DATA!B436</f>
        <v>94</v>
      </c>
      <c r="Y443" s="39">
        <f>DATA!C436</f>
        <v>48.711840197022482</v>
      </c>
      <c r="Z443" s="38">
        <f>DATA!D436</f>
        <v>0.91032706753231984</v>
      </c>
      <c r="AA443" s="38">
        <f>DATA!E436</f>
        <v>1.9912826812112212</v>
      </c>
    </row>
    <row r="444" spans="1:27" x14ac:dyDescent="0.35">
      <c r="A444" s="2" t="s">
        <v>506</v>
      </c>
      <c r="B444" s="3"/>
      <c r="C444" s="58">
        <f t="shared" si="51"/>
        <v>0</v>
      </c>
      <c r="D444" s="3"/>
      <c r="E444" s="58">
        <f t="shared" si="52"/>
        <v>0</v>
      </c>
      <c r="F444" s="43"/>
      <c r="G444" s="4"/>
      <c r="H444" s="43"/>
      <c r="I444" s="61" t="str">
        <f t="shared" si="53"/>
        <v xml:space="preserve"> </v>
      </c>
      <c r="J444" s="61" t="str">
        <f t="shared" si="54"/>
        <v xml:space="preserve"> </v>
      </c>
      <c r="K444" s="59" t="str">
        <f t="shared" si="55"/>
        <v xml:space="preserve"> </v>
      </c>
      <c r="L444" s="59" t="str">
        <f t="shared" si="56"/>
        <v xml:space="preserve"> </v>
      </c>
      <c r="W444" s="97">
        <f>DATA!A437</f>
        <v>337</v>
      </c>
      <c r="X444" s="97">
        <f>DATA!B437</f>
        <v>95</v>
      </c>
      <c r="Y444" s="39">
        <f>DATA!C437</f>
        <v>49.622167264554804</v>
      </c>
      <c r="Z444" s="38">
        <f>DATA!D437</f>
        <v>0.91474068650024698</v>
      </c>
      <c r="AA444" s="38">
        <f>DATA!E437</f>
        <v>2.0157339132761076</v>
      </c>
    </row>
    <row r="445" spans="1:27" x14ac:dyDescent="0.35">
      <c r="A445" s="2" t="s">
        <v>507</v>
      </c>
      <c r="B445" s="3"/>
      <c r="C445" s="58">
        <f t="shared" si="51"/>
        <v>0</v>
      </c>
      <c r="D445" s="3"/>
      <c r="E445" s="58">
        <f t="shared" si="52"/>
        <v>0</v>
      </c>
      <c r="F445" s="43"/>
      <c r="G445" s="4"/>
      <c r="H445" s="43"/>
      <c r="I445" s="61" t="str">
        <f t="shared" si="53"/>
        <v xml:space="preserve"> </v>
      </c>
      <c r="J445" s="61" t="str">
        <f t="shared" si="54"/>
        <v xml:space="preserve"> </v>
      </c>
      <c r="K445" s="59" t="str">
        <f t="shared" si="55"/>
        <v xml:space="preserve"> </v>
      </c>
      <c r="L445" s="59" t="str">
        <f t="shared" si="56"/>
        <v xml:space="preserve"> </v>
      </c>
      <c r="W445" s="97">
        <f>DATA!A438</f>
        <v>337</v>
      </c>
      <c r="X445" s="97">
        <f>DATA!B438</f>
        <v>96</v>
      </c>
      <c r="Y445" s="39">
        <f>DATA!C438</f>
        <v>50.536907951055042</v>
      </c>
      <c r="Z445" s="38">
        <f>DATA!D438</f>
        <v>0.91900296208695131</v>
      </c>
      <c r="AA445" s="38">
        <f>DATA!E438</f>
        <v>2.0398437499811046</v>
      </c>
    </row>
    <row r="446" spans="1:27" x14ac:dyDescent="0.35">
      <c r="A446" s="2" t="s">
        <v>508</v>
      </c>
      <c r="B446" s="3"/>
      <c r="C446" s="58">
        <f t="shared" si="51"/>
        <v>0</v>
      </c>
      <c r="D446" s="3"/>
      <c r="E446" s="58">
        <f t="shared" si="52"/>
        <v>0</v>
      </c>
      <c r="F446" s="43"/>
      <c r="G446" s="4"/>
      <c r="H446" s="43"/>
      <c r="I446" s="61" t="str">
        <f t="shared" si="53"/>
        <v xml:space="preserve"> </v>
      </c>
      <c r="J446" s="61" t="str">
        <f t="shared" si="54"/>
        <v xml:space="preserve"> </v>
      </c>
      <c r="K446" s="59" t="str">
        <f t="shared" si="55"/>
        <v xml:space="preserve"> </v>
      </c>
      <c r="L446" s="59" t="str">
        <f t="shared" si="56"/>
        <v xml:space="preserve"> </v>
      </c>
      <c r="W446" s="97">
        <f>DATA!A439</f>
        <v>337</v>
      </c>
      <c r="X446" s="97">
        <f>DATA!B439</f>
        <v>97</v>
      </c>
      <c r="Y446" s="39">
        <f>DATA!C439</f>
        <v>51.455910913141999</v>
      </c>
      <c r="Z446" s="38">
        <f>DATA!D439</f>
        <v>0.92311456440486417</v>
      </c>
      <c r="AA446" s="38">
        <f>DATA!E439</f>
        <v>2.0636071180732056</v>
      </c>
    </row>
    <row r="447" spans="1:27" x14ac:dyDescent="0.35">
      <c r="A447" s="2" t="s">
        <v>509</v>
      </c>
      <c r="B447" s="3"/>
      <c r="C447" s="58">
        <f t="shared" si="51"/>
        <v>0</v>
      </c>
      <c r="D447" s="3"/>
      <c r="E447" s="58">
        <f t="shared" si="52"/>
        <v>0</v>
      </c>
      <c r="F447" s="43"/>
      <c r="G447" s="4"/>
      <c r="H447" s="43"/>
      <c r="I447" s="61" t="str">
        <f t="shared" si="53"/>
        <v xml:space="preserve"> </v>
      </c>
      <c r="J447" s="61" t="str">
        <f t="shared" si="54"/>
        <v xml:space="preserve"> </v>
      </c>
      <c r="K447" s="59" t="str">
        <f t="shared" si="55"/>
        <v xml:space="preserve"> </v>
      </c>
      <c r="L447" s="59" t="str">
        <f t="shared" si="56"/>
        <v xml:space="preserve"> </v>
      </c>
      <c r="W447" s="97">
        <f>DATA!A440</f>
        <v>337</v>
      </c>
      <c r="X447" s="97">
        <f>DATA!B440</f>
        <v>98</v>
      </c>
      <c r="Y447" s="39">
        <f>DATA!C440</f>
        <v>52.379025477546861</v>
      </c>
      <c r="Z447" s="38">
        <f>DATA!D440</f>
        <v>0.92707622061147532</v>
      </c>
      <c r="AA447" s="38">
        <f>DATA!E440</f>
        <v>2.0870195172480117</v>
      </c>
    </row>
    <row r="448" spans="1:27" x14ac:dyDescent="0.35">
      <c r="A448" s="2" t="s">
        <v>510</v>
      </c>
      <c r="B448" s="3"/>
      <c r="C448" s="58">
        <f t="shared" si="51"/>
        <v>0</v>
      </c>
      <c r="D448" s="3"/>
      <c r="E448" s="58">
        <f t="shared" si="52"/>
        <v>0</v>
      </c>
      <c r="F448" s="43"/>
      <c r="G448" s="4"/>
      <c r="H448" s="43"/>
      <c r="I448" s="61" t="str">
        <f t="shared" si="53"/>
        <v xml:space="preserve"> </v>
      </c>
      <c r="J448" s="61" t="str">
        <f t="shared" si="54"/>
        <v xml:space="preserve"> </v>
      </c>
      <c r="K448" s="59" t="str">
        <f t="shared" si="55"/>
        <v xml:space="preserve"> </v>
      </c>
      <c r="L448" s="59" t="str">
        <f t="shared" si="56"/>
        <v xml:space="preserve"> </v>
      </c>
      <c r="W448" s="97">
        <f>DATA!A441</f>
        <v>337</v>
      </c>
      <c r="X448" s="97">
        <f>DATA!B441</f>
        <v>99</v>
      </c>
      <c r="Y448" s="39">
        <f>DATA!C441</f>
        <v>53.306101698158336</v>
      </c>
      <c r="Z448" s="38">
        <f>DATA!D441</f>
        <v>0.93088871328487066</v>
      </c>
      <c r="AA448" s="38">
        <f>DATA!E441</f>
        <v>2.1100770083034428</v>
      </c>
    </row>
    <row r="449" spans="1:27" x14ac:dyDescent="0.35">
      <c r="A449" s="2" t="s">
        <v>511</v>
      </c>
      <c r="B449" s="3"/>
      <c r="C449" s="58">
        <f t="shared" si="51"/>
        <v>0</v>
      </c>
      <c r="D449" s="3"/>
      <c r="E449" s="58">
        <f t="shared" si="52"/>
        <v>0</v>
      </c>
      <c r="F449" s="43"/>
      <c r="G449" s="4"/>
      <c r="H449" s="43"/>
      <c r="I449" s="61" t="str">
        <f t="shared" si="53"/>
        <v xml:space="preserve"> </v>
      </c>
      <c r="J449" s="61" t="str">
        <f t="shared" si="54"/>
        <v xml:space="preserve"> </v>
      </c>
      <c r="K449" s="59" t="str">
        <f t="shared" si="55"/>
        <v xml:space="preserve"> </v>
      </c>
      <c r="L449" s="59" t="str">
        <f t="shared" si="56"/>
        <v xml:space="preserve"> </v>
      </c>
      <c r="W449" s="97">
        <f>DATA!A442</f>
        <v>337</v>
      </c>
      <c r="X449" s="97">
        <f>DATA!B442</f>
        <v>100</v>
      </c>
      <c r="Y449" s="39">
        <f>DATA!C442</f>
        <v>54.236990411443209</v>
      </c>
      <c r="Z449" s="38">
        <f>DATA!D442</f>
        <v>0.93455287878798821</v>
      </c>
      <c r="AA449" s="38">
        <f>DATA!E442</f>
        <v>2.1327762002181441</v>
      </c>
    </row>
    <row r="450" spans="1:27" x14ac:dyDescent="0.35">
      <c r="A450" s="2" t="s">
        <v>512</v>
      </c>
      <c r="B450" s="3"/>
      <c r="C450" s="58">
        <f t="shared" si="51"/>
        <v>0</v>
      </c>
      <c r="D450" s="3"/>
      <c r="E450" s="58">
        <f t="shared" si="52"/>
        <v>0</v>
      </c>
      <c r="F450" s="43"/>
      <c r="G450" s="4"/>
      <c r="H450" s="43"/>
      <c r="I450" s="61" t="str">
        <f t="shared" si="53"/>
        <v xml:space="preserve"> </v>
      </c>
      <c r="J450" s="61" t="str">
        <f t="shared" si="54"/>
        <v xml:space="preserve"> </v>
      </c>
      <c r="K450" s="59" t="str">
        <f t="shared" si="55"/>
        <v xml:space="preserve"> </v>
      </c>
      <c r="L450" s="59" t="str">
        <f t="shared" si="56"/>
        <v xml:space="preserve"> </v>
      </c>
      <c r="W450" s="97">
        <f>DATA!A443</f>
        <v>337</v>
      </c>
      <c r="X450" s="97">
        <f>DATA!B443</f>
        <v>101</v>
      </c>
      <c r="Y450" s="39">
        <f>DATA!C443</f>
        <v>55.171543290231199</v>
      </c>
      <c r="Z450" s="38">
        <f>DATA!D443</f>
        <v>0.93806960562415043</v>
      </c>
      <c r="AA450" s="38">
        <f>DATA!E443</f>
        <v>2.155114236249386</v>
      </c>
    </row>
    <row r="451" spans="1:27" x14ac:dyDescent="0.35">
      <c r="A451" s="2" t="s">
        <v>513</v>
      </c>
      <c r="B451" s="3"/>
      <c r="C451" s="58">
        <f t="shared" si="51"/>
        <v>0</v>
      </c>
      <c r="D451" s="3"/>
      <c r="E451" s="58">
        <f t="shared" si="52"/>
        <v>0</v>
      </c>
      <c r="F451" s="43"/>
      <c r="G451" s="4"/>
      <c r="H451" s="43"/>
      <c r="I451" s="61" t="str">
        <f t="shared" si="53"/>
        <v xml:space="preserve"> </v>
      </c>
      <c r="J451" s="61" t="str">
        <f t="shared" si="54"/>
        <v xml:space="preserve"> </v>
      </c>
      <c r="K451" s="59" t="str">
        <f t="shared" si="55"/>
        <v xml:space="preserve"> </v>
      </c>
      <c r="L451" s="59" t="str">
        <f t="shared" si="56"/>
        <v xml:space="preserve"> </v>
      </c>
      <c r="W451" s="97">
        <f>DATA!A444</f>
        <v>337</v>
      </c>
      <c r="X451" s="97">
        <f>DATA!B444</f>
        <v>102</v>
      </c>
      <c r="Y451" s="39">
        <f>DATA!C444</f>
        <v>56.109612895855349</v>
      </c>
      <c r="Z451" s="38">
        <f>DATA!D444</f>
        <v>0.9414398327853668</v>
      </c>
      <c r="AA451" s="38">
        <f>DATA!E444</f>
        <v>2.1770887791453868</v>
      </c>
    </row>
    <row r="452" spans="1:27" x14ac:dyDescent="0.35">
      <c r="A452" s="2" t="s">
        <v>514</v>
      </c>
      <c r="B452" s="3"/>
      <c r="C452" s="58">
        <f t="shared" si="51"/>
        <v>0</v>
      </c>
      <c r="D452" s="3"/>
      <c r="E452" s="58">
        <f t="shared" si="52"/>
        <v>0</v>
      </c>
      <c r="F452" s="43"/>
      <c r="G452" s="4"/>
      <c r="H452" s="43"/>
      <c r="I452" s="61" t="str">
        <f t="shared" si="53"/>
        <v xml:space="preserve"> </v>
      </c>
      <c r="J452" s="61" t="str">
        <f t="shared" si="54"/>
        <v xml:space="preserve"> </v>
      </c>
      <c r="K452" s="59" t="str">
        <f t="shared" si="55"/>
        <v xml:space="preserve"> </v>
      </c>
      <c r="L452" s="59" t="str">
        <f t="shared" si="56"/>
        <v xml:space="preserve"> </v>
      </c>
      <c r="W452" s="97">
        <f>DATA!A445</f>
        <v>337</v>
      </c>
      <c r="X452" s="97">
        <f>DATA!B445</f>
        <v>103</v>
      </c>
      <c r="Y452" s="39">
        <f>DATA!C445</f>
        <v>57.051052728640713</v>
      </c>
      <c r="Z452" s="38">
        <f>DATA!D445</f>
        <v>0.94466454809586509</v>
      </c>
      <c r="AA452" s="38">
        <f>DATA!E445</f>
        <v>2.1986979955665218</v>
      </c>
    </row>
    <row r="453" spans="1:27" x14ac:dyDescent="0.35">
      <c r="A453" s="2" t="s">
        <v>515</v>
      </c>
      <c r="B453" s="3"/>
      <c r="C453" s="58">
        <f t="shared" si="51"/>
        <v>0</v>
      </c>
      <c r="D453" s="3"/>
      <c r="E453" s="58">
        <f t="shared" si="52"/>
        <v>0</v>
      </c>
      <c r="F453" s="43"/>
      <c r="G453" s="4"/>
      <c r="H453" s="43"/>
      <c r="I453" s="61" t="str">
        <f t="shared" si="53"/>
        <v xml:space="preserve"> </v>
      </c>
      <c r="J453" s="61" t="str">
        <f t="shared" si="54"/>
        <v xml:space="preserve"> </v>
      </c>
      <c r="K453" s="59" t="str">
        <f t="shared" si="55"/>
        <v xml:space="preserve"> </v>
      </c>
      <c r="L453" s="59" t="str">
        <f t="shared" si="56"/>
        <v xml:space="preserve"> </v>
      </c>
      <c r="W453" s="97">
        <f>DATA!A446</f>
        <v>337</v>
      </c>
      <c r="X453" s="97">
        <f>DATA!B446</f>
        <v>104</v>
      </c>
      <c r="Y453" s="39">
        <f>DATA!C446</f>
        <v>57.995717276736578</v>
      </c>
      <c r="Z453" s="38">
        <f>DATA!D446</f>
        <v>0.94774478655272532</v>
      </c>
      <c r="AA453" s="38">
        <f>DATA!E446</f>
        <v>2.219940539808877</v>
      </c>
    </row>
    <row r="454" spans="1:27" x14ac:dyDescent="0.35">
      <c r="A454" s="2" t="s">
        <v>516</v>
      </c>
      <c r="B454" s="3"/>
      <c r="C454" s="58">
        <f t="shared" si="51"/>
        <v>0</v>
      </c>
      <c r="D454" s="3"/>
      <c r="E454" s="58">
        <f t="shared" si="52"/>
        <v>0</v>
      </c>
      <c r="F454" s="43"/>
      <c r="G454" s="4"/>
      <c r="H454" s="43"/>
      <c r="I454" s="61" t="str">
        <f t="shared" si="53"/>
        <v xml:space="preserve"> </v>
      </c>
      <c r="J454" s="61" t="str">
        <f t="shared" si="54"/>
        <v xml:space="preserve"> </v>
      </c>
      <c r="K454" s="59" t="str">
        <f t="shared" si="55"/>
        <v xml:space="preserve"> </v>
      </c>
      <c r="L454" s="59" t="str">
        <f t="shared" si="56"/>
        <v xml:space="preserve"> </v>
      </c>
      <c r="W454" s="97">
        <f>DATA!A447</f>
        <v>337</v>
      </c>
      <c r="X454" s="97">
        <f>DATA!B447</f>
        <v>105</v>
      </c>
      <c r="Y454" s="39">
        <f>DATA!C447</f>
        <v>58.943462063289303</v>
      </c>
      <c r="Z454" s="38">
        <f>DATA!D447</f>
        <v>0.95068162866515493</v>
      </c>
      <c r="AA454" s="38">
        <f>DATA!E447</f>
        <v>2.2408155369221561</v>
      </c>
    </row>
    <row r="455" spans="1:27" x14ac:dyDescent="0.35">
      <c r="A455" s="2" t="s">
        <v>517</v>
      </c>
      <c r="B455" s="3"/>
      <c r="C455" s="58">
        <f t="shared" si="51"/>
        <v>0</v>
      </c>
      <c r="D455" s="3"/>
      <c r="E455" s="58">
        <f t="shared" si="52"/>
        <v>0</v>
      </c>
      <c r="F455" s="43"/>
      <c r="G455" s="4"/>
      <c r="H455" s="43"/>
      <c r="I455" s="61" t="str">
        <f t="shared" si="53"/>
        <v xml:space="preserve"> </v>
      </c>
      <c r="J455" s="61" t="str">
        <f t="shared" si="54"/>
        <v xml:space="preserve"> </v>
      </c>
      <c r="K455" s="59" t="str">
        <f t="shared" si="55"/>
        <v xml:space="preserve"> </v>
      </c>
      <c r="L455" s="59" t="str">
        <f t="shared" si="56"/>
        <v xml:space="preserve"> </v>
      </c>
      <c r="W455" s="97">
        <f>DATA!A448</f>
        <v>337</v>
      </c>
      <c r="X455" s="97">
        <f>DATA!B448</f>
        <v>106</v>
      </c>
      <c r="Y455" s="39">
        <f>DATA!C448</f>
        <v>59.894143691954461</v>
      </c>
      <c r="Z455" s="38">
        <f>DATA!D448</f>
        <v>0.95347619879472845</v>
      </c>
      <c r="AA455" s="38">
        <f>DATA!E448</f>
        <v>2.2613225653119873</v>
      </c>
    </row>
    <row r="456" spans="1:27" x14ac:dyDescent="0.35">
      <c r="A456" s="2" t="s">
        <v>518</v>
      </c>
      <c r="B456" s="3"/>
      <c r="C456" s="58">
        <f t="shared" si="51"/>
        <v>0</v>
      </c>
      <c r="D456" s="3"/>
      <c r="E456" s="58">
        <f t="shared" si="52"/>
        <v>0</v>
      </c>
      <c r="F456" s="43"/>
      <c r="G456" s="4"/>
      <c r="H456" s="43"/>
      <c r="I456" s="61" t="str">
        <f t="shared" si="53"/>
        <v xml:space="preserve"> </v>
      </c>
      <c r="J456" s="61" t="str">
        <f t="shared" si="54"/>
        <v xml:space="preserve"> </v>
      </c>
      <c r="K456" s="59" t="str">
        <f t="shared" si="55"/>
        <v xml:space="preserve"> </v>
      </c>
      <c r="L456" s="59" t="str">
        <f t="shared" si="56"/>
        <v xml:space="preserve"> </v>
      </c>
      <c r="W456" s="97">
        <f>DATA!A449</f>
        <v>337</v>
      </c>
      <c r="X456" s="97">
        <f>DATA!B449</f>
        <v>107</v>
      </c>
      <c r="Y456" s="39">
        <f>DATA!C449</f>
        <v>60.847619890749186</v>
      </c>
      <c r="Z456" s="38">
        <f>DATA!D449</f>
        <v>0.95612966349838402</v>
      </c>
      <c r="AA456" s="38">
        <f>DATA!E449</f>
        <v>2.2814616389143723</v>
      </c>
    </row>
    <row r="457" spans="1:27" x14ac:dyDescent="0.35">
      <c r="A457" s="2" t="s">
        <v>519</v>
      </c>
      <c r="B457" s="3"/>
      <c r="C457" s="58">
        <f t="shared" si="51"/>
        <v>0</v>
      </c>
      <c r="D457" s="3"/>
      <c r="E457" s="58">
        <f t="shared" si="52"/>
        <v>0</v>
      </c>
      <c r="F457" s="43"/>
      <c r="G457" s="4"/>
      <c r="H457" s="43"/>
      <c r="I457" s="61" t="str">
        <f t="shared" si="53"/>
        <v xml:space="preserve"> </v>
      </c>
      <c r="J457" s="61" t="str">
        <f t="shared" si="54"/>
        <v xml:space="preserve"> </v>
      </c>
      <c r="K457" s="59" t="str">
        <f t="shared" si="55"/>
        <v xml:space="preserve"> </v>
      </c>
      <c r="L457" s="59" t="str">
        <f t="shared" si="56"/>
        <v xml:space="preserve"> </v>
      </c>
      <c r="W457" s="97">
        <f>DATA!A450</f>
        <v>337</v>
      </c>
      <c r="X457" s="97">
        <f>DATA!B450</f>
        <v>108</v>
      </c>
      <c r="Y457" s="39">
        <f>DATA!C450</f>
        <v>61.803749554247574</v>
      </c>
      <c r="Z457" s="38">
        <f>DATA!D450</f>
        <v>0.95864322987541328</v>
      </c>
      <c r="AA457" s="38">
        <f>DATA!E450</f>
        <v>2.3012331890272835</v>
      </c>
    </row>
    <row r="458" spans="1:27" x14ac:dyDescent="0.35">
      <c r="A458" s="2" t="s">
        <v>520</v>
      </c>
      <c r="B458" s="3"/>
      <c r="C458" s="58">
        <f t="shared" ref="C458:C521" si="57">IF($P$17=1,CONVERT(B458,"lbm","kg"),B458)</f>
        <v>0</v>
      </c>
      <c r="D458" s="3"/>
      <c r="E458" s="58">
        <f t="shared" ref="E458:E521" si="58">IF($P$17=1,CONVERT(D458,"lbm","kg"),D458)</f>
        <v>0</v>
      </c>
      <c r="F458" s="43"/>
      <c r="G458" s="4"/>
      <c r="H458" s="43"/>
      <c r="I458" s="61" t="str">
        <f t="shared" si="53"/>
        <v xml:space="preserve"> </v>
      </c>
      <c r="J458" s="61" t="str">
        <f t="shared" si="54"/>
        <v xml:space="preserve"> </v>
      </c>
      <c r="K458" s="59" t="str">
        <f t="shared" si="55"/>
        <v xml:space="preserve"> </v>
      </c>
      <c r="L458" s="59" t="str">
        <f t="shared" si="56"/>
        <v xml:space="preserve"> </v>
      </c>
      <c r="W458" s="97">
        <f>DATA!A451</f>
        <v>337</v>
      </c>
      <c r="X458" s="97">
        <f>DATA!B451</f>
        <v>109</v>
      </c>
      <c r="Y458" s="39">
        <f>DATA!C451</f>
        <v>62.76239278412298</v>
      </c>
      <c r="Z458" s="38">
        <f>DATA!D451</f>
        <v>0.96101814392090468</v>
      </c>
      <c r="AA458" s="38">
        <f>DATA!E451</f>
        <v>2.3206380458814029</v>
      </c>
    </row>
    <row r="459" spans="1:27" x14ac:dyDescent="0.35">
      <c r="A459" s="2" t="s">
        <v>521</v>
      </c>
      <c r="B459" s="3"/>
      <c r="C459" s="58">
        <f t="shared" si="57"/>
        <v>0</v>
      </c>
      <c r="D459" s="3"/>
      <c r="E459" s="58">
        <f t="shared" si="58"/>
        <v>0</v>
      </c>
      <c r="F459" s="43"/>
      <c r="G459" s="4"/>
      <c r="H459" s="43"/>
      <c r="I459" s="61" t="str">
        <f t="shared" ref="I459:I522" si="59">IF(F459&gt;0,(((E459-C459)*F459)+(($P$12-E459)/(VLOOKUP(E459,$S$10:$U$182,2)))*(VLOOKUP(E459,$S$10:$U$182,3))+((C459-$P$11)/(VLOOKUP(C459,$S$10:$U$182,2)))*(VLOOKUP(C459,$S$10:$U$182,3)))/($P$12-$P$11)," ")</f>
        <v xml:space="preserve"> </v>
      </c>
      <c r="J459" s="61" t="str">
        <f t="shared" ref="J459:J522" si="60">IF(G459&gt;0,IF(B459=0," ",(I459/(1+(G459*$B$7))))," ")</f>
        <v xml:space="preserve"> </v>
      </c>
      <c r="K459" s="59" t="str">
        <f t="shared" ref="K459:K522" si="61">IF(H459&gt;0,IF(B459&gt;1,(I459*H459)," ")," ")</f>
        <v xml:space="preserve"> </v>
      </c>
      <c r="L459" s="59" t="str">
        <f t="shared" ref="L459:L522" si="62">IF(G459=0," ",IF(H459=0," ",IF(G459&gt;0,IF(B459&gt;1,(J459*H459)," ")," ")))</f>
        <v xml:space="preserve"> </v>
      </c>
      <c r="W459" s="97">
        <f>DATA!A452</f>
        <v>337</v>
      </c>
      <c r="X459" s="97">
        <f>DATA!B452</f>
        <v>110</v>
      </c>
      <c r="Y459" s="39">
        <f>DATA!C452</f>
        <v>63.72341092804389</v>
      </c>
      <c r="Z459" s="38">
        <f>DATA!D452</f>
        <v>0.96325568888676827</v>
      </c>
      <c r="AA459" s="38">
        <f>DATA!E452</f>
        <v>2.3396774200286599</v>
      </c>
    </row>
    <row r="460" spans="1:27" x14ac:dyDescent="0.35">
      <c r="A460" s="2" t="s">
        <v>522</v>
      </c>
      <c r="B460" s="3"/>
      <c r="C460" s="58">
        <f t="shared" si="57"/>
        <v>0</v>
      </c>
      <c r="D460" s="3"/>
      <c r="E460" s="58">
        <f t="shared" si="58"/>
        <v>0</v>
      </c>
      <c r="F460" s="43"/>
      <c r="G460" s="4"/>
      <c r="H460" s="43"/>
      <c r="I460" s="61" t="str">
        <f t="shared" si="59"/>
        <v xml:space="preserve"> </v>
      </c>
      <c r="J460" s="61" t="str">
        <f t="shared" si="60"/>
        <v xml:space="preserve"> </v>
      </c>
      <c r="K460" s="59" t="str">
        <f t="shared" si="61"/>
        <v xml:space="preserve"> </v>
      </c>
      <c r="L460" s="59" t="str">
        <f t="shared" si="62"/>
        <v xml:space="preserve"> </v>
      </c>
      <c r="W460" s="97">
        <f>DATA!A453</f>
        <v>337</v>
      </c>
      <c r="X460" s="97">
        <f>DATA!B453</f>
        <v>111</v>
      </c>
      <c r="Y460" s="39">
        <f>DATA!C453</f>
        <v>64.686666616930651</v>
      </c>
      <c r="Z460" s="38">
        <f>DATA!D453</f>
        <v>0.96535718365211132</v>
      </c>
      <c r="AA460" s="38">
        <f>DATA!E453</f>
        <v>2.3583528836236836</v>
      </c>
    </row>
    <row r="461" spans="1:27" x14ac:dyDescent="0.35">
      <c r="A461" s="2" t="s">
        <v>523</v>
      </c>
      <c r="B461" s="3"/>
      <c r="C461" s="58">
        <f t="shared" si="57"/>
        <v>0</v>
      </c>
      <c r="D461" s="3"/>
      <c r="E461" s="58">
        <f t="shared" si="58"/>
        <v>0</v>
      </c>
      <c r="F461" s="43"/>
      <c r="G461" s="4"/>
      <c r="H461" s="43"/>
      <c r="I461" s="61" t="str">
        <f t="shared" si="59"/>
        <v xml:space="preserve"> </v>
      </c>
      <c r="J461" s="61" t="str">
        <f t="shared" si="60"/>
        <v xml:space="preserve"> </v>
      </c>
      <c r="K461" s="59" t="str">
        <f t="shared" si="61"/>
        <v xml:space="preserve"> </v>
      </c>
      <c r="L461" s="59" t="str">
        <f t="shared" si="62"/>
        <v xml:space="preserve"> </v>
      </c>
      <c r="W461" s="97">
        <f>DATA!A454</f>
        <v>337</v>
      </c>
      <c r="X461" s="97">
        <f>DATA!B454</f>
        <v>112</v>
      </c>
      <c r="Y461" s="39">
        <f>DATA!C454</f>
        <v>65.652023800582768</v>
      </c>
      <c r="Z461" s="38">
        <f>DATA!D454</f>
        <v>0.96732398110457396</v>
      </c>
      <c r="AA461" s="38">
        <f>DATA!E454</f>
        <v>2.3766663516694786</v>
      </c>
    </row>
    <row r="462" spans="1:27" x14ac:dyDescent="0.35">
      <c r="A462" s="2" t="s">
        <v>524</v>
      </c>
      <c r="B462" s="3"/>
      <c r="C462" s="58">
        <f t="shared" si="57"/>
        <v>0</v>
      </c>
      <c r="D462" s="3"/>
      <c r="E462" s="58">
        <f t="shared" si="58"/>
        <v>0</v>
      </c>
      <c r="F462" s="43"/>
      <c r="G462" s="4"/>
      <c r="H462" s="43"/>
      <c r="I462" s="61" t="str">
        <f t="shared" si="59"/>
        <v xml:space="preserve"> </v>
      </c>
      <c r="J462" s="61" t="str">
        <f t="shared" si="60"/>
        <v xml:space="preserve"> </v>
      </c>
      <c r="K462" s="59" t="str">
        <f t="shared" si="61"/>
        <v xml:space="preserve"> </v>
      </c>
      <c r="L462" s="59" t="str">
        <f t="shared" si="62"/>
        <v xml:space="preserve"> </v>
      </c>
      <c r="W462" s="97">
        <f>DATA!A455</f>
        <v>337</v>
      </c>
      <c r="X462" s="97">
        <f>DATA!B455</f>
        <v>113</v>
      </c>
      <c r="Y462" s="39">
        <f>DATA!C455</f>
        <v>66.619347781687338</v>
      </c>
      <c r="Z462" s="38">
        <f>DATA!D455</f>
        <v>0.96915746653400703</v>
      </c>
      <c r="AA462" s="38">
        <f>DATA!E455</f>
        <v>2.3946200632947461</v>
      </c>
    </row>
    <row r="463" spans="1:27" x14ac:dyDescent="0.35">
      <c r="A463" s="2" t="s">
        <v>525</v>
      </c>
      <c r="B463" s="3"/>
      <c r="C463" s="58">
        <f t="shared" si="57"/>
        <v>0</v>
      </c>
      <c r="D463" s="3"/>
      <c r="E463" s="58">
        <f t="shared" si="58"/>
        <v>0</v>
      </c>
      <c r="F463" s="43"/>
      <c r="G463" s="4"/>
      <c r="H463" s="43"/>
      <c r="I463" s="61" t="str">
        <f t="shared" si="59"/>
        <v xml:space="preserve"> </v>
      </c>
      <c r="J463" s="61" t="str">
        <f t="shared" si="60"/>
        <v xml:space="preserve"> </v>
      </c>
      <c r="K463" s="59" t="str">
        <f t="shared" si="61"/>
        <v xml:space="preserve"> </v>
      </c>
      <c r="L463" s="59" t="str">
        <f t="shared" si="62"/>
        <v xml:space="preserve"> </v>
      </c>
      <c r="W463" s="97">
        <f>DATA!A456</f>
        <v>337</v>
      </c>
      <c r="X463" s="97">
        <f>DATA!B456</f>
        <v>114</v>
      </c>
      <c r="Y463" s="39">
        <f>DATA!C456</f>
        <v>67.588505248221352</v>
      </c>
      <c r="Z463" s="38">
        <f>DATA!D456</f>
        <v>0.9708590560399486</v>
      </c>
      <c r="AA463" s="38">
        <f>DATA!E456</f>
        <v>2.4122165631261661</v>
      </c>
    </row>
    <row r="464" spans="1:27" x14ac:dyDescent="0.35">
      <c r="A464" s="2" t="s">
        <v>526</v>
      </c>
      <c r="B464" s="3"/>
      <c r="C464" s="58">
        <f t="shared" si="57"/>
        <v>0</v>
      </c>
      <c r="D464" s="3"/>
      <c r="E464" s="58">
        <f t="shared" si="58"/>
        <v>0</v>
      </c>
      <c r="F464" s="43"/>
      <c r="G464" s="4"/>
      <c r="H464" s="43"/>
      <c r="I464" s="61" t="str">
        <f t="shared" si="59"/>
        <v xml:space="preserve"> </v>
      </c>
      <c r="J464" s="61" t="str">
        <f t="shared" si="60"/>
        <v xml:space="preserve"> </v>
      </c>
      <c r="K464" s="59" t="str">
        <f t="shared" si="61"/>
        <v xml:space="preserve"> </v>
      </c>
      <c r="L464" s="59" t="str">
        <f t="shared" si="62"/>
        <v xml:space="preserve"> </v>
      </c>
      <c r="W464" s="97">
        <f>DATA!A457</f>
        <v>337</v>
      </c>
      <c r="X464" s="97">
        <f>DATA!B457</f>
        <v>115</v>
      </c>
      <c r="Y464" s="39">
        <f>DATA!C457</f>
        <v>68.559364304261294</v>
      </c>
      <c r="Z464" s="38">
        <f>DATA!D457</f>
        <v>0.97243019495437011</v>
      </c>
      <c r="AA464" s="38">
        <f>DATA!E457</f>
        <v>2.429458682814821</v>
      </c>
    </row>
    <row r="465" spans="1:27" x14ac:dyDescent="0.35">
      <c r="A465" s="2" t="s">
        <v>527</v>
      </c>
      <c r="B465" s="3"/>
      <c r="C465" s="58">
        <f t="shared" si="57"/>
        <v>0</v>
      </c>
      <c r="D465" s="3"/>
      <c r="E465" s="58">
        <f t="shared" si="58"/>
        <v>0</v>
      </c>
      <c r="F465" s="43"/>
      <c r="G465" s="4"/>
      <c r="H465" s="43"/>
      <c r="I465" s="61" t="str">
        <f t="shared" si="59"/>
        <v xml:space="preserve"> </v>
      </c>
      <c r="J465" s="61" t="str">
        <f t="shared" si="60"/>
        <v xml:space="preserve"> </v>
      </c>
      <c r="K465" s="59" t="str">
        <f t="shared" si="61"/>
        <v xml:space="preserve"> </v>
      </c>
      <c r="L465" s="59" t="str">
        <f t="shared" si="62"/>
        <v xml:space="preserve"> </v>
      </c>
      <c r="W465" s="97">
        <f>DATA!A458</f>
        <v>337</v>
      </c>
      <c r="X465" s="97">
        <f>DATA!B458</f>
        <v>116</v>
      </c>
      <c r="Y465" s="39">
        <f>DATA!C458</f>
        <v>69.531794499215664</v>
      </c>
      <c r="Z465" s="38">
        <f>DATA!D458</f>
        <v>0.97387235628064417</v>
      </c>
      <c r="AA465" s="38">
        <f>DATA!E458</f>
        <v>2.446349522771734</v>
      </c>
    </row>
    <row r="466" spans="1:27" x14ac:dyDescent="0.35">
      <c r="A466" s="2" t="s">
        <v>528</v>
      </c>
      <c r="B466" s="3"/>
      <c r="C466" s="58">
        <f t="shared" si="57"/>
        <v>0</v>
      </c>
      <c r="D466" s="3"/>
      <c r="E466" s="58">
        <f t="shared" si="58"/>
        <v>0</v>
      </c>
      <c r="F466" s="43"/>
      <c r="G466" s="4"/>
      <c r="H466" s="43"/>
      <c r="I466" s="61" t="str">
        <f t="shared" si="59"/>
        <v xml:space="preserve"> </v>
      </c>
      <c r="J466" s="61" t="str">
        <f t="shared" si="60"/>
        <v xml:space="preserve"> </v>
      </c>
      <c r="K466" s="59" t="str">
        <f t="shared" si="61"/>
        <v xml:space="preserve"> </v>
      </c>
      <c r="L466" s="59" t="str">
        <f t="shared" si="62"/>
        <v xml:space="preserve"> </v>
      </c>
      <c r="W466" s="97">
        <f>DATA!A459</f>
        <v>337</v>
      </c>
      <c r="X466" s="97">
        <f>DATA!B459</f>
        <v>117</v>
      </c>
      <c r="Y466" s="39">
        <f>DATA!C459</f>
        <v>70.505666855496315</v>
      </c>
      <c r="Z466" s="38">
        <f>DATA!D459</f>
        <v>0.97518703915056903</v>
      </c>
      <c r="AA466" s="38">
        <f>DATA!E459</f>
        <v>2.4628924341632223</v>
      </c>
    </row>
    <row r="467" spans="1:27" x14ac:dyDescent="0.35">
      <c r="A467" s="2" t="s">
        <v>529</v>
      </c>
      <c r="B467" s="3"/>
      <c r="C467" s="58">
        <f t="shared" si="57"/>
        <v>0</v>
      </c>
      <c r="D467" s="3"/>
      <c r="E467" s="58">
        <f t="shared" si="58"/>
        <v>0</v>
      </c>
      <c r="F467" s="43"/>
      <c r="G467" s="4"/>
      <c r="H467" s="43"/>
      <c r="I467" s="61" t="str">
        <f t="shared" si="59"/>
        <v xml:space="preserve"> </v>
      </c>
      <c r="J467" s="61" t="str">
        <f t="shared" si="60"/>
        <v xml:space="preserve"> </v>
      </c>
      <c r="K467" s="59" t="str">
        <f t="shared" si="61"/>
        <v xml:space="preserve"> </v>
      </c>
      <c r="L467" s="59" t="str">
        <f t="shared" si="62"/>
        <v xml:space="preserve"> </v>
      </c>
      <c r="W467" s="97">
        <f>DATA!A460</f>
        <v>337</v>
      </c>
      <c r="X467" s="97">
        <f>DATA!B460</f>
        <v>118</v>
      </c>
      <c r="Y467" s="39">
        <f>DATA!C460</f>
        <v>71.480853894646884</v>
      </c>
      <c r="Z467" s="38">
        <f>DATA!D460</f>
        <v>0.97637576729997733</v>
      </c>
      <c r="AA467" s="38">
        <f>DATA!E460</f>
        <v>2.479091001212566</v>
      </c>
    </row>
    <row r="468" spans="1:27" x14ac:dyDescent="0.35">
      <c r="A468" s="2" t="s">
        <v>530</v>
      </c>
      <c r="B468" s="3"/>
      <c r="C468" s="58">
        <f t="shared" si="57"/>
        <v>0</v>
      </c>
      <c r="D468" s="3"/>
      <c r="E468" s="58">
        <f t="shared" si="58"/>
        <v>0</v>
      </c>
      <c r="F468" s="43"/>
      <c r="G468" s="4"/>
      <c r="H468" s="43"/>
      <c r="I468" s="61" t="str">
        <f t="shared" si="59"/>
        <v xml:space="preserve"> </v>
      </c>
      <c r="J468" s="61" t="str">
        <f t="shared" si="60"/>
        <v xml:space="preserve"> </v>
      </c>
      <c r="K468" s="59" t="str">
        <f t="shared" si="61"/>
        <v xml:space="preserve"> </v>
      </c>
      <c r="L468" s="59" t="str">
        <f t="shared" si="62"/>
        <v xml:space="preserve"> </v>
      </c>
      <c r="W468" s="97">
        <f>DATA!A461</f>
        <v>337</v>
      </c>
      <c r="X468" s="97">
        <f>DATA!B461</f>
        <v>119</v>
      </c>
      <c r="Y468" s="39">
        <f>DATA!C461</f>
        <v>72.457229661946855</v>
      </c>
      <c r="Z468" s="38">
        <f>DATA!D461</f>
        <v>0.97744008756452061</v>
      </c>
      <c r="AA468" s="38">
        <f>DATA!E461</f>
        <v>2.4949490238502547</v>
      </c>
    </row>
    <row r="469" spans="1:27" x14ac:dyDescent="0.35">
      <c r="A469" s="2" t="s">
        <v>531</v>
      </c>
      <c r="B469" s="3"/>
      <c r="C469" s="58">
        <f t="shared" si="57"/>
        <v>0</v>
      </c>
      <c r="D469" s="3"/>
      <c r="E469" s="58">
        <f t="shared" si="58"/>
        <v>0</v>
      </c>
      <c r="F469" s="43"/>
      <c r="G469" s="4"/>
      <c r="H469" s="43"/>
      <c r="I469" s="61" t="str">
        <f t="shared" si="59"/>
        <v xml:space="preserve"> </v>
      </c>
      <c r="J469" s="61" t="str">
        <f t="shared" si="60"/>
        <v xml:space="preserve"> </v>
      </c>
      <c r="K469" s="59" t="str">
        <f t="shared" si="61"/>
        <v xml:space="preserve"> </v>
      </c>
      <c r="L469" s="59" t="str">
        <f t="shared" si="62"/>
        <v xml:space="preserve"> </v>
      </c>
      <c r="W469" s="97">
        <f>DATA!A462</f>
        <v>337</v>
      </c>
      <c r="X469" s="97">
        <f>DATA!B462</f>
        <v>120</v>
      </c>
      <c r="Y469" s="39">
        <f>DATA!C462</f>
        <v>73.434669749511386</v>
      </c>
      <c r="Z469" s="38">
        <f>DATA!D462</f>
        <v>0.97838156839639012</v>
      </c>
      <c r="AA469" s="38">
        <f>DATA!E462</f>
        <v>2.5104705007509347</v>
      </c>
    </row>
    <row r="470" spans="1:27" x14ac:dyDescent="0.35">
      <c r="A470" s="2" t="s">
        <v>532</v>
      </c>
      <c r="B470" s="3"/>
      <c r="C470" s="58">
        <f t="shared" si="57"/>
        <v>0</v>
      </c>
      <c r="D470" s="3"/>
      <c r="E470" s="58">
        <f t="shared" si="58"/>
        <v>0</v>
      </c>
      <c r="F470" s="43"/>
      <c r="G470" s="4"/>
      <c r="H470" s="43"/>
      <c r="I470" s="61" t="str">
        <f t="shared" si="59"/>
        <v xml:space="preserve"> </v>
      </c>
      <c r="J470" s="61" t="str">
        <f t="shared" si="60"/>
        <v xml:space="preserve"> </v>
      </c>
      <c r="K470" s="59" t="str">
        <f t="shared" si="61"/>
        <v xml:space="preserve"> </v>
      </c>
      <c r="L470" s="59" t="str">
        <f t="shared" si="62"/>
        <v xml:space="preserve"> </v>
      </c>
      <c r="W470" s="97">
        <f>DATA!A463</f>
        <v>337</v>
      </c>
      <c r="X470" s="97">
        <f>DATA!B463</f>
        <v>121</v>
      </c>
      <c r="Y470" s="39">
        <f>DATA!C463</f>
        <v>74.413051317907758</v>
      </c>
      <c r="Z470" s="38">
        <f>DATA!D463</f>
        <v>0.97920179840312827</v>
      </c>
      <c r="AA470" s="38">
        <f>DATA!E463</f>
        <v>2.5256596127910953</v>
      </c>
    </row>
    <row r="471" spans="1:27" x14ac:dyDescent="0.35">
      <c r="A471" s="2" t="s">
        <v>533</v>
      </c>
      <c r="B471" s="3"/>
      <c r="C471" s="58">
        <f t="shared" si="57"/>
        <v>0</v>
      </c>
      <c r="D471" s="3"/>
      <c r="E471" s="58">
        <f t="shared" si="58"/>
        <v>0</v>
      </c>
      <c r="F471" s="43"/>
      <c r="G471" s="4"/>
      <c r="H471" s="43"/>
      <c r="I471" s="61" t="str">
        <f t="shared" si="59"/>
        <v xml:space="preserve"> </v>
      </c>
      <c r="J471" s="61" t="str">
        <f t="shared" si="60"/>
        <v xml:space="preserve"> </v>
      </c>
      <c r="K471" s="59" t="str">
        <f t="shared" si="61"/>
        <v xml:space="preserve"> </v>
      </c>
      <c r="L471" s="59" t="str">
        <f t="shared" si="62"/>
        <v xml:space="preserve"> </v>
      </c>
      <c r="W471" s="97">
        <f>DATA!A464</f>
        <v>337</v>
      </c>
      <c r="X471" s="97">
        <f>DATA!B464</f>
        <v>122</v>
      </c>
      <c r="Y471" s="39">
        <f>DATA!C464</f>
        <v>75.392253116310897</v>
      </c>
      <c r="Z471" s="38">
        <f>DATA!D464</f>
        <v>0.97990238490945814</v>
      </c>
      <c r="AA471" s="38">
        <f>DATA!E464</f>
        <v>2.5405207069575799</v>
      </c>
    </row>
    <row r="472" spans="1:27" x14ac:dyDescent="0.35">
      <c r="A472" s="2" t="s">
        <v>534</v>
      </c>
      <c r="B472" s="3"/>
      <c r="C472" s="58">
        <f t="shared" si="57"/>
        <v>0</v>
      </c>
      <c r="D472" s="3"/>
      <c r="E472" s="58">
        <f t="shared" si="58"/>
        <v>0</v>
      </c>
      <c r="F472" s="43"/>
      <c r="G472" s="4"/>
      <c r="H472" s="43"/>
      <c r="I472" s="61" t="str">
        <f t="shared" si="59"/>
        <v xml:space="preserve"> </v>
      </c>
      <c r="J472" s="61" t="str">
        <f t="shared" si="60"/>
        <v xml:space="preserve"> </v>
      </c>
      <c r="K472" s="59" t="str">
        <f t="shared" si="61"/>
        <v xml:space="preserve"> </v>
      </c>
      <c r="L472" s="59" t="str">
        <f t="shared" si="62"/>
        <v xml:space="preserve"> </v>
      </c>
      <c r="W472" s="97">
        <f>DATA!A465</f>
        <v>337</v>
      </c>
      <c r="X472" s="97">
        <f>DATA!B465</f>
        <v>123</v>
      </c>
      <c r="Y472" s="39">
        <f>DATA!C465</f>
        <v>76.372155501220362</v>
      </c>
      <c r="Z472" s="38">
        <f>DATA!D465</f>
        <v>0.98048495254278833</v>
      </c>
      <c r="AA472" s="38">
        <f>DATA!E465</f>
        <v>2.5550582807331113</v>
      </c>
    </row>
    <row r="473" spans="1:27" x14ac:dyDescent="0.35">
      <c r="A473" s="2" t="s">
        <v>535</v>
      </c>
      <c r="B473" s="3"/>
      <c r="C473" s="58">
        <f t="shared" si="57"/>
        <v>0</v>
      </c>
      <c r="D473" s="3"/>
      <c r="E473" s="58">
        <f t="shared" si="58"/>
        <v>0</v>
      </c>
      <c r="F473" s="43"/>
      <c r="G473" s="4"/>
      <c r="H473" s="43"/>
      <c r="I473" s="61" t="str">
        <f t="shared" si="59"/>
        <v xml:space="preserve"> </v>
      </c>
      <c r="J473" s="61" t="str">
        <f t="shared" si="60"/>
        <v xml:space="preserve"> </v>
      </c>
      <c r="K473" s="59" t="str">
        <f t="shared" si="61"/>
        <v xml:space="preserve"> </v>
      </c>
      <c r="L473" s="59" t="str">
        <f t="shared" si="62"/>
        <v xml:space="preserve"> </v>
      </c>
      <c r="W473" s="97">
        <f>DATA!A466</f>
        <v>337</v>
      </c>
      <c r="X473" s="97">
        <f>DATA!B466</f>
        <v>124</v>
      </c>
      <c r="Y473" s="39">
        <f>DATA!C466</f>
        <v>77.352640453763144</v>
      </c>
      <c r="Z473" s="38">
        <f>DATA!D466</f>
        <v>0.98095114184339494</v>
      </c>
      <c r="AA473" s="38">
        <f>DATA!E466</f>
        <v>2.5692769669813234</v>
      </c>
    </row>
    <row r="474" spans="1:27" x14ac:dyDescent="0.35">
      <c r="A474" s="2" t="s">
        <v>536</v>
      </c>
      <c r="B474" s="3"/>
      <c r="C474" s="58">
        <f t="shared" si="57"/>
        <v>0</v>
      </c>
      <c r="D474" s="3"/>
      <c r="E474" s="58">
        <f t="shared" si="58"/>
        <v>0</v>
      </c>
      <c r="F474" s="43"/>
      <c r="G474" s="4"/>
      <c r="H474" s="43"/>
      <c r="I474" s="61" t="str">
        <f t="shared" si="59"/>
        <v xml:space="preserve"> </v>
      </c>
      <c r="J474" s="61" t="str">
        <f t="shared" si="60"/>
        <v xml:space="preserve"> </v>
      </c>
      <c r="K474" s="59" t="str">
        <f t="shared" si="61"/>
        <v xml:space="preserve"> </v>
      </c>
      <c r="L474" s="59" t="str">
        <f t="shared" si="62"/>
        <v xml:space="preserve"> </v>
      </c>
      <c r="W474" s="97">
        <f>DATA!A467</f>
        <v>337</v>
      </c>
      <c r="X474" s="97">
        <f>DATA!B467</f>
        <v>125</v>
      </c>
      <c r="Y474" s="39">
        <f>DATA!C467</f>
        <v>78.333591595606549</v>
      </c>
      <c r="Z474" s="38">
        <f>DATA!D467</f>
        <v>0.98130260790016521</v>
      </c>
      <c r="AA474" s="38">
        <f>DATA!E467</f>
        <v>2.5831815193502061</v>
      </c>
    </row>
    <row r="475" spans="1:27" x14ac:dyDescent="0.35">
      <c r="A475" s="2" t="s">
        <v>537</v>
      </c>
      <c r="B475" s="3"/>
      <c r="C475" s="58">
        <f t="shared" si="57"/>
        <v>0</v>
      </c>
      <c r="D475" s="3"/>
      <c r="E475" s="58">
        <f t="shared" si="58"/>
        <v>0</v>
      </c>
      <c r="F475" s="43"/>
      <c r="G475" s="4"/>
      <c r="H475" s="43"/>
      <c r="I475" s="61" t="str">
        <f t="shared" si="59"/>
        <v xml:space="preserve"> </v>
      </c>
      <c r="J475" s="61" t="str">
        <f t="shared" si="60"/>
        <v xml:space="preserve"> </v>
      </c>
      <c r="K475" s="59" t="str">
        <f t="shared" si="61"/>
        <v xml:space="preserve"> </v>
      </c>
      <c r="L475" s="59" t="str">
        <f t="shared" si="62"/>
        <v xml:space="preserve"> </v>
      </c>
      <c r="W475" s="97">
        <f>DATA!A468</f>
        <v>337</v>
      </c>
      <c r="X475" s="97">
        <f>DATA!B468</f>
        <v>126</v>
      </c>
      <c r="Y475" s="39">
        <f>DATA!C468</f>
        <v>79.314894203506711</v>
      </c>
      <c r="Z475" s="38">
        <f>DATA!D468</f>
        <v>0.98154101901192803</v>
      </c>
      <c r="AA475" s="38">
        <f>DATA!E468</f>
        <v>2.5967767982094387</v>
      </c>
    </row>
    <row r="476" spans="1:27" x14ac:dyDescent="0.35">
      <c r="A476" s="2" t="s">
        <v>538</v>
      </c>
      <c r="B476" s="3"/>
      <c r="C476" s="58">
        <f t="shared" si="57"/>
        <v>0</v>
      </c>
      <c r="D476" s="3"/>
      <c r="E476" s="58">
        <f t="shared" si="58"/>
        <v>0</v>
      </c>
      <c r="F476" s="43"/>
      <c r="G476" s="4"/>
      <c r="H476" s="43"/>
      <c r="I476" s="61" t="str">
        <f t="shared" si="59"/>
        <v xml:space="preserve"> </v>
      </c>
      <c r="J476" s="61" t="str">
        <f t="shared" si="60"/>
        <v xml:space="preserve"> </v>
      </c>
      <c r="K476" s="59" t="str">
        <f t="shared" si="61"/>
        <v xml:space="preserve"> </v>
      </c>
      <c r="L476" s="59" t="str">
        <f t="shared" si="62"/>
        <v xml:space="preserve"> </v>
      </c>
      <c r="W476" s="97">
        <f>DATA!A469</f>
        <v>337</v>
      </c>
      <c r="X476" s="97">
        <f>DATA!B469</f>
        <v>127</v>
      </c>
      <c r="Y476" s="39">
        <f>DATA!C469</f>
        <v>80.296435222518625</v>
      </c>
      <c r="Z476" s="38">
        <f>DATA!D469</f>
        <v>0.98166805537608326</v>
      </c>
      <c r="AA476" s="38">
        <f>DATA!E469</f>
        <v>2.6100677571338231</v>
      </c>
    </row>
    <row r="477" spans="1:27" x14ac:dyDescent="0.35">
      <c r="A477" s="2" t="s">
        <v>539</v>
      </c>
      <c r="B477" s="3"/>
      <c r="C477" s="58">
        <f t="shared" si="57"/>
        <v>0</v>
      </c>
      <c r="D477" s="3"/>
      <c r="E477" s="58">
        <f t="shared" si="58"/>
        <v>0</v>
      </c>
      <c r="F477" s="43"/>
      <c r="G477" s="4"/>
      <c r="H477" s="43"/>
      <c r="I477" s="61" t="str">
        <f t="shared" si="59"/>
        <v xml:space="preserve"> </v>
      </c>
      <c r="J477" s="61" t="str">
        <f t="shared" si="60"/>
        <v xml:space="preserve"> </v>
      </c>
      <c r="K477" s="59" t="str">
        <f t="shared" si="61"/>
        <v xml:space="preserve"> </v>
      </c>
      <c r="L477" s="59" t="str">
        <f t="shared" si="62"/>
        <v xml:space="preserve"> </v>
      </c>
      <c r="W477" s="97">
        <f>DATA!A470</f>
        <v>337</v>
      </c>
      <c r="X477" s="97">
        <f>DATA!B470</f>
        <v>128</v>
      </c>
      <c r="Y477" s="39">
        <f>DATA!C470</f>
        <v>81.278103277894715</v>
      </c>
      <c r="Z477" s="38">
        <f>DATA!D470</f>
        <v>0.9816854078038233</v>
      </c>
      <c r="AA477" s="38">
        <f>DATA!E470</f>
        <v>2.6230594299419865</v>
      </c>
    </row>
    <row r="478" spans="1:27" x14ac:dyDescent="0.35">
      <c r="A478" s="2" t="s">
        <v>540</v>
      </c>
      <c r="B478" s="3"/>
      <c r="C478" s="58">
        <f t="shared" si="57"/>
        <v>0</v>
      </c>
      <c r="D478" s="3"/>
      <c r="E478" s="58">
        <f t="shared" si="58"/>
        <v>0</v>
      </c>
      <c r="F478" s="43"/>
      <c r="G478" s="4"/>
      <c r="H478" s="43"/>
      <c r="I478" s="61" t="str">
        <f t="shared" si="59"/>
        <v xml:space="preserve"> </v>
      </c>
      <c r="J478" s="61" t="str">
        <f t="shared" si="60"/>
        <v xml:space="preserve"> </v>
      </c>
      <c r="K478" s="59" t="str">
        <f t="shared" si="61"/>
        <v xml:space="preserve"> </v>
      </c>
      <c r="L478" s="59" t="str">
        <f t="shared" si="62"/>
        <v xml:space="preserve"> </v>
      </c>
      <c r="W478" s="97">
        <f>DATA!A471</f>
        <v>337</v>
      </c>
      <c r="X478" s="97">
        <f>DATA!B471</f>
        <v>129</v>
      </c>
      <c r="Y478" s="39">
        <f>DATA!C471</f>
        <v>82.259788685698538</v>
      </c>
      <c r="Z478" s="38">
        <f>DATA!D471</f>
        <v>0.98159477646357729</v>
      </c>
      <c r="AA478" s="38">
        <f>DATA!E471</f>
        <v>2.6357569182965563</v>
      </c>
    </row>
    <row r="479" spans="1:27" x14ac:dyDescent="0.35">
      <c r="A479" s="2" t="s">
        <v>541</v>
      </c>
      <c r="B479" s="3"/>
      <c r="C479" s="58">
        <f t="shared" si="57"/>
        <v>0</v>
      </c>
      <c r="D479" s="3"/>
      <c r="E479" s="58">
        <f t="shared" si="58"/>
        <v>0</v>
      </c>
      <c r="F479" s="43"/>
      <c r="G479" s="4"/>
      <c r="H479" s="43"/>
      <c r="I479" s="61" t="str">
        <f t="shared" si="59"/>
        <v xml:space="preserve"> </v>
      </c>
      <c r="J479" s="61" t="str">
        <f t="shared" si="60"/>
        <v xml:space="preserve"> </v>
      </c>
      <c r="K479" s="59" t="str">
        <f t="shared" si="61"/>
        <v xml:space="preserve"> </v>
      </c>
      <c r="L479" s="59" t="str">
        <f t="shared" si="62"/>
        <v xml:space="preserve"> </v>
      </c>
      <c r="W479" s="97">
        <f>DATA!A472</f>
        <v>337</v>
      </c>
      <c r="X479" s="97">
        <f>DATA!B472</f>
        <v>130</v>
      </c>
      <c r="Y479" s="39">
        <f>DATA!C472</f>
        <v>83.241383462162105</v>
      </c>
      <c r="Z479" s="38">
        <f>DATA!D472</f>
        <v>0.98139786965242237</v>
      </c>
      <c r="AA479" s="38">
        <f>DATA!E472</f>
        <v>2.6481653798693547</v>
      </c>
    </row>
    <row r="480" spans="1:27" x14ac:dyDescent="0.35">
      <c r="A480" s="2" t="s">
        <v>542</v>
      </c>
      <c r="B480" s="3"/>
      <c r="C480" s="58">
        <f t="shared" si="57"/>
        <v>0</v>
      </c>
      <c r="D480" s="3"/>
      <c r="E480" s="58">
        <f t="shared" si="58"/>
        <v>0</v>
      </c>
      <c r="F480" s="43"/>
      <c r="G480" s="4"/>
      <c r="H480" s="43"/>
      <c r="I480" s="61" t="str">
        <f t="shared" si="59"/>
        <v xml:space="preserve"> </v>
      </c>
      <c r="J480" s="61" t="str">
        <f t="shared" si="60"/>
        <v xml:space="preserve"> </v>
      </c>
      <c r="K480" s="59" t="str">
        <f t="shared" si="61"/>
        <v xml:space="preserve"> </v>
      </c>
      <c r="L480" s="59" t="str">
        <f t="shared" si="62"/>
        <v xml:space="preserve"> </v>
      </c>
      <c r="W480" s="97">
        <f>DATA!A473</f>
        <v>337</v>
      </c>
      <c r="X480" s="97">
        <f>DATA!B473</f>
        <v>131</v>
      </c>
      <c r="Y480" s="39">
        <f>DATA!C473</f>
        <v>84.222781331814531</v>
      </c>
      <c r="Z480" s="38">
        <f>DATA!D473</f>
        <v>0.98109640259619724</v>
      </c>
      <c r="AA480" s="38">
        <f>DATA!E473</f>
        <v>2.6602900170725783</v>
      </c>
    </row>
    <row r="481" spans="1:27" x14ac:dyDescent="0.35">
      <c r="A481" s="2" t="s">
        <v>543</v>
      </c>
      <c r="B481" s="3"/>
      <c r="C481" s="58">
        <f t="shared" si="57"/>
        <v>0</v>
      </c>
      <c r="D481" s="3"/>
      <c r="E481" s="58">
        <f t="shared" si="58"/>
        <v>0</v>
      </c>
      <c r="F481" s="43"/>
      <c r="G481" s="4"/>
      <c r="H481" s="43"/>
      <c r="I481" s="61" t="str">
        <f t="shared" si="59"/>
        <v xml:space="preserve"> </v>
      </c>
      <c r="J481" s="61" t="str">
        <f t="shared" si="60"/>
        <v xml:space="preserve"> </v>
      </c>
      <c r="K481" s="59" t="str">
        <f t="shared" si="61"/>
        <v xml:space="preserve"> </v>
      </c>
      <c r="L481" s="59" t="str">
        <f t="shared" si="62"/>
        <v xml:space="preserve"> </v>
      </c>
      <c r="W481" s="97">
        <f>DATA!A474</f>
        <v>337</v>
      </c>
      <c r="X481" s="97">
        <f>DATA!B474</f>
        <v>132</v>
      </c>
      <c r="Y481" s="39">
        <f>DATA!C474</f>
        <v>85.203877734410725</v>
      </c>
      <c r="Z481" s="38">
        <f>DATA!D474</f>
        <v>0.98069209627841047</v>
      </c>
      <c r="AA481" s="38">
        <f>DATA!E474</f>
        <v>2.672136066354597</v>
      </c>
    </row>
    <row r="482" spans="1:27" x14ac:dyDescent="0.35">
      <c r="A482" s="2" t="s">
        <v>544</v>
      </c>
      <c r="B482" s="3"/>
      <c r="C482" s="58">
        <f t="shared" si="57"/>
        <v>0</v>
      </c>
      <c r="D482" s="3"/>
      <c r="E482" s="58">
        <f t="shared" si="58"/>
        <v>0</v>
      </c>
      <c r="F482" s="43"/>
      <c r="G482" s="4"/>
      <c r="H482" s="43"/>
      <c r="I482" s="61" t="str">
        <f t="shared" si="59"/>
        <v xml:space="preserve"> </v>
      </c>
      <c r="J482" s="61" t="str">
        <f t="shared" si="60"/>
        <v xml:space="preserve"> </v>
      </c>
      <c r="K482" s="59" t="str">
        <f t="shared" si="61"/>
        <v xml:space="preserve"> </v>
      </c>
      <c r="L482" s="59" t="str">
        <f t="shared" si="62"/>
        <v xml:space="preserve"> </v>
      </c>
      <c r="W482" s="97">
        <f>DATA!A475</f>
        <v>337</v>
      </c>
      <c r="X482" s="97">
        <f>DATA!B475</f>
        <v>133</v>
      </c>
      <c r="Y482" s="39">
        <f>DATA!C475</f>
        <v>86.184569830689142</v>
      </c>
      <c r="Z482" s="38">
        <f>DATA!D475</f>
        <v>0.98018667629858314</v>
      </c>
      <c r="AA482" s="38">
        <f>DATA!E475</f>
        <v>2.6837087880568555</v>
      </c>
    </row>
    <row r="483" spans="1:27" x14ac:dyDescent="0.35">
      <c r="A483" s="2" t="s">
        <v>545</v>
      </c>
      <c r="B483" s="3"/>
      <c r="C483" s="58">
        <f t="shared" si="57"/>
        <v>0</v>
      </c>
      <c r="D483" s="3"/>
      <c r="E483" s="58">
        <f t="shared" si="58"/>
        <v>0</v>
      </c>
      <c r="F483" s="43"/>
      <c r="G483" s="4"/>
      <c r="H483" s="43"/>
      <c r="I483" s="61" t="str">
        <f t="shared" si="59"/>
        <v xml:space="preserve"> </v>
      </c>
      <c r="J483" s="61" t="str">
        <f t="shared" si="60"/>
        <v xml:space="preserve"> </v>
      </c>
      <c r="K483" s="59" t="str">
        <f t="shared" si="61"/>
        <v xml:space="preserve"> </v>
      </c>
      <c r="L483" s="59" t="str">
        <f t="shared" si="62"/>
        <v xml:space="preserve"> </v>
      </c>
      <c r="W483" s="97">
        <f>DATA!A476</f>
        <v>337</v>
      </c>
      <c r="X483" s="97">
        <f>DATA!B476</f>
        <v>134</v>
      </c>
      <c r="Y483" s="39">
        <f>DATA!C476</f>
        <v>87.164756506987729</v>
      </c>
      <c r="Z483" s="38">
        <f>DATA!D476</f>
        <v>0.97958187176005396</v>
      </c>
      <c r="AA483" s="38">
        <f>DATA!E476</f>
        <v>2.6950134568263477</v>
      </c>
    </row>
    <row r="484" spans="1:27" x14ac:dyDescent="0.35">
      <c r="A484" s="2" t="s">
        <v>546</v>
      </c>
      <c r="B484" s="3"/>
      <c r="C484" s="58">
        <f t="shared" si="57"/>
        <v>0</v>
      </c>
      <c r="D484" s="3"/>
      <c r="E484" s="58">
        <f t="shared" si="58"/>
        <v>0</v>
      </c>
      <c r="F484" s="43"/>
      <c r="G484" s="4"/>
      <c r="H484" s="43"/>
      <c r="I484" s="61" t="str">
        <f t="shared" si="59"/>
        <v xml:space="preserve"> </v>
      </c>
      <c r="J484" s="61" t="str">
        <f t="shared" si="60"/>
        <v xml:space="preserve"> </v>
      </c>
      <c r="K484" s="59" t="str">
        <f t="shared" si="61"/>
        <v xml:space="preserve"> </v>
      </c>
      <c r="L484" s="59" t="str">
        <f t="shared" si="62"/>
        <v xml:space="preserve"> </v>
      </c>
      <c r="W484" s="97">
        <f>DATA!A477</f>
        <v>337</v>
      </c>
      <c r="X484" s="97">
        <f>DATA!B477</f>
        <v>135</v>
      </c>
      <c r="Y484" s="39">
        <f>DATA!C477</f>
        <v>88.14433837874779</v>
      </c>
      <c r="Z484" s="38">
        <f>DATA!D477</f>
        <v>0.97887941418717972</v>
      </c>
      <c r="AA484" s="38">
        <f>DATA!E477</f>
        <v>2.706055352576354</v>
      </c>
    </row>
    <row r="485" spans="1:27" x14ac:dyDescent="0.35">
      <c r="A485" s="2" t="s">
        <v>547</v>
      </c>
      <c r="B485" s="3"/>
      <c r="C485" s="58">
        <f t="shared" si="57"/>
        <v>0</v>
      </c>
      <c r="D485" s="3"/>
      <c r="E485" s="58">
        <f t="shared" si="58"/>
        <v>0</v>
      </c>
      <c r="F485" s="43"/>
      <c r="G485" s="4"/>
      <c r="H485" s="43"/>
      <c r="I485" s="61" t="str">
        <f t="shared" si="59"/>
        <v xml:space="preserve"> </v>
      </c>
      <c r="J485" s="61" t="str">
        <f t="shared" si="60"/>
        <v xml:space="preserve"> </v>
      </c>
      <c r="K485" s="59" t="str">
        <f t="shared" si="61"/>
        <v xml:space="preserve"> </v>
      </c>
      <c r="L485" s="59" t="str">
        <f t="shared" si="62"/>
        <v xml:space="preserve"> </v>
      </c>
      <c r="W485" s="97">
        <f>DATA!A478</f>
        <v>337</v>
      </c>
      <c r="X485" s="97">
        <f>DATA!B478</f>
        <v>136</v>
      </c>
      <c r="Y485" s="39">
        <f>DATA!C478</f>
        <v>89.123217792934952</v>
      </c>
      <c r="Z485" s="38">
        <f>DATA!D478</f>
        <v>0.97808103647281541</v>
      </c>
      <c r="AA485" s="38">
        <f>DATA!E478</f>
        <v>2.7168397519865026</v>
      </c>
    </row>
    <row r="486" spans="1:27" x14ac:dyDescent="0.35">
      <c r="A486" s="2" t="s">
        <v>548</v>
      </c>
      <c r="B486" s="3"/>
      <c r="C486" s="58">
        <f t="shared" si="57"/>
        <v>0</v>
      </c>
      <c r="D486" s="3"/>
      <c r="E486" s="58">
        <f t="shared" si="58"/>
        <v>0</v>
      </c>
      <c r="F486" s="43"/>
      <c r="G486" s="4"/>
      <c r="H486" s="43"/>
      <c r="I486" s="61" t="str">
        <f t="shared" si="59"/>
        <v xml:space="preserve"> </v>
      </c>
      <c r="J486" s="61" t="str">
        <f t="shared" si="60"/>
        <v xml:space="preserve"> </v>
      </c>
      <c r="K486" s="59" t="str">
        <f t="shared" si="61"/>
        <v xml:space="preserve"> </v>
      </c>
      <c r="L486" s="59" t="str">
        <f t="shared" si="62"/>
        <v xml:space="preserve"> </v>
      </c>
      <c r="W486" s="97">
        <f>DATA!A479</f>
        <v>337</v>
      </c>
      <c r="X486" s="97">
        <f>DATA!B479</f>
        <v>137</v>
      </c>
      <c r="Y486" s="39">
        <f>DATA!C479</f>
        <v>90.101298829407767</v>
      </c>
      <c r="Z486" s="38">
        <f>DATA!D479</f>
        <v>0.97718847185549507</v>
      </c>
      <c r="AA486" s="38">
        <f>DATA!E479</f>
        <v>2.7273719205317506</v>
      </c>
    </row>
    <row r="487" spans="1:27" x14ac:dyDescent="0.35">
      <c r="A487" s="2" t="s">
        <v>549</v>
      </c>
      <c r="B487" s="3"/>
      <c r="C487" s="58">
        <f t="shared" si="57"/>
        <v>0</v>
      </c>
      <c r="D487" s="3"/>
      <c r="E487" s="58">
        <f t="shared" si="58"/>
        <v>0</v>
      </c>
      <c r="F487" s="43"/>
      <c r="G487" s="4"/>
      <c r="H487" s="43"/>
      <c r="I487" s="61" t="str">
        <f t="shared" si="59"/>
        <v xml:space="preserve"> </v>
      </c>
      <c r="J487" s="61" t="str">
        <f t="shared" si="60"/>
        <v xml:space="preserve"> </v>
      </c>
      <c r="K487" s="59" t="str">
        <f t="shared" si="61"/>
        <v xml:space="preserve"> </v>
      </c>
      <c r="L487" s="59" t="str">
        <f t="shared" si="62"/>
        <v xml:space="preserve"> </v>
      </c>
      <c r="W487" s="97">
        <f>DATA!A480</f>
        <v>337</v>
      </c>
      <c r="X487" s="97">
        <f>DATA!B480</f>
        <v>138</v>
      </c>
      <c r="Y487" s="39">
        <f>DATA!C480</f>
        <v>91.07848730126328</v>
      </c>
      <c r="Z487" s="38">
        <f>DATA!D480</f>
        <v>0.97620345292651933</v>
      </c>
      <c r="AA487" s="38">
        <f>DATA!E480</f>
        <v>2.7376571050285934</v>
      </c>
    </row>
    <row r="488" spans="1:27" x14ac:dyDescent="0.35">
      <c r="A488" s="2" t="s">
        <v>550</v>
      </c>
      <c r="B488" s="3"/>
      <c r="C488" s="58">
        <f t="shared" si="57"/>
        <v>0</v>
      </c>
      <c r="D488" s="3"/>
      <c r="E488" s="58">
        <f t="shared" si="58"/>
        <v>0</v>
      </c>
      <c r="F488" s="43"/>
      <c r="G488" s="4"/>
      <c r="H488" s="43"/>
      <c r="I488" s="61" t="str">
        <f t="shared" si="59"/>
        <v xml:space="preserve"> </v>
      </c>
      <c r="J488" s="61" t="str">
        <f t="shared" si="60"/>
        <v xml:space="preserve"> </v>
      </c>
      <c r="K488" s="59" t="str">
        <f t="shared" si="61"/>
        <v xml:space="preserve"> </v>
      </c>
      <c r="L488" s="59" t="str">
        <f t="shared" si="62"/>
        <v xml:space="preserve"> </v>
      </c>
      <c r="W488" s="97">
        <f>DATA!A481</f>
        <v>337</v>
      </c>
      <c r="X488" s="97">
        <f>DATA!B481</f>
        <v>139</v>
      </c>
      <c r="Y488" s="39">
        <f>DATA!C481</f>
        <v>92.054690754189792</v>
      </c>
      <c r="Z488" s="38">
        <f>DATA!D481</f>
        <v>0.97512771066729798</v>
      </c>
      <c r="AA488" s="38">
        <f>DATA!E481</f>
        <v>2.7477005266856729</v>
      </c>
    </row>
    <row r="489" spans="1:27" x14ac:dyDescent="0.35">
      <c r="A489" s="2" t="s">
        <v>551</v>
      </c>
      <c r="B489" s="3"/>
      <c r="C489" s="58">
        <f t="shared" si="57"/>
        <v>0</v>
      </c>
      <c r="D489" s="3"/>
      <c r="E489" s="58">
        <f t="shared" si="58"/>
        <v>0</v>
      </c>
      <c r="F489" s="43"/>
      <c r="G489" s="4"/>
      <c r="H489" s="43"/>
      <c r="I489" s="61" t="str">
        <f t="shared" si="59"/>
        <v xml:space="preserve"> </v>
      </c>
      <c r="J489" s="61" t="str">
        <f t="shared" si="60"/>
        <v xml:space="preserve"> </v>
      </c>
      <c r="K489" s="59" t="str">
        <f t="shared" si="61"/>
        <v xml:space="preserve"> </v>
      </c>
      <c r="L489" s="59" t="str">
        <f t="shared" si="62"/>
        <v xml:space="preserve"> </v>
      </c>
      <c r="W489" s="97">
        <f>DATA!A482</f>
        <v>337</v>
      </c>
      <c r="X489" s="97">
        <f>DATA!B482</f>
        <v>140</v>
      </c>
      <c r="Y489" s="39">
        <f>DATA!C482</f>
        <v>93.029818464857087</v>
      </c>
      <c r="Z489" s="38">
        <f>DATA!D482</f>
        <v>0.973962973516592</v>
      </c>
      <c r="AA489" s="38">
        <f>DATA!E482</f>
        <v>2.7575073746449763</v>
      </c>
    </row>
    <row r="490" spans="1:27" x14ac:dyDescent="0.35">
      <c r="A490" s="2" t="s">
        <v>552</v>
      </c>
      <c r="B490" s="3"/>
      <c r="C490" s="58">
        <f t="shared" si="57"/>
        <v>0</v>
      </c>
      <c r="D490" s="3"/>
      <c r="E490" s="58">
        <f t="shared" si="58"/>
        <v>0</v>
      </c>
      <c r="F490" s="43"/>
      <c r="G490" s="4"/>
      <c r="H490" s="43"/>
      <c r="I490" s="61" t="str">
        <f t="shared" si="59"/>
        <v xml:space="preserve"> </v>
      </c>
      <c r="J490" s="61" t="str">
        <f t="shared" si="60"/>
        <v xml:space="preserve"> </v>
      </c>
      <c r="K490" s="59" t="str">
        <f t="shared" si="61"/>
        <v xml:space="preserve"> </v>
      </c>
      <c r="L490" s="59" t="str">
        <f t="shared" si="62"/>
        <v xml:space="preserve"> </v>
      </c>
      <c r="W490" s="97">
        <f>DATA!A483</f>
        <v>337</v>
      </c>
      <c r="X490" s="97">
        <f>DATA!B483</f>
        <v>141</v>
      </c>
      <c r="Y490" s="39">
        <f>DATA!C483</f>
        <v>94.003781438373693</v>
      </c>
      <c r="Z490" s="38">
        <f>DATA!D483</f>
        <v>0.97271096646774424</v>
      </c>
      <c r="AA490" s="38">
        <f>DATA!E483</f>
        <v>2.7670827999989771</v>
      </c>
    </row>
    <row r="491" spans="1:27" x14ac:dyDescent="0.35">
      <c r="A491" s="2" t="s">
        <v>553</v>
      </c>
      <c r="B491" s="3"/>
      <c r="C491" s="58">
        <f t="shared" si="57"/>
        <v>0</v>
      </c>
      <c r="D491" s="3"/>
      <c r="E491" s="58">
        <f t="shared" si="58"/>
        <v>0</v>
      </c>
      <c r="F491" s="43"/>
      <c r="G491" s="4"/>
      <c r="H491" s="43"/>
      <c r="I491" s="61" t="str">
        <f t="shared" si="59"/>
        <v xml:space="preserve"> </v>
      </c>
      <c r="J491" s="61" t="str">
        <f t="shared" si="60"/>
        <v xml:space="preserve"> </v>
      </c>
      <c r="K491" s="59" t="str">
        <f t="shared" si="61"/>
        <v xml:space="preserve"> </v>
      </c>
      <c r="L491" s="59" t="str">
        <f t="shared" si="62"/>
        <v xml:space="preserve"> </v>
      </c>
      <c r="W491" s="97">
        <f>DATA!A484</f>
        <v>337</v>
      </c>
      <c r="X491" s="97">
        <f>DATA!B484</f>
        <v>142</v>
      </c>
      <c r="Y491" s="39">
        <f>DATA!C484</f>
        <v>94.976492404841423</v>
      </c>
      <c r="Z491" s="38">
        <f>DATA!D484</f>
        <v>0.97137341019556089</v>
      </c>
      <c r="AA491" s="38">
        <f>DATA!E484</f>
        <v>2.7764319102683652</v>
      </c>
    </row>
    <row r="492" spans="1:27" x14ac:dyDescent="0.35">
      <c r="A492" s="2" t="s">
        <v>554</v>
      </c>
      <c r="B492" s="3"/>
      <c r="C492" s="58">
        <f t="shared" si="57"/>
        <v>0</v>
      </c>
      <c r="D492" s="3"/>
      <c r="E492" s="58">
        <f t="shared" si="58"/>
        <v>0</v>
      </c>
      <c r="F492" s="43"/>
      <c r="G492" s="4"/>
      <c r="H492" s="43"/>
      <c r="I492" s="61" t="str">
        <f t="shared" si="59"/>
        <v xml:space="preserve"> </v>
      </c>
      <c r="J492" s="61" t="str">
        <f t="shared" si="60"/>
        <v xml:space="preserve"> </v>
      </c>
      <c r="K492" s="59" t="str">
        <f t="shared" si="61"/>
        <v xml:space="preserve"> </v>
      </c>
      <c r="L492" s="59" t="str">
        <f t="shared" si="62"/>
        <v xml:space="preserve"> </v>
      </c>
      <c r="W492" s="97">
        <f>DATA!A485</f>
        <v>337</v>
      </c>
      <c r="X492" s="97">
        <f>DATA!B485</f>
        <v>143</v>
      </c>
      <c r="Y492" s="39">
        <f>DATA!C485</f>
        <v>95.947865815036977</v>
      </c>
      <c r="Z492" s="38">
        <f>DATA!D485</f>
        <v>0.96995202021332716</v>
      </c>
      <c r="AA492" s="38">
        <f>DATA!E485</f>
        <v>2.7855597643244305</v>
      </c>
    </row>
    <row r="493" spans="1:27" x14ac:dyDescent="0.35">
      <c r="A493" s="2" t="s">
        <v>555</v>
      </c>
      <c r="B493" s="3"/>
      <c r="C493" s="58">
        <f t="shared" si="57"/>
        <v>0</v>
      </c>
      <c r="D493" s="3"/>
      <c r="E493" s="58">
        <f t="shared" si="58"/>
        <v>0</v>
      </c>
      <c r="F493" s="43"/>
      <c r="G493" s="4"/>
      <c r="H493" s="43"/>
      <c r="I493" s="61" t="str">
        <f t="shared" si="59"/>
        <v xml:space="preserve"> </v>
      </c>
      <c r="J493" s="61" t="str">
        <f t="shared" si="60"/>
        <v xml:space="preserve"> </v>
      </c>
      <c r="K493" s="59" t="str">
        <f t="shared" si="61"/>
        <v xml:space="preserve"> </v>
      </c>
      <c r="L493" s="59" t="str">
        <f t="shared" si="62"/>
        <v xml:space="preserve"> </v>
      </c>
      <c r="W493" s="97">
        <f>DATA!A486</f>
        <v>337</v>
      </c>
      <c r="X493" s="97">
        <f>DATA!B486</f>
        <v>144</v>
      </c>
      <c r="Y493" s="39">
        <f>DATA!C486</f>
        <v>96.917817835250304</v>
      </c>
      <c r="Z493" s="38">
        <f>DATA!D486</f>
        <v>0.96844850605899069</v>
      </c>
      <c r="AA493" s="38">
        <f>DATA!E486</f>
        <v>2.7944713677397388</v>
      </c>
    </row>
    <row r="494" spans="1:27" x14ac:dyDescent="0.35">
      <c r="A494" s="2" t="s">
        <v>556</v>
      </c>
      <c r="B494" s="3"/>
      <c r="C494" s="58">
        <f t="shared" si="57"/>
        <v>0</v>
      </c>
      <c r="D494" s="3"/>
      <c r="E494" s="58">
        <f t="shared" si="58"/>
        <v>0</v>
      </c>
      <c r="F494" s="43"/>
      <c r="G494" s="4"/>
      <c r="H494" s="43"/>
      <c r="I494" s="61" t="str">
        <f t="shared" si="59"/>
        <v xml:space="preserve"> </v>
      </c>
      <c r="J494" s="61" t="str">
        <f t="shared" si="60"/>
        <v xml:space="preserve"> </v>
      </c>
      <c r="K494" s="59" t="str">
        <f t="shared" si="61"/>
        <v xml:space="preserve"> </v>
      </c>
      <c r="L494" s="59" t="str">
        <f t="shared" si="62"/>
        <v xml:space="preserve"> </v>
      </c>
      <c r="W494" s="97">
        <f>DATA!A487</f>
        <v>337</v>
      </c>
      <c r="X494" s="97">
        <f>DATA!B487</f>
        <v>145</v>
      </c>
      <c r="Y494" s="39">
        <f>DATA!C487</f>
        <v>97.886266341309309</v>
      </c>
      <c r="Z494" s="38">
        <f>DATA!D487</f>
        <v>0.96686457051086094</v>
      </c>
      <c r="AA494" s="38">
        <f>DATA!E487</f>
        <v>2.8031716685503527</v>
      </c>
    </row>
    <row r="495" spans="1:27" x14ac:dyDescent="0.35">
      <c r="A495" s="2" t="s">
        <v>557</v>
      </c>
      <c r="B495" s="3"/>
      <c r="C495" s="58">
        <f t="shared" si="57"/>
        <v>0</v>
      </c>
      <c r="D495" s="3"/>
      <c r="E495" s="58">
        <f t="shared" si="58"/>
        <v>0</v>
      </c>
      <c r="F495" s="43"/>
      <c r="G495" s="4"/>
      <c r="H495" s="43"/>
      <c r="I495" s="61" t="str">
        <f t="shared" si="59"/>
        <v xml:space="preserve"> </v>
      </c>
      <c r="J495" s="61" t="str">
        <f t="shared" si="60"/>
        <v xml:space="preserve"> </v>
      </c>
      <c r="K495" s="59" t="str">
        <f t="shared" si="61"/>
        <v xml:space="preserve"> </v>
      </c>
      <c r="L495" s="59" t="str">
        <f t="shared" si="62"/>
        <v xml:space="preserve"> </v>
      </c>
      <c r="W495" s="97">
        <f>DATA!A488</f>
        <v>337</v>
      </c>
      <c r="X495" s="97">
        <f>DATA!B488</f>
        <v>146</v>
      </c>
      <c r="Y495" s="39">
        <f>DATA!C488</f>
        <v>98.853130911820159</v>
      </c>
      <c r="Z495" s="38">
        <f>DATA!D488</f>
        <v>0.96520190883242662</v>
      </c>
      <c r="AA495" s="38">
        <f>DATA!E488</f>
        <v>2.8116655534126647</v>
      </c>
    </row>
    <row r="496" spans="1:27" x14ac:dyDescent="0.35">
      <c r="A496" s="2" t="s">
        <v>558</v>
      </c>
      <c r="B496" s="3"/>
      <c r="C496" s="58">
        <f t="shared" si="57"/>
        <v>0</v>
      </c>
      <c r="D496" s="3"/>
      <c r="E496" s="58">
        <f t="shared" si="58"/>
        <v>0</v>
      </c>
      <c r="F496" s="43"/>
      <c r="G496" s="4"/>
      <c r="H496" s="43"/>
      <c r="I496" s="61" t="str">
        <f t="shared" si="59"/>
        <v xml:space="preserve"> </v>
      </c>
      <c r="J496" s="61" t="str">
        <f t="shared" si="60"/>
        <v xml:space="preserve"> </v>
      </c>
      <c r="K496" s="59" t="str">
        <f t="shared" si="61"/>
        <v xml:space="preserve"> </v>
      </c>
      <c r="L496" s="59" t="str">
        <f t="shared" si="62"/>
        <v xml:space="preserve"> </v>
      </c>
      <c r="W496" s="97">
        <f>DATA!A489</f>
        <v>337</v>
      </c>
      <c r="X496" s="97">
        <f>DATA!B489</f>
        <v>147</v>
      </c>
      <c r="Y496" s="39">
        <f>DATA!C489</f>
        <v>99.818332820652586</v>
      </c>
      <c r="Z496" s="38">
        <f>DATA!D489</f>
        <v>0.96346220804633376</v>
      </c>
      <c r="AA496" s="38">
        <f>DATA!E489</f>
        <v>2.8199578441377251</v>
      </c>
    </row>
    <row r="497" spans="1:27" x14ac:dyDescent="0.35">
      <c r="A497" s="2" t="s">
        <v>559</v>
      </c>
      <c r="B497" s="3"/>
      <c r="C497" s="58">
        <f t="shared" si="57"/>
        <v>0</v>
      </c>
      <c r="D497" s="3"/>
      <c r="E497" s="58">
        <f t="shared" si="58"/>
        <v>0</v>
      </c>
      <c r="F497" s="43"/>
      <c r="G497" s="4"/>
      <c r="H497" s="43"/>
      <c r="I497" s="61" t="str">
        <f t="shared" si="59"/>
        <v xml:space="preserve"> </v>
      </c>
      <c r="J497" s="61" t="str">
        <f t="shared" si="60"/>
        <v xml:space="preserve"> </v>
      </c>
      <c r="K497" s="59" t="str">
        <f t="shared" si="61"/>
        <v xml:space="preserve"> </v>
      </c>
      <c r="L497" s="59" t="str">
        <f t="shared" si="62"/>
        <v xml:space="preserve"> </v>
      </c>
      <c r="W497" s="97">
        <f>DATA!A490</f>
        <v>337</v>
      </c>
      <c r="X497" s="97">
        <f>DATA!B490</f>
        <v>148</v>
      </c>
      <c r="Y497" s="39">
        <f>DATA!C490</f>
        <v>100.78179502869892</v>
      </c>
      <c r="Z497" s="38">
        <f>DATA!D490</f>
        <v>0.96164714623626679</v>
      </c>
      <c r="AA497" s="38">
        <f>DATA!E490</f>
        <v>2.8280532945859314</v>
      </c>
    </row>
    <row r="498" spans="1:27" x14ac:dyDescent="0.35">
      <c r="A498" s="2" t="s">
        <v>560</v>
      </c>
      <c r="B498" s="3"/>
      <c r="C498" s="58">
        <f t="shared" si="57"/>
        <v>0</v>
      </c>
      <c r="D498" s="3"/>
      <c r="E498" s="58">
        <f t="shared" si="58"/>
        <v>0</v>
      </c>
      <c r="F498" s="43"/>
      <c r="G498" s="4"/>
      <c r="H498" s="43"/>
      <c r="I498" s="61" t="str">
        <f t="shared" si="59"/>
        <v xml:space="preserve"> </v>
      </c>
      <c r="J498" s="61" t="str">
        <f t="shared" si="60"/>
        <v xml:space="preserve"> </v>
      </c>
      <c r="K498" s="59" t="str">
        <f t="shared" si="61"/>
        <v xml:space="preserve"> </v>
      </c>
      <c r="L498" s="59" t="str">
        <f t="shared" si="62"/>
        <v xml:space="preserve"> </v>
      </c>
      <c r="W498" s="97">
        <f>DATA!A491</f>
        <v>337</v>
      </c>
      <c r="X498" s="97">
        <f>DATA!B491</f>
        <v>149</v>
      </c>
      <c r="Y498" s="39">
        <f>DATA!C491</f>
        <v>101.74344217493518</v>
      </c>
      <c r="Z498" s="38">
        <f>DATA!D491</f>
        <v>0.9597583918778696</v>
      </c>
      <c r="AA498" s="38">
        <f>DATA!E491</f>
        <v>2.8359565879049473</v>
      </c>
    </row>
    <row r="499" spans="1:27" x14ac:dyDescent="0.35">
      <c r="A499" s="2" t="s">
        <v>561</v>
      </c>
      <c r="B499" s="3"/>
      <c r="C499" s="58">
        <f t="shared" si="57"/>
        <v>0</v>
      </c>
      <c r="D499" s="3"/>
      <c r="E499" s="58">
        <f t="shared" si="58"/>
        <v>0</v>
      </c>
      <c r="F499" s="43"/>
      <c r="G499" s="4"/>
      <c r="H499" s="43"/>
      <c r="I499" s="61" t="str">
        <f t="shared" si="59"/>
        <v xml:space="preserve"> </v>
      </c>
      <c r="J499" s="61" t="str">
        <f t="shared" si="60"/>
        <v xml:space="preserve"> </v>
      </c>
      <c r="K499" s="59" t="str">
        <f t="shared" si="61"/>
        <v xml:space="preserve"> </v>
      </c>
      <c r="L499" s="59" t="str">
        <f t="shared" si="62"/>
        <v xml:space="preserve"> </v>
      </c>
      <c r="W499" s="97">
        <f>DATA!A492</f>
        <v>337</v>
      </c>
      <c r="X499" s="97">
        <f>DATA!B492</f>
        <v>150</v>
      </c>
      <c r="Y499" s="39">
        <f>DATA!C492</f>
        <v>102.70320056681305</v>
      </c>
      <c r="Z499" s="38">
        <f>DATA!D492</f>
        <v>0.95779760319730656</v>
      </c>
      <c r="AA499" s="38">
        <f>DATA!E492</f>
        <v>2.8436723340938461</v>
      </c>
    </row>
    <row r="500" spans="1:27" x14ac:dyDescent="0.35">
      <c r="A500" s="2" t="s">
        <v>562</v>
      </c>
      <c r="B500" s="3"/>
      <c r="C500" s="58">
        <f t="shared" si="57"/>
        <v>0</v>
      </c>
      <c r="D500" s="3"/>
      <c r="E500" s="58">
        <f t="shared" si="58"/>
        <v>0</v>
      </c>
      <c r="F500" s="43"/>
      <c r="G500" s="4"/>
      <c r="H500" s="43"/>
      <c r="I500" s="61" t="str">
        <f t="shared" si="59"/>
        <v xml:space="preserve"> </v>
      </c>
      <c r="J500" s="61" t="str">
        <f t="shared" si="60"/>
        <v xml:space="preserve"> </v>
      </c>
      <c r="K500" s="59" t="str">
        <f t="shared" si="61"/>
        <v xml:space="preserve"> </v>
      </c>
      <c r="L500" s="59" t="str">
        <f t="shared" si="62"/>
        <v xml:space="preserve"> </v>
      </c>
      <c r="W500" s="97">
        <f>DATA!A493</f>
        <v>337</v>
      </c>
      <c r="X500" s="97">
        <f>DATA!B493</f>
        <v>151</v>
      </c>
      <c r="Y500" s="39">
        <f>DATA!C493</f>
        <v>103.66099817001037</v>
      </c>
      <c r="Z500" s="38">
        <f>DATA!D493</f>
        <v>0.95576642755732522</v>
      </c>
      <c r="AA500" s="38">
        <f>DATA!E493</f>
        <v>2.851205067876637</v>
      </c>
    </row>
    <row r="501" spans="1:27" x14ac:dyDescent="0.35">
      <c r="A501" s="2" t="s">
        <v>563</v>
      </c>
      <c r="B501" s="3"/>
      <c r="C501" s="58">
        <f t="shared" si="57"/>
        <v>0</v>
      </c>
      <c r="D501" s="3"/>
      <c r="E501" s="58">
        <f t="shared" si="58"/>
        <v>0</v>
      </c>
      <c r="F501" s="43"/>
      <c r="G501" s="4"/>
      <c r="H501" s="43"/>
      <c r="I501" s="61" t="str">
        <f t="shared" si="59"/>
        <v xml:space="preserve"> </v>
      </c>
      <c r="J501" s="61" t="str">
        <f t="shared" si="60"/>
        <v xml:space="preserve"> </v>
      </c>
      <c r="K501" s="59" t="str">
        <f t="shared" si="61"/>
        <v xml:space="preserve"> </v>
      </c>
      <c r="L501" s="59" t="str">
        <f t="shared" si="62"/>
        <v xml:space="preserve"> </v>
      </c>
      <c r="W501" s="97">
        <f>DATA!A494</f>
        <v>337</v>
      </c>
      <c r="X501" s="97">
        <f>DATA!B494</f>
        <v>152</v>
      </c>
      <c r="Y501" s="39">
        <f>DATA!C494</f>
        <v>104.61676459756769</v>
      </c>
      <c r="Z501" s="38">
        <f>DATA!D494</f>
        <v>0.95366650087072813</v>
      </c>
      <c r="AA501" s="38">
        <f>DATA!E494</f>
        <v>2.8585592468685554</v>
      </c>
    </row>
    <row r="502" spans="1:27" x14ac:dyDescent="0.35">
      <c r="A502" s="2" t="s">
        <v>564</v>
      </c>
      <c r="B502" s="3"/>
      <c r="C502" s="58">
        <f t="shared" si="57"/>
        <v>0</v>
      </c>
      <c r="D502" s="3"/>
      <c r="E502" s="58">
        <f t="shared" si="58"/>
        <v>0</v>
      </c>
      <c r="F502" s="43"/>
      <c r="G502" s="4"/>
      <c r="H502" s="43"/>
      <c r="I502" s="61" t="str">
        <f t="shared" si="59"/>
        <v xml:space="preserve"> </v>
      </c>
      <c r="J502" s="61" t="str">
        <f t="shared" si="60"/>
        <v xml:space="preserve"> </v>
      </c>
      <c r="K502" s="59" t="str">
        <f t="shared" si="61"/>
        <v xml:space="preserve"> </v>
      </c>
      <c r="L502" s="59" t="str">
        <f t="shared" si="62"/>
        <v xml:space="preserve"> </v>
      </c>
      <c r="W502" s="97">
        <f>DATA!A495</f>
        <v>337</v>
      </c>
      <c r="X502" s="97">
        <f>DATA!B495</f>
        <v>153</v>
      </c>
      <c r="Y502" s="39">
        <f>DATA!C495</f>
        <v>105.57043109843842</v>
      </c>
      <c r="Z502" s="38">
        <f>DATA!D495</f>
        <v>0.95149944704069256</v>
      </c>
      <c r="AA502" s="38">
        <f>DATA!E495</f>
        <v>2.8657392500187893</v>
      </c>
    </row>
    <row r="503" spans="1:27" x14ac:dyDescent="0.35">
      <c r="A503" s="2" t="s">
        <v>565</v>
      </c>
      <c r="B503" s="3"/>
      <c r="C503" s="58">
        <f t="shared" si="57"/>
        <v>0</v>
      </c>
      <c r="D503" s="3"/>
      <c r="E503" s="58">
        <f t="shared" si="58"/>
        <v>0</v>
      </c>
      <c r="F503" s="43"/>
      <c r="G503" s="4"/>
      <c r="H503" s="43"/>
      <c r="I503" s="61" t="str">
        <f t="shared" si="59"/>
        <v xml:space="preserve"> </v>
      </c>
      <c r="J503" s="61" t="str">
        <f t="shared" si="60"/>
        <v xml:space="preserve"> </v>
      </c>
      <c r="K503" s="59" t="str">
        <f t="shared" si="61"/>
        <v xml:space="preserve"> </v>
      </c>
      <c r="L503" s="59" t="str">
        <f t="shared" si="62"/>
        <v xml:space="preserve"> </v>
      </c>
      <c r="W503" s="97">
        <f>DATA!A496</f>
        <v>337</v>
      </c>
      <c r="X503" s="97">
        <f>DATA!B496</f>
        <v>154</v>
      </c>
      <c r="Y503" s="39">
        <f>DATA!C496</f>
        <v>106.52193054547911</v>
      </c>
      <c r="Z503" s="38">
        <f>DATA!D496</f>
        <v>0.94926687742735538</v>
      </c>
      <c r="AA503" s="38">
        <f>DATA!E496</f>
        <v>2.8727493763136547</v>
      </c>
    </row>
    <row r="504" spans="1:27" x14ac:dyDescent="0.35">
      <c r="A504" s="2" t="s">
        <v>566</v>
      </c>
      <c r="B504" s="3"/>
      <c r="C504" s="58">
        <f t="shared" si="57"/>
        <v>0</v>
      </c>
      <c r="D504" s="3"/>
      <c r="E504" s="58">
        <f t="shared" si="58"/>
        <v>0</v>
      </c>
      <c r="F504" s="43"/>
      <c r="G504" s="4"/>
      <c r="H504" s="43"/>
      <c r="I504" s="61" t="str">
        <f t="shared" si="59"/>
        <v xml:space="preserve"> </v>
      </c>
      <c r="J504" s="61" t="str">
        <f t="shared" si="60"/>
        <v xml:space="preserve"> </v>
      </c>
      <c r="K504" s="59" t="str">
        <f t="shared" si="61"/>
        <v xml:space="preserve"> </v>
      </c>
      <c r="L504" s="59" t="str">
        <f t="shared" si="62"/>
        <v xml:space="preserve"> </v>
      </c>
      <c r="W504" s="97">
        <f>DATA!A497</f>
        <v>337</v>
      </c>
      <c r="X504" s="97">
        <f>DATA!B497</f>
        <v>155</v>
      </c>
      <c r="Y504" s="39">
        <f>DATA!C497</f>
        <v>107.47119742290647</v>
      </c>
      <c r="Z504" s="38">
        <f>DATA!D497</f>
        <v>0.94697039034063479</v>
      </c>
      <c r="AA504" s="38">
        <f>DATA!E497</f>
        <v>2.8795938437245736</v>
      </c>
    </row>
    <row r="505" spans="1:27" x14ac:dyDescent="0.35">
      <c r="A505" s="2" t="s">
        <v>567</v>
      </c>
      <c r="B505" s="3"/>
      <c r="C505" s="58">
        <f t="shared" si="57"/>
        <v>0</v>
      </c>
      <c r="D505" s="3"/>
      <c r="E505" s="58">
        <f t="shared" si="58"/>
        <v>0</v>
      </c>
      <c r="F505" s="43"/>
      <c r="G505" s="4"/>
      <c r="H505" s="43"/>
      <c r="I505" s="61" t="str">
        <f t="shared" si="59"/>
        <v xml:space="preserve"> </v>
      </c>
      <c r="J505" s="61" t="str">
        <f t="shared" si="60"/>
        <v xml:space="preserve"> </v>
      </c>
      <c r="K505" s="59" t="str">
        <f t="shared" si="61"/>
        <v xml:space="preserve"> </v>
      </c>
      <c r="L505" s="59" t="str">
        <f t="shared" si="62"/>
        <v xml:space="preserve"> </v>
      </c>
      <c r="W505" s="97">
        <f>DATA!A498</f>
        <v>337</v>
      </c>
      <c r="X505" s="97">
        <f>DATA!B498</f>
        <v>156</v>
      </c>
      <c r="Y505" s="39">
        <f>DATA!C498</f>
        <v>108.41816781324711</v>
      </c>
      <c r="Z505" s="38">
        <f>DATA!D498</f>
        <v>0.94461157055832246</v>
      </c>
      <c r="AA505" s="38">
        <f>DATA!E498</f>
        <v>2.8862767883856471</v>
      </c>
    </row>
    <row r="506" spans="1:27" x14ac:dyDescent="0.35">
      <c r="A506" s="2" t="s">
        <v>568</v>
      </c>
      <c r="B506" s="3"/>
      <c r="C506" s="58">
        <f t="shared" si="57"/>
        <v>0</v>
      </c>
      <c r="D506" s="3"/>
      <c r="E506" s="58">
        <f t="shared" si="58"/>
        <v>0</v>
      </c>
      <c r="F506" s="43"/>
      <c r="G506" s="4"/>
      <c r="H506" s="43"/>
      <c r="I506" s="61" t="str">
        <f t="shared" si="59"/>
        <v xml:space="preserve"> </v>
      </c>
      <c r="J506" s="61" t="str">
        <f t="shared" si="60"/>
        <v xml:space="preserve"> </v>
      </c>
      <c r="K506" s="59" t="str">
        <f t="shared" si="61"/>
        <v xml:space="preserve"> </v>
      </c>
      <c r="L506" s="59" t="str">
        <f t="shared" si="62"/>
        <v xml:space="preserve"> </v>
      </c>
      <c r="W506" s="97">
        <f>DATA!A499</f>
        <v>337</v>
      </c>
      <c r="X506" s="97">
        <f>DATA!B499</f>
        <v>157</v>
      </c>
      <c r="Y506" s="39">
        <f>DATA!C499</f>
        <v>109.36277938380542</v>
      </c>
      <c r="Z506" s="38">
        <f>DATA!D499</f>
        <v>0.94219198886962374</v>
      </c>
      <c r="AA506" s="38">
        <f>DATA!E499</f>
        <v>2.8928022639860398</v>
      </c>
    </row>
    <row r="507" spans="1:27" x14ac:dyDescent="0.35">
      <c r="A507" s="2" t="s">
        <v>569</v>
      </c>
      <c r="B507" s="3"/>
      <c r="C507" s="58">
        <f t="shared" si="57"/>
        <v>0</v>
      </c>
      <c r="D507" s="3"/>
      <c r="E507" s="58">
        <f t="shared" si="58"/>
        <v>0</v>
      </c>
      <c r="F507" s="43"/>
      <c r="G507" s="4"/>
      <c r="H507" s="43"/>
      <c r="I507" s="61" t="str">
        <f t="shared" si="59"/>
        <v xml:space="preserve"> </v>
      </c>
      <c r="J507" s="61" t="str">
        <f t="shared" si="60"/>
        <v xml:space="preserve"> </v>
      </c>
      <c r="K507" s="59" t="str">
        <f t="shared" si="61"/>
        <v xml:space="preserve"> </v>
      </c>
      <c r="L507" s="59" t="str">
        <f t="shared" si="62"/>
        <v xml:space="preserve"> </v>
      </c>
      <c r="W507" s="97">
        <f>DATA!A500</f>
        <v>337</v>
      </c>
      <c r="X507" s="97">
        <f>DATA!B500</f>
        <v>158</v>
      </c>
      <c r="Y507" s="39">
        <f>DATA!C500</f>
        <v>110.30497137267506</v>
      </c>
      <c r="Z507" s="38">
        <f>DATA!D500</f>
        <v>0.9397132016429488</v>
      </c>
      <c r="AA507" s="38">
        <f>DATA!E500</f>
        <v>2.8991742413628341</v>
      </c>
    </row>
    <row r="508" spans="1:27" x14ac:dyDescent="0.35">
      <c r="A508" s="2" t="s">
        <v>570</v>
      </c>
      <c r="B508" s="3"/>
      <c r="C508" s="58">
        <f t="shared" si="57"/>
        <v>0</v>
      </c>
      <c r="D508" s="3"/>
      <c r="E508" s="58">
        <f t="shared" si="58"/>
        <v>0</v>
      </c>
      <c r="F508" s="43"/>
      <c r="G508" s="4"/>
      <c r="H508" s="43"/>
      <c r="I508" s="61" t="str">
        <f t="shared" si="59"/>
        <v xml:space="preserve"> </v>
      </c>
      <c r="J508" s="61" t="str">
        <f t="shared" si="60"/>
        <v xml:space="preserve"> </v>
      </c>
      <c r="K508" s="59" t="str">
        <f t="shared" si="61"/>
        <v xml:space="preserve"> </v>
      </c>
      <c r="L508" s="59" t="str">
        <f t="shared" si="62"/>
        <v xml:space="preserve"> </v>
      </c>
      <c r="W508" s="97">
        <f>DATA!A501</f>
        <v>337</v>
      </c>
      <c r="X508" s="97">
        <f>DATA!B501</f>
        <v>159</v>
      </c>
      <c r="Y508" s="39">
        <f>DATA!C501</f>
        <v>111.244684574318</v>
      </c>
      <c r="Z508" s="38">
        <f>DATA!D501</f>
        <v>0.93717675041814985</v>
      </c>
      <c r="AA508" s="38">
        <f>DATA!E501</f>
        <v>2.9053966082805385</v>
      </c>
    </row>
    <row r="509" spans="1:27" x14ac:dyDescent="0.35">
      <c r="A509" s="2" t="s">
        <v>571</v>
      </c>
      <c r="B509" s="3"/>
      <c r="C509" s="58">
        <f t="shared" si="57"/>
        <v>0</v>
      </c>
      <c r="D509" s="3"/>
      <c r="E509" s="58">
        <f t="shared" si="58"/>
        <v>0</v>
      </c>
      <c r="F509" s="43"/>
      <c r="G509" s="4"/>
      <c r="H509" s="43"/>
      <c r="I509" s="61" t="str">
        <f t="shared" si="59"/>
        <v xml:space="preserve"> </v>
      </c>
      <c r="J509" s="61" t="str">
        <f t="shared" si="60"/>
        <v xml:space="preserve"> </v>
      </c>
      <c r="K509" s="59" t="str">
        <f t="shared" si="61"/>
        <v xml:space="preserve"> </v>
      </c>
      <c r="L509" s="59" t="str">
        <f t="shared" si="62"/>
        <v xml:space="preserve"> </v>
      </c>
      <c r="W509" s="97">
        <f>DATA!A502</f>
        <v>337</v>
      </c>
      <c r="X509" s="97">
        <f>DATA!B502</f>
        <v>160</v>
      </c>
      <c r="Y509" s="39">
        <f>DATA!C502</f>
        <v>112.18186132473615</v>
      </c>
      <c r="Z509" s="38">
        <f>DATA!D502</f>
        <v>0.93458416152239465</v>
      </c>
      <c r="AA509" s="38">
        <f>DATA!E502</f>
        <v>2.9114731693838642</v>
      </c>
    </row>
    <row r="510" spans="1:27" x14ac:dyDescent="0.35">
      <c r="A510" s="2" t="s">
        <v>572</v>
      </c>
      <c r="B510" s="3"/>
      <c r="C510" s="58">
        <f t="shared" si="57"/>
        <v>0</v>
      </c>
      <c r="D510" s="3"/>
      <c r="E510" s="58">
        <f t="shared" si="58"/>
        <v>0</v>
      </c>
      <c r="F510" s="43"/>
      <c r="G510" s="4"/>
      <c r="H510" s="43"/>
      <c r="I510" s="61" t="str">
        <f t="shared" si="59"/>
        <v xml:space="preserve"> </v>
      </c>
      <c r="J510" s="61" t="str">
        <f t="shared" si="60"/>
        <v xml:space="preserve"> </v>
      </c>
      <c r="K510" s="59" t="str">
        <f t="shared" si="61"/>
        <v xml:space="preserve"> </v>
      </c>
      <c r="L510" s="59" t="str">
        <f t="shared" si="62"/>
        <v xml:space="preserve"> </v>
      </c>
      <c r="W510" s="97">
        <f>DATA!A503</f>
        <v>337</v>
      </c>
      <c r="X510" s="97">
        <f>DATA!B503</f>
        <v>161</v>
      </c>
      <c r="Y510" s="39">
        <f>DATA!C503</f>
        <v>113.11644548625856</v>
      </c>
      <c r="Z510" s="38">
        <f>DATA!D503</f>
        <v>0.93193694570891239</v>
      </c>
      <c r="AA510" s="38">
        <f>DATA!E503</f>
        <v>2.9174076463109744</v>
      </c>
    </row>
    <row r="511" spans="1:27" x14ac:dyDescent="0.35">
      <c r="A511" s="2" t="s">
        <v>573</v>
      </c>
      <c r="B511" s="3"/>
      <c r="C511" s="58">
        <f t="shared" si="57"/>
        <v>0</v>
      </c>
      <c r="D511" s="3"/>
      <c r="E511" s="58">
        <f t="shared" si="58"/>
        <v>0</v>
      </c>
      <c r="F511" s="43"/>
      <c r="G511" s="4"/>
      <c r="H511" s="43"/>
      <c r="I511" s="61" t="str">
        <f t="shared" si="59"/>
        <v xml:space="preserve"> </v>
      </c>
      <c r="J511" s="61" t="str">
        <f t="shared" si="60"/>
        <v xml:space="preserve"> </v>
      </c>
      <c r="K511" s="59" t="str">
        <f t="shared" si="61"/>
        <v xml:space="preserve"> </v>
      </c>
      <c r="L511" s="59" t="str">
        <f t="shared" si="62"/>
        <v xml:space="preserve"> </v>
      </c>
      <c r="W511" s="97">
        <f>DATA!A504</f>
        <v>337</v>
      </c>
      <c r="X511" s="97">
        <f>DATA!B504</f>
        <v>162</v>
      </c>
      <c r="Y511" s="39">
        <f>DATA!C504</f>
        <v>114.04838243196745</v>
      </c>
      <c r="Z511" s="38">
        <f>DATA!D504</f>
        <v>0.92923659781886059</v>
      </c>
      <c r="AA511" s="38">
        <f>DATA!E504</f>
        <v>2.923203677954846</v>
      </c>
    </row>
    <row r="512" spans="1:27" x14ac:dyDescent="0.35">
      <c r="A512" s="2" t="s">
        <v>574</v>
      </c>
      <c r="B512" s="3"/>
      <c r="C512" s="58">
        <f t="shared" si="57"/>
        <v>0</v>
      </c>
      <c r="D512" s="3"/>
      <c r="E512" s="58">
        <f t="shared" si="58"/>
        <v>0</v>
      </c>
      <c r="F512" s="43"/>
      <c r="G512" s="4"/>
      <c r="H512" s="43"/>
      <c r="I512" s="61" t="str">
        <f t="shared" si="59"/>
        <v xml:space="preserve"> </v>
      </c>
      <c r="J512" s="61" t="str">
        <f t="shared" si="60"/>
        <v xml:space="preserve"> </v>
      </c>
      <c r="K512" s="59" t="str">
        <f t="shared" si="61"/>
        <v xml:space="preserve"> </v>
      </c>
      <c r="L512" s="59" t="str">
        <f t="shared" si="62"/>
        <v xml:space="preserve"> </v>
      </c>
      <c r="W512" s="97">
        <f>DATA!A505</f>
        <v>337</v>
      </c>
      <c r="X512" s="97">
        <f>DATA!B505</f>
        <v>163</v>
      </c>
      <c r="Y512" s="39">
        <f>DATA!C505</f>
        <v>114.97761902978633</v>
      </c>
      <c r="Z512" s="38">
        <f>DATA!D505</f>
        <v>0.92648459646485648</v>
      </c>
      <c r="AA512" s="38">
        <f>DATA!E505</f>
        <v>2.9288648208609631</v>
      </c>
    </row>
    <row r="513" spans="1:27" x14ac:dyDescent="0.35">
      <c r="A513" s="2" t="s">
        <v>575</v>
      </c>
      <c r="B513" s="3"/>
      <c r="C513" s="58">
        <f t="shared" si="57"/>
        <v>0</v>
      </c>
      <c r="D513" s="3"/>
      <c r="E513" s="58">
        <f t="shared" si="58"/>
        <v>0</v>
      </c>
      <c r="F513" s="43"/>
      <c r="G513" s="4"/>
      <c r="H513" s="43"/>
      <c r="I513" s="61" t="str">
        <f t="shared" si="59"/>
        <v xml:space="preserve"> </v>
      </c>
      <c r="J513" s="61" t="str">
        <f t="shared" si="60"/>
        <v xml:space="preserve"> </v>
      </c>
      <c r="K513" s="59" t="str">
        <f t="shared" si="61"/>
        <v xml:space="preserve"> </v>
      </c>
      <c r="L513" s="59" t="str">
        <f t="shared" si="62"/>
        <v xml:space="preserve"> </v>
      </c>
      <c r="W513" s="97">
        <f>DATA!A506</f>
        <v>337</v>
      </c>
      <c r="X513" s="97">
        <f>DATA!B506</f>
        <v>164</v>
      </c>
      <c r="Y513" s="39">
        <f>DATA!C506</f>
        <v>115.90410362625119</v>
      </c>
      <c r="Z513" s="38">
        <f>DATA!D506</f>
        <v>0.92368240373651034</v>
      </c>
      <c r="AA513" s="38">
        <f>DATA!E506</f>
        <v>2.9343945497500643</v>
      </c>
    </row>
    <row r="514" spans="1:27" x14ac:dyDescent="0.35">
      <c r="A514" s="2" t="s">
        <v>576</v>
      </c>
      <c r="B514" s="3"/>
      <c r="C514" s="58">
        <f t="shared" si="57"/>
        <v>0</v>
      </c>
      <c r="D514" s="3"/>
      <c r="E514" s="58">
        <f t="shared" si="58"/>
        <v>0</v>
      </c>
      <c r="F514" s="43"/>
      <c r="G514" s="4"/>
      <c r="H514" s="43"/>
      <c r="I514" s="61" t="str">
        <f t="shared" si="59"/>
        <v xml:space="preserve"> </v>
      </c>
      <c r="J514" s="61" t="str">
        <f t="shared" si="60"/>
        <v xml:space="preserve"> </v>
      </c>
      <c r="K514" s="59" t="str">
        <f t="shared" si="61"/>
        <v xml:space="preserve"> </v>
      </c>
      <c r="L514" s="59" t="str">
        <f t="shared" si="62"/>
        <v xml:space="preserve"> </v>
      </c>
      <c r="W514" s="97">
        <f>DATA!A507</f>
        <v>337</v>
      </c>
      <c r="X514" s="97">
        <f>DATA!B507</f>
        <v>165</v>
      </c>
      <c r="Y514" s="39">
        <f>DATA!C507</f>
        <v>116.82778602998769</v>
      </c>
      <c r="Z514" s="38">
        <f>DATA!D507</f>
        <v>0.92083146492685231</v>
      </c>
      <c r="AA514" s="38">
        <f>DATA!E507</f>
        <v>2.9397962581551722</v>
      </c>
    </row>
    <row r="515" spans="1:27" x14ac:dyDescent="0.35">
      <c r="A515" s="2" t="s">
        <v>577</v>
      </c>
      <c r="B515" s="3"/>
      <c r="C515" s="58">
        <f t="shared" si="57"/>
        <v>0</v>
      </c>
      <c r="D515" s="3"/>
      <c r="E515" s="58">
        <f t="shared" si="58"/>
        <v>0</v>
      </c>
      <c r="F515" s="43"/>
      <c r="G515" s="4"/>
      <c r="H515" s="43"/>
      <c r="I515" s="61" t="str">
        <f t="shared" si="59"/>
        <v xml:space="preserve"> </v>
      </c>
      <c r="J515" s="61" t="str">
        <f t="shared" si="60"/>
        <v xml:space="preserve"> </v>
      </c>
      <c r="K515" s="59" t="str">
        <f t="shared" si="61"/>
        <v xml:space="preserve"> </v>
      </c>
      <c r="L515" s="59" t="str">
        <f t="shared" si="62"/>
        <v xml:space="preserve"> </v>
      </c>
      <c r="W515" s="97">
        <f>DATA!A508</f>
        <v>337</v>
      </c>
      <c r="X515" s="97">
        <f>DATA!B508</f>
        <v>166</v>
      </c>
      <c r="Y515" s="39">
        <f>DATA!C508</f>
        <v>117.74861749491454</v>
      </c>
      <c r="Z515" s="38">
        <f>DATA!D508</f>
        <v>0.91793320827936853</v>
      </c>
      <c r="AA515" s="38">
        <f>DATA!E508</f>
        <v>2.9450732591626942</v>
      </c>
    </row>
    <row r="516" spans="1:27" x14ac:dyDescent="0.35">
      <c r="A516" s="2" t="s">
        <v>578</v>
      </c>
      <c r="B516" s="3"/>
      <c r="C516" s="58">
        <f t="shared" si="57"/>
        <v>0</v>
      </c>
      <c r="D516" s="3"/>
      <c r="E516" s="58">
        <f t="shared" si="58"/>
        <v>0</v>
      </c>
      <c r="F516" s="43"/>
      <c r="G516" s="4"/>
      <c r="H516" s="43"/>
      <c r="I516" s="61" t="str">
        <f t="shared" si="59"/>
        <v xml:space="preserve"> </v>
      </c>
      <c r="J516" s="61" t="str">
        <f t="shared" si="60"/>
        <v xml:space="preserve"> </v>
      </c>
      <c r="K516" s="59" t="str">
        <f t="shared" si="61"/>
        <v xml:space="preserve"> </v>
      </c>
      <c r="L516" s="59" t="str">
        <f t="shared" si="62"/>
        <v xml:space="preserve"> </v>
      </c>
      <c r="W516" s="97">
        <f>DATA!A509</f>
        <v>337</v>
      </c>
      <c r="X516" s="97">
        <f>DATA!B509</f>
        <v>167</v>
      </c>
      <c r="Y516" s="39">
        <f>DATA!C509</f>
        <v>118.66655070319391</v>
      </c>
      <c r="Z516" s="38">
        <f>DATA!D509</f>
        <v>0.91498904475512077</v>
      </c>
      <c r="AA516" s="38">
        <f>DATA!E509</f>
        <v>2.9502287862478456</v>
      </c>
    </row>
    <row r="517" spans="1:27" x14ac:dyDescent="0.35">
      <c r="A517" s="2" t="s">
        <v>579</v>
      </c>
      <c r="B517" s="3"/>
      <c r="C517" s="58">
        <f t="shared" si="57"/>
        <v>0</v>
      </c>
      <c r="D517" s="3"/>
      <c r="E517" s="58">
        <f t="shared" si="58"/>
        <v>0</v>
      </c>
      <c r="F517" s="43"/>
      <c r="G517" s="4"/>
      <c r="H517" s="43"/>
      <c r="I517" s="61" t="str">
        <f t="shared" si="59"/>
        <v xml:space="preserve"> </v>
      </c>
      <c r="J517" s="61" t="str">
        <f t="shared" si="60"/>
        <v xml:space="preserve"> </v>
      </c>
      <c r="K517" s="59" t="str">
        <f t="shared" si="61"/>
        <v xml:space="preserve"> </v>
      </c>
      <c r="L517" s="59" t="str">
        <f t="shared" si="62"/>
        <v xml:space="preserve"> </v>
      </c>
      <c r="W517" s="97">
        <f>DATA!A510</f>
        <v>337</v>
      </c>
      <c r="X517" s="97">
        <f>DATA!B510</f>
        <v>168</v>
      </c>
      <c r="Y517" s="39">
        <f>DATA!C510</f>
        <v>119.58153974794902</v>
      </c>
      <c r="Z517" s="38">
        <f>DATA!D510</f>
        <v>0.91200036781939531</v>
      </c>
      <c r="AA517" s="38">
        <f>DATA!E510</f>
        <v>2.9552659941951944</v>
      </c>
    </row>
    <row r="518" spans="1:27" x14ac:dyDescent="0.35">
      <c r="A518" s="2" t="s">
        <v>580</v>
      </c>
      <c r="B518" s="3"/>
      <c r="C518" s="58">
        <f t="shared" si="57"/>
        <v>0</v>
      </c>
      <c r="D518" s="3"/>
      <c r="E518" s="58">
        <f t="shared" si="58"/>
        <v>0</v>
      </c>
      <c r="F518" s="43"/>
      <c r="G518" s="4"/>
      <c r="H518" s="43"/>
      <c r="I518" s="61" t="str">
        <f t="shared" si="59"/>
        <v xml:space="preserve"> </v>
      </c>
      <c r="J518" s="61" t="str">
        <f t="shared" si="60"/>
        <v xml:space="preserve"> </v>
      </c>
      <c r="K518" s="59" t="str">
        <f t="shared" si="61"/>
        <v xml:space="preserve"> </v>
      </c>
      <c r="L518" s="59" t="str">
        <f t="shared" si="62"/>
        <v xml:space="preserve"> </v>
      </c>
      <c r="W518" s="97">
        <f>DATA!A511</f>
        <v>337</v>
      </c>
      <c r="X518" s="97">
        <f>DATA!B511</f>
        <v>169</v>
      </c>
      <c r="Y518" s="39">
        <f>DATA!C511</f>
        <v>120.49354011576841</v>
      </c>
      <c r="Z518" s="38">
        <f>DATA!D511</f>
        <v>0.90896855324720605</v>
      </c>
      <c r="AA518" s="38">
        <f>DATA!E511</f>
        <v>2.9601879600956074</v>
      </c>
    </row>
    <row r="519" spans="1:27" x14ac:dyDescent="0.35">
      <c r="A519" s="2" t="s">
        <v>581</v>
      </c>
      <c r="B519" s="3"/>
      <c r="C519" s="58">
        <f t="shared" si="57"/>
        <v>0</v>
      </c>
      <c r="D519" s="3"/>
      <c r="E519" s="58">
        <f t="shared" si="58"/>
        <v>0</v>
      </c>
      <c r="F519" s="43"/>
      <c r="G519" s="4"/>
      <c r="H519" s="43"/>
      <c r="I519" s="61" t="str">
        <f t="shared" si="59"/>
        <v xml:space="preserve"> </v>
      </c>
      <c r="J519" s="61" t="str">
        <f t="shared" si="60"/>
        <v xml:space="preserve"> </v>
      </c>
      <c r="K519" s="59" t="str">
        <f t="shared" si="61"/>
        <v xml:space="preserve"> </v>
      </c>
      <c r="L519" s="59" t="str">
        <f t="shared" si="62"/>
        <v xml:space="preserve"> </v>
      </c>
      <c r="W519" s="97">
        <f>DATA!A512</f>
        <v>337</v>
      </c>
      <c r="X519" s="97">
        <f>DATA!B512</f>
        <v>170</v>
      </c>
      <c r="Y519" s="39">
        <f>DATA!C512</f>
        <v>121.40250866901562</v>
      </c>
      <c r="Z519" s="38">
        <f>DATA!D512</f>
        <v>0.90589495894743521</v>
      </c>
      <c r="AA519" s="38">
        <f>DATA!E512</f>
        <v>2.9649976844113568</v>
      </c>
    </row>
    <row r="520" spans="1:27" x14ac:dyDescent="0.35">
      <c r="A520" s="2" t="s">
        <v>582</v>
      </c>
      <c r="B520" s="3"/>
      <c r="C520" s="58">
        <f t="shared" si="57"/>
        <v>0</v>
      </c>
      <c r="D520" s="3"/>
      <c r="E520" s="58">
        <f t="shared" si="58"/>
        <v>0</v>
      </c>
      <c r="F520" s="43"/>
      <c r="G520" s="4"/>
      <c r="H520" s="43"/>
      <c r="I520" s="61" t="str">
        <f t="shared" si="59"/>
        <v xml:space="preserve"> </v>
      </c>
      <c r="J520" s="61" t="str">
        <f t="shared" si="60"/>
        <v xml:space="preserve"> </v>
      </c>
      <c r="K520" s="59" t="str">
        <f t="shared" si="61"/>
        <v xml:space="preserve"> </v>
      </c>
      <c r="L520" s="59" t="str">
        <f t="shared" si="62"/>
        <v xml:space="preserve"> </v>
      </c>
      <c r="W520" s="97">
        <f>DATA!A513</f>
        <v>337</v>
      </c>
      <c r="X520" s="97">
        <f>DATA!B513</f>
        <v>171</v>
      </c>
      <c r="Y520" s="39">
        <f>DATA!C513</f>
        <v>122.30840362796306</v>
      </c>
      <c r="Z520" s="38">
        <f>DATA!D513</f>
        <v>0.90278092480479799</v>
      </c>
      <c r="AA520" s="38">
        <f>DATA!E513</f>
        <v>2.9696980921016314</v>
      </c>
    </row>
    <row r="521" spans="1:27" x14ac:dyDescent="0.35">
      <c r="A521" s="2" t="s">
        <v>583</v>
      </c>
      <c r="B521" s="3"/>
      <c r="C521" s="58">
        <f t="shared" si="57"/>
        <v>0</v>
      </c>
      <c r="D521" s="3"/>
      <c r="E521" s="58">
        <f t="shared" si="58"/>
        <v>0</v>
      </c>
      <c r="F521" s="43"/>
      <c r="G521" s="4"/>
      <c r="H521" s="43"/>
      <c r="I521" s="61" t="str">
        <f t="shared" si="59"/>
        <v xml:space="preserve"> </v>
      </c>
      <c r="J521" s="61" t="str">
        <f t="shared" si="60"/>
        <v xml:space="preserve"> </v>
      </c>
      <c r="K521" s="59" t="str">
        <f t="shared" si="61"/>
        <v xml:space="preserve"> </v>
      </c>
      <c r="L521" s="59" t="str">
        <f t="shared" si="62"/>
        <v xml:space="preserve"> </v>
      </c>
      <c r="W521" s="97">
        <f>DATA!A514</f>
        <v>337</v>
      </c>
      <c r="X521" s="97">
        <f>DATA!B514</f>
        <v>172</v>
      </c>
      <c r="Y521" s="39">
        <f>DATA!C514</f>
        <v>123.21118455276786</v>
      </c>
      <c r="Z521" s="38">
        <f>DATA!D514</f>
        <v>0.89962777253904846</v>
      </c>
      <c r="AA521" s="38">
        <f>DATA!E514</f>
        <v>2.9742920338011603</v>
      </c>
    </row>
    <row r="522" spans="1:27" x14ac:dyDescent="0.35">
      <c r="A522" s="2" t="s">
        <v>584</v>
      </c>
      <c r="B522" s="3"/>
      <c r="C522" s="58">
        <f t="shared" ref="C522:C585" si="63">IF($P$17=1,CONVERT(B522,"lbm","kg"),B522)</f>
        <v>0</v>
      </c>
      <c r="D522" s="3"/>
      <c r="E522" s="58">
        <f t="shared" ref="E522:E585" si="64">IF($P$17=1,CONVERT(D522,"lbm","kg"),D522)</f>
        <v>0</v>
      </c>
      <c r="F522" s="43"/>
      <c r="G522" s="4"/>
      <c r="H522" s="43"/>
      <c r="I522" s="61" t="str">
        <f t="shared" si="59"/>
        <v xml:space="preserve"> </v>
      </c>
      <c r="J522" s="61" t="str">
        <f t="shared" si="60"/>
        <v xml:space="preserve"> </v>
      </c>
      <c r="K522" s="59" t="str">
        <f t="shared" si="61"/>
        <v xml:space="preserve"> </v>
      </c>
      <c r="L522" s="59" t="str">
        <f t="shared" si="62"/>
        <v xml:space="preserve"> </v>
      </c>
      <c r="W522" s="97">
        <f>DATA!A515</f>
        <v>337</v>
      </c>
      <c r="X522" s="97">
        <f>DATA!B515</f>
        <v>173</v>
      </c>
      <c r="Y522" s="39">
        <f>DATA!C515</f>
        <v>124.11081232530691</v>
      </c>
      <c r="Z522" s="38">
        <f>DATA!D515</f>
        <v>0.89643680558143046</v>
      </c>
      <c r="AA522" s="38">
        <f>DATA!E515</f>
        <v>2.9787822870450942</v>
      </c>
    </row>
    <row r="523" spans="1:27" x14ac:dyDescent="0.35">
      <c r="A523" s="2" t="s">
        <v>585</v>
      </c>
      <c r="B523" s="3"/>
      <c r="C523" s="58">
        <f t="shared" si="63"/>
        <v>0</v>
      </c>
      <c r="D523" s="3"/>
      <c r="E523" s="58">
        <f t="shared" si="64"/>
        <v>0</v>
      </c>
      <c r="F523" s="43"/>
      <c r="G523" s="4"/>
      <c r="H523" s="43"/>
      <c r="I523" s="61" t="str">
        <f t="shared" ref="I523:I586" si="65">IF(F523&gt;0,(((E523-C523)*F523)+(($P$12-E523)/(VLOOKUP(E523,$S$10:$U$182,2)))*(VLOOKUP(E523,$S$10:$U$182,3))+((C523-$P$11)/(VLOOKUP(C523,$S$10:$U$182,2)))*(VLOOKUP(C523,$S$10:$U$182,3)))/($P$12-$P$11)," ")</f>
        <v xml:space="preserve"> </v>
      </c>
      <c r="J523" s="61" t="str">
        <f t="shared" ref="J523:J586" si="66">IF(G523&gt;0,IF(B523=0," ",(I523/(1+(G523*$B$7))))," ")</f>
        <v xml:space="preserve"> </v>
      </c>
      <c r="K523" s="59" t="str">
        <f t="shared" ref="K523:K586" si="67">IF(H523&gt;0,IF(B523&gt;1,(I523*H523)," ")," ")</f>
        <v xml:space="preserve"> </v>
      </c>
      <c r="L523" s="59" t="str">
        <f t="shared" ref="L523:L586" si="68">IF(G523=0," ",IF(H523=0," ",IF(G523&gt;0,IF(B523&gt;1,(J523*H523)," ")," ")))</f>
        <v xml:space="preserve"> </v>
      </c>
      <c r="W523" s="97">
        <f>DATA!A516</f>
        <v>337</v>
      </c>
      <c r="X523" s="97">
        <f>DATA!B516</f>
        <v>174</v>
      </c>
      <c r="Y523" s="39">
        <f>DATA!C516</f>
        <v>125.00724913088834</v>
      </c>
      <c r="Z523" s="38">
        <f>DATA!D516</f>
        <v>0.89320930896711914</v>
      </c>
      <c r="AA523" s="38">
        <f>DATA!E516</f>
        <v>2.9831715575337276</v>
      </c>
    </row>
    <row r="524" spans="1:27" x14ac:dyDescent="0.35">
      <c r="A524" s="2" t="s">
        <v>586</v>
      </c>
      <c r="B524" s="3"/>
      <c r="C524" s="58">
        <f t="shared" si="63"/>
        <v>0</v>
      </c>
      <c r="D524" s="3"/>
      <c r="E524" s="58">
        <f t="shared" si="64"/>
        <v>0</v>
      </c>
      <c r="F524" s="43"/>
      <c r="G524" s="4"/>
      <c r="H524" s="43"/>
      <c r="I524" s="61" t="str">
        <f t="shared" si="65"/>
        <v xml:space="preserve"> </v>
      </c>
      <c r="J524" s="61" t="str">
        <f t="shared" si="66"/>
        <v xml:space="preserve"> </v>
      </c>
      <c r="K524" s="59" t="str">
        <f t="shared" si="67"/>
        <v xml:space="preserve"> </v>
      </c>
      <c r="L524" s="59" t="str">
        <f t="shared" si="68"/>
        <v xml:space="preserve"> </v>
      </c>
      <c r="W524" s="97">
        <f>DATA!A517</f>
        <v>337</v>
      </c>
      <c r="X524" s="97">
        <f>DATA!B517</f>
        <v>175</v>
      </c>
      <c r="Y524" s="39">
        <f>DATA!C517</f>
        <v>125.90045843985547</v>
      </c>
      <c r="Z524" s="38">
        <f>DATA!D517</f>
        <v>0.88994654924356098</v>
      </c>
      <c r="AA524" s="38">
        <f>DATA!E517</f>
        <v>2.9874624804310685</v>
      </c>
    </row>
    <row r="525" spans="1:27" x14ac:dyDescent="0.35">
      <c r="A525" s="2" t="s">
        <v>587</v>
      </c>
      <c r="B525" s="3"/>
      <c r="C525" s="58">
        <f t="shared" si="63"/>
        <v>0</v>
      </c>
      <c r="D525" s="3"/>
      <c r="E525" s="58">
        <f t="shared" si="64"/>
        <v>0</v>
      </c>
      <c r="F525" s="43"/>
      <c r="G525" s="4"/>
      <c r="H525" s="43"/>
      <c r="I525" s="61" t="str">
        <f t="shared" si="65"/>
        <v xml:space="preserve"> </v>
      </c>
      <c r="J525" s="61" t="str">
        <f t="shared" si="66"/>
        <v xml:space="preserve"> </v>
      </c>
      <c r="K525" s="59" t="str">
        <f t="shared" si="67"/>
        <v xml:space="preserve"> </v>
      </c>
      <c r="L525" s="59" t="str">
        <f t="shared" si="68"/>
        <v xml:space="preserve"> </v>
      </c>
      <c r="W525" s="97">
        <f>DATA!A518</f>
        <v>337</v>
      </c>
      <c r="X525" s="97">
        <f>DATA!B518</f>
        <v>176</v>
      </c>
      <c r="Y525" s="39">
        <f>DATA!C518</f>
        <v>126.79040498909902</v>
      </c>
      <c r="Z525" s="38">
        <f>DATA!D518</f>
        <v>0.88664977439423964</v>
      </c>
      <c r="AA525" s="38">
        <f>DATA!E518</f>
        <v>2.9916576216916573</v>
      </c>
    </row>
    <row r="526" spans="1:27" x14ac:dyDescent="0.35">
      <c r="A526" s="2" t="s">
        <v>588</v>
      </c>
      <c r="B526" s="3"/>
      <c r="C526" s="58">
        <f t="shared" si="63"/>
        <v>0</v>
      </c>
      <c r="D526" s="3"/>
      <c r="E526" s="58">
        <f t="shared" si="64"/>
        <v>0</v>
      </c>
      <c r="F526" s="43"/>
      <c r="G526" s="4"/>
      <c r="H526" s="43"/>
      <c r="I526" s="61" t="str">
        <f t="shared" si="65"/>
        <v xml:space="preserve"> </v>
      </c>
      <c r="J526" s="61" t="str">
        <f t="shared" si="66"/>
        <v xml:space="preserve"> </v>
      </c>
      <c r="K526" s="59" t="str">
        <f t="shared" si="67"/>
        <v xml:space="preserve"> </v>
      </c>
      <c r="L526" s="59" t="str">
        <f t="shared" si="68"/>
        <v xml:space="preserve"> </v>
      </c>
      <c r="W526" s="97">
        <f>DATA!A519</f>
        <v>337</v>
      </c>
      <c r="X526" s="97">
        <f>DATA!B519</f>
        <v>177</v>
      </c>
      <c r="Y526" s="39">
        <f>DATA!C519</f>
        <v>127.67705476349326</v>
      </c>
      <c r="Z526" s="38">
        <f>DATA!D519</f>
        <v>0.88332021377715719</v>
      </c>
      <c r="AA526" s="38">
        <f>DATA!E519</f>
        <v>2.9957594794104239</v>
      </c>
    </row>
    <row r="527" spans="1:27" x14ac:dyDescent="0.35">
      <c r="A527" s="2" t="s">
        <v>589</v>
      </c>
      <c r="B527" s="3"/>
      <c r="C527" s="58">
        <f t="shared" si="63"/>
        <v>0</v>
      </c>
      <c r="D527" s="3"/>
      <c r="E527" s="58">
        <f t="shared" si="64"/>
        <v>0</v>
      </c>
      <c r="F527" s="43"/>
      <c r="G527" s="4"/>
      <c r="H527" s="43"/>
      <c r="I527" s="61" t="str">
        <f t="shared" si="65"/>
        <v xml:space="preserve"> </v>
      </c>
      <c r="J527" s="61" t="str">
        <f t="shared" si="66"/>
        <v xml:space="preserve"> </v>
      </c>
      <c r="K527" s="59" t="str">
        <f t="shared" si="67"/>
        <v xml:space="preserve"> </v>
      </c>
      <c r="L527" s="59" t="str">
        <f t="shared" si="68"/>
        <v xml:space="preserve"> </v>
      </c>
      <c r="W527" s="97">
        <f>DATA!A520</f>
        <v>337</v>
      </c>
      <c r="X527" s="97">
        <f>DATA!B520</f>
        <v>178</v>
      </c>
      <c r="Y527" s="39">
        <f>DATA!C520</f>
        <v>128.56037497727041</v>
      </c>
      <c r="Z527" s="38">
        <f>DATA!D520</f>
        <v>0.87995907807752261</v>
      </c>
      <c r="AA527" s="38">
        <f>DATA!E520</f>
        <v>2.9997704851907545</v>
      </c>
    </row>
    <row r="528" spans="1:27" x14ac:dyDescent="0.35">
      <c r="A528" s="2" t="s">
        <v>590</v>
      </c>
      <c r="B528" s="3"/>
      <c r="C528" s="58">
        <f t="shared" si="63"/>
        <v>0</v>
      </c>
      <c r="D528" s="3"/>
      <c r="E528" s="58">
        <f t="shared" si="64"/>
        <v>0</v>
      </c>
      <c r="F528" s="43"/>
      <c r="G528" s="4"/>
      <c r="H528" s="43"/>
      <c r="I528" s="61" t="str">
        <f t="shared" si="65"/>
        <v xml:space="preserve"> </v>
      </c>
      <c r="J528" s="61" t="str">
        <f t="shared" si="66"/>
        <v xml:space="preserve"> </v>
      </c>
      <c r="K528" s="59" t="str">
        <f t="shared" si="67"/>
        <v xml:space="preserve"> </v>
      </c>
      <c r="L528" s="59" t="str">
        <f t="shared" si="68"/>
        <v xml:space="preserve"> </v>
      </c>
      <c r="W528" s="97">
        <f>DATA!A521</f>
        <v>337</v>
      </c>
      <c r="X528" s="97">
        <f>DATA!B521</f>
        <v>179</v>
      </c>
      <c r="Y528" s="39">
        <f>DATA!C521</f>
        <v>129.44033405534793</v>
      </c>
      <c r="Z528" s="38">
        <f>DATA!D521</f>
        <v>0.87656755927438468</v>
      </c>
      <c r="AA528" s="38">
        <f>DATA!E521</f>
        <v>3.0036930055262721</v>
      </c>
    </row>
    <row r="529" spans="1:27" x14ac:dyDescent="0.35">
      <c r="A529" s="2" t="s">
        <v>591</v>
      </c>
      <c r="B529" s="3"/>
      <c r="C529" s="58">
        <f t="shared" si="63"/>
        <v>0</v>
      </c>
      <c r="D529" s="3"/>
      <c r="E529" s="58">
        <f t="shared" si="64"/>
        <v>0</v>
      </c>
      <c r="F529" s="43"/>
      <c r="G529" s="4"/>
      <c r="H529" s="43"/>
      <c r="I529" s="61" t="str">
        <f t="shared" si="65"/>
        <v xml:space="preserve"> </v>
      </c>
      <c r="J529" s="61" t="str">
        <f t="shared" si="66"/>
        <v xml:space="preserve"> </v>
      </c>
      <c r="K529" s="59" t="str">
        <f t="shared" si="67"/>
        <v xml:space="preserve"> </v>
      </c>
      <c r="L529" s="59" t="str">
        <f t="shared" si="68"/>
        <v xml:space="preserve"> </v>
      </c>
      <c r="W529" s="97">
        <f>DATA!A522</f>
        <v>337</v>
      </c>
      <c r="X529" s="97">
        <f>DATA!B522</f>
        <v>180</v>
      </c>
      <c r="Y529" s="39">
        <f>DATA!C522</f>
        <v>130.31690161462234</v>
      </c>
      <c r="Z529" s="38">
        <f>DATA!D522</f>
        <v>0.87314683062037091</v>
      </c>
      <c r="AA529" s="38">
        <f>DATA!E522</f>
        <v>3.0075293431921946</v>
      </c>
    </row>
    <row r="530" spans="1:27" x14ac:dyDescent="0.35">
      <c r="A530" s="2" t="s">
        <v>592</v>
      </c>
      <c r="B530" s="3"/>
      <c r="C530" s="58">
        <f t="shared" si="63"/>
        <v>0</v>
      </c>
      <c r="D530" s="3"/>
      <c r="E530" s="58">
        <f t="shared" si="64"/>
        <v>0</v>
      </c>
      <c r="F530" s="43"/>
      <c r="G530" s="4"/>
      <c r="H530" s="43"/>
      <c r="I530" s="61" t="str">
        <f t="shared" si="65"/>
        <v xml:space="preserve"> </v>
      </c>
      <c r="J530" s="61" t="str">
        <f t="shared" si="66"/>
        <v xml:space="preserve"> </v>
      </c>
      <c r="K530" s="59" t="str">
        <f t="shared" si="67"/>
        <v xml:space="preserve"> </v>
      </c>
      <c r="L530" s="59" t="str">
        <f t="shared" si="68"/>
        <v xml:space="preserve"> </v>
      </c>
      <c r="W530" s="97">
        <f>DATA!A523</f>
        <v>337</v>
      </c>
      <c r="X530" s="97">
        <f>DATA!B523</f>
        <v>181</v>
      </c>
      <c r="Y530" s="39">
        <f>DATA!C523</f>
        <v>131.1900484452427</v>
      </c>
      <c r="Z530" s="38">
        <f>DATA!D523</f>
        <v>0.86969804663445416</v>
      </c>
      <c r="AA530" s="38">
        <f>DATA!E523</f>
        <v>3.0112817386424537</v>
      </c>
    </row>
    <row r="531" spans="1:27" x14ac:dyDescent="0.35">
      <c r="A531" s="2" t="s">
        <v>593</v>
      </c>
      <c r="B531" s="3"/>
      <c r="C531" s="58">
        <f t="shared" si="63"/>
        <v>0</v>
      </c>
      <c r="D531" s="3"/>
      <c r="E531" s="58">
        <f t="shared" si="64"/>
        <v>0</v>
      </c>
      <c r="F531" s="43"/>
      <c r="G531" s="4"/>
      <c r="H531" s="43"/>
      <c r="I531" s="61" t="str">
        <f t="shared" si="65"/>
        <v xml:space="preserve"> </v>
      </c>
      <c r="J531" s="61" t="str">
        <f t="shared" si="66"/>
        <v xml:space="preserve"> </v>
      </c>
      <c r="K531" s="59" t="str">
        <f t="shared" si="67"/>
        <v xml:space="preserve"> </v>
      </c>
      <c r="L531" s="59" t="str">
        <f t="shared" si="68"/>
        <v xml:space="preserve"> </v>
      </c>
      <c r="W531" s="97">
        <f>DATA!A524</f>
        <v>337</v>
      </c>
      <c r="X531" s="97">
        <f>DATA!B524</f>
        <v>182</v>
      </c>
      <c r="Y531" s="39">
        <f>DATA!C524</f>
        <v>132.05974649187715</v>
      </c>
      <c r="Z531" s="38">
        <f>DATA!D524</f>
        <v>0.86622234310677726</v>
      </c>
      <c r="AA531" s="38">
        <f>DATA!E524</f>
        <v>3.0149523714090414</v>
      </c>
    </row>
    <row r="532" spans="1:27" x14ac:dyDescent="0.35">
      <c r="A532" s="2" t="s">
        <v>594</v>
      </c>
      <c r="B532" s="3"/>
      <c r="C532" s="58">
        <f t="shared" si="63"/>
        <v>0</v>
      </c>
      <c r="D532" s="3"/>
      <c r="E532" s="58">
        <f t="shared" si="64"/>
        <v>0</v>
      </c>
      <c r="F532" s="43"/>
      <c r="G532" s="4"/>
      <c r="H532" s="43"/>
      <c r="I532" s="61" t="str">
        <f t="shared" si="65"/>
        <v xml:space="preserve"> </v>
      </c>
      <c r="J532" s="61" t="str">
        <f t="shared" si="66"/>
        <v xml:space="preserve"> </v>
      </c>
      <c r="K532" s="59" t="str">
        <f t="shared" si="67"/>
        <v xml:space="preserve"> </v>
      </c>
      <c r="L532" s="59" t="str">
        <f t="shared" si="68"/>
        <v xml:space="preserve"> </v>
      </c>
      <c r="W532" s="97">
        <f>DATA!A525</f>
        <v>337</v>
      </c>
      <c r="X532" s="97">
        <f>DATA!B525</f>
        <v>183</v>
      </c>
      <c r="Y532" s="39">
        <f>DATA!C525</f>
        <v>132.92596883498393</v>
      </c>
      <c r="Z532" s="38">
        <f>DATA!D525</f>
        <v>0.8627208371154893</v>
      </c>
      <c r="AA532" s="38">
        <f>DATA!E525</f>
        <v>3.0185433615003801</v>
      </c>
    </row>
    <row r="533" spans="1:27" x14ac:dyDescent="0.35">
      <c r="A533" s="2" t="s">
        <v>595</v>
      </c>
      <c r="B533" s="3"/>
      <c r="C533" s="58">
        <f t="shared" si="63"/>
        <v>0</v>
      </c>
      <c r="D533" s="3"/>
      <c r="E533" s="58">
        <f t="shared" si="64"/>
        <v>0</v>
      </c>
      <c r="F533" s="43"/>
      <c r="G533" s="4"/>
      <c r="H533" s="43"/>
      <c r="I533" s="61" t="str">
        <f t="shared" si="65"/>
        <v xml:space="preserve"> </v>
      </c>
      <c r="J533" s="61" t="str">
        <f t="shared" si="66"/>
        <v xml:space="preserve"> </v>
      </c>
      <c r="K533" s="59" t="str">
        <f t="shared" si="67"/>
        <v xml:space="preserve"> </v>
      </c>
      <c r="L533" s="59" t="str">
        <f t="shared" si="68"/>
        <v xml:space="preserve"> </v>
      </c>
      <c r="W533" s="97">
        <f>DATA!A526</f>
        <v>337</v>
      </c>
      <c r="X533" s="97">
        <f>DATA!B526</f>
        <v>184</v>
      </c>
      <c r="Y533" s="39">
        <f>DATA!C526</f>
        <v>133.78868967209942</v>
      </c>
      <c r="Z533" s="38">
        <f>DATA!D526</f>
        <v>0.85919462705493288</v>
      </c>
      <c r="AA533" s="38">
        <f>DATA!E526</f>
        <v>3.0220567707957633</v>
      </c>
    </row>
    <row r="534" spans="1:27" x14ac:dyDescent="0.35">
      <c r="A534" s="2" t="s">
        <v>596</v>
      </c>
      <c r="B534" s="3"/>
      <c r="C534" s="58">
        <f t="shared" si="63"/>
        <v>0</v>
      </c>
      <c r="D534" s="3"/>
      <c r="E534" s="58">
        <f t="shared" si="64"/>
        <v>0</v>
      </c>
      <c r="F534" s="43"/>
      <c r="G534" s="4"/>
      <c r="H534" s="43"/>
      <c r="I534" s="61" t="str">
        <f t="shared" si="65"/>
        <v xml:space="preserve"> </v>
      </c>
      <c r="J534" s="61" t="str">
        <f t="shared" si="66"/>
        <v xml:space="preserve"> </v>
      </c>
      <c r="K534" s="59" t="str">
        <f t="shared" si="67"/>
        <v xml:space="preserve"> </v>
      </c>
      <c r="L534" s="59" t="str">
        <f t="shared" si="68"/>
        <v xml:space="preserve"> </v>
      </c>
      <c r="W534" s="97">
        <f>DATA!A527</f>
        <v>337</v>
      </c>
      <c r="X534" s="97">
        <f>DATA!B527</f>
        <v>185</v>
      </c>
      <c r="Y534" s="39">
        <f>DATA!C527</f>
        <v>134.64788429915433</v>
      </c>
      <c r="Z534" s="38">
        <f>DATA!D527</f>
        <v>0.85564479267476656</v>
      </c>
      <c r="AA534" s="38">
        <f>DATA!E527</f>
        <v>3.0254946044331668</v>
      </c>
    </row>
    <row r="535" spans="1:27" x14ac:dyDescent="0.35">
      <c r="A535" s="2" t="s">
        <v>597</v>
      </c>
      <c r="B535" s="3"/>
      <c r="C535" s="58">
        <f t="shared" si="63"/>
        <v>0</v>
      </c>
      <c r="D535" s="3"/>
      <c r="E535" s="58">
        <f t="shared" si="64"/>
        <v>0</v>
      </c>
      <c r="F535" s="43"/>
      <c r="G535" s="4"/>
      <c r="H535" s="43"/>
      <c r="I535" s="61" t="str">
        <f t="shared" si="65"/>
        <v xml:space="preserve"> </v>
      </c>
      <c r="J535" s="61" t="str">
        <f t="shared" si="66"/>
        <v xml:space="preserve"> </v>
      </c>
      <c r="K535" s="59" t="str">
        <f t="shared" si="67"/>
        <v xml:space="preserve"> </v>
      </c>
      <c r="L535" s="59" t="str">
        <f t="shared" si="68"/>
        <v xml:space="preserve"> </v>
      </c>
      <c r="W535" s="97">
        <f>DATA!A528</f>
        <v>337</v>
      </c>
      <c r="X535" s="97">
        <f>DATA!B528</f>
        <v>186</v>
      </c>
      <c r="Y535" s="39">
        <f>DATA!C528</f>
        <v>135.50352909182911</v>
      </c>
      <c r="Z535" s="38">
        <f>DATA!D528</f>
        <v>0.85207239512938315</v>
      </c>
      <c r="AA535" s="38">
        <f>DATA!E528</f>
        <v>3.028858812188008</v>
      </c>
    </row>
    <row r="536" spans="1:27" x14ac:dyDescent="0.35">
      <c r="A536" s="2" t="s">
        <v>598</v>
      </c>
      <c r="B536" s="3"/>
      <c r="C536" s="58">
        <f t="shared" si="63"/>
        <v>0</v>
      </c>
      <c r="D536" s="3"/>
      <c r="E536" s="58">
        <f t="shared" si="64"/>
        <v>0</v>
      </c>
      <c r="F536" s="43"/>
      <c r="G536" s="4"/>
      <c r="H536" s="43"/>
      <c r="I536" s="61" t="str">
        <f t="shared" si="65"/>
        <v xml:space="preserve"> </v>
      </c>
      <c r="J536" s="61" t="str">
        <f t="shared" si="66"/>
        <v xml:space="preserve"> </v>
      </c>
      <c r="K536" s="59" t="str">
        <f t="shared" si="67"/>
        <v xml:space="preserve"> </v>
      </c>
      <c r="L536" s="59" t="str">
        <f t="shared" si="68"/>
        <v xml:space="preserve"> </v>
      </c>
      <c r="W536" s="97">
        <f>DATA!A529</f>
        <v>337</v>
      </c>
      <c r="X536" s="97">
        <f>DATA!B529</f>
        <v>187</v>
      </c>
      <c r="Y536" s="39">
        <f>DATA!C529</f>
        <v>136.35560148695851</v>
      </c>
      <c r="Z536" s="38">
        <f>DATA!D529</f>
        <v>0.84847847703765211</v>
      </c>
      <c r="AA536" s="38">
        <f>DATA!E529</f>
        <v>3.0321512898406389</v>
      </c>
    </row>
    <row r="537" spans="1:27" x14ac:dyDescent="0.35">
      <c r="A537" s="2" t="s">
        <v>599</v>
      </c>
      <c r="B537" s="3"/>
      <c r="C537" s="58">
        <f t="shared" si="63"/>
        <v>0</v>
      </c>
      <c r="D537" s="3"/>
      <c r="E537" s="58">
        <f t="shared" si="64"/>
        <v>0</v>
      </c>
      <c r="F537" s="43"/>
      <c r="G537" s="4"/>
      <c r="H537" s="43"/>
      <c r="I537" s="61" t="str">
        <f t="shared" si="65"/>
        <v xml:space="preserve"> </v>
      </c>
      <c r="J537" s="61" t="str">
        <f t="shared" si="66"/>
        <v xml:space="preserve"> </v>
      </c>
      <c r="K537" s="59" t="str">
        <f t="shared" si="67"/>
        <v xml:space="preserve"> </v>
      </c>
      <c r="L537" s="59" t="str">
        <f t="shared" si="68"/>
        <v xml:space="preserve"> </v>
      </c>
      <c r="W537" s="97">
        <f>DATA!A530</f>
        <v>337</v>
      </c>
      <c r="X537" s="97">
        <f>DATA!B530</f>
        <v>188</v>
      </c>
      <c r="Y537" s="39">
        <f>DATA!C530</f>
        <v>137.20407996399615</v>
      </c>
      <c r="Z537" s="38">
        <f>DATA!D530</f>
        <v>0.84486406255188484</v>
      </c>
      <c r="AA537" s="38">
        <f>DATA!E530</f>
        <v>3.0353738805305719</v>
      </c>
    </row>
    <row r="538" spans="1:27" x14ac:dyDescent="0.35">
      <c r="A538" s="2" t="s">
        <v>600</v>
      </c>
      <c r="B538" s="3"/>
      <c r="C538" s="58">
        <f t="shared" si="63"/>
        <v>0</v>
      </c>
      <c r="D538" s="3"/>
      <c r="E538" s="58">
        <f t="shared" si="64"/>
        <v>0</v>
      </c>
      <c r="F538" s="43"/>
      <c r="G538" s="4"/>
      <c r="H538" s="43"/>
      <c r="I538" s="61" t="str">
        <f t="shared" si="65"/>
        <v xml:space="preserve"> </v>
      </c>
      <c r="J538" s="61" t="str">
        <f t="shared" si="66"/>
        <v xml:space="preserve"> </v>
      </c>
      <c r="K538" s="59" t="str">
        <f t="shared" si="67"/>
        <v xml:space="preserve"> </v>
      </c>
      <c r="L538" s="59" t="str">
        <f t="shared" si="68"/>
        <v xml:space="preserve"> </v>
      </c>
      <c r="W538" s="97">
        <f>DATA!A531</f>
        <v>337</v>
      </c>
      <c r="X538" s="97">
        <f>DATA!B531</f>
        <v>189</v>
      </c>
      <c r="Y538" s="39">
        <f>DATA!C531</f>
        <v>138.04894402654804</v>
      </c>
      <c r="Z538" s="38">
        <f>DATA!D531</f>
        <v>0.84123015743634255</v>
      </c>
      <c r="AA538" s="38">
        <f>DATA!E531</f>
        <v>3.0385283760956732</v>
      </c>
    </row>
    <row r="539" spans="1:27" x14ac:dyDescent="0.35">
      <c r="A539" s="2" t="s">
        <v>601</v>
      </c>
      <c r="B539" s="3"/>
      <c r="C539" s="58">
        <f t="shared" si="63"/>
        <v>0</v>
      </c>
      <c r="D539" s="3"/>
      <c r="E539" s="58">
        <f t="shared" si="64"/>
        <v>0</v>
      </c>
      <c r="F539" s="43"/>
      <c r="G539" s="4"/>
      <c r="H539" s="43"/>
      <c r="I539" s="61" t="str">
        <f t="shared" si="65"/>
        <v xml:space="preserve"> </v>
      </c>
      <c r="J539" s="61" t="str">
        <f t="shared" si="66"/>
        <v xml:space="preserve"> </v>
      </c>
      <c r="K539" s="59" t="str">
        <f t="shared" si="67"/>
        <v xml:space="preserve"> </v>
      </c>
      <c r="L539" s="59" t="str">
        <f t="shared" si="68"/>
        <v xml:space="preserve"> </v>
      </c>
      <c r="W539" s="97">
        <f>DATA!A532</f>
        <v>337</v>
      </c>
      <c r="X539" s="97">
        <f>DATA!B532</f>
        <v>190</v>
      </c>
      <c r="Y539" s="39">
        <f>DATA!C532</f>
        <v>138.89017418398436</v>
      </c>
      <c r="Z539" s="38">
        <f>DATA!D532</f>
        <v>0.83757774915414984</v>
      </c>
      <c r="AA539" s="38">
        <f>DATA!E532</f>
        <v>3.0416165183947119</v>
      </c>
    </row>
    <row r="540" spans="1:27" x14ac:dyDescent="0.35">
      <c r="A540" s="2" t="s">
        <v>602</v>
      </c>
      <c r="B540" s="3"/>
      <c r="C540" s="58">
        <f t="shared" si="63"/>
        <v>0</v>
      </c>
      <c r="D540" s="3"/>
      <c r="E540" s="58">
        <f t="shared" si="64"/>
        <v>0</v>
      </c>
      <c r="F540" s="43"/>
      <c r="G540" s="4"/>
      <c r="H540" s="43"/>
      <c r="I540" s="61" t="str">
        <f t="shared" si="65"/>
        <v xml:space="preserve"> </v>
      </c>
      <c r="J540" s="61" t="str">
        <f t="shared" si="66"/>
        <v xml:space="preserve"> </v>
      </c>
      <c r="K540" s="59" t="str">
        <f t="shared" si="67"/>
        <v xml:space="preserve"> </v>
      </c>
      <c r="L540" s="59" t="str">
        <f t="shared" si="68"/>
        <v xml:space="preserve"> </v>
      </c>
      <c r="W540" s="97">
        <f>DATA!A533</f>
        <v>337</v>
      </c>
      <c r="X540" s="97">
        <f>DATA!B533</f>
        <v>191</v>
      </c>
      <c r="Y540" s="39">
        <f>DATA!C533</f>
        <v>139.72775193313851</v>
      </c>
      <c r="Z540" s="38">
        <f>DATA!D533</f>
        <v>0.83390780696268507</v>
      </c>
      <c r="AA540" s="38">
        <f>DATA!E533</f>
        <v>3.0446400006118659</v>
      </c>
    </row>
    <row r="541" spans="1:27" x14ac:dyDescent="0.35">
      <c r="A541" s="2" t="s">
        <v>603</v>
      </c>
      <c r="B541" s="3"/>
      <c r="C541" s="58">
        <f t="shared" si="63"/>
        <v>0</v>
      </c>
      <c r="D541" s="3"/>
      <c r="E541" s="58">
        <f t="shared" si="64"/>
        <v>0</v>
      </c>
      <c r="F541" s="43"/>
      <c r="G541" s="4"/>
      <c r="H541" s="43"/>
      <c r="I541" s="61" t="str">
        <f t="shared" si="65"/>
        <v xml:space="preserve"> </v>
      </c>
      <c r="J541" s="61" t="str">
        <f t="shared" si="66"/>
        <v xml:space="preserve"> </v>
      </c>
      <c r="K541" s="59" t="str">
        <f t="shared" si="67"/>
        <v xml:space="preserve"> </v>
      </c>
      <c r="L541" s="59" t="str">
        <f t="shared" si="68"/>
        <v xml:space="preserve"> </v>
      </c>
      <c r="W541" s="97">
        <f>DATA!A534</f>
        <v>337</v>
      </c>
      <c r="X541" s="97">
        <f>DATA!B534</f>
        <v>192</v>
      </c>
      <c r="Y541" s="39">
        <f>DATA!C534</f>
        <v>140.56165974010122</v>
      </c>
      <c r="Z541" s="38">
        <f>DATA!D534</f>
        <v>0.83022128201702117</v>
      </c>
      <c r="AA541" s="38">
        <f>DATA!E534</f>
        <v>3.0476004685419316</v>
      </c>
    </row>
    <row r="542" spans="1:27" x14ac:dyDescent="0.35">
      <c r="A542" s="2" t="s">
        <v>604</v>
      </c>
      <c r="B542" s="3"/>
      <c r="C542" s="58">
        <f t="shared" si="63"/>
        <v>0</v>
      </c>
      <c r="D542" s="3"/>
      <c r="E542" s="58">
        <f t="shared" si="64"/>
        <v>0</v>
      </c>
      <c r="F542" s="43"/>
      <c r="G542" s="4"/>
      <c r="H542" s="43"/>
      <c r="I542" s="61" t="str">
        <f t="shared" si="65"/>
        <v xml:space="preserve"> </v>
      </c>
      <c r="J542" s="61" t="str">
        <f t="shared" si="66"/>
        <v xml:space="preserve"> </v>
      </c>
      <c r="K542" s="59" t="str">
        <f t="shared" si="67"/>
        <v xml:space="preserve"> </v>
      </c>
      <c r="L542" s="59" t="str">
        <f t="shared" si="68"/>
        <v xml:space="preserve"> </v>
      </c>
      <c r="W542" s="97">
        <f>DATA!A535</f>
        <v>337</v>
      </c>
      <c r="X542" s="97">
        <f>DATA!B535</f>
        <v>193</v>
      </c>
      <c r="Y542" s="39">
        <f>DATA!C535</f>
        <v>141.39188102211824</v>
      </c>
      <c r="Z542" s="38">
        <f>DATA!D535</f>
        <v>0.82651910748057844</v>
      </c>
      <c r="AA542" s="38">
        <f>DATA!E535</f>
        <v>3.0504995218551509</v>
      </c>
    </row>
    <row r="543" spans="1:27" x14ac:dyDescent="0.35">
      <c r="A543" s="2" t="s">
        <v>605</v>
      </c>
      <c r="B543" s="3"/>
      <c r="C543" s="58">
        <f t="shared" si="63"/>
        <v>0</v>
      </c>
      <c r="D543" s="3"/>
      <c r="E543" s="58">
        <f t="shared" si="64"/>
        <v>0</v>
      </c>
      <c r="F543" s="43"/>
      <c r="G543" s="4"/>
      <c r="H543" s="43"/>
      <c r="I543" s="61" t="str">
        <f t="shared" si="65"/>
        <v xml:space="preserve"> </v>
      </c>
      <c r="J543" s="61" t="str">
        <f t="shared" si="66"/>
        <v xml:space="preserve"> </v>
      </c>
      <c r="K543" s="59" t="str">
        <f t="shared" si="67"/>
        <v xml:space="preserve"> </v>
      </c>
      <c r="L543" s="59" t="str">
        <f t="shared" si="68"/>
        <v xml:space="preserve"> </v>
      </c>
      <c r="W543" s="97">
        <f>DATA!A536</f>
        <v>337</v>
      </c>
      <c r="X543" s="97">
        <f>DATA!B536</f>
        <v>194</v>
      </c>
      <c r="Y543" s="39">
        <f>DATA!C536</f>
        <v>142.21840012959882</v>
      </c>
      <c r="Z543" s="38">
        <f>DATA!D536</f>
        <v>0.82280219864340864</v>
      </c>
      <c r="AA543" s="38">
        <f>DATA!E536</f>
        <v>3.0533387153407157</v>
      </c>
    </row>
    <row r="544" spans="1:27" x14ac:dyDescent="0.35">
      <c r="A544" s="2" t="s">
        <v>606</v>
      </c>
      <c r="B544" s="3"/>
      <c r="C544" s="58">
        <f t="shared" si="63"/>
        <v>0</v>
      </c>
      <c r="D544" s="3"/>
      <c r="E544" s="58">
        <f t="shared" si="64"/>
        <v>0</v>
      </c>
      <c r="F544" s="43"/>
      <c r="G544" s="4"/>
      <c r="H544" s="43"/>
      <c r="I544" s="61" t="str">
        <f t="shared" si="65"/>
        <v xml:space="preserve"> </v>
      </c>
      <c r="J544" s="61" t="str">
        <f t="shared" si="66"/>
        <v xml:space="preserve"> </v>
      </c>
      <c r="K544" s="59" t="str">
        <f t="shared" si="67"/>
        <v xml:space="preserve"> </v>
      </c>
      <c r="L544" s="59" t="str">
        <f t="shared" si="68"/>
        <v xml:space="preserve"> </v>
      </c>
      <c r="W544" s="97">
        <f>DATA!A537</f>
        <v>337</v>
      </c>
      <c r="X544" s="97">
        <f>DATA!B537</f>
        <v>195</v>
      </c>
      <c r="Y544" s="39">
        <f>DATA!C537</f>
        <v>143.04120232824221</v>
      </c>
      <c r="Z544" s="38">
        <f>DATA!D537</f>
        <v>0.81907145304667495</v>
      </c>
      <c r="AA544" s="38">
        <f>DATA!E537</f>
        <v>3.0561195601281383</v>
      </c>
    </row>
    <row r="545" spans="1:27" x14ac:dyDescent="0.35">
      <c r="A545" s="2" t="s">
        <v>607</v>
      </c>
      <c r="B545" s="3"/>
      <c r="C545" s="58">
        <f t="shared" si="63"/>
        <v>0</v>
      </c>
      <c r="D545" s="3"/>
      <c r="E545" s="58">
        <f t="shared" si="64"/>
        <v>0</v>
      </c>
      <c r="F545" s="43"/>
      <c r="G545" s="4"/>
      <c r="H545" s="43"/>
      <c r="I545" s="61" t="str">
        <f t="shared" si="65"/>
        <v xml:space="preserve"> </v>
      </c>
      <c r="J545" s="61" t="str">
        <f t="shared" si="66"/>
        <v xml:space="preserve"> </v>
      </c>
      <c r="K545" s="59" t="str">
        <f t="shared" si="67"/>
        <v xml:space="preserve"> </v>
      </c>
      <c r="L545" s="59" t="str">
        <f t="shared" si="68"/>
        <v xml:space="preserve"> </v>
      </c>
      <c r="W545" s="97">
        <f>DATA!A538</f>
        <v>337</v>
      </c>
      <c r="X545" s="97">
        <f>DATA!B538</f>
        <v>196</v>
      </c>
      <c r="Y545" s="39">
        <f>DATA!C538</f>
        <v>143.8602737812889</v>
      </c>
      <c r="Z545" s="38">
        <f>DATA!D538</f>
        <v>0.8153277506141734</v>
      </c>
      <c r="AA545" s="38">
        <f>DATA!E538</f>
        <v>3.0588435248858103</v>
      </c>
    </row>
    <row r="546" spans="1:27" x14ac:dyDescent="0.35">
      <c r="A546" s="2" t="s">
        <v>608</v>
      </c>
      <c r="B546" s="3"/>
      <c r="C546" s="58">
        <f t="shared" si="63"/>
        <v>0</v>
      </c>
      <c r="D546" s="3"/>
      <c r="E546" s="58">
        <f t="shared" si="64"/>
        <v>0</v>
      </c>
      <c r="F546" s="43"/>
      <c r="G546" s="4"/>
      <c r="H546" s="43"/>
      <c r="I546" s="61" t="str">
        <f t="shared" si="65"/>
        <v xml:space="preserve"> </v>
      </c>
      <c r="J546" s="61" t="str">
        <f t="shared" si="66"/>
        <v xml:space="preserve"> </v>
      </c>
      <c r="K546" s="59" t="str">
        <f t="shared" si="67"/>
        <v xml:space="preserve"> </v>
      </c>
      <c r="L546" s="59" t="str">
        <f t="shared" si="68"/>
        <v xml:space="preserve"> </v>
      </c>
      <c r="W546" s="97">
        <f>DATA!A539</f>
        <v>337</v>
      </c>
      <c r="X546" s="97">
        <f>DATA!B539</f>
        <v>197</v>
      </c>
      <c r="Y546" s="39">
        <f>DATA!C539</f>
        <v>144.67560153190306</v>
      </c>
      <c r="Z546" s="38">
        <f>DATA!D539</f>
        <v>0.81157195378938951</v>
      </c>
      <c r="AA546" s="38">
        <f>DATA!E539</f>
        <v>3.0615120369961817</v>
      </c>
    </row>
    <row r="547" spans="1:27" x14ac:dyDescent="0.35">
      <c r="A547" s="2" t="s">
        <v>609</v>
      </c>
      <c r="B547" s="3"/>
      <c r="C547" s="58">
        <f t="shared" si="63"/>
        <v>0</v>
      </c>
      <c r="D547" s="3"/>
      <c r="E547" s="58">
        <f t="shared" si="64"/>
        <v>0</v>
      </c>
      <c r="F547" s="43"/>
      <c r="G547" s="4"/>
      <c r="H547" s="43"/>
      <c r="I547" s="61" t="str">
        <f t="shared" si="65"/>
        <v xml:space="preserve"> </v>
      </c>
      <c r="J547" s="61" t="str">
        <f t="shared" si="66"/>
        <v xml:space="preserve"> </v>
      </c>
      <c r="K547" s="59" t="str">
        <f t="shared" si="67"/>
        <v xml:space="preserve"> </v>
      </c>
      <c r="L547" s="59" t="str">
        <f t="shared" si="68"/>
        <v xml:space="preserve"> </v>
      </c>
      <c r="W547" s="97">
        <f>DATA!A540</f>
        <v>337</v>
      </c>
      <c r="X547" s="97">
        <f>DATA!B540</f>
        <v>198</v>
      </c>
      <c r="Y547" s="39">
        <f>DATA!C540</f>
        <v>145.48717348569247</v>
      </c>
      <c r="Z547" s="38">
        <f>DATA!D540</f>
        <v>0.80780490767875079</v>
      </c>
      <c r="AA547" s="38">
        <f>DATA!E540</f>
        <v>3.0641264837071023</v>
      </c>
    </row>
    <row r="548" spans="1:27" x14ac:dyDescent="0.35">
      <c r="A548" s="2" t="s">
        <v>610</v>
      </c>
      <c r="B548" s="3"/>
      <c r="C548" s="58">
        <f t="shared" si="63"/>
        <v>0</v>
      </c>
      <c r="D548" s="3"/>
      <c r="E548" s="58">
        <f t="shared" si="64"/>
        <v>0</v>
      </c>
      <c r="F548" s="43"/>
      <c r="G548" s="4"/>
      <c r="H548" s="43"/>
      <c r="I548" s="61" t="str">
        <f t="shared" si="65"/>
        <v xml:space="preserve"> </v>
      </c>
      <c r="J548" s="61" t="str">
        <f t="shared" si="66"/>
        <v xml:space="preserve"> </v>
      </c>
      <c r="K548" s="59" t="str">
        <f t="shared" si="67"/>
        <v xml:space="preserve"> </v>
      </c>
      <c r="L548" s="59" t="str">
        <f t="shared" si="68"/>
        <v xml:space="preserve"> </v>
      </c>
      <c r="W548" s="97">
        <f>DATA!A541</f>
        <v>337</v>
      </c>
      <c r="X548" s="97">
        <f>DATA!B541</f>
        <v>199</v>
      </c>
      <c r="Y548" s="39">
        <f>DATA!C541</f>
        <v>146.29497839337122</v>
      </c>
      <c r="Z548" s="38">
        <f>DATA!D541</f>
        <v>0.80402744019974648</v>
      </c>
      <c r="AA548" s="38">
        <f>DATA!E541</f>
        <v>3.0666882132589683</v>
      </c>
    </row>
    <row r="549" spans="1:27" x14ac:dyDescent="0.35">
      <c r="A549" s="2" t="s">
        <v>611</v>
      </c>
      <c r="B549" s="3"/>
      <c r="C549" s="58">
        <f t="shared" si="63"/>
        <v>0</v>
      </c>
      <c r="D549" s="3"/>
      <c r="E549" s="58">
        <f t="shared" si="64"/>
        <v>0</v>
      </c>
      <c r="F549" s="43"/>
      <c r="G549" s="4"/>
      <c r="H549" s="43"/>
      <c r="I549" s="61" t="str">
        <f t="shared" si="65"/>
        <v xml:space="preserve"> </v>
      </c>
      <c r="J549" s="61" t="str">
        <f t="shared" si="66"/>
        <v xml:space="preserve"> </v>
      </c>
      <c r="K549" s="59" t="str">
        <f t="shared" si="67"/>
        <v xml:space="preserve"> </v>
      </c>
      <c r="L549" s="59" t="str">
        <f t="shared" si="68"/>
        <v xml:space="preserve"> </v>
      </c>
      <c r="W549" s="97">
        <f>DATA!A542</f>
        <v>337</v>
      </c>
      <c r="X549" s="97">
        <f>DATA!B542</f>
        <v>200</v>
      </c>
      <c r="Y549" s="39">
        <f>DATA!C542</f>
        <v>147.09900583357094</v>
      </c>
      <c r="Z549" s="38">
        <f>DATA!D542</f>
        <v>0.80026039408910776</v>
      </c>
      <c r="AA549" s="38">
        <f>DATA!E542</f>
        <v>3.0691985359874008</v>
      </c>
    </row>
    <row r="550" spans="1:27" x14ac:dyDescent="0.35">
      <c r="A550" s="2" t="s">
        <v>612</v>
      </c>
      <c r="B550" s="3"/>
      <c r="C550" s="58">
        <f t="shared" si="63"/>
        <v>0</v>
      </c>
      <c r="D550" s="3"/>
      <c r="E550" s="58">
        <f t="shared" si="64"/>
        <v>0</v>
      </c>
      <c r="F550" s="43"/>
      <c r="G550" s="4"/>
      <c r="H550" s="43"/>
      <c r="I550" s="61" t="str">
        <f t="shared" si="65"/>
        <v xml:space="preserve"> </v>
      </c>
      <c r="J550" s="61" t="str">
        <f t="shared" si="66"/>
        <v xml:space="preserve"> </v>
      </c>
      <c r="K550" s="59" t="str">
        <f t="shared" si="67"/>
        <v xml:space="preserve"> </v>
      </c>
      <c r="L550" s="59" t="str">
        <f t="shared" si="68"/>
        <v xml:space="preserve"> </v>
      </c>
      <c r="W550" s="97">
        <f>DATA!A543</f>
        <v>359</v>
      </c>
      <c r="X550" s="97">
        <f>DATA!B543</f>
        <v>21</v>
      </c>
      <c r="Y550" s="39">
        <f>DATA!C543</f>
        <v>5.4431084400000005</v>
      </c>
      <c r="Z550" s="38">
        <f>DATA!D543</f>
        <v>0.16199727500000005</v>
      </c>
      <c r="AA550" s="38">
        <f>DATA!E543</f>
        <v>3.5000000000000003E-2</v>
      </c>
    </row>
    <row r="551" spans="1:27" x14ac:dyDescent="0.35">
      <c r="A551" s="2" t="s">
        <v>613</v>
      </c>
      <c r="B551" s="3"/>
      <c r="C551" s="58">
        <f t="shared" si="63"/>
        <v>0</v>
      </c>
      <c r="D551" s="3"/>
      <c r="E551" s="58">
        <f t="shared" si="64"/>
        <v>0</v>
      </c>
      <c r="F551" s="43"/>
      <c r="G551" s="4"/>
      <c r="H551" s="43"/>
      <c r="I551" s="61" t="str">
        <f t="shared" si="65"/>
        <v xml:space="preserve"> </v>
      </c>
      <c r="J551" s="61" t="str">
        <f t="shared" si="66"/>
        <v xml:space="preserve"> </v>
      </c>
      <c r="K551" s="59" t="str">
        <f t="shared" si="67"/>
        <v xml:space="preserve"> </v>
      </c>
      <c r="L551" s="59" t="str">
        <f t="shared" si="68"/>
        <v xml:space="preserve"> </v>
      </c>
      <c r="W551" s="97">
        <f>DATA!A544</f>
        <v>359</v>
      </c>
      <c r="X551" s="97">
        <f>DATA!B544</f>
        <v>22</v>
      </c>
      <c r="Y551" s="39">
        <f>DATA!C544</f>
        <v>5.6051057150000005</v>
      </c>
      <c r="Z551" s="38">
        <f>DATA!D544</f>
        <v>0.16199727500000005</v>
      </c>
      <c r="AA551" s="38">
        <f>DATA!E544</f>
        <v>4.2929277874999998E-2</v>
      </c>
    </row>
    <row r="552" spans="1:27" x14ac:dyDescent="0.35">
      <c r="A552" s="2" t="s">
        <v>614</v>
      </c>
      <c r="B552" s="3"/>
      <c r="C552" s="58">
        <f t="shared" si="63"/>
        <v>0</v>
      </c>
      <c r="D552" s="3"/>
      <c r="E552" s="58">
        <f t="shared" si="64"/>
        <v>0</v>
      </c>
      <c r="F552" s="43"/>
      <c r="G552" s="4"/>
      <c r="H552" s="43"/>
      <c r="I552" s="61" t="str">
        <f t="shared" si="65"/>
        <v xml:space="preserve"> </v>
      </c>
      <c r="J552" s="61" t="str">
        <f t="shared" si="66"/>
        <v xml:space="preserve"> </v>
      </c>
      <c r="K552" s="59" t="str">
        <f t="shared" si="67"/>
        <v xml:space="preserve"> </v>
      </c>
      <c r="L552" s="59" t="str">
        <f t="shared" si="68"/>
        <v xml:space="preserve"> </v>
      </c>
      <c r="W552" s="97">
        <f>DATA!A545</f>
        <v>359</v>
      </c>
      <c r="X552" s="97">
        <f>DATA!B545</f>
        <v>23</v>
      </c>
      <c r="Y552" s="39">
        <f>DATA!C545</f>
        <v>5.7671029900000006</v>
      </c>
      <c r="Z552" s="38">
        <f>DATA!D545</f>
        <v>0.16199727499999916</v>
      </c>
      <c r="AA552" s="38">
        <f>DATA!E545</f>
        <v>8.5858555749999996E-2</v>
      </c>
    </row>
    <row r="553" spans="1:27" x14ac:dyDescent="0.35">
      <c r="A553" s="2" t="s">
        <v>615</v>
      </c>
      <c r="B553" s="3"/>
      <c r="C553" s="58">
        <f t="shared" si="63"/>
        <v>0</v>
      </c>
      <c r="D553" s="3"/>
      <c r="E553" s="58">
        <f t="shared" si="64"/>
        <v>0</v>
      </c>
      <c r="F553" s="43"/>
      <c r="G553" s="4"/>
      <c r="H553" s="43"/>
      <c r="I553" s="61" t="str">
        <f t="shared" si="65"/>
        <v xml:space="preserve"> </v>
      </c>
      <c r="J553" s="61" t="str">
        <f t="shared" si="66"/>
        <v xml:space="preserve"> </v>
      </c>
      <c r="K553" s="59" t="str">
        <f t="shared" si="67"/>
        <v xml:space="preserve"> </v>
      </c>
      <c r="L553" s="59" t="str">
        <f t="shared" si="68"/>
        <v xml:space="preserve"> </v>
      </c>
      <c r="W553" s="97">
        <f>DATA!A546</f>
        <v>359</v>
      </c>
      <c r="X553" s="97">
        <f>DATA!B546</f>
        <v>24</v>
      </c>
      <c r="Y553" s="39">
        <f>DATA!C546</f>
        <v>5.9291002649999998</v>
      </c>
      <c r="Z553" s="38">
        <f>DATA!D546</f>
        <v>0.16199727500000094</v>
      </c>
      <c r="AA553" s="38">
        <f>DATA!E546</f>
        <v>0.12878783362499999</v>
      </c>
    </row>
    <row r="554" spans="1:27" x14ac:dyDescent="0.35">
      <c r="A554" s="2" t="s">
        <v>616</v>
      </c>
      <c r="B554" s="3"/>
      <c r="C554" s="58">
        <f t="shared" si="63"/>
        <v>0</v>
      </c>
      <c r="D554" s="3"/>
      <c r="E554" s="58">
        <f t="shared" si="64"/>
        <v>0</v>
      </c>
      <c r="F554" s="43"/>
      <c r="G554" s="4"/>
      <c r="H554" s="43"/>
      <c r="I554" s="61" t="str">
        <f t="shared" si="65"/>
        <v xml:space="preserve"> </v>
      </c>
      <c r="J554" s="61" t="str">
        <f t="shared" si="66"/>
        <v xml:space="preserve"> </v>
      </c>
      <c r="K554" s="59" t="str">
        <f t="shared" si="67"/>
        <v xml:space="preserve"> </v>
      </c>
      <c r="L554" s="59" t="str">
        <f t="shared" si="68"/>
        <v xml:space="preserve"> </v>
      </c>
      <c r="W554" s="97">
        <f>DATA!A547</f>
        <v>359</v>
      </c>
      <c r="X554" s="97">
        <f>DATA!B547</f>
        <v>25</v>
      </c>
      <c r="Y554" s="39">
        <f>DATA!C547</f>
        <v>6.0910975400000007</v>
      </c>
      <c r="Z554" s="38">
        <f>DATA!D547</f>
        <v>0.16199727500000005</v>
      </c>
      <c r="AA554" s="38">
        <f>DATA!E547</f>
        <v>0.17171711150000021</v>
      </c>
    </row>
    <row r="555" spans="1:27" x14ac:dyDescent="0.35">
      <c r="A555" s="2" t="s">
        <v>617</v>
      </c>
      <c r="B555" s="3"/>
      <c r="C555" s="58">
        <f t="shared" si="63"/>
        <v>0</v>
      </c>
      <c r="D555" s="3"/>
      <c r="E555" s="58">
        <f t="shared" si="64"/>
        <v>0</v>
      </c>
      <c r="F555" s="43"/>
      <c r="G555" s="4"/>
      <c r="H555" s="43"/>
      <c r="I555" s="61" t="str">
        <f t="shared" si="65"/>
        <v xml:space="preserve"> </v>
      </c>
      <c r="J555" s="61" t="str">
        <f t="shared" si="66"/>
        <v xml:space="preserve"> </v>
      </c>
      <c r="K555" s="59" t="str">
        <f t="shared" si="67"/>
        <v xml:space="preserve"> </v>
      </c>
      <c r="L555" s="59" t="str">
        <f t="shared" si="68"/>
        <v xml:space="preserve"> </v>
      </c>
      <c r="W555" s="97">
        <f>DATA!A548</f>
        <v>359</v>
      </c>
      <c r="X555" s="97">
        <f>DATA!B548</f>
        <v>26</v>
      </c>
      <c r="Y555" s="39">
        <f>DATA!C548</f>
        <v>6.2530948150000008</v>
      </c>
      <c r="Z555" s="38">
        <f>DATA!D548</f>
        <v>0.16199727499999916</v>
      </c>
      <c r="AA555" s="38">
        <f>DATA!E548</f>
        <v>0.19643326717142856</v>
      </c>
    </row>
    <row r="556" spans="1:27" x14ac:dyDescent="0.35">
      <c r="A556" s="2" t="s">
        <v>618</v>
      </c>
      <c r="B556" s="3"/>
      <c r="C556" s="58">
        <f t="shared" si="63"/>
        <v>0</v>
      </c>
      <c r="D556" s="3"/>
      <c r="E556" s="58">
        <f t="shared" si="64"/>
        <v>0</v>
      </c>
      <c r="F556" s="43"/>
      <c r="G556" s="4"/>
      <c r="H556" s="43"/>
      <c r="I556" s="61" t="str">
        <f t="shared" si="65"/>
        <v xml:space="preserve"> </v>
      </c>
      <c r="J556" s="61" t="str">
        <f t="shared" si="66"/>
        <v xml:space="preserve"> </v>
      </c>
      <c r="K556" s="59" t="str">
        <f t="shared" si="67"/>
        <v xml:space="preserve"> </v>
      </c>
      <c r="L556" s="59" t="str">
        <f t="shared" si="68"/>
        <v xml:space="preserve"> </v>
      </c>
      <c r="W556" s="97">
        <f>DATA!A549</f>
        <v>359</v>
      </c>
      <c r="X556" s="97">
        <f>DATA!B549</f>
        <v>27</v>
      </c>
      <c r="Y556" s="39">
        <f>DATA!C549</f>
        <v>6.4150920899999999</v>
      </c>
      <c r="Z556" s="38">
        <f>DATA!D549</f>
        <v>0.16199727500000005</v>
      </c>
      <c r="AA556" s="38">
        <f>DATA!E549</f>
        <v>0.22114942284285713</v>
      </c>
    </row>
    <row r="557" spans="1:27" x14ac:dyDescent="0.35">
      <c r="A557" s="2" t="s">
        <v>619</v>
      </c>
      <c r="B557" s="3"/>
      <c r="C557" s="58">
        <f t="shared" si="63"/>
        <v>0</v>
      </c>
      <c r="D557" s="3"/>
      <c r="E557" s="58">
        <f t="shared" si="64"/>
        <v>0</v>
      </c>
      <c r="F557" s="43"/>
      <c r="G557" s="4"/>
      <c r="H557" s="43"/>
      <c r="I557" s="61" t="str">
        <f t="shared" si="65"/>
        <v xml:space="preserve"> </v>
      </c>
      <c r="J557" s="61" t="str">
        <f t="shared" si="66"/>
        <v xml:space="preserve"> </v>
      </c>
      <c r="K557" s="59" t="str">
        <f t="shared" si="67"/>
        <v xml:space="preserve"> </v>
      </c>
      <c r="L557" s="59" t="str">
        <f t="shared" si="68"/>
        <v xml:space="preserve"> </v>
      </c>
      <c r="W557" s="97">
        <f>DATA!A550</f>
        <v>359</v>
      </c>
      <c r="X557" s="97">
        <f>DATA!B550</f>
        <v>28</v>
      </c>
      <c r="Y557" s="39">
        <f>DATA!C550</f>
        <v>6.577089365</v>
      </c>
      <c r="Z557" s="38">
        <f>DATA!D550</f>
        <v>0.2915950950000008</v>
      </c>
      <c r="AA557" s="38">
        <f>DATA!E550</f>
        <v>0.24586557851428575</v>
      </c>
    </row>
    <row r="558" spans="1:27" x14ac:dyDescent="0.35">
      <c r="A558" s="2" t="s">
        <v>620</v>
      </c>
      <c r="B558" s="3"/>
      <c r="C558" s="58">
        <f t="shared" si="63"/>
        <v>0</v>
      </c>
      <c r="D558" s="3"/>
      <c r="E558" s="58">
        <f t="shared" si="64"/>
        <v>0</v>
      </c>
      <c r="F558" s="43"/>
      <c r="G558" s="4"/>
      <c r="H558" s="43"/>
      <c r="I558" s="61" t="str">
        <f t="shared" si="65"/>
        <v xml:space="preserve"> </v>
      </c>
      <c r="J558" s="61" t="str">
        <f t="shared" si="66"/>
        <v xml:space="preserve"> </v>
      </c>
      <c r="K558" s="59" t="str">
        <f t="shared" si="67"/>
        <v xml:space="preserve"> </v>
      </c>
      <c r="L558" s="59" t="str">
        <f t="shared" si="68"/>
        <v xml:space="preserve"> </v>
      </c>
      <c r="W558" s="97">
        <f>DATA!A551</f>
        <v>359</v>
      </c>
      <c r="X558" s="97">
        <f>DATA!B551</f>
        <v>29</v>
      </c>
      <c r="Y558" s="39">
        <f>DATA!C551</f>
        <v>6.8686844600000008</v>
      </c>
      <c r="Z558" s="38">
        <f>DATA!D551</f>
        <v>0.2915950950000008</v>
      </c>
      <c r="AA558" s="38">
        <f>DATA!E551</f>
        <v>0.27058173418571424</v>
      </c>
    </row>
    <row r="559" spans="1:27" x14ac:dyDescent="0.35">
      <c r="A559" s="2" t="s">
        <v>621</v>
      </c>
      <c r="B559" s="3"/>
      <c r="C559" s="58">
        <f t="shared" si="63"/>
        <v>0</v>
      </c>
      <c r="D559" s="3"/>
      <c r="E559" s="58">
        <f t="shared" si="64"/>
        <v>0</v>
      </c>
      <c r="F559" s="43"/>
      <c r="G559" s="4"/>
      <c r="H559" s="43"/>
      <c r="I559" s="61" t="str">
        <f t="shared" si="65"/>
        <v xml:space="preserve"> </v>
      </c>
      <c r="J559" s="61" t="str">
        <f t="shared" si="66"/>
        <v xml:space="preserve"> </v>
      </c>
      <c r="K559" s="59" t="str">
        <f t="shared" si="67"/>
        <v xml:space="preserve"> </v>
      </c>
      <c r="L559" s="59" t="str">
        <f t="shared" si="68"/>
        <v xml:space="preserve"> </v>
      </c>
      <c r="W559" s="97">
        <f>DATA!A552</f>
        <v>359</v>
      </c>
      <c r="X559" s="97">
        <f>DATA!B552</f>
        <v>30</v>
      </c>
      <c r="Y559" s="39">
        <f>DATA!C552</f>
        <v>7.1602795550000016</v>
      </c>
      <c r="Z559" s="38">
        <f>DATA!D552</f>
        <v>0.29159509499999992</v>
      </c>
      <c r="AA559" s="38">
        <f>DATA!E552</f>
        <v>0.29529788985714289</v>
      </c>
    </row>
    <row r="560" spans="1:27" x14ac:dyDescent="0.35">
      <c r="A560" s="2" t="s">
        <v>622</v>
      </c>
      <c r="B560" s="3"/>
      <c r="C560" s="58">
        <f t="shared" si="63"/>
        <v>0</v>
      </c>
      <c r="D560" s="3"/>
      <c r="E560" s="58">
        <f t="shared" si="64"/>
        <v>0</v>
      </c>
      <c r="F560" s="43"/>
      <c r="G560" s="4"/>
      <c r="H560" s="43"/>
      <c r="I560" s="61" t="str">
        <f t="shared" si="65"/>
        <v xml:space="preserve"> </v>
      </c>
      <c r="J560" s="61" t="str">
        <f t="shared" si="66"/>
        <v xml:space="preserve"> </v>
      </c>
      <c r="K560" s="59" t="str">
        <f t="shared" si="67"/>
        <v xml:space="preserve"> </v>
      </c>
      <c r="L560" s="59" t="str">
        <f t="shared" si="68"/>
        <v xml:space="preserve"> </v>
      </c>
      <c r="W560" s="97">
        <f>DATA!A553</f>
        <v>359</v>
      </c>
      <c r="X560" s="97">
        <f>DATA!B553</f>
        <v>31</v>
      </c>
      <c r="Y560" s="39">
        <f>DATA!C553</f>
        <v>7.4518746500000015</v>
      </c>
      <c r="Z560" s="38">
        <f>DATA!D553</f>
        <v>0.29159509499999992</v>
      </c>
      <c r="AA560" s="38">
        <f>DATA!E553</f>
        <v>0.32001404552857143</v>
      </c>
    </row>
    <row r="561" spans="1:27" x14ac:dyDescent="0.35">
      <c r="A561" s="2" t="s">
        <v>623</v>
      </c>
      <c r="B561" s="3"/>
      <c r="C561" s="58">
        <f t="shared" si="63"/>
        <v>0</v>
      </c>
      <c r="D561" s="3"/>
      <c r="E561" s="58">
        <f t="shared" si="64"/>
        <v>0</v>
      </c>
      <c r="F561" s="43"/>
      <c r="G561" s="4"/>
      <c r="H561" s="43"/>
      <c r="I561" s="61" t="str">
        <f t="shared" si="65"/>
        <v xml:space="preserve"> </v>
      </c>
      <c r="J561" s="61" t="str">
        <f t="shared" si="66"/>
        <v xml:space="preserve"> </v>
      </c>
      <c r="K561" s="59" t="str">
        <f t="shared" si="67"/>
        <v xml:space="preserve"> </v>
      </c>
      <c r="L561" s="59" t="str">
        <f t="shared" si="68"/>
        <v xml:space="preserve"> </v>
      </c>
      <c r="W561" s="97">
        <f>DATA!A554</f>
        <v>359</v>
      </c>
      <c r="X561" s="97">
        <f>DATA!B554</f>
        <v>32</v>
      </c>
      <c r="Y561" s="39">
        <f>DATA!C554</f>
        <v>7.7434697450000014</v>
      </c>
      <c r="Z561" s="38">
        <f>DATA!D554</f>
        <v>0.29159509499999903</v>
      </c>
      <c r="AA561" s="38">
        <f>DATA!E554</f>
        <v>0.34473020120000003</v>
      </c>
    </row>
    <row r="562" spans="1:27" x14ac:dyDescent="0.35">
      <c r="A562" s="2" t="s">
        <v>624</v>
      </c>
      <c r="B562" s="3"/>
      <c r="C562" s="58">
        <f t="shared" si="63"/>
        <v>0</v>
      </c>
      <c r="D562" s="3"/>
      <c r="E562" s="58">
        <f t="shared" si="64"/>
        <v>0</v>
      </c>
      <c r="F562" s="43"/>
      <c r="G562" s="4"/>
      <c r="H562" s="43"/>
      <c r="I562" s="61" t="str">
        <f t="shared" si="65"/>
        <v xml:space="preserve"> </v>
      </c>
      <c r="J562" s="61" t="str">
        <f t="shared" si="66"/>
        <v xml:space="preserve"> </v>
      </c>
      <c r="K562" s="59" t="str">
        <f t="shared" si="67"/>
        <v xml:space="preserve"> </v>
      </c>
      <c r="L562" s="59" t="str">
        <f t="shared" si="68"/>
        <v xml:space="preserve"> </v>
      </c>
      <c r="W562" s="97">
        <f>DATA!A555</f>
        <v>359</v>
      </c>
      <c r="X562" s="97">
        <f>DATA!B555</f>
        <v>33</v>
      </c>
      <c r="Y562" s="39">
        <f>DATA!C555</f>
        <v>8.0350648400000004</v>
      </c>
      <c r="Z562" s="38">
        <f>DATA!D555</f>
        <v>0.29159509499999992</v>
      </c>
      <c r="AA562" s="38">
        <f>DATA!E555</f>
        <v>0.36676183060000006</v>
      </c>
    </row>
    <row r="563" spans="1:27" x14ac:dyDescent="0.35">
      <c r="A563" s="2" t="s">
        <v>625</v>
      </c>
      <c r="B563" s="3"/>
      <c r="C563" s="58">
        <f t="shared" si="63"/>
        <v>0</v>
      </c>
      <c r="D563" s="3"/>
      <c r="E563" s="58">
        <f t="shared" si="64"/>
        <v>0</v>
      </c>
      <c r="F563" s="43"/>
      <c r="G563" s="4"/>
      <c r="H563" s="43"/>
      <c r="I563" s="61" t="str">
        <f t="shared" si="65"/>
        <v xml:space="preserve"> </v>
      </c>
      <c r="J563" s="61" t="str">
        <f t="shared" si="66"/>
        <v xml:space="preserve"> </v>
      </c>
      <c r="K563" s="59" t="str">
        <f t="shared" si="67"/>
        <v xml:space="preserve"> </v>
      </c>
      <c r="L563" s="59" t="str">
        <f t="shared" si="68"/>
        <v xml:space="preserve"> </v>
      </c>
      <c r="W563" s="97">
        <f>DATA!A556</f>
        <v>359</v>
      </c>
      <c r="X563" s="97">
        <f>DATA!B556</f>
        <v>34</v>
      </c>
      <c r="Y563" s="39">
        <f>DATA!C556</f>
        <v>8.3266599350000003</v>
      </c>
      <c r="Z563" s="38">
        <f>DATA!D556</f>
        <v>0.29159509499999992</v>
      </c>
      <c r="AA563" s="38">
        <f>DATA!E556</f>
        <v>0.38879346000000004</v>
      </c>
    </row>
    <row r="564" spans="1:27" x14ac:dyDescent="0.35">
      <c r="A564" s="2" t="s">
        <v>626</v>
      </c>
      <c r="B564" s="3"/>
      <c r="C564" s="58">
        <f t="shared" si="63"/>
        <v>0</v>
      </c>
      <c r="D564" s="3"/>
      <c r="E564" s="58">
        <f t="shared" si="64"/>
        <v>0</v>
      </c>
      <c r="F564" s="43"/>
      <c r="G564" s="4"/>
      <c r="H564" s="43"/>
      <c r="I564" s="61" t="str">
        <f t="shared" si="65"/>
        <v xml:space="preserve"> </v>
      </c>
      <c r="J564" s="61" t="str">
        <f t="shared" si="66"/>
        <v xml:space="preserve"> </v>
      </c>
      <c r="K564" s="59" t="str">
        <f t="shared" si="67"/>
        <v xml:space="preserve"> </v>
      </c>
      <c r="L564" s="59" t="str">
        <f t="shared" si="68"/>
        <v xml:space="preserve"> </v>
      </c>
      <c r="W564" s="97">
        <f>DATA!A557</f>
        <v>359</v>
      </c>
      <c r="X564" s="97">
        <f>DATA!B557</f>
        <v>35</v>
      </c>
      <c r="Y564" s="39">
        <f>DATA!C557</f>
        <v>8.6182550300000003</v>
      </c>
      <c r="Z564" s="38">
        <f>DATA!D557</f>
        <v>0.38879346000000048</v>
      </c>
      <c r="AA564" s="38">
        <f>DATA!E557</f>
        <v>0.41082508940000001</v>
      </c>
    </row>
    <row r="565" spans="1:27" x14ac:dyDescent="0.35">
      <c r="A565" s="2" t="s">
        <v>627</v>
      </c>
      <c r="B565" s="3"/>
      <c r="C565" s="58">
        <f t="shared" si="63"/>
        <v>0</v>
      </c>
      <c r="D565" s="3"/>
      <c r="E565" s="58">
        <f t="shared" si="64"/>
        <v>0</v>
      </c>
      <c r="F565" s="43"/>
      <c r="G565" s="4"/>
      <c r="H565" s="43"/>
      <c r="I565" s="61" t="str">
        <f t="shared" si="65"/>
        <v xml:space="preserve"> </v>
      </c>
      <c r="J565" s="61" t="str">
        <f t="shared" si="66"/>
        <v xml:space="preserve"> </v>
      </c>
      <c r="K565" s="59" t="str">
        <f t="shared" si="67"/>
        <v xml:space="preserve"> </v>
      </c>
      <c r="L565" s="59" t="str">
        <f t="shared" si="68"/>
        <v xml:space="preserve"> </v>
      </c>
      <c r="W565" s="97">
        <f>DATA!A558</f>
        <v>359</v>
      </c>
      <c r="X565" s="97">
        <f>DATA!B558</f>
        <v>36</v>
      </c>
      <c r="Y565" s="39">
        <f>DATA!C558</f>
        <v>9.0070484900000007</v>
      </c>
      <c r="Z565" s="38">
        <f>DATA!D558</f>
        <v>0.3887934599999987</v>
      </c>
      <c r="AA565" s="38">
        <f>DATA!E558</f>
        <v>0.4328567188000001</v>
      </c>
    </row>
    <row r="566" spans="1:27" x14ac:dyDescent="0.35">
      <c r="A566" s="2" t="s">
        <v>628</v>
      </c>
      <c r="B566" s="3"/>
      <c r="C566" s="58">
        <f t="shared" si="63"/>
        <v>0</v>
      </c>
      <c r="D566" s="3"/>
      <c r="E566" s="58">
        <f t="shared" si="64"/>
        <v>0</v>
      </c>
      <c r="F566" s="43"/>
      <c r="G566" s="4"/>
      <c r="H566" s="43"/>
      <c r="I566" s="61" t="str">
        <f t="shared" si="65"/>
        <v xml:space="preserve"> </v>
      </c>
      <c r="J566" s="61" t="str">
        <f t="shared" si="66"/>
        <v xml:space="preserve"> </v>
      </c>
      <c r="K566" s="59" t="str">
        <f t="shared" si="67"/>
        <v xml:space="preserve"> </v>
      </c>
      <c r="L566" s="59" t="str">
        <f t="shared" si="68"/>
        <v xml:space="preserve"> </v>
      </c>
      <c r="W566" s="97">
        <f>DATA!A559</f>
        <v>359</v>
      </c>
      <c r="X566" s="97">
        <f>DATA!B559</f>
        <v>37</v>
      </c>
      <c r="Y566" s="39">
        <f>DATA!C559</f>
        <v>9.3958419499999994</v>
      </c>
      <c r="Z566" s="38">
        <f>DATA!D559</f>
        <v>0.38879346000000048</v>
      </c>
      <c r="AA566" s="38">
        <f>DATA!E559</f>
        <v>0.45488834820000007</v>
      </c>
    </row>
    <row r="567" spans="1:27" x14ac:dyDescent="0.35">
      <c r="A567" s="2" t="s">
        <v>629</v>
      </c>
      <c r="B567" s="3"/>
      <c r="C567" s="58">
        <f t="shared" si="63"/>
        <v>0</v>
      </c>
      <c r="D567" s="3"/>
      <c r="E567" s="58">
        <f t="shared" si="64"/>
        <v>0</v>
      </c>
      <c r="F567" s="43"/>
      <c r="G567" s="4"/>
      <c r="H567" s="43"/>
      <c r="I567" s="61" t="str">
        <f t="shared" si="65"/>
        <v xml:space="preserve"> </v>
      </c>
      <c r="J567" s="61" t="str">
        <f t="shared" si="66"/>
        <v xml:space="preserve"> </v>
      </c>
      <c r="K567" s="59" t="str">
        <f t="shared" si="67"/>
        <v xml:space="preserve"> </v>
      </c>
      <c r="L567" s="59" t="str">
        <f t="shared" si="68"/>
        <v xml:space="preserve"> </v>
      </c>
      <c r="W567" s="97">
        <f>DATA!A560</f>
        <v>359</v>
      </c>
      <c r="X567" s="97">
        <f>DATA!B560</f>
        <v>38</v>
      </c>
      <c r="Y567" s="39">
        <f>DATA!C560</f>
        <v>9.7846354099999999</v>
      </c>
      <c r="Z567" s="38">
        <f>DATA!D560</f>
        <v>0.38879346000000048</v>
      </c>
      <c r="AA567" s="38">
        <f>DATA!E560</f>
        <v>0.4769199776000001</v>
      </c>
    </row>
    <row r="568" spans="1:27" x14ac:dyDescent="0.35">
      <c r="A568" s="2" t="s">
        <v>630</v>
      </c>
      <c r="B568" s="3"/>
      <c r="C568" s="58">
        <f t="shared" si="63"/>
        <v>0</v>
      </c>
      <c r="D568" s="3"/>
      <c r="E568" s="58">
        <f t="shared" si="64"/>
        <v>0</v>
      </c>
      <c r="F568" s="43"/>
      <c r="G568" s="4"/>
      <c r="H568" s="43"/>
      <c r="I568" s="61" t="str">
        <f t="shared" si="65"/>
        <v xml:space="preserve"> </v>
      </c>
      <c r="J568" s="61" t="str">
        <f t="shared" si="66"/>
        <v xml:space="preserve"> </v>
      </c>
      <c r="K568" s="59" t="str">
        <f t="shared" si="67"/>
        <v xml:space="preserve"> </v>
      </c>
      <c r="L568" s="59" t="str">
        <f t="shared" si="68"/>
        <v xml:space="preserve"> </v>
      </c>
      <c r="W568" s="97">
        <f>DATA!A561</f>
        <v>359</v>
      </c>
      <c r="X568" s="97">
        <f>DATA!B561</f>
        <v>39</v>
      </c>
      <c r="Y568" s="39">
        <f>DATA!C561</f>
        <v>10.17342887</v>
      </c>
      <c r="Z568" s="38">
        <f>DATA!D561</f>
        <v>0.38879346000000048</v>
      </c>
      <c r="AA568" s="38">
        <f>DATA!E561</f>
        <v>0.49895160700000007</v>
      </c>
    </row>
    <row r="569" spans="1:27" x14ac:dyDescent="0.35">
      <c r="A569" s="2" t="s">
        <v>631</v>
      </c>
      <c r="B569" s="3"/>
      <c r="C569" s="58">
        <f t="shared" si="63"/>
        <v>0</v>
      </c>
      <c r="D569" s="3"/>
      <c r="E569" s="58">
        <f t="shared" si="64"/>
        <v>0</v>
      </c>
      <c r="F569" s="43"/>
      <c r="G569" s="4"/>
      <c r="H569" s="43"/>
      <c r="I569" s="61" t="str">
        <f t="shared" si="65"/>
        <v xml:space="preserve"> </v>
      </c>
      <c r="J569" s="61" t="str">
        <f t="shared" si="66"/>
        <v xml:space="preserve"> </v>
      </c>
      <c r="K569" s="59" t="str">
        <f t="shared" si="67"/>
        <v xml:space="preserve"> </v>
      </c>
      <c r="L569" s="59" t="str">
        <f t="shared" si="68"/>
        <v xml:space="preserve"> </v>
      </c>
      <c r="W569" s="97">
        <f>DATA!A562</f>
        <v>359</v>
      </c>
      <c r="X569" s="97">
        <f>DATA!B562</f>
        <v>40</v>
      </c>
      <c r="Y569" s="39">
        <f>DATA!C562</f>
        <v>10.562222330000001</v>
      </c>
      <c r="Z569" s="38">
        <f>DATA!D562</f>
        <v>0.3887934599999987</v>
      </c>
      <c r="AA569" s="38">
        <f>DATA!E562</f>
        <v>0.5174655812857144</v>
      </c>
    </row>
    <row r="570" spans="1:27" x14ac:dyDescent="0.35">
      <c r="A570" s="2" t="s">
        <v>632</v>
      </c>
      <c r="B570" s="3"/>
      <c r="C570" s="58">
        <f t="shared" si="63"/>
        <v>0</v>
      </c>
      <c r="D570" s="3"/>
      <c r="E570" s="58">
        <f t="shared" si="64"/>
        <v>0</v>
      </c>
      <c r="F570" s="43"/>
      <c r="G570" s="4"/>
      <c r="H570" s="43"/>
      <c r="I570" s="61" t="str">
        <f t="shared" si="65"/>
        <v xml:space="preserve"> </v>
      </c>
      <c r="J570" s="61" t="str">
        <f t="shared" si="66"/>
        <v xml:space="preserve"> </v>
      </c>
      <c r="K570" s="59" t="str">
        <f t="shared" si="67"/>
        <v xml:space="preserve"> </v>
      </c>
      <c r="L570" s="59" t="str">
        <f t="shared" si="68"/>
        <v xml:space="preserve"> </v>
      </c>
      <c r="W570" s="97">
        <f>DATA!A563</f>
        <v>359</v>
      </c>
      <c r="X570" s="97">
        <f>DATA!B563</f>
        <v>41</v>
      </c>
      <c r="Y570" s="39">
        <f>DATA!C563</f>
        <v>10.95101579</v>
      </c>
      <c r="Z570" s="38">
        <f>DATA!D563</f>
        <v>0.38879346000000048</v>
      </c>
      <c r="AA570" s="38">
        <f>DATA!E563</f>
        <v>0.53597955557142862</v>
      </c>
    </row>
    <row r="571" spans="1:27" x14ac:dyDescent="0.35">
      <c r="A571" s="2" t="s">
        <v>633</v>
      </c>
      <c r="B571" s="3"/>
      <c r="C571" s="58">
        <f t="shared" si="63"/>
        <v>0</v>
      </c>
      <c r="D571" s="3"/>
      <c r="E571" s="58">
        <f t="shared" si="64"/>
        <v>0</v>
      </c>
      <c r="F571" s="43"/>
      <c r="G571" s="4"/>
      <c r="H571" s="43"/>
      <c r="I571" s="61" t="str">
        <f t="shared" si="65"/>
        <v xml:space="preserve"> </v>
      </c>
      <c r="J571" s="61" t="str">
        <f t="shared" si="66"/>
        <v xml:space="preserve"> </v>
      </c>
      <c r="K571" s="59" t="str">
        <f t="shared" si="67"/>
        <v xml:space="preserve"> </v>
      </c>
      <c r="L571" s="59" t="str">
        <f t="shared" si="68"/>
        <v xml:space="preserve"> </v>
      </c>
      <c r="W571" s="97">
        <f>DATA!A564</f>
        <v>359</v>
      </c>
      <c r="X571" s="97">
        <f>DATA!B564</f>
        <v>42</v>
      </c>
      <c r="Y571" s="39">
        <f>DATA!C564</f>
        <v>11.33980925</v>
      </c>
      <c r="Z571" s="38">
        <f>DATA!D564</f>
        <v>0.45359237000000086</v>
      </c>
      <c r="AA571" s="38">
        <f>DATA!E564</f>
        <v>0.55449352985714295</v>
      </c>
    </row>
    <row r="572" spans="1:27" x14ac:dyDescent="0.35">
      <c r="A572" s="2" t="s">
        <v>634</v>
      </c>
      <c r="B572" s="3"/>
      <c r="C572" s="58">
        <f t="shared" si="63"/>
        <v>0</v>
      </c>
      <c r="D572" s="3"/>
      <c r="E572" s="58">
        <f t="shared" si="64"/>
        <v>0</v>
      </c>
      <c r="F572" s="43"/>
      <c r="G572" s="4"/>
      <c r="H572" s="43"/>
      <c r="I572" s="61" t="str">
        <f t="shared" si="65"/>
        <v xml:space="preserve"> </v>
      </c>
      <c r="J572" s="61" t="str">
        <f t="shared" si="66"/>
        <v xml:space="preserve"> </v>
      </c>
      <c r="K572" s="59" t="str">
        <f t="shared" si="67"/>
        <v xml:space="preserve"> </v>
      </c>
      <c r="L572" s="59" t="str">
        <f t="shared" si="68"/>
        <v xml:space="preserve"> </v>
      </c>
      <c r="W572" s="97">
        <f>DATA!A565</f>
        <v>359</v>
      </c>
      <c r="X572" s="97">
        <f>DATA!B565</f>
        <v>43</v>
      </c>
      <c r="Y572" s="39">
        <f>DATA!C565</f>
        <v>11.793401620000001</v>
      </c>
      <c r="Z572" s="38">
        <f>DATA!D565</f>
        <v>0.45359237000000086</v>
      </c>
      <c r="AA572" s="38">
        <f>DATA!E565</f>
        <v>0.57300750414285717</v>
      </c>
    </row>
    <row r="573" spans="1:27" x14ac:dyDescent="0.35">
      <c r="A573" s="2" t="s">
        <v>635</v>
      </c>
      <c r="B573" s="3"/>
      <c r="C573" s="58">
        <f t="shared" si="63"/>
        <v>0</v>
      </c>
      <c r="D573" s="3"/>
      <c r="E573" s="58">
        <f t="shared" si="64"/>
        <v>0</v>
      </c>
      <c r="F573" s="43"/>
      <c r="G573" s="4"/>
      <c r="H573" s="43"/>
      <c r="I573" s="61" t="str">
        <f t="shared" si="65"/>
        <v xml:space="preserve"> </v>
      </c>
      <c r="J573" s="61" t="str">
        <f t="shared" si="66"/>
        <v xml:space="preserve"> </v>
      </c>
      <c r="K573" s="59" t="str">
        <f t="shared" si="67"/>
        <v xml:space="preserve"> </v>
      </c>
      <c r="L573" s="59" t="str">
        <f t="shared" si="68"/>
        <v xml:space="preserve"> </v>
      </c>
      <c r="W573" s="97">
        <f>DATA!A566</f>
        <v>359</v>
      </c>
      <c r="X573" s="97">
        <f>DATA!B566</f>
        <v>44</v>
      </c>
      <c r="Y573" s="39">
        <f>DATA!C566</f>
        <v>12.246993990000002</v>
      </c>
      <c r="Z573" s="38">
        <f>DATA!D566</f>
        <v>0.45359236999999908</v>
      </c>
      <c r="AA573" s="38">
        <f>DATA!E566</f>
        <v>0.5915214784285715</v>
      </c>
    </row>
    <row r="574" spans="1:27" x14ac:dyDescent="0.35">
      <c r="A574" s="2" t="s">
        <v>636</v>
      </c>
      <c r="B574" s="3"/>
      <c r="C574" s="58">
        <f t="shared" si="63"/>
        <v>0</v>
      </c>
      <c r="D574" s="3"/>
      <c r="E574" s="58">
        <f t="shared" si="64"/>
        <v>0</v>
      </c>
      <c r="F574" s="43"/>
      <c r="G574" s="4"/>
      <c r="H574" s="43"/>
      <c r="I574" s="61" t="str">
        <f t="shared" si="65"/>
        <v xml:space="preserve"> </v>
      </c>
      <c r="J574" s="61" t="str">
        <f t="shared" si="66"/>
        <v xml:space="preserve"> </v>
      </c>
      <c r="K574" s="59" t="str">
        <f t="shared" si="67"/>
        <v xml:space="preserve"> </v>
      </c>
      <c r="L574" s="59" t="str">
        <f t="shared" si="68"/>
        <v xml:space="preserve"> </v>
      </c>
      <c r="W574" s="97">
        <f>DATA!A567</f>
        <v>359</v>
      </c>
      <c r="X574" s="97">
        <f>DATA!B567</f>
        <v>45</v>
      </c>
      <c r="Y574" s="39">
        <f>DATA!C567</f>
        <v>12.700586360000001</v>
      </c>
      <c r="Z574" s="38">
        <f>DATA!D567</f>
        <v>0.45359236999999908</v>
      </c>
      <c r="AA574" s="38">
        <f>DATA!E567</f>
        <v>0.61003545271428572</v>
      </c>
    </row>
    <row r="575" spans="1:27" x14ac:dyDescent="0.35">
      <c r="A575" s="2" t="s">
        <v>637</v>
      </c>
      <c r="B575" s="3"/>
      <c r="C575" s="58">
        <f t="shared" si="63"/>
        <v>0</v>
      </c>
      <c r="D575" s="3"/>
      <c r="E575" s="58">
        <f t="shared" si="64"/>
        <v>0</v>
      </c>
      <c r="F575" s="43"/>
      <c r="G575" s="4"/>
      <c r="H575" s="43"/>
      <c r="I575" s="61" t="str">
        <f t="shared" si="65"/>
        <v xml:space="preserve"> </v>
      </c>
      <c r="J575" s="61" t="str">
        <f t="shared" si="66"/>
        <v xml:space="preserve"> </v>
      </c>
      <c r="K575" s="59" t="str">
        <f t="shared" si="67"/>
        <v xml:space="preserve"> </v>
      </c>
      <c r="L575" s="59" t="str">
        <f t="shared" si="68"/>
        <v xml:space="preserve"> </v>
      </c>
      <c r="W575" s="97">
        <f>DATA!A568</f>
        <v>359</v>
      </c>
      <c r="X575" s="97">
        <f>DATA!B568</f>
        <v>46</v>
      </c>
      <c r="Y575" s="39">
        <f>DATA!C568</f>
        <v>13.15417873</v>
      </c>
      <c r="Z575" s="38">
        <f>DATA!D568</f>
        <v>0.45359237000000086</v>
      </c>
      <c r="AA575" s="38">
        <f>DATA!E568</f>
        <v>0.62854942700000005</v>
      </c>
    </row>
    <row r="576" spans="1:27" x14ac:dyDescent="0.35">
      <c r="A576" s="2" t="s">
        <v>638</v>
      </c>
      <c r="B576" s="3"/>
      <c r="C576" s="58">
        <f t="shared" si="63"/>
        <v>0</v>
      </c>
      <c r="D576" s="3"/>
      <c r="E576" s="58">
        <f t="shared" si="64"/>
        <v>0</v>
      </c>
      <c r="F576" s="43"/>
      <c r="G576" s="4"/>
      <c r="H576" s="43"/>
      <c r="I576" s="61" t="str">
        <f t="shared" si="65"/>
        <v xml:space="preserve"> </v>
      </c>
      <c r="J576" s="61" t="str">
        <f t="shared" si="66"/>
        <v xml:space="preserve"> </v>
      </c>
      <c r="K576" s="59" t="str">
        <f t="shared" si="67"/>
        <v xml:space="preserve"> </v>
      </c>
      <c r="L576" s="59" t="str">
        <f t="shared" si="68"/>
        <v xml:space="preserve"> </v>
      </c>
      <c r="W576" s="97">
        <f>DATA!A569</f>
        <v>359</v>
      </c>
      <c r="X576" s="97">
        <f>DATA!B569</f>
        <v>47</v>
      </c>
      <c r="Y576" s="39">
        <f>DATA!C569</f>
        <v>13.607771100000001</v>
      </c>
      <c r="Z576" s="38">
        <f>DATA!D569</f>
        <v>0.45359236999999908</v>
      </c>
      <c r="AA576" s="38">
        <f>DATA!E569</f>
        <v>0.66789162235714283</v>
      </c>
    </row>
    <row r="577" spans="1:27" x14ac:dyDescent="0.35">
      <c r="A577" s="2" t="s">
        <v>639</v>
      </c>
      <c r="B577" s="3"/>
      <c r="C577" s="58">
        <f t="shared" si="63"/>
        <v>0</v>
      </c>
      <c r="D577" s="3"/>
      <c r="E577" s="58">
        <f t="shared" si="64"/>
        <v>0</v>
      </c>
      <c r="F577" s="43"/>
      <c r="G577" s="4"/>
      <c r="H577" s="43"/>
      <c r="I577" s="61" t="str">
        <f t="shared" si="65"/>
        <v xml:space="preserve"> </v>
      </c>
      <c r="J577" s="61" t="str">
        <f t="shared" si="66"/>
        <v xml:space="preserve"> </v>
      </c>
      <c r="K577" s="59" t="str">
        <f t="shared" si="67"/>
        <v xml:space="preserve"> </v>
      </c>
      <c r="L577" s="59" t="str">
        <f t="shared" si="68"/>
        <v xml:space="preserve"> </v>
      </c>
      <c r="W577" s="97">
        <f>DATA!A570</f>
        <v>359</v>
      </c>
      <c r="X577" s="97">
        <f>DATA!B570</f>
        <v>48</v>
      </c>
      <c r="Y577" s="39">
        <f>DATA!C570</f>
        <v>14.06136347</v>
      </c>
      <c r="Z577" s="38">
        <f>DATA!D570</f>
        <v>0.45359237000000086</v>
      </c>
      <c r="AA577" s="38">
        <f>DATA!E570</f>
        <v>0.70723381771428573</v>
      </c>
    </row>
    <row r="578" spans="1:27" x14ac:dyDescent="0.35">
      <c r="A578" s="2" t="s">
        <v>640</v>
      </c>
      <c r="B578" s="3"/>
      <c r="C578" s="58">
        <f t="shared" si="63"/>
        <v>0</v>
      </c>
      <c r="D578" s="3"/>
      <c r="E578" s="58">
        <f t="shared" si="64"/>
        <v>0</v>
      </c>
      <c r="F578" s="43"/>
      <c r="G578" s="4"/>
      <c r="H578" s="43"/>
      <c r="I578" s="61" t="str">
        <f t="shared" si="65"/>
        <v xml:space="preserve"> </v>
      </c>
      <c r="J578" s="61" t="str">
        <f t="shared" si="66"/>
        <v xml:space="preserve"> </v>
      </c>
      <c r="K578" s="59" t="str">
        <f t="shared" si="67"/>
        <v xml:space="preserve"> </v>
      </c>
      <c r="L578" s="59" t="str">
        <f t="shared" si="68"/>
        <v xml:space="preserve"> </v>
      </c>
      <c r="W578" s="97">
        <f>DATA!A571</f>
        <v>359</v>
      </c>
      <c r="X578" s="97">
        <f>DATA!B571</f>
        <v>49</v>
      </c>
      <c r="Y578" s="39">
        <f>DATA!C571</f>
        <v>14.514955840000001</v>
      </c>
      <c r="Z578" s="38">
        <f>DATA!D571</f>
        <v>0.61558964499999824</v>
      </c>
      <c r="AA578" s="38">
        <f>DATA!E571</f>
        <v>0.74657601307142851</v>
      </c>
    </row>
    <row r="579" spans="1:27" x14ac:dyDescent="0.35">
      <c r="A579" s="2" t="s">
        <v>641</v>
      </c>
      <c r="B579" s="3"/>
      <c r="C579" s="58">
        <f t="shared" si="63"/>
        <v>0</v>
      </c>
      <c r="D579" s="3"/>
      <c r="E579" s="58">
        <f t="shared" si="64"/>
        <v>0</v>
      </c>
      <c r="F579" s="43"/>
      <c r="G579" s="4"/>
      <c r="H579" s="43"/>
      <c r="I579" s="61" t="str">
        <f t="shared" si="65"/>
        <v xml:space="preserve"> </v>
      </c>
      <c r="J579" s="61" t="str">
        <f t="shared" si="66"/>
        <v xml:space="preserve"> </v>
      </c>
      <c r="K579" s="59" t="str">
        <f t="shared" si="67"/>
        <v xml:space="preserve"> </v>
      </c>
      <c r="L579" s="59" t="str">
        <f t="shared" si="68"/>
        <v xml:space="preserve"> </v>
      </c>
      <c r="W579" s="97">
        <f>DATA!A572</f>
        <v>359</v>
      </c>
      <c r="X579" s="97">
        <f>DATA!B572</f>
        <v>50</v>
      </c>
      <c r="Y579" s="39">
        <f>DATA!C572</f>
        <v>15.130545484999999</v>
      </c>
      <c r="Z579" s="38">
        <f>DATA!D572</f>
        <v>0.61558964500000179</v>
      </c>
      <c r="AA579" s="38">
        <f>DATA!E572</f>
        <v>0.78591820842857152</v>
      </c>
    </row>
    <row r="580" spans="1:27" x14ac:dyDescent="0.35">
      <c r="A580" s="2" t="s">
        <v>642</v>
      </c>
      <c r="B580" s="3"/>
      <c r="C580" s="58">
        <f t="shared" si="63"/>
        <v>0</v>
      </c>
      <c r="D580" s="3"/>
      <c r="E580" s="58">
        <f t="shared" si="64"/>
        <v>0</v>
      </c>
      <c r="F580" s="43"/>
      <c r="G580" s="4"/>
      <c r="H580" s="43"/>
      <c r="I580" s="61" t="str">
        <f t="shared" si="65"/>
        <v xml:space="preserve"> </v>
      </c>
      <c r="J580" s="61" t="str">
        <f t="shared" si="66"/>
        <v xml:space="preserve"> </v>
      </c>
      <c r="K580" s="59" t="str">
        <f t="shared" si="67"/>
        <v xml:space="preserve"> </v>
      </c>
      <c r="L580" s="59" t="str">
        <f t="shared" si="68"/>
        <v xml:space="preserve"> </v>
      </c>
      <c r="W580" s="97">
        <f>DATA!A573</f>
        <v>359</v>
      </c>
      <c r="X580" s="97">
        <f>DATA!B573</f>
        <v>51</v>
      </c>
      <c r="Y580" s="39">
        <f>DATA!C573</f>
        <v>15.746135130000001</v>
      </c>
      <c r="Z580" s="38">
        <f>DATA!D573</f>
        <v>0.61558964500000179</v>
      </c>
      <c r="AA580" s="38">
        <f>DATA!E573</f>
        <v>0.8252604037857143</v>
      </c>
    </row>
    <row r="581" spans="1:27" x14ac:dyDescent="0.35">
      <c r="A581" s="2" t="s">
        <v>643</v>
      </c>
      <c r="B581" s="3"/>
      <c r="C581" s="58">
        <f t="shared" si="63"/>
        <v>0</v>
      </c>
      <c r="D581" s="3"/>
      <c r="E581" s="58">
        <f t="shared" si="64"/>
        <v>0</v>
      </c>
      <c r="F581" s="43"/>
      <c r="G581" s="4"/>
      <c r="H581" s="43"/>
      <c r="I581" s="61" t="str">
        <f t="shared" si="65"/>
        <v xml:space="preserve"> </v>
      </c>
      <c r="J581" s="61" t="str">
        <f t="shared" si="66"/>
        <v xml:space="preserve"> </v>
      </c>
      <c r="K581" s="59" t="str">
        <f t="shared" si="67"/>
        <v xml:space="preserve"> </v>
      </c>
      <c r="L581" s="59" t="str">
        <f t="shared" si="68"/>
        <v xml:space="preserve"> </v>
      </c>
      <c r="W581" s="97">
        <f>DATA!A574</f>
        <v>359</v>
      </c>
      <c r="X581" s="97">
        <f>DATA!B574</f>
        <v>52</v>
      </c>
      <c r="Y581" s="39">
        <f>DATA!C574</f>
        <v>16.361724775000003</v>
      </c>
      <c r="Z581" s="38">
        <f>DATA!D574</f>
        <v>0.61558964500000002</v>
      </c>
      <c r="AA581" s="38">
        <f>DATA!E574</f>
        <v>0.86460259914285709</v>
      </c>
    </row>
    <row r="582" spans="1:27" x14ac:dyDescent="0.35">
      <c r="A582" s="2" t="s">
        <v>644</v>
      </c>
      <c r="B582" s="3"/>
      <c r="C582" s="58">
        <f t="shared" si="63"/>
        <v>0</v>
      </c>
      <c r="D582" s="3"/>
      <c r="E582" s="58">
        <f t="shared" si="64"/>
        <v>0</v>
      </c>
      <c r="F582" s="43"/>
      <c r="G582" s="4"/>
      <c r="H582" s="43"/>
      <c r="I582" s="61" t="str">
        <f t="shared" si="65"/>
        <v xml:space="preserve"> </v>
      </c>
      <c r="J582" s="61" t="str">
        <f t="shared" si="66"/>
        <v xml:space="preserve"> </v>
      </c>
      <c r="K582" s="59" t="str">
        <f t="shared" si="67"/>
        <v xml:space="preserve"> </v>
      </c>
      <c r="L582" s="59" t="str">
        <f t="shared" si="68"/>
        <v xml:space="preserve"> </v>
      </c>
      <c r="W582" s="97">
        <f>DATA!A575</f>
        <v>359</v>
      </c>
      <c r="X582" s="97">
        <f>DATA!B575</f>
        <v>53</v>
      </c>
      <c r="Y582" s="39">
        <f>DATA!C575</f>
        <v>16.977314420000003</v>
      </c>
      <c r="Z582" s="38">
        <f>DATA!D575</f>
        <v>0.61558964499999647</v>
      </c>
      <c r="AA582" s="38">
        <f>DATA!E575</f>
        <v>0.90394479449999998</v>
      </c>
    </row>
    <row r="583" spans="1:27" x14ac:dyDescent="0.35">
      <c r="A583" s="2" t="s">
        <v>645</v>
      </c>
      <c r="B583" s="3"/>
      <c r="C583" s="58">
        <f t="shared" si="63"/>
        <v>0</v>
      </c>
      <c r="D583" s="3"/>
      <c r="E583" s="58">
        <f t="shared" si="64"/>
        <v>0</v>
      </c>
      <c r="F583" s="43"/>
      <c r="G583" s="4"/>
      <c r="H583" s="43"/>
      <c r="I583" s="61" t="str">
        <f t="shared" si="65"/>
        <v xml:space="preserve"> </v>
      </c>
      <c r="J583" s="61" t="str">
        <f t="shared" si="66"/>
        <v xml:space="preserve"> </v>
      </c>
      <c r="K583" s="59" t="str">
        <f t="shared" si="67"/>
        <v xml:space="preserve"> </v>
      </c>
      <c r="L583" s="59" t="str">
        <f t="shared" si="68"/>
        <v xml:space="preserve"> </v>
      </c>
      <c r="W583" s="97">
        <f>DATA!A576</f>
        <v>359</v>
      </c>
      <c r="X583" s="97">
        <f>DATA!B576</f>
        <v>54</v>
      </c>
      <c r="Y583" s="39">
        <f>DATA!C576</f>
        <v>17.592904064999999</v>
      </c>
      <c r="Z583" s="38">
        <f>DATA!D576</f>
        <v>0.61558964500000002</v>
      </c>
      <c r="AA583" s="38">
        <f>DATA!E576</f>
        <v>0.92940150914285713</v>
      </c>
    </row>
    <row r="584" spans="1:27" x14ac:dyDescent="0.35">
      <c r="A584" s="2" t="s">
        <v>646</v>
      </c>
      <c r="B584" s="3"/>
      <c r="C584" s="58">
        <f t="shared" si="63"/>
        <v>0</v>
      </c>
      <c r="D584" s="3"/>
      <c r="E584" s="58">
        <f t="shared" si="64"/>
        <v>0</v>
      </c>
      <c r="F584" s="43"/>
      <c r="G584" s="4"/>
      <c r="H584" s="43"/>
      <c r="I584" s="61" t="str">
        <f t="shared" si="65"/>
        <v xml:space="preserve"> </v>
      </c>
      <c r="J584" s="61" t="str">
        <f t="shared" si="66"/>
        <v xml:space="preserve"> </v>
      </c>
      <c r="K584" s="59" t="str">
        <f t="shared" si="67"/>
        <v xml:space="preserve"> </v>
      </c>
      <c r="L584" s="59" t="str">
        <f t="shared" si="68"/>
        <v xml:space="preserve"> </v>
      </c>
      <c r="W584" s="97">
        <f>DATA!A577</f>
        <v>359</v>
      </c>
      <c r="X584" s="97">
        <f>DATA!B577</f>
        <v>55</v>
      </c>
      <c r="Y584" s="39">
        <f>DATA!C577</f>
        <v>18.208493709999999</v>
      </c>
      <c r="Z584" s="38">
        <f>DATA!D577</f>
        <v>0.61558964500000357</v>
      </c>
      <c r="AA584" s="38">
        <f>DATA!E577</f>
        <v>0.95485822378571428</v>
      </c>
    </row>
    <row r="585" spans="1:27" x14ac:dyDescent="0.35">
      <c r="A585" s="2" t="s">
        <v>647</v>
      </c>
      <c r="B585" s="3"/>
      <c r="C585" s="58">
        <f t="shared" si="63"/>
        <v>0</v>
      </c>
      <c r="D585" s="3"/>
      <c r="E585" s="58">
        <f t="shared" si="64"/>
        <v>0</v>
      </c>
      <c r="F585" s="43"/>
      <c r="G585" s="4"/>
      <c r="H585" s="43"/>
      <c r="I585" s="61" t="str">
        <f t="shared" si="65"/>
        <v xml:space="preserve"> </v>
      </c>
      <c r="J585" s="61" t="str">
        <f t="shared" si="66"/>
        <v xml:space="preserve"> </v>
      </c>
      <c r="K585" s="59" t="str">
        <f t="shared" si="67"/>
        <v xml:space="preserve"> </v>
      </c>
      <c r="L585" s="59" t="str">
        <f t="shared" si="68"/>
        <v xml:space="preserve"> </v>
      </c>
      <c r="W585" s="97">
        <f>DATA!A578</f>
        <v>359</v>
      </c>
      <c r="X585" s="97">
        <f>DATA!B578</f>
        <v>56</v>
      </c>
      <c r="Y585" s="39">
        <f>DATA!C578</f>
        <v>18.824083355000003</v>
      </c>
      <c r="Z585" s="38">
        <f>DATA!D578</f>
        <v>0.6868684459999983</v>
      </c>
      <c r="AA585" s="38">
        <f>DATA!E578</f>
        <v>0.98031493842857143</v>
      </c>
    </row>
    <row r="586" spans="1:27" x14ac:dyDescent="0.35">
      <c r="A586" s="2" t="s">
        <v>648</v>
      </c>
      <c r="B586" s="3"/>
      <c r="C586" s="58">
        <f t="shared" ref="C586:C649" si="69">IF($P$17=1,CONVERT(B586,"lbm","kg"),B586)</f>
        <v>0</v>
      </c>
      <c r="D586" s="3"/>
      <c r="E586" s="58">
        <f t="shared" ref="E586:E649" si="70">IF($P$17=1,CONVERT(D586,"lbm","kg"),D586)</f>
        <v>0</v>
      </c>
      <c r="F586" s="43"/>
      <c r="G586" s="4"/>
      <c r="H586" s="43"/>
      <c r="I586" s="61" t="str">
        <f t="shared" si="65"/>
        <v xml:space="preserve"> </v>
      </c>
      <c r="J586" s="61" t="str">
        <f t="shared" si="66"/>
        <v xml:space="preserve"> </v>
      </c>
      <c r="K586" s="59" t="str">
        <f t="shared" si="67"/>
        <v xml:space="preserve"> </v>
      </c>
      <c r="L586" s="59" t="str">
        <f t="shared" si="68"/>
        <v xml:space="preserve"> </v>
      </c>
      <c r="W586" s="97">
        <f>DATA!A579</f>
        <v>359</v>
      </c>
      <c r="X586" s="97">
        <f>DATA!B579</f>
        <v>57</v>
      </c>
      <c r="Y586" s="39">
        <f>DATA!C579</f>
        <v>19.510951801000001</v>
      </c>
      <c r="Z586" s="38">
        <f>DATA!D579</f>
        <v>0.68686844600000185</v>
      </c>
      <c r="AA586" s="38">
        <f>DATA!E579</f>
        <v>1.0057716530714287</v>
      </c>
    </row>
    <row r="587" spans="1:27" x14ac:dyDescent="0.35">
      <c r="A587" s="2" t="s">
        <v>649</v>
      </c>
      <c r="B587" s="3"/>
      <c r="C587" s="58">
        <f t="shared" si="69"/>
        <v>0</v>
      </c>
      <c r="D587" s="3"/>
      <c r="E587" s="58">
        <f t="shared" si="70"/>
        <v>0</v>
      </c>
      <c r="F587" s="43"/>
      <c r="G587" s="4"/>
      <c r="H587" s="43"/>
      <c r="I587" s="61" t="str">
        <f t="shared" ref="I587:I650" si="71">IF(F587&gt;0,(((E587-C587)*F587)+(($P$12-E587)/(VLOOKUP(E587,$S$10:$U$182,2)))*(VLOOKUP(E587,$S$10:$U$182,3))+((C587-$P$11)/(VLOOKUP(C587,$S$10:$U$182,2)))*(VLOOKUP(C587,$S$10:$U$182,3)))/($P$12-$P$11)," ")</f>
        <v xml:space="preserve"> </v>
      </c>
      <c r="J587" s="61" t="str">
        <f t="shared" ref="J587:J650" si="72">IF(G587&gt;0,IF(B587=0," ",(I587/(1+(G587*$B$7))))," ")</f>
        <v xml:space="preserve"> </v>
      </c>
      <c r="K587" s="59" t="str">
        <f t="shared" ref="K587:K650" si="73">IF(H587&gt;0,IF(B587&gt;1,(I587*H587)," ")," ")</f>
        <v xml:space="preserve"> </v>
      </c>
      <c r="L587" s="59" t="str">
        <f t="shared" ref="L587:L650" si="74">IF(G587=0," ",IF(H587=0," ",IF(G587&gt;0,IF(B587&gt;1,(J587*H587)," ")," ")))</f>
        <v xml:space="preserve"> </v>
      </c>
      <c r="W587" s="97">
        <f>DATA!A580</f>
        <v>359</v>
      </c>
      <c r="X587" s="97">
        <f>DATA!B580</f>
        <v>58</v>
      </c>
      <c r="Y587" s="39">
        <f>DATA!C580</f>
        <v>20.197820247000003</v>
      </c>
      <c r="Z587" s="38">
        <f>DATA!D580</f>
        <v>0.6868684459999983</v>
      </c>
      <c r="AA587" s="38">
        <f>DATA!E580</f>
        <v>1.0312283677142857</v>
      </c>
    </row>
    <row r="588" spans="1:27" x14ac:dyDescent="0.35">
      <c r="A588" s="2" t="s">
        <v>650</v>
      </c>
      <c r="B588" s="3"/>
      <c r="C588" s="58">
        <f t="shared" si="69"/>
        <v>0</v>
      </c>
      <c r="D588" s="3"/>
      <c r="E588" s="58">
        <f t="shared" si="70"/>
        <v>0</v>
      </c>
      <c r="F588" s="43"/>
      <c r="G588" s="4"/>
      <c r="H588" s="43"/>
      <c r="I588" s="61" t="str">
        <f t="shared" si="71"/>
        <v xml:space="preserve"> </v>
      </c>
      <c r="J588" s="61" t="str">
        <f t="shared" si="72"/>
        <v xml:space="preserve"> </v>
      </c>
      <c r="K588" s="59" t="str">
        <f t="shared" si="73"/>
        <v xml:space="preserve"> </v>
      </c>
      <c r="L588" s="59" t="str">
        <f t="shared" si="74"/>
        <v xml:space="preserve"> </v>
      </c>
      <c r="W588" s="97">
        <f>DATA!A581</f>
        <v>359</v>
      </c>
      <c r="X588" s="97">
        <f>DATA!B581</f>
        <v>59</v>
      </c>
      <c r="Y588" s="39">
        <f>DATA!C581</f>
        <v>20.884688693000001</v>
      </c>
      <c r="Z588" s="38">
        <f>DATA!D581</f>
        <v>0.69</v>
      </c>
      <c r="AA588" s="38">
        <f>DATA!E581</f>
        <v>1.0566850823571428</v>
      </c>
    </row>
    <row r="589" spans="1:27" x14ac:dyDescent="0.35">
      <c r="A589" s="2" t="s">
        <v>651</v>
      </c>
      <c r="B589" s="3"/>
      <c r="C589" s="58">
        <f t="shared" si="69"/>
        <v>0</v>
      </c>
      <c r="D589" s="3"/>
      <c r="E589" s="58">
        <f t="shared" si="70"/>
        <v>0</v>
      </c>
      <c r="F589" s="43"/>
      <c r="G589" s="4"/>
      <c r="H589" s="43"/>
      <c r="I589" s="61" t="str">
        <f t="shared" si="71"/>
        <v xml:space="preserve"> </v>
      </c>
      <c r="J589" s="61" t="str">
        <f t="shared" si="72"/>
        <v xml:space="preserve"> </v>
      </c>
      <c r="K589" s="59" t="str">
        <f t="shared" si="73"/>
        <v xml:space="preserve"> </v>
      </c>
      <c r="L589" s="59" t="str">
        <f t="shared" si="74"/>
        <v xml:space="preserve"> </v>
      </c>
      <c r="W589" s="97">
        <f>DATA!A582</f>
        <v>359</v>
      </c>
      <c r="X589" s="97">
        <f>DATA!B582</f>
        <v>60</v>
      </c>
      <c r="Y589" s="39">
        <f>DATA!C582</f>
        <v>21.683447258057942</v>
      </c>
      <c r="Z589" s="38">
        <f>DATA!D582</f>
        <v>0.67337175070711908</v>
      </c>
      <c r="AA589" s="38">
        <f>DATA!E582</f>
        <v>1.0438145965022758</v>
      </c>
    </row>
    <row r="590" spans="1:27" x14ac:dyDescent="0.35">
      <c r="A590" s="2" t="s">
        <v>652</v>
      </c>
      <c r="B590" s="3"/>
      <c r="C590" s="58">
        <f t="shared" si="69"/>
        <v>0</v>
      </c>
      <c r="D590" s="3"/>
      <c r="E590" s="58">
        <f t="shared" si="70"/>
        <v>0</v>
      </c>
      <c r="F590" s="43"/>
      <c r="G590" s="4"/>
      <c r="H590" s="43"/>
      <c r="I590" s="61" t="str">
        <f t="shared" si="71"/>
        <v xml:space="preserve"> </v>
      </c>
      <c r="J590" s="61" t="str">
        <f t="shared" si="72"/>
        <v xml:space="preserve"> </v>
      </c>
      <c r="K590" s="59" t="str">
        <f t="shared" si="73"/>
        <v xml:space="preserve"> </v>
      </c>
      <c r="L590" s="59" t="str">
        <f t="shared" si="74"/>
        <v xml:space="preserve"> </v>
      </c>
      <c r="W590" s="97">
        <f>DATA!A583</f>
        <v>359</v>
      </c>
      <c r="X590" s="97">
        <f>DATA!B583</f>
        <v>61</v>
      </c>
      <c r="Y590" s="39">
        <f>DATA!C583</f>
        <v>22.356819008765061</v>
      </c>
      <c r="Z590" s="38">
        <f>DATA!D583</f>
        <v>0.68275803412485203</v>
      </c>
      <c r="AA590" s="38">
        <f>DATA!E583</f>
        <v>1.0728010086987561</v>
      </c>
    </row>
    <row r="591" spans="1:27" x14ac:dyDescent="0.35">
      <c r="A591" s="2" t="s">
        <v>653</v>
      </c>
      <c r="B591" s="3"/>
      <c r="C591" s="58">
        <f t="shared" si="69"/>
        <v>0</v>
      </c>
      <c r="D591" s="3"/>
      <c r="E591" s="58">
        <f t="shared" si="70"/>
        <v>0</v>
      </c>
      <c r="F591" s="43"/>
      <c r="G591" s="4"/>
      <c r="H591" s="43"/>
      <c r="I591" s="61" t="str">
        <f t="shared" si="71"/>
        <v xml:space="preserve"> </v>
      </c>
      <c r="J591" s="61" t="str">
        <f t="shared" si="72"/>
        <v xml:space="preserve"> </v>
      </c>
      <c r="K591" s="59" t="str">
        <f t="shared" si="73"/>
        <v xml:space="preserve"> </v>
      </c>
      <c r="L591" s="59" t="str">
        <f t="shared" si="74"/>
        <v xml:space="preserve"> </v>
      </c>
      <c r="W591" s="97">
        <f>DATA!A584</f>
        <v>359</v>
      </c>
      <c r="X591" s="97">
        <f>DATA!B584</f>
        <v>62</v>
      </c>
      <c r="Y591" s="39">
        <f>DATA!C584</f>
        <v>23.039577042889913</v>
      </c>
      <c r="Z591" s="38">
        <f>DATA!D584</f>
        <v>0.69200995932513187</v>
      </c>
      <c r="AA591" s="38">
        <f>DATA!E584</f>
        <v>1.1019276896844752</v>
      </c>
    </row>
    <row r="592" spans="1:27" x14ac:dyDescent="0.35">
      <c r="A592" s="2" t="s">
        <v>654</v>
      </c>
      <c r="B592" s="3"/>
      <c r="C592" s="58">
        <f t="shared" si="69"/>
        <v>0</v>
      </c>
      <c r="D592" s="3"/>
      <c r="E592" s="58">
        <f t="shared" si="70"/>
        <v>0</v>
      </c>
      <c r="F592" s="43"/>
      <c r="G592" s="4"/>
      <c r="H592" s="43"/>
      <c r="I592" s="61" t="str">
        <f t="shared" si="71"/>
        <v xml:space="preserve"> </v>
      </c>
      <c r="J592" s="61" t="str">
        <f t="shared" si="72"/>
        <v xml:space="preserve"> </v>
      </c>
      <c r="K592" s="59" t="str">
        <f t="shared" si="73"/>
        <v xml:space="preserve"> </v>
      </c>
      <c r="L592" s="59" t="str">
        <f t="shared" si="74"/>
        <v xml:space="preserve"> </v>
      </c>
      <c r="W592" s="97">
        <f>DATA!A585</f>
        <v>359</v>
      </c>
      <c r="X592" s="97">
        <f>DATA!B585</f>
        <v>63</v>
      </c>
      <c r="Y592" s="39">
        <f>DATA!C585</f>
        <v>23.731587002215043</v>
      </c>
      <c r="Z592" s="38">
        <f>DATA!D585</f>
        <v>0.70112555651653352</v>
      </c>
      <c r="AA592" s="38">
        <f>DATA!E585</f>
        <v>1.1311748828689576</v>
      </c>
    </row>
    <row r="593" spans="1:27" x14ac:dyDescent="0.35">
      <c r="A593" s="2" t="s">
        <v>655</v>
      </c>
      <c r="B593" s="3"/>
      <c r="C593" s="58">
        <f t="shared" si="69"/>
        <v>0</v>
      </c>
      <c r="D593" s="3"/>
      <c r="E593" s="58">
        <f t="shared" si="70"/>
        <v>0</v>
      </c>
      <c r="F593" s="43"/>
      <c r="G593" s="4"/>
      <c r="H593" s="43"/>
      <c r="I593" s="61" t="str">
        <f t="shared" si="71"/>
        <v xml:space="preserve"> </v>
      </c>
      <c r="J593" s="61" t="str">
        <f t="shared" si="72"/>
        <v xml:space="preserve"> </v>
      </c>
      <c r="K593" s="59" t="str">
        <f t="shared" si="73"/>
        <v xml:space="preserve"> </v>
      </c>
      <c r="L593" s="59" t="str">
        <f t="shared" si="74"/>
        <v xml:space="preserve"> </v>
      </c>
      <c r="W593" s="97">
        <f>DATA!A586</f>
        <v>359</v>
      </c>
      <c r="X593" s="97">
        <f>DATA!B586</f>
        <v>64</v>
      </c>
      <c r="Y593" s="39">
        <f>DATA!C586</f>
        <v>24.432712558731581</v>
      </c>
      <c r="Z593" s="38">
        <f>DATA!D586</f>
        <v>0.7101029503995715</v>
      </c>
      <c r="AA593" s="38">
        <f>DATA!E586</f>
        <v>1.1605228396592735</v>
      </c>
    </row>
    <row r="594" spans="1:27" x14ac:dyDescent="0.35">
      <c r="A594" s="2" t="s">
        <v>656</v>
      </c>
      <c r="B594" s="3"/>
      <c r="C594" s="58">
        <f t="shared" si="69"/>
        <v>0</v>
      </c>
      <c r="D594" s="3"/>
      <c r="E594" s="58">
        <f t="shared" si="70"/>
        <v>0</v>
      </c>
      <c r="F594" s="43"/>
      <c r="G594" s="4"/>
      <c r="H594" s="43"/>
      <c r="I594" s="61" t="str">
        <f t="shared" si="71"/>
        <v xml:space="preserve"> </v>
      </c>
      <c r="J594" s="61" t="str">
        <f t="shared" si="72"/>
        <v xml:space="preserve"> </v>
      </c>
      <c r="K594" s="59" t="str">
        <f t="shared" si="73"/>
        <v xml:space="preserve"> </v>
      </c>
      <c r="L594" s="59" t="str">
        <f t="shared" si="74"/>
        <v xml:space="preserve"> </v>
      </c>
      <c r="W594" s="97">
        <f>DATA!A587</f>
        <v>359</v>
      </c>
      <c r="X594" s="97">
        <f>DATA!B587</f>
        <v>65</v>
      </c>
      <c r="Y594" s="39">
        <f>DATA!C587</f>
        <v>25.14281550913115</v>
      </c>
      <c r="Z594" s="38">
        <f>DATA!D587</f>
        <v>0.71894035990563676</v>
      </c>
      <c r="AA594" s="38">
        <f>DATA!E587</f>
        <v>1.1899518597375474</v>
      </c>
    </row>
    <row r="595" spans="1:27" x14ac:dyDescent="0.35">
      <c r="A595" s="2" t="s">
        <v>657</v>
      </c>
      <c r="B595" s="3"/>
      <c r="C595" s="58">
        <f t="shared" si="69"/>
        <v>0</v>
      </c>
      <c r="D595" s="3"/>
      <c r="E595" s="58">
        <f t="shared" si="70"/>
        <v>0</v>
      </c>
      <c r="F595" s="43"/>
      <c r="G595" s="4"/>
      <c r="H595" s="43"/>
      <c r="I595" s="61" t="str">
        <f t="shared" si="71"/>
        <v xml:space="preserve"> </v>
      </c>
      <c r="J595" s="61" t="str">
        <f t="shared" si="72"/>
        <v xml:space="preserve"> </v>
      </c>
      <c r="K595" s="59" t="str">
        <f t="shared" si="73"/>
        <v xml:space="preserve"> </v>
      </c>
      <c r="L595" s="59" t="str">
        <f t="shared" si="74"/>
        <v xml:space="preserve"> </v>
      </c>
      <c r="W595" s="97">
        <f>DATA!A588</f>
        <v>359</v>
      </c>
      <c r="X595" s="97">
        <f>DATA!B588</f>
        <v>66</v>
      </c>
      <c r="Y595" s="39">
        <f>DATA!C588</f>
        <v>25.861755869036788</v>
      </c>
      <c r="Z595" s="38">
        <f>DATA!D588</f>
        <v>0.72763609787881389</v>
      </c>
      <c r="AA595" s="38">
        <f>DATA!E588</f>
        <v>1.2194423308967499</v>
      </c>
    </row>
    <row r="596" spans="1:27" x14ac:dyDescent="0.35">
      <c r="A596" s="2" t="s">
        <v>658</v>
      </c>
      <c r="B596" s="3"/>
      <c r="C596" s="58">
        <f t="shared" si="69"/>
        <v>0</v>
      </c>
      <c r="D596" s="3"/>
      <c r="E596" s="58">
        <f t="shared" si="70"/>
        <v>0</v>
      </c>
      <c r="F596" s="43"/>
      <c r="G596" s="4"/>
      <c r="H596" s="43"/>
      <c r="I596" s="61" t="str">
        <f t="shared" si="71"/>
        <v xml:space="preserve"> </v>
      </c>
      <c r="J596" s="61" t="str">
        <f t="shared" si="72"/>
        <v xml:space="preserve"> </v>
      </c>
      <c r="K596" s="59" t="str">
        <f t="shared" si="73"/>
        <v xml:space="preserve"> </v>
      </c>
      <c r="L596" s="59" t="str">
        <f t="shared" si="74"/>
        <v xml:space="preserve"> </v>
      </c>
      <c r="W596" s="97">
        <f>DATA!A589</f>
        <v>359</v>
      </c>
      <c r="X596" s="97">
        <f>DATA!B589</f>
        <v>67</v>
      </c>
      <c r="Y596" s="39">
        <f>DATA!C589</f>
        <v>26.589391966915599</v>
      </c>
      <c r="Z596" s="38">
        <f>DATA!D589</f>
        <v>0.7361885706994622</v>
      </c>
      <c r="AA596" s="38">
        <f>DATA!E589</f>
        <v>1.2489747682723253</v>
      </c>
    </row>
    <row r="597" spans="1:27" x14ac:dyDescent="0.35">
      <c r="A597" s="2" t="s">
        <v>659</v>
      </c>
      <c r="B597" s="3"/>
      <c r="C597" s="58">
        <f t="shared" si="69"/>
        <v>0</v>
      </c>
      <c r="D597" s="3"/>
      <c r="E597" s="58">
        <f t="shared" si="70"/>
        <v>0</v>
      </c>
      <c r="F597" s="43"/>
      <c r="G597" s="4"/>
      <c r="H597" s="43"/>
      <c r="I597" s="61" t="str">
        <f t="shared" si="71"/>
        <v xml:space="preserve"> </v>
      </c>
      <c r="J597" s="61" t="str">
        <f t="shared" si="72"/>
        <v xml:space="preserve"> </v>
      </c>
      <c r="K597" s="59" t="str">
        <f t="shared" si="73"/>
        <v xml:space="preserve"> </v>
      </c>
      <c r="L597" s="59" t="str">
        <f t="shared" si="74"/>
        <v xml:space="preserve"> </v>
      </c>
      <c r="W597" s="97">
        <f>DATA!A590</f>
        <v>359</v>
      </c>
      <c r="X597" s="97">
        <f>DATA!B590</f>
        <v>68</v>
      </c>
      <c r="Y597" s="39">
        <f>DATA!C590</f>
        <v>27.325580537615064</v>
      </c>
      <c r="Z597" s="38">
        <f>DATA!D590</f>
        <v>0.7445962778484656</v>
      </c>
      <c r="AA597" s="38">
        <f>DATA!E590</f>
        <v>1.2785298528125162</v>
      </c>
    </row>
    <row r="598" spans="1:27" x14ac:dyDescent="0.35">
      <c r="A598" s="2" t="s">
        <v>660</v>
      </c>
      <c r="B598" s="3"/>
      <c r="C598" s="58">
        <f t="shared" si="69"/>
        <v>0</v>
      </c>
      <c r="D598" s="3"/>
      <c r="E598" s="58">
        <f t="shared" si="70"/>
        <v>0</v>
      </c>
      <c r="F598" s="43"/>
      <c r="G598" s="4"/>
      <c r="H598" s="43"/>
      <c r="I598" s="61" t="str">
        <f t="shared" si="71"/>
        <v xml:space="preserve"> </v>
      </c>
      <c r="J598" s="61" t="str">
        <f t="shared" si="72"/>
        <v xml:space="preserve"> </v>
      </c>
      <c r="K598" s="59" t="str">
        <f t="shared" si="73"/>
        <v xml:space="preserve"> </v>
      </c>
      <c r="L598" s="59" t="str">
        <f t="shared" si="74"/>
        <v xml:space="preserve"> </v>
      </c>
      <c r="W598" s="97">
        <f>DATA!A591</f>
        <v>359</v>
      </c>
      <c r="X598" s="97">
        <f>DATA!B591</f>
        <v>69</v>
      </c>
      <c r="Y598" s="39">
        <f>DATA!C591</f>
        <v>28.07017681546353</v>
      </c>
      <c r="Z598" s="38">
        <f>DATA!D591</f>
        <v>0.75285781141173214</v>
      </c>
      <c r="AA598" s="38">
        <f>DATA!E591</f>
        <v>1.3080884688364665</v>
      </c>
    </row>
    <row r="599" spans="1:27" x14ac:dyDescent="0.35">
      <c r="A599" s="2" t="s">
        <v>661</v>
      </c>
      <c r="B599" s="3"/>
      <c r="C599" s="58">
        <f t="shared" si="69"/>
        <v>0</v>
      </c>
      <c r="D599" s="3"/>
      <c r="E599" s="58">
        <f t="shared" si="70"/>
        <v>0</v>
      </c>
      <c r="F599" s="43"/>
      <c r="G599" s="4"/>
      <c r="H599" s="43"/>
      <c r="I599" s="61" t="str">
        <f t="shared" si="71"/>
        <v xml:space="preserve"> </v>
      </c>
      <c r="J599" s="61" t="str">
        <f t="shared" si="72"/>
        <v xml:space="preserve"> </v>
      </c>
      <c r="K599" s="59" t="str">
        <f t="shared" si="73"/>
        <v xml:space="preserve"> </v>
      </c>
      <c r="L599" s="59" t="str">
        <f t="shared" si="74"/>
        <v xml:space="preserve"> </v>
      </c>
      <c r="W599" s="97">
        <f>DATA!A592</f>
        <v>359</v>
      </c>
      <c r="X599" s="97">
        <f>DATA!B592</f>
        <v>70</v>
      </c>
      <c r="Y599" s="39">
        <f>DATA!C592</f>
        <v>28.823034626875263</v>
      </c>
      <c r="Z599" s="38">
        <f>DATA!D592</f>
        <v>0.76097185552447666</v>
      </c>
      <c r="AA599" s="38">
        <f>DATA!E592</f>
        <v>1.3376317405363458</v>
      </c>
    </row>
    <row r="600" spans="1:27" x14ac:dyDescent="0.35">
      <c r="A600" s="2" t="s">
        <v>662</v>
      </c>
      <c r="B600" s="3"/>
      <c r="C600" s="58">
        <f t="shared" si="69"/>
        <v>0</v>
      </c>
      <c r="D600" s="3"/>
      <c r="E600" s="58">
        <f t="shared" si="70"/>
        <v>0</v>
      </c>
      <c r="F600" s="43"/>
      <c r="G600" s="4"/>
      <c r="H600" s="43"/>
      <c r="I600" s="61" t="str">
        <f t="shared" si="71"/>
        <v xml:space="preserve"> </v>
      </c>
      <c r="J600" s="61" t="str">
        <f t="shared" si="72"/>
        <v xml:space="preserve"> </v>
      </c>
      <c r="K600" s="59" t="str">
        <f t="shared" si="73"/>
        <v xml:space="preserve"> </v>
      </c>
      <c r="L600" s="59" t="str">
        <f t="shared" si="74"/>
        <v xml:space="preserve"> </v>
      </c>
      <c r="W600" s="97">
        <f>DATA!A593</f>
        <v>359</v>
      </c>
      <c r="X600" s="97">
        <f>DATA!B593</f>
        <v>71</v>
      </c>
      <c r="Y600" s="39">
        <f>DATA!C593</f>
        <v>29.584006482399737</v>
      </c>
      <c r="Z600" s="38">
        <f>DATA!D593</f>
        <v>0.76893718575544323</v>
      </c>
      <c r="AA600" s="38">
        <f>DATA!E593</f>
        <v>1.3671410672876343</v>
      </c>
    </row>
    <row r="601" spans="1:27" x14ac:dyDescent="0.35">
      <c r="A601" s="2" t="s">
        <v>663</v>
      </c>
      <c r="B601" s="3"/>
      <c r="C601" s="58">
        <f t="shared" si="69"/>
        <v>0</v>
      </c>
      <c r="D601" s="3"/>
      <c r="E601" s="58">
        <f t="shared" si="70"/>
        <v>0</v>
      </c>
      <c r="F601" s="43"/>
      <c r="G601" s="4"/>
      <c r="H601" s="43"/>
      <c r="I601" s="61" t="str">
        <f t="shared" si="71"/>
        <v xml:space="preserve"> </v>
      </c>
      <c r="J601" s="61" t="str">
        <f t="shared" si="72"/>
        <v xml:space="preserve"> </v>
      </c>
      <c r="K601" s="59" t="str">
        <f t="shared" si="73"/>
        <v xml:space="preserve"> </v>
      </c>
      <c r="L601" s="59" t="str">
        <f t="shared" si="74"/>
        <v xml:space="preserve"> </v>
      </c>
      <c r="W601" s="97">
        <f>DATA!A594</f>
        <v>359</v>
      </c>
      <c r="X601" s="97">
        <f>DATA!B594</f>
        <v>72</v>
      </c>
      <c r="Y601" s="39">
        <f>DATA!C594</f>
        <v>30.352943668155181</v>
      </c>
      <c r="Z601" s="38">
        <f>DATA!D594</f>
        <v>0.77675266843101731</v>
      </c>
      <c r="AA601" s="38">
        <f>DATA!E594</f>
        <v>1.3965981576404154</v>
      </c>
    </row>
    <row r="602" spans="1:27" x14ac:dyDescent="0.35">
      <c r="A602" s="2" t="s">
        <v>664</v>
      </c>
      <c r="B602" s="3"/>
      <c r="C602" s="58">
        <f t="shared" si="69"/>
        <v>0</v>
      </c>
      <c r="D602" s="3"/>
      <c r="E602" s="58">
        <f t="shared" si="70"/>
        <v>0</v>
      </c>
      <c r="F602" s="43"/>
      <c r="G602" s="4"/>
      <c r="H602" s="43"/>
      <c r="I602" s="61" t="str">
        <f t="shared" si="71"/>
        <v xml:space="preserve"> </v>
      </c>
      <c r="J602" s="61" t="str">
        <f t="shared" si="72"/>
        <v xml:space="preserve"> </v>
      </c>
      <c r="K602" s="59" t="str">
        <f t="shared" si="73"/>
        <v xml:space="preserve"> </v>
      </c>
      <c r="L602" s="59" t="str">
        <f t="shared" si="74"/>
        <v xml:space="preserve"> </v>
      </c>
      <c r="W602" s="97">
        <f>DATA!A595</f>
        <v>359</v>
      </c>
      <c r="X602" s="97">
        <f>DATA!B595</f>
        <v>73</v>
      </c>
      <c r="Y602" s="39">
        <f>DATA!C595</f>
        <v>31.1296963365862</v>
      </c>
      <c r="Z602" s="38">
        <f>DATA!D595</f>
        <v>0.78441725989993749</v>
      </c>
      <c r="AA602" s="38">
        <f>DATA!E595</f>
        <v>1.4259850618738164</v>
      </c>
    </row>
    <row r="603" spans="1:27" x14ac:dyDescent="0.35">
      <c r="A603" s="2" t="s">
        <v>665</v>
      </c>
      <c r="B603" s="3"/>
      <c r="C603" s="58">
        <f t="shared" si="69"/>
        <v>0</v>
      </c>
      <c r="D603" s="3"/>
      <c r="E603" s="58">
        <f t="shared" si="70"/>
        <v>0</v>
      </c>
      <c r="F603" s="43"/>
      <c r="G603" s="4"/>
      <c r="H603" s="43"/>
      <c r="I603" s="61" t="str">
        <f t="shared" si="71"/>
        <v xml:space="preserve"> </v>
      </c>
      <c r="J603" s="61" t="str">
        <f t="shared" si="72"/>
        <v xml:space="preserve"> </v>
      </c>
      <c r="K603" s="59" t="str">
        <f t="shared" si="73"/>
        <v xml:space="preserve"> </v>
      </c>
      <c r="L603" s="59" t="str">
        <f t="shared" si="74"/>
        <v xml:space="preserve"> </v>
      </c>
      <c r="W603" s="97">
        <f>DATA!A596</f>
        <v>359</v>
      </c>
      <c r="X603" s="97">
        <f>DATA!B596</f>
        <v>74</v>
      </c>
      <c r="Y603" s="39">
        <f>DATA!C596</f>
        <v>31.914113596486132</v>
      </c>
      <c r="Z603" s="38">
        <f>DATA!D596</f>
        <v>0.79193000573910766</v>
      </c>
      <c r="AA603" s="38">
        <f>DATA!E596</f>
        <v>1.455284203005653</v>
      </c>
    </row>
    <row r="604" spans="1:27" x14ac:dyDescent="0.35">
      <c r="A604" s="2" t="s">
        <v>666</v>
      </c>
      <c r="B604" s="3"/>
      <c r="C604" s="58">
        <f t="shared" si="69"/>
        <v>0</v>
      </c>
      <c r="D604" s="3"/>
      <c r="E604" s="58">
        <f t="shared" si="70"/>
        <v>0</v>
      </c>
      <c r="F604" s="43"/>
      <c r="G604" s="4"/>
      <c r="H604" s="43"/>
      <c r="I604" s="61" t="str">
        <f t="shared" si="71"/>
        <v xml:space="preserve"> </v>
      </c>
      <c r="J604" s="61" t="str">
        <f t="shared" si="72"/>
        <v xml:space="preserve"> </v>
      </c>
      <c r="K604" s="59" t="str">
        <f t="shared" si="73"/>
        <v xml:space="preserve"> </v>
      </c>
      <c r="L604" s="59" t="str">
        <f t="shared" si="74"/>
        <v xml:space="preserve"> </v>
      </c>
      <c r="W604" s="97">
        <f>DATA!A597</f>
        <v>359</v>
      </c>
      <c r="X604" s="97">
        <f>DATA!B597</f>
        <v>75</v>
      </c>
      <c r="Y604" s="39">
        <f>DATA!C597</f>
        <v>32.706043602225243</v>
      </c>
      <c r="Z604" s="38">
        <f>DATA!D597</f>
        <v>0.79929003990122638</v>
      </c>
      <c r="AA604" s="38">
        <f>DATA!E597</f>
        <v>1.484478406159681</v>
      </c>
    </row>
    <row r="605" spans="1:27" x14ac:dyDescent="0.35">
      <c r="A605" s="2" t="s">
        <v>667</v>
      </c>
      <c r="B605" s="3"/>
      <c r="C605" s="58">
        <f t="shared" si="69"/>
        <v>0</v>
      </c>
      <c r="D605" s="3"/>
      <c r="E605" s="58">
        <f t="shared" si="70"/>
        <v>0</v>
      </c>
      <c r="F605" s="43"/>
      <c r="G605" s="4"/>
      <c r="H605" s="43"/>
      <c r="I605" s="61" t="str">
        <f t="shared" si="71"/>
        <v xml:space="preserve"> </v>
      </c>
      <c r="J605" s="61" t="str">
        <f t="shared" si="72"/>
        <v xml:space="preserve"> </v>
      </c>
      <c r="K605" s="59" t="str">
        <f t="shared" si="73"/>
        <v xml:space="preserve"> </v>
      </c>
      <c r="L605" s="59" t="str">
        <f t="shared" si="74"/>
        <v xml:space="preserve"> </v>
      </c>
      <c r="W605" s="97">
        <f>DATA!A598</f>
        <v>359</v>
      </c>
      <c r="X605" s="97">
        <f>DATA!B598</f>
        <v>76</v>
      </c>
      <c r="Y605" s="39">
        <f>DATA!C598</f>
        <v>33.505333642126473</v>
      </c>
      <c r="Z605" s="38">
        <f>DATA!D598</f>
        <v>0.80649658380564482</v>
      </c>
      <c r="AA605" s="38">
        <f>DATA!E598</f>
        <v>1.5135509262036129</v>
      </c>
    </row>
    <row r="606" spans="1:27" x14ac:dyDescent="0.35">
      <c r="A606" s="2" t="s">
        <v>668</v>
      </c>
      <c r="B606" s="3"/>
      <c r="C606" s="58">
        <f t="shared" si="69"/>
        <v>0</v>
      </c>
      <c r="D606" s="3"/>
      <c r="E606" s="58">
        <f t="shared" si="70"/>
        <v>0</v>
      </c>
      <c r="F606" s="43"/>
      <c r="G606" s="4"/>
      <c r="H606" s="43"/>
      <c r="I606" s="61" t="str">
        <f t="shared" si="71"/>
        <v xml:space="preserve"> </v>
      </c>
      <c r="J606" s="61" t="str">
        <f t="shared" si="72"/>
        <v xml:space="preserve"> </v>
      </c>
      <c r="K606" s="59" t="str">
        <f t="shared" si="73"/>
        <v xml:space="preserve"> </v>
      </c>
      <c r="L606" s="59" t="str">
        <f t="shared" si="74"/>
        <v xml:space="preserve"> </v>
      </c>
      <c r="W606" s="97">
        <f>DATA!A599</f>
        <v>359</v>
      </c>
      <c r="X606" s="97">
        <f>DATA!B599</f>
        <v>77</v>
      </c>
      <c r="Y606" s="39">
        <f>DATA!C599</f>
        <v>34.311830225932113</v>
      </c>
      <c r="Z606" s="38">
        <f>DATA!D599</f>
        <v>0.8135489453731708</v>
      </c>
      <c r="AA606" s="38">
        <f>DATA!E599</f>
        <v>1.5424854735820981</v>
      </c>
    </row>
    <row r="607" spans="1:27" x14ac:dyDescent="0.35">
      <c r="A607" s="2" t="s">
        <v>669</v>
      </c>
      <c r="B607" s="3"/>
      <c r="C607" s="58">
        <f t="shared" si="69"/>
        <v>0</v>
      </c>
      <c r="D607" s="3"/>
      <c r="E607" s="58">
        <f t="shared" si="70"/>
        <v>0</v>
      </c>
      <c r="F607" s="43"/>
      <c r="G607" s="4"/>
      <c r="H607" s="43"/>
      <c r="I607" s="61" t="str">
        <f t="shared" si="71"/>
        <v xml:space="preserve"> </v>
      </c>
      <c r="J607" s="61" t="str">
        <f t="shared" si="72"/>
        <v xml:space="preserve"> </v>
      </c>
      <c r="K607" s="59" t="str">
        <f t="shared" si="73"/>
        <v xml:space="preserve"> </v>
      </c>
      <c r="L607" s="59" t="str">
        <f t="shared" si="74"/>
        <v xml:space="preserve"> </v>
      </c>
      <c r="W607" s="97">
        <f>DATA!A600</f>
        <v>359</v>
      </c>
      <c r="X607" s="97">
        <f>DATA!B600</f>
        <v>78</v>
      </c>
      <c r="Y607" s="39">
        <f>DATA!C600</f>
        <v>35.125379171305283</v>
      </c>
      <c r="Z607" s="38">
        <f>DATA!D600</f>
        <v>0.82044651800648793</v>
      </c>
      <c r="AA607" s="38">
        <f>DATA!E600</f>
        <v>1.5712662382801077</v>
      </c>
    </row>
    <row r="608" spans="1:27" x14ac:dyDescent="0.35">
      <c r="A608" s="2" t="s">
        <v>670</v>
      </c>
      <c r="B608" s="3"/>
      <c r="C608" s="58">
        <f t="shared" si="69"/>
        <v>0</v>
      </c>
      <c r="D608" s="3"/>
      <c r="E608" s="58">
        <f t="shared" si="70"/>
        <v>0</v>
      </c>
      <c r="F608" s="43"/>
      <c r="G608" s="4"/>
      <c r="H608" s="43"/>
      <c r="I608" s="61" t="str">
        <f t="shared" si="71"/>
        <v xml:space="preserve"> </v>
      </c>
      <c r="J608" s="61" t="str">
        <f t="shared" si="72"/>
        <v xml:space="preserve"> </v>
      </c>
      <c r="K608" s="59" t="str">
        <f t="shared" si="73"/>
        <v xml:space="preserve"> </v>
      </c>
      <c r="L608" s="59" t="str">
        <f t="shared" si="74"/>
        <v xml:space="preserve"> </v>
      </c>
      <c r="W608" s="97">
        <f>DATA!A601</f>
        <v>359</v>
      </c>
      <c r="X608" s="97">
        <f>DATA!B601</f>
        <v>79</v>
      </c>
      <c r="Y608" s="39">
        <f>DATA!C601</f>
        <v>35.945825689311775</v>
      </c>
      <c r="Z608" s="38">
        <f>DATA!D601</f>
        <v>0.82718877951748837</v>
      </c>
      <c r="AA608" s="38">
        <f>DATA!E601</f>
        <v>1.5998779118634869</v>
      </c>
    </row>
    <row r="609" spans="1:27" x14ac:dyDescent="0.35">
      <c r="A609" s="2" t="s">
        <v>671</v>
      </c>
      <c r="B609" s="3"/>
      <c r="C609" s="58">
        <f t="shared" si="69"/>
        <v>0</v>
      </c>
      <c r="D609" s="3"/>
      <c r="E609" s="58">
        <f t="shared" si="70"/>
        <v>0</v>
      </c>
      <c r="F609" s="43"/>
      <c r="G609" s="4"/>
      <c r="H609" s="43"/>
      <c r="I609" s="61" t="str">
        <f t="shared" si="71"/>
        <v xml:space="preserve"> </v>
      </c>
      <c r="J609" s="61" t="str">
        <f t="shared" si="72"/>
        <v xml:space="preserve"> </v>
      </c>
      <c r="K609" s="59" t="str">
        <f t="shared" si="73"/>
        <v xml:space="preserve"> </v>
      </c>
      <c r="L609" s="59" t="str">
        <f t="shared" si="74"/>
        <v xml:space="preserve"> </v>
      </c>
      <c r="W609" s="97">
        <f>DATA!A602</f>
        <v>359</v>
      </c>
      <c r="X609" s="97">
        <f>DATA!B602</f>
        <v>80</v>
      </c>
      <c r="Y609" s="39">
        <f>DATA!C602</f>
        <v>36.77301446882926</v>
      </c>
      <c r="Z609" s="38">
        <f>DATA!D602</f>
        <v>0.83377529100320835</v>
      </c>
      <c r="AA609" s="38">
        <f>DATA!E602</f>
        <v>1.6283057075548255</v>
      </c>
    </row>
    <row r="610" spans="1:27" x14ac:dyDescent="0.35">
      <c r="A610" s="2" t="s">
        <v>672</v>
      </c>
      <c r="B610" s="3"/>
      <c r="C610" s="58">
        <f t="shared" si="69"/>
        <v>0</v>
      </c>
      <c r="D610" s="3"/>
      <c r="E610" s="58">
        <f t="shared" si="70"/>
        <v>0</v>
      </c>
      <c r="F610" s="43"/>
      <c r="G610" s="4"/>
      <c r="H610" s="43"/>
      <c r="I610" s="61" t="str">
        <f t="shared" si="71"/>
        <v xml:space="preserve"> </v>
      </c>
      <c r="J610" s="61" t="str">
        <f t="shared" si="72"/>
        <v xml:space="preserve"> </v>
      </c>
      <c r="K610" s="59" t="str">
        <f t="shared" si="73"/>
        <v xml:space="preserve"> </v>
      </c>
      <c r="L610" s="59" t="str">
        <f t="shared" si="74"/>
        <v xml:space="preserve"> </v>
      </c>
      <c r="W610" s="97">
        <f>DATA!A603</f>
        <v>359</v>
      </c>
      <c r="X610" s="97">
        <f>DATA!B603</f>
        <v>81</v>
      </c>
      <c r="Y610" s="39">
        <f>DATA!C603</f>
        <v>37.606789759832466</v>
      </c>
      <c r="Z610" s="38">
        <f>DATA!D603</f>
        <v>0.84020569567198145</v>
      </c>
      <c r="AA610" s="38">
        <f>DATA!E603</f>
        <v>1.6565353783140453</v>
      </c>
    </row>
    <row r="611" spans="1:27" x14ac:dyDescent="0.35">
      <c r="A611" s="2" t="s">
        <v>673</v>
      </c>
      <c r="B611" s="3"/>
      <c r="C611" s="58">
        <f t="shared" si="69"/>
        <v>0</v>
      </c>
      <c r="D611" s="3"/>
      <c r="E611" s="58">
        <f t="shared" si="70"/>
        <v>0</v>
      </c>
      <c r="F611" s="43"/>
      <c r="G611" s="4"/>
      <c r="H611" s="43"/>
      <c r="I611" s="61" t="str">
        <f t="shared" si="71"/>
        <v xml:space="preserve"> </v>
      </c>
      <c r="J611" s="61" t="str">
        <f t="shared" si="72"/>
        <v xml:space="preserve"> </v>
      </c>
      <c r="K611" s="59" t="str">
        <f t="shared" si="73"/>
        <v xml:space="preserve"> </v>
      </c>
      <c r="L611" s="59" t="str">
        <f t="shared" si="74"/>
        <v xml:space="preserve"> </v>
      </c>
      <c r="W611" s="97">
        <f>DATA!A604</f>
        <v>359</v>
      </c>
      <c r="X611" s="97">
        <f>DATA!B604</f>
        <v>82</v>
      </c>
      <c r="Y611" s="39">
        <f>DATA!C604</f>
        <v>38.44699545550445</v>
      </c>
      <c r="Z611" s="38">
        <f>DATA!D604</f>
        <v>0.84647971762174912</v>
      </c>
      <c r="AA611" s="38">
        <f>DATA!E604</f>
        <v>1.6845532329042601</v>
      </c>
    </row>
    <row r="612" spans="1:27" x14ac:dyDescent="0.35">
      <c r="A612" s="2" t="s">
        <v>674</v>
      </c>
      <c r="B612" s="3"/>
      <c r="C612" s="58">
        <f t="shared" si="69"/>
        <v>0</v>
      </c>
      <c r="D612" s="3"/>
      <c r="E612" s="58">
        <f t="shared" si="70"/>
        <v>0</v>
      </c>
      <c r="F612" s="43"/>
      <c r="G612" s="4"/>
      <c r="H612" s="43"/>
      <c r="I612" s="61" t="str">
        <f t="shared" si="71"/>
        <v xml:space="preserve"> </v>
      </c>
      <c r="J612" s="61" t="str">
        <f t="shared" si="72"/>
        <v xml:space="preserve"> </v>
      </c>
      <c r="K612" s="59" t="str">
        <f t="shared" si="73"/>
        <v xml:space="preserve"> </v>
      </c>
      <c r="L612" s="59" t="str">
        <f t="shared" si="74"/>
        <v xml:space="preserve"> </v>
      </c>
      <c r="W612" s="97">
        <f>DATA!A605</f>
        <v>359</v>
      </c>
      <c r="X612" s="97">
        <f>DATA!B605</f>
        <v>83</v>
      </c>
      <c r="Y612" s="39">
        <f>DATA!C605</f>
        <v>39.293475173126197</v>
      </c>
      <c r="Z612" s="38">
        <f>DATA!D605</f>
        <v>0.85259716057221802</v>
      </c>
      <c r="AA612" s="38">
        <f>DATA!E605</f>
        <v>1.7123461499343384</v>
      </c>
    </row>
    <row r="613" spans="1:27" x14ac:dyDescent="0.35">
      <c r="A613" s="2" t="s">
        <v>675</v>
      </c>
      <c r="B613" s="3"/>
      <c r="C613" s="58">
        <f t="shared" si="69"/>
        <v>0</v>
      </c>
      <c r="D613" s="3"/>
      <c r="E613" s="58">
        <f t="shared" si="70"/>
        <v>0</v>
      </c>
      <c r="F613" s="43"/>
      <c r="G613" s="4"/>
      <c r="H613" s="43"/>
      <c r="I613" s="61" t="str">
        <f t="shared" si="71"/>
        <v xml:space="preserve"> </v>
      </c>
      <c r="J613" s="61" t="str">
        <f t="shared" si="72"/>
        <v xml:space="preserve"> </v>
      </c>
      <c r="K613" s="59" t="str">
        <f t="shared" si="73"/>
        <v xml:space="preserve"> </v>
      </c>
      <c r="L613" s="59" t="str">
        <f t="shared" si="74"/>
        <v xml:space="preserve"> </v>
      </c>
      <c r="W613" s="97">
        <f>DATA!A606</f>
        <v>359</v>
      </c>
      <c r="X613" s="97">
        <f>DATA!B606</f>
        <v>84</v>
      </c>
      <c r="Y613" s="39">
        <f>DATA!C606</f>
        <v>40.146072333698413</v>
      </c>
      <c r="Z613" s="38">
        <f>DATA!D606</f>
        <v>0.85855790655311104</v>
      </c>
      <c r="AA613" s="38">
        <f>DATA!E606</f>
        <v>1.739901589880176</v>
      </c>
    </row>
    <row r="614" spans="1:27" x14ac:dyDescent="0.35">
      <c r="A614" s="2" t="s">
        <v>676</v>
      </c>
      <c r="B614" s="3"/>
      <c r="C614" s="58">
        <f t="shared" si="69"/>
        <v>0</v>
      </c>
      <c r="D614" s="3"/>
      <c r="E614" s="58">
        <f t="shared" si="70"/>
        <v>0</v>
      </c>
      <c r="F614" s="43"/>
      <c r="G614" s="4"/>
      <c r="H614" s="43"/>
      <c r="I614" s="61" t="str">
        <f t="shared" si="71"/>
        <v xml:space="preserve"> </v>
      </c>
      <c r="J614" s="61" t="str">
        <f t="shared" si="72"/>
        <v xml:space="preserve"> </v>
      </c>
      <c r="K614" s="59" t="str">
        <f t="shared" si="73"/>
        <v xml:space="preserve"> </v>
      </c>
      <c r="L614" s="59" t="str">
        <f t="shared" si="74"/>
        <v xml:space="preserve"> </v>
      </c>
      <c r="W614" s="97">
        <f>DATA!A607</f>
        <v>359</v>
      </c>
      <c r="X614" s="97">
        <f>DATA!B607</f>
        <v>85</v>
      </c>
      <c r="Y614" s="39">
        <f>DATA!C607</f>
        <v>41.004630240251529</v>
      </c>
      <c r="Z614" s="38">
        <f>DATA!D607</f>
        <v>0.86436191455021749</v>
      </c>
      <c r="AA614" s="38">
        <f>DATA!E607</f>
        <v>1.7672076050968999</v>
      </c>
    </row>
    <row r="615" spans="1:27" x14ac:dyDescent="0.35">
      <c r="A615" s="2" t="s">
        <v>677</v>
      </c>
      <c r="B615" s="3"/>
      <c r="C615" s="58">
        <f t="shared" si="69"/>
        <v>0</v>
      </c>
      <c r="D615" s="3"/>
      <c r="E615" s="58">
        <f t="shared" si="70"/>
        <v>0</v>
      </c>
      <c r="F615" s="43"/>
      <c r="G615" s="4"/>
      <c r="H615" s="43"/>
      <c r="I615" s="61" t="str">
        <f t="shared" si="71"/>
        <v xml:space="preserve"> </v>
      </c>
      <c r="J615" s="61" t="str">
        <f t="shared" si="72"/>
        <v xml:space="preserve"> </v>
      </c>
      <c r="K615" s="59" t="str">
        <f t="shared" si="73"/>
        <v xml:space="preserve"> </v>
      </c>
      <c r="L615" s="59" t="str">
        <f t="shared" si="74"/>
        <v xml:space="preserve"> </v>
      </c>
      <c r="W615" s="97">
        <f>DATA!A608</f>
        <v>359</v>
      </c>
      <c r="X615" s="97">
        <f>DATA!B608</f>
        <v>86</v>
      </c>
      <c r="Y615" s="39">
        <f>DATA!C608</f>
        <v>41.868992154801745</v>
      </c>
      <c r="Z615" s="38">
        <f>DATA!D608</f>
        <v>0.87000921911179496</v>
      </c>
      <c r="AA615" s="38">
        <f>DATA!E608</f>
        <v>1.794252847843969</v>
      </c>
    </row>
    <row r="616" spans="1:27" x14ac:dyDescent="0.35">
      <c r="A616" s="2" t="s">
        <v>678</v>
      </c>
      <c r="B616" s="3"/>
      <c r="C616" s="58">
        <f t="shared" si="69"/>
        <v>0</v>
      </c>
      <c r="D616" s="3"/>
      <c r="E616" s="58">
        <f t="shared" si="70"/>
        <v>0</v>
      </c>
      <c r="F616" s="43"/>
      <c r="G616" s="4"/>
      <c r="H616" s="43"/>
      <c r="I616" s="61" t="str">
        <f t="shared" si="71"/>
        <v xml:space="preserve"> </v>
      </c>
      <c r="J616" s="61" t="str">
        <f t="shared" si="72"/>
        <v xml:space="preserve"> </v>
      </c>
      <c r="K616" s="59" t="str">
        <f t="shared" si="73"/>
        <v xml:space="preserve"> </v>
      </c>
      <c r="L616" s="59" t="str">
        <f t="shared" si="74"/>
        <v xml:space="preserve"> </v>
      </c>
      <c r="W616" s="97">
        <f>DATA!A609</f>
        <v>359</v>
      </c>
      <c r="X616" s="97">
        <f>DATA!B609</f>
        <v>87</v>
      </c>
      <c r="Y616" s="39">
        <f>DATA!C609</f>
        <v>42.739001373913538</v>
      </c>
      <c r="Z616" s="38">
        <f>DATA!D609</f>
        <v>0.87549992891699624</v>
      </c>
      <c r="AA616" s="38">
        <f>DATA!E609</f>
        <v>1.8210265763544082</v>
      </c>
    </row>
    <row r="617" spans="1:27" x14ac:dyDescent="0.35">
      <c r="A617" s="2" t="s">
        <v>679</v>
      </c>
      <c r="B617" s="3"/>
      <c r="C617" s="58">
        <f t="shared" si="69"/>
        <v>0</v>
      </c>
      <c r="D617" s="3"/>
      <c r="E617" s="58">
        <f t="shared" si="70"/>
        <v>0</v>
      </c>
      <c r="F617" s="43"/>
      <c r="G617" s="4"/>
      <c r="H617" s="43"/>
      <c r="I617" s="61" t="str">
        <f t="shared" si="71"/>
        <v xml:space="preserve"> </v>
      </c>
      <c r="J617" s="61" t="str">
        <f t="shared" si="72"/>
        <v xml:space="preserve"> </v>
      </c>
      <c r="K617" s="59" t="str">
        <f t="shared" si="73"/>
        <v xml:space="preserve"> </v>
      </c>
      <c r="L617" s="59" t="str">
        <f t="shared" si="74"/>
        <v xml:space="preserve"> </v>
      </c>
      <c r="W617" s="97">
        <f>DATA!A610</f>
        <v>359</v>
      </c>
      <c r="X617" s="97">
        <f>DATA!B610</f>
        <v>88</v>
      </c>
      <c r="Y617" s="39">
        <f>DATA!C610</f>
        <v>43.614501302830533</v>
      </c>
      <c r="Z617" s="38">
        <f>DATA!D610</f>
        <v>0.88083422530889521</v>
      </c>
      <c r="AA617" s="38">
        <f>DATA!E610</f>
        <v>1.8475186589881218</v>
      </c>
    </row>
    <row r="618" spans="1:27" x14ac:dyDescent="0.35">
      <c r="A618" s="2" t="s">
        <v>680</v>
      </c>
      <c r="B618" s="3"/>
      <c r="C618" s="58">
        <f t="shared" si="69"/>
        <v>0</v>
      </c>
      <c r="D618" s="3"/>
      <c r="E618" s="58">
        <f t="shared" si="70"/>
        <v>0</v>
      </c>
      <c r="F618" s="43"/>
      <c r="G618" s="4"/>
      <c r="H618" s="43"/>
      <c r="I618" s="61" t="str">
        <f t="shared" si="71"/>
        <v xml:space="preserve"> </v>
      </c>
      <c r="J618" s="61" t="str">
        <f t="shared" si="72"/>
        <v xml:space="preserve"> </v>
      </c>
      <c r="K618" s="59" t="str">
        <f t="shared" si="73"/>
        <v xml:space="preserve"> </v>
      </c>
      <c r="L618" s="59" t="str">
        <f t="shared" si="74"/>
        <v xml:space="preserve"> </v>
      </c>
      <c r="W618" s="97">
        <f>DATA!A611</f>
        <v>359</v>
      </c>
      <c r="X618" s="97">
        <f>DATA!B611</f>
        <v>89</v>
      </c>
      <c r="Y618" s="39">
        <f>DATA!C611</f>
        <v>44.495335528139435</v>
      </c>
      <c r="Z618" s="38">
        <f>DATA!D611</f>
        <v>0.88601236079409773</v>
      </c>
      <c r="AA618" s="38">
        <f>DATA!E611</f>
        <v>1.8737195765173504</v>
      </c>
    </row>
    <row r="619" spans="1:27" x14ac:dyDescent="0.35">
      <c r="A619" s="2" t="s">
        <v>681</v>
      </c>
      <c r="B619" s="3"/>
      <c r="C619" s="58">
        <f t="shared" si="69"/>
        <v>0</v>
      </c>
      <c r="D619" s="3"/>
      <c r="E619" s="58">
        <f t="shared" si="70"/>
        <v>0</v>
      </c>
      <c r="F619" s="43"/>
      <c r="G619" s="4"/>
      <c r="H619" s="43"/>
      <c r="I619" s="61" t="str">
        <f t="shared" si="71"/>
        <v xml:space="preserve"> </v>
      </c>
      <c r="J619" s="61" t="str">
        <f t="shared" si="72"/>
        <v xml:space="preserve"> </v>
      </c>
      <c r="K619" s="59" t="str">
        <f t="shared" si="73"/>
        <v xml:space="preserve"> </v>
      </c>
      <c r="L619" s="59" t="str">
        <f t="shared" si="74"/>
        <v xml:space="preserve"> </v>
      </c>
      <c r="W619" s="97">
        <f>DATA!A612</f>
        <v>359</v>
      </c>
      <c r="X619" s="97">
        <f>DATA!B612</f>
        <v>90</v>
      </c>
      <c r="Y619" s="39">
        <f>DATA!C612</f>
        <v>45.381347888933533</v>
      </c>
      <c r="Z619" s="38">
        <f>DATA!D612</f>
        <v>0.89103465751147937</v>
      </c>
      <c r="AA619" s="38">
        <f>DATA!E612</f>
        <v>1.8996204225998516</v>
      </c>
    </row>
    <row r="620" spans="1:27" x14ac:dyDescent="0.35">
      <c r="A620" s="2" t="s">
        <v>682</v>
      </c>
      <c r="B620" s="3"/>
      <c r="C620" s="58">
        <f t="shared" si="69"/>
        <v>0</v>
      </c>
      <c r="D620" s="3"/>
      <c r="E620" s="58">
        <f t="shared" si="70"/>
        <v>0</v>
      </c>
      <c r="F620" s="43"/>
      <c r="G620" s="4"/>
      <c r="H620" s="43"/>
      <c r="I620" s="61" t="str">
        <f t="shared" si="71"/>
        <v xml:space="preserve"> </v>
      </c>
      <c r="J620" s="61" t="str">
        <f t="shared" si="72"/>
        <v xml:space="preserve"> </v>
      </c>
      <c r="K620" s="59" t="str">
        <f t="shared" si="73"/>
        <v xml:space="preserve"> </v>
      </c>
      <c r="L620" s="59" t="str">
        <f t="shared" si="74"/>
        <v xml:space="preserve"> </v>
      </c>
      <c r="W620" s="97">
        <f>DATA!A613</f>
        <v>359</v>
      </c>
      <c r="X620" s="97">
        <f>DATA!B613</f>
        <v>91</v>
      </c>
      <c r="Y620" s="39">
        <f>DATA!C613</f>
        <v>46.272382546445016</v>
      </c>
      <c r="Z620" s="38">
        <f>DATA!D613</f>
        <v>0.89590150567187798</v>
      </c>
      <c r="AA620" s="38">
        <f>DATA!E613</f>
        <v>1.9252129025022136</v>
      </c>
    </row>
    <row r="621" spans="1:27" x14ac:dyDescent="0.35">
      <c r="A621" s="2" t="s">
        <v>683</v>
      </c>
      <c r="B621" s="3"/>
      <c r="C621" s="58">
        <f t="shared" si="69"/>
        <v>0</v>
      </c>
      <c r="D621" s="3"/>
      <c r="E621" s="58">
        <f t="shared" si="70"/>
        <v>0</v>
      </c>
      <c r="F621" s="43"/>
      <c r="G621" s="4"/>
      <c r="H621" s="43"/>
      <c r="I621" s="61" t="str">
        <f t="shared" si="71"/>
        <v xml:space="preserve"> </v>
      </c>
      <c r="J621" s="61" t="str">
        <f t="shared" si="72"/>
        <v xml:space="preserve"> </v>
      </c>
      <c r="K621" s="59" t="str">
        <f t="shared" si="73"/>
        <v xml:space="preserve"> </v>
      </c>
      <c r="L621" s="59" t="str">
        <f t="shared" si="74"/>
        <v xml:space="preserve"> </v>
      </c>
      <c r="W621" s="97">
        <f>DATA!A614</f>
        <v>359</v>
      </c>
      <c r="X621" s="97">
        <f>DATA!B614</f>
        <v>92</v>
      </c>
      <c r="Y621" s="39">
        <f>DATA!C614</f>
        <v>47.168284052116888</v>
      </c>
      <c r="Z621" s="38">
        <f>DATA!D614</f>
        <v>0.90061336197163477</v>
      </c>
      <c r="AA621" s="38">
        <f>DATA!E614</f>
        <v>1.9504893301418971</v>
      </c>
    </row>
    <row r="622" spans="1:27" x14ac:dyDescent="0.35">
      <c r="A622" s="2" t="s">
        <v>684</v>
      </c>
      <c r="B622" s="3"/>
      <c r="C622" s="58">
        <f t="shared" si="69"/>
        <v>0</v>
      </c>
      <c r="D622" s="3"/>
      <c r="E622" s="58">
        <f t="shared" si="70"/>
        <v>0</v>
      </c>
      <c r="F622" s="43"/>
      <c r="G622" s="4"/>
      <c r="H622" s="43"/>
      <c r="I622" s="61" t="str">
        <f t="shared" si="71"/>
        <v xml:space="preserve"> </v>
      </c>
      <c r="J622" s="61" t="str">
        <f t="shared" si="72"/>
        <v xml:space="preserve"> </v>
      </c>
      <c r="K622" s="59" t="str">
        <f t="shared" si="73"/>
        <v xml:space="preserve"> </v>
      </c>
      <c r="L622" s="59" t="str">
        <f t="shared" si="74"/>
        <v xml:space="preserve"> </v>
      </c>
      <c r="W622" s="97">
        <f>DATA!A615</f>
        <v>359</v>
      </c>
      <c r="X622" s="97">
        <f>DATA!B615</f>
        <v>93</v>
      </c>
      <c r="Y622" s="39">
        <f>DATA!C615</f>
        <v>48.068897414088525</v>
      </c>
      <c r="Z622" s="38">
        <f>DATA!D615</f>
        <v>0.90517074798168728</v>
      </c>
      <c r="AA622" s="38">
        <f>DATA!E615</f>
        <v>1.975442623522083</v>
      </c>
    </row>
    <row r="623" spans="1:27" x14ac:dyDescent="0.35">
      <c r="A623" s="2" t="s">
        <v>685</v>
      </c>
      <c r="B623" s="3"/>
      <c r="C623" s="58">
        <f t="shared" si="69"/>
        <v>0</v>
      </c>
      <c r="D623" s="3"/>
      <c r="E623" s="58">
        <f t="shared" si="70"/>
        <v>0</v>
      </c>
      <c r="F623" s="43"/>
      <c r="G623" s="4"/>
      <c r="H623" s="43"/>
      <c r="I623" s="61" t="str">
        <f t="shared" si="71"/>
        <v xml:space="preserve"> </v>
      </c>
      <c r="J623" s="61" t="str">
        <f t="shared" si="72"/>
        <v xml:space="preserve"> </v>
      </c>
      <c r="K623" s="59" t="str">
        <f t="shared" si="73"/>
        <v xml:space="preserve"> </v>
      </c>
      <c r="L623" s="59" t="str">
        <f t="shared" si="74"/>
        <v xml:space="preserve"> </v>
      </c>
      <c r="W623" s="97">
        <f>DATA!A616</f>
        <v>359</v>
      </c>
      <c r="X623" s="97">
        <f>DATA!B616</f>
        <v>94</v>
      </c>
      <c r="Y623" s="39">
        <f>DATA!C616</f>
        <v>48.974068162070211</v>
      </c>
      <c r="Z623" s="38">
        <f>DATA!D616</f>
        <v>0.90957424851496249</v>
      </c>
      <c r="AA623" s="38">
        <f>DATA!E616</f>
        <v>2.0000662986381985</v>
      </c>
    </row>
    <row r="624" spans="1:27" x14ac:dyDescent="0.35">
      <c r="A624" s="2" t="s">
        <v>686</v>
      </c>
      <c r="B624" s="3"/>
      <c r="C624" s="58">
        <f t="shared" si="69"/>
        <v>0</v>
      </c>
      <c r="D624" s="3"/>
      <c r="E624" s="58">
        <f t="shared" si="70"/>
        <v>0</v>
      </c>
      <c r="F624" s="43"/>
      <c r="G624" s="4"/>
      <c r="H624" s="43"/>
      <c r="I624" s="61" t="str">
        <f t="shared" si="71"/>
        <v xml:space="preserve"> </v>
      </c>
      <c r="J624" s="61" t="str">
        <f t="shared" si="72"/>
        <v xml:space="preserve"> </v>
      </c>
      <c r="K624" s="59" t="str">
        <f t="shared" si="73"/>
        <v xml:space="preserve"> </v>
      </c>
      <c r="L624" s="59" t="str">
        <f t="shared" si="74"/>
        <v xml:space="preserve"> </v>
      </c>
      <c r="W624" s="97">
        <f>DATA!A617</f>
        <v>359</v>
      </c>
      <c r="X624" s="97">
        <f>DATA!B617</f>
        <v>95</v>
      </c>
      <c r="Y624" s="39">
        <f>DATA!C617</f>
        <v>49.883642410585168</v>
      </c>
      <c r="Z624" s="38">
        <f>DATA!D617</f>
        <v>0.91382450997406828</v>
      </c>
      <c r="AA624" s="38">
        <f>DATA!E617</f>
        <v>2.0243544619390854</v>
      </c>
    </row>
    <row r="625" spans="1:27" x14ac:dyDescent="0.35">
      <c r="A625" s="2" t="s">
        <v>687</v>
      </c>
      <c r="B625" s="3"/>
      <c r="C625" s="58">
        <f t="shared" si="69"/>
        <v>0</v>
      </c>
      <c r="D625" s="3"/>
      <c r="E625" s="58">
        <f t="shared" si="70"/>
        <v>0</v>
      </c>
      <c r="F625" s="43"/>
      <c r="G625" s="4"/>
      <c r="H625" s="43"/>
      <c r="I625" s="61" t="str">
        <f t="shared" si="71"/>
        <v xml:space="preserve"> </v>
      </c>
      <c r="J625" s="61" t="str">
        <f t="shared" si="72"/>
        <v xml:space="preserve"> </v>
      </c>
      <c r="K625" s="59" t="str">
        <f t="shared" si="73"/>
        <v xml:space="preserve"> </v>
      </c>
      <c r="L625" s="59" t="str">
        <f t="shared" si="74"/>
        <v xml:space="preserve"> </v>
      </c>
      <c r="W625" s="97">
        <f>DATA!A618</f>
        <v>359</v>
      </c>
      <c r="X625" s="97">
        <f>DATA!B618</f>
        <v>96</v>
      </c>
      <c r="Y625" s="39">
        <f>DATA!C618</f>
        <v>50.797466920559245</v>
      </c>
      <c r="Z625" s="38">
        <f>DATA!D618</f>
        <v>0.91792223868172051</v>
      </c>
      <c r="AA625" s="38">
        <f>DATA!E618</f>
        <v>2.0483018014291794</v>
      </c>
    </row>
    <row r="626" spans="1:27" x14ac:dyDescent="0.35">
      <c r="A626" s="2" t="s">
        <v>688</v>
      </c>
      <c r="B626" s="3"/>
      <c r="C626" s="58">
        <f t="shared" si="69"/>
        <v>0</v>
      </c>
      <c r="D626" s="3"/>
      <c r="E626" s="58">
        <f t="shared" si="70"/>
        <v>0</v>
      </c>
      <c r="F626" s="43"/>
      <c r="G626" s="4"/>
      <c r="H626" s="43"/>
      <c r="I626" s="61" t="str">
        <f t="shared" si="71"/>
        <v xml:space="preserve"> </v>
      </c>
      <c r="J626" s="61" t="str">
        <f t="shared" si="72"/>
        <v xml:space="preserve"> </v>
      </c>
      <c r="K626" s="59" t="str">
        <f t="shared" si="73"/>
        <v xml:space="preserve"> </v>
      </c>
      <c r="L626" s="59" t="str">
        <f t="shared" si="74"/>
        <v xml:space="preserve"> </v>
      </c>
      <c r="W626" s="97">
        <f>DATA!A619</f>
        <v>359</v>
      </c>
      <c r="X626" s="97">
        <f>DATA!B619</f>
        <v>97</v>
      </c>
      <c r="Y626" s="39">
        <f>DATA!C619</f>
        <v>51.715389159240956</v>
      </c>
      <c r="Z626" s="38">
        <f>DATA!D619</f>
        <v>0.92186819919612972</v>
      </c>
      <c r="AA626" s="38">
        <f>DATA!E619</f>
        <v>2.071903576500802</v>
      </c>
    </row>
    <row r="627" spans="1:27" x14ac:dyDescent="0.35">
      <c r="A627" s="2" t="s">
        <v>689</v>
      </c>
      <c r="B627" s="3"/>
      <c r="C627" s="58">
        <f t="shared" si="69"/>
        <v>0</v>
      </c>
      <c r="D627" s="3"/>
      <c r="E627" s="58">
        <f t="shared" si="70"/>
        <v>0</v>
      </c>
      <c r="F627" s="43"/>
      <c r="G627" s="4"/>
      <c r="H627" s="43"/>
      <c r="I627" s="61" t="str">
        <f t="shared" si="71"/>
        <v xml:space="preserve"> </v>
      </c>
      <c r="J627" s="61" t="str">
        <f t="shared" si="72"/>
        <v xml:space="preserve"> </v>
      </c>
      <c r="K627" s="59" t="str">
        <f t="shared" si="73"/>
        <v xml:space="preserve"> </v>
      </c>
      <c r="L627" s="59" t="str">
        <f t="shared" si="74"/>
        <v xml:space="preserve"> </v>
      </c>
      <c r="W627" s="97">
        <f>DATA!A620</f>
        <v>359</v>
      </c>
      <c r="X627" s="97">
        <f>DATA!B620</f>
        <v>98</v>
      </c>
      <c r="Y627" s="39">
        <f>DATA!C620</f>
        <v>52.637257358437097</v>
      </c>
      <c r="Z627" s="38">
        <f>DATA!D620</f>
        <v>0.92566321261351447</v>
      </c>
      <c r="AA627" s="38">
        <f>DATA!E620</f>
        <v>2.0951556065877215</v>
      </c>
    </row>
    <row r="628" spans="1:27" x14ac:dyDescent="0.35">
      <c r="A628" s="2" t="s">
        <v>690</v>
      </c>
      <c r="B628" s="3"/>
      <c r="C628" s="58">
        <f t="shared" si="69"/>
        <v>0</v>
      </c>
      <c r="D628" s="3"/>
      <c r="E628" s="58">
        <f t="shared" si="70"/>
        <v>0</v>
      </c>
      <c r="F628" s="43"/>
      <c r="G628" s="4"/>
      <c r="H628" s="43"/>
      <c r="I628" s="61" t="str">
        <f t="shared" si="71"/>
        <v xml:space="preserve"> </v>
      </c>
      <c r="J628" s="61" t="str">
        <f t="shared" si="72"/>
        <v xml:space="preserve"> </v>
      </c>
      <c r="K628" s="59" t="str">
        <f t="shared" si="73"/>
        <v xml:space="preserve"> </v>
      </c>
      <c r="L628" s="59" t="str">
        <f t="shared" si="74"/>
        <v xml:space="preserve"> </v>
      </c>
      <c r="W628" s="97">
        <f>DATA!A621</f>
        <v>359</v>
      </c>
      <c r="X628" s="97">
        <f>DATA!B621</f>
        <v>99</v>
      </c>
      <c r="Y628" s="39">
        <f>DATA!C621</f>
        <v>53.562920571050611</v>
      </c>
      <c r="Z628" s="38">
        <f>DATA!D621</f>
        <v>0.92930815486000817</v>
      </c>
      <c r="AA628" s="38">
        <f>DATA!E621</f>
        <v>2.1180542587325437</v>
      </c>
    </row>
    <row r="629" spans="1:27" x14ac:dyDescent="0.35">
      <c r="A629" s="2" t="s">
        <v>691</v>
      </c>
      <c r="B629" s="3"/>
      <c r="C629" s="58">
        <f t="shared" si="69"/>
        <v>0</v>
      </c>
      <c r="D629" s="3"/>
      <c r="E629" s="58">
        <f t="shared" si="70"/>
        <v>0</v>
      </c>
      <c r="F629" s="43"/>
      <c r="G629" s="4"/>
      <c r="H629" s="43"/>
      <c r="I629" s="61" t="str">
        <f t="shared" si="71"/>
        <v xml:space="preserve"> </v>
      </c>
      <c r="J629" s="61" t="str">
        <f t="shared" si="72"/>
        <v xml:space="preserve"> </v>
      </c>
      <c r="K629" s="59" t="str">
        <f t="shared" si="73"/>
        <v xml:space="preserve"> </v>
      </c>
      <c r="L629" s="59" t="str">
        <f t="shared" si="74"/>
        <v xml:space="preserve"> </v>
      </c>
      <c r="W629" s="97">
        <f>DATA!A622</f>
        <v>359</v>
      </c>
      <c r="X629" s="97">
        <f>DATA!B622</f>
        <v>100</v>
      </c>
      <c r="Y629" s="39">
        <f>DATA!C622</f>
        <v>54.492228725910614</v>
      </c>
      <c r="Z629" s="38">
        <f>DATA!D622</f>
        <v>0.93280395497519208</v>
      </c>
      <c r="AA629" s="38">
        <f>DATA!E622</f>
        <v>2.1405964341613197</v>
      </c>
    </row>
    <row r="630" spans="1:27" x14ac:dyDescent="0.35">
      <c r="A630" s="2" t="s">
        <v>692</v>
      </c>
      <c r="B630" s="3"/>
      <c r="C630" s="58">
        <f t="shared" si="69"/>
        <v>0</v>
      </c>
      <c r="D630" s="3"/>
      <c r="E630" s="58">
        <f t="shared" si="70"/>
        <v>0</v>
      </c>
      <c r="F630" s="43"/>
      <c r="G630" s="4"/>
      <c r="H630" s="43"/>
      <c r="I630" s="61" t="str">
        <f t="shared" si="71"/>
        <v xml:space="preserve"> </v>
      </c>
      <c r="J630" s="61" t="str">
        <f t="shared" si="72"/>
        <v xml:space="preserve"> </v>
      </c>
      <c r="K630" s="59" t="str">
        <f t="shared" si="73"/>
        <v xml:space="preserve"> </v>
      </c>
      <c r="L630" s="59" t="str">
        <f t="shared" si="74"/>
        <v xml:space="preserve"> </v>
      </c>
      <c r="W630" s="97">
        <f>DATA!A623</f>
        <v>359</v>
      </c>
      <c r="X630" s="97">
        <f>DATA!B623</f>
        <v>101</v>
      </c>
      <c r="Y630" s="39">
        <f>DATA!C623</f>
        <v>55.425032680885806</v>
      </c>
      <c r="Z630" s="38">
        <f>DATA!D623</f>
        <v>0.93615159338919618</v>
      </c>
      <c r="AA630" s="38">
        <f>DATA!E623</f>
        <v>2.1627795539589352</v>
      </c>
    </row>
    <row r="631" spans="1:27" x14ac:dyDescent="0.35">
      <c r="A631" s="2" t="s">
        <v>693</v>
      </c>
      <c r="B631" s="3"/>
      <c r="C631" s="58">
        <f t="shared" si="69"/>
        <v>0</v>
      </c>
      <c r="D631" s="3"/>
      <c r="E631" s="58">
        <f t="shared" si="70"/>
        <v>0</v>
      </c>
      <c r="F631" s="43"/>
      <c r="G631" s="4"/>
      <c r="H631" s="43"/>
      <c r="I631" s="61" t="str">
        <f t="shared" si="71"/>
        <v xml:space="preserve"> </v>
      </c>
      <c r="J631" s="61" t="str">
        <f t="shared" si="72"/>
        <v xml:space="preserve"> </v>
      </c>
      <c r="K631" s="59" t="str">
        <f t="shared" si="73"/>
        <v xml:space="preserve"> </v>
      </c>
      <c r="L631" s="59" t="str">
        <f t="shared" si="74"/>
        <v xml:space="preserve"> </v>
      </c>
      <c r="W631" s="97">
        <f>DATA!A624</f>
        <v>359</v>
      </c>
      <c r="X631" s="97">
        <f>DATA!B624</f>
        <v>102</v>
      </c>
      <c r="Y631" s="39">
        <f>DATA!C624</f>
        <v>56.361184274275004</v>
      </c>
      <c r="Z631" s="38">
        <f>DATA!D624</f>
        <v>0.93935210019574988</v>
      </c>
      <c r="AA631" s="38">
        <f>DATA!E624</f>
        <v>2.1846015439385083</v>
      </c>
    </row>
    <row r="632" spans="1:27" x14ac:dyDescent="0.35">
      <c r="A632" s="2" t="s">
        <v>694</v>
      </c>
      <c r="B632" s="3"/>
      <c r="C632" s="58">
        <f t="shared" si="69"/>
        <v>0</v>
      </c>
      <c r="D632" s="3"/>
      <c r="E632" s="58">
        <f t="shared" si="70"/>
        <v>0</v>
      </c>
      <c r="F632" s="43"/>
      <c r="G632" s="4"/>
      <c r="H632" s="43"/>
      <c r="I632" s="61" t="str">
        <f t="shared" si="71"/>
        <v xml:space="preserve"> </v>
      </c>
      <c r="J632" s="61" t="str">
        <f t="shared" si="72"/>
        <v xml:space="preserve"> </v>
      </c>
      <c r="K632" s="59" t="str">
        <f t="shared" si="73"/>
        <v xml:space="preserve"> </v>
      </c>
      <c r="L632" s="59" t="str">
        <f t="shared" si="74"/>
        <v xml:space="preserve"> </v>
      </c>
      <c r="W632" s="97">
        <f>DATA!A625</f>
        <v>359</v>
      </c>
      <c r="X632" s="97">
        <f>DATA!B625</f>
        <v>103</v>
      </c>
      <c r="Y632" s="39">
        <f>DATA!C625</f>
        <v>57.300536374470752</v>
      </c>
      <c r="Z632" s="38">
        <f>DATA!D625</f>
        <v>0.94240655342282764</v>
      </c>
      <c r="AA632" s="38">
        <f>DATA!E625</f>
        <v>2.2060608187971487</v>
      </c>
    </row>
    <row r="633" spans="1:27" x14ac:dyDescent="0.35">
      <c r="A633" s="2" t="s">
        <v>695</v>
      </c>
      <c r="B633" s="3"/>
      <c r="C633" s="58">
        <f t="shared" si="69"/>
        <v>0</v>
      </c>
      <c r="D633" s="3"/>
      <c r="E633" s="58">
        <f t="shared" si="70"/>
        <v>0</v>
      </c>
      <c r="F633" s="43"/>
      <c r="G633" s="4"/>
      <c r="H633" s="43"/>
      <c r="I633" s="61" t="str">
        <f t="shared" si="71"/>
        <v xml:space="preserve"> </v>
      </c>
      <c r="J633" s="61" t="str">
        <f t="shared" si="72"/>
        <v xml:space="preserve"> </v>
      </c>
      <c r="K633" s="59" t="str">
        <f t="shared" si="73"/>
        <v xml:space="preserve"> </v>
      </c>
      <c r="L633" s="59" t="str">
        <f t="shared" si="74"/>
        <v xml:space="preserve"> </v>
      </c>
      <c r="W633" s="97">
        <f>DATA!A626</f>
        <v>359</v>
      </c>
      <c r="X633" s="97">
        <f>DATA!B626</f>
        <v>104</v>
      </c>
      <c r="Y633" s="39">
        <f>DATA!C626</f>
        <v>58.24294292789358</v>
      </c>
      <c r="Z633" s="38">
        <f>DATA!D626</f>
        <v>0.94531607730349876</v>
      </c>
      <c r="AA633" s="38">
        <f>DATA!E626</f>
        <v>2.227156265649052</v>
      </c>
    </row>
    <row r="634" spans="1:27" x14ac:dyDescent="0.35">
      <c r="A634" s="2" t="s">
        <v>696</v>
      </c>
      <c r="B634" s="3"/>
      <c r="C634" s="58">
        <f t="shared" si="69"/>
        <v>0</v>
      </c>
      <c r="D634" s="3"/>
      <c r="E634" s="58">
        <f t="shared" si="70"/>
        <v>0</v>
      </c>
      <c r="F634" s="43"/>
      <c r="G634" s="4"/>
      <c r="H634" s="43"/>
      <c r="I634" s="61" t="str">
        <f t="shared" si="71"/>
        <v xml:space="preserve"> </v>
      </c>
      <c r="J634" s="61" t="str">
        <f t="shared" si="72"/>
        <v xml:space="preserve"> </v>
      </c>
      <c r="K634" s="59" t="str">
        <f t="shared" si="73"/>
        <v xml:space="preserve"> </v>
      </c>
      <c r="L634" s="59" t="str">
        <f t="shared" si="74"/>
        <v xml:space="preserve"> </v>
      </c>
      <c r="W634" s="97">
        <f>DATA!A627</f>
        <v>359</v>
      </c>
      <c r="X634" s="97">
        <f>DATA!B627</f>
        <v>105</v>
      </c>
      <c r="Y634" s="39">
        <f>DATA!C627</f>
        <v>59.188259005197082</v>
      </c>
      <c r="Z634" s="38">
        <f>DATA!D627</f>
        <v>0.94808184054816635</v>
      </c>
      <c r="AA634" s="38">
        <f>DATA!E627</f>
        <v>2.2478872270251173</v>
      </c>
    </row>
    <row r="635" spans="1:27" x14ac:dyDescent="0.35">
      <c r="A635" s="2" t="s">
        <v>697</v>
      </c>
      <c r="B635" s="3"/>
      <c r="C635" s="58">
        <f t="shared" si="69"/>
        <v>0</v>
      </c>
      <c r="D635" s="3"/>
      <c r="E635" s="58">
        <f t="shared" si="70"/>
        <v>0</v>
      </c>
      <c r="F635" s="43"/>
      <c r="G635" s="4"/>
      <c r="H635" s="43"/>
      <c r="I635" s="61" t="str">
        <f t="shared" si="71"/>
        <v xml:space="preserve"> </v>
      </c>
      <c r="J635" s="61" t="str">
        <f t="shared" si="72"/>
        <v xml:space="preserve"> </v>
      </c>
      <c r="K635" s="59" t="str">
        <f t="shared" si="73"/>
        <v xml:space="preserve"> </v>
      </c>
      <c r="L635" s="59" t="str">
        <f t="shared" si="74"/>
        <v xml:space="preserve"> </v>
      </c>
      <c r="W635" s="97">
        <f>DATA!A628</f>
        <v>359</v>
      </c>
      <c r="X635" s="97">
        <f>DATA!B628</f>
        <v>106</v>
      </c>
      <c r="Y635" s="39">
        <f>DATA!C628</f>
        <v>60.136340845745245</v>
      </c>
      <c r="Z635" s="38">
        <f>DATA!D628</f>
        <v>0.95070505462081911</v>
      </c>
      <c r="AA635" s="38">
        <f>DATA!E628</f>
        <v>2.2682534834260224</v>
      </c>
    </row>
    <row r="636" spans="1:27" x14ac:dyDescent="0.35">
      <c r="A636" s="2" t="s">
        <v>698</v>
      </c>
      <c r="B636" s="3"/>
      <c r="C636" s="58">
        <f t="shared" si="69"/>
        <v>0</v>
      </c>
      <c r="D636" s="3"/>
      <c r="E636" s="58">
        <f t="shared" si="70"/>
        <v>0</v>
      </c>
      <c r="F636" s="43"/>
      <c r="G636" s="4"/>
      <c r="H636" s="43"/>
      <c r="I636" s="61" t="str">
        <f t="shared" si="71"/>
        <v xml:space="preserve"> </v>
      </c>
      <c r="J636" s="61" t="str">
        <f t="shared" si="72"/>
        <v xml:space="preserve"> </v>
      </c>
      <c r="K636" s="59" t="str">
        <f t="shared" si="73"/>
        <v xml:space="preserve"> </v>
      </c>
      <c r="L636" s="59" t="str">
        <f t="shared" si="74"/>
        <v xml:space="preserve"> </v>
      </c>
      <c r="W636" s="97">
        <f>DATA!A629</f>
        <v>359</v>
      </c>
      <c r="X636" s="97">
        <f>DATA!B629</f>
        <v>107</v>
      </c>
      <c r="Y636" s="39">
        <f>DATA!C629</f>
        <v>61.087045900366064</v>
      </c>
      <c r="Z636" s="38">
        <f>DATA!D629</f>
        <v>0.95318697202066716</v>
      </c>
      <c r="AA636" s="38">
        <f>DATA!E629</f>
        <v>2.2882552355131178</v>
      </c>
    </row>
    <row r="637" spans="1:27" x14ac:dyDescent="0.35">
      <c r="A637" s="2" t="s">
        <v>699</v>
      </c>
      <c r="B637" s="3"/>
      <c r="C637" s="58">
        <f t="shared" si="69"/>
        <v>0</v>
      </c>
      <c r="D637" s="3"/>
      <c r="E637" s="58">
        <f t="shared" si="70"/>
        <v>0</v>
      </c>
      <c r="F637" s="43"/>
      <c r="G637" s="4"/>
      <c r="H637" s="43"/>
      <c r="I637" s="61" t="str">
        <f t="shared" si="71"/>
        <v xml:space="preserve"> </v>
      </c>
      <c r="J637" s="61" t="str">
        <f t="shared" si="72"/>
        <v xml:space="preserve"> </v>
      </c>
      <c r="K637" s="59" t="str">
        <f t="shared" si="73"/>
        <v xml:space="preserve"> </v>
      </c>
      <c r="L637" s="59" t="str">
        <f t="shared" si="74"/>
        <v xml:space="preserve"> </v>
      </c>
      <c r="W637" s="97">
        <f>DATA!A630</f>
        <v>359</v>
      </c>
      <c r="X637" s="97">
        <f>DATA!B630</f>
        <v>108</v>
      </c>
      <c r="Y637" s="39">
        <f>DATA!C630</f>
        <v>62.040232872386731</v>
      </c>
      <c r="Z637" s="38">
        <f>DATA!D630</f>
        <v>0.95552888457111962</v>
      </c>
      <c r="AA637" s="38">
        <f>DATA!E630</f>
        <v>2.3078930860185825</v>
      </c>
    </row>
    <row r="638" spans="1:27" x14ac:dyDescent="0.35">
      <c r="A638" s="2" t="s">
        <v>700</v>
      </c>
      <c r="B638" s="3"/>
      <c r="C638" s="58">
        <f t="shared" si="69"/>
        <v>0</v>
      </c>
      <c r="D638" s="3"/>
      <c r="E638" s="58">
        <f t="shared" si="70"/>
        <v>0</v>
      </c>
      <c r="F638" s="43"/>
      <c r="G638" s="4"/>
      <c r="H638" s="43"/>
      <c r="I638" s="61" t="str">
        <f t="shared" si="71"/>
        <v xml:space="preserve"> </v>
      </c>
      <c r="J638" s="61" t="str">
        <f t="shared" si="72"/>
        <v xml:space="preserve"> </v>
      </c>
      <c r="K638" s="59" t="str">
        <f t="shared" si="73"/>
        <v xml:space="preserve"> </v>
      </c>
      <c r="L638" s="59" t="str">
        <f t="shared" si="74"/>
        <v xml:space="preserve"> </v>
      </c>
      <c r="W638" s="97">
        <f>DATA!A631</f>
        <v>359</v>
      </c>
      <c r="X638" s="97">
        <f>DATA!B631</f>
        <v>109</v>
      </c>
      <c r="Y638" s="39">
        <f>DATA!C631</f>
        <v>62.995761756957855</v>
      </c>
      <c r="Z638" s="38">
        <f>DATA!D631</f>
        <v>0.95773212171786426</v>
      </c>
      <c r="AA638" s="38">
        <f>DATA!E631</f>
        <v>2.3271680214530721</v>
      </c>
    </row>
    <row r="639" spans="1:27" x14ac:dyDescent="0.35">
      <c r="A639" s="2" t="s">
        <v>701</v>
      </c>
      <c r="B639" s="3"/>
      <c r="C639" s="58">
        <f t="shared" si="69"/>
        <v>0</v>
      </c>
      <c r="D639" s="3"/>
      <c r="E639" s="58">
        <f t="shared" si="70"/>
        <v>0</v>
      </c>
      <c r="F639" s="43"/>
      <c r="G639" s="4"/>
      <c r="H639" s="43"/>
      <c r="I639" s="61" t="str">
        <f t="shared" si="71"/>
        <v xml:space="preserve"> </v>
      </c>
      <c r="J639" s="61" t="str">
        <f t="shared" si="72"/>
        <v xml:space="preserve"> </v>
      </c>
      <c r="K639" s="59" t="str">
        <f t="shared" si="73"/>
        <v xml:space="preserve"> </v>
      </c>
      <c r="L639" s="59" t="str">
        <f t="shared" si="74"/>
        <v xml:space="preserve"> </v>
      </c>
      <c r="W639" s="97">
        <f>DATA!A632</f>
        <v>359</v>
      </c>
      <c r="X639" s="97">
        <f>DATA!B632</f>
        <v>110</v>
      </c>
      <c r="Y639" s="39">
        <f>DATA!C632</f>
        <v>63.953493878675715</v>
      </c>
      <c r="Z639" s="38">
        <f>DATA!D632</f>
        <v>0.95979804883759812</v>
      </c>
      <c r="AA639" s="38">
        <f>DATA!E632</f>
        <v>2.3460813936856235</v>
      </c>
    </row>
    <row r="640" spans="1:27" x14ac:dyDescent="0.35">
      <c r="A640" s="2" t="s">
        <v>702</v>
      </c>
      <c r="B640" s="3"/>
      <c r="C640" s="58">
        <f t="shared" si="69"/>
        <v>0</v>
      </c>
      <c r="D640" s="3"/>
      <c r="E640" s="58">
        <f t="shared" si="70"/>
        <v>0</v>
      </c>
      <c r="F640" s="43"/>
      <c r="G640" s="4"/>
      <c r="H640" s="43"/>
      <c r="I640" s="61" t="str">
        <f t="shared" si="71"/>
        <v xml:space="preserve"> </v>
      </c>
      <c r="J640" s="61" t="str">
        <f t="shared" si="72"/>
        <v xml:space="preserve"> </v>
      </c>
      <c r="K640" s="59" t="str">
        <f t="shared" si="73"/>
        <v xml:space="preserve"> </v>
      </c>
      <c r="L640" s="59" t="str">
        <f t="shared" si="74"/>
        <v xml:space="preserve"> </v>
      </c>
      <c r="W640" s="97">
        <f>DATA!A633</f>
        <v>359</v>
      </c>
      <c r="X640" s="97">
        <f>DATA!B633</f>
        <v>111</v>
      </c>
      <c r="Y640" s="39">
        <f>DATA!C633</f>
        <v>64.913291927513313</v>
      </c>
      <c r="Z640" s="38">
        <f>DATA!D633</f>
        <v>0.96172806555910029</v>
      </c>
      <c r="AA640" s="38">
        <f>DATA!E633</f>
        <v>2.364634901466947</v>
      </c>
    </row>
    <row r="641" spans="1:27" x14ac:dyDescent="0.35">
      <c r="A641" s="2" t="s">
        <v>703</v>
      </c>
      <c r="B641" s="3"/>
      <c r="C641" s="58">
        <f t="shared" si="69"/>
        <v>0</v>
      </c>
      <c r="D641" s="3"/>
      <c r="E641" s="58">
        <f t="shared" si="70"/>
        <v>0</v>
      </c>
      <c r="F641" s="43"/>
      <c r="G641" s="4"/>
      <c r="H641" s="43"/>
      <c r="I641" s="61" t="str">
        <f t="shared" si="71"/>
        <v xml:space="preserve"> </v>
      </c>
      <c r="J641" s="61" t="str">
        <f t="shared" si="72"/>
        <v xml:space="preserve"> </v>
      </c>
      <c r="K641" s="59" t="str">
        <f t="shared" si="73"/>
        <v xml:space="preserve"> </v>
      </c>
      <c r="L641" s="59" t="str">
        <f t="shared" si="74"/>
        <v xml:space="preserve"> </v>
      </c>
      <c r="W641" s="97">
        <f>DATA!A634</f>
        <v>359</v>
      </c>
      <c r="X641" s="97">
        <f>DATA!B634</f>
        <v>112</v>
      </c>
      <c r="Y641" s="39">
        <f>DATA!C634</f>
        <v>65.875019993072414</v>
      </c>
      <c r="Z641" s="38">
        <f>DATA!D634</f>
        <v>0.96352360409822069</v>
      </c>
      <c r="AA641" s="38">
        <f>DATA!E634</f>
        <v>2.3828305719633684</v>
      </c>
    </row>
    <row r="642" spans="1:27" x14ac:dyDescent="0.35">
      <c r="A642" s="2" t="s">
        <v>704</v>
      </c>
      <c r="B642" s="3"/>
      <c r="C642" s="58">
        <f t="shared" si="69"/>
        <v>0</v>
      </c>
      <c r="D642" s="3"/>
      <c r="E642" s="58">
        <f t="shared" si="70"/>
        <v>0</v>
      </c>
      <c r="F642" s="43"/>
      <c r="G642" s="4"/>
      <c r="H642" s="43"/>
      <c r="I642" s="61" t="str">
        <f t="shared" si="71"/>
        <v xml:space="preserve"> </v>
      </c>
      <c r="J642" s="61" t="str">
        <f t="shared" si="72"/>
        <v xml:space="preserve"> </v>
      </c>
      <c r="K642" s="59" t="str">
        <f t="shared" si="73"/>
        <v xml:space="preserve"> </v>
      </c>
      <c r="L642" s="59" t="str">
        <f t="shared" si="74"/>
        <v xml:space="preserve"> </v>
      </c>
      <c r="W642" s="97">
        <f>DATA!A635</f>
        <v>359</v>
      </c>
      <c r="X642" s="97">
        <f>DATA!B635</f>
        <v>113</v>
      </c>
      <c r="Y642" s="39">
        <f>DATA!C635</f>
        <v>66.838543597170627</v>
      </c>
      <c r="Z642" s="38">
        <f>DATA!D635</f>
        <v>0.9651861276080389</v>
      </c>
      <c r="AA642" s="38">
        <f>DATA!E635</f>
        <v>2.4006707423647509</v>
      </c>
    </row>
    <row r="643" spans="1:27" x14ac:dyDescent="0.35">
      <c r="A643" s="2" t="s">
        <v>705</v>
      </c>
      <c r="B643" s="3"/>
      <c r="C643" s="58">
        <f t="shared" si="69"/>
        <v>0</v>
      </c>
      <c r="D643" s="3"/>
      <c r="E643" s="58">
        <f t="shared" si="70"/>
        <v>0</v>
      </c>
      <c r="F643" s="43"/>
      <c r="G643" s="4"/>
      <c r="H643" s="43"/>
      <c r="I643" s="61" t="str">
        <f t="shared" si="71"/>
        <v xml:space="preserve"> </v>
      </c>
      <c r="J643" s="61" t="str">
        <f t="shared" si="72"/>
        <v xml:space="preserve"> </v>
      </c>
      <c r="K643" s="59" t="str">
        <f t="shared" si="73"/>
        <v xml:space="preserve"> </v>
      </c>
      <c r="L643" s="59" t="str">
        <f t="shared" si="74"/>
        <v xml:space="preserve"> </v>
      </c>
      <c r="W643" s="97">
        <f>DATA!A636</f>
        <v>359</v>
      </c>
      <c r="X643" s="97">
        <f>DATA!B636</f>
        <v>114</v>
      </c>
      <c r="Y643" s="39">
        <f>DATA!C636</f>
        <v>67.803729724778677</v>
      </c>
      <c r="Z643" s="38">
        <f>DATA!D636</f>
        <v>0.96671712854591263</v>
      </c>
      <c r="AA643" s="38">
        <f>DATA!E636</f>
        <v>2.4181580416256425</v>
      </c>
    </row>
    <row r="644" spans="1:27" x14ac:dyDescent="0.35">
      <c r="A644" s="2" t="s">
        <v>706</v>
      </c>
      <c r="B644" s="3"/>
      <c r="C644" s="58">
        <f t="shared" si="69"/>
        <v>0</v>
      </c>
      <c r="D644" s="3"/>
      <c r="E644" s="58">
        <f t="shared" si="70"/>
        <v>0</v>
      </c>
      <c r="F644" s="43"/>
      <c r="G644" s="4"/>
      <c r="H644" s="43"/>
      <c r="I644" s="61" t="str">
        <f t="shared" si="71"/>
        <v xml:space="preserve"> </v>
      </c>
      <c r="J644" s="61" t="str">
        <f t="shared" si="72"/>
        <v xml:space="preserve"> </v>
      </c>
      <c r="K644" s="59" t="str">
        <f t="shared" si="73"/>
        <v xml:space="preserve"> </v>
      </c>
      <c r="L644" s="59" t="str">
        <f t="shared" si="74"/>
        <v xml:space="preserve"> </v>
      </c>
      <c r="W644" s="97">
        <f>DATA!A637</f>
        <v>359</v>
      </c>
      <c r="X644" s="97">
        <f>DATA!B637</f>
        <v>115</v>
      </c>
      <c r="Y644" s="39">
        <f>DATA!C637</f>
        <v>68.770446853324586</v>
      </c>
      <c r="Z644" s="38">
        <f>DATA!D637</f>
        <v>0.96811812705856326</v>
      </c>
      <c r="AA644" s="38">
        <f>DATA!E637</f>
        <v>2.4352953723947715</v>
      </c>
    </row>
    <row r="645" spans="1:27" x14ac:dyDescent="0.35">
      <c r="A645" s="2" t="s">
        <v>707</v>
      </c>
      <c r="B645" s="3"/>
      <c r="C645" s="58">
        <f t="shared" si="69"/>
        <v>0</v>
      </c>
      <c r="D645" s="3"/>
      <c r="E645" s="58">
        <f t="shared" si="70"/>
        <v>0</v>
      </c>
      <c r="F645" s="43"/>
      <c r="G645" s="4"/>
      <c r="H645" s="43"/>
      <c r="I645" s="61" t="str">
        <f t="shared" si="71"/>
        <v xml:space="preserve"> </v>
      </c>
      <c r="J645" s="61" t="str">
        <f t="shared" si="72"/>
        <v xml:space="preserve"> </v>
      </c>
      <c r="K645" s="59" t="str">
        <f t="shared" si="73"/>
        <v xml:space="preserve"> </v>
      </c>
      <c r="L645" s="59" t="str">
        <f t="shared" si="74"/>
        <v xml:space="preserve"> </v>
      </c>
      <c r="W645" s="97">
        <f>DATA!A638</f>
        <v>359</v>
      </c>
      <c r="X645" s="97">
        <f>DATA!B638</f>
        <v>116</v>
      </c>
      <c r="Y645" s="39">
        <f>DATA!C638</f>
        <v>69.73856498038316</v>
      </c>
      <c r="Z645" s="38">
        <f>DATA!D638</f>
        <v>0.96939066938630347</v>
      </c>
      <c r="AA645" s="38">
        <f>DATA!E638</f>
        <v>2.4520858931838685</v>
      </c>
    </row>
    <row r="646" spans="1:27" x14ac:dyDescent="0.35">
      <c r="A646" s="2" t="s">
        <v>708</v>
      </c>
      <c r="B646" s="3"/>
      <c r="C646" s="58">
        <f t="shared" si="69"/>
        <v>0</v>
      </c>
      <c r="D646" s="3"/>
      <c r="E646" s="58">
        <f t="shared" si="70"/>
        <v>0</v>
      </c>
      <c r="F646" s="43"/>
      <c r="G646" s="4"/>
      <c r="H646" s="43"/>
      <c r="I646" s="61" t="str">
        <f t="shared" si="71"/>
        <v xml:space="preserve"> </v>
      </c>
      <c r="J646" s="61" t="str">
        <f t="shared" si="72"/>
        <v xml:space="preserve"> </v>
      </c>
      <c r="K646" s="59" t="str">
        <f t="shared" si="73"/>
        <v xml:space="preserve"> </v>
      </c>
      <c r="L646" s="59" t="str">
        <f t="shared" si="74"/>
        <v xml:space="preserve"> </v>
      </c>
      <c r="W646" s="97">
        <f>DATA!A639</f>
        <v>359</v>
      </c>
      <c r="X646" s="97">
        <f>DATA!B639</f>
        <v>117</v>
      </c>
      <c r="Y646" s="39">
        <f>DATA!C639</f>
        <v>70.707955649769445</v>
      </c>
      <c r="Z646" s="38">
        <f>DATA!D639</f>
        <v>0.97053632628825426</v>
      </c>
      <c r="AA646" s="38">
        <f>DATA!E639</f>
        <v>2.4685330008226094</v>
      </c>
    </row>
    <row r="647" spans="1:27" x14ac:dyDescent="0.35">
      <c r="A647" s="2" t="s">
        <v>709</v>
      </c>
      <c r="B647" s="3"/>
      <c r="C647" s="58">
        <f t="shared" si="69"/>
        <v>0</v>
      </c>
      <c r="D647" s="3"/>
      <c r="E647" s="58">
        <f t="shared" si="70"/>
        <v>0</v>
      </c>
      <c r="F647" s="43"/>
      <c r="G647" s="4"/>
      <c r="H647" s="43"/>
      <c r="I647" s="61" t="str">
        <f t="shared" si="71"/>
        <v xml:space="preserve"> </v>
      </c>
      <c r="J647" s="61" t="str">
        <f t="shared" si="72"/>
        <v xml:space="preserve"> </v>
      </c>
      <c r="K647" s="59" t="str">
        <f t="shared" si="73"/>
        <v xml:space="preserve"> </v>
      </c>
      <c r="L647" s="59" t="str">
        <f t="shared" si="74"/>
        <v xml:space="preserve"> </v>
      </c>
      <c r="W647" s="97">
        <f>DATA!A640</f>
        <v>359</v>
      </c>
      <c r="X647" s="97">
        <f>DATA!B640</f>
        <v>118</v>
      </c>
      <c r="Y647" s="39">
        <f>DATA!C640</f>
        <v>71.6784919760577</v>
      </c>
      <c r="Z647" s="38">
        <f>DATA!D640</f>
        <v>0.97155669148867219</v>
      </c>
      <c r="AA647" s="38">
        <f>DATA!E640</f>
        <v>2.4846403132423607</v>
      </c>
    </row>
    <row r="648" spans="1:27" x14ac:dyDescent="0.35">
      <c r="A648" s="2" t="s">
        <v>710</v>
      </c>
      <c r="B648" s="3"/>
      <c r="C648" s="58">
        <f t="shared" si="69"/>
        <v>0</v>
      </c>
      <c r="D648" s="3"/>
      <c r="E648" s="58">
        <f t="shared" si="70"/>
        <v>0</v>
      </c>
      <c r="F648" s="43"/>
      <c r="G648" s="4"/>
      <c r="H648" s="43"/>
      <c r="I648" s="61" t="str">
        <f t="shared" si="71"/>
        <v xml:space="preserve"> </v>
      </c>
      <c r="J648" s="61" t="str">
        <f t="shared" si="72"/>
        <v xml:space="preserve"> </v>
      </c>
      <c r="K648" s="59" t="str">
        <f t="shared" si="73"/>
        <v xml:space="preserve"> </v>
      </c>
      <c r="L648" s="59" t="str">
        <f t="shared" si="74"/>
        <v xml:space="preserve"> </v>
      </c>
      <c r="W648" s="97">
        <f>DATA!A641</f>
        <v>359</v>
      </c>
      <c r="X648" s="97">
        <f>DATA!B641</f>
        <v>119</v>
      </c>
      <c r="Y648" s="39">
        <f>DATA!C641</f>
        <v>72.650048667546372</v>
      </c>
      <c r="Z648" s="38">
        <f>DATA!D641</f>
        <v>0.97245338014655403</v>
      </c>
      <c r="AA648" s="38">
        <f>DATA!E641</f>
        <v>2.5004116526272915</v>
      </c>
    </row>
    <row r="649" spans="1:27" x14ac:dyDescent="0.35">
      <c r="A649" s="2" t="s">
        <v>711</v>
      </c>
      <c r="B649" s="3"/>
      <c r="C649" s="58">
        <f t="shared" si="69"/>
        <v>0</v>
      </c>
      <c r="D649" s="3"/>
      <c r="E649" s="58">
        <f t="shared" si="70"/>
        <v>0</v>
      </c>
      <c r="F649" s="43"/>
      <c r="G649" s="4"/>
      <c r="H649" s="43"/>
      <c r="I649" s="61" t="str">
        <f t="shared" si="71"/>
        <v xml:space="preserve"> </v>
      </c>
      <c r="J649" s="61" t="str">
        <f t="shared" si="72"/>
        <v xml:space="preserve"> </v>
      </c>
      <c r="K649" s="59" t="str">
        <f t="shared" si="73"/>
        <v xml:space="preserve"> </v>
      </c>
      <c r="L649" s="59" t="str">
        <f t="shared" si="74"/>
        <v xml:space="preserve"> </v>
      </c>
      <c r="W649" s="97">
        <f>DATA!A642</f>
        <v>359</v>
      </c>
      <c r="X649" s="97">
        <f>DATA!B642</f>
        <v>120</v>
      </c>
      <c r="Y649" s="39">
        <f>DATA!C642</f>
        <v>73.622502047692933</v>
      </c>
      <c r="Z649" s="38">
        <f>DATA!D642</f>
        <v>0.97322802734866798</v>
      </c>
      <c r="AA649" s="38">
        <f>DATA!E642</f>
        <v>2.5158510289674458</v>
      </c>
    </row>
    <row r="650" spans="1:27" x14ac:dyDescent="0.35">
      <c r="A650" s="2" t="s">
        <v>712</v>
      </c>
      <c r="B650" s="3"/>
      <c r="C650" s="58">
        <f t="shared" ref="C650:C713" si="75">IF($P$17=1,CONVERT(B650,"lbm","kg"),B650)</f>
        <v>0</v>
      </c>
      <c r="D650" s="3"/>
      <c r="E650" s="58">
        <f t="shared" ref="E650:E713" si="76">IF($P$17=1,CONVERT(D650,"lbm","kg"),D650)</f>
        <v>0</v>
      </c>
      <c r="F650" s="43"/>
      <c r="G650" s="4"/>
      <c r="H650" s="43"/>
      <c r="I650" s="61" t="str">
        <f t="shared" si="71"/>
        <v xml:space="preserve"> </v>
      </c>
      <c r="J650" s="61" t="str">
        <f t="shared" si="72"/>
        <v xml:space="preserve"> </v>
      </c>
      <c r="K650" s="59" t="str">
        <f t="shared" si="73"/>
        <v xml:space="preserve"> </v>
      </c>
      <c r="L650" s="59" t="str">
        <f t="shared" si="74"/>
        <v xml:space="preserve"> </v>
      </c>
      <c r="W650" s="97">
        <f>DATA!A643</f>
        <v>359</v>
      </c>
      <c r="X650" s="97">
        <f>DATA!B643</f>
        <v>121</v>
      </c>
      <c r="Y650" s="39">
        <f>DATA!C643</f>
        <v>74.595730075041601</v>
      </c>
      <c r="Z650" s="38">
        <f>DATA!D643</f>
        <v>0.97388228662735088</v>
      </c>
      <c r="AA650" s="38">
        <f>DATA!E643</f>
        <v>2.530962624044391</v>
      </c>
    </row>
    <row r="651" spans="1:27" x14ac:dyDescent="0.35">
      <c r="A651" s="2" t="s">
        <v>713</v>
      </c>
      <c r="B651" s="3"/>
      <c r="C651" s="58">
        <f t="shared" si="75"/>
        <v>0</v>
      </c>
      <c r="D651" s="3"/>
      <c r="E651" s="58">
        <f t="shared" si="76"/>
        <v>0</v>
      </c>
      <c r="F651" s="43"/>
      <c r="G651" s="4"/>
      <c r="H651" s="43"/>
      <c r="I651" s="61" t="str">
        <f t="shared" ref="I651:I714" si="77">IF(F651&gt;0,(((E651-C651)*F651)+(($P$12-E651)/(VLOOKUP(E651,$S$10:$U$182,2)))*(VLOOKUP(E651,$S$10:$U$182,3))+((C651-$P$11)/(VLOOKUP(C651,$S$10:$U$182,2)))*(VLOOKUP(C651,$S$10:$U$182,3)))/($P$12-$P$11)," ")</f>
        <v xml:space="preserve"> </v>
      </c>
      <c r="J651" s="61" t="str">
        <f t="shared" ref="J651:J714" si="78">IF(G651&gt;0,IF(B651=0," ",(I651/(1+(G651*$B$7))))," ")</f>
        <v xml:space="preserve"> </v>
      </c>
      <c r="K651" s="59" t="str">
        <f t="shared" ref="K651:K714" si="79">IF(H651&gt;0,IF(B651&gt;1,(I651*H651)," ")," ")</f>
        <v xml:space="preserve"> </v>
      </c>
      <c r="L651" s="59" t="str">
        <f t="shared" ref="L651:L714" si="80">IF(G651=0," ",IF(H651=0," ",IF(G651&gt;0,IF(B651&gt;1,(J651*H651)," ")," ")))</f>
        <v xml:space="preserve"> </v>
      </c>
      <c r="W651" s="97">
        <f>DATA!A644</f>
        <v>359</v>
      </c>
      <c r="X651" s="97">
        <f>DATA!B644</f>
        <v>122</v>
      </c>
      <c r="Y651" s="39">
        <f>DATA!C644</f>
        <v>75.569612361668959</v>
      </c>
      <c r="Z651" s="38">
        <f>DATA!D644</f>
        <v>0.97441782850406966</v>
      </c>
      <c r="AA651" s="38">
        <f>DATA!E644</f>
        <v>2.5457507758762965</v>
      </c>
    </row>
    <row r="652" spans="1:27" x14ac:dyDescent="0.35">
      <c r="A652" s="2" t="s">
        <v>714</v>
      </c>
      <c r="B652" s="3"/>
      <c r="C652" s="58">
        <f t="shared" si="75"/>
        <v>0</v>
      </c>
      <c r="D652" s="3"/>
      <c r="E652" s="58">
        <f t="shared" si="76"/>
        <v>0</v>
      </c>
      <c r="F652" s="43"/>
      <c r="G652" s="4"/>
      <c r="H652" s="43"/>
      <c r="I652" s="61" t="str">
        <f t="shared" si="77"/>
        <v xml:space="preserve"> </v>
      </c>
      <c r="J652" s="61" t="str">
        <f t="shared" si="78"/>
        <v xml:space="preserve"> </v>
      </c>
      <c r="K652" s="59" t="str">
        <f t="shared" si="79"/>
        <v xml:space="preserve"> </v>
      </c>
      <c r="L652" s="59" t="str">
        <f t="shared" si="80"/>
        <v xml:space="preserve"> </v>
      </c>
      <c r="W652" s="97">
        <f>DATA!A645</f>
        <v>359</v>
      </c>
      <c r="X652" s="97">
        <f>DATA!B645</f>
        <v>123</v>
      </c>
      <c r="Y652" s="39">
        <f>DATA!C645</f>
        <v>76.544030190173018</v>
      </c>
      <c r="Z652" s="38">
        <f>DATA!D645</f>
        <v>0.97483633905903133</v>
      </c>
      <c r="AA652" s="38">
        <f>DATA!E645</f>
        <v>2.5602199636455802</v>
      </c>
    </row>
    <row r="653" spans="1:27" x14ac:dyDescent="0.35">
      <c r="A653" s="2" t="s">
        <v>715</v>
      </c>
      <c r="B653" s="3"/>
      <c r="C653" s="58">
        <f t="shared" si="75"/>
        <v>0</v>
      </c>
      <c r="D653" s="3"/>
      <c r="E653" s="58">
        <f t="shared" si="76"/>
        <v>0</v>
      </c>
      <c r="F653" s="43"/>
      <c r="G653" s="4"/>
      <c r="H653" s="43"/>
      <c r="I653" s="61" t="str">
        <f t="shared" si="77"/>
        <v xml:space="preserve"> </v>
      </c>
      <c r="J653" s="61" t="str">
        <f t="shared" si="78"/>
        <v xml:space="preserve"> </v>
      </c>
      <c r="K653" s="59" t="str">
        <f t="shared" si="79"/>
        <v xml:space="preserve"> </v>
      </c>
      <c r="L653" s="59" t="str">
        <f t="shared" si="80"/>
        <v xml:space="preserve"> </v>
      </c>
      <c r="W653" s="97">
        <f>DATA!A646</f>
        <v>359</v>
      </c>
      <c r="X653" s="97">
        <f>DATA!B646</f>
        <v>124</v>
      </c>
      <c r="Y653" s="39">
        <f>DATA!C646</f>
        <v>77.518866529232042</v>
      </c>
      <c r="Z653" s="38">
        <f>DATA!D646</f>
        <v>0.97513951852813463</v>
      </c>
      <c r="AA653" s="38">
        <f>DATA!E646</f>
        <v>2.5743747931287291</v>
      </c>
    </row>
    <row r="654" spans="1:27" x14ac:dyDescent="0.35">
      <c r="A654" s="2" t="s">
        <v>716</v>
      </c>
      <c r="B654" s="3"/>
      <c r="C654" s="58">
        <f t="shared" si="75"/>
        <v>0</v>
      </c>
      <c r="D654" s="3"/>
      <c r="E654" s="58">
        <f t="shared" si="76"/>
        <v>0</v>
      </c>
      <c r="F654" s="43"/>
      <c r="G654" s="4"/>
      <c r="H654" s="43"/>
      <c r="I654" s="61" t="str">
        <f t="shared" si="77"/>
        <v xml:space="preserve"> </v>
      </c>
      <c r="J654" s="61" t="str">
        <f t="shared" si="78"/>
        <v xml:space="preserve"> </v>
      </c>
      <c r="K654" s="59" t="str">
        <f t="shared" si="79"/>
        <v xml:space="preserve"> </v>
      </c>
      <c r="L654" s="59" t="str">
        <f t="shared" si="80"/>
        <v xml:space="preserve"> </v>
      </c>
      <c r="W654" s="97">
        <f>DATA!A647</f>
        <v>359</v>
      </c>
      <c r="X654" s="97">
        <f>DATA!B647</f>
        <v>125</v>
      </c>
      <c r="Y654" s="39">
        <f>DATA!C647</f>
        <v>78.494006047760195</v>
      </c>
      <c r="Z654" s="38">
        <f>DATA!D647</f>
        <v>0.97532907992771811</v>
      </c>
      <c r="AA654" s="38">
        <f>DATA!E647</f>
        <v>2.5882199826445076</v>
      </c>
    </row>
    <row r="655" spans="1:27" x14ac:dyDescent="0.35">
      <c r="A655" s="2" t="s">
        <v>717</v>
      </c>
      <c r="B655" s="3"/>
      <c r="C655" s="58">
        <f t="shared" si="75"/>
        <v>0</v>
      </c>
      <c r="D655" s="3"/>
      <c r="E655" s="58">
        <f t="shared" si="76"/>
        <v>0</v>
      </c>
      <c r="F655" s="43"/>
      <c r="G655" s="4"/>
      <c r="H655" s="43"/>
      <c r="I655" s="61" t="str">
        <f t="shared" si="77"/>
        <v xml:space="preserve"> </v>
      </c>
      <c r="J655" s="61" t="str">
        <f t="shared" si="78"/>
        <v xml:space="preserve"> </v>
      </c>
      <c r="K655" s="59" t="str">
        <f t="shared" si="79"/>
        <v xml:space="preserve"> </v>
      </c>
      <c r="L655" s="59" t="str">
        <f t="shared" si="80"/>
        <v xml:space="preserve"> </v>
      </c>
      <c r="W655" s="97">
        <f>DATA!A648</f>
        <v>359</v>
      </c>
      <c r="X655" s="97">
        <f>DATA!B648</f>
        <v>126</v>
      </c>
      <c r="Y655" s="39">
        <f>DATA!C648</f>
        <v>79.469335127687913</v>
      </c>
      <c r="Z655" s="38">
        <f>DATA!D648</f>
        <v>0.97540674770761626</v>
      </c>
      <c r="AA655" s="38">
        <f>DATA!E648</f>
        <v>2.601760349533524</v>
      </c>
    </row>
    <row r="656" spans="1:27" x14ac:dyDescent="0.35">
      <c r="A656" s="2" t="s">
        <v>718</v>
      </c>
      <c r="B656" s="3"/>
      <c r="C656" s="58">
        <f t="shared" si="75"/>
        <v>0</v>
      </c>
      <c r="D656" s="3"/>
      <c r="E656" s="58">
        <f t="shared" si="76"/>
        <v>0</v>
      </c>
      <c r="F656" s="43"/>
      <c r="G656" s="4"/>
      <c r="H656" s="43"/>
      <c r="I656" s="61" t="str">
        <f t="shared" si="77"/>
        <v xml:space="preserve"> </v>
      </c>
      <c r="J656" s="61" t="str">
        <f t="shared" si="78"/>
        <v xml:space="preserve"> </v>
      </c>
      <c r="K656" s="59" t="str">
        <f t="shared" si="79"/>
        <v xml:space="preserve"> </v>
      </c>
      <c r="L656" s="59" t="str">
        <f t="shared" si="80"/>
        <v xml:space="preserve"> </v>
      </c>
      <c r="W656" s="97">
        <f>DATA!A649</f>
        <v>359</v>
      </c>
      <c r="X656" s="97">
        <f>DATA!B649</f>
        <v>127</v>
      </c>
      <c r="Y656" s="39">
        <f>DATA!C649</f>
        <v>80.444741875395522</v>
      </c>
      <c r="Z656" s="38">
        <f>DATA!D649</f>
        <v>0.97537425643323772</v>
      </c>
      <c r="AA656" s="38">
        <f>DATA!E649</f>
        <v>2.6150007971790772</v>
      </c>
    </row>
    <row r="657" spans="1:27" x14ac:dyDescent="0.35">
      <c r="A657" s="2" t="s">
        <v>719</v>
      </c>
      <c r="B657" s="3"/>
      <c r="C657" s="58">
        <f t="shared" si="75"/>
        <v>0</v>
      </c>
      <c r="D657" s="3"/>
      <c r="E657" s="58">
        <f t="shared" si="76"/>
        <v>0</v>
      </c>
      <c r="F657" s="43"/>
      <c r="G657" s="4"/>
      <c r="H657" s="43"/>
      <c r="I657" s="61" t="str">
        <f t="shared" si="77"/>
        <v xml:space="preserve"> </v>
      </c>
      <c r="J657" s="61" t="str">
        <f t="shared" si="78"/>
        <v xml:space="preserve"> </v>
      </c>
      <c r="K657" s="59" t="str">
        <f t="shared" si="79"/>
        <v xml:space="preserve"> </v>
      </c>
      <c r="L657" s="59" t="str">
        <f t="shared" si="80"/>
        <v xml:space="preserve"> </v>
      </c>
      <c r="W657" s="97">
        <f>DATA!A650</f>
        <v>359</v>
      </c>
      <c r="X657" s="97">
        <f>DATA!B650</f>
        <v>128</v>
      </c>
      <c r="Y657" s="39">
        <f>DATA!C650</f>
        <v>81.420116131828763</v>
      </c>
      <c r="Z657" s="38">
        <f>DATA!D650</f>
        <v>0.9752333494972163</v>
      </c>
      <c r="AA657" s="38">
        <f>DATA!E650</f>
        <v>2.6279463025763086</v>
      </c>
    </row>
    <row r="658" spans="1:27" x14ac:dyDescent="0.35">
      <c r="A658" s="2" t="s">
        <v>720</v>
      </c>
      <c r="B658" s="3"/>
      <c r="C658" s="58">
        <f t="shared" si="75"/>
        <v>0</v>
      </c>
      <c r="D658" s="3"/>
      <c r="E658" s="58">
        <f t="shared" si="76"/>
        <v>0</v>
      </c>
      <c r="F658" s="43"/>
      <c r="G658" s="4"/>
      <c r="H658" s="43"/>
      <c r="I658" s="61" t="str">
        <f t="shared" si="77"/>
        <v xml:space="preserve"> </v>
      </c>
      <c r="J658" s="61" t="str">
        <f t="shared" si="78"/>
        <v xml:space="preserve"> </v>
      </c>
      <c r="K658" s="59" t="str">
        <f t="shared" si="79"/>
        <v xml:space="preserve"> </v>
      </c>
      <c r="L658" s="59" t="str">
        <f t="shared" si="80"/>
        <v xml:space="preserve"> </v>
      </c>
      <c r="W658" s="97">
        <f>DATA!A651</f>
        <v>359</v>
      </c>
      <c r="X658" s="97">
        <f>DATA!B651</f>
        <v>129</v>
      </c>
      <c r="Y658" s="39">
        <f>DATA!C651</f>
        <v>82.395349481325979</v>
      </c>
      <c r="Z658" s="38">
        <f>DATA!D651</f>
        <v>0.97498577786074847</v>
      </c>
      <c r="AA658" s="38">
        <f>DATA!E651</f>
        <v>2.6406019044539715</v>
      </c>
    </row>
    <row r="659" spans="1:27" x14ac:dyDescent="0.35">
      <c r="A659" s="2" t="s">
        <v>721</v>
      </c>
      <c r="B659" s="3"/>
      <c r="C659" s="58">
        <f t="shared" si="75"/>
        <v>0</v>
      </c>
      <c r="D659" s="3"/>
      <c r="E659" s="58">
        <f t="shared" si="76"/>
        <v>0</v>
      </c>
      <c r="F659" s="43"/>
      <c r="G659" s="4"/>
      <c r="H659" s="43"/>
      <c r="I659" s="61" t="str">
        <f t="shared" si="77"/>
        <v xml:space="preserve"> </v>
      </c>
      <c r="J659" s="61" t="str">
        <f t="shared" si="78"/>
        <v xml:space="preserve"> </v>
      </c>
      <c r="K659" s="59" t="str">
        <f t="shared" si="79"/>
        <v xml:space="preserve"> </v>
      </c>
      <c r="L659" s="59" t="str">
        <f t="shared" si="80"/>
        <v xml:space="preserve"> </v>
      </c>
      <c r="W659" s="97">
        <f>DATA!A652</f>
        <v>359</v>
      </c>
      <c r="X659" s="97">
        <f>DATA!B652</f>
        <v>130</v>
      </c>
      <c r="Y659" s="39">
        <f>DATA!C652</f>
        <v>83.370335259186731</v>
      </c>
      <c r="Z659" s="38">
        <f>DATA!D652</f>
        <v>0.97463329882549843</v>
      </c>
      <c r="AA659" s="38">
        <f>DATA!E652</f>
        <v>2.6529726919506085</v>
      </c>
    </row>
    <row r="660" spans="1:27" x14ac:dyDescent="0.35">
      <c r="A660" s="2" t="s">
        <v>722</v>
      </c>
      <c r="B660" s="3"/>
      <c r="C660" s="58">
        <f t="shared" si="75"/>
        <v>0</v>
      </c>
      <c r="D660" s="3"/>
      <c r="E660" s="58">
        <f t="shared" si="76"/>
        <v>0</v>
      </c>
      <c r="F660" s="43"/>
      <c r="G660" s="4"/>
      <c r="H660" s="43"/>
      <c r="I660" s="61" t="str">
        <f t="shared" si="77"/>
        <v xml:space="preserve"> </v>
      </c>
      <c r="J660" s="61" t="str">
        <f t="shared" si="78"/>
        <v xml:space="preserve"> </v>
      </c>
      <c r="K660" s="59" t="str">
        <f t="shared" si="79"/>
        <v xml:space="preserve"> </v>
      </c>
      <c r="L660" s="59" t="str">
        <f t="shared" si="80"/>
        <v xml:space="preserve"> </v>
      </c>
      <c r="W660" s="97">
        <f>DATA!A653</f>
        <v>359</v>
      </c>
      <c r="X660" s="97">
        <f>DATA!B653</f>
        <v>131</v>
      </c>
      <c r="Y660" s="39">
        <f>DATA!C653</f>
        <v>84.344968558012226</v>
      </c>
      <c r="Z660" s="38">
        <f>DATA!D653</f>
        <v>0.97417767483585394</v>
      </c>
      <c r="AA660" s="38">
        <f>DATA!E653</f>
        <v>2.6650637938445652</v>
      </c>
    </row>
    <row r="661" spans="1:27" x14ac:dyDescent="0.35">
      <c r="A661" s="2" t="s">
        <v>723</v>
      </c>
      <c r="B661" s="3"/>
      <c r="C661" s="58">
        <f t="shared" si="75"/>
        <v>0</v>
      </c>
      <c r="D661" s="3"/>
      <c r="E661" s="58">
        <f t="shared" si="76"/>
        <v>0</v>
      </c>
      <c r="F661" s="43"/>
      <c r="G661" s="4"/>
      <c r="H661" s="43"/>
      <c r="I661" s="61" t="str">
        <f t="shared" si="77"/>
        <v xml:space="preserve"> </v>
      </c>
      <c r="J661" s="61" t="str">
        <f t="shared" si="78"/>
        <v xml:space="preserve"> </v>
      </c>
      <c r="K661" s="59" t="str">
        <f t="shared" si="79"/>
        <v xml:space="preserve"> </v>
      </c>
      <c r="L661" s="59" t="str">
        <f t="shared" si="80"/>
        <v xml:space="preserve"> </v>
      </c>
      <c r="W661" s="97">
        <f>DATA!A654</f>
        <v>359</v>
      </c>
      <c r="X661" s="97">
        <f>DATA!B654</f>
        <v>132</v>
      </c>
      <c r="Y661" s="39">
        <f>DATA!C654</f>
        <v>85.319146232848084</v>
      </c>
      <c r="Z661" s="38">
        <f>DATA!D654</f>
        <v>0.97362067231238569</v>
      </c>
      <c r="AA661" s="38">
        <f>DATA!E654</f>
        <v>2.676880368335115</v>
      </c>
    </row>
    <row r="662" spans="1:27" x14ac:dyDescent="0.35">
      <c r="A662" s="2" t="s">
        <v>724</v>
      </c>
      <c r="B662" s="3"/>
      <c r="C662" s="58">
        <f t="shared" si="75"/>
        <v>0</v>
      </c>
      <c r="D662" s="3"/>
      <c r="E662" s="58">
        <f t="shared" si="76"/>
        <v>0</v>
      </c>
      <c r="F662" s="43"/>
      <c r="G662" s="4"/>
      <c r="H662" s="43"/>
      <c r="I662" s="61" t="str">
        <f t="shared" si="77"/>
        <v xml:space="preserve"> </v>
      </c>
      <c r="J662" s="61" t="str">
        <f t="shared" si="78"/>
        <v xml:space="preserve"> </v>
      </c>
      <c r="K662" s="59" t="str">
        <f t="shared" si="79"/>
        <v xml:space="preserve"> </v>
      </c>
      <c r="L662" s="59" t="str">
        <f t="shared" si="80"/>
        <v xml:space="preserve"> </v>
      </c>
      <c r="W662" s="97">
        <f>DATA!A655</f>
        <v>359</v>
      </c>
      <c r="X662" s="97">
        <f>DATA!B655</f>
        <v>133</v>
      </c>
      <c r="Y662" s="39">
        <f>DATA!C655</f>
        <v>86.292766905160462</v>
      </c>
      <c r="Z662" s="38">
        <f>DATA!D655</f>
        <v>0.97296406051608031</v>
      </c>
      <c r="AA662" s="38">
        <f>DATA!E655</f>
        <v>2.6884275933699673</v>
      </c>
    </row>
    <row r="663" spans="1:27" x14ac:dyDescent="0.35">
      <c r="A663" s="2" t="s">
        <v>725</v>
      </c>
      <c r="B663" s="3"/>
      <c r="C663" s="58">
        <f t="shared" si="75"/>
        <v>0</v>
      </c>
      <c r="D663" s="3"/>
      <c r="E663" s="58">
        <f t="shared" si="76"/>
        <v>0</v>
      </c>
      <c r="F663" s="43"/>
      <c r="G663" s="4"/>
      <c r="H663" s="43"/>
      <c r="I663" s="61" t="str">
        <f t="shared" si="77"/>
        <v xml:space="preserve"> </v>
      </c>
      <c r="J663" s="61" t="str">
        <f t="shared" si="78"/>
        <v xml:space="preserve"> </v>
      </c>
      <c r="K663" s="59" t="str">
        <f t="shared" si="79"/>
        <v xml:space="preserve"> </v>
      </c>
      <c r="L663" s="59" t="str">
        <f t="shared" si="80"/>
        <v xml:space="preserve"> </v>
      </c>
      <c r="W663" s="97">
        <f>DATA!A656</f>
        <v>359</v>
      </c>
      <c r="X663" s="97">
        <f>DATA!B656</f>
        <v>134</v>
      </c>
      <c r="Y663" s="39">
        <f>DATA!C656</f>
        <v>87.265730965676539</v>
      </c>
      <c r="Z663" s="38">
        <f>DATA!D656</f>
        <v>0.97220961044425636</v>
      </c>
      <c r="AA663" s="38">
        <f>DATA!E656</f>
        <v>2.6997106575126271</v>
      </c>
    </row>
    <row r="664" spans="1:27" x14ac:dyDescent="0.35">
      <c r="A664" s="2" t="s">
        <v>726</v>
      </c>
      <c r="B664" s="3"/>
      <c r="C664" s="58">
        <f t="shared" si="75"/>
        <v>0</v>
      </c>
      <c r="D664" s="3"/>
      <c r="E664" s="58">
        <f t="shared" si="76"/>
        <v>0</v>
      </c>
      <c r="F664" s="43"/>
      <c r="G664" s="4"/>
      <c r="H664" s="43"/>
      <c r="I664" s="61" t="str">
        <f t="shared" si="77"/>
        <v xml:space="preserve"> </v>
      </c>
      <c r="J664" s="61" t="str">
        <f t="shared" si="78"/>
        <v xml:space="preserve"> </v>
      </c>
      <c r="K664" s="59" t="str">
        <f t="shared" si="79"/>
        <v xml:space="preserve"> </v>
      </c>
      <c r="L664" s="59" t="str">
        <f t="shared" si="80"/>
        <v xml:space="preserve"> </v>
      </c>
      <c r="W664" s="97">
        <f>DATA!A657</f>
        <v>359</v>
      </c>
      <c r="X664" s="97">
        <f>DATA!B657</f>
        <v>135</v>
      </c>
      <c r="Y664" s="39">
        <f>DATA!C657</f>
        <v>88.237940576120792</v>
      </c>
      <c r="Z664" s="38">
        <f>DATA!D657</f>
        <v>0.97135909375744234</v>
      </c>
      <c r="AA664" s="38">
        <f>DATA!E657</f>
        <v>2.7107347513414246</v>
      </c>
    </row>
    <row r="665" spans="1:27" x14ac:dyDescent="0.35">
      <c r="A665" s="2" t="s">
        <v>727</v>
      </c>
      <c r="B665" s="3"/>
      <c r="C665" s="58">
        <f t="shared" si="75"/>
        <v>0</v>
      </c>
      <c r="D665" s="3"/>
      <c r="E665" s="58">
        <f t="shared" si="76"/>
        <v>0</v>
      </c>
      <c r="F665" s="43"/>
      <c r="G665" s="4"/>
      <c r="H665" s="43"/>
      <c r="I665" s="61" t="str">
        <f t="shared" si="77"/>
        <v xml:space="preserve"> </v>
      </c>
      <c r="J665" s="61" t="str">
        <f t="shared" si="78"/>
        <v xml:space="preserve"> </v>
      </c>
      <c r="K665" s="59" t="str">
        <f t="shared" si="79"/>
        <v xml:space="preserve"> </v>
      </c>
      <c r="L665" s="59" t="str">
        <f t="shared" si="80"/>
        <v xml:space="preserve"> </v>
      </c>
      <c r="W665" s="97">
        <f>DATA!A658</f>
        <v>359</v>
      </c>
      <c r="X665" s="97">
        <f>DATA!B658</f>
        <v>136</v>
      </c>
      <c r="Y665" s="39">
        <f>DATA!C658</f>
        <v>89.209299669878249</v>
      </c>
      <c r="Z665" s="38">
        <f>DATA!D658</f>
        <v>0.97041428173823263</v>
      </c>
      <c r="AA665" s="38">
        <f>DATA!E658</f>
        <v>2.7215050593705681</v>
      </c>
    </row>
    <row r="666" spans="1:27" x14ac:dyDescent="0.35">
      <c r="A666" s="2" t="s">
        <v>728</v>
      </c>
      <c r="B666" s="3"/>
      <c r="C666" s="58">
        <f t="shared" si="75"/>
        <v>0</v>
      </c>
      <c r="D666" s="3"/>
      <c r="E666" s="58">
        <f t="shared" si="76"/>
        <v>0</v>
      </c>
      <c r="F666" s="43"/>
      <c r="G666" s="4"/>
      <c r="H666" s="43"/>
      <c r="I666" s="61" t="str">
        <f t="shared" si="77"/>
        <v xml:space="preserve"> </v>
      </c>
      <c r="J666" s="61" t="str">
        <f t="shared" si="78"/>
        <v xml:space="preserve"> </v>
      </c>
      <c r="K666" s="59" t="str">
        <f t="shared" si="79"/>
        <v xml:space="preserve"> </v>
      </c>
      <c r="L666" s="59" t="str">
        <f t="shared" si="80"/>
        <v xml:space="preserve"> </v>
      </c>
      <c r="W666" s="97">
        <f>DATA!A659</f>
        <v>359</v>
      </c>
      <c r="X666" s="97">
        <f>DATA!B659</f>
        <v>137</v>
      </c>
      <c r="Y666" s="39">
        <f>DATA!C659</f>
        <v>90.179713951616463</v>
      </c>
      <c r="Z666" s="38">
        <f>DATA!D659</f>
        <v>0.96937694428130072</v>
      </c>
      <c r="AA666" s="38">
        <f>DATA!E659</f>
        <v>2.7320267524822497</v>
      </c>
    </row>
    <row r="667" spans="1:27" x14ac:dyDescent="0.35">
      <c r="A667" s="2" t="s">
        <v>729</v>
      </c>
      <c r="B667" s="3"/>
      <c r="C667" s="58">
        <f t="shared" si="75"/>
        <v>0</v>
      </c>
      <c r="D667" s="3"/>
      <c r="E667" s="58">
        <f t="shared" si="76"/>
        <v>0</v>
      </c>
      <c r="F667" s="43"/>
      <c r="G667" s="4"/>
      <c r="H667" s="43"/>
      <c r="I667" s="61" t="str">
        <f t="shared" si="77"/>
        <v xml:space="preserve"> </v>
      </c>
      <c r="J667" s="61" t="str">
        <f t="shared" si="78"/>
        <v xml:space="preserve"> </v>
      </c>
      <c r="K667" s="59" t="str">
        <f t="shared" si="79"/>
        <v xml:space="preserve"> </v>
      </c>
      <c r="L667" s="59" t="str">
        <f t="shared" si="80"/>
        <v xml:space="preserve"> </v>
      </c>
      <c r="W667" s="97">
        <f>DATA!A660</f>
        <v>359</v>
      </c>
      <c r="X667" s="97">
        <f>DATA!B660</f>
        <v>138</v>
      </c>
      <c r="Y667" s="39">
        <f>DATA!C660</f>
        <v>91.149090895897771</v>
      </c>
      <c r="Z667" s="38">
        <f>DATA!D660</f>
        <v>0.9682488489150991</v>
      </c>
      <c r="AA667" s="38">
        <f>DATA!E660</f>
        <v>2.7423049808576931</v>
      </c>
    </row>
    <row r="668" spans="1:27" x14ac:dyDescent="0.35">
      <c r="A668" s="2" t="s">
        <v>730</v>
      </c>
      <c r="B668" s="3"/>
      <c r="C668" s="58">
        <f t="shared" si="75"/>
        <v>0</v>
      </c>
      <c r="D668" s="3"/>
      <c r="E668" s="58">
        <f t="shared" si="76"/>
        <v>0</v>
      </c>
      <c r="F668" s="43"/>
      <c r="G668" s="4"/>
      <c r="H668" s="43"/>
      <c r="I668" s="61" t="str">
        <f t="shared" si="77"/>
        <v xml:space="preserve"> </v>
      </c>
      <c r="J668" s="61" t="str">
        <f t="shared" si="78"/>
        <v xml:space="preserve"> </v>
      </c>
      <c r="K668" s="59" t="str">
        <f t="shared" si="79"/>
        <v xml:space="preserve"> </v>
      </c>
      <c r="L668" s="59" t="str">
        <f t="shared" si="80"/>
        <v xml:space="preserve"> </v>
      </c>
      <c r="W668" s="97">
        <f>DATA!A661</f>
        <v>359</v>
      </c>
      <c r="X668" s="97">
        <f>DATA!B661</f>
        <v>139</v>
      </c>
      <c r="Y668" s="39">
        <f>DATA!C661</f>
        <v>92.117339744812881</v>
      </c>
      <c r="Z668" s="38">
        <f>DATA!D661</f>
        <v>0.96703175985491896</v>
      </c>
      <c r="AA668" s="38">
        <f>DATA!E661</f>
        <v>2.7523448673940103</v>
      </c>
    </row>
    <row r="669" spans="1:27" x14ac:dyDescent="0.35">
      <c r="A669" s="2" t="s">
        <v>731</v>
      </c>
      <c r="B669" s="3"/>
      <c r="C669" s="58">
        <f t="shared" si="75"/>
        <v>0</v>
      </c>
      <c r="D669" s="3"/>
      <c r="E669" s="58">
        <f t="shared" si="76"/>
        <v>0</v>
      </c>
      <c r="F669" s="43"/>
      <c r="G669" s="4"/>
      <c r="H669" s="43"/>
      <c r="I669" s="61" t="str">
        <f t="shared" si="77"/>
        <v xml:space="preserve"> </v>
      </c>
      <c r="J669" s="61" t="str">
        <f t="shared" si="78"/>
        <v xml:space="preserve"> </v>
      </c>
      <c r="K669" s="59" t="str">
        <f t="shared" si="79"/>
        <v xml:space="preserve"> </v>
      </c>
      <c r="L669" s="59" t="str">
        <f t="shared" si="80"/>
        <v xml:space="preserve"> </v>
      </c>
      <c r="W669" s="97">
        <f>DATA!A662</f>
        <v>359</v>
      </c>
      <c r="X669" s="97">
        <f>DATA!B662</f>
        <v>140</v>
      </c>
      <c r="Y669" s="39">
        <f>DATA!C662</f>
        <v>93.084371504667786</v>
      </c>
      <c r="Z669" s="38">
        <f>DATA!D662</f>
        <v>0.9657274370875264</v>
      </c>
      <c r="AA669" s="38">
        <f>DATA!E662</f>
        <v>2.762151501592875</v>
      </c>
    </row>
    <row r="670" spans="1:27" x14ac:dyDescent="0.35">
      <c r="A670" s="2" t="s">
        <v>732</v>
      </c>
      <c r="B670" s="3"/>
      <c r="C670" s="58">
        <f t="shared" si="75"/>
        <v>0</v>
      </c>
      <c r="D670" s="3"/>
      <c r="E670" s="58">
        <f t="shared" si="76"/>
        <v>0</v>
      </c>
      <c r="F670" s="43"/>
      <c r="G670" s="4"/>
      <c r="H670" s="43"/>
      <c r="I670" s="61" t="str">
        <f t="shared" si="77"/>
        <v xml:space="preserve"> </v>
      </c>
      <c r="J670" s="61" t="str">
        <f t="shared" si="78"/>
        <v xml:space="preserve"> </v>
      </c>
      <c r="K670" s="59" t="str">
        <f t="shared" si="79"/>
        <v xml:space="preserve"> </v>
      </c>
      <c r="L670" s="59" t="str">
        <f t="shared" si="80"/>
        <v xml:space="preserve"> </v>
      </c>
      <c r="W670" s="97">
        <f>DATA!A663</f>
        <v>359</v>
      </c>
      <c r="X670" s="97">
        <f>DATA!B663</f>
        <v>141</v>
      </c>
      <c r="Y670" s="39">
        <f>DATA!C663</f>
        <v>94.050098941755323</v>
      </c>
      <c r="Z670" s="38">
        <f>DATA!D663</f>
        <v>0.96433763548676055</v>
      </c>
      <c r="AA670" s="38">
        <f>DATA!E663</f>
        <v>2.7717299339062977</v>
      </c>
    </row>
    <row r="671" spans="1:27" x14ac:dyDescent="0.35">
      <c r="A671" s="2" t="s">
        <v>733</v>
      </c>
      <c r="B671" s="3"/>
      <c r="C671" s="58">
        <f t="shared" si="75"/>
        <v>0</v>
      </c>
      <c r="D671" s="3"/>
      <c r="E671" s="58">
        <f t="shared" si="76"/>
        <v>0</v>
      </c>
      <c r="F671" s="43"/>
      <c r="G671" s="4"/>
      <c r="H671" s="43"/>
      <c r="I671" s="61" t="str">
        <f t="shared" si="77"/>
        <v xml:space="preserve"> </v>
      </c>
      <c r="J671" s="61" t="str">
        <f t="shared" si="78"/>
        <v xml:space="preserve"> </v>
      </c>
      <c r="K671" s="59" t="str">
        <f t="shared" si="79"/>
        <v xml:space="preserve"> </v>
      </c>
      <c r="L671" s="59" t="str">
        <f t="shared" si="80"/>
        <v xml:space="preserve"> </v>
      </c>
      <c r="W671" s="97">
        <f>DATA!A664</f>
        <v>359</v>
      </c>
      <c r="X671" s="97">
        <f>DATA!B664</f>
        <v>142</v>
      </c>
      <c r="Y671" s="39">
        <f>DATA!C664</f>
        <v>95.01443657724208</v>
      </c>
      <c r="Z671" s="38">
        <f>DATA!D664</f>
        <v>0.96286410396033162</v>
      </c>
      <c r="AA671" s="38">
        <f>DATA!E664</f>
        <v>2.781085170524181</v>
      </c>
    </row>
    <row r="672" spans="1:27" x14ac:dyDescent="0.35">
      <c r="A672" s="2" t="s">
        <v>734</v>
      </c>
      <c r="B672" s="3"/>
      <c r="C672" s="58">
        <f t="shared" si="75"/>
        <v>0</v>
      </c>
      <c r="D672" s="3"/>
      <c r="E672" s="58">
        <f t="shared" si="76"/>
        <v>0</v>
      </c>
      <c r="F672" s="43"/>
      <c r="G672" s="4"/>
      <c r="H672" s="43"/>
      <c r="I672" s="61" t="str">
        <f t="shared" si="77"/>
        <v xml:space="preserve"> </v>
      </c>
      <c r="J672" s="61" t="str">
        <f t="shared" si="78"/>
        <v xml:space="preserve"> </v>
      </c>
      <c r="K672" s="59" t="str">
        <f t="shared" si="79"/>
        <v xml:space="preserve"> </v>
      </c>
      <c r="L672" s="59" t="str">
        <f t="shared" si="80"/>
        <v xml:space="preserve"> </v>
      </c>
      <c r="W672" s="97">
        <f>DATA!A665</f>
        <v>359</v>
      </c>
      <c r="X672" s="97">
        <f>DATA!B665</f>
        <v>143</v>
      </c>
      <c r="Y672" s="39">
        <f>DATA!C665</f>
        <v>95.977300681202422</v>
      </c>
      <c r="Z672" s="38">
        <f>DATA!D665</f>
        <v>0.96130858462754887</v>
      </c>
      <c r="AA672" s="38">
        <f>DATA!E665</f>
        <v>2.7902221685878343</v>
      </c>
    </row>
    <row r="673" spans="1:27" x14ac:dyDescent="0.35">
      <c r="A673" s="2" t="s">
        <v>735</v>
      </c>
      <c r="B673" s="3"/>
      <c r="C673" s="58">
        <f t="shared" si="75"/>
        <v>0</v>
      </c>
      <c r="D673" s="3"/>
      <c r="E673" s="58">
        <f t="shared" si="76"/>
        <v>0</v>
      </c>
      <c r="F673" s="43"/>
      <c r="G673" s="4"/>
      <c r="H673" s="43"/>
      <c r="I673" s="61" t="str">
        <f t="shared" si="77"/>
        <v xml:space="preserve"> </v>
      </c>
      <c r="J673" s="61" t="str">
        <f t="shared" si="78"/>
        <v xml:space="preserve"> </v>
      </c>
      <c r="K673" s="59" t="str">
        <f t="shared" si="79"/>
        <v xml:space="preserve"> </v>
      </c>
      <c r="L673" s="59" t="str">
        <f t="shared" si="80"/>
        <v xml:space="preserve"> </v>
      </c>
      <c r="W673" s="97">
        <f>DATA!A666</f>
        <v>359</v>
      </c>
      <c r="X673" s="97">
        <f>DATA!B666</f>
        <v>144</v>
      </c>
      <c r="Y673" s="39">
        <f>DATA!C666</f>
        <v>96.938609265829953</v>
      </c>
      <c r="Z673" s="38">
        <f>DATA!D666</f>
        <v>0.95967281202766941</v>
      </c>
      <c r="AA673" s="38">
        <f>DATA!E666</f>
        <v>2.7991458318132971</v>
      </c>
    </row>
    <row r="674" spans="1:27" x14ac:dyDescent="0.35">
      <c r="A674" s="2" t="s">
        <v>736</v>
      </c>
      <c r="B674" s="3"/>
      <c r="C674" s="58">
        <f t="shared" si="75"/>
        <v>0</v>
      </c>
      <c r="D674" s="3"/>
      <c r="E674" s="58">
        <f t="shared" si="76"/>
        <v>0</v>
      </c>
      <c r="F674" s="43"/>
      <c r="G674" s="4"/>
      <c r="H674" s="43"/>
      <c r="I674" s="61" t="str">
        <f t="shared" si="77"/>
        <v xml:space="preserve"> </v>
      </c>
      <c r="J674" s="61" t="str">
        <f t="shared" si="78"/>
        <v xml:space="preserve"> </v>
      </c>
      <c r="K674" s="59" t="str">
        <f t="shared" si="79"/>
        <v xml:space="preserve"> </v>
      </c>
      <c r="L674" s="59" t="str">
        <f t="shared" si="80"/>
        <v xml:space="preserve"> </v>
      </c>
      <c r="W674" s="97">
        <f>DATA!A667</f>
        <v>359</v>
      </c>
      <c r="X674" s="97">
        <f>DATA!B667</f>
        <v>145</v>
      </c>
      <c r="Y674" s="39">
        <f>DATA!C667</f>
        <v>97.89828207785763</v>
      </c>
      <c r="Z674" s="38">
        <f>DATA!D667</f>
        <v>0.95795851235834562</v>
      </c>
      <c r="AA674" s="38">
        <f>DATA!E667</f>
        <v>2.8078610065080065</v>
      </c>
    </row>
    <row r="675" spans="1:27" x14ac:dyDescent="0.35">
      <c r="A675" s="2" t="s">
        <v>737</v>
      </c>
      <c r="B675" s="3"/>
      <c r="C675" s="58">
        <f t="shared" si="75"/>
        <v>0</v>
      </c>
      <c r="D675" s="3"/>
      <c r="E675" s="58">
        <f t="shared" si="76"/>
        <v>0</v>
      </c>
      <c r="F675" s="43"/>
      <c r="G675" s="4"/>
      <c r="H675" s="43"/>
      <c r="I675" s="61" t="str">
        <f t="shared" si="77"/>
        <v xml:space="preserve"> </v>
      </c>
      <c r="J675" s="61" t="str">
        <f t="shared" si="78"/>
        <v xml:space="preserve"> </v>
      </c>
      <c r="K675" s="59" t="str">
        <f t="shared" si="79"/>
        <v xml:space="preserve"> </v>
      </c>
      <c r="L675" s="59" t="str">
        <f t="shared" si="80"/>
        <v xml:space="preserve"> </v>
      </c>
      <c r="W675" s="97">
        <f>DATA!A668</f>
        <v>359</v>
      </c>
      <c r="X675" s="97">
        <f>DATA!B668</f>
        <v>146</v>
      </c>
      <c r="Y675" s="39">
        <f>DATA!C668</f>
        <v>98.856240590215975</v>
      </c>
      <c r="Z675" s="38">
        <f>DATA!D668</f>
        <v>0.9561674027445477</v>
      </c>
      <c r="AA675" s="38">
        <f>DATA!E668</f>
        <v>2.8163724779642143</v>
      </c>
    </row>
    <row r="676" spans="1:27" x14ac:dyDescent="0.35">
      <c r="A676" s="2" t="s">
        <v>738</v>
      </c>
      <c r="B676" s="3"/>
      <c r="C676" s="58">
        <f t="shared" si="75"/>
        <v>0</v>
      </c>
      <c r="D676" s="3"/>
      <c r="E676" s="58">
        <f t="shared" si="76"/>
        <v>0</v>
      </c>
      <c r="F676" s="43"/>
      <c r="G676" s="4"/>
      <c r="H676" s="43"/>
      <c r="I676" s="61" t="str">
        <f t="shared" si="77"/>
        <v xml:space="preserve"> </v>
      </c>
      <c r="J676" s="61" t="str">
        <f t="shared" si="78"/>
        <v xml:space="preserve"> </v>
      </c>
      <c r="K676" s="59" t="str">
        <f t="shared" si="79"/>
        <v xml:space="preserve"> </v>
      </c>
      <c r="L676" s="59" t="str">
        <f t="shared" si="80"/>
        <v xml:space="preserve"> </v>
      </c>
      <c r="W676" s="97">
        <f>DATA!A669</f>
        <v>359</v>
      </c>
      <c r="X676" s="97">
        <f>DATA!B669</f>
        <v>147</v>
      </c>
      <c r="Y676" s="39">
        <f>DATA!C669</f>
        <v>99.812407992960516</v>
      </c>
      <c r="Z676" s="38">
        <f>DATA!D669</f>
        <v>0.95430119053710527</v>
      </c>
      <c r="AA676" s="38">
        <f>DATA!E669</f>
        <v>2.8246849672124466</v>
      </c>
    </row>
    <row r="677" spans="1:27" x14ac:dyDescent="0.35">
      <c r="A677" s="2" t="s">
        <v>739</v>
      </c>
      <c r="B677" s="3"/>
      <c r="C677" s="58">
        <f t="shared" si="75"/>
        <v>0</v>
      </c>
      <c r="D677" s="3"/>
      <c r="E677" s="58">
        <f t="shared" si="76"/>
        <v>0</v>
      </c>
      <c r="F677" s="43"/>
      <c r="G677" s="4"/>
      <c r="H677" s="43"/>
      <c r="I677" s="61" t="str">
        <f t="shared" si="77"/>
        <v xml:space="preserve"> </v>
      </c>
      <c r="J677" s="61" t="str">
        <f t="shared" si="78"/>
        <v xml:space="preserve"> </v>
      </c>
      <c r="K677" s="59" t="str">
        <f t="shared" si="79"/>
        <v xml:space="preserve"> </v>
      </c>
      <c r="L677" s="59" t="str">
        <f t="shared" si="80"/>
        <v xml:space="preserve"> </v>
      </c>
      <c r="W677" s="97">
        <f>DATA!A670</f>
        <v>359</v>
      </c>
      <c r="X677" s="97">
        <f>DATA!B670</f>
        <v>148</v>
      </c>
      <c r="Y677" s="39">
        <f>DATA!C670</f>
        <v>100.76670918349762</v>
      </c>
      <c r="Z677" s="38">
        <f>DATA!D670</f>
        <v>0.95236157264040955</v>
      </c>
      <c r="AA677" s="38">
        <f>DATA!E670</f>
        <v>2.8328031281183348</v>
      </c>
    </row>
    <row r="678" spans="1:27" x14ac:dyDescent="0.35">
      <c r="A678" s="2" t="s">
        <v>740</v>
      </c>
      <c r="B678" s="3"/>
      <c r="C678" s="58">
        <f t="shared" si="75"/>
        <v>0</v>
      </c>
      <c r="D678" s="3"/>
      <c r="E678" s="58">
        <f t="shared" si="76"/>
        <v>0</v>
      </c>
      <c r="F678" s="43"/>
      <c r="G678" s="4"/>
      <c r="H678" s="43"/>
      <c r="I678" s="61" t="str">
        <f t="shared" si="77"/>
        <v xml:space="preserve"> </v>
      </c>
      <c r="J678" s="61" t="str">
        <f t="shared" si="78"/>
        <v xml:space="preserve"> </v>
      </c>
      <c r="K678" s="59" t="str">
        <f t="shared" si="79"/>
        <v xml:space="preserve"> </v>
      </c>
      <c r="L678" s="59" t="str">
        <f t="shared" si="80"/>
        <v xml:space="preserve"> </v>
      </c>
      <c r="W678" s="97">
        <f>DATA!A671</f>
        <v>359</v>
      </c>
      <c r="X678" s="97">
        <f>DATA!B671</f>
        <v>149</v>
      </c>
      <c r="Y678" s="39">
        <f>DATA!C671</f>
        <v>101.71907075613804</v>
      </c>
      <c r="Z678" s="38">
        <f>DATA!D671</f>
        <v>0.95035023486946102</v>
      </c>
      <c r="AA678" s="38">
        <f>DATA!E671</f>
        <v>2.840731544806177</v>
      </c>
    </row>
    <row r="679" spans="1:27" x14ac:dyDescent="0.35">
      <c r="A679" s="2" t="s">
        <v>741</v>
      </c>
      <c r="B679" s="3"/>
      <c r="C679" s="58">
        <f t="shared" si="75"/>
        <v>0</v>
      </c>
      <c r="D679" s="3"/>
      <c r="E679" s="58">
        <f t="shared" si="76"/>
        <v>0</v>
      </c>
      <c r="F679" s="43"/>
      <c r="G679" s="4"/>
      <c r="H679" s="43"/>
      <c r="I679" s="61" t="str">
        <f t="shared" si="77"/>
        <v xml:space="preserve"> </v>
      </c>
      <c r="J679" s="61" t="str">
        <f t="shared" si="78"/>
        <v xml:space="preserve"> </v>
      </c>
      <c r="K679" s="59" t="str">
        <f t="shared" si="79"/>
        <v xml:space="preserve"> </v>
      </c>
      <c r="L679" s="59" t="str">
        <f t="shared" si="80"/>
        <v xml:space="preserve"> </v>
      </c>
      <c r="W679" s="97">
        <f>DATA!A672</f>
        <v>359</v>
      </c>
      <c r="X679" s="97">
        <f>DATA!B672</f>
        <v>150</v>
      </c>
      <c r="Y679" s="39">
        <f>DATA!C672</f>
        <v>102.6694209910075</v>
      </c>
      <c r="Z679" s="38">
        <f>DATA!D672</f>
        <v>0.94826885133546668</v>
      </c>
      <c r="AA679" s="38">
        <f>DATA!E672</f>
        <v>2.8484747293927697</v>
      </c>
    </row>
    <row r="680" spans="1:27" x14ac:dyDescent="0.35">
      <c r="A680" s="2" t="s">
        <v>742</v>
      </c>
      <c r="B680" s="3"/>
      <c r="C680" s="58">
        <f t="shared" si="75"/>
        <v>0</v>
      </c>
      <c r="D680" s="3"/>
      <c r="E680" s="58">
        <f t="shared" si="76"/>
        <v>0</v>
      </c>
      <c r="F680" s="43"/>
      <c r="G680" s="4"/>
      <c r="H680" s="43"/>
      <c r="I680" s="61" t="str">
        <f t="shared" si="77"/>
        <v xml:space="preserve"> </v>
      </c>
      <c r="J680" s="61" t="str">
        <f t="shared" si="78"/>
        <v xml:space="preserve"> </v>
      </c>
      <c r="K680" s="59" t="str">
        <f t="shared" si="79"/>
        <v xml:space="preserve"> </v>
      </c>
      <c r="L680" s="59" t="str">
        <f t="shared" si="80"/>
        <v xml:space="preserve"> </v>
      </c>
      <c r="W680" s="97">
        <f>DATA!A673</f>
        <v>359</v>
      </c>
      <c r="X680" s="97">
        <f>DATA!B673</f>
        <v>151</v>
      </c>
      <c r="Y680" s="39">
        <f>DATA!C673</f>
        <v>103.61768984234297</v>
      </c>
      <c r="Z680" s="38">
        <f>DATA!D673</f>
        <v>0.94611908385953569</v>
      </c>
      <c r="AA680" s="38">
        <f>DATA!E673</f>
        <v>2.856037120015241</v>
      </c>
    </row>
    <row r="681" spans="1:27" x14ac:dyDescent="0.35">
      <c r="A681" s="2" t="s">
        <v>743</v>
      </c>
      <c r="B681" s="3"/>
      <c r="C681" s="58">
        <f t="shared" si="75"/>
        <v>0</v>
      </c>
      <c r="D681" s="3"/>
      <c r="E681" s="58">
        <f t="shared" si="76"/>
        <v>0</v>
      </c>
      <c r="F681" s="43"/>
      <c r="G681" s="4"/>
      <c r="H681" s="43"/>
      <c r="I681" s="61" t="str">
        <f t="shared" si="77"/>
        <v xml:space="preserve"> </v>
      </c>
      <c r="J681" s="61" t="str">
        <f t="shared" si="78"/>
        <v xml:space="preserve"> </v>
      </c>
      <c r="K681" s="59" t="str">
        <f t="shared" si="79"/>
        <v xml:space="preserve"> </v>
      </c>
      <c r="L681" s="59" t="str">
        <f t="shared" si="80"/>
        <v xml:space="preserve"> </v>
      </c>
      <c r="W681" s="97">
        <f>DATA!A674</f>
        <v>359</v>
      </c>
      <c r="X681" s="97">
        <f>DATA!B674</f>
        <v>152</v>
      </c>
      <c r="Y681" s="39">
        <f>DATA!C674</f>
        <v>104.56380892620251</v>
      </c>
      <c r="Z681" s="38">
        <f>DATA!D674</f>
        <v>0.94390258141435268</v>
      </c>
      <c r="AA681" s="38">
        <f>DATA!E674</f>
        <v>2.8634230791368465</v>
      </c>
    </row>
    <row r="682" spans="1:27" x14ac:dyDescent="0.35">
      <c r="A682" s="2" t="s">
        <v>744</v>
      </c>
      <c r="B682" s="3"/>
      <c r="C682" s="58">
        <f t="shared" si="75"/>
        <v>0</v>
      </c>
      <c r="D682" s="3"/>
      <c r="E682" s="58">
        <f t="shared" si="76"/>
        <v>0</v>
      </c>
      <c r="F682" s="43"/>
      <c r="G682" s="4"/>
      <c r="H682" s="43"/>
      <c r="I682" s="61" t="str">
        <f t="shared" si="77"/>
        <v xml:space="preserve"> </v>
      </c>
      <c r="J682" s="61" t="str">
        <f t="shared" si="78"/>
        <v xml:space="preserve"> </v>
      </c>
      <c r="K682" s="59" t="str">
        <f t="shared" si="79"/>
        <v xml:space="preserve"> </v>
      </c>
      <c r="L682" s="59" t="str">
        <f t="shared" si="80"/>
        <v xml:space="preserve"> </v>
      </c>
      <c r="W682" s="97">
        <f>DATA!A675</f>
        <v>359</v>
      </c>
      <c r="X682" s="97">
        <f>DATA!B675</f>
        <v>153</v>
      </c>
      <c r="Y682" s="39">
        <f>DATA!C675</f>
        <v>105.50771150761685</v>
      </c>
      <c r="Z682" s="38">
        <f>DATA!D675</f>
        <v>0.94162097959306479</v>
      </c>
      <c r="AA682" s="38">
        <f>DATA!E675</f>
        <v>2.8706368921150371</v>
      </c>
    </row>
    <row r="683" spans="1:27" x14ac:dyDescent="0.35">
      <c r="A683" s="2" t="s">
        <v>745</v>
      </c>
      <c r="B683" s="3"/>
      <c r="C683" s="58">
        <f t="shared" si="75"/>
        <v>0</v>
      </c>
      <c r="D683" s="3"/>
      <c r="E683" s="58">
        <f t="shared" si="76"/>
        <v>0</v>
      </c>
      <c r="F683" s="43"/>
      <c r="G683" s="4"/>
      <c r="H683" s="43"/>
      <c r="I683" s="61" t="str">
        <f t="shared" si="77"/>
        <v xml:space="preserve"> </v>
      </c>
      <c r="J683" s="61" t="str">
        <f t="shared" si="78"/>
        <v xml:space="preserve"> </v>
      </c>
      <c r="K683" s="59" t="str">
        <f t="shared" si="79"/>
        <v xml:space="preserve"> </v>
      </c>
      <c r="L683" s="59" t="str">
        <f t="shared" si="80"/>
        <v xml:space="preserve"> </v>
      </c>
      <c r="W683" s="97">
        <f>DATA!A676</f>
        <v>359</v>
      </c>
      <c r="X683" s="97">
        <f>DATA!B676</f>
        <v>154</v>
      </c>
      <c r="Y683" s="39">
        <f>DATA!C676</f>
        <v>106.44933248720992</v>
      </c>
      <c r="Z683" s="38">
        <f>DATA!D676</f>
        <v>0.93927590010501305</v>
      </c>
      <c r="AA683" s="38">
        <f>DATA!E676</f>
        <v>2.8776827660164122</v>
      </c>
    </row>
    <row r="684" spans="1:27" x14ac:dyDescent="0.35">
      <c r="A684" s="2" t="s">
        <v>746</v>
      </c>
      <c r="B684" s="3"/>
      <c r="C684" s="58">
        <f t="shared" si="75"/>
        <v>0</v>
      </c>
      <c r="D684" s="3"/>
      <c r="E684" s="58">
        <f t="shared" si="76"/>
        <v>0</v>
      </c>
      <c r="F684" s="43"/>
      <c r="G684" s="4"/>
      <c r="H684" s="43"/>
      <c r="I684" s="61" t="str">
        <f t="shared" si="77"/>
        <v xml:space="preserve"> </v>
      </c>
      <c r="J684" s="61" t="str">
        <f t="shared" si="78"/>
        <v xml:space="preserve"> </v>
      </c>
      <c r="K684" s="59" t="str">
        <f t="shared" si="79"/>
        <v xml:space="preserve"> </v>
      </c>
      <c r="L684" s="59" t="str">
        <f t="shared" si="80"/>
        <v xml:space="preserve"> </v>
      </c>
      <c r="W684" s="97">
        <f>DATA!A677</f>
        <v>359</v>
      </c>
      <c r="X684" s="97">
        <f>DATA!B677</f>
        <v>155</v>
      </c>
      <c r="Y684" s="39">
        <f>DATA!C677</f>
        <v>107.38860838731493</v>
      </c>
      <c r="Z684" s="38">
        <f>DATA!D677</f>
        <v>0.9368689502980736</v>
      </c>
      <c r="AA684" s="38">
        <f>DATA!E677</f>
        <v>2.8845648286635761</v>
      </c>
    </row>
    <row r="685" spans="1:27" x14ac:dyDescent="0.35">
      <c r="A685" s="2" t="s">
        <v>747</v>
      </c>
      <c r="B685" s="3"/>
      <c r="C685" s="58">
        <f t="shared" si="75"/>
        <v>0</v>
      </c>
      <c r="D685" s="3"/>
      <c r="E685" s="58">
        <f t="shared" si="76"/>
        <v>0</v>
      </c>
      <c r="F685" s="43"/>
      <c r="G685" s="4"/>
      <c r="H685" s="43"/>
      <c r="I685" s="61" t="str">
        <f t="shared" si="77"/>
        <v xml:space="preserve"> </v>
      </c>
      <c r="J685" s="61" t="str">
        <f t="shared" si="78"/>
        <v xml:space="preserve"> </v>
      </c>
      <c r="K685" s="59" t="str">
        <f t="shared" si="79"/>
        <v xml:space="preserve"> </v>
      </c>
      <c r="L685" s="59" t="str">
        <f t="shared" si="80"/>
        <v xml:space="preserve"> </v>
      </c>
      <c r="W685" s="97">
        <f>DATA!A678</f>
        <v>359</v>
      </c>
      <c r="X685" s="97">
        <f>DATA!B678</f>
        <v>156</v>
      </c>
      <c r="Y685" s="39">
        <f>DATA!C678</f>
        <v>108.32547733761299</v>
      </c>
      <c r="Z685" s="38">
        <f>DATA!D678</f>
        <v>0.93440172270655708</v>
      </c>
      <c r="AA685" s="38">
        <f>DATA!E678</f>
        <v>2.891287127899318</v>
      </c>
    </row>
    <row r="686" spans="1:27" x14ac:dyDescent="0.35">
      <c r="A686" s="2" t="s">
        <v>748</v>
      </c>
      <c r="B686" s="3"/>
      <c r="C686" s="58">
        <f t="shared" si="75"/>
        <v>0</v>
      </c>
      <c r="D686" s="3"/>
      <c r="E686" s="58">
        <f t="shared" si="76"/>
        <v>0</v>
      </c>
      <c r="F686" s="43"/>
      <c r="G686" s="4"/>
      <c r="H686" s="43"/>
      <c r="I686" s="61" t="str">
        <f t="shared" si="77"/>
        <v xml:space="preserve"> </v>
      </c>
      <c r="J686" s="61" t="str">
        <f t="shared" si="78"/>
        <v xml:space="preserve"> </v>
      </c>
      <c r="K686" s="59" t="str">
        <f t="shared" si="79"/>
        <v xml:space="preserve"> </v>
      </c>
      <c r="L686" s="59" t="str">
        <f t="shared" si="80"/>
        <v xml:space="preserve"> </v>
      </c>
      <c r="W686" s="97">
        <f>DATA!A679</f>
        <v>359</v>
      </c>
      <c r="X686" s="97">
        <f>DATA!B679</f>
        <v>157</v>
      </c>
      <c r="Y686" s="39">
        <f>DATA!C679</f>
        <v>109.25987906031956</v>
      </c>
      <c r="Z686" s="38">
        <f>DATA!D679</f>
        <v>0.93187579462477999</v>
      </c>
      <c r="AA686" s="38">
        <f>DATA!E679</f>
        <v>2.8978536310539704</v>
      </c>
    </row>
    <row r="687" spans="1:27" x14ac:dyDescent="0.35">
      <c r="A687" s="2" t="s">
        <v>749</v>
      </c>
      <c r="B687" s="3"/>
      <c r="C687" s="58">
        <f t="shared" si="75"/>
        <v>0</v>
      </c>
      <c r="D687" s="3"/>
      <c r="E687" s="58">
        <f t="shared" si="76"/>
        <v>0</v>
      </c>
      <c r="F687" s="43"/>
      <c r="G687" s="4"/>
      <c r="H687" s="43"/>
      <c r="I687" s="61" t="str">
        <f t="shared" si="77"/>
        <v xml:space="preserve"> </v>
      </c>
      <c r="J687" s="61" t="str">
        <f t="shared" si="78"/>
        <v xml:space="preserve"> </v>
      </c>
      <c r="K687" s="59" t="str">
        <f t="shared" si="79"/>
        <v xml:space="preserve"> </v>
      </c>
      <c r="L687" s="59" t="str">
        <f t="shared" si="80"/>
        <v xml:space="preserve"> </v>
      </c>
      <c r="W687" s="97">
        <f>DATA!A680</f>
        <v>359</v>
      </c>
      <c r="X687" s="97">
        <f>DATA!B680</f>
        <v>158</v>
      </c>
      <c r="Y687" s="39">
        <f>DATA!C680</f>
        <v>110.19175485494435</v>
      </c>
      <c r="Z687" s="38">
        <f>DATA!D680</f>
        <v>0.92929272770532378</v>
      </c>
      <c r="AA687" s="38">
        <f>DATA!E680</f>
        <v>2.9042682246022702</v>
      </c>
    </row>
    <row r="688" spans="1:27" x14ac:dyDescent="0.35">
      <c r="A688" s="2" t="s">
        <v>750</v>
      </c>
      <c r="B688" s="3"/>
      <c r="C688" s="58">
        <f t="shared" si="75"/>
        <v>0</v>
      </c>
      <c r="D688" s="3"/>
      <c r="E688" s="58">
        <f t="shared" si="76"/>
        <v>0</v>
      </c>
      <c r="F688" s="43"/>
      <c r="G688" s="4"/>
      <c r="H688" s="43"/>
      <c r="I688" s="61" t="str">
        <f t="shared" si="77"/>
        <v xml:space="preserve"> </v>
      </c>
      <c r="J688" s="61" t="str">
        <f t="shared" si="78"/>
        <v xml:space="preserve"> </v>
      </c>
      <c r="K688" s="59" t="str">
        <f t="shared" si="79"/>
        <v xml:space="preserve"> </v>
      </c>
      <c r="L688" s="59" t="str">
        <f t="shared" si="80"/>
        <v xml:space="preserve"> </v>
      </c>
      <c r="W688" s="97">
        <f>DATA!A681</f>
        <v>359</v>
      </c>
      <c r="X688" s="97">
        <f>DATA!B681</f>
        <v>159</v>
      </c>
      <c r="Y688" s="39">
        <f>DATA!C681</f>
        <v>111.12104758264967</v>
      </c>
      <c r="Z688" s="38">
        <f>DATA!D681</f>
        <v>0.92665406758173319</v>
      </c>
      <c r="AA688" s="38">
        <f>DATA!E681</f>
        <v>2.9105347139965074</v>
      </c>
    </row>
    <row r="689" spans="1:27" x14ac:dyDescent="0.35">
      <c r="A689" s="2" t="s">
        <v>751</v>
      </c>
      <c r="B689" s="3"/>
      <c r="C689" s="58">
        <f t="shared" si="75"/>
        <v>0</v>
      </c>
      <c r="D689" s="3"/>
      <c r="E689" s="58">
        <f t="shared" si="76"/>
        <v>0</v>
      </c>
      <c r="F689" s="43"/>
      <c r="G689" s="4"/>
      <c r="H689" s="43"/>
      <c r="I689" s="61" t="str">
        <f t="shared" si="77"/>
        <v xml:space="preserve"> </v>
      </c>
      <c r="J689" s="61" t="str">
        <f t="shared" si="78"/>
        <v xml:space="preserve"> </v>
      </c>
      <c r="K689" s="59" t="str">
        <f t="shared" si="79"/>
        <v xml:space="preserve"> </v>
      </c>
      <c r="L689" s="59" t="str">
        <f t="shared" si="80"/>
        <v xml:space="preserve"> </v>
      </c>
      <c r="W689" s="97">
        <f>DATA!A682</f>
        <v>359</v>
      </c>
      <c r="X689" s="97">
        <f>DATA!B682</f>
        <v>160</v>
      </c>
      <c r="Y689" s="39">
        <f>DATA!C682</f>
        <v>112.0477016502314</v>
      </c>
      <c r="Z689" s="38">
        <f>DATA!D682</f>
        <v>0.92396134351498915</v>
      </c>
      <c r="AA689" s="38">
        <f>DATA!E682</f>
        <v>2.9166568236632426</v>
      </c>
    </row>
    <row r="690" spans="1:27" x14ac:dyDescent="0.35">
      <c r="A690" s="2" t="s">
        <v>752</v>
      </c>
      <c r="B690" s="3"/>
      <c r="C690" s="58">
        <f t="shared" si="75"/>
        <v>0</v>
      </c>
      <c r="D690" s="3"/>
      <c r="E690" s="58">
        <f t="shared" si="76"/>
        <v>0</v>
      </c>
      <c r="F690" s="43"/>
      <c r="G690" s="4"/>
      <c r="H690" s="43"/>
      <c r="I690" s="61" t="str">
        <f t="shared" si="77"/>
        <v xml:space="preserve"> </v>
      </c>
      <c r="J690" s="61" t="str">
        <f t="shared" si="78"/>
        <v xml:space="preserve"> </v>
      </c>
      <c r="K690" s="59" t="str">
        <f t="shared" si="79"/>
        <v xml:space="preserve"> </v>
      </c>
      <c r="L690" s="59" t="str">
        <f t="shared" si="80"/>
        <v xml:space="preserve"> </v>
      </c>
      <c r="W690" s="97">
        <f>DATA!A683</f>
        <v>359</v>
      </c>
      <c r="X690" s="97">
        <f>DATA!B683</f>
        <v>161</v>
      </c>
      <c r="Y690" s="39">
        <f>DATA!C683</f>
        <v>112.97166299374639</v>
      </c>
      <c r="Z690" s="38">
        <f>DATA!D683</f>
        <v>0.92121606806313849</v>
      </c>
      <c r="AA690" s="38">
        <f>DATA!E683</f>
        <v>2.9226381971513762</v>
      </c>
    </row>
    <row r="691" spans="1:27" x14ac:dyDescent="0.35">
      <c r="A691" s="2" t="s">
        <v>753</v>
      </c>
      <c r="B691" s="3"/>
      <c r="C691" s="58">
        <f t="shared" si="75"/>
        <v>0</v>
      </c>
      <c r="D691" s="3"/>
      <c r="E691" s="58">
        <f t="shared" si="76"/>
        <v>0</v>
      </c>
      <c r="F691" s="43"/>
      <c r="G691" s="4"/>
      <c r="H691" s="43"/>
      <c r="I691" s="61" t="str">
        <f t="shared" si="77"/>
        <v xml:space="preserve"> </v>
      </c>
      <c r="J691" s="61" t="str">
        <f t="shared" si="78"/>
        <v xml:space="preserve"> </v>
      </c>
      <c r="K691" s="59" t="str">
        <f t="shared" si="79"/>
        <v xml:space="preserve"> </v>
      </c>
      <c r="L691" s="59" t="str">
        <f t="shared" si="80"/>
        <v xml:space="preserve"> </v>
      </c>
      <c r="W691" s="97">
        <f>DATA!A684</f>
        <v>359</v>
      </c>
      <c r="X691" s="97">
        <f>DATA!B684</f>
        <v>162</v>
      </c>
      <c r="Y691" s="39">
        <f>DATA!C684</f>
        <v>113.89287906180954</v>
      </c>
      <c r="Z691" s="38">
        <f>DATA!D684</f>
        <v>0.91841973677389177</v>
      </c>
      <c r="AA691" s="38">
        <f>DATA!E684</f>
        <v>2.92848239741984</v>
      </c>
    </row>
    <row r="692" spans="1:27" x14ac:dyDescent="0.35">
      <c r="A692" s="2" t="s">
        <v>754</v>
      </c>
      <c r="B692" s="3"/>
      <c r="C692" s="58">
        <f t="shared" si="75"/>
        <v>0</v>
      </c>
      <c r="D692" s="3"/>
      <c r="E692" s="58">
        <f t="shared" si="76"/>
        <v>0</v>
      </c>
      <c r="F692" s="43"/>
      <c r="G692" s="4"/>
      <c r="H692" s="43"/>
      <c r="I692" s="61" t="str">
        <f t="shared" si="77"/>
        <v xml:space="preserve"> </v>
      </c>
      <c r="J692" s="61" t="str">
        <f t="shared" si="78"/>
        <v xml:space="preserve"> </v>
      </c>
      <c r="K692" s="59" t="str">
        <f t="shared" si="79"/>
        <v xml:space="preserve"> </v>
      </c>
      <c r="L692" s="59" t="str">
        <f t="shared" si="80"/>
        <v xml:space="preserve"> </v>
      </c>
      <c r="W692" s="97">
        <f>DATA!A685</f>
        <v>359</v>
      </c>
      <c r="X692" s="97">
        <f>DATA!B685</f>
        <v>163</v>
      </c>
      <c r="Y692" s="39">
        <f>DATA!C685</f>
        <v>114.81129879858341</v>
      </c>
      <c r="Z692" s="38">
        <f>DATA!D685</f>
        <v>0.91557382789898512</v>
      </c>
      <c r="AA692" s="38">
        <f>DATA!E685</f>
        <v>2.9341929072537054</v>
      </c>
    </row>
    <row r="693" spans="1:27" x14ac:dyDescent="0.35">
      <c r="A693" s="2" t="s">
        <v>755</v>
      </c>
      <c r="B693" s="3"/>
      <c r="C693" s="58">
        <f t="shared" si="75"/>
        <v>0</v>
      </c>
      <c r="D693" s="3"/>
      <c r="E693" s="58">
        <f t="shared" si="76"/>
        <v>0</v>
      </c>
      <c r="F693" s="43"/>
      <c r="G693" s="4"/>
      <c r="H693" s="43"/>
      <c r="I693" s="61" t="str">
        <f t="shared" si="77"/>
        <v xml:space="preserve"> </v>
      </c>
      <c r="J693" s="61" t="str">
        <f t="shared" si="78"/>
        <v xml:space="preserve"> </v>
      </c>
      <c r="K693" s="59" t="str">
        <f t="shared" si="79"/>
        <v xml:space="preserve"> </v>
      </c>
      <c r="L693" s="59" t="str">
        <f t="shared" si="80"/>
        <v xml:space="preserve"> </v>
      </c>
      <c r="W693" s="97">
        <f>DATA!A686</f>
        <v>359</v>
      </c>
      <c r="X693" s="97">
        <f>DATA!B686</f>
        <v>164</v>
      </c>
      <c r="Y693" s="39">
        <f>DATA!C686</f>
        <v>115.7268726264824</v>
      </c>
      <c r="Z693" s="38">
        <f>DATA!D686</f>
        <v>0.91267980213059374</v>
      </c>
      <c r="AA693" s="38">
        <f>DATA!E686</f>
        <v>2.9397731297980014</v>
      </c>
    </row>
    <row r="694" spans="1:27" x14ac:dyDescent="0.35">
      <c r="A694" s="2" t="s">
        <v>756</v>
      </c>
      <c r="B694" s="3"/>
      <c r="C694" s="58">
        <f t="shared" si="75"/>
        <v>0</v>
      </c>
      <c r="D694" s="3"/>
      <c r="E694" s="58">
        <f t="shared" si="76"/>
        <v>0</v>
      </c>
      <c r="F694" s="43"/>
      <c r="G694" s="4"/>
      <c r="H694" s="43"/>
      <c r="I694" s="61" t="str">
        <f t="shared" si="77"/>
        <v xml:space="preserve"> </v>
      </c>
      <c r="J694" s="61" t="str">
        <f t="shared" si="78"/>
        <v xml:space="preserve"> </v>
      </c>
      <c r="K694" s="59" t="str">
        <f t="shared" si="79"/>
        <v xml:space="preserve"> </v>
      </c>
      <c r="L694" s="59" t="str">
        <f t="shared" si="80"/>
        <v xml:space="preserve"> </v>
      </c>
      <c r="W694" s="97">
        <f>DATA!A687</f>
        <v>359</v>
      </c>
      <c r="X694" s="97">
        <f>DATA!B687</f>
        <v>165</v>
      </c>
      <c r="Y694" s="39">
        <f>DATA!C687</f>
        <v>116.639552428613</v>
      </c>
      <c r="Z694" s="38">
        <f>DATA!D687</f>
        <v>0.9097391023583441</v>
      </c>
      <c r="AA694" s="38">
        <f>DATA!E687</f>
        <v>2.9452263891990289</v>
      </c>
    </row>
    <row r="695" spans="1:27" x14ac:dyDescent="0.35">
      <c r="A695" s="2" t="s">
        <v>757</v>
      </c>
      <c r="B695" s="3"/>
      <c r="C695" s="58">
        <f t="shared" si="75"/>
        <v>0</v>
      </c>
      <c r="D695" s="3"/>
      <c r="E695" s="58">
        <f t="shared" si="76"/>
        <v>0</v>
      </c>
      <c r="F695" s="43"/>
      <c r="G695" s="4"/>
      <c r="H695" s="43"/>
      <c r="I695" s="61" t="str">
        <f t="shared" si="77"/>
        <v xml:space="preserve"> </v>
      </c>
      <c r="J695" s="61" t="str">
        <f t="shared" si="78"/>
        <v xml:space="preserve"> </v>
      </c>
      <c r="K695" s="59" t="str">
        <f t="shared" si="79"/>
        <v xml:space="preserve"> </v>
      </c>
      <c r="L695" s="59" t="str">
        <f t="shared" si="80"/>
        <v xml:space="preserve"> </v>
      </c>
      <c r="W695" s="97">
        <f>DATA!A688</f>
        <v>359</v>
      </c>
      <c r="X695" s="97">
        <f>DATA!B688</f>
        <v>166</v>
      </c>
      <c r="Y695" s="39">
        <f>DATA!C688</f>
        <v>117.54929153097135</v>
      </c>
      <c r="Z695" s="38">
        <f>DATA!D688</f>
        <v>0.90675315344715202</v>
      </c>
      <c r="AA695" s="38">
        <f>DATA!E688</f>
        <v>2.9505559313434873</v>
      </c>
    </row>
    <row r="696" spans="1:27" x14ac:dyDescent="0.35">
      <c r="A696" s="2" t="s">
        <v>758</v>
      </c>
      <c r="B696" s="3"/>
      <c r="C696" s="58">
        <f t="shared" si="75"/>
        <v>0</v>
      </c>
      <c r="D696" s="3"/>
      <c r="E696" s="58">
        <f t="shared" si="76"/>
        <v>0</v>
      </c>
      <c r="F696" s="43"/>
      <c r="G696" s="4"/>
      <c r="H696" s="43"/>
      <c r="I696" s="61" t="str">
        <f t="shared" si="77"/>
        <v xml:space="preserve"> </v>
      </c>
      <c r="J696" s="61" t="str">
        <f t="shared" si="78"/>
        <v xml:space="preserve"> </v>
      </c>
      <c r="K696" s="59" t="str">
        <f t="shared" si="79"/>
        <v xml:space="preserve"> </v>
      </c>
      <c r="L696" s="59" t="str">
        <f t="shared" si="80"/>
        <v xml:space="preserve"> </v>
      </c>
      <c r="W696" s="97">
        <f>DATA!A689</f>
        <v>359</v>
      </c>
      <c r="X696" s="97">
        <f>DATA!B689</f>
        <v>167</v>
      </c>
      <c r="Y696" s="39">
        <f>DATA!C689</f>
        <v>118.45604468441849</v>
      </c>
      <c r="Z696" s="38">
        <f>DATA!D689</f>
        <v>0.90372336203476777</v>
      </c>
      <c r="AA696" s="38">
        <f>DATA!E689</f>
        <v>2.9557649246861821</v>
      </c>
    </row>
    <row r="697" spans="1:27" x14ac:dyDescent="0.35">
      <c r="A697" s="2" t="s">
        <v>759</v>
      </c>
      <c r="B697" s="3"/>
      <c r="C697" s="58">
        <f t="shared" si="75"/>
        <v>0</v>
      </c>
      <c r="D697" s="3"/>
      <c r="E697" s="58">
        <f t="shared" si="76"/>
        <v>0</v>
      </c>
      <c r="F697" s="43"/>
      <c r="G697" s="4"/>
      <c r="H697" s="43"/>
      <c r="I697" s="61" t="str">
        <f t="shared" si="77"/>
        <v xml:space="preserve"> </v>
      </c>
      <c r="J697" s="61" t="str">
        <f t="shared" si="78"/>
        <v xml:space="preserve"> </v>
      </c>
      <c r="K697" s="59" t="str">
        <f t="shared" si="79"/>
        <v xml:space="preserve"> </v>
      </c>
      <c r="L697" s="59" t="str">
        <f t="shared" si="80"/>
        <v xml:space="preserve"> </v>
      </c>
      <c r="W697" s="97">
        <f>DATA!A690</f>
        <v>359</v>
      </c>
      <c r="X697" s="97">
        <f>DATA!B690</f>
        <v>168</v>
      </c>
      <c r="Y697" s="39">
        <f>DATA!C690</f>
        <v>119.35976804645327</v>
      </c>
      <c r="Z697" s="38">
        <f>DATA!D690</f>
        <v>0.90065111634874739</v>
      </c>
      <c r="AA697" s="38">
        <f>DATA!E690</f>
        <v>2.9608564611576091</v>
      </c>
    </row>
    <row r="698" spans="1:27" x14ac:dyDescent="0.35">
      <c r="A698" s="2" t="s">
        <v>760</v>
      </c>
      <c r="B698" s="3"/>
      <c r="C698" s="58">
        <f t="shared" si="75"/>
        <v>0</v>
      </c>
      <c r="D698" s="3"/>
      <c r="E698" s="58">
        <f t="shared" si="76"/>
        <v>0</v>
      </c>
      <c r="F698" s="43"/>
      <c r="G698" s="4"/>
      <c r="H698" s="43"/>
      <c r="I698" s="61" t="str">
        <f t="shared" si="77"/>
        <v xml:space="preserve"> </v>
      </c>
      <c r="J698" s="61" t="str">
        <f t="shared" si="78"/>
        <v xml:space="preserve"> </v>
      </c>
      <c r="K698" s="59" t="str">
        <f t="shared" si="79"/>
        <v xml:space="preserve"> </v>
      </c>
      <c r="L698" s="59" t="str">
        <f t="shared" si="80"/>
        <v xml:space="preserve"> </v>
      </c>
      <c r="W698" s="97">
        <f>DATA!A691</f>
        <v>359</v>
      </c>
      <c r="X698" s="97">
        <f>DATA!B691</f>
        <v>169</v>
      </c>
      <c r="Y698" s="39">
        <f>DATA!C691</f>
        <v>120.26041916280201</v>
      </c>
      <c r="Z698" s="38">
        <f>DATA!D691</f>
        <v>0.89753778604220003</v>
      </c>
      <c r="AA698" s="38">
        <f>DATA!E691</f>
        <v>2.9658335571431476</v>
      </c>
    </row>
    <row r="699" spans="1:27" x14ac:dyDescent="0.35">
      <c r="A699" s="2" t="s">
        <v>761</v>
      </c>
      <c r="B699" s="3"/>
      <c r="C699" s="58">
        <f t="shared" si="75"/>
        <v>0</v>
      </c>
      <c r="D699" s="3"/>
      <c r="E699" s="58">
        <f t="shared" si="76"/>
        <v>0</v>
      </c>
      <c r="F699" s="43"/>
      <c r="G699" s="4"/>
      <c r="H699" s="43"/>
      <c r="I699" s="61" t="str">
        <f t="shared" si="77"/>
        <v xml:space="preserve"> </v>
      </c>
      <c r="J699" s="61" t="str">
        <f t="shared" si="78"/>
        <v xml:space="preserve"> </v>
      </c>
      <c r="K699" s="59" t="str">
        <f t="shared" si="79"/>
        <v xml:space="preserve"> </v>
      </c>
      <c r="L699" s="59" t="str">
        <f t="shared" si="80"/>
        <v xml:space="preserve"> </v>
      </c>
      <c r="W699" s="97">
        <f>DATA!A692</f>
        <v>359</v>
      </c>
      <c r="X699" s="97">
        <f>DATA!B692</f>
        <v>170</v>
      </c>
      <c r="Y699" s="39">
        <f>DATA!C692</f>
        <v>121.1579569488442</v>
      </c>
      <c r="Z699" s="38">
        <f>DATA!D692</f>
        <v>0.89438472204771102</v>
      </c>
      <c r="AA699" s="38">
        <f>DATA!E692</f>
        <v>2.9706991545260957</v>
      </c>
    </row>
    <row r="700" spans="1:27" x14ac:dyDescent="0.35">
      <c r="A700" s="2" t="s">
        <v>762</v>
      </c>
      <c r="B700" s="3"/>
      <c r="C700" s="58">
        <f t="shared" si="75"/>
        <v>0</v>
      </c>
      <c r="D700" s="3"/>
      <c r="E700" s="58">
        <f t="shared" si="76"/>
        <v>0</v>
      </c>
      <c r="F700" s="43"/>
      <c r="G700" s="4"/>
      <c r="H700" s="43"/>
      <c r="I700" s="61" t="str">
        <f t="shared" si="77"/>
        <v xml:space="preserve"> </v>
      </c>
      <c r="J700" s="61" t="str">
        <f t="shared" si="78"/>
        <v xml:space="preserve"> </v>
      </c>
      <c r="K700" s="59" t="str">
        <f t="shared" si="79"/>
        <v xml:space="preserve"> </v>
      </c>
      <c r="L700" s="59" t="str">
        <f t="shared" si="80"/>
        <v xml:space="preserve"> </v>
      </c>
      <c r="W700" s="97">
        <f>DATA!A693</f>
        <v>359</v>
      </c>
      <c r="X700" s="97">
        <f>DATA!B693</f>
        <v>171</v>
      </c>
      <c r="Y700" s="39">
        <f>DATA!C693</f>
        <v>122.05234167089192</v>
      </c>
      <c r="Z700" s="38">
        <f>DATA!D693</f>
        <v>0.89119325644919911</v>
      </c>
      <c r="AA700" s="38">
        <f>DATA!E693</f>
        <v>2.9754561217872055</v>
      </c>
    </row>
    <row r="701" spans="1:27" x14ac:dyDescent="0.35">
      <c r="A701" s="2" t="s">
        <v>763</v>
      </c>
      <c r="B701" s="3"/>
      <c r="C701" s="58">
        <f t="shared" si="75"/>
        <v>0</v>
      </c>
      <c r="D701" s="3"/>
      <c r="E701" s="58">
        <f t="shared" si="76"/>
        <v>0</v>
      </c>
      <c r="F701" s="43"/>
      <c r="G701" s="4"/>
      <c r="H701" s="43"/>
      <c r="I701" s="61" t="str">
        <f t="shared" si="77"/>
        <v xml:space="preserve"> </v>
      </c>
      <c r="J701" s="61" t="str">
        <f t="shared" si="78"/>
        <v xml:space="preserve"> </v>
      </c>
      <c r="K701" s="59" t="str">
        <f t="shared" si="79"/>
        <v xml:space="preserve"> </v>
      </c>
      <c r="L701" s="59" t="str">
        <f t="shared" si="80"/>
        <v xml:space="preserve"> </v>
      </c>
      <c r="W701" s="97">
        <f>DATA!A694</f>
        <v>359</v>
      </c>
      <c r="X701" s="97">
        <f>DATA!B694</f>
        <v>172</v>
      </c>
      <c r="Y701" s="39">
        <f>DATA!C694</f>
        <v>122.94353492734112</v>
      </c>
      <c r="Z701" s="38">
        <f>DATA!D694</f>
        <v>0.8879647023702546</v>
      </c>
      <c r="AA701" s="38">
        <f>DATA!E694</f>
        <v>2.9801072551538237</v>
      </c>
    </row>
    <row r="702" spans="1:27" x14ac:dyDescent="0.35">
      <c r="A702" s="2" t="s">
        <v>764</v>
      </c>
      <c r="B702" s="3"/>
      <c r="C702" s="58">
        <f t="shared" si="75"/>
        <v>0</v>
      </c>
      <c r="D702" s="3"/>
      <c r="E702" s="58">
        <f t="shared" si="76"/>
        <v>0</v>
      </c>
      <c r="F702" s="43"/>
      <c r="G702" s="4"/>
      <c r="H702" s="43"/>
      <c r="I702" s="61" t="str">
        <f t="shared" si="77"/>
        <v xml:space="preserve"> </v>
      </c>
      <c r="J702" s="61" t="str">
        <f t="shared" si="78"/>
        <v xml:space="preserve"> </v>
      </c>
      <c r="K702" s="59" t="str">
        <f t="shared" si="79"/>
        <v xml:space="preserve"> </v>
      </c>
      <c r="L702" s="59" t="str">
        <f t="shared" si="80"/>
        <v xml:space="preserve"> </v>
      </c>
      <c r="W702" s="97">
        <f>DATA!A695</f>
        <v>359</v>
      </c>
      <c r="X702" s="97">
        <f>DATA!B695</f>
        <v>173</v>
      </c>
      <c r="Y702" s="39">
        <f>DATA!C695</f>
        <v>123.83149962971137</v>
      </c>
      <c r="Z702" s="38">
        <f>DATA!D695</f>
        <v>0.8847003538800351</v>
      </c>
      <c r="AA702" s="38">
        <f>DATA!E695</f>
        <v>2.984655279792185</v>
      </c>
    </row>
    <row r="703" spans="1:27" x14ac:dyDescent="0.35">
      <c r="A703" s="2" t="s">
        <v>765</v>
      </c>
      <c r="B703" s="3"/>
      <c r="C703" s="58">
        <f t="shared" si="75"/>
        <v>0</v>
      </c>
      <c r="D703" s="3"/>
      <c r="E703" s="58">
        <f t="shared" si="76"/>
        <v>0</v>
      </c>
      <c r="F703" s="43"/>
      <c r="G703" s="4"/>
      <c r="H703" s="43"/>
      <c r="I703" s="61" t="str">
        <f t="shared" si="77"/>
        <v xml:space="preserve"> </v>
      </c>
      <c r="J703" s="61" t="str">
        <f t="shared" si="78"/>
        <v xml:space="preserve"> </v>
      </c>
      <c r="K703" s="59" t="str">
        <f t="shared" si="79"/>
        <v xml:space="preserve"> </v>
      </c>
      <c r="L703" s="59" t="str">
        <f t="shared" si="80"/>
        <v xml:space="preserve"> </v>
      </c>
      <c r="W703" s="97">
        <f>DATA!A696</f>
        <v>359</v>
      </c>
      <c r="X703" s="97">
        <f>DATA!B696</f>
        <v>174</v>
      </c>
      <c r="Y703" s="39">
        <f>DATA!C696</f>
        <v>124.71619998359141</v>
      </c>
      <c r="Z703" s="38">
        <f>DATA!D696</f>
        <v>0.88140148591412526</v>
      </c>
      <c r="AA703" s="38">
        <f>DATA!E696</f>
        <v>2.989102851036793</v>
      </c>
    </row>
    <row r="704" spans="1:27" x14ac:dyDescent="0.35">
      <c r="A704" s="2" t="s">
        <v>766</v>
      </c>
      <c r="B704" s="3"/>
      <c r="C704" s="58">
        <f t="shared" si="75"/>
        <v>0</v>
      </c>
      <c r="D704" s="3"/>
      <c r="E704" s="58">
        <f t="shared" si="76"/>
        <v>0</v>
      </c>
      <c r="F704" s="43"/>
      <c r="G704" s="4"/>
      <c r="H704" s="43"/>
      <c r="I704" s="61" t="str">
        <f t="shared" si="77"/>
        <v xml:space="preserve"> </v>
      </c>
      <c r="J704" s="61" t="str">
        <f t="shared" si="78"/>
        <v xml:space="preserve"> </v>
      </c>
      <c r="K704" s="59" t="str">
        <f t="shared" si="79"/>
        <v xml:space="preserve"> </v>
      </c>
      <c r="L704" s="59" t="str">
        <f t="shared" si="80"/>
        <v xml:space="preserve"> </v>
      </c>
      <c r="W704" s="97">
        <f>DATA!A697</f>
        <v>359</v>
      </c>
      <c r="X704" s="97">
        <f>DATA!B697</f>
        <v>175</v>
      </c>
      <c r="Y704" s="39">
        <f>DATA!C697</f>
        <v>125.59760146950553</v>
      </c>
      <c r="Z704" s="38">
        <f>DATA!D697</f>
        <v>0.87806935421166443</v>
      </c>
      <c r="AA704" s="38">
        <f>DATA!E697</f>
        <v>2.9934525556512273</v>
      </c>
    </row>
    <row r="705" spans="1:27" x14ac:dyDescent="0.35">
      <c r="A705" s="2" t="s">
        <v>767</v>
      </c>
      <c r="B705" s="3"/>
      <c r="C705" s="58">
        <f t="shared" si="75"/>
        <v>0</v>
      </c>
      <c r="D705" s="3"/>
      <c r="E705" s="58">
        <f t="shared" si="76"/>
        <v>0</v>
      </c>
      <c r="F705" s="43"/>
      <c r="G705" s="4"/>
      <c r="H705" s="43"/>
      <c r="I705" s="61" t="str">
        <f t="shared" si="77"/>
        <v xml:space="preserve"> </v>
      </c>
      <c r="J705" s="61" t="str">
        <f t="shared" si="78"/>
        <v xml:space="preserve"> </v>
      </c>
      <c r="K705" s="59" t="str">
        <f t="shared" si="79"/>
        <v xml:space="preserve"> </v>
      </c>
      <c r="L705" s="59" t="str">
        <f t="shared" si="80"/>
        <v xml:space="preserve"> </v>
      </c>
      <c r="W705" s="97">
        <f>DATA!A698</f>
        <v>359</v>
      </c>
      <c r="X705" s="97">
        <f>DATA!B698</f>
        <v>176</v>
      </c>
      <c r="Y705" s="39">
        <f>DATA!C698</f>
        <v>126.47567082371719</v>
      </c>
      <c r="Z705" s="38">
        <f>DATA!D698</f>
        <v>0.87470519526692314</v>
      </c>
      <c r="AA705" s="38">
        <f>DATA!E698</f>
        <v>2.9977069131151222</v>
      </c>
    </row>
    <row r="706" spans="1:27" x14ac:dyDescent="0.35">
      <c r="A706" s="2" t="s">
        <v>768</v>
      </c>
      <c r="B706" s="3"/>
      <c r="C706" s="58">
        <f t="shared" si="75"/>
        <v>0</v>
      </c>
      <c r="D706" s="3"/>
      <c r="E706" s="58">
        <f t="shared" si="76"/>
        <v>0</v>
      </c>
      <c r="F706" s="43"/>
      <c r="G706" s="4"/>
      <c r="H706" s="43"/>
      <c r="I706" s="61" t="str">
        <f t="shared" si="77"/>
        <v xml:space="preserve"> </v>
      </c>
      <c r="J706" s="61" t="str">
        <f t="shared" si="78"/>
        <v xml:space="preserve"> </v>
      </c>
      <c r="K706" s="59" t="str">
        <f t="shared" si="79"/>
        <v xml:space="preserve"> </v>
      </c>
      <c r="L706" s="59" t="str">
        <f t="shared" si="80"/>
        <v xml:space="preserve"> </v>
      </c>
      <c r="W706" s="97">
        <f>DATA!A699</f>
        <v>359</v>
      </c>
      <c r="X706" s="97">
        <f>DATA!B699</f>
        <v>177</v>
      </c>
      <c r="Y706" s="39">
        <f>DATA!C699</f>
        <v>127.35037601898412</v>
      </c>
      <c r="Z706" s="38">
        <f>DATA!D699</f>
        <v>0.8713102262957193</v>
      </c>
      <c r="AA706" s="38">
        <f>DATA!E699</f>
        <v>3.0018683769323804</v>
      </c>
    </row>
    <row r="707" spans="1:27" x14ac:dyDescent="0.35">
      <c r="A707" s="2" t="s">
        <v>769</v>
      </c>
      <c r="B707" s="3"/>
      <c r="C707" s="58">
        <f t="shared" si="75"/>
        <v>0</v>
      </c>
      <c r="D707" s="3"/>
      <c r="E707" s="58">
        <f t="shared" si="76"/>
        <v>0</v>
      </c>
      <c r="F707" s="43"/>
      <c r="G707" s="4"/>
      <c r="H707" s="43"/>
      <c r="I707" s="61" t="str">
        <f t="shared" si="77"/>
        <v xml:space="preserve"> </v>
      </c>
      <c r="J707" s="61" t="str">
        <f t="shared" si="78"/>
        <v xml:space="preserve"> </v>
      </c>
      <c r="K707" s="59" t="str">
        <f t="shared" si="79"/>
        <v xml:space="preserve"> </v>
      </c>
      <c r="L707" s="59" t="str">
        <f t="shared" si="80"/>
        <v xml:space="preserve"> </v>
      </c>
      <c r="W707" s="97">
        <f>DATA!A700</f>
        <v>359</v>
      </c>
      <c r="X707" s="97">
        <f>DATA!B700</f>
        <v>178</v>
      </c>
      <c r="Y707" s="39">
        <f>DATA!C700</f>
        <v>128.22168624527984</v>
      </c>
      <c r="Z707" s="38">
        <f>DATA!D700</f>
        <v>0.86788564521524592</v>
      </c>
      <c r="AA707" s="38">
        <f>DATA!E700</f>
        <v>3.0059393359560875</v>
      </c>
    </row>
    <row r="708" spans="1:27" x14ac:dyDescent="0.35">
      <c r="A708" s="2" t="s">
        <v>770</v>
      </c>
      <c r="B708" s="3"/>
      <c r="C708" s="58">
        <f t="shared" si="75"/>
        <v>0</v>
      </c>
      <c r="D708" s="3"/>
      <c r="E708" s="58">
        <f t="shared" si="76"/>
        <v>0</v>
      </c>
      <c r="F708" s="43"/>
      <c r="G708" s="4"/>
      <c r="H708" s="43"/>
      <c r="I708" s="61" t="str">
        <f t="shared" si="77"/>
        <v xml:space="preserve"> </v>
      </c>
      <c r="J708" s="61" t="str">
        <f t="shared" si="78"/>
        <v xml:space="preserve"> </v>
      </c>
      <c r="K708" s="59" t="str">
        <f t="shared" si="79"/>
        <v xml:space="preserve"> </v>
      </c>
      <c r="L708" s="59" t="str">
        <f t="shared" si="80"/>
        <v xml:space="preserve"> </v>
      </c>
      <c r="W708" s="97">
        <f>DATA!A701</f>
        <v>359</v>
      </c>
      <c r="X708" s="97">
        <f>DATA!B701</f>
        <v>179</v>
      </c>
      <c r="Y708" s="39">
        <f>DATA!C701</f>
        <v>129.08957189049511</v>
      </c>
      <c r="Z708" s="38">
        <f>DATA!D701</f>
        <v>0.86443263063774722</v>
      </c>
      <c r="AA708" s="38">
        <f>DATA!E701</f>
        <v>3.0099221157258889</v>
      </c>
    </row>
    <row r="709" spans="1:27" x14ac:dyDescent="0.35">
      <c r="A709" s="2" t="s">
        <v>771</v>
      </c>
      <c r="B709" s="3"/>
      <c r="C709" s="58">
        <f t="shared" si="75"/>
        <v>0</v>
      </c>
      <c r="D709" s="3"/>
      <c r="E709" s="58">
        <f t="shared" si="76"/>
        <v>0</v>
      </c>
      <c r="F709" s="43"/>
      <c r="G709" s="4"/>
      <c r="H709" s="43"/>
      <c r="I709" s="61" t="str">
        <f t="shared" si="77"/>
        <v xml:space="preserve"> </v>
      </c>
      <c r="J709" s="61" t="str">
        <f t="shared" si="78"/>
        <v xml:space="preserve"> </v>
      </c>
      <c r="K709" s="59" t="str">
        <f t="shared" si="79"/>
        <v xml:space="preserve"> </v>
      </c>
      <c r="L709" s="59" t="str">
        <f t="shared" si="80"/>
        <v xml:space="preserve"> </v>
      </c>
      <c r="W709" s="97">
        <f>DATA!A702</f>
        <v>359</v>
      </c>
      <c r="X709" s="97">
        <f>DATA!B702</f>
        <v>180</v>
      </c>
      <c r="Y709" s="39">
        <f>DATA!C702</f>
        <v>129.95400452113284</v>
      </c>
      <c r="Z709" s="38">
        <f>DATA!D702</f>
        <v>0.8609523418766365</v>
      </c>
      <c r="AA709" s="38">
        <f>DATA!E702</f>
        <v>3.0138189798139328</v>
      </c>
    </row>
    <row r="710" spans="1:27" x14ac:dyDescent="0.35">
      <c r="A710" s="2" t="s">
        <v>772</v>
      </c>
      <c r="B710" s="3"/>
      <c r="C710" s="58">
        <f t="shared" si="75"/>
        <v>0</v>
      </c>
      <c r="D710" s="3"/>
      <c r="E710" s="58">
        <f t="shared" si="76"/>
        <v>0</v>
      </c>
      <c r="F710" s="43"/>
      <c r="G710" s="4"/>
      <c r="H710" s="43"/>
      <c r="I710" s="61" t="str">
        <f t="shared" si="77"/>
        <v xml:space="preserve"> </v>
      </c>
      <c r="J710" s="61" t="str">
        <f t="shared" si="78"/>
        <v xml:space="preserve"> </v>
      </c>
      <c r="K710" s="59" t="str">
        <f t="shared" si="79"/>
        <v xml:space="preserve"> </v>
      </c>
      <c r="L710" s="59" t="str">
        <f t="shared" si="80"/>
        <v xml:space="preserve"> </v>
      </c>
      <c r="W710" s="97">
        <f>DATA!A703</f>
        <v>359</v>
      </c>
      <c r="X710" s="97">
        <f>DATA!B703</f>
        <v>181</v>
      </c>
      <c r="Y710" s="39">
        <f>DATA!C703</f>
        <v>130.81495686300948</v>
      </c>
      <c r="Z710" s="38">
        <f>DATA!D703</f>
        <v>0.85744591896533251</v>
      </c>
      <c r="AA710" s="38">
        <f>DATA!E703</f>
        <v>3.0176321311757865</v>
      </c>
    </row>
    <row r="711" spans="1:27" x14ac:dyDescent="0.35">
      <c r="A711" s="2" t="s">
        <v>773</v>
      </c>
      <c r="B711" s="3"/>
      <c r="C711" s="58">
        <f t="shared" si="75"/>
        <v>0</v>
      </c>
      <c r="D711" s="3"/>
      <c r="E711" s="58">
        <f t="shared" si="76"/>
        <v>0</v>
      </c>
      <c r="F711" s="43"/>
      <c r="G711" s="4"/>
      <c r="H711" s="43"/>
      <c r="I711" s="61" t="str">
        <f t="shared" si="77"/>
        <v xml:space="preserve"> </v>
      </c>
      <c r="J711" s="61" t="str">
        <f t="shared" si="78"/>
        <v xml:space="preserve"> </v>
      </c>
      <c r="K711" s="59" t="str">
        <f t="shared" si="79"/>
        <v xml:space="preserve"> </v>
      </c>
      <c r="L711" s="59" t="str">
        <f t="shared" si="80"/>
        <v xml:space="preserve"> </v>
      </c>
      <c r="W711" s="97">
        <f>DATA!A704</f>
        <v>359</v>
      </c>
      <c r="X711" s="97">
        <f>DATA!B704</f>
        <v>182</v>
      </c>
      <c r="Y711" s="39">
        <f>DATA!C704</f>
        <v>131.6724027819748</v>
      </c>
      <c r="Z711" s="38">
        <f>DATA!D704</f>
        <v>0.85391448268772763</v>
      </c>
      <c r="AA711" s="38">
        <f>DATA!E704</f>
        <v>3.0213637135030069</v>
      </c>
    </row>
    <row r="712" spans="1:27" x14ac:dyDescent="0.35">
      <c r="A712" s="2" t="s">
        <v>774</v>
      </c>
      <c r="B712" s="3"/>
      <c r="C712" s="58">
        <f t="shared" si="75"/>
        <v>0</v>
      </c>
      <c r="D712" s="3"/>
      <c r="E712" s="58">
        <f t="shared" si="76"/>
        <v>0</v>
      </c>
      <c r="F712" s="43"/>
      <c r="G712" s="4"/>
      <c r="H712" s="43"/>
      <c r="I712" s="61" t="str">
        <f t="shared" si="77"/>
        <v xml:space="preserve"> </v>
      </c>
      <c r="J712" s="61" t="str">
        <f t="shared" si="78"/>
        <v xml:space="preserve"> </v>
      </c>
      <c r="K712" s="59" t="str">
        <f t="shared" si="79"/>
        <v xml:space="preserve"> </v>
      </c>
      <c r="L712" s="59" t="str">
        <f t="shared" si="80"/>
        <v xml:space="preserve"> </v>
      </c>
      <c r="W712" s="97">
        <f>DATA!A705</f>
        <v>359</v>
      </c>
      <c r="X712" s="97">
        <f>DATA!B705</f>
        <v>183</v>
      </c>
      <c r="Y712" s="39">
        <f>DATA!C705</f>
        <v>132.52631726466251</v>
      </c>
      <c r="Z712" s="38">
        <f>DATA!D705</f>
        <v>0.85035913462011337</v>
      </c>
      <c r="AA712" s="38">
        <f>DATA!E705</f>
        <v>3.0250158125743392</v>
      </c>
    </row>
    <row r="713" spans="1:27" x14ac:dyDescent="0.35">
      <c r="A713" s="2" t="s">
        <v>775</v>
      </c>
      <c r="B713" s="3"/>
      <c r="C713" s="58">
        <f t="shared" si="75"/>
        <v>0</v>
      </c>
      <c r="D713" s="3"/>
      <c r="E713" s="58">
        <f t="shared" si="76"/>
        <v>0</v>
      </c>
      <c r="F713" s="43"/>
      <c r="G713" s="4"/>
      <c r="H713" s="43"/>
      <c r="I713" s="61" t="str">
        <f t="shared" si="77"/>
        <v xml:space="preserve"> </v>
      </c>
      <c r="J713" s="61" t="str">
        <f t="shared" si="78"/>
        <v xml:space="preserve"> </v>
      </c>
      <c r="K713" s="59" t="str">
        <f t="shared" si="79"/>
        <v xml:space="preserve"> </v>
      </c>
      <c r="L713" s="59" t="str">
        <f t="shared" si="80"/>
        <v xml:space="preserve"> </v>
      </c>
      <c r="W713" s="97">
        <f>DATA!A706</f>
        <v>359</v>
      </c>
      <c r="X713" s="97">
        <f>DATA!B706</f>
        <v>184</v>
      </c>
      <c r="Y713" s="39">
        <f>DATA!C706</f>
        <v>133.37667639928264</v>
      </c>
      <c r="Z713" s="38">
        <f>DATA!D706</f>
        <v>0.8467809571840732</v>
      </c>
      <c r="AA713" s="38">
        <f>DATA!E706</f>
        <v>3.0285904576027738</v>
      </c>
    </row>
    <row r="714" spans="1:27" x14ac:dyDescent="0.35">
      <c r="A714" s="2" t="s">
        <v>776</v>
      </c>
      <c r="B714" s="3"/>
      <c r="C714" s="58">
        <f t="shared" ref="C714:C777" si="81">IF($P$17=1,CONVERT(B714,"lbm","kg"),B714)</f>
        <v>0</v>
      </c>
      <c r="D714" s="3"/>
      <c r="E714" s="58">
        <f t="shared" ref="E714:E777" si="82">IF($P$17=1,CONVERT(D714,"lbm","kg"),D714)</f>
        <v>0</v>
      </c>
      <c r="F714" s="43"/>
      <c r="G714" s="4"/>
      <c r="H714" s="43"/>
      <c r="I714" s="61" t="str">
        <f t="shared" si="77"/>
        <v xml:space="preserve"> </v>
      </c>
      <c r="J714" s="61" t="str">
        <f t="shared" si="78"/>
        <v xml:space="preserve"> </v>
      </c>
      <c r="K714" s="59" t="str">
        <f t="shared" si="79"/>
        <v xml:space="preserve"> </v>
      </c>
      <c r="L714" s="59" t="str">
        <f t="shared" si="80"/>
        <v xml:space="preserve"> </v>
      </c>
      <c r="W714" s="97">
        <f>DATA!A707</f>
        <v>359</v>
      </c>
      <c r="X714" s="97">
        <f>DATA!B707</f>
        <v>185</v>
      </c>
      <c r="Y714" s="39">
        <f>DATA!C707</f>
        <v>134.22345735646672</v>
      </c>
      <c r="Z714" s="38">
        <f>DATA!D707</f>
        <v>0.84318101370978127</v>
      </c>
      <c r="AA714" s="38">
        <f>DATA!E707</f>
        <v>3.0320896225759224</v>
      </c>
    </row>
    <row r="715" spans="1:27" x14ac:dyDescent="0.35">
      <c r="A715" s="2" t="s">
        <v>777</v>
      </c>
      <c r="B715" s="3"/>
      <c r="C715" s="58">
        <f t="shared" si="81"/>
        <v>0</v>
      </c>
      <c r="D715" s="3"/>
      <c r="E715" s="58">
        <f t="shared" si="82"/>
        <v>0</v>
      </c>
      <c r="F715" s="43"/>
      <c r="G715" s="4"/>
      <c r="H715" s="43"/>
      <c r="I715" s="61" t="str">
        <f t="shared" ref="I715:I778" si="83">IF(F715&gt;0,(((E715-C715)*F715)+(($P$12-E715)/(VLOOKUP(E715,$S$10:$U$182,2)))*(VLOOKUP(E715,$S$10:$U$182,3))+((C715-$P$11)/(VLOOKUP(C715,$S$10:$U$182,2)))*(VLOOKUP(C715,$S$10:$U$182,3)))/($P$12-$P$11)," ")</f>
        <v xml:space="preserve"> </v>
      </c>
      <c r="J715" s="61" t="str">
        <f t="shared" ref="J715:J778" si="84">IF(G715&gt;0,IF(B715=0," ",(I715/(1+(G715*$B$7))))," ")</f>
        <v xml:space="preserve"> </v>
      </c>
      <c r="K715" s="59" t="str">
        <f t="shared" ref="K715:K778" si="85">IF(H715&gt;0,IF(B715&gt;1,(I715*H715)," ")," ")</f>
        <v xml:space="preserve"> </v>
      </c>
      <c r="L715" s="59" t="str">
        <f t="shared" ref="L715:L778" si="86">IF(G715=0," ",IF(H715=0," ",IF(G715&gt;0,IF(B715&gt;1,(J715*H715)," ")," ")))</f>
        <v xml:space="preserve"> </v>
      </c>
      <c r="W715" s="97">
        <f>DATA!A708</f>
        <v>359</v>
      </c>
      <c r="X715" s="97">
        <f>DATA!B708</f>
        <v>186</v>
      </c>
      <c r="Y715" s="39">
        <f>DATA!C708</f>
        <v>135.06663837017652</v>
      </c>
      <c r="Z715" s="38">
        <f>DATA!D708</f>
        <v>0.83956034850907457</v>
      </c>
      <c r="AA715" s="38">
        <f>DATA!E708</f>
        <v>3.0355152275874353</v>
      </c>
    </row>
    <row r="716" spans="1:27" x14ac:dyDescent="0.35">
      <c r="A716" s="2" t="s">
        <v>778</v>
      </c>
      <c r="B716" s="3"/>
      <c r="C716" s="58">
        <f t="shared" si="81"/>
        <v>0</v>
      </c>
      <c r="D716" s="3"/>
      <c r="E716" s="58">
        <f t="shared" si="82"/>
        <v>0</v>
      </c>
      <c r="F716" s="43"/>
      <c r="G716" s="4"/>
      <c r="H716" s="43"/>
      <c r="I716" s="61" t="str">
        <f t="shared" si="83"/>
        <v xml:space="preserve"> </v>
      </c>
      <c r="J716" s="61" t="str">
        <f t="shared" si="84"/>
        <v xml:space="preserve"> </v>
      </c>
      <c r="K716" s="59" t="str">
        <f t="shared" si="85"/>
        <v xml:space="preserve"> </v>
      </c>
      <c r="L716" s="59" t="str">
        <f t="shared" si="86"/>
        <v xml:space="preserve"> </v>
      </c>
      <c r="W716" s="97">
        <f>DATA!A709</f>
        <v>359</v>
      </c>
      <c r="X716" s="97">
        <f>DATA!B709</f>
        <v>187</v>
      </c>
      <c r="Y716" s="39">
        <f>DATA!C709</f>
        <v>135.90619871868557</v>
      </c>
      <c r="Z716" s="38">
        <f>DATA!D709</f>
        <v>0.83591998695853675</v>
      </c>
      <c r="AA716" s="38">
        <f>DATA!E709</f>
        <v>3.0388691401573613</v>
      </c>
    </row>
    <row r="717" spans="1:27" x14ac:dyDescent="0.35">
      <c r="A717" s="2" t="s">
        <v>779</v>
      </c>
      <c r="B717" s="3"/>
      <c r="C717" s="58">
        <f t="shared" si="81"/>
        <v>0</v>
      </c>
      <c r="D717" s="3"/>
      <c r="E717" s="58">
        <f t="shared" si="82"/>
        <v>0</v>
      </c>
      <c r="F717" s="43"/>
      <c r="G717" s="4"/>
      <c r="H717" s="43"/>
      <c r="I717" s="61" t="str">
        <f t="shared" si="83"/>
        <v xml:space="preserve"> </v>
      </c>
      <c r="J717" s="61" t="str">
        <f t="shared" si="84"/>
        <v xml:space="preserve"> </v>
      </c>
      <c r="K717" s="59" t="str">
        <f t="shared" si="85"/>
        <v xml:space="preserve"> </v>
      </c>
      <c r="L717" s="59" t="str">
        <f t="shared" si="86"/>
        <v xml:space="preserve"> </v>
      </c>
      <c r="W717" s="97">
        <f>DATA!A710</f>
        <v>359</v>
      </c>
      <c r="X717" s="97">
        <f>DATA!B710</f>
        <v>188</v>
      </c>
      <c r="Y717" s="39">
        <f>DATA!C710</f>
        <v>136.74211870564412</v>
      </c>
      <c r="Z717" s="38">
        <f>DATA!D710</f>
        <v>0.83226093559114389</v>
      </c>
      <c r="AA717" s="38">
        <f>DATA!E710</f>
        <v>3.042153176539605</v>
      </c>
    </row>
    <row r="718" spans="1:27" x14ac:dyDescent="0.35">
      <c r="A718" s="2" t="s">
        <v>780</v>
      </c>
      <c r="B718" s="3"/>
      <c r="C718" s="58">
        <f t="shared" si="81"/>
        <v>0</v>
      </c>
      <c r="D718" s="3"/>
      <c r="E718" s="58">
        <f t="shared" si="82"/>
        <v>0</v>
      </c>
      <c r="F718" s="43"/>
      <c r="G718" s="4"/>
      <c r="H718" s="43"/>
      <c r="I718" s="61" t="str">
        <f t="shared" si="83"/>
        <v xml:space="preserve"> </v>
      </c>
      <c r="J718" s="61" t="str">
        <f t="shared" si="84"/>
        <v xml:space="preserve"> </v>
      </c>
      <c r="K718" s="59" t="str">
        <f t="shared" si="85"/>
        <v xml:space="preserve"> </v>
      </c>
      <c r="L718" s="59" t="str">
        <f t="shared" si="86"/>
        <v xml:space="preserve"> </v>
      </c>
      <c r="W718" s="97">
        <f>DATA!A711</f>
        <v>359</v>
      </c>
      <c r="X718" s="97">
        <f>DATA!B711</f>
        <v>189</v>
      </c>
      <c r="Y718" s="39">
        <f>DATA!C711</f>
        <v>137.57437964123525</v>
      </c>
      <c r="Z718" s="38">
        <f>DATA!D711</f>
        <v>0.82858418219698393</v>
      </c>
      <c r="AA718" s="38">
        <f>DATA!E711</f>
        <v>3.0453691030147843</v>
      </c>
    </row>
    <row r="719" spans="1:27" x14ac:dyDescent="0.35">
      <c r="A719" s="2" t="s">
        <v>781</v>
      </c>
      <c r="B719" s="3"/>
      <c r="C719" s="58">
        <f t="shared" si="81"/>
        <v>0</v>
      </c>
      <c r="D719" s="3"/>
      <c r="E719" s="58">
        <f t="shared" si="82"/>
        <v>0</v>
      </c>
      <c r="F719" s="43"/>
      <c r="G719" s="4"/>
      <c r="H719" s="43"/>
      <c r="I719" s="61" t="str">
        <f t="shared" si="83"/>
        <v xml:space="preserve"> </v>
      </c>
      <c r="J719" s="61" t="str">
        <f t="shared" si="84"/>
        <v xml:space="preserve"> </v>
      </c>
      <c r="K719" s="59" t="str">
        <f t="shared" si="85"/>
        <v xml:space="preserve"> </v>
      </c>
      <c r="L719" s="59" t="str">
        <f t="shared" si="86"/>
        <v xml:space="preserve"> </v>
      </c>
      <c r="W719" s="97">
        <f>DATA!A712</f>
        <v>359</v>
      </c>
      <c r="X719" s="97">
        <f>DATA!B712</f>
        <v>190</v>
      </c>
      <c r="Y719" s="39">
        <f>DATA!C712</f>
        <v>138.40296382343223</v>
      </c>
      <c r="Z719" s="38">
        <f>DATA!D712</f>
        <v>0.82489069593183473</v>
      </c>
      <c r="AA719" s="38">
        <f>DATA!E712</f>
        <v>3.0485186371669961</v>
      </c>
    </row>
    <row r="720" spans="1:27" x14ac:dyDescent="0.35">
      <c r="A720" s="2" t="s">
        <v>782</v>
      </c>
      <c r="B720" s="3"/>
      <c r="C720" s="58">
        <f t="shared" si="81"/>
        <v>0</v>
      </c>
      <c r="D720" s="3"/>
      <c r="E720" s="58">
        <f t="shared" si="82"/>
        <v>0</v>
      </c>
      <c r="F720" s="43"/>
      <c r="G720" s="4"/>
      <c r="H720" s="43"/>
      <c r="I720" s="61" t="str">
        <f t="shared" si="83"/>
        <v xml:space="preserve"> </v>
      </c>
      <c r="J720" s="61" t="str">
        <f t="shared" si="84"/>
        <v xml:space="preserve"> </v>
      </c>
      <c r="K720" s="59" t="str">
        <f t="shared" si="85"/>
        <v xml:space="preserve"> </v>
      </c>
      <c r="L720" s="59" t="str">
        <f t="shared" si="86"/>
        <v xml:space="preserve"> </v>
      </c>
      <c r="W720" s="97">
        <f>DATA!A713</f>
        <v>359</v>
      </c>
      <c r="X720" s="97">
        <f>DATA!B713</f>
        <v>191</v>
      </c>
      <c r="Y720" s="39">
        <f>DATA!C713</f>
        <v>139.22785451936409</v>
      </c>
      <c r="Z720" s="38">
        <f>DATA!D713</f>
        <v>0.82118142743394884</v>
      </c>
      <c r="AA720" s="38">
        <f>DATA!E713</f>
        <v>3.0516034491431672</v>
      </c>
    </row>
    <row r="721" spans="1:27" x14ac:dyDescent="0.35">
      <c r="A721" s="2" t="s">
        <v>783</v>
      </c>
      <c r="B721" s="3"/>
      <c r="C721" s="58">
        <f t="shared" si="81"/>
        <v>0</v>
      </c>
      <c r="D721" s="3"/>
      <c r="E721" s="58">
        <f t="shared" si="82"/>
        <v>0</v>
      </c>
      <c r="F721" s="43"/>
      <c r="G721" s="4"/>
      <c r="H721" s="43"/>
      <c r="I721" s="61" t="str">
        <f t="shared" si="83"/>
        <v xml:space="preserve"> </v>
      </c>
      <c r="J721" s="61" t="str">
        <f t="shared" si="84"/>
        <v xml:space="preserve"> </v>
      </c>
      <c r="K721" s="59" t="str">
        <f t="shared" si="85"/>
        <v xml:space="preserve"> </v>
      </c>
      <c r="L721" s="59" t="str">
        <f t="shared" si="86"/>
        <v xml:space="preserve"> </v>
      </c>
      <c r="W721" s="97">
        <f>DATA!A714</f>
        <v>359</v>
      </c>
      <c r="X721" s="97">
        <f>DATA!B714</f>
        <v>192</v>
      </c>
      <c r="Y721" s="39">
        <f>DATA!C714</f>
        <v>140.04903594679803</v>
      </c>
      <c r="Z721" s="38">
        <f>DATA!D714</f>
        <v>0.81745730894808588</v>
      </c>
      <c r="AA721" s="38">
        <f>DATA!E714</f>
        <v>3.0546251628938199</v>
      </c>
    </row>
    <row r="722" spans="1:27" x14ac:dyDescent="0.35">
      <c r="A722" s="2" t="s">
        <v>784</v>
      </c>
      <c r="B722" s="3"/>
      <c r="C722" s="58">
        <f t="shared" si="81"/>
        <v>0</v>
      </c>
      <c r="D722" s="3"/>
      <c r="E722" s="58">
        <f t="shared" si="82"/>
        <v>0</v>
      </c>
      <c r="F722" s="43"/>
      <c r="G722" s="4"/>
      <c r="H722" s="43"/>
      <c r="I722" s="61" t="str">
        <f t="shared" si="83"/>
        <v xml:space="preserve"> </v>
      </c>
      <c r="J722" s="61" t="str">
        <f t="shared" si="84"/>
        <v xml:space="preserve"> </v>
      </c>
      <c r="K722" s="59" t="str">
        <f t="shared" si="85"/>
        <v xml:space="preserve"> </v>
      </c>
      <c r="L722" s="59" t="str">
        <f t="shared" si="86"/>
        <v xml:space="preserve"> </v>
      </c>
      <c r="W722" s="97">
        <f>DATA!A715</f>
        <v>359</v>
      </c>
      <c r="X722" s="97">
        <f>DATA!B715</f>
        <v>193</v>
      </c>
      <c r="Y722" s="39">
        <f>DATA!C715</f>
        <v>140.86649325574609</v>
      </c>
      <c r="Z722" s="38">
        <f>DATA!D715</f>
        <v>0.81371925445640159</v>
      </c>
      <c r="AA722" s="38">
        <f>DATA!E715</f>
        <v>3.0575853573942204</v>
      </c>
    </row>
    <row r="723" spans="1:27" x14ac:dyDescent="0.35">
      <c r="A723" s="2" t="s">
        <v>785</v>
      </c>
      <c r="B723" s="3"/>
      <c r="C723" s="58">
        <f t="shared" si="81"/>
        <v>0</v>
      </c>
      <c r="D723" s="3"/>
      <c r="E723" s="58">
        <f t="shared" si="82"/>
        <v>0</v>
      </c>
      <c r="F723" s="43"/>
      <c r="G723" s="4"/>
      <c r="H723" s="43"/>
      <c r="I723" s="61" t="str">
        <f t="shared" si="83"/>
        <v xml:space="preserve"> </v>
      </c>
      <c r="J723" s="61" t="str">
        <f t="shared" si="84"/>
        <v xml:space="preserve"> </v>
      </c>
      <c r="K723" s="59" t="str">
        <f t="shared" si="85"/>
        <v xml:space="preserve"> </v>
      </c>
      <c r="L723" s="59" t="str">
        <f t="shared" si="86"/>
        <v xml:space="preserve"> </v>
      </c>
      <c r="W723" s="97">
        <f>DATA!A716</f>
        <v>359</v>
      </c>
      <c r="X723" s="97">
        <f>DATA!B716</f>
        <v>194</v>
      </c>
      <c r="Y723" s="39">
        <f>DATA!C716</f>
        <v>141.68021251020252</v>
      </c>
      <c r="Z723" s="38">
        <f>DATA!D716</f>
        <v>0.80996815981639259</v>
      </c>
      <c r="AA723" s="38">
        <f>DATA!E716</f>
        <v>3.0604855678450402</v>
      </c>
    </row>
    <row r="724" spans="1:27" x14ac:dyDescent="0.35">
      <c r="A724" s="2" t="s">
        <v>786</v>
      </c>
      <c r="B724" s="3"/>
      <c r="C724" s="58">
        <f t="shared" si="81"/>
        <v>0</v>
      </c>
      <c r="D724" s="3"/>
      <c r="E724" s="58">
        <f t="shared" si="82"/>
        <v>0</v>
      </c>
      <c r="F724" s="43"/>
      <c r="G724" s="4"/>
      <c r="H724" s="43"/>
      <c r="I724" s="61" t="str">
        <f t="shared" si="83"/>
        <v xml:space="preserve"> </v>
      </c>
      <c r="J724" s="61" t="str">
        <f t="shared" si="84"/>
        <v xml:space="preserve"> </v>
      </c>
      <c r="K724" s="59" t="str">
        <f t="shared" si="85"/>
        <v xml:space="preserve"> </v>
      </c>
      <c r="L724" s="59" t="str">
        <f t="shared" si="86"/>
        <v xml:space="preserve"> </v>
      </c>
      <c r="W724" s="97">
        <f>DATA!A717</f>
        <v>359</v>
      </c>
      <c r="X724" s="97">
        <f>DATA!B717</f>
        <v>195</v>
      </c>
      <c r="Y724" s="39">
        <f>DATA!C717</f>
        <v>142.4901806700189</v>
      </c>
      <c r="Z724" s="38">
        <f>DATA!D717</f>
        <v>0.8062049029047742</v>
      </c>
      <c r="AA724" s="38">
        <f>DATA!E717</f>
        <v>3.0633272868517585</v>
      </c>
    </row>
    <row r="725" spans="1:27" x14ac:dyDescent="0.35">
      <c r="A725" s="2" t="s">
        <v>787</v>
      </c>
      <c r="B725" s="3"/>
      <c r="C725" s="58">
        <f t="shared" si="81"/>
        <v>0</v>
      </c>
      <c r="D725" s="3"/>
      <c r="E725" s="58">
        <f t="shared" si="82"/>
        <v>0</v>
      </c>
      <c r="F725" s="43"/>
      <c r="G725" s="4"/>
      <c r="H725" s="43"/>
      <c r="I725" s="61" t="str">
        <f t="shared" si="83"/>
        <v xml:space="preserve"> </v>
      </c>
      <c r="J725" s="61" t="str">
        <f t="shared" si="84"/>
        <v xml:space="preserve"> </v>
      </c>
      <c r="K725" s="59" t="str">
        <f t="shared" si="85"/>
        <v xml:space="preserve"> </v>
      </c>
      <c r="L725" s="59" t="str">
        <f t="shared" si="86"/>
        <v xml:space="preserve"> </v>
      </c>
      <c r="W725" s="97">
        <f>DATA!A718</f>
        <v>359</v>
      </c>
      <c r="X725" s="97">
        <f>DATA!B718</f>
        <v>196</v>
      </c>
      <c r="Y725" s="39">
        <f>DATA!C718</f>
        <v>143.29638557292367</v>
      </c>
      <c r="Z725" s="38">
        <f>DATA!D718</f>
        <v>0.8024303437673268</v>
      </c>
      <c r="AA725" s="38">
        <f>DATA!E718</f>
        <v>3.0661119655821745</v>
      </c>
    </row>
    <row r="726" spans="1:27" x14ac:dyDescent="0.35">
      <c r="A726" s="2" t="s">
        <v>788</v>
      </c>
      <c r="B726" s="3"/>
      <c r="C726" s="58">
        <f t="shared" si="81"/>
        <v>0</v>
      </c>
      <c r="D726" s="3"/>
      <c r="E726" s="58">
        <f t="shared" si="82"/>
        <v>0</v>
      </c>
      <c r="F726" s="43"/>
      <c r="G726" s="4"/>
      <c r="H726" s="43"/>
      <c r="I726" s="61" t="str">
        <f t="shared" si="83"/>
        <v xml:space="preserve"> </v>
      </c>
      <c r="J726" s="61" t="str">
        <f t="shared" si="84"/>
        <v xml:space="preserve"> </v>
      </c>
      <c r="K726" s="59" t="str">
        <f t="shared" si="85"/>
        <v xml:space="preserve"> </v>
      </c>
      <c r="L726" s="59" t="str">
        <f t="shared" si="86"/>
        <v xml:space="preserve"> </v>
      </c>
      <c r="W726" s="97">
        <f>DATA!A719</f>
        <v>359</v>
      </c>
      <c r="X726" s="97">
        <f>DATA!B719</f>
        <v>197</v>
      </c>
      <c r="Y726" s="39">
        <f>DATA!C719</f>
        <v>144.09881591669102</v>
      </c>
      <c r="Z726" s="38">
        <f>DATA!D719</f>
        <v>0.79864532477456862</v>
      </c>
      <c r="AA726" s="38">
        <f>DATA!E719</f>
        <v>3.0688410149014951</v>
      </c>
    </row>
    <row r="727" spans="1:27" x14ac:dyDescent="0.35">
      <c r="A727" s="2" t="s">
        <v>789</v>
      </c>
      <c r="B727" s="3"/>
      <c r="C727" s="58">
        <f t="shared" si="81"/>
        <v>0</v>
      </c>
      <c r="D727" s="3"/>
      <c r="E727" s="58">
        <f t="shared" si="82"/>
        <v>0</v>
      </c>
      <c r="F727" s="43"/>
      <c r="G727" s="4"/>
      <c r="H727" s="43"/>
      <c r="I727" s="61" t="str">
        <f t="shared" si="83"/>
        <v xml:space="preserve"> </v>
      </c>
      <c r="J727" s="61" t="str">
        <f t="shared" si="84"/>
        <v xml:space="preserve"> </v>
      </c>
      <c r="K727" s="59" t="str">
        <f t="shared" si="85"/>
        <v xml:space="preserve"> </v>
      </c>
      <c r="L727" s="59" t="str">
        <f t="shared" si="86"/>
        <v xml:space="preserve"> </v>
      </c>
      <c r="W727" s="97">
        <f>DATA!A720</f>
        <v>359</v>
      </c>
      <c r="X727" s="97">
        <f>DATA!B720</f>
        <v>198</v>
      </c>
      <c r="Y727" s="39">
        <f>DATA!C720</f>
        <v>144.89746124146558</v>
      </c>
      <c r="Z727" s="38">
        <f>DATA!D720</f>
        <v>0.79485067078231708</v>
      </c>
      <c r="AA727" s="38">
        <f>DATA!E720</f>
        <v>3.0715158064845713</v>
      </c>
    </row>
    <row r="728" spans="1:27" x14ac:dyDescent="0.35">
      <c r="A728" s="2" t="s">
        <v>790</v>
      </c>
      <c r="B728" s="3"/>
      <c r="C728" s="58">
        <f t="shared" si="81"/>
        <v>0</v>
      </c>
      <c r="D728" s="3"/>
      <c r="E728" s="58">
        <f t="shared" si="82"/>
        <v>0</v>
      </c>
      <c r="F728" s="43"/>
      <c r="G728" s="4"/>
      <c r="H728" s="43"/>
      <c r="I728" s="61" t="str">
        <f t="shared" si="83"/>
        <v xml:space="preserve"> </v>
      </c>
      <c r="J728" s="61" t="str">
        <f t="shared" si="84"/>
        <v xml:space="preserve"> </v>
      </c>
      <c r="K728" s="59" t="str">
        <f t="shared" si="85"/>
        <v xml:space="preserve"> </v>
      </c>
      <c r="L728" s="59" t="str">
        <f t="shared" si="86"/>
        <v xml:space="preserve"> </v>
      </c>
      <c r="W728" s="97">
        <f>DATA!A721</f>
        <v>359</v>
      </c>
      <c r="X728" s="97">
        <f>DATA!B721</f>
        <v>199</v>
      </c>
      <c r="Y728" s="39">
        <f>DATA!C721</f>
        <v>145.6923119122479</v>
      </c>
      <c r="Z728" s="38">
        <f>DATA!D721</f>
        <v>0.79104718929725237</v>
      </c>
      <c r="AA728" s="38">
        <f>DATA!E721</f>
        <v>3.074137673904942</v>
      </c>
    </row>
    <row r="729" spans="1:27" x14ac:dyDescent="0.35">
      <c r="A729" s="2" t="s">
        <v>791</v>
      </c>
      <c r="B729" s="3"/>
      <c r="C729" s="58">
        <f t="shared" si="81"/>
        <v>0</v>
      </c>
      <c r="D729" s="3"/>
      <c r="E729" s="58">
        <f t="shared" si="82"/>
        <v>0</v>
      </c>
      <c r="F729" s="43"/>
      <c r="G729" s="4"/>
      <c r="H729" s="43"/>
      <c r="I729" s="61" t="str">
        <f t="shared" si="83"/>
        <v xml:space="preserve"> </v>
      </c>
      <c r="J729" s="61" t="str">
        <f t="shared" si="84"/>
        <v xml:space="preserve"> </v>
      </c>
      <c r="K729" s="59" t="str">
        <f t="shared" si="85"/>
        <v xml:space="preserve"> </v>
      </c>
      <c r="L729" s="59" t="str">
        <f t="shared" si="86"/>
        <v xml:space="preserve"> </v>
      </c>
      <c r="W729" s="97">
        <f>DATA!A722</f>
        <v>359</v>
      </c>
      <c r="X729" s="97">
        <f>DATA!B722</f>
        <v>200</v>
      </c>
      <c r="Y729" s="39">
        <f>DATA!C722</f>
        <v>146.48335910154515</v>
      </c>
      <c r="Z729" s="38">
        <f>DATA!D722</f>
        <v>0.78725253530500083</v>
      </c>
      <c r="AA729" s="38">
        <f>DATA!E722</f>
        <v>3.0767079137004356</v>
      </c>
    </row>
    <row r="730" spans="1:27" x14ac:dyDescent="0.35">
      <c r="A730" s="2" t="s">
        <v>792</v>
      </c>
      <c r="B730" s="3"/>
      <c r="C730" s="58">
        <f t="shared" si="81"/>
        <v>0</v>
      </c>
      <c r="D730" s="3"/>
      <c r="E730" s="58">
        <f t="shared" si="82"/>
        <v>0</v>
      </c>
      <c r="F730" s="43"/>
      <c r="G730" s="4"/>
      <c r="H730" s="43"/>
      <c r="I730" s="61" t="str">
        <f t="shared" si="83"/>
        <v xml:space="preserve"> </v>
      </c>
      <c r="J730" s="61" t="str">
        <f t="shared" si="84"/>
        <v xml:space="preserve"> </v>
      </c>
      <c r="K730" s="59" t="str">
        <f t="shared" si="85"/>
        <v xml:space="preserve"> </v>
      </c>
      <c r="L730" s="59" t="str">
        <f t="shared" si="86"/>
        <v xml:space="preserve"> </v>
      </c>
      <c r="W730" s="97">
        <f>DATA!A723</f>
        <v>380</v>
      </c>
      <c r="X730" s="97">
        <f>DATA!B723</f>
        <v>21</v>
      </c>
      <c r="Y730" s="39">
        <f>DATA!C723</f>
        <v>5.4431084400000005</v>
      </c>
      <c r="Z730" s="38">
        <f>DATA!D723</f>
        <v>0.16199727500000005</v>
      </c>
      <c r="AA730" s="38">
        <f>DATA!E723</f>
        <v>3.5000000000000003E-2</v>
      </c>
    </row>
    <row r="731" spans="1:27" x14ac:dyDescent="0.35">
      <c r="A731" s="2" t="s">
        <v>793</v>
      </c>
      <c r="B731" s="3"/>
      <c r="C731" s="58">
        <f t="shared" si="81"/>
        <v>0</v>
      </c>
      <c r="D731" s="3"/>
      <c r="E731" s="58">
        <f t="shared" si="82"/>
        <v>0</v>
      </c>
      <c r="F731" s="43"/>
      <c r="G731" s="4"/>
      <c r="H731" s="43"/>
      <c r="I731" s="61" t="str">
        <f t="shared" si="83"/>
        <v xml:space="preserve"> </v>
      </c>
      <c r="J731" s="61" t="str">
        <f t="shared" si="84"/>
        <v xml:space="preserve"> </v>
      </c>
      <c r="K731" s="59" t="str">
        <f t="shared" si="85"/>
        <v xml:space="preserve"> </v>
      </c>
      <c r="L731" s="59" t="str">
        <f t="shared" si="86"/>
        <v xml:space="preserve"> </v>
      </c>
      <c r="W731" s="97">
        <f>DATA!A724</f>
        <v>380</v>
      </c>
      <c r="X731" s="97">
        <f>DATA!B724</f>
        <v>22</v>
      </c>
      <c r="Y731" s="39">
        <f>DATA!C724</f>
        <v>5.6051057150000005</v>
      </c>
      <c r="Z731" s="38">
        <f>DATA!D724</f>
        <v>0.16199727500000005</v>
      </c>
      <c r="AA731" s="38">
        <f>DATA!E724</f>
        <v>4.2929277874999998E-2</v>
      </c>
    </row>
    <row r="732" spans="1:27" x14ac:dyDescent="0.35">
      <c r="A732" s="2" t="s">
        <v>794</v>
      </c>
      <c r="B732" s="3"/>
      <c r="C732" s="58">
        <f t="shared" si="81"/>
        <v>0</v>
      </c>
      <c r="D732" s="3"/>
      <c r="E732" s="58">
        <f t="shared" si="82"/>
        <v>0</v>
      </c>
      <c r="F732" s="43"/>
      <c r="G732" s="4"/>
      <c r="H732" s="43"/>
      <c r="I732" s="61" t="str">
        <f t="shared" si="83"/>
        <v xml:space="preserve"> </v>
      </c>
      <c r="J732" s="61" t="str">
        <f t="shared" si="84"/>
        <v xml:space="preserve"> </v>
      </c>
      <c r="K732" s="59" t="str">
        <f t="shared" si="85"/>
        <v xml:space="preserve"> </v>
      </c>
      <c r="L732" s="59" t="str">
        <f t="shared" si="86"/>
        <v xml:space="preserve"> </v>
      </c>
      <c r="W732" s="97">
        <f>DATA!A725</f>
        <v>380</v>
      </c>
      <c r="X732" s="97">
        <f>DATA!B725</f>
        <v>23</v>
      </c>
      <c r="Y732" s="39">
        <f>DATA!C725</f>
        <v>5.7671029900000006</v>
      </c>
      <c r="Z732" s="38">
        <f>DATA!D725</f>
        <v>0.16199727499999916</v>
      </c>
      <c r="AA732" s="38">
        <f>DATA!E725</f>
        <v>8.5858555749999996E-2</v>
      </c>
    </row>
    <row r="733" spans="1:27" x14ac:dyDescent="0.35">
      <c r="A733" s="2" t="s">
        <v>795</v>
      </c>
      <c r="B733" s="3"/>
      <c r="C733" s="58">
        <f t="shared" si="81"/>
        <v>0</v>
      </c>
      <c r="D733" s="3"/>
      <c r="E733" s="58">
        <f t="shared" si="82"/>
        <v>0</v>
      </c>
      <c r="F733" s="43"/>
      <c r="G733" s="4"/>
      <c r="H733" s="43"/>
      <c r="I733" s="61" t="str">
        <f t="shared" si="83"/>
        <v xml:space="preserve"> </v>
      </c>
      <c r="J733" s="61" t="str">
        <f t="shared" si="84"/>
        <v xml:space="preserve"> </v>
      </c>
      <c r="K733" s="59" t="str">
        <f t="shared" si="85"/>
        <v xml:space="preserve"> </v>
      </c>
      <c r="L733" s="59" t="str">
        <f t="shared" si="86"/>
        <v xml:space="preserve"> </v>
      </c>
      <c r="W733" s="97">
        <f>DATA!A726</f>
        <v>380</v>
      </c>
      <c r="X733" s="97">
        <f>DATA!B726</f>
        <v>24</v>
      </c>
      <c r="Y733" s="39">
        <f>DATA!C726</f>
        <v>5.9291002649999998</v>
      </c>
      <c r="Z733" s="38">
        <f>DATA!D726</f>
        <v>0.16199727500000094</v>
      </c>
      <c r="AA733" s="38">
        <f>DATA!E726</f>
        <v>0.12878783362499999</v>
      </c>
    </row>
    <row r="734" spans="1:27" x14ac:dyDescent="0.35">
      <c r="A734" s="2" t="s">
        <v>796</v>
      </c>
      <c r="B734" s="3"/>
      <c r="C734" s="58">
        <f t="shared" si="81"/>
        <v>0</v>
      </c>
      <c r="D734" s="3"/>
      <c r="E734" s="58">
        <f t="shared" si="82"/>
        <v>0</v>
      </c>
      <c r="F734" s="43"/>
      <c r="G734" s="4"/>
      <c r="H734" s="43"/>
      <c r="I734" s="61" t="str">
        <f t="shared" si="83"/>
        <v xml:space="preserve"> </v>
      </c>
      <c r="J734" s="61" t="str">
        <f t="shared" si="84"/>
        <v xml:space="preserve"> </v>
      </c>
      <c r="K734" s="59" t="str">
        <f t="shared" si="85"/>
        <v xml:space="preserve"> </v>
      </c>
      <c r="L734" s="59" t="str">
        <f t="shared" si="86"/>
        <v xml:space="preserve"> </v>
      </c>
      <c r="W734" s="97">
        <f>DATA!A727</f>
        <v>380</v>
      </c>
      <c r="X734" s="97">
        <f>DATA!B727</f>
        <v>25</v>
      </c>
      <c r="Y734" s="39">
        <f>DATA!C727</f>
        <v>6.0910975400000007</v>
      </c>
      <c r="Z734" s="38">
        <f>DATA!D727</f>
        <v>0.16199727500000005</v>
      </c>
      <c r="AA734" s="38">
        <f>DATA!E727</f>
        <v>0.17171711150000021</v>
      </c>
    </row>
    <row r="735" spans="1:27" x14ac:dyDescent="0.35">
      <c r="A735" s="2" t="s">
        <v>797</v>
      </c>
      <c r="B735" s="3"/>
      <c r="C735" s="58">
        <f t="shared" si="81"/>
        <v>0</v>
      </c>
      <c r="D735" s="3"/>
      <c r="E735" s="58">
        <f t="shared" si="82"/>
        <v>0</v>
      </c>
      <c r="F735" s="43"/>
      <c r="G735" s="4"/>
      <c r="H735" s="43"/>
      <c r="I735" s="61" t="str">
        <f t="shared" si="83"/>
        <v xml:space="preserve"> </v>
      </c>
      <c r="J735" s="61" t="str">
        <f t="shared" si="84"/>
        <v xml:space="preserve"> </v>
      </c>
      <c r="K735" s="59" t="str">
        <f t="shared" si="85"/>
        <v xml:space="preserve"> </v>
      </c>
      <c r="L735" s="59" t="str">
        <f t="shared" si="86"/>
        <v xml:space="preserve"> </v>
      </c>
      <c r="W735" s="97">
        <f>DATA!A728</f>
        <v>380</v>
      </c>
      <c r="X735" s="97">
        <f>DATA!B728</f>
        <v>26</v>
      </c>
      <c r="Y735" s="39">
        <f>DATA!C728</f>
        <v>6.2530948150000008</v>
      </c>
      <c r="Z735" s="38">
        <f>DATA!D728</f>
        <v>0.16199727499999916</v>
      </c>
      <c r="AA735" s="38">
        <f>DATA!E728</f>
        <v>0.19643326717142856</v>
      </c>
    </row>
    <row r="736" spans="1:27" x14ac:dyDescent="0.35">
      <c r="A736" s="2" t="s">
        <v>798</v>
      </c>
      <c r="B736" s="3"/>
      <c r="C736" s="58">
        <f t="shared" si="81"/>
        <v>0</v>
      </c>
      <c r="D736" s="3"/>
      <c r="E736" s="58">
        <f t="shared" si="82"/>
        <v>0</v>
      </c>
      <c r="F736" s="43"/>
      <c r="G736" s="4"/>
      <c r="H736" s="43"/>
      <c r="I736" s="61" t="str">
        <f t="shared" si="83"/>
        <v xml:space="preserve"> </v>
      </c>
      <c r="J736" s="61" t="str">
        <f t="shared" si="84"/>
        <v xml:space="preserve"> </v>
      </c>
      <c r="K736" s="59" t="str">
        <f t="shared" si="85"/>
        <v xml:space="preserve"> </v>
      </c>
      <c r="L736" s="59" t="str">
        <f t="shared" si="86"/>
        <v xml:space="preserve"> </v>
      </c>
      <c r="W736" s="97">
        <f>DATA!A729</f>
        <v>380</v>
      </c>
      <c r="X736" s="97">
        <f>DATA!B729</f>
        <v>27</v>
      </c>
      <c r="Y736" s="39">
        <f>DATA!C729</f>
        <v>6.4150920899999999</v>
      </c>
      <c r="Z736" s="38">
        <f>DATA!D729</f>
        <v>0.16199727500000005</v>
      </c>
      <c r="AA736" s="38">
        <f>DATA!E729</f>
        <v>0.22114942284285713</v>
      </c>
    </row>
    <row r="737" spans="1:27" x14ac:dyDescent="0.35">
      <c r="A737" s="2" t="s">
        <v>799</v>
      </c>
      <c r="B737" s="3"/>
      <c r="C737" s="58">
        <f t="shared" si="81"/>
        <v>0</v>
      </c>
      <c r="D737" s="3"/>
      <c r="E737" s="58">
        <f t="shared" si="82"/>
        <v>0</v>
      </c>
      <c r="F737" s="43"/>
      <c r="G737" s="4"/>
      <c r="H737" s="43"/>
      <c r="I737" s="61" t="str">
        <f t="shared" si="83"/>
        <v xml:space="preserve"> </v>
      </c>
      <c r="J737" s="61" t="str">
        <f t="shared" si="84"/>
        <v xml:space="preserve"> </v>
      </c>
      <c r="K737" s="59" t="str">
        <f t="shared" si="85"/>
        <v xml:space="preserve"> </v>
      </c>
      <c r="L737" s="59" t="str">
        <f t="shared" si="86"/>
        <v xml:space="preserve"> </v>
      </c>
      <c r="W737" s="97">
        <f>DATA!A730</f>
        <v>380</v>
      </c>
      <c r="X737" s="97">
        <f>DATA!B730</f>
        <v>28</v>
      </c>
      <c r="Y737" s="39">
        <f>DATA!C730</f>
        <v>6.577089365</v>
      </c>
      <c r="Z737" s="38">
        <f>DATA!D730</f>
        <v>0.2915950950000008</v>
      </c>
      <c r="AA737" s="38">
        <f>DATA!E730</f>
        <v>0.24586557851428575</v>
      </c>
    </row>
    <row r="738" spans="1:27" x14ac:dyDescent="0.35">
      <c r="A738" s="2" t="s">
        <v>800</v>
      </c>
      <c r="B738" s="3"/>
      <c r="C738" s="58">
        <f t="shared" si="81"/>
        <v>0</v>
      </c>
      <c r="D738" s="3"/>
      <c r="E738" s="58">
        <f t="shared" si="82"/>
        <v>0</v>
      </c>
      <c r="F738" s="43"/>
      <c r="G738" s="4"/>
      <c r="H738" s="43"/>
      <c r="I738" s="61" t="str">
        <f t="shared" si="83"/>
        <v xml:space="preserve"> </v>
      </c>
      <c r="J738" s="61" t="str">
        <f t="shared" si="84"/>
        <v xml:space="preserve"> </v>
      </c>
      <c r="K738" s="59" t="str">
        <f t="shared" si="85"/>
        <v xml:space="preserve"> </v>
      </c>
      <c r="L738" s="59" t="str">
        <f t="shared" si="86"/>
        <v xml:space="preserve"> </v>
      </c>
      <c r="W738" s="97">
        <f>DATA!A731</f>
        <v>380</v>
      </c>
      <c r="X738" s="97">
        <f>DATA!B731</f>
        <v>29</v>
      </c>
      <c r="Y738" s="39">
        <f>DATA!C731</f>
        <v>6.8686844600000008</v>
      </c>
      <c r="Z738" s="38">
        <f>DATA!D731</f>
        <v>0.2915950950000008</v>
      </c>
      <c r="AA738" s="38">
        <f>DATA!E731</f>
        <v>0.27058173418571424</v>
      </c>
    </row>
    <row r="739" spans="1:27" x14ac:dyDescent="0.35">
      <c r="A739" s="2" t="s">
        <v>801</v>
      </c>
      <c r="B739" s="3"/>
      <c r="C739" s="58">
        <f t="shared" si="81"/>
        <v>0</v>
      </c>
      <c r="D739" s="3"/>
      <c r="E739" s="58">
        <f t="shared" si="82"/>
        <v>0</v>
      </c>
      <c r="F739" s="43"/>
      <c r="G739" s="4"/>
      <c r="H739" s="43"/>
      <c r="I739" s="61" t="str">
        <f t="shared" si="83"/>
        <v xml:space="preserve"> </v>
      </c>
      <c r="J739" s="61" t="str">
        <f t="shared" si="84"/>
        <v xml:space="preserve"> </v>
      </c>
      <c r="K739" s="59" t="str">
        <f t="shared" si="85"/>
        <v xml:space="preserve"> </v>
      </c>
      <c r="L739" s="59" t="str">
        <f t="shared" si="86"/>
        <v xml:space="preserve"> </v>
      </c>
      <c r="W739" s="97">
        <f>DATA!A732</f>
        <v>380</v>
      </c>
      <c r="X739" s="97">
        <f>DATA!B732</f>
        <v>30</v>
      </c>
      <c r="Y739" s="39">
        <f>DATA!C732</f>
        <v>7.1602795550000016</v>
      </c>
      <c r="Z739" s="38">
        <f>DATA!D732</f>
        <v>0.29159509499999992</v>
      </c>
      <c r="AA739" s="38">
        <f>DATA!E732</f>
        <v>0.29529788985714289</v>
      </c>
    </row>
    <row r="740" spans="1:27" x14ac:dyDescent="0.35">
      <c r="A740" s="2" t="s">
        <v>802</v>
      </c>
      <c r="B740" s="3"/>
      <c r="C740" s="58">
        <f t="shared" si="81"/>
        <v>0</v>
      </c>
      <c r="D740" s="3"/>
      <c r="E740" s="58">
        <f t="shared" si="82"/>
        <v>0</v>
      </c>
      <c r="F740" s="43"/>
      <c r="G740" s="4"/>
      <c r="H740" s="43"/>
      <c r="I740" s="61" t="str">
        <f t="shared" si="83"/>
        <v xml:space="preserve"> </v>
      </c>
      <c r="J740" s="61" t="str">
        <f t="shared" si="84"/>
        <v xml:space="preserve"> </v>
      </c>
      <c r="K740" s="59" t="str">
        <f t="shared" si="85"/>
        <v xml:space="preserve"> </v>
      </c>
      <c r="L740" s="59" t="str">
        <f t="shared" si="86"/>
        <v xml:space="preserve"> </v>
      </c>
      <c r="W740" s="97">
        <f>DATA!A733</f>
        <v>380</v>
      </c>
      <c r="X740" s="97">
        <f>DATA!B733</f>
        <v>31</v>
      </c>
      <c r="Y740" s="39">
        <f>DATA!C733</f>
        <v>7.4518746500000015</v>
      </c>
      <c r="Z740" s="38">
        <f>DATA!D733</f>
        <v>0.29159509499999992</v>
      </c>
      <c r="AA740" s="38">
        <f>DATA!E733</f>
        <v>0.32001404552857143</v>
      </c>
    </row>
    <row r="741" spans="1:27" x14ac:dyDescent="0.35">
      <c r="A741" s="2" t="s">
        <v>803</v>
      </c>
      <c r="B741" s="3"/>
      <c r="C741" s="58">
        <f t="shared" si="81"/>
        <v>0</v>
      </c>
      <c r="D741" s="3"/>
      <c r="E741" s="58">
        <f t="shared" si="82"/>
        <v>0</v>
      </c>
      <c r="F741" s="43"/>
      <c r="G741" s="4"/>
      <c r="H741" s="43"/>
      <c r="I741" s="61" t="str">
        <f t="shared" si="83"/>
        <v xml:space="preserve"> </v>
      </c>
      <c r="J741" s="61" t="str">
        <f t="shared" si="84"/>
        <v xml:space="preserve"> </v>
      </c>
      <c r="K741" s="59" t="str">
        <f t="shared" si="85"/>
        <v xml:space="preserve"> </v>
      </c>
      <c r="L741" s="59" t="str">
        <f t="shared" si="86"/>
        <v xml:space="preserve"> </v>
      </c>
      <c r="W741" s="97">
        <f>DATA!A734</f>
        <v>380</v>
      </c>
      <c r="X741" s="97">
        <f>DATA!B734</f>
        <v>32</v>
      </c>
      <c r="Y741" s="39">
        <f>DATA!C734</f>
        <v>7.7434697450000014</v>
      </c>
      <c r="Z741" s="38">
        <f>DATA!D734</f>
        <v>0.29159509499999903</v>
      </c>
      <c r="AA741" s="38">
        <f>DATA!E734</f>
        <v>0.34473020120000003</v>
      </c>
    </row>
    <row r="742" spans="1:27" x14ac:dyDescent="0.35">
      <c r="A742" s="2" t="s">
        <v>804</v>
      </c>
      <c r="B742" s="3"/>
      <c r="C742" s="58">
        <f t="shared" si="81"/>
        <v>0</v>
      </c>
      <c r="D742" s="3"/>
      <c r="E742" s="58">
        <f t="shared" si="82"/>
        <v>0</v>
      </c>
      <c r="F742" s="43"/>
      <c r="G742" s="4"/>
      <c r="H742" s="43"/>
      <c r="I742" s="61" t="str">
        <f t="shared" si="83"/>
        <v xml:space="preserve"> </v>
      </c>
      <c r="J742" s="61" t="str">
        <f t="shared" si="84"/>
        <v xml:space="preserve"> </v>
      </c>
      <c r="K742" s="59" t="str">
        <f t="shared" si="85"/>
        <v xml:space="preserve"> </v>
      </c>
      <c r="L742" s="59" t="str">
        <f t="shared" si="86"/>
        <v xml:space="preserve"> </v>
      </c>
      <c r="W742" s="97">
        <f>DATA!A735</f>
        <v>380</v>
      </c>
      <c r="X742" s="97">
        <f>DATA!B735</f>
        <v>33</v>
      </c>
      <c r="Y742" s="39">
        <f>DATA!C735</f>
        <v>8.0350648400000004</v>
      </c>
      <c r="Z742" s="38">
        <f>DATA!D735</f>
        <v>0.29159509499999992</v>
      </c>
      <c r="AA742" s="38">
        <f>DATA!E735</f>
        <v>0.36676183060000006</v>
      </c>
    </row>
    <row r="743" spans="1:27" x14ac:dyDescent="0.35">
      <c r="A743" s="2" t="s">
        <v>805</v>
      </c>
      <c r="B743" s="3"/>
      <c r="C743" s="58">
        <f t="shared" si="81"/>
        <v>0</v>
      </c>
      <c r="D743" s="3"/>
      <c r="E743" s="58">
        <f t="shared" si="82"/>
        <v>0</v>
      </c>
      <c r="F743" s="43"/>
      <c r="G743" s="4"/>
      <c r="H743" s="43"/>
      <c r="I743" s="61" t="str">
        <f t="shared" si="83"/>
        <v xml:space="preserve"> </v>
      </c>
      <c r="J743" s="61" t="str">
        <f t="shared" si="84"/>
        <v xml:space="preserve"> </v>
      </c>
      <c r="K743" s="59" t="str">
        <f t="shared" si="85"/>
        <v xml:space="preserve"> </v>
      </c>
      <c r="L743" s="59" t="str">
        <f t="shared" si="86"/>
        <v xml:space="preserve"> </v>
      </c>
      <c r="W743" s="97">
        <f>DATA!A736</f>
        <v>380</v>
      </c>
      <c r="X743" s="97">
        <f>DATA!B736</f>
        <v>34</v>
      </c>
      <c r="Y743" s="39">
        <f>DATA!C736</f>
        <v>8.3266599350000003</v>
      </c>
      <c r="Z743" s="38">
        <f>DATA!D736</f>
        <v>0.29159509499999992</v>
      </c>
      <c r="AA743" s="38">
        <f>DATA!E736</f>
        <v>0.38879346000000004</v>
      </c>
    </row>
    <row r="744" spans="1:27" x14ac:dyDescent="0.35">
      <c r="A744" s="2" t="s">
        <v>806</v>
      </c>
      <c r="B744" s="3"/>
      <c r="C744" s="58">
        <f t="shared" si="81"/>
        <v>0</v>
      </c>
      <c r="D744" s="3"/>
      <c r="E744" s="58">
        <f t="shared" si="82"/>
        <v>0</v>
      </c>
      <c r="F744" s="43"/>
      <c r="G744" s="4"/>
      <c r="H744" s="43"/>
      <c r="I744" s="61" t="str">
        <f t="shared" si="83"/>
        <v xml:space="preserve"> </v>
      </c>
      <c r="J744" s="61" t="str">
        <f t="shared" si="84"/>
        <v xml:space="preserve"> </v>
      </c>
      <c r="K744" s="59" t="str">
        <f t="shared" si="85"/>
        <v xml:space="preserve"> </v>
      </c>
      <c r="L744" s="59" t="str">
        <f t="shared" si="86"/>
        <v xml:space="preserve"> </v>
      </c>
      <c r="W744" s="97">
        <f>DATA!A737</f>
        <v>380</v>
      </c>
      <c r="X744" s="97">
        <f>DATA!B737</f>
        <v>35</v>
      </c>
      <c r="Y744" s="39">
        <f>DATA!C737</f>
        <v>8.6182550300000003</v>
      </c>
      <c r="Z744" s="38">
        <f>DATA!D737</f>
        <v>0.38879346000000048</v>
      </c>
      <c r="AA744" s="38">
        <f>DATA!E737</f>
        <v>0.41082508940000001</v>
      </c>
    </row>
    <row r="745" spans="1:27" x14ac:dyDescent="0.35">
      <c r="A745" s="2" t="s">
        <v>807</v>
      </c>
      <c r="B745" s="3"/>
      <c r="C745" s="58">
        <f t="shared" si="81"/>
        <v>0</v>
      </c>
      <c r="D745" s="3"/>
      <c r="E745" s="58">
        <f t="shared" si="82"/>
        <v>0</v>
      </c>
      <c r="F745" s="43"/>
      <c r="G745" s="4"/>
      <c r="H745" s="43"/>
      <c r="I745" s="61" t="str">
        <f t="shared" si="83"/>
        <v xml:space="preserve"> </v>
      </c>
      <c r="J745" s="61" t="str">
        <f t="shared" si="84"/>
        <v xml:space="preserve"> </v>
      </c>
      <c r="K745" s="59" t="str">
        <f t="shared" si="85"/>
        <v xml:space="preserve"> </v>
      </c>
      <c r="L745" s="59" t="str">
        <f t="shared" si="86"/>
        <v xml:space="preserve"> </v>
      </c>
      <c r="W745" s="97">
        <f>DATA!A738</f>
        <v>380</v>
      </c>
      <c r="X745" s="97">
        <f>DATA!B738</f>
        <v>36</v>
      </c>
      <c r="Y745" s="39">
        <f>DATA!C738</f>
        <v>9.0070484900000007</v>
      </c>
      <c r="Z745" s="38">
        <f>DATA!D738</f>
        <v>0.3887934599999987</v>
      </c>
      <c r="AA745" s="38">
        <f>DATA!E738</f>
        <v>0.4328567188000001</v>
      </c>
    </row>
    <row r="746" spans="1:27" x14ac:dyDescent="0.35">
      <c r="A746" s="2" t="s">
        <v>808</v>
      </c>
      <c r="B746" s="3"/>
      <c r="C746" s="58">
        <f t="shared" si="81"/>
        <v>0</v>
      </c>
      <c r="D746" s="3"/>
      <c r="E746" s="58">
        <f t="shared" si="82"/>
        <v>0</v>
      </c>
      <c r="F746" s="43"/>
      <c r="G746" s="4"/>
      <c r="H746" s="43"/>
      <c r="I746" s="61" t="str">
        <f t="shared" si="83"/>
        <v xml:space="preserve"> </v>
      </c>
      <c r="J746" s="61" t="str">
        <f t="shared" si="84"/>
        <v xml:space="preserve"> </v>
      </c>
      <c r="K746" s="59" t="str">
        <f t="shared" si="85"/>
        <v xml:space="preserve"> </v>
      </c>
      <c r="L746" s="59" t="str">
        <f t="shared" si="86"/>
        <v xml:space="preserve"> </v>
      </c>
      <c r="W746" s="97">
        <f>DATA!A739</f>
        <v>380</v>
      </c>
      <c r="X746" s="97">
        <f>DATA!B739</f>
        <v>37</v>
      </c>
      <c r="Y746" s="39">
        <f>DATA!C739</f>
        <v>9.3958419499999994</v>
      </c>
      <c r="Z746" s="38">
        <f>DATA!D739</f>
        <v>0.38879346000000048</v>
      </c>
      <c r="AA746" s="38">
        <f>DATA!E739</f>
        <v>0.45488834820000007</v>
      </c>
    </row>
    <row r="747" spans="1:27" x14ac:dyDescent="0.35">
      <c r="A747" s="2" t="s">
        <v>809</v>
      </c>
      <c r="B747" s="3"/>
      <c r="C747" s="58">
        <f t="shared" si="81"/>
        <v>0</v>
      </c>
      <c r="D747" s="3"/>
      <c r="E747" s="58">
        <f t="shared" si="82"/>
        <v>0</v>
      </c>
      <c r="F747" s="43"/>
      <c r="G747" s="4"/>
      <c r="H747" s="43"/>
      <c r="I747" s="61" t="str">
        <f t="shared" si="83"/>
        <v xml:space="preserve"> </v>
      </c>
      <c r="J747" s="61" t="str">
        <f t="shared" si="84"/>
        <v xml:space="preserve"> </v>
      </c>
      <c r="K747" s="59" t="str">
        <f t="shared" si="85"/>
        <v xml:space="preserve"> </v>
      </c>
      <c r="L747" s="59" t="str">
        <f t="shared" si="86"/>
        <v xml:space="preserve"> </v>
      </c>
      <c r="W747" s="97">
        <f>DATA!A740</f>
        <v>380</v>
      </c>
      <c r="X747" s="97">
        <f>DATA!B740</f>
        <v>38</v>
      </c>
      <c r="Y747" s="39">
        <f>DATA!C740</f>
        <v>9.7846354099999999</v>
      </c>
      <c r="Z747" s="38">
        <f>DATA!D740</f>
        <v>0.38879346000000048</v>
      </c>
      <c r="AA747" s="38">
        <f>DATA!E740</f>
        <v>0.4769199776000001</v>
      </c>
    </row>
    <row r="748" spans="1:27" x14ac:dyDescent="0.35">
      <c r="A748" s="2" t="s">
        <v>810</v>
      </c>
      <c r="B748" s="3"/>
      <c r="C748" s="58">
        <f t="shared" si="81"/>
        <v>0</v>
      </c>
      <c r="D748" s="3"/>
      <c r="E748" s="58">
        <f t="shared" si="82"/>
        <v>0</v>
      </c>
      <c r="F748" s="43"/>
      <c r="G748" s="4"/>
      <c r="H748" s="43"/>
      <c r="I748" s="61" t="str">
        <f t="shared" si="83"/>
        <v xml:space="preserve"> </v>
      </c>
      <c r="J748" s="61" t="str">
        <f t="shared" si="84"/>
        <v xml:space="preserve"> </v>
      </c>
      <c r="K748" s="59" t="str">
        <f t="shared" si="85"/>
        <v xml:space="preserve"> </v>
      </c>
      <c r="L748" s="59" t="str">
        <f t="shared" si="86"/>
        <v xml:space="preserve"> </v>
      </c>
      <c r="W748" s="97">
        <f>DATA!A741</f>
        <v>380</v>
      </c>
      <c r="X748" s="97">
        <f>DATA!B741</f>
        <v>39</v>
      </c>
      <c r="Y748" s="39">
        <f>DATA!C741</f>
        <v>10.17342887</v>
      </c>
      <c r="Z748" s="38">
        <f>DATA!D741</f>
        <v>0.38879346000000048</v>
      </c>
      <c r="AA748" s="38">
        <f>DATA!E741</f>
        <v>0.49895160700000007</v>
      </c>
    </row>
    <row r="749" spans="1:27" x14ac:dyDescent="0.35">
      <c r="A749" s="2" t="s">
        <v>811</v>
      </c>
      <c r="B749" s="3"/>
      <c r="C749" s="58">
        <f t="shared" si="81"/>
        <v>0</v>
      </c>
      <c r="D749" s="3"/>
      <c r="E749" s="58">
        <f t="shared" si="82"/>
        <v>0</v>
      </c>
      <c r="F749" s="43"/>
      <c r="G749" s="4"/>
      <c r="H749" s="43"/>
      <c r="I749" s="61" t="str">
        <f t="shared" si="83"/>
        <v xml:space="preserve"> </v>
      </c>
      <c r="J749" s="61" t="str">
        <f t="shared" si="84"/>
        <v xml:space="preserve"> </v>
      </c>
      <c r="K749" s="59" t="str">
        <f t="shared" si="85"/>
        <v xml:space="preserve"> </v>
      </c>
      <c r="L749" s="59" t="str">
        <f t="shared" si="86"/>
        <v xml:space="preserve"> </v>
      </c>
      <c r="W749" s="97">
        <f>DATA!A742</f>
        <v>380</v>
      </c>
      <c r="X749" s="97">
        <f>DATA!B742</f>
        <v>40</v>
      </c>
      <c r="Y749" s="39">
        <f>DATA!C742</f>
        <v>10.562222330000001</v>
      </c>
      <c r="Z749" s="38">
        <f>DATA!D742</f>
        <v>0.3887934599999987</v>
      </c>
      <c r="AA749" s="38">
        <f>DATA!E742</f>
        <v>0.5174655812857144</v>
      </c>
    </row>
    <row r="750" spans="1:27" x14ac:dyDescent="0.35">
      <c r="A750" s="2" t="s">
        <v>812</v>
      </c>
      <c r="B750" s="3"/>
      <c r="C750" s="58">
        <f t="shared" si="81"/>
        <v>0</v>
      </c>
      <c r="D750" s="3"/>
      <c r="E750" s="58">
        <f t="shared" si="82"/>
        <v>0</v>
      </c>
      <c r="F750" s="43"/>
      <c r="G750" s="4"/>
      <c r="H750" s="43"/>
      <c r="I750" s="61" t="str">
        <f t="shared" si="83"/>
        <v xml:space="preserve"> </v>
      </c>
      <c r="J750" s="61" t="str">
        <f t="shared" si="84"/>
        <v xml:space="preserve"> </v>
      </c>
      <c r="K750" s="59" t="str">
        <f t="shared" si="85"/>
        <v xml:space="preserve"> </v>
      </c>
      <c r="L750" s="59" t="str">
        <f t="shared" si="86"/>
        <v xml:space="preserve"> </v>
      </c>
      <c r="W750" s="97">
        <f>DATA!A743</f>
        <v>380</v>
      </c>
      <c r="X750" s="97">
        <f>DATA!B743</f>
        <v>41</v>
      </c>
      <c r="Y750" s="39">
        <f>DATA!C743</f>
        <v>10.95101579</v>
      </c>
      <c r="Z750" s="38">
        <f>DATA!D743</f>
        <v>0.38879346000000048</v>
      </c>
      <c r="AA750" s="38">
        <f>DATA!E743</f>
        <v>0.53597955557142862</v>
      </c>
    </row>
    <row r="751" spans="1:27" x14ac:dyDescent="0.35">
      <c r="A751" s="2" t="s">
        <v>813</v>
      </c>
      <c r="B751" s="3"/>
      <c r="C751" s="58">
        <f t="shared" si="81"/>
        <v>0</v>
      </c>
      <c r="D751" s="3"/>
      <c r="E751" s="58">
        <f t="shared" si="82"/>
        <v>0</v>
      </c>
      <c r="F751" s="43"/>
      <c r="G751" s="4"/>
      <c r="H751" s="43"/>
      <c r="I751" s="61" t="str">
        <f t="shared" si="83"/>
        <v xml:space="preserve"> </v>
      </c>
      <c r="J751" s="61" t="str">
        <f t="shared" si="84"/>
        <v xml:space="preserve"> </v>
      </c>
      <c r="K751" s="59" t="str">
        <f t="shared" si="85"/>
        <v xml:space="preserve"> </v>
      </c>
      <c r="L751" s="59" t="str">
        <f t="shared" si="86"/>
        <v xml:space="preserve"> </v>
      </c>
      <c r="W751" s="97">
        <f>DATA!A744</f>
        <v>380</v>
      </c>
      <c r="X751" s="97">
        <f>DATA!B744</f>
        <v>42</v>
      </c>
      <c r="Y751" s="39">
        <f>DATA!C744</f>
        <v>11.33980925</v>
      </c>
      <c r="Z751" s="38">
        <f>DATA!D744</f>
        <v>0.45359237000000086</v>
      </c>
      <c r="AA751" s="38">
        <f>DATA!E744</f>
        <v>0.55449352985714295</v>
      </c>
    </row>
    <row r="752" spans="1:27" x14ac:dyDescent="0.35">
      <c r="A752" s="2" t="s">
        <v>814</v>
      </c>
      <c r="B752" s="3"/>
      <c r="C752" s="58">
        <f t="shared" si="81"/>
        <v>0</v>
      </c>
      <c r="D752" s="3"/>
      <c r="E752" s="58">
        <f t="shared" si="82"/>
        <v>0</v>
      </c>
      <c r="F752" s="43"/>
      <c r="G752" s="4"/>
      <c r="H752" s="43"/>
      <c r="I752" s="61" t="str">
        <f t="shared" si="83"/>
        <v xml:space="preserve"> </v>
      </c>
      <c r="J752" s="61" t="str">
        <f t="shared" si="84"/>
        <v xml:space="preserve"> </v>
      </c>
      <c r="K752" s="59" t="str">
        <f t="shared" si="85"/>
        <v xml:space="preserve"> </v>
      </c>
      <c r="L752" s="59" t="str">
        <f t="shared" si="86"/>
        <v xml:space="preserve"> </v>
      </c>
      <c r="W752" s="97">
        <f>DATA!A745</f>
        <v>380</v>
      </c>
      <c r="X752" s="97">
        <f>DATA!B745</f>
        <v>43</v>
      </c>
      <c r="Y752" s="39">
        <f>DATA!C745</f>
        <v>11.793401620000001</v>
      </c>
      <c r="Z752" s="38">
        <f>DATA!D745</f>
        <v>0.45359237000000086</v>
      </c>
      <c r="AA752" s="38">
        <f>DATA!E745</f>
        <v>0.57300750414285717</v>
      </c>
    </row>
    <row r="753" spans="1:27" x14ac:dyDescent="0.35">
      <c r="A753" s="2" t="s">
        <v>815</v>
      </c>
      <c r="B753" s="3"/>
      <c r="C753" s="58">
        <f t="shared" si="81"/>
        <v>0</v>
      </c>
      <c r="D753" s="3"/>
      <c r="E753" s="58">
        <f t="shared" si="82"/>
        <v>0</v>
      </c>
      <c r="F753" s="43"/>
      <c r="G753" s="4"/>
      <c r="H753" s="43"/>
      <c r="I753" s="61" t="str">
        <f t="shared" si="83"/>
        <v xml:space="preserve"> </v>
      </c>
      <c r="J753" s="61" t="str">
        <f t="shared" si="84"/>
        <v xml:space="preserve"> </v>
      </c>
      <c r="K753" s="59" t="str">
        <f t="shared" si="85"/>
        <v xml:space="preserve"> </v>
      </c>
      <c r="L753" s="59" t="str">
        <f t="shared" si="86"/>
        <v xml:space="preserve"> </v>
      </c>
      <c r="W753" s="97">
        <f>DATA!A746</f>
        <v>380</v>
      </c>
      <c r="X753" s="97">
        <f>DATA!B746</f>
        <v>44</v>
      </c>
      <c r="Y753" s="39">
        <f>DATA!C746</f>
        <v>12.246993990000002</v>
      </c>
      <c r="Z753" s="38">
        <f>DATA!D746</f>
        <v>0.45359236999999908</v>
      </c>
      <c r="AA753" s="38">
        <f>DATA!E746</f>
        <v>0.5915214784285715</v>
      </c>
    </row>
    <row r="754" spans="1:27" x14ac:dyDescent="0.35">
      <c r="A754" s="2" t="s">
        <v>816</v>
      </c>
      <c r="B754" s="3"/>
      <c r="C754" s="58">
        <f t="shared" si="81"/>
        <v>0</v>
      </c>
      <c r="D754" s="3"/>
      <c r="E754" s="58">
        <f t="shared" si="82"/>
        <v>0</v>
      </c>
      <c r="F754" s="43"/>
      <c r="G754" s="4"/>
      <c r="H754" s="43"/>
      <c r="I754" s="61" t="str">
        <f t="shared" si="83"/>
        <v xml:space="preserve"> </v>
      </c>
      <c r="J754" s="61" t="str">
        <f t="shared" si="84"/>
        <v xml:space="preserve"> </v>
      </c>
      <c r="K754" s="59" t="str">
        <f t="shared" si="85"/>
        <v xml:space="preserve"> </v>
      </c>
      <c r="L754" s="59" t="str">
        <f t="shared" si="86"/>
        <v xml:space="preserve"> </v>
      </c>
      <c r="W754" s="97">
        <f>DATA!A747</f>
        <v>380</v>
      </c>
      <c r="X754" s="97">
        <f>DATA!B747</f>
        <v>45</v>
      </c>
      <c r="Y754" s="39">
        <f>DATA!C747</f>
        <v>12.700586360000001</v>
      </c>
      <c r="Z754" s="38">
        <f>DATA!D747</f>
        <v>0.45359236999999908</v>
      </c>
      <c r="AA754" s="38">
        <f>DATA!E747</f>
        <v>0.61003545271428572</v>
      </c>
    </row>
    <row r="755" spans="1:27" x14ac:dyDescent="0.35">
      <c r="A755" s="2" t="s">
        <v>817</v>
      </c>
      <c r="B755" s="3"/>
      <c r="C755" s="58">
        <f t="shared" si="81"/>
        <v>0</v>
      </c>
      <c r="D755" s="3"/>
      <c r="E755" s="58">
        <f t="shared" si="82"/>
        <v>0</v>
      </c>
      <c r="F755" s="43"/>
      <c r="G755" s="4"/>
      <c r="H755" s="43"/>
      <c r="I755" s="61" t="str">
        <f t="shared" si="83"/>
        <v xml:space="preserve"> </v>
      </c>
      <c r="J755" s="61" t="str">
        <f t="shared" si="84"/>
        <v xml:space="preserve"> </v>
      </c>
      <c r="K755" s="59" t="str">
        <f t="shared" si="85"/>
        <v xml:space="preserve"> </v>
      </c>
      <c r="L755" s="59" t="str">
        <f t="shared" si="86"/>
        <v xml:space="preserve"> </v>
      </c>
      <c r="W755" s="97">
        <f>DATA!A748</f>
        <v>380</v>
      </c>
      <c r="X755" s="97">
        <f>DATA!B748</f>
        <v>46</v>
      </c>
      <c r="Y755" s="39">
        <f>DATA!C748</f>
        <v>13.15417873</v>
      </c>
      <c r="Z755" s="38">
        <f>DATA!D748</f>
        <v>0.45359237000000086</v>
      </c>
      <c r="AA755" s="38">
        <f>DATA!E748</f>
        <v>0.62854942700000005</v>
      </c>
    </row>
    <row r="756" spans="1:27" x14ac:dyDescent="0.35">
      <c r="A756" s="2" t="s">
        <v>818</v>
      </c>
      <c r="B756" s="3"/>
      <c r="C756" s="58">
        <f t="shared" si="81"/>
        <v>0</v>
      </c>
      <c r="D756" s="3"/>
      <c r="E756" s="58">
        <f t="shared" si="82"/>
        <v>0</v>
      </c>
      <c r="F756" s="43"/>
      <c r="G756" s="4"/>
      <c r="H756" s="43"/>
      <c r="I756" s="61" t="str">
        <f t="shared" si="83"/>
        <v xml:space="preserve"> </v>
      </c>
      <c r="J756" s="61" t="str">
        <f t="shared" si="84"/>
        <v xml:space="preserve"> </v>
      </c>
      <c r="K756" s="59" t="str">
        <f t="shared" si="85"/>
        <v xml:space="preserve"> </v>
      </c>
      <c r="L756" s="59" t="str">
        <f t="shared" si="86"/>
        <v xml:space="preserve"> </v>
      </c>
      <c r="W756" s="97">
        <f>DATA!A749</f>
        <v>380</v>
      </c>
      <c r="X756" s="97">
        <f>DATA!B749</f>
        <v>47</v>
      </c>
      <c r="Y756" s="39">
        <f>DATA!C749</f>
        <v>13.607771100000001</v>
      </c>
      <c r="Z756" s="38">
        <f>DATA!D749</f>
        <v>0.45359236999999908</v>
      </c>
      <c r="AA756" s="38">
        <f>DATA!E749</f>
        <v>0.66789162235714283</v>
      </c>
    </row>
    <row r="757" spans="1:27" x14ac:dyDescent="0.35">
      <c r="A757" s="2" t="s">
        <v>819</v>
      </c>
      <c r="B757" s="3"/>
      <c r="C757" s="58">
        <f t="shared" si="81"/>
        <v>0</v>
      </c>
      <c r="D757" s="3"/>
      <c r="E757" s="58">
        <f t="shared" si="82"/>
        <v>0</v>
      </c>
      <c r="F757" s="43"/>
      <c r="G757" s="4"/>
      <c r="H757" s="43"/>
      <c r="I757" s="61" t="str">
        <f t="shared" si="83"/>
        <v xml:space="preserve"> </v>
      </c>
      <c r="J757" s="61" t="str">
        <f t="shared" si="84"/>
        <v xml:space="preserve"> </v>
      </c>
      <c r="K757" s="59" t="str">
        <f t="shared" si="85"/>
        <v xml:space="preserve"> </v>
      </c>
      <c r="L757" s="59" t="str">
        <f t="shared" si="86"/>
        <v xml:space="preserve"> </v>
      </c>
      <c r="W757" s="97">
        <f>DATA!A750</f>
        <v>380</v>
      </c>
      <c r="X757" s="97">
        <f>DATA!B750</f>
        <v>48</v>
      </c>
      <c r="Y757" s="39">
        <f>DATA!C750</f>
        <v>14.06136347</v>
      </c>
      <c r="Z757" s="38">
        <f>DATA!D750</f>
        <v>0.45359237000000086</v>
      </c>
      <c r="AA757" s="38">
        <f>DATA!E750</f>
        <v>0.70723381771428573</v>
      </c>
    </row>
    <row r="758" spans="1:27" x14ac:dyDescent="0.35">
      <c r="A758" s="2" t="s">
        <v>820</v>
      </c>
      <c r="B758" s="3"/>
      <c r="C758" s="58">
        <f t="shared" si="81"/>
        <v>0</v>
      </c>
      <c r="D758" s="3"/>
      <c r="E758" s="58">
        <f t="shared" si="82"/>
        <v>0</v>
      </c>
      <c r="F758" s="43"/>
      <c r="G758" s="4"/>
      <c r="H758" s="43"/>
      <c r="I758" s="61" t="str">
        <f t="shared" si="83"/>
        <v xml:space="preserve"> </v>
      </c>
      <c r="J758" s="61" t="str">
        <f t="shared" si="84"/>
        <v xml:space="preserve"> </v>
      </c>
      <c r="K758" s="59" t="str">
        <f t="shared" si="85"/>
        <v xml:space="preserve"> </v>
      </c>
      <c r="L758" s="59" t="str">
        <f t="shared" si="86"/>
        <v xml:space="preserve"> </v>
      </c>
      <c r="W758" s="97">
        <f>DATA!A751</f>
        <v>380</v>
      </c>
      <c r="X758" s="97">
        <f>DATA!B751</f>
        <v>49</v>
      </c>
      <c r="Y758" s="39">
        <f>DATA!C751</f>
        <v>14.514955840000001</v>
      </c>
      <c r="Z758" s="38">
        <f>DATA!D751</f>
        <v>0.61558964499999824</v>
      </c>
      <c r="AA758" s="38">
        <f>DATA!E751</f>
        <v>0.74657601307142851</v>
      </c>
    </row>
    <row r="759" spans="1:27" x14ac:dyDescent="0.35">
      <c r="A759" s="2" t="s">
        <v>821</v>
      </c>
      <c r="B759" s="3"/>
      <c r="C759" s="58">
        <f t="shared" si="81"/>
        <v>0</v>
      </c>
      <c r="D759" s="3"/>
      <c r="E759" s="58">
        <f t="shared" si="82"/>
        <v>0</v>
      </c>
      <c r="F759" s="43"/>
      <c r="G759" s="4"/>
      <c r="H759" s="43"/>
      <c r="I759" s="61" t="str">
        <f t="shared" si="83"/>
        <v xml:space="preserve"> </v>
      </c>
      <c r="J759" s="61" t="str">
        <f t="shared" si="84"/>
        <v xml:space="preserve"> </v>
      </c>
      <c r="K759" s="59" t="str">
        <f t="shared" si="85"/>
        <v xml:space="preserve"> </v>
      </c>
      <c r="L759" s="59" t="str">
        <f t="shared" si="86"/>
        <v xml:space="preserve"> </v>
      </c>
      <c r="W759" s="97">
        <f>DATA!A752</f>
        <v>380</v>
      </c>
      <c r="X759" s="97">
        <f>DATA!B752</f>
        <v>50</v>
      </c>
      <c r="Y759" s="39">
        <f>DATA!C752</f>
        <v>15.130545484999999</v>
      </c>
      <c r="Z759" s="38">
        <f>DATA!D752</f>
        <v>0.61558964500000179</v>
      </c>
      <c r="AA759" s="38">
        <f>DATA!E752</f>
        <v>0.78591820842857152</v>
      </c>
    </row>
    <row r="760" spans="1:27" x14ac:dyDescent="0.35">
      <c r="A760" s="2" t="s">
        <v>822</v>
      </c>
      <c r="B760" s="3"/>
      <c r="C760" s="58">
        <f t="shared" si="81"/>
        <v>0</v>
      </c>
      <c r="D760" s="3"/>
      <c r="E760" s="58">
        <f t="shared" si="82"/>
        <v>0</v>
      </c>
      <c r="F760" s="43"/>
      <c r="G760" s="4"/>
      <c r="H760" s="43"/>
      <c r="I760" s="61" t="str">
        <f t="shared" si="83"/>
        <v xml:space="preserve"> </v>
      </c>
      <c r="J760" s="61" t="str">
        <f t="shared" si="84"/>
        <v xml:space="preserve"> </v>
      </c>
      <c r="K760" s="59" t="str">
        <f t="shared" si="85"/>
        <v xml:space="preserve"> </v>
      </c>
      <c r="L760" s="59" t="str">
        <f t="shared" si="86"/>
        <v xml:space="preserve"> </v>
      </c>
      <c r="W760" s="97">
        <f>DATA!A753</f>
        <v>380</v>
      </c>
      <c r="X760" s="97">
        <f>DATA!B753</f>
        <v>51</v>
      </c>
      <c r="Y760" s="39">
        <f>DATA!C753</f>
        <v>15.746135130000001</v>
      </c>
      <c r="Z760" s="38">
        <f>DATA!D753</f>
        <v>0.61558964500000179</v>
      </c>
      <c r="AA760" s="38">
        <f>DATA!E753</f>
        <v>0.8252604037857143</v>
      </c>
    </row>
    <row r="761" spans="1:27" x14ac:dyDescent="0.35">
      <c r="A761" s="2" t="s">
        <v>823</v>
      </c>
      <c r="B761" s="3"/>
      <c r="C761" s="58">
        <f t="shared" si="81"/>
        <v>0</v>
      </c>
      <c r="D761" s="3"/>
      <c r="E761" s="58">
        <f t="shared" si="82"/>
        <v>0</v>
      </c>
      <c r="F761" s="43"/>
      <c r="G761" s="4"/>
      <c r="H761" s="43"/>
      <c r="I761" s="61" t="str">
        <f t="shared" si="83"/>
        <v xml:space="preserve"> </v>
      </c>
      <c r="J761" s="61" t="str">
        <f t="shared" si="84"/>
        <v xml:space="preserve"> </v>
      </c>
      <c r="K761" s="59" t="str">
        <f t="shared" si="85"/>
        <v xml:space="preserve"> </v>
      </c>
      <c r="L761" s="59" t="str">
        <f t="shared" si="86"/>
        <v xml:space="preserve"> </v>
      </c>
      <c r="W761" s="97">
        <f>DATA!A754</f>
        <v>380</v>
      </c>
      <c r="X761" s="97">
        <f>DATA!B754</f>
        <v>52</v>
      </c>
      <c r="Y761" s="39">
        <f>DATA!C754</f>
        <v>16.361724775000003</v>
      </c>
      <c r="Z761" s="38">
        <f>DATA!D754</f>
        <v>0.61558964500000002</v>
      </c>
      <c r="AA761" s="38">
        <f>DATA!E754</f>
        <v>0.86460259914285709</v>
      </c>
    </row>
    <row r="762" spans="1:27" x14ac:dyDescent="0.35">
      <c r="A762" s="2" t="s">
        <v>824</v>
      </c>
      <c r="B762" s="3"/>
      <c r="C762" s="58">
        <f t="shared" si="81"/>
        <v>0</v>
      </c>
      <c r="D762" s="3"/>
      <c r="E762" s="58">
        <f t="shared" si="82"/>
        <v>0</v>
      </c>
      <c r="F762" s="43"/>
      <c r="G762" s="4"/>
      <c r="H762" s="43"/>
      <c r="I762" s="61" t="str">
        <f t="shared" si="83"/>
        <v xml:space="preserve"> </v>
      </c>
      <c r="J762" s="61" t="str">
        <f t="shared" si="84"/>
        <v xml:space="preserve"> </v>
      </c>
      <c r="K762" s="59" t="str">
        <f t="shared" si="85"/>
        <v xml:space="preserve"> </v>
      </c>
      <c r="L762" s="59" t="str">
        <f t="shared" si="86"/>
        <v xml:space="preserve"> </v>
      </c>
      <c r="W762" s="97">
        <f>DATA!A755</f>
        <v>380</v>
      </c>
      <c r="X762" s="97">
        <f>DATA!B755</f>
        <v>53</v>
      </c>
      <c r="Y762" s="39">
        <f>DATA!C755</f>
        <v>16.977314420000003</v>
      </c>
      <c r="Z762" s="38">
        <f>DATA!D755</f>
        <v>0.61558964499999647</v>
      </c>
      <c r="AA762" s="38">
        <f>DATA!E755</f>
        <v>0.90394479449999998</v>
      </c>
    </row>
    <row r="763" spans="1:27" x14ac:dyDescent="0.35">
      <c r="A763" s="2" t="s">
        <v>825</v>
      </c>
      <c r="B763" s="3"/>
      <c r="C763" s="58">
        <f t="shared" si="81"/>
        <v>0</v>
      </c>
      <c r="D763" s="3"/>
      <c r="E763" s="58">
        <f t="shared" si="82"/>
        <v>0</v>
      </c>
      <c r="F763" s="43"/>
      <c r="G763" s="4"/>
      <c r="H763" s="43"/>
      <c r="I763" s="61" t="str">
        <f t="shared" si="83"/>
        <v xml:space="preserve"> </v>
      </c>
      <c r="J763" s="61" t="str">
        <f t="shared" si="84"/>
        <v xml:space="preserve"> </v>
      </c>
      <c r="K763" s="59" t="str">
        <f t="shared" si="85"/>
        <v xml:space="preserve"> </v>
      </c>
      <c r="L763" s="59" t="str">
        <f t="shared" si="86"/>
        <v xml:space="preserve"> </v>
      </c>
      <c r="W763" s="97">
        <f>DATA!A756</f>
        <v>380</v>
      </c>
      <c r="X763" s="97">
        <f>DATA!B756</f>
        <v>54</v>
      </c>
      <c r="Y763" s="39">
        <f>DATA!C756</f>
        <v>17.592904064999999</v>
      </c>
      <c r="Z763" s="38">
        <f>DATA!D756</f>
        <v>0.61558964500000002</v>
      </c>
      <c r="AA763" s="38">
        <f>DATA!E756</f>
        <v>0.92940150914285713</v>
      </c>
    </row>
    <row r="764" spans="1:27" x14ac:dyDescent="0.35">
      <c r="A764" s="2" t="s">
        <v>826</v>
      </c>
      <c r="B764" s="3"/>
      <c r="C764" s="58">
        <f t="shared" si="81"/>
        <v>0</v>
      </c>
      <c r="D764" s="3"/>
      <c r="E764" s="58">
        <f t="shared" si="82"/>
        <v>0</v>
      </c>
      <c r="F764" s="43"/>
      <c r="G764" s="4"/>
      <c r="H764" s="43"/>
      <c r="I764" s="61" t="str">
        <f t="shared" si="83"/>
        <v xml:space="preserve"> </v>
      </c>
      <c r="J764" s="61" t="str">
        <f t="shared" si="84"/>
        <v xml:space="preserve"> </v>
      </c>
      <c r="K764" s="59" t="str">
        <f t="shared" si="85"/>
        <v xml:space="preserve"> </v>
      </c>
      <c r="L764" s="59" t="str">
        <f t="shared" si="86"/>
        <v xml:space="preserve"> </v>
      </c>
      <c r="W764" s="97">
        <f>DATA!A757</f>
        <v>380</v>
      </c>
      <c r="X764" s="97">
        <f>DATA!B757</f>
        <v>55</v>
      </c>
      <c r="Y764" s="39">
        <f>DATA!C757</f>
        <v>18.208493709999999</v>
      </c>
      <c r="Z764" s="38">
        <f>DATA!D757</f>
        <v>0.61558964500000357</v>
      </c>
      <c r="AA764" s="38">
        <f>DATA!E757</f>
        <v>0.95485822378571428</v>
      </c>
    </row>
    <row r="765" spans="1:27" x14ac:dyDescent="0.35">
      <c r="A765" s="2" t="s">
        <v>827</v>
      </c>
      <c r="B765" s="3"/>
      <c r="C765" s="58">
        <f t="shared" si="81"/>
        <v>0</v>
      </c>
      <c r="D765" s="3"/>
      <c r="E765" s="58">
        <f t="shared" si="82"/>
        <v>0</v>
      </c>
      <c r="F765" s="43"/>
      <c r="G765" s="4"/>
      <c r="H765" s="43"/>
      <c r="I765" s="61" t="str">
        <f t="shared" si="83"/>
        <v xml:space="preserve"> </v>
      </c>
      <c r="J765" s="61" t="str">
        <f t="shared" si="84"/>
        <v xml:space="preserve"> </v>
      </c>
      <c r="K765" s="59" t="str">
        <f t="shared" si="85"/>
        <v xml:space="preserve"> </v>
      </c>
      <c r="L765" s="59" t="str">
        <f t="shared" si="86"/>
        <v xml:space="preserve"> </v>
      </c>
      <c r="W765" s="97">
        <f>DATA!A758</f>
        <v>380</v>
      </c>
      <c r="X765" s="97">
        <f>DATA!B758</f>
        <v>56</v>
      </c>
      <c r="Y765" s="39">
        <f>DATA!C758</f>
        <v>18.824083355000003</v>
      </c>
      <c r="Z765" s="38">
        <f>DATA!D758</f>
        <v>0.6868684459999983</v>
      </c>
      <c r="AA765" s="38">
        <f>DATA!E758</f>
        <v>0.98031493842857143</v>
      </c>
    </row>
    <row r="766" spans="1:27" x14ac:dyDescent="0.35">
      <c r="A766" s="2" t="s">
        <v>828</v>
      </c>
      <c r="B766" s="3"/>
      <c r="C766" s="58">
        <f t="shared" si="81"/>
        <v>0</v>
      </c>
      <c r="D766" s="3"/>
      <c r="E766" s="58">
        <f t="shared" si="82"/>
        <v>0</v>
      </c>
      <c r="F766" s="43"/>
      <c r="G766" s="4"/>
      <c r="H766" s="43"/>
      <c r="I766" s="61" t="str">
        <f t="shared" si="83"/>
        <v xml:space="preserve"> </v>
      </c>
      <c r="J766" s="61" t="str">
        <f t="shared" si="84"/>
        <v xml:space="preserve"> </v>
      </c>
      <c r="K766" s="59" t="str">
        <f t="shared" si="85"/>
        <v xml:space="preserve"> </v>
      </c>
      <c r="L766" s="59" t="str">
        <f t="shared" si="86"/>
        <v xml:space="preserve"> </v>
      </c>
      <c r="W766" s="97">
        <f>DATA!A759</f>
        <v>380</v>
      </c>
      <c r="X766" s="97">
        <f>DATA!B759</f>
        <v>57</v>
      </c>
      <c r="Y766" s="39">
        <f>DATA!C759</f>
        <v>19.510951801000001</v>
      </c>
      <c r="Z766" s="38">
        <f>DATA!D759</f>
        <v>0.68686844600000185</v>
      </c>
      <c r="AA766" s="38">
        <f>DATA!E759</f>
        <v>1.0057716530714287</v>
      </c>
    </row>
    <row r="767" spans="1:27" x14ac:dyDescent="0.35">
      <c r="A767" s="2" t="s">
        <v>829</v>
      </c>
      <c r="B767" s="3"/>
      <c r="C767" s="58">
        <f t="shared" si="81"/>
        <v>0</v>
      </c>
      <c r="D767" s="3"/>
      <c r="E767" s="58">
        <f t="shared" si="82"/>
        <v>0</v>
      </c>
      <c r="F767" s="43"/>
      <c r="G767" s="4"/>
      <c r="H767" s="43"/>
      <c r="I767" s="61" t="str">
        <f t="shared" si="83"/>
        <v xml:space="preserve"> </v>
      </c>
      <c r="J767" s="61" t="str">
        <f t="shared" si="84"/>
        <v xml:space="preserve"> </v>
      </c>
      <c r="K767" s="59" t="str">
        <f t="shared" si="85"/>
        <v xml:space="preserve"> </v>
      </c>
      <c r="L767" s="59" t="str">
        <f t="shared" si="86"/>
        <v xml:space="preserve"> </v>
      </c>
      <c r="W767" s="97">
        <f>DATA!A760</f>
        <v>380</v>
      </c>
      <c r="X767" s="97">
        <f>DATA!B760</f>
        <v>58</v>
      </c>
      <c r="Y767" s="39">
        <f>DATA!C760</f>
        <v>20.197820247000003</v>
      </c>
      <c r="Z767" s="38">
        <f>DATA!D760</f>
        <v>0.6868684459999983</v>
      </c>
      <c r="AA767" s="38">
        <f>DATA!E760</f>
        <v>1.0312283677142857</v>
      </c>
    </row>
    <row r="768" spans="1:27" x14ac:dyDescent="0.35">
      <c r="A768" s="2" t="s">
        <v>830</v>
      </c>
      <c r="B768" s="3"/>
      <c r="C768" s="58">
        <f t="shared" si="81"/>
        <v>0</v>
      </c>
      <c r="D768" s="3"/>
      <c r="E768" s="58">
        <f t="shared" si="82"/>
        <v>0</v>
      </c>
      <c r="F768" s="43"/>
      <c r="G768" s="4"/>
      <c r="H768" s="43"/>
      <c r="I768" s="61" t="str">
        <f t="shared" si="83"/>
        <v xml:space="preserve"> </v>
      </c>
      <c r="J768" s="61" t="str">
        <f t="shared" si="84"/>
        <v xml:space="preserve"> </v>
      </c>
      <c r="K768" s="59" t="str">
        <f t="shared" si="85"/>
        <v xml:space="preserve"> </v>
      </c>
      <c r="L768" s="59" t="str">
        <f t="shared" si="86"/>
        <v xml:space="preserve"> </v>
      </c>
      <c r="W768" s="97">
        <f>DATA!A761</f>
        <v>380</v>
      </c>
      <c r="X768" s="97">
        <f>DATA!B761</f>
        <v>59</v>
      </c>
      <c r="Y768" s="39">
        <f>DATA!C761</f>
        <v>20.884688693000001</v>
      </c>
      <c r="Z768" s="38">
        <f>DATA!D761</f>
        <v>0.69</v>
      </c>
      <c r="AA768" s="38">
        <f>DATA!E761</f>
        <v>1.0566850823571428</v>
      </c>
    </row>
    <row r="769" spans="1:27" x14ac:dyDescent="0.35">
      <c r="A769" s="2" t="s">
        <v>831</v>
      </c>
      <c r="B769" s="3"/>
      <c r="C769" s="58">
        <f t="shared" si="81"/>
        <v>0</v>
      </c>
      <c r="D769" s="3"/>
      <c r="E769" s="58">
        <f t="shared" si="82"/>
        <v>0</v>
      </c>
      <c r="F769" s="43"/>
      <c r="G769" s="4"/>
      <c r="H769" s="43"/>
      <c r="I769" s="61" t="str">
        <f t="shared" si="83"/>
        <v xml:space="preserve"> </v>
      </c>
      <c r="J769" s="61" t="str">
        <f t="shared" si="84"/>
        <v xml:space="preserve"> </v>
      </c>
      <c r="K769" s="59" t="str">
        <f t="shared" si="85"/>
        <v xml:space="preserve"> </v>
      </c>
      <c r="L769" s="59" t="str">
        <f t="shared" si="86"/>
        <v xml:space="preserve"> </v>
      </c>
      <c r="W769" s="97">
        <f>DATA!A762</f>
        <v>380</v>
      </c>
      <c r="X769" s="97">
        <f>DATA!B762</f>
        <v>60</v>
      </c>
      <c r="Y769" s="39">
        <f>DATA!C762</f>
        <v>22.174735464392331</v>
      </c>
      <c r="Z769" s="38">
        <f>DATA!D762</f>
        <v>0.68862309967472424</v>
      </c>
      <c r="AA769" s="38">
        <f>DATA!E762</f>
        <v>1.061494321049324</v>
      </c>
    </row>
    <row r="770" spans="1:27" x14ac:dyDescent="0.35">
      <c r="A770" s="2" t="s">
        <v>832</v>
      </c>
      <c r="B770" s="3"/>
      <c r="C770" s="58">
        <f t="shared" si="81"/>
        <v>0</v>
      </c>
      <c r="D770" s="3"/>
      <c r="E770" s="58">
        <f t="shared" si="82"/>
        <v>0</v>
      </c>
      <c r="F770" s="43"/>
      <c r="G770" s="4"/>
      <c r="H770" s="43"/>
      <c r="I770" s="61" t="str">
        <f t="shared" si="83"/>
        <v xml:space="preserve"> </v>
      </c>
      <c r="J770" s="61" t="str">
        <f t="shared" si="84"/>
        <v xml:space="preserve"> </v>
      </c>
      <c r="K770" s="59" t="str">
        <f t="shared" si="85"/>
        <v xml:space="preserve"> </v>
      </c>
      <c r="L770" s="59" t="str">
        <f t="shared" si="86"/>
        <v xml:space="preserve"> </v>
      </c>
      <c r="W770" s="97">
        <f>DATA!A763</f>
        <v>380</v>
      </c>
      <c r="X770" s="97">
        <f>DATA!B763</f>
        <v>61</v>
      </c>
      <c r="Y770" s="39">
        <f>DATA!C763</f>
        <v>22.863358564067056</v>
      </c>
      <c r="Z770" s="38">
        <f>DATA!D763</f>
        <v>0.69812237996202153</v>
      </c>
      <c r="AA770" s="38">
        <f>DATA!E763</f>
        <v>1.0913343349244116</v>
      </c>
    </row>
    <row r="771" spans="1:27" x14ac:dyDescent="0.35">
      <c r="A771" s="2" t="s">
        <v>833</v>
      </c>
      <c r="B771" s="3"/>
      <c r="C771" s="58">
        <f t="shared" si="81"/>
        <v>0</v>
      </c>
      <c r="D771" s="3"/>
      <c r="E771" s="58">
        <f t="shared" si="82"/>
        <v>0</v>
      </c>
      <c r="F771" s="43"/>
      <c r="G771" s="4"/>
      <c r="H771" s="43"/>
      <c r="I771" s="61" t="str">
        <f t="shared" si="83"/>
        <v xml:space="preserve"> </v>
      </c>
      <c r="J771" s="61" t="str">
        <f t="shared" si="84"/>
        <v xml:space="preserve"> </v>
      </c>
      <c r="K771" s="59" t="str">
        <f t="shared" si="85"/>
        <v xml:space="preserve"> </v>
      </c>
      <c r="L771" s="59" t="str">
        <f t="shared" si="86"/>
        <v xml:space="preserve"> </v>
      </c>
      <c r="W771" s="97">
        <f>DATA!A764</f>
        <v>380</v>
      </c>
      <c r="X771" s="97">
        <f>DATA!B764</f>
        <v>62</v>
      </c>
      <c r="Y771" s="39">
        <f>DATA!C764</f>
        <v>23.561480944029078</v>
      </c>
      <c r="Z771" s="38">
        <f>DATA!D764</f>
        <v>0.70748102593455808</v>
      </c>
      <c r="AA771" s="38">
        <f>DATA!E764</f>
        <v>1.1213186824804915</v>
      </c>
    </row>
    <row r="772" spans="1:27" x14ac:dyDescent="0.35">
      <c r="A772" s="2" t="s">
        <v>834</v>
      </c>
      <c r="B772" s="3"/>
      <c r="C772" s="58">
        <f t="shared" si="81"/>
        <v>0</v>
      </c>
      <c r="D772" s="3"/>
      <c r="E772" s="58">
        <f t="shared" si="82"/>
        <v>0</v>
      </c>
      <c r="F772" s="43"/>
      <c r="G772" s="4"/>
      <c r="H772" s="43"/>
      <c r="I772" s="61" t="str">
        <f t="shared" si="83"/>
        <v xml:space="preserve"> </v>
      </c>
      <c r="J772" s="61" t="str">
        <f t="shared" si="84"/>
        <v xml:space="preserve"> </v>
      </c>
      <c r="K772" s="59" t="str">
        <f t="shared" si="85"/>
        <v xml:space="preserve"> </v>
      </c>
      <c r="L772" s="59" t="str">
        <f t="shared" si="86"/>
        <v xml:space="preserve"> </v>
      </c>
      <c r="W772" s="97">
        <f>DATA!A765</f>
        <v>380</v>
      </c>
      <c r="X772" s="97">
        <f>DATA!B765</f>
        <v>63</v>
      </c>
      <c r="Y772" s="39">
        <f>DATA!C765</f>
        <v>24.268961969963634</v>
      </c>
      <c r="Z772" s="38">
        <f>DATA!D765</f>
        <v>0.71669707138406835</v>
      </c>
      <c r="AA772" s="38">
        <f>DATA!E765</f>
        <v>1.1514268459733314</v>
      </c>
    </row>
    <row r="773" spans="1:27" x14ac:dyDescent="0.35">
      <c r="A773" s="2" t="s">
        <v>835</v>
      </c>
      <c r="B773" s="3"/>
      <c r="C773" s="58">
        <f t="shared" si="81"/>
        <v>0</v>
      </c>
      <c r="D773" s="3"/>
      <c r="E773" s="58">
        <f t="shared" si="82"/>
        <v>0</v>
      </c>
      <c r="F773" s="43"/>
      <c r="G773" s="4"/>
      <c r="H773" s="43"/>
      <c r="I773" s="61" t="str">
        <f t="shared" si="83"/>
        <v xml:space="preserve"> </v>
      </c>
      <c r="J773" s="61" t="str">
        <f t="shared" si="84"/>
        <v xml:space="preserve"> </v>
      </c>
      <c r="K773" s="59" t="str">
        <f t="shared" si="85"/>
        <v xml:space="preserve"> </v>
      </c>
      <c r="L773" s="59" t="str">
        <f t="shared" si="86"/>
        <v xml:space="preserve"> </v>
      </c>
      <c r="W773" s="97">
        <f>DATA!A766</f>
        <v>380</v>
      </c>
      <c r="X773" s="97">
        <f>DATA!B766</f>
        <v>64</v>
      </c>
      <c r="Y773" s="39">
        <f>DATA!C766</f>
        <v>24.985659041347702</v>
      </c>
      <c r="Z773" s="38">
        <f>DATA!D766</f>
        <v>0.72576864949231368</v>
      </c>
      <c r="AA773" s="38">
        <f>DATA!E766</f>
        <v>1.1816383340121739</v>
      </c>
    </row>
    <row r="774" spans="1:27" x14ac:dyDescent="0.35">
      <c r="A774" s="2" t="s">
        <v>836</v>
      </c>
      <c r="B774" s="3"/>
      <c r="C774" s="58">
        <f t="shared" si="81"/>
        <v>0</v>
      </c>
      <c r="D774" s="3"/>
      <c r="E774" s="58">
        <f t="shared" si="82"/>
        <v>0</v>
      </c>
      <c r="F774" s="43"/>
      <c r="G774" s="4"/>
      <c r="H774" s="43"/>
      <c r="I774" s="61" t="str">
        <f t="shared" si="83"/>
        <v xml:space="preserve"> </v>
      </c>
      <c r="J774" s="61" t="str">
        <f t="shared" si="84"/>
        <v xml:space="preserve"> </v>
      </c>
      <c r="K774" s="59" t="str">
        <f t="shared" si="85"/>
        <v xml:space="preserve"> </v>
      </c>
      <c r="L774" s="59" t="str">
        <f t="shared" si="86"/>
        <v xml:space="preserve"> </v>
      </c>
      <c r="W774" s="97">
        <f>DATA!A767</f>
        <v>380</v>
      </c>
      <c r="X774" s="97">
        <f>DATA!B767</f>
        <v>65</v>
      </c>
      <c r="Y774" s="39">
        <f>DATA!C767</f>
        <v>25.711427690840019</v>
      </c>
      <c r="Z774" s="38">
        <f>DATA!D767</f>
        <v>0.73469399248382761</v>
      </c>
      <c r="AA774" s="38">
        <f>DATA!E767</f>
        <v>1.2119327231681263</v>
      </c>
    </row>
    <row r="775" spans="1:27" x14ac:dyDescent="0.35">
      <c r="A775" s="2" t="s">
        <v>837</v>
      </c>
      <c r="B775" s="3"/>
      <c r="C775" s="58">
        <f t="shared" si="81"/>
        <v>0</v>
      </c>
      <c r="D775" s="3"/>
      <c r="E775" s="58">
        <f t="shared" si="82"/>
        <v>0</v>
      </c>
      <c r="F775" s="43"/>
      <c r="G775" s="4"/>
      <c r="H775" s="43"/>
      <c r="I775" s="61" t="str">
        <f t="shared" si="83"/>
        <v xml:space="preserve"> </v>
      </c>
      <c r="J775" s="61" t="str">
        <f t="shared" si="84"/>
        <v xml:space="preserve"> </v>
      </c>
      <c r="K775" s="59" t="str">
        <f t="shared" si="85"/>
        <v xml:space="preserve"> </v>
      </c>
      <c r="L775" s="59" t="str">
        <f t="shared" si="86"/>
        <v xml:space="preserve"> </v>
      </c>
      <c r="W775" s="97">
        <f>DATA!A768</f>
        <v>380</v>
      </c>
      <c r="X775" s="97">
        <f>DATA!B768</f>
        <v>66</v>
      </c>
      <c r="Y775" s="39">
        <f>DATA!C768</f>
        <v>26.446121683323845</v>
      </c>
      <c r="Z775" s="38">
        <f>DATA!D768</f>
        <v>0.7434714312166415</v>
      </c>
      <c r="AA775" s="38">
        <f>DATA!E768</f>
        <v>1.2422896989984145</v>
      </c>
    </row>
    <row r="776" spans="1:27" x14ac:dyDescent="0.35">
      <c r="A776" s="2" t="s">
        <v>838</v>
      </c>
      <c r="B776" s="3"/>
      <c r="C776" s="58">
        <f t="shared" si="81"/>
        <v>0</v>
      </c>
      <c r="D776" s="3"/>
      <c r="E776" s="58">
        <f t="shared" si="82"/>
        <v>0</v>
      </c>
      <c r="F776" s="43"/>
      <c r="G776" s="4"/>
      <c r="H776" s="43"/>
      <c r="I776" s="61" t="str">
        <f t="shared" si="83"/>
        <v xml:space="preserve"> </v>
      </c>
      <c r="J776" s="61" t="str">
        <f t="shared" si="84"/>
        <v xml:space="preserve"> </v>
      </c>
      <c r="K776" s="59" t="str">
        <f t="shared" si="85"/>
        <v xml:space="preserve"> </v>
      </c>
      <c r="L776" s="59" t="str">
        <f t="shared" si="86"/>
        <v xml:space="preserve"> </v>
      </c>
      <c r="W776" s="97">
        <f>DATA!A769</f>
        <v>380</v>
      </c>
      <c r="X776" s="97">
        <f>DATA!B769</f>
        <v>67</v>
      </c>
      <c r="Y776" s="39">
        <f>DATA!C769</f>
        <v>27.189593114540486</v>
      </c>
      <c r="Z776" s="38">
        <f>DATA!D769</f>
        <v>0.75209939471030474</v>
      </c>
      <c r="AA776" s="38">
        <f>DATA!E769</f>
        <v>1.272689096325279</v>
      </c>
    </row>
    <row r="777" spans="1:27" x14ac:dyDescent="0.35">
      <c r="A777" s="2" t="s">
        <v>839</v>
      </c>
      <c r="B777" s="3"/>
      <c r="C777" s="58">
        <f t="shared" si="81"/>
        <v>0</v>
      </c>
      <c r="D777" s="3"/>
      <c r="E777" s="58">
        <f t="shared" si="82"/>
        <v>0</v>
      </c>
      <c r="F777" s="43"/>
      <c r="G777" s="4"/>
      <c r="H777" s="43"/>
      <c r="I777" s="61" t="str">
        <f t="shared" si="83"/>
        <v xml:space="preserve"> </v>
      </c>
      <c r="J777" s="61" t="str">
        <f t="shared" si="84"/>
        <v xml:space="preserve"> </v>
      </c>
      <c r="K777" s="59" t="str">
        <f t="shared" si="85"/>
        <v xml:space="preserve"> </v>
      </c>
      <c r="L777" s="59" t="str">
        <f t="shared" si="86"/>
        <v xml:space="preserve"> </v>
      </c>
      <c r="W777" s="97">
        <f>DATA!A770</f>
        <v>380</v>
      </c>
      <c r="X777" s="97">
        <f>DATA!B770</f>
        <v>68</v>
      </c>
      <c r="Y777" s="39">
        <f>DATA!C770</f>
        <v>27.941692509250792</v>
      </c>
      <c r="Z777" s="38">
        <f>DATA!D770</f>
        <v>0.76057640961005557</v>
      </c>
      <c r="AA777" s="38">
        <f>DATA!E770</f>
        <v>1.3031109386142887</v>
      </c>
    </row>
    <row r="778" spans="1:27" x14ac:dyDescent="0.35">
      <c r="A778" s="2" t="s">
        <v>840</v>
      </c>
      <c r="B778" s="3"/>
      <c r="C778" s="58">
        <f t="shared" ref="C778:C841" si="87">IF($P$17=1,CONVERT(B778,"lbm","kg"),B778)</f>
        <v>0</v>
      </c>
      <c r="D778" s="3"/>
      <c r="E778" s="58">
        <f t="shared" ref="E778:E841" si="88">IF($P$17=1,CONVERT(D778,"lbm","kg"),D778)</f>
        <v>0</v>
      </c>
      <c r="F778" s="43"/>
      <c r="G778" s="4"/>
      <c r="H778" s="43"/>
      <c r="I778" s="61" t="str">
        <f t="shared" si="83"/>
        <v xml:space="preserve"> </v>
      </c>
      <c r="J778" s="61" t="str">
        <f t="shared" si="84"/>
        <v xml:space="preserve"> </v>
      </c>
      <c r="K778" s="59" t="str">
        <f t="shared" si="85"/>
        <v xml:space="preserve"> </v>
      </c>
      <c r="L778" s="59" t="str">
        <f t="shared" si="86"/>
        <v xml:space="preserve"> </v>
      </c>
      <c r="W778" s="97">
        <f>DATA!A771</f>
        <v>380</v>
      </c>
      <c r="X778" s="97">
        <f>DATA!B771</f>
        <v>69</v>
      </c>
      <c r="Y778" s="39">
        <f>DATA!C771</f>
        <v>28.702268918860845</v>
      </c>
      <c r="Z778" s="38">
        <f>DATA!D771</f>
        <v>0.76890109958718078</v>
      </c>
      <c r="AA778" s="38">
        <f>DATA!E771</f>
        <v>1.333535476303743</v>
      </c>
    </row>
    <row r="779" spans="1:27" x14ac:dyDescent="0.35">
      <c r="A779" s="2" t="s">
        <v>841</v>
      </c>
      <c r="B779" s="3"/>
      <c r="C779" s="58">
        <f t="shared" si="87"/>
        <v>0</v>
      </c>
      <c r="D779" s="3"/>
      <c r="E779" s="58">
        <f t="shared" si="88"/>
        <v>0</v>
      </c>
      <c r="F779" s="43"/>
      <c r="G779" s="4"/>
      <c r="H779" s="43"/>
      <c r="I779" s="61" t="str">
        <f t="shared" ref="I779:I842" si="89">IF(F779&gt;0,(((E779-C779)*F779)+(($P$12-E779)/(VLOOKUP(E779,$S$10:$U$182,2)))*(VLOOKUP(E779,$S$10:$U$182,3))+((C779-$P$11)/(VLOOKUP(C779,$S$10:$U$182,2)))*(VLOOKUP(C779,$S$10:$U$182,3)))/($P$12-$P$11)," ")</f>
        <v xml:space="preserve"> </v>
      </c>
      <c r="J779" s="61" t="str">
        <f t="shared" ref="J779:J842" si="90">IF(G779&gt;0,IF(B779=0," ",(I779/(1+(G779*$B$7))))," ")</f>
        <v xml:space="preserve"> </v>
      </c>
      <c r="K779" s="59" t="str">
        <f t="shared" ref="K779:K842" si="91">IF(H779&gt;0,IF(B779&gt;1,(I779*H779)," ")," ")</f>
        <v xml:space="preserve"> </v>
      </c>
      <c r="L779" s="59" t="str">
        <f t="shared" ref="L779:L842" si="92">IF(G779=0," ",IF(H779=0," ",IF(G779&gt;0,IF(B779&gt;1,(J779*H779)," ")," ")))</f>
        <v xml:space="preserve"> </v>
      </c>
      <c r="W779" s="97">
        <f>DATA!A772</f>
        <v>380</v>
      </c>
      <c r="X779" s="97">
        <f>DATA!B772</f>
        <v>70</v>
      </c>
      <c r="Y779" s="39">
        <f>DATA!C772</f>
        <v>29.471170018448028</v>
      </c>
      <c r="Z779" s="38">
        <f>DATA!D772</f>
        <v>0.7770721846752755</v>
      </c>
      <c r="AA779" s="38">
        <f>DATA!E772</f>
        <v>1.363943223944601</v>
      </c>
    </row>
    <row r="780" spans="1:27" x14ac:dyDescent="0.35">
      <c r="A780" s="2" t="s">
        <v>842</v>
      </c>
      <c r="B780" s="3"/>
      <c r="C780" s="58">
        <f t="shared" si="87"/>
        <v>0</v>
      </c>
      <c r="D780" s="3"/>
      <c r="E780" s="58">
        <f t="shared" si="88"/>
        <v>0</v>
      </c>
      <c r="F780" s="43"/>
      <c r="G780" s="4"/>
      <c r="H780" s="43"/>
      <c r="I780" s="61" t="str">
        <f t="shared" si="89"/>
        <v xml:space="preserve"> </v>
      </c>
      <c r="J780" s="61" t="str">
        <f t="shared" si="90"/>
        <v xml:space="preserve"> </v>
      </c>
      <c r="K780" s="59" t="str">
        <f t="shared" si="91"/>
        <v xml:space="preserve"> </v>
      </c>
      <c r="L780" s="59" t="str">
        <f t="shared" si="92"/>
        <v xml:space="preserve"> </v>
      </c>
      <c r="W780" s="97">
        <f>DATA!A773</f>
        <v>380</v>
      </c>
      <c r="X780" s="97">
        <f>DATA!B773</f>
        <v>71</v>
      </c>
      <c r="Y780" s="39">
        <f>DATA!C773</f>
        <v>30.248242203123304</v>
      </c>
      <c r="Z780" s="38">
        <f>DATA!D773</f>
        <v>0.78508848054263591</v>
      </c>
      <c r="AA780" s="38">
        <f>DATA!E773</f>
        <v>1.3943149960189007</v>
      </c>
    </row>
    <row r="781" spans="1:27" x14ac:dyDescent="0.35">
      <c r="A781" s="2" t="s">
        <v>843</v>
      </c>
      <c r="B781" s="3"/>
      <c r="C781" s="58">
        <f t="shared" si="87"/>
        <v>0</v>
      </c>
      <c r="D781" s="3"/>
      <c r="E781" s="58">
        <f t="shared" si="88"/>
        <v>0</v>
      </c>
      <c r="F781" s="43"/>
      <c r="G781" s="4"/>
      <c r="H781" s="43"/>
      <c r="I781" s="61" t="str">
        <f t="shared" si="89"/>
        <v xml:space="preserve"> </v>
      </c>
      <c r="J781" s="61" t="str">
        <f t="shared" si="90"/>
        <v xml:space="preserve"> </v>
      </c>
      <c r="K781" s="59" t="str">
        <f t="shared" si="91"/>
        <v xml:space="preserve"> </v>
      </c>
      <c r="L781" s="59" t="str">
        <f t="shared" si="92"/>
        <v xml:space="preserve"> </v>
      </c>
      <c r="W781" s="97">
        <f>DATA!A774</f>
        <v>380</v>
      </c>
      <c r="X781" s="97">
        <f>DATA!B774</f>
        <v>72</v>
      </c>
      <c r="Y781" s="39">
        <f>DATA!C774</f>
        <v>31.033330683665937</v>
      </c>
      <c r="Z781" s="38">
        <f>DATA!D774</f>
        <v>0.79294889770129995</v>
      </c>
      <c r="AA781" s="38">
        <f>DATA!E774</f>
        <v>1.4246319413138588</v>
      </c>
    </row>
    <row r="782" spans="1:27" x14ac:dyDescent="0.35">
      <c r="A782" s="2" t="s">
        <v>844</v>
      </c>
      <c r="B782" s="3"/>
      <c r="C782" s="58">
        <f t="shared" si="87"/>
        <v>0</v>
      </c>
      <c r="D782" s="3"/>
      <c r="E782" s="58">
        <f t="shared" si="88"/>
        <v>0</v>
      </c>
      <c r="F782" s="43"/>
      <c r="G782" s="4"/>
      <c r="H782" s="43"/>
      <c r="I782" s="61" t="str">
        <f t="shared" si="89"/>
        <v xml:space="preserve"> </v>
      </c>
      <c r="J782" s="61" t="str">
        <f t="shared" si="90"/>
        <v xml:space="preserve"> </v>
      </c>
      <c r="K782" s="59" t="str">
        <f t="shared" si="91"/>
        <v xml:space="preserve"> </v>
      </c>
      <c r="L782" s="59" t="str">
        <f t="shared" si="92"/>
        <v xml:space="preserve"> </v>
      </c>
      <c r="W782" s="97">
        <f>DATA!A775</f>
        <v>380</v>
      </c>
      <c r="X782" s="97">
        <f>DATA!B775</f>
        <v>73</v>
      </c>
      <c r="Y782" s="39">
        <f>DATA!C775</f>
        <v>31.826279581367235</v>
      </c>
      <c r="Z782" s="38">
        <f>DATA!D775</f>
        <v>0.8006524406533666</v>
      </c>
      <c r="AA782" s="38">
        <f>DATA!E775</f>
        <v>1.4548755757386604</v>
      </c>
    </row>
    <row r="783" spans="1:27" x14ac:dyDescent="0.35">
      <c r="A783" s="2" t="s">
        <v>845</v>
      </c>
      <c r="B783" s="3"/>
      <c r="C783" s="58">
        <f t="shared" si="87"/>
        <v>0</v>
      </c>
      <c r="D783" s="3"/>
      <c r="E783" s="58">
        <f t="shared" si="88"/>
        <v>0</v>
      </c>
      <c r="F783" s="43"/>
      <c r="G783" s="4"/>
      <c r="H783" s="43"/>
      <c r="I783" s="61" t="str">
        <f t="shared" si="89"/>
        <v xml:space="preserve"> </v>
      </c>
      <c r="J783" s="61" t="str">
        <f t="shared" si="90"/>
        <v xml:space="preserve"> </v>
      </c>
      <c r="K783" s="59" t="str">
        <f t="shared" si="91"/>
        <v xml:space="preserve"> </v>
      </c>
      <c r="L783" s="59" t="str">
        <f t="shared" si="92"/>
        <v xml:space="preserve"> </v>
      </c>
      <c r="W783" s="97">
        <f>DATA!A776</f>
        <v>380</v>
      </c>
      <c r="X783" s="97">
        <f>DATA!B776</f>
        <v>74</v>
      </c>
      <c r="Y783" s="39">
        <f>DATA!C776</f>
        <v>32.626932022020604</v>
      </c>
      <c r="Z783" s="38">
        <f>DATA!D776</f>
        <v>0.8081982069755842</v>
      </c>
      <c r="AA783" s="38">
        <f>DATA!E776</f>
        <v>1.4850278134813049</v>
      </c>
    </row>
    <row r="784" spans="1:27" x14ac:dyDescent="0.35">
      <c r="A784" s="2" t="s">
        <v>846</v>
      </c>
      <c r="B784" s="3"/>
      <c r="C784" s="58">
        <f t="shared" si="87"/>
        <v>0</v>
      </c>
      <c r="D784" s="3"/>
      <c r="E784" s="58">
        <f t="shared" si="88"/>
        <v>0</v>
      </c>
      <c r="F784" s="43"/>
      <c r="G784" s="4"/>
      <c r="H784" s="43"/>
      <c r="I784" s="61" t="str">
        <f t="shared" si="89"/>
        <v xml:space="preserve"> </v>
      </c>
      <c r="J784" s="61" t="str">
        <f t="shared" si="90"/>
        <v xml:space="preserve"> </v>
      </c>
      <c r="K784" s="59" t="str">
        <f t="shared" si="91"/>
        <v xml:space="preserve"> </v>
      </c>
      <c r="L784" s="59" t="str">
        <f t="shared" si="92"/>
        <v xml:space="preserve"> </v>
      </c>
      <c r="W784" s="97">
        <f>DATA!A777</f>
        <v>380</v>
      </c>
      <c r="X784" s="97">
        <f>DATA!B777</f>
        <v>75</v>
      </c>
      <c r="Y784" s="39">
        <f>DATA!C777</f>
        <v>33.435130228996186</v>
      </c>
      <c r="Z784" s="38">
        <f>DATA!D777</f>
        <v>0.81558538634311439</v>
      </c>
      <c r="AA784" s="38">
        <f>DATA!E777</f>
        <v>1.5150709964136331</v>
      </c>
    </row>
    <row r="785" spans="1:27" x14ac:dyDescent="0.35">
      <c r="A785" s="2" t="s">
        <v>847</v>
      </c>
      <c r="B785" s="3"/>
      <c r="C785" s="58">
        <f t="shared" si="87"/>
        <v>0</v>
      </c>
      <c r="D785" s="3"/>
      <c r="E785" s="58">
        <f t="shared" si="88"/>
        <v>0</v>
      </c>
      <c r="F785" s="43"/>
      <c r="G785" s="4"/>
      <c r="H785" s="43"/>
      <c r="I785" s="61" t="str">
        <f t="shared" si="89"/>
        <v xml:space="preserve"> </v>
      </c>
      <c r="J785" s="61" t="str">
        <f t="shared" si="90"/>
        <v xml:space="preserve"> </v>
      </c>
      <c r="K785" s="59" t="str">
        <f t="shared" si="91"/>
        <v xml:space="preserve"> </v>
      </c>
      <c r="L785" s="59" t="str">
        <f t="shared" si="92"/>
        <v xml:space="preserve"> </v>
      </c>
      <c r="W785" s="97">
        <f>DATA!A778</f>
        <v>380</v>
      </c>
      <c r="X785" s="97">
        <f>DATA!B778</f>
        <v>76</v>
      </c>
      <c r="Y785" s="39">
        <f>DATA!C778</f>
        <v>34.250715615339303</v>
      </c>
      <c r="Z785" s="38">
        <f>DATA!D778</f>
        <v>0.82281325949405115</v>
      </c>
      <c r="AA785" s="38">
        <f>DATA!E778</f>
        <v>1.5449879216637636</v>
      </c>
    </row>
    <row r="786" spans="1:27" x14ac:dyDescent="0.35">
      <c r="A786" s="2" t="s">
        <v>848</v>
      </c>
      <c r="B786" s="3"/>
      <c r="C786" s="58">
        <f t="shared" si="87"/>
        <v>0</v>
      </c>
      <c r="D786" s="3"/>
      <c r="E786" s="58">
        <f t="shared" si="88"/>
        <v>0</v>
      </c>
      <c r="F786" s="43"/>
      <c r="G786" s="4"/>
      <c r="H786" s="43"/>
      <c r="I786" s="61" t="str">
        <f t="shared" si="89"/>
        <v xml:space="preserve"> </v>
      </c>
      <c r="J786" s="61" t="str">
        <f t="shared" si="90"/>
        <v xml:space="preserve"> </v>
      </c>
      <c r="K786" s="59" t="str">
        <f t="shared" si="91"/>
        <v xml:space="preserve"> </v>
      </c>
      <c r="L786" s="59" t="str">
        <f t="shared" si="92"/>
        <v xml:space="preserve"> </v>
      </c>
      <c r="W786" s="97">
        <f>DATA!A779</f>
        <v>380</v>
      </c>
      <c r="X786" s="97">
        <f>DATA!B779</f>
        <v>77</v>
      </c>
      <c r="Y786" s="39">
        <f>DATA!C779</f>
        <v>35.073528874833357</v>
      </c>
      <c r="Z786" s="38">
        <f>DATA!D779</f>
        <v>0.82988119713578712</v>
      </c>
      <c r="AA786" s="38">
        <f>DATA!E779</f>
        <v>1.5747618672864974</v>
      </c>
    </row>
    <row r="787" spans="1:27" x14ac:dyDescent="0.35">
      <c r="A787" s="2" t="s">
        <v>849</v>
      </c>
      <c r="B787" s="3"/>
      <c r="C787" s="58">
        <f t="shared" si="87"/>
        <v>0</v>
      </c>
      <c r="D787" s="3"/>
      <c r="E787" s="58">
        <f t="shared" si="88"/>
        <v>0</v>
      </c>
      <c r="F787" s="43"/>
      <c r="G787" s="4"/>
      <c r="H787" s="43"/>
      <c r="I787" s="61" t="str">
        <f t="shared" si="89"/>
        <v xml:space="preserve"> </v>
      </c>
      <c r="J787" s="61" t="str">
        <f t="shared" si="90"/>
        <v xml:space="preserve"> </v>
      </c>
      <c r="K787" s="59" t="str">
        <f t="shared" si="91"/>
        <v xml:space="preserve"> </v>
      </c>
      <c r="L787" s="59" t="str">
        <f t="shared" si="92"/>
        <v xml:space="preserve"> </v>
      </c>
      <c r="W787" s="97">
        <f>DATA!A780</f>
        <v>380</v>
      </c>
      <c r="X787" s="97">
        <f>DATA!B780</f>
        <v>78</v>
      </c>
      <c r="Y787" s="39">
        <f>DATA!C780</f>
        <v>35.903410071969141</v>
      </c>
      <c r="Z787" s="38">
        <f>DATA!D780</f>
        <v>0.83678865879512365</v>
      </c>
      <c r="AA787" s="38">
        <f>DATA!E780</f>
        <v>1.6043766159737129</v>
      </c>
    </row>
    <row r="788" spans="1:27" x14ac:dyDescent="0.35">
      <c r="A788" s="2" t="s">
        <v>850</v>
      </c>
      <c r="B788" s="3"/>
      <c r="C788" s="58">
        <f t="shared" si="87"/>
        <v>0</v>
      </c>
      <c r="D788" s="3"/>
      <c r="E788" s="58">
        <f t="shared" si="88"/>
        <v>0</v>
      </c>
      <c r="F788" s="43"/>
      <c r="G788" s="4"/>
      <c r="H788" s="43"/>
      <c r="I788" s="61" t="str">
        <f t="shared" si="89"/>
        <v xml:space="preserve"> </v>
      </c>
      <c r="J788" s="61" t="str">
        <f t="shared" si="90"/>
        <v xml:space="preserve"> </v>
      </c>
      <c r="K788" s="59" t="str">
        <f t="shared" si="91"/>
        <v xml:space="preserve"> </v>
      </c>
      <c r="L788" s="59" t="str">
        <f t="shared" si="92"/>
        <v xml:space="preserve"> </v>
      </c>
      <c r="W788" s="97">
        <f>DATA!A781</f>
        <v>380</v>
      </c>
      <c r="X788" s="97">
        <f>DATA!B781</f>
        <v>79</v>
      </c>
      <c r="Y788" s="39">
        <f>DATA!C781</f>
        <v>36.740198730764263</v>
      </c>
      <c r="Z788" s="38">
        <f>DATA!D781</f>
        <v>0.84353519161369483</v>
      </c>
      <c r="AA788" s="38">
        <f>DATA!E781</f>
        <v>1.6338164767583185</v>
      </c>
    </row>
    <row r="789" spans="1:27" x14ac:dyDescent="0.35">
      <c r="A789" s="2" t="s">
        <v>851</v>
      </c>
      <c r="B789" s="3"/>
      <c r="C789" s="58">
        <f t="shared" si="87"/>
        <v>0</v>
      </c>
      <c r="D789" s="3"/>
      <c r="E789" s="58">
        <f t="shared" si="88"/>
        <v>0</v>
      </c>
      <c r="F789" s="43"/>
      <c r="G789" s="4"/>
      <c r="H789" s="43"/>
      <c r="I789" s="61" t="str">
        <f t="shared" si="89"/>
        <v xml:space="preserve"> </v>
      </c>
      <c r="J789" s="61" t="str">
        <f t="shared" si="90"/>
        <v xml:space="preserve"> </v>
      </c>
      <c r="K789" s="59" t="str">
        <f t="shared" si="91"/>
        <v xml:space="preserve"> </v>
      </c>
      <c r="L789" s="59" t="str">
        <f t="shared" si="92"/>
        <v xml:space="preserve"> </v>
      </c>
      <c r="W789" s="97">
        <f>DATA!A782</f>
        <v>380</v>
      </c>
      <c r="X789" s="97">
        <f>DATA!B782</f>
        <v>80</v>
      </c>
      <c r="Y789" s="39">
        <f>DATA!C782</f>
        <v>37.583733922377959</v>
      </c>
      <c r="Z789" s="38">
        <f>DATA!D782</f>
        <v>0.85012042909054664</v>
      </c>
      <c r="AA789" s="38">
        <f>DATA!E782</f>
        <v>1.6630663046767842</v>
      </c>
    </row>
    <row r="790" spans="1:27" x14ac:dyDescent="0.35">
      <c r="A790" s="2" t="s">
        <v>852</v>
      </c>
      <c r="B790" s="3"/>
      <c r="C790" s="58">
        <f t="shared" si="87"/>
        <v>0</v>
      </c>
      <c r="D790" s="3"/>
      <c r="E790" s="58">
        <f t="shared" si="88"/>
        <v>0</v>
      </c>
      <c r="F790" s="43"/>
      <c r="G790" s="4"/>
      <c r="H790" s="43"/>
      <c r="I790" s="61" t="str">
        <f t="shared" si="89"/>
        <v xml:space="preserve"> </v>
      </c>
      <c r="J790" s="61" t="str">
        <f t="shared" si="90"/>
        <v xml:space="preserve"> </v>
      </c>
      <c r="K790" s="59" t="str">
        <f t="shared" si="91"/>
        <v xml:space="preserve"> </v>
      </c>
      <c r="L790" s="59" t="str">
        <f t="shared" si="92"/>
        <v xml:space="preserve"> </v>
      </c>
      <c r="W790" s="97">
        <f>DATA!A783</f>
        <v>380</v>
      </c>
      <c r="X790" s="97">
        <f>DATA!B783</f>
        <v>81</v>
      </c>
      <c r="Y790" s="39">
        <f>DATA!C783</f>
        <v>38.433854351468504</v>
      </c>
      <c r="Z790" s="38">
        <f>DATA!D783</f>
        <v>0.85654408977382346</v>
      </c>
      <c r="AA790" s="38">
        <f>DATA!E783</f>
        <v>1.6921115183666391</v>
      </c>
    </row>
    <row r="791" spans="1:27" x14ac:dyDescent="0.35">
      <c r="A791" s="2" t="s">
        <v>853</v>
      </c>
      <c r="B791" s="3"/>
      <c r="C791" s="58">
        <f t="shared" si="87"/>
        <v>0</v>
      </c>
      <c r="D791" s="3"/>
      <c r="E791" s="58">
        <f t="shared" si="88"/>
        <v>0</v>
      </c>
      <c r="F791" s="43"/>
      <c r="G791" s="4"/>
      <c r="H791" s="43"/>
      <c r="I791" s="61" t="str">
        <f t="shared" si="89"/>
        <v xml:space="preserve"> </v>
      </c>
      <c r="J791" s="61" t="str">
        <f t="shared" si="90"/>
        <v xml:space="preserve"> </v>
      </c>
      <c r="K791" s="59" t="str">
        <f t="shared" si="91"/>
        <v xml:space="preserve"> </v>
      </c>
      <c r="L791" s="59" t="str">
        <f t="shared" si="92"/>
        <v xml:space="preserve"> </v>
      </c>
      <c r="W791" s="97">
        <f>DATA!A784</f>
        <v>380</v>
      </c>
      <c r="X791" s="97">
        <f>DATA!B784</f>
        <v>82</v>
      </c>
      <c r="Y791" s="39">
        <f>DATA!C784</f>
        <v>39.290398441242331</v>
      </c>
      <c r="Z791" s="38">
        <f>DATA!D784</f>
        <v>0.86280597590387309</v>
      </c>
      <c r="AA791" s="38">
        <f>DATA!E784</f>
        <v>1.7209381155864687</v>
      </c>
    </row>
    <row r="792" spans="1:27" x14ac:dyDescent="0.35">
      <c r="A792" s="2" t="s">
        <v>854</v>
      </c>
      <c r="B792" s="3"/>
      <c r="C792" s="58">
        <f t="shared" si="87"/>
        <v>0</v>
      </c>
      <c r="D792" s="3"/>
      <c r="E792" s="58">
        <f t="shared" si="88"/>
        <v>0</v>
      </c>
      <c r="F792" s="43"/>
      <c r="G792" s="4"/>
      <c r="H792" s="43"/>
      <c r="I792" s="61" t="str">
        <f t="shared" si="89"/>
        <v xml:space="preserve"> </v>
      </c>
      <c r="J792" s="61" t="str">
        <f t="shared" si="90"/>
        <v xml:space="preserve"> </v>
      </c>
      <c r="K792" s="59" t="str">
        <f t="shared" si="91"/>
        <v xml:space="preserve"> </v>
      </c>
      <c r="L792" s="59" t="str">
        <f t="shared" si="92"/>
        <v xml:space="preserve"> </v>
      </c>
      <c r="W792" s="97">
        <f>DATA!A785</f>
        <v>380</v>
      </c>
      <c r="X792" s="97">
        <f>DATA!B785</f>
        <v>83</v>
      </c>
      <c r="Y792" s="39">
        <f>DATA!C785</f>
        <v>40.153204417146199</v>
      </c>
      <c r="Z792" s="38">
        <f>DATA!D785</f>
        <v>0.86890597200940256</v>
      </c>
      <c r="AA792" s="38">
        <f>DATA!E785</f>
        <v>1.7495326866567935</v>
      </c>
    </row>
    <row r="793" spans="1:27" x14ac:dyDescent="0.35">
      <c r="A793" s="2" t="s">
        <v>855</v>
      </c>
      <c r="B793" s="3"/>
      <c r="C793" s="58">
        <f t="shared" si="87"/>
        <v>0</v>
      </c>
      <c r="D793" s="3"/>
      <c r="E793" s="58">
        <f t="shared" si="88"/>
        <v>0</v>
      </c>
      <c r="F793" s="43"/>
      <c r="G793" s="4"/>
      <c r="H793" s="43"/>
      <c r="I793" s="61" t="str">
        <f t="shared" si="89"/>
        <v xml:space="preserve"> </v>
      </c>
      <c r="J793" s="61" t="str">
        <f t="shared" si="90"/>
        <v xml:space="preserve"> </v>
      </c>
      <c r="K793" s="59" t="str">
        <f t="shared" si="91"/>
        <v xml:space="preserve"> </v>
      </c>
      <c r="L793" s="59" t="str">
        <f t="shared" si="92"/>
        <v xml:space="preserve"> </v>
      </c>
      <c r="W793" s="97">
        <f>DATA!A786</f>
        <v>380</v>
      </c>
      <c r="X793" s="97">
        <f>DATA!B786</f>
        <v>84</v>
      </c>
      <c r="Y793" s="39">
        <f>DATA!C786</f>
        <v>41.022110389155607</v>
      </c>
      <c r="Z793" s="38">
        <f>DATA!D786</f>
        <v>0.87484404345938671</v>
      </c>
      <c r="AA793" s="38">
        <f>DATA!E786</f>
        <v>1.7778824258307084</v>
      </c>
    </row>
    <row r="794" spans="1:27" x14ac:dyDescent="0.35">
      <c r="A794" s="2" t="s">
        <v>856</v>
      </c>
      <c r="B794" s="3"/>
      <c r="C794" s="58">
        <f t="shared" si="87"/>
        <v>0</v>
      </c>
      <c r="D794" s="3"/>
      <c r="E794" s="58">
        <f t="shared" si="88"/>
        <v>0</v>
      </c>
      <c r="F794" s="43"/>
      <c r="G794" s="4"/>
      <c r="H794" s="43"/>
      <c r="I794" s="61" t="str">
        <f t="shared" si="89"/>
        <v xml:space="preserve"> </v>
      </c>
      <c r="J794" s="61" t="str">
        <f t="shared" si="90"/>
        <v xml:space="preserve"> </v>
      </c>
      <c r="K794" s="59" t="str">
        <f t="shared" si="91"/>
        <v xml:space="preserve"> </v>
      </c>
      <c r="L794" s="59" t="str">
        <f t="shared" si="92"/>
        <v xml:space="preserve"> </v>
      </c>
      <c r="W794" s="97">
        <f>DATA!A787</f>
        <v>380</v>
      </c>
      <c r="X794" s="97">
        <f>DATA!B787</f>
        <v>85</v>
      </c>
      <c r="Y794" s="39">
        <f>DATA!C787</f>
        <v>41.89695443261499</v>
      </c>
      <c r="Z794" s="38">
        <f>DATA!D787</f>
        <v>0.88062023497277941</v>
      </c>
      <c r="AA794" s="38">
        <f>DATA!E787</f>
        <v>1.8059751406132452</v>
      </c>
    </row>
    <row r="795" spans="1:27" x14ac:dyDescent="0.35">
      <c r="A795" s="2" t="s">
        <v>857</v>
      </c>
      <c r="B795" s="3"/>
      <c r="C795" s="58">
        <f t="shared" si="87"/>
        <v>0</v>
      </c>
      <c r="D795" s="3"/>
      <c r="E795" s="58">
        <f t="shared" si="88"/>
        <v>0</v>
      </c>
      <c r="F795" s="43"/>
      <c r="G795" s="4"/>
      <c r="H795" s="43"/>
      <c r="I795" s="61" t="str">
        <f t="shared" si="89"/>
        <v xml:space="preserve"> </v>
      </c>
      <c r="J795" s="61" t="str">
        <f t="shared" si="90"/>
        <v xml:space="preserve"> </v>
      </c>
      <c r="K795" s="59" t="str">
        <f t="shared" si="91"/>
        <v xml:space="preserve"> </v>
      </c>
      <c r="L795" s="59" t="str">
        <f t="shared" si="92"/>
        <v xml:space="preserve"> </v>
      </c>
      <c r="W795" s="97">
        <f>DATA!A788</f>
        <v>380</v>
      </c>
      <c r="X795" s="97">
        <f>DATA!B788</f>
        <v>86</v>
      </c>
      <c r="Y795" s="39">
        <f>DATA!C788</f>
        <v>42.777574667587771</v>
      </c>
      <c r="Z795" s="38">
        <f>DATA!D788</f>
        <v>0.88623466908837401</v>
      </c>
      <c r="AA795" s="38">
        <f>DATA!E788</f>
        <v>1.8337992590579915</v>
      </c>
    </row>
    <row r="796" spans="1:27" x14ac:dyDescent="0.35">
      <c r="A796" s="2" t="s">
        <v>858</v>
      </c>
      <c r="B796" s="3"/>
      <c r="C796" s="58">
        <f t="shared" si="87"/>
        <v>0</v>
      </c>
      <c r="D796" s="3"/>
      <c r="E796" s="58">
        <f t="shared" si="88"/>
        <v>0</v>
      </c>
      <c r="F796" s="43"/>
      <c r="G796" s="4"/>
      <c r="H796" s="43"/>
      <c r="I796" s="61" t="str">
        <f t="shared" si="89"/>
        <v xml:space="preserve"> </v>
      </c>
      <c r="J796" s="61" t="str">
        <f t="shared" si="90"/>
        <v xml:space="preserve"> </v>
      </c>
      <c r="K796" s="59" t="str">
        <f t="shared" si="91"/>
        <v xml:space="preserve"> </v>
      </c>
      <c r="L796" s="59" t="str">
        <f t="shared" si="92"/>
        <v xml:space="preserve"> </v>
      </c>
      <c r="W796" s="97">
        <f>DATA!A789</f>
        <v>380</v>
      </c>
      <c r="X796" s="97">
        <f>DATA!B789</f>
        <v>87</v>
      </c>
      <c r="Y796" s="39">
        <f>DATA!C789</f>
        <v>43.663809336676145</v>
      </c>
      <c r="Z796" s="38">
        <f>DATA!D789</f>
        <v>0.89168754459722699</v>
      </c>
      <c r="AA796" s="38">
        <f>DATA!E789</f>
        <v>1.8613438350785814</v>
      </c>
    </row>
    <row r="797" spans="1:27" x14ac:dyDescent="0.35">
      <c r="A797" s="2" t="s">
        <v>859</v>
      </c>
      <c r="B797" s="3"/>
      <c r="C797" s="58">
        <f t="shared" si="87"/>
        <v>0</v>
      </c>
      <c r="D797" s="3"/>
      <c r="E797" s="58">
        <f t="shared" si="88"/>
        <v>0</v>
      </c>
      <c r="F797" s="43"/>
      <c r="G797" s="4"/>
      <c r="H797" s="43"/>
      <c r="I797" s="61" t="str">
        <f t="shared" si="89"/>
        <v xml:space="preserve"> </v>
      </c>
      <c r="J797" s="61" t="str">
        <f t="shared" si="90"/>
        <v xml:space="preserve"> </v>
      </c>
      <c r="K797" s="59" t="str">
        <f t="shared" si="91"/>
        <v xml:space="preserve"> </v>
      </c>
      <c r="L797" s="59" t="str">
        <f t="shared" si="92"/>
        <v xml:space="preserve"> </v>
      </c>
      <c r="W797" s="97">
        <f>DATA!A790</f>
        <v>380</v>
      </c>
      <c r="X797" s="97">
        <f>DATA!B790</f>
        <v>88</v>
      </c>
      <c r="Y797" s="39">
        <f>DATA!C790</f>
        <v>44.55549688127337</v>
      </c>
      <c r="Z797" s="38">
        <f>DATA!D790</f>
        <v>0.89697913494010173</v>
      </c>
      <c r="AA797" s="38">
        <f>DATA!E790</f>
        <v>1.8885985518211155</v>
      </c>
    </row>
    <row r="798" spans="1:27" x14ac:dyDescent="0.35">
      <c r="A798" s="2" t="s">
        <v>860</v>
      </c>
      <c r="B798" s="3"/>
      <c r="C798" s="58">
        <f t="shared" si="87"/>
        <v>0</v>
      </c>
      <c r="D798" s="3"/>
      <c r="E798" s="58">
        <f t="shared" si="88"/>
        <v>0</v>
      </c>
      <c r="F798" s="43"/>
      <c r="G798" s="4"/>
      <c r="H798" s="43"/>
      <c r="I798" s="61" t="str">
        <f t="shared" si="89"/>
        <v xml:space="preserve"> </v>
      </c>
      <c r="J798" s="61" t="str">
        <f t="shared" si="90"/>
        <v xml:space="preserve"> </v>
      </c>
      <c r="K798" s="59" t="str">
        <f t="shared" si="91"/>
        <v xml:space="preserve"> </v>
      </c>
      <c r="L798" s="59" t="str">
        <f t="shared" si="92"/>
        <v xml:space="preserve"> </v>
      </c>
      <c r="W798" s="97">
        <f>DATA!A791</f>
        <v>380</v>
      </c>
      <c r="X798" s="97">
        <f>DATA!B791</f>
        <v>89</v>
      </c>
      <c r="Y798" s="39">
        <f>DATA!C791</f>
        <v>45.452476016213474</v>
      </c>
      <c r="Z798" s="38">
        <f>DATA!D791</f>
        <v>0.90210978657223961</v>
      </c>
      <c r="AA798" s="38">
        <f>DATA!E791</f>
        <v>1.915553723151439</v>
      </c>
    </row>
    <row r="799" spans="1:27" x14ac:dyDescent="0.35">
      <c r="A799" s="2" t="s">
        <v>861</v>
      </c>
      <c r="B799" s="3"/>
      <c r="C799" s="58">
        <f t="shared" si="87"/>
        <v>0</v>
      </c>
      <c r="D799" s="3"/>
      <c r="E799" s="58">
        <f t="shared" si="88"/>
        <v>0</v>
      </c>
      <c r="F799" s="43"/>
      <c r="G799" s="4"/>
      <c r="H799" s="43"/>
      <c r="I799" s="61" t="str">
        <f t="shared" si="89"/>
        <v xml:space="preserve"> </v>
      </c>
      <c r="J799" s="61" t="str">
        <f t="shared" si="90"/>
        <v xml:space="preserve"> </v>
      </c>
      <c r="K799" s="59" t="str">
        <f t="shared" si="91"/>
        <v xml:space="preserve"> </v>
      </c>
      <c r="L799" s="59" t="str">
        <f t="shared" si="92"/>
        <v xml:space="preserve"> </v>
      </c>
      <c r="W799" s="97">
        <f>DATA!A792</f>
        <v>380</v>
      </c>
      <c r="X799" s="97">
        <f>DATA!B792</f>
        <v>90</v>
      </c>
      <c r="Y799" s="39">
        <f>DATA!C792</f>
        <v>46.354585802785714</v>
      </c>
      <c r="Z799" s="38">
        <f>DATA!D792</f>
        <v>0.90707991729810189</v>
      </c>
      <c r="AA799" s="38">
        <f>DATA!E792</f>
        <v>1.9422002933184084</v>
      </c>
    </row>
    <row r="800" spans="1:27" x14ac:dyDescent="0.35">
      <c r="A800" s="2" t="s">
        <v>862</v>
      </c>
      <c r="B800" s="3"/>
      <c r="C800" s="58">
        <f t="shared" si="87"/>
        <v>0</v>
      </c>
      <c r="D800" s="3"/>
      <c r="E800" s="58">
        <f t="shared" si="88"/>
        <v>0</v>
      </c>
      <c r="F800" s="43"/>
      <c r="G800" s="4"/>
      <c r="H800" s="43"/>
      <c r="I800" s="61" t="str">
        <f t="shared" si="89"/>
        <v xml:space="preserve"> </v>
      </c>
      <c r="J800" s="61" t="str">
        <f t="shared" si="90"/>
        <v xml:space="preserve"> </v>
      </c>
      <c r="K800" s="59" t="str">
        <f t="shared" si="91"/>
        <v xml:space="preserve"> </v>
      </c>
      <c r="L800" s="59" t="str">
        <f t="shared" si="92"/>
        <v xml:space="preserve"> </v>
      </c>
      <c r="W800" s="97">
        <f>DATA!A793</f>
        <v>380</v>
      </c>
      <c r="X800" s="97">
        <f>DATA!B793</f>
        <v>91</v>
      </c>
      <c r="Y800" s="39">
        <f>DATA!C793</f>
        <v>47.261665720083812</v>
      </c>
      <c r="Z800" s="38">
        <f>DATA!D793</f>
        <v>0.91189001457841456</v>
      </c>
      <c r="AA800" s="38">
        <f>DATA!E793</f>
        <v>1.9685298348607962</v>
      </c>
    </row>
    <row r="801" spans="1:27" x14ac:dyDescent="0.35">
      <c r="A801" s="2" t="s">
        <v>863</v>
      </c>
      <c r="B801" s="3"/>
      <c r="C801" s="58">
        <f t="shared" si="87"/>
        <v>0</v>
      </c>
      <c r="D801" s="3"/>
      <c r="E801" s="58">
        <f t="shared" si="88"/>
        <v>0</v>
      </c>
      <c r="F801" s="43"/>
      <c r="G801" s="4"/>
      <c r="H801" s="43"/>
      <c r="I801" s="61" t="str">
        <f t="shared" si="89"/>
        <v xml:space="preserve"> </v>
      </c>
      <c r="J801" s="61" t="str">
        <f t="shared" si="90"/>
        <v xml:space="preserve"> </v>
      </c>
      <c r="K801" s="59" t="str">
        <f t="shared" si="91"/>
        <v xml:space="preserve"> </v>
      </c>
      <c r="L801" s="59" t="str">
        <f t="shared" si="92"/>
        <v xml:space="preserve"> </v>
      </c>
      <c r="W801" s="97">
        <f>DATA!A794</f>
        <v>380</v>
      </c>
      <c r="X801" s="97">
        <f>DATA!B794</f>
        <v>92</v>
      </c>
      <c r="Y801" s="39">
        <f>DATA!C794</f>
        <v>48.17355573466223</v>
      </c>
      <c r="Z801" s="38">
        <f>DATA!D794</f>
        <v>0.91654063381206186</v>
      </c>
      <c r="AA801" s="38">
        <f>DATA!E794</f>
        <v>1.9945345448313334</v>
      </c>
    </row>
    <row r="802" spans="1:27" x14ac:dyDescent="0.35">
      <c r="A802" s="2" t="s">
        <v>864</v>
      </c>
      <c r="B802" s="3"/>
      <c r="C802" s="58">
        <f t="shared" si="87"/>
        <v>0</v>
      </c>
      <c r="D802" s="3"/>
      <c r="E802" s="58">
        <f t="shared" si="88"/>
        <v>0</v>
      </c>
      <c r="F802" s="43"/>
      <c r="G802" s="4"/>
      <c r="H802" s="43"/>
      <c r="I802" s="61" t="str">
        <f t="shared" si="89"/>
        <v xml:space="preserve"> </v>
      </c>
      <c r="J802" s="61" t="str">
        <f t="shared" si="90"/>
        <v xml:space="preserve"> </v>
      </c>
      <c r="K802" s="59" t="str">
        <f t="shared" si="91"/>
        <v xml:space="preserve"> </v>
      </c>
      <c r="L802" s="59" t="str">
        <f t="shared" si="92"/>
        <v xml:space="preserve"> </v>
      </c>
      <c r="W802" s="97">
        <f>DATA!A795</f>
        <v>380</v>
      </c>
      <c r="X802" s="97">
        <f>DATA!B795</f>
        <v>93</v>
      </c>
      <c r="Y802" s="39">
        <f>DATA!C795</f>
        <v>49.090096368474292</v>
      </c>
      <c r="Z802" s="38">
        <f>DATA!D795</f>
        <v>0.92103239659527603</v>
      </c>
      <c r="AA802" s="38">
        <f>DATA!E795</f>
        <v>2.0202072394165089</v>
      </c>
    </row>
    <row r="803" spans="1:27" x14ac:dyDescent="0.35">
      <c r="A803" s="2" t="s">
        <v>865</v>
      </c>
      <c r="B803" s="3"/>
      <c r="C803" s="58">
        <f t="shared" si="87"/>
        <v>0</v>
      </c>
      <c r="D803" s="3"/>
      <c r="E803" s="58">
        <f t="shared" si="88"/>
        <v>0</v>
      </c>
      <c r="F803" s="43"/>
      <c r="G803" s="4"/>
      <c r="H803" s="43"/>
      <c r="I803" s="61" t="str">
        <f t="shared" si="89"/>
        <v xml:space="preserve"> </v>
      </c>
      <c r="J803" s="61" t="str">
        <f t="shared" si="90"/>
        <v xml:space="preserve"> </v>
      </c>
      <c r="K803" s="59" t="str">
        <f t="shared" si="91"/>
        <v xml:space="preserve"> </v>
      </c>
      <c r="L803" s="59" t="str">
        <f t="shared" si="92"/>
        <v xml:space="preserve"> </v>
      </c>
      <c r="W803" s="97">
        <f>DATA!A796</f>
        <v>380</v>
      </c>
      <c r="X803" s="97">
        <f>DATA!B796</f>
        <v>94</v>
      </c>
      <c r="Y803" s="39">
        <f>DATA!C796</f>
        <v>50.011128765069572</v>
      </c>
      <c r="Z803" s="38">
        <f>DATA!D796</f>
        <v>0.92536598896063893</v>
      </c>
      <c r="AA803" s="38">
        <f>DATA!E796</f>
        <v>2.0455413470351904</v>
      </c>
    </row>
    <row r="804" spans="1:27" x14ac:dyDescent="0.35">
      <c r="A804" s="2" t="s">
        <v>866</v>
      </c>
      <c r="B804" s="3"/>
      <c r="C804" s="58">
        <f t="shared" si="87"/>
        <v>0</v>
      </c>
      <c r="D804" s="3"/>
      <c r="E804" s="58">
        <f t="shared" si="88"/>
        <v>0</v>
      </c>
      <c r="F804" s="43"/>
      <c r="G804" s="4"/>
      <c r="H804" s="43"/>
      <c r="I804" s="61" t="str">
        <f t="shared" si="89"/>
        <v xml:space="preserve"> </v>
      </c>
      <c r="J804" s="61" t="str">
        <f t="shared" si="90"/>
        <v xml:space="preserve"> </v>
      </c>
      <c r="K804" s="59" t="str">
        <f t="shared" si="91"/>
        <v xml:space="preserve"> </v>
      </c>
      <c r="L804" s="59" t="str">
        <f t="shared" si="92"/>
        <v xml:space="preserve"> </v>
      </c>
      <c r="W804" s="97">
        <f>DATA!A797</f>
        <v>380</v>
      </c>
      <c r="X804" s="97">
        <f>DATA!B797</f>
        <v>95</v>
      </c>
      <c r="Y804" s="39">
        <f>DATA!C797</f>
        <v>50.936494754030207</v>
      </c>
      <c r="Z804" s="38">
        <f>DATA!D797</f>
        <v>0.92954215959826847</v>
      </c>
      <c r="AA804" s="38">
        <f>DATA!E797</f>
        <v>2.0705309000028542</v>
      </c>
    </row>
    <row r="805" spans="1:27" x14ac:dyDescent="0.35">
      <c r="A805" s="2" t="s">
        <v>867</v>
      </c>
      <c r="B805" s="3"/>
      <c r="C805" s="58">
        <f t="shared" si="87"/>
        <v>0</v>
      </c>
      <c r="D805" s="3"/>
      <c r="E805" s="58">
        <f t="shared" si="88"/>
        <v>0</v>
      </c>
      <c r="F805" s="43"/>
      <c r="G805" s="4"/>
      <c r="H805" s="43"/>
      <c r="I805" s="61" t="str">
        <f t="shared" si="89"/>
        <v xml:space="preserve"> </v>
      </c>
      <c r="J805" s="61" t="str">
        <f t="shared" si="90"/>
        <v xml:space="preserve"> </v>
      </c>
      <c r="K805" s="59" t="str">
        <f t="shared" si="91"/>
        <v xml:space="preserve"> </v>
      </c>
      <c r="L805" s="59" t="str">
        <f t="shared" si="92"/>
        <v xml:space="preserve"> </v>
      </c>
      <c r="W805" s="97">
        <f>DATA!A798</f>
        <v>380</v>
      </c>
      <c r="X805" s="97">
        <f>DATA!B798</f>
        <v>96</v>
      </c>
      <c r="Y805" s="39">
        <f>DATA!C798</f>
        <v>51.866036913628477</v>
      </c>
      <c r="Z805" s="38">
        <f>DATA!D798</f>
        <v>0.9335617180616449</v>
      </c>
      <c r="AA805" s="38">
        <f>DATA!E798</f>
        <v>2.0951705248512384</v>
      </c>
    </row>
    <row r="806" spans="1:27" x14ac:dyDescent="0.35">
      <c r="A806" s="2" t="s">
        <v>868</v>
      </c>
      <c r="B806" s="3"/>
      <c r="C806" s="58">
        <f t="shared" si="87"/>
        <v>0</v>
      </c>
      <c r="D806" s="3"/>
      <c r="E806" s="58">
        <f t="shared" si="88"/>
        <v>0</v>
      </c>
      <c r="F806" s="43"/>
      <c r="G806" s="4"/>
      <c r="H806" s="43"/>
      <c r="I806" s="61" t="str">
        <f t="shared" si="89"/>
        <v xml:space="preserve"> </v>
      </c>
      <c r="J806" s="61" t="str">
        <f t="shared" si="90"/>
        <v xml:space="preserve"> </v>
      </c>
      <c r="K806" s="59" t="str">
        <f t="shared" si="91"/>
        <v xml:space="preserve"> </v>
      </c>
      <c r="L806" s="59" t="str">
        <f t="shared" si="92"/>
        <v xml:space="preserve"> </v>
      </c>
      <c r="W806" s="97">
        <f>DATA!A799</f>
        <v>380</v>
      </c>
      <c r="X806" s="97">
        <f>DATA!B799</f>
        <v>97</v>
      </c>
      <c r="Y806" s="39">
        <f>DATA!C799</f>
        <v>52.799598631690117</v>
      </c>
      <c r="Z806" s="38">
        <f>DATA!D799</f>
        <v>0.93742553296063136</v>
      </c>
      <c r="AA806" s="38">
        <f>DATA!E799</f>
        <v>2.119455431395612</v>
      </c>
    </row>
    <row r="807" spans="1:27" x14ac:dyDescent="0.35">
      <c r="A807" s="2" t="s">
        <v>869</v>
      </c>
      <c r="B807" s="3"/>
      <c r="C807" s="58">
        <f t="shared" si="87"/>
        <v>0</v>
      </c>
      <c r="D807" s="3"/>
      <c r="E807" s="58">
        <f t="shared" si="88"/>
        <v>0</v>
      </c>
      <c r="F807" s="43"/>
      <c r="G807" s="4"/>
      <c r="H807" s="43"/>
      <c r="I807" s="61" t="str">
        <f t="shared" si="89"/>
        <v xml:space="preserve"> </v>
      </c>
      <c r="J807" s="61" t="str">
        <f t="shared" si="90"/>
        <v xml:space="preserve"> </v>
      </c>
      <c r="K807" s="59" t="str">
        <f t="shared" si="91"/>
        <v xml:space="preserve"> </v>
      </c>
      <c r="L807" s="59" t="str">
        <f t="shared" si="92"/>
        <v xml:space="preserve"> </v>
      </c>
      <c r="W807" s="97">
        <f>DATA!A800</f>
        <v>380</v>
      </c>
      <c r="X807" s="97">
        <f>DATA!B800</f>
        <v>98</v>
      </c>
      <c r="Y807" s="39">
        <f>DATA!C800</f>
        <v>53.737024164650748</v>
      </c>
      <c r="Z807" s="38">
        <f>DATA!D800</f>
        <v>0.94113453014366399</v>
      </c>
      <c r="AA807" s="38">
        <f>DATA!E800</f>
        <v>2.143381400643523</v>
      </c>
    </row>
    <row r="808" spans="1:27" x14ac:dyDescent="0.35">
      <c r="A808" s="2" t="s">
        <v>870</v>
      </c>
      <c r="B808" s="3"/>
      <c r="C808" s="58">
        <f t="shared" si="87"/>
        <v>0</v>
      </c>
      <c r="D808" s="3"/>
      <c r="E808" s="58">
        <f t="shared" si="88"/>
        <v>0</v>
      </c>
      <c r="F808" s="43"/>
      <c r="G808" s="4"/>
      <c r="H808" s="43"/>
      <c r="I808" s="61" t="str">
        <f t="shared" si="89"/>
        <v xml:space="preserve"> </v>
      </c>
      <c r="J808" s="61" t="str">
        <f t="shared" si="90"/>
        <v xml:space="preserve"> </v>
      </c>
      <c r="K808" s="59" t="str">
        <f t="shared" si="91"/>
        <v xml:space="preserve"> </v>
      </c>
      <c r="L808" s="59" t="str">
        <f t="shared" si="92"/>
        <v xml:space="preserve"> </v>
      </c>
      <c r="W808" s="97">
        <f>DATA!A801</f>
        <v>380</v>
      </c>
      <c r="X808" s="97">
        <f>DATA!B801</f>
        <v>99</v>
      </c>
      <c r="Y808" s="39">
        <f>DATA!C801</f>
        <v>54.678158694794419</v>
      </c>
      <c r="Z808" s="38">
        <f>DATA!D801</f>
        <v>0.94468969087196797</v>
      </c>
      <c r="AA808" s="38">
        <f>DATA!E801</f>
        <v>2.1669447716399537</v>
      </c>
    </row>
    <row r="809" spans="1:27" x14ac:dyDescent="0.35">
      <c r="A809" s="2" t="s">
        <v>871</v>
      </c>
      <c r="B809" s="3"/>
      <c r="C809" s="58">
        <f t="shared" si="87"/>
        <v>0</v>
      </c>
      <c r="D809" s="3"/>
      <c r="E809" s="58">
        <f t="shared" si="88"/>
        <v>0</v>
      </c>
      <c r="F809" s="43"/>
      <c r="G809" s="4"/>
      <c r="H809" s="43"/>
      <c r="I809" s="61" t="str">
        <f t="shared" si="89"/>
        <v xml:space="preserve"> </v>
      </c>
      <c r="J809" s="61" t="str">
        <f t="shared" si="90"/>
        <v xml:space="preserve"> </v>
      </c>
      <c r="K809" s="59" t="str">
        <f t="shared" si="91"/>
        <v xml:space="preserve"> </v>
      </c>
      <c r="L809" s="59" t="str">
        <f t="shared" si="92"/>
        <v xml:space="preserve"> </v>
      </c>
      <c r="W809" s="97">
        <f>DATA!A802</f>
        <v>380</v>
      </c>
      <c r="X809" s="97">
        <f>DATA!B802</f>
        <v>100</v>
      </c>
      <c r="Y809" s="39">
        <f>DATA!C802</f>
        <v>55.622848385666387</v>
      </c>
      <c r="Z809" s="38">
        <f>DATA!D802</f>
        <v>0.94809204998765573</v>
      </c>
      <c r="AA809" s="38">
        <f>DATA!E802</f>
        <v>2.1901424273442842</v>
      </c>
    </row>
    <row r="810" spans="1:27" x14ac:dyDescent="0.35">
      <c r="A810" s="2" t="s">
        <v>872</v>
      </c>
      <c r="B810" s="3"/>
      <c r="C810" s="58">
        <f t="shared" si="87"/>
        <v>0</v>
      </c>
      <c r="D810" s="3"/>
      <c r="E810" s="58">
        <f t="shared" si="88"/>
        <v>0</v>
      </c>
      <c r="F810" s="43"/>
      <c r="G810" s="4"/>
      <c r="H810" s="43"/>
      <c r="I810" s="61" t="str">
        <f t="shared" si="89"/>
        <v xml:space="preserve"> </v>
      </c>
      <c r="J810" s="61" t="str">
        <f t="shared" si="90"/>
        <v xml:space="preserve"> </v>
      </c>
      <c r="K810" s="59" t="str">
        <f t="shared" si="91"/>
        <v xml:space="preserve"> </v>
      </c>
      <c r="L810" s="59" t="str">
        <f t="shared" si="92"/>
        <v xml:space="preserve"> </v>
      </c>
      <c r="W810" s="97">
        <f>DATA!A803</f>
        <v>380</v>
      </c>
      <c r="X810" s="97">
        <f>DATA!B803</f>
        <v>101</v>
      </c>
      <c r="Y810" s="39">
        <f>DATA!C803</f>
        <v>56.570940435654038</v>
      </c>
      <c r="Z810" s="38">
        <f>DATA!D803</f>
        <v>0.95134269407819971</v>
      </c>
      <c r="AA810" s="38">
        <f>DATA!E803</f>
        <v>2.2129717796342887</v>
      </c>
    </row>
    <row r="811" spans="1:27" x14ac:dyDescent="0.35">
      <c r="A811" s="2" t="s">
        <v>873</v>
      </c>
      <c r="B811" s="3"/>
      <c r="C811" s="58">
        <f t="shared" si="87"/>
        <v>0</v>
      </c>
      <c r="D811" s="3"/>
      <c r="E811" s="58">
        <f t="shared" si="88"/>
        <v>0</v>
      </c>
      <c r="F811" s="43"/>
      <c r="G811" s="4"/>
      <c r="H811" s="43"/>
      <c r="I811" s="61" t="str">
        <f t="shared" si="89"/>
        <v xml:space="preserve"> </v>
      </c>
      <c r="J811" s="61" t="str">
        <f t="shared" si="90"/>
        <v xml:space="preserve"> </v>
      </c>
      <c r="K811" s="59" t="str">
        <f t="shared" si="91"/>
        <v xml:space="preserve"> </v>
      </c>
      <c r="L811" s="59" t="str">
        <f t="shared" si="92"/>
        <v xml:space="preserve"> </v>
      </c>
      <c r="W811" s="97">
        <f>DATA!A804</f>
        <v>380</v>
      </c>
      <c r="X811" s="97">
        <f>DATA!B804</f>
        <v>102</v>
      </c>
      <c r="Y811" s="39">
        <f>DATA!C804</f>
        <v>57.522283129732244</v>
      </c>
      <c r="Z811" s="38">
        <f>DATA!D804</f>
        <v>0.95444275963928682</v>
      </c>
      <c r="AA811" s="38">
        <f>DATA!E804</f>
        <v>2.2354307535317641</v>
      </c>
    </row>
    <row r="812" spans="1:27" x14ac:dyDescent="0.35">
      <c r="A812" s="2" t="s">
        <v>874</v>
      </c>
      <c r="B812" s="3"/>
      <c r="C812" s="58">
        <f t="shared" si="87"/>
        <v>0</v>
      </c>
      <c r="D812" s="3"/>
      <c r="E812" s="58">
        <f t="shared" si="88"/>
        <v>0</v>
      </c>
      <c r="F812" s="43"/>
      <c r="G812" s="4"/>
      <c r="H812" s="43"/>
      <c r="I812" s="61" t="str">
        <f t="shared" si="89"/>
        <v xml:space="preserve"> </v>
      </c>
      <c r="J812" s="61" t="str">
        <f t="shared" si="90"/>
        <v xml:space="preserve"> </v>
      </c>
      <c r="K812" s="59" t="str">
        <f t="shared" si="91"/>
        <v xml:space="preserve"> </v>
      </c>
      <c r="L812" s="59" t="str">
        <f t="shared" si="92"/>
        <v xml:space="preserve"> </v>
      </c>
      <c r="W812" s="97">
        <f>DATA!A805</f>
        <v>380</v>
      </c>
      <c r="X812" s="97">
        <f>DATA!B805</f>
        <v>103</v>
      </c>
      <c r="Y812" s="39">
        <f>DATA!C805</f>
        <v>58.476725889371522</v>
      </c>
      <c r="Z812" s="38">
        <f>DATA!D805</f>
        <v>0.95739343123847576</v>
      </c>
      <c r="AA812" s="38">
        <f>DATA!E805</f>
        <v>2.2575177707431706</v>
      </c>
    </row>
    <row r="813" spans="1:27" x14ac:dyDescent="0.35">
      <c r="A813" s="2" t="s">
        <v>875</v>
      </c>
      <c r="B813" s="3"/>
      <c r="C813" s="58">
        <f t="shared" si="87"/>
        <v>0</v>
      </c>
      <c r="D813" s="3"/>
      <c r="E813" s="58">
        <f t="shared" si="88"/>
        <v>0</v>
      </c>
      <c r="F813" s="43"/>
      <c r="G813" s="4"/>
      <c r="H813" s="43"/>
      <c r="I813" s="61" t="str">
        <f t="shared" si="89"/>
        <v xml:space="preserve"> </v>
      </c>
      <c r="J813" s="61" t="str">
        <f t="shared" si="90"/>
        <v xml:space="preserve"> </v>
      </c>
      <c r="K813" s="59" t="str">
        <f t="shared" si="91"/>
        <v xml:space="preserve"> </v>
      </c>
      <c r="L813" s="59" t="str">
        <f t="shared" si="92"/>
        <v xml:space="preserve"> </v>
      </c>
      <c r="W813" s="97">
        <f>DATA!A806</f>
        <v>380</v>
      </c>
      <c r="X813" s="97">
        <f>DATA!B806</f>
        <v>104</v>
      </c>
      <c r="Y813" s="39">
        <f>DATA!C806</f>
        <v>59.434119320610002</v>
      </c>
      <c r="Z813" s="38">
        <f>DATA!D806</f>
        <v>0.96019593968142303</v>
      </c>
      <c r="AA813" s="38">
        <f>DATA!E806</f>
        <v>2.2792317326070233</v>
      </c>
    </row>
    <row r="814" spans="1:27" x14ac:dyDescent="0.35">
      <c r="A814" s="2" t="s">
        <v>876</v>
      </c>
      <c r="B814" s="3"/>
      <c r="C814" s="58">
        <f t="shared" si="87"/>
        <v>0</v>
      </c>
      <c r="D814" s="3"/>
      <c r="E814" s="58">
        <f t="shared" si="88"/>
        <v>0</v>
      </c>
      <c r="F814" s="43"/>
      <c r="G814" s="4"/>
      <c r="H814" s="43"/>
      <c r="I814" s="61" t="str">
        <f t="shared" si="89"/>
        <v xml:space="preserve"> </v>
      </c>
      <c r="J814" s="61" t="str">
        <f t="shared" si="90"/>
        <v xml:space="preserve"> </v>
      </c>
      <c r="K814" s="59" t="str">
        <f t="shared" si="91"/>
        <v xml:space="preserve"> </v>
      </c>
      <c r="L814" s="59" t="str">
        <f t="shared" si="92"/>
        <v xml:space="preserve"> </v>
      </c>
      <c r="W814" s="97">
        <f>DATA!A807</f>
        <v>380</v>
      </c>
      <c r="X814" s="97">
        <f>DATA!B807</f>
        <v>105</v>
      </c>
      <c r="Y814" s="39">
        <f>DATA!C807</f>
        <v>60.394315260291421</v>
      </c>
      <c r="Z814" s="38">
        <f>DATA!D807</f>
        <v>0.96285156018291751</v>
      </c>
      <c r="AA814" s="38">
        <f>DATA!E807</f>
        <v>2.300572002537705</v>
      </c>
    </row>
    <row r="815" spans="1:27" x14ac:dyDescent="0.35">
      <c r="A815" s="2" t="s">
        <v>877</v>
      </c>
      <c r="B815" s="3"/>
      <c r="C815" s="58">
        <f t="shared" si="87"/>
        <v>0</v>
      </c>
      <c r="D815" s="3"/>
      <c r="E815" s="58">
        <f t="shared" si="88"/>
        <v>0</v>
      </c>
      <c r="F815" s="43"/>
      <c r="G815" s="4"/>
      <c r="H815" s="43"/>
      <c r="I815" s="61" t="str">
        <f t="shared" si="89"/>
        <v xml:space="preserve"> </v>
      </c>
      <c r="J815" s="61" t="str">
        <f t="shared" si="90"/>
        <v xml:space="preserve"> </v>
      </c>
      <c r="K815" s="59" t="str">
        <f t="shared" si="91"/>
        <v xml:space="preserve"> </v>
      </c>
      <c r="L815" s="59" t="str">
        <f t="shared" si="92"/>
        <v xml:space="preserve"> </v>
      </c>
      <c r="W815" s="97">
        <f>DATA!A808</f>
        <v>380</v>
      </c>
      <c r="X815" s="97">
        <f>DATA!B808</f>
        <v>106</v>
      </c>
      <c r="Y815" s="39">
        <f>DATA!C808</f>
        <v>61.357166820474347</v>
      </c>
      <c r="Z815" s="38">
        <f>DATA!D808</f>
        <v>0.9653616105445586</v>
      </c>
      <c r="AA815" s="38">
        <f>DATA!E808</f>
        <v>2.3215383880528568</v>
      </c>
    </row>
    <row r="816" spans="1:27" x14ac:dyDescent="0.35">
      <c r="A816" s="2" t="s">
        <v>878</v>
      </c>
      <c r="B816" s="3"/>
      <c r="C816" s="58">
        <f t="shared" si="87"/>
        <v>0</v>
      </c>
      <c r="D816" s="3"/>
      <c r="E816" s="58">
        <f t="shared" si="88"/>
        <v>0</v>
      </c>
      <c r="F816" s="43"/>
      <c r="G816" s="4"/>
      <c r="H816" s="43"/>
      <c r="I816" s="61" t="str">
        <f t="shared" si="89"/>
        <v xml:space="preserve"> </v>
      </c>
      <c r="J816" s="61" t="str">
        <f t="shared" si="90"/>
        <v xml:space="preserve"> </v>
      </c>
      <c r="K816" s="59" t="str">
        <f t="shared" si="91"/>
        <v xml:space="preserve"> </v>
      </c>
      <c r="L816" s="59" t="str">
        <f t="shared" si="92"/>
        <v xml:space="preserve"> </v>
      </c>
      <c r="W816" s="97">
        <f>DATA!A809</f>
        <v>380</v>
      </c>
      <c r="X816" s="97">
        <f>DATA!B809</f>
        <v>107</v>
      </c>
      <c r="Y816" s="39">
        <f>DATA!C809</f>
        <v>62.322528431018895</v>
      </c>
      <c r="Z816" s="38">
        <f>DATA!D809</f>
        <v>0.96772744934121668</v>
      </c>
      <c r="AA816" s="38">
        <f>DATA!E809</f>
        <v>2.3421311224687305</v>
      </c>
    </row>
    <row r="817" spans="1:27" x14ac:dyDescent="0.35">
      <c r="A817" s="2" t="s">
        <v>879</v>
      </c>
      <c r="B817" s="3"/>
      <c r="C817" s="58">
        <f t="shared" si="87"/>
        <v>0</v>
      </c>
      <c r="D817" s="3"/>
      <c r="E817" s="58">
        <f t="shared" si="88"/>
        <v>0</v>
      </c>
      <c r="F817" s="43"/>
      <c r="G817" s="4"/>
      <c r="H817" s="43"/>
      <c r="I817" s="61" t="str">
        <f t="shared" si="89"/>
        <v xml:space="preserve"> </v>
      </c>
      <c r="J817" s="61" t="str">
        <f t="shared" si="90"/>
        <v xml:space="preserve"> </v>
      </c>
      <c r="K817" s="59" t="str">
        <f t="shared" si="91"/>
        <v xml:space="preserve"> </v>
      </c>
      <c r="L817" s="59" t="str">
        <f t="shared" si="92"/>
        <v xml:space="preserve"> </v>
      </c>
      <c r="W817" s="97">
        <f>DATA!A810</f>
        <v>380</v>
      </c>
      <c r="X817" s="97">
        <f>DATA!B810</f>
        <v>108</v>
      </c>
      <c r="Y817" s="39">
        <f>DATA!C810</f>
        <v>63.290255880360121</v>
      </c>
      <c r="Z817" s="38">
        <f>DATA!D810</f>
        <v>0.96995047411768631</v>
      </c>
      <c r="AA817" s="38">
        <f>DATA!E810</f>
        <v>2.3623508463447029</v>
      </c>
    </row>
    <row r="818" spans="1:27" x14ac:dyDescent="0.35">
      <c r="A818" s="2" t="s">
        <v>880</v>
      </c>
      <c r="B818" s="3"/>
      <c r="C818" s="58">
        <f t="shared" si="87"/>
        <v>0</v>
      </c>
      <c r="D818" s="3"/>
      <c r="E818" s="58">
        <f t="shared" si="88"/>
        <v>0</v>
      </c>
      <c r="F818" s="43"/>
      <c r="G818" s="4"/>
      <c r="H818" s="43"/>
      <c r="I818" s="61" t="str">
        <f t="shared" si="89"/>
        <v xml:space="preserve"> </v>
      </c>
      <c r="J818" s="61" t="str">
        <f t="shared" si="90"/>
        <v xml:space="preserve"> </v>
      </c>
      <c r="K818" s="59" t="str">
        <f t="shared" si="91"/>
        <v xml:space="preserve"> </v>
      </c>
      <c r="L818" s="59" t="str">
        <f t="shared" si="92"/>
        <v xml:space="preserve"> </v>
      </c>
      <c r="W818" s="97">
        <f>DATA!A811</f>
        <v>380</v>
      </c>
      <c r="X818" s="97">
        <f>DATA!B811</f>
        <v>109</v>
      </c>
      <c r="Y818" s="39">
        <f>DATA!C811</f>
        <v>64.260206354477802</v>
      </c>
      <c r="Z818" s="38">
        <f>DATA!D811</f>
        <v>0.97203211959774016</v>
      </c>
      <c r="AA818" s="38">
        <f>DATA!E811</f>
        <v>2.3821985887547958</v>
      </c>
    </row>
    <row r="819" spans="1:27" x14ac:dyDescent="0.35">
      <c r="A819" s="2" t="s">
        <v>881</v>
      </c>
      <c r="B819" s="3"/>
      <c r="C819" s="58">
        <f t="shared" si="87"/>
        <v>0</v>
      </c>
      <c r="D819" s="3"/>
      <c r="E819" s="58">
        <f t="shared" si="88"/>
        <v>0</v>
      </c>
      <c r="F819" s="43"/>
      <c r="G819" s="4"/>
      <c r="H819" s="43"/>
      <c r="I819" s="61" t="str">
        <f t="shared" si="89"/>
        <v xml:space="preserve"> </v>
      </c>
      <c r="J819" s="61" t="str">
        <f t="shared" si="90"/>
        <v xml:space="preserve"> </v>
      </c>
      <c r="K819" s="59" t="str">
        <f t="shared" si="91"/>
        <v xml:space="preserve"> </v>
      </c>
      <c r="L819" s="59" t="str">
        <f t="shared" si="92"/>
        <v xml:space="preserve"> </v>
      </c>
      <c r="W819" s="97">
        <f>DATA!A812</f>
        <v>380</v>
      </c>
      <c r="X819" s="97">
        <f>DATA!B812</f>
        <v>110</v>
      </c>
      <c r="Y819" s="39">
        <f>DATA!C812</f>
        <v>65.232238474075544</v>
      </c>
      <c r="Z819" s="38">
        <f>DATA!D812</f>
        <v>0.97397385590708652</v>
      </c>
      <c r="AA819" s="38">
        <f>DATA!E812</f>
        <v>2.401675748460391</v>
      </c>
    </row>
    <row r="820" spans="1:27" x14ac:dyDescent="0.35">
      <c r="A820" s="2" t="s">
        <v>882</v>
      </c>
      <c r="B820" s="3"/>
      <c r="C820" s="58">
        <f t="shared" si="87"/>
        <v>0</v>
      </c>
      <c r="D820" s="3"/>
      <c r="E820" s="58">
        <f t="shared" si="88"/>
        <v>0</v>
      </c>
      <c r="F820" s="43"/>
      <c r="G820" s="4"/>
      <c r="H820" s="43"/>
      <c r="I820" s="61" t="str">
        <f t="shared" si="89"/>
        <v xml:space="preserve"> </v>
      </c>
      <c r="J820" s="61" t="str">
        <f t="shared" si="90"/>
        <v xml:space="preserve"> </v>
      </c>
      <c r="K820" s="59" t="str">
        <f t="shared" si="91"/>
        <v xml:space="preserve"> </v>
      </c>
      <c r="L820" s="59" t="str">
        <f t="shared" si="92"/>
        <v xml:space="preserve"> </v>
      </c>
      <c r="W820" s="97">
        <f>DATA!A813</f>
        <v>380</v>
      </c>
      <c r="X820" s="97">
        <f>DATA!B813</f>
        <v>111</v>
      </c>
      <c r="Y820" s="39">
        <f>DATA!C813</f>
        <v>66.206212329982634</v>
      </c>
      <c r="Z820" s="38">
        <f>DATA!D813</f>
        <v>0.9757771868116798</v>
      </c>
      <c r="AA820" s="38">
        <f>DATA!E813</f>
        <v>2.4207840750545371</v>
      </c>
    </row>
    <row r="821" spans="1:27" x14ac:dyDescent="0.35">
      <c r="A821" s="2" t="s">
        <v>883</v>
      </c>
      <c r="B821" s="3"/>
      <c r="C821" s="58">
        <f t="shared" si="87"/>
        <v>0</v>
      </c>
      <c r="D821" s="3"/>
      <c r="E821" s="58">
        <f t="shared" si="88"/>
        <v>0</v>
      </c>
      <c r="F821" s="43"/>
      <c r="G821" s="4"/>
      <c r="H821" s="43"/>
      <c r="I821" s="61" t="str">
        <f t="shared" si="89"/>
        <v xml:space="preserve"> </v>
      </c>
      <c r="J821" s="61" t="str">
        <f t="shared" si="90"/>
        <v xml:space="preserve"> </v>
      </c>
      <c r="K821" s="59" t="str">
        <f t="shared" si="91"/>
        <v xml:space="preserve"> </v>
      </c>
      <c r="L821" s="59" t="str">
        <f t="shared" si="92"/>
        <v xml:space="preserve"> </v>
      </c>
      <c r="W821" s="97">
        <f>DATA!A814</f>
        <v>380</v>
      </c>
      <c r="X821" s="97">
        <f>DATA!B814</f>
        <v>112</v>
      </c>
      <c r="Y821" s="39">
        <f>DATA!C814</f>
        <v>67.181989516794317</v>
      </c>
      <c r="Z821" s="38">
        <f>DATA!D814</f>
        <v>0.97744364797341987</v>
      </c>
      <c r="AA821" s="38">
        <f>DATA!E814</f>
        <v>2.4395256501442546</v>
      </c>
    </row>
    <row r="822" spans="1:27" x14ac:dyDescent="0.35">
      <c r="A822" s="2" t="s">
        <v>884</v>
      </c>
      <c r="B822" s="3"/>
      <c r="C822" s="58">
        <f t="shared" si="87"/>
        <v>0</v>
      </c>
      <c r="D822" s="3"/>
      <c r="E822" s="58">
        <f t="shared" si="88"/>
        <v>0</v>
      </c>
      <c r="F822" s="43"/>
      <c r="G822" s="4"/>
      <c r="H822" s="43"/>
      <c r="I822" s="61" t="str">
        <f t="shared" si="89"/>
        <v xml:space="preserve"> </v>
      </c>
      <c r="J822" s="61" t="str">
        <f t="shared" si="90"/>
        <v xml:space="preserve"> </v>
      </c>
      <c r="K822" s="59" t="str">
        <f t="shared" si="91"/>
        <v xml:space="preserve"> </v>
      </c>
      <c r="L822" s="59" t="str">
        <f t="shared" si="92"/>
        <v xml:space="preserve"> </v>
      </c>
      <c r="W822" s="97">
        <f>DATA!A815</f>
        <v>380</v>
      </c>
      <c r="X822" s="97">
        <f>DATA!B815</f>
        <v>113</v>
      </c>
      <c r="Y822" s="39">
        <f>DATA!C815</f>
        <v>68.159433164767734</v>
      </c>
      <c r="Z822" s="38">
        <f>DATA!D815</f>
        <v>0.9789748052241336</v>
      </c>
      <c r="AA822" s="38">
        <f>DATA!E815</f>
        <v>2.4579028686332078</v>
      </c>
    </row>
    <row r="823" spans="1:27" x14ac:dyDescent="0.35">
      <c r="A823" s="2" t="s">
        <v>885</v>
      </c>
      <c r="B823" s="3"/>
      <c r="C823" s="58">
        <f t="shared" si="87"/>
        <v>0</v>
      </c>
      <c r="D823" s="3"/>
      <c r="E823" s="58">
        <f t="shared" si="88"/>
        <v>0</v>
      </c>
      <c r="F823" s="43"/>
      <c r="G823" s="4"/>
      <c r="H823" s="43"/>
      <c r="I823" s="61" t="str">
        <f t="shared" si="89"/>
        <v xml:space="preserve"> </v>
      </c>
      <c r="J823" s="61" t="str">
        <f t="shared" si="90"/>
        <v xml:space="preserve"> </v>
      </c>
      <c r="K823" s="59" t="str">
        <f t="shared" si="91"/>
        <v xml:space="preserve"> </v>
      </c>
      <c r="L823" s="59" t="str">
        <f t="shared" si="92"/>
        <v xml:space="preserve"> </v>
      </c>
      <c r="W823" s="97">
        <f>DATA!A816</f>
        <v>380</v>
      </c>
      <c r="X823" s="97">
        <f>DATA!B816</f>
        <v>114</v>
      </c>
      <c r="Y823" s="39">
        <f>DATA!C816</f>
        <v>69.138407969991874</v>
      </c>
      <c r="Z823" s="38">
        <f>DATA!D816</f>
        <v>0.98037225285975893</v>
      </c>
      <c r="AA823" s="38">
        <f>DATA!E816</f>
        <v>2.4759184201629036</v>
      </c>
    </row>
    <row r="824" spans="1:27" x14ac:dyDescent="0.35">
      <c r="A824" s="2" t="s">
        <v>886</v>
      </c>
      <c r="B824" s="3"/>
      <c r="C824" s="58">
        <f t="shared" si="87"/>
        <v>0</v>
      </c>
      <c r="D824" s="3"/>
      <c r="E824" s="58">
        <f t="shared" si="88"/>
        <v>0</v>
      </c>
      <c r="F824" s="43"/>
      <c r="G824" s="4"/>
      <c r="H824" s="43"/>
      <c r="I824" s="61" t="str">
        <f t="shared" si="89"/>
        <v xml:space="preserve"> </v>
      </c>
      <c r="J824" s="61" t="str">
        <f t="shared" si="90"/>
        <v xml:space="preserve"> </v>
      </c>
      <c r="K824" s="59" t="str">
        <f t="shared" si="91"/>
        <v xml:space="preserve"> </v>
      </c>
      <c r="L824" s="59" t="str">
        <f t="shared" si="92"/>
        <v xml:space="preserve"> </v>
      </c>
      <c r="W824" s="97">
        <f>DATA!A817</f>
        <v>380</v>
      </c>
      <c r="X824" s="97">
        <f>DATA!B817</f>
        <v>115</v>
      </c>
      <c r="Y824" s="39">
        <f>DATA!C817</f>
        <v>70.118780222851626</v>
      </c>
      <c r="Z824" s="38">
        <f>DATA!D817</f>
        <v>0.98163761195573684</v>
      </c>
      <c r="AA824" s="38">
        <f>DATA!E817</f>
        <v>2.4935752707664318</v>
      </c>
    </row>
    <row r="825" spans="1:27" x14ac:dyDescent="0.35">
      <c r="A825" s="2" t="s">
        <v>887</v>
      </c>
      <c r="B825" s="3"/>
      <c r="C825" s="58">
        <f t="shared" si="87"/>
        <v>0</v>
      </c>
      <c r="D825" s="3"/>
      <c r="E825" s="58">
        <f t="shared" si="88"/>
        <v>0</v>
      </c>
      <c r="F825" s="43"/>
      <c r="G825" s="4"/>
      <c r="H825" s="43"/>
      <c r="I825" s="61" t="str">
        <f t="shared" si="89"/>
        <v xml:space="preserve"> </v>
      </c>
      <c r="J825" s="61" t="str">
        <f t="shared" si="90"/>
        <v xml:space="preserve"> </v>
      </c>
      <c r="K825" s="59" t="str">
        <f t="shared" si="91"/>
        <v xml:space="preserve"> </v>
      </c>
      <c r="L825" s="59" t="str">
        <f t="shared" si="92"/>
        <v xml:space="preserve"> </v>
      </c>
      <c r="W825" s="97">
        <f>DATA!A818</f>
        <v>380</v>
      </c>
      <c r="X825" s="97">
        <f>DATA!B818</f>
        <v>116</v>
      </c>
      <c r="Y825" s="39">
        <f>DATA!C818</f>
        <v>71.100417834807359</v>
      </c>
      <c r="Z825" s="38">
        <f>DATA!D818</f>
        <v>0.98277252870510523</v>
      </c>
      <c r="AA825" s="38">
        <f>DATA!E818</f>
        <v>2.5108766447844939</v>
      </c>
    </row>
    <row r="826" spans="1:27" x14ac:dyDescent="0.35">
      <c r="A826" s="2" t="s">
        <v>888</v>
      </c>
      <c r="B826" s="3"/>
      <c r="C826" s="58">
        <f t="shared" si="87"/>
        <v>0</v>
      </c>
      <c r="D826" s="3"/>
      <c r="E826" s="58">
        <f t="shared" si="88"/>
        <v>0</v>
      </c>
      <c r="F826" s="43"/>
      <c r="G826" s="4"/>
      <c r="H826" s="43"/>
      <c r="I826" s="61" t="str">
        <f t="shared" si="89"/>
        <v xml:space="preserve"> </v>
      </c>
      <c r="J826" s="61" t="str">
        <f t="shared" si="90"/>
        <v xml:space="preserve"> </v>
      </c>
      <c r="K826" s="59" t="str">
        <f t="shared" si="91"/>
        <v xml:space="preserve"> </v>
      </c>
      <c r="L826" s="59" t="str">
        <f t="shared" si="92"/>
        <v xml:space="preserve"> </v>
      </c>
      <c r="W826" s="97">
        <f>DATA!A819</f>
        <v>380</v>
      </c>
      <c r="X826" s="97">
        <f>DATA!B819</f>
        <v>117</v>
      </c>
      <c r="Y826" s="39">
        <f>DATA!C819</f>
        <v>72.083190363512472</v>
      </c>
      <c r="Z826" s="38">
        <f>DATA!D819</f>
        <v>0.9837786727801543</v>
      </c>
      <c r="AA826" s="38">
        <f>DATA!E819</f>
        <v>2.5278260070892973</v>
      </c>
    </row>
    <row r="827" spans="1:27" x14ac:dyDescent="0.35">
      <c r="A827" s="2" t="s">
        <v>889</v>
      </c>
      <c r="B827" s="3"/>
      <c r="C827" s="58">
        <f t="shared" si="87"/>
        <v>0</v>
      </c>
      <c r="D827" s="3"/>
      <c r="E827" s="58">
        <f t="shared" si="88"/>
        <v>0</v>
      </c>
      <c r="F827" s="43"/>
      <c r="G827" s="4"/>
      <c r="H827" s="43"/>
      <c r="I827" s="61" t="str">
        <f t="shared" si="89"/>
        <v xml:space="preserve"> </v>
      </c>
      <c r="J827" s="61" t="str">
        <f t="shared" si="90"/>
        <v xml:space="preserve"> </v>
      </c>
      <c r="K827" s="59" t="str">
        <f t="shared" si="91"/>
        <v xml:space="preserve"> </v>
      </c>
      <c r="L827" s="59" t="str">
        <f t="shared" si="92"/>
        <v xml:space="preserve"> </v>
      </c>
      <c r="W827" s="97">
        <f>DATA!A820</f>
        <v>380</v>
      </c>
      <c r="X827" s="97">
        <f>DATA!B820</f>
        <v>118</v>
      </c>
      <c r="Y827" s="39">
        <f>DATA!C820</f>
        <v>73.066969036292619</v>
      </c>
      <c r="Z827" s="38">
        <f>DATA!D820</f>
        <v>0.98465773571934179</v>
      </c>
      <c r="AA827" s="38">
        <f>DATA!E820</f>
        <v>2.5444270456576961</v>
      </c>
    </row>
    <row r="828" spans="1:27" x14ac:dyDescent="0.35">
      <c r="A828" s="2" t="s">
        <v>890</v>
      </c>
      <c r="B828" s="3"/>
      <c r="C828" s="58">
        <f t="shared" si="87"/>
        <v>0</v>
      </c>
      <c r="D828" s="3"/>
      <c r="E828" s="58">
        <f t="shared" si="88"/>
        <v>0</v>
      </c>
      <c r="F828" s="43"/>
      <c r="G828" s="4"/>
      <c r="H828" s="43"/>
      <c r="I828" s="61" t="str">
        <f t="shared" si="89"/>
        <v xml:space="preserve"> </v>
      </c>
      <c r="J828" s="61" t="str">
        <f t="shared" si="90"/>
        <v xml:space="preserve"> </v>
      </c>
      <c r="K828" s="59" t="str">
        <f t="shared" si="91"/>
        <v xml:space="preserve"> </v>
      </c>
      <c r="L828" s="59" t="str">
        <f t="shared" si="92"/>
        <v xml:space="preserve"> </v>
      </c>
      <c r="W828" s="97">
        <f>DATA!A821</f>
        <v>380</v>
      </c>
      <c r="X828" s="97">
        <f>DATA!B821</f>
        <v>119</v>
      </c>
      <c r="Y828" s="39">
        <f>DATA!C821</f>
        <v>74.051626772011957</v>
      </c>
      <c r="Z828" s="38">
        <f>DATA!D821</f>
        <v>0.98541142933981973</v>
      </c>
      <c r="AA828" s="38">
        <f>DATA!E821</f>
        <v>2.56068365453089</v>
      </c>
    </row>
    <row r="829" spans="1:27" x14ac:dyDescent="0.35">
      <c r="A829" s="2" t="s">
        <v>891</v>
      </c>
      <c r="B829" s="3"/>
      <c r="C829" s="58">
        <f t="shared" si="87"/>
        <v>0</v>
      </c>
      <c r="D829" s="3"/>
      <c r="E829" s="58">
        <f t="shared" si="88"/>
        <v>0</v>
      </c>
      <c r="F829" s="43"/>
      <c r="G829" s="4"/>
      <c r="H829" s="43"/>
      <c r="I829" s="61" t="str">
        <f t="shared" si="89"/>
        <v xml:space="preserve"> </v>
      </c>
      <c r="J829" s="61" t="str">
        <f t="shared" si="90"/>
        <v xml:space="preserve"> </v>
      </c>
      <c r="K829" s="59" t="str">
        <f t="shared" si="91"/>
        <v xml:space="preserve"> </v>
      </c>
      <c r="L829" s="59" t="str">
        <f t="shared" si="92"/>
        <v xml:space="preserve"> </v>
      </c>
      <c r="W829" s="97">
        <f>DATA!A822</f>
        <v>380</v>
      </c>
      <c r="X829" s="97">
        <f>DATA!B822</f>
        <v>120</v>
      </c>
      <c r="Y829" s="39">
        <f>DATA!C822</f>
        <v>75.037038201351777</v>
      </c>
      <c r="Z829" s="38">
        <f>DATA!D822</f>
        <v>0.9860414841770293</v>
      </c>
      <c r="AA829" s="38">
        <f>DATA!E822</f>
        <v>2.576599917193946</v>
      </c>
    </row>
    <row r="830" spans="1:27" x14ac:dyDescent="0.35">
      <c r="A830" s="2" t="s">
        <v>892</v>
      </c>
      <c r="B830" s="3"/>
      <c r="C830" s="58">
        <f t="shared" si="87"/>
        <v>0</v>
      </c>
      <c r="D830" s="3"/>
      <c r="E830" s="58">
        <f t="shared" si="88"/>
        <v>0</v>
      </c>
      <c r="F830" s="43"/>
      <c r="G830" s="4"/>
      <c r="H830" s="43"/>
      <c r="I830" s="61" t="str">
        <f t="shared" si="89"/>
        <v xml:space="preserve"> </v>
      </c>
      <c r="J830" s="61" t="str">
        <f t="shared" si="90"/>
        <v xml:space="preserve"> </v>
      </c>
      <c r="K830" s="59" t="str">
        <f t="shared" si="91"/>
        <v xml:space="preserve"> </v>
      </c>
      <c r="L830" s="59" t="str">
        <f t="shared" si="92"/>
        <v xml:space="preserve"> </v>
      </c>
      <c r="W830" s="97">
        <f>DATA!A823</f>
        <v>380</v>
      </c>
      <c r="X830" s="97">
        <f>DATA!B823</f>
        <v>121</v>
      </c>
      <c r="Y830" s="39">
        <f>DATA!C823</f>
        <v>76.023079685528813</v>
      </c>
      <c r="Z830" s="38">
        <f>DATA!D823</f>
        <v>0.98654964795218802</v>
      </c>
      <c r="AA830" s="38">
        <f>DATA!E823</f>
        <v>2.5921800904044918</v>
      </c>
    </row>
    <row r="831" spans="1:27" x14ac:dyDescent="0.35">
      <c r="A831" s="2" t="s">
        <v>893</v>
      </c>
      <c r="B831" s="3"/>
      <c r="C831" s="58">
        <f t="shared" si="87"/>
        <v>0</v>
      </c>
      <c r="D831" s="3"/>
      <c r="E831" s="58">
        <f t="shared" si="88"/>
        <v>0</v>
      </c>
      <c r="F831" s="43"/>
      <c r="G831" s="4"/>
      <c r="H831" s="43"/>
      <c r="I831" s="61" t="str">
        <f t="shared" si="89"/>
        <v xml:space="preserve"> </v>
      </c>
      <c r="J831" s="61" t="str">
        <f t="shared" si="90"/>
        <v xml:space="preserve"> </v>
      </c>
      <c r="K831" s="59" t="str">
        <f t="shared" si="91"/>
        <v xml:space="preserve"> </v>
      </c>
      <c r="L831" s="59" t="str">
        <f t="shared" si="92"/>
        <v xml:space="preserve"> </v>
      </c>
      <c r="W831" s="97">
        <f>DATA!A824</f>
        <v>380</v>
      </c>
      <c r="X831" s="97">
        <f>DATA!B824</f>
        <v>122</v>
      </c>
      <c r="Y831" s="39">
        <f>DATA!C824</f>
        <v>77.009629333481001</v>
      </c>
      <c r="Z831" s="38">
        <f>DATA!D824</f>
        <v>0.98693768406834792</v>
      </c>
      <c r="AA831" s="38">
        <f>DATA!E824</f>
        <v>2.6074285884961741</v>
      </c>
    </row>
    <row r="832" spans="1:27" x14ac:dyDescent="0.35">
      <c r="A832" s="2" t="s">
        <v>894</v>
      </c>
      <c r="B832" s="3"/>
      <c r="C832" s="58">
        <f t="shared" si="87"/>
        <v>0</v>
      </c>
      <c r="D832" s="3"/>
      <c r="E832" s="58">
        <f t="shared" si="88"/>
        <v>0</v>
      </c>
      <c r="F832" s="43"/>
      <c r="G832" s="4"/>
      <c r="H832" s="43"/>
      <c r="I832" s="61" t="str">
        <f t="shared" si="89"/>
        <v xml:space="preserve"> </v>
      </c>
      <c r="J832" s="61" t="str">
        <f t="shared" si="90"/>
        <v xml:space="preserve"> </v>
      </c>
      <c r="K832" s="59" t="str">
        <f t="shared" si="91"/>
        <v xml:space="preserve"> </v>
      </c>
      <c r="L832" s="59" t="str">
        <f t="shared" si="92"/>
        <v xml:space="preserve"> </v>
      </c>
      <c r="W832" s="97">
        <f>DATA!A825</f>
        <v>380</v>
      </c>
      <c r="X832" s="97">
        <f>DATA!B825</f>
        <v>123</v>
      </c>
      <c r="Y832" s="39">
        <f>DATA!C825</f>
        <v>77.996567017549353</v>
      </c>
      <c r="Z832" s="38">
        <f>DATA!D825</f>
        <v>0.98720737013584525</v>
      </c>
      <c r="AA832" s="38">
        <f>DATA!E825</f>
        <v>2.6223499681787539</v>
      </c>
    </row>
    <row r="833" spans="1:27" x14ac:dyDescent="0.35">
      <c r="A833" s="2" t="s">
        <v>895</v>
      </c>
      <c r="B833" s="3"/>
      <c r="C833" s="58">
        <f t="shared" si="87"/>
        <v>0</v>
      </c>
      <c r="D833" s="3"/>
      <c r="E833" s="58">
        <f t="shared" si="88"/>
        <v>0</v>
      </c>
      <c r="F833" s="43"/>
      <c r="G833" s="4"/>
      <c r="H833" s="43"/>
      <c r="I833" s="61" t="str">
        <f t="shared" si="89"/>
        <v xml:space="preserve"> </v>
      </c>
      <c r="J833" s="61" t="str">
        <f t="shared" si="90"/>
        <v xml:space="preserve"> </v>
      </c>
      <c r="K833" s="59" t="str">
        <f t="shared" si="91"/>
        <v xml:space="preserve"> </v>
      </c>
      <c r="L833" s="59" t="str">
        <f t="shared" si="92"/>
        <v xml:space="preserve"> </v>
      </c>
      <c r="W833" s="97">
        <f>DATA!A826</f>
        <v>380</v>
      </c>
      <c r="X833" s="97">
        <f>DATA!B826</f>
        <v>124</v>
      </c>
      <c r="Y833" s="39">
        <f>DATA!C826</f>
        <v>78.983774387685187</v>
      </c>
      <c r="Z833" s="38">
        <f>DATA!D826</f>
        <v>0.98736049652801583</v>
      </c>
      <c r="AA833" s="38">
        <f>DATA!E826</f>
        <v>2.6369489138532662</v>
      </c>
    </row>
    <row r="834" spans="1:27" x14ac:dyDescent="0.35">
      <c r="A834" s="2" t="s">
        <v>896</v>
      </c>
      <c r="B834" s="3"/>
      <c r="C834" s="58">
        <f t="shared" si="87"/>
        <v>0</v>
      </c>
      <c r="D834" s="3"/>
      <c r="E834" s="58">
        <f t="shared" si="88"/>
        <v>0</v>
      </c>
      <c r="F834" s="43"/>
      <c r="G834" s="4"/>
      <c r="H834" s="43"/>
      <c r="I834" s="61" t="str">
        <f t="shared" si="89"/>
        <v xml:space="preserve"> </v>
      </c>
      <c r="J834" s="61" t="str">
        <f t="shared" si="90"/>
        <v xml:space="preserve"> </v>
      </c>
      <c r="K834" s="59" t="str">
        <f t="shared" si="91"/>
        <v xml:space="preserve"> </v>
      </c>
      <c r="L834" s="59" t="str">
        <f t="shared" si="92"/>
        <v xml:space="preserve"> </v>
      </c>
      <c r="W834" s="97">
        <f>DATA!A827</f>
        <v>380</v>
      </c>
      <c r="X834" s="97">
        <f>DATA!B827</f>
        <v>125</v>
      </c>
      <c r="Y834" s="39">
        <f>DATA!C827</f>
        <v>79.9711348842132</v>
      </c>
      <c r="Z834" s="38">
        <f>DATA!D827</f>
        <v>0.98739886496758444</v>
      </c>
      <c r="AA834" s="38">
        <f>DATA!E827</f>
        <v>2.6512302234572602</v>
      </c>
    </row>
    <row r="835" spans="1:27" x14ac:dyDescent="0.35">
      <c r="A835" s="2" t="s">
        <v>897</v>
      </c>
      <c r="B835" s="3"/>
      <c r="C835" s="58">
        <f t="shared" si="87"/>
        <v>0</v>
      </c>
      <c r="D835" s="3"/>
      <c r="E835" s="58">
        <f t="shared" si="88"/>
        <v>0</v>
      </c>
      <c r="F835" s="43"/>
      <c r="G835" s="4"/>
      <c r="H835" s="43"/>
      <c r="I835" s="61" t="str">
        <f t="shared" si="89"/>
        <v xml:space="preserve"> </v>
      </c>
      <c r="J835" s="61" t="str">
        <f t="shared" si="90"/>
        <v xml:space="preserve"> </v>
      </c>
      <c r="K835" s="59" t="str">
        <f t="shared" si="91"/>
        <v xml:space="preserve"> </v>
      </c>
      <c r="L835" s="59" t="str">
        <f t="shared" si="92"/>
        <v xml:space="preserve"> </v>
      </c>
      <c r="W835" s="97">
        <f>DATA!A828</f>
        <v>380</v>
      </c>
      <c r="X835" s="97">
        <f>DATA!B828</f>
        <v>126</v>
      </c>
      <c r="Y835" s="39">
        <f>DATA!C828</f>
        <v>80.958533749180788</v>
      </c>
      <c r="Z835" s="38">
        <f>DATA!D828</f>
        <v>0.98732428714429332</v>
      </c>
      <c r="AA835" s="38">
        <f>DATA!E828</f>
        <v>2.6651987948519968</v>
      </c>
    </row>
    <row r="836" spans="1:27" x14ac:dyDescent="0.35">
      <c r="A836" s="2" t="s">
        <v>898</v>
      </c>
      <c r="B836" s="3"/>
      <c r="C836" s="58">
        <f t="shared" si="87"/>
        <v>0</v>
      </c>
      <c r="D836" s="3"/>
      <c r="E836" s="58">
        <f t="shared" si="88"/>
        <v>0</v>
      </c>
      <c r="F836" s="43"/>
      <c r="G836" s="4"/>
      <c r="H836" s="43"/>
      <c r="I836" s="61" t="str">
        <f t="shared" si="89"/>
        <v xml:space="preserve"> </v>
      </c>
      <c r="J836" s="61" t="str">
        <f t="shared" si="90"/>
        <v xml:space="preserve"> </v>
      </c>
      <c r="K836" s="59" t="str">
        <f t="shared" si="91"/>
        <v xml:space="preserve"> </v>
      </c>
      <c r="L836" s="59" t="str">
        <f t="shared" si="92"/>
        <v xml:space="preserve"> </v>
      </c>
      <c r="W836" s="97">
        <f>DATA!A829</f>
        <v>380</v>
      </c>
      <c r="X836" s="97">
        <f>DATA!B829</f>
        <v>127</v>
      </c>
      <c r="Y836" s="39">
        <f>DATA!C829</f>
        <v>81.945858036325092</v>
      </c>
      <c r="Z836" s="38">
        <f>DATA!D829</f>
        <v>0.98713858336458671</v>
      </c>
      <c r="AA836" s="38">
        <f>DATA!E829</f>
        <v>2.6788596127604336</v>
      </c>
    </row>
    <row r="837" spans="1:27" x14ac:dyDescent="0.35">
      <c r="A837" s="2" t="s">
        <v>899</v>
      </c>
      <c r="B837" s="3"/>
      <c r="C837" s="58">
        <f t="shared" si="87"/>
        <v>0</v>
      </c>
      <c r="D837" s="3"/>
      <c r="E837" s="58">
        <f t="shared" si="88"/>
        <v>0</v>
      </c>
      <c r="F837" s="43"/>
      <c r="G837" s="4"/>
      <c r="H837" s="43"/>
      <c r="I837" s="61" t="str">
        <f t="shared" si="89"/>
        <v xml:space="preserve"> </v>
      </c>
      <c r="J837" s="61" t="str">
        <f t="shared" si="90"/>
        <v xml:space="preserve"> </v>
      </c>
      <c r="K837" s="59" t="str">
        <f t="shared" si="91"/>
        <v xml:space="preserve"> </v>
      </c>
      <c r="L837" s="59" t="str">
        <f t="shared" si="92"/>
        <v xml:space="preserve"> </v>
      </c>
      <c r="W837" s="97">
        <f>DATA!A830</f>
        <v>380</v>
      </c>
      <c r="X837" s="97">
        <f>DATA!B830</f>
        <v>128</v>
      </c>
      <c r="Y837" s="39">
        <f>DATA!C830</f>
        <v>82.932996619689675</v>
      </c>
      <c r="Z837" s="38">
        <f>DATA!D830</f>
        <v>0.98684358123323079</v>
      </c>
      <c r="AA837" s="38">
        <f>DATA!E830</f>
        <v>2.6922177362620201</v>
      </c>
    </row>
    <row r="838" spans="1:27" x14ac:dyDescent="0.35">
      <c r="A838" s="2" t="s">
        <v>900</v>
      </c>
      <c r="B838" s="3"/>
      <c r="C838" s="58">
        <f t="shared" si="87"/>
        <v>0</v>
      </c>
      <c r="D838" s="3"/>
      <c r="E838" s="58">
        <f t="shared" si="88"/>
        <v>0</v>
      </c>
      <c r="F838" s="43"/>
      <c r="G838" s="4"/>
      <c r="H838" s="43"/>
      <c r="I838" s="61" t="str">
        <f t="shared" si="89"/>
        <v xml:space="preserve"> </v>
      </c>
      <c r="J838" s="61" t="str">
        <f t="shared" si="90"/>
        <v xml:space="preserve"> </v>
      </c>
      <c r="K838" s="59" t="str">
        <f t="shared" si="91"/>
        <v xml:space="preserve"> </v>
      </c>
      <c r="L838" s="59" t="str">
        <f t="shared" si="92"/>
        <v xml:space="preserve"> </v>
      </c>
      <c r="W838" s="97">
        <f>DATA!A831</f>
        <v>380</v>
      </c>
      <c r="X838" s="97">
        <f>DATA!B831</f>
        <v>129</v>
      </c>
      <c r="Y838" s="39">
        <f>DATA!C831</f>
        <v>83.919840200922906</v>
      </c>
      <c r="Z838" s="38">
        <f>DATA!D831</f>
        <v>0.98644111436793125</v>
      </c>
      <c r="AA838" s="38">
        <f>DATA!E831</f>
        <v>2.7052782868476442</v>
      </c>
    </row>
    <row r="839" spans="1:27" x14ac:dyDescent="0.35">
      <c r="A839" s="2" t="s">
        <v>901</v>
      </c>
      <c r="B839" s="3"/>
      <c r="C839" s="58">
        <f t="shared" si="87"/>
        <v>0</v>
      </c>
      <c r="D839" s="3"/>
      <c r="E839" s="58">
        <f t="shared" si="88"/>
        <v>0</v>
      </c>
      <c r="F839" s="43"/>
      <c r="G839" s="4"/>
      <c r="H839" s="43"/>
      <c r="I839" s="61" t="str">
        <f t="shared" si="89"/>
        <v xml:space="preserve"> </v>
      </c>
      <c r="J839" s="61" t="str">
        <f t="shared" si="90"/>
        <v xml:space="preserve"> </v>
      </c>
      <c r="K839" s="59" t="str">
        <f t="shared" si="91"/>
        <v xml:space="preserve"> </v>
      </c>
      <c r="L839" s="59" t="str">
        <f t="shared" si="92"/>
        <v xml:space="preserve"> </v>
      </c>
      <c r="W839" s="97">
        <f>DATA!A832</f>
        <v>380</v>
      </c>
      <c r="X839" s="97">
        <f>DATA!B832</f>
        <v>130</v>
      </c>
      <c r="Y839" s="39">
        <f>DATA!C832</f>
        <v>84.90628131529084</v>
      </c>
      <c r="Z839" s="38">
        <f>DATA!D832</f>
        <v>0.98593302114656112</v>
      </c>
      <c r="AA839" s="38">
        <f>DATA!E832</f>
        <v>2.7180464370356301</v>
      </c>
    </row>
    <row r="840" spans="1:27" x14ac:dyDescent="0.35">
      <c r="A840" s="2" t="s">
        <v>902</v>
      </c>
      <c r="B840" s="3"/>
      <c r="C840" s="58">
        <f t="shared" si="87"/>
        <v>0</v>
      </c>
      <c r="D840" s="3"/>
      <c r="E840" s="58">
        <f t="shared" si="88"/>
        <v>0</v>
      </c>
      <c r="F840" s="43"/>
      <c r="G840" s="4"/>
      <c r="H840" s="43"/>
      <c r="I840" s="61" t="str">
        <f t="shared" si="89"/>
        <v xml:space="preserve"> </v>
      </c>
      <c r="J840" s="61" t="str">
        <f t="shared" si="90"/>
        <v xml:space="preserve"> </v>
      </c>
      <c r="K840" s="59" t="str">
        <f t="shared" si="91"/>
        <v xml:space="preserve"> </v>
      </c>
      <c r="L840" s="59" t="str">
        <f t="shared" si="92"/>
        <v xml:space="preserve"> </v>
      </c>
      <c r="W840" s="97">
        <f>DATA!A833</f>
        <v>380</v>
      </c>
      <c r="X840" s="97">
        <f>DATA!B833</f>
        <v>131</v>
      </c>
      <c r="Y840" s="39">
        <f>DATA!C833</f>
        <v>85.892214336437391</v>
      </c>
      <c r="Z840" s="38">
        <f>DATA!D833</f>
        <v>0.98532114348792277</v>
      </c>
      <c r="AA840" s="38">
        <f>DATA!E833</f>
        <v>2.7305273995473716</v>
      </c>
    </row>
    <row r="841" spans="1:27" x14ac:dyDescent="0.35">
      <c r="A841" s="2" t="s">
        <v>903</v>
      </c>
      <c r="B841" s="3"/>
      <c r="C841" s="58">
        <f t="shared" si="87"/>
        <v>0</v>
      </c>
      <c r="D841" s="3"/>
      <c r="E841" s="58">
        <f t="shared" si="88"/>
        <v>0</v>
      </c>
      <c r="F841" s="43"/>
      <c r="G841" s="4"/>
      <c r="H841" s="43"/>
      <c r="I841" s="61" t="str">
        <f t="shared" si="89"/>
        <v xml:space="preserve"> </v>
      </c>
      <c r="J841" s="61" t="str">
        <f t="shared" si="90"/>
        <v xml:space="preserve"> </v>
      </c>
      <c r="K841" s="59" t="str">
        <f t="shared" si="91"/>
        <v xml:space="preserve"> </v>
      </c>
      <c r="L841" s="59" t="str">
        <f t="shared" si="92"/>
        <v xml:space="preserve"> </v>
      </c>
      <c r="W841" s="97">
        <f>DATA!A834</f>
        <v>380</v>
      </c>
      <c r="X841" s="97">
        <f>DATA!B834</f>
        <v>132</v>
      </c>
      <c r="Y841" s="39">
        <f>DATA!C834</f>
        <v>86.877535479925314</v>
      </c>
      <c r="Z841" s="38">
        <f>DATA!D834</f>
        <v>0.9846073256656851</v>
      </c>
      <c r="AA841" s="38">
        <f>DATA!E834</f>
        <v>2.7427264170390941</v>
      </c>
    </row>
    <row r="842" spans="1:27" x14ac:dyDescent="0.35">
      <c r="A842" s="2" t="s">
        <v>904</v>
      </c>
      <c r="B842" s="3"/>
      <c r="C842" s="58">
        <f t="shared" ref="C842:C905" si="93">IF($P$17=1,CONVERT(B842,"lbm","kg"),B842)</f>
        <v>0</v>
      </c>
      <c r="D842" s="3"/>
      <c r="E842" s="58">
        <f t="shared" ref="E842:E905" si="94">IF($P$17=1,CONVERT(D842,"lbm","kg"),D842)</f>
        <v>0</v>
      </c>
      <c r="F842" s="43"/>
      <c r="G842" s="4"/>
      <c r="H842" s="43"/>
      <c r="I842" s="61" t="str">
        <f t="shared" si="89"/>
        <v xml:space="preserve"> </v>
      </c>
      <c r="J842" s="61" t="str">
        <f t="shared" si="90"/>
        <v xml:space="preserve"> </v>
      </c>
      <c r="K842" s="59" t="str">
        <f t="shared" si="91"/>
        <v xml:space="preserve"> </v>
      </c>
      <c r="L842" s="59" t="str">
        <f t="shared" si="92"/>
        <v xml:space="preserve"> </v>
      </c>
      <c r="W842" s="97">
        <f>DATA!A835</f>
        <v>380</v>
      </c>
      <c r="X842" s="97">
        <f>DATA!B835</f>
        <v>133</v>
      </c>
      <c r="Y842" s="39">
        <f>DATA!C835</f>
        <v>87.862142805590992</v>
      </c>
      <c r="Z842" s="38">
        <f>DATA!D835</f>
        <v>0.98379341315606084</v>
      </c>
      <c r="AA842" s="38">
        <f>DATA!E835</f>
        <v>2.7546487523843037</v>
      </c>
    </row>
    <row r="843" spans="1:27" x14ac:dyDescent="0.35">
      <c r="A843" s="2" t="s">
        <v>905</v>
      </c>
      <c r="B843" s="3"/>
      <c r="C843" s="58">
        <f t="shared" si="93"/>
        <v>0</v>
      </c>
      <c r="D843" s="3"/>
      <c r="E843" s="58">
        <f t="shared" si="94"/>
        <v>0</v>
      </c>
      <c r="F843" s="43"/>
      <c r="G843" s="4"/>
      <c r="H843" s="43"/>
      <c r="I843" s="61" t="str">
        <f t="shared" ref="I843:I906" si="95">IF(F843&gt;0,(((E843-C843)*F843)+(($P$12-E843)/(VLOOKUP(E843,$S$10:$U$182,2)))*(VLOOKUP(E843,$S$10:$U$182,3))+((C843-$P$11)/(VLOOKUP(C843,$S$10:$U$182,2)))*(VLOOKUP(C843,$S$10:$U$182,3)))/($P$12-$P$11)," ")</f>
        <v xml:space="preserve"> </v>
      </c>
      <c r="J843" s="61" t="str">
        <f t="shared" ref="J843:J906" si="96">IF(G843&gt;0,IF(B843=0," ",(I843/(1+(G843*$B$7))))," ")</f>
        <v xml:space="preserve"> </v>
      </c>
      <c r="K843" s="59" t="str">
        <f t="shared" ref="K843:K906" si="97">IF(H843&gt;0,IF(B843&gt;1,(I843*H843)," ")," ")</f>
        <v xml:space="preserve"> </v>
      </c>
      <c r="L843" s="59" t="str">
        <f t="shared" ref="L843:L906" si="98">IF(G843=0," ",IF(H843=0," ",IF(G843&gt;0,IF(B843&gt;1,(J843*H843)," ")," ")))</f>
        <v xml:space="preserve"> </v>
      </c>
      <c r="W843" s="97">
        <f>DATA!A836</f>
        <v>380</v>
      </c>
      <c r="X843" s="97">
        <f>DATA!B836</f>
        <v>134</v>
      </c>
      <c r="Y843" s="39">
        <f>DATA!C836</f>
        <v>88.845936218747056</v>
      </c>
      <c r="Z843" s="38">
        <f>DATA!D836</f>
        <v>0.98288125151915295</v>
      </c>
      <c r="AA843" s="38">
        <f>DATA!E836</f>
        <v>2.7662996794997357</v>
      </c>
    </row>
    <row r="844" spans="1:27" x14ac:dyDescent="0.35">
      <c r="A844" s="2" t="s">
        <v>906</v>
      </c>
      <c r="B844" s="3"/>
      <c r="C844" s="58">
        <f t="shared" si="93"/>
        <v>0</v>
      </c>
      <c r="D844" s="3"/>
      <c r="E844" s="58">
        <f t="shared" si="94"/>
        <v>0</v>
      </c>
      <c r="F844" s="43"/>
      <c r="G844" s="4"/>
      <c r="H844" s="43"/>
      <c r="I844" s="61" t="str">
        <f t="shared" si="95"/>
        <v xml:space="preserve"> </v>
      </c>
      <c r="J844" s="61" t="str">
        <f t="shared" si="96"/>
        <v xml:space="preserve"> </v>
      </c>
      <c r="K844" s="59" t="str">
        <f t="shared" si="97"/>
        <v xml:space="preserve"> </v>
      </c>
      <c r="L844" s="59" t="str">
        <f t="shared" si="98"/>
        <v xml:space="preserve"> </v>
      </c>
      <c r="W844" s="97">
        <f>DATA!A837</f>
        <v>380</v>
      </c>
      <c r="X844" s="97">
        <f>DATA!B837</f>
        <v>135</v>
      </c>
      <c r="Y844" s="39">
        <f>DATA!C837</f>
        <v>89.828817470266216</v>
      </c>
      <c r="Z844" s="38">
        <f>DATA!D837</f>
        <v>0.98187268531383154</v>
      </c>
      <c r="AA844" s="38">
        <f>DATA!E837</f>
        <v>2.7776844747060103</v>
      </c>
    </row>
    <row r="845" spans="1:27" x14ac:dyDescent="0.35">
      <c r="A845" s="2" t="s">
        <v>907</v>
      </c>
      <c r="B845" s="3"/>
      <c r="C845" s="58">
        <f t="shared" si="93"/>
        <v>0</v>
      </c>
      <c r="D845" s="3"/>
      <c r="E845" s="58">
        <f t="shared" si="94"/>
        <v>0</v>
      </c>
      <c r="F845" s="43"/>
      <c r="G845" s="4"/>
      <c r="H845" s="43"/>
      <c r="I845" s="61" t="str">
        <f t="shared" si="95"/>
        <v xml:space="preserve"> </v>
      </c>
      <c r="J845" s="61" t="str">
        <f t="shared" si="96"/>
        <v xml:space="preserve"> </v>
      </c>
      <c r="K845" s="59" t="str">
        <f t="shared" si="97"/>
        <v xml:space="preserve"> </v>
      </c>
      <c r="L845" s="59" t="str">
        <f t="shared" si="98"/>
        <v xml:space="preserve"> </v>
      </c>
      <c r="W845" s="97">
        <f>DATA!A838</f>
        <v>380</v>
      </c>
      <c r="X845" s="97">
        <f>DATA!B838</f>
        <v>136</v>
      </c>
      <c r="Y845" s="39">
        <f>DATA!C838</f>
        <v>90.810690155580048</v>
      </c>
      <c r="Z845" s="38">
        <f>DATA!D838</f>
        <v>0.98076955704670965</v>
      </c>
      <c r="AA845" s="38">
        <f>DATA!E838</f>
        <v>2.7888084086128213</v>
      </c>
    </row>
    <row r="846" spans="1:27" x14ac:dyDescent="0.35">
      <c r="A846" s="2" t="s">
        <v>908</v>
      </c>
      <c r="B846" s="3"/>
      <c r="C846" s="58">
        <f t="shared" si="93"/>
        <v>0</v>
      </c>
      <c r="D846" s="3"/>
      <c r="E846" s="58">
        <f t="shared" si="94"/>
        <v>0</v>
      </c>
      <c r="F846" s="43"/>
      <c r="G846" s="4"/>
      <c r="H846" s="43"/>
      <c r="I846" s="61" t="str">
        <f t="shared" si="95"/>
        <v xml:space="preserve"> </v>
      </c>
      <c r="J846" s="61" t="str">
        <f t="shared" si="96"/>
        <v xml:space="preserve"> </v>
      </c>
      <c r="K846" s="59" t="str">
        <f t="shared" si="97"/>
        <v xml:space="preserve"> </v>
      </c>
      <c r="L846" s="59" t="str">
        <f t="shared" si="98"/>
        <v xml:space="preserve"> </v>
      </c>
      <c r="W846" s="97">
        <f>DATA!A839</f>
        <v>380</v>
      </c>
      <c r="X846" s="97">
        <f>DATA!B839</f>
        <v>137</v>
      </c>
      <c r="Y846" s="39">
        <f>DATA!C839</f>
        <v>91.791459712626761</v>
      </c>
      <c r="Z846" s="38">
        <f>DATA!D839</f>
        <v>0.97957370615451467</v>
      </c>
      <c r="AA846" s="38">
        <f>DATA!E839</f>
        <v>2.7996767385171992</v>
      </c>
    </row>
    <row r="847" spans="1:27" x14ac:dyDescent="0.35">
      <c r="A847" s="2" t="s">
        <v>909</v>
      </c>
      <c r="B847" s="3"/>
      <c r="C847" s="58">
        <f t="shared" si="93"/>
        <v>0</v>
      </c>
      <c r="D847" s="3"/>
      <c r="E847" s="58">
        <f t="shared" si="94"/>
        <v>0</v>
      </c>
      <c r="F847" s="43"/>
      <c r="G847" s="4"/>
      <c r="H847" s="43"/>
      <c r="I847" s="61" t="str">
        <f t="shared" si="95"/>
        <v xml:space="preserve"> </v>
      </c>
      <c r="J847" s="61" t="str">
        <f t="shared" si="96"/>
        <v xml:space="preserve"> </v>
      </c>
      <c r="K847" s="59" t="str">
        <f t="shared" si="97"/>
        <v xml:space="preserve"> </v>
      </c>
      <c r="L847" s="59" t="str">
        <f t="shared" si="98"/>
        <v xml:space="preserve"> </v>
      </c>
      <c r="W847" s="97">
        <f>DATA!A840</f>
        <v>380</v>
      </c>
      <c r="X847" s="97">
        <f>DATA!B840</f>
        <v>138</v>
      </c>
      <c r="Y847" s="39">
        <f>DATA!C840</f>
        <v>92.771033418781272</v>
      </c>
      <c r="Z847" s="38">
        <f>DATA!D840</f>
        <v>0.97828696802012516</v>
      </c>
      <c r="AA847" s="38">
        <f>DATA!E840</f>
        <v>2.8102947013022996</v>
      </c>
    </row>
    <row r="848" spans="1:27" x14ac:dyDescent="0.35">
      <c r="A848" s="2" t="s">
        <v>910</v>
      </c>
      <c r="B848" s="3"/>
      <c r="C848" s="58">
        <f t="shared" si="93"/>
        <v>0</v>
      </c>
      <c r="D848" s="3"/>
      <c r="E848" s="58">
        <f t="shared" si="94"/>
        <v>0</v>
      </c>
      <c r="F848" s="43"/>
      <c r="G848" s="4"/>
      <c r="H848" s="43"/>
      <c r="I848" s="61" t="str">
        <f t="shared" si="95"/>
        <v xml:space="preserve"> </v>
      </c>
      <c r="J848" s="61" t="str">
        <f t="shared" si="96"/>
        <v xml:space="preserve"> </v>
      </c>
      <c r="K848" s="59" t="str">
        <f t="shared" si="97"/>
        <v xml:space="preserve"> </v>
      </c>
      <c r="L848" s="59" t="str">
        <f t="shared" si="98"/>
        <v xml:space="preserve"> </v>
      </c>
      <c r="W848" s="97">
        <f>DATA!A841</f>
        <v>380</v>
      </c>
      <c r="X848" s="97">
        <f>DATA!B841</f>
        <v>139</v>
      </c>
      <c r="Y848" s="39">
        <f>DATA!C841</f>
        <v>93.749320386801401</v>
      </c>
      <c r="Z848" s="38">
        <f>DATA!D841</f>
        <v>0.97691117302219865</v>
      </c>
      <c r="AA848" s="38">
        <f>DATA!E841</f>
        <v>2.8206675068232085</v>
      </c>
    </row>
    <row r="849" spans="1:27" x14ac:dyDescent="0.35">
      <c r="A849" s="2" t="s">
        <v>911</v>
      </c>
      <c r="B849" s="3"/>
      <c r="C849" s="58">
        <f t="shared" si="93"/>
        <v>0</v>
      </c>
      <c r="D849" s="3"/>
      <c r="E849" s="58">
        <f t="shared" si="94"/>
        <v>0</v>
      </c>
      <c r="F849" s="43"/>
      <c r="G849" s="4"/>
      <c r="H849" s="43"/>
      <c r="I849" s="61" t="str">
        <f t="shared" si="95"/>
        <v xml:space="preserve"> </v>
      </c>
      <c r="J849" s="61" t="str">
        <f t="shared" si="96"/>
        <v xml:space="preserve"> </v>
      </c>
      <c r="K849" s="59" t="str">
        <f t="shared" si="97"/>
        <v xml:space="preserve"> </v>
      </c>
      <c r="L849" s="59" t="str">
        <f t="shared" si="98"/>
        <v xml:space="preserve"> </v>
      </c>
      <c r="W849" s="97">
        <f>DATA!A842</f>
        <v>380</v>
      </c>
      <c r="X849" s="97">
        <f>DATA!B842</f>
        <v>140</v>
      </c>
      <c r="Y849" s="39">
        <f>DATA!C842</f>
        <v>94.726231559823603</v>
      </c>
      <c r="Z849" s="38">
        <f>DATA!D842</f>
        <v>0.97544814561803506</v>
      </c>
      <c r="AA849" s="38">
        <f>DATA!E842</f>
        <v>2.8308003317654453</v>
      </c>
    </row>
    <row r="850" spans="1:27" x14ac:dyDescent="0.35">
      <c r="A850" s="2" t="s">
        <v>912</v>
      </c>
      <c r="B850" s="3"/>
      <c r="C850" s="58">
        <f t="shared" si="93"/>
        <v>0</v>
      </c>
      <c r="D850" s="3"/>
      <c r="E850" s="58">
        <f t="shared" si="94"/>
        <v>0</v>
      </c>
      <c r="F850" s="43"/>
      <c r="G850" s="4"/>
      <c r="H850" s="43"/>
      <c r="I850" s="61" t="str">
        <f t="shared" si="95"/>
        <v xml:space="preserve"> </v>
      </c>
      <c r="J850" s="61" t="str">
        <f t="shared" si="96"/>
        <v xml:space="preserve"> </v>
      </c>
      <c r="K850" s="59" t="str">
        <f t="shared" si="97"/>
        <v xml:space="preserve"> </v>
      </c>
      <c r="L850" s="59" t="str">
        <f t="shared" si="98"/>
        <v xml:space="preserve"> </v>
      </c>
      <c r="W850" s="97">
        <f>DATA!A843</f>
        <v>380</v>
      </c>
      <c r="X850" s="97">
        <f>DATA!B843</f>
        <v>141</v>
      </c>
      <c r="Y850" s="39">
        <f>DATA!C843</f>
        <v>95.701679705441634</v>
      </c>
      <c r="Z850" s="38">
        <f>DATA!D843</f>
        <v>0.97389970345957266</v>
      </c>
      <c r="AA850" s="38">
        <f>DATA!E843</f>
        <v>2.8406983139611519</v>
      </c>
    </row>
    <row r="851" spans="1:27" x14ac:dyDescent="0.35">
      <c r="A851" s="2" t="s">
        <v>913</v>
      </c>
      <c r="B851" s="3"/>
      <c r="C851" s="58">
        <f t="shared" si="93"/>
        <v>0</v>
      </c>
      <c r="D851" s="3"/>
      <c r="E851" s="58">
        <f t="shared" si="94"/>
        <v>0</v>
      </c>
      <c r="F851" s="43"/>
      <c r="G851" s="4"/>
      <c r="H851" s="43"/>
      <c r="I851" s="61" t="str">
        <f t="shared" si="95"/>
        <v xml:space="preserve"> </v>
      </c>
      <c r="J851" s="61" t="str">
        <f t="shared" si="96"/>
        <v xml:space="preserve"> </v>
      </c>
      <c r="K851" s="59" t="str">
        <f t="shared" si="97"/>
        <v xml:space="preserve"> </v>
      </c>
      <c r="L851" s="59" t="str">
        <f t="shared" si="98"/>
        <v xml:space="preserve"> </v>
      </c>
      <c r="W851" s="97">
        <f>DATA!A844</f>
        <v>380</v>
      </c>
      <c r="X851" s="97">
        <f>DATA!B844</f>
        <v>142</v>
      </c>
      <c r="Y851" s="39">
        <f>DATA!C844</f>
        <v>96.6755794089012</v>
      </c>
      <c r="Z851" s="38">
        <f>DATA!D844</f>
        <v>0.97226765654208336</v>
      </c>
      <c r="AA851" s="38">
        <f>DATA!E844</f>
        <v>2.8503665471474156</v>
      </c>
    </row>
    <row r="852" spans="1:27" x14ac:dyDescent="0.35">
      <c r="A852" s="2" t="s">
        <v>914</v>
      </c>
      <c r="B852" s="3"/>
      <c r="C852" s="58">
        <f t="shared" si="93"/>
        <v>0</v>
      </c>
      <c r="D852" s="3"/>
      <c r="E852" s="58">
        <f t="shared" si="94"/>
        <v>0</v>
      </c>
      <c r="F852" s="43"/>
      <c r="G852" s="4"/>
      <c r="H852" s="43"/>
      <c r="I852" s="61" t="str">
        <f t="shared" si="95"/>
        <v xml:space="preserve"> </v>
      </c>
      <c r="J852" s="61" t="str">
        <f t="shared" si="96"/>
        <v xml:space="preserve"> </v>
      </c>
      <c r="K852" s="59" t="str">
        <f t="shared" si="97"/>
        <v xml:space="preserve"> </v>
      </c>
      <c r="L852" s="59" t="str">
        <f t="shared" si="98"/>
        <v xml:space="preserve"> </v>
      </c>
      <c r="W852" s="97">
        <f>DATA!A845</f>
        <v>380</v>
      </c>
      <c r="X852" s="97">
        <f>DATA!B845</f>
        <v>143</v>
      </c>
      <c r="Y852" s="39">
        <f>DATA!C845</f>
        <v>97.647847065443287</v>
      </c>
      <c r="Z852" s="38">
        <f>DATA!D845</f>
        <v>0.97055380638582278</v>
      </c>
      <c r="AA852" s="38">
        <f>DATA!E845</f>
        <v>2.8598100761506928</v>
      </c>
    </row>
    <row r="853" spans="1:27" x14ac:dyDescent="0.35">
      <c r="A853" s="2" t="s">
        <v>915</v>
      </c>
      <c r="B853" s="3"/>
      <c r="C853" s="58">
        <f t="shared" si="93"/>
        <v>0</v>
      </c>
      <c r="D853" s="3"/>
      <c r="E853" s="58">
        <f t="shared" si="94"/>
        <v>0</v>
      </c>
      <c r="F853" s="43"/>
      <c r="G853" s="4"/>
      <c r="H853" s="43"/>
      <c r="I853" s="61" t="str">
        <f t="shared" si="95"/>
        <v xml:space="preserve"> </v>
      </c>
      <c r="J853" s="61" t="str">
        <f t="shared" si="96"/>
        <v xml:space="preserve"> </v>
      </c>
      <c r="K853" s="59" t="str">
        <f t="shared" si="97"/>
        <v xml:space="preserve"> </v>
      </c>
      <c r="L853" s="59" t="str">
        <f t="shared" si="98"/>
        <v xml:space="preserve"> </v>
      </c>
      <c r="W853" s="97">
        <f>DATA!A846</f>
        <v>380</v>
      </c>
      <c r="X853" s="97">
        <f>DATA!B846</f>
        <v>144</v>
      </c>
      <c r="Y853" s="39">
        <f>DATA!C846</f>
        <v>98.61840087182911</v>
      </c>
      <c r="Z853" s="38">
        <f>DATA!D846</f>
        <v>0.96875994524960163</v>
      </c>
      <c r="AA853" s="38">
        <f>DATA!E846</f>
        <v>2.8690338924810277</v>
      </c>
    </row>
    <row r="854" spans="1:27" x14ac:dyDescent="0.35">
      <c r="A854" s="2" t="s">
        <v>916</v>
      </c>
      <c r="B854" s="3"/>
      <c r="C854" s="58">
        <f t="shared" si="93"/>
        <v>0</v>
      </c>
      <c r="D854" s="3"/>
      <c r="E854" s="58">
        <f t="shared" si="94"/>
        <v>0</v>
      </c>
      <c r="F854" s="43"/>
      <c r="G854" s="4"/>
      <c r="H854" s="43"/>
      <c r="I854" s="61" t="str">
        <f t="shared" si="95"/>
        <v xml:space="preserve"> </v>
      </c>
      <c r="J854" s="61" t="str">
        <f t="shared" si="96"/>
        <v xml:space="preserve"> </v>
      </c>
      <c r="K854" s="59" t="str">
        <f t="shared" si="97"/>
        <v xml:space="preserve"> </v>
      </c>
      <c r="L854" s="59" t="str">
        <f t="shared" si="98"/>
        <v xml:space="preserve"> </v>
      </c>
      <c r="W854" s="97">
        <f>DATA!A847</f>
        <v>380</v>
      </c>
      <c r="X854" s="97">
        <f>DATA!B847</f>
        <v>145</v>
      </c>
      <c r="Y854" s="39">
        <f>DATA!C847</f>
        <v>99.587160817078711</v>
      </c>
      <c r="Z854" s="38">
        <f>DATA!D847</f>
        <v>0.96688785537641309</v>
      </c>
      <c r="AA854" s="38">
        <f>DATA!E847</f>
        <v>2.8780429303194586</v>
      </c>
    </row>
    <row r="855" spans="1:27" x14ac:dyDescent="0.35">
      <c r="A855" s="2" t="s">
        <v>917</v>
      </c>
      <c r="B855" s="3"/>
      <c r="C855" s="58">
        <f t="shared" si="93"/>
        <v>0</v>
      </c>
      <c r="D855" s="3"/>
      <c r="E855" s="58">
        <f t="shared" si="94"/>
        <v>0</v>
      </c>
      <c r="F855" s="43"/>
      <c r="G855" s="4"/>
      <c r="H855" s="43"/>
      <c r="I855" s="61" t="str">
        <f t="shared" si="95"/>
        <v xml:space="preserve"> </v>
      </c>
      <c r="J855" s="61" t="str">
        <f t="shared" si="96"/>
        <v xml:space="preserve"> </v>
      </c>
      <c r="K855" s="59" t="str">
        <f t="shared" si="97"/>
        <v xml:space="preserve"> </v>
      </c>
      <c r="L855" s="59" t="str">
        <f t="shared" si="98"/>
        <v xml:space="preserve"> </v>
      </c>
      <c r="W855" s="97">
        <f>DATA!A848</f>
        <v>380</v>
      </c>
      <c r="X855" s="97">
        <f>DATA!B848</f>
        <v>146</v>
      </c>
      <c r="Y855" s="39">
        <f>DATA!C848</f>
        <v>100.55404867245512</v>
      </c>
      <c r="Z855" s="38">
        <f>DATA!D848</f>
        <v>0.96493930827071139</v>
      </c>
      <c r="AA855" s="38">
        <f>DATA!E848</f>
        <v>2.886842062881926</v>
      </c>
    </row>
    <row r="856" spans="1:27" x14ac:dyDescent="0.35">
      <c r="A856" s="2" t="s">
        <v>918</v>
      </c>
      <c r="B856" s="3"/>
      <c r="C856" s="58">
        <f t="shared" si="93"/>
        <v>0</v>
      </c>
      <c r="D856" s="3"/>
      <c r="E856" s="58">
        <f t="shared" si="94"/>
        <v>0</v>
      </c>
      <c r="F856" s="43"/>
      <c r="G856" s="4"/>
      <c r="H856" s="43"/>
      <c r="I856" s="61" t="str">
        <f t="shared" si="95"/>
        <v xml:space="preserve"> </v>
      </c>
      <c r="J856" s="61" t="str">
        <f t="shared" si="96"/>
        <v xml:space="preserve"> </v>
      </c>
      <c r="K856" s="59" t="str">
        <f t="shared" si="97"/>
        <v xml:space="preserve"> </v>
      </c>
      <c r="L856" s="59" t="str">
        <f t="shared" si="98"/>
        <v xml:space="preserve"> </v>
      </c>
      <c r="W856" s="97">
        <f>DATA!A849</f>
        <v>380</v>
      </c>
      <c r="X856" s="97">
        <f>DATA!B849</f>
        <v>147</v>
      </c>
      <c r="Y856" s="39">
        <f>DATA!C849</f>
        <v>101.51898798072583</v>
      </c>
      <c r="Z856" s="38">
        <f>DATA!D849</f>
        <v>0.96291606400687257</v>
      </c>
      <c r="AA856" s="38">
        <f>DATA!E849</f>
        <v>2.8954360991429056</v>
      </c>
    </row>
    <row r="857" spans="1:27" x14ac:dyDescent="0.35">
      <c r="A857" s="2" t="s">
        <v>919</v>
      </c>
      <c r="B857" s="3"/>
      <c r="C857" s="58">
        <f t="shared" si="93"/>
        <v>0</v>
      </c>
      <c r="D857" s="3"/>
      <c r="E857" s="58">
        <f t="shared" si="94"/>
        <v>0</v>
      </c>
      <c r="F857" s="43"/>
      <c r="G857" s="4"/>
      <c r="H857" s="43"/>
      <c r="I857" s="61" t="str">
        <f t="shared" si="95"/>
        <v xml:space="preserve"> </v>
      </c>
      <c r="J857" s="61" t="str">
        <f t="shared" si="96"/>
        <v xml:space="preserve"> </v>
      </c>
      <c r="K857" s="59" t="str">
        <f t="shared" si="97"/>
        <v xml:space="preserve"> </v>
      </c>
      <c r="L857" s="59" t="str">
        <f t="shared" si="98"/>
        <v xml:space="preserve"> </v>
      </c>
      <c r="W857" s="97">
        <f>DATA!A850</f>
        <v>380</v>
      </c>
      <c r="X857" s="97">
        <f>DATA!B850</f>
        <v>148</v>
      </c>
      <c r="Y857" s="39">
        <f>DATA!C850</f>
        <v>102.48190404473272</v>
      </c>
      <c r="Z857" s="38">
        <f>DATA!D850</f>
        <v>0.96081987056813389</v>
      </c>
      <c r="AA857" s="38">
        <f>DATA!E850</f>
        <v>2.9038297809020368</v>
      </c>
    </row>
    <row r="858" spans="1:27" x14ac:dyDescent="0.35">
      <c r="A858" s="2" t="s">
        <v>920</v>
      </c>
      <c r="B858" s="3"/>
      <c r="C858" s="58">
        <f t="shared" si="93"/>
        <v>0</v>
      </c>
      <c r="D858" s="3"/>
      <c r="E858" s="58">
        <f t="shared" si="94"/>
        <v>0</v>
      </c>
      <c r="F858" s="43"/>
      <c r="G858" s="4"/>
      <c r="H858" s="43"/>
      <c r="I858" s="61" t="str">
        <f t="shared" si="95"/>
        <v xml:space="preserve"> </v>
      </c>
      <c r="J858" s="61" t="str">
        <f t="shared" si="96"/>
        <v xml:space="preserve"> </v>
      </c>
      <c r="K858" s="59" t="str">
        <f t="shared" si="97"/>
        <v xml:space="preserve"> </v>
      </c>
      <c r="L858" s="59" t="str">
        <f t="shared" si="98"/>
        <v xml:space="preserve"> </v>
      </c>
      <c r="W858" s="97">
        <f>DATA!A851</f>
        <v>380</v>
      </c>
      <c r="X858" s="97">
        <f>DATA!B851</f>
        <v>149</v>
      </c>
      <c r="Y858" s="39">
        <f>DATA!C851</f>
        <v>103.44272391530085</v>
      </c>
      <c r="Z858" s="38">
        <f>DATA!D851</f>
        <v>0.95865246321634956</v>
      </c>
      <c r="AA858" s="38">
        <f>DATA!E851</f>
        <v>2.9120277801770991</v>
      </c>
    </row>
    <row r="859" spans="1:27" x14ac:dyDescent="0.35">
      <c r="A859" s="2" t="s">
        <v>921</v>
      </c>
      <c r="B859" s="3"/>
      <c r="C859" s="58">
        <f t="shared" si="93"/>
        <v>0</v>
      </c>
      <c r="D859" s="3"/>
      <c r="E859" s="58">
        <f t="shared" si="94"/>
        <v>0</v>
      </c>
      <c r="F859" s="43"/>
      <c r="G859" s="4"/>
      <c r="H859" s="43"/>
      <c r="I859" s="61" t="str">
        <f t="shared" si="95"/>
        <v xml:space="preserve"> </v>
      </c>
      <c r="J859" s="61" t="str">
        <f t="shared" si="96"/>
        <v xml:space="preserve"> </v>
      </c>
      <c r="K859" s="59" t="str">
        <f t="shared" si="97"/>
        <v xml:space="preserve"> </v>
      </c>
      <c r="L859" s="59" t="str">
        <f t="shared" si="98"/>
        <v xml:space="preserve"> </v>
      </c>
      <c r="W859" s="97">
        <f>DATA!A852</f>
        <v>380</v>
      </c>
      <c r="X859" s="97">
        <f>DATA!B852</f>
        <v>150</v>
      </c>
      <c r="Y859" s="39">
        <f>DATA!C852</f>
        <v>104.40137637851718</v>
      </c>
      <c r="Z859" s="38">
        <f>DATA!D852</f>
        <v>0.95641556389108473</v>
      </c>
      <c r="AA859" s="38">
        <f>DATA!E852</f>
        <v>2.9200346969068613</v>
      </c>
    </row>
    <row r="860" spans="1:27" x14ac:dyDescent="0.35">
      <c r="A860" s="2" t="s">
        <v>922</v>
      </c>
      <c r="B860" s="3"/>
      <c r="C860" s="58">
        <f t="shared" si="93"/>
        <v>0</v>
      </c>
      <c r="D860" s="3"/>
      <c r="E860" s="58">
        <f t="shared" si="94"/>
        <v>0</v>
      </c>
      <c r="F860" s="43"/>
      <c r="G860" s="4"/>
      <c r="H860" s="43"/>
      <c r="I860" s="61" t="str">
        <f t="shared" si="95"/>
        <v xml:space="preserve"> </v>
      </c>
      <c r="J860" s="61" t="str">
        <f t="shared" si="96"/>
        <v xml:space="preserve"> </v>
      </c>
      <c r="K860" s="59" t="str">
        <f t="shared" si="97"/>
        <v xml:space="preserve"> </v>
      </c>
      <c r="L860" s="59" t="str">
        <f t="shared" si="98"/>
        <v xml:space="preserve"> </v>
      </c>
      <c r="W860" s="97">
        <f>DATA!A853</f>
        <v>380</v>
      </c>
      <c r="X860" s="97">
        <f>DATA!B853</f>
        <v>151</v>
      </c>
      <c r="Y860" s="39">
        <f>DATA!C853</f>
        <v>105.35779194240828</v>
      </c>
      <c r="Z860" s="38">
        <f>DATA!D853</f>
        <v>0.95411088063848482</v>
      </c>
      <c r="AA860" s="38">
        <f>DATA!E853</f>
        <v>2.9278550569475481</v>
      </c>
    </row>
    <row r="861" spans="1:27" x14ac:dyDescent="0.35">
      <c r="A861" s="2" t="s">
        <v>923</v>
      </c>
      <c r="B861" s="3"/>
      <c r="C861" s="58">
        <f t="shared" si="93"/>
        <v>0</v>
      </c>
      <c r="D861" s="3"/>
      <c r="E861" s="58">
        <f t="shared" si="94"/>
        <v>0</v>
      </c>
      <c r="F861" s="43"/>
      <c r="G861" s="4"/>
      <c r="H861" s="43"/>
      <c r="I861" s="61" t="str">
        <f t="shared" si="95"/>
        <v xml:space="preserve"> </v>
      </c>
      <c r="J861" s="61" t="str">
        <f t="shared" si="96"/>
        <v xml:space="preserve"> </v>
      </c>
      <c r="K861" s="59" t="str">
        <f t="shared" si="97"/>
        <v xml:space="preserve"> </v>
      </c>
      <c r="L861" s="59" t="str">
        <f t="shared" si="98"/>
        <v xml:space="preserve"> </v>
      </c>
      <c r="W861" s="97">
        <f>DATA!A854</f>
        <v>380</v>
      </c>
      <c r="X861" s="97">
        <f>DATA!B854</f>
        <v>152</v>
      </c>
      <c r="Y861" s="39">
        <f>DATA!C854</f>
        <v>106.31190282304676</v>
      </c>
      <c r="Z861" s="38">
        <f>DATA!D854</f>
        <v>0.95174010706874768</v>
      </c>
      <c r="AA861" s="38">
        <f>DATA!E854</f>
        <v>2.9354933103469292</v>
      </c>
    </row>
    <row r="862" spans="1:27" x14ac:dyDescent="0.35">
      <c r="A862" s="2" t="s">
        <v>924</v>
      </c>
      <c r="B862" s="3"/>
      <c r="C862" s="58">
        <f t="shared" si="93"/>
        <v>0</v>
      </c>
      <c r="D862" s="3"/>
      <c r="E862" s="58">
        <f t="shared" si="94"/>
        <v>0</v>
      </c>
      <c r="F862" s="43"/>
      <c r="G862" s="4"/>
      <c r="H862" s="43"/>
      <c r="I862" s="61" t="str">
        <f t="shared" si="95"/>
        <v xml:space="preserve"> </v>
      </c>
      <c r="J862" s="61" t="str">
        <f t="shared" si="96"/>
        <v xml:space="preserve"> </v>
      </c>
      <c r="K862" s="59" t="str">
        <f t="shared" si="97"/>
        <v xml:space="preserve"> </v>
      </c>
      <c r="L862" s="59" t="str">
        <f t="shared" si="98"/>
        <v xml:space="preserve"> </v>
      </c>
      <c r="W862" s="97">
        <f>DATA!A855</f>
        <v>380</v>
      </c>
      <c r="X862" s="97">
        <f>DATA!B855</f>
        <v>153</v>
      </c>
      <c r="Y862" s="39">
        <f>DATA!C855</f>
        <v>107.26364293011551</v>
      </c>
      <c r="Z862" s="38">
        <f>DATA!D855</f>
        <v>0.94930492184208859</v>
      </c>
      <c r="AA862" s="38">
        <f>DATA!E855</f>
        <v>2.9429538298803655</v>
      </c>
    </row>
    <row r="863" spans="1:27" x14ac:dyDescent="0.35">
      <c r="A863" s="2" t="s">
        <v>925</v>
      </c>
      <c r="B863" s="3"/>
      <c r="C863" s="58">
        <f t="shared" si="93"/>
        <v>0</v>
      </c>
      <c r="D863" s="3"/>
      <c r="E863" s="58">
        <f t="shared" si="94"/>
        <v>0</v>
      </c>
      <c r="F863" s="43"/>
      <c r="G863" s="4"/>
      <c r="H863" s="43"/>
      <c r="I863" s="61" t="str">
        <f t="shared" si="95"/>
        <v xml:space="preserve"> </v>
      </c>
      <c r="J863" s="61" t="str">
        <f t="shared" si="96"/>
        <v xml:space="preserve"> </v>
      </c>
      <c r="K863" s="59" t="str">
        <f t="shared" si="97"/>
        <v xml:space="preserve"> </v>
      </c>
      <c r="L863" s="59" t="str">
        <f t="shared" si="98"/>
        <v xml:space="preserve"> </v>
      </c>
      <c r="W863" s="97">
        <f>DATA!A856</f>
        <v>380</v>
      </c>
      <c r="X863" s="97">
        <f>DATA!B856</f>
        <v>154</v>
      </c>
      <c r="Y863" s="39">
        <f>DATA!C856</f>
        <v>108.21294785195759</v>
      </c>
      <c r="Z863" s="38">
        <f>DATA!D856</f>
        <v>0.94680698818249809</v>
      </c>
      <c r="AA863" s="38">
        <f>DATA!E856</f>
        <v>2.9502409098334912</v>
      </c>
    </row>
    <row r="864" spans="1:27" x14ac:dyDescent="0.35">
      <c r="A864" s="2" t="s">
        <v>926</v>
      </c>
      <c r="B864" s="3"/>
      <c r="C864" s="58">
        <f t="shared" si="93"/>
        <v>0</v>
      </c>
      <c r="D864" s="3"/>
      <c r="E864" s="58">
        <f t="shared" si="94"/>
        <v>0</v>
      </c>
      <c r="F864" s="43"/>
      <c r="G864" s="4"/>
      <c r="H864" s="43"/>
      <c r="I864" s="61" t="str">
        <f t="shared" si="95"/>
        <v xml:space="preserve"> </v>
      </c>
      <c r="J864" s="61" t="str">
        <f t="shared" si="96"/>
        <v xml:space="preserve"> </v>
      </c>
      <c r="K864" s="59" t="str">
        <f t="shared" si="97"/>
        <v xml:space="preserve"> </v>
      </c>
      <c r="L864" s="59" t="str">
        <f t="shared" si="98"/>
        <v xml:space="preserve"> </v>
      </c>
      <c r="W864" s="97">
        <f>DATA!A857</f>
        <v>380</v>
      </c>
      <c r="X864" s="97">
        <f>DATA!B857</f>
        <v>155</v>
      </c>
      <c r="Y864" s="39">
        <f>DATA!C857</f>
        <v>109.1597548401401</v>
      </c>
      <c r="Z864" s="38">
        <f>DATA!D857</f>
        <v>0.94424795341877399</v>
      </c>
      <c r="AA864" s="38">
        <f>DATA!E857</f>
        <v>2.9573587650166102</v>
      </c>
    </row>
    <row r="865" spans="1:27" x14ac:dyDescent="0.35">
      <c r="A865" s="2" t="s">
        <v>927</v>
      </c>
      <c r="B865" s="3"/>
      <c r="C865" s="58">
        <f t="shared" si="93"/>
        <v>0</v>
      </c>
      <c r="D865" s="3"/>
      <c r="E865" s="58">
        <f t="shared" si="94"/>
        <v>0</v>
      </c>
      <c r="F865" s="43"/>
      <c r="G865" s="4"/>
      <c r="H865" s="43"/>
      <c r="I865" s="61" t="str">
        <f t="shared" si="95"/>
        <v xml:space="preserve"> </v>
      </c>
      <c r="J865" s="61" t="str">
        <f t="shared" si="96"/>
        <v xml:space="preserve"> </v>
      </c>
      <c r="K865" s="59" t="str">
        <f t="shared" si="97"/>
        <v xml:space="preserve"> </v>
      </c>
      <c r="L865" s="59" t="str">
        <f t="shared" si="98"/>
        <v xml:space="preserve"> </v>
      </c>
      <c r="W865" s="97">
        <f>DATA!A858</f>
        <v>380</v>
      </c>
      <c r="X865" s="97">
        <f>DATA!B858</f>
        <v>156</v>
      </c>
      <c r="Y865" s="39">
        <f>DATA!C858</f>
        <v>110.10400279355886</v>
      </c>
      <c r="Z865" s="38">
        <f>DATA!D858</f>
        <v>0.9416294485522414</v>
      </c>
      <c r="AA865" s="38">
        <f>DATA!E858</f>
        <v>2.9643115299962881</v>
      </c>
    </row>
    <row r="866" spans="1:27" x14ac:dyDescent="0.35">
      <c r="A866" s="2" t="s">
        <v>928</v>
      </c>
      <c r="B866" s="3"/>
      <c r="C866" s="58">
        <f t="shared" si="93"/>
        <v>0</v>
      </c>
      <c r="D866" s="3"/>
      <c r="E866" s="58">
        <f t="shared" si="94"/>
        <v>0</v>
      </c>
      <c r="F866" s="43"/>
      <c r="G866" s="4"/>
      <c r="H866" s="43"/>
      <c r="I866" s="61" t="str">
        <f t="shared" si="95"/>
        <v xml:space="preserve"> </v>
      </c>
      <c r="J866" s="61" t="str">
        <f t="shared" si="96"/>
        <v xml:space="preserve"> </v>
      </c>
      <c r="K866" s="59" t="str">
        <f t="shared" si="97"/>
        <v xml:space="preserve"> </v>
      </c>
      <c r="L866" s="59" t="str">
        <f t="shared" si="98"/>
        <v xml:space="preserve"> </v>
      </c>
      <c r="W866" s="97">
        <f>DATA!A859</f>
        <v>380</v>
      </c>
      <c r="X866" s="97">
        <f>DATA!B859</f>
        <v>157</v>
      </c>
      <c r="Y866" s="39">
        <f>DATA!C859</f>
        <v>111.04563224211111</v>
      </c>
      <c r="Z866" s="38">
        <f>DATA!D859</f>
        <v>0.93895308785068465</v>
      </c>
      <c r="AA866" s="38">
        <f>DATA!E859</f>
        <v>2.9711032585300883</v>
      </c>
    </row>
    <row r="867" spans="1:27" x14ac:dyDescent="0.35">
      <c r="A867" s="2" t="s">
        <v>929</v>
      </c>
      <c r="B867" s="3"/>
      <c r="C867" s="58">
        <f t="shared" si="93"/>
        <v>0</v>
      </c>
      <c r="D867" s="3"/>
      <c r="E867" s="58">
        <f t="shared" si="94"/>
        <v>0</v>
      </c>
      <c r="F867" s="43"/>
      <c r="G867" s="4"/>
      <c r="H867" s="43"/>
      <c r="I867" s="61" t="str">
        <f t="shared" si="95"/>
        <v xml:space="preserve"> </v>
      </c>
      <c r="J867" s="61" t="str">
        <f t="shared" si="96"/>
        <v xml:space="preserve"> </v>
      </c>
      <c r="K867" s="59" t="str">
        <f t="shared" si="97"/>
        <v xml:space="preserve"> </v>
      </c>
      <c r="L867" s="59" t="str">
        <f t="shared" si="98"/>
        <v xml:space="preserve"> </v>
      </c>
      <c r="W867" s="97">
        <f>DATA!A860</f>
        <v>380</v>
      </c>
      <c r="X867" s="97">
        <f>DATA!B860</f>
        <v>158</v>
      </c>
      <c r="Y867" s="39">
        <f>DATA!C860</f>
        <v>111.98458532996179</v>
      </c>
      <c r="Z867" s="38">
        <f>DATA!D860</f>
        <v>0.93622046846777707</v>
      </c>
      <c r="AA867" s="38">
        <f>DATA!E860</f>
        <v>2.9777379231908281</v>
      </c>
    </row>
    <row r="868" spans="1:27" x14ac:dyDescent="0.35">
      <c r="A868" s="2" t="s">
        <v>930</v>
      </c>
      <c r="B868" s="3"/>
      <c r="C868" s="58">
        <f t="shared" si="93"/>
        <v>0</v>
      </c>
      <c r="D868" s="3"/>
      <c r="E868" s="58">
        <f t="shared" si="94"/>
        <v>0</v>
      </c>
      <c r="F868" s="43"/>
      <c r="G868" s="4"/>
      <c r="H868" s="43"/>
      <c r="I868" s="61" t="str">
        <f t="shared" si="95"/>
        <v xml:space="preserve"> </v>
      </c>
      <c r="J868" s="61" t="str">
        <f t="shared" si="96"/>
        <v xml:space="preserve"> </v>
      </c>
      <c r="K868" s="59" t="str">
        <f t="shared" si="97"/>
        <v xml:space="preserve"> </v>
      </c>
      <c r="L868" s="59" t="str">
        <f t="shared" si="98"/>
        <v xml:space="preserve"> </v>
      </c>
      <c r="W868" s="97">
        <f>DATA!A861</f>
        <v>380</v>
      </c>
      <c r="X868" s="97">
        <f>DATA!B861</f>
        <v>159</v>
      </c>
      <c r="Y868" s="39">
        <f>DATA!C861</f>
        <v>112.92080579842957</v>
      </c>
      <c r="Z868" s="38">
        <f>DATA!D861</f>
        <v>0.93343317008755733</v>
      </c>
      <c r="AA868" s="38">
        <f>DATA!E861</f>
        <v>2.9842194151672574</v>
      </c>
    </row>
    <row r="869" spans="1:27" x14ac:dyDescent="0.35">
      <c r="A869" s="2" t="s">
        <v>931</v>
      </c>
      <c r="B869" s="3"/>
      <c r="C869" s="58">
        <f t="shared" si="93"/>
        <v>0</v>
      </c>
      <c r="D869" s="3"/>
      <c r="E869" s="58">
        <f t="shared" si="94"/>
        <v>0</v>
      </c>
      <c r="F869" s="43"/>
      <c r="G869" s="4"/>
      <c r="H869" s="43"/>
      <c r="I869" s="61" t="str">
        <f t="shared" si="95"/>
        <v xml:space="preserve"> </v>
      </c>
      <c r="J869" s="61" t="str">
        <f t="shared" si="96"/>
        <v xml:space="preserve"> </v>
      </c>
      <c r="K869" s="59" t="str">
        <f t="shared" si="97"/>
        <v xml:space="preserve"> </v>
      </c>
      <c r="L869" s="59" t="str">
        <f t="shared" si="98"/>
        <v xml:space="preserve"> </v>
      </c>
      <c r="W869" s="97">
        <f>DATA!A862</f>
        <v>380</v>
      </c>
      <c r="X869" s="97">
        <f>DATA!B862</f>
        <v>160</v>
      </c>
      <c r="Y869" s="39">
        <f>DATA!C862</f>
        <v>113.85423896851714</v>
      </c>
      <c r="Z869" s="38">
        <f>DATA!D862</f>
        <v>0.93059275459338409</v>
      </c>
      <c r="AA869" s="38">
        <f>DATA!E862</f>
        <v>2.990551544228488</v>
      </c>
    </row>
    <row r="870" spans="1:27" x14ac:dyDescent="0.35">
      <c r="A870" s="2" t="s">
        <v>932</v>
      </c>
      <c r="B870" s="3"/>
      <c r="C870" s="58">
        <f t="shared" si="93"/>
        <v>0</v>
      </c>
      <c r="D870" s="3"/>
      <c r="E870" s="58">
        <f t="shared" si="94"/>
        <v>0</v>
      </c>
      <c r="F870" s="43"/>
      <c r="G870" s="4"/>
      <c r="H870" s="43"/>
      <c r="I870" s="61" t="str">
        <f t="shared" si="95"/>
        <v xml:space="preserve"> </v>
      </c>
      <c r="J870" s="61" t="str">
        <f t="shared" si="96"/>
        <v xml:space="preserve"> </v>
      </c>
      <c r="K870" s="59" t="str">
        <f t="shared" si="97"/>
        <v xml:space="preserve"> </v>
      </c>
      <c r="L870" s="59" t="str">
        <f t="shared" si="98"/>
        <v xml:space="preserve"> </v>
      </c>
      <c r="W870" s="97">
        <f>DATA!A863</f>
        <v>380</v>
      </c>
      <c r="X870" s="97">
        <f>DATA!B863</f>
        <v>161</v>
      </c>
      <c r="Y870" s="39">
        <f>DATA!C863</f>
        <v>114.78483172311051</v>
      </c>
      <c r="Z870" s="38">
        <f>DATA!D863</f>
        <v>0.92770076576043436</v>
      </c>
      <c r="AA870" s="38">
        <f>DATA!E863</f>
        <v>2.9967380388400624</v>
      </c>
    </row>
    <row r="871" spans="1:27" x14ac:dyDescent="0.35">
      <c r="A871" s="2" t="s">
        <v>933</v>
      </c>
      <c r="B871" s="3"/>
      <c r="C871" s="58">
        <f t="shared" si="93"/>
        <v>0</v>
      </c>
      <c r="D871" s="3"/>
      <c r="E871" s="58">
        <f t="shared" si="94"/>
        <v>0</v>
      </c>
      <c r="F871" s="43"/>
      <c r="G871" s="4"/>
      <c r="H871" s="43"/>
      <c r="I871" s="61" t="str">
        <f t="shared" si="95"/>
        <v xml:space="preserve"> </v>
      </c>
      <c r="J871" s="61" t="str">
        <f t="shared" si="96"/>
        <v xml:space="preserve"> </v>
      </c>
      <c r="K871" s="59" t="str">
        <f t="shared" si="97"/>
        <v xml:space="preserve"> </v>
      </c>
      <c r="L871" s="59" t="str">
        <f t="shared" si="98"/>
        <v xml:space="preserve"> </v>
      </c>
      <c r="W871" s="97">
        <f>DATA!A864</f>
        <v>380</v>
      </c>
      <c r="X871" s="97">
        <f>DATA!B864</f>
        <v>162</v>
      </c>
      <c r="Y871" s="39">
        <f>DATA!C864</f>
        <v>115.71253248887095</v>
      </c>
      <c r="Z871" s="38">
        <f>DATA!D864</f>
        <v>0.92475872897170674</v>
      </c>
      <c r="AA871" s="38">
        <f>DATA!E864</f>
        <v>3.0027825464200069</v>
      </c>
    </row>
    <row r="872" spans="1:27" x14ac:dyDescent="0.35">
      <c r="A872" s="2" t="s">
        <v>934</v>
      </c>
      <c r="B872" s="3"/>
      <c r="C872" s="58">
        <f t="shared" si="93"/>
        <v>0</v>
      </c>
      <c r="D872" s="3"/>
      <c r="E872" s="58">
        <f t="shared" si="94"/>
        <v>0</v>
      </c>
      <c r="F872" s="43"/>
      <c r="G872" s="4"/>
      <c r="H872" s="43"/>
      <c r="I872" s="61" t="str">
        <f t="shared" si="95"/>
        <v xml:space="preserve"> </v>
      </c>
      <c r="J872" s="61" t="str">
        <f t="shared" si="96"/>
        <v xml:space="preserve"> </v>
      </c>
      <c r="K872" s="59" t="str">
        <f t="shared" si="97"/>
        <v xml:space="preserve"> </v>
      </c>
      <c r="L872" s="59" t="str">
        <f t="shared" si="98"/>
        <v xml:space="preserve"> </v>
      </c>
      <c r="W872" s="97">
        <f>DATA!A865</f>
        <v>380</v>
      </c>
      <c r="X872" s="97">
        <f>DATA!B865</f>
        <v>163</v>
      </c>
      <c r="Y872" s="39">
        <f>DATA!C865</f>
        <v>116.63729121784266</v>
      </c>
      <c r="Z872" s="38">
        <f>DATA!D865</f>
        <v>0.92176815095644926</v>
      </c>
      <c r="AA872" s="38">
        <f>DATA!E865</f>
        <v>3.0086886337237497</v>
      </c>
    </row>
    <row r="873" spans="1:27" x14ac:dyDescent="0.35">
      <c r="A873" s="2" t="s">
        <v>935</v>
      </c>
      <c r="B873" s="3"/>
      <c r="C873" s="58">
        <f t="shared" si="93"/>
        <v>0</v>
      </c>
      <c r="D873" s="3"/>
      <c r="E873" s="58">
        <f t="shared" si="94"/>
        <v>0</v>
      </c>
      <c r="F873" s="43"/>
      <c r="G873" s="4"/>
      <c r="H873" s="43"/>
      <c r="I873" s="61" t="str">
        <f t="shared" si="95"/>
        <v xml:space="preserve"> </v>
      </c>
      <c r="J873" s="61" t="str">
        <f t="shared" si="96"/>
        <v xml:space="preserve"> </v>
      </c>
      <c r="K873" s="59" t="str">
        <f t="shared" si="97"/>
        <v xml:space="preserve"> </v>
      </c>
      <c r="L873" s="59" t="str">
        <f t="shared" si="98"/>
        <v xml:space="preserve"> </v>
      </c>
      <c r="W873" s="97">
        <f>DATA!A866</f>
        <v>380</v>
      </c>
      <c r="X873" s="97">
        <f>DATA!B866</f>
        <v>164</v>
      </c>
      <c r="Y873" s="39">
        <f>DATA!C866</f>
        <v>117.5590593687991</v>
      </c>
      <c r="Z873" s="38">
        <f>DATA!D866</f>
        <v>0.91873051955058571</v>
      </c>
      <c r="AA873" s="38">
        <f>DATA!E866</f>
        <v>3.0144597873472598</v>
      </c>
    </row>
    <row r="874" spans="1:27" x14ac:dyDescent="0.35">
      <c r="A874" s="2" t="s">
        <v>936</v>
      </c>
      <c r="B874" s="3"/>
      <c r="C874" s="58">
        <f t="shared" si="93"/>
        <v>0</v>
      </c>
      <c r="D874" s="3"/>
      <c r="E874" s="58">
        <f t="shared" si="94"/>
        <v>0</v>
      </c>
      <c r="F874" s="43"/>
      <c r="G874" s="4"/>
      <c r="H874" s="43"/>
      <c r="I874" s="61" t="str">
        <f t="shared" si="95"/>
        <v xml:space="preserve"> </v>
      </c>
      <c r="J874" s="61" t="str">
        <f t="shared" si="96"/>
        <v xml:space="preserve"> </v>
      </c>
      <c r="K874" s="59" t="str">
        <f t="shared" si="97"/>
        <v xml:space="preserve"> </v>
      </c>
      <c r="L874" s="59" t="str">
        <f t="shared" si="98"/>
        <v xml:space="preserve"> </v>
      </c>
      <c r="W874" s="97">
        <f>DATA!A867</f>
        <v>380</v>
      </c>
      <c r="X874" s="97">
        <f>DATA!B867</f>
        <v>165</v>
      </c>
      <c r="Y874" s="39">
        <f>DATA!C867</f>
        <v>118.47778988834969</v>
      </c>
      <c r="Z874" s="38">
        <f>DATA!D867</f>
        <v>0.91564730347858614</v>
      </c>
      <c r="AA874" s="38">
        <f>DATA!E867</f>
        <v>3.0200994143382944</v>
      </c>
    </row>
    <row r="875" spans="1:27" x14ac:dyDescent="0.35">
      <c r="A875" s="2" t="s">
        <v>937</v>
      </c>
      <c r="B875" s="3"/>
      <c r="C875" s="58">
        <f t="shared" si="93"/>
        <v>0</v>
      </c>
      <c r="D875" s="3"/>
      <c r="E875" s="58">
        <f t="shared" si="94"/>
        <v>0</v>
      </c>
      <c r="F875" s="43"/>
      <c r="G875" s="4"/>
      <c r="H875" s="43"/>
      <c r="I875" s="61" t="str">
        <f t="shared" si="95"/>
        <v xml:space="preserve"> </v>
      </c>
      <c r="J875" s="61" t="str">
        <f t="shared" si="96"/>
        <v xml:space="preserve"> </v>
      </c>
      <c r="K875" s="59" t="str">
        <f t="shared" si="97"/>
        <v xml:space="preserve"> </v>
      </c>
      <c r="L875" s="59" t="str">
        <f t="shared" si="98"/>
        <v xml:space="preserve"> </v>
      </c>
      <c r="W875" s="97">
        <f>DATA!A868</f>
        <v>380</v>
      </c>
      <c r="X875" s="97">
        <f>DATA!B868</f>
        <v>166</v>
      </c>
      <c r="Y875" s="39">
        <f>DATA!C868</f>
        <v>119.39343719182827</v>
      </c>
      <c r="Z875" s="38">
        <f>DATA!D868</f>
        <v>0.91251995215616333</v>
      </c>
      <c r="AA875" s="38">
        <f>DATA!E868</f>
        <v>3.0256108429061142</v>
      </c>
    </row>
    <row r="876" spans="1:27" x14ac:dyDescent="0.35">
      <c r="A876" s="2" t="s">
        <v>938</v>
      </c>
      <c r="B876" s="3"/>
      <c r="C876" s="58">
        <f t="shared" si="93"/>
        <v>0</v>
      </c>
      <c r="D876" s="3"/>
      <c r="E876" s="58">
        <f t="shared" si="94"/>
        <v>0</v>
      </c>
      <c r="F876" s="43"/>
      <c r="G876" s="4"/>
      <c r="H876" s="43"/>
      <c r="I876" s="61" t="str">
        <f t="shared" si="95"/>
        <v xml:space="preserve"> </v>
      </c>
      <c r="J876" s="61" t="str">
        <f t="shared" si="96"/>
        <v xml:space="preserve"> </v>
      </c>
      <c r="K876" s="59" t="str">
        <f t="shared" si="97"/>
        <v xml:space="preserve"> </v>
      </c>
      <c r="L876" s="59" t="str">
        <f t="shared" si="98"/>
        <v xml:space="preserve"> </v>
      </c>
      <c r="W876" s="97">
        <f>DATA!A869</f>
        <v>380</v>
      </c>
      <c r="X876" s="97">
        <f>DATA!B869</f>
        <v>167</v>
      </c>
      <c r="Y876" s="39">
        <f>DATA!C869</f>
        <v>120.30595714398444</v>
      </c>
      <c r="Z876" s="38">
        <f>DATA!D869</f>
        <v>0.90934989551288581</v>
      </c>
      <c r="AA876" s="38">
        <f>DATA!E869</f>
        <v>3.0309973232205252</v>
      </c>
    </row>
    <row r="877" spans="1:27" x14ac:dyDescent="0.35">
      <c r="A877" s="2" t="s">
        <v>939</v>
      </c>
      <c r="B877" s="3"/>
      <c r="C877" s="58">
        <f t="shared" si="93"/>
        <v>0</v>
      </c>
      <c r="D877" s="3"/>
      <c r="E877" s="58">
        <f t="shared" si="94"/>
        <v>0</v>
      </c>
      <c r="F877" s="43"/>
      <c r="G877" s="4"/>
      <c r="H877" s="43"/>
      <c r="I877" s="61" t="str">
        <f t="shared" si="95"/>
        <v xml:space="preserve"> </v>
      </c>
      <c r="J877" s="61" t="str">
        <f t="shared" si="96"/>
        <v xml:space="preserve"> </v>
      </c>
      <c r="K877" s="59" t="str">
        <f t="shared" si="97"/>
        <v xml:space="preserve"> </v>
      </c>
      <c r="L877" s="59" t="str">
        <f t="shared" si="98"/>
        <v xml:space="preserve"> </v>
      </c>
      <c r="W877" s="97">
        <f>DATA!A870</f>
        <v>380</v>
      </c>
      <c r="X877" s="97">
        <f>DATA!B870</f>
        <v>168</v>
      </c>
      <c r="Y877" s="39">
        <f>DATA!C870</f>
        <v>121.21530703949733</v>
      </c>
      <c r="Z877" s="38">
        <f>DATA!D870</f>
        <v>0.90613854383477843</v>
      </c>
      <c r="AA877" s="38">
        <f>DATA!E870</f>
        <v>3.0362620282915844</v>
      </c>
    </row>
    <row r="878" spans="1:27" x14ac:dyDescent="0.35">
      <c r="A878" s="2" t="s">
        <v>940</v>
      </c>
      <c r="B878" s="3"/>
      <c r="C878" s="58">
        <f t="shared" si="93"/>
        <v>0</v>
      </c>
      <c r="D878" s="3"/>
      <c r="E878" s="58">
        <f t="shared" si="94"/>
        <v>0</v>
      </c>
      <c r="F878" s="43"/>
      <c r="G878" s="4"/>
      <c r="H878" s="43"/>
      <c r="I878" s="61" t="str">
        <f t="shared" si="95"/>
        <v xml:space="preserve"> </v>
      </c>
      <c r="J878" s="61" t="str">
        <f t="shared" si="96"/>
        <v xml:space="preserve"> </v>
      </c>
      <c r="K878" s="59" t="str">
        <f t="shared" si="97"/>
        <v xml:space="preserve"> </v>
      </c>
      <c r="L878" s="59" t="str">
        <f t="shared" si="98"/>
        <v xml:space="preserve"> </v>
      </c>
      <c r="W878" s="97">
        <f>DATA!A871</f>
        <v>380</v>
      </c>
      <c r="X878" s="97">
        <f>DATA!B871</f>
        <v>169</v>
      </c>
      <c r="Y878" s="39">
        <f>DATA!C871</f>
        <v>122.1214455833321</v>
      </c>
      <c r="Z878" s="38">
        <f>DATA!D871</f>
        <v>0.9028872876254681</v>
      </c>
      <c r="AA878" s="38">
        <f>DATA!E871</f>
        <v>3.0414080549217908</v>
      </c>
    </row>
    <row r="879" spans="1:27" x14ac:dyDescent="0.35">
      <c r="A879" s="2" t="s">
        <v>941</v>
      </c>
      <c r="B879" s="3"/>
      <c r="C879" s="58">
        <f t="shared" si="93"/>
        <v>0</v>
      </c>
      <c r="D879" s="3"/>
      <c r="E879" s="58">
        <f t="shared" si="94"/>
        <v>0</v>
      </c>
      <c r="F879" s="43"/>
      <c r="G879" s="4"/>
      <c r="H879" s="43"/>
      <c r="I879" s="61" t="str">
        <f t="shared" si="95"/>
        <v xml:space="preserve"> </v>
      </c>
      <c r="J879" s="61" t="str">
        <f t="shared" si="96"/>
        <v xml:space="preserve"> </v>
      </c>
      <c r="K879" s="59" t="str">
        <f t="shared" si="97"/>
        <v xml:space="preserve"> </v>
      </c>
      <c r="L879" s="59" t="str">
        <f t="shared" si="98"/>
        <v xml:space="preserve"> </v>
      </c>
      <c r="W879" s="97">
        <f>DATA!A872</f>
        <v>380</v>
      </c>
      <c r="X879" s="97">
        <f>DATA!B872</f>
        <v>170</v>
      </c>
      <c r="Y879" s="39">
        <f>DATA!C872</f>
        <v>123.02433287095758</v>
      </c>
      <c r="Z879" s="38">
        <f>DATA!D872</f>
        <v>0.89959749748602036</v>
      </c>
      <c r="AA879" s="38">
        <f>DATA!E872</f>
        <v>3.046438424723009</v>
      </c>
    </row>
    <row r="880" spans="1:27" x14ac:dyDescent="0.35">
      <c r="A880" s="2" t="s">
        <v>942</v>
      </c>
      <c r="B880" s="3"/>
      <c r="C880" s="58">
        <f t="shared" si="93"/>
        <v>0</v>
      </c>
      <c r="D880" s="3"/>
      <c r="E880" s="58">
        <f t="shared" si="94"/>
        <v>0</v>
      </c>
      <c r="F880" s="43"/>
      <c r="G880" s="4"/>
      <c r="H880" s="43"/>
      <c r="I880" s="61" t="str">
        <f t="shared" si="95"/>
        <v xml:space="preserve"> </v>
      </c>
      <c r="J880" s="61" t="str">
        <f t="shared" si="96"/>
        <v xml:space="preserve"> </v>
      </c>
      <c r="K880" s="59" t="str">
        <f t="shared" si="97"/>
        <v xml:space="preserve"> </v>
      </c>
      <c r="L880" s="59" t="str">
        <f t="shared" si="98"/>
        <v xml:space="preserve"> </v>
      </c>
      <c r="W880" s="97">
        <f>DATA!A873</f>
        <v>380</v>
      </c>
      <c r="X880" s="97">
        <f>DATA!B873</f>
        <v>171</v>
      </c>
      <c r="Y880" s="39">
        <f>DATA!C873</f>
        <v>123.92393036844359</v>
      </c>
      <c r="Z880" s="38">
        <f>DATA!D873</f>
        <v>0.89627052401235829</v>
      </c>
      <c r="AA880" s="38">
        <f>DATA!E873</f>
        <v>3.0513560851908581</v>
      </c>
    </row>
    <row r="881" spans="1:27" x14ac:dyDescent="0.35">
      <c r="A881" s="2" t="s">
        <v>943</v>
      </c>
      <c r="B881" s="3"/>
      <c r="C881" s="58">
        <f t="shared" si="93"/>
        <v>0</v>
      </c>
      <c r="D881" s="3"/>
      <c r="E881" s="58">
        <f t="shared" si="94"/>
        <v>0</v>
      </c>
      <c r="F881" s="43"/>
      <c r="G881" s="4"/>
      <c r="H881" s="43"/>
      <c r="I881" s="61" t="str">
        <f t="shared" si="95"/>
        <v xml:space="preserve"> </v>
      </c>
      <c r="J881" s="61" t="str">
        <f t="shared" si="96"/>
        <v xml:space="preserve"> </v>
      </c>
      <c r="K881" s="59" t="str">
        <f t="shared" si="97"/>
        <v xml:space="preserve"> </v>
      </c>
      <c r="L881" s="59" t="str">
        <f t="shared" si="98"/>
        <v xml:space="preserve"> </v>
      </c>
      <c r="W881" s="97">
        <f>DATA!A874</f>
        <v>380</v>
      </c>
      <c r="X881" s="97">
        <f>DATA!B874</f>
        <v>172</v>
      </c>
      <c r="Y881" s="39">
        <f>DATA!C874</f>
        <v>124.82020089245594</v>
      </c>
      <c r="Z881" s="38">
        <f>DATA!D874</f>
        <v>0.89290769770990153</v>
      </c>
      <c r="AA881" s="38">
        <f>DATA!E874</f>
        <v>3.0561639108297185</v>
      </c>
    </row>
    <row r="882" spans="1:27" x14ac:dyDescent="0.35">
      <c r="A882" s="2" t="s">
        <v>944</v>
      </c>
      <c r="B882" s="3"/>
      <c r="C882" s="58">
        <f t="shared" si="93"/>
        <v>0</v>
      </c>
      <c r="D882" s="3"/>
      <c r="E882" s="58">
        <f t="shared" si="94"/>
        <v>0</v>
      </c>
      <c r="F882" s="43"/>
      <c r="G882" s="4"/>
      <c r="H882" s="43"/>
      <c r="I882" s="61" t="str">
        <f t="shared" si="95"/>
        <v xml:space="preserve"> </v>
      </c>
      <c r="J882" s="61" t="str">
        <f t="shared" si="96"/>
        <v xml:space="preserve"> </v>
      </c>
      <c r="K882" s="59" t="str">
        <f t="shared" si="97"/>
        <v xml:space="preserve"> </v>
      </c>
      <c r="L882" s="59" t="str">
        <f t="shared" si="98"/>
        <v xml:space="preserve"> </v>
      </c>
      <c r="W882" s="97">
        <f>DATA!A875</f>
        <v>380</v>
      </c>
      <c r="X882" s="97">
        <f>DATA!B875</f>
        <v>173</v>
      </c>
      <c r="Y882" s="39">
        <f>DATA!C875</f>
        <v>125.71310859016586</v>
      </c>
      <c r="Z882" s="38">
        <f>DATA!D875</f>
        <v>0.88951032892494553</v>
      </c>
      <c r="AA882" s="38">
        <f>DATA!E875</f>
        <v>3.0608647043219146</v>
      </c>
    </row>
    <row r="883" spans="1:27" x14ac:dyDescent="0.35">
      <c r="A883" s="2" t="s">
        <v>945</v>
      </c>
      <c r="B883" s="3"/>
      <c r="C883" s="58">
        <f t="shared" si="93"/>
        <v>0</v>
      </c>
      <c r="D883" s="3"/>
      <c r="E883" s="58">
        <f t="shared" si="94"/>
        <v>0</v>
      </c>
      <c r="F883" s="43"/>
      <c r="G883" s="4"/>
      <c r="H883" s="43"/>
      <c r="I883" s="61" t="str">
        <f t="shared" si="95"/>
        <v xml:space="preserve"> </v>
      </c>
      <c r="J883" s="61" t="str">
        <f t="shared" si="96"/>
        <v xml:space="preserve"> </v>
      </c>
      <c r="K883" s="59" t="str">
        <f t="shared" si="97"/>
        <v xml:space="preserve"> </v>
      </c>
      <c r="L883" s="59" t="str">
        <f t="shared" si="98"/>
        <v xml:space="preserve"> </v>
      </c>
      <c r="W883" s="97">
        <f>DATA!A876</f>
        <v>380</v>
      </c>
      <c r="X883" s="97">
        <f>DATA!B876</f>
        <v>174</v>
      </c>
      <c r="Y883" s="39">
        <f>DATA!C876</f>
        <v>126.6026189190908</v>
      </c>
      <c r="Z883" s="38">
        <f>DATA!D876</f>
        <v>0.88607970779189671</v>
      </c>
      <c r="AA883" s="38">
        <f>DATA!E876</f>
        <v>3.0654611977350665</v>
      </c>
    </row>
    <row r="884" spans="1:27" x14ac:dyDescent="0.35">
      <c r="A884" s="2" t="s">
        <v>946</v>
      </c>
      <c r="B884" s="3"/>
      <c r="C884" s="58">
        <f t="shared" si="93"/>
        <v>0</v>
      </c>
      <c r="D884" s="3"/>
      <c r="E884" s="58">
        <f t="shared" si="94"/>
        <v>0</v>
      </c>
      <c r="F884" s="43"/>
      <c r="G884" s="4"/>
      <c r="H884" s="43"/>
      <c r="I884" s="61" t="str">
        <f t="shared" si="95"/>
        <v xml:space="preserve"> </v>
      </c>
      <c r="J884" s="61" t="str">
        <f t="shared" si="96"/>
        <v xml:space="preserve"> </v>
      </c>
      <c r="K884" s="59" t="str">
        <f t="shared" si="97"/>
        <v xml:space="preserve"> </v>
      </c>
      <c r="L884" s="59" t="str">
        <f t="shared" si="98"/>
        <v xml:space="preserve"> </v>
      </c>
      <c r="W884" s="97">
        <f>DATA!A877</f>
        <v>380</v>
      </c>
      <c r="X884" s="97">
        <f>DATA!B877</f>
        <v>175</v>
      </c>
      <c r="Y884" s="39">
        <f>DATA!C877</f>
        <v>127.48869862688269</v>
      </c>
      <c r="Z884" s="38">
        <f>DATA!D877</f>
        <v>0.88261710419595119</v>
      </c>
      <c r="AA884" s="38">
        <f>DATA!E877</f>
        <v>3.069956053761973</v>
      </c>
    </row>
    <row r="885" spans="1:27" x14ac:dyDescent="0.35">
      <c r="A885" s="2" t="s">
        <v>947</v>
      </c>
      <c r="B885" s="3"/>
      <c r="C885" s="58">
        <f t="shared" si="93"/>
        <v>0</v>
      </c>
      <c r="D885" s="3"/>
      <c r="E885" s="58">
        <f t="shared" si="94"/>
        <v>0</v>
      </c>
      <c r="F885" s="43"/>
      <c r="G885" s="4"/>
      <c r="H885" s="43"/>
      <c r="I885" s="61" t="str">
        <f t="shared" si="95"/>
        <v xml:space="preserve"> </v>
      </c>
      <c r="J885" s="61" t="str">
        <f t="shared" si="96"/>
        <v xml:space="preserve"> </v>
      </c>
      <c r="K885" s="59" t="str">
        <f t="shared" si="97"/>
        <v xml:space="preserve"> </v>
      </c>
      <c r="L885" s="59" t="str">
        <f t="shared" si="98"/>
        <v xml:space="preserve"> </v>
      </c>
      <c r="W885" s="97">
        <f>DATA!A878</f>
        <v>380</v>
      </c>
      <c r="X885" s="97">
        <f>DATA!B878</f>
        <v>176</v>
      </c>
      <c r="Y885" s="39">
        <f>DATA!C878</f>
        <v>128.37131573107865</v>
      </c>
      <c r="Z885" s="38">
        <f>DATA!D878</f>
        <v>0.87912376775092227</v>
      </c>
      <c r="AA885" s="38">
        <f>DATA!E878</f>
        <v>3.074351866987775</v>
      </c>
    </row>
    <row r="886" spans="1:27" x14ac:dyDescent="0.35">
      <c r="A886" s="2" t="s">
        <v>948</v>
      </c>
      <c r="B886" s="3"/>
      <c r="C886" s="58">
        <f t="shared" si="93"/>
        <v>0</v>
      </c>
      <c r="D886" s="3"/>
      <c r="E886" s="58">
        <f t="shared" si="94"/>
        <v>0</v>
      </c>
      <c r="F886" s="43"/>
      <c r="G886" s="4"/>
      <c r="H886" s="43"/>
      <c r="I886" s="61" t="str">
        <f t="shared" si="95"/>
        <v xml:space="preserve"> </v>
      </c>
      <c r="J886" s="61" t="str">
        <f t="shared" si="96"/>
        <v xml:space="preserve"> </v>
      </c>
      <c r="K886" s="59" t="str">
        <f t="shared" si="97"/>
        <v xml:space="preserve"> </v>
      </c>
      <c r="L886" s="59" t="str">
        <f t="shared" si="98"/>
        <v xml:space="preserve"> </v>
      </c>
      <c r="W886" s="97">
        <f>DATA!A879</f>
        <v>380</v>
      </c>
      <c r="X886" s="97">
        <f>DATA!B879</f>
        <v>177</v>
      </c>
      <c r="Y886" s="39">
        <f>DATA!C879</f>
        <v>129.25043949882956</v>
      </c>
      <c r="Z886" s="38">
        <f>DATA!D879</f>
        <v>0.87560092779094489</v>
      </c>
      <c r="AA886" s="38">
        <f>DATA!E879</f>
        <v>3.0786511651795099</v>
      </c>
    </row>
    <row r="887" spans="1:27" x14ac:dyDescent="0.35">
      <c r="A887" s="2" t="s">
        <v>949</v>
      </c>
      <c r="B887" s="3"/>
      <c r="C887" s="58">
        <f t="shared" si="93"/>
        <v>0</v>
      </c>
      <c r="D887" s="3"/>
      <c r="E887" s="58">
        <f t="shared" si="94"/>
        <v>0</v>
      </c>
      <c r="F887" s="43"/>
      <c r="G887" s="4"/>
      <c r="H887" s="43"/>
      <c r="I887" s="61" t="str">
        <f t="shared" si="95"/>
        <v xml:space="preserve"> </v>
      </c>
      <c r="J887" s="61" t="str">
        <f t="shared" si="96"/>
        <v xml:space="preserve"> </v>
      </c>
      <c r="K887" s="59" t="str">
        <f t="shared" si="97"/>
        <v xml:space="preserve"> </v>
      </c>
      <c r="L887" s="59" t="str">
        <f t="shared" si="98"/>
        <v xml:space="preserve"> </v>
      </c>
      <c r="W887" s="97">
        <f>DATA!A880</f>
        <v>380</v>
      </c>
      <c r="X887" s="97">
        <f>DATA!B880</f>
        <v>178</v>
      </c>
      <c r="Y887" s="39">
        <f>DATA!C880</f>
        <v>130.12604042662051</v>
      </c>
      <c r="Z887" s="38">
        <f>DATA!D880</f>
        <v>0.87204979337653299</v>
      </c>
      <c r="AA887" s="38">
        <f>DATA!E880</f>
        <v>3.0828564105935099</v>
      </c>
    </row>
    <row r="888" spans="1:27" x14ac:dyDescent="0.35">
      <c r="A888" s="2" t="s">
        <v>950</v>
      </c>
      <c r="B888" s="3"/>
      <c r="C888" s="58">
        <f t="shared" si="93"/>
        <v>0</v>
      </c>
      <c r="D888" s="3"/>
      <c r="E888" s="58">
        <f t="shared" si="94"/>
        <v>0</v>
      </c>
      <c r="F888" s="43"/>
      <c r="G888" s="4"/>
      <c r="H888" s="43"/>
      <c r="I888" s="61" t="str">
        <f t="shared" si="95"/>
        <v xml:space="preserve"> </v>
      </c>
      <c r="J888" s="61" t="str">
        <f t="shared" si="96"/>
        <v xml:space="preserve"> </v>
      </c>
      <c r="K888" s="59" t="str">
        <f t="shared" si="97"/>
        <v xml:space="preserve"> </v>
      </c>
      <c r="L888" s="59" t="str">
        <f t="shared" si="98"/>
        <v xml:space="preserve"> </v>
      </c>
      <c r="W888" s="97">
        <f>DATA!A881</f>
        <v>380</v>
      </c>
      <c r="X888" s="97">
        <f>DATA!B881</f>
        <v>179</v>
      </c>
      <c r="Y888" s="39">
        <f>DATA!C881</f>
        <v>130.99809021999704</v>
      </c>
      <c r="Z888" s="38">
        <f>DATA!D881</f>
        <v>0.86847155331327741</v>
      </c>
      <c r="AA888" s="38">
        <f>DATA!E881</f>
        <v>3.0869700012964318</v>
      </c>
    </row>
    <row r="889" spans="1:27" x14ac:dyDescent="0.35">
      <c r="A889" s="2" t="s">
        <v>951</v>
      </c>
      <c r="B889" s="3"/>
      <c r="C889" s="58">
        <f t="shared" si="93"/>
        <v>0</v>
      </c>
      <c r="D889" s="3"/>
      <c r="E889" s="58">
        <f t="shared" si="94"/>
        <v>0</v>
      </c>
      <c r="F889" s="43"/>
      <c r="G889" s="4"/>
      <c r="H889" s="43"/>
      <c r="I889" s="61" t="str">
        <f t="shared" si="95"/>
        <v xml:space="preserve"> </v>
      </c>
      <c r="J889" s="61" t="str">
        <f t="shared" si="96"/>
        <v xml:space="preserve"> </v>
      </c>
      <c r="K889" s="59" t="str">
        <f t="shared" si="97"/>
        <v xml:space="preserve"> </v>
      </c>
      <c r="L889" s="59" t="str">
        <f t="shared" si="98"/>
        <v xml:space="preserve"> </v>
      </c>
      <c r="W889" s="97">
        <f>DATA!A882</f>
        <v>380</v>
      </c>
      <c r="X889" s="97">
        <f>DATA!B882</f>
        <v>180</v>
      </c>
      <c r="Y889" s="39">
        <f>DATA!C882</f>
        <v>131.86656177331031</v>
      </c>
      <c r="Z889" s="38">
        <f>DATA!D882</f>
        <v>0.86486737618378129</v>
      </c>
      <c r="AA889" s="38">
        <f>DATA!E882</f>
        <v>3.090994272496018</v>
      </c>
    </row>
    <row r="890" spans="1:27" x14ac:dyDescent="0.35">
      <c r="A890" s="2" t="s">
        <v>952</v>
      </c>
      <c r="B890" s="3"/>
      <c r="C890" s="58">
        <f t="shared" si="93"/>
        <v>0</v>
      </c>
      <c r="D890" s="3"/>
      <c r="E890" s="58">
        <f t="shared" si="94"/>
        <v>0</v>
      </c>
      <c r="F890" s="43"/>
      <c r="G890" s="4"/>
      <c r="H890" s="43"/>
      <c r="I890" s="61" t="str">
        <f t="shared" si="95"/>
        <v xml:space="preserve"> </v>
      </c>
      <c r="J890" s="61" t="str">
        <f t="shared" si="96"/>
        <v xml:space="preserve"> </v>
      </c>
      <c r="K890" s="59" t="str">
        <f t="shared" si="97"/>
        <v xml:space="preserve"> </v>
      </c>
      <c r="L890" s="59" t="str">
        <f t="shared" si="98"/>
        <v xml:space="preserve"> </v>
      </c>
      <c r="W890" s="97">
        <f>DATA!A883</f>
        <v>380</v>
      </c>
      <c r="X890" s="97">
        <f>DATA!B883</f>
        <v>181</v>
      </c>
      <c r="Y890" s="39">
        <f>DATA!C883</f>
        <v>132.73142914949409</v>
      </c>
      <c r="Z890" s="38">
        <f>DATA!D883</f>
        <v>0.86123841039137261</v>
      </c>
      <c r="AA890" s="38">
        <f>DATA!E883</f>
        <v>3.094931497877996</v>
      </c>
    </row>
    <row r="891" spans="1:27" x14ac:dyDescent="0.35">
      <c r="A891" s="2" t="s">
        <v>953</v>
      </c>
      <c r="B891" s="3"/>
      <c r="C891" s="58">
        <f t="shared" si="93"/>
        <v>0</v>
      </c>
      <c r="D891" s="3"/>
      <c r="E891" s="58">
        <f t="shared" si="94"/>
        <v>0</v>
      </c>
      <c r="F891" s="43"/>
      <c r="G891" s="4"/>
      <c r="H891" s="43"/>
      <c r="I891" s="61" t="str">
        <f t="shared" si="95"/>
        <v xml:space="preserve"> </v>
      </c>
      <c r="J891" s="61" t="str">
        <f t="shared" si="96"/>
        <v xml:space="preserve"> </v>
      </c>
      <c r="K891" s="59" t="str">
        <f t="shared" si="97"/>
        <v xml:space="preserve"> </v>
      </c>
      <c r="L891" s="59" t="str">
        <f t="shared" si="98"/>
        <v xml:space="preserve"> </v>
      </c>
      <c r="W891" s="97">
        <f>DATA!A884</f>
        <v>380</v>
      </c>
      <c r="X891" s="97">
        <f>DATA!B884</f>
        <v>182</v>
      </c>
      <c r="Y891" s="39">
        <f>DATA!C884</f>
        <v>133.59266755988548</v>
      </c>
      <c r="Z891" s="38">
        <f>DATA!D884</f>
        <v>0.85758578421582143</v>
      </c>
      <c r="AA891" s="38">
        <f>DATA!E884</f>
        <v>3.0987838909458034</v>
      </c>
    </row>
    <row r="892" spans="1:27" x14ac:dyDescent="0.35">
      <c r="A892" s="2" t="s">
        <v>954</v>
      </c>
      <c r="B892" s="3"/>
      <c r="C892" s="58">
        <f t="shared" si="93"/>
        <v>0</v>
      </c>
      <c r="D892" s="3"/>
      <c r="E892" s="58">
        <f t="shared" si="94"/>
        <v>0</v>
      </c>
      <c r="F892" s="43"/>
      <c r="G892" s="4"/>
      <c r="H892" s="43"/>
      <c r="I892" s="61" t="str">
        <f t="shared" si="95"/>
        <v xml:space="preserve"> </v>
      </c>
      <c r="J892" s="61" t="str">
        <f t="shared" si="96"/>
        <v xml:space="preserve"> </v>
      </c>
      <c r="K892" s="59" t="str">
        <f t="shared" si="97"/>
        <v xml:space="preserve"> </v>
      </c>
      <c r="L892" s="59" t="str">
        <f t="shared" si="98"/>
        <v xml:space="preserve"> </v>
      </c>
      <c r="W892" s="97">
        <f>DATA!A885</f>
        <v>380</v>
      </c>
      <c r="X892" s="97">
        <f>DATA!B885</f>
        <v>183</v>
      </c>
      <c r="Y892" s="39">
        <f>DATA!C885</f>
        <v>134.4502533441013</v>
      </c>
      <c r="Z892" s="38">
        <f>DATA!D885</f>
        <v>0.85391060587988932</v>
      </c>
      <c r="AA892" s="38">
        <f>DATA!E885</f>
        <v>3.1025536063600865</v>
      </c>
    </row>
    <row r="893" spans="1:27" x14ac:dyDescent="0.35">
      <c r="A893" s="2" t="s">
        <v>955</v>
      </c>
      <c r="B893" s="3"/>
      <c r="C893" s="58">
        <f t="shared" si="93"/>
        <v>0</v>
      </c>
      <c r="D893" s="3"/>
      <c r="E893" s="58">
        <f t="shared" si="94"/>
        <v>0</v>
      </c>
      <c r="F893" s="43"/>
      <c r="G893" s="4"/>
      <c r="H893" s="43"/>
      <c r="I893" s="61" t="str">
        <f t="shared" si="95"/>
        <v xml:space="preserve"> </v>
      </c>
      <c r="J893" s="61" t="str">
        <f t="shared" si="96"/>
        <v xml:space="preserve"> </v>
      </c>
      <c r="K893" s="59" t="str">
        <f t="shared" si="97"/>
        <v xml:space="preserve"> </v>
      </c>
      <c r="L893" s="59" t="str">
        <f t="shared" si="98"/>
        <v xml:space="preserve"> </v>
      </c>
      <c r="W893" s="97">
        <f>DATA!A886</f>
        <v>380</v>
      </c>
      <c r="X893" s="97">
        <f>DATA!B886</f>
        <v>184</v>
      </c>
      <c r="Y893" s="39">
        <f>DATA!C886</f>
        <v>135.30416394998119</v>
      </c>
      <c r="Z893" s="38">
        <f>DATA!D886</f>
        <v>0.85021396362690638</v>
      </c>
      <c r="AA893" s="38">
        <f>DATA!E886</f>
        <v>3.1062427412752145</v>
      </c>
    </row>
    <row r="894" spans="1:27" x14ac:dyDescent="0.35">
      <c r="A894" s="2" t="s">
        <v>956</v>
      </c>
      <c r="B894" s="3"/>
      <c r="C894" s="58">
        <f t="shared" si="93"/>
        <v>0</v>
      </c>
      <c r="D894" s="3"/>
      <c r="E894" s="58">
        <f t="shared" si="94"/>
        <v>0</v>
      </c>
      <c r="F894" s="43"/>
      <c r="G894" s="4"/>
      <c r="H894" s="43"/>
      <c r="I894" s="61" t="str">
        <f t="shared" si="95"/>
        <v xml:space="preserve"> </v>
      </c>
      <c r="J894" s="61" t="str">
        <f t="shared" si="96"/>
        <v xml:space="preserve"> </v>
      </c>
      <c r="K894" s="59" t="str">
        <f t="shared" si="97"/>
        <v xml:space="preserve"> </v>
      </c>
      <c r="L894" s="59" t="str">
        <f t="shared" si="98"/>
        <v xml:space="preserve"> </v>
      </c>
      <c r="W894" s="97">
        <f>DATA!A887</f>
        <v>380</v>
      </c>
      <c r="X894" s="97">
        <f>DATA!B887</f>
        <v>185</v>
      </c>
      <c r="Y894" s="39">
        <f>DATA!C887</f>
        <v>136.15437791360807</v>
      </c>
      <c r="Z894" s="38">
        <f>DATA!D887</f>
        <v>0.84649692580821778</v>
      </c>
      <c r="AA894" s="38">
        <f>DATA!E887</f>
        <v>3.1098533366702394</v>
      </c>
    </row>
    <row r="895" spans="1:27" x14ac:dyDescent="0.35">
      <c r="A895" s="2" t="s">
        <v>957</v>
      </c>
      <c r="B895" s="3"/>
      <c r="C895" s="58">
        <f t="shared" si="93"/>
        <v>0</v>
      </c>
      <c r="D895" s="3"/>
      <c r="E895" s="58">
        <f t="shared" si="94"/>
        <v>0</v>
      </c>
      <c r="F895" s="43"/>
      <c r="G895" s="4"/>
      <c r="H895" s="43"/>
      <c r="I895" s="61" t="str">
        <f t="shared" si="95"/>
        <v xml:space="preserve"> </v>
      </c>
      <c r="J895" s="61" t="str">
        <f t="shared" si="96"/>
        <v xml:space="preserve"> </v>
      </c>
      <c r="K895" s="59" t="str">
        <f t="shared" si="97"/>
        <v xml:space="preserve"> </v>
      </c>
      <c r="L895" s="59" t="str">
        <f t="shared" si="98"/>
        <v xml:space="preserve"> </v>
      </c>
      <c r="W895" s="97">
        <f>DATA!A888</f>
        <v>380</v>
      </c>
      <c r="X895" s="97">
        <f>DATA!B888</f>
        <v>186</v>
      </c>
      <c r="Y895" s="39">
        <f>DATA!C888</f>
        <v>137.0008748394163</v>
      </c>
      <c r="Z895" s="38">
        <f>DATA!D888</f>
        <v>0.84276054098057074</v>
      </c>
      <c r="AA895" s="38">
        <f>DATA!E888</f>
        <v>3.1133873786720092</v>
      </c>
    </row>
    <row r="896" spans="1:27" x14ac:dyDescent="0.35">
      <c r="A896" s="2" t="s">
        <v>958</v>
      </c>
      <c r="B896" s="3"/>
      <c r="C896" s="58">
        <f t="shared" si="93"/>
        <v>0</v>
      </c>
      <c r="D896" s="3"/>
      <c r="E896" s="58">
        <f t="shared" si="94"/>
        <v>0</v>
      </c>
      <c r="F896" s="43"/>
      <c r="G896" s="4"/>
      <c r="H896" s="43"/>
      <c r="I896" s="61" t="str">
        <f t="shared" si="95"/>
        <v xml:space="preserve"> </v>
      </c>
      <c r="J896" s="61" t="str">
        <f t="shared" si="96"/>
        <v xml:space="preserve"> </v>
      </c>
      <c r="K896" s="59" t="str">
        <f t="shared" si="97"/>
        <v xml:space="preserve"> </v>
      </c>
      <c r="L896" s="59" t="str">
        <f t="shared" si="98"/>
        <v xml:space="preserve"> </v>
      </c>
      <c r="W896" s="97">
        <f>DATA!A889</f>
        <v>380</v>
      </c>
      <c r="X896" s="97">
        <f>DATA!B889</f>
        <v>187</v>
      </c>
      <c r="Y896" s="39">
        <f>DATA!C889</f>
        <v>137.84363538039688</v>
      </c>
      <c r="Z896" s="38">
        <f>DATA!D889</f>
        <v>0.83900583801261064</v>
      </c>
      <c r="AA896" s="38">
        <f>DATA!E889</f>
        <v>3.116846799868334</v>
      </c>
    </row>
    <row r="897" spans="1:27" x14ac:dyDescent="0.35">
      <c r="A897" s="2" t="s">
        <v>959</v>
      </c>
      <c r="B897" s="3"/>
      <c r="C897" s="58">
        <f t="shared" si="93"/>
        <v>0</v>
      </c>
      <c r="D897" s="3"/>
      <c r="E897" s="58">
        <f t="shared" si="94"/>
        <v>0</v>
      </c>
      <c r="F897" s="43"/>
      <c r="G897" s="4"/>
      <c r="H897" s="43"/>
      <c r="I897" s="61" t="str">
        <f t="shared" si="95"/>
        <v xml:space="preserve"> </v>
      </c>
      <c r="J897" s="61" t="str">
        <f t="shared" si="96"/>
        <v xml:space="preserve"> </v>
      </c>
      <c r="K897" s="59" t="str">
        <f t="shared" si="97"/>
        <v xml:space="preserve"> </v>
      </c>
      <c r="L897" s="59" t="str">
        <f t="shared" si="98"/>
        <v xml:space="preserve"> </v>
      </c>
      <c r="W897" s="97">
        <f>DATA!A890</f>
        <v>380</v>
      </c>
      <c r="X897" s="97">
        <f>DATA!B890</f>
        <v>188</v>
      </c>
      <c r="Y897" s="39">
        <f>DATA!C890</f>
        <v>138.68264121840949</v>
      </c>
      <c r="Z897" s="38">
        <f>DATA!D890</f>
        <v>0.83523382620020925</v>
      </c>
      <c r="AA897" s="38">
        <f>DATA!E890</f>
        <v>3.1202334806093082</v>
      </c>
    </row>
    <row r="898" spans="1:27" x14ac:dyDescent="0.35">
      <c r="A898" s="2" t="s">
        <v>960</v>
      </c>
      <c r="B898" s="3"/>
      <c r="C898" s="58">
        <f t="shared" si="93"/>
        <v>0</v>
      </c>
      <c r="D898" s="3"/>
      <c r="E898" s="58">
        <f t="shared" si="94"/>
        <v>0</v>
      </c>
      <c r="F898" s="43"/>
      <c r="G898" s="4"/>
      <c r="H898" s="43"/>
      <c r="I898" s="61" t="str">
        <f t="shared" si="95"/>
        <v xml:space="preserve"> </v>
      </c>
      <c r="J898" s="61" t="str">
        <f t="shared" si="96"/>
        <v xml:space="preserve"> </v>
      </c>
      <c r="K898" s="59" t="str">
        <f t="shared" si="97"/>
        <v xml:space="preserve"> </v>
      </c>
      <c r="L898" s="59" t="str">
        <f t="shared" si="98"/>
        <v xml:space="preserve"> </v>
      </c>
      <c r="W898" s="97">
        <f>DATA!A891</f>
        <v>380</v>
      </c>
      <c r="X898" s="97">
        <f>DATA!B891</f>
        <v>189</v>
      </c>
      <c r="Y898" s="39">
        <f>DATA!C891</f>
        <v>139.5178750446097</v>
      </c>
      <c r="Z898" s="38">
        <f>DATA!D891</f>
        <v>0.83144549539030521</v>
      </c>
      <c r="AA898" s="38">
        <f>DATA!E891</f>
        <v>3.1235492502950928</v>
      </c>
    </row>
    <row r="899" spans="1:27" x14ac:dyDescent="0.35">
      <c r="A899" s="2" t="s">
        <v>961</v>
      </c>
      <c r="B899" s="3"/>
      <c r="C899" s="58">
        <f t="shared" si="93"/>
        <v>0</v>
      </c>
      <c r="D899" s="3"/>
      <c r="E899" s="58">
        <f t="shared" si="94"/>
        <v>0</v>
      </c>
      <c r="F899" s="43"/>
      <c r="G899" s="4"/>
      <c r="H899" s="43"/>
      <c r="I899" s="61" t="str">
        <f t="shared" si="95"/>
        <v xml:space="preserve"> </v>
      </c>
      <c r="J899" s="61" t="str">
        <f t="shared" si="96"/>
        <v xml:space="preserve"> </v>
      </c>
      <c r="K899" s="59" t="str">
        <f t="shared" si="97"/>
        <v xml:space="preserve"> </v>
      </c>
      <c r="L899" s="59" t="str">
        <f t="shared" si="98"/>
        <v xml:space="preserve"> </v>
      </c>
      <c r="W899" s="97">
        <f>DATA!A892</f>
        <v>380</v>
      </c>
      <c r="X899" s="97">
        <f>DATA!B892</f>
        <v>190</v>
      </c>
      <c r="Y899" s="39">
        <f>DATA!C892</f>
        <v>140.34932054000001</v>
      </c>
      <c r="Z899" s="38">
        <f>DATA!D892</f>
        <v>0.8276418161123118</v>
      </c>
      <c r="AA899" s="38">
        <f>DATA!E892</f>
        <v>3.1267958886486333</v>
      </c>
    </row>
    <row r="900" spans="1:27" x14ac:dyDescent="0.35">
      <c r="A900" s="2" t="s">
        <v>962</v>
      </c>
      <c r="B900" s="3"/>
      <c r="C900" s="58">
        <f t="shared" si="93"/>
        <v>0</v>
      </c>
      <c r="D900" s="3"/>
      <c r="E900" s="58">
        <f t="shared" si="94"/>
        <v>0</v>
      </c>
      <c r="F900" s="43"/>
      <c r="G900" s="4"/>
      <c r="H900" s="43"/>
      <c r="I900" s="61" t="str">
        <f t="shared" si="95"/>
        <v xml:space="preserve"> </v>
      </c>
      <c r="J900" s="61" t="str">
        <f t="shared" si="96"/>
        <v xml:space="preserve"> </v>
      </c>
      <c r="K900" s="59" t="str">
        <f t="shared" si="97"/>
        <v xml:space="preserve"> </v>
      </c>
      <c r="L900" s="59" t="str">
        <f t="shared" si="98"/>
        <v xml:space="preserve"> </v>
      </c>
      <c r="W900" s="97">
        <f>DATA!A893</f>
        <v>380</v>
      </c>
      <c r="X900" s="97">
        <f>DATA!B893</f>
        <v>191</v>
      </c>
      <c r="Y900" s="39">
        <f>DATA!C893</f>
        <v>141.17696235611231</v>
      </c>
      <c r="Z900" s="38">
        <f>DATA!D893</f>
        <v>0.82382373971734779</v>
      </c>
      <c r="AA900" s="38">
        <f>DATA!E893</f>
        <v>3.1299751269719529</v>
      </c>
    </row>
    <row r="901" spans="1:27" x14ac:dyDescent="0.35">
      <c r="A901" s="2" t="s">
        <v>963</v>
      </c>
      <c r="B901" s="3"/>
      <c r="C901" s="58">
        <f t="shared" si="93"/>
        <v>0</v>
      </c>
      <c r="D901" s="3"/>
      <c r="E901" s="58">
        <f t="shared" si="94"/>
        <v>0</v>
      </c>
      <c r="F901" s="43"/>
      <c r="G901" s="4"/>
      <c r="H901" s="43"/>
      <c r="I901" s="61" t="str">
        <f t="shared" si="95"/>
        <v xml:space="preserve"> </v>
      </c>
      <c r="J901" s="61" t="str">
        <f t="shared" si="96"/>
        <v xml:space="preserve"> </v>
      </c>
      <c r="K901" s="59" t="str">
        <f t="shared" si="97"/>
        <v xml:space="preserve"> </v>
      </c>
      <c r="L901" s="59" t="str">
        <f t="shared" si="98"/>
        <v xml:space="preserve"> </v>
      </c>
      <c r="W901" s="97">
        <f>DATA!A894</f>
        <v>380</v>
      </c>
      <c r="X901" s="97">
        <f>DATA!B894</f>
        <v>192</v>
      </c>
      <c r="Y901" s="39">
        <f>DATA!C894</f>
        <v>142.00078609582965</v>
      </c>
      <c r="Z901" s="38">
        <f>DATA!D894</f>
        <v>0.81999219852450267</v>
      </c>
      <c r="AA901" s="38">
        <f>DATA!E894</f>
        <v>3.1330886493848373</v>
      </c>
    </row>
    <row r="902" spans="1:27" x14ac:dyDescent="0.35">
      <c r="A902" s="2" t="s">
        <v>964</v>
      </c>
      <c r="B902" s="3"/>
      <c r="C902" s="58">
        <f t="shared" si="93"/>
        <v>0</v>
      </c>
      <c r="D902" s="3"/>
      <c r="E902" s="58">
        <f t="shared" si="94"/>
        <v>0</v>
      </c>
      <c r="F902" s="43"/>
      <c r="G902" s="4"/>
      <c r="H902" s="43"/>
      <c r="I902" s="61" t="str">
        <f t="shared" si="95"/>
        <v xml:space="preserve"> </v>
      </c>
      <c r="J902" s="61" t="str">
        <f t="shared" si="96"/>
        <v xml:space="preserve"> </v>
      </c>
      <c r="K902" s="59" t="str">
        <f t="shared" si="97"/>
        <v xml:space="preserve"> </v>
      </c>
      <c r="L902" s="59" t="str">
        <f t="shared" si="98"/>
        <v xml:space="preserve"> </v>
      </c>
      <c r="W902" s="97">
        <f>DATA!A895</f>
        <v>380</v>
      </c>
      <c r="X902" s="97">
        <f>DATA!B895</f>
        <v>193</v>
      </c>
      <c r="Y902" s="39">
        <f>DATA!C895</f>
        <v>142.82077829435417</v>
      </c>
      <c r="Z902" s="38">
        <f>DATA!D895</f>
        <v>0.81614810597353937</v>
      </c>
      <c r="AA902" s="38">
        <f>DATA!E895</f>
        <v>3.1361380940448345</v>
      </c>
    </row>
    <row r="903" spans="1:27" x14ac:dyDescent="0.35">
      <c r="A903" s="2" t="s">
        <v>965</v>
      </c>
      <c r="B903" s="3"/>
      <c r="C903" s="58">
        <f t="shared" si="93"/>
        <v>0</v>
      </c>
      <c r="D903" s="3"/>
      <c r="E903" s="58">
        <f t="shared" si="94"/>
        <v>0</v>
      </c>
      <c r="F903" s="43"/>
      <c r="G903" s="4"/>
      <c r="H903" s="43"/>
      <c r="I903" s="61" t="str">
        <f t="shared" si="95"/>
        <v xml:space="preserve"> </v>
      </c>
      <c r="J903" s="61" t="str">
        <f t="shared" si="96"/>
        <v xml:space="preserve"> </v>
      </c>
      <c r="K903" s="59" t="str">
        <f t="shared" si="97"/>
        <v xml:space="preserve"> </v>
      </c>
      <c r="L903" s="59" t="str">
        <f t="shared" si="98"/>
        <v xml:space="preserve"> </v>
      </c>
      <c r="W903" s="97">
        <f>DATA!A896</f>
        <v>380</v>
      </c>
      <c r="X903" s="97">
        <f>DATA!B896</f>
        <v>194</v>
      </c>
      <c r="Y903" s="39">
        <f>DATA!C896</f>
        <v>143.6369264003277</v>
      </c>
      <c r="Z903" s="38">
        <f>DATA!D896</f>
        <v>0.81229235678431877</v>
      </c>
      <c r="AA903" s="38">
        <f>DATA!E896</f>
        <v>3.1391250543476774</v>
      </c>
    </row>
    <row r="904" spans="1:27" x14ac:dyDescent="0.35">
      <c r="A904" s="2" t="s">
        <v>966</v>
      </c>
      <c r="B904" s="3"/>
      <c r="C904" s="58">
        <f t="shared" si="93"/>
        <v>0</v>
      </c>
      <c r="D904" s="3"/>
      <c r="E904" s="58">
        <f t="shared" si="94"/>
        <v>0</v>
      </c>
      <c r="F904" s="43"/>
      <c r="G904" s="4"/>
      <c r="H904" s="43"/>
      <c r="I904" s="61" t="str">
        <f t="shared" si="95"/>
        <v xml:space="preserve"> </v>
      </c>
      <c r="J904" s="61" t="str">
        <f t="shared" si="96"/>
        <v xml:space="preserve"> </v>
      </c>
      <c r="K904" s="59" t="str">
        <f t="shared" si="97"/>
        <v xml:space="preserve"> </v>
      </c>
      <c r="L904" s="59" t="str">
        <f t="shared" si="98"/>
        <v xml:space="preserve"> </v>
      </c>
      <c r="W904" s="97">
        <f>DATA!A897</f>
        <v>380</v>
      </c>
      <c r="X904" s="97">
        <f>DATA!B897</f>
        <v>195</v>
      </c>
      <c r="Y904" s="39">
        <f>DATA!C897</f>
        <v>144.44921875711202</v>
      </c>
      <c r="Z904" s="38">
        <f>DATA!D897</f>
        <v>0.80842582712164557</v>
      </c>
      <c r="AA904" s="38">
        <f>DATA!E897</f>
        <v>3.1420510801073247</v>
      </c>
    </row>
    <row r="905" spans="1:27" x14ac:dyDescent="0.35">
      <c r="A905" s="2" t="s">
        <v>967</v>
      </c>
      <c r="B905" s="3"/>
      <c r="C905" s="58">
        <f t="shared" si="93"/>
        <v>0</v>
      </c>
      <c r="D905" s="3"/>
      <c r="E905" s="58">
        <f t="shared" si="94"/>
        <v>0</v>
      </c>
      <c r="F905" s="43"/>
      <c r="G905" s="4"/>
      <c r="H905" s="43"/>
      <c r="I905" s="61" t="str">
        <f t="shared" si="95"/>
        <v xml:space="preserve"> </v>
      </c>
      <c r="J905" s="61" t="str">
        <f t="shared" si="96"/>
        <v xml:space="preserve"> </v>
      </c>
      <c r="K905" s="59" t="str">
        <f t="shared" si="97"/>
        <v xml:space="preserve"> </v>
      </c>
      <c r="L905" s="59" t="str">
        <f t="shared" si="98"/>
        <v xml:space="preserve"> </v>
      </c>
      <c r="W905" s="97">
        <f>DATA!A898</f>
        <v>380</v>
      </c>
      <c r="X905" s="97">
        <f>DATA!B898</f>
        <v>196</v>
      </c>
      <c r="Y905" s="39">
        <f>DATA!C898</f>
        <v>145.25764458423367</v>
      </c>
      <c r="Z905" s="38">
        <f>DATA!D898</f>
        <v>0.80454937476613253</v>
      </c>
      <c r="AA905" s="38">
        <f>DATA!E898</f>
        <v>3.1449176787149509</v>
      </c>
    </row>
    <row r="906" spans="1:27" x14ac:dyDescent="0.35">
      <c r="A906" s="2" t="s">
        <v>968</v>
      </c>
      <c r="B906" s="3"/>
      <c r="C906" s="58">
        <f t="shared" ref="C906:C969" si="99">IF($P$17=1,CONVERT(B906,"lbm","kg"),B906)</f>
        <v>0</v>
      </c>
      <c r="D906" s="3"/>
      <c r="E906" s="58">
        <f t="shared" ref="E906:E969" si="100">IF($P$17=1,CONVERT(D906,"lbm","kg"),D906)</f>
        <v>0</v>
      </c>
      <c r="F906" s="43"/>
      <c r="G906" s="4"/>
      <c r="H906" s="43"/>
      <c r="I906" s="61" t="str">
        <f t="shared" si="95"/>
        <v xml:space="preserve"> </v>
      </c>
      <c r="J906" s="61" t="str">
        <f t="shared" si="96"/>
        <v xml:space="preserve"> </v>
      </c>
      <c r="K906" s="59" t="str">
        <f t="shared" si="97"/>
        <v xml:space="preserve"> </v>
      </c>
      <c r="L906" s="59" t="str">
        <f t="shared" si="98"/>
        <v xml:space="preserve"> </v>
      </c>
      <c r="W906" s="97">
        <f>DATA!A899</f>
        <v>380</v>
      </c>
      <c r="X906" s="97">
        <f>DATA!B899</f>
        <v>197</v>
      </c>
      <c r="Y906" s="39">
        <f>DATA!C899</f>
        <v>146.06219395899981</v>
      </c>
      <c r="Z906" s="38">
        <f>DATA!D899</f>
        <v>0.80066383928996743</v>
      </c>
      <c r="AA906" s="38">
        <f>DATA!E899</f>
        <v>3.1477263162763194</v>
      </c>
    </row>
    <row r="907" spans="1:27" x14ac:dyDescent="0.35">
      <c r="A907" s="2" t="s">
        <v>969</v>
      </c>
      <c r="B907" s="3"/>
      <c r="C907" s="58">
        <f t="shared" si="99"/>
        <v>0</v>
      </c>
      <c r="D907" s="3"/>
      <c r="E907" s="58">
        <f t="shared" si="100"/>
        <v>0</v>
      </c>
      <c r="F907" s="43"/>
      <c r="G907" s="4"/>
      <c r="H907" s="43"/>
      <c r="I907" s="61" t="str">
        <f t="shared" ref="I907:I970" si="101">IF(F907&gt;0,(((E907-C907)*F907)+(($P$12-E907)/(VLOOKUP(E907,$S$10:$U$182,2)))*(VLOOKUP(E907,$S$10:$U$182,3))+((C907-$P$11)/(VLOOKUP(C907,$S$10:$U$182,2)))*(VLOOKUP(C907,$S$10:$U$182,3)))/($P$12-$P$11)," ")</f>
        <v xml:space="preserve"> </v>
      </c>
      <c r="J907" s="61" t="str">
        <f t="shared" ref="J907:J970" si="102">IF(G907&gt;0,IF(B907=0," ",(I907/(1+(G907*$B$7))))," ")</f>
        <v xml:space="preserve"> </v>
      </c>
      <c r="K907" s="59" t="str">
        <f t="shared" ref="K907:K970" si="103">IF(H907&gt;0,IF(B907&gt;1,(I907*H907)," ")," ")</f>
        <v xml:space="preserve"> </v>
      </c>
      <c r="L907" s="59" t="str">
        <f t="shared" ref="L907:L970" si="104">IF(G907=0," ",IF(H907=0," ",IF(G907&gt;0,IF(B907&gt;1,(J907*H907)," ")," ")))</f>
        <v xml:space="preserve"> </v>
      </c>
      <c r="W907" s="97">
        <f>DATA!A900</f>
        <v>380</v>
      </c>
      <c r="X907" s="97">
        <f>DATA!B900</f>
        <v>198</v>
      </c>
      <c r="Y907" s="39">
        <f>DATA!C900</f>
        <v>146.86285779828978</v>
      </c>
      <c r="Z907" s="38">
        <f>DATA!D900</f>
        <v>0.79677004223760406</v>
      </c>
      <c r="AA907" s="38">
        <f>DATA!E900</f>
        <v>3.1504784187270785</v>
      </c>
    </row>
    <row r="908" spans="1:27" x14ac:dyDescent="0.35">
      <c r="A908" s="2" t="s">
        <v>970</v>
      </c>
      <c r="B908" s="3"/>
      <c r="C908" s="58">
        <f t="shared" si="99"/>
        <v>0</v>
      </c>
      <c r="D908" s="3"/>
      <c r="E908" s="58">
        <f t="shared" si="100"/>
        <v>0</v>
      </c>
      <c r="F908" s="43"/>
      <c r="G908" s="4"/>
      <c r="H908" s="43"/>
      <c r="I908" s="61" t="str">
        <f t="shared" si="101"/>
        <v xml:space="preserve"> </v>
      </c>
      <c r="J908" s="61" t="str">
        <f t="shared" si="102"/>
        <v xml:space="preserve"> </v>
      </c>
      <c r="K908" s="59" t="str">
        <f t="shared" si="103"/>
        <v xml:space="preserve"> </v>
      </c>
      <c r="L908" s="59" t="str">
        <f t="shared" si="104"/>
        <v xml:space="preserve"> </v>
      </c>
      <c r="W908" s="97">
        <f>DATA!A901</f>
        <v>380</v>
      </c>
      <c r="X908" s="97">
        <f>DATA!B901</f>
        <v>199</v>
      </c>
      <c r="Y908" s="39">
        <f>DATA!C901</f>
        <v>147.65962784052738</v>
      </c>
      <c r="Z908" s="38">
        <f>DATA!D901</f>
        <v>0.79286878731087285</v>
      </c>
      <c r="AA908" s="38">
        <f>DATA!E901</f>
        <v>3.1531753729256105</v>
      </c>
    </row>
    <row r="909" spans="1:27" x14ac:dyDescent="0.35">
      <c r="A909" s="2" t="s">
        <v>971</v>
      </c>
      <c r="B909" s="3"/>
      <c r="C909" s="58">
        <f t="shared" si="99"/>
        <v>0</v>
      </c>
      <c r="D909" s="3"/>
      <c r="E909" s="58">
        <f t="shared" si="100"/>
        <v>0</v>
      </c>
      <c r="F909" s="43"/>
      <c r="G909" s="4"/>
      <c r="H909" s="43"/>
      <c r="I909" s="61" t="str">
        <f t="shared" si="101"/>
        <v xml:space="preserve"> </v>
      </c>
      <c r="J909" s="61" t="str">
        <f t="shared" si="102"/>
        <v xml:space="preserve"> </v>
      </c>
      <c r="K909" s="59" t="str">
        <f t="shared" si="103"/>
        <v xml:space="preserve"> </v>
      </c>
      <c r="L909" s="59" t="str">
        <f t="shared" si="104"/>
        <v xml:space="preserve"> </v>
      </c>
      <c r="W909" s="97">
        <f>DATA!A902</f>
        <v>380</v>
      </c>
      <c r="X909" s="97">
        <f>DATA!B902</f>
        <v>200</v>
      </c>
      <c r="Y909" s="39">
        <f>DATA!C902</f>
        <v>148.45249662783826</v>
      </c>
      <c r="Z909" s="38">
        <f>DATA!D902</f>
        <v>0.78897499025850948</v>
      </c>
      <c r="AA909" s="38">
        <f>DATA!E902</f>
        <v>3.1558185277231359</v>
      </c>
    </row>
    <row r="910" spans="1:27" x14ac:dyDescent="0.35">
      <c r="A910" s="2" t="s">
        <v>972</v>
      </c>
      <c r="B910" s="3"/>
      <c r="C910" s="58">
        <f t="shared" si="99"/>
        <v>0</v>
      </c>
      <c r="D910" s="3"/>
      <c r="E910" s="58">
        <f t="shared" si="100"/>
        <v>0</v>
      </c>
      <c r="F910" s="43"/>
      <c r="G910" s="4"/>
      <c r="H910" s="43"/>
      <c r="I910" s="61" t="str">
        <f t="shared" si="101"/>
        <v xml:space="preserve"> </v>
      </c>
      <c r="J910" s="61" t="str">
        <f t="shared" si="102"/>
        <v xml:space="preserve"> </v>
      </c>
      <c r="K910" s="59" t="str">
        <f t="shared" si="103"/>
        <v xml:space="preserve"> </v>
      </c>
      <c r="L910" s="59" t="str">
        <f t="shared" si="104"/>
        <v xml:space="preserve"> </v>
      </c>
      <c r="W910" s="97">
        <f>DATA!A903</f>
        <v>408</v>
      </c>
      <c r="X910" s="97">
        <f>DATA!B903</f>
        <v>21</v>
      </c>
      <c r="Y910" s="39">
        <f>DATA!C903</f>
        <v>5.4431084400000005</v>
      </c>
      <c r="Z910" s="38">
        <f>DATA!D903</f>
        <v>0.16199727500000005</v>
      </c>
      <c r="AA910" s="38">
        <f>DATA!E903</f>
        <v>3.5000000000000003E-2</v>
      </c>
    </row>
    <row r="911" spans="1:27" x14ac:dyDescent="0.35">
      <c r="A911" s="2" t="s">
        <v>973</v>
      </c>
      <c r="B911" s="3"/>
      <c r="C911" s="58">
        <f t="shared" si="99"/>
        <v>0</v>
      </c>
      <c r="D911" s="3"/>
      <c r="E911" s="58">
        <f t="shared" si="100"/>
        <v>0</v>
      </c>
      <c r="F911" s="43"/>
      <c r="G911" s="4"/>
      <c r="H911" s="43"/>
      <c r="I911" s="61" t="str">
        <f t="shared" si="101"/>
        <v xml:space="preserve"> </v>
      </c>
      <c r="J911" s="61" t="str">
        <f t="shared" si="102"/>
        <v xml:space="preserve"> </v>
      </c>
      <c r="K911" s="59" t="str">
        <f t="shared" si="103"/>
        <v xml:space="preserve"> </v>
      </c>
      <c r="L911" s="59" t="str">
        <f t="shared" si="104"/>
        <v xml:space="preserve"> </v>
      </c>
      <c r="W911" s="97">
        <f>DATA!A904</f>
        <v>408</v>
      </c>
      <c r="X911" s="97">
        <f>DATA!B904</f>
        <v>22</v>
      </c>
      <c r="Y911" s="39">
        <f>DATA!C904</f>
        <v>5.6051057150000005</v>
      </c>
      <c r="Z911" s="38">
        <f>DATA!D904</f>
        <v>0.16199727500000005</v>
      </c>
      <c r="AA911" s="38">
        <f>DATA!E904</f>
        <v>4.2929277874999998E-2</v>
      </c>
    </row>
    <row r="912" spans="1:27" x14ac:dyDescent="0.35">
      <c r="A912" s="2" t="s">
        <v>974</v>
      </c>
      <c r="B912" s="3"/>
      <c r="C912" s="58">
        <f t="shared" si="99"/>
        <v>0</v>
      </c>
      <c r="D912" s="3"/>
      <c r="E912" s="58">
        <f t="shared" si="100"/>
        <v>0</v>
      </c>
      <c r="F912" s="43"/>
      <c r="G912" s="4"/>
      <c r="H912" s="43"/>
      <c r="I912" s="61" t="str">
        <f t="shared" si="101"/>
        <v xml:space="preserve"> </v>
      </c>
      <c r="J912" s="61" t="str">
        <f t="shared" si="102"/>
        <v xml:space="preserve"> </v>
      </c>
      <c r="K912" s="59" t="str">
        <f t="shared" si="103"/>
        <v xml:space="preserve"> </v>
      </c>
      <c r="L912" s="59" t="str">
        <f t="shared" si="104"/>
        <v xml:space="preserve"> </v>
      </c>
      <c r="W912" s="97">
        <f>DATA!A905</f>
        <v>408</v>
      </c>
      <c r="X912" s="97">
        <f>DATA!B905</f>
        <v>23</v>
      </c>
      <c r="Y912" s="39">
        <f>DATA!C905</f>
        <v>5.7671029900000006</v>
      </c>
      <c r="Z912" s="38">
        <f>DATA!D905</f>
        <v>0.16199727499999916</v>
      </c>
      <c r="AA912" s="38">
        <f>DATA!E905</f>
        <v>8.5858555749999996E-2</v>
      </c>
    </row>
    <row r="913" spans="1:27" x14ac:dyDescent="0.35">
      <c r="A913" s="2" t="s">
        <v>975</v>
      </c>
      <c r="B913" s="3"/>
      <c r="C913" s="58">
        <f t="shared" si="99"/>
        <v>0</v>
      </c>
      <c r="D913" s="3"/>
      <c r="E913" s="58">
        <f t="shared" si="100"/>
        <v>0</v>
      </c>
      <c r="F913" s="43"/>
      <c r="G913" s="4"/>
      <c r="H913" s="43"/>
      <c r="I913" s="61" t="str">
        <f t="shared" si="101"/>
        <v xml:space="preserve"> </v>
      </c>
      <c r="J913" s="61" t="str">
        <f t="shared" si="102"/>
        <v xml:space="preserve"> </v>
      </c>
      <c r="K913" s="59" t="str">
        <f t="shared" si="103"/>
        <v xml:space="preserve"> </v>
      </c>
      <c r="L913" s="59" t="str">
        <f t="shared" si="104"/>
        <v xml:space="preserve"> </v>
      </c>
      <c r="W913" s="97">
        <f>DATA!A906</f>
        <v>408</v>
      </c>
      <c r="X913" s="97">
        <f>DATA!B906</f>
        <v>24</v>
      </c>
      <c r="Y913" s="39">
        <f>DATA!C906</f>
        <v>5.9291002649999998</v>
      </c>
      <c r="Z913" s="38">
        <f>DATA!D906</f>
        <v>0.16199727500000094</v>
      </c>
      <c r="AA913" s="38">
        <f>DATA!E906</f>
        <v>0.12878783362499999</v>
      </c>
    </row>
    <row r="914" spans="1:27" x14ac:dyDescent="0.35">
      <c r="A914" s="2" t="s">
        <v>976</v>
      </c>
      <c r="B914" s="3"/>
      <c r="C914" s="58">
        <f t="shared" si="99"/>
        <v>0</v>
      </c>
      <c r="D914" s="3"/>
      <c r="E914" s="58">
        <f t="shared" si="100"/>
        <v>0</v>
      </c>
      <c r="F914" s="43"/>
      <c r="G914" s="4"/>
      <c r="H914" s="43"/>
      <c r="I914" s="61" t="str">
        <f t="shared" si="101"/>
        <v xml:space="preserve"> </v>
      </c>
      <c r="J914" s="61" t="str">
        <f t="shared" si="102"/>
        <v xml:space="preserve"> </v>
      </c>
      <c r="K914" s="59" t="str">
        <f t="shared" si="103"/>
        <v xml:space="preserve"> </v>
      </c>
      <c r="L914" s="59" t="str">
        <f t="shared" si="104"/>
        <v xml:space="preserve"> </v>
      </c>
      <c r="W914" s="97">
        <f>DATA!A907</f>
        <v>408</v>
      </c>
      <c r="X914" s="97">
        <f>DATA!B907</f>
        <v>25</v>
      </c>
      <c r="Y914" s="39">
        <f>DATA!C907</f>
        <v>6.0910975400000007</v>
      </c>
      <c r="Z914" s="38">
        <f>DATA!D907</f>
        <v>0.16199727500000005</v>
      </c>
      <c r="AA914" s="38">
        <f>DATA!E907</f>
        <v>0.17171711150000021</v>
      </c>
    </row>
    <row r="915" spans="1:27" x14ac:dyDescent="0.35">
      <c r="A915" s="2" t="s">
        <v>977</v>
      </c>
      <c r="B915" s="3"/>
      <c r="C915" s="58">
        <f t="shared" si="99"/>
        <v>0</v>
      </c>
      <c r="D915" s="3"/>
      <c r="E915" s="58">
        <f t="shared" si="100"/>
        <v>0</v>
      </c>
      <c r="F915" s="43"/>
      <c r="G915" s="4"/>
      <c r="H915" s="43"/>
      <c r="I915" s="61" t="str">
        <f t="shared" si="101"/>
        <v xml:space="preserve"> </v>
      </c>
      <c r="J915" s="61" t="str">
        <f t="shared" si="102"/>
        <v xml:space="preserve"> </v>
      </c>
      <c r="K915" s="59" t="str">
        <f t="shared" si="103"/>
        <v xml:space="preserve"> </v>
      </c>
      <c r="L915" s="59" t="str">
        <f t="shared" si="104"/>
        <v xml:space="preserve"> </v>
      </c>
      <c r="W915" s="97">
        <f>DATA!A908</f>
        <v>408</v>
      </c>
      <c r="X915" s="97">
        <f>DATA!B908</f>
        <v>26</v>
      </c>
      <c r="Y915" s="39">
        <f>DATA!C908</f>
        <v>6.2530948150000008</v>
      </c>
      <c r="Z915" s="38">
        <f>DATA!D908</f>
        <v>0.16199727499999916</v>
      </c>
      <c r="AA915" s="38">
        <f>DATA!E908</f>
        <v>0.19643326717142856</v>
      </c>
    </row>
    <row r="916" spans="1:27" x14ac:dyDescent="0.35">
      <c r="A916" s="2" t="s">
        <v>978</v>
      </c>
      <c r="B916" s="3"/>
      <c r="C916" s="58">
        <f t="shared" si="99"/>
        <v>0</v>
      </c>
      <c r="D916" s="3"/>
      <c r="E916" s="58">
        <f t="shared" si="100"/>
        <v>0</v>
      </c>
      <c r="F916" s="43"/>
      <c r="G916" s="4"/>
      <c r="H916" s="43"/>
      <c r="I916" s="61" t="str">
        <f t="shared" si="101"/>
        <v xml:space="preserve"> </v>
      </c>
      <c r="J916" s="61" t="str">
        <f t="shared" si="102"/>
        <v xml:space="preserve"> </v>
      </c>
      <c r="K916" s="59" t="str">
        <f t="shared" si="103"/>
        <v xml:space="preserve"> </v>
      </c>
      <c r="L916" s="59" t="str">
        <f t="shared" si="104"/>
        <v xml:space="preserve"> </v>
      </c>
      <c r="W916" s="97">
        <f>DATA!A909</f>
        <v>408</v>
      </c>
      <c r="X916" s="97">
        <f>DATA!B909</f>
        <v>27</v>
      </c>
      <c r="Y916" s="39">
        <f>DATA!C909</f>
        <v>6.4150920899999999</v>
      </c>
      <c r="Z916" s="38">
        <f>DATA!D909</f>
        <v>0.16199727500000005</v>
      </c>
      <c r="AA916" s="38">
        <f>DATA!E909</f>
        <v>0.22114942284285713</v>
      </c>
    </row>
    <row r="917" spans="1:27" x14ac:dyDescent="0.35">
      <c r="A917" s="2" t="s">
        <v>979</v>
      </c>
      <c r="B917" s="3"/>
      <c r="C917" s="58">
        <f t="shared" si="99"/>
        <v>0</v>
      </c>
      <c r="D917" s="3"/>
      <c r="E917" s="58">
        <f t="shared" si="100"/>
        <v>0</v>
      </c>
      <c r="F917" s="43"/>
      <c r="G917" s="4"/>
      <c r="H917" s="43"/>
      <c r="I917" s="61" t="str">
        <f t="shared" si="101"/>
        <v xml:space="preserve"> </v>
      </c>
      <c r="J917" s="61" t="str">
        <f t="shared" si="102"/>
        <v xml:space="preserve"> </v>
      </c>
      <c r="K917" s="59" t="str">
        <f t="shared" si="103"/>
        <v xml:space="preserve"> </v>
      </c>
      <c r="L917" s="59" t="str">
        <f t="shared" si="104"/>
        <v xml:space="preserve"> </v>
      </c>
      <c r="W917" s="97">
        <f>DATA!A910</f>
        <v>408</v>
      </c>
      <c r="X917" s="97">
        <f>DATA!B910</f>
        <v>28</v>
      </c>
      <c r="Y917" s="39">
        <f>DATA!C910</f>
        <v>6.577089365</v>
      </c>
      <c r="Z917" s="38">
        <f>DATA!D910</f>
        <v>0.2915950950000008</v>
      </c>
      <c r="AA917" s="38">
        <f>DATA!E910</f>
        <v>0.24586557851428575</v>
      </c>
    </row>
    <row r="918" spans="1:27" x14ac:dyDescent="0.35">
      <c r="A918" s="2" t="s">
        <v>980</v>
      </c>
      <c r="B918" s="3"/>
      <c r="C918" s="58">
        <f t="shared" si="99"/>
        <v>0</v>
      </c>
      <c r="D918" s="3"/>
      <c r="E918" s="58">
        <f t="shared" si="100"/>
        <v>0</v>
      </c>
      <c r="F918" s="43"/>
      <c r="G918" s="4"/>
      <c r="H918" s="43"/>
      <c r="I918" s="61" t="str">
        <f t="shared" si="101"/>
        <v xml:space="preserve"> </v>
      </c>
      <c r="J918" s="61" t="str">
        <f t="shared" si="102"/>
        <v xml:space="preserve"> </v>
      </c>
      <c r="K918" s="59" t="str">
        <f t="shared" si="103"/>
        <v xml:space="preserve"> </v>
      </c>
      <c r="L918" s="59" t="str">
        <f t="shared" si="104"/>
        <v xml:space="preserve"> </v>
      </c>
      <c r="W918" s="97">
        <f>DATA!A911</f>
        <v>408</v>
      </c>
      <c r="X918" s="97">
        <f>DATA!B911</f>
        <v>29</v>
      </c>
      <c r="Y918" s="39">
        <f>DATA!C911</f>
        <v>6.8686844600000008</v>
      </c>
      <c r="Z918" s="38">
        <f>DATA!D911</f>
        <v>0.2915950950000008</v>
      </c>
      <c r="AA918" s="38">
        <f>DATA!E911</f>
        <v>0.27058173418571424</v>
      </c>
    </row>
    <row r="919" spans="1:27" x14ac:dyDescent="0.35">
      <c r="A919" s="2" t="s">
        <v>981</v>
      </c>
      <c r="B919" s="3"/>
      <c r="C919" s="58">
        <f t="shared" si="99"/>
        <v>0</v>
      </c>
      <c r="D919" s="3"/>
      <c r="E919" s="58">
        <f t="shared" si="100"/>
        <v>0</v>
      </c>
      <c r="F919" s="43"/>
      <c r="G919" s="4"/>
      <c r="H919" s="43"/>
      <c r="I919" s="61" t="str">
        <f t="shared" si="101"/>
        <v xml:space="preserve"> </v>
      </c>
      <c r="J919" s="61" t="str">
        <f t="shared" si="102"/>
        <v xml:space="preserve"> </v>
      </c>
      <c r="K919" s="59" t="str">
        <f t="shared" si="103"/>
        <v xml:space="preserve"> </v>
      </c>
      <c r="L919" s="59" t="str">
        <f t="shared" si="104"/>
        <v xml:space="preserve"> </v>
      </c>
      <c r="W919" s="97">
        <f>DATA!A912</f>
        <v>408</v>
      </c>
      <c r="X919" s="97">
        <f>DATA!B912</f>
        <v>30</v>
      </c>
      <c r="Y919" s="39">
        <f>DATA!C912</f>
        <v>7.1602795550000016</v>
      </c>
      <c r="Z919" s="38">
        <f>DATA!D912</f>
        <v>0.29159509499999992</v>
      </c>
      <c r="AA919" s="38">
        <f>DATA!E912</f>
        <v>0.29529788985714289</v>
      </c>
    </row>
    <row r="920" spans="1:27" x14ac:dyDescent="0.35">
      <c r="A920" s="2" t="s">
        <v>982</v>
      </c>
      <c r="B920" s="3"/>
      <c r="C920" s="58">
        <f t="shared" si="99"/>
        <v>0</v>
      </c>
      <c r="D920" s="3"/>
      <c r="E920" s="58">
        <f t="shared" si="100"/>
        <v>0</v>
      </c>
      <c r="F920" s="43"/>
      <c r="G920" s="4"/>
      <c r="H920" s="43"/>
      <c r="I920" s="61" t="str">
        <f t="shared" si="101"/>
        <v xml:space="preserve"> </v>
      </c>
      <c r="J920" s="61" t="str">
        <f t="shared" si="102"/>
        <v xml:space="preserve"> </v>
      </c>
      <c r="K920" s="59" t="str">
        <f t="shared" si="103"/>
        <v xml:space="preserve"> </v>
      </c>
      <c r="L920" s="59" t="str">
        <f t="shared" si="104"/>
        <v xml:space="preserve"> </v>
      </c>
      <c r="W920" s="97">
        <f>DATA!A913</f>
        <v>408</v>
      </c>
      <c r="X920" s="97">
        <f>DATA!B913</f>
        <v>31</v>
      </c>
      <c r="Y920" s="39">
        <f>DATA!C913</f>
        <v>7.4518746500000015</v>
      </c>
      <c r="Z920" s="38">
        <f>DATA!D913</f>
        <v>0.29159509499999992</v>
      </c>
      <c r="AA920" s="38">
        <f>DATA!E913</f>
        <v>0.32001404552857143</v>
      </c>
    </row>
    <row r="921" spans="1:27" x14ac:dyDescent="0.35">
      <c r="A921" s="2" t="s">
        <v>983</v>
      </c>
      <c r="B921" s="3"/>
      <c r="C921" s="58">
        <f t="shared" si="99"/>
        <v>0</v>
      </c>
      <c r="D921" s="3"/>
      <c r="E921" s="58">
        <f t="shared" si="100"/>
        <v>0</v>
      </c>
      <c r="F921" s="43"/>
      <c r="G921" s="4"/>
      <c r="H921" s="43"/>
      <c r="I921" s="61" t="str">
        <f t="shared" si="101"/>
        <v xml:space="preserve"> </v>
      </c>
      <c r="J921" s="61" t="str">
        <f t="shared" si="102"/>
        <v xml:space="preserve"> </v>
      </c>
      <c r="K921" s="59" t="str">
        <f t="shared" si="103"/>
        <v xml:space="preserve"> </v>
      </c>
      <c r="L921" s="59" t="str">
        <f t="shared" si="104"/>
        <v xml:space="preserve"> </v>
      </c>
      <c r="W921" s="97">
        <f>DATA!A914</f>
        <v>408</v>
      </c>
      <c r="X921" s="97">
        <f>DATA!B914</f>
        <v>32</v>
      </c>
      <c r="Y921" s="39">
        <f>DATA!C914</f>
        <v>7.7434697450000014</v>
      </c>
      <c r="Z921" s="38">
        <f>DATA!D914</f>
        <v>0.29159509499999903</v>
      </c>
      <c r="AA921" s="38">
        <f>DATA!E914</f>
        <v>0.34473020120000003</v>
      </c>
    </row>
    <row r="922" spans="1:27" x14ac:dyDescent="0.35">
      <c r="A922" s="2" t="s">
        <v>984</v>
      </c>
      <c r="B922" s="3"/>
      <c r="C922" s="58">
        <f t="shared" si="99"/>
        <v>0</v>
      </c>
      <c r="D922" s="3"/>
      <c r="E922" s="58">
        <f t="shared" si="100"/>
        <v>0</v>
      </c>
      <c r="F922" s="43"/>
      <c r="G922" s="4"/>
      <c r="H922" s="43"/>
      <c r="I922" s="61" t="str">
        <f t="shared" si="101"/>
        <v xml:space="preserve"> </v>
      </c>
      <c r="J922" s="61" t="str">
        <f t="shared" si="102"/>
        <v xml:space="preserve"> </v>
      </c>
      <c r="K922" s="59" t="str">
        <f t="shared" si="103"/>
        <v xml:space="preserve"> </v>
      </c>
      <c r="L922" s="59" t="str">
        <f t="shared" si="104"/>
        <v xml:space="preserve"> </v>
      </c>
      <c r="W922" s="97">
        <f>DATA!A915</f>
        <v>408</v>
      </c>
      <c r="X922" s="97">
        <f>DATA!B915</f>
        <v>33</v>
      </c>
      <c r="Y922" s="39">
        <f>DATA!C915</f>
        <v>8.0350648400000004</v>
      </c>
      <c r="Z922" s="38">
        <f>DATA!D915</f>
        <v>0.29159509499999992</v>
      </c>
      <c r="AA922" s="38">
        <f>DATA!E915</f>
        <v>0.36676183060000006</v>
      </c>
    </row>
    <row r="923" spans="1:27" x14ac:dyDescent="0.35">
      <c r="A923" s="2" t="s">
        <v>985</v>
      </c>
      <c r="B923" s="3"/>
      <c r="C923" s="58">
        <f t="shared" si="99"/>
        <v>0</v>
      </c>
      <c r="D923" s="3"/>
      <c r="E923" s="58">
        <f t="shared" si="100"/>
        <v>0</v>
      </c>
      <c r="F923" s="43"/>
      <c r="G923" s="4"/>
      <c r="H923" s="43"/>
      <c r="I923" s="61" t="str">
        <f t="shared" si="101"/>
        <v xml:space="preserve"> </v>
      </c>
      <c r="J923" s="61" t="str">
        <f t="shared" si="102"/>
        <v xml:space="preserve"> </v>
      </c>
      <c r="K923" s="59" t="str">
        <f t="shared" si="103"/>
        <v xml:space="preserve"> </v>
      </c>
      <c r="L923" s="59" t="str">
        <f t="shared" si="104"/>
        <v xml:space="preserve"> </v>
      </c>
      <c r="W923" s="97">
        <f>DATA!A916</f>
        <v>408</v>
      </c>
      <c r="X923" s="97">
        <f>DATA!B916</f>
        <v>34</v>
      </c>
      <c r="Y923" s="39">
        <f>DATA!C916</f>
        <v>8.3266599350000003</v>
      </c>
      <c r="Z923" s="38">
        <f>DATA!D916</f>
        <v>0.29159509499999992</v>
      </c>
      <c r="AA923" s="38">
        <f>DATA!E916</f>
        <v>0.38879346000000004</v>
      </c>
    </row>
    <row r="924" spans="1:27" x14ac:dyDescent="0.35">
      <c r="A924" s="2" t="s">
        <v>986</v>
      </c>
      <c r="B924" s="3"/>
      <c r="C924" s="58">
        <f t="shared" si="99"/>
        <v>0</v>
      </c>
      <c r="D924" s="3"/>
      <c r="E924" s="58">
        <f t="shared" si="100"/>
        <v>0</v>
      </c>
      <c r="F924" s="43"/>
      <c r="G924" s="4"/>
      <c r="H924" s="43"/>
      <c r="I924" s="61" t="str">
        <f t="shared" si="101"/>
        <v xml:space="preserve"> </v>
      </c>
      <c r="J924" s="61" t="str">
        <f t="shared" si="102"/>
        <v xml:space="preserve"> </v>
      </c>
      <c r="K924" s="59" t="str">
        <f t="shared" si="103"/>
        <v xml:space="preserve"> </v>
      </c>
      <c r="L924" s="59" t="str">
        <f t="shared" si="104"/>
        <v xml:space="preserve"> </v>
      </c>
      <c r="W924" s="97">
        <f>DATA!A917</f>
        <v>408</v>
      </c>
      <c r="X924" s="97">
        <f>DATA!B917</f>
        <v>35</v>
      </c>
      <c r="Y924" s="39">
        <f>DATA!C917</f>
        <v>8.6182550300000003</v>
      </c>
      <c r="Z924" s="38">
        <f>DATA!D917</f>
        <v>0.38879346000000048</v>
      </c>
      <c r="AA924" s="38">
        <f>DATA!E917</f>
        <v>0.41082508940000001</v>
      </c>
    </row>
    <row r="925" spans="1:27" x14ac:dyDescent="0.35">
      <c r="A925" s="2" t="s">
        <v>987</v>
      </c>
      <c r="B925" s="3"/>
      <c r="C925" s="58">
        <f t="shared" si="99"/>
        <v>0</v>
      </c>
      <c r="D925" s="3"/>
      <c r="E925" s="58">
        <f t="shared" si="100"/>
        <v>0</v>
      </c>
      <c r="F925" s="43"/>
      <c r="G925" s="4"/>
      <c r="H925" s="43"/>
      <c r="I925" s="61" t="str">
        <f t="shared" si="101"/>
        <v xml:space="preserve"> </v>
      </c>
      <c r="J925" s="61" t="str">
        <f t="shared" si="102"/>
        <v xml:space="preserve"> </v>
      </c>
      <c r="K925" s="59" t="str">
        <f t="shared" si="103"/>
        <v xml:space="preserve"> </v>
      </c>
      <c r="L925" s="59" t="str">
        <f t="shared" si="104"/>
        <v xml:space="preserve"> </v>
      </c>
      <c r="W925" s="97">
        <f>DATA!A918</f>
        <v>408</v>
      </c>
      <c r="X925" s="97">
        <f>DATA!B918</f>
        <v>36</v>
      </c>
      <c r="Y925" s="39">
        <f>DATA!C918</f>
        <v>9.0070484900000007</v>
      </c>
      <c r="Z925" s="38">
        <f>DATA!D918</f>
        <v>0.3887934599999987</v>
      </c>
      <c r="AA925" s="38">
        <f>DATA!E918</f>
        <v>0.4328567188000001</v>
      </c>
    </row>
    <row r="926" spans="1:27" x14ac:dyDescent="0.35">
      <c r="A926" s="2" t="s">
        <v>988</v>
      </c>
      <c r="B926" s="3"/>
      <c r="C926" s="58">
        <f t="shared" si="99"/>
        <v>0</v>
      </c>
      <c r="D926" s="3"/>
      <c r="E926" s="58">
        <f t="shared" si="100"/>
        <v>0</v>
      </c>
      <c r="F926" s="43"/>
      <c r="G926" s="4"/>
      <c r="H926" s="43"/>
      <c r="I926" s="61" t="str">
        <f t="shared" si="101"/>
        <v xml:space="preserve"> </v>
      </c>
      <c r="J926" s="61" t="str">
        <f t="shared" si="102"/>
        <v xml:space="preserve"> </v>
      </c>
      <c r="K926" s="59" t="str">
        <f t="shared" si="103"/>
        <v xml:space="preserve"> </v>
      </c>
      <c r="L926" s="59" t="str">
        <f t="shared" si="104"/>
        <v xml:space="preserve"> </v>
      </c>
      <c r="W926" s="97">
        <f>DATA!A919</f>
        <v>408</v>
      </c>
      <c r="X926" s="97">
        <f>DATA!B919</f>
        <v>37</v>
      </c>
      <c r="Y926" s="39">
        <f>DATA!C919</f>
        <v>9.3958419499999994</v>
      </c>
      <c r="Z926" s="38">
        <f>DATA!D919</f>
        <v>0.38879346000000048</v>
      </c>
      <c r="AA926" s="38">
        <f>DATA!E919</f>
        <v>0.45488834820000007</v>
      </c>
    </row>
    <row r="927" spans="1:27" x14ac:dyDescent="0.35">
      <c r="A927" s="2" t="s">
        <v>989</v>
      </c>
      <c r="B927" s="3"/>
      <c r="C927" s="58">
        <f t="shared" si="99"/>
        <v>0</v>
      </c>
      <c r="D927" s="3"/>
      <c r="E927" s="58">
        <f t="shared" si="100"/>
        <v>0</v>
      </c>
      <c r="F927" s="43"/>
      <c r="G927" s="4"/>
      <c r="H927" s="43"/>
      <c r="I927" s="61" t="str">
        <f t="shared" si="101"/>
        <v xml:space="preserve"> </v>
      </c>
      <c r="J927" s="61" t="str">
        <f t="shared" si="102"/>
        <v xml:space="preserve"> </v>
      </c>
      <c r="K927" s="59" t="str">
        <f t="shared" si="103"/>
        <v xml:space="preserve"> </v>
      </c>
      <c r="L927" s="59" t="str">
        <f t="shared" si="104"/>
        <v xml:space="preserve"> </v>
      </c>
      <c r="W927" s="97">
        <f>DATA!A920</f>
        <v>408</v>
      </c>
      <c r="X927" s="97">
        <f>DATA!B920</f>
        <v>38</v>
      </c>
      <c r="Y927" s="39">
        <f>DATA!C920</f>
        <v>9.7846354099999999</v>
      </c>
      <c r="Z927" s="38">
        <f>DATA!D920</f>
        <v>0.38879346000000048</v>
      </c>
      <c r="AA927" s="38">
        <f>DATA!E920</f>
        <v>0.4769199776000001</v>
      </c>
    </row>
    <row r="928" spans="1:27" x14ac:dyDescent="0.35">
      <c r="A928" s="2" t="s">
        <v>990</v>
      </c>
      <c r="B928" s="3"/>
      <c r="C928" s="58">
        <f t="shared" si="99"/>
        <v>0</v>
      </c>
      <c r="D928" s="3"/>
      <c r="E928" s="58">
        <f t="shared" si="100"/>
        <v>0</v>
      </c>
      <c r="F928" s="43"/>
      <c r="G928" s="4"/>
      <c r="H928" s="43"/>
      <c r="I928" s="61" t="str">
        <f t="shared" si="101"/>
        <v xml:space="preserve"> </v>
      </c>
      <c r="J928" s="61" t="str">
        <f t="shared" si="102"/>
        <v xml:space="preserve"> </v>
      </c>
      <c r="K928" s="59" t="str">
        <f t="shared" si="103"/>
        <v xml:space="preserve"> </v>
      </c>
      <c r="L928" s="59" t="str">
        <f t="shared" si="104"/>
        <v xml:space="preserve"> </v>
      </c>
      <c r="W928" s="97">
        <f>DATA!A921</f>
        <v>408</v>
      </c>
      <c r="X928" s="97">
        <f>DATA!B921</f>
        <v>39</v>
      </c>
      <c r="Y928" s="39">
        <f>DATA!C921</f>
        <v>10.17342887</v>
      </c>
      <c r="Z928" s="38">
        <f>DATA!D921</f>
        <v>0.38879346000000048</v>
      </c>
      <c r="AA928" s="38">
        <f>DATA!E921</f>
        <v>0.49895160700000007</v>
      </c>
    </row>
    <row r="929" spans="1:27" x14ac:dyDescent="0.35">
      <c r="A929" s="2" t="s">
        <v>991</v>
      </c>
      <c r="B929" s="3"/>
      <c r="C929" s="58">
        <f t="shared" si="99"/>
        <v>0</v>
      </c>
      <c r="D929" s="3"/>
      <c r="E929" s="58">
        <f t="shared" si="100"/>
        <v>0</v>
      </c>
      <c r="F929" s="43"/>
      <c r="G929" s="4"/>
      <c r="H929" s="43"/>
      <c r="I929" s="61" t="str">
        <f t="shared" si="101"/>
        <v xml:space="preserve"> </v>
      </c>
      <c r="J929" s="61" t="str">
        <f t="shared" si="102"/>
        <v xml:space="preserve"> </v>
      </c>
      <c r="K929" s="59" t="str">
        <f t="shared" si="103"/>
        <v xml:space="preserve"> </v>
      </c>
      <c r="L929" s="59" t="str">
        <f t="shared" si="104"/>
        <v xml:space="preserve"> </v>
      </c>
      <c r="W929" s="97">
        <f>DATA!A922</f>
        <v>408</v>
      </c>
      <c r="X929" s="97">
        <f>DATA!B922</f>
        <v>40</v>
      </c>
      <c r="Y929" s="39">
        <f>DATA!C922</f>
        <v>10.562222330000001</v>
      </c>
      <c r="Z929" s="38">
        <f>DATA!D922</f>
        <v>0.3887934599999987</v>
      </c>
      <c r="AA929" s="38">
        <f>DATA!E922</f>
        <v>0.5174655812857144</v>
      </c>
    </row>
    <row r="930" spans="1:27" x14ac:dyDescent="0.35">
      <c r="A930" s="2" t="s">
        <v>992</v>
      </c>
      <c r="B930" s="3"/>
      <c r="C930" s="58">
        <f t="shared" si="99"/>
        <v>0</v>
      </c>
      <c r="D930" s="3"/>
      <c r="E930" s="58">
        <f t="shared" si="100"/>
        <v>0</v>
      </c>
      <c r="F930" s="43"/>
      <c r="G930" s="4"/>
      <c r="H930" s="43"/>
      <c r="I930" s="61" t="str">
        <f t="shared" si="101"/>
        <v xml:space="preserve"> </v>
      </c>
      <c r="J930" s="61" t="str">
        <f t="shared" si="102"/>
        <v xml:space="preserve"> </v>
      </c>
      <c r="K930" s="59" t="str">
        <f t="shared" si="103"/>
        <v xml:space="preserve"> </v>
      </c>
      <c r="L930" s="59" t="str">
        <f t="shared" si="104"/>
        <v xml:space="preserve"> </v>
      </c>
      <c r="W930" s="97">
        <f>DATA!A923</f>
        <v>408</v>
      </c>
      <c r="X930" s="97">
        <f>DATA!B923</f>
        <v>41</v>
      </c>
      <c r="Y930" s="39">
        <f>DATA!C923</f>
        <v>10.95101579</v>
      </c>
      <c r="Z930" s="38">
        <f>DATA!D923</f>
        <v>0.38879346000000048</v>
      </c>
      <c r="AA930" s="38">
        <f>DATA!E923</f>
        <v>0.53597955557142862</v>
      </c>
    </row>
    <row r="931" spans="1:27" x14ac:dyDescent="0.35">
      <c r="A931" s="2" t="s">
        <v>993</v>
      </c>
      <c r="B931" s="3"/>
      <c r="C931" s="58">
        <f t="shared" si="99"/>
        <v>0</v>
      </c>
      <c r="D931" s="3"/>
      <c r="E931" s="58">
        <f t="shared" si="100"/>
        <v>0</v>
      </c>
      <c r="F931" s="43"/>
      <c r="G931" s="4"/>
      <c r="H931" s="43"/>
      <c r="I931" s="61" t="str">
        <f t="shared" si="101"/>
        <v xml:space="preserve"> </v>
      </c>
      <c r="J931" s="61" t="str">
        <f t="shared" si="102"/>
        <v xml:space="preserve"> </v>
      </c>
      <c r="K931" s="59" t="str">
        <f t="shared" si="103"/>
        <v xml:space="preserve"> </v>
      </c>
      <c r="L931" s="59" t="str">
        <f t="shared" si="104"/>
        <v xml:space="preserve"> </v>
      </c>
      <c r="W931" s="97">
        <f>DATA!A924</f>
        <v>408</v>
      </c>
      <c r="X931" s="97">
        <f>DATA!B924</f>
        <v>42</v>
      </c>
      <c r="Y931" s="39">
        <f>DATA!C924</f>
        <v>11.33980925</v>
      </c>
      <c r="Z931" s="38">
        <f>DATA!D924</f>
        <v>0.45359237000000086</v>
      </c>
      <c r="AA931" s="38">
        <f>DATA!E924</f>
        <v>0.55449352985714295</v>
      </c>
    </row>
    <row r="932" spans="1:27" x14ac:dyDescent="0.35">
      <c r="A932" s="2" t="s">
        <v>994</v>
      </c>
      <c r="B932" s="3"/>
      <c r="C932" s="58">
        <f t="shared" si="99"/>
        <v>0</v>
      </c>
      <c r="D932" s="3"/>
      <c r="E932" s="58">
        <f t="shared" si="100"/>
        <v>0</v>
      </c>
      <c r="F932" s="43"/>
      <c r="G932" s="4"/>
      <c r="H932" s="43"/>
      <c r="I932" s="61" t="str">
        <f t="shared" si="101"/>
        <v xml:space="preserve"> </v>
      </c>
      <c r="J932" s="61" t="str">
        <f t="shared" si="102"/>
        <v xml:space="preserve"> </v>
      </c>
      <c r="K932" s="59" t="str">
        <f t="shared" si="103"/>
        <v xml:space="preserve"> </v>
      </c>
      <c r="L932" s="59" t="str">
        <f t="shared" si="104"/>
        <v xml:space="preserve"> </v>
      </c>
      <c r="W932" s="97">
        <f>DATA!A925</f>
        <v>408</v>
      </c>
      <c r="X932" s="97">
        <f>DATA!B925</f>
        <v>43</v>
      </c>
      <c r="Y932" s="39">
        <f>DATA!C925</f>
        <v>11.793401620000001</v>
      </c>
      <c r="Z932" s="38">
        <f>DATA!D925</f>
        <v>0.45359237000000086</v>
      </c>
      <c r="AA932" s="38">
        <f>DATA!E925</f>
        <v>0.57300750414285717</v>
      </c>
    </row>
    <row r="933" spans="1:27" x14ac:dyDescent="0.35">
      <c r="A933" s="2" t="s">
        <v>995</v>
      </c>
      <c r="B933" s="3"/>
      <c r="C933" s="58">
        <f t="shared" si="99"/>
        <v>0</v>
      </c>
      <c r="D933" s="3"/>
      <c r="E933" s="58">
        <f t="shared" si="100"/>
        <v>0</v>
      </c>
      <c r="F933" s="43"/>
      <c r="G933" s="4"/>
      <c r="H933" s="43"/>
      <c r="I933" s="61" t="str">
        <f t="shared" si="101"/>
        <v xml:space="preserve"> </v>
      </c>
      <c r="J933" s="61" t="str">
        <f t="shared" si="102"/>
        <v xml:space="preserve"> </v>
      </c>
      <c r="K933" s="59" t="str">
        <f t="shared" si="103"/>
        <v xml:space="preserve"> </v>
      </c>
      <c r="L933" s="59" t="str">
        <f t="shared" si="104"/>
        <v xml:space="preserve"> </v>
      </c>
      <c r="W933" s="97">
        <f>DATA!A926</f>
        <v>408</v>
      </c>
      <c r="X933" s="97">
        <f>DATA!B926</f>
        <v>44</v>
      </c>
      <c r="Y933" s="39">
        <f>DATA!C926</f>
        <v>12.246993990000002</v>
      </c>
      <c r="Z933" s="38">
        <f>DATA!D926</f>
        <v>0.45359236999999908</v>
      </c>
      <c r="AA933" s="38">
        <f>DATA!E926</f>
        <v>0.5915214784285715</v>
      </c>
    </row>
    <row r="934" spans="1:27" x14ac:dyDescent="0.35">
      <c r="A934" s="2" t="s">
        <v>996</v>
      </c>
      <c r="B934" s="3"/>
      <c r="C934" s="58">
        <f t="shared" si="99"/>
        <v>0</v>
      </c>
      <c r="D934" s="3"/>
      <c r="E934" s="58">
        <f t="shared" si="100"/>
        <v>0</v>
      </c>
      <c r="F934" s="43"/>
      <c r="G934" s="4"/>
      <c r="H934" s="43"/>
      <c r="I934" s="61" t="str">
        <f t="shared" si="101"/>
        <v xml:space="preserve"> </v>
      </c>
      <c r="J934" s="61" t="str">
        <f t="shared" si="102"/>
        <v xml:space="preserve"> </v>
      </c>
      <c r="K934" s="59" t="str">
        <f t="shared" si="103"/>
        <v xml:space="preserve"> </v>
      </c>
      <c r="L934" s="59" t="str">
        <f t="shared" si="104"/>
        <v xml:space="preserve"> </v>
      </c>
      <c r="W934" s="97">
        <f>DATA!A927</f>
        <v>408</v>
      </c>
      <c r="X934" s="97">
        <f>DATA!B927</f>
        <v>45</v>
      </c>
      <c r="Y934" s="39">
        <f>DATA!C927</f>
        <v>12.700586360000001</v>
      </c>
      <c r="Z934" s="38">
        <f>DATA!D927</f>
        <v>0.45359236999999908</v>
      </c>
      <c r="AA934" s="38">
        <f>DATA!E927</f>
        <v>0.61003545271428572</v>
      </c>
    </row>
    <row r="935" spans="1:27" x14ac:dyDescent="0.35">
      <c r="A935" s="2" t="s">
        <v>997</v>
      </c>
      <c r="B935" s="3"/>
      <c r="C935" s="58">
        <f t="shared" si="99"/>
        <v>0</v>
      </c>
      <c r="D935" s="3"/>
      <c r="E935" s="58">
        <f t="shared" si="100"/>
        <v>0</v>
      </c>
      <c r="F935" s="43"/>
      <c r="G935" s="4"/>
      <c r="H935" s="43"/>
      <c r="I935" s="61" t="str">
        <f t="shared" si="101"/>
        <v xml:space="preserve"> </v>
      </c>
      <c r="J935" s="61" t="str">
        <f t="shared" si="102"/>
        <v xml:space="preserve"> </v>
      </c>
      <c r="K935" s="59" t="str">
        <f t="shared" si="103"/>
        <v xml:space="preserve"> </v>
      </c>
      <c r="L935" s="59" t="str">
        <f t="shared" si="104"/>
        <v xml:space="preserve"> </v>
      </c>
      <c r="W935" s="97">
        <f>DATA!A928</f>
        <v>408</v>
      </c>
      <c r="X935" s="97">
        <f>DATA!B928</f>
        <v>46</v>
      </c>
      <c r="Y935" s="39">
        <f>DATA!C928</f>
        <v>13.15417873</v>
      </c>
      <c r="Z935" s="38">
        <f>DATA!D928</f>
        <v>0.45359237000000086</v>
      </c>
      <c r="AA935" s="38">
        <f>DATA!E928</f>
        <v>0.62854942700000005</v>
      </c>
    </row>
    <row r="936" spans="1:27" x14ac:dyDescent="0.35">
      <c r="A936" s="2" t="s">
        <v>998</v>
      </c>
      <c r="B936" s="3"/>
      <c r="C936" s="58">
        <f t="shared" si="99"/>
        <v>0</v>
      </c>
      <c r="D936" s="3"/>
      <c r="E936" s="58">
        <f t="shared" si="100"/>
        <v>0</v>
      </c>
      <c r="F936" s="43"/>
      <c r="G936" s="4"/>
      <c r="H936" s="43"/>
      <c r="I936" s="61" t="str">
        <f t="shared" si="101"/>
        <v xml:space="preserve"> </v>
      </c>
      <c r="J936" s="61" t="str">
        <f t="shared" si="102"/>
        <v xml:space="preserve"> </v>
      </c>
      <c r="K936" s="59" t="str">
        <f t="shared" si="103"/>
        <v xml:space="preserve"> </v>
      </c>
      <c r="L936" s="59" t="str">
        <f t="shared" si="104"/>
        <v xml:space="preserve"> </v>
      </c>
      <c r="W936" s="97">
        <f>DATA!A929</f>
        <v>408</v>
      </c>
      <c r="X936" s="97">
        <f>DATA!B929</f>
        <v>47</v>
      </c>
      <c r="Y936" s="39">
        <f>DATA!C929</f>
        <v>13.607771100000001</v>
      </c>
      <c r="Z936" s="38">
        <f>DATA!D929</f>
        <v>0.45359236999999908</v>
      </c>
      <c r="AA936" s="38">
        <f>DATA!E929</f>
        <v>0.66789162235714283</v>
      </c>
    </row>
    <row r="937" spans="1:27" x14ac:dyDescent="0.35">
      <c r="A937" s="2" t="s">
        <v>999</v>
      </c>
      <c r="B937" s="3"/>
      <c r="C937" s="58">
        <f t="shared" si="99"/>
        <v>0</v>
      </c>
      <c r="D937" s="3"/>
      <c r="E937" s="58">
        <f t="shared" si="100"/>
        <v>0</v>
      </c>
      <c r="F937" s="43"/>
      <c r="G937" s="4"/>
      <c r="H937" s="43"/>
      <c r="I937" s="61" t="str">
        <f t="shared" si="101"/>
        <v xml:space="preserve"> </v>
      </c>
      <c r="J937" s="61" t="str">
        <f t="shared" si="102"/>
        <v xml:space="preserve"> </v>
      </c>
      <c r="K937" s="59" t="str">
        <f t="shared" si="103"/>
        <v xml:space="preserve"> </v>
      </c>
      <c r="L937" s="59" t="str">
        <f t="shared" si="104"/>
        <v xml:space="preserve"> </v>
      </c>
      <c r="W937" s="97">
        <f>DATA!A930</f>
        <v>408</v>
      </c>
      <c r="X937" s="97">
        <f>DATA!B930</f>
        <v>48</v>
      </c>
      <c r="Y937" s="39">
        <f>DATA!C930</f>
        <v>14.06136347</v>
      </c>
      <c r="Z937" s="38">
        <f>DATA!D930</f>
        <v>0.45359237000000086</v>
      </c>
      <c r="AA937" s="38">
        <f>DATA!E930</f>
        <v>0.70723381771428573</v>
      </c>
    </row>
    <row r="938" spans="1:27" x14ac:dyDescent="0.35">
      <c r="A938" s="2" t="s">
        <v>1000</v>
      </c>
      <c r="B938" s="3"/>
      <c r="C938" s="58">
        <f t="shared" si="99"/>
        <v>0</v>
      </c>
      <c r="D938" s="3"/>
      <c r="E938" s="58">
        <f t="shared" si="100"/>
        <v>0</v>
      </c>
      <c r="F938" s="43"/>
      <c r="G938" s="4"/>
      <c r="H938" s="43"/>
      <c r="I938" s="61" t="str">
        <f t="shared" si="101"/>
        <v xml:space="preserve"> </v>
      </c>
      <c r="J938" s="61" t="str">
        <f t="shared" si="102"/>
        <v xml:space="preserve"> </v>
      </c>
      <c r="K938" s="59" t="str">
        <f t="shared" si="103"/>
        <v xml:space="preserve"> </v>
      </c>
      <c r="L938" s="59" t="str">
        <f t="shared" si="104"/>
        <v xml:space="preserve"> </v>
      </c>
      <c r="W938" s="97">
        <f>DATA!A931</f>
        <v>408</v>
      </c>
      <c r="X938" s="97">
        <f>DATA!B931</f>
        <v>49</v>
      </c>
      <c r="Y938" s="39">
        <f>DATA!C931</f>
        <v>14.514955840000001</v>
      </c>
      <c r="Z938" s="38">
        <f>DATA!D931</f>
        <v>0.61558964499999824</v>
      </c>
      <c r="AA938" s="38">
        <f>DATA!E931</f>
        <v>0.74657601307142851</v>
      </c>
    </row>
    <row r="939" spans="1:27" x14ac:dyDescent="0.35">
      <c r="A939" s="2" t="s">
        <v>1001</v>
      </c>
      <c r="B939" s="3"/>
      <c r="C939" s="58">
        <f t="shared" si="99"/>
        <v>0</v>
      </c>
      <c r="D939" s="3"/>
      <c r="E939" s="58">
        <f t="shared" si="100"/>
        <v>0</v>
      </c>
      <c r="F939" s="43"/>
      <c r="G939" s="4"/>
      <c r="H939" s="43"/>
      <c r="I939" s="61" t="str">
        <f t="shared" si="101"/>
        <v xml:space="preserve"> </v>
      </c>
      <c r="J939" s="61" t="str">
        <f t="shared" si="102"/>
        <v xml:space="preserve"> </v>
      </c>
      <c r="K939" s="59" t="str">
        <f t="shared" si="103"/>
        <v xml:space="preserve"> </v>
      </c>
      <c r="L939" s="59" t="str">
        <f t="shared" si="104"/>
        <v xml:space="preserve"> </v>
      </c>
      <c r="W939" s="97">
        <f>DATA!A932</f>
        <v>408</v>
      </c>
      <c r="X939" s="97">
        <f>DATA!B932</f>
        <v>50</v>
      </c>
      <c r="Y939" s="39">
        <f>DATA!C932</f>
        <v>15.130545484999999</v>
      </c>
      <c r="Z939" s="38">
        <f>DATA!D932</f>
        <v>0.61558964500000179</v>
      </c>
      <c r="AA939" s="38">
        <f>DATA!E932</f>
        <v>0.78591820842857152</v>
      </c>
    </row>
    <row r="940" spans="1:27" x14ac:dyDescent="0.35">
      <c r="A940" s="2" t="s">
        <v>1002</v>
      </c>
      <c r="B940" s="3"/>
      <c r="C940" s="58">
        <f t="shared" si="99"/>
        <v>0</v>
      </c>
      <c r="D940" s="3"/>
      <c r="E940" s="58">
        <f t="shared" si="100"/>
        <v>0</v>
      </c>
      <c r="F940" s="43"/>
      <c r="G940" s="4"/>
      <c r="H940" s="43"/>
      <c r="I940" s="61" t="str">
        <f t="shared" si="101"/>
        <v xml:space="preserve"> </v>
      </c>
      <c r="J940" s="61" t="str">
        <f t="shared" si="102"/>
        <v xml:space="preserve"> </v>
      </c>
      <c r="K940" s="59" t="str">
        <f t="shared" si="103"/>
        <v xml:space="preserve"> </v>
      </c>
      <c r="L940" s="59" t="str">
        <f t="shared" si="104"/>
        <v xml:space="preserve"> </v>
      </c>
      <c r="W940" s="97">
        <f>DATA!A933</f>
        <v>408</v>
      </c>
      <c r="X940" s="97">
        <f>DATA!B933</f>
        <v>51</v>
      </c>
      <c r="Y940" s="39">
        <f>DATA!C933</f>
        <v>15.746135130000001</v>
      </c>
      <c r="Z940" s="38">
        <f>DATA!D933</f>
        <v>0.61558964500000179</v>
      </c>
      <c r="AA940" s="38">
        <f>DATA!E933</f>
        <v>0.8252604037857143</v>
      </c>
    </row>
    <row r="941" spans="1:27" x14ac:dyDescent="0.35">
      <c r="A941" s="2" t="s">
        <v>1003</v>
      </c>
      <c r="B941" s="3"/>
      <c r="C941" s="58">
        <f t="shared" si="99"/>
        <v>0</v>
      </c>
      <c r="D941" s="3"/>
      <c r="E941" s="58">
        <f t="shared" si="100"/>
        <v>0</v>
      </c>
      <c r="F941" s="43"/>
      <c r="G941" s="4"/>
      <c r="H941" s="43"/>
      <c r="I941" s="61" t="str">
        <f t="shared" si="101"/>
        <v xml:space="preserve"> </v>
      </c>
      <c r="J941" s="61" t="str">
        <f t="shared" si="102"/>
        <v xml:space="preserve"> </v>
      </c>
      <c r="K941" s="59" t="str">
        <f t="shared" si="103"/>
        <v xml:space="preserve"> </v>
      </c>
      <c r="L941" s="59" t="str">
        <f t="shared" si="104"/>
        <v xml:space="preserve"> </v>
      </c>
      <c r="W941" s="97">
        <f>DATA!A934</f>
        <v>408</v>
      </c>
      <c r="X941" s="97">
        <f>DATA!B934</f>
        <v>52</v>
      </c>
      <c r="Y941" s="39">
        <f>DATA!C934</f>
        <v>16.361724775000003</v>
      </c>
      <c r="Z941" s="38">
        <f>DATA!D934</f>
        <v>0.61558964500000002</v>
      </c>
      <c r="AA941" s="38">
        <f>DATA!E934</f>
        <v>0.86460259914285709</v>
      </c>
    </row>
    <row r="942" spans="1:27" x14ac:dyDescent="0.35">
      <c r="A942" s="2" t="s">
        <v>1004</v>
      </c>
      <c r="B942" s="3"/>
      <c r="C942" s="58">
        <f t="shared" si="99"/>
        <v>0</v>
      </c>
      <c r="D942" s="3"/>
      <c r="E942" s="58">
        <f t="shared" si="100"/>
        <v>0</v>
      </c>
      <c r="F942" s="43"/>
      <c r="G942" s="4"/>
      <c r="H942" s="43"/>
      <c r="I942" s="61" t="str">
        <f t="shared" si="101"/>
        <v xml:space="preserve"> </v>
      </c>
      <c r="J942" s="61" t="str">
        <f t="shared" si="102"/>
        <v xml:space="preserve"> </v>
      </c>
      <c r="K942" s="59" t="str">
        <f t="shared" si="103"/>
        <v xml:space="preserve"> </v>
      </c>
      <c r="L942" s="59" t="str">
        <f t="shared" si="104"/>
        <v xml:space="preserve"> </v>
      </c>
      <c r="W942" s="97">
        <f>DATA!A935</f>
        <v>408</v>
      </c>
      <c r="X942" s="97">
        <f>DATA!B935</f>
        <v>53</v>
      </c>
      <c r="Y942" s="39">
        <f>DATA!C935</f>
        <v>16.977314420000003</v>
      </c>
      <c r="Z942" s="38">
        <f>DATA!D935</f>
        <v>0.61558964499999647</v>
      </c>
      <c r="AA942" s="38">
        <f>DATA!E935</f>
        <v>0.90394479449999998</v>
      </c>
    </row>
    <row r="943" spans="1:27" x14ac:dyDescent="0.35">
      <c r="A943" s="2" t="s">
        <v>1005</v>
      </c>
      <c r="B943" s="3"/>
      <c r="C943" s="58">
        <f t="shared" si="99"/>
        <v>0</v>
      </c>
      <c r="D943" s="3"/>
      <c r="E943" s="58">
        <f t="shared" si="100"/>
        <v>0</v>
      </c>
      <c r="F943" s="43"/>
      <c r="G943" s="4"/>
      <c r="H943" s="43"/>
      <c r="I943" s="61" t="str">
        <f t="shared" si="101"/>
        <v xml:space="preserve"> </v>
      </c>
      <c r="J943" s="61" t="str">
        <f t="shared" si="102"/>
        <v xml:space="preserve"> </v>
      </c>
      <c r="K943" s="59" t="str">
        <f t="shared" si="103"/>
        <v xml:space="preserve"> </v>
      </c>
      <c r="L943" s="59" t="str">
        <f t="shared" si="104"/>
        <v xml:space="preserve"> </v>
      </c>
      <c r="W943" s="97">
        <f>DATA!A936</f>
        <v>408</v>
      </c>
      <c r="X943" s="97">
        <f>DATA!B936</f>
        <v>54</v>
      </c>
      <c r="Y943" s="39">
        <f>DATA!C936</f>
        <v>17.592904064999999</v>
      </c>
      <c r="Z943" s="38">
        <f>DATA!D936</f>
        <v>0.61558964500000002</v>
      </c>
      <c r="AA943" s="38">
        <f>DATA!E936</f>
        <v>0.92940150914285713</v>
      </c>
    </row>
    <row r="944" spans="1:27" x14ac:dyDescent="0.35">
      <c r="A944" s="2" t="s">
        <v>1006</v>
      </c>
      <c r="B944" s="3"/>
      <c r="C944" s="58">
        <f t="shared" si="99"/>
        <v>0</v>
      </c>
      <c r="D944" s="3"/>
      <c r="E944" s="58">
        <f t="shared" si="100"/>
        <v>0</v>
      </c>
      <c r="F944" s="43"/>
      <c r="G944" s="4"/>
      <c r="H944" s="43"/>
      <c r="I944" s="61" t="str">
        <f t="shared" si="101"/>
        <v xml:space="preserve"> </v>
      </c>
      <c r="J944" s="61" t="str">
        <f t="shared" si="102"/>
        <v xml:space="preserve"> </v>
      </c>
      <c r="K944" s="59" t="str">
        <f t="shared" si="103"/>
        <v xml:space="preserve"> </v>
      </c>
      <c r="L944" s="59" t="str">
        <f t="shared" si="104"/>
        <v xml:space="preserve"> </v>
      </c>
      <c r="W944" s="97">
        <f>DATA!A937</f>
        <v>408</v>
      </c>
      <c r="X944" s="97">
        <f>DATA!B937</f>
        <v>55</v>
      </c>
      <c r="Y944" s="39">
        <f>DATA!C937</f>
        <v>18.208493709999999</v>
      </c>
      <c r="Z944" s="38">
        <f>DATA!D937</f>
        <v>0.61558964500000357</v>
      </c>
      <c r="AA944" s="38">
        <f>DATA!E937</f>
        <v>0.95485822378571428</v>
      </c>
    </row>
    <row r="945" spans="1:27" x14ac:dyDescent="0.35">
      <c r="A945" s="2" t="s">
        <v>1007</v>
      </c>
      <c r="B945" s="3"/>
      <c r="C945" s="58">
        <f t="shared" si="99"/>
        <v>0</v>
      </c>
      <c r="D945" s="3"/>
      <c r="E945" s="58">
        <f t="shared" si="100"/>
        <v>0</v>
      </c>
      <c r="F945" s="43"/>
      <c r="G945" s="4"/>
      <c r="H945" s="43"/>
      <c r="I945" s="61" t="str">
        <f t="shared" si="101"/>
        <v xml:space="preserve"> </v>
      </c>
      <c r="J945" s="61" t="str">
        <f t="shared" si="102"/>
        <v xml:space="preserve"> </v>
      </c>
      <c r="K945" s="59" t="str">
        <f t="shared" si="103"/>
        <v xml:space="preserve"> </v>
      </c>
      <c r="L945" s="59" t="str">
        <f t="shared" si="104"/>
        <v xml:space="preserve"> </v>
      </c>
      <c r="W945" s="97">
        <f>DATA!A938</f>
        <v>408</v>
      </c>
      <c r="X945" s="97">
        <f>DATA!B938</f>
        <v>56</v>
      </c>
      <c r="Y945" s="39">
        <f>DATA!C938</f>
        <v>18.824083355000003</v>
      </c>
      <c r="Z945" s="38">
        <f>DATA!D938</f>
        <v>0.6868684459999983</v>
      </c>
      <c r="AA945" s="38">
        <f>DATA!E938</f>
        <v>0.98031493842857143</v>
      </c>
    </row>
    <row r="946" spans="1:27" x14ac:dyDescent="0.35">
      <c r="A946" s="2" t="s">
        <v>1008</v>
      </c>
      <c r="B946" s="3"/>
      <c r="C946" s="58">
        <f t="shared" si="99"/>
        <v>0</v>
      </c>
      <c r="D946" s="3"/>
      <c r="E946" s="58">
        <f t="shared" si="100"/>
        <v>0</v>
      </c>
      <c r="F946" s="43"/>
      <c r="G946" s="4"/>
      <c r="H946" s="43"/>
      <c r="I946" s="61" t="str">
        <f t="shared" si="101"/>
        <v xml:space="preserve"> </v>
      </c>
      <c r="J946" s="61" t="str">
        <f t="shared" si="102"/>
        <v xml:space="preserve"> </v>
      </c>
      <c r="K946" s="59" t="str">
        <f t="shared" si="103"/>
        <v xml:space="preserve"> </v>
      </c>
      <c r="L946" s="59" t="str">
        <f t="shared" si="104"/>
        <v xml:space="preserve"> </v>
      </c>
      <c r="W946" s="97">
        <f>DATA!A939</f>
        <v>408</v>
      </c>
      <c r="X946" s="97">
        <f>DATA!B939</f>
        <v>57</v>
      </c>
      <c r="Y946" s="39">
        <f>DATA!C939</f>
        <v>19.510951801000001</v>
      </c>
      <c r="Z946" s="38">
        <f>DATA!D939</f>
        <v>0.68686844600000185</v>
      </c>
      <c r="AA946" s="38">
        <f>DATA!E939</f>
        <v>1.0057716530714287</v>
      </c>
    </row>
    <row r="947" spans="1:27" x14ac:dyDescent="0.35">
      <c r="A947" s="2" t="s">
        <v>1009</v>
      </c>
      <c r="B947" s="3"/>
      <c r="C947" s="58">
        <f t="shared" si="99"/>
        <v>0</v>
      </c>
      <c r="D947" s="3"/>
      <c r="E947" s="58">
        <f t="shared" si="100"/>
        <v>0</v>
      </c>
      <c r="F947" s="43"/>
      <c r="G947" s="4"/>
      <c r="H947" s="43"/>
      <c r="I947" s="61" t="str">
        <f t="shared" si="101"/>
        <v xml:space="preserve"> </v>
      </c>
      <c r="J947" s="61" t="str">
        <f t="shared" si="102"/>
        <v xml:space="preserve"> </v>
      </c>
      <c r="K947" s="59" t="str">
        <f t="shared" si="103"/>
        <v xml:space="preserve"> </v>
      </c>
      <c r="L947" s="59" t="str">
        <f t="shared" si="104"/>
        <v xml:space="preserve"> </v>
      </c>
      <c r="W947" s="97">
        <f>DATA!A940</f>
        <v>408</v>
      </c>
      <c r="X947" s="97">
        <f>DATA!B940</f>
        <v>58</v>
      </c>
      <c r="Y947" s="39">
        <f>DATA!C940</f>
        <v>20.197820247000003</v>
      </c>
      <c r="Z947" s="38">
        <f>DATA!D940</f>
        <v>0.6868684459999983</v>
      </c>
      <c r="AA947" s="38">
        <f>DATA!E940</f>
        <v>1.0312283677142857</v>
      </c>
    </row>
    <row r="948" spans="1:27" x14ac:dyDescent="0.35">
      <c r="A948" s="2" t="s">
        <v>1010</v>
      </c>
      <c r="B948" s="3"/>
      <c r="C948" s="58">
        <f t="shared" si="99"/>
        <v>0</v>
      </c>
      <c r="D948" s="3"/>
      <c r="E948" s="58">
        <f t="shared" si="100"/>
        <v>0</v>
      </c>
      <c r="F948" s="43"/>
      <c r="G948" s="4"/>
      <c r="H948" s="43"/>
      <c r="I948" s="61" t="str">
        <f t="shared" si="101"/>
        <v xml:space="preserve"> </v>
      </c>
      <c r="J948" s="61" t="str">
        <f t="shared" si="102"/>
        <v xml:space="preserve"> </v>
      </c>
      <c r="K948" s="59" t="str">
        <f t="shared" si="103"/>
        <v xml:space="preserve"> </v>
      </c>
      <c r="L948" s="59" t="str">
        <f t="shared" si="104"/>
        <v xml:space="preserve"> </v>
      </c>
      <c r="W948" s="97">
        <f>DATA!A941</f>
        <v>408</v>
      </c>
      <c r="X948" s="97">
        <f>DATA!B941</f>
        <v>59</v>
      </c>
      <c r="Y948" s="39">
        <f>DATA!C941</f>
        <v>20.884688693000001</v>
      </c>
      <c r="Z948" s="38">
        <f>DATA!D941</f>
        <v>0.69</v>
      </c>
      <c r="AA948" s="38">
        <f>DATA!E941</f>
        <v>1.0566850823571428</v>
      </c>
    </row>
    <row r="949" spans="1:27" x14ac:dyDescent="0.35">
      <c r="A949" s="2" t="s">
        <v>1011</v>
      </c>
      <c r="B949" s="3"/>
      <c r="C949" s="58">
        <f t="shared" si="99"/>
        <v>0</v>
      </c>
      <c r="D949" s="3"/>
      <c r="E949" s="58">
        <f t="shared" si="100"/>
        <v>0</v>
      </c>
      <c r="F949" s="43"/>
      <c r="G949" s="4"/>
      <c r="H949" s="43"/>
      <c r="I949" s="61" t="str">
        <f t="shared" si="101"/>
        <v xml:space="preserve"> </v>
      </c>
      <c r="J949" s="61" t="str">
        <f t="shared" si="102"/>
        <v xml:space="preserve"> </v>
      </c>
      <c r="K949" s="59" t="str">
        <f t="shared" si="103"/>
        <v xml:space="preserve"> </v>
      </c>
      <c r="L949" s="59" t="str">
        <f t="shared" si="104"/>
        <v xml:space="preserve"> </v>
      </c>
      <c r="W949" s="97">
        <f>DATA!A942</f>
        <v>408</v>
      </c>
      <c r="X949" s="97">
        <f>DATA!B942</f>
        <v>60</v>
      </c>
      <c r="Y949" s="39">
        <f>DATA!C942</f>
        <v>21.450942799356255</v>
      </c>
      <c r="Z949" s="38">
        <f>DATA!D942</f>
        <v>0.65412239300144659</v>
      </c>
      <c r="AA949" s="38">
        <f>DATA!E942</f>
        <v>1.0205742651690966</v>
      </c>
    </row>
    <row r="950" spans="1:27" x14ac:dyDescent="0.35">
      <c r="A950" s="2" t="s">
        <v>1012</v>
      </c>
      <c r="B950" s="3"/>
      <c r="C950" s="58">
        <f t="shared" si="99"/>
        <v>0</v>
      </c>
      <c r="D950" s="3"/>
      <c r="E950" s="58">
        <f t="shared" si="100"/>
        <v>0</v>
      </c>
      <c r="F950" s="43"/>
      <c r="G950" s="4"/>
      <c r="H950" s="43"/>
      <c r="I950" s="61" t="str">
        <f t="shared" si="101"/>
        <v xml:space="preserve"> </v>
      </c>
      <c r="J950" s="61" t="str">
        <f t="shared" si="102"/>
        <v xml:space="preserve"> </v>
      </c>
      <c r="K950" s="59" t="str">
        <f t="shared" si="103"/>
        <v xml:space="preserve"> </v>
      </c>
      <c r="L950" s="59" t="str">
        <f t="shared" si="104"/>
        <v xml:space="preserve"> </v>
      </c>
      <c r="W950" s="97">
        <f>DATA!A943</f>
        <v>408</v>
      </c>
      <c r="X950" s="97">
        <f>DATA!B943</f>
        <v>61</v>
      </c>
      <c r="Y950" s="39">
        <f>DATA!C943</f>
        <v>22.105065192357699</v>
      </c>
      <c r="Z950" s="38">
        <f>DATA!D943</f>
        <v>0.66269489432495998</v>
      </c>
      <c r="AA950" s="38">
        <f>DATA!E943</f>
        <v>1.047663729165071</v>
      </c>
    </row>
    <row r="951" spans="1:27" x14ac:dyDescent="0.35">
      <c r="A951" s="2" t="s">
        <v>1013</v>
      </c>
      <c r="B951" s="3"/>
      <c r="C951" s="58">
        <f t="shared" si="99"/>
        <v>0</v>
      </c>
      <c r="D951" s="3"/>
      <c r="E951" s="58">
        <f t="shared" si="100"/>
        <v>0</v>
      </c>
      <c r="F951" s="43"/>
      <c r="G951" s="4"/>
      <c r="H951" s="43"/>
      <c r="I951" s="61" t="str">
        <f t="shared" si="101"/>
        <v xml:space="preserve"> </v>
      </c>
      <c r="J951" s="61" t="str">
        <f t="shared" si="102"/>
        <v xml:space="preserve"> </v>
      </c>
      <c r="K951" s="59" t="str">
        <f t="shared" si="103"/>
        <v xml:space="preserve"> </v>
      </c>
      <c r="L951" s="59" t="str">
        <f t="shared" si="104"/>
        <v xml:space="preserve"> </v>
      </c>
      <c r="W951" s="97">
        <f>DATA!A944</f>
        <v>408</v>
      </c>
      <c r="X951" s="97">
        <f>DATA!B944</f>
        <v>62</v>
      </c>
      <c r="Y951" s="39">
        <f>DATA!C944</f>
        <v>22.76776008668266</v>
      </c>
      <c r="Z951" s="38">
        <f>DATA!D944</f>
        <v>0.67112359628036877</v>
      </c>
      <c r="AA951" s="38">
        <f>DATA!E944</f>
        <v>1.0748467535447304</v>
      </c>
    </row>
    <row r="952" spans="1:27" x14ac:dyDescent="0.35">
      <c r="A952" s="2" t="s">
        <v>1014</v>
      </c>
      <c r="B952" s="3"/>
      <c r="C952" s="58">
        <f t="shared" si="99"/>
        <v>0</v>
      </c>
      <c r="D952" s="3"/>
      <c r="E952" s="58">
        <f t="shared" si="100"/>
        <v>0</v>
      </c>
      <c r="F952" s="43"/>
      <c r="G952" s="4"/>
      <c r="H952" s="43"/>
      <c r="I952" s="61" t="str">
        <f t="shared" si="101"/>
        <v xml:space="preserve"> </v>
      </c>
      <c r="J952" s="61" t="str">
        <f t="shared" si="102"/>
        <v xml:space="preserve"> </v>
      </c>
      <c r="K952" s="59" t="str">
        <f t="shared" si="103"/>
        <v xml:space="preserve"> </v>
      </c>
      <c r="L952" s="59" t="str">
        <f t="shared" si="104"/>
        <v xml:space="preserve"> </v>
      </c>
      <c r="W952" s="97">
        <f>DATA!A945</f>
        <v>408</v>
      </c>
      <c r="X952" s="97">
        <f>DATA!B945</f>
        <v>63</v>
      </c>
      <c r="Y952" s="39">
        <f>DATA!C945</f>
        <v>23.438883682963027</v>
      </c>
      <c r="Z952" s="38">
        <f>DATA!D945</f>
        <v>0.67940691799046959</v>
      </c>
      <c r="AA952" s="38">
        <f>DATA!E945</f>
        <v>1.1021047078451134</v>
      </c>
    </row>
    <row r="953" spans="1:27" x14ac:dyDescent="0.35">
      <c r="A953" s="2" t="s">
        <v>1015</v>
      </c>
      <c r="B953" s="3"/>
      <c r="C953" s="58">
        <f t="shared" si="99"/>
        <v>0</v>
      </c>
      <c r="D953" s="3"/>
      <c r="E953" s="58">
        <f t="shared" si="100"/>
        <v>0</v>
      </c>
      <c r="F953" s="43"/>
      <c r="G953" s="4"/>
      <c r="H953" s="43"/>
      <c r="I953" s="61" t="str">
        <f t="shared" si="101"/>
        <v xml:space="preserve"> </v>
      </c>
      <c r="J953" s="61" t="str">
        <f t="shared" si="102"/>
        <v xml:space="preserve"> </v>
      </c>
      <c r="K953" s="59" t="str">
        <f t="shared" si="103"/>
        <v xml:space="preserve"> </v>
      </c>
      <c r="L953" s="59" t="str">
        <f t="shared" si="104"/>
        <v xml:space="preserve"> </v>
      </c>
      <c r="W953" s="97">
        <f>DATA!A946</f>
        <v>408</v>
      </c>
      <c r="X953" s="97">
        <f>DATA!B946</f>
        <v>64</v>
      </c>
      <c r="Y953" s="39">
        <f>DATA!C946</f>
        <v>24.1182906009535</v>
      </c>
      <c r="Z953" s="38">
        <f>DATA!D946</f>
        <v>0.6875433783898357</v>
      </c>
      <c r="AA953" s="38">
        <f>DATA!E946</f>
        <v>1.1294190341275598</v>
      </c>
    </row>
    <row r="954" spans="1:27" x14ac:dyDescent="0.35">
      <c r="A954" s="2" t="s">
        <v>1016</v>
      </c>
      <c r="B954" s="3"/>
      <c r="C954" s="58">
        <f t="shared" si="99"/>
        <v>0</v>
      </c>
      <c r="D954" s="3"/>
      <c r="E954" s="58">
        <f t="shared" si="100"/>
        <v>0</v>
      </c>
      <c r="F954" s="43"/>
      <c r="G954" s="4"/>
      <c r="H954" s="43"/>
      <c r="I954" s="61" t="str">
        <f t="shared" si="101"/>
        <v xml:space="preserve"> </v>
      </c>
      <c r="J954" s="61" t="str">
        <f t="shared" si="102"/>
        <v xml:space="preserve"> </v>
      </c>
      <c r="K954" s="59" t="str">
        <f t="shared" si="103"/>
        <v xml:space="preserve"> </v>
      </c>
      <c r="L954" s="59" t="str">
        <f t="shared" si="104"/>
        <v xml:space="preserve"> </v>
      </c>
      <c r="W954" s="97">
        <f>DATA!A947</f>
        <v>408</v>
      </c>
      <c r="X954" s="97">
        <f>DATA!B947</f>
        <v>65</v>
      </c>
      <c r="Y954" s="39">
        <f>DATA!C947</f>
        <v>24.805833979343333</v>
      </c>
      <c r="Z954" s="38">
        <f>DATA!D947</f>
        <v>0.69553159561510025</v>
      </c>
      <c r="AA954" s="38">
        <f>DATA!E947</f>
        <v>1.1567712860338557</v>
      </c>
    </row>
    <row r="955" spans="1:27" x14ac:dyDescent="0.35">
      <c r="A955" s="2" t="s">
        <v>1017</v>
      </c>
      <c r="B955" s="3"/>
      <c r="C955" s="58">
        <f t="shared" si="99"/>
        <v>0</v>
      </c>
      <c r="D955" s="3"/>
      <c r="E955" s="58">
        <f t="shared" si="100"/>
        <v>0</v>
      </c>
      <c r="F955" s="43"/>
      <c r="G955" s="4"/>
      <c r="H955" s="43"/>
      <c r="I955" s="61" t="str">
        <f t="shared" si="101"/>
        <v xml:space="preserve"> </v>
      </c>
      <c r="J955" s="61" t="str">
        <f t="shared" si="102"/>
        <v xml:space="preserve"> </v>
      </c>
      <c r="K955" s="59" t="str">
        <f t="shared" si="103"/>
        <v xml:space="preserve"> </v>
      </c>
      <c r="L955" s="59" t="str">
        <f t="shared" si="104"/>
        <v xml:space="preserve"> </v>
      </c>
      <c r="W955" s="97">
        <f>DATA!A948</f>
        <v>408</v>
      </c>
      <c r="X955" s="97">
        <f>DATA!B948</f>
        <v>66</v>
      </c>
      <c r="Y955" s="39">
        <f>DATA!C948</f>
        <v>25.501365574958434</v>
      </c>
      <c r="Z955" s="38">
        <f>DATA!D948</f>
        <v>0.70337028632646081</v>
      </c>
      <c r="AA955" s="38">
        <f>DATA!E948</f>
        <v>1.1841431671663163</v>
      </c>
    </row>
    <row r="956" spans="1:27" x14ac:dyDescent="0.35">
      <c r="A956" s="2" t="s">
        <v>1018</v>
      </c>
      <c r="B956" s="3"/>
      <c r="C956" s="58">
        <f t="shared" si="99"/>
        <v>0</v>
      </c>
      <c r="D956" s="3"/>
      <c r="E956" s="58">
        <f t="shared" si="100"/>
        <v>0</v>
      </c>
      <c r="F956" s="43"/>
      <c r="G956" s="4"/>
      <c r="H956" s="43"/>
      <c r="I956" s="61" t="str">
        <f t="shared" si="101"/>
        <v xml:space="preserve"> </v>
      </c>
      <c r="J956" s="61" t="str">
        <f t="shared" si="102"/>
        <v xml:space="preserve"> </v>
      </c>
      <c r="K956" s="59" t="str">
        <f t="shared" si="103"/>
        <v xml:space="preserve"> </v>
      </c>
      <c r="L956" s="59" t="str">
        <f t="shared" si="104"/>
        <v xml:space="preserve"> </v>
      </c>
      <c r="W956" s="97">
        <f>DATA!A949</f>
        <v>408</v>
      </c>
      <c r="X956" s="97">
        <f>DATA!B949</f>
        <v>67</v>
      </c>
      <c r="Y956" s="39">
        <f>DATA!C949</f>
        <v>26.204735861284895</v>
      </c>
      <c r="Z956" s="38">
        <f>DATA!D949</f>
        <v>0.71105826496082614</v>
      </c>
      <c r="AA956" s="38">
        <f>DATA!E949</f>
        <v>1.2115165686241696</v>
      </c>
    </row>
    <row r="957" spans="1:27" x14ac:dyDescent="0.35">
      <c r="A957" s="2" t="s">
        <v>1019</v>
      </c>
      <c r="B957" s="3"/>
      <c r="C957" s="58">
        <f t="shared" si="99"/>
        <v>0</v>
      </c>
      <c r="D957" s="3"/>
      <c r="E957" s="58">
        <f t="shared" si="100"/>
        <v>0</v>
      </c>
      <c r="F957" s="43"/>
      <c r="G957" s="4"/>
      <c r="H957" s="43"/>
      <c r="I957" s="61" t="str">
        <f t="shared" si="101"/>
        <v xml:space="preserve"> </v>
      </c>
      <c r="J957" s="61" t="str">
        <f t="shared" si="102"/>
        <v xml:space="preserve"> </v>
      </c>
      <c r="K957" s="59" t="str">
        <f t="shared" si="103"/>
        <v xml:space="preserve"> </v>
      </c>
      <c r="L957" s="59" t="str">
        <f t="shared" si="104"/>
        <v xml:space="preserve"> </v>
      </c>
      <c r="W957" s="97">
        <f>DATA!A950</f>
        <v>408</v>
      </c>
      <c r="X957" s="97">
        <f>DATA!B950</f>
        <v>68</v>
      </c>
      <c r="Y957" s="39">
        <f>DATA!C950</f>
        <v>26.915794126245721</v>
      </c>
      <c r="Z957" s="38">
        <f>DATA!D950</f>
        <v>0.71859444291673569</v>
      </c>
      <c r="AA957" s="38">
        <f>DATA!E950</f>
        <v>1.2388736055365526</v>
      </c>
    </row>
    <row r="958" spans="1:27" x14ac:dyDescent="0.35">
      <c r="A958" s="2" t="s">
        <v>1020</v>
      </c>
      <c r="B958" s="3"/>
      <c r="C958" s="58">
        <f t="shared" si="99"/>
        <v>0</v>
      </c>
      <c r="D958" s="3"/>
      <c r="E958" s="58">
        <f t="shared" si="100"/>
        <v>0</v>
      </c>
      <c r="F958" s="43"/>
      <c r="G958" s="4"/>
      <c r="H958" s="43"/>
      <c r="I958" s="61" t="str">
        <f t="shared" si="101"/>
        <v xml:space="preserve"> </v>
      </c>
      <c r="J958" s="61" t="str">
        <f t="shared" si="102"/>
        <v xml:space="preserve"> </v>
      </c>
      <c r="K958" s="59" t="str">
        <f t="shared" si="103"/>
        <v xml:space="preserve"> </v>
      </c>
      <c r="L958" s="59" t="str">
        <f t="shared" si="104"/>
        <v xml:space="preserve"> </v>
      </c>
      <c r="W958" s="97">
        <f>DATA!A951</f>
        <v>408</v>
      </c>
      <c r="X958" s="97">
        <f>DATA!B951</f>
        <v>69</v>
      </c>
      <c r="Y958" s="39">
        <f>DATA!C951</f>
        <v>27.634388569162457</v>
      </c>
      <c r="Z958" s="38">
        <f>DATA!D951</f>
        <v>0.72597782767173946</v>
      </c>
      <c r="AA958" s="38">
        <f>DATA!E951</f>
        <v>1.2661966524412824</v>
      </c>
    </row>
    <row r="959" spans="1:27" x14ac:dyDescent="0.35">
      <c r="A959" s="2" t="s">
        <v>1021</v>
      </c>
      <c r="B959" s="3"/>
      <c r="C959" s="58">
        <f t="shared" si="99"/>
        <v>0</v>
      </c>
      <c r="D959" s="3"/>
      <c r="E959" s="58">
        <f t="shared" si="100"/>
        <v>0</v>
      </c>
      <c r="F959" s="43"/>
      <c r="G959" s="4"/>
      <c r="H959" s="43"/>
      <c r="I959" s="61" t="str">
        <f t="shared" si="101"/>
        <v xml:space="preserve"> </v>
      </c>
      <c r="J959" s="61" t="str">
        <f t="shared" si="102"/>
        <v xml:space="preserve"> </v>
      </c>
      <c r="K959" s="59" t="str">
        <f t="shared" si="103"/>
        <v xml:space="preserve"> </v>
      </c>
      <c r="L959" s="59" t="str">
        <f t="shared" si="104"/>
        <v xml:space="preserve"> </v>
      </c>
      <c r="W959" s="97">
        <f>DATA!A952</f>
        <v>408</v>
      </c>
      <c r="X959" s="97">
        <f>DATA!B952</f>
        <v>70</v>
      </c>
      <c r="Y959" s="39">
        <f>DATA!C952</f>
        <v>28.360366396834195</v>
      </c>
      <c r="Z959" s="38">
        <f>DATA!D952</f>
        <v>0.73320752183306404</v>
      </c>
      <c r="AA959" s="38">
        <f>DATA!E952</f>
        <v>1.2934683773682605</v>
      </c>
    </row>
    <row r="960" spans="1:27" x14ac:dyDescent="0.35">
      <c r="A960" s="2" t="s">
        <v>1022</v>
      </c>
      <c r="B960" s="3"/>
      <c r="C960" s="58">
        <f t="shared" si="99"/>
        <v>0</v>
      </c>
      <c r="D960" s="3"/>
      <c r="E960" s="58">
        <f t="shared" si="100"/>
        <v>0</v>
      </c>
      <c r="F960" s="43"/>
      <c r="G960" s="4"/>
      <c r="H960" s="43"/>
      <c r="I960" s="61" t="str">
        <f t="shared" si="101"/>
        <v xml:space="preserve"> </v>
      </c>
      <c r="J960" s="61" t="str">
        <f t="shared" si="102"/>
        <v xml:space="preserve"> </v>
      </c>
      <c r="K960" s="59" t="str">
        <f t="shared" si="103"/>
        <v xml:space="preserve"> </v>
      </c>
      <c r="L960" s="59" t="str">
        <f t="shared" si="104"/>
        <v xml:space="preserve"> </v>
      </c>
      <c r="W960" s="97">
        <f>DATA!A953</f>
        <v>408</v>
      </c>
      <c r="X960" s="97">
        <f>DATA!B953</f>
        <v>71</v>
      </c>
      <c r="Y960" s="39">
        <f>DATA!C953</f>
        <v>29.093573918667261</v>
      </c>
      <c r="Z960" s="38">
        <f>DATA!D953</f>
        <v>0.74028272212276658</v>
      </c>
      <c r="AA960" s="38">
        <f>DATA!E953</f>
        <v>1.3206717744968213</v>
      </c>
    </row>
    <row r="961" spans="1:27" x14ac:dyDescent="0.35">
      <c r="A961" s="2" t="s">
        <v>1023</v>
      </c>
      <c r="B961" s="3"/>
      <c r="C961" s="58">
        <f t="shared" si="99"/>
        <v>0</v>
      </c>
      <c r="D961" s="3"/>
      <c r="E961" s="58">
        <f t="shared" si="100"/>
        <v>0</v>
      </c>
      <c r="F961" s="43"/>
      <c r="G961" s="4"/>
      <c r="H961" s="43"/>
      <c r="I961" s="61" t="str">
        <f t="shared" si="101"/>
        <v xml:space="preserve"> </v>
      </c>
      <c r="J961" s="61" t="str">
        <f t="shared" si="102"/>
        <v xml:space="preserve"> </v>
      </c>
      <c r="K961" s="59" t="str">
        <f t="shared" si="103"/>
        <v xml:space="preserve"> </v>
      </c>
      <c r="L961" s="59" t="str">
        <f t="shared" si="104"/>
        <v xml:space="preserve"> </v>
      </c>
      <c r="W961" s="97">
        <f>DATA!A954</f>
        <v>408</v>
      </c>
      <c r="X961" s="97">
        <f>DATA!B954</f>
        <v>72</v>
      </c>
      <c r="Y961" s="39">
        <f>DATA!C954</f>
        <v>29.833856640790025</v>
      </c>
      <c r="Z961" s="38">
        <f>DATA!D954</f>
        <v>0.7472027182987695</v>
      </c>
      <c r="AA961" s="38">
        <f>DATA!E954</f>
        <v>1.3477901952674074</v>
      </c>
    </row>
    <row r="962" spans="1:27" x14ac:dyDescent="0.35">
      <c r="A962" s="2" t="s">
        <v>1024</v>
      </c>
      <c r="B962" s="3"/>
      <c r="C962" s="58">
        <f t="shared" si="99"/>
        <v>0</v>
      </c>
      <c r="D962" s="3"/>
      <c r="E962" s="58">
        <f t="shared" si="100"/>
        <v>0</v>
      </c>
      <c r="F962" s="43"/>
      <c r="G962" s="4"/>
      <c r="H962" s="43"/>
      <c r="I962" s="61" t="str">
        <f t="shared" si="101"/>
        <v xml:space="preserve"> </v>
      </c>
      <c r="J962" s="61" t="str">
        <f t="shared" si="102"/>
        <v xml:space="preserve"> </v>
      </c>
      <c r="K962" s="59" t="str">
        <f t="shared" si="103"/>
        <v xml:space="preserve"> </v>
      </c>
      <c r="L962" s="59" t="str">
        <f t="shared" si="104"/>
        <v xml:space="preserve"> </v>
      </c>
      <c r="W962" s="97">
        <f>DATA!A955</f>
        <v>408</v>
      </c>
      <c r="X962" s="97">
        <f>DATA!B955</f>
        <v>73</v>
      </c>
      <c r="Y962" s="39">
        <f>DATA!C955</f>
        <v>30.581059359088798</v>
      </c>
      <c r="Z962" s="38">
        <f>DATA!D955</f>
        <v>0.75396689201296585</v>
      </c>
      <c r="AA962" s="38">
        <f>DATA!E955</f>
        <v>1.3748073778395917</v>
      </c>
    </row>
    <row r="963" spans="1:27" x14ac:dyDescent="0.35">
      <c r="A963" s="2" t="s">
        <v>1025</v>
      </c>
      <c r="B963" s="3"/>
      <c r="C963" s="58">
        <f t="shared" si="99"/>
        <v>0</v>
      </c>
      <c r="D963" s="3"/>
      <c r="E963" s="58">
        <f t="shared" si="100"/>
        <v>0</v>
      </c>
      <c r="F963" s="43"/>
      <c r="G963" s="4"/>
      <c r="H963" s="43"/>
      <c r="I963" s="61" t="str">
        <f t="shared" si="101"/>
        <v xml:space="preserve"> </v>
      </c>
      <c r="J963" s="61" t="str">
        <f t="shared" si="102"/>
        <v xml:space="preserve"> </v>
      </c>
      <c r="K963" s="59" t="str">
        <f t="shared" si="103"/>
        <v xml:space="preserve"> </v>
      </c>
      <c r="L963" s="59" t="str">
        <f t="shared" si="104"/>
        <v xml:space="preserve"> </v>
      </c>
      <c r="W963" s="97">
        <f>DATA!A956</f>
        <v>408</v>
      </c>
      <c r="X963" s="97">
        <f>DATA!B956</f>
        <v>74</v>
      </c>
      <c r="Y963" s="39">
        <f>DATA!C956</f>
        <v>31.335026251101763</v>
      </c>
      <c r="Z963" s="38">
        <f>DATA!D956</f>
        <v>0.7605747156086311</v>
      </c>
      <c r="AA963" s="38">
        <f>DATA!E956</f>
        <v>1.4017074748004821</v>
      </c>
    </row>
    <row r="964" spans="1:27" x14ac:dyDescent="0.35">
      <c r="A964" s="2" t="s">
        <v>1026</v>
      </c>
      <c r="B964" s="3"/>
      <c r="C964" s="58">
        <f t="shared" si="99"/>
        <v>0</v>
      </c>
      <c r="D964" s="3"/>
      <c r="E964" s="58">
        <f t="shared" si="100"/>
        <v>0</v>
      </c>
      <c r="F964" s="43"/>
      <c r="G964" s="4"/>
      <c r="H964" s="43"/>
      <c r="I964" s="61" t="str">
        <f t="shared" si="101"/>
        <v xml:space="preserve"> </v>
      </c>
      <c r="J964" s="61" t="str">
        <f t="shared" si="102"/>
        <v xml:space="preserve"> </v>
      </c>
      <c r="K964" s="59" t="str">
        <f t="shared" si="103"/>
        <v xml:space="preserve"> </v>
      </c>
      <c r="L964" s="59" t="str">
        <f t="shared" si="104"/>
        <v xml:space="preserve"> </v>
      </c>
      <c r="W964" s="97">
        <f>DATA!A957</f>
        <v>408</v>
      </c>
      <c r="X964" s="97">
        <f>DATA!B957</f>
        <v>75</v>
      </c>
      <c r="Y964" s="39">
        <f>DATA!C957</f>
        <v>32.095600966710393</v>
      </c>
      <c r="Z964" s="38">
        <f>DATA!D957</f>
        <v>0.76702575085857028</v>
      </c>
      <c r="AA964" s="38">
        <f>DATA!E957</f>
        <v>1.4284750790399254</v>
      </c>
    </row>
    <row r="965" spans="1:27" x14ac:dyDescent="0.35">
      <c r="A965" s="2" t="s">
        <v>1027</v>
      </c>
      <c r="B965" s="3"/>
      <c r="C965" s="58">
        <f t="shared" si="99"/>
        <v>0</v>
      </c>
      <c r="D965" s="3"/>
      <c r="E965" s="58">
        <f t="shared" si="100"/>
        <v>0</v>
      </c>
      <c r="F965" s="43"/>
      <c r="G965" s="4"/>
      <c r="H965" s="43"/>
      <c r="I965" s="61" t="str">
        <f t="shared" si="101"/>
        <v xml:space="preserve"> </v>
      </c>
      <c r="J965" s="61" t="str">
        <f t="shared" si="102"/>
        <v xml:space="preserve"> </v>
      </c>
      <c r="K965" s="59" t="str">
        <f t="shared" si="103"/>
        <v xml:space="preserve"> </v>
      </c>
      <c r="L965" s="59" t="str">
        <f t="shared" si="104"/>
        <v xml:space="preserve"> </v>
      </c>
      <c r="W965" s="97">
        <f>DATA!A958</f>
        <v>408</v>
      </c>
      <c r="X965" s="97">
        <f>DATA!B958</f>
        <v>76</v>
      </c>
      <c r="Y965" s="39">
        <f>DATA!C958</f>
        <v>32.862626717568965</v>
      </c>
      <c r="Z965" s="38">
        <f>DATA!D958</f>
        <v>0.77331964764622896</v>
      </c>
      <c r="AA965" s="38">
        <f>DATA!E958</f>
        <v>1.4550952477214742</v>
      </c>
    </row>
    <row r="966" spans="1:27" x14ac:dyDescent="0.35">
      <c r="A966" s="2" t="s">
        <v>1028</v>
      </c>
      <c r="B966" s="3"/>
      <c r="C966" s="58">
        <f t="shared" si="99"/>
        <v>0</v>
      </c>
      <c r="D966" s="3"/>
      <c r="E966" s="58">
        <f t="shared" si="100"/>
        <v>0</v>
      </c>
      <c r="F966" s="43"/>
      <c r="G966" s="4"/>
      <c r="H966" s="43"/>
      <c r="I966" s="61" t="str">
        <f t="shared" si="101"/>
        <v xml:space="preserve"> </v>
      </c>
      <c r="J966" s="61" t="str">
        <f t="shared" si="102"/>
        <v xml:space="preserve"> </v>
      </c>
      <c r="K966" s="59" t="str">
        <f t="shared" si="103"/>
        <v xml:space="preserve"> </v>
      </c>
      <c r="L966" s="59" t="str">
        <f t="shared" si="104"/>
        <v xml:space="preserve"> </v>
      </c>
      <c r="W966" s="97">
        <f>DATA!A959</f>
        <v>408</v>
      </c>
      <c r="X966" s="97">
        <f>DATA!B959</f>
        <v>77</v>
      </c>
      <c r="Y966" s="39">
        <f>DATA!C959</f>
        <v>33.63594636521519</v>
      </c>
      <c r="Z966" s="38">
        <f>DATA!D959</f>
        <v>0.77945614259190421</v>
      </c>
      <c r="AA966" s="38">
        <f>DATA!E959</f>
        <v>1.4815535242907376</v>
      </c>
    </row>
    <row r="967" spans="1:27" x14ac:dyDescent="0.35">
      <c r="A967" s="2" t="s">
        <v>1029</v>
      </c>
      <c r="B967" s="3"/>
      <c r="C967" s="58">
        <f t="shared" si="99"/>
        <v>0</v>
      </c>
      <c r="D967" s="3"/>
      <c r="E967" s="58">
        <f t="shared" si="100"/>
        <v>0</v>
      </c>
      <c r="F967" s="43"/>
      <c r="G967" s="4"/>
      <c r="H967" s="43"/>
      <c r="I967" s="61" t="str">
        <f t="shared" si="101"/>
        <v xml:space="preserve"> </v>
      </c>
      <c r="J967" s="61" t="str">
        <f t="shared" si="102"/>
        <v xml:space="preserve"> </v>
      </c>
      <c r="K967" s="59" t="str">
        <f t="shared" si="103"/>
        <v xml:space="preserve"> </v>
      </c>
      <c r="L967" s="59" t="str">
        <f t="shared" si="104"/>
        <v xml:space="preserve"> </v>
      </c>
      <c r="W967" s="97">
        <f>DATA!A960</f>
        <v>408</v>
      </c>
      <c r="X967" s="97">
        <f>DATA!B960</f>
        <v>78</v>
      </c>
      <c r="Y967" s="39">
        <f>DATA!C960</f>
        <v>34.415402507807102</v>
      </c>
      <c r="Z967" s="38">
        <f>DATA!D960</f>
        <v>0.78543505762625188</v>
      </c>
      <c r="AA967" s="38">
        <f>DATA!E960</f>
        <v>1.5078359584753886</v>
      </c>
    </row>
    <row r="968" spans="1:27" x14ac:dyDescent="0.35">
      <c r="A968" s="2" t="s">
        <v>1030</v>
      </c>
      <c r="B968" s="3"/>
      <c r="C968" s="58">
        <f t="shared" si="99"/>
        <v>0</v>
      </c>
      <c r="D968" s="3"/>
      <c r="E968" s="58">
        <f t="shared" si="100"/>
        <v>0</v>
      </c>
      <c r="F968" s="43"/>
      <c r="G968" s="4"/>
      <c r="H968" s="43"/>
      <c r="I968" s="61" t="str">
        <f t="shared" si="101"/>
        <v xml:space="preserve"> </v>
      </c>
      <c r="J968" s="61" t="str">
        <f t="shared" si="102"/>
        <v xml:space="preserve"> </v>
      </c>
      <c r="K968" s="59" t="str">
        <f t="shared" si="103"/>
        <v xml:space="preserve"> </v>
      </c>
      <c r="L968" s="59" t="str">
        <f t="shared" si="104"/>
        <v xml:space="preserve"> </v>
      </c>
      <c r="W968" s="97">
        <f>DATA!A961</f>
        <v>408</v>
      </c>
      <c r="X968" s="97">
        <f>DATA!B961</f>
        <v>79</v>
      </c>
      <c r="Y968" s="39">
        <f>DATA!C961</f>
        <v>35.200837565433346</v>
      </c>
      <c r="Z968" s="38">
        <f>DATA!D961</f>
        <v>0.79125629851350965</v>
      </c>
      <c r="AA968" s="38">
        <f>DATA!E961</f>
        <v>1.5339291242436308</v>
      </c>
    </row>
    <row r="969" spans="1:27" x14ac:dyDescent="0.35">
      <c r="A969" s="2" t="s">
        <v>1031</v>
      </c>
      <c r="B969" s="3"/>
      <c r="C969" s="58">
        <f t="shared" si="99"/>
        <v>0</v>
      </c>
      <c r="D969" s="3"/>
      <c r="E969" s="58">
        <f t="shared" si="100"/>
        <v>0</v>
      </c>
      <c r="F969" s="43"/>
      <c r="G969" s="4"/>
      <c r="H969" s="43"/>
      <c r="I969" s="61" t="str">
        <f t="shared" si="101"/>
        <v xml:space="preserve"> </v>
      </c>
      <c r="J969" s="61" t="str">
        <f t="shared" si="102"/>
        <v xml:space="preserve"> </v>
      </c>
      <c r="K969" s="59" t="str">
        <f t="shared" si="103"/>
        <v xml:space="preserve"> </v>
      </c>
      <c r="L969" s="59" t="str">
        <f t="shared" si="104"/>
        <v xml:space="preserve"> </v>
      </c>
      <c r="W969" s="97">
        <f>DATA!A962</f>
        <v>408</v>
      </c>
      <c r="X969" s="97">
        <f>DATA!B962</f>
        <v>80</v>
      </c>
      <c r="Y969" s="39">
        <f>DATA!C962</f>
        <v>35.992093863946856</v>
      </c>
      <c r="Z969" s="38">
        <f>DATA!D962</f>
        <v>0.7969198533268429</v>
      </c>
      <c r="AA969" s="38">
        <f>DATA!E962</f>
        <v>1.5598201357002512</v>
      </c>
    </row>
    <row r="970" spans="1:27" x14ac:dyDescent="0.35">
      <c r="A970" s="2" t="s">
        <v>1032</v>
      </c>
      <c r="B970" s="3"/>
      <c r="C970" s="58">
        <f t="shared" ref="C970:C1033" si="105">IF($P$17=1,CONVERT(B970,"lbm","kg"),B970)</f>
        <v>0</v>
      </c>
      <c r="D970" s="3"/>
      <c r="E970" s="58">
        <f t="shared" ref="E970:E1033" si="106">IF($P$17=1,CONVERT(D970,"lbm","kg"),D970)</f>
        <v>0</v>
      </c>
      <c r="F970" s="43"/>
      <c r="G970" s="4"/>
      <c r="H970" s="43"/>
      <c r="I970" s="61" t="str">
        <f t="shared" si="101"/>
        <v xml:space="preserve"> </v>
      </c>
      <c r="J970" s="61" t="str">
        <f t="shared" si="102"/>
        <v xml:space="preserve"> </v>
      </c>
      <c r="K970" s="59" t="str">
        <f t="shared" si="103"/>
        <v xml:space="preserve"> </v>
      </c>
      <c r="L970" s="59" t="str">
        <f t="shared" si="104"/>
        <v xml:space="preserve"> </v>
      </c>
      <c r="W970" s="97">
        <f>DATA!A963</f>
        <v>408</v>
      </c>
      <c r="X970" s="97">
        <f>DATA!B963</f>
        <v>81</v>
      </c>
      <c r="Y970" s="39">
        <f>DATA!C963</f>
        <v>36.789013717273704</v>
      </c>
      <c r="Z970" s="38">
        <f>DATA!D963</f>
        <v>0.80242579087844135</v>
      </c>
      <c r="AA970" s="38">
        <f>DATA!E963</f>
        <v>1.5854966609114123</v>
      </c>
    </row>
    <row r="971" spans="1:27" x14ac:dyDescent="0.35">
      <c r="A971" s="2" t="s">
        <v>1033</v>
      </c>
      <c r="B971" s="3"/>
      <c r="C971" s="58">
        <f t="shared" si="105"/>
        <v>0</v>
      </c>
      <c r="D971" s="3"/>
      <c r="E971" s="58">
        <f t="shared" si="106"/>
        <v>0</v>
      </c>
      <c r="F971" s="43"/>
      <c r="G971" s="4"/>
      <c r="H971" s="43"/>
      <c r="I971" s="61" t="str">
        <f t="shared" ref="I971:I1034" si="107">IF(F971&gt;0,(((E971-C971)*F971)+(($P$12-E971)/(VLOOKUP(E971,$S$10:$U$182,2)))*(VLOOKUP(E971,$S$10:$U$182,3))+((C971-$P$11)/(VLOOKUP(C971,$S$10:$U$182,2)))*(VLOOKUP(C971,$S$10:$U$182,3)))/($P$12-$P$11)," ")</f>
        <v xml:space="preserve"> </v>
      </c>
      <c r="J971" s="61" t="str">
        <f t="shared" ref="J971:J1034" si="108">IF(G971&gt;0,IF(B971=0," ",(I971/(1+(G971*$B$7))))," ")</f>
        <v xml:space="preserve"> </v>
      </c>
      <c r="K971" s="59" t="str">
        <f t="shared" ref="K971:K1034" si="109">IF(H971&gt;0,IF(B971&gt;1,(I971*H971)," ")," ")</f>
        <v xml:space="preserve"> </v>
      </c>
      <c r="L971" s="59" t="str">
        <f t="shared" ref="L971:L1034" si="110">IF(G971=0," ",IF(H971=0," ",IF(G971&gt;0,IF(B971&gt;1,(J971*H971)," ")," ")))</f>
        <v xml:space="preserve"> </v>
      </c>
      <c r="W971" s="97">
        <f>DATA!A964</f>
        <v>408</v>
      </c>
      <c r="X971" s="97">
        <f>DATA!B964</f>
        <v>82</v>
      </c>
      <c r="Y971" s="39">
        <f>DATA!C964</f>
        <v>37.591439508152142</v>
      </c>
      <c r="Z971" s="38">
        <f>DATA!D964</f>
        <v>0.80777425910678602</v>
      </c>
      <c r="AA971" s="38">
        <f>DATA!E964</f>
        <v>1.6109469336609799</v>
      </c>
    </row>
    <row r="972" spans="1:27" x14ac:dyDescent="0.35">
      <c r="A972" s="2" t="s">
        <v>1034</v>
      </c>
      <c r="B972" s="3"/>
      <c r="C972" s="58">
        <f t="shared" si="105"/>
        <v>0</v>
      </c>
      <c r="D972" s="3"/>
      <c r="E972" s="58">
        <f t="shared" si="106"/>
        <v>0</v>
      </c>
      <c r="F972" s="43"/>
      <c r="G972" s="4"/>
      <c r="H972" s="43"/>
      <c r="I972" s="61" t="str">
        <f t="shared" si="107"/>
        <v xml:space="preserve"> </v>
      </c>
      <c r="J972" s="61" t="str">
        <f t="shared" si="108"/>
        <v xml:space="preserve"> </v>
      </c>
      <c r="K972" s="59" t="str">
        <f t="shared" si="109"/>
        <v xml:space="preserve"> </v>
      </c>
      <c r="L972" s="59" t="str">
        <f t="shared" si="110"/>
        <v xml:space="preserve"> </v>
      </c>
      <c r="W972" s="97">
        <f>DATA!A965</f>
        <v>408</v>
      </c>
      <c r="X972" s="97">
        <f>DATA!B965</f>
        <v>83</v>
      </c>
      <c r="Y972" s="39">
        <f>DATA!C965</f>
        <v>38.399213767258928</v>
      </c>
      <c r="Z972" s="38">
        <f>DATA!D965</f>
        <v>0.81296548342387531</v>
      </c>
      <c r="AA972" s="38">
        <f>DATA!E965</f>
        <v>1.6361597631523546</v>
      </c>
    </row>
    <row r="973" spans="1:27" x14ac:dyDescent="0.35">
      <c r="A973" s="2" t="s">
        <v>1035</v>
      </c>
      <c r="B973" s="3"/>
      <c r="C973" s="58">
        <f t="shared" si="105"/>
        <v>0</v>
      </c>
      <c r="D973" s="3"/>
      <c r="E973" s="58">
        <f t="shared" si="106"/>
        <v>0</v>
      </c>
      <c r="F973" s="43"/>
      <c r="G973" s="4"/>
      <c r="H973" s="43"/>
      <c r="I973" s="61" t="str">
        <f t="shared" si="107"/>
        <v xml:space="preserve"> </v>
      </c>
      <c r="J973" s="61" t="str">
        <f t="shared" si="108"/>
        <v xml:space="preserve"> </v>
      </c>
      <c r="K973" s="59" t="str">
        <f t="shared" si="109"/>
        <v xml:space="preserve"> </v>
      </c>
      <c r="L973" s="59" t="str">
        <f t="shared" si="110"/>
        <v xml:space="preserve"> </v>
      </c>
      <c r="W973" s="97">
        <f>DATA!A966</f>
        <v>408</v>
      </c>
      <c r="X973" s="97">
        <f>DATA!B966</f>
        <v>84</v>
      </c>
      <c r="Y973" s="39">
        <f>DATA!C966</f>
        <v>39.212179250682809</v>
      </c>
      <c r="Z973" s="38">
        <f>DATA!D966</f>
        <v>0.81799976502512095</v>
      </c>
      <c r="AA973" s="38">
        <f>DATA!E966</f>
        <v>1.6611245416804239</v>
      </c>
    </row>
    <row r="974" spans="1:27" x14ac:dyDescent="0.35">
      <c r="A974" s="2" t="s">
        <v>1036</v>
      </c>
      <c r="B974" s="3"/>
      <c r="C974" s="58">
        <f t="shared" si="105"/>
        <v>0</v>
      </c>
      <c r="D974" s="3"/>
      <c r="E974" s="58">
        <f t="shared" si="106"/>
        <v>0</v>
      </c>
      <c r="F974" s="43"/>
      <c r="G974" s="4"/>
      <c r="H974" s="43"/>
      <c r="I974" s="61" t="str">
        <f t="shared" si="107"/>
        <v xml:space="preserve"> </v>
      </c>
      <c r="J974" s="61" t="str">
        <f t="shared" si="108"/>
        <v xml:space="preserve"> </v>
      </c>
      <c r="K974" s="59" t="str">
        <f t="shared" si="109"/>
        <v xml:space="preserve"> </v>
      </c>
      <c r="L974" s="59" t="str">
        <f t="shared" si="110"/>
        <v xml:space="preserve"> </v>
      </c>
      <c r="W974" s="97">
        <f>DATA!A967</f>
        <v>408</v>
      </c>
      <c r="X974" s="97">
        <f>DATA!B967</f>
        <v>85</v>
      </c>
      <c r="Y974" s="39">
        <f>DATA!C967</f>
        <v>40.03017901570793</v>
      </c>
      <c r="Z974" s="38">
        <f>DATA!D967</f>
        <v>0.82287747916442022</v>
      </c>
      <c r="AA974" s="38">
        <f>DATA!E967</f>
        <v>1.6858312503082988</v>
      </c>
    </row>
    <row r="975" spans="1:27" x14ac:dyDescent="0.35">
      <c r="A975" s="2" t="s">
        <v>1037</v>
      </c>
      <c r="B975" s="3"/>
      <c r="C975" s="58">
        <f t="shared" si="105"/>
        <v>0</v>
      </c>
      <c r="D975" s="3"/>
      <c r="E975" s="58">
        <f t="shared" si="106"/>
        <v>0</v>
      </c>
      <c r="F975" s="43"/>
      <c r="G975" s="4"/>
      <c r="H975" s="43"/>
      <c r="I975" s="61" t="str">
        <f t="shared" si="107"/>
        <v xml:space="preserve"> </v>
      </c>
      <c r="J975" s="61" t="str">
        <f t="shared" si="108"/>
        <v xml:space="preserve"> </v>
      </c>
      <c r="K975" s="59" t="str">
        <f t="shared" si="109"/>
        <v xml:space="preserve"> </v>
      </c>
      <c r="L975" s="59" t="str">
        <f t="shared" si="110"/>
        <v xml:space="preserve"> </v>
      </c>
      <c r="W975" s="97">
        <f>DATA!A968</f>
        <v>408</v>
      </c>
      <c r="X975" s="97">
        <f>DATA!B968</f>
        <v>86</v>
      </c>
      <c r="Y975" s="39">
        <f>DATA!C968</f>
        <v>40.853056494872348</v>
      </c>
      <c r="Z975" s="38">
        <f>DATA!D968</f>
        <v>0.82759907339734085</v>
      </c>
      <c r="AA975" s="38">
        <f>DATA!E968</f>
        <v>1.7102704625929137</v>
      </c>
    </row>
    <row r="976" spans="1:27" x14ac:dyDescent="0.35">
      <c r="A976" s="2" t="s">
        <v>1038</v>
      </c>
      <c r="B976" s="3"/>
      <c r="C976" s="58">
        <f t="shared" si="105"/>
        <v>0</v>
      </c>
      <c r="D976" s="3"/>
      <c r="E976" s="58">
        <f t="shared" si="106"/>
        <v>0</v>
      </c>
      <c r="F976" s="43"/>
      <c r="G976" s="4"/>
      <c r="H976" s="43"/>
      <c r="I976" s="61" t="str">
        <f t="shared" si="107"/>
        <v xml:space="preserve"> </v>
      </c>
      <c r="J976" s="61" t="str">
        <f t="shared" si="108"/>
        <v xml:space="preserve"> </v>
      </c>
      <c r="K976" s="59" t="str">
        <f t="shared" si="109"/>
        <v xml:space="preserve"> </v>
      </c>
      <c r="L976" s="59" t="str">
        <f t="shared" si="110"/>
        <v xml:space="preserve"> </v>
      </c>
      <c r="W976" s="97">
        <f>DATA!A969</f>
        <v>408</v>
      </c>
      <c r="X976" s="97">
        <f>DATA!B969</f>
        <v>87</v>
      </c>
      <c r="Y976" s="39">
        <f>DATA!C969</f>
        <v>41.680655568269685</v>
      </c>
      <c r="Z976" s="38">
        <f>DATA!D969</f>
        <v>0.83216506579518601</v>
      </c>
      <c r="AA976" s="38">
        <f>DATA!E969</f>
        <v>1.7344333464122597</v>
      </c>
    </row>
    <row r="977" spans="1:27" x14ac:dyDescent="0.35">
      <c r="A977" s="2" t="s">
        <v>1039</v>
      </c>
      <c r="B977" s="3"/>
      <c r="C977" s="58">
        <f t="shared" si="105"/>
        <v>0</v>
      </c>
      <c r="D977" s="3"/>
      <c r="E977" s="58">
        <f t="shared" si="106"/>
        <v>0</v>
      </c>
      <c r="F977" s="43"/>
      <c r="G977" s="4"/>
      <c r="H977" s="43"/>
      <c r="I977" s="61" t="str">
        <f t="shared" si="107"/>
        <v xml:space="preserve"> </v>
      </c>
      <c r="J977" s="61" t="str">
        <f t="shared" si="108"/>
        <v xml:space="preserve"> </v>
      </c>
      <c r="K977" s="59" t="str">
        <f t="shared" si="109"/>
        <v xml:space="preserve"> </v>
      </c>
      <c r="L977" s="59" t="str">
        <f t="shared" si="110"/>
        <v xml:space="preserve"> </v>
      </c>
      <c r="W977" s="97">
        <f>DATA!A970</f>
        <v>408</v>
      </c>
      <c r="X977" s="97">
        <f>DATA!B970</f>
        <v>88</v>
      </c>
      <c r="Y977" s="39">
        <f>DATA!C970</f>
        <v>42.512820634064873</v>
      </c>
      <c r="Z977" s="38">
        <f>DATA!D970</f>
        <v>0.83657604313250822</v>
      </c>
      <c r="AA977" s="38">
        <f>DATA!E970</f>
        <v>1.7583116639550318</v>
      </c>
    </row>
    <row r="978" spans="1:27" x14ac:dyDescent="0.35">
      <c r="A978" s="2" t="s">
        <v>1040</v>
      </c>
      <c r="B978" s="3"/>
      <c r="C978" s="58">
        <f t="shared" si="105"/>
        <v>0</v>
      </c>
      <c r="D978" s="3"/>
      <c r="E978" s="58">
        <f t="shared" si="106"/>
        <v>0</v>
      </c>
      <c r="F978" s="43"/>
      <c r="G978" s="4"/>
      <c r="H978" s="43"/>
      <c r="I978" s="61" t="str">
        <f t="shared" si="107"/>
        <v xml:space="preserve"> </v>
      </c>
      <c r="J978" s="61" t="str">
        <f t="shared" si="108"/>
        <v xml:space="preserve"> </v>
      </c>
      <c r="K978" s="59" t="str">
        <f t="shared" si="109"/>
        <v xml:space="preserve"> </v>
      </c>
      <c r="L978" s="59" t="str">
        <f t="shared" si="110"/>
        <v xml:space="preserve"> </v>
      </c>
      <c r="W978" s="97">
        <f>DATA!A971</f>
        <v>408</v>
      </c>
      <c r="X978" s="97">
        <f>DATA!B971</f>
        <v>89</v>
      </c>
      <c r="Y978" s="39">
        <f>DATA!C971</f>
        <v>43.349396677197383</v>
      </c>
      <c r="Z978" s="38">
        <f>DATA!D971</f>
        <v>0.84083265905097981</v>
      </c>
      <c r="AA978" s="38">
        <f>DATA!E971</f>
        <v>1.7818977699406751</v>
      </c>
    </row>
    <row r="979" spans="1:27" x14ac:dyDescent="0.35">
      <c r="A979" s="2" t="s">
        <v>1041</v>
      </c>
      <c r="B979" s="3"/>
      <c r="C979" s="58">
        <f t="shared" si="105"/>
        <v>0</v>
      </c>
      <c r="D979" s="3"/>
      <c r="E979" s="58">
        <f t="shared" si="106"/>
        <v>0</v>
      </c>
      <c r="F979" s="43"/>
      <c r="G979" s="4"/>
      <c r="H979" s="43"/>
      <c r="I979" s="61" t="str">
        <f t="shared" si="107"/>
        <v xml:space="preserve"> </v>
      </c>
      <c r="J979" s="61" t="str">
        <f t="shared" si="108"/>
        <v xml:space="preserve"> </v>
      </c>
      <c r="K979" s="59" t="str">
        <f t="shared" si="109"/>
        <v xml:space="preserve"> </v>
      </c>
      <c r="L979" s="59" t="str">
        <f t="shared" si="110"/>
        <v xml:space="preserve"> </v>
      </c>
      <c r="W979" s="97">
        <f>DATA!A972</f>
        <v>408</v>
      </c>
      <c r="X979" s="97">
        <f>DATA!B972</f>
        <v>90</v>
      </c>
      <c r="Y979" s="39">
        <f>DATA!C972</f>
        <v>44.190229336248358</v>
      </c>
      <c r="Z979" s="38">
        <f>DATA!D972</f>
        <v>0.84493563220228118</v>
      </c>
      <c r="AA979" s="38">
        <f>DATA!E972</f>
        <v>1.8051846081442806</v>
      </c>
    </row>
    <row r="980" spans="1:27" x14ac:dyDescent="0.35">
      <c r="A980" s="2" t="s">
        <v>1042</v>
      </c>
      <c r="B980" s="3"/>
      <c r="C980" s="58">
        <f t="shared" si="105"/>
        <v>0</v>
      </c>
      <c r="D980" s="3"/>
      <c r="E980" s="58">
        <f t="shared" si="106"/>
        <v>0</v>
      </c>
      <c r="F980" s="43"/>
      <c r="G980" s="4"/>
      <c r="H980" s="43"/>
      <c r="I980" s="61" t="str">
        <f t="shared" si="107"/>
        <v xml:space="preserve"> </v>
      </c>
      <c r="J980" s="61" t="str">
        <f t="shared" si="108"/>
        <v xml:space="preserve"> </v>
      </c>
      <c r="K980" s="59" t="str">
        <f t="shared" si="109"/>
        <v xml:space="preserve"> </v>
      </c>
      <c r="L980" s="59" t="str">
        <f t="shared" si="110"/>
        <v xml:space="preserve"> </v>
      </c>
      <c r="W980" s="97">
        <f>DATA!A973</f>
        <v>408</v>
      </c>
      <c r="X980" s="97">
        <f>DATA!B973</f>
        <v>91</v>
      </c>
      <c r="Y980" s="39">
        <f>DATA!C973</f>
        <v>45.035164968450644</v>
      </c>
      <c r="Z980" s="38">
        <f>DATA!D973</f>
        <v>0.84888574437278308</v>
      </c>
      <c r="AA980" s="38">
        <f>DATA!E973</f>
        <v>1.8281657063064503</v>
      </c>
    </row>
    <row r="981" spans="1:27" x14ac:dyDescent="0.35">
      <c r="A981" s="2" t="s">
        <v>1043</v>
      </c>
      <c r="B981" s="3"/>
      <c r="C981" s="58">
        <f t="shared" si="105"/>
        <v>0</v>
      </c>
      <c r="D981" s="3"/>
      <c r="E981" s="58">
        <f t="shared" si="106"/>
        <v>0</v>
      </c>
      <c r="F981" s="43"/>
      <c r="G981" s="4"/>
      <c r="H981" s="43"/>
      <c r="I981" s="61" t="str">
        <f t="shared" si="107"/>
        <v xml:space="preserve"> </v>
      </c>
      <c r="J981" s="61" t="str">
        <f t="shared" si="108"/>
        <v xml:space="preserve"> </v>
      </c>
      <c r="K981" s="59" t="str">
        <f t="shared" si="109"/>
        <v xml:space="preserve"> </v>
      </c>
      <c r="L981" s="59" t="str">
        <f t="shared" si="110"/>
        <v xml:space="preserve"> </v>
      </c>
      <c r="W981" s="97">
        <f>DATA!A974</f>
        <v>408</v>
      </c>
      <c r="X981" s="97">
        <f>DATA!B974</f>
        <v>92</v>
      </c>
      <c r="Y981" s="39">
        <f>DATA!C974</f>
        <v>45.884050712823424</v>
      </c>
      <c r="Z981" s="38">
        <f>DATA!D974</f>
        <v>0.85268383859266095</v>
      </c>
      <c r="AA981" s="38">
        <f>DATA!E974</f>
        <v>1.8508351695131209</v>
      </c>
    </row>
    <row r="982" spans="1:27" x14ac:dyDescent="0.35">
      <c r="A982" s="2" t="s">
        <v>1044</v>
      </c>
      <c r="B982" s="3"/>
      <c r="C982" s="58">
        <f t="shared" si="105"/>
        <v>0</v>
      </c>
      <c r="D982" s="3"/>
      <c r="E982" s="58">
        <f t="shared" si="106"/>
        <v>0</v>
      </c>
      <c r="F982" s="43"/>
      <c r="G982" s="4"/>
      <c r="H982" s="43"/>
      <c r="I982" s="61" t="str">
        <f t="shared" si="107"/>
        <v xml:space="preserve"> </v>
      </c>
      <c r="J982" s="61" t="str">
        <f t="shared" si="108"/>
        <v xml:space="preserve"> </v>
      </c>
      <c r="K982" s="59" t="str">
        <f t="shared" si="109"/>
        <v xml:space="preserve"> </v>
      </c>
      <c r="L982" s="59" t="str">
        <f t="shared" si="110"/>
        <v xml:space="preserve"> </v>
      </c>
      <c r="W982" s="97">
        <f>DATA!A975</f>
        <v>408</v>
      </c>
      <c r="X982" s="97">
        <f>DATA!B975</f>
        <v>93</v>
      </c>
      <c r="Y982" s="39">
        <f>DATA!C975</f>
        <v>46.736734551416085</v>
      </c>
      <c r="Z982" s="38">
        <f>DATA!D975</f>
        <v>0.85633081723212179</v>
      </c>
      <c r="AA982" s="38">
        <f>DATA!E975</f>
        <v>1.8731876721344385</v>
      </c>
    </row>
    <row r="983" spans="1:27" x14ac:dyDescent="0.35">
      <c r="A983" s="2" t="s">
        <v>1045</v>
      </c>
      <c r="B983" s="3"/>
      <c r="C983" s="58">
        <f t="shared" si="105"/>
        <v>0</v>
      </c>
      <c r="D983" s="3"/>
      <c r="E983" s="58">
        <f t="shared" si="106"/>
        <v>0</v>
      </c>
      <c r="F983" s="43"/>
      <c r="G983" s="4"/>
      <c r="H983" s="43"/>
      <c r="I983" s="61" t="str">
        <f t="shared" si="107"/>
        <v xml:space="preserve"> </v>
      </c>
      <c r="J983" s="61" t="str">
        <f t="shared" si="108"/>
        <v xml:space="preserve"> </v>
      </c>
      <c r="K983" s="59" t="str">
        <f t="shared" si="109"/>
        <v xml:space="preserve"> </v>
      </c>
      <c r="L983" s="59" t="str">
        <f t="shared" si="110"/>
        <v xml:space="preserve"> </v>
      </c>
      <c r="W983" s="97">
        <f>DATA!A976</f>
        <v>408</v>
      </c>
      <c r="X983" s="97">
        <f>DATA!B976</f>
        <v>94</v>
      </c>
      <c r="Y983" s="39">
        <f>DATA!C976</f>
        <v>47.593065368648212</v>
      </c>
      <c r="Z983" s="38">
        <f>DATA!D976</f>
        <v>0.8598276400873015</v>
      </c>
      <c r="AA983" s="38">
        <f>DATA!E976</f>
        <v>1.8952184484150885</v>
      </c>
    </row>
    <row r="984" spans="1:27" x14ac:dyDescent="0.35">
      <c r="A984" s="2" t="s">
        <v>1046</v>
      </c>
      <c r="B984" s="3"/>
      <c r="C984" s="58">
        <f t="shared" si="105"/>
        <v>0</v>
      </c>
      <c r="D984" s="3"/>
      <c r="E984" s="58">
        <f t="shared" si="106"/>
        <v>0</v>
      </c>
      <c r="F984" s="43"/>
      <c r="G984" s="4"/>
      <c r="H984" s="43"/>
      <c r="I984" s="61" t="str">
        <f t="shared" si="107"/>
        <v xml:space="preserve"> </v>
      </c>
      <c r="J984" s="61" t="str">
        <f t="shared" si="108"/>
        <v xml:space="preserve"> </v>
      </c>
      <c r="K984" s="59" t="str">
        <f t="shared" si="109"/>
        <v xml:space="preserve"> </v>
      </c>
      <c r="L984" s="59" t="str">
        <f t="shared" si="110"/>
        <v xml:space="preserve"> </v>
      </c>
      <c r="W984" s="97">
        <f>DATA!A977</f>
        <v>408</v>
      </c>
      <c r="X984" s="97">
        <f>DATA!B977</f>
        <v>95</v>
      </c>
      <c r="Y984" s="39">
        <f>DATA!C977</f>
        <v>48.452893008735508</v>
      </c>
      <c r="Z984" s="38">
        <f>DATA!D977</f>
        <v>0.8631753224586447</v>
      </c>
      <c r="AA984" s="38">
        <f>DATA!E977</f>
        <v>1.9169232818110515</v>
      </c>
    </row>
    <row r="985" spans="1:27" x14ac:dyDescent="0.35">
      <c r="A985" s="2" t="s">
        <v>1047</v>
      </c>
      <c r="B985" s="3"/>
      <c r="C985" s="58">
        <f t="shared" si="105"/>
        <v>0</v>
      </c>
      <c r="D985" s="3"/>
      <c r="E985" s="58">
        <f t="shared" si="106"/>
        <v>0</v>
      </c>
      <c r="F985" s="43"/>
      <c r="G985" s="4"/>
      <c r="H985" s="43"/>
      <c r="I985" s="61" t="str">
        <f t="shared" si="107"/>
        <v xml:space="preserve"> </v>
      </c>
      <c r="J985" s="61" t="str">
        <f t="shared" si="108"/>
        <v xml:space="preserve"> </v>
      </c>
      <c r="K985" s="59" t="str">
        <f t="shared" si="109"/>
        <v xml:space="preserve"> </v>
      </c>
      <c r="L985" s="59" t="str">
        <f t="shared" si="110"/>
        <v xml:space="preserve"> </v>
      </c>
      <c r="W985" s="97">
        <f>DATA!A978</f>
        <v>408</v>
      </c>
      <c r="X985" s="97">
        <f>DATA!B978</f>
        <v>96</v>
      </c>
      <c r="Y985" s="39">
        <f>DATA!C978</f>
        <v>49.316068331194153</v>
      </c>
      <c r="Z985" s="38">
        <f>DATA!D978</f>
        <v>0.86637493322381509</v>
      </c>
      <c r="AA985" s="38">
        <f>DATA!E978</f>
        <v>1.9382984931695841</v>
      </c>
    </row>
    <row r="986" spans="1:27" x14ac:dyDescent="0.35">
      <c r="A986" s="2" t="s">
        <v>1048</v>
      </c>
      <c r="B986" s="3"/>
      <c r="C986" s="58">
        <f t="shared" si="105"/>
        <v>0</v>
      </c>
      <c r="D986" s="3"/>
      <c r="E986" s="58">
        <f t="shared" si="106"/>
        <v>0</v>
      </c>
      <c r="F986" s="43"/>
      <c r="G986" s="4"/>
      <c r="H986" s="43"/>
      <c r="I986" s="61" t="str">
        <f t="shared" si="107"/>
        <v xml:space="preserve"> </v>
      </c>
      <c r="J986" s="61" t="str">
        <f t="shared" si="108"/>
        <v xml:space="preserve"> </v>
      </c>
      <c r="K986" s="59" t="str">
        <f t="shared" si="109"/>
        <v xml:space="preserve"> </v>
      </c>
      <c r="L986" s="59" t="str">
        <f t="shared" si="110"/>
        <v xml:space="preserve"> </v>
      </c>
      <c r="W986" s="97">
        <f>DATA!A979</f>
        <v>408</v>
      </c>
      <c r="X986" s="97">
        <f>DATA!B979</f>
        <v>97</v>
      </c>
      <c r="Y986" s="39">
        <f>DATA!C979</f>
        <v>50.182443264417969</v>
      </c>
      <c r="Z986" s="38">
        <f>DATA!D979</f>
        <v>0.86942759290824156</v>
      </c>
      <c r="AA986" s="38">
        <f>DATA!E979</f>
        <v>1.9593409278503406</v>
      </c>
    </row>
    <row r="987" spans="1:27" x14ac:dyDescent="0.35">
      <c r="A987" s="2" t="s">
        <v>1049</v>
      </c>
      <c r="B987" s="3"/>
      <c r="C987" s="58">
        <f t="shared" si="105"/>
        <v>0</v>
      </c>
      <c r="D987" s="3"/>
      <c r="E987" s="58">
        <f t="shared" si="106"/>
        <v>0</v>
      </c>
      <c r="F987" s="43"/>
      <c r="G987" s="4"/>
      <c r="H987" s="43"/>
      <c r="I987" s="61" t="str">
        <f t="shared" si="107"/>
        <v xml:space="preserve"> </v>
      </c>
      <c r="J987" s="61" t="str">
        <f t="shared" si="108"/>
        <v xml:space="preserve"> </v>
      </c>
      <c r="K987" s="59" t="str">
        <f t="shared" si="109"/>
        <v xml:space="preserve"> </v>
      </c>
      <c r="L987" s="59" t="str">
        <f t="shared" si="110"/>
        <v xml:space="preserve"> </v>
      </c>
      <c r="W987" s="97">
        <f>DATA!A980</f>
        <v>408</v>
      </c>
      <c r="X987" s="97">
        <f>DATA!B980</f>
        <v>98</v>
      </c>
      <c r="Y987" s="39">
        <f>DATA!C980</f>
        <v>51.051870857326207</v>
      </c>
      <c r="Z987" s="38">
        <f>DATA!D980</f>
        <v>0.87233447175499634</v>
      </c>
      <c r="AA987" s="38">
        <f>DATA!E980</f>
        <v>1.9800479418860122</v>
      </c>
    </row>
    <row r="988" spans="1:27" x14ac:dyDescent="0.35">
      <c r="A988" s="2" t="s">
        <v>1050</v>
      </c>
      <c r="B988" s="3"/>
      <c r="C988" s="58">
        <f t="shared" si="105"/>
        <v>0</v>
      </c>
      <c r="D988" s="3"/>
      <c r="E988" s="58">
        <f t="shared" si="106"/>
        <v>0</v>
      </c>
      <c r="F988" s="43"/>
      <c r="G988" s="4"/>
      <c r="H988" s="43"/>
      <c r="I988" s="61" t="str">
        <f t="shared" si="107"/>
        <v xml:space="preserve"> </v>
      </c>
      <c r="J988" s="61" t="str">
        <f t="shared" si="108"/>
        <v xml:space="preserve"> </v>
      </c>
      <c r="K988" s="59" t="str">
        <f t="shared" si="109"/>
        <v xml:space="preserve"> </v>
      </c>
      <c r="L988" s="59" t="str">
        <f t="shared" si="110"/>
        <v xml:space="preserve"> </v>
      </c>
      <c r="W988" s="97">
        <f>DATA!A981</f>
        <v>408</v>
      </c>
      <c r="X988" s="97">
        <f>DATA!B981</f>
        <v>99</v>
      </c>
      <c r="Y988" s="39">
        <f>DATA!C981</f>
        <v>51.924205329081204</v>
      </c>
      <c r="Z988" s="38">
        <f>DATA!D981</f>
        <v>0.8750967877971263</v>
      </c>
      <c r="AA988" s="38">
        <f>DATA!E981</f>
        <v>2.0004173872806552</v>
      </c>
    </row>
    <row r="989" spans="1:27" x14ac:dyDescent="0.35">
      <c r="A989" s="2" t="s">
        <v>1051</v>
      </c>
      <c r="B989" s="3"/>
      <c r="C989" s="58">
        <f t="shared" si="105"/>
        <v>0</v>
      </c>
      <c r="D989" s="3"/>
      <c r="E989" s="58">
        <f t="shared" si="106"/>
        <v>0</v>
      </c>
      <c r="F989" s="43"/>
      <c r="G989" s="4"/>
      <c r="H989" s="43"/>
      <c r="I989" s="61" t="str">
        <f t="shared" si="107"/>
        <v xml:space="preserve"> </v>
      </c>
      <c r="J989" s="61" t="str">
        <f t="shared" si="108"/>
        <v xml:space="preserve"> </v>
      </c>
      <c r="K989" s="59" t="str">
        <f t="shared" si="109"/>
        <v xml:space="preserve"> </v>
      </c>
      <c r="L989" s="59" t="str">
        <f t="shared" si="110"/>
        <v xml:space="preserve"> </v>
      </c>
      <c r="W989" s="97">
        <f>DATA!A982</f>
        <v>408</v>
      </c>
      <c r="X989" s="97">
        <f>DATA!B982</f>
        <v>100</v>
      </c>
      <c r="Y989" s="39">
        <f>DATA!C982</f>
        <v>52.799302116878337</v>
      </c>
      <c r="Z989" s="38">
        <f>DATA!D982</f>
        <v>0.87771580493399171</v>
      </c>
      <c r="AA989" s="38">
        <f>DATA!E982</f>
        <v>2.0204475965431188</v>
      </c>
    </row>
    <row r="990" spans="1:27" x14ac:dyDescent="0.35">
      <c r="A990" s="2" t="s">
        <v>1052</v>
      </c>
      <c r="B990" s="3"/>
      <c r="C990" s="58">
        <f t="shared" si="105"/>
        <v>0</v>
      </c>
      <c r="D990" s="3"/>
      <c r="E990" s="58">
        <f t="shared" si="106"/>
        <v>0</v>
      </c>
      <c r="F990" s="43"/>
      <c r="G990" s="4"/>
      <c r="H990" s="43"/>
      <c r="I990" s="61" t="str">
        <f t="shared" si="107"/>
        <v xml:space="preserve"> </v>
      </c>
      <c r="J990" s="61" t="str">
        <f t="shared" si="108"/>
        <v xml:space="preserve"> </v>
      </c>
      <c r="K990" s="59" t="str">
        <f t="shared" si="109"/>
        <v xml:space="preserve"> </v>
      </c>
      <c r="L990" s="59" t="str">
        <f t="shared" si="110"/>
        <v xml:space="preserve"> </v>
      </c>
      <c r="W990" s="97">
        <f>DATA!A983</f>
        <v>408</v>
      </c>
      <c r="X990" s="97">
        <f>DATA!B983</f>
        <v>101</v>
      </c>
      <c r="Y990" s="39">
        <f>DATA!C983</f>
        <v>53.677017921812322</v>
      </c>
      <c r="Z990" s="38">
        <f>DATA!D983</f>
        <v>0.88019283101432322</v>
      </c>
      <c r="AA990" s="38">
        <f>DATA!E983</f>
        <v>2.0401373665516158</v>
      </c>
    </row>
    <row r="991" spans="1:27" x14ac:dyDescent="0.35">
      <c r="A991" s="2" t="s">
        <v>1053</v>
      </c>
      <c r="B991" s="3"/>
      <c r="C991" s="58">
        <f t="shared" si="105"/>
        <v>0</v>
      </c>
      <c r="D991" s="3"/>
      <c r="E991" s="58">
        <f t="shared" si="106"/>
        <v>0</v>
      </c>
      <c r="F991" s="43"/>
      <c r="G991" s="4"/>
      <c r="H991" s="43"/>
      <c r="I991" s="61" t="str">
        <f t="shared" si="107"/>
        <v xml:space="preserve"> </v>
      </c>
      <c r="J991" s="61" t="str">
        <f t="shared" si="108"/>
        <v xml:space="preserve"> </v>
      </c>
      <c r="K991" s="59" t="str">
        <f t="shared" si="109"/>
        <v xml:space="preserve"> </v>
      </c>
      <c r="L991" s="59" t="str">
        <f t="shared" si="110"/>
        <v xml:space="preserve"> </v>
      </c>
      <c r="W991" s="97">
        <f>DATA!A984</f>
        <v>408</v>
      </c>
      <c r="X991" s="97">
        <f>DATA!B984</f>
        <v>102</v>
      </c>
      <c r="Y991" s="39">
        <f>DATA!C984</f>
        <v>54.557210752826649</v>
      </c>
      <c r="Z991" s="38">
        <f>DATA!D984</f>
        <v>0.8825292159279865</v>
      </c>
      <c r="AA991" s="38">
        <f>DATA!E984</f>
        <v>2.0594859418436671</v>
      </c>
    </row>
    <row r="992" spans="1:27" x14ac:dyDescent="0.35">
      <c r="A992" s="2" t="s">
        <v>1054</v>
      </c>
      <c r="B992" s="3"/>
      <c r="C992" s="58">
        <f t="shared" si="105"/>
        <v>0</v>
      </c>
      <c r="D992" s="3"/>
      <c r="E992" s="58">
        <f t="shared" si="106"/>
        <v>0</v>
      </c>
      <c r="F992" s="43"/>
      <c r="G992" s="4"/>
      <c r="H992" s="43"/>
      <c r="I992" s="61" t="str">
        <f t="shared" si="107"/>
        <v xml:space="preserve"> </v>
      </c>
      <c r="J992" s="61" t="str">
        <f t="shared" si="108"/>
        <v xml:space="preserve"> </v>
      </c>
      <c r="K992" s="59" t="str">
        <f t="shared" si="109"/>
        <v xml:space="preserve"> </v>
      </c>
      <c r="L992" s="59" t="str">
        <f t="shared" si="110"/>
        <v xml:space="preserve"> </v>
      </c>
      <c r="W992" s="97">
        <f>DATA!A985</f>
        <v>408</v>
      </c>
      <c r="X992" s="97">
        <f>DATA!B985</f>
        <v>103</v>
      </c>
      <c r="Y992" s="39">
        <f>DATA!C985</f>
        <v>55.43973996875463</v>
      </c>
      <c r="Z992" s="38">
        <f>DATA!D985</f>
        <v>0.88472634970830555</v>
      </c>
      <c r="AA992" s="38">
        <f>DATA!E985</f>
        <v>2.0784929974232922</v>
      </c>
    </row>
    <row r="993" spans="1:27" x14ac:dyDescent="0.35">
      <c r="A993" s="2" t="s">
        <v>1055</v>
      </c>
      <c r="B993" s="3"/>
      <c r="C993" s="58">
        <f t="shared" si="105"/>
        <v>0</v>
      </c>
      <c r="D993" s="3"/>
      <c r="E993" s="58">
        <f t="shared" si="106"/>
        <v>0</v>
      </c>
      <c r="F993" s="43"/>
      <c r="G993" s="4"/>
      <c r="H993" s="43"/>
      <c r="I993" s="61" t="str">
        <f t="shared" si="107"/>
        <v xml:space="preserve"> </v>
      </c>
      <c r="J993" s="61" t="str">
        <f t="shared" si="108"/>
        <v xml:space="preserve"> </v>
      </c>
      <c r="K993" s="59" t="str">
        <f t="shared" si="109"/>
        <v xml:space="preserve"> </v>
      </c>
      <c r="L993" s="59" t="str">
        <f t="shared" si="110"/>
        <v xml:space="preserve"> </v>
      </c>
      <c r="W993" s="97">
        <f>DATA!A986</f>
        <v>408</v>
      </c>
      <c r="X993" s="97">
        <f>DATA!B986</f>
        <v>104</v>
      </c>
      <c r="Y993" s="39">
        <f>DATA!C986</f>
        <v>56.324466318462939</v>
      </c>
      <c r="Z993" s="38">
        <f>DATA!D986</f>
        <v>0.88678566064744402</v>
      </c>
      <c r="AA993" s="38">
        <f>DATA!E986</f>
        <v>2.0971586211746365</v>
      </c>
    </row>
    <row r="994" spans="1:27" x14ac:dyDescent="0.35">
      <c r="A994" s="2" t="s">
        <v>1056</v>
      </c>
      <c r="B994" s="3"/>
      <c r="C994" s="58">
        <f t="shared" si="105"/>
        <v>0</v>
      </c>
      <c r="D994" s="3"/>
      <c r="E994" s="58">
        <f t="shared" si="106"/>
        <v>0</v>
      </c>
      <c r="F994" s="43"/>
      <c r="G994" s="4"/>
      <c r="H994" s="43"/>
      <c r="I994" s="61" t="str">
        <f t="shared" si="107"/>
        <v xml:space="preserve"> </v>
      </c>
      <c r="J994" s="61" t="str">
        <f t="shared" si="108"/>
        <v xml:space="preserve"> </v>
      </c>
      <c r="K994" s="59" t="str">
        <f t="shared" si="109"/>
        <v xml:space="preserve"> </v>
      </c>
      <c r="L994" s="59" t="str">
        <f t="shared" si="110"/>
        <v xml:space="preserve"> </v>
      </c>
      <c r="W994" s="97">
        <f>DATA!A987</f>
        <v>408</v>
      </c>
      <c r="X994" s="97">
        <f>DATA!B987</f>
        <v>105</v>
      </c>
      <c r="Y994" s="39">
        <f>DATA!C987</f>
        <v>57.211251979110386</v>
      </c>
      <c r="Z994" s="38">
        <f>DATA!D987</f>
        <v>0.88870861342615548</v>
      </c>
      <c r="AA994" s="38">
        <f>DATA!E987</f>
        <v>2.1154832959680823</v>
      </c>
    </row>
    <row r="995" spans="1:27" x14ac:dyDescent="0.35">
      <c r="A995" s="2" t="s">
        <v>1057</v>
      </c>
      <c r="B995" s="3"/>
      <c r="C995" s="58">
        <f t="shared" si="105"/>
        <v>0</v>
      </c>
      <c r="D995" s="3"/>
      <c r="E995" s="58">
        <f t="shared" si="106"/>
        <v>0</v>
      </c>
      <c r="F995" s="43"/>
      <c r="G995" s="4"/>
      <c r="H995" s="43"/>
      <c r="I995" s="61" t="str">
        <f t="shared" si="107"/>
        <v xml:space="preserve"> </v>
      </c>
      <c r="J995" s="61" t="str">
        <f t="shared" si="108"/>
        <v xml:space="preserve"> </v>
      </c>
      <c r="K995" s="59" t="str">
        <f t="shared" si="109"/>
        <v xml:space="preserve"> </v>
      </c>
      <c r="L995" s="59" t="str">
        <f t="shared" si="110"/>
        <v xml:space="preserve"> </v>
      </c>
      <c r="W995" s="97">
        <f>DATA!A988</f>
        <v>408</v>
      </c>
      <c r="X995" s="97">
        <f>DATA!B988</f>
        <v>106</v>
      </c>
      <c r="Y995" s="39">
        <f>DATA!C988</f>
        <v>58.099960592536533</v>
      </c>
      <c r="Z995" s="38">
        <f>DATA!D988</f>
        <v>0.89049670726013375</v>
      </c>
      <c r="AA995" s="38">
        <f>DATA!E988</f>
        <v>2.133467881541506</v>
      </c>
    </row>
    <row r="996" spans="1:27" x14ac:dyDescent="0.35">
      <c r="A996" s="2" t="s">
        <v>1058</v>
      </c>
      <c r="B996" s="3"/>
      <c r="C996" s="58">
        <f t="shared" si="105"/>
        <v>0</v>
      </c>
      <c r="D996" s="3"/>
      <c r="E996" s="58">
        <f t="shared" si="106"/>
        <v>0</v>
      </c>
      <c r="F996" s="43"/>
      <c r="G996" s="4"/>
      <c r="H996" s="43"/>
      <c r="I996" s="61" t="str">
        <f t="shared" si="107"/>
        <v xml:space="preserve"> </v>
      </c>
      <c r="J996" s="61" t="str">
        <f t="shared" si="108"/>
        <v xml:space="preserve"> </v>
      </c>
      <c r="K996" s="59" t="str">
        <f t="shared" si="109"/>
        <v xml:space="preserve"> </v>
      </c>
      <c r="L996" s="59" t="str">
        <f t="shared" si="110"/>
        <v xml:space="preserve"> </v>
      </c>
      <c r="W996" s="97">
        <f>DATA!A989</f>
        <v>408</v>
      </c>
      <c r="X996" s="97">
        <f>DATA!B989</f>
        <v>107</v>
      </c>
      <c r="Y996" s="39">
        <f>DATA!C989</f>
        <v>58.990457299796674</v>
      </c>
      <c r="Z996" s="38">
        <f>DATA!D989</f>
        <v>0.89215147406467743</v>
      </c>
      <c r="AA996" s="38">
        <f>DATA!E989</f>
        <v>2.1511135962355992</v>
      </c>
    </row>
    <row r="997" spans="1:27" x14ac:dyDescent="0.35">
      <c r="A997" s="2" t="s">
        <v>1059</v>
      </c>
      <c r="B997" s="3"/>
      <c r="C997" s="58">
        <f t="shared" si="105"/>
        <v>0</v>
      </c>
      <c r="D997" s="3"/>
      <c r="E997" s="58">
        <f t="shared" si="106"/>
        <v>0</v>
      </c>
      <c r="F997" s="43"/>
      <c r="G997" s="4"/>
      <c r="H997" s="43"/>
      <c r="I997" s="61" t="str">
        <f t="shared" si="107"/>
        <v xml:space="preserve"> </v>
      </c>
      <c r="J997" s="61" t="str">
        <f t="shared" si="108"/>
        <v xml:space="preserve"> </v>
      </c>
      <c r="K997" s="59" t="str">
        <f t="shared" si="109"/>
        <v xml:space="preserve"> </v>
      </c>
      <c r="L997" s="59" t="str">
        <f t="shared" si="110"/>
        <v xml:space="preserve"> </v>
      </c>
      <c r="W997" s="97">
        <f>DATA!A990</f>
        <v>408</v>
      </c>
      <c r="X997" s="97">
        <f>DATA!B990</f>
        <v>108</v>
      </c>
      <c r="Y997" s="39">
        <f>DATA!C990</f>
        <v>59.88260877386135</v>
      </c>
      <c r="Z997" s="38">
        <f>DATA!D990</f>
        <v>0.89367447663900812</v>
      </c>
      <c r="AA997" s="38">
        <f>DATA!E990</f>
        <v>2.1684219986582844</v>
      </c>
    </row>
    <row r="998" spans="1:27" x14ac:dyDescent="0.35">
      <c r="A998" s="2" t="s">
        <v>1060</v>
      </c>
      <c r="B998" s="3"/>
      <c r="C998" s="58">
        <f t="shared" si="105"/>
        <v>0</v>
      </c>
      <c r="D998" s="3"/>
      <c r="E998" s="58">
        <f t="shared" si="106"/>
        <v>0</v>
      </c>
      <c r="F998" s="43"/>
      <c r="G998" s="4"/>
      <c r="H998" s="43"/>
      <c r="I998" s="61" t="str">
        <f t="shared" si="107"/>
        <v xml:space="preserve"> </v>
      </c>
      <c r="J998" s="61" t="str">
        <f t="shared" si="108"/>
        <v xml:space="preserve"> </v>
      </c>
      <c r="K998" s="59" t="str">
        <f t="shared" si="109"/>
        <v xml:space="preserve"> </v>
      </c>
      <c r="L998" s="59" t="str">
        <f t="shared" si="110"/>
        <v xml:space="preserve"> </v>
      </c>
      <c r="W998" s="97">
        <f>DATA!A991</f>
        <v>408</v>
      </c>
      <c r="X998" s="97">
        <f>DATA!B991</f>
        <v>109</v>
      </c>
      <c r="Y998" s="39">
        <f>DATA!C991</f>
        <v>60.776283250500356</v>
      </c>
      <c r="Z998" s="38">
        <f>DATA!D991</f>
        <v>0.89506730687237912</v>
      </c>
      <c r="AA998" s="38">
        <f>DATA!E991</f>
        <v>2.1853949693490957</v>
      </c>
    </row>
    <row r="999" spans="1:27" x14ac:dyDescent="0.35">
      <c r="A999" s="2" t="s">
        <v>1061</v>
      </c>
      <c r="B999" s="3"/>
      <c r="C999" s="58">
        <f t="shared" si="105"/>
        <v>0</v>
      </c>
      <c r="D999" s="3"/>
      <c r="E999" s="58">
        <f t="shared" si="106"/>
        <v>0</v>
      </c>
      <c r="F999" s="43"/>
      <c r="G999" s="4"/>
      <c r="H999" s="43"/>
      <c r="I999" s="61" t="str">
        <f t="shared" si="107"/>
        <v xml:space="preserve"> </v>
      </c>
      <c r="J999" s="61" t="str">
        <f t="shared" si="108"/>
        <v xml:space="preserve"> </v>
      </c>
      <c r="K999" s="59" t="str">
        <f t="shared" si="109"/>
        <v xml:space="preserve"> </v>
      </c>
      <c r="L999" s="59" t="str">
        <f t="shared" si="110"/>
        <v xml:space="preserve"> </v>
      </c>
      <c r="W999" s="97">
        <f>DATA!A992</f>
        <v>408</v>
      </c>
      <c r="X999" s="97">
        <f>DATA!B992</f>
        <v>110</v>
      </c>
      <c r="Y999" s="39">
        <f>DATA!C992</f>
        <v>61.671350557372733</v>
      </c>
      <c r="Z999" s="38">
        <f>DATA!D992</f>
        <v>0.89633158397289847</v>
      </c>
      <c r="AA999" s="38">
        <f>DATA!E992</f>
        <v>2.2020346925101566</v>
      </c>
    </row>
    <row r="1000" spans="1:27" x14ac:dyDescent="0.35">
      <c r="A1000" s="2" t="s">
        <v>1062</v>
      </c>
      <c r="B1000" s="3"/>
      <c r="C1000" s="58">
        <f t="shared" si="105"/>
        <v>0</v>
      </c>
      <c r="D1000" s="3"/>
      <c r="E1000" s="58">
        <f t="shared" si="106"/>
        <v>0</v>
      </c>
      <c r="F1000" s="43"/>
      <c r="G1000" s="4"/>
      <c r="H1000" s="43"/>
      <c r="I1000" s="61" t="str">
        <f t="shared" si="107"/>
        <v xml:space="preserve"> </v>
      </c>
      <c r="J1000" s="61" t="str">
        <f t="shared" si="108"/>
        <v xml:space="preserve"> </v>
      </c>
      <c r="K1000" s="59" t="str">
        <f t="shared" si="109"/>
        <v xml:space="preserve"> </v>
      </c>
      <c r="L1000" s="59" t="str">
        <f t="shared" si="110"/>
        <v xml:space="preserve"> </v>
      </c>
      <c r="W1000" s="97">
        <f>DATA!A993</f>
        <v>408</v>
      </c>
      <c r="X1000" s="97">
        <f>DATA!B993</f>
        <v>111</v>
      </c>
      <c r="Y1000" s="39">
        <f>DATA!C993</f>
        <v>62.567682141345635</v>
      </c>
      <c r="Z1000" s="38">
        <f>DATA!D993</f>
        <v>0.89746895272086924</v>
      </c>
      <c r="AA1000" s="38">
        <f>DATA!E993</f>
        <v>2.2183436378659853</v>
      </c>
    </row>
    <row r="1001" spans="1:27" x14ac:dyDescent="0.35">
      <c r="A1001" s="2" t="s">
        <v>1063</v>
      </c>
      <c r="B1001" s="3"/>
      <c r="C1001" s="58">
        <f t="shared" si="105"/>
        <v>0</v>
      </c>
      <c r="D1001" s="3"/>
      <c r="E1001" s="58">
        <f t="shared" si="106"/>
        <v>0</v>
      </c>
      <c r="F1001" s="43"/>
      <c r="G1001" s="4"/>
      <c r="H1001" s="43"/>
      <c r="I1001" s="61" t="str">
        <f t="shared" si="107"/>
        <v xml:space="preserve"> </v>
      </c>
      <c r="J1001" s="61" t="str">
        <f t="shared" si="108"/>
        <v xml:space="preserve"> </v>
      </c>
      <c r="K1001" s="59" t="str">
        <f t="shared" si="109"/>
        <v xml:space="preserve"> </v>
      </c>
      <c r="L1001" s="59" t="str">
        <f t="shared" si="110"/>
        <v xml:space="preserve"> </v>
      </c>
      <c r="W1001" s="97">
        <f>DATA!A994</f>
        <v>408</v>
      </c>
      <c r="X1001" s="97">
        <f>DATA!B994</f>
        <v>112</v>
      </c>
      <c r="Y1001" s="39">
        <f>DATA!C994</f>
        <v>63.465151094066506</v>
      </c>
      <c r="Z1001" s="38">
        <f>DATA!D994</f>
        <v>0.89848108174784436</v>
      </c>
      <c r="AA1001" s="38">
        <f>DATA!E994</f>
        <v>2.2343245427099614</v>
      </c>
    </row>
    <row r="1002" spans="1:27" x14ac:dyDescent="0.35">
      <c r="A1002" s="2" t="s">
        <v>1064</v>
      </c>
      <c r="B1002" s="3"/>
      <c r="C1002" s="58">
        <f t="shared" si="105"/>
        <v>0</v>
      </c>
      <c r="D1002" s="3"/>
      <c r="E1002" s="58">
        <f t="shared" si="106"/>
        <v>0</v>
      </c>
      <c r="F1002" s="43"/>
      <c r="G1002" s="4"/>
      <c r="H1002" s="43"/>
      <c r="I1002" s="61" t="str">
        <f t="shared" si="107"/>
        <v xml:space="preserve"> </v>
      </c>
      <c r="J1002" s="61" t="str">
        <f t="shared" si="108"/>
        <v xml:space="preserve"> </v>
      </c>
      <c r="K1002" s="59" t="str">
        <f t="shared" si="109"/>
        <v xml:space="preserve"> </v>
      </c>
      <c r="L1002" s="59" t="str">
        <f t="shared" si="110"/>
        <v xml:space="preserve"> </v>
      </c>
      <c r="W1002" s="97">
        <f>DATA!A995</f>
        <v>408</v>
      </c>
      <c r="X1002" s="97">
        <f>DATA!B995</f>
        <v>113</v>
      </c>
      <c r="Y1002" s="39">
        <f>DATA!C995</f>
        <v>64.363632175814345</v>
      </c>
      <c r="Z1002" s="38">
        <f>DATA!D995</f>
        <v>0.89936966184255951</v>
      </c>
      <c r="AA1002" s="38">
        <f>DATA!E995</f>
        <v>2.2499803941907643</v>
      </c>
    </row>
    <row r="1003" spans="1:27" x14ac:dyDescent="0.35">
      <c r="A1003" s="2" t="s">
        <v>1065</v>
      </c>
      <c r="B1003" s="3"/>
      <c r="C1003" s="58">
        <f t="shared" si="105"/>
        <v>0</v>
      </c>
      <c r="D1003" s="3"/>
      <c r="E1003" s="58">
        <f t="shared" si="106"/>
        <v>0</v>
      </c>
      <c r="F1003" s="43"/>
      <c r="G1003" s="4"/>
      <c r="H1003" s="43"/>
      <c r="I1003" s="61" t="str">
        <f t="shared" si="107"/>
        <v xml:space="preserve"> </v>
      </c>
      <c r="J1003" s="61" t="str">
        <f t="shared" si="108"/>
        <v xml:space="preserve"> </v>
      </c>
      <c r="K1003" s="59" t="str">
        <f t="shared" si="109"/>
        <v xml:space="preserve"> </v>
      </c>
      <c r="L1003" s="59" t="str">
        <f t="shared" si="110"/>
        <v xml:space="preserve"> </v>
      </c>
      <c r="W1003" s="97">
        <f>DATA!A996</f>
        <v>408</v>
      </c>
      <c r="X1003" s="97">
        <f>DATA!B996</f>
        <v>114</v>
      </c>
      <c r="Y1003" s="39">
        <f>DATA!C996</f>
        <v>65.263001837656901</v>
      </c>
      <c r="Z1003" s="38">
        <f>DATA!D996</f>
        <v>0.90013640428514563</v>
      </c>
      <c r="AA1003" s="38">
        <f>DATA!E996</f>
        <v>2.2653144118876578</v>
      </c>
    </row>
    <row r="1004" spans="1:27" x14ac:dyDescent="0.35">
      <c r="A1004" s="2" t="s">
        <v>1066</v>
      </c>
      <c r="B1004" s="3"/>
      <c r="C1004" s="58">
        <f t="shared" si="105"/>
        <v>0</v>
      </c>
      <c r="D1004" s="3"/>
      <c r="E1004" s="58">
        <f t="shared" si="106"/>
        <v>0</v>
      </c>
      <c r="F1004" s="43"/>
      <c r="G1004" s="4"/>
      <c r="H1004" s="43"/>
      <c r="I1004" s="61" t="str">
        <f t="shared" si="107"/>
        <v xml:space="preserve"> </v>
      </c>
      <c r="J1004" s="61" t="str">
        <f t="shared" si="108"/>
        <v xml:space="preserve"> </v>
      </c>
      <c r="K1004" s="59" t="str">
        <f t="shared" si="109"/>
        <v xml:space="preserve"> </v>
      </c>
      <c r="L1004" s="59" t="str">
        <f t="shared" si="110"/>
        <v xml:space="preserve"> </v>
      </c>
      <c r="W1004" s="97">
        <f>DATA!A997</f>
        <v>408</v>
      </c>
      <c r="X1004" s="97">
        <f>DATA!B997</f>
        <v>115</v>
      </c>
      <c r="Y1004" s="39">
        <f>DATA!C997</f>
        <v>66.16313824194205</v>
      </c>
      <c r="Z1004" s="38">
        <f>DATA!D997</f>
        <v>0.90078303921042036</v>
      </c>
      <c r="AA1004" s="38">
        <f>DATA!E997</f>
        <v>2.2803300307190568</v>
      </c>
    </row>
    <row r="1005" spans="1:27" x14ac:dyDescent="0.35">
      <c r="A1005" s="2" t="s">
        <v>1067</v>
      </c>
      <c r="B1005" s="3"/>
      <c r="C1005" s="58">
        <f t="shared" si="105"/>
        <v>0</v>
      </c>
      <c r="D1005" s="3"/>
      <c r="E1005" s="58">
        <f t="shared" si="106"/>
        <v>0</v>
      </c>
      <c r="F1005" s="43"/>
      <c r="G1005" s="4"/>
      <c r="H1005" s="43"/>
      <c r="I1005" s="61" t="str">
        <f t="shared" si="107"/>
        <v xml:space="preserve"> </v>
      </c>
      <c r="J1005" s="61" t="str">
        <f t="shared" si="108"/>
        <v xml:space="preserve"> </v>
      </c>
      <c r="K1005" s="59" t="str">
        <f t="shared" si="109"/>
        <v xml:space="preserve"> </v>
      </c>
      <c r="L1005" s="59" t="str">
        <f t="shared" si="110"/>
        <v xml:space="preserve"> </v>
      </c>
      <c r="W1005" s="97">
        <f>DATA!A998</f>
        <v>408</v>
      </c>
      <c r="X1005" s="97">
        <f>DATA!B998</f>
        <v>116</v>
      </c>
      <c r="Y1005" s="39">
        <f>DATA!C998</f>
        <v>67.063921281152474</v>
      </c>
      <c r="Z1005" s="38">
        <f>DATA!D998</f>
        <v>0.90131131400140418</v>
      </c>
      <c r="AA1005" s="38">
        <f>DATA!E998</f>
        <v>2.2950308842244085</v>
      </c>
    </row>
    <row r="1006" spans="1:27" x14ac:dyDescent="0.35">
      <c r="A1006" s="2" t="s">
        <v>1068</v>
      </c>
      <c r="B1006" s="3"/>
      <c r="C1006" s="58">
        <f t="shared" si="105"/>
        <v>0</v>
      </c>
      <c r="D1006" s="3"/>
      <c r="E1006" s="58">
        <f t="shared" si="106"/>
        <v>0</v>
      </c>
      <c r="F1006" s="43"/>
      <c r="G1006" s="4"/>
      <c r="H1006" s="43"/>
      <c r="I1006" s="61" t="str">
        <f t="shared" si="107"/>
        <v xml:space="preserve"> </v>
      </c>
      <c r="J1006" s="61" t="str">
        <f t="shared" si="108"/>
        <v xml:space="preserve"> </v>
      </c>
      <c r="K1006" s="59" t="str">
        <f t="shared" si="109"/>
        <v xml:space="preserve"> </v>
      </c>
      <c r="L1006" s="59" t="str">
        <f t="shared" si="110"/>
        <v xml:space="preserve"> </v>
      </c>
      <c r="W1006" s="97">
        <f>DATA!A999</f>
        <v>408</v>
      </c>
      <c r="X1006" s="97">
        <f>DATA!B999</f>
        <v>117</v>
      </c>
      <c r="Y1006" s="39">
        <f>DATA!C999</f>
        <v>67.965232595153878</v>
      </c>
      <c r="Z1006" s="38">
        <f>DATA!D999</f>
        <v>0.90172299171413783</v>
      </c>
      <c r="AA1006" s="38">
        <f>DATA!E999</f>
        <v>2.309420788255145</v>
      </c>
    </row>
    <row r="1007" spans="1:27" x14ac:dyDescent="0.35">
      <c r="A1007" s="2" t="s">
        <v>1069</v>
      </c>
      <c r="B1007" s="3"/>
      <c r="C1007" s="58">
        <f t="shared" si="105"/>
        <v>0</v>
      </c>
      <c r="D1007" s="3"/>
      <c r="E1007" s="58">
        <f t="shared" si="106"/>
        <v>0</v>
      </c>
      <c r="F1007" s="43"/>
      <c r="G1007" s="4"/>
      <c r="H1007" s="43"/>
      <c r="I1007" s="61" t="str">
        <f t="shared" si="107"/>
        <v xml:space="preserve"> </v>
      </c>
      <c r="J1007" s="61" t="str">
        <f t="shared" si="108"/>
        <v xml:space="preserve"> </v>
      </c>
      <c r="K1007" s="59" t="str">
        <f t="shared" si="109"/>
        <v xml:space="preserve"> </v>
      </c>
      <c r="L1007" s="59" t="str">
        <f t="shared" si="110"/>
        <v xml:space="preserve"> </v>
      </c>
      <c r="W1007" s="97">
        <f>DATA!A1000</f>
        <v>408</v>
      </c>
      <c r="X1007" s="97">
        <f>DATA!B1000</f>
        <v>118</v>
      </c>
      <c r="Y1007" s="39">
        <f>DATA!C1000</f>
        <v>68.866955586868016</v>
      </c>
      <c r="Z1007" s="38">
        <f>DATA!D1000</f>
        <v>0.90201984953419156</v>
      </c>
      <c r="AA1007" s="38">
        <f>DATA!E1000</f>
        <v>2.3235037251062876</v>
      </c>
    </row>
    <row r="1008" spans="1:27" x14ac:dyDescent="0.35">
      <c r="A1008" s="2" t="s">
        <v>1070</v>
      </c>
      <c r="B1008" s="3"/>
      <c r="C1008" s="58">
        <f t="shared" si="105"/>
        <v>0</v>
      </c>
      <c r="D1008" s="3"/>
      <c r="E1008" s="58">
        <f t="shared" si="106"/>
        <v>0</v>
      </c>
      <c r="F1008" s="43"/>
      <c r="G1008" s="4"/>
      <c r="H1008" s="43"/>
      <c r="I1008" s="61" t="str">
        <f t="shared" si="107"/>
        <v xml:space="preserve"> </v>
      </c>
      <c r="J1008" s="61" t="str">
        <f t="shared" si="108"/>
        <v xml:space="preserve"> </v>
      </c>
      <c r="K1008" s="59" t="str">
        <f t="shared" si="109"/>
        <v xml:space="preserve"> </v>
      </c>
      <c r="L1008" s="59" t="str">
        <f t="shared" si="110"/>
        <v xml:space="preserve"> </v>
      </c>
      <c r="W1008" s="97">
        <f>DATA!A1001</f>
        <v>408</v>
      </c>
      <c r="X1008" s="97">
        <f>DATA!B1001</f>
        <v>119</v>
      </c>
      <c r="Y1008" s="39">
        <f>DATA!C1001</f>
        <v>69.768975436402201</v>
      </c>
      <c r="Z1008" s="38">
        <f>DATA!D1001</f>
        <v>0.90220367726613304</v>
      </c>
      <c r="AA1008" s="38">
        <f>DATA!E1001</f>
        <v>2.3372838281161852</v>
      </c>
    </row>
    <row r="1009" spans="1:27" x14ac:dyDescent="0.35">
      <c r="A1009" s="2" t="s">
        <v>1071</v>
      </c>
      <c r="B1009" s="3"/>
      <c r="C1009" s="58">
        <f t="shared" si="105"/>
        <v>0</v>
      </c>
      <c r="D1009" s="3"/>
      <c r="E1009" s="58">
        <f t="shared" si="106"/>
        <v>0</v>
      </c>
      <c r="F1009" s="43"/>
      <c r="G1009" s="4"/>
      <c r="H1009" s="43"/>
      <c r="I1009" s="61" t="str">
        <f t="shared" si="107"/>
        <v xml:space="preserve"> </v>
      </c>
      <c r="J1009" s="61" t="str">
        <f t="shared" si="108"/>
        <v xml:space="preserve"> </v>
      </c>
      <c r="K1009" s="59" t="str">
        <f t="shared" si="109"/>
        <v xml:space="preserve"> </v>
      </c>
      <c r="L1009" s="59" t="str">
        <f t="shared" si="110"/>
        <v xml:space="preserve"> </v>
      </c>
      <c r="W1009" s="97">
        <f>DATA!A1002</f>
        <v>408</v>
      </c>
      <c r="X1009" s="97">
        <f>DATA!B1002</f>
        <v>120</v>
      </c>
      <c r="Y1009" s="39">
        <f>DATA!C1002</f>
        <v>70.671179113668344</v>
      </c>
      <c r="Z1009" s="38">
        <f>DATA!D1002</f>
        <v>0.9022762758563232</v>
      </c>
      <c r="AA1009" s="38">
        <f>DATA!E1002</f>
        <v>2.3507653667579991</v>
      </c>
    </row>
    <row r="1010" spans="1:27" x14ac:dyDescent="0.35">
      <c r="A1010" s="2" t="s">
        <v>1072</v>
      </c>
      <c r="B1010" s="3"/>
      <c r="C1010" s="58">
        <f t="shared" si="105"/>
        <v>0</v>
      </c>
      <c r="D1010" s="3"/>
      <c r="E1010" s="58">
        <f t="shared" si="106"/>
        <v>0</v>
      </c>
      <c r="F1010" s="43"/>
      <c r="G1010" s="4"/>
      <c r="H1010" s="43"/>
      <c r="I1010" s="61" t="str">
        <f t="shared" si="107"/>
        <v xml:space="preserve"> </v>
      </c>
      <c r="J1010" s="61" t="str">
        <f t="shared" si="108"/>
        <v xml:space="preserve"> </v>
      </c>
      <c r="K1010" s="59" t="str">
        <f t="shared" si="109"/>
        <v xml:space="preserve"> </v>
      </c>
      <c r="L1010" s="59" t="str">
        <f t="shared" si="110"/>
        <v xml:space="preserve"> </v>
      </c>
      <c r="W1010" s="97">
        <f>DATA!A1003</f>
        <v>408</v>
      </c>
      <c r="X1010" s="97">
        <f>DATA!B1003</f>
        <v>121</v>
      </c>
      <c r="Y1010" s="39">
        <f>DATA!C1003</f>
        <v>71.573455389524668</v>
      </c>
      <c r="Z1010" s="38">
        <f>DATA!D1003</f>
        <v>0.9022394559498359</v>
      </c>
      <c r="AA1010" s="38">
        <f>DATA!E1003</f>
        <v>2.3639527322427463</v>
      </c>
    </row>
    <row r="1011" spans="1:27" x14ac:dyDescent="0.35">
      <c r="A1011" s="2" t="s">
        <v>1073</v>
      </c>
      <c r="B1011" s="3"/>
      <c r="C1011" s="58">
        <f t="shared" si="105"/>
        <v>0</v>
      </c>
      <c r="D1011" s="3"/>
      <c r="E1011" s="58">
        <f t="shared" si="106"/>
        <v>0</v>
      </c>
      <c r="F1011" s="43"/>
      <c r="G1011" s="4"/>
      <c r="H1011" s="43"/>
      <c r="I1011" s="61" t="str">
        <f t="shared" si="107"/>
        <v xml:space="preserve"> </v>
      </c>
      <c r="J1011" s="61" t="str">
        <f t="shared" si="108"/>
        <v xml:space="preserve"> </v>
      </c>
      <c r="K1011" s="59" t="str">
        <f t="shared" si="109"/>
        <v xml:space="preserve"> </v>
      </c>
      <c r="L1011" s="59" t="str">
        <f t="shared" si="110"/>
        <v xml:space="preserve"> </v>
      </c>
      <c r="W1011" s="97">
        <f>DATA!A1004</f>
        <v>408</v>
      </c>
      <c r="X1011" s="97">
        <f>DATA!B1004</f>
        <v>122</v>
      </c>
      <c r="Y1011" s="39">
        <f>DATA!C1004</f>
        <v>72.475694845474493</v>
      </c>
      <c r="Z1011" s="38">
        <f>DATA!D1004</f>
        <v>0.90209503648175726</v>
      </c>
      <c r="AA1011" s="38">
        <f>DATA!E1004</f>
        <v>2.3768504236501702</v>
      </c>
    </row>
    <row r="1012" spans="1:27" x14ac:dyDescent="0.35">
      <c r="A1012" s="2" t="s">
        <v>1074</v>
      </c>
      <c r="B1012" s="3"/>
      <c r="C1012" s="58">
        <f t="shared" si="105"/>
        <v>0</v>
      </c>
      <c r="D1012" s="3"/>
      <c r="E1012" s="58">
        <f t="shared" si="106"/>
        <v>0</v>
      </c>
      <c r="F1012" s="43"/>
      <c r="G1012" s="4"/>
      <c r="H1012" s="43"/>
      <c r="I1012" s="61" t="str">
        <f t="shared" si="107"/>
        <v xml:space="preserve"> </v>
      </c>
      <c r="J1012" s="61" t="str">
        <f t="shared" si="108"/>
        <v xml:space="preserve"> </v>
      </c>
      <c r="K1012" s="59" t="str">
        <f t="shared" si="109"/>
        <v xml:space="preserve"> </v>
      </c>
      <c r="L1012" s="59" t="str">
        <f t="shared" si="110"/>
        <v xml:space="preserve"> </v>
      </c>
      <c r="W1012" s="97">
        <f>DATA!A1005</f>
        <v>408</v>
      </c>
      <c r="X1012" s="97">
        <f>DATA!B1005</f>
        <v>123</v>
      </c>
      <c r="Y1012" s="39">
        <f>DATA!C1005</f>
        <v>73.377789881956261</v>
      </c>
      <c r="Z1012" s="38">
        <f>DATA!D1005</f>
        <v>0.90184484330378112</v>
      </c>
      <c r="AA1012" s="38">
        <f>DATA!E1005</f>
        <v>2.3894630346002494</v>
      </c>
    </row>
    <row r="1013" spans="1:27" x14ac:dyDescent="0.35">
      <c r="A1013" s="2" t="s">
        <v>1075</v>
      </c>
      <c r="B1013" s="3"/>
      <c r="C1013" s="58">
        <f t="shared" si="105"/>
        <v>0</v>
      </c>
      <c r="D1013" s="3"/>
      <c r="E1013" s="58">
        <f t="shared" si="106"/>
        <v>0</v>
      </c>
      <c r="F1013" s="43"/>
      <c r="G1013" s="4"/>
      <c r="H1013" s="43"/>
      <c r="I1013" s="61" t="str">
        <f t="shared" si="107"/>
        <v xml:space="preserve"> </v>
      </c>
      <c r="J1013" s="61" t="str">
        <f t="shared" si="108"/>
        <v xml:space="preserve"> </v>
      </c>
      <c r="K1013" s="59" t="str">
        <f t="shared" si="109"/>
        <v xml:space="preserve"> </v>
      </c>
      <c r="L1013" s="59" t="str">
        <f t="shared" si="110"/>
        <v xml:space="preserve"> </v>
      </c>
      <c r="W1013" s="97">
        <f>DATA!A1006</f>
        <v>408</v>
      </c>
      <c r="X1013" s="97">
        <f>DATA!B1006</f>
        <v>124</v>
      </c>
      <c r="Y1013" s="39">
        <f>DATA!C1006</f>
        <v>74.279634725260038</v>
      </c>
      <c r="Z1013" s="38">
        <f>DATA!D1006</f>
        <v>0.90149070784607943</v>
      </c>
      <c r="AA1013" s="38">
        <f>DATA!E1006</f>
        <v>2.4017952404749909</v>
      </c>
    </row>
    <row r="1014" spans="1:27" x14ac:dyDescent="0.35">
      <c r="A1014" s="2" t="s">
        <v>1076</v>
      </c>
      <c r="B1014" s="3"/>
      <c r="C1014" s="58">
        <f t="shared" si="105"/>
        <v>0</v>
      </c>
      <c r="D1014" s="3"/>
      <c r="E1014" s="58">
        <f t="shared" si="106"/>
        <v>0</v>
      </c>
      <c r="F1014" s="43"/>
      <c r="G1014" s="4"/>
      <c r="H1014" s="43"/>
      <c r="I1014" s="61" t="str">
        <f t="shared" si="107"/>
        <v xml:space="preserve"> </v>
      </c>
      <c r="J1014" s="61" t="str">
        <f t="shared" si="108"/>
        <v xml:space="preserve"> </v>
      </c>
      <c r="K1014" s="59" t="str">
        <f t="shared" si="109"/>
        <v xml:space="preserve"> </v>
      </c>
      <c r="L1014" s="59" t="str">
        <f t="shared" si="110"/>
        <v xml:space="preserve"> </v>
      </c>
      <c r="W1014" s="97">
        <f>DATA!A1007</f>
        <v>408</v>
      </c>
      <c r="X1014" s="97">
        <f>DATA!B1007</f>
        <v>125</v>
      </c>
      <c r="Y1014" s="39">
        <f>DATA!C1007</f>
        <v>75.181125433106118</v>
      </c>
      <c r="Z1014" s="38">
        <f>DATA!D1007</f>
        <v>0.90103446581495206</v>
      </c>
      <c r="AA1014" s="38">
        <f>DATA!E1007</f>
        <v>2.413851786197081</v>
      </c>
    </row>
    <row r="1015" spans="1:27" x14ac:dyDescent="0.35">
      <c r="A1015" s="2" t="s">
        <v>1077</v>
      </c>
      <c r="B1015" s="3"/>
      <c r="C1015" s="58">
        <f t="shared" si="105"/>
        <v>0</v>
      </c>
      <c r="D1015" s="3"/>
      <c r="E1015" s="58">
        <f t="shared" si="106"/>
        <v>0</v>
      </c>
      <c r="F1015" s="43"/>
      <c r="G1015" s="4"/>
      <c r="H1015" s="43"/>
      <c r="I1015" s="61" t="str">
        <f t="shared" si="107"/>
        <v xml:space="preserve"> </v>
      </c>
      <c r="J1015" s="61" t="str">
        <f t="shared" si="108"/>
        <v xml:space="preserve"> </v>
      </c>
      <c r="K1015" s="59" t="str">
        <f t="shared" si="109"/>
        <v xml:space="preserve"> </v>
      </c>
      <c r="L1015" s="59" t="str">
        <f t="shared" si="110"/>
        <v xml:space="preserve"> </v>
      </c>
      <c r="W1015" s="97">
        <f>DATA!A1008</f>
        <v>408</v>
      </c>
      <c r="X1015" s="97">
        <f>DATA!B1008</f>
        <v>126</v>
      </c>
      <c r="Y1015" s="39">
        <f>DATA!C1008</f>
        <v>76.082159898921077</v>
      </c>
      <c r="Z1015" s="38">
        <f>DATA!D1008</f>
        <v>0.90047795592662183</v>
      </c>
      <c r="AA1015" s="38">
        <f>DATA!E1008</f>
        <v>2.4256374745691724</v>
      </c>
    </row>
    <row r="1016" spans="1:27" x14ac:dyDescent="0.35">
      <c r="A1016" s="2" t="s">
        <v>1078</v>
      </c>
      <c r="B1016" s="3"/>
      <c r="C1016" s="58">
        <f t="shared" si="105"/>
        <v>0</v>
      </c>
      <c r="D1016" s="3"/>
      <c r="E1016" s="58">
        <f t="shared" si="106"/>
        <v>0</v>
      </c>
      <c r="F1016" s="43"/>
      <c r="G1016" s="4"/>
      <c r="H1016" s="43"/>
      <c r="I1016" s="61" t="str">
        <f t="shared" si="107"/>
        <v xml:space="preserve"> </v>
      </c>
      <c r="J1016" s="61" t="str">
        <f t="shared" si="108"/>
        <v xml:space="preserve"> </v>
      </c>
      <c r="K1016" s="59" t="str">
        <f t="shared" si="109"/>
        <v xml:space="preserve"> </v>
      </c>
      <c r="L1016" s="59" t="str">
        <f t="shared" si="110"/>
        <v xml:space="preserve"> </v>
      </c>
      <c r="W1016" s="97">
        <f>DATA!A1009</f>
        <v>408</v>
      </c>
      <c r="X1016" s="97">
        <f>DATA!B1009</f>
        <v>127</v>
      </c>
      <c r="Y1016" s="39">
        <f>DATA!C1009</f>
        <v>76.982637854847695</v>
      </c>
      <c r="Z1016" s="38">
        <f>DATA!D1009</f>
        <v>0.89982301867721759</v>
      </c>
      <c r="AA1016" s="38">
        <f>DATA!E1009</f>
        <v>2.4371571551749298</v>
      </c>
    </row>
    <row r="1017" spans="1:27" x14ac:dyDescent="0.35">
      <c r="A1017" s="2" t="s">
        <v>1079</v>
      </c>
      <c r="B1017" s="3"/>
      <c r="C1017" s="58">
        <f t="shared" si="105"/>
        <v>0</v>
      </c>
      <c r="D1017" s="3"/>
      <c r="E1017" s="58">
        <f t="shared" si="106"/>
        <v>0</v>
      </c>
      <c r="F1017" s="43"/>
      <c r="G1017" s="4"/>
      <c r="H1017" s="43"/>
      <c r="I1017" s="61" t="str">
        <f t="shared" si="107"/>
        <v xml:space="preserve"> </v>
      </c>
      <c r="J1017" s="61" t="str">
        <f t="shared" si="108"/>
        <v xml:space="preserve"> </v>
      </c>
      <c r="K1017" s="59" t="str">
        <f t="shared" si="109"/>
        <v xml:space="preserve"> </v>
      </c>
      <c r="L1017" s="59" t="str">
        <f t="shared" si="110"/>
        <v xml:space="preserve"> </v>
      </c>
      <c r="W1017" s="97">
        <f>DATA!A1010</f>
        <v>408</v>
      </c>
      <c r="X1017" s="97">
        <f>DATA!B1010</f>
        <v>128</v>
      </c>
      <c r="Y1017" s="39">
        <f>DATA!C1010</f>
        <v>77.882460873524906</v>
      </c>
      <c r="Z1017" s="38">
        <f>DATA!D1010</f>
        <v>0.89907149514907658</v>
      </c>
      <c r="AA1017" s="38">
        <f>DATA!E1010</f>
        <v>2.448415713840558</v>
      </c>
    </row>
    <row r="1018" spans="1:27" x14ac:dyDescent="0.35">
      <c r="A1018" s="2" t="s">
        <v>1080</v>
      </c>
      <c r="B1018" s="3"/>
      <c r="C1018" s="58">
        <f t="shared" si="105"/>
        <v>0</v>
      </c>
      <c r="D1018" s="3"/>
      <c r="E1018" s="58">
        <f t="shared" si="106"/>
        <v>0</v>
      </c>
      <c r="F1018" s="43"/>
      <c r="G1018" s="4"/>
      <c r="H1018" s="43"/>
      <c r="I1018" s="61" t="str">
        <f t="shared" si="107"/>
        <v xml:space="preserve"> </v>
      </c>
      <c r="J1018" s="61" t="str">
        <f t="shared" si="108"/>
        <v xml:space="preserve"> </v>
      </c>
      <c r="K1018" s="59" t="str">
        <f t="shared" si="109"/>
        <v xml:space="preserve"> </v>
      </c>
      <c r="L1018" s="59" t="str">
        <f t="shared" si="110"/>
        <v xml:space="preserve"> </v>
      </c>
      <c r="W1018" s="97">
        <f>DATA!A1011</f>
        <v>408</v>
      </c>
      <c r="X1018" s="97">
        <f>DATA!B1011</f>
        <v>129</v>
      </c>
      <c r="Y1018" s="39">
        <f>DATA!C1011</f>
        <v>78.781532368673993</v>
      </c>
      <c r="Z1018" s="38">
        <f>DATA!D1011</f>
        <v>0.89822522585368247</v>
      </c>
      <c r="AA1018" s="38">
        <f>DATA!E1011</f>
        <v>2.4594180626532465</v>
      </c>
    </row>
    <row r="1019" spans="1:27" x14ac:dyDescent="0.35">
      <c r="A1019" s="2" t="s">
        <v>1081</v>
      </c>
      <c r="B1019" s="3"/>
      <c r="C1019" s="58">
        <f t="shared" si="105"/>
        <v>0</v>
      </c>
      <c r="D1019" s="3"/>
      <c r="E1019" s="58">
        <f t="shared" si="106"/>
        <v>0</v>
      </c>
      <c r="F1019" s="43"/>
      <c r="G1019" s="4"/>
      <c r="H1019" s="43"/>
      <c r="I1019" s="61" t="str">
        <f t="shared" si="107"/>
        <v xml:space="preserve"> </v>
      </c>
      <c r="J1019" s="61" t="str">
        <f t="shared" si="108"/>
        <v xml:space="preserve"> </v>
      </c>
      <c r="K1019" s="59" t="str">
        <f t="shared" si="109"/>
        <v xml:space="preserve"> </v>
      </c>
      <c r="L1019" s="59" t="str">
        <f t="shared" si="110"/>
        <v xml:space="preserve"> </v>
      </c>
      <c r="W1019" s="97">
        <f>DATA!A1012</f>
        <v>408</v>
      </c>
      <c r="X1019" s="97">
        <f>DATA!B1012</f>
        <v>130</v>
      </c>
      <c r="Y1019" s="39">
        <f>DATA!C1012</f>
        <v>79.679757594527672</v>
      </c>
      <c r="Z1019" s="38">
        <f>DATA!D1012</f>
        <v>0.89728604961096892</v>
      </c>
      <c r="AA1019" s="38">
        <f>DATA!E1012</f>
        <v>2.4701691305309943</v>
      </c>
    </row>
    <row r="1020" spans="1:27" x14ac:dyDescent="0.35">
      <c r="A1020" s="2" t="s">
        <v>1082</v>
      </c>
      <c r="B1020" s="3"/>
      <c r="C1020" s="58">
        <f t="shared" si="105"/>
        <v>0</v>
      </c>
      <c r="D1020" s="3"/>
      <c r="E1020" s="58">
        <f t="shared" si="106"/>
        <v>0</v>
      </c>
      <c r="F1020" s="43"/>
      <c r="G1020" s="4"/>
      <c r="H1020" s="43"/>
      <c r="I1020" s="61" t="str">
        <f t="shared" si="107"/>
        <v xml:space="preserve"> </v>
      </c>
      <c r="J1020" s="61" t="str">
        <f t="shared" si="108"/>
        <v xml:space="preserve"> </v>
      </c>
      <c r="K1020" s="59" t="str">
        <f t="shared" si="109"/>
        <v xml:space="preserve"> </v>
      </c>
      <c r="L1020" s="59" t="str">
        <f t="shared" si="110"/>
        <v xml:space="preserve"> </v>
      </c>
      <c r="W1020" s="97">
        <f>DATA!A1013</f>
        <v>408</v>
      </c>
      <c r="X1020" s="97">
        <f>DATA!B1013</f>
        <v>131</v>
      </c>
      <c r="Y1020" s="39">
        <f>DATA!C1013</f>
        <v>80.577043644138641</v>
      </c>
      <c r="Z1020" s="38">
        <f>DATA!D1013</f>
        <v>0.89625580246523739</v>
      </c>
      <c r="AA1020" s="38">
        <f>DATA!E1013</f>
        <v>2.4806738543363647</v>
      </c>
    </row>
    <row r="1021" spans="1:27" x14ac:dyDescent="0.35">
      <c r="A1021" s="2" t="s">
        <v>1083</v>
      </c>
      <c r="B1021" s="3"/>
      <c r="C1021" s="58">
        <f t="shared" si="105"/>
        <v>0</v>
      </c>
      <c r="D1021" s="3"/>
      <c r="E1021" s="58">
        <f t="shared" si="106"/>
        <v>0</v>
      </c>
      <c r="F1021" s="43"/>
      <c r="G1021" s="4"/>
      <c r="H1021" s="43"/>
      <c r="I1021" s="61" t="str">
        <f t="shared" si="107"/>
        <v xml:space="preserve"> </v>
      </c>
      <c r="J1021" s="61" t="str">
        <f t="shared" si="108"/>
        <v xml:space="preserve"> </v>
      </c>
      <c r="K1021" s="59" t="str">
        <f t="shared" si="109"/>
        <v xml:space="preserve"> </v>
      </c>
      <c r="L1021" s="59" t="str">
        <f t="shared" si="110"/>
        <v xml:space="preserve"> </v>
      </c>
      <c r="W1021" s="97">
        <f>DATA!A1014</f>
        <v>408</v>
      </c>
      <c r="X1021" s="97">
        <f>DATA!B1014</f>
        <v>132</v>
      </c>
      <c r="Y1021" s="39">
        <f>DATA!C1014</f>
        <v>81.473299446603875</v>
      </c>
      <c r="Z1021" s="38">
        <f>DATA!D1014</f>
        <v>0.89513631663728077</v>
      </c>
      <c r="AA1021" s="38">
        <f>DATA!E1014</f>
        <v>2.490937170525096</v>
      </c>
    </row>
    <row r="1022" spans="1:27" x14ac:dyDescent="0.35">
      <c r="A1022" s="2" t="s">
        <v>1084</v>
      </c>
      <c r="B1022" s="3"/>
      <c r="C1022" s="58">
        <f t="shared" si="105"/>
        <v>0</v>
      </c>
      <c r="D1022" s="3"/>
      <c r="E1022" s="58">
        <f t="shared" si="106"/>
        <v>0</v>
      </c>
      <c r="F1022" s="43"/>
      <c r="G1022" s="4"/>
      <c r="H1022" s="43"/>
      <c r="I1022" s="61" t="str">
        <f t="shared" si="107"/>
        <v xml:space="preserve"> </v>
      </c>
      <c r="J1022" s="61" t="str">
        <f t="shared" si="108"/>
        <v xml:space="preserve"> </v>
      </c>
      <c r="K1022" s="59" t="str">
        <f t="shared" si="109"/>
        <v xml:space="preserve"> </v>
      </c>
      <c r="L1022" s="59" t="str">
        <f t="shared" si="110"/>
        <v xml:space="preserve"> </v>
      </c>
      <c r="W1022" s="97">
        <f>DATA!A1015</f>
        <v>408</v>
      </c>
      <c r="X1022" s="97">
        <f>DATA!B1015</f>
        <v>133</v>
      </c>
      <c r="Y1022" s="39">
        <f>DATA!C1015</f>
        <v>82.368435763241166</v>
      </c>
      <c r="Z1022" s="38">
        <f>DATA!D1015</f>
        <v>0.89392941951309979</v>
      </c>
      <c r="AA1022" s="38">
        <f>DATA!E1015</f>
        <v>2.5009640073189967</v>
      </c>
    </row>
    <row r="1023" spans="1:27" x14ac:dyDescent="0.35">
      <c r="A1023" s="2" t="s">
        <v>1085</v>
      </c>
      <c r="B1023" s="3"/>
      <c r="C1023" s="58">
        <f t="shared" si="105"/>
        <v>0</v>
      </c>
      <c r="D1023" s="3"/>
      <c r="E1023" s="58">
        <f t="shared" si="106"/>
        <v>0</v>
      </c>
      <c r="F1023" s="43"/>
      <c r="G1023" s="4"/>
      <c r="H1023" s="43"/>
      <c r="I1023" s="61" t="str">
        <f t="shared" si="107"/>
        <v xml:space="preserve"> </v>
      </c>
      <c r="J1023" s="61" t="str">
        <f t="shared" si="108"/>
        <v xml:space="preserve"> </v>
      </c>
      <c r="K1023" s="59" t="str">
        <f t="shared" si="109"/>
        <v xml:space="preserve"> </v>
      </c>
      <c r="L1023" s="59" t="str">
        <f t="shared" si="110"/>
        <v xml:space="preserve"> </v>
      </c>
      <c r="W1023" s="97">
        <f>DATA!A1016</f>
        <v>408</v>
      </c>
      <c r="X1023" s="97">
        <f>DATA!B1016</f>
        <v>134</v>
      </c>
      <c r="Y1023" s="39">
        <f>DATA!C1016</f>
        <v>83.262365182754252</v>
      </c>
      <c r="Z1023" s="38">
        <f>DATA!D1016</f>
        <v>0.89263693266835631</v>
      </c>
      <c r="AA1023" s="38">
        <f>DATA!E1016</f>
        <v>2.5107592773912275</v>
      </c>
    </row>
    <row r="1024" spans="1:27" x14ac:dyDescent="0.35">
      <c r="A1024" s="2" t="s">
        <v>1086</v>
      </c>
      <c r="B1024" s="3"/>
      <c r="C1024" s="58">
        <f t="shared" si="105"/>
        <v>0</v>
      </c>
      <c r="D1024" s="3"/>
      <c r="E1024" s="58">
        <f t="shared" si="106"/>
        <v>0</v>
      </c>
      <c r="F1024" s="43"/>
      <c r="G1024" s="4"/>
      <c r="H1024" s="43"/>
      <c r="I1024" s="61" t="str">
        <f t="shared" si="107"/>
        <v xml:space="preserve"> </v>
      </c>
      <c r="J1024" s="61" t="str">
        <f t="shared" si="108"/>
        <v xml:space="preserve"> </v>
      </c>
      <c r="K1024" s="59" t="str">
        <f t="shared" si="109"/>
        <v xml:space="preserve"> </v>
      </c>
      <c r="L1024" s="59" t="str">
        <f t="shared" si="110"/>
        <v xml:space="preserve"> </v>
      </c>
      <c r="W1024" s="97">
        <f>DATA!A1017</f>
        <v>408</v>
      </c>
      <c r="X1024" s="97">
        <f>DATA!B1017</f>
        <v>135</v>
      </c>
      <c r="Y1024" s="39">
        <f>DATA!C1017</f>
        <v>84.155002115422604</v>
      </c>
      <c r="Z1024" s="38">
        <f>DATA!D1017</f>
        <v>0.89126067092916728</v>
      </c>
      <c r="AA1024" s="38">
        <f>DATA!E1017</f>
        <v>2.5203278710509611</v>
      </c>
    </row>
    <row r="1025" spans="1:27" x14ac:dyDescent="0.35">
      <c r="A1025" s="2" t="s">
        <v>1087</v>
      </c>
      <c r="B1025" s="3"/>
      <c r="C1025" s="58">
        <f t="shared" si="105"/>
        <v>0</v>
      </c>
      <c r="D1025" s="3"/>
      <c r="E1025" s="58">
        <f t="shared" si="106"/>
        <v>0</v>
      </c>
      <c r="F1025" s="43"/>
      <c r="G1025" s="4"/>
      <c r="H1025" s="43"/>
      <c r="I1025" s="61" t="str">
        <f t="shared" si="107"/>
        <v xml:space="preserve"> </v>
      </c>
      <c r="J1025" s="61" t="str">
        <f t="shared" si="108"/>
        <v xml:space="preserve"> </v>
      </c>
      <c r="K1025" s="59" t="str">
        <f t="shared" si="109"/>
        <v xml:space="preserve"> </v>
      </c>
      <c r="L1025" s="59" t="str">
        <f t="shared" si="110"/>
        <v xml:space="preserve"> </v>
      </c>
      <c r="W1025" s="97">
        <f>DATA!A1018</f>
        <v>408</v>
      </c>
      <c r="X1025" s="97">
        <f>DATA!B1018</f>
        <v>136</v>
      </c>
      <c r="Y1025" s="39">
        <f>DATA!C1018</f>
        <v>85.046262786351775</v>
      </c>
      <c r="Z1025" s="38">
        <f>DATA!D1018</f>
        <v>0.88980244146800658</v>
      </c>
      <c r="AA1025" s="38">
        <f>DATA!E1018</f>
        <v>2.5296746499133809</v>
      </c>
    </row>
    <row r="1026" spans="1:27" x14ac:dyDescent="0.35">
      <c r="A1026" s="2" t="s">
        <v>1088</v>
      </c>
      <c r="B1026" s="3"/>
      <c r="C1026" s="58">
        <f t="shared" si="105"/>
        <v>0</v>
      </c>
      <c r="D1026" s="3"/>
      <c r="E1026" s="58">
        <f t="shared" si="106"/>
        <v>0</v>
      </c>
      <c r="F1026" s="43"/>
      <c r="G1026" s="4"/>
      <c r="H1026" s="43"/>
      <c r="I1026" s="61" t="str">
        <f t="shared" si="107"/>
        <v xml:space="preserve"> </v>
      </c>
      <c r="J1026" s="61" t="str">
        <f t="shared" si="108"/>
        <v xml:space="preserve"> </v>
      </c>
      <c r="K1026" s="59" t="str">
        <f t="shared" si="109"/>
        <v xml:space="preserve"> </v>
      </c>
      <c r="L1026" s="59" t="str">
        <f t="shared" si="110"/>
        <v xml:space="preserve"> </v>
      </c>
      <c r="W1026" s="97">
        <f>DATA!A1019</f>
        <v>408</v>
      </c>
      <c r="X1026" s="97">
        <f>DATA!B1019</f>
        <v>137</v>
      </c>
      <c r="Y1026" s="39">
        <f>DATA!C1019</f>
        <v>85.936065227819782</v>
      </c>
      <c r="Z1026" s="38">
        <f>DATA!D1019</f>
        <v>0.88826404293555328</v>
      </c>
      <c r="AA1026" s="38">
        <f>DATA!E1019</f>
        <v>2.5388044410401815</v>
      </c>
    </row>
    <row r="1027" spans="1:27" x14ac:dyDescent="0.35">
      <c r="A1027" s="2" t="s">
        <v>1089</v>
      </c>
      <c r="B1027" s="3"/>
      <c r="C1027" s="58">
        <f t="shared" si="105"/>
        <v>0</v>
      </c>
      <c r="D1027" s="3"/>
      <c r="E1027" s="58">
        <f t="shared" si="106"/>
        <v>0</v>
      </c>
      <c r="F1027" s="43"/>
      <c r="G1027" s="4"/>
      <c r="H1027" s="43"/>
      <c r="I1027" s="61" t="str">
        <f t="shared" si="107"/>
        <v xml:space="preserve"> </v>
      </c>
      <c r="J1027" s="61" t="str">
        <f t="shared" si="108"/>
        <v xml:space="preserve"> </v>
      </c>
      <c r="K1027" s="59" t="str">
        <f t="shared" si="109"/>
        <v xml:space="preserve"> </v>
      </c>
      <c r="L1027" s="59" t="str">
        <f t="shared" si="110"/>
        <v xml:space="preserve"> </v>
      </c>
      <c r="W1027" s="97">
        <f>DATA!A1020</f>
        <v>408</v>
      </c>
      <c r="X1027" s="97">
        <f>DATA!B1020</f>
        <v>138</v>
      </c>
      <c r="Y1027" s="39">
        <f>DATA!C1020</f>
        <v>86.824329270755328</v>
      </c>
      <c r="Z1027" s="38">
        <f>DATA!D1020</f>
        <v>0.88664726462692656</v>
      </c>
      <c r="AA1027" s="38">
        <f>DATA!E1020</f>
        <v>2.5477220315350064</v>
      </c>
    </row>
    <row r="1028" spans="1:27" x14ac:dyDescent="0.35">
      <c r="A1028" s="2" t="s">
        <v>1090</v>
      </c>
      <c r="B1028" s="3"/>
      <c r="C1028" s="58">
        <f t="shared" si="105"/>
        <v>0</v>
      </c>
      <c r="D1028" s="3"/>
      <c r="E1028" s="58">
        <f t="shared" si="106"/>
        <v>0</v>
      </c>
      <c r="F1028" s="43"/>
      <c r="G1028" s="4"/>
      <c r="H1028" s="43"/>
      <c r="I1028" s="61" t="str">
        <f t="shared" si="107"/>
        <v xml:space="preserve"> </v>
      </c>
      <c r="J1028" s="61" t="str">
        <f t="shared" si="108"/>
        <v xml:space="preserve"> </v>
      </c>
      <c r="K1028" s="59" t="str">
        <f t="shared" si="109"/>
        <v xml:space="preserve"> </v>
      </c>
      <c r="L1028" s="59" t="str">
        <f t="shared" si="110"/>
        <v xml:space="preserve"> </v>
      </c>
      <c r="W1028" s="97">
        <f>DATA!A1021</f>
        <v>408</v>
      </c>
      <c r="X1028" s="97">
        <f>DATA!B1021</f>
        <v>139</v>
      </c>
      <c r="Y1028" s="39">
        <f>DATA!C1021</f>
        <v>87.710976535382258</v>
      </c>
      <c r="Z1028" s="38">
        <f>DATA!D1021</f>
        <v>0.88495388568311029</v>
      </c>
      <c r="AA1028" s="38">
        <f>DATA!E1021</f>
        <v>2.5564321635777114</v>
      </c>
    </row>
    <row r="1029" spans="1:27" x14ac:dyDescent="0.35">
      <c r="A1029" s="2" t="s">
        <v>1091</v>
      </c>
      <c r="B1029" s="3"/>
      <c r="C1029" s="58">
        <f t="shared" si="105"/>
        <v>0</v>
      </c>
      <c r="D1029" s="3"/>
      <c r="E1029" s="58">
        <f t="shared" si="106"/>
        <v>0</v>
      </c>
      <c r="F1029" s="43"/>
      <c r="G1029" s="4"/>
      <c r="H1029" s="43"/>
      <c r="I1029" s="61" t="str">
        <f t="shared" si="107"/>
        <v xml:space="preserve"> </v>
      </c>
      <c r="J1029" s="61" t="str">
        <f t="shared" si="108"/>
        <v xml:space="preserve"> </v>
      </c>
      <c r="K1029" s="59" t="str">
        <f t="shared" si="109"/>
        <v xml:space="preserve"> </v>
      </c>
      <c r="L1029" s="59" t="str">
        <f t="shared" si="110"/>
        <v xml:space="preserve"> </v>
      </c>
      <c r="W1029" s="97">
        <f>DATA!A1022</f>
        <v>408</v>
      </c>
      <c r="X1029" s="97">
        <f>DATA!B1022</f>
        <v>140</v>
      </c>
      <c r="Y1029" s="39">
        <f>DATA!C1022</f>
        <v>88.595930421065376</v>
      </c>
      <c r="Z1029" s="38">
        <f>DATA!D1022</f>
        <v>0.88318567432619943</v>
      </c>
      <c r="AA1029" s="38">
        <f>DATA!E1022</f>
        <v>2.5649395298809083</v>
      </c>
    </row>
    <row r="1030" spans="1:27" x14ac:dyDescent="0.35">
      <c r="A1030" s="2" t="s">
        <v>1092</v>
      </c>
      <c r="B1030" s="3"/>
      <c r="C1030" s="58">
        <f t="shared" si="105"/>
        <v>0</v>
      </c>
      <c r="D1030" s="3"/>
      <c r="E1030" s="58">
        <f t="shared" si="106"/>
        <v>0</v>
      </c>
      <c r="F1030" s="43"/>
      <c r="G1030" s="4"/>
      <c r="H1030" s="43"/>
      <c r="I1030" s="61" t="str">
        <f t="shared" si="107"/>
        <v xml:space="preserve"> </v>
      </c>
      <c r="J1030" s="61" t="str">
        <f t="shared" si="108"/>
        <v xml:space="preserve"> </v>
      </c>
      <c r="K1030" s="59" t="str">
        <f t="shared" si="109"/>
        <v xml:space="preserve"> </v>
      </c>
      <c r="L1030" s="59" t="str">
        <f t="shared" si="110"/>
        <v xml:space="preserve"> </v>
      </c>
      <c r="W1030" s="97">
        <f>DATA!A1023</f>
        <v>408</v>
      </c>
      <c r="X1030" s="97">
        <f>DATA!B1023</f>
        <v>141</v>
      </c>
      <c r="Y1030" s="39">
        <f>DATA!C1023</f>
        <v>89.479116095391575</v>
      </c>
      <c r="Z1030" s="38">
        <f>DATA!D1023</f>
        <v>0.88134438712870633</v>
      </c>
      <c r="AA1030" s="38">
        <f>DATA!E1023</f>
        <v>2.5732487695519062</v>
      </c>
    </row>
    <row r="1031" spans="1:27" x14ac:dyDescent="0.35">
      <c r="A1031" s="2" t="s">
        <v>1093</v>
      </c>
      <c r="B1031" s="3"/>
      <c r="C1031" s="58">
        <f t="shared" si="105"/>
        <v>0</v>
      </c>
      <c r="D1031" s="3"/>
      <c r="E1031" s="58">
        <f t="shared" si="106"/>
        <v>0</v>
      </c>
      <c r="F1031" s="43"/>
      <c r="G1031" s="4"/>
      <c r="H1031" s="43"/>
      <c r="I1031" s="61" t="str">
        <f t="shared" si="107"/>
        <v xml:space="preserve"> </v>
      </c>
      <c r="J1031" s="61" t="str">
        <f t="shared" si="108"/>
        <v xml:space="preserve"> </v>
      </c>
      <c r="K1031" s="59" t="str">
        <f t="shared" si="109"/>
        <v xml:space="preserve"> </v>
      </c>
      <c r="L1031" s="59" t="str">
        <f t="shared" si="110"/>
        <v xml:space="preserve"> </v>
      </c>
      <c r="W1031" s="97">
        <f>DATA!A1024</f>
        <v>408</v>
      </c>
      <c r="X1031" s="97">
        <f>DATA!B1024</f>
        <v>142</v>
      </c>
      <c r="Y1031" s="39">
        <f>DATA!C1024</f>
        <v>90.360460482520281</v>
      </c>
      <c r="Z1031" s="38">
        <f>DATA!D1024</f>
        <v>0.87943176831606351</v>
      </c>
      <c r="AA1031" s="38">
        <f>DATA!E1024</f>
        <v>2.5813644643429567</v>
      </c>
    </row>
    <row r="1032" spans="1:27" x14ac:dyDescent="0.35">
      <c r="A1032" s="2" t="s">
        <v>1094</v>
      </c>
      <c r="B1032" s="3"/>
      <c r="C1032" s="58">
        <f t="shared" si="105"/>
        <v>0</v>
      </c>
      <c r="D1032" s="3"/>
      <c r="E1032" s="58">
        <f t="shared" si="106"/>
        <v>0</v>
      </c>
      <c r="F1032" s="43"/>
      <c r="G1032" s="4"/>
      <c r="H1032" s="43"/>
      <c r="I1032" s="61" t="str">
        <f t="shared" si="107"/>
        <v xml:space="preserve"> </v>
      </c>
      <c r="J1032" s="61" t="str">
        <f t="shared" si="108"/>
        <v xml:space="preserve"> </v>
      </c>
      <c r="K1032" s="59" t="str">
        <f t="shared" si="109"/>
        <v xml:space="preserve"> </v>
      </c>
      <c r="L1032" s="59" t="str">
        <f t="shared" si="110"/>
        <v xml:space="preserve"> </v>
      </c>
      <c r="W1032" s="97">
        <f>DATA!A1025</f>
        <v>408</v>
      </c>
      <c r="X1032" s="97">
        <f>DATA!B1025</f>
        <v>143</v>
      </c>
      <c r="Y1032" s="39">
        <f>DATA!C1025</f>
        <v>91.239892250836348</v>
      </c>
      <c r="Z1032" s="38">
        <f>DATA!D1025</f>
        <v>0.87744954910201756</v>
      </c>
      <c r="AA1032" s="38">
        <f>DATA!E1025</f>
        <v>2.5892911352726076</v>
      </c>
    </row>
    <row r="1033" spans="1:27" x14ac:dyDescent="0.35">
      <c r="A1033" s="2" t="s">
        <v>1095</v>
      </c>
      <c r="B1033" s="3"/>
      <c r="C1033" s="58">
        <f t="shared" si="105"/>
        <v>0</v>
      </c>
      <c r="D1033" s="3"/>
      <c r="E1033" s="58">
        <f t="shared" si="106"/>
        <v>0</v>
      </c>
      <c r="F1033" s="43"/>
      <c r="G1033" s="4"/>
      <c r="H1033" s="43"/>
      <c r="I1033" s="61" t="str">
        <f t="shared" si="107"/>
        <v xml:space="preserve"> </v>
      </c>
      <c r="J1033" s="61" t="str">
        <f t="shared" si="108"/>
        <v xml:space="preserve"> </v>
      </c>
      <c r="K1033" s="59" t="str">
        <f t="shared" si="109"/>
        <v xml:space="preserve"> </v>
      </c>
      <c r="L1033" s="59" t="str">
        <f t="shared" si="110"/>
        <v xml:space="preserve"> </v>
      </c>
      <c r="W1033" s="97">
        <f>DATA!A1026</f>
        <v>408</v>
      </c>
      <c r="X1033" s="97">
        <f>DATA!B1026</f>
        <v>144</v>
      </c>
      <c r="Y1033" s="39">
        <f>DATA!C1026</f>
        <v>92.117341799938359</v>
      </c>
      <c r="Z1033" s="38">
        <f>DATA!D1026</f>
        <v>0.87539944705639883</v>
      </c>
      <c r="AA1033" s="38">
        <f>DATA!E1026</f>
        <v>2.5970332396009144</v>
      </c>
    </row>
    <row r="1034" spans="1:27" x14ac:dyDescent="0.35">
      <c r="A1034" s="2" t="s">
        <v>1096</v>
      </c>
      <c r="B1034" s="3"/>
      <c r="C1034" s="58">
        <f t="shared" ref="C1034:C1097" si="111">IF($P$17=1,CONVERT(B1034,"lbm","kg"),B1034)</f>
        <v>0</v>
      </c>
      <c r="D1034" s="3"/>
      <c r="E1034" s="58">
        <f t="shared" ref="E1034:E1097" si="112">IF($P$17=1,CONVERT(D1034,"lbm","kg"),D1034)</f>
        <v>0</v>
      </c>
      <c r="F1034" s="43"/>
      <c r="G1034" s="4"/>
      <c r="H1034" s="43"/>
      <c r="I1034" s="61" t="str">
        <f t="shared" si="107"/>
        <v xml:space="preserve"> </v>
      </c>
      <c r="J1034" s="61" t="str">
        <f t="shared" si="108"/>
        <v xml:space="preserve"> </v>
      </c>
      <c r="K1034" s="59" t="str">
        <f t="shared" si="109"/>
        <v xml:space="preserve"> </v>
      </c>
      <c r="L1034" s="59" t="str">
        <f t="shared" si="110"/>
        <v xml:space="preserve"> </v>
      </c>
      <c r="W1034" s="97">
        <f>DATA!A1027</f>
        <v>408</v>
      </c>
      <c r="X1034" s="97">
        <f>DATA!B1027</f>
        <v>145</v>
      </c>
      <c r="Y1034" s="39">
        <f>DATA!C1027</f>
        <v>92.992741246994768</v>
      </c>
      <c r="Z1034" s="38">
        <f>DATA!D1027</f>
        <v>0.87328316550446061</v>
      </c>
      <c r="AA1034" s="38">
        <f>DATA!E1027</f>
        <v>2.6045951681413437</v>
      </c>
    </row>
    <row r="1035" spans="1:27" x14ac:dyDescent="0.35">
      <c r="A1035" s="2" t="s">
        <v>1097</v>
      </c>
      <c r="B1035" s="3"/>
      <c r="C1035" s="58">
        <f t="shared" si="111"/>
        <v>0</v>
      </c>
      <c r="D1035" s="3"/>
      <c r="E1035" s="58">
        <f t="shared" si="112"/>
        <v>0</v>
      </c>
      <c r="F1035" s="43"/>
      <c r="G1035" s="4"/>
      <c r="H1035" s="43"/>
      <c r="I1035" s="61" t="str">
        <f t="shared" ref="I1035:I1098" si="113">IF(F1035&gt;0,(((E1035-C1035)*F1035)+(($P$12-E1035)/(VLOOKUP(E1035,$S$10:$U$182,2)))*(VLOOKUP(E1035,$S$10:$U$182,3))+((C1035-$P$11)/(VLOOKUP(C1035,$S$10:$U$182,2)))*(VLOOKUP(C1035,$S$10:$U$182,3)))/($P$12-$P$11)," ")</f>
        <v xml:space="preserve"> </v>
      </c>
      <c r="J1035" s="61" t="str">
        <f t="shared" ref="J1035:J1098" si="114">IF(G1035&gt;0,IF(B1035=0," ",(I1035/(1+(G1035*$B$7))))," ")</f>
        <v xml:space="preserve"> </v>
      </c>
      <c r="K1035" s="59" t="str">
        <f t="shared" ref="K1035:K1098" si="115">IF(H1035&gt;0,IF(B1035&gt;1,(I1035*H1035)," ")," ")</f>
        <v xml:space="preserve"> </v>
      </c>
      <c r="L1035" s="59" t="str">
        <f t="shared" ref="L1035:L1098" si="116">IF(G1035=0," ",IF(H1035=0," ",IF(G1035&gt;0,IF(B1035&gt;1,(J1035*H1035)," ")," ")))</f>
        <v xml:space="preserve"> </v>
      </c>
      <c r="W1035" s="97">
        <f>DATA!A1028</f>
        <v>408</v>
      </c>
      <c r="X1035" s="97">
        <f>DATA!B1028</f>
        <v>146</v>
      </c>
      <c r="Y1035" s="39">
        <f>DATA!C1028</f>
        <v>93.866024412499229</v>
      </c>
      <c r="Z1035" s="38">
        <f>DATA!D1028</f>
        <v>0.87110239295791558</v>
      </c>
      <c r="AA1035" s="38">
        <f>DATA!E1028</f>
        <v>2.6119812428923099</v>
      </c>
    </row>
    <row r="1036" spans="1:27" x14ac:dyDescent="0.35">
      <c r="A1036" s="2" t="s">
        <v>1098</v>
      </c>
      <c r="B1036" s="3"/>
      <c r="C1036" s="58">
        <f t="shared" si="111"/>
        <v>0</v>
      </c>
      <c r="D1036" s="3"/>
      <c r="E1036" s="58">
        <f t="shared" si="112"/>
        <v>0</v>
      </c>
      <c r="F1036" s="43"/>
      <c r="G1036" s="4"/>
      <c r="H1036" s="43"/>
      <c r="I1036" s="61" t="str">
        <f t="shared" si="113"/>
        <v xml:space="preserve"> </v>
      </c>
      <c r="J1036" s="61" t="str">
        <f t="shared" si="114"/>
        <v xml:space="preserve"> </v>
      </c>
      <c r="K1036" s="59" t="str">
        <f t="shared" si="115"/>
        <v xml:space="preserve"> </v>
      </c>
      <c r="L1036" s="59" t="str">
        <f t="shared" si="116"/>
        <v xml:space="preserve"> </v>
      </c>
      <c r="W1036" s="97">
        <f>DATA!A1029</f>
        <v>408</v>
      </c>
      <c r="X1036" s="97">
        <f>DATA!B1029</f>
        <v>147</v>
      </c>
      <c r="Y1036" s="39">
        <f>DATA!C1029</f>
        <v>94.737126805457137</v>
      </c>
      <c r="Z1036" s="38">
        <f>DATA!D1029</f>
        <v>0.86885880257607795</v>
      </c>
      <c r="AA1036" s="38">
        <f>DATA!E1029</f>
        <v>2.6191957149714962</v>
      </c>
    </row>
    <row r="1037" spans="1:27" x14ac:dyDescent="0.35">
      <c r="A1037" s="2" t="s">
        <v>1099</v>
      </c>
      <c r="B1037" s="3"/>
      <c r="C1037" s="58">
        <f t="shared" si="111"/>
        <v>0</v>
      </c>
      <c r="D1037" s="3"/>
      <c r="E1037" s="58">
        <f t="shared" si="112"/>
        <v>0</v>
      </c>
      <c r="F1037" s="43"/>
      <c r="G1037" s="4"/>
      <c r="H1037" s="43"/>
      <c r="I1037" s="61" t="str">
        <f t="shared" si="113"/>
        <v xml:space="preserve"> </v>
      </c>
      <c r="J1037" s="61" t="str">
        <f t="shared" si="114"/>
        <v xml:space="preserve"> </v>
      </c>
      <c r="K1037" s="59" t="str">
        <f t="shared" si="115"/>
        <v xml:space="preserve"> </v>
      </c>
      <c r="L1037" s="59" t="str">
        <f t="shared" si="116"/>
        <v xml:space="preserve"> </v>
      </c>
      <c r="W1037" s="97">
        <f>DATA!A1030</f>
        <v>408</v>
      </c>
      <c r="X1037" s="97">
        <f>DATA!B1030</f>
        <v>148</v>
      </c>
      <c r="Y1037" s="39">
        <f>DATA!C1030</f>
        <v>95.605985608033208</v>
      </c>
      <c r="Z1037" s="38">
        <f>DATA!D1030</f>
        <v>0.86655405165747013</v>
      </c>
      <c r="AA1037" s="38">
        <f>DATA!E1030</f>
        <v>2.6262427628363576</v>
      </c>
    </row>
    <row r="1038" spans="1:27" x14ac:dyDescent="0.35">
      <c r="A1038" s="2" t="s">
        <v>1100</v>
      </c>
      <c r="B1038" s="3"/>
      <c r="C1038" s="58">
        <f t="shared" si="111"/>
        <v>0</v>
      </c>
      <c r="D1038" s="3"/>
      <c r="E1038" s="58">
        <f t="shared" si="112"/>
        <v>0</v>
      </c>
      <c r="F1038" s="43"/>
      <c r="G1038" s="4"/>
      <c r="H1038" s="43"/>
      <c r="I1038" s="61" t="str">
        <f t="shared" si="113"/>
        <v xml:space="preserve"> </v>
      </c>
      <c r="J1038" s="61" t="str">
        <f t="shared" si="114"/>
        <v xml:space="preserve"> </v>
      </c>
      <c r="K1038" s="59" t="str">
        <f t="shared" si="115"/>
        <v xml:space="preserve"> </v>
      </c>
      <c r="L1038" s="59" t="str">
        <f t="shared" si="116"/>
        <v xml:space="preserve"> </v>
      </c>
      <c r="W1038" s="97">
        <f>DATA!A1031</f>
        <v>408</v>
      </c>
      <c r="X1038" s="97">
        <f>DATA!B1031</f>
        <v>149</v>
      </c>
      <c r="Y1038" s="39">
        <f>DATA!C1031</f>
        <v>96.472539659690682</v>
      </c>
      <c r="Z1038" s="38">
        <f>DATA!D1031</f>
        <v>0.86418978116072154</v>
      </c>
      <c r="AA1038" s="38">
        <f>DATA!E1031</f>
        <v>2.633126490774524</v>
      </c>
    </row>
    <row r="1039" spans="1:27" x14ac:dyDescent="0.35">
      <c r="A1039" s="2" t="s">
        <v>1101</v>
      </c>
      <c r="B1039" s="3"/>
      <c r="C1039" s="58">
        <f t="shared" si="111"/>
        <v>0</v>
      </c>
      <c r="D1039" s="3"/>
      <c r="E1039" s="58">
        <f t="shared" si="112"/>
        <v>0</v>
      </c>
      <c r="F1039" s="43"/>
      <c r="G1039" s="4"/>
      <c r="H1039" s="43"/>
      <c r="I1039" s="61" t="str">
        <f t="shared" si="113"/>
        <v xml:space="preserve"> </v>
      </c>
      <c r="J1039" s="61" t="str">
        <f t="shared" si="114"/>
        <v xml:space="preserve"> </v>
      </c>
      <c r="K1039" s="59" t="str">
        <f t="shared" si="115"/>
        <v xml:space="preserve"> </v>
      </c>
      <c r="L1039" s="59" t="str">
        <f t="shared" si="116"/>
        <v xml:space="preserve"> </v>
      </c>
      <c r="W1039" s="97">
        <f>DATA!A1032</f>
        <v>408</v>
      </c>
      <c r="X1039" s="97">
        <f>DATA!B1032</f>
        <v>150</v>
      </c>
      <c r="Y1039" s="39">
        <f>DATA!C1032</f>
        <v>97.3367294408514</v>
      </c>
      <c r="Z1039" s="38">
        <f>DATA!D1032</f>
        <v>0.86176761525432966</v>
      </c>
      <c r="AA1039" s="38">
        <f>DATA!E1032</f>
        <v>2.6398509276481521</v>
      </c>
    </row>
    <row r="1040" spans="1:27" x14ac:dyDescent="0.35">
      <c r="A1040" s="2" t="s">
        <v>1102</v>
      </c>
      <c r="B1040" s="3"/>
      <c r="C1040" s="58">
        <f t="shared" si="111"/>
        <v>0</v>
      </c>
      <c r="D1040" s="3"/>
      <c r="E1040" s="58">
        <f t="shared" si="112"/>
        <v>0</v>
      </c>
      <c r="F1040" s="43"/>
      <c r="G1040" s="4"/>
      <c r="H1040" s="43"/>
      <c r="I1040" s="61" t="str">
        <f t="shared" si="113"/>
        <v xml:space="preserve"> </v>
      </c>
      <c r="J1040" s="61" t="str">
        <f t="shared" si="114"/>
        <v xml:space="preserve"> </v>
      </c>
      <c r="K1040" s="59" t="str">
        <f t="shared" si="115"/>
        <v xml:space="preserve"> </v>
      </c>
      <c r="L1040" s="59" t="str">
        <f t="shared" si="116"/>
        <v xml:space="preserve"> </v>
      </c>
      <c r="W1040" s="97">
        <f>DATA!A1033</f>
        <v>408</v>
      </c>
      <c r="X1040" s="97">
        <f>DATA!B1033</f>
        <v>151</v>
      </c>
      <c r="Y1040" s="39">
        <f>DATA!C1033</f>
        <v>98.198497056105737</v>
      </c>
      <c r="Z1040" s="38">
        <f>DATA!D1033</f>
        <v>0.85928916089454077</v>
      </c>
      <c r="AA1040" s="38">
        <f>DATA!E1033</f>
        <v>2.6464200258767012</v>
      </c>
    </row>
    <row r="1041" spans="1:27" x14ac:dyDescent="0.35">
      <c r="A1041" s="2" t="s">
        <v>1103</v>
      </c>
      <c r="B1041" s="3"/>
      <c r="C1041" s="58">
        <f t="shared" si="111"/>
        <v>0</v>
      </c>
      <c r="D1041" s="3"/>
      <c r="E1041" s="58">
        <f t="shared" si="112"/>
        <v>0</v>
      </c>
      <c r="F1041" s="43"/>
      <c r="G1041" s="4"/>
      <c r="H1041" s="43"/>
      <c r="I1041" s="61" t="str">
        <f t="shared" si="113"/>
        <v xml:space="preserve"> </v>
      </c>
      <c r="J1041" s="61" t="str">
        <f t="shared" si="114"/>
        <v xml:space="preserve"> </v>
      </c>
      <c r="K1041" s="59" t="str">
        <f t="shared" si="115"/>
        <v xml:space="preserve"> </v>
      </c>
      <c r="L1041" s="59" t="str">
        <f t="shared" si="116"/>
        <v xml:space="preserve"> </v>
      </c>
      <c r="W1041" s="97">
        <f>DATA!A1034</f>
        <v>408</v>
      </c>
      <c r="X1041" s="97">
        <f>DATA!B1034</f>
        <v>152</v>
      </c>
      <c r="Y1041" s="39">
        <f>DATA!C1034</f>
        <v>99.05778621700027</v>
      </c>
      <c r="Z1041" s="38">
        <f>DATA!D1034</f>
        <v>0.85675600743102009</v>
      </c>
      <c r="AA1041" s="38">
        <f>DATA!E1034</f>
        <v>2.6528376606429998</v>
      </c>
    </row>
    <row r="1042" spans="1:27" x14ac:dyDescent="0.35">
      <c r="A1042" s="2" t="s">
        <v>1104</v>
      </c>
      <c r="B1042" s="3"/>
      <c r="C1042" s="58">
        <f t="shared" si="111"/>
        <v>0</v>
      </c>
      <c r="D1042" s="3"/>
      <c r="E1042" s="58">
        <f t="shared" si="112"/>
        <v>0</v>
      </c>
      <c r="F1042" s="43"/>
      <c r="G1042" s="4"/>
      <c r="H1042" s="43"/>
      <c r="I1042" s="61" t="str">
        <f t="shared" si="113"/>
        <v xml:space="preserve"> </v>
      </c>
      <c r="J1042" s="61" t="str">
        <f t="shared" si="114"/>
        <v xml:space="preserve"> </v>
      </c>
      <c r="K1042" s="59" t="str">
        <f t="shared" si="115"/>
        <v xml:space="preserve"> </v>
      </c>
      <c r="L1042" s="59" t="str">
        <f t="shared" si="116"/>
        <v xml:space="preserve"> </v>
      </c>
      <c r="W1042" s="97">
        <f>DATA!A1035</f>
        <v>408</v>
      </c>
      <c r="X1042" s="97">
        <f>DATA!B1035</f>
        <v>153</v>
      </c>
      <c r="Y1042" s="39">
        <f>DATA!C1035</f>
        <v>99.914542224431301</v>
      </c>
      <c r="Z1042" s="38">
        <f>DATA!D1035</f>
        <v>0.85416972623913878</v>
      </c>
      <c r="AA1042" s="38">
        <f>DATA!E1035</f>
        <v>2.6591076293079552</v>
      </c>
    </row>
    <row r="1043" spans="1:27" x14ac:dyDescent="0.35">
      <c r="A1043" s="2" t="s">
        <v>1105</v>
      </c>
      <c r="B1043" s="3"/>
      <c r="C1043" s="58">
        <f t="shared" si="111"/>
        <v>0</v>
      </c>
      <c r="D1043" s="3"/>
      <c r="E1043" s="58">
        <f t="shared" si="112"/>
        <v>0</v>
      </c>
      <c r="F1043" s="43"/>
      <c r="G1043" s="4"/>
      <c r="H1043" s="43"/>
      <c r="I1043" s="61" t="str">
        <f t="shared" si="113"/>
        <v xml:space="preserve"> </v>
      </c>
      <c r="J1043" s="61" t="str">
        <f t="shared" si="114"/>
        <v xml:space="preserve"> </v>
      </c>
      <c r="K1043" s="59" t="str">
        <f t="shared" si="115"/>
        <v xml:space="preserve"> </v>
      </c>
      <c r="L1043" s="59" t="str">
        <f t="shared" si="116"/>
        <v xml:space="preserve"> </v>
      </c>
      <c r="W1043" s="97">
        <f>DATA!A1036</f>
        <v>408</v>
      </c>
      <c r="X1043" s="97">
        <f>DATA!B1036</f>
        <v>154</v>
      </c>
      <c r="Y1043" s="39">
        <f>DATA!C1036</f>
        <v>100.76871195067044</v>
      </c>
      <c r="Z1043" s="38">
        <f>DATA!D1036</f>
        <v>0.85153187037866118</v>
      </c>
      <c r="AA1043" s="38">
        <f>DATA!E1036</f>
        <v>2.6652336510197192</v>
      </c>
    </row>
    <row r="1044" spans="1:27" x14ac:dyDescent="0.35">
      <c r="A1044" s="2" t="s">
        <v>1106</v>
      </c>
      <c r="B1044" s="3"/>
      <c r="C1044" s="58">
        <f t="shared" si="111"/>
        <v>0</v>
      </c>
      <c r="D1044" s="3"/>
      <c r="E1044" s="58">
        <f t="shared" si="112"/>
        <v>0</v>
      </c>
      <c r="F1044" s="43"/>
      <c r="G1044" s="4"/>
      <c r="H1044" s="43"/>
      <c r="I1044" s="61" t="str">
        <f t="shared" si="113"/>
        <v xml:space="preserve"> </v>
      </c>
      <c r="J1044" s="61" t="str">
        <f t="shared" si="114"/>
        <v xml:space="preserve"> </v>
      </c>
      <c r="K1044" s="59" t="str">
        <f t="shared" si="115"/>
        <v xml:space="preserve"> </v>
      </c>
      <c r="L1044" s="59" t="str">
        <f t="shared" si="116"/>
        <v xml:space="preserve"> </v>
      </c>
      <c r="W1044" s="97">
        <f>DATA!A1037</f>
        <v>408</v>
      </c>
      <c r="X1044" s="97">
        <f>DATA!B1037</f>
        <v>155</v>
      </c>
      <c r="Y1044" s="39">
        <f>DATA!C1037</f>
        <v>101.6202438210491</v>
      </c>
      <c r="Z1044" s="38">
        <f>DATA!D1037</f>
        <v>0.84884397427795122</v>
      </c>
      <c r="AA1044" s="38">
        <f>DATA!E1037</f>
        <v>2.671219366503621</v>
      </c>
    </row>
    <row r="1045" spans="1:27" x14ac:dyDescent="0.35">
      <c r="A1045" s="2" t="s">
        <v>1107</v>
      </c>
      <c r="B1045" s="3"/>
      <c r="C1045" s="58">
        <f t="shared" si="111"/>
        <v>0</v>
      </c>
      <c r="D1045" s="3"/>
      <c r="E1045" s="58">
        <f t="shared" si="112"/>
        <v>0</v>
      </c>
      <c r="F1045" s="43"/>
      <c r="G1045" s="4"/>
      <c r="H1045" s="43"/>
      <c r="I1045" s="61" t="str">
        <f t="shared" si="113"/>
        <v xml:space="preserve"> </v>
      </c>
      <c r="J1045" s="61" t="str">
        <f t="shared" si="114"/>
        <v xml:space="preserve"> </v>
      </c>
      <c r="K1045" s="59" t="str">
        <f t="shared" si="115"/>
        <v xml:space="preserve"> </v>
      </c>
      <c r="L1045" s="59" t="str">
        <f t="shared" si="116"/>
        <v xml:space="preserve"> </v>
      </c>
      <c r="W1045" s="97">
        <f>DATA!A1038</f>
        <v>408</v>
      </c>
      <c r="X1045" s="97">
        <f>DATA!B1038</f>
        <v>156</v>
      </c>
      <c r="Y1045" s="39">
        <f>DATA!C1038</f>
        <v>102.46908779532704</v>
      </c>
      <c r="Z1045" s="38">
        <f>DATA!D1038</f>
        <v>0.84610755344317212</v>
      </c>
      <c r="AA1045" s="38">
        <f>DATA!E1038</f>
        <v>2.6770683380197031</v>
      </c>
    </row>
    <row r="1046" spans="1:27" x14ac:dyDescent="0.35">
      <c r="A1046" s="2" t="s">
        <v>1108</v>
      </c>
      <c r="B1046" s="3"/>
      <c r="C1046" s="58">
        <f t="shared" si="111"/>
        <v>0</v>
      </c>
      <c r="D1046" s="3"/>
      <c r="E1046" s="58">
        <f t="shared" si="112"/>
        <v>0</v>
      </c>
      <c r="F1046" s="43"/>
      <c r="G1046" s="4"/>
      <c r="H1046" s="43"/>
      <c r="I1046" s="61" t="str">
        <f t="shared" si="113"/>
        <v xml:space="preserve"> </v>
      </c>
      <c r="J1046" s="61" t="str">
        <f t="shared" si="114"/>
        <v xml:space="preserve"> </v>
      </c>
      <c r="K1046" s="59" t="str">
        <f t="shared" si="115"/>
        <v xml:space="preserve"> </v>
      </c>
      <c r="L1046" s="59" t="str">
        <f t="shared" si="116"/>
        <v xml:space="preserve"> </v>
      </c>
      <c r="W1046" s="97">
        <f>DATA!A1039</f>
        <v>408</v>
      </c>
      <c r="X1046" s="97">
        <f>DATA!B1039</f>
        <v>157</v>
      </c>
      <c r="Y1046" s="39">
        <f>DATA!C1039</f>
        <v>103.31519534877023</v>
      </c>
      <c r="Z1046" s="38">
        <f>DATA!D1039</f>
        <v>0.84332410419157355</v>
      </c>
      <c r="AA1046" s="38">
        <f>DATA!E1039</f>
        <v>2.6827840494751984</v>
      </c>
    </row>
    <row r="1047" spans="1:27" x14ac:dyDescent="0.35">
      <c r="A1047" s="2" t="s">
        <v>1109</v>
      </c>
      <c r="B1047" s="3"/>
      <c r="C1047" s="58">
        <f t="shared" si="111"/>
        <v>0</v>
      </c>
      <c r="D1047" s="3"/>
      <c r="E1047" s="58">
        <f t="shared" si="112"/>
        <v>0</v>
      </c>
      <c r="F1047" s="43"/>
      <c r="G1047" s="4"/>
      <c r="H1047" s="43"/>
      <c r="I1047" s="61" t="str">
        <f t="shared" si="113"/>
        <v xml:space="preserve"> </v>
      </c>
      <c r="J1047" s="61" t="str">
        <f t="shared" si="114"/>
        <v xml:space="preserve"> </v>
      </c>
      <c r="K1047" s="59" t="str">
        <f t="shared" si="115"/>
        <v xml:space="preserve"> </v>
      </c>
      <c r="L1047" s="59" t="str">
        <f t="shared" si="116"/>
        <v xml:space="preserve"> </v>
      </c>
      <c r="W1047" s="97">
        <f>DATA!A1040</f>
        <v>408</v>
      </c>
      <c r="X1047" s="97">
        <f>DATA!B1040</f>
        <v>158</v>
      </c>
      <c r="Y1047" s="39">
        <f>DATA!C1040</f>
        <v>104.1585194529618</v>
      </c>
      <c r="Z1047" s="38">
        <f>DATA!D1040</f>
        <v>0.84049510340846112</v>
      </c>
      <c r="AA1047" s="38">
        <f>DATA!E1040</f>
        <v>2.6883699066798359</v>
      </c>
    </row>
    <row r="1048" spans="1:27" x14ac:dyDescent="0.35">
      <c r="A1048" s="2" t="s">
        <v>1110</v>
      </c>
      <c r="B1048" s="3"/>
      <c r="C1048" s="58">
        <f t="shared" si="111"/>
        <v>0</v>
      </c>
      <c r="D1048" s="3"/>
      <c r="E1048" s="58">
        <f t="shared" si="112"/>
        <v>0</v>
      </c>
      <c r="F1048" s="43"/>
      <c r="G1048" s="4"/>
      <c r="H1048" s="43"/>
      <c r="I1048" s="61" t="str">
        <f t="shared" si="113"/>
        <v xml:space="preserve"> </v>
      </c>
      <c r="J1048" s="61" t="str">
        <f t="shared" si="114"/>
        <v xml:space="preserve"> </v>
      </c>
      <c r="K1048" s="59" t="str">
        <f t="shared" si="115"/>
        <v xml:space="preserve"> </v>
      </c>
      <c r="L1048" s="59" t="str">
        <f t="shared" si="116"/>
        <v xml:space="preserve"> </v>
      </c>
      <c r="W1048" s="97">
        <f>DATA!A1041</f>
        <v>408</v>
      </c>
      <c r="X1048" s="97">
        <f>DATA!B1041</f>
        <v>159</v>
      </c>
      <c r="Y1048" s="39">
        <f>DATA!C1041</f>
        <v>104.99901455637026</v>
      </c>
      <c r="Z1048" s="38">
        <f>DATA!D1041</f>
        <v>0.83762200832694589</v>
      </c>
      <c r="AA1048" s="38">
        <f>DATA!E1041</f>
        <v>2.6938292377323698</v>
      </c>
    </row>
    <row r="1049" spans="1:27" x14ac:dyDescent="0.35">
      <c r="A1049" s="2" t="s">
        <v>1111</v>
      </c>
      <c r="B1049" s="3"/>
      <c r="C1049" s="58">
        <f t="shared" si="111"/>
        <v>0</v>
      </c>
      <c r="D1049" s="3"/>
      <c r="E1049" s="58">
        <f t="shared" si="112"/>
        <v>0</v>
      </c>
      <c r="F1049" s="43"/>
      <c r="G1049" s="4"/>
      <c r="H1049" s="43"/>
      <c r="I1049" s="61" t="str">
        <f t="shared" si="113"/>
        <v xml:space="preserve"> </v>
      </c>
      <c r="J1049" s="61" t="str">
        <f t="shared" si="114"/>
        <v xml:space="preserve"> </v>
      </c>
      <c r="K1049" s="59" t="str">
        <f t="shared" si="115"/>
        <v xml:space="preserve"> </v>
      </c>
      <c r="L1049" s="59" t="str">
        <f t="shared" si="116"/>
        <v xml:space="preserve"> </v>
      </c>
      <c r="W1049" s="97">
        <f>DATA!A1042</f>
        <v>408</v>
      </c>
      <c r="X1049" s="97">
        <f>DATA!B1042</f>
        <v>160</v>
      </c>
      <c r="Y1049" s="39">
        <f>DATA!C1042</f>
        <v>105.8366365646972</v>
      </c>
      <c r="Z1049" s="38">
        <f>DATA!D1042</f>
        <v>0.83470625632998363</v>
      </c>
      <c r="AA1049" s="38">
        <f>DATA!E1042</f>
        <v>2.6991652935272819</v>
      </c>
    </row>
    <row r="1050" spans="1:27" x14ac:dyDescent="0.35">
      <c r="A1050" s="2" t="s">
        <v>1112</v>
      </c>
      <c r="B1050" s="3"/>
      <c r="C1050" s="58">
        <f t="shared" si="111"/>
        <v>0</v>
      </c>
      <c r="D1050" s="3"/>
      <c r="E1050" s="58">
        <f t="shared" si="112"/>
        <v>0</v>
      </c>
      <c r="F1050" s="43"/>
      <c r="G1050" s="4"/>
      <c r="H1050" s="43"/>
      <c r="I1050" s="61" t="str">
        <f t="shared" si="113"/>
        <v xml:space="preserve"> </v>
      </c>
      <c r="J1050" s="61" t="str">
        <f t="shared" si="114"/>
        <v xml:space="preserve"> </v>
      </c>
      <c r="K1050" s="59" t="str">
        <f t="shared" si="115"/>
        <v xml:space="preserve"> </v>
      </c>
      <c r="L1050" s="59" t="str">
        <f t="shared" si="116"/>
        <v xml:space="preserve"> </v>
      </c>
      <c r="W1050" s="97">
        <f>DATA!A1043</f>
        <v>408</v>
      </c>
      <c r="X1050" s="97">
        <f>DATA!B1043</f>
        <v>161</v>
      </c>
      <c r="Y1050" s="39">
        <f>DATA!C1043</f>
        <v>106.6713428210272</v>
      </c>
      <c r="Z1050" s="38">
        <f>DATA!D1043</f>
        <v>0.83174926477392574</v>
      </c>
      <c r="AA1050" s="38">
        <f>DATA!E1043</f>
        <v>2.7043812483711172</v>
      </c>
    </row>
    <row r="1051" spans="1:27" x14ac:dyDescent="0.35">
      <c r="A1051" s="2" t="s">
        <v>1113</v>
      </c>
      <c r="B1051" s="3"/>
      <c r="C1051" s="58">
        <f t="shared" si="111"/>
        <v>0</v>
      </c>
      <c r="D1051" s="3"/>
      <c r="E1051" s="58">
        <f t="shared" si="112"/>
        <v>0</v>
      </c>
      <c r="F1051" s="43"/>
      <c r="G1051" s="4"/>
      <c r="H1051" s="43"/>
      <c r="I1051" s="61" t="str">
        <f t="shared" si="113"/>
        <v xml:space="preserve"> </v>
      </c>
      <c r="J1051" s="61" t="str">
        <f t="shared" si="114"/>
        <v xml:space="preserve"> </v>
      </c>
      <c r="K1051" s="59" t="str">
        <f t="shared" si="115"/>
        <v xml:space="preserve"> </v>
      </c>
      <c r="L1051" s="59" t="str">
        <f t="shared" si="116"/>
        <v xml:space="preserve"> </v>
      </c>
      <c r="W1051" s="97">
        <f>DATA!A1044</f>
        <v>408</v>
      </c>
      <c r="X1051" s="97">
        <f>DATA!B1044</f>
        <v>162</v>
      </c>
      <c r="Y1051" s="39">
        <f>DATA!C1044</f>
        <v>107.50309208580111</v>
      </c>
      <c r="Z1051" s="38">
        <f>DATA!D1044</f>
        <v>0.8287524308327896</v>
      </c>
      <c r="AA1051" s="38">
        <f>DATA!E1044</f>
        <v>2.7094802006984531</v>
      </c>
    </row>
    <row r="1052" spans="1:27" x14ac:dyDescent="0.35">
      <c r="A1052" s="2" t="s">
        <v>1114</v>
      </c>
      <c r="B1052" s="3"/>
      <c r="C1052" s="58">
        <f t="shared" si="111"/>
        <v>0</v>
      </c>
      <c r="D1052" s="3"/>
      <c r="E1052" s="58">
        <f t="shared" si="112"/>
        <v>0</v>
      </c>
      <c r="F1052" s="43"/>
      <c r="G1052" s="4"/>
      <c r="H1052" s="43"/>
      <c r="I1052" s="61" t="str">
        <f t="shared" si="113"/>
        <v xml:space="preserve"> </v>
      </c>
      <c r="J1052" s="61" t="str">
        <f t="shared" si="114"/>
        <v xml:space="preserve"> </v>
      </c>
      <c r="K1052" s="59" t="str">
        <f t="shared" si="115"/>
        <v xml:space="preserve"> </v>
      </c>
      <c r="L1052" s="59" t="str">
        <f t="shared" si="116"/>
        <v xml:space="preserve"> </v>
      </c>
      <c r="W1052" s="97">
        <f>DATA!A1045</f>
        <v>408</v>
      </c>
      <c r="X1052" s="97">
        <f>DATA!B1045</f>
        <v>163</v>
      </c>
      <c r="Y1052" s="39">
        <f>DATA!C1045</f>
        <v>108.33184451663391</v>
      </c>
      <c r="Z1052" s="38">
        <f>DATA!D1045</f>
        <v>0.82571713136302094</v>
      </c>
      <c r="AA1052" s="38">
        <f>DATA!E1045</f>
        <v>2.7144651738779979</v>
      </c>
    </row>
    <row r="1053" spans="1:27" x14ac:dyDescent="0.35">
      <c r="A1053" s="2" t="s">
        <v>1115</v>
      </c>
      <c r="B1053" s="3"/>
      <c r="C1053" s="58">
        <f t="shared" si="111"/>
        <v>0</v>
      </c>
      <c r="D1053" s="3"/>
      <c r="E1053" s="58">
        <f t="shared" si="112"/>
        <v>0</v>
      </c>
      <c r="F1053" s="43"/>
      <c r="G1053" s="4"/>
      <c r="H1053" s="43"/>
      <c r="I1053" s="61" t="str">
        <f t="shared" si="113"/>
        <v xml:space="preserve"> </v>
      </c>
      <c r="J1053" s="61" t="str">
        <f t="shared" si="114"/>
        <v xml:space="preserve"> </v>
      </c>
      <c r="K1053" s="59" t="str">
        <f t="shared" si="115"/>
        <v xml:space="preserve"> </v>
      </c>
      <c r="L1053" s="59" t="str">
        <f t="shared" si="116"/>
        <v xml:space="preserve"> </v>
      </c>
      <c r="W1053" s="97">
        <f>DATA!A1046</f>
        <v>408</v>
      </c>
      <c r="X1053" s="97">
        <f>DATA!B1046</f>
        <v>164</v>
      </c>
      <c r="Y1053" s="39">
        <f>DATA!C1046</f>
        <v>109.15756164799691</v>
      </c>
      <c r="Z1053" s="38">
        <f>DATA!D1046</f>
        <v>0.82264472278738054</v>
      </c>
      <c r="AA1053" s="38">
        <f>DATA!E1046</f>
        <v>2.7193391170998567</v>
      </c>
    </row>
    <row r="1054" spans="1:27" x14ac:dyDescent="0.35">
      <c r="A1054" s="2" t="s">
        <v>1116</v>
      </c>
      <c r="B1054" s="3"/>
      <c r="C1054" s="58">
        <f t="shared" si="111"/>
        <v>0</v>
      </c>
      <c r="D1054" s="3"/>
      <c r="E1054" s="58">
        <f t="shared" si="112"/>
        <v>0</v>
      </c>
      <c r="F1054" s="43"/>
      <c r="G1054" s="4"/>
      <c r="H1054" s="43"/>
      <c r="I1054" s="61" t="str">
        <f t="shared" si="113"/>
        <v xml:space="preserve"> </v>
      </c>
      <c r="J1054" s="61" t="str">
        <f t="shared" si="114"/>
        <v xml:space="preserve"> </v>
      </c>
      <c r="K1054" s="59" t="str">
        <f t="shared" si="115"/>
        <v xml:space="preserve"> </v>
      </c>
      <c r="L1054" s="59" t="str">
        <f t="shared" si="116"/>
        <v xml:space="preserve"> </v>
      </c>
      <c r="W1054" s="97">
        <f>DATA!A1047</f>
        <v>408</v>
      </c>
      <c r="X1054" s="97">
        <f>DATA!B1047</f>
        <v>165</v>
      </c>
      <c r="Y1054" s="39">
        <f>DATA!C1047</f>
        <v>109.9802063707843</v>
      </c>
      <c r="Z1054" s="38">
        <f>DATA!D1047</f>
        <v>0.81953654099808659</v>
      </c>
      <c r="AA1054" s="38">
        <f>DATA!E1047</f>
        <v>2.724104906335457</v>
      </c>
    </row>
    <row r="1055" spans="1:27" x14ac:dyDescent="0.35">
      <c r="A1055" s="2" t="s">
        <v>1117</v>
      </c>
      <c r="B1055" s="3"/>
      <c r="C1055" s="58">
        <f t="shared" si="111"/>
        <v>0</v>
      </c>
      <c r="D1055" s="3"/>
      <c r="E1055" s="58">
        <f t="shared" si="112"/>
        <v>0</v>
      </c>
      <c r="F1055" s="43"/>
      <c r="G1055" s="4"/>
      <c r="H1055" s="43"/>
      <c r="I1055" s="61" t="str">
        <f t="shared" si="113"/>
        <v xml:space="preserve"> </v>
      </c>
      <c r="J1055" s="61" t="str">
        <f t="shared" si="114"/>
        <v xml:space="preserve"> </v>
      </c>
      <c r="K1055" s="59" t="str">
        <f t="shared" si="115"/>
        <v xml:space="preserve"> </v>
      </c>
      <c r="L1055" s="59" t="str">
        <f t="shared" si="116"/>
        <v xml:space="preserve"> </v>
      </c>
      <c r="W1055" s="97">
        <f>DATA!A1048</f>
        <v>408</v>
      </c>
      <c r="X1055" s="97">
        <f>DATA!B1048</f>
        <v>166</v>
      </c>
      <c r="Y1055" s="39">
        <f>DATA!C1048</f>
        <v>110.79974291178239</v>
      </c>
      <c r="Z1055" s="38">
        <f>DATA!D1048</f>
        <v>0.81639390127793732</v>
      </c>
      <c r="AA1055" s="38">
        <f>DATA!E1048</f>
        <v>2.7287653453621585</v>
      </c>
    </row>
    <row r="1056" spans="1:27" x14ac:dyDescent="0.35">
      <c r="A1056" s="2" t="s">
        <v>1118</v>
      </c>
      <c r="B1056" s="3"/>
      <c r="C1056" s="58">
        <f t="shared" si="111"/>
        <v>0</v>
      </c>
      <c r="D1056" s="3"/>
      <c r="E1056" s="58">
        <f t="shared" si="112"/>
        <v>0</v>
      </c>
      <c r="F1056" s="43"/>
      <c r="G1056" s="4"/>
      <c r="H1056" s="43"/>
      <c r="I1056" s="61" t="str">
        <f t="shared" si="113"/>
        <v xml:space="preserve"> </v>
      </c>
      <c r="J1056" s="61" t="str">
        <f t="shared" si="114"/>
        <v xml:space="preserve"> </v>
      </c>
      <c r="K1056" s="59" t="str">
        <f t="shared" si="115"/>
        <v xml:space="preserve"> </v>
      </c>
      <c r="L1056" s="59" t="str">
        <f t="shared" si="116"/>
        <v xml:space="preserve"> </v>
      </c>
      <c r="W1056" s="97">
        <f>DATA!A1049</f>
        <v>408</v>
      </c>
      <c r="X1056" s="97">
        <f>DATA!B1049</f>
        <v>167</v>
      </c>
      <c r="Y1056" s="39">
        <f>DATA!C1049</f>
        <v>111.61613681306034</v>
      </c>
      <c r="Z1056" s="38">
        <f>DATA!D1049</f>
        <v>0.81321809823891655</v>
      </c>
      <c r="AA1056" s="38">
        <f>DATA!E1049</f>
        <v>2.7333231668450053</v>
      </c>
    </row>
    <row r="1057" spans="1:27" x14ac:dyDescent="0.35">
      <c r="A1057" s="2" t="s">
        <v>1119</v>
      </c>
      <c r="B1057" s="3"/>
      <c r="C1057" s="58">
        <f t="shared" si="111"/>
        <v>0</v>
      </c>
      <c r="D1057" s="3"/>
      <c r="E1057" s="58">
        <f t="shared" si="112"/>
        <v>0</v>
      </c>
      <c r="F1057" s="43"/>
      <c r="G1057" s="4"/>
      <c r="H1057" s="43"/>
      <c r="I1057" s="61" t="str">
        <f t="shared" si="113"/>
        <v xml:space="preserve"> </v>
      </c>
      <c r="J1057" s="61" t="str">
        <f t="shared" si="114"/>
        <v xml:space="preserve"> </v>
      </c>
      <c r="K1057" s="59" t="str">
        <f t="shared" si="115"/>
        <v xml:space="preserve"> </v>
      </c>
      <c r="L1057" s="59" t="str">
        <f t="shared" si="116"/>
        <v xml:space="preserve"> </v>
      </c>
      <c r="W1057" s="97">
        <f>DATA!A1050</f>
        <v>408</v>
      </c>
      <c r="X1057" s="97">
        <f>DATA!B1050</f>
        <v>168</v>
      </c>
      <c r="Y1057" s="39">
        <f>DATA!C1050</f>
        <v>112.42935491129924</v>
      </c>
      <c r="Z1057" s="38">
        <f>DATA!D1050</f>
        <v>0.81001040577810102</v>
      </c>
      <c r="AA1057" s="38">
        <f>DATA!E1050</f>
        <v>2.7377810334685622</v>
      </c>
    </row>
    <row r="1058" spans="1:27" x14ac:dyDescent="0.35">
      <c r="A1058" s="2" t="s">
        <v>1120</v>
      </c>
      <c r="B1058" s="3"/>
      <c r="C1058" s="58">
        <f t="shared" si="111"/>
        <v>0</v>
      </c>
      <c r="D1058" s="3"/>
      <c r="E1058" s="58">
        <f t="shared" si="112"/>
        <v>0</v>
      </c>
      <c r="F1058" s="43"/>
      <c r="G1058" s="4"/>
      <c r="H1058" s="43"/>
      <c r="I1058" s="61" t="str">
        <f t="shared" si="113"/>
        <v xml:space="preserve"> </v>
      </c>
      <c r="J1058" s="61" t="str">
        <f t="shared" si="114"/>
        <v xml:space="preserve"> </v>
      </c>
      <c r="K1058" s="59" t="str">
        <f t="shared" si="115"/>
        <v xml:space="preserve"> </v>
      </c>
      <c r="L1058" s="59" t="str">
        <f t="shared" si="116"/>
        <v xml:space="preserve"> </v>
      </c>
      <c r="W1058" s="97">
        <f>DATA!A1051</f>
        <v>408</v>
      </c>
      <c r="X1058" s="97">
        <f>DATA!B1051</f>
        <v>169</v>
      </c>
      <c r="Y1058" s="39">
        <f>DATA!C1051</f>
        <v>113.23936531707734</v>
      </c>
      <c r="Z1058" s="38">
        <f>DATA!D1051</f>
        <v>0.80677207704946241</v>
      </c>
      <c r="AA1058" s="38">
        <f>DATA!E1051</f>
        <v>2.7421415391122181</v>
      </c>
    </row>
    <row r="1059" spans="1:27" x14ac:dyDescent="0.35">
      <c r="A1059" s="2" t="s">
        <v>1121</v>
      </c>
      <c r="B1059" s="3"/>
      <c r="C1059" s="58">
        <f t="shared" si="111"/>
        <v>0</v>
      </c>
      <c r="D1059" s="3"/>
      <c r="E1059" s="58">
        <f t="shared" si="112"/>
        <v>0</v>
      </c>
      <c r="F1059" s="43"/>
      <c r="G1059" s="4"/>
      <c r="H1059" s="43"/>
      <c r="I1059" s="61" t="str">
        <f t="shared" si="113"/>
        <v xml:space="preserve"> </v>
      </c>
      <c r="J1059" s="61" t="str">
        <f t="shared" si="114"/>
        <v xml:space="preserve"> </v>
      </c>
      <c r="K1059" s="59" t="str">
        <f t="shared" si="115"/>
        <v xml:space="preserve"> </v>
      </c>
      <c r="L1059" s="59" t="str">
        <f t="shared" si="116"/>
        <v xml:space="preserve"> </v>
      </c>
      <c r="W1059" s="97">
        <f>DATA!A1052</f>
        <v>408</v>
      </c>
      <c r="X1059" s="97">
        <f>DATA!B1052</f>
        <v>170</v>
      </c>
      <c r="Y1059" s="39">
        <f>DATA!C1052</f>
        <v>114.0461373941268</v>
      </c>
      <c r="Z1059" s="38">
        <f>DATA!D1052</f>
        <v>0.80350434445146846</v>
      </c>
      <c r="AA1059" s="38">
        <f>DATA!E1052</f>
        <v>2.7464072100627548</v>
      </c>
    </row>
    <row r="1060" spans="1:27" x14ac:dyDescent="0.35">
      <c r="A1060" s="2" t="s">
        <v>1122</v>
      </c>
      <c r="B1060" s="3"/>
      <c r="C1060" s="58">
        <f t="shared" si="111"/>
        <v>0</v>
      </c>
      <c r="D1060" s="3"/>
      <c r="E1060" s="58">
        <f t="shared" si="112"/>
        <v>0</v>
      </c>
      <c r="F1060" s="43"/>
      <c r="G1060" s="4"/>
      <c r="H1060" s="43"/>
      <c r="I1060" s="61" t="str">
        <f t="shared" si="113"/>
        <v xml:space="preserve"> </v>
      </c>
      <c r="J1060" s="61" t="str">
        <f t="shared" si="114"/>
        <v xml:space="preserve"> </v>
      </c>
      <c r="K1060" s="59" t="str">
        <f t="shared" si="115"/>
        <v xml:space="preserve"> </v>
      </c>
      <c r="L1060" s="59" t="str">
        <f t="shared" si="116"/>
        <v xml:space="preserve"> </v>
      </c>
      <c r="W1060" s="97">
        <f>DATA!A1053</f>
        <v>408</v>
      </c>
      <c r="X1060" s="97">
        <f>DATA!B1053</f>
        <v>171</v>
      </c>
      <c r="Y1060" s="39">
        <f>DATA!C1053</f>
        <v>114.84964173857827</v>
      </c>
      <c r="Z1060" s="38">
        <f>DATA!D1053</f>
        <v>0.80020841962996769</v>
      </c>
      <c r="AA1060" s="38">
        <f>DATA!E1053</f>
        <v>2.7505805062584114</v>
      </c>
    </row>
    <row r="1061" spans="1:27" x14ac:dyDescent="0.35">
      <c r="A1061" s="2" t="s">
        <v>1123</v>
      </c>
      <c r="B1061" s="3"/>
      <c r="C1061" s="58">
        <f t="shared" si="111"/>
        <v>0</v>
      </c>
      <c r="D1061" s="3"/>
      <c r="E1061" s="58">
        <f t="shared" si="112"/>
        <v>0</v>
      </c>
      <c r="F1061" s="43"/>
      <c r="G1061" s="4"/>
      <c r="H1061" s="43"/>
      <c r="I1061" s="61" t="str">
        <f t="shared" si="113"/>
        <v xml:space="preserve"> </v>
      </c>
      <c r="J1061" s="61" t="str">
        <f t="shared" si="114"/>
        <v xml:space="preserve"> </v>
      </c>
      <c r="K1061" s="59" t="str">
        <f t="shared" si="115"/>
        <v xml:space="preserve"> </v>
      </c>
      <c r="L1061" s="59" t="str">
        <f t="shared" si="116"/>
        <v xml:space="preserve"> </v>
      </c>
      <c r="W1061" s="97">
        <f>DATA!A1054</f>
        <v>408</v>
      </c>
      <c r="X1061" s="97">
        <f>DATA!B1054</f>
        <v>172</v>
      </c>
      <c r="Y1061" s="39">
        <f>DATA!C1054</f>
        <v>115.64985015820824</v>
      </c>
      <c r="Z1061" s="38">
        <f>DATA!D1054</f>
        <v>0.79688549349505422</v>
      </c>
      <c r="AA1061" s="38">
        <f>DATA!E1054</f>
        <v>2.7546638225590652</v>
      </c>
    </row>
    <row r="1062" spans="1:27" x14ac:dyDescent="0.35">
      <c r="A1062" s="2" t="s">
        <v>1124</v>
      </c>
      <c r="B1062" s="3"/>
      <c r="C1062" s="58">
        <f t="shared" si="111"/>
        <v>0</v>
      </c>
      <c r="D1062" s="3"/>
      <c r="E1062" s="58">
        <f t="shared" si="112"/>
        <v>0</v>
      </c>
      <c r="F1062" s="43"/>
      <c r="G1062" s="4"/>
      <c r="H1062" s="43"/>
      <c r="I1062" s="61" t="str">
        <f t="shared" si="113"/>
        <v xml:space="preserve"> </v>
      </c>
      <c r="J1062" s="61" t="str">
        <f t="shared" si="114"/>
        <v xml:space="preserve"> </v>
      </c>
      <c r="K1062" s="59" t="str">
        <f t="shared" si="115"/>
        <v xml:space="preserve"> </v>
      </c>
      <c r="L1062" s="59" t="str">
        <f t="shared" si="116"/>
        <v xml:space="preserve"> </v>
      </c>
      <c r="W1062" s="97">
        <f>DATA!A1055</f>
        <v>408</v>
      </c>
      <c r="X1062" s="97">
        <f>DATA!B1055</f>
        <v>173</v>
      </c>
      <c r="Y1062" s="39">
        <f>DATA!C1055</f>
        <v>116.44673565170331</v>
      </c>
      <c r="Z1062" s="38">
        <f>DATA!D1055</f>
        <v>0.79353673625228183</v>
      </c>
      <c r="AA1062" s="38">
        <f>DATA!E1055</f>
        <v>2.758659490037513</v>
      </c>
    </row>
    <row r="1063" spans="1:27" x14ac:dyDescent="0.35">
      <c r="A1063" s="2" t="s">
        <v>1125</v>
      </c>
      <c r="B1063" s="3"/>
      <c r="C1063" s="58">
        <f t="shared" si="111"/>
        <v>0</v>
      </c>
      <c r="D1063" s="3"/>
      <c r="E1063" s="58">
        <f t="shared" si="112"/>
        <v>0</v>
      </c>
      <c r="F1063" s="43"/>
      <c r="G1063" s="4"/>
      <c r="H1063" s="43"/>
      <c r="I1063" s="61" t="str">
        <f t="shared" si="113"/>
        <v xml:space="preserve"> </v>
      </c>
      <c r="J1063" s="61" t="str">
        <f t="shared" si="114"/>
        <v xml:space="preserve"> </v>
      </c>
      <c r="K1063" s="59" t="str">
        <f t="shared" si="115"/>
        <v xml:space="preserve"> </v>
      </c>
      <c r="L1063" s="59" t="str">
        <f t="shared" si="116"/>
        <v xml:space="preserve"> </v>
      </c>
      <c r="W1063" s="97">
        <f>DATA!A1056</f>
        <v>408</v>
      </c>
      <c r="X1063" s="97">
        <f>DATA!B1056</f>
        <v>174</v>
      </c>
      <c r="Y1063" s="39">
        <f>DATA!C1056</f>
        <v>117.24027238795559</v>
      </c>
      <c r="Z1063" s="38">
        <f>DATA!D1056</f>
        <v>0.79016329744690594</v>
      </c>
      <c r="AA1063" s="38">
        <f>DATA!E1056</f>
        <v>2.7625697772872435</v>
      </c>
    </row>
    <row r="1064" spans="1:27" x14ac:dyDescent="0.35">
      <c r="A1064" s="2" t="s">
        <v>1126</v>
      </c>
      <c r="B1064" s="3"/>
      <c r="C1064" s="58">
        <f t="shared" si="111"/>
        <v>0</v>
      </c>
      <c r="D1064" s="3"/>
      <c r="E1064" s="58">
        <f t="shared" si="112"/>
        <v>0</v>
      </c>
      <c r="F1064" s="43"/>
      <c r="G1064" s="4"/>
      <c r="H1064" s="43"/>
      <c r="I1064" s="61" t="str">
        <f t="shared" si="113"/>
        <v xml:space="preserve"> </v>
      </c>
      <c r="J1064" s="61" t="str">
        <f t="shared" si="114"/>
        <v xml:space="preserve"> </v>
      </c>
      <c r="K1064" s="59" t="str">
        <f t="shared" si="115"/>
        <v xml:space="preserve"> </v>
      </c>
      <c r="L1064" s="59" t="str">
        <f t="shared" si="116"/>
        <v xml:space="preserve"> </v>
      </c>
      <c r="W1064" s="97">
        <f>DATA!A1057</f>
        <v>408</v>
      </c>
      <c r="X1064" s="97">
        <f>DATA!B1057</f>
        <v>175</v>
      </c>
      <c r="Y1064" s="39">
        <f>DATA!C1057</f>
        <v>118.03043568540249</v>
      </c>
      <c r="Z1064" s="38">
        <f>DATA!D1057</f>
        <v>0.78676630602067732</v>
      </c>
      <c r="AA1064" s="38">
        <f>DATA!E1057</f>
        <v>2.7663968917423856</v>
      </c>
    </row>
    <row r="1065" spans="1:27" x14ac:dyDescent="0.35">
      <c r="A1065" s="2" t="s">
        <v>1127</v>
      </c>
      <c r="B1065" s="3"/>
      <c r="C1065" s="58">
        <f t="shared" si="111"/>
        <v>0</v>
      </c>
      <c r="D1065" s="3"/>
      <c r="E1065" s="58">
        <f t="shared" si="112"/>
        <v>0</v>
      </c>
      <c r="F1065" s="43"/>
      <c r="G1065" s="4"/>
      <c r="H1065" s="43"/>
      <c r="I1065" s="61" t="str">
        <f t="shared" si="113"/>
        <v xml:space="preserve"> </v>
      </c>
      <c r="J1065" s="61" t="str">
        <f t="shared" si="114"/>
        <v xml:space="preserve"> </v>
      </c>
      <c r="K1065" s="59" t="str">
        <f t="shared" si="115"/>
        <v xml:space="preserve"> </v>
      </c>
      <c r="L1065" s="59" t="str">
        <f t="shared" si="116"/>
        <v xml:space="preserve"> </v>
      </c>
      <c r="W1065" s="97">
        <f>DATA!A1058</f>
        <v>408</v>
      </c>
      <c r="X1065" s="97">
        <f>DATA!B1058</f>
        <v>176</v>
      </c>
      <c r="Y1065" s="39">
        <f>DATA!C1058</f>
        <v>118.81720199142316</v>
      </c>
      <c r="Z1065" s="38">
        <f>DATA!D1058</f>
        <v>0.78334687038122297</v>
      </c>
      <c r="AA1065" s="38">
        <f>DATA!E1058</f>
        <v>2.7701429810058951</v>
      </c>
    </row>
    <row r="1066" spans="1:27" x14ac:dyDescent="0.35">
      <c r="A1066" s="2" t="s">
        <v>1128</v>
      </c>
      <c r="B1066" s="3"/>
      <c r="C1066" s="58">
        <f t="shared" si="111"/>
        <v>0</v>
      </c>
      <c r="D1066" s="3"/>
      <c r="E1066" s="58">
        <f t="shared" si="112"/>
        <v>0</v>
      </c>
      <c r="F1066" s="43"/>
      <c r="G1066" s="4"/>
      <c r="H1066" s="43"/>
      <c r="I1066" s="61" t="str">
        <f t="shared" si="113"/>
        <v xml:space="preserve"> </v>
      </c>
      <c r="J1066" s="61" t="str">
        <f t="shared" si="114"/>
        <v xml:space="preserve"> </v>
      </c>
      <c r="K1066" s="59" t="str">
        <f t="shared" si="115"/>
        <v xml:space="preserve"> </v>
      </c>
      <c r="L1066" s="59" t="str">
        <f t="shared" si="116"/>
        <v xml:space="preserve"> </v>
      </c>
      <c r="W1066" s="97">
        <f>DATA!A1059</f>
        <v>408</v>
      </c>
      <c r="X1066" s="97">
        <f>DATA!B1059</f>
        <v>177</v>
      </c>
      <c r="Y1066" s="39">
        <f>DATA!C1059</f>
        <v>119.60054886180438</v>
      </c>
      <c r="Z1066" s="38">
        <f>DATA!D1059</f>
        <v>0.77990607848245119</v>
      </c>
      <c r="AA1066" s="38">
        <f>DATA!E1059</f>
        <v>2.7738101341823285</v>
      </c>
    </row>
    <row r="1067" spans="1:27" x14ac:dyDescent="0.35">
      <c r="A1067" s="2" t="s">
        <v>1129</v>
      </c>
      <c r="B1067" s="3"/>
      <c r="C1067" s="58">
        <f t="shared" si="111"/>
        <v>0</v>
      </c>
      <c r="D1067" s="3"/>
      <c r="E1067" s="58">
        <f t="shared" si="112"/>
        <v>0</v>
      </c>
      <c r="F1067" s="43"/>
      <c r="G1067" s="4"/>
      <c r="H1067" s="43"/>
      <c r="I1067" s="61" t="str">
        <f t="shared" si="113"/>
        <v xml:space="preserve"> </v>
      </c>
      <c r="J1067" s="61" t="str">
        <f t="shared" si="114"/>
        <v xml:space="preserve"> </v>
      </c>
      <c r="K1067" s="59" t="str">
        <f t="shared" si="115"/>
        <v xml:space="preserve"> </v>
      </c>
      <c r="L1067" s="59" t="str">
        <f t="shared" si="116"/>
        <v xml:space="preserve"> </v>
      </c>
      <c r="W1067" s="97">
        <f>DATA!A1060</f>
        <v>408</v>
      </c>
      <c r="X1067" s="97">
        <f>DATA!B1060</f>
        <v>178</v>
      </c>
      <c r="Y1067" s="39">
        <f>DATA!C1060</f>
        <v>120.38045494028682</v>
      </c>
      <c r="Z1067" s="38">
        <f>DATA!D1060</f>
        <v>0.77644499791652066</v>
      </c>
      <c r="AA1067" s="38">
        <f>DATA!E1060</f>
        <v>2.7774003832118668</v>
      </c>
    </row>
    <row r="1068" spans="1:27" x14ac:dyDescent="0.35">
      <c r="A1068" s="2" t="s">
        <v>1130</v>
      </c>
      <c r="B1068" s="3"/>
      <c r="C1068" s="58">
        <f t="shared" si="111"/>
        <v>0</v>
      </c>
      <c r="D1068" s="3"/>
      <c r="E1068" s="58">
        <f t="shared" si="112"/>
        <v>0</v>
      </c>
      <c r="F1068" s="43"/>
      <c r="G1068" s="4"/>
      <c r="H1068" s="43"/>
      <c r="I1068" s="61" t="str">
        <f t="shared" si="113"/>
        <v xml:space="preserve"> </v>
      </c>
      <c r="J1068" s="61" t="str">
        <f t="shared" si="114"/>
        <v xml:space="preserve"> </v>
      </c>
      <c r="K1068" s="59" t="str">
        <f t="shared" si="115"/>
        <v xml:space="preserve"> </v>
      </c>
      <c r="L1068" s="59" t="str">
        <f t="shared" si="116"/>
        <v xml:space="preserve"> </v>
      </c>
      <c r="W1068" s="97">
        <f>DATA!A1061</f>
        <v>408</v>
      </c>
      <c r="X1068" s="97">
        <f>DATA!B1061</f>
        <v>179</v>
      </c>
      <c r="Y1068" s="39">
        <f>DATA!C1061</f>
        <v>121.15689993820335</v>
      </c>
      <c r="Z1068" s="38">
        <f>DATA!D1061</f>
        <v>0.77296467601587793</v>
      </c>
      <c r="AA1068" s="38">
        <f>DATA!E1061</f>
        <v>2.7809157042025285</v>
      </c>
    </row>
    <row r="1069" spans="1:27" x14ac:dyDescent="0.35">
      <c r="A1069" s="2" t="s">
        <v>1131</v>
      </c>
      <c r="B1069" s="3"/>
      <c r="C1069" s="58">
        <f t="shared" si="111"/>
        <v>0</v>
      </c>
      <c r="D1069" s="3"/>
      <c r="E1069" s="58">
        <f t="shared" si="112"/>
        <v>0</v>
      </c>
      <c r="F1069" s="43"/>
      <c r="G1069" s="4"/>
      <c r="H1069" s="43"/>
      <c r="I1069" s="61" t="str">
        <f t="shared" si="113"/>
        <v xml:space="preserve"> </v>
      </c>
      <c r="J1069" s="61" t="str">
        <f t="shared" si="114"/>
        <v xml:space="preserve"> </v>
      </c>
      <c r="K1069" s="59" t="str">
        <f t="shared" si="115"/>
        <v xml:space="preserve"> </v>
      </c>
      <c r="L1069" s="59" t="str">
        <f t="shared" si="116"/>
        <v xml:space="preserve"> </v>
      </c>
      <c r="W1069" s="97">
        <f>DATA!A1062</f>
        <v>408</v>
      </c>
      <c r="X1069" s="97">
        <f>DATA!B1062</f>
        <v>180</v>
      </c>
      <c r="Y1069" s="39">
        <f>DATA!C1062</f>
        <v>121.92986461421924</v>
      </c>
      <c r="Z1069" s="38">
        <f>DATA!D1062</f>
        <v>0.76946613996567237</v>
      </c>
      <c r="AA1069" s="38">
        <f>DATA!E1062</f>
        <v>2.7843580187577781</v>
      </c>
    </row>
    <row r="1070" spans="1:27" x14ac:dyDescent="0.35">
      <c r="A1070" s="2" t="s">
        <v>1132</v>
      </c>
      <c r="B1070" s="3"/>
      <c r="C1070" s="58">
        <f t="shared" si="111"/>
        <v>0</v>
      </c>
      <c r="D1070" s="3"/>
      <c r="E1070" s="58">
        <f t="shared" si="112"/>
        <v>0</v>
      </c>
      <c r="F1070" s="43"/>
      <c r="G1070" s="4"/>
      <c r="H1070" s="43"/>
      <c r="I1070" s="61" t="str">
        <f t="shared" si="113"/>
        <v xml:space="preserve"> </v>
      </c>
      <c r="J1070" s="61" t="str">
        <f t="shared" si="114"/>
        <v xml:space="preserve"> </v>
      </c>
      <c r="K1070" s="59" t="str">
        <f t="shared" si="115"/>
        <v xml:space="preserve"> </v>
      </c>
      <c r="L1070" s="59" t="str">
        <f t="shared" si="116"/>
        <v xml:space="preserve"> </v>
      </c>
      <c r="W1070" s="97">
        <f>DATA!A1063</f>
        <v>408</v>
      </c>
      <c r="X1070" s="97">
        <f>DATA!B1063</f>
        <v>181</v>
      </c>
      <c r="Y1070" s="39">
        <f>DATA!C1063</f>
        <v>122.69933075418491</v>
      </c>
      <c r="Z1070" s="38">
        <f>DATA!D1063</f>
        <v>0.7659503969253656</v>
      </c>
      <c r="AA1070" s="38">
        <f>DATA!E1063</f>
        <v>2.7877291952969987</v>
      </c>
    </row>
    <row r="1071" spans="1:27" x14ac:dyDescent="0.35">
      <c r="A1071" s="2" t="s">
        <v>1133</v>
      </c>
      <c r="B1071" s="3"/>
      <c r="C1071" s="58">
        <f t="shared" si="111"/>
        <v>0</v>
      </c>
      <c r="D1071" s="3"/>
      <c r="E1071" s="58">
        <f t="shared" si="112"/>
        <v>0</v>
      </c>
      <c r="F1071" s="43"/>
      <c r="G1071" s="4"/>
      <c r="H1071" s="43"/>
      <c r="I1071" s="61" t="str">
        <f t="shared" si="113"/>
        <v xml:space="preserve"> </v>
      </c>
      <c r="J1071" s="61" t="str">
        <f t="shared" si="114"/>
        <v xml:space="preserve"> </v>
      </c>
      <c r="K1071" s="59" t="str">
        <f t="shared" si="115"/>
        <v xml:space="preserve"> </v>
      </c>
      <c r="L1071" s="59" t="str">
        <f t="shared" si="116"/>
        <v xml:space="preserve"> </v>
      </c>
      <c r="W1071" s="97">
        <f>DATA!A1064</f>
        <v>408</v>
      </c>
      <c r="X1071" s="97">
        <f>DATA!B1064</f>
        <v>182</v>
      </c>
      <c r="Y1071" s="39">
        <f>DATA!C1064</f>
        <v>123.46528115111028</v>
      </c>
      <c r="Z1071" s="38">
        <f>DATA!D1064</f>
        <v>0.7624184341595317</v>
      </c>
      <c r="AA1071" s="38">
        <f>DATA!E1064</f>
        <v>2.7910310503665228</v>
      </c>
    </row>
    <row r="1072" spans="1:27" x14ac:dyDescent="0.35">
      <c r="A1072" s="2" t="s">
        <v>1134</v>
      </c>
      <c r="B1072" s="3"/>
      <c r="C1072" s="58">
        <f t="shared" si="111"/>
        <v>0</v>
      </c>
      <c r="D1072" s="3"/>
      <c r="E1072" s="58">
        <f t="shared" si="112"/>
        <v>0</v>
      </c>
      <c r="F1072" s="43"/>
      <c r="G1072" s="4"/>
      <c r="H1072" s="43"/>
      <c r="I1072" s="61" t="str">
        <f t="shared" si="113"/>
        <v xml:space="preserve"> </v>
      </c>
      <c r="J1072" s="61" t="str">
        <f t="shared" si="114"/>
        <v xml:space="preserve"> </v>
      </c>
      <c r="K1072" s="59" t="str">
        <f t="shared" si="115"/>
        <v xml:space="preserve"> </v>
      </c>
      <c r="L1072" s="59" t="str">
        <f t="shared" si="116"/>
        <v xml:space="preserve"> </v>
      </c>
      <c r="W1072" s="97">
        <f>DATA!A1065</f>
        <v>408</v>
      </c>
      <c r="X1072" s="97">
        <f>DATA!B1065</f>
        <v>183</v>
      </c>
      <c r="Y1072" s="39">
        <f>DATA!C1065</f>
        <v>124.2276995852698</v>
      </c>
      <c r="Z1072" s="38">
        <f>DATA!D1065</f>
        <v>0.75887121917706324</v>
      </c>
      <c r="AA1072" s="38">
        <f>DATA!E1065</f>
        <v>2.7942653499391503</v>
      </c>
    </row>
    <row r="1073" spans="1:27" x14ac:dyDescent="0.35">
      <c r="A1073" s="2" t="s">
        <v>1135</v>
      </c>
      <c r="B1073" s="3"/>
      <c r="C1073" s="58">
        <f t="shared" si="111"/>
        <v>0</v>
      </c>
      <c r="D1073" s="3"/>
      <c r="E1073" s="58">
        <f t="shared" si="112"/>
        <v>0</v>
      </c>
      <c r="F1073" s="43"/>
      <c r="G1073" s="4"/>
      <c r="H1073" s="43"/>
      <c r="I1073" s="61" t="str">
        <f t="shared" si="113"/>
        <v xml:space="preserve"> </v>
      </c>
      <c r="J1073" s="61" t="str">
        <f t="shared" si="114"/>
        <v xml:space="preserve"> </v>
      </c>
      <c r="K1073" s="59" t="str">
        <f t="shared" si="115"/>
        <v xml:space="preserve"> </v>
      </c>
      <c r="L1073" s="59" t="str">
        <f t="shared" si="116"/>
        <v xml:space="preserve"> </v>
      </c>
      <c r="W1073" s="97">
        <f>DATA!A1066</f>
        <v>408</v>
      </c>
      <c r="X1073" s="97">
        <f>DATA!B1066</f>
        <v>184</v>
      </c>
      <c r="Y1073" s="39">
        <f>DATA!C1066</f>
        <v>124.98657080444687</v>
      </c>
      <c r="Z1073" s="38">
        <f>DATA!D1066</f>
        <v>0.75530969987855912</v>
      </c>
      <c r="AA1073" s="38">
        <f>DATA!E1066</f>
        <v>2.7974338107002827</v>
      </c>
    </row>
    <row r="1074" spans="1:27" x14ac:dyDescent="0.35">
      <c r="A1074" s="2" t="s">
        <v>1136</v>
      </c>
      <c r="B1074" s="3"/>
      <c r="C1074" s="58">
        <f t="shared" si="111"/>
        <v>0</v>
      </c>
      <c r="D1074" s="3"/>
      <c r="E1074" s="58">
        <f t="shared" si="112"/>
        <v>0</v>
      </c>
      <c r="F1074" s="43"/>
      <c r="G1074" s="4"/>
      <c r="H1074" s="43"/>
      <c r="I1074" s="61" t="str">
        <f t="shared" si="113"/>
        <v xml:space="preserve"> </v>
      </c>
      <c r="J1074" s="61" t="str">
        <f t="shared" si="114"/>
        <v xml:space="preserve"> </v>
      </c>
      <c r="K1074" s="59" t="str">
        <f t="shared" si="115"/>
        <v xml:space="preserve"> </v>
      </c>
      <c r="L1074" s="59" t="str">
        <f t="shared" si="116"/>
        <v xml:space="preserve"> </v>
      </c>
      <c r="W1074" s="97">
        <f>DATA!A1067</f>
        <v>408</v>
      </c>
      <c r="X1074" s="97">
        <f>DATA!B1067</f>
        <v>185</v>
      </c>
      <c r="Y1074" s="39">
        <f>DATA!C1067</f>
        <v>125.74188050432542</v>
      </c>
      <c r="Z1074" s="38">
        <f>DATA!D1067</f>
        <v>0.75173480471103815</v>
      </c>
      <c r="AA1074" s="38">
        <f>DATA!E1067</f>
        <v>2.8005381013190185</v>
      </c>
    </row>
    <row r="1075" spans="1:27" x14ac:dyDescent="0.35">
      <c r="A1075" s="2" t="s">
        <v>1137</v>
      </c>
      <c r="B1075" s="3"/>
      <c r="C1075" s="58">
        <f t="shared" si="111"/>
        <v>0</v>
      </c>
      <c r="D1075" s="3"/>
      <c r="E1075" s="58">
        <f t="shared" si="112"/>
        <v>0</v>
      </c>
      <c r="F1075" s="43"/>
      <c r="G1075" s="4"/>
      <c r="H1075" s="43"/>
      <c r="I1075" s="61" t="str">
        <f t="shared" si="113"/>
        <v xml:space="preserve"> </v>
      </c>
      <c r="J1075" s="61" t="str">
        <f t="shared" si="114"/>
        <v xml:space="preserve"> </v>
      </c>
      <c r="K1075" s="59" t="str">
        <f t="shared" si="115"/>
        <v xml:space="preserve"> </v>
      </c>
      <c r="L1075" s="59" t="str">
        <f t="shared" si="116"/>
        <v xml:space="preserve"> </v>
      </c>
      <c r="W1075" s="97">
        <f>DATA!A1068</f>
        <v>408</v>
      </c>
      <c r="X1075" s="97">
        <f>DATA!B1068</f>
        <v>186</v>
      </c>
      <c r="Y1075" s="39">
        <f>DATA!C1068</f>
        <v>126.49361530903647</v>
      </c>
      <c r="Z1075" s="38">
        <f>DATA!D1068</f>
        <v>0.74814744283023416</v>
      </c>
      <c r="AA1075" s="38">
        <f>DATA!E1068</f>
        <v>2.8035798437027077</v>
      </c>
    </row>
    <row r="1076" spans="1:27" x14ac:dyDescent="0.35">
      <c r="A1076" s="2" t="s">
        <v>1138</v>
      </c>
      <c r="B1076" s="3"/>
      <c r="C1076" s="58">
        <f t="shared" si="111"/>
        <v>0</v>
      </c>
      <c r="D1076" s="3"/>
      <c r="E1076" s="58">
        <f t="shared" si="112"/>
        <v>0</v>
      </c>
      <c r="F1076" s="43"/>
      <c r="G1076" s="4"/>
      <c r="H1076" s="43"/>
      <c r="I1076" s="61" t="str">
        <f t="shared" si="113"/>
        <v xml:space="preserve"> </v>
      </c>
      <c r="J1076" s="61" t="str">
        <f t="shared" si="114"/>
        <v xml:space="preserve"> </v>
      </c>
      <c r="K1076" s="59" t="str">
        <f t="shared" si="115"/>
        <v xml:space="preserve"> </v>
      </c>
      <c r="L1076" s="59" t="str">
        <f t="shared" si="116"/>
        <v xml:space="preserve"> </v>
      </c>
      <c r="W1076" s="97">
        <f>DATA!A1069</f>
        <v>408</v>
      </c>
      <c r="X1076" s="97">
        <f>DATA!B1069</f>
        <v>187</v>
      </c>
      <c r="Y1076" s="39">
        <f>DATA!C1069</f>
        <v>127.2417627518667</v>
      </c>
      <c r="Z1076" s="38">
        <f>DATA!D1069</f>
        <v>0.74454850426921126</v>
      </c>
      <c r="AA1076" s="38">
        <f>DATA!E1069</f>
        <v>2.8065606142336796</v>
      </c>
    </row>
    <row r="1077" spans="1:27" x14ac:dyDescent="0.35">
      <c r="A1077" s="2" t="s">
        <v>1139</v>
      </c>
      <c r="B1077" s="3"/>
      <c r="C1077" s="58">
        <f t="shared" si="111"/>
        <v>0</v>
      </c>
      <c r="D1077" s="3"/>
      <c r="E1077" s="58">
        <f t="shared" si="112"/>
        <v>0</v>
      </c>
      <c r="F1077" s="43"/>
      <c r="G1077" s="4"/>
      <c r="H1077" s="43"/>
      <c r="I1077" s="61" t="str">
        <f t="shared" si="113"/>
        <v xml:space="preserve"> </v>
      </c>
      <c r="J1077" s="61" t="str">
        <f t="shared" si="114"/>
        <v xml:space="preserve"> </v>
      </c>
      <c r="K1077" s="59" t="str">
        <f t="shared" si="115"/>
        <v xml:space="preserve"> </v>
      </c>
      <c r="L1077" s="59" t="str">
        <f t="shared" si="116"/>
        <v xml:space="preserve"> </v>
      </c>
      <c r="W1077" s="97">
        <f>DATA!A1070</f>
        <v>408</v>
      </c>
      <c r="X1077" s="97">
        <f>DATA!B1070</f>
        <v>188</v>
      </c>
      <c r="Y1077" s="39">
        <f>DATA!C1070</f>
        <v>127.98631125613591</v>
      </c>
      <c r="Z1077" s="38">
        <f>DATA!D1070</f>
        <v>0.74093886011335996</v>
      </c>
      <c r="AA1077" s="38">
        <f>DATA!E1070</f>
        <v>2.8094819449869641</v>
      </c>
    </row>
    <row r="1078" spans="1:27" x14ac:dyDescent="0.35">
      <c r="A1078" s="2" t="s">
        <v>1140</v>
      </c>
      <c r="B1078" s="3"/>
      <c r="C1078" s="58">
        <f t="shared" si="111"/>
        <v>0</v>
      </c>
      <c r="D1078" s="3"/>
      <c r="E1078" s="58">
        <f t="shared" si="112"/>
        <v>0</v>
      </c>
      <c r="F1078" s="43"/>
      <c r="G1078" s="4"/>
      <c r="H1078" s="43"/>
      <c r="I1078" s="61" t="str">
        <f t="shared" si="113"/>
        <v xml:space="preserve"> </v>
      </c>
      <c r="J1078" s="61" t="str">
        <f t="shared" si="114"/>
        <v xml:space="preserve"> </v>
      </c>
      <c r="K1078" s="59" t="str">
        <f t="shared" si="115"/>
        <v xml:space="preserve"> </v>
      </c>
      <c r="L1078" s="59" t="str">
        <f t="shared" si="116"/>
        <v xml:space="preserve"> </v>
      </c>
      <c r="W1078" s="97">
        <f>DATA!A1071</f>
        <v>408</v>
      </c>
      <c r="X1078" s="97">
        <f>DATA!B1071</f>
        <v>189</v>
      </c>
      <c r="Y1078" s="39">
        <f>DATA!C1071</f>
        <v>128.72725011624928</v>
      </c>
      <c r="Z1078" s="38">
        <f>DATA!D1071</f>
        <v>0.73731936268165654</v>
      </c>
      <c r="AA1078" s="38">
        <f>DATA!E1071</f>
        <v>2.8123453249280388</v>
      </c>
    </row>
    <row r="1079" spans="1:27" x14ac:dyDescent="0.35">
      <c r="A1079" s="2" t="s">
        <v>1141</v>
      </c>
      <c r="B1079" s="3"/>
      <c r="C1079" s="58">
        <f t="shared" si="111"/>
        <v>0</v>
      </c>
      <c r="D1079" s="3"/>
      <c r="E1079" s="58">
        <f t="shared" si="112"/>
        <v>0</v>
      </c>
      <c r="F1079" s="43"/>
      <c r="G1079" s="4"/>
      <c r="H1079" s="43"/>
      <c r="I1079" s="61" t="str">
        <f t="shared" si="113"/>
        <v xml:space="preserve"> </v>
      </c>
      <c r="J1079" s="61" t="str">
        <f t="shared" si="114"/>
        <v xml:space="preserve"> </v>
      </c>
      <c r="K1079" s="59" t="str">
        <f t="shared" si="115"/>
        <v xml:space="preserve"> </v>
      </c>
      <c r="L1079" s="59" t="str">
        <f t="shared" si="116"/>
        <v xml:space="preserve"> </v>
      </c>
      <c r="W1079" s="97">
        <f>DATA!A1072</f>
        <v>408</v>
      </c>
      <c r="X1079" s="97">
        <f>DATA!B1072</f>
        <v>190</v>
      </c>
      <c r="Y1079" s="39">
        <f>DATA!C1072</f>
        <v>129.46456947893091</v>
      </c>
      <c r="Z1079" s="38">
        <f>DATA!D1072</f>
        <v>0.73369084571269383</v>
      </c>
      <c r="AA1079" s="38">
        <f>DATA!E1072</f>
        <v>2.8151522010897141</v>
      </c>
    </row>
    <row r="1080" spans="1:27" x14ac:dyDescent="0.35">
      <c r="A1080" s="2" t="s">
        <v>1142</v>
      </c>
      <c r="B1080" s="3"/>
      <c r="C1080" s="58">
        <f t="shared" si="111"/>
        <v>0</v>
      </c>
      <c r="D1080" s="3"/>
      <c r="E1080" s="58">
        <f t="shared" si="112"/>
        <v>0</v>
      </c>
      <c r="F1080" s="43"/>
      <c r="G1080" s="4"/>
      <c r="H1080" s="43"/>
      <c r="I1080" s="61" t="str">
        <f t="shared" si="113"/>
        <v xml:space="preserve"> </v>
      </c>
      <c r="J1080" s="61" t="str">
        <f t="shared" si="114"/>
        <v xml:space="preserve"> </v>
      </c>
      <c r="K1080" s="59" t="str">
        <f t="shared" si="115"/>
        <v xml:space="preserve"> </v>
      </c>
      <c r="L1080" s="59" t="str">
        <f t="shared" si="116"/>
        <v xml:space="preserve"> </v>
      </c>
      <c r="W1080" s="97">
        <f>DATA!A1073</f>
        <v>408</v>
      </c>
      <c r="X1080" s="97">
        <f>DATA!B1073</f>
        <v>191</v>
      </c>
      <c r="Y1080" s="39">
        <f>DATA!C1073</f>
        <v>130.19826032464363</v>
      </c>
      <c r="Z1080" s="38">
        <f>DATA!D1073</f>
        <v>0.7300541245566663</v>
      </c>
      <c r="AA1080" s="38">
        <f>DATA!E1073</f>
        <v>2.817903979727439</v>
      </c>
    </row>
    <row r="1081" spans="1:27" x14ac:dyDescent="0.35">
      <c r="A1081" s="2" t="s">
        <v>1143</v>
      </c>
      <c r="B1081" s="3"/>
      <c r="C1081" s="58">
        <f t="shared" si="111"/>
        <v>0</v>
      </c>
      <c r="D1081" s="3"/>
      <c r="E1081" s="58">
        <f t="shared" si="112"/>
        <v>0</v>
      </c>
      <c r="F1081" s="43"/>
      <c r="G1081" s="4"/>
      <c r="H1081" s="43"/>
      <c r="I1081" s="61" t="str">
        <f t="shared" si="113"/>
        <v xml:space="preserve"> </v>
      </c>
      <c r="J1081" s="61" t="str">
        <f t="shared" si="114"/>
        <v xml:space="preserve"> </v>
      </c>
      <c r="K1081" s="59" t="str">
        <f t="shared" si="115"/>
        <v xml:space="preserve"> </v>
      </c>
      <c r="L1081" s="59" t="str">
        <f t="shared" si="116"/>
        <v xml:space="preserve"> </v>
      </c>
      <c r="W1081" s="97">
        <f>DATA!A1074</f>
        <v>408</v>
      </c>
      <c r="X1081" s="97">
        <f>DATA!B1074</f>
        <v>192</v>
      </c>
      <c r="Y1081" s="39">
        <f>DATA!C1074</f>
        <v>130.92831444920029</v>
      </c>
      <c r="Z1081" s="38">
        <f>DATA!D1074</f>
        <v>0.7264099963714834</v>
      </c>
      <c r="AA1081" s="38">
        <f>DATA!E1074</f>
        <v>2.820602027452412</v>
      </c>
    </row>
    <row r="1082" spans="1:27" x14ac:dyDescent="0.35">
      <c r="A1082" s="2" t="s">
        <v>1144</v>
      </c>
      <c r="B1082" s="3"/>
      <c r="C1082" s="58">
        <f t="shared" si="111"/>
        <v>0</v>
      </c>
      <c r="D1082" s="3"/>
      <c r="E1082" s="58">
        <f t="shared" si="112"/>
        <v>0</v>
      </c>
      <c r="F1082" s="43"/>
      <c r="G1082" s="4"/>
      <c r="H1082" s="43"/>
      <c r="I1082" s="61" t="str">
        <f t="shared" si="113"/>
        <v xml:space="preserve"> </v>
      </c>
      <c r="J1082" s="61" t="str">
        <f t="shared" si="114"/>
        <v xml:space="preserve"> </v>
      </c>
      <c r="K1082" s="59" t="str">
        <f t="shared" si="115"/>
        <v xml:space="preserve"> </v>
      </c>
      <c r="L1082" s="59" t="str">
        <f t="shared" si="116"/>
        <v xml:space="preserve"> </v>
      </c>
      <c r="W1082" s="97">
        <f>DATA!A1075</f>
        <v>408</v>
      </c>
      <c r="X1082" s="97">
        <f>DATA!B1075</f>
        <v>193</v>
      </c>
      <c r="Y1082" s="39">
        <f>DATA!C1075</f>
        <v>131.65472444557179</v>
      </c>
      <c r="Z1082" s="38">
        <f>DATA!D1075</f>
        <v>0.72275924032338068</v>
      </c>
      <c r="AA1082" s="38">
        <f>DATA!E1075</f>
        <v>2.8232476723419859</v>
      </c>
    </row>
    <row r="1083" spans="1:27" x14ac:dyDescent="0.35">
      <c r="A1083" s="2" t="s">
        <v>1145</v>
      </c>
      <c r="B1083" s="3"/>
      <c r="C1083" s="58">
        <f t="shared" si="111"/>
        <v>0</v>
      </c>
      <c r="D1083" s="3"/>
      <c r="E1083" s="58">
        <f t="shared" si="112"/>
        <v>0</v>
      </c>
      <c r="F1083" s="43"/>
      <c r="G1083" s="4"/>
      <c r="H1083" s="43"/>
      <c r="I1083" s="61" t="str">
        <f t="shared" si="113"/>
        <v xml:space="preserve"> </v>
      </c>
      <c r="J1083" s="61" t="str">
        <f t="shared" si="114"/>
        <v xml:space="preserve"> </v>
      </c>
      <c r="K1083" s="59" t="str">
        <f t="shared" si="115"/>
        <v xml:space="preserve"> </v>
      </c>
      <c r="L1083" s="59" t="str">
        <f t="shared" si="116"/>
        <v xml:space="preserve"> </v>
      </c>
      <c r="W1083" s="97">
        <f>DATA!A1076</f>
        <v>408</v>
      </c>
      <c r="X1083" s="97">
        <f>DATA!B1076</f>
        <v>194</v>
      </c>
      <c r="Y1083" s="39">
        <f>DATA!C1076</f>
        <v>132.37748368589516</v>
      </c>
      <c r="Z1083" s="38">
        <f>DATA!D1076</f>
        <v>0.71910261779213869</v>
      </c>
      <c r="AA1083" s="38">
        <f>DATA!E1076</f>
        <v>2.8258422050269822</v>
      </c>
    </row>
    <row r="1084" spans="1:27" x14ac:dyDescent="0.35">
      <c r="A1084" s="2" t="s">
        <v>1146</v>
      </c>
      <c r="B1084" s="3"/>
      <c r="C1084" s="58">
        <f t="shared" si="111"/>
        <v>0</v>
      </c>
      <c r="D1084" s="3"/>
      <c r="E1084" s="58">
        <f t="shared" si="112"/>
        <v>0</v>
      </c>
      <c r="F1084" s="43"/>
      <c r="G1084" s="4"/>
      <c r="H1084" s="43"/>
      <c r="I1084" s="61" t="str">
        <f t="shared" si="113"/>
        <v xml:space="preserve"> </v>
      </c>
      <c r="J1084" s="61" t="str">
        <f t="shared" si="114"/>
        <v xml:space="preserve"> </v>
      </c>
      <c r="K1084" s="59" t="str">
        <f t="shared" si="115"/>
        <v xml:space="preserve"> </v>
      </c>
      <c r="L1084" s="59" t="str">
        <f t="shared" si="116"/>
        <v xml:space="preserve"> </v>
      </c>
      <c r="W1084" s="97">
        <f>DATA!A1077</f>
        <v>408</v>
      </c>
      <c r="X1084" s="97">
        <f>DATA!B1077</f>
        <v>195</v>
      </c>
      <c r="Y1084" s="39">
        <f>DATA!C1077</f>
        <v>133.09658630368727</v>
      </c>
      <c r="Z1084" s="38">
        <f>DATA!D1077</f>
        <v>0.71544087257878886</v>
      </c>
      <c r="AA1084" s="38">
        <f>DATA!E1077</f>
        <v>2.8283868797555849</v>
      </c>
    </row>
    <row r="1085" spans="1:27" x14ac:dyDescent="0.35">
      <c r="A1085" s="2" t="s">
        <v>1147</v>
      </c>
      <c r="B1085" s="3"/>
      <c r="C1085" s="58">
        <f t="shared" si="111"/>
        <v>0</v>
      </c>
      <c r="D1085" s="3"/>
      <c r="E1085" s="58">
        <f t="shared" si="112"/>
        <v>0</v>
      </c>
      <c r="F1085" s="43"/>
      <c r="G1085" s="4"/>
      <c r="H1085" s="43"/>
      <c r="I1085" s="61" t="str">
        <f t="shared" si="113"/>
        <v xml:space="preserve"> </v>
      </c>
      <c r="J1085" s="61" t="str">
        <f t="shared" si="114"/>
        <v xml:space="preserve"> </v>
      </c>
      <c r="K1085" s="59" t="str">
        <f t="shared" si="115"/>
        <v xml:space="preserve"> </v>
      </c>
      <c r="L1085" s="59" t="str">
        <f t="shared" si="116"/>
        <v xml:space="preserve"> </v>
      </c>
      <c r="W1085" s="97">
        <f>DATA!A1078</f>
        <v>408</v>
      </c>
      <c r="X1085" s="97">
        <f>DATA!B1078</f>
        <v>196</v>
      </c>
      <c r="Y1085" s="39">
        <f>DATA!C1078</f>
        <v>133.8120271762661</v>
      </c>
      <c r="Z1085" s="38">
        <f>DATA!D1078</f>
        <v>0.71177473111825407</v>
      </c>
      <c r="AA1085" s="38">
        <f>DATA!E1078</f>
        <v>2.8308829154336119</v>
      </c>
    </row>
    <row r="1086" spans="1:27" x14ac:dyDescent="0.35">
      <c r="A1086" s="2" t="s">
        <v>1148</v>
      </c>
      <c r="B1086" s="3"/>
      <c r="C1086" s="58">
        <f t="shared" si="111"/>
        <v>0</v>
      </c>
      <c r="D1086" s="3"/>
      <c r="E1086" s="58">
        <f t="shared" si="112"/>
        <v>0</v>
      </c>
      <c r="F1086" s="43"/>
      <c r="G1086" s="4"/>
      <c r="H1086" s="43"/>
      <c r="I1086" s="61" t="str">
        <f t="shared" si="113"/>
        <v xml:space="preserve"> </v>
      </c>
      <c r="J1086" s="61" t="str">
        <f t="shared" si="114"/>
        <v xml:space="preserve"> </v>
      </c>
      <c r="K1086" s="59" t="str">
        <f t="shared" si="115"/>
        <v xml:space="preserve"> </v>
      </c>
      <c r="L1086" s="59" t="str">
        <f t="shared" si="116"/>
        <v xml:space="preserve"> </v>
      </c>
      <c r="W1086" s="97">
        <f>DATA!A1079</f>
        <v>408</v>
      </c>
      <c r="X1086" s="97">
        <f>DATA!B1079</f>
        <v>197</v>
      </c>
      <c r="Y1086" s="39">
        <f>DATA!C1079</f>
        <v>134.52380190738432</v>
      </c>
      <c r="Z1086" s="38">
        <f>DATA!D1079</f>
        <v>0.70810490269363413</v>
      </c>
      <c r="AA1086" s="38">
        <f>DATA!E1079</f>
        <v>2.8333314966410055</v>
      </c>
    </row>
    <row r="1087" spans="1:27" x14ac:dyDescent="0.35">
      <c r="A1087" s="2" t="s">
        <v>1149</v>
      </c>
      <c r="B1087" s="3"/>
      <c r="C1087" s="58">
        <f t="shared" si="111"/>
        <v>0</v>
      </c>
      <c r="D1087" s="3"/>
      <c r="E1087" s="58">
        <f t="shared" si="112"/>
        <v>0</v>
      </c>
      <c r="F1087" s="43"/>
      <c r="G1087" s="4"/>
      <c r="H1087" s="43"/>
      <c r="I1087" s="61" t="str">
        <f t="shared" si="113"/>
        <v xml:space="preserve"> </v>
      </c>
      <c r="J1087" s="61" t="str">
        <f t="shared" si="114"/>
        <v xml:space="preserve"> </v>
      </c>
      <c r="K1087" s="59" t="str">
        <f t="shared" si="115"/>
        <v xml:space="preserve"> </v>
      </c>
      <c r="L1087" s="59" t="str">
        <f t="shared" si="116"/>
        <v xml:space="preserve"> </v>
      </c>
      <c r="W1087" s="97">
        <f>DATA!A1080</f>
        <v>408</v>
      </c>
      <c r="X1087" s="97">
        <f>DATA!B1080</f>
        <v>198</v>
      </c>
      <c r="Y1087" s="39">
        <f>DATA!C1080</f>
        <v>135.23190681007796</v>
      </c>
      <c r="Z1087" s="38">
        <f>DATA!D1080</f>
        <v>0.70443207965428911</v>
      </c>
      <c r="AA1087" s="38">
        <f>DATA!E1080</f>
        <v>2.8357337746244733</v>
      </c>
    </row>
    <row r="1088" spans="1:27" x14ac:dyDescent="0.35">
      <c r="A1088" s="2" t="s">
        <v>1150</v>
      </c>
      <c r="B1088" s="3"/>
      <c r="C1088" s="58">
        <f t="shared" si="111"/>
        <v>0</v>
      </c>
      <c r="D1088" s="3"/>
      <c r="E1088" s="58">
        <f t="shared" si="112"/>
        <v>0</v>
      </c>
      <c r="F1088" s="43"/>
      <c r="G1088" s="4"/>
      <c r="H1088" s="43"/>
      <c r="I1088" s="61" t="str">
        <f t="shared" si="113"/>
        <v xml:space="preserve"> </v>
      </c>
      <c r="J1088" s="61" t="str">
        <f t="shared" si="114"/>
        <v xml:space="preserve"> </v>
      </c>
      <c r="K1088" s="59" t="str">
        <f t="shared" si="115"/>
        <v xml:space="preserve"> </v>
      </c>
      <c r="L1088" s="59" t="str">
        <f t="shared" si="116"/>
        <v xml:space="preserve"> </v>
      </c>
      <c r="W1088" s="97">
        <f>DATA!A1081</f>
        <v>408</v>
      </c>
      <c r="X1088" s="97">
        <f>DATA!B1081</f>
        <v>199</v>
      </c>
      <c r="Y1088" s="39">
        <f>DATA!C1081</f>
        <v>135.93633888973224</v>
      </c>
      <c r="Z1088" s="38">
        <f>DATA!D1081</f>
        <v>0.70075693763565994</v>
      </c>
      <c r="AA1088" s="38">
        <f>DATA!E1081</f>
        <v>2.8380908682662729</v>
      </c>
    </row>
    <row r="1089" spans="1:27" x14ac:dyDescent="0.35">
      <c r="A1089" s="2" t="s">
        <v>1151</v>
      </c>
      <c r="B1089" s="3"/>
      <c r="C1089" s="58">
        <f t="shared" si="111"/>
        <v>0</v>
      </c>
      <c r="D1089" s="3"/>
      <c r="E1089" s="58">
        <f t="shared" si="112"/>
        <v>0</v>
      </c>
      <c r="F1089" s="43"/>
      <c r="G1089" s="4"/>
      <c r="H1089" s="43"/>
      <c r="I1089" s="61" t="str">
        <f t="shared" si="113"/>
        <v xml:space="preserve"> </v>
      </c>
      <c r="J1089" s="61" t="str">
        <f t="shared" si="114"/>
        <v xml:space="preserve"> </v>
      </c>
      <c r="K1089" s="59" t="str">
        <f t="shared" si="115"/>
        <v xml:space="preserve"> </v>
      </c>
      <c r="L1089" s="59" t="str">
        <f t="shared" si="116"/>
        <v xml:space="preserve"> </v>
      </c>
      <c r="W1089" s="97">
        <f>DATA!A1082</f>
        <v>408</v>
      </c>
      <c r="X1089" s="97">
        <f>DATA!B1082</f>
        <v>200</v>
      </c>
      <c r="Y1089" s="39">
        <f>DATA!C1082</f>
        <v>136.63709582736792</v>
      </c>
      <c r="Z1089" s="38">
        <f>DATA!D1082</f>
        <v>0.69708411459631492</v>
      </c>
      <c r="AA1089" s="38">
        <f>DATA!E1082</f>
        <v>2.8404038650291952</v>
      </c>
    </row>
    <row r="1090" spans="1:27" x14ac:dyDescent="0.35">
      <c r="A1090" s="2" t="s">
        <v>1152</v>
      </c>
      <c r="B1090" s="3"/>
      <c r="C1090" s="58">
        <f t="shared" si="111"/>
        <v>0</v>
      </c>
      <c r="D1090" s="3"/>
      <c r="E1090" s="58">
        <f t="shared" si="112"/>
        <v>0</v>
      </c>
      <c r="F1090" s="43"/>
      <c r="G1090" s="4"/>
      <c r="H1090" s="43"/>
      <c r="I1090" s="61" t="str">
        <f t="shared" si="113"/>
        <v xml:space="preserve"> </v>
      </c>
      <c r="J1090" s="61" t="str">
        <f t="shared" si="114"/>
        <v xml:space="preserve"> </v>
      </c>
      <c r="K1090" s="59" t="str">
        <f t="shared" si="115"/>
        <v xml:space="preserve"> </v>
      </c>
      <c r="L1090" s="59" t="str">
        <f t="shared" si="116"/>
        <v xml:space="preserve"> </v>
      </c>
      <c r="W1090" s="97">
        <f>DATA!A1083</f>
        <v>410</v>
      </c>
      <c r="X1090" s="97">
        <f>DATA!B1083</f>
        <v>21</v>
      </c>
      <c r="Y1090" s="39">
        <f>DATA!C1083</f>
        <v>5.4431084400000005</v>
      </c>
      <c r="Z1090" s="38">
        <f>DATA!D1083</f>
        <v>0.16199727500000005</v>
      </c>
      <c r="AA1090" s="38">
        <f>DATA!E1083</f>
        <v>3.5000000000000003E-2</v>
      </c>
    </row>
    <row r="1091" spans="1:27" x14ac:dyDescent="0.35">
      <c r="A1091" s="2" t="s">
        <v>1153</v>
      </c>
      <c r="B1091" s="3"/>
      <c r="C1091" s="58">
        <f t="shared" si="111"/>
        <v>0</v>
      </c>
      <c r="D1091" s="3"/>
      <c r="E1091" s="58">
        <f t="shared" si="112"/>
        <v>0</v>
      </c>
      <c r="F1091" s="43"/>
      <c r="G1091" s="4"/>
      <c r="H1091" s="43"/>
      <c r="I1091" s="61" t="str">
        <f t="shared" si="113"/>
        <v xml:space="preserve"> </v>
      </c>
      <c r="J1091" s="61" t="str">
        <f t="shared" si="114"/>
        <v xml:space="preserve"> </v>
      </c>
      <c r="K1091" s="59" t="str">
        <f t="shared" si="115"/>
        <v xml:space="preserve"> </v>
      </c>
      <c r="L1091" s="59" t="str">
        <f t="shared" si="116"/>
        <v xml:space="preserve"> </v>
      </c>
      <c r="W1091" s="97">
        <f>DATA!A1084</f>
        <v>410</v>
      </c>
      <c r="X1091" s="97">
        <f>DATA!B1084</f>
        <v>22</v>
      </c>
      <c r="Y1091" s="39">
        <f>DATA!C1084</f>
        <v>5.6051057150000005</v>
      </c>
      <c r="Z1091" s="38">
        <f>DATA!D1084</f>
        <v>0.16199727500000005</v>
      </c>
      <c r="AA1091" s="38">
        <f>DATA!E1084</f>
        <v>4.2929277874999998E-2</v>
      </c>
    </row>
    <row r="1092" spans="1:27" x14ac:dyDescent="0.35">
      <c r="A1092" s="2" t="s">
        <v>1154</v>
      </c>
      <c r="B1092" s="3"/>
      <c r="C1092" s="58">
        <f t="shared" si="111"/>
        <v>0</v>
      </c>
      <c r="D1092" s="3"/>
      <c r="E1092" s="58">
        <f t="shared" si="112"/>
        <v>0</v>
      </c>
      <c r="F1092" s="43"/>
      <c r="G1092" s="4"/>
      <c r="H1092" s="43"/>
      <c r="I1092" s="61" t="str">
        <f t="shared" si="113"/>
        <v xml:space="preserve"> </v>
      </c>
      <c r="J1092" s="61" t="str">
        <f t="shared" si="114"/>
        <v xml:space="preserve"> </v>
      </c>
      <c r="K1092" s="59" t="str">
        <f t="shared" si="115"/>
        <v xml:space="preserve"> </v>
      </c>
      <c r="L1092" s="59" t="str">
        <f t="shared" si="116"/>
        <v xml:space="preserve"> </v>
      </c>
      <c r="W1092" s="97">
        <f>DATA!A1085</f>
        <v>410</v>
      </c>
      <c r="X1092" s="97">
        <f>DATA!B1085</f>
        <v>23</v>
      </c>
      <c r="Y1092" s="39">
        <f>DATA!C1085</f>
        <v>5.7671029900000006</v>
      </c>
      <c r="Z1092" s="38">
        <f>DATA!D1085</f>
        <v>0.16199727499999916</v>
      </c>
      <c r="AA1092" s="38">
        <f>DATA!E1085</f>
        <v>8.5858555749999996E-2</v>
      </c>
    </row>
    <row r="1093" spans="1:27" x14ac:dyDescent="0.35">
      <c r="A1093" s="2" t="s">
        <v>1155</v>
      </c>
      <c r="B1093" s="3"/>
      <c r="C1093" s="58">
        <f t="shared" si="111"/>
        <v>0</v>
      </c>
      <c r="D1093" s="3"/>
      <c r="E1093" s="58">
        <f t="shared" si="112"/>
        <v>0</v>
      </c>
      <c r="F1093" s="43"/>
      <c r="G1093" s="4"/>
      <c r="H1093" s="43"/>
      <c r="I1093" s="61" t="str">
        <f t="shared" si="113"/>
        <v xml:space="preserve"> </v>
      </c>
      <c r="J1093" s="61" t="str">
        <f t="shared" si="114"/>
        <v xml:space="preserve"> </v>
      </c>
      <c r="K1093" s="59" t="str">
        <f t="shared" si="115"/>
        <v xml:space="preserve"> </v>
      </c>
      <c r="L1093" s="59" t="str">
        <f t="shared" si="116"/>
        <v xml:space="preserve"> </v>
      </c>
      <c r="W1093" s="97">
        <f>DATA!A1086</f>
        <v>410</v>
      </c>
      <c r="X1093" s="97">
        <f>DATA!B1086</f>
        <v>24</v>
      </c>
      <c r="Y1093" s="39">
        <f>DATA!C1086</f>
        <v>5.9291002649999998</v>
      </c>
      <c r="Z1093" s="38">
        <f>DATA!D1086</f>
        <v>0.16199727500000094</v>
      </c>
      <c r="AA1093" s="38">
        <f>DATA!E1086</f>
        <v>0.12878783362499999</v>
      </c>
    </row>
    <row r="1094" spans="1:27" x14ac:dyDescent="0.35">
      <c r="A1094" s="2" t="s">
        <v>1156</v>
      </c>
      <c r="B1094" s="3"/>
      <c r="C1094" s="58">
        <f t="shared" si="111"/>
        <v>0</v>
      </c>
      <c r="D1094" s="3"/>
      <c r="E1094" s="58">
        <f t="shared" si="112"/>
        <v>0</v>
      </c>
      <c r="F1094" s="43"/>
      <c r="G1094" s="4"/>
      <c r="H1094" s="43"/>
      <c r="I1094" s="61" t="str">
        <f t="shared" si="113"/>
        <v xml:space="preserve"> </v>
      </c>
      <c r="J1094" s="61" t="str">
        <f t="shared" si="114"/>
        <v xml:space="preserve"> </v>
      </c>
      <c r="K1094" s="59" t="str">
        <f t="shared" si="115"/>
        <v xml:space="preserve"> </v>
      </c>
      <c r="L1094" s="59" t="str">
        <f t="shared" si="116"/>
        <v xml:space="preserve"> </v>
      </c>
      <c r="W1094" s="97">
        <f>DATA!A1087</f>
        <v>410</v>
      </c>
      <c r="X1094" s="97">
        <f>DATA!B1087</f>
        <v>25</v>
      </c>
      <c r="Y1094" s="39">
        <f>DATA!C1087</f>
        <v>6.0910975400000007</v>
      </c>
      <c r="Z1094" s="38">
        <f>DATA!D1087</f>
        <v>0.16199727500000005</v>
      </c>
      <c r="AA1094" s="38">
        <f>DATA!E1087</f>
        <v>0.17171711150000021</v>
      </c>
    </row>
    <row r="1095" spans="1:27" x14ac:dyDescent="0.35">
      <c r="A1095" s="2" t="s">
        <v>1157</v>
      </c>
      <c r="B1095" s="3"/>
      <c r="C1095" s="58">
        <f t="shared" si="111"/>
        <v>0</v>
      </c>
      <c r="D1095" s="3"/>
      <c r="E1095" s="58">
        <f t="shared" si="112"/>
        <v>0</v>
      </c>
      <c r="F1095" s="43"/>
      <c r="G1095" s="4"/>
      <c r="H1095" s="43"/>
      <c r="I1095" s="61" t="str">
        <f t="shared" si="113"/>
        <v xml:space="preserve"> </v>
      </c>
      <c r="J1095" s="61" t="str">
        <f t="shared" si="114"/>
        <v xml:space="preserve"> </v>
      </c>
      <c r="K1095" s="59" t="str">
        <f t="shared" si="115"/>
        <v xml:space="preserve"> </v>
      </c>
      <c r="L1095" s="59" t="str">
        <f t="shared" si="116"/>
        <v xml:space="preserve"> </v>
      </c>
      <c r="W1095" s="97">
        <f>DATA!A1088</f>
        <v>410</v>
      </c>
      <c r="X1095" s="97">
        <f>DATA!B1088</f>
        <v>26</v>
      </c>
      <c r="Y1095" s="39">
        <f>DATA!C1088</f>
        <v>6.2530948150000008</v>
      </c>
      <c r="Z1095" s="38">
        <f>DATA!D1088</f>
        <v>0.16199727499999916</v>
      </c>
      <c r="AA1095" s="38">
        <f>DATA!E1088</f>
        <v>0.19643326717142856</v>
      </c>
    </row>
    <row r="1096" spans="1:27" x14ac:dyDescent="0.35">
      <c r="A1096" s="2" t="s">
        <v>1158</v>
      </c>
      <c r="B1096" s="3"/>
      <c r="C1096" s="58">
        <f t="shared" si="111"/>
        <v>0</v>
      </c>
      <c r="D1096" s="3"/>
      <c r="E1096" s="58">
        <f t="shared" si="112"/>
        <v>0</v>
      </c>
      <c r="F1096" s="43"/>
      <c r="G1096" s="4"/>
      <c r="H1096" s="43"/>
      <c r="I1096" s="61" t="str">
        <f t="shared" si="113"/>
        <v xml:space="preserve"> </v>
      </c>
      <c r="J1096" s="61" t="str">
        <f t="shared" si="114"/>
        <v xml:space="preserve"> </v>
      </c>
      <c r="K1096" s="59" t="str">
        <f t="shared" si="115"/>
        <v xml:space="preserve"> </v>
      </c>
      <c r="L1096" s="59" t="str">
        <f t="shared" si="116"/>
        <v xml:space="preserve"> </v>
      </c>
      <c r="W1096" s="97">
        <f>DATA!A1089</f>
        <v>410</v>
      </c>
      <c r="X1096" s="97">
        <f>DATA!B1089</f>
        <v>27</v>
      </c>
      <c r="Y1096" s="39">
        <f>DATA!C1089</f>
        <v>6.4150920899999999</v>
      </c>
      <c r="Z1096" s="38">
        <f>DATA!D1089</f>
        <v>0.16199727500000005</v>
      </c>
      <c r="AA1096" s="38">
        <f>DATA!E1089</f>
        <v>0.22114942284285713</v>
      </c>
    </row>
    <row r="1097" spans="1:27" x14ac:dyDescent="0.35">
      <c r="A1097" s="2" t="s">
        <v>1159</v>
      </c>
      <c r="B1097" s="3"/>
      <c r="C1097" s="58">
        <f t="shared" si="111"/>
        <v>0</v>
      </c>
      <c r="D1097" s="3"/>
      <c r="E1097" s="58">
        <f t="shared" si="112"/>
        <v>0</v>
      </c>
      <c r="F1097" s="43"/>
      <c r="G1097" s="4"/>
      <c r="H1097" s="43"/>
      <c r="I1097" s="61" t="str">
        <f t="shared" si="113"/>
        <v xml:space="preserve"> </v>
      </c>
      <c r="J1097" s="61" t="str">
        <f t="shared" si="114"/>
        <v xml:space="preserve"> </v>
      </c>
      <c r="K1097" s="59" t="str">
        <f t="shared" si="115"/>
        <v xml:space="preserve"> </v>
      </c>
      <c r="L1097" s="59" t="str">
        <f t="shared" si="116"/>
        <v xml:space="preserve"> </v>
      </c>
      <c r="W1097" s="97">
        <f>DATA!A1090</f>
        <v>410</v>
      </c>
      <c r="X1097" s="97">
        <f>DATA!B1090</f>
        <v>28</v>
      </c>
      <c r="Y1097" s="39">
        <f>DATA!C1090</f>
        <v>6.577089365</v>
      </c>
      <c r="Z1097" s="38">
        <f>DATA!D1090</f>
        <v>0.2915950950000008</v>
      </c>
      <c r="AA1097" s="38">
        <f>DATA!E1090</f>
        <v>0.24586557851428575</v>
      </c>
    </row>
    <row r="1098" spans="1:27" x14ac:dyDescent="0.35">
      <c r="A1098" s="2" t="s">
        <v>1160</v>
      </c>
      <c r="B1098" s="3"/>
      <c r="C1098" s="58">
        <f t="shared" ref="C1098:C1161" si="117">IF($P$17=1,CONVERT(B1098,"lbm","kg"),B1098)</f>
        <v>0</v>
      </c>
      <c r="D1098" s="3"/>
      <c r="E1098" s="58">
        <f t="shared" ref="E1098:E1161" si="118">IF($P$17=1,CONVERT(D1098,"lbm","kg"),D1098)</f>
        <v>0</v>
      </c>
      <c r="F1098" s="43"/>
      <c r="G1098" s="4"/>
      <c r="H1098" s="43"/>
      <c r="I1098" s="61" t="str">
        <f t="shared" si="113"/>
        <v xml:space="preserve"> </v>
      </c>
      <c r="J1098" s="61" t="str">
        <f t="shared" si="114"/>
        <v xml:space="preserve"> </v>
      </c>
      <c r="K1098" s="59" t="str">
        <f t="shared" si="115"/>
        <v xml:space="preserve"> </v>
      </c>
      <c r="L1098" s="59" t="str">
        <f t="shared" si="116"/>
        <v xml:space="preserve"> </v>
      </c>
      <c r="W1098" s="97">
        <f>DATA!A1091</f>
        <v>410</v>
      </c>
      <c r="X1098" s="97">
        <f>DATA!B1091</f>
        <v>29</v>
      </c>
      <c r="Y1098" s="39">
        <f>DATA!C1091</f>
        <v>6.8686844600000008</v>
      </c>
      <c r="Z1098" s="38">
        <f>DATA!D1091</f>
        <v>0.2915950950000008</v>
      </c>
      <c r="AA1098" s="38">
        <f>DATA!E1091</f>
        <v>0.27058173418571424</v>
      </c>
    </row>
    <row r="1099" spans="1:27" x14ac:dyDescent="0.35">
      <c r="A1099" s="2" t="s">
        <v>1161</v>
      </c>
      <c r="B1099" s="3"/>
      <c r="C1099" s="58">
        <f t="shared" si="117"/>
        <v>0</v>
      </c>
      <c r="D1099" s="3"/>
      <c r="E1099" s="58">
        <f t="shared" si="118"/>
        <v>0</v>
      </c>
      <c r="F1099" s="43"/>
      <c r="G1099" s="4"/>
      <c r="H1099" s="43"/>
      <c r="I1099" s="61" t="str">
        <f t="shared" ref="I1099:I1162" si="119">IF(F1099&gt;0,(((E1099-C1099)*F1099)+(($P$12-E1099)/(VLOOKUP(E1099,$S$10:$U$182,2)))*(VLOOKUP(E1099,$S$10:$U$182,3))+((C1099-$P$11)/(VLOOKUP(C1099,$S$10:$U$182,2)))*(VLOOKUP(C1099,$S$10:$U$182,3)))/($P$12-$P$11)," ")</f>
        <v xml:space="preserve"> </v>
      </c>
      <c r="J1099" s="61" t="str">
        <f t="shared" ref="J1099:J1162" si="120">IF(G1099&gt;0,IF(B1099=0," ",(I1099/(1+(G1099*$B$7))))," ")</f>
        <v xml:space="preserve"> </v>
      </c>
      <c r="K1099" s="59" t="str">
        <f t="shared" ref="K1099:K1162" si="121">IF(H1099&gt;0,IF(B1099&gt;1,(I1099*H1099)," ")," ")</f>
        <v xml:space="preserve"> </v>
      </c>
      <c r="L1099" s="59" t="str">
        <f t="shared" ref="L1099:L1162" si="122">IF(G1099=0," ",IF(H1099=0," ",IF(G1099&gt;0,IF(B1099&gt;1,(J1099*H1099)," ")," ")))</f>
        <v xml:space="preserve"> </v>
      </c>
      <c r="W1099" s="97">
        <f>DATA!A1092</f>
        <v>410</v>
      </c>
      <c r="X1099" s="97">
        <f>DATA!B1092</f>
        <v>30</v>
      </c>
      <c r="Y1099" s="39">
        <f>DATA!C1092</f>
        <v>7.1602795550000016</v>
      </c>
      <c r="Z1099" s="38">
        <f>DATA!D1092</f>
        <v>0.29159509499999992</v>
      </c>
      <c r="AA1099" s="38">
        <f>DATA!E1092</f>
        <v>0.29529788985714289</v>
      </c>
    </row>
    <row r="1100" spans="1:27" x14ac:dyDescent="0.35">
      <c r="A1100" s="2" t="s">
        <v>1162</v>
      </c>
      <c r="B1100" s="3"/>
      <c r="C1100" s="58">
        <f t="shared" si="117"/>
        <v>0</v>
      </c>
      <c r="D1100" s="3"/>
      <c r="E1100" s="58">
        <f t="shared" si="118"/>
        <v>0</v>
      </c>
      <c r="F1100" s="43"/>
      <c r="G1100" s="4"/>
      <c r="H1100" s="43"/>
      <c r="I1100" s="61" t="str">
        <f t="shared" si="119"/>
        <v xml:space="preserve"> </v>
      </c>
      <c r="J1100" s="61" t="str">
        <f t="shared" si="120"/>
        <v xml:space="preserve"> </v>
      </c>
      <c r="K1100" s="59" t="str">
        <f t="shared" si="121"/>
        <v xml:space="preserve"> </v>
      </c>
      <c r="L1100" s="59" t="str">
        <f t="shared" si="122"/>
        <v xml:space="preserve"> </v>
      </c>
      <c r="W1100" s="97">
        <f>DATA!A1093</f>
        <v>410</v>
      </c>
      <c r="X1100" s="97">
        <f>DATA!B1093</f>
        <v>31</v>
      </c>
      <c r="Y1100" s="39">
        <f>DATA!C1093</f>
        <v>7.4518746500000015</v>
      </c>
      <c r="Z1100" s="38">
        <f>DATA!D1093</f>
        <v>0.29159509499999992</v>
      </c>
      <c r="AA1100" s="38">
        <f>DATA!E1093</f>
        <v>0.32001404552857143</v>
      </c>
    </row>
    <row r="1101" spans="1:27" x14ac:dyDescent="0.35">
      <c r="A1101" s="2" t="s">
        <v>1163</v>
      </c>
      <c r="B1101" s="3"/>
      <c r="C1101" s="58">
        <f t="shared" si="117"/>
        <v>0</v>
      </c>
      <c r="D1101" s="3"/>
      <c r="E1101" s="58">
        <f t="shared" si="118"/>
        <v>0</v>
      </c>
      <c r="F1101" s="43"/>
      <c r="G1101" s="4"/>
      <c r="H1101" s="43"/>
      <c r="I1101" s="61" t="str">
        <f t="shared" si="119"/>
        <v xml:space="preserve"> </v>
      </c>
      <c r="J1101" s="61" t="str">
        <f t="shared" si="120"/>
        <v xml:space="preserve"> </v>
      </c>
      <c r="K1101" s="59" t="str">
        <f t="shared" si="121"/>
        <v xml:space="preserve"> </v>
      </c>
      <c r="L1101" s="59" t="str">
        <f t="shared" si="122"/>
        <v xml:space="preserve"> </v>
      </c>
      <c r="W1101" s="97">
        <f>DATA!A1094</f>
        <v>410</v>
      </c>
      <c r="X1101" s="97">
        <f>DATA!B1094</f>
        <v>32</v>
      </c>
      <c r="Y1101" s="39">
        <f>DATA!C1094</f>
        <v>7.7434697450000014</v>
      </c>
      <c r="Z1101" s="38">
        <f>DATA!D1094</f>
        <v>0.29159509499999903</v>
      </c>
      <c r="AA1101" s="38">
        <f>DATA!E1094</f>
        <v>0.34473020120000003</v>
      </c>
    </row>
    <row r="1102" spans="1:27" x14ac:dyDescent="0.35">
      <c r="A1102" s="2" t="s">
        <v>1164</v>
      </c>
      <c r="B1102" s="3"/>
      <c r="C1102" s="58">
        <f t="shared" si="117"/>
        <v>0</v>
      </c>
      <c r="D1102" s="3"/>
      <c r="E1102" s="58">
        <f t="shared" si="118"/>
        <v>0</v>
      </c>
      <c r="F1102" s="43"/>
      <c r="G1102" s="4"/>
      <c r="H1102" s="43"/>
      <c r="I1102" s="61" t="str">
        <f t="shared" si="119"/>
        <v xml:space="preserve"> </v>
      </c>
      <c r="J1102" s="61" t="str">
        <f t="shared" si="120"/>
        <v xml:space="preserve"> </v>
      </c>
      <c r="K1102" s="59" t="str">
        <f t="shared" si="121"/>
        <v xml:space="preserve"> </v>
      </c>
      <c r="L1102" s="59" t="str">
        <f t="shared" si="122"/>
        <v xml:space="preserve"> </v>
      </c>
      <c r="W1102" s="97">
        <f>DATA!A1095</f>
        <v>410</v>
      </c>
      <c r="X1102" s="97">
        <f>DATA!B1095</f>
        <v>33</v>
      </c>
      <c r="Y1102" s="39">
        <f>DATA!C1095</f>
        <v>8.0350648400000004</v>
      </c>
      <c r="Z1102" s="38">
        <f>DATA!D1095</f>
        <v>0.29159509499999992</v>
      </c>
      <c r="AA1102" s="38">
        <f>DATA!E1095</f>
        <v>0.36676183060000006</v>
      </c>
    </row>
    <row r="1103" spans="1:27" x14ac:dyDescent="0.35">
      <c r="A1103" s="2" t="s">
        <v>1165</v>
      </c>
      <c r="B1103" s="3"/>
      <c r="C1103" s="58">
        <f t="shared" si="117"/>
        <v>0</v>
      </c>
      <c r="D1103" s="3"/>
      <c r="E1103" s="58">
        <f t="shared" si="118"/>
        <v>0</v>
      </c>
      <c r="F1103" s="43"/>
      <c r="G1103" s="4"/>
      <c r="H1103" s="43"/>
      <c r="I1103" s="61" t="str">
        <f t="shared" si="119"/>
        <v xml:space="preserve"> </v>
      </c>
      <c r="J1103" s="61" t="str">
        <f t="shared" si="120"/>
        <v xml:space="preserve"> </v>
      </c>
      <c r="K1103" s="59" t="str">
        <f t="shared" si="121"/>
        <v xml:space="preserve"> </v>
      </c>
      <c r="L1103" s="59" t="str">
        <f t="shared" si="122"/>
        <v xml:space="preserve"> </v>
      </c>
      <c r="W1103" s="97">
        <f>DATA!A1096</f>
        <v>410</v>
      </c>
      <c r="X1103" s="97">
        <f>DATA!B1096</f>
        <v>34</v>
      </c>
      <c r="Y1103" s="39">
        <f>DATA!C1096</f>
        <v>8.3266599350000003</v>
      </c>
      <c r="Z1103" s="38">
        <f>DATA!D1096</f>
        <v>0.29159509499999992</v>
      </c>
      <c r="AA1103" s="38">
        <f>DATA!E1096</f>
        <v>0.38879346000000004</v>
      </c>
    </row>
    <row r="1104" spans="1:27" x14ac:dyDescent="0.35">
      <c r="A1104" s="2" t="s">
        <v>1166</v>
      </c>
      <c r="B1104" s="3"/>
      <c r="C1104" s="58">
        <f t="shared" si="117"/>
        <v>0</v>
      </c>
      <c r="D1104" s="3"/>
      <c r="E1104" s="58">
        <f t="shared" si="118"/>
        <v>0</v>
      </c>
      <c r="F1104" s="43"/>
      <c r="G1104" s="4"/>
      <c r="H1104" s="43"/>
      <c r="I1104" s="61" t="str">
        <f t="shared" si="119"/>
        <v xml:space="preserve"> </v>
      </c>
      <c r="J1104" s="61" t="str">
        <f t="shared" si="120"/>
        <v xml:space="preserve"> </v>
      </c>
      <c r="K1104" s="59" t="str">
        <f t="shared" si="121"/>
        <v xml:space="preserve"> </v>
      </c>
      <c r="L1104" s="59" t="str">
        <f t="shared" si="122"/>
        <v xml:space="preserve"> </v>
      </c>
      <c r="W1104" s="97">
        <f>DATA!A1097</f>
        <v>410</v>
      </c>
      <c r="X1104" s="97">
        <f>DATA!B1097</f>
        <v>35</v>
      </c>
      <c r="Y1104" s="39">
        <f>DATA!C1097</f>
        <v>8.6182550300000003</v>
      </c>
      <c r="Z1104" s="38">
        <f>DATA!D1097</f>
        <v>0.38879346000000048</v>
      </c>
      <c r="AA1104" s="38">
        <f>DATA!E1097</f>
        <v>0.41082508940000001</v>
      </c>
    </row>
    <row r="1105" spans="1:27" x14ac:dyDescent="0.35">
      <c r="A1105" s="2" t="s">
        <v>1167</v>
      </c>
      <c r="B1105" s="3"/>
      <c r="C1105" s="58">
        <f t="shared" si="117"/>
        <v>0</v>
      </c>
      <c r="D1105" s="3"/>
      <c r="E1105" s="58">
        <f t="shared" si="118"/>
        <v>0</v>
      </c>
      <c r="F1105" s="43"/>
      <c r="G1105" s="4"/>
      <c r="H1105" s="43"/>
      <c r="I1105" s="61" t="str">
        <f t="shared" si="119"/>
        <v xml:space="preserve"> </v>
      </c>
      <c r="J1105" s="61" t="str">
        <f t="shared" si="120"/>
        <v xml:space="preserve"> </v>
      </c>
      <c r="K1105" s="59" t="str">
        <f t="shared" si="121"/>
        <v xml:space="preserve"> </v>
      </c>
      <c r="L1105" s="59" t="str">
        <f t="shared" si="122"/>
        <v xml:space="preserve"> </v>
      </c>
      <c r="W1105" s="97">
        <f>DATA!A1098</f>
        <v>410</v>
      </c>
      <c r="X1105" s="97">
        <f>DATA!B1098</f>
        <v>36</v>
      </c>
      <c r="Y1105" s="39">
        <f>DATA!C1098</f>
        <v>9.0070484900000007</v>
      </c>
      <c r="Z1105" s="38">
        <f>DATA!D1098</f>
        <v>0.3887934599999987</v>
      </c>
      <c r="AA1105" s="38">
        <f>DATA!E1098</f>
        <v>0.4328567188000001</v>
      </c>
    </row>
    <row r="1106" spans="1:27" x14ac:dyDescent="0.35">
      <c r="A1106" s="2" t="s">
        <v>1168</v>
      </c>
      <c r="B1106" s="3"/>
      <c r="C1106" s="58">
        <f t="shared" si="117"/>
        <v>0</v>
      </c>
      <c r="D1106" s="3"/>
      <c r="E1106" s="58">
        <f t="shared" si="118"/>
        <v>0</v>
      </c>
      <c r="F1106" s="43"/>
      <c r="G1106" s="4"/>
      <c r="H1106" s="43"/>
      <c r="I1106" s="61" t="str">
        <f t="shared" si="119"/>
        <v xml:space="preserve"> </v>
      </c>
      <c r="J1106" s="61" t="str">
        <f t="shared" si="120"/>
        <v xml:space="preserve"> </v>
      </c>
      <c r="K1106" s="59" t="str">
        <f t="shared" si="121"/>
        <v xml:space="preserve"> </v>
      </c>
      <c r="L1106" s="59" t="str">
        <f t="shared" si="122"/>
        <v xml:space="preserve"> </v>
      </c>
      <c r="W1106" s="97">
        <f>DATA!A1099</f>
        <v>410</v>
      </c>
      <c r="X1106" s="97">
        <f>DATA!B1099</f>
        <v>37</v>
      </c>
      <c r="Y1106" s="39">
        <f>DATA!C1099</f>
        <v>9.3958419499999994</v>
      </c>
      <c r="Z1106" s="38">
        <f>DATA!D1099</f>
        <v>0.38879346000000048</v>
      </c>
      <c r="AA1106" s="38">
        <f>DATA!E1099</f>
        <v>0.45488834820000007</v>
      </c>
    </row>
    <row r="1107" spans="1:27" x14ac:dyDescent="0.35">
      <c r="A1107" s="2" t="s">
        <v>1169</v>
      </c>
      <c r="B1107" s="3"/>
      <c r="C1107" s="58">
        <f t="shared" si="117"/>
        <v>0</v>
      </c>
      <c r="D1107" s="3"/>
      <c r="E1107" s="58">
        <f t="shared" si="118"/>
        <v>0</v>
      </c>
      <c r="F1107" s="43"/>
      <c r="G1107" s="4"/>
      <c r="H1107" s="43"/>
      <c r="I1107" s="61" t="str">
        <f t="shared" si="119"/>
        <v xml:space="preserve"> </v>
      </c>
      <c r="J1107" s="61" t="str">
        <f t="shared" si="120"/>
        <v xml:space="preserve"> </v>
      </c>
      <c r="K1107" s="59" t="str">
        <f t="shared" si="121"/>
        <v xml:space="preserve"> </v>
      </c>
      <c r="L1107" s="59" t="str">
        <f t="shared" si="122"/>
        <v xml:space="preserve"> </v>
      </c>
      <c r="W1107" s="97">
        <f>DATA!A1100</f>
        <v>410</v>
      </c>
      <c r="X1107" s="97">
        <f>DATA!B1100</f>
        <v>38</v>
      </c>
      <c r="Y1107" s="39">
        <f>DATA!C1100</f>
        <v>9.7846354099999999</v>
      </c>
      <c r="Z1107" s="38">
        <f>DATA!D1100</f>
        <v>0.38879346000000048</v>
      </c>
      <c r="AA1107" s="38">
        <f>DATA!E1100</f>
        <v>0.4769199776000001</v>
      </c>
    </row>
    <row r="1108" spans="1:27" x14ac:dyDescent="0.35">
      <c r="A1108" s="2" t="s">
        <v>1170</v>
      </c>
      <c r="B1108" s="3"/>
      <c r="C1108" s="58">
        <f t="shared" si="117"/>
        <v>0</v>
      </c>
      <c r="D1108" s="3"/>
      <c r="E1108" s="58">
        <f t="shared" si="118"/>
        <v>0</v>
      </c>
      <c r="F1108" s="43"/>
      <c r="G1108" s="4"/>
      <c r="H1108" s="43"/>
      <c r="I1108" s="61" t="str">
        <f t="shared" si="119"/>
        <v xml:space="preserve"> </v>
      </c>
      <c r="J1108" s="61" t="str">
        <f t="shared" si="120"/>
        <v xml:space="preserve"> </v>
      </c>
      <c r="K1108" s="59" t="str">
        <f t="shared" si="121"/>
        <v xml:space="preserve"> </v>
      </c>
      <c r="L1108" s="59" t="str">
        <f t="shared" si="122"/>
        <v xml:space="preserve"> </v>
      </c>
      <c r="W1108" s="97">
        <f>DATA!A1101</f>
        <v>410</v>
      </c>
      <c r="X1108" s="97">
        <f>DATA!B1101</f>
        <v>39</v>
      </c>
      <c r="Y1108" s="39">
        <f>DATA!C1101</f>
        <v>10.17342887</v>
      </c>
      <c r="Z1108" s="38">
        <f>DATA!D1101</f>
        <v>0.38879346000000048</v>
      </c>
      <c r="AA1108" s="38">
        <f>DATA!E1101</f>
        <v>0.49895160700000007</v>
      </c>
    </row>
    <row r="1109" spans="1:27" x14ac:dyDescent="0.35">
      <c r="A1109" s="2" t="s">
        <v>1171</v>
      </c>
      <c r="B1109" s="3"/>
      <c r="C1109" s="58">
        <f t="shared" si="117"/>
        <v>0</v>
      </c>
      <c r="D1109" s="3"/>
      <c r="E1109" s="58">
        <f t="shared" si="118"/>
        <v>0</v>
      </c>
      <c r="F1109" s="43"/>
      <c r="G1109" s="4"/>
      <c r="H1109" s="43"/>
      <c r="I1109" s="61" t="str">
        <f t="shared" si="119"/>
        <v xml:space="preserve"> </v>
      </c>
      <c r="J1109" s="61" t="str">
        <f t="shared" si="120"/>
        <v xml:space="preserve"> </v>
      </c>
      <c r="K1109" s="59" t="str">
        <f t="shared" si="121"/>
        <v xml:space="preserve"> </v>
      </c>
      <c r="L1109" s="59" t="str">
        <f t="shared" si="122"/>
        <v xml:space="preserve"> </v>
      </c>
      <c r="W1109" s="97">
        <f>DATA!A1102</f>
        <v>410</v>
      </c>
      <c r="X1109" s="97">
        <f>DATA!B1102</f>
        <v>40</v>
      </c>
      <c r="Y1109" s="39">
        <f>DATA!C1102</f>
        <v>10.562222330000001</v>
      </c>
      <c r="Z1109" s="38">
        <f>DATA!D1102</f>
        <v>0.3887934599999987</v>
      </c>
      <c r="AA1109" s="38">
        <f>DATA!E1102</f>
        <v>0.5174655812857144</v>
      </c>
    </row>
    <row r="1110" spans="1:27" x14ac:dyDescent="0.35">
      <c r="A1110" s="2" t="s">
        <v>1172</v>
      </c>
      <c r="B1110" s="3"/>
      <c r="C1110" s="58">
        <f t="shared" si="117"/>
        <v>0</v>
      </c>
      <c r="D1110" s="3"/>
      <c r="E1110" s="58">
        <f t="shared" si="118"/>
        <v>0</v>
      </c>
      <c r="F1110" s="43"/>
      <c r="G1110" s="4"/>
      <c r="H1110" s="43"/>
      <c r="I1110" s="61" t="str">
        <f t="shared" si="119"/>
        <v xml:space="preserve"> </v>
      </c>
      <c r="J1110" s="61" t="str">
        <f t="shared" si="120"/>
        <v xml:space="preserve"> </v>
      </c>
      <c r="K1110" s="59" t="str">
        <f t="shared" si="121"/>
        <v xml:space="preserve"> </v>
      </c>
      <c r="L1110" s="59" t="str">
        <f t="shared" si="122"/>
        <v xml:space="preserve"> </v>
      </c>
      <c r="W1110" s="97">
        <f>DATA!A1103</f>
        <v>410</v>
      </c>
      <c r="X1110" s="97">
        <f>DATA!B1103</f>
        <v>41</v>
      </c>
      <c r="Y1110" s="39">
        <f>DATA!C1103</f>
        <v>10.95101579</v>
      </c>
      <c r="Z1110" s="38">
        <f>DATA!D1103</f>
        <v>0.38879346000000048</v>
      </c>
      <c r="AA1110" s="38">
        <f>DATA!E1103</f>
        <v>0.53597955557142862</v>
      </c>
    </row>
    <row r="1111" spans="1:27" x14ac:dyDescent="0.35">
      <c r="A1111" s="2" t="s">
        <v>1173</v>
      </c>
      <c r="B1111" s="3"/>
      <c r="C1111" s="58">
        <f t="shared" si="117"/>
        <v>0</v>
      </c>
      <c r="D1111" s="3"/>
      <c r="E1111" s="58">
        <f t="shared" si="118"/>
        <v>0</v>
      </c>
      <c r="F1111" s="43"/>
      <c r="G1111" s="4"/>
      <c r="H1111" s="43"/>
      <c r="I1111" s="61" t="str">
        <f t="shared" si="119"/>
        <v xml:space="preserve"> </v>
      </c>
      <c r="J1111" s="61" t="str">
        <f t="shared" si="120"/>
        <v xml:space="preserve"> </v>
      </c>
      <c r="K1111" s="59" t="str">
        <f t="shared" si="121"/>
        <v xml:space="preserve"> </v>
      </c>
      <c r="L1111" s="59" t="str">
        <f t="shared" si="122"/>
        <v xml:space="preserve"> </v>
      </c>
      <c r="W1111" s="97">
        <f>DATA!A1104</f>
        <v>410</v>
      </c>
      <c r="X1111" s="97">
        <f>DATA!B1104</f>
        <v>42</v>
      </c>
      <c r="Y1111" s="39">
        <f>DATA!C1104</f>
        <v>11.33980925</v>
      </c>
      <c r="Z1111" s="38">
        <f>DATA!D1104</f>
        <v>0.45359237000000086</v>
      </c>
      <c r="AA1111" s="38">
        <f>DATA!E1104</f>
        <v>0.55449352985714295</v>
      </c>
    </row>
    <row r="1112" spans="1:27" x14ac:dyDescent="0.35">
      <c r="A1112" s="2" t="s">
        <v>1174</v>
      </c>
      <c r="B1112" s="3"/>
      <c r="C1112" s="58">
        <f t="shared" si="117"/>
        <v>0</v>
      </c>
      <c r="D1112" s="3"/>
      <c r="E1112" s="58">
        <f t="shared" si="118"/>
        <v>0</v>
      </c>
      <c r="F1112" s="43"/>
      <c r="G1112" s="4"/>
      <c r="H1112" s="43"/>
      <c r="I1112" s="61" t="str">
        <f t="shared" si="119"/>
        <v xml:space="preserve"> </v>
      </c>
      <c r="J1112" s="61" t="str">
        <f t="shared" si="120"/>
        <v xml:space="preserve"> </v>
      </c>
      <c r="K1112" s="59" t="str">
        <f t="shared" si="121"/>
        <v xml:space="preserve"> </v>
      </c>
      <c r="L1112" s="59" t="str">
        <f t="shared" si="122"/>
        <v xml:space="preserve"> </v>
      </c>
      <c r="W1112" s="97">
        <f>DATA!A1105</f>
        <v>410</v>
      </c>
      <c r="X1112" s="97">
        <f>DATA!B1105</f>
        <v>43</v>
      </c>
      <c r="Y1112" s="39">
        <f>DATA!C1105</f>
        <v>11.793401620000001</v>
      </c>
      <c r="Z1112" s="38">
        <f>DATA!D1105</f>
        <v>0.45359237000000086</v>
      </c>
      <c r="AA1112" s="38">
        <f>DATA!E1105</f>
        <v>0.57300750414285717</v>
      </c>
    </row>
    <row r="1113" spans="1:27" x14ac:dyDescent="0.35">
      <c r="A1113" s="2" t="s">
        <v>1175</v>
      </c>
      <c r="B1113" s="3"/>
      <c r="C1113" s="58">
        <f t="shared" si="117"/>
        <v>0</v>
      </c>
      <c r="D1113" s="3"/>
      <c r="E1113" s="58">
        <f t="shared" si="118"/>
        <v>0</v>
      </c>
      <c r="F1113" s="43"/>
      <c r="G1113" s="4"/>
      <c r="H1113" s="43"/>
      <c r="I1113" s="61" t="str">
        <f t="shared" si="119"/>
        <v xml:space="preserve"> </v>
      </c>
      <c r="J1113" s="61" t="str">
        <f t="shared" si="120"/>
        <v xml:space="preserve"> </v>
      </c>
      <c r="K1113" s="59" t="str">
        <f t="shared" si="121"/>
        <v xml:space="preserve"> </v>
      </c>
      <c r="L1113" s="59" t="str">
        <f t="shared" si="122"/>
        <v xml:space="preserve"> </v>
      </c>
      <c r="W1113" s="97">
        <f>DATA!A1106</f>
        <v>410</v>
      </c>
      <c r="X1113" s="97">
        <f>DATA!B1106</f>
        <v>44</v>
      </c>
      <c r="Y1113" s="39">
        <f>DATA!C1106</f>
        <v>12.246993990000002</v>
      </c>
      <c r="Z1113" s="38">
        <f>DATA!D1106</f>
        <v>0.45359236999999908</v>
      </c>
      <c r="AA1113" s="38">
        <f>DATA!E1106</f>
        <v>0.5915214784285715</v>
      </c>
    </row>
    <row r="1114" spans="1:27" x14ac:dyDescent="0.35">
      <c r="A1114" s="2" t="s">
        <v>1176</v>
      </c>
      <c r="B1114" s="3"/>
      <c r="C1114" s="58">
        <f t="shared" si="117"/>
        <v>0</v>
      </c>
      <c r="D1114" s="3"/>
      <c r="E1114" s="58">
        <f t="shared" si="118"/>
        <v>0</v>
      </c>
      <c r="F1114" s="43"/>
      <c r="G1114" s="4"/>
      <c r="H1114" s="43"/>
      <c r="I1114" s="61" t="str">
        <f t="shared" si="119"/>
        <v xml:space="preserve"> </v>
      </c>
      <c r="J1114" s="61" t="str">
        <f t="shared" si="120"/>
        <v xml:space="preserve"> </v>
      </c>
      <c r="K1114" s="59" t="str">
        <f t="shared" si="121"/>
        <v xml:space="preserve"> </v>
      </c>
      <c r="L1114" s="59" t="str">
        <f t="shared" si="122"/>
        <v xml:space="preserve"> </v>
      </c>
      <c r="W1114" s="97">
        <f>DATA!A1107</f>
        <v>410</v>
      </c>
      <c r="X1114" s="97">
        <f>DATA!B1107</f>
        <v>45</v>
      </c>
      <c r="Y1114" s="39">
        <f>DATA!C1107</f>
        <v>12.700586360000001</v>
      </c>
      <c r="Z1114" s="38">
        <f>DATA!D1107</f>
        <v>0.45359236999999908</v>
      </c>
      <c r="AA1114" s="38">
        <f>DATA!E1107</f>
        <v>0.61003545271428572</v>
      </c>
    </row>
    <row r="1115" spans="1:27" x14ac:dyDescent="0.35">
      <c r="A1115" s="2" t="s">
        <v>1177</v>
      </c>
      <c r="B1115" s="3"/>
      <c r="C1115" s="58">
        <f t="shared" si="117"/>
        <v>0</v>
      </c>
      <c r="D1115" s="3"/>
      <c r="E1115" s="58">
        <f t="shared" si="118"/>
        <v>0</v>
      </c>
      <c r="F1115" s="43"/>
      <c r="G1115" s="4"/>
      <c r="H1115" s="43"/>
      <c r="I1115" s="61" t="str">
        <f t="shared" si="119"/>
        <v xml:space="preserve"> </v>
      </c>
      <c r="J1115" s="61" t="str">
        <f t="shared" si="120"/>
        <v xml:space="preserve"> </v>
      </c>
      <c r="K1115" s="59" t="str">
        <f t="shared" si="121"/>
        <v xml:space="preserve"> </v>
      </c>
      <c r="L1115" s="59" t="str">
        <f t="shared" si="122"/>
        <v xml:space="preserve"> </v>
      </c>
      <c r="W1115" s="97">
        <f>DATA!A1108</f>
        <v>410</v>
      </c>
      <c r="X1115" s="97">
        <f>DATA!B1108</f>
        <v>46</v>
      </c>
      <c r="Y1115" s="39">
        <f>DATA!C1108</f>
        <v>13.15417873</v>
      </c>
      <c r="Z1115" s="38">
        <f>DATA!D1108</f>
        <v>0.45359237000000086</v>
      </c>
      <c r="AA1115" s="38">
        <f>DATA!E1108</f>
        <v>0.62854942700000005</v>
      </c>
    </row>
    <row r="1116" spans="1:27" x14ac:dyDescent="0.35">
      <c r="A1116" s="2" t="s">
        <v>1178</v>
      </c>
      <c r="B1116" s="3"/>
      <c r="C1116" s="58">
        <f t="shared" si="117"/>
        <v>0</v>
      </c>
      <c r="D1116" s="3"/>
      <c r="E1116" s="58">
        <f t="shared" si="118"/>
        <v>0</v>
      </c>
      <c r="F1116" s="43"/>
      <c r="G1116" s="4"/>
      <c r="H1116" s="43"/>
      <c r="I1116" s="61" t="str">
        <f t="shared" si="119"/>
        <v xml:space="preserve"> </v>
      </c>
      <c r="J1116" s="61" t="str">
        <f t="shared" si="120"/>
        <v xml:space="preserve"> </v>
      </c>
      <c r="K1116" s="59" t="str">
        <f t="shared" si="121"/>
        <v xml:space="preserve"> </v>
      </c>
      <c r="L1116" s="59" t="str">
        <f t="shared" si="122"/>
        <v xml:space="preserve"> </v>
      </c>
      <c r="W1116" s="97">
        <f>DATA!A1109</f>
        <v>410</v>
      </c>
      <c r="X1116" s="97">
        <f>DATA!B1109</f>
        <v>47</v>
      </c>
      <c r="Y1116" s="39">
        <f>DATA!C1109</f>
        <v>13.607771100000001</v>
      </c>
      <c r="Z1116" s="38">
        <f>DATA!D1109</f>
        <v>0.45359236999999908</v>
      </c>
      <c r="AA1116" s="38">
        <f>DATA!E1109</f>
        <v>0.66789162235714283</v>
      </c>
    </row>
    <row r="1117" spans="1:27" x14ac:dyDescent="0.35">
      <c r="A1117" s="2" t="s">
        <v>1179</v>
      </c>
      <c r="B1117" s="3"/>
      <c r="C1117" s="58">
        <f t="shared" si="117"/>
        <v>0</v>
      </c>
      <c r="D1117" s="3"/>
      <c r="E1117" s="58">
        <f t="shared" si="118"/>
        <v>0</v>
      </c>
      <c r="F1117" s="43"/>
      <c r="G1117" s="4"/>
      <c r="H1117" s="43"/>
      <c r="I1117" s="61" t="str">
        <f t="shared" si="119"/>
        <v xml:space="preserve"> </v>
      </c>
      <c r="J1117" s="61" t="str">
        <f t="shared" si="120"/>
        <v xml:space="preserve"> </v>
      </c>
      <c r="K1117" s="59" t="str">
        <f t="shared" si="121"/>
        <v xml:space="preserve"> </v>
      </c>
      <c r="L1117" s="59" t="str">
        <f t="shared" si="122"/>
        <v xml:space="preserve"> </v>
      </c>
      <c r="W1117" s="97">
        <f>DATA!A1110</f>
        <v>410</v>
      </c>
      <c r="X1117" s="97">
        <f>DATA!B1110</f>
        <v>48</v>
      </c>
      <c r="Y1117" s="39">
        <f>DATA!C1110</f>
        <v>14.06136347</v>
      </c>
      <c r="Z1117" s="38">
        <f>DATA!D1110</f>
        <v>0.45359237000000086</v>
      </c>
      <c r="AA1117" s="38">
        <f>DATA!E1110</f>
        <v>0.70723381771428573</v>
      </c>
    </row>
    <row r="1118" spans="1:27" x14ac:dyDescent="0.35">
      <c r="A1118" s="2" t="s">
        <v>1180</v>
      </c>
      <c r="B1118" s="3"/>
      <c r="C1118" s="58">
        <f t="shared" si="117"/>
        <v>0</v>
      </c>
      <c r="D1118" s="3"/>
      <c r="E1118" s="58">
        <f t="shared" si="118"/>
        <v>0</v>
      </c>
      <c r="F1118" s="43"/>
      <c r="G1118" s="4"/>
      <c r="H1118" s="43"/>
      <c r="I1118" s="61" t="str">
        <f t="shared" si="119"/>
        <v xml:space="preserve"> </v>
      </c>
      <c r="J1118" s="61" t="str">
        <f t="shared" si="120"/>
        <v xml:space="preserve"> </v>
      </c>
      <c r="K1118" s="59" t="str">
        <f t="shared" si="121"/>
        <v xml:space="preserve"> </v>
      </c>
      <c r="L1118" s="59" t="str">
        <f t="shared" si="122"/>
        <v xml:space="preserve"> </v>
      </c>
      <c r="W1118" s="97">
        <f>DATA!A1111</f>
        <v>410</v>
      </c>
      <c r="X1118" s="97">
        <f>DATA!B1111</f>
        <v>49</v>
      </c>
      <c r="Y1118" s="39">
        <f>DATA!C1111</f>
        <v>14.514955840000001</v>
      </c>
      <c r="Z1118" s="38">
        <f>DATA!D1111</f>
        <v>0.61558964499999824</v>
      </c>
      <c r="AA1118" s="38">
        <f>DATA!E1111</f>
        <v>0.74657601307142851</v>
      </c>
    </row>
    <row r="1119" spans="1:27" x14ac:dyDescent="0.35">
      <c r="A1119" s="2" t="s">
        <v>1181</v>
      </c>
      <c r="B1119" s="3"/>
      <c r="C1119" s="58">
        <f t="shared" si="117"/>
        <v>0</v>
      </c>
      <c r="D1119" s="3"/>
      <c r="E1119" s="58">
        <f t="shared" si="118"/>
        <v>0</v>
      </c>
      <c r="F1119" s="43"/>
      <c r="G1119" s="4"/>
      <c r="H1119" s="43"/>
      <c r="I1119" s="61" t="str">
        <f t="shared" si="119"/>
        <v xml:space="preserve"> </v>
      </c>
      <c r="J1119" s="61" t="str">
        <f t="shared" si="120"/>
        <v xml:space="preserve"> </v>
      </c>
      <c r="K1119" s="59" t="str">
        <f t="shared" si="121"/>
        <v xml:space="preserve"> </v>
      </c>
      <c r="L1119" s="59" t="str">
        <f t="shared" si="122"/>
        <v xml:space="preserve"> </v>
      </c>
      <c r="W1119" s="97">
        <f>DATA!A1112</f>
        <v>410</v>
      </c>
      <c r="X1119" s="97">
        <f>DATA!B1112</f>
        <v>50</v>
      </c>
      <c r="Y1119" s="39">
        <f>DATA!C1112</f>
        <v>15.130545484999999</v>
      </c>
      <c r="Z1119" s="38">
        <f>DATA!D1112</f>
        <v>0.61558964500000179</v>
      </c>
      <c r="AA1119" s="38">
        <f>DATA!E1112</f>
        <v>0.78591820842857152</v>
      </c>
    </row>
    <row r="1120" spans="1:27" x14ac:dyDescent="0.35">
      <c r="A1120" s="2" t="s">
        <v>1182</v>
      </c>
      <c r="B1120" s="3"/>
      <c r="C1120" s="58">
        <f t="shared" si="117"/>
        <v>0</v>
      </c>
      <c r="D1120" s="3"/>
      <c r="E1120" s="58">
        <f t="shared" si="118"/>
        <v>0</v>
      </c>
      <c r="F1120" s="43"/>
      <c r="G1120" s="4"/>
      <c r="H1120" s="43"/>
      <c r="I1120" s="61" t="str">
        <f t="shared" si="119"/>
        <v xml:space="preserve"> </v>
      </c>
      <c r="J1120" s="61" t="str">
        <f t="shared" si="120"/>
        <v xml:space="preserve"> </v>
      </c>
      <c r="K1120" s="59" t="str">
        <f t="shared" si="121"/>
        <v xml:space="preserve"> </v>
      </c>
      <c r="L1120" s="59" t="str">
        <f t="shared" si="122"/>
        <v xml:space="preserve"> </v>
      </c>
      <c r="W1120" s="97">
        <f>DATA!A1113</f>
        <v>410</v>
      </c>
      <c r="X1120" s="97">
        <f>DATA!B1113</f>
        <v>51</v>
      </c>
      <c r="Y1120" s="39">
        <f>DATA!C1113</f>
        <v>15.746135130000001</v>
      </c>
      <c r="Z1120" s="38">
        <f>DATA!D1113</f>
        <v>0.61558964500000179</v>
      </c>
      <c r="AA1120" s="38">
        <f>DATA!E1113</f>
        <v>0.8252604037857143</v>
      </c>
    </row>
    <row r="1121" spans="1:27" x14ac:dyDescent="0.35">
      <c r="A1121" s="2" t="s">
        <v>1183</v>
      </c>
      <c r="B1121" s="3"/>
      <c r="C1121" s="58">
        <f t="shared" si="117"/>
        <v>0</v>
      </c>
      <c r="D1121" s="3"/>
      <c r="E1121" s="58">
        <f t="shared" si="118"/>
        <v>0</v>
      </c>
      <c r="F1121" s="43"/>
      <c r="G1121" s="4"/>
      <c r="H1121" s="43"/>
      <c r="I1121" s="61" t="str">
        <f t="shared" si="119"/>
        <v xml:space="preserve"> </v>
      </c>
      <c r="J1121" s="61" t="str">
        <f t="shared" si="120"/>
        <v xml:space="preserve"> </v>
      </c>
      <c r="K1121" s="59" t="str">
        <f t="shared" si="121"/>
        <v xml:space="preserve"> </v>
      </c>
      <c r="L1121" s="59" t="str">
        <f t="shared" si="122"/>
        <v xml:space="preserve"> </v>
      </c>
      <c r="W1121" s="97">
        <f>DATA!A1114</f>
        <v>410</v>
      </c>
      <c r="X1121" s="97">
        <f>DATA!B1114</f>
        <v>52</v>
      </c>
      <c r="Y1121" s="39">
        <f>DATA!C1114</f>
        <v>16.361724775000003</v>
      </c>
      <c r="Z1121" s="38">
        <f>DATA!D1114</f>
        <v>0.61558964500000002</v>
      </c>
      <c r="AA1121" s="38">
        <f>DATA!E1114</f>
        <v>0.86460259914285709</v>
      </c>
    </row>
    <row r="1122" spans="1:27" x14ac:dyDescent="0.35">
      <c r="A1122" s="2" t="s">
        <v>1184</v>
      </c>
      <c r="B1122" s="3"/>
      <c r="C1122" s="58">
        <f t="shared" si="117"/>
        <v>0</v>
      </c>
      <c r="D1122" s="3"/>
      <c r="E1122" s="58">
        <f t="shared" si="118"/>
        <v>0</v>
      </c>
      <c r="F1122" s="43"/>
      <c r="G1122" s="4"/>
      <c r="H1122" s="43"/>
      <c r="I1122" s="61" t="str">
        <f t="shared" si="119"/>
        <v xml:space="preserve"> </v>
      </c>
      <c r="J1122" s="61" t="str">
        <f t="shared" si="120"/>
        <v xml:space="preserve"> </v>
      </c>
      <c r="K1122" s="59" t="str">
        <f t="shared" si="121"/>
        <v xml:space="preserve"> </v>
      </c>
      <c r="L1122" s="59" t="str">
        <f t="shared" si="122"/>
        <v xml:space="preserve"> </v>
      </c>
      <c r="W1122" s="97">
        <f>DATA!A1115</f>
        <v>410</v>
      </c>
      <c r="X1122" s="97">
        <f>DATA!B1115</f>
        <v>53</v>
      </c>
      <c r="Y1122" s="39">
        <f>DATA!C1115</f>
        <v>16.977314420000003</v>
      </c>
      <c r="Z1122" s="38">
        <f>DATA!D1115</f>
        <v>0.61558964499999647</v>
      </c>
      <c r="AA1122" s="38">
        <f>DATA!E1115</f>
        <v>0.90394479449999998</v>
      </c>
    </row>
    <row r="1123" spans="1:27" x14ac:dyDescent="0.35">
      <c r="A1123" s="2" t="s">
        <v>1185</v>
      </c>
      <c r="B1123" s="3"/>
      <c r="C1123" s="58">
        <f t="shared" si="117"/>
        <v>0</v>
      </c>
      <c r="D1123" s="3"/>
      <c r="E1123" s="58">
        <f t="shared" si="118"/>
        <v>0</v>
      </c>
      <c r="F1123" s="43"/>
      <c r="G1123" s="4"/>
      <c r="H1123" s="43"/>
      <c r="I1123" s="61" t="str">
        <f t="shared" si="119"/>
        <v xml:space="preserve"> </v>
      </c>
      <c r="J1123" s="61" t="str">
        <f t="shared" si="120"/>
        <v xml:space="preserve"> </v>
      </c>
      <c r="K1123" s="59" t="str">
        <f t="shared" si="121"/>
        <v xml:space="preserve"> </v>
      </c>
      <c r="L1123" s="59" t="str">
        <f t="shared" si="122"/>
        <v xml:space="preserve"> </v>
      </c>
      <c r="W1123" s="97">
        <f>DATA!A1116</f>
        <v>410</v>
      </c>
      <c r="X1123" s="97">
        <f>DATA!B1116</f>
        <v>54</v>
      </c>
      <c r="Y1123" s="39">
        <f>DATA!C1116</f>
        <v>17.592904064999999</v>
      </c>
      <c r="Z1123" s="38">
        <f>DATA!D1116</f>
        <v>0.61558964500000002</v>
      </c>
      <c r="AA1123" s="38">
        <f>DATA!E1116</f>
        <v>0.92940150914285713</v>
      </c>
    </row>
    <row r="1124" spans="1:27" x14ac:dyDescent="0.35">
      <c r="A1124" s="2" t="s">
        <v>1186</v>
      </c>
      <c r="B1124" s="3"/>
      <c r="C1124" s="58">
        <f t="shared" si="117"/>
        <v>0</v>
      </c>
      <c r="D1124" s="3"/>
      <c r="E1124" s="58">
        <f t="shared" si="118"/>
        <v>0</v>
      </c>
      <c r="F1124" s="43"/>
      <c r="G1124" s="4"/>
      <c r="H1124" s="43"/>
      <c r="I1124" s="61" t="str">
        <f t="shared" si="119"/>
        <v xml:space="preserve"> </v>
      </c>
      <c r="J1124" s="61" t="str">
        <f t="shared" si="120"/>
        <v xml:space="preserve"> </v>
      </c>
      <c r="K1124" s="59" t="str">
        <f t="shared" si="121"/>
        <v xml:space="preserve"> </v>
      </c>
      <c r="L1124" s="59" t="str">
        <f t="shared" si="122"/>
        <v xml:space="preserve"> </v>
      </c>
      <c r="W1124" s="97">
        <f>DATA!A1117</f>
        <v>410</v>
      </c>
      <c r="X1124" s="97">
        <f>DATA!B1117</f>
        <v>55</v>
      </c>
      <c r="Y1124" s="39">
        <f>DATA!C1117</f>
        <v>18.208493709999999</v>
      </c>
      <c r="Z1124" s="38">
        <f>DATA!D1117</f>
        <v>0.61558964500000357</v>
      </c>
      <c r="AA1124" s="38">
        <f>DATA!E1117</f>
        <v>0.95485822378571428</v>
      </c>
    </row>
    <row r="1125" spans="1:27" x14ac:dyDescent="0.35">
      <c r="A1125" s="2" t="s">
        <v>1187</v>
      </c>
      <c r="B1125" s="3"/>
      <c r="C1125" s="58">
        <f t="shared" si="117"/>
        <v>0</v>
      </c>
      <c r="D1125" s="3"/>
      <c r="E1125" s="58">
        <f t="shared" si="118"/>
        <v>0</v>
      </c>
      <c r="F1125" s="43"/>
      <c r="G1125" s="4"/>
      <c r="H1125" s="43"/>
      <c r="I1125" s="61" t="str">
        <f t="shared" si="119"/>
        <v xml:space="preserve"> </v>
      </c>
      <c r="J1125" s="61" t="str">
        <f t="shared" si="120"/>
        <v xml:space="preserve"> </v>
      </c>
      <c r="K1125" s="59" t="str">
        <f t="shared" si="121"/>
        <v xml:space="preserve"> </v>
      </c>
      <c r="L1125" s="59" t="str">
        <f t="shared" si="122"/>
        <v xml:space="preserve"> </v>
      </c>
      <c r="W1125" s="97">
        <f>DATA!A1118</f>
        <v>410</v>
      </c>
      <c r="X1125" s="97">
        <f>DATA!B1118</f>
        <v>56</v>
      </c>
      <c r="Y1125" s="39">
        <f>DATA!C1118</f>
        <v>18.824083355000003</v>
      </c>
      <c r="Z1125" s="38">
        <f>DATA!D1118</f>
        <v>0.6868684459999983</v>
      </c>
      <c r="AA1125" s="38">
        <f>DATA!E1118</f>
        <v>0.98031493842857143</v>
      </c>
    </row>
    <row r="1126" spans="1:27" x14ac:dyDescent="0.35">
      <c r="A1126" s="2" t="s">
        <v>1188</v>
      </c>
      <c r="B1126" s="3"/>
      <c r="C1126" s="58">
        <f t="shared" si="117"/>
        <v>0</v>
      </c>
      <c r="D1126" s="3"/>
      <c r="E1126" s="58">
        <f t="shared" si="118"/>
        <v>0</v>
      </c>
      <c r="F1126" s="43"/>
      <c r="G1126" s="4"/>
      <c r="H1126" s="43"/>
      <c r="I1126" s="61" t="str">
        <f t="shared" si="119"/>
        <v xml:space="preserve"> </v>
      </c>
      <c r="J1126" s="61" t="str">
        <f t="shared" si="120"/>
        <v xml:space="preserve"> </v>
      </c>
      <c r="K1126" s="59" t="str">
        <f t="shared" si="121"/>
        <v xml:space="preserve"> </v>
      </c>
      <c r="L1126" s="59" t="str">
        <f t="shared" si="122"/>
        <v xml:space="preserve"> </v>
      </c>
      <c r="W1126" s="97">
        <f>DATA!A1119</f>
        <v>410</v>
      </c>
      <c r="X1126" s="97">
        <f>DATA!B1119</f>
        <v>57</v>
      </c>
      <c r="Y1126" s="39">
        <f>DATA!C1119</f>
        <v>19.510951801000001</v>
      </c>
      <c r="Z1126" s="38">
        <f>DATA!D1119</f>
        <v>0.68686844600000185</v>
      </c>
      <c r="AA1126" s="38">
        <f>DATA!E1119</f>
        <v>1.0057716530714287</v>
      </c>
    </row>
    <row r="1127" spans="1:27" x14ac:dyDescent="0.35">
      <c r="A1127" s="2" t="s">
        <v>1189</v>
      </c>
      <c r="B1127" s="3"/>
      <c r="C1127" s="58">
        <f t="shared" si="117"/>
        <v>0</v>
      </c>
      <c r="D1127" s="3"/>
      <c r="E1127" s="58">
        <f t="shared" si="118"/>
        <v>0</v>
      </c>
      <c r="F1127" s="43"/>
      <c r="G1127" s="4"/>
      <c r="H1127" s="43"/>
      <c r="I1127" s="61" t="str">
        <f t="shared" si="119"/>
        <v xml:space="preserve"> </v>
      </c>
      <c r="J1127" s="61" t="str">
        <f t="shared" si="120"/>
        <v xml:space="preserve"> </v>
      </c>
      <c r="K1127" s="59" t="str">
        <f t="shared" si="121"/>
        <v xml:space="preserve"> </v>
      </c>
      <c r="L1127" s="59" t="str">
        <f t="shared" si="122"/>
        <v xml:space="preserve"> </v>
      </c>
      <c r="W1127" s="97">
        <f>DATA!A1120</f>
        <v>410</v>
      </c>
      <c r="X1127" s="97">
        <f>DATA!B1120</f>
        <v>58</v>
      </c>
      <c r="Y1127" s="39">
        <f>DATA!C1120</f>
        <v>20.197820247000003</v>
      </c>
      <c r="Z1127" s="38">
        <f>DATA!D1120</f>
        <v>0.6868684459999983</v>
      </c>
      <c r="AA1127" s="38">
        <f>DATA!E1120</f>
        <v>1.0312283677142857</v>
      </c>
    </row>
    <row r="1128" spans="1:27" x14ac:dyDescent="0.35">
      <c r="A1128" s="2" t="s">
        <v>1190</v>
      </c>
      <c r="B1128" s="3"/>
      <c r="C1128" s="58">
        <f t="shared" si="117"/>
        <v>0</v>
      </c>
      <c r="D1128" s="3"/>
      <c r="E1128" s="58">
        <f t="shared" si="118"/>
        <v>0</v>
      </c>
      <c r="F1128" s="43"/>
      <c r="G1128" s="4"/>
      <c r="H1128" s="43"/>
      <c r="I1128" s="61" t="str">
        <f t="shared" si="119"/>
        <v xml:space="preserve"> </v>
      </c>
      <c r="J1128" s="61" t="str">
        <f t="shared" si="120"/>
        <v xml:space="preserve"> </v>
      </c>
      <c r="K1128" s="59" t="str">
        <f t="shared" si="121"/>
        <v xml:space="preserve"> </v>
      </c>
      <c r="L1128" s="59" t="str">
        <f t="shared" si="122"/>
        <v xml:space="preserve"> </v>
      </c>
      <c r="W1128" s="97">
        <f>DATA!A1121</f>
        <v>410</v>
      </c>
      <c r="X1128" s="97">
        <f>DATA!B1121</f>
        <v>59</v>
      </c>
      <c r="Y1128" s="39">
        <f>DATA!C1121</f>
        <v>20.884688693000001</v>
      </c>
      <c r="Z1128" s="38">
        <f>DATA!D1121</f>
        <v>0.69</v>
      </c>
      <c r="AA1128" s="38">
        <f>DATA!E1121</f>
        <v>1.0566850823571428</v>
      </c>
    </row>
    <row r="1129" spans="1:27" x14ac:dyDescent="0.35">
      <c r="A1129" s="2" t="s">
        <v>1191</v>
      </c>
      <c r="B1129" s="3"/>
      <c r="C1129" s="58">
        <f t="shared" si="117"/>
        <v>0</v>
      </c>
      <c r="D1129" s="3"/>
      <c r="E1129" s="58">
        <f t="shared" si="118"/>
        <v>0</v>
      </c>
      <c r="F1129" s="43"/>
      <c r="G1129" s="4"/>
      <c r="H1129" s="43"/>
      <c r="I1129" s="61" t="str">
        <f t="shared" si="119"/>
        <v xml:space="preserve"> </v>
      </c>
      <c r="J1129" s="61" t="str">
        <f t="shared" si="120"/>
        <v xml:space="preserve"> </v>
      </c>
      <c r="K1129" s="59" t="str">
        <f t="shared" si="121"/>
        <v xml:space="preserve"> </v>
      </c>
      <c r="L1129" s="59" t="str">
        <f t="shared" si="122"/>
        <v xml:space="preserve"> </v>
      </c>
      <c r="W1129" s="97">
        <f>DATA!A1122</f>
        <v>410</v>
      </c>
      <c r="X1129" s="97">
        <f>DATA!B1122</f>
        <v>60</v>
      </c>
      <c r="Y1129" s="39">
        <f>DATA!C1122</f>
        <v>21.464545107704577</v>
      </c>
      <c r="Z1129" s="38">
        <f>DATA!D1122</f>
        <v>0.66203000206199913</v>
      </c>
      <c r="AA1129" s="38">
        <f>DATA!E1122</f>
        <v>1.0262078201485303</v>
      </c>
    </row>
    <row r="1130" spans="1:27" x14ac:dyDescent="0.35">
      <c r="A1130" s="2" t="s">
        <v>1192</v>
      </c>
      <c r="B1130" s="3"/>
      <c r="C1130" s="58">
        <f t="shared" si="117"/>
        <v>0</v>
      </c>
      <c r="D1130" s="3"/>
      <c r="E1130" s="58">
        <f t="shared" si="118"/>
        <v>0</v>
      </c>
      <c r="F1130" s="43"/>
      <c r="G1130" s="4"/>
      <c r="H1130" s="43"/>
      <c r="I1130" s="61" t="str">
        <f t="shared" si="119"/>
        <v xml:space="preserve"> </v>
      </c>
      <c r="J1130" s="61" t="str">
        <f t="shared" si="120"/>
        <v xml:space="preserve"> </v>
      </c>
      <c r="K1130" s="59" t="str">
        <f t="shared" si="121"/>
        <v xml:space="preserve"> </v>
      </c>
      <c r="L1130" s="59" t="str">
        <f t="shared" si="122"/>
        <v xml:space="preserve"> </v>
      </c>
      <c r="W1130" s="97">
        <f>DATA!A1123</f>
        <v>410</v>
      </c>
      <c r="X1130" s="97">
        <f>DATA!B1123</f>
        <v>61</v>
      </c>
      <c r="Y1130" s="39">
        <f>DATA!C1123</f>
        <v>22.126575109766577</v>
      </c>
      <c r="Z1130" s="38">
        <f>DATA!D1123</f>
        <v>0.67104416641216158</v>
      </c>
      <c r="AA1130" s="38">
        <f>DATA!E1123</f>
        <v>1.0542287856622661</v>
      </c>
    </row>
    <row r="1131" spans="1:27" x14ac:dyDescent="0.35">
      <c r="A1131" s="2" t="s">
        <v>1193</v>
      </c>
      <c r="B1131" s="3"/>
      <c r="C1131" s="58">
        <f t="shared" si="117"/>
        <v>0</v>
      </c>
      <c r="D1131" s="3"/>
      <c r="E1131" s="58">
        <f t="shared" si="118"/>
        <v>0</v>
      </c>
      <c r="F1131" s="43"/>
      <c r="G1131" s="4"/>
      <c r="H1131" s="43"/>
      <c r="I1131" s="61" t="str">
        <f t="shared" si="119"/>
        <v xml:space="preserve"> </v>
      </c>
      <c r="J1131" s="61" t="str">
        <f t="shared" si="120"/>
        <v xml:space="preserve"> </v>
      </c>
      <c r="K1131" s="59" t="str">
        <f t="shared" si="121"/>
        <v xml:space="preserve"> </v>
      </c>
      <c r="L1131" s="59" t="str">
        <f t="shared" si="122"/>
        <v xml:space="preserve"> </v>
      </c>
      <c r="W1131" s="97">
        <f>DATA!A1124</f>
        <v>410</v>
      </c>
      <c r="X1131" s="97">
        <f>DATA!B1124</f>
        <v>62</v>
      </c>
      <c r="Y1131" s="39">
        <f>DATA!C1124</f>
        <v>22.797619276178736</v>
      </c>
      <c r="Z1131" s="38">
        <f>DATA!D1124</f>
        <v>0.67992124975104673</v>
      </c>
      <c r="AA1131" s="38">
        <f>DATA!E1124</f>
        <v>1.0823716689017344</v>
      </c>
    </row>
    <row r="1132" spans="1:27" x14ac:dyDescent="0.35">
      <c r="A1132" s="2" t="s">
        <v>1194</v>
      </c>
      <c r="B1132" s="3"/>
      <c r="C1132" s="58">
        <f t="shared" si="117"/>
        <v>0</v>
      </c>
      <c r="D1132" s="3"/>
      <c r="E1132" s="58">
        <f t="shared" si="118"/>
        <v>0</v>
      </c>
      <c r="F1132" s="43"/>
      <c r="G1132" s="4"/>
      <c r="H1132" s="43"/>
      <c r="I1132" s="61" t="str">
        <f t="shared" si="119"/>
        <v xml:space="preserve"> </v>
      </c>
      <c r="J1132" s="61" t="str">
        <f t="shared" si="120"/>
        <v xml:space="preserve"> </v>
      </c>
      <c r="K1132" s="59" t="str">
        <f t="shared" si="121"/>
        <v xml:space="preserve"> </v>
      </c>
      <c r="L1132" s="59" t="str">
        <f t="shared" si="122"/>
        <v xml:space="preserve"> </v>
      </c>
      <c r="W1132" s="97">
        <f>DATA!A1125</f>
        <v>410</v>
      </c>
      <c r="X1132" s="97">
        <f>DATA!B1125</f>
        <v>63</v>
      </c>
      <c r="Y1132" s="39">
        <f>DATA!C1125</f>
        <v>23.477540525929783</v>
      </c>
      <c r="Z1132" s="38">
        <f>DATA!D1125</f>
        <v>0.68865945073221457</v>
      </c>
      <c r="AA1132" s="38">
        <f>DATA!E1125</f>
        <v>1.110617259573041</v>
      </c>
    </row>
    <row r="1133" spans="1:27" x14ac:dyDescent="0.35">
      <c r="A1133" s="2" t="s">
        <v>1195</v>
      </c>
      <c r="B1133" s="3"/>
      <c r="C1133" s="58">
        <f t="shared" si="117"/>
        <v>0</v>
      </c>
      <c r="D1133" s="3"/>
      <c r="E1133" s="58">
        <f t="shared" si="118"/>
        <v>0</v>
      </c>
      <c r="F1133" s="43"/>
      <c r="G1133" s="4"/>
      <c r="H1133" s="43"/>
      <c r="I1133" s="61" t="str">
        <f t="shared" si="119"/>
        <v xml:space="preserve"> </v>
      </c>
      <c r="J1133" s="61" t="str">
        <f t="shared" si="120"/>
        <v xml:space="preserve"> </v>
      </c>
      <c r="K1133" s="59" t="str">
        <f t="shared" si="121"/>
        <v xml:space="preserve"> </v>
      </c>
      <c r="L1133" s="59" t="str">
        <f t="shared" si="122"/>
        <v xml:space="preserve"> </v>
      </c>
      <c r="W1133" s="97">
        <f>DATA!A1126</f>
        <v>410</v>
      </c>
      <c r="X1133" s="97">
        <f>DATA!B1126</f>
        <v>64</v>
      </c>
      <c r="Y1133" s="39">
        <f>DATA!C1126</f>
        <v>24.166199976662</v>
      </c>
      <c r="Z1133" s="38">
        <f>DATA!D1126</f>
        <v>0.69725706372662266</v>
      </c>
      <c r="AA1133" s="38">
        <f>DATA!E1126</f>
        <v>1.1389463732611065</v>
      </c>
    </row>
    <row r="1134" spans="1:27" x14ac:dyDescent="0.35">
      <c r="A1134" s="2" t="s">
        <v>1196</v>
      </c>
      <c r="B1134" s="3"/>
      <c r="C1134" s="58">
        <f t="shared" si="117"/>
        <v>0</v>
      </c>
      <c r="D1134" s="3"/>
      <c r="E1134" s="58">
        <f t="shared" si="118"/>
        <v>0</v>
      </c>
      <c r="F1134" s="43"/>
      <c r="G1134" s="4"/>
      <c r="H1134" s="43"/>
      <c r="I1134" s="61" t="str">
        <f t="shared" si="119"/>
        <v xml:space="preserve"> </v>
      </c>
      <c r="J1134" s="61" t="str">
        <f t="shared" si="120"/>
        <v xml:space="preserve"> </v>
      </c>
      <c r="K1134" s="59" t="str">
        <f t="shared" si="121"/>
        <v xml:space="preserve"> </v>
      </c>
      <c r="L1134" s="59" t="str">
        <f t="shared" si="122"/>
        <v xml:space="preserve"> </v>
      </c>
      <c r="W1134" s="97">
        <f>DATA!A1127</f>
        <v>410</v>
      </c>
      <c r="X1134" s="97">
        <f>DATA!B1127</f>
        <v>65</v>
      </c>
      <c r="Y1134" s="39">
        <f>DATA!C1127</f>
        <v>24.863457040388621</v>
      </c>
      <c r="Z1134" s="38">
        <f>DATA!D1127</f>
        <v>0.70571247842587947</v>
      </c>
      <c r="AA1134" s="38">
        <f>DATA!E1127</f>
        <v>1.1673398913276793</v>
      </c>
    </row>
    <row r="1135" spans="1:27" x14ac:dyDescent="0.35">
      <c r="A1135" s="2" t="s">
        <v>1197</v>
      </c>
      <c r="B1135" s="3"/>
      <c r="C1135" s="58">
        <f t="shared" si="117"/>
        <v>0</v>
      </c>
      <c r="D1135" s="3"/>
      <c r="E1135" s="58">
        <f t="shared" si="118"/>
        <v>0</v>
      </c>
      <c r="F1135" s="43"/>
      <c r="G1135" s="4"/>
      <c r="H1135" s="43"/>
      <c r="I1135" s="61" t="str">
        <f t="shared" si="119"/>
        <v xml:space="preserve"> </v>
      </c>
      <c r="J1135" s="61" t="str">
        <f t="shared" si="120"/>
        <v xml:space="preserve"> </v>
      </c>
      <c r="K1135" s="59" t="str">
        <f t="shared" si="121"/>
        <v xml:space="preserve"> </v>
      </c>
      <c r="L1135" s="59" t="str">
        <f t="shared" si="122"/>
        <v xml:space="preserve"> </v>
      </c>
      <c r="W1135" s="97">
        <f>DATA!A1128</f>
        <v>410</v>
      </c>
      <c r="X1135" s="97">
        <f>DATA!B1128</f>
        <v>66</v>
      </c>
      <c r="Y1135" s="39">
        <f>DATA!C1128</f>
        <v>25.569169518814501</v>
      </c>
      <c r="Z1135" s="38">
        <f>DATA!D1128</f>
        <v>0.71402417938439289</v>
      </c>
      <c r="AA1135" s="38">
        <f>DATA!E1128</f>
        <v>1.1957788003142653</v>
      </c>
    </row>
    <row r="1136" spans="1:27" x14ac:dyDescent="0.35">
      <c r="A1136" s="2" t="s">
        <v>1198</v>
      </c>
      <c r="B1136" s="3"/>
      <c r="C1136" s="58">
        <f t="shared" si="117"/>
        <v>0</v>
      </c>
      <c r="D1136" s="3"/>
      <c r="E1136" s="58">
        <f t="shared" si="118"/>
        <v>0</v>
      </c>
      <c r="F1136" s="43"/>
      <c r="G1136" s="4"/>
      <c r="H1136" s="43"/>
      <c r="I1136" s="61" t="str">
        <f t="shared" si="119"/>
        <v xml:space="preserve"> </v>
      </c>
      <c r="J1136" s="61" t="str">
        <f t="shared" si="120"/>
        <v xml:space="preserve"> </v>
      </c>
      <c r="K1136" s="59" t="str">
        <f t="shared" si="121"/>
        <v xml:space="preserve"> </v>
      </c>
      <c r="L1136" s="59" t="str">
        <f t="shared" si="122"/>
        <v xml:space="preserve"> </v>
      </c>
      <c r="W1136" s="97">
        <f>DATA!A1129</f>
        <v>410</v>
      </c>
      <c r="X1136" s="97">
        <f>DATA!B1129</f>
        <v>67</v>
      </c>
      <c r="Y1136" s="39">
        <f>DATA!C1129</f>
        <v>26.283193698198893</v>
      </c>
      <c r="Z1136" s="38">
        <f>DATA!D1129</f>
        <v>0.72219074550010731</v>
      </c>
      <c r="AA1136" s="38">
        <f>DATA!E1129</f>
        <v>1.2242442306827732</v>
      </c>
    </row>
    <row r="1137" spans="1:27" x14ac:dyDescent="0.35">
      <c r="A1137" s="2" t="s">
        <v>1199</v>
      </c>
      <c r="B1137" s="3"/>
      <c r="C1137" s="58">
        <f t="shared" si="117"/>
        <v>0</v>
      </c>
      <c r="D1137" s="3"/>
      <c r="E1137" s="58">
        <f t="shared" si="118"/>
        <v>0</v>
      </c>
      <c r="F1137" s="43"/>
      <c r="G1137" s="4"/>
      <c r="H1137" s="43"/>
      <c r="I1137" s="61" t="str">
        <f t="shared" si="119"/>
        <v xml:space="preserve"> </v>
      </c>
      <c r="J1137" s="61" t="str">
        <f t="shared" si="120"/>
        <v xml:space="preserve"> </v>
      </c>
      <c r="K1137" s="59" t="str">
        <f t="shared" si="121"/>
        <v xml:space="preserve"> </v>
      </c>
      <c r="L1137" s="59" t="str">
        <f t="shared" si="122"/>
        <v xml:space="preserve"> </v>
      </c>
      <c r="W1137" s="97">
        <f>DATA!A1130</f>
        <v>410</v>
      </c>
      <c r="X1137" s="97">
        <f>DATA!B1130</f>
        <v>68</v>
      </c>
      <c r="Y1137" s="39">
        <f>DATA!C1130</f>
        <v>27.005384443699</v>
      </c>
      <c r="Z1137" s="38">
        <f>DATA!D1130</f>
        <v>0.73021084943301151</v>
      </c>
      <c r="AA1137" s="38">
        <f>DATA!E1130</f>
        <v>1.2527174947328721</v>
      </c>
    </row>
    <row r="1138" spans="1:27" x14ac:dyDescent="0.35">
      <c r="A1138" s="2" t="s">
        <v>1200</v>
      </c>
      <c r="B1138" s="3"/>
      <c r="C1138" s="58">
        <f t="shared" si="117"/>
        <v>0</v>
      </c>
      <c r="D1138" s="3"/>
      <c r="E1138" s="58">
        <f t="shared" si="118"/>
        <v>0</v>
      </c>
      <c r="F1138" s="43"/>
      <c r="G1138" s="4"/>
      <c r="H1138" s="43"/>
      <c r="I1138" s="61" t="str">
        <f t="shared" si="119"/>
        <v xml:space="preserve"> </v>
      </c>
      <c r="J1138" s="61" t="str">
        <f t="shared" si="120"/>
        <v xml:space="preserve"> </v>
      </c>
      <c r="K1138" s="59" t="str">
        <f t="shared" si="121"/>
        <v xml:space="preserve"> </v>
      </c>
      <c r="L1138" s="59" t="str">
        <f t="shared" si="122"/>
        <v xml:space="preserve"> </v>
      </c>
      <c r="W1138" s="97">
        <f>DATA!A1131</f>
        <v>410</v>
      </c>
      <c r="X1138" s="97">
        <f>DATA!B1131</f>
        <v>69</v>
      </c>
      <c r="Y1138" s="39">
        <f>DATA!C1131</f>
        <v>27.735595293132015</v>
      </c>
      <c r="Z1138" s="38">
        <f>DATA!D1131</f>
        <v>0.73808325696162136</v>
      </c>
      <c r="AA1138" s="38">
        <f>DATA!E1131</f>
        <v>1.2811801235421669</v>
      </c>
    </row>
    <row r="1139" spans="1:27" x14ac:dyDescent="0.35">
      <c r="A1139" s="2" t="s">
        <v>1201</v>
      </c>
      <c r="B1139" s="3"/>
      <c r="C1139" s="58">
        <f t="shared" si="117"/>
        <v>0</v>
      </c>
      <c r="D1139" s="3"/>
      <c r="E1139" s="58">
        <f t="shared" si="118"/>
        <v>0</v>
      </c>
      <c r="F1139" s="43"/>
      <c r="G1139" s="4"/>
      <c r="H1139" s="43"/>
      <c r="I1139" s="61" t="str">
        <f t="shared" si="119"/>
        <v xml:space="preserve"> </v>
      </c>
      <c r="J1139" s="61" t="str">
        <f t="shared" si="120"/>
        <v xml:space="preserve"> </v>
      </c>
      <c r="K1139" s="59" t="str">
        <f t="shared" si="121"/>
        <v xml:space="preserve"> </v>
      </c>
      <c r="L1139" s="59" t="str">
        <f t="shared" si="122"/>
        <v xml:space="preserve"> </v>
      </c>
      <c r="W1139" s="97">
        <f>DATA!A1132</f>
        <v>410</v>
      </c>
      <c r="X1139" s="97">
        <f>DATA!B1132</f>
        <v>70</v>
      </c>
      <c r="Y1139" s="39">
        <f>DATA!C1132</f>
        <v>28.473678550093634</v>
      </c>
      <c r="Z1139" s="38">
        <f>DATA!D1132</f>
        <v>0.745806826277426</v>
      </c>
      <c r="AA1139" s="38">
        <f>DATA!E1132</f>
        <v>1.3096139027833518</v>
      </c>
    </row>
    <row r="1140" spans="1:27" x14ac:dyDescent="0.35">
      <c r="A1140" s="2" t="s">
        <v>1202</v>
      </c>
      <c r="B1140" s="3"/>
      <c r="C1140" s="58">
        <f t="shared" si="117"/>
        <v>0</v>
      </c>
      <c r="D1140" s="3"/>
      <c r="E1140" s="58">
        <f t="shared" si="118"/>
        <v>0</v>
      </c>
      <c r="F1140" s="43"/>
      <c r="G1140" s="4"/>
      <c r="H1140" s="43"/>
      <c r="I1140" s="61" t="str">
        <f t="shared" si="119"/>
        <v xml:space="preserve"> </v>
      </c>
      <c r="J1140" s="61" t="str">
        <f t="shared" si="120"/>
        <v xml:space="preserve"> </v>
      </c>
      <c r="K1140" s="59" t="str">
        <f t="shared" si="121"/>
        <v xml:space="preserve"> </v>
      </c>
      <c r="L1140" s="59" t="str">
        <f t="shared" si="122"/>
        <v xml:space="preserve"> </v>
      </c>
      <c r="W1140" s="97">
        <f>DATA!A1133</f>
        <v>410</v>
      </c>
      <c r="X1140" s="97">
        <f>DATA!B1133</f>
        <v>71</v>
      </c>
      <c r="Y1140" s="39">
        <f>DATA!C1133</f>
        <v>29.219485376371061</v>
      </c>
      <c r="Z1140" s="38">
        <f>DATA!D1133</f>
        <v>0.75338050721775396</v>
      </c>
      <c r="AA1140" s="38">
        <f>DATA!E1133</f>
        <v>1.3380009072813404</v>
      </c>
    </row>
    <row r="1141" spans="1:27" x14ac:dyDescent="0.35">
      <c r="A1141" s="2" t="s">
        <v>1203</v>
      </c>
      <c r="B1141" s="3"/>
      <c r="C1141" s="58">
        <f t="shared" si="117"/>
        <v>0</v>
      </c>
      <c r="D1141" s="3"/>
      <c r="E1141" s="58">
        <f t="shared" si="118"/>
        <v>0</v>
      </c>
      <c r="F1141" s="43"/>
      <c r="G1141" s="4"/>
      <c r="H1141" s="43"/>
      <c r="I1141" s="61" t="str">
        <f t="shared" si="119"/>
        <v xml:space="preserve"> </v>
      </c>
      <c r="J1141" s="61" t="str">
        <f t="shared" si="120"/>
        <v xml:space="preserve"> </v>
      </c>
      <c r="K1141" s="59" t="str">
        <f t="shared" si="121"/>
        <v xml:space="preserve"> </v>
      </c>
      <c r="L1141" s="59" t="str">
        <f t="shared" si="122"/>
        <v xml:space="preserve"> </v>
      </c>
      <c r="W1141" s="97">
        <f>DATA!A1134</f>
        <v>410</v>
      </c>
      <c r="X1141" s="97">
        <f>DATA!B1134</f>
        <v>72</v>
      </c>
      <c r="Y1141" s="39">
        <f>DATA!C1134</f>
        <v>29.972865883588813</v>
      </c>
      <c r="Z1141" s="38">
        <f>DATA!D1134</f>
        <v>0.76080334043782116</v>
      </c>
      <c r="AA1141" s="38">
        <f>DATA!E1134</f>
        <v>1.3663235341829496</v>
      </c>
    </row>
    <row r="1142" spans="1:27" x14ac:dyDescent="0.35">
      <c r="A1142" s="2" t="s">
        <v>1204</v>
      </c>
      <c r="B1142" s="3"/>
      <c r="C1142" s="58">
        <f t="shared" si="117"/>
        <v>0</v>
      </c>
      <c r="D1142" s="3"/>
      <c r="E1142" s="58">
        <f t="shared" si="118"/>
        <v>0</v>
      </c>
      <c r="F1142" s="43"/>
      <c r="G1142" s="4"/>
      <c r="H1142" s="43"/>
      <c r="I1142" s="61" t="str">
        <f t="shared" si="119"/>
        <v xml:space="preserve"> </v>
      </c>
      <c r="J1142" s="61" t="str">
        <f t="shared" si="120"/>
        <v xml:space="preserve"> </v>
      </c>
      <c r="K1142" s="59" t="str">
        <f t="shared" si="121"/>
        <v xml:space="preserve"> </v>
      </c>
      <c r="L1142" s="59" t="str">
        <f t="shared" si="122"/>
        <v xml:space="preserve"> </v>
      </c>
      <c r="W1142" s="97">
        <f>DATA!A1135</f>
        <v>410</v>
      </c>
      <c r="X1142" s="97">
        <f>DATA!B1135</f>
        <v>73</v>
      </c>
      <c r="Y1142" s="39">
        <f>DATA!C1135</f>
        <v>30.733669224026634</v>
      </c>
      <c r="Z1142" s="38">
        <f>DATA!D1135</f>
        <v>0.76807445652251882</v>
      </c>
      <c r="AA1142" s="38">
        <f>DATA!E1135</f>
        <v>1.3945645346219298</v>
      </c>
    </row>
    <row r="1143" spans="1:27" x14ac:dyDescent="0.35">
      <c r="A1143" s="2" t="s">
        <v>1205</v>
      </c>
      <c r="B1143" s="3"/>
      <c r="C1143" s="58">
        <f t="shared" si="117"/>
        <v>0</v>
      </c>
      <c r="D1143" s="3"/>
      <c r="E1143" s="58">
        <f t="shared" si="118"/>
        <v>0</v>
      </c>
      <c r="F1143" s="43"/>
      <c r="G1143" s="4"/>
      <c r="H1143" s="43"/>
      <c r="I1143" s="61" t="str">
        <f t="shared" si="119"/>
        <v xml:space="preserve"> </v>
      </c>
      <c r="J1143" s="61" t="str">
        <f t="shared" si="120"/>
        <v xml:space="preserve"> </v>
      </c>
      <c r="K1143" s="59" t="str">
        <f t="shared" si="121"/>
        <v xml:space="preserve"> </v>
      </c>
      <c r="L1143" s="59" t="str">
        <f t="shared" si="122"/>
        <v xml:space="preserve"> </v>
      </c>
      <c r="W1143" s="97">
        <f>DATA!A1136</f>
        <v>410</v>
      </c>
      <c r="X1143" s="97">
        <f>DATA!B1136</f>
        <v>74</v>
      </c>
      <c r="Y1143" s="39">
        <f>DATA!C1136</f>
        <v>31.501743680549154</v>
      </c>
      <c r="Z1143" s="38">
        <f>DATA!D1136</f>
        <v>0.77519307503947932</v>
      </c>
      <c r="AA1143" s="38">
        <f>DATA!E1136</f>
        <v>1.4227070437728748</v>
      </c>
    </row>
    <row r="1144" spans="1:27" x14ac:dyDescent="0.35">
      <c r="A1144" s="2" t="s">
        <v>1206</v>
      </c>
      <c r="B1144" s="3"/>
      <c r="C1144" s="58">
        <f t="shared" si="117"/>
        <v>0</v>
      </c>
      <c r="D1144" s="3"/>
      <c r="E1144" s="58">
        <f t="shared" si="118"/>
        <v>0</v>
      </c>
      <c r="F1144" s="43"/>
      <c r="G1144" s="4"/>
      <c r="H1144" s="43"/>
      <c r="I1144" s="61" t="str">
        <f t="shared" si="119"/>
        <v xml:space="preserve"> </v>
      </c>
      <c r="J1144" s="61" t="str">
        <f t="shared" si="120"/>
        <v xml:space="preserve"> </v>
      </c>
      <c r="K1144" s="59" t="str">
        <f t="shared" si="121"/>
        <v xml:space="preserve"> </v>
      </c>
      <c r="L1144" s="59" t="str">
        <f t="shared" si="122"/>
        <v xml:space="preserve"> </v>
      </c>
      <c r="W1144" s="97">
        <f>DATA!A1137</f>
        <v>410</v>
      </c>
      <c r="X1144" s="97">
        <f>DATA!B1137</f>
        <v>75</v>
      </c>
      <c r="Y1144" s="39">
        <f>DATA!C1137</f>
        <v>32.276936755588636</v>
      </c>
      <c r="Z1144" s="38">
        <f>DATA!D1137</f>
        <v>0.78215850353410321</v>
      </c>
      <c r="AA1144" s="38">
        <f>DATA!E1137</f>
        <v>1.4507346091987463</v>
      </c>
    </row>
    <row r="1145" spans="1:27" x14ac:dyDescent="0.35">
      <c r="A1145" s="2" t="s">
        <v>1207</v>
      </c>
      <c r="B1145" s="3"/>
      <c r="C1145" s="58">
        <f t="shared" si="117"/>
        <v>0</v>
      </c>
      <c r="D1145" s="3"/>
      <c r="E1145" s="58">
        <f t="shared" si="118"/>
        <v>0</v>
      </c>
      <c r="F1145" s="43"/>
      <c r="G1145" s="4"/>
      <c r="H1145" s="43"/>
      <c r="I1145" s="61" t="str">
        <f t="shared" si="119"/>
        <v xml:space="preserve"> </v>
      </c>
      <c r="J1145" s="61" t="str">
        <f t="shared" si="120"/>
        <v xml:space="preserve"> </v>
      </c>
      <c r="K1145" s="59" t="str">
        <f t="shared" si="121"/>
        <v xml:space="preserve"> </v>
      </c>
      <c r="L1145" s="59" t="str">
        <f t="shared" si="122"/>
        <v xml:space="preserve"> </v>
      </c>
      <c r="W1145" s="97">
        <f>DATA!A1138</f>
        <v>410</v>
      </c>
      <c r="X1145" s="97">
        <f>DATA!B1138</f>
        <v>76</v>
      </c>
      <c r="Y1145" s="39">
        <f>DATA!C1138</f>
        <v>33.059095259122742</v>
      </c>
      <c r="Z1145" s="38">
        <f>DATA!D1138</f>
        <v>0.78897013646843206</v>
      </c>
      <c r="AA1145" s="38">
        <f>DATA!E1138</f>
        <v>1.4786312174082623</v>
      </c>
    </row>
    <row r="1146" spans="1:27" x14ac:dyDescent="0.35">
      <c r="A1146" s="2" t="s">
        <v>1208</v>
      </c>
      <c r="B1146" s="3"/>
      <c r="C1146" s="58">
        <f t="shared" si="117"/>
        <v>0</v>
      </c>
      <c r="D1146" s="3"/>
      <c r="E1146" s="58">
        <f t="shared" si="118"/>
        <v>0</v>
      </c>
      <c r="F1146" s="43"/>
      <c r="G1146" s="4"/>
      <c r="H1146" s="43"/>
      <c r="I1146" s="61" t="str">
        <f t="shared" si="119"/>
        <v xml:space="preserve"> </v>
      </c>
      <c r="J1146" s="61" t="str">
        <f t="shared" si="120"/>
        <v xml:space="preserve"> </v>
      </c>
      <c r="K1146" s="59" t="str">
        <f t="shared" si="121"/>
        <v xml:space="preserve"> </v>
      </c>
      <c r="L1146" s="59" t="str">
        <f t="shared" si="122"/>
        <v xml:space="preserve"> </v>
      </c>
      <c r="W1146" s="97">
        <f>DATA!A1139</f>
        <v>410</v>
      </c>
      <c r="X1146" s="97">
        <f>DATA!B1139</f>
        <v>77</v>
      </c>
      <c r="Y1146" s="39">
        <f>DATA!C1139</f>
        <v>33.848065395591163</v>
      </c>
      <c r="Z1146" s="38">
        <f>DATA!D1139</f>
        <v>0.79562745410507496</v>
      </c>
      <c r="AA1146" s="38">
        <f>DATA!E1139</f>
        <v>1.5063813185511759</v>
      </c>
    </row>
    <row r="1147" spans="1:27" x14ac:dyDescent="0.35">
      <c r="A1147" s="2" t="s">
        <v>1209</v>
      </c>
      <c r="B1147" s="3"/>
      <c r="C1147" s="58">
        <f t="shared" si="117"/>
        <v>0</v>
      </c>
      <c r="D1147" s="3"/>
      <c r="E1147" s="58">
        <f t="shared" si="118"/>
        <v>0</v>
      </c>
      <c r="F1147" s="43"/>
      <c r="G1147" s="4"/>
      <c r="H1147" s="43"/>
      <c r="I1147" s="61" t="str">
        <f t="shared" si="119"/>
        <v xml:space="preserve"> </v>
      </c>
      <c r="J1147" s="61" t="str">
        <f t="shared" si="120"/>
        <v xml:space="preserve"> </v>
      </c>
      <c r="K1147" s="59" t="str">
        <f t="shared" si="121"/>
        <v xml:space="preserve"> </v>
      </c>
      <c r="L1147" s="59" t="str">
        <f t="shared" si="122"/>
        <v xml:space="preserve"> </v>
      </c>
      <c r="W1147" s="97">
        <f>DATA!A1140</f>
        <v>410</v>
      </c>
      <c r="X1147" s="97">
        <f>DATA!B1140</f>
        <v>78</v>
      </c>
      <c r="Y1147" s="39">
        <f>DATA!C1140</f>
        <v>34.643692849696244</v>
      </c>
      <c r="Z1147" s="38">
        <f>DATA!D1140</f>
        <v>0.80213002133809042</v>
      </c>
      <c r="AA1147" s="38">
        <f>DATA!E1140</f>
        <v>1.53396984919137</v>
      </c>
    </row>
    <row r="1148" spans="1:27" x14ac:dyDescent="0.35">
      <c r="A1148" s="2" t="s">
        <v>1210</v>
      </c>
      <c r="B1148" s="3"/>
      <c r="C1148" s="58">
        <f t="shared" si="117"/>
        <v>0</v>
      </c>
      <c r="D1148" s="3"/>
      <c r="E1148" s="58">
        <f t="shared" si="118"/>
        <v>0</v>
      </c>
      <c r="F1148" s="43"/>
      <c r="G1148" s="4"/>
      <c r="H1148" s="43"/>
      <c r="I1148" s="61" t="str">
        <f t="shared" si="119"/>
        <v xml:space="preserve"> </v>
      </c>
      <c r="J1148" s="61" t="str">
        <f t="shared" si="120"/>
        <v xml:space="preserve"> </v>
      </c>
      <c r="K1148" s="59" t="str">
        <f t="shared" si="121"/>
        <v xml:space="preserve"> </v>
      </c>
      <c r="L1148" s="59" t="str">
        <f t="shared" si="122"/>
        <v xml:space="preserve"> </v>
      </c>
      <c r="W1148" s="97">
        <f>DATA!A1141</f>
        <v>410</v>
      </c>
      <c r="X1148" s="97">
        <f>DATA!B1141</f>
        <v>79</v>
      </c>
      <c r="Y1148" s="39">
        <f>DATA!C1141</f>
        <v>35.445822871034338</v>
      </c>
      <c r="Z1148" s="38">
        <f>DATA!D1141</f>
        <v>0.80847748647247286</v>
      </c>
      <c r="AA1148" s="38">
        <f>DATA!E1141</f>
        <v>1.5613822531096329</v>
      </c>
    </row>
    <row r="1149" spans="1:27" x14ac:dyDescent="0.35">
      <c r="A1149" s="2" t="s">
        <v>1211</v>
      </c>
      <c r="B1149" s="3"/>
      <c r="C1149" s="58">
        <f t="shared" si="117"/>
        <v>0</v>
      </c>
      <c r="D1149" s="3"/>
      <c r="E1149" s="58">
        <f t="shared" si="118"/>
        <v>0</v>
      </c>
      <c r="F1149" s="43"/>
      <c r="G1149" s="4"/>
      <c r="H1149" s="43"/>
      <c r="I1149" s="61" t="str">
        <f t="shared" si="119"/>
        <v xml:space="preserve"> </v>
      </c>
      <c r="J1149" s="61" t="str">
        <f t="shared" si="120"/>
        <v xml:space="preserve"> </v>
      </c>
      <c r="K1149" s="59" t="str">
        <f t="shared" si="121"/>
        <v xml:space="preserve"> </v>
      </c>
      <c r="L1149" s="59" t="str">
        <f t="shared" si="122"/>
        <v xml:space="preserve"> </v>
      </c>
      <c r="W1149" s="97">
        <f>DATA!A1142</f>
        <v>410</v>
      </c>
      <c r="X1149" s="97">
        <f>DATA!B1142</f>
        <v>80</v>
      </c>
      <c r="Y1149" s="39">
        <f>DATA!C1142</f>
        <v>36.254300357506807</v>
      </c>
      <c r="Z1149" s="38">
        <f>DATA!D1142</f>
        <v>0.81466957995423961</v>
      </c>
      <c r="AA1149" s="38">
        <f>DATA!E1142</f>
        <v>1.5886045000998765</v>
      </c>
    </row>
    <row r="1150" spans="1:27" x14ac:dyDescent="0.35">
      <c r="A1150" s="2" t="s">
        <v>1212</v>
      </c>
      <c r="B1150" s="3"/>
      <c r="C1150" s="58">
        <f t="shared" si="117"/>
        <v>0</v>
      </c>
      <c r="D1150" s="3"/>
      <c r="E1150" s="58">
        <f t="shared" si="118"/>
        <v>0</v>
      </c>
      <c r="F1150" s="43"/>
      <c r="G1150" s="4"/>
      <c r="H1150" s="43"/>
      <c r="I1150" s="61" t="str">
        <f t="shared" si="119"/>
        <v xml:space="preserve"> </v>
      </c>
      <c r="J1150" s="61" t="str">
        <f t="shared" si="120"/>
        <v xml:space="preserve"> </v>
      </c>
      <c r="K1150" s="59" t="str">
        <f t="shared" si="121"/>
        <v xml:space="preserve"> </v>
      </c>
      <c r="L1150" s="59" t="str">
        <f t="shared" si="122"/>
        <v xml:space="preserve"> </v>
      </c>
      <c r="W1150" s="97">
        <f>DATA!A1143</f>
        <v>410</v>
      </c>
      <c r="X1150" s="97">
        <f>DATA!B1143</f>
        <v>81</v>
      </c>
      <c r="Y1150" s="39">
        <f>DATA!C1143</f>
        <v>37.068969937461048</v>
      </c>
      <c r="Z1150" s="38">
        <f>DATA!D1143</f>
        <v>0.82070611305313435</v>
      </c>
      <c r="AA1150" s="38">
        <f>DATA!E1143</f>
        <v>1.6156231027342858</v>
      </c>
    </row>
    <row r="1151" spans="1:27" x14ac:dyDescent="0.35">
      <c r="A1151" s="2" t="s">
        <v>1213</v>
      </c>
      <c r="B1151" s="3"/>
      <c r="C1151" s="58">
        <f t="shared" si="117"/>
        <v>0</v>
      </c>
      <c r="D1151" s="3"/>
      <c r="E1151" s="58">
        <f t="shared" si="118"/>
        <v>0</v>
      </c>
      <c r="F1151" s="43"/>
      <c r="G1151" s="4"/>
      <c r="H1151" s="43"/>
      <c r="I1151" s="61" t="str">
        <f t="shared" si="119"/>
        <v xml:space="preserve"> </v>
      </c>
      <c r="J1151" s="61" t="str">
        <f t="shared" si="120"/>
        <v xml:space="preserve"> </v>
      </c>
      <c r="K1151" s="59" t="str">
        <f t="shared" si="121"/>
        <v xml:space="preserve"> </v>
      </c>
      <c r="L1151" s="59" t="str">
        <f t="shared" si="122"/>
        <v xml:space="preserve"> </v>
      </c>
      <c r="W1151" s="97">
        <f>DATA!A1144</f>
        <v>410</v>
      </c>
      <c r="X1151" s="97">
        <f>DATA!B1144</f>
        <v>82</v>
      </c>
      <c r="Y1151" s="39">
        <f>DATA!C1144</f>
        <v>37.889676050514183</v>
      </c>
      <c r="Z1151" s="38">
        <f>DATA!D1144</f>
        <v>0.82658697649999979</v>
      </c>
      <c r="AA1151" s="38">
        <f>DATA!E1144</f>
        <v>1.6424251310844102</v>
      </c>
    </row>
    <row r="1152" spans="1:27" x14ac:dyDescent="0.35">
      <c r="A1152" s="2" t="s">
        <v>1214</v>
      </c>
      <c r="B1152" s="3"/>
      <c r="C1152" s="58">
        <f t="shared" si="117"/>
        <v>0</v>
      </c>
      <c r="D1152" s="3"/>
      <c r="E1152" s="58">
        <f t="shared" si="118"/>
        <v>0</v>
      </c>
      <c r="F1152" s="43"/>
      <c r="G1152" s="4"/>
      <c r="H1152" s="43"/>
      <c r="I1152" s="61" t="str">
        <f t="shared" si="119"/>
        <v xml:space="preserve"> </v>
      </c>
      <c r="J1152" s="61" t="str">
        <f t="shared" si="120"/>
        <v xml:space="preserve"> </v>
      </c>
      <c r="K1152" s="59" t="str">
        <f t="shared" si="121"/>
        <v xml:space="preserve"> </v>
      </c>
      <c r="L1152" s="59" t="str">
        <f t="shared" si="122"/>
        <v xml:space="preserve"> </v>
      </c>
      <c r="W1152" s="97">
        <f>DATA!A1145</f>
        <v>410</v>
      </c>
      <c r="X1152" s="97">
        <f>DATA!B1145</f>
        <v>83</v>
      </c>
      <c r="Y1152" s="39">
        <f>DATA!C1145</f>
        <v>38.716263027014179</v>
      </c>
      <c r="Z1152" s="38">
        <f>DATA!D1145</f>
        <v>0.83231213908092272</v>
      </c>
      <c r="AA1152" s="38">
        <f>DATA!E1145</f>
        <v>1.6689982253963924</v>
      </c>
    </row>
    <row r="1153" spans="1:27" x14ac:dyDescent="0.35">
      <c r="A1153" s="2" t="s">
        <v>1215</v>
      </c>
      <c r="B1153" s="3"/>
      <c r="C1153" s="58">
        <f t="shared" si="117"/>
        <v>0</v>
      </c>
      <c r="D1153" s="3"/>
      <c r="E1153" s="58">
        <f t="shared" si="118"/>
        <v>0</v>
      </c>
      <c r="F1153" s="43"/>
      <c r="G1153" s="4"/>
      <c r="H1153" s="43"/>
      <c r="I1153" s="61" t="str">
        <f t="shared" si="119"/>
        <v xml:space="preserve"> </v>
      </c>
      <c r="J1153" s="61" t="str">
        <f t="shared" si="120"/>
        <v xml:space="preserve"> </v>
      </c>
      <c r="K1153" s="59" t="str">
        <f t="shared" si="121"/>
        <v xml:space="preserve"> </v>
      </c>
      <c r="L1153" s="59" t="str">
        <f t="shared" si="122"/>
        <v xml:space="preserve"> </v>
      </c>
      <c r="W1153" s="97">
        <f>DATA!A1146</f>
        <v>410</v>
      </c>
      <c r="X1153" s="97">
        <f>DATA!B1146</f>
        <v>84</v>
      </c>
      <c r="Y1153" s="39">
        <f>DATA!C1146</f>
        <v>39.548575166095105</v>
      </c>
      <c r="Z1153" s="38">
        <f>DATA!D1146</f>
        <v>0.83788164619065064</v>
      </c>
      <c r="AA1153" s="38">
        <f>DATA!E1146</f>
        <v>1.6953306067293239</v>
      </c>
    </row>
    <row r="1154" spans="1:27" x14ac:dyDescent="0.35">
      <c r="A1154" s="2" t="s">
        <v>1216</v>
      </c>
      <c r="B1154" s="3"/>
      <c r="C1154" s="58">
        <f t="shared" si="117"/>
        <v>0</v>
      </c>
      <c r="D1154" s="3"/>
      <c r="E1154" s="58">
        <f t="shared" si="118"/>
        <v>0</v>
      </c>
      <c r="F1154" s="43"/>
      <c r="G1154" s="4"/>
      <c r="H1154" s="43"/>
      <c r="I1154" s="61" t="str">
        <f t="shared" si="119"/>
        <v xml:space="preserve"> </v>
      </c>
      <c r="J1154" s="61" t="str">
        <f t="shared" si="120"/>
        <v xml:space="preserve"> </v>
      </c>
      <c r="K1154" s="59" t="str">
        <f t="shared" si="121"/>
        <v xml:space="preserve"> </v>
      </c>
      <c r="L1154" s="59" t="str">
        <f t="shared" si="122"/>
        <v xml:space="preserve"> </v>
      </c>
      <c r="W1154" s="97">
        <f>DATA!A1147</f>
        <v>410</v>
      </c>
      <c r="X1154" s="97">
        <f>DATA!B1147</f>
        <v>85</v>
      </c>
      <c r="Y1154" s="39">
        <f>DATA!C1147</f>
        <v>40.386456812285758</v>
      </c>
      <c r="Z1154" s="38">
        <f>DATA!D1147</f>
        <v>0.84329561834708855</v>
      </c>
      <c r="AA1154" s="38">
        <f>DATA!E1147</f>
        <v>1.7214110855760851</v>
      </c>
    </row>
    <row r="1155" spans="1:27" x14ac:dyDescent="0.35">
      <c r="A1155" s="2" t="s">
        <v>1217</v>
      </c>
      <c r="B1155" s="3"/>
      <c r="C1155" s="58">
        <f t="shared" si="117"/>
        <v>0</v>
      </c>
      <c r="D1155" s="3"/>
      <c r="E1155" s="58">
        <f t="shared" si="118"/>
        <v>0</v>
      </c>
      <c r="F1155" s="43"/>
      <c r="G1155" s="4"/>
      <c r="H1155" s="43"/>
      <c r="I1155" s="61" t="str">
        <f t="shared" si="119"/>
        <v xml:space="preserve"> </v>
      </c>
      <c r="J1155" s="61" t="str">
        <f t="shared" si="120"/>
        <v xml:space="preserve"> </v>
      </c>
      <c r="K1155" s="59" t="str">
        <f t="shared" si="121"/>
        <v xml:space="preserve"> </v>
      </c>
      <c r="L1155" s="59" t="str">
        <f t="shared" si="122"/>
        <v xml:space="preserve"> </v>
      </c>
      <c r="W1155" s="97">
        <f>DATA!A1148</f>
        <v>410</v>
      </c>
      <c r="X1155" s="97">
        <f>DATA!B1148</f>
        <v>86</v>
      </c>
      <c r="Y1155" s="39">
        <f>DATA!C1148</f>
        <v>41.229752430632843</v>
      </c>
      <c r="Z1155" s="38">
        <f>DATA!D1148</f>
        <v>0.84855424966975512</v>
      </c>
      <c r="AA1155" s="38">
        <f>DATA!E1148</f>
        <v>1.7472290684958263</v>
      </c>
    </row>
    <row r="1156" spans="1:27" x14ac:dyDescent="0.35">
      <c r="A1156" s="2" t="s">
        <v>1218</v>
      </c>
      <c r="B1156" s="3"/>
      <c r="C1156" s="58">
        <f t="shared" si="117"/>
        <v>0</v>
      </c>
      <c r="D1156" s="3"/>
      <c r="E1156" s="58">
        <f t="shared" si="118"/>
        <v>0</v>
      </c>
      <c r="F1156" s="43"/>
      <c r="G1156" s="4"/>
      <c r="H1156" s="43"/>
      <c r="I1156" s="61" t="str">
        <f t="shared" si="119"/>
        <v xml:space="preserve"> </v>
      </c>
      <c r="J1156" s="61" t="str">
        <f t="shared" si="120"/>
        <v xml:space="preserve"> </v>
      </c>
      <c r="K1156" s="59" t="str">
        <f t="shared" si="121"/>
        <v xml:space="preserve"> </v>
      </c>
      <c r="L1156" s="59" t="str">
        <f t="shared" si="122"/>
        <v xml:space="preserve"> </v>
      </c>
      <c r="W1156" s="97">
        <f>DATA!A1149</f>
        <v>410</v>
      </c>
      <c r="X1156" s="97">
        <f>DATA!B1149</f>
        <v>87</v>
      </c>
      <c r="Y1156" s="39">
        <f>DATA!C1149</f>
        <v>42.078306680302603</v>
      </c>
      <c r="Z1156" s="38">
        <f>DATA!D1149</f>
        <v>0.85365780632412402</v>
      </c>
      <c r="AA1156" s="38">
        <f>DATA!E1149</f>
        <v>1.7727745627965215</v>
      </c>
    </row>
    <row r="1157" spans="1:27" x14ac:dyDescent="0.35">
      <c r="A1157" s="2" t="s">
        <v>1219</v>
      </c>
      <c r="B1157" s="3"/>
      <c r="C1157" s="58">
        <f t="shared" si="117"/>
        <v>0</v>
      </c>
      <c r="D1157" s="3"/>
      <c r="E1157" s="58">
        <f t="shared" si="118"/>
        <v>0</v>
      </c>
      <c r="F1157" s="43"/>
      <c r="G1157" s="4"/>
      <c r="H1157" s="43"/>
      <c r="I1157" s="61" t="str">
        <f t="shared" si="119"/>
        <v xml:space="preserve"> </v>
      </c>
      <c r="J1157" s="61" t="str">
        <f t="shared" si="120"/>
        <v xml:space="preserve"> </v>
      </c>
      <c r="K1157" s="59" t="str">
        <f t="shared" si="121"/>
        <v xml:space="preserve"> </v>
      </c>
      <c r="L1157" s="59" t="str">
        <f t="shared" si="122"/>
        <v xml:space="preserve"> </v>
      </c>
      <c r="W1157" s="97">
        <f>DATA!A1150</f>
        <v>410</v>
      </c>
      <c r="X1157" s="97">
        <f>DATA!B1150</f>
        <v>88</v>
      </c>
      <c r="Y1157" s="39">
        <f>DATA!C1150</f>
        <v>42.931964486626725</v>
      </c>
      <c r="Z1157" s="38">
        <f>DATA!D1150</f>
        <v>0.85860662493449347</v>
      </c>
      <c r="AA1157" s="38">
        <f>DATA!E1150</f>
        <v>1.79803817931465</v>
      </c>
    </row>
    <row r="1158" spans="1:27" x14ac:dyDescent="0.35">
      <c r="A1158" s="2" t="s">
        <v>1220</v>
      </c>
      <c r="B1158" s="3"/>
      <c r="C1158" s="58">
        <f t="shared" si="117"/>
        <v>0</v>
      </c>
      <c r="D1158" s="3"/>
      <c r="E1158" s="58">
        <f t="shared" si="118"/>
        <v>0</v>
      </c>
      <c r="F1158" s="43"/>
      <c r="G1158" s="4"/>
      <c r="H1158" s="43"/>
      <c r="I1158" s="61" t="str">
        <f t="shared" si="119"/>
        <v xml:space="preserve"> </v>
      </c>
      <c r="J1158" s="61" t="str">
        <f t="shared" si="120"/>
        <v xml:space="preserve"> </v>
      </c>
      <c r="K1158" s="59" t="str">
        <f t="shared" si="121"/>
        <v xml:space="preserve"> </v>
      </c>
      <c r="L1158" s="59" t="str">
        <f t="shared" si="122"/>
        <v xml:space="preserve"> </v>
      </c>
      <c r="W1158" s="97">
        <f>DATA!A1151</f>
        <v>410</v>
      </c>
      <c r="X1158" s="97">
        <f>DATA!B1151</f>
        <v>89</v>
      </c>
      <c r="Y1158" s="39">
        <f>DATA!C1151</f>
        <v>43.790571111561221</v>
      </c>
      <c r="Z1158" s="38">
        <f>DATA!D1151</f>
        <v>0.86340111096764183</v>
      </c>
      <c r="AA1158" s="38">
        <f>DATA!E1151</f>
        <v>1.8230111333470345</v>
      </c>
    </row>
    <row r="1159" spans="1:27" x14ac:dyDescent="0.35">
      <c r="A1159" s="2" t="s">
        <v>1221</v>
      </c>
      <c r="B1159" s="3"/>
      <c r="C1159" s="58">
        <f t="shared" si="117"/>
        <v>0</v>
      </c>
      <c r="D1159" s="3"/>
      <c r="E1159" s="58">
        <f t="shared" si="118"/>
        <v>0</v>
      </c>
      <c r="F1159" s="43"/>
      <c r="G1159" s="4"/>
      <c r="H1159" s="43"/>
      <c r="I1159" s="61" t="str">
        <f t="shared" si="119"/>
        <v xml:space="preserve"> </v>
      </c>
      <c r="J1159" s="61" t="str">
        <f t="shared" si="120"/>
        <v xml:space="preserve"> </v>
      </c>
      <c r="K1159" s="59" t="str">
        <f t="shared" si="121"/>
        <v xml:space="preserve"> </v>
      </c>
      <c r="L1159" s="59" t="str">
        <f t="shared" si="122"/>
        <v xml:space="preserve"> </v>
      </c>
      <c r="W1159" s="97">
        <f>DATA!A1152</f>
        <v>410</v>
      </c>
      <c r="X1159" s="97">
        <f>DATA!B1152</f>
        <v>90</v>
      </c>
      <c r="Y1159" s="39">
        <f>DATA!C1152</f>
        <v>44.653972222528857</v>
      </c>
      <c r="Z1159" s="38">
        <f>DATA!D1152</f>
        <v>0.86804173708982013</v>
      </c>
      <c r="AA1159" s="38">
        <f>DATA!E1152</f>
        <v>1.8476852437971658</v>
      </c>
    </row>
    <row r="1160" spans="1:27" x14ac:dyDescent="0.35">
      <c r="A1160" s="2" t="s">
        <v>1222</v>
      </c>
      <c r="B1160" s="3"/>
      <c r="C1160" s="58">
        <f t="shared" si="117"/>
        <v>0</v>
      </c>
      <c r="D1160" s="3"/>
      <c r="E1160" s="58">
        <f t="shared" si="118"/>
        <v>0</v>
      </c>
      <c r="F1160" s="43"/>
      <c r="G1160" s="4"/>
      <c r="H1160" s="43"/>
      <c r="I1160" s="61" t="str">
        <f t="shared" si="119"/>
        <v xml:space="preserve"> </v>
      </c>
      <c r="J1160" s="61" t="str">
        <f t="shared" si="120"/>
        <v xml:space="preserve"> </v>
      </c>
      <c r="K1160" s="59" t="str">
        <f t="shared" si="121"/>
        <v xml:space="preserve"> </v>
      </c>
      <c r="L1160" s="59" t="str">
        <f t="shared" si="122"/>
        <v xml:space="preserve"> </v>
      </c>
      <c r="W1160" s="97">
        <f>DATA!A1153</f>
        <v>410</v>
      </c>
      <c r="X1160" s="97">
        <f>DATA!B1153</f>
        <v>91</v>
      </c>
      <c r="Y1160" s="39">
        <f>DATA!C1153</f>
        <v>45.522013959618675</v>
      </c>
      <c r="Z1160" s="38">
        <f>DATA!D1153</f>
        <v>0.87252904149937116</v>
      </c>
      <c r="AA1160" s="38">
        <f>DATA!E1153</f>
        <v>1.8720529306049114</v>
      </c>
    </row>
    <row r="1161" spans="1:27" x14ac:dyDescent="0.35">
      <c r="A1161" s="2" t="s">
        <v>1223</v>
      </c>
      <c r="B1161" s="3"/>
      <c r="C1161" s="58">
        <f t="shared" si="117"/>
        <v>0</v>
      </c>
      <c r="D1161" s="3"/>
      <c r="E1161" s="58">
        <f t="shared" si="118"/>
        <v>0</v>
      </c>
      <c r="F1161" s="43"/>
      <c r="G1161" s="4"/>
      <c r="H1161" s="43"/>
      <c r="I1161" s="61" t="str">
        <f t="shared" si="119"/>
        <v xml:space="preserve"> </v>
      </c>
      <c r="J1161" s="61" t="str">
        <f t="shared" si="120"/>
        <v xml:space="preserve"> </v>
      </c>
      <c r="K1161" s="59" t="str">
        <f t="shared" si="121"/>
        <v xml:space="preserve"> </v>
      </c>
      <c r="L1161" s="59" t="str">
        <f t="shared" si="122"/>
        <v xml:space="preserve"> </v>
      </c>
      <c r="W1161" s="97">
        <f>DATA!A1154</f>
        <v>410</v>
      </c>
      <c r="X1161" s="97">
        <f>DATA!B1154</f>
        <v>92</v>
      </c>
      <c r="Y1161" s="39">
        <f>DATA!C1154</f>
        <v>46.394543001118052</v>
      </c>
      <c r="Z1161" s="38">
        <f>DATA!D1154</f>
        <v>0.87686362623753844</v>
      </c>
      <c r="AA1161" s="38">
        <f>DATA!E1154</f>
        <v>1.8961072105343588</v>
      </c>
    </row>
    <row r="1162" spans="1:27" x14ac:dyDescent="0.35">
      <c r="A1162" s="2" t="s">
        <v>1224</v>
      </c>
      <c r="B1162" s="3"/>
      <c r="C1162" s="58">
        <f t="shared" ref="C1162:C1225" si="123">IF($P$17=1,CONVERT(B1162,"lbm","kg"),B1162)</f>
        <v>0</v>
      </c>
      <c r="D1162" s="3"/>
      <c r="E1162" s="58">
        <f t="shared" ref="E1162:E1225" si="124">IF($P$17=1,CONVERT(D1162,"lbm","kg"),D1162)</f>
        <v>0</v>
      </c>
      <c r="F1162" s="43"/>
      <c r="G1162" s="4"/>
      <c r="H1162" s="43"/>
      <c r="I1162" s="61" t="str">
        <f t="shared" si="119"/>
        <v xml:space="preserve"> </v>
      </c>
      <c r="J1162" s="61" t="str">
        <f t="shared" si="120"/>
        <v xml:space="preserve"> </v>
      </c>
      <c r="K1162" s="59" t="str">
        <f t="shared" si="121"/>
        <v xml:space="preserve"> </v>
      </c>
      <c r="L1162" s="59" t="str">
        <f t="shared" si="122"/>
        <v xml:space="preserve"> </v>
      </c>
      <c r="W1162" s="97">
        <f>DATA!A1155</f>
        <v>410</v>
      </c>
      <c r="X1162" s="97">
        <f>DATA!B1155</f>
        <v>93</v>
      </c>
      <c r="Y1162" s="39">
        <f>DATA!C1155</f>
        <v>47.271406627355589</v>
      </c>
      <c r="Z1162" s="38">
        <f>DATA!D1155</f>
        <v>0.88104615547975662</v>
      </c>
      <c r="AA1162" s="38">
        <f>DATA!E1155</f>
        <v>1.9198416913996645</v>
      </c>
    </row>
    <row r="1163" spans="1:27" x14ac:dyDescent="0.35">
      <c r="A1163" s="2" t="s">
        <v>1225</v>
      </c>
      <c r="B1163" s="3"/>
      <c r="C1163" s="58">
        <f t="shared" si="123"/>
        <v>0</v>
      </c>
      <c r="D1163" s="3"/>
      <c r="E1163" s="58">
        <f t="shared" si="124"/>
        <v>0</v>
      </c>
      <c r="F1163" s="43"/>
      <c r="G1163" s="4"/>
      <c r="H1163" s="43"/>
      <c r="I1163" s="61" t="str">
        <f t="shared" ref="I1163:I1226" si="125">IF(F1163&gt;0,(((E1163-C1163)*F1163)+(($P$12-E1163)/(VLOOKUP(E1163,$S$10:$U$182,2)))*(VLOOKUP(E1163,$S$10:$U$182,3))+((C1163-$P$11)/(VLOOKUP(C1163,$S$10:$U$182,2)))*(VLOOKUP(C1163,$S$10:$U$182,3)))/($P$12-$P$11)," ")</f>
        <v xml:space="preserve"> </v>
      </c>
      <c r="J1163" s="61" t="str">
        <f t="shared" ref="J1163:J1226" si="126">IF(G1163&gt;0,IF(B1163=0," ",(I1163/(1+(G1163*$B$7))))," ")</f>
        <v xml:space="preserve"> </v>
      </c>
      <c r="K1163" s="59" t="str">
        <f t="shared" ref="K1163:K1226" si="127">IF(H1163&gt;0,IF(B1163&gt;1,(I1163*H1163)," ")," ")</f>
        <v xml:space="preserve"> </v>
      </c>
      <c r="L1163" s="59" t="str">
        <f t="shared" ref="L1163:L1226" si="128">IF(G1163=0," ",IF(H1163=0," ",IF(G1163&gt;0,IF(B1163&gt;1,(J1163*H1163)," ")," ")))</f>
        <v xml:space="preserve"> </v>
      </c>
      <c r="W1163" s="97">
        <f>DATA!A1156</f>
        <v>410</v>
      </c>
      <c r="X1163" s="97">
        <f>DATA!B1156</f>
        <v>94</v>
      </c>
      <c r="Y1163" s="39">
        <f>DATA!C1156</f>
        <v>48.15245278283534</v>
      </c>
      <c r="Z1163" s="38">
        <f>DATA!D1156</f>
        <v>0.8850773538098089</v>
      </c>
      <c r="AA1163" s="38">
        <f>DATA!E1156</f>
        <v>1.9432505648131548</v>
      </c>
    </row>
    <row r="1164" spans="1:27" x14ac:dyDescent="0.35">
      <c r="A1164" s="2" t="s">
        <v>1226</v>
      </c>
      <c r="B1164" s="3"/>
      <c r="C1164" s="58">
        <f t="shared" si="123"/>
        <v>0</v>
      </c>
      <c r="D1164" s="3"/>
      <c r="E1164" s="58">
        <f t="shared" si="124"/>
        <v>0</v>
      </c>
      <c r="F1164" s="43"/>
      <c r="G1164" s="4"/>
      <c r="H1164" s="43"/>
      <c r="I1164" s="61" t="str">
        <f t="shared" si="125"/>
        <v xml:space="preserve"> </v>
      </c>
      <c r="J1164" s="61" t="str">
        <f t="shared" si="126"/>
        <v xml:space="preserve"> </v>
      </c>
      <c r="K1164" s="59" t="str">
        <f t="shared" si="127"/>
        <v xml:space="preserve"> </v>
      </c>
      <c r="L1164" s="59" t="str">
        <f t="shared" si="128"/>
        <v xml:space="preserve"> </v>
      </c>
      <c r="W1164" s="97">
        <f>DATA!A1157</f>
        <v>410</v>
      </c>
      <c r="X1164" s="97">
        <f>DATA!B1157</f>
        <v>95</v>
      </c>
      <c r="Y1164" s="39">
        <f>DATA!C1157</f>
        <v>49.037530136645152</v>
      </c>
      <c r="Z1164" s="38">
        <f>DATA!D1157</f>
        <v>0.88895800447944673</v>
      </c>
      <c r="AA1164" s="38">
        <f>DATA!E1157</f>
        <v>1.9663285975435796</v>
      </c>
    </row>
    <row r="1165" spans="1:27" x14ac:dyDescent="0.35">
      <c r="A1165" s="2" t="s">
        <v>1227</v>
      </c>
      <c r="B1165" s="3"/>
      <c r="C1165" s="58">
        <f t="shared" si="123"/>
        <v>0</v>
      </c>
      <c r="D1165" s="3"/>
      <c r="E1165" s="58">
        <f t="shared" si="124"/>
        <v>0</v>
      </c>
      <c r="F1165" s="43"/>
      <c r="G1165" s="4"/>
      <c r="H1165" s="43"/>
      <c r="I1165" s="61" t="str">
        <f t="shared" si="125"/>
        <v xml:space="preserve"> </v>
      </c>
      <c r="J1165" s="61" t="str">
        <f t="shared" si="126"/>
        <v xml:space="preserve"> </v>
      </c>
      <c r="K1165" s="59" t="str">
        <f t="shared" si="127"/>
        <v xml:space="preserve"> </v>
      </c>
      <c r="L1165" s="59" t="str">
        <f t="shared" si="128"/>
        <v xml:space="preserve"> </v>
      </c>
      <c r="W1165" s="97">
        <f>DATA!A1158</f>
        <v>410</v>
      </c>
      <c r="X1165" s="97">
        <f>DATA!B1158</f>
        <v>96</v>
      </c>
      <c r="Y1165" s="39">
        <f>DATA!C1158</f>
        <v>49.926488141124601</v>
      </c>
      <c r="Z1165" s="38">
        <f>DATA!D1158</f>
        <v>0.8926889476553832</v>
      </c>
      <c r="AA1165" s="38">
        <f>DATA!E1158</f>
        <v>1.989071121575344</v>
      </c>
    </row>
    <row r="1166" spans="1:27" x14ac:dyDescent="0.35">
      <c r="A1166" s="2" t="s">
        <v>1228</v>
      </c>
      <c r="B1166" s="3"/>
      <c r="C1166" s="58">
        <f t="shared" si="123"/>
        <v>0</v>
      </c>
      <c r="D1166" s="3"/>
      <c r="E1166" s="58">
        <f t="shared" si="124"/>
        <v>0</v>
      </c>
      <c r="F1166" s="43"/>
      <c r="G1166" s="4"/>
      <c r="H1166" s="43"/>
      <c r="I1166" s="61" t="str">
        <f t="shared" si="125"/>
        <v xml:space="preserve"> </v>
      </c>
      <c r="J1166" s="61" t="str">
        <f t="shared" si="126"/>
        <v xml:space="preserve"> </v>
      </c>
      <c r="K1166" s="59" t="str">
        <f t="shared" si="127"/>
        <v xml:space="preserve"> </v>
      </c>
      <c r="L1166" s="59" t="str">
        <f t="shared" si="128"/>
        <v xml:space="preserve"> </v>
      </c>
      <c r="W1166" s="97">
        <f>DATA!A1159</f>
        <v>410</v>
      </c>
      <c r="X1166" s="97">
        <f>DATA!B1159</f>
        <v>97</v>
      </c>
      <c r="Y1166" s="39">
        <f>DATA!C1159</f>
        <v>50.819177088779981</v>
      </c>
      <c r="Z1166" s="38">
        <f>DATA!D1159</f>
        <v>0.89627107865655198</v>
      </c>
      <c r="AA1166" s="38">
        <f>DATA!E1159</f>
        <v>2.0114740229617731</v>
      </c>
    </row>
    <row r="1167" spans="1:27" x14ac:dyDescent="0.35">
      <c r="A1167" s="2" t="s">
        <v>1229</v>
      </c>
      <c r="B1167" s="3"/>
      <c r="C1167" s="58">
        <f t="shared" si="123"/>
        <v>0</v>
      </c>
      <c r="D1167" s="3"/>
      <c r="E1167" s="58">
        <f t="shared" si="124"/>
        <v>0</v>
      </c>
      <c r="F1167" s="43"/>
      <c r="G1167" s="4"/>
      <c r="H1167" s="43"/>
      <c r="I1167" s="61" t="str">
        <f t="shared" si="125"/>
        <v xml:space="preserve"> </v>
      </c>
      <c r="J1167" s="61" t="str">
        <f t="shared" si="126"/>
        <v xml:space="preserve"> </v>
      </c>
      <c r="K1167" s="59" t="str">
        <f t="shared" si="127"/>
        <v xml:space="preserve"> </v>
      </c>
      <c r="L1167" s="59" t="str">
        <f t="shared" si="128"/>
        <v xml:space="preserve"> </v>
      </c>
      <c r="W1167" s="97">
        <f>DATA!A1160</f>
        <v>410</v>
      </c>
      <c r="X1167" s="97">
        <f>DATA!B1160</f>
        <v>98</v>
      </c>
      <c r="Y1167" s="39">
        <f>DATA!C1160</f>
        <v>51.715448167436534</v>
      </c>
      <c r="Z1167" s="38">
        <f>DATA!D1160</f>
        <v>0.89970534618323761</v>
      </c>
      <c r="AA1167" s="38">
        <f>DATA!E1160</f>
        <v>2.0335337295670124</v>
      </c>
    </row>
    <row r="1168" spans="1:27" x14ac:dyDescent="0.35">
      <c r="A1168" s="2" t="s">
        <v>1230</v>
      </c>
      <c r="B1168" s="3"/>
      <c r="C1168" s="58">
        <f t="shared" si="123"/>
        <v>0</v>
      </c>
      <c r="D1168" s="3"/>
      <c r="E1168" s="58">
        <f t="shared" si="124"/>
        <v>0</v>
      </c>
      <c r="F1168" s="43"/>
      <c r="G1168" s="4"/>
      <c r="H1168" s="43"/>
      <c r="I1168" s="61" t="str">
        <f t="shared" si="125"/>
        <v xml:space="preserve"> </v>
      </c>
      <c r="J1168" s="61" t="str">
        <f t="shared" si="126"/>
        <v xml:space="preserve"> </v>
      </c>
      <c r="K1168" s="59" t="str">
        <f t="shared" si="127"/>
        <v xml:space="preserve"> </v>
      </c>
      <c r="L1168" s="59" t="str">
        <f t="shared" si="128"/>
        <v xml:space="preserve"> </v>
      </c>
      <c r="W1168" s="97">
        <f>DATA!A1161</f>
        <v>410</v>
      </c>
      <c r="X1168" s="97">
        <f>DATA!B1161</f>
        <v>99</v>
      </c>
      <c r="Y1168" s="39">
        <f>DATA!C1161</f>
        <v>52.615153513619774</v>
      </c>
      <c r="Z1168" s="38">
        <f>DATA!D1161</f>
        <v>0.90299275054099759</v>
      </c>
      <c r="AA1168" s="38">
        <f>DATA!E1161</f>
        <v>2.055247197792049</v>
      </c>
    </row>
    <row r="1169" spans="1:27" x14ac:dyDescent="0.35">
      <c r="A1169" s="2" t="s">
        <v>1231</v>
      </c>
      <c r="B1169" s="3"/>
      <c r="C1169" s="58">
        <f t="shared" si="123"/>
        <v>0</v>
      </c>
      <c r="D1169" s="3"/>
      <c r="E1169" s="58">
        <f t="shared" si="124"/>
        <v>0</v>
      </c>
      <c r="F1169" s="43"/>
      <c r="G1169" s="4"/>
      <c r="H1169" s="43"/>
      <c r="I1169" s="61" t="str">
        <f t="shared" si="125"/>
        <v xml:space="preserve"> </v>
      </c>
      <c r="J1169" s="61" t="str">
        <f t="shared" si="126"/>
        <v xml:space="preserve"> </v>
      </c>
      <c r="K1169" s="59" t="str">
        <f t="shared" si="127"/>
        <v xml:space="preserve"> </v>
      </c>
      <c r="L1169" s="59" t="str">
        <f t="shared" si="128"/>
        <v xml:space="preserve"> </v>
      </c>
      <c r="W1169" s="97">
        <f>DATA!A1162</f>
        <v>410</v>
      </c>
      <c r="X1169" s="97">
        <f>DATA!B1162</f>
        <v>100</v>
      </c>
      <c r="Y1169" s="39">
        <f>DATA!C1162</f>
        <v>53.518146264160769</v>
      </c>
      <c r="Z1169" s="38">
        <f>DATA!D1162</f>
        <v>0.90613434186098907</v>
      </c>
      <c r="AA1169" s="38">
        <f>DATA!E1162</f>
        <v>2.0766118983806314</v>
      </c>
    </row>
    <row r="1170" spans="1:27" x14ac:dyDescent="0.35">
      <c r="A1170" s="2" t="s">
        <v>1232</v>
      </c>
      <c r="B1170" s="3"/>
      <c r="C1170" s="58">
        <f t="shared" si="123"/>
        <v>0</v>
      </c>
      <c r="D1170" s="3"/>
      <c r="E1170" s="58">
        <f t="shared" si="124"/>
        <v>0</v>
      </c>
      <c r="F1170" s="43"/>
      <c r="G1170" s="4"/>
      <c r="H1170" s="43"/>
      <c r="I1170" s="61" t="str">
        <f t="shared" si="125"/>
        <v xml:space="preserve"> </v>
      </c>
      <c r="J1170" s="61" t="str">
        <f t="shared" si="126"/>
        <v xml:space="preserve"> </v>
      </c>
      <c r="K1170" s="59" t="str">
        <f t="shared" si="127"/>
        <v xml:space="preserve"> </v>
      </c>
      <c r="L1170" s="59" t="str">
        <f t="shared" si="128"/>
        <v xml:space="preserve"> </v>
      </c>
      <c r="W1170" s="97">
        <f>DATA!A1163</f>
        <v>410</v>
      </c>
      <c r="X1170" s="97">
        <f>DATA!B1163</f>
        <v>101</v>
      </c>
      <c r="Y1170" s="39">
        <f>DATA!C1163</f>
        <v>54.42428060602176</v>
      </c>
      <c r="Z1170" s="38">
        <f>DATA!D1163</f>
        <v>0.90913121831923505</v>
      </c>
      <c r="AA1170" s="38">
        <f>DATA!E1163</f>
        <v>2.0976258014005009</v>
      </c>
    </row>
    <row r="1171" spans="1:27" x14ac:dyDescent="0.35">
      <c r="A1171" s="2" t="s">
        <v>1233</v>
      </c>
      <c r="B1171" s="3"/>
      <c r="C1171" s="58">
        <f t="shared" si="123"/>
        <v>0</v>
      </c>
      <c r="D1171" s="3"/>
      <c r="E1171" s="58">
        <f t="shared" si="124"/>
        <v>0</v>
      </c>
      <c r="F1171" s="43"/>
      <c r="G1171" s="4"/>
      <c r="H1171" s="43"/>
      <c r="I1171" s="61" t="str">
        <f t="shared" si="125"/>
        <v xml:space="preserve"> </v>
      </c>
      <c r="J1171" s="61" t="str">
        <f t="shared" si="126"/>
        <v xml:space="preserve"> </v>
      </c>
      <c r="K1171" s="59" t="str">
        <f t="shared" si="127"/>
        <v xml:space="preserve"> </v>
      </c>
      <c r="L1171" s="59" t="str">
        <f t="shared" si="128"/>
        <v xml:space="preserve"> </v>
      </c>
      <c r="W1171" s="97">
        <f>DATA!A1164</f>
        <v>410</v>
      </c>
      <c r="X1171" s="97">
        <f>DATA!B1164</f>
        <v>102</v>
      </c>
      <c r="Y1171" s="39">
        <f>DATA!C1164</f>
        <v>55.333411824340999</v>
      </c>
      <c r="Z1171" s="38">
        <f>DATA!D1164</f>
        <v>0.91198452435667932</v>
      </c>
      <c r="AA1171" s="38">
        <f>DATA!E1164</f>
        <v>2.1182873604945271</v>
      </c>
    </row>
    <row r="1172" spans="1:27" x14ac:dyDescent="0.35">
      <c r="A1172" s="2" t="s">
        <v>1234</v>
      </c>
      <c r="B1172" s="3"/>
      <c r="C1172" s="58">
        <f t="shared" si="123"/>
        <v>0</v>
      </c>
      <c r="D1172" s="3"/>
      <c r="E1172" s="58">
        <f t="shared" si="124"/>
        <v>0</v>
      </c>
      <c r="F1172" s="43"/>
      <c r="G1172" s="4"/>
      <c r="H1172" s="43"/>
      <c r="I1172" s="61" t="str">
        <f t="shared" si="125"/>
        <v xml:space="preserve"> </v>
      </c>
      <c r="J1172" s="61" t="str">
        <f t="shared" si="126"/>
        <v xml:space="preserve"> </v>
      </c>
      <c r="K1172" s="59" t="str">
        <f t="shared" si="127"/>
        <v xml:space="preserve"> </v>
      </c>
      <c r="L1172" s="59" t="str">
        <f t="shared" si="128"/>
        <v xml:space="preserve"> </v>
      </c>
      <c r="W1172" s="97">
        <f>DATA!A1165</f>
        <v>410</v>
      </c>
      <c r="X1172" s="97">
        <f>DATA!B1165</f>
        <v>103</v>
      </c>
      <c r="Y1172" s="39">
        <f>DATA!C1165</f>
        <v>56.245396348697668</v>
      </c>
      <c r="Z1172" s="38">
        <f>DATA!D1165</f>
        <v>0.91469544890208354</v>
      </c>
      <c r="AA1172" s="38">
        <f>DATA!E1165</f>
        <v>2.138595496494907</v>
      </c>
    </row>
    <row r="1173" spans="1:27" x14ac:dyDescent="0.35">
      <c r="A1173" s="2" t="s">
        <v>1235</v>
      </c>
      <c r="B1173" s="3"/>
      <c r="C1173" s="58">
        <f t="shared" si="123"/>
        <v>0</v>
      </c>
      <c r="D1173" s="3"/>
      <c r="E1173" s="58">
        <f t="shared" si="124"/>
        <v>0</v>
      </c>
      <c r="F1173" s="43"/>
      <c r="G1173" s="4"/>
      <c r="H1173" s="43"/>
      <c r="I1173" s="61" t="str">
        <f t="shared" si="125"/>
        <v xml:space="preserve"> </v>
      </c>
      <c r="J1173" s="61" t="str">
        <f t="shared" si="126"/>
        <v xml:space="preserve"> </v>
      </c>
      <c r="K1173" s="59" t="str">
        <f t="shared" si="127"/>
        <v xml:space="preserve"> </v>
      </c>
      <c r="L1173" s="59" t="str">
        <f t="shared" si="128"/>
        <v xml:space="preserve"> </v>
      </c>
      <c r="W1173" s="97">
        <f>DATA!A1166</f>
        <v>410</v>
      </c>
      <c r="X1173" s="97">
        <f>DATA!B1166</f>
        <v>104</v>
      </c>
      <c r="Y1173" s="39">
        <f>DATA!C1166</f>
        <v>57.160091797599762</v>
      </c>
      <c r="Z1173" s="38">
        <f>DATA!D1166</f>
        <v>0.91726522360008822</v>
      </c>
      <c r="AA1173" s="38">
        <f>DATA!E1166</f>
        <v>2.1585495804917567</v>
      </c>
    </row>
    <row r="1174" spans="1:27" x14ac:dyDescent="0.35">
      <c r="A1174" s="2" t="s">
        <v>1236</v>
      </c>
      <c r="B1174" s="3"/>
      <c r="C1174" s="58">
        <f t="shared" si="123"/>
        <v>0</v>
      </c>
      <c r="D1174" s="3"/>
      <c r="E1174" s="58">
        <f t="shared" si="124"/>
        <v>0</v>
      </c>
      <c r="F1174" s="43"/>
      <c r="G1174" s="4"/>
      <c r="H1174" s="43"/>
      <c r="I1174" s="61" t="str">
        <f t="shared" si="125"/>
        <v xml:space="preserve"> </v>
      </c>
      <c r="J1174" s="61" t="str">
        <f t="shared" si="126"/>
        <v xml:space="preserve"> </v>
      </c>
      <c r="K1174" s="59" t="str">
        <f t="shared" si="127"/>
        <v xml:space="preserve"> </v>
      </c>
      <c r="L1174" s="59" t="str">
        <f t="shared" si="128"/>
        <v xml:space="preserve"> </v>
      </c>
      <c r="W1174" s="97">
        <f>DATA!A1167</f>
        <v>410</v>
      </c>
      <c r="X1174" s="97">
        <f>DATA!B1167</f>
        <v>105</v>
      </c>
      <c r="Y1174" s="39">
        <f>DATA!C1167</f>
        <v>58.077357021199845</v>
      </c>
      <c r="Z1174" s="38">
        <f>DATA!D1167</f>
        <v>0.91969512104565254</v>
      </c>
      <c r="AA1174" s="38">
        <f>DATA!E1167</f>
        <v>2.1781494164451187</v>
      </c>
    </row>
    <row r="1175" spans="1:27" x14ac:dyDescent="0.35">
      <c r="A1175" s="2" t="s">
        <v>1237</v>
      </c>
      <c r="B1175" s="3"/>
      <c r="C1175" s="58">
        <f t="shared" si="123"/>
        <v>0</v>
      </c>
      <c r="D1175" s="3"/>
      <c r="E1175" s="58">
        <f t="shared" si="124"/>
        <v>0</v>
      </c>
      <c r="F1175" s="43"/>
      <c r="G1175" s="4"/>
      <c r="H1175" s="43"/>
      <c r="I1175" s="61" t="str">
        <f t="shared" si="125"/>
        <v xml:space="preserve"> </v>
      </c>
      <c r="J1175" s="61" t="str">
        <f t="shared" si="126"/>
        <v xml:space="preserve"> </v>
      </c>
      <c r="K1175" s="59" t="str">
        <f t="shared" si="127"/>
        <v xml:space="preserve"> </v>
      </c>
      <c r="L1175" s="59" t="str">
        <f t="shared" si="128"/>
        <v xml:space="preserve"> </v>
      </c>
      <c r="W1175" s="97">
        <f>DATA!A1168</f>
        <v>410</v>
      </c>
      <c r="X1175" s="97">
        <f>DATA!B1168</f>
        <v>106</v>
      </c>
      <c r="Y1175" s="39">
        <f>DATA!C1168</f>
        <v>58.997052142245494</v>
      </c>
      <c r="Z1175" s="38">
        <f>DATA!D1168</f>
        <v>0.92198645302743465</v>
      </c>
      <c r="AA1175" s="38">
        <f>DATA!E1168</f>
        <v>2.1973952234267466</v>
      </c>
    </row>
    <row r="1176" spans="1:27" x14ac:dyDescent="0.35">
      <c r="A1176" s="2" t="s">
        <v>1238</v>
      </c>
      <c r="B1176" s="3"/>
      <c r="C1176" s="58">
        <f t="shared" si="123"/>
        <v>0</v>
      </c>
      <c r="D1176" s="3"/>
      <c r="E1176" s="58">
        <f t="shared" si="124"/>
        <v>0</v>
      </c>
      <c r="F1176" s="43"/>
      <c r="G1176" s="4"/>
      <c r="H1176" s="43"/>
      <c r="I1176" s="61" t="str">
        <f t="shared" si="125"/>
        <v xml:space="preserve"> </v>
      </c>
      <c r="J1176" s="61" t="str">
        <f t="shared" si="126"/>
        <v xml:space="preserve"> </v>
      </c>
      <c r="K1176" s="59" t="str">
        <f t="shared" si="127"/>
        <v xml:space="preserve"> </v>
      </c>
      <c r="L1176" s="59" t="str">
        <f t="shared" si="128"/>
        <v xml:space="preserve"> </v>
      </c>
      <c r="W1176" s="97">
        <f>DATA!A1169</f>
        <v>410</v>
      </c>
      <c r="X1176" s="97">
        <f>DATA!B1169</f>
        <v>107</v>
      </c>
      <c r="Y1176" s="39">
        <f>DATA!C1169</f>
        <v>59.91903859527293</v>
      </c>
      <c r="Z1176" s="38">
        <f>DATA!D1169</f>
        <v>0.92414056878152806</v>
      </c>
      <c r="AA1176" s="38">
        <f>DATA!E1169</f>
        <v>2.2162876175749862</v>
      </c>
    </row>
    <row r="1177" spans="1:27" x14ac:dyDescent="0.35">
      <c r="A1177" s="2" t="s">
        <v>1239</v>
      </c>
      <c r="B1177" s="3"/>
      <c r="C1177" s="58">
        <f t="shared" si="123"/>
        <v>0</v>
      </c>
      <c r="D1177" s="3"/>
      <c r="E1177" s="58">
        <f t="shared" si="124"/>
        <v>0</v>
      </c>
      <c r="F1177" s="43"/>
      <c r="G1177" s="4"/>
      <c r="H1177" s="43"/>
      <c r="I1177" s="61" t="str">
        <f t="shared" si="125"/>
        <v xml:space="preserve"> </v>
      </c>
      <c r="J1177" s="61" t="str">
        <f t="shared" si="126"/>
        <v xml:space="preserve"> </v>
      </c>
      <c r="K1177" s="59" t="str">
        <f t="shared" si="127"/>
        <v xml:space="preserve"> </v>
      </c>
      <c r="L1177" s="59" t="str">
        <f t="shared" si="128"/>
        <v xml:space="preserve"> </v>
      </c>
      <c r="W1177" s="97">
        <f>DATA!A1170</f>
        <v>410</v>
      </c>
      <c r="X1177" s="97">
        <f>DATA!B1170</f>
        <v>108</v>
      </c>
      <c r="Y1177" s="39">
        <f>DATA!C1170</f>
        <v>60.843179164054462</v>
      </c>
      <c r="Z1177" s="38">
        <f>DATA!D1170</f>
        <v>0.92615885325720981</v>
      </c>
      <c r="AA1177" s="38">
        <f>DATA!E1170</f>
        <v>2.234827593842784</v>
      </c>
    </row>
    <row r="1178" spans="1:27" x14ac:dyDescent="0.35">
      <c r="A1178" s="2" t="s">
        <v>1240</v>
      </c>
      <c r="B1178" s="3"/>
      <c r="C1178" s="58">
        <f t="shared" si="123"/>
        <v>0</v>
      </c>
      <c r="D1178" s="3"/>
      <c r="E1178" s="58">
        <f t="shared" si="124"/>
        <v>0</v>
      </c>
      <c r="F1178" s="43"/>
      <c r="G1178" s="4"/>
      <c r="H1178" s="43"/>
      <c r="I1178" s="61" t="str">
        <f t="shared" si="125"/>
        <v xml:space="preserve"> </v>
      </c>
      <c r="J1178" s="61" t="str">
        <f t="shared" si="126"/>
        <v xml:space="preserve"> </v>
      </c>
      <c r="K1178" s="59" t="str">
        <f t="shared" si="127"/>
        <v xml:space="preserve"> </v>
      </c>
      <c r="L1178" s="59" t="str">
        <f t="shared" si="128"/>
        <v xml:space="preserve"> </v>
      </c>
      <c r="W1178" s="97">
        <f>DATA!A1171</f>
        <v>410</v>
      </c>
      <c r="X1178" s="97">
        <f>DATA!B1171</f>
        <v>109</v>
      </c>
      <c r="Y1178" s="39">
        <f>DATA!C1171</f>
        <v>61.769338017311668</v>
      </c>
      <c r="Z1178" s="38">
        <f>DATA!D1171</f>
        <v>0.9280427253966419</v>
      </c>
      <c r="AA1178" s="38">
        <f>DATA!E1171</f>
        <v>2.2530165076152495</v>
      </c>
    </row>
    <row r="1179" spans="1:27" x14ac:dyDescent="0.35">
      <c r="A1179" s="2" t="s">
        <v>1241</v>
      </c>
      <c r="B1179" s="3"/>
      <c r="C1179" s="58">
        <f t="shared" si="123"/>
        <v>0</v>
      </c>
      <c r="D1179" s="3"/>
      <c r="E1179" s="58">
        <f t="shared" si="124"/>
        <v>0</v>
      </c>
      <c r="F1179" s="43"/>
      <c r="G1179" s="4"/>
      <c r="H1179" s="43"/>
      <c r="I1179" s="61" t="str">
        <f t="shared" si="125"/>
        <v xml:space="preserve"> </v>
      </c>
      <c r="J1179" s="61" t="str">
        <f t="shared" si="126"/>
        <v xml:space="preserve"> </v>
      </c>
      <c r="K1179" s="59" t="str">
        <f t="shared" si="127"/>
        <v xml:space="preserve"> </v>
      </c>
      <c r="L1179" s="59" t="str">
        <f t="shared" si="128"/>
        <v xml:space="preserve"> </v>
      </c>
      <c r="W1179" s="97">
        <f>DATA!A1172</f>
        <v>410</v>
      </c>
      <c r="X1179" s="97">
        <f>DATA!B1172</f>
        <v>110</v>
      </c>
      <c r="Y1179" s="39">
        <f>DATA!C1172</f>
        <v>62.697380742708312</v>
      </c>
      <c r="Z1179" s="38">
        <f>DATA!D1172</f>
        <v>0.92979363642983515</v>
      </c>
      <c r="AA1179" s="38">
        <f>DATA!E1172</f>
        <v>2.270856056269408</v>
      </c>
    </row>
    <row r="1180" spans="1:27" x14ac:dyDescent="0.35">
      <c r="A1180" s="2" t="s">
        <v>1242</v>
      </c>
      <c r="B1180" s="3"/>
      <c r="C1180" s="58">
        <f t="shared" si="123"/>
        <v>0</v>
      </c>
      <c r="D1180" s="3"/>
      <c r="E1180" s="58">
        <f t="shared" si="124"/>
        <v>0</v>
      </c>
      <c r="F1180" s="43"/>
      <c r="G1180" s="4"/>
      <c r="H1180" s="43"/>
      <c r="I1180" s="61" t="str">
        <f t="shared" si="125"/>
        <v xml:space="preserve"> </v>
      </c>
      <c r="J1180" s="61" t="str">
        <f t="shared" si="126"/>
        <v xml:space="preserve"> </v>
      </c>
      <c r="K1180" s="59" t="str">
        <f t="shared" si="127"/>
        <v xml:space="preserve"> </v>
      </c>
      <c r="L1180" s="59" t="str">
        <f t="shared" si="128"/>
        <v xml:space="preserve"> </v>
      </c>
      <c r="W1180" s="97">
        <f>DATA!A1173</f>
        <v>410</v>
      </c>
      <c r="X1180" s="97">
        <f>DATA!B1173</f>
        <v>111</v>
      </c>
      <c r="Y1180" s="39">
        <f>DATA!C1173</f>
        <v>63.62717437913814</v>
      </c>
      <c r="Z1180" s="38">
        <f>DATA!D1173</f>
        <v>0.9314130681864885</v>
      </c>
      <c r="AA1180" s="38">
        <f>DATA!E1173</f>
        <v>2.2883482607448342</v>
      </c>
    </row>
    <row r="1181" spans="1:27" x14ac:dyDescent="0.35">
      <c r="A1181" s="2" t="s">
        <v>1243</v>
      </c>
      <c r="B1181" s="3"/>
      <c r="C1181" s="58">
        <f t="shared" si="123"/>
        <v>0</v>
      </c>
      <c r="D1181" s="3"/>
      <c r="E1181" s="58">
        <f t="shared" si="124"/>
        <v>0</v>
      </c>
      <c r="F1181" s="43"/>
      <c r="G1181" s="4"/>
      <c r="H1181" s="43"/>
      <c r="I1181" s="61" t="str">
        <f t="shared" si="125"/>
        <v xml:space="preserve"> </v>
      </c>
      <c r="J1181" s="61" t="str">
        <f t="shared" si="126"/>
        <v xml:space="preserve"> </v>
      </c>
      <c r="K1181" s="59" t="str">
        <f t="shared" si="127"/>
        <v xml:space="preserve"> </v>
      </c>
      <c r="L1181" s="59" t="str">
        <f t="shared" si="128"/>
        <v xml:space="preserve"> </v>
      </c>
      <c r="W1181" s="97">
        <f>DATA!A1174</f>
        <v>410</v>
      </c>
      <c r="X1181" s="97">
        <f>DATA!B1174</f>
        <v>112</v>
      </c>
      <c r="Y1181" s="39">
        <f>DATA!C1174</f>
        <v>64.558587447324641</v>
      </c>
      <c r="Z1181" s="38">
        <f>DATA!D1174</f>
        <v>0.93290253142621005</v>
      </c>
      <c r="AA1181" s="38">
        <f>DATA!E1174</f>
        <v>2.3054954471897204</v>
      </c>
    </row>
    <row r="1182" spans="1:27" x14ac:dyDescent="0.35">
      <c r="A1182" s="2" t="s">
        <v>1244</v>
      </c>
      <c r="B1182" s="3"/>
      <c r="C1182" s="58">
        <f t="shared" si="123"/>
        <v>0</v>
      </c>
      <c r="D1182" s="3"/>
      <c r="E1182" s="58">
        <f t="shared" si="124"/>
        <v>0</v>
      </c>
      <c r="F1182" s="43"/>
      <c r="G1182" s="4"/>
      <c r="H1182" s="43"/>
      <c r="I1182" s="61" t="str">
        <f t="shared" si="125"/>
        <v xml:space="preserve"> </v>
      </c>
      <c r="J1182" s="61" t="str">
        <f t="shared" si="126"/>
        <v xml:space="preserve"> </v>
      </c>
      <c r="K1182" s="59" t="str">
        <f t="shared" si="127"/>
        <v xml:space="preserve"> </v>
      </c>
      <c r="L1182" s="59" t="str">
        <f t="shared" si="128"/>
        <v xml:space="preserve"> </v>
      </c>
      <c r="W1182" s="97">
        <f>DATA!A1175</f>
        <v>410</v>
      </c>
      <c r="X1182" s="97">
        <f>DATA!B1175</f>
        <v>113</v>
      </c>
      <c r="Y1182" s="39">
        <f>DATA!C1175</f>
        <v>65.491489978750849</v>
      </c>
      <c r="Z1182" s="38">
        <f>DATA!D1175</f>
        <v>0.93426356418828505</v>
      </c>
      <c r="AA1182" s="38">
        <f>DATA!E1175</f>
        <v>2.3223002287427548</v>
      </c>
    </row>
    <row r="1183" spans="1:27" x14ac:dyDescent="0.35">
      <c r="A1183" s="2" t="s">
        <v>1245</v>
      </c>
      <c r="B1183" s="3"/>
      <c r="C1183" s="58">
        <f t="shared" si="123"/>
        <v>0</v>
      </c>
      <c r="D1183" s="3"/>
      <c r="E1183" s="58">
        <f t="shared" si="124"/>
        <v>0</v>
      </c>
      <c r="F1183" s="43"/>
      <c r="G1183" s="4"/>
      <c r="H1183" s="43"/>
      <c r="I1183" s="61" t="str">
        <f t="shared" si="125"/>
        <v xml:space="preserve"> </v>
      </c>
      <c r="J1183" s="61" t="str">
        <f t="shared" si="126"/>
        <v xml:space="preserve"> </v>
      </c>
      <c r="K1183" s="59" t="str">
        <f t="shared" si="127"/>
        <v xml:space="preserve"> </v>
      </c>
      <c r="L1183" s="59" t="str">
        <f t="shared" si="128"/>
        <v xml:space="preserve"> </v>
      </c>
      <c r="W1183" s="97">
        <f>DATA!A1176</f>
        <v>410</v>
      </c>
      <c r="X1183" s="97">
        <f>DATA!B1176</f>
        <v>114</v>
      </c>
      <c r="Y1183" s="39">
        <f>DATA!C1176</f>
        <v>66.425753542939134</v>
      </c>
      <c r="Z1183" s="38">
        <f>DATA!D1176</f>
        <v>0.93549773016254889</v>
      </c>
      <c r="AA1183" s="38">
        <f>DATA!E1176</f>
        <v>2.3387654875069117</v>
      </c>
    </row>
    <row r="1184" spans="1:27" x14ac:dyDescent="0.35">
      <c r="A1184" s="2" t="s">
        <v>1246</v>
      </c>
      <c r="B1184" s="3"/>
      <c r="C1184" s="58">
        <f t="shared" si="123"/>
        <v>0</v>
      </c>
      <c r="D1184" s="3"/>
      <c r="E1184" s="58">
        <f t="shared" si="124"/>
        <v>0</v>
      </c>
      <c r="F1184" s="43"/>
      <c r="G1184" s="4"/>
      <c r="H1184" s="43"/>
      <c r="I1184" s="61" t="str">
        <f t="shared" si="125"/>
        <v xml:space="preserve"> </v>
      </c>
      <c r="J1184" s="61" t="str">
        <f t="shared" si="126"/>
        <v xml:space="preserve"> </v>
      </c>
      <c r="K1184" s="59" t="str">
        <f t="shared" si="127"/>
        <v xml:space="preserve"> </v>
      </c>
      <c r="L1184" s="59" t="str">
        <f t="shared" si="128"/>
        <v xml:space="preserve"> </v>
      </c>
      <c r="W1184" s="97">
        <f>DATA!A1177</f>
        <v>410</v>
      </c>
      <c r="X1184" s="97">
        <f>DATA!B1177</f>
        <v>115</v>
      </c>
      <c r="Y1184" s="39">
        <f>DATA!C1177</f>
        <v>67.361251273101686</v>
      </c>
      <c r="Z1184" s="38">
        <f>DATA!D1177</f>
        <v>0.93660661708239346</v>
      </c>
      <c r="AA1184" s="38">
        <f>DATA!E1177</f>
        <v>2.3548943567669394</v>
      </c>
    </row>
    <row r="1185" spans="1:27" x14ac:dyDescent="0.35">
      <c r="A1185" s="2" t="s">
        <v>1247</v>
      </c>
      <c r="B1185" s="3"/>
      <c r="C1185" s="58">
        <f t="shared" si="123"/>
        <v>0</v>
      </c>
      <c r="D1185" s="3"/>
      <c r="E1185" s="58">
        <f t="shared" si="124"/>
        <v>0</v>
      </c>
      <c r="F1185" s="43"/>
      <c r="G1185" s="4"/>
      <c r="H1185" s="43"/>
      <c r="I1185" s="61" t="str">
        <f t="shared" si="125"/>
        <v xml:space="preserve"> </v>
      </c>
      <c r="J1185" s="61" t="str">
        <f t="shared" si="126"/>
        <v xml:space="preserve"> </v>
      </c>
      <c r="K1185" s="59" t="str">
        <f t="shared" si="127"/>
        <v xml:space="preserve"> </v>
      </c>
      <c r="L1185" s="59" t="str">
        <f t="shared" si="128"/>
        <v xml:space="preserve"> </v>
      </c>
      <c r="W1185" s="97">
        <f>DATA!A1178</f>
        <v>410</v>
      </c>
      <c r="X1185" s="97">
        <f>DATA!B1178</f>
        <v>116</v>
      </c>
      <c r="Y1185" s="39">
        <f>DATA!C1178</f>
        <v>68.297857890184076</v>
      </c>
      <c r="Z1185" s="38">
        <f>DATA!D1178</f>
        <v>0.93759183514102062</v>
      </c>
      <c r="AA1185" s="38">
        <f>DATA!E1178</f>
        <v>2.3706902034980715</v>
      </c>
    </row>
    <row r="1186" spans="1:27" x14ac:dyDescent="0.35">
      <c r="A1186" s="2" t="s">
        <v>1248</v>
      </c>
      <c r="B1186" s="3"/>
      <c r="C1186" s="58">
        <f t="shared" si="123"/>
        <v>0</v>
      </c>
      <c r="D1186" s="3"/>
      <c r="E1186" s="58">
        <f t="shared" si="124"/>
        <v>0</v>
      </c>
      <c r="F1186" s="43"/>
      <c r="G1186" s="4"/>
      <c r="H1186" s="43"/>
      <c r="I1186" s="61" t="str">
        <f t="shared" si="125"/>
        <v xml:space="preserve"> </v>
      </c>
      <c r="J1186" s="61" t="str">
        <f t="shared" si="126"/>
        <v xml:space="preserve"> </v>
      </c>
      <c r="K1186" s="59" t="str">
        <f t="shared" si="127"/>
        <v xml:space="preserve"> </v>
      </c>
      <c r="L1186" s="59" t="str">
        <f t="shared" si="128"/>
        <v xml:space="preserve"> </v>
      </c>
      <c r="W1186" s="97">
        <f>DATA!A1179</f>
        <v>410</v>
      </c>
      <c r="X1186" s="97">
        <f>DATA!B1179</f>
        <v>117</v>
      </c>
      <c r="Y1186" s="39">
        <f>DATA!C1179</f>
        <v>69.235449725325083</v>
      </c>
      <c r="Z1186" s="38">
        <f>DATA!D1179</f>
        <v>0.93845501543235699</v>
      </c>
      <c r="AA1186" s="38">
        <f>DATA!E1179</f>
        <v>2.3861566112091834</v>
      </c>
    </row>
    <row r="1187" spans="1:27" x14ac:dyDescent="0.35">
      <c r="A1187" s="2" t="s">
        <v>1249</v>
      </c>
      <c r="B1187" s="3"/>
      <c r="C1187" s="58">
        <f t="shared" si="123"/>
        <v>0</v>
      </c>
      <c r="D1187" s="3"/>
      <c r="E1187" s="58">
        <f t="shared" si="124"/>
        <v>0</v>
      </c>
      <c r="F1187" s="43"/>
      <c r="G1187" s="4"/>
      <c r="H1187" s="43"/>
      <c r="I1187" s="61" t="str">
        <f t="shared" si="125"/>
        <v xml:space="preserve"> </v>
      </c>
      <c r="J1187" s="61" t="str">
        <f t="shared" si="126"/>
        <v xml:space="preserve"> </v>
      </c>
      <c r="K1187" s="59" t="str">
        <f t="shared" si="127"/>
        <v xml:space="preserve"> </v>
      </c>
      <c r="L1187" s="59" t="str">
        <f t="shared" si="128"/>
        <v xml:space="preserve"> </v>
      </c>
      <c r="W1187" s="97">
        <f>DATA!A1180</f>
        <v>410</v>
      </c>
      <c r="X1187" s="97">
        <f>DATA!B1180</f>
        <v>118</v>
      </c>
      <c r="Y1187" s="39">
        <f>DATA!C1180</f>
        <v>70.17390474075745</v>
      </c>
      <c r="Z1187" s="38">
        <f>DATA!D1180</f>
        <v>0.93919780841708445</v>
      </c>
      <c r="AA1187" s="38">
        <f>DATA!E1180</f>
        <v>2.401297363159427</v>
      </c>
    </row>
    <row r="1188" spans="1:27" x14ac:dyDescent="0.35">
      <c r="A1188" s="2" t="s">
        <v>1250</v>
      </c>
      <c r="B1188" s="3"/>
      <c r="C1188" s="58">
        <f t="shared" si="123"/>
        <v>0</v>
      </c>
      <c r="D1188" s="3"/>
      <c r="E1188" s="58">
        <f t="shared" si="124"/>
        <v>0</v>
      </c>
      <c r="F1188" s="43"/>
      <c r="G1188" s="4"/>
      <c r="H1188" s="43"/>
      <c r="I1188" s="61" t="str">
        <f t="shared" si="125"/>
        <v xml:space="preserve"> </v>
      </c>
      <c r="J1188" s="61" t="str">
        <f t="shared" si="126"/>
        <v xml:space="preserve"> </v>
      </c>
      <c r="K1188" s="59" t="str">
        <f t="shared" si="127"/>
        <v xml:space="preserve"> </v>
      </c>
      <c r="L1188" s="59" t="str">
        <f t="shared" si="128"/>
        <v xml:space="preserve"> </v>
      </c>
      <c r="W1188" s="97">
        <f>DATA!A1181</f>
        <v>410</v>
      </c>
      <c r="X1188" s="97">
        <f>DATA!B1181</f>
        <v>119</v>
      </c>
      <c r="Y1188" s="39">
        <f>DATA!C1181</f>
        <v>71.113102549174528</v>
      </c>
      <c r="Z1188" s="38">
        <f>DATA!D1181</f>
        <v>0.93982188241533038</v>
      </c>
      <c r="AA1188" s="38">
        <f>DATA!E1181</f>
        <v>2.41611642598322</v>
      </c>
    </row>
    <row r="1189" spans="1:27" x14ac:dyDescent="0.35">
      <c r="A1189" s="2" t="s">
        <v>1251</v>
      </c>
      <c r="B1189" s="3"/>
      <c r="C1189" s="58">
        <f t="shared" si="123"/>
        <v>0</v>
      </c>
      <c r="D1189" s="3"/>
      <c r="E1189" s="58">
        <f t="shared" si="124"/>
        <v>0</v>
      </c>
      <c r="F1189" s="43"/>
      <c r="G1189" s="4"/>
      <c r="H1189" s="43"/>
      <c r="I1189" s="61" t="str">
        <f t="shared" si="125"/>
        <v xml:space="preserve"> </v>
      </c>
      <c r="J1189" s="61" t="str">
        <f t="shared" si="126"/>
        <v xml:space="preserve"> </v>
      </c>
      <c r="K1189" s="59" t="str">
        <f t="shared" si="127"/>
        <v xml:space="preserve"> </v>
      </c>
      <c r="L1189" s="59" t="str">
        <f t="shared" si="128"/>
        <v xml:space="preserve"> </v>
      </c>
      <c r="W1189" s="97">
        <f>DATA!A1182</f>
        <v>410</v>
      </c>
      <c r="X1189" s="97">
        <f>DATA!B1182</f>
        <v>120</v>
      </c>
      <c r="Y1189" s="39">
        <f>DATA!C1182</f>
        <v>72.052924431589872</v>
      </c>
      <c r="Z1189" s="38">
        <f>DATA!D1182</f>
        <v>0.94032892212635133</v>
      </c>
      <c r="AA1189" s="38">
        <f>DATA!E1182</f>
        <v>2.4306179337544669</v>
      </c>
    </row>
    <row r="1190" spans="1:27" x14ac:dyDescent="0.35">
      <c r="A1190" s="2" t="s">
        <v>1252</v>
      </c>
      <c r="B1190" s="3"/>
      <c r="C1190" s="58">
        <f t="shared" si="123"/>
        <v>0</v>
      </c>
      <c r="D1190" s="3"/>
      <c r="E1190" s="58">
        <f t="shared" si="124"/>
        <v>0</v>
      </c>
      <c r="F1190" s="43"/>
      <c r="G1190" s="4"/>
      <c r="H1190" s="43"/>
      <c r="I1190" s="61" t="str">
        <f t="shared" si="125"/>
        <v xml:space="preserve"> </v>
      </c>
      <c r="J1190" s="61" t="str">
        <f t="shared" si="126"/>
        <v xml:space="preserve"> </v>
      </c>
      <c r="K1190" s="59" t="str">
        <f t="shared" si="127"/>
        <v xml:space="preserve"> </v>
      </c>
      <c r="L1190" s="59" t="str">
        <f t="shared" si="128"/>
        <v xml:space="preserve"> </v>
      </c>
      <c r="W1190" s="97">
        <f>DATA!A1183</f>
        <v>410</v>
      </c>
      <c r="X1190" s="97">
        <f>DATA!B1183</f>
        <v>121</v>
      </c>
      <c r="Y1190" s="39">
        <f>DATA!C1183</f>
        <v>72.993253353716227</v>
      </c>
      <c r="Z1190" s="38">
        <f>DATA!D1183</f>
        <v>0.94072062717648208</v>
      </c>
      <c r="AA1190" s="38">
        <f>DATA!E1183</f>
        <v>2.4448061725169206</v>
      </c>
    </row>
    <row r="1191" spans="1:27" x14ac:dyDescent="0.35">
      <c r="A1191" s="2" t="s">
        <v>1253</v>
      </c>
      <c r="B1191" s="3"/>
      <c r="C1191" s="58">
        <f t="shared" si="123"/>
        <v>0</v>
      </c>
      <c r="D1191" s="3"/>
      <c r="E1191" s="58">
        <f t="shared" si="124"/>
        <v>0</v>
      </c>
      <c r="F1191" s="43"/>
      <c r="G1191" s="4"/>
      <c r="H1191" s="43"/>
      <c r="I1191" s="61" t="str">
        <f t="shared" si="125"/>
        <v xml:space="preserve"> </v>
      </c>
      <c r="J1191" s="61" t="str">
        <f t="shared" si="126"/>
        <v xml:space="preserve"> </v>
      </c>
      <c r="K1191" s="59" t="str">
        <f t="shared" si="127"/>
        <v xml:space="preserve"> </v>
      </c>
      <c r="L1191" s="59" t="str">
        <f t="shared" si="128"/>
        <v xml:space="preserve"> </v>
      </c>
      <c r="W1191" s="97">
        <f>DATA!A1184</f>
        <v>410</v>
      </c>
      <c r="X1191" s="97">
        <f>DATA!B1184</f>
        <v>122</v>
      </c>
      <c r="Y1191" s="39">
        <f>DATA!C1184</f>
        <v>73.933973980892688</v>
      </c>
      <c r="Z1191" s="38">
        <f>DATA!D1184</f>
        <v>0.94099871069560947</v>
      </c>
      <c r="AA1191" s="38">
        <f>DATA!E1184</f>
        <v>2.4586855653038748</v>
      </c>
    </row>
    <row r="1192" spans="1:27" x14ac:dyDescent="0.35">
      <c r="A1192" s="2" t="s">
        <v>1254</v>
      </c>
      <c r="B1192" s="3"/>
      <c r="C1192" s="58">
        <f t="shared" si="123"/>
        <v>0</v>
      </c>
      <c r="D1192" s="3"/>
      <c r="E1192" s="58">
        <f t="shared" si="124"/>
        <v>0</v>
      </c>
      <c r="F1192" s="43"/>
      <c r="G1192" s="4"/>
      <c r="H1192" s="43"/>
      <c r="I1192" s="61" t="str">
        <f t="shared" si="125"/>
        <v xml:space="preserve"> </v>
      </c>
      <c r="J1192" s="61" t="str">
        <f t="shared" si="126"/>
        <v xml:space="preserve"> </v>
      </c>
      <c r="K1192" s="59" t="str">
        <f t="shared" si="127"/>
        <v xml:space="preserve"> </v>
      </c>
      <c r="L1192" s="59" t="str">
        <f t="shared" si="128"/>
        <v xml:space="preserve"> </v>
      </c>
      <c r="W1192" s="97">
        <f>DATA!A1185</f>
        <v>410</v>
      </c>
      <c r="X1192" s="97">
        <f>DATA!B1185</f>
        <v>123</v>
      </c>
      <c r="Y1192" s="39">
        <f>DATA!C1185</f>
        <v>74.874972691588312</v>
      </c>
      <c r="Z1192" s="38">
        <f>DATA!D1185</f>
        <v>0.94116489792328295</v>
      </c>
      <c r="AA1192" s="38">
        <f>DATA!E1185</f>
        <v>2.4722606576666806</v>
      </c>
    </row>
    <row r="1193" spans="1:27" x14ac:dyDescent="0.35">
      <c r="A1193" s="2" t="s">
        <v>1255</v>
      </c>
      <c r="B1193" s="3"/>
      <c r="C1193" s="58">
        <f t="shared" si="123"/>
        <v>0</v>
      </c>
      <c r="D1193" s="3"/>
      <c r="E1193" s="58">
        <f t="shared" si="124"/>
        <v>0</v>
      </c>
      <c r="F1193" s="43"/>
      <c r="G1193" s="4"/>
      <c r="H1193" s="43"/>
      <c r="I1193" s="61" t="str">
        <f t="shared" si="125"/>
        <v xml:space="preserve"> </v>
      </c>
      <c r="J1193" s="61" t="str">
        <f t="shared" si="126"/>
        <v xml:space="preserve"> </v>
      </c>
      <c r="K1193" s="59" t="str">
        <f t="shared" si="127"/>
        <v xml:space="preserve"> </v>
      </c>
      <c r="L1193" s="59" t="str">
        <f t="shared" si="128"/>
        <v xml:space="preserve"> </v>
      </c>
      <c r="W1193" s="97">
        <f>DATA!A1186</f>
        <v>410</v>
      </c>
      <c r="X1193" s="97">
        <f>DATA!B1186</f>
        <v>124</v>
      </c>
      <c r="Y1193" s="39">
        <f>DATA!C1186</f>
        <v>75.816137589511584</v>
      </c>
      <c r="Z1193" s="38">
        <f>DATA!D1186</f>
        <v>0.94122092484473541</v>
      </c>
      <c r="AA1193" s="38">
        <f>DATA!E1186</f>
        <v>2.4855361037281574</v>
      </c>
    </row>
    <row r="1194" spans="1:27" x14ac:dyDescent="0.35">
      <c r="A1194" s="2" t="s">
        <v>1256</v>
      </c>
      <c r="B1194" s="3"/>
      <c r="C1194" s="58">
        <f t="shared" si="123"/>
        <v>0</v>
      </c>
      <c r="D1194" s="3"/>
      <c r="E1194" s="58">
        <f t="shared" si="124"/>
        <v>0</v>
      </c>
      <c r="F1194" s="43"/>
      <c r="G1194" s="4"/>
      <c r="H1194" s="43"/>
      <c r="I1194" s="61" t="str">
        <f t="shared" si="125"/>
        <v xml:space="preserve"> </v>
      </c>
      <c r="J1194" s="61" t="str">
        <f t="shared" si="126"/>
        <v xml:space="preserve"> </v>
      </c>
      <c r="K1194" s="59" t="str">
        <f t="shared" si="127"/>
        <v xml:space="preserve"> </v>
      </c>
      <c r="L1194" s="59" t="str">
        <f t="shared" si="128"/>
        <v xml:space="preserve"> </v>
      </c>
      <c r="W1194" s="97">
        <f>DATA!A1187</f>
        <v>410</v>
      </c>
      <c r="X1194" s="97">
        <f>DATA!B1187</f>
        <v>125</v>
      </c>
      <c r="Y1194" s="39">
        <f>DATA!C1187</f>
        <v>76.757358514356326</v>
      </c>
      <c r="Z1194" s="38">
        <f>DATA!D1187</f>
        <v>0.94116853685756396</v>
      </c>
      <c r="AA1194" s="38">
        <f>DATA!E1187</f>
        <v>2.4985166527736435</v>
      </c>
    </row>
    <row r="1195" spans="1:27" x14ac:dyDescent="0.35">
      <c r="A1195" s="2" t="s">
        <v>1257</v>
      </c>
      <c r="B1195" s="3"/>
      <c r="C1195" s="58">
        <f t="shared" si="123"/>
        <v>0</v>
      </c>
      <c r="D1195" s="3"/>
      <c r="E1195" s="58">
        <f t="shared" si="124"/>
        <v>0</v>
      </c>
      <c r="F1195" s="43"/>
      <c r="G1195" s="4"/>
      <c r="H1195" s="43"/>
      <c r="I1195" s="61" t="str">
        <f t="shared" si="125"/>
        <v xml:space="preserve"> </v>
      </c>
      <c r="J1195" s="61" t="str">
        <f t="shared" si="126"/>
        <v xml:space="preserve"> </v>
      </c>
      <c r="K1195" s="59" t="str">
        <f t="shared" si="127"/>
        <v xml:space="preserve"> </v>
      </c>
      <c r="L1195" s="59" t="str">
        <f t="shared" si="128"/>
        <v xml:space="preserve"> </v>
      </c>
      <c r="W1195" s="97">
        <f>DATA!A1188</f>
        <v>410</v>
      </c>
      <c r="X1195" s="97">
        <f>DATA!B1188</f>
        <v>126</v>
      </c>
      <c r="Y1195" s="39">
        <f>DATA!C1188</f>
        <v>77.698527051213887</v>
      </c>
      <c r="Z1195" s="38">
        <f>DATA!D1188</f>
        <v>0.94100948746927315</v>
      </c>
      <c r="AA1195" s="38">
        <f>DATA!E1188</f>
        <v>2.5112071363893054</v>
      </c>
    </row>
    <row r="1196" spans="1:27" x14ac:dyDescent="0.35">
      <c r="A1196" s="2" t="s">
        <v>1258</v>
      </c>
      <c r="B1196" s="3"/>
      <c r="C1196" s="58">
        <f t="shared" si="123"/>
        <v>0</v>
      </c>
      <c r="D1196" s="3"/>
      <c r="E1196" s="58">
        <f t="shared" si="124"/>
        <v>0</v>
      </c>
      <c r="F1196" s="43"/>
      <c r="G1196" s="4"/>
      <c r="H1196" s="43"/>
      <c r="I1196" s="61" t="str">
        <f t="shared" si="125"/>
        <v xml:space="preserve"> </v>
      </c>
      <c r="J1196" s="61" t="str">
        <f t="shared" si="126"/>
        <v xml:space="preserve"> </v>
      </c>
      <c r="K1196" s="59" t="str">
        <f t="shared" si="127"/>
        <v xml:space="preserve"> </v>
      </c>
      <c r="L1196" s="59" t="str">
        <f t="shared" si="128"/>
        <v xml:space="preserve"> </v>
      </c>
      <c r="W1196" s="97">
        <f>DATA!A1189</f>
        <v>410</v>
      </c>
      <c r="X1196" s="97">
        <f>DATA!B1189</f>
        <v>127</v>
      </c>
      <c r="Y1196" s="39">
        <f>DATA!C1189</f>
        <v>78.63953653868316</v>
      </c>
      <c r="Z1196" s="38">
        <f>DATA!D1189</f>
        <v>0.94074553702664687</v>
      </c>
      <c r="AA1196" s="38">
        <f>DATA!E1189</f>
        <v>2.5236124561543765</v>
      </c>
    </row>
    <row r="1197" spans="1:27" x14ac:dyDescent="0.35">
      <c r="A1197" s="2" t="s">
        <v>1259</v>
      </c>
      <c r="B1197" s="3"/>
      <c r="C1197" s="58">
        <f t="shared" si="123"/>
        <v>0</v>
      </c>
      <c r="D1197" s="3"/>
      <c r="E1197" s="58">
        <f t="shared" si="124"/>
        <v>0</v>
      </c>
      <c r="F1197" s="43"/>
      <c r="G1197" s="4"/>
      <c r="H1197" s="43"/>
      <c r="I1197" s="61" t="str">
        <f t="shared" si="125"/>
        <v xml:space="preserve"> </v>
      </c>
      <c r="J1197" s="61" t="str">
        <f t="shared" si="126"/>
        <v xml:space="preserve"> </v>
      </c>
      <c r="K1197" s="59" t="str">
        <f t="shared" si="127"/>
        <v xml:space="preserve"> </v>
      </c>
      <c r="L1197" s="59" t="str">
        <f t="shared" si="128"/>
        <v xml:space="preserve"> </v>
      </c>
      <c r="W1197" s="97">
        <f>DATA!A1190</f>
        <v>410</v>
      </c>
      <c r="X1197" s="97">
        <f>DATA!B1190</f>
        <v>128</v>
      </c>
      <c r="Y1197" s="39">
        <f>DATA!C1190</f>
        <v>79.580282075709817</v>
      </c>
      <c r="Z1197" s="38">
        <f>DATA!D1190</f>
        <v>0.94037845147644816</v>
      </c>
      <c r="AA1197" s="38">
        <f>DATA!E1190</f>
        <v>2.5357375718912718</v>
      </c>
    </row>
    <row r="1198" spans="1:27" x14ac:dyDescent="0.35">
      <c r="A1198" s="2" t="s">
        <v>1260</v>
      </c>
      <c r="B1198" s="3"/>
      <c r="C1198" s="58">
        <f t="shared" si="123"/>
        <v>0</v>
      </c>
      <c r="D1198" s="3"/>
      <c r="E1198" s="58">
        <f t="shared" si="124"/>
        <v>0</v>
      </c>
      <c r="F1198" s="43"/>
      <c r="G1198" s="4"/>
      <c r="H1198" s="43"/>
      <c r="I1198" s="61" t="str">
        <f t="shared" si="125"/>
        <v xml:space="preserve"> </v>
      </c>
      <c r="J1198" s="61" t="str">
        <f t="shared" si="126"/>
        <v xml:space="preserve"> </v>
      </c>
      <c r="K1198" s="59" t="str">
        <f t="shared" si="127"/>
        <v xml:space="preserve"> </v>
      </c>
      <c r="L1198" s="59" t="str">
        <f t="shared" si="128"/>
        <v xml:space="preserve"> </v>
      </c>
      <c r="W1198" s="97">
        <f>DATA!A1191</f>
        <v>410</v>
      </c>
      <c r="X1198" s="97">
        <f>DATA!B1191</f>
        <v>129</v>
      </c>
      <c r="Y1198" s="39">
        <f>DATA!C1191</f>
        <v>80.520660527186266</v>
      </c>
      <c r="Z1198" s="38">
        <f>DATA!D1191</f>
        <v>0.93991000115863343</v>
      </c>
      <c r="AA1198" s="38">
        <f>DATA!E1191</f>
        <v>2.5475874904749016</v>
      </c>
    </row>
    <row r="1199" spans="1:27" x14ac:dyDescent="0.35">
      <c r="A1199" s="2" t="s">
        <v>1261</v>
      </c>
      <c r="B1199" s="3"/>
      <c r="C1199" s="58">
        <f t="shared" si="123"/>
        <v>0</v>
      </c>
      <c r="D1199" s="3"/>
      <c r="E1199" s="58">
        <f t="shared" si="124"/>
        <v>0</v>
      </c>
      <c r="F1199" s="43"/>
      <c r="G1199" s="4"/>
      <c r="H1199" s="43"/>
      <c r="I1199" s="61" t="str">
        <f t="shared" si="125"/>
        <v xml:space="preserve"> </v>
      </c>
      <c r="J1199" s="61" t="str">
        <f t="shared" si="126"/>
        <v xml:space="preserve"> </v>
      </c>
      <c r="K1199" s="59" t="str">
        <f t="shared" si="127"/>
        <v xml:space="preserve"> </v>
      </c>
      <c r="L1199" s="59" t="str">
        <f t="shared" si="128"/>
        <v xml:space="preserve"> </v>
      </c>
      <c r="W1199" s="97">
        <f>DATA!A1192</f>
        <v>410</v>
      </c>
      <c r="X1199" s="97">
        <f>DATA!B1192</f>
        <v>130</v>
      </c>
      <c r="Y1199" s="39">
        <f>DATA!C1192</f>
        <v>81.460570528344888</v>
      </c>
      <c r="Z1199" s="38">
        <f>DATA!D1192</f>
        <v>0.93934195963169387</v>
      </c>
      <c r="AA1199" s="38">
        <f>DATA!E1192</f>
        <v>2.5591672552001747</v>
      </c>
    </row>
    <row r="1200" spans="1:27" x14ac:dyDescent="0.35">
      <c r="A1200" s="2" t="s">
        <v>1262</v>
      </c>
      <c r="B1200" s="3"/>
      <c r="C1200" s="58">
        <f t="shared" si="123"/>
        <v>0</v>
      </c>
      <c r="D1200" s="3"/>
      <c r="E1200" s="58">
        <f t="shared" si="124"/>
        <v>0</v>
      </c>
      <c r="F1200" s="43"/>
      <c r="G1200" s="4"/>
      <c r="H1200" s="43"/>
      <c r="I1200" s="61" t="str">
        <f t="shared" si="125"/>
        <v xml:space="preserve"> </v>
      </c>
      <c r="J1200" s="61" t="str">
        <f t="shared" si="126"/>
        <v xml:space="preserve"> </v>
      </c>
      <c r="K1200" s="59" t="str">
        <f t="shared" si="127"/>
        <v xml:space="preserve"> </v>
      </c>
      <c r="L1200" s="59" t="str">
        <f t="shared" si="128"/>
        <v xml:space="preserve"> </v>
      </c>
      <c r="W1200" s="97">
        <f>DATA!A1193</f>
        <v>410</v>
      </c>
      <c r="X1200" s="97">
        <f>DATA!B1193</f>
        <v>131</v>
      </c>
      <c r="Y1200" s="39">
        <f>DATA!C1193</f>
        <v>82.399912487976593</v>
      </c>
      <c r="Z1200" s="38">
        <f>DATA!D1193</f>
        <v>0.93867610253071376</v>
      </c>
      <c r="AA1200" s="38">
        <f>DATA!E1193</f>
        <v>2.5704819357044713</v>
      </c>
    </row>
    <row r="1201" spans="1:27" x14ac:dyDescent="0.35">
      <c r="A1201" s="2" t="s">
        <v>1263</v>
      </c>
      <c r="B1201" s="3"/>
      <c r="C1201" s="58">
        <f t="shared" si="123"/>
        <v>0</v>
      </c>
      <c r="D1201" s="3"/>
      <c r="E1201" s="58">
        <f t="shared" si="124"/>
        <v>0</v>
      </c>
      <c r="F1201" s="43"/>
      <c r="G1201" s="4"/>
      <c r="H1201" s="43"/>
      <c r="I1201" s="61" t="str">
        <f t="shared" si="125"/>
        <v xml:space="preserve"> </v>
      </c>
      <c r="J1201" s="61" t="str">
        <f t="shared" si="126"/>
        <v xml:space="preserve"> </v>
      </c>
      <c r="K1201" s="59" t="str">
        <f t="shared" si="127"/>
        <v xml:space="preserve"> </v>
      </c>
      <c r="L1201" s="59" t="str">
        <f t="shared" si="128"/>
        <v xml:space="preserve"> </v>
      </c>
      <c r="W1201" s="97">
        <f>DATA!A1194</f>
        <v>410</v>
      </c>
      <c r="X1201" s="97">
        <f>DATA!B1194</f>
        <v>132</v>
      </c>
      <c r="Y1201" s="39">
        <f>DATA!C1194</f>
        <v>83.3385885905073</v>
      </c>
      <c r="Z1201" s="38">
        <f>DATA!D1194</f>
        <v>0.93791420645785095</v>
      </c>
      <c r="AA1201" s="38">
        <f>DATA!E1194</f>
        <v>2.5815366184398467</v>
      </c>
    </row>
    <row r="1202" spans="1:27" x14ac:dyDescent="0.35">
      <c r="A1202" s="2" t="s">
        <v>1264</v>
      </c>
      <c r="B1202" s="3"/>
      <c r="C1202" s="58">
        <f t="shared" si="123"/>
        <v>0</v>
      </c>
      <c r="D1202" s="3"/>
      <c r="E1202" s="58">
        <f t="shared" si="124"/>
        <v>0</v>
      </c>
      <c r="F1202" s="43"/>
      <c r="G1202" s="4"/>
      <c r="H1202" s="43"/>
      <c r="I1202" s="61" t="str">
        <f t="shared" si="125"/>
        <v xml:space="preserve"> </v>
      </c>
      <c r="J1202" s="61" t="str">
        <f t="shared" si="126"/>
        <v xml:space="preserve"> </v>
      </c>
      <c r="K1202" s="59" t="str">
        <f t="shared" si="127"/>
        <v xml:space="preserve"> </v>
      </c>
      <c r="L1202" s="59" t="str">
        <f t="shared" si="128"/>
        <v xml:space="preserve"> </v>
      </c>
      <c r="W1202" s="97">
        <f>DATA!A1195</f>
        <v>410</v>
      </c>
      <c r="X1202" s="97">
        <f>DATA!B1195</f>
        <v>133</v>
      </c>
      <c r="Y1202" s="39">
        <f>DATA!C1195</f>
        <v>84.276502796965147</v>
      </c>
      <c r="Z1202" s="38">
        <f>DATA!D1195</f>
        <v>0.93705804790583969</v>
      </c>
      <c r="AA1202" s="38">
        <f>DATA!E1195</f>
        <v>2.5923363976879261</v>
      </c>
    </row>
    <row r="1203" spans="1:27" x14ac:dyDescent="0.35">
      <c r="A1203" s="2" t="s">
        <v>1265</v>
      </c>
      <c r="B1203" s="3"/>
      <c r="C1203" s="58">
        <f t="shared" si="123"/>
        <v>0</v>
      </c>
      <c r="D1203" s="3"/>
      <c r="E1203" s="58">
        <f t="shared" si="124"/>
        <v>0</v>
      </c>
      <c r="F1203" s="43"/>
      <c r="G1203" s="4"/>
      <c r="H1203" s="43"/>
      <c r="I1203" s="61" t="str">
        <f t="shared" si="125"/>
        <v xml:space="preserve"> </v>
      </c>
      <c r="J1203" s="61" t="str">
        <f t="shared" si="126"/>
        <v xml:space="preserve"> </v>
      </c>
      <c r="K1203" s="59" t="str">
        <f t="shared" si="127"/>
        <v xml:space="preserve"> </v>
      </c>
      <c r="L1203" s="59" t="str">
        <f t="shared" si="128"/>
        <v xml:space="preserve"> </v>
      </c>
      <c r="W1203" s="97">
        <f>DATA!A1196</f>
        <v>410</v>
      </c>
      <c r="X1203" s="97">
        <f>DATA!B1196</f>
        <v>134</v>
      </c>
      <c r="Y1203" s="39">
        <f>DATA!C1196</f>
        <v>85.213560844870983</v>
      </c>
      <c r="Z1203" s="38">
        <f>DATA!D1196</f>
        <v>0.93610940221420691</v>
      </c>
      <c r="AA1203" s="38">
        <f>DATA!E1196</f>
        <v>2.6028863671087876</v>
      </c>
    </row>
    <row r="1204" spans="1:27" x14ac:dyDescent="0.35">
      <c r="A1204" s="2" t="s">
        <v>1266</v>
      </c>
      <c r="B1204" s="3"/>
      <c r="C1204" s="58">
        <f t="shared" si="123"/>
        <v>0</v>
      </c>
      <c r="D1204" s="3"/>
      <c r="E1204" s="58">
        <f t="shared" si="124"/>
        <v>0</v>
      </c>
      <c r="F1204" s="43"/>
      <c r="G1204" s="4"/>
      <c r="H1204" s="43"/>
      <c r="I1204" s="61" t="str">
        <f t="shared" si="125"/>
        <v xml:space="preserve"> </v>
      </c>
      <c r="J1204" s="61" t="str">
        <f t="shared" si="126"/>
        <v xml:space="preserve"> </v>
      </c>
      <c r="K1204" s="59" t="str">
        <f t="shared" si="127"/>
        <v xml:space="preserve"> </v>
      </c>
      <c r="L1204" s="59" t="str">
        <f t="shared" si="128"/>
        <v xml:space="preserve"> </v>
      </c>
      <c r="W1204" s="97">
        <f>DATA!A1197</f>
        <v>410</v>
      </c>
      <c r="X1204" s="97">
        <f>DATA!B1197</f>
        <v>135</v>
      </c>
      <c r="Y1204" s="39">
        <f>DATA!C1197</f>
        <v>86.149670247085197</v>
      </c>
      <c r="Z1204" s="38">
        <f>DATA!D1197</f>
        <v>0.9350700425581735</v>
      </c>
      <c r="AA1204" s="38">
        <f>DATA!E1197</f>
        <v>2.6131916118136571</v>
      </c>
    </row>
    <row r="1205" spans="1:27" x14ac:dyDescent="0.35">
      <c r="A1205" s="2" t="s">
        <v>1267</v>
      </c>
      <c r="B1205" s="3"/>
      <c r="C1205" s="58">
        <f t="shared" si="123"/>
        <v>0</v>
      </c>
      <c r="D1205" s="3"/>
      <c r="E1205" s="58">
        <f t="shared" si="124"/>
        <v>0</v>
      </c>
      <c r="F1205" s="43"/>
      <c r="G1205" s="4"/>
      <c r="H1205" s="43"/>
      <c r="I1205" s="61" t="str">
        <f t="shared" si="125"/>
        <v xml:space="preserve"> </v>
      </c>
      <c r="J1205" s="61" t="str">
        <f t="shared" si="126"/>
        <v xml:space="preserve"> </v>
      </c>
      <c r="K1205" s="59" t="str">
        <f t="shared" si="127"/>
        <v xml:space="preserve"> </v>
      </c>
      <c r="L1205" s="59" t="str">
        <f t="shared" si="128"/>
        <v xml:space="preserve"> </v>
      </c>
      <c r="W1205" s="97">
        <f>DATA!A1198</f>
        <v>410</v>
      </c>
      <c r="X1205" s="97">
        <f>DATA!B1198</f>
        <v>136</v>
      </c>
      <c r="Y1205" s="39">
        <f>DATA!C1198</f>
        <v>87.084740289643378</v>
      </c>
      <c r="Z1205" s="38">
        <f>DATA!D1198</f>
        <v>0.93394173897040744</v>
      </c>
      <c r="AA1205" s="38">
        <f>DATA!E1198</f>
        <v>2.6232572009499417</v>
      </c>
    </row>
    <row r="1206" spans="1:27" x14ac:dyDescent="0.35">
      <c r="A1206" s="2" t="s">
        <v>1268</v>
      </c>
      <c r="B1206" s="3"/>
      <c r="C1206" s="58">
        <f t="shared" si="123"/>
        <v>0</v>
      </c>
      <c r="D1206" s="3"/>
      <c r="E1206" s="58">
        <f t="shared" si="124"/>
        <v>0</v>
      </c>
      <c r="F1206" s="43"/>
      <c r="G1206" s="4"/>
      <c r="H1206" s="43"/>
      <c r="I1206" s="61" t="str">
        <f t="shared" si="125"/>
        <v xml:space="preserve"> </v>
      </c>
      <c r="J1206" s="61" t="str">
        <f t="shared" si="126"/>
        <v xml:space="preserve"> </v>
      </c>
      <c r="K1206" s="59" t="str">
        <f t="shared" si="127"/>
        <v xml:space="preserve"> </v>
      </c>
      <c r="L1206" s="59" t="str">
        <f t="shared" si="128"/>
        <v xml:space="preserve"> </v>
      </c>
      <c r="W1206" s="97">
        <f>DATA!A1199</f>
        <v>410</v>
      </c>
      <c r="X1206" s="97">
        <f>DATA!B1199</f>
        <v>137</v>
      </c>
      <c r="Y1206" s="39">
        <f>DATA!C1199</f>
        <v>88.018682028613782</v>
      </c>
      <c r="Z1206" s="38">
        <f>DATA!D1199</f>
        <v>0.93272625739552595</v>
      </c>
      <c r="AA1206" s="38">
        <f>DATA!E1199</f>
        <v>2.6330881807859661</v>
      </c>
    </row>
    <row r="1207" spans="1:27" x14ac:dyDescent="0.35">
      <c r="A1207" s="2" t="s">
        <v>1269</v>
      </c>
      <c r="B1207" s="3"/>
      <c r="C1207" s="58">
        <f t="shared" si="123"/>
        <v>0</v>
      </c>
      <c r="D1207" s="3"/>
      <c r="E1207" s="58">
        <f t="shared" si="124"/>
        <v>0</v>
      </c>
      <c r="F1207" s="43"/>
      <c r="G1207" s="4"/>
      <c r="H1207" s="43"/>
      <c r="I1207" s="61" t="str">
        <f t="shared" si="125"/>
        <v xml:space="preserve"> </v>
      </c>
      <c r="J1207" s="61" t="str">
        <f t="shared" si="126"/>
        <v xml:space="preserve"> </v>
      </c>
      <c r="K1207" s="59" t="str">
        <f t="shared" si="127"/>
        <v xml:space="preserve"> </v>
      </c>
      <c r="L1207" s="59" t="str">
        <f t="shared" si="128"/>
        <v xml:space="preserve"> </v>
      </c>
      <c r="W1207" s="97">
        <f>DATA!A1200</f>
        <v>410</v>
      </c>
      <c r="X1207" s="97">
        <f>DATA!B1200</f>
        <v>138</v>
      </c>
      <c r="Y1207" s="39">
        <f>DATA!C1200</f>
        <v>88.951408286009297</v>
      </c>
      <c r="Z1207" s="38">
        <f>DATA!D1200</f>
        <v>0.93142535877672827</v>
      </c>
      <c r="AA1207" s="38">
        <f>DATA!E1200</f>
        <v>2.6426895682817997</v>
      </c>
    </row>
    <row r="1208" spans="1:27" x14ac:dyDescent="0.35">
      <c r="A1208" s="2" t="s">
        <v>1270</v>
      </c>
      <c r="B1208" s="3"/>
      <c r="C1208" s="58">
        <f t="shared" si="123"/>
        <v>0</v>
      </c>
      <c r="D1208" s="3"/>
      <c r="E1208" s="58">
        <f t="shared" si="124"/>
        <v>0</v>
      </c>
      <c r="F1208" s="43"/>
      <c r="G1208" s="4"/>
      <c r="H1208" s="43"/>
      <c r="I1208" s="61" t="str">
        <f t="shared" si="125"/>
        <v xml:space="preserve"> </v>
      </c>
      <c r="J1208" s="61" t="str">
        <f t="shared" si="126"/>
        <v xml:space="preserve"> </v>
      </c>
      <c r="K1208" s="59" t="str">
        <f t="shared" si="127"/>
        <v xml:space="preserve"> </v>
      </c>
      <c r="L1208" s="59" t="str">
        <f t="shared" si="128"/>
        <v xml:space="preserve"> </v>
      </c>
      <c r="W1208" s="97">
        <f>DATA!A1201</f>
        <v>410</v>
      </c>
      <c r="X1208" s="97">
        <f>DATA!B1201</f>
        <v>139</v>
      </c>
      <c r="Y1208" s="39">
        <f>DATA!C1201</f>
        <v>89.882833644786032</v>
      </c>
      <c r="Z1208" s="38">
        <f>DATA!D1201</f>
        <v>0.93004079817520235</v>
      </c>
      <c r="AA1208" s="38">
        <f>DATA!E1201</f>
        <v>2.6520663451316921</v>
      </c>
    </row>
    <row r="1209" spans="1:27" x14ac:dyDescent="0.35">
      <c r="A1209" s="2" t="s">
        <v>1271</v>
      </c>
      <c r="B1209" s="3"/>
      <c r="C1209" s="58">
        <f t="shared" si="123"/>
        <v>0</v>
      </c>
      <c r="D1209" s="3"/>
      <c r="E1209" s="58">
        <f t="shared" si="124"/>
        <v>0</v>
      </c>
      <c r="F1209" s="43"/>
      <c r="G1209" s="4"/>
      <c r="H1209" s="43"/>
      <c r="I1209" s="61" t="str">
        <f t="shared" si="125"/>
        <v xml:space="preserve"> </v>
      </c>
      <c r="J1209" s="61" t="str">
        <f t="shared" si="126"/>
        <v xml:space="preserve"> </v>
      </c>
      <c r="K1209" s="59" t="str">
        <f t="shared" si="127"/>
        <v xml:space="preserve"> </v>
      </c>
      <c r="L1209" s="59" t="str">
        <f t="shared" si="128"/>
        <v xml:space="preserve"> </v>
      </c>
      <c r="W1209" s="97">
        <f>DATA!A1202</f>
        <v>410</v>
      </c>
      <c r="X1209" s="97">
        <f>DATA!B1202</f>
        <v>140</v>
      </c>
      <c r="Y1209" s="39">
        <f>DATA!C1202</f>
        <v>90.812874442961231</v>
      </c>
      <c r="Z1209" s="38">
        <f>DATA!D1202</f>
        <v>0.92857432392139572</v>
      </c>
      <c r="AA1209" s="38">
        <f>DATA!E1202</f>
        <v>2.6612234522629423</v>
      </c>
    </row>
    <row r="1210" spans="1:27" x14ac:dyDescent="0.35">
      <c r="A1210" s="2" t="s">
        <v>1272</v>
      </c>
      <c r="B1210" s="3"/>
      <c r="C1210" s="58">
        <f t="shared" si="123"/>
        <v>0</v>
      </c>
      <c r="D1210" s="3"/>
      <c r="E1210" s="58">
        <f t="shared" si="124"/>
        <v>0</v>
      </c>
      <c r="F1210" s="43"/>
      <c r="G1210" s="4"/>
      <c r="H1210" s="43"/>
      <c r="I1210" s="61" t="str">
        <f t="shared" si="125"/>
        <v xml:space="preserve"> </v>
      </c>
      <c r="J1210" s="61" t="str">
        <f t="shared" si="126"/>
        <v xml:space="preserve"> </v>
      </c>
      <c r="K1210" s="59" t="str">
        <f t="shared" si="127"/>
        <v xml:space="preserve"> </v>
      </c>
      <c r="L1210" s="59" t="str">
        <f t="shared" si="128"/>
        <v xml:space="preserve"> </v>
      </c>
      <c r="W1210" s="97">
        <f>DATA!A1203</f>
        <v>410</v>
      </c>
      <c r="X1210" s="97">
        <f>DATA!B1203</f>
        <v>141</v>
      </c>
      <c r="Y1210" s="39">
        <f>DATA!C1203</f>
        <v>91.741448766882627</v>
      </c>
      <c r="Z1210" s="38">
        <f>DATA!D1203</f>
        <v>0.92702767679822529</v>
      </c>
      <c r="AA1210" s="38">
        <f>DATA!E1203</f>
        <v>2.6701657847754419</v>
      </c>
    </row>
    <row r="1211" spans="1:27" x14ac:dyDescent="0.35">
      <c r="A1211" s="2" t="s">
        <v>1273</v>
      </c>
      <c r="B1211" s="3"/>
      <c r="C1211" s="58">
        <f t="shared" si="123"/>
        <v>0</v>
      </c>
      <c r="D1211" s="3"/>
      <c r="E1211" s="58">
        <f t="shared" si="124"/>
        <v>0</v>
      </c>
      <c r="F1211" s="43"/>
      <c r="G1211" s="4"/>
      <c r="H1211" s="43"/>
      <c r="I1211" s="61" t="str">
        <f t="shared" si="125"/>
        <v xml:space="preserve"> </v>
      </c>
      <c r="J1211" s="61" t="str">
        <f t="shared" si="126"/>
        <v xml:space="preserve"> </v>
      </c>
      <c r="K1211" s="59" t="str">
        <f t="shared" si="127"/>
        <v xml:space="preserve"> </v>
      </c>
      <c r="L1211" s="59" t="str">
        <f t="shared" si="128"/>
        <v xml:space="preserve"> </v>
      </c>
      <c r="W1211" s="97">
        <f>DATA!A1204</f>
        <v>410</v>
      </c>
      <c r="X1211" s="97">
        <f>DATA!B1204</f>
        <v>142</v>
      </c>
      <c r="Y1211" s="39">
        <f>DATA!C1204</f>
        <v>92.668476443680859</v>
      </c>
      <c r="Z1211" s="38">
        <f>DATA!D1204</f>
        <v>0.92540258925581043</v>
      </c>
      <c r="AA1211" s="38">
        <f>DATA!E1204</f>
        <v>2.678898187305661</v>
      </c>
    </row>
    <row r="1212" spans="1:27" x14ac:dyDescent="0.35">
      <c r="A1212" s="2" t="s">
        <v>1274</v>
      </c>
      <c r="B1212" s="3"/>
      <c r="C1212" s="58">
        <f t="shared" si="123"/>
        <v>0</v>
      </c>
      <c r="D1212" s="3"/>
      <c r="E1212" s="58">
        <f t="shared" si="124"/>
        <v>0</v>
      </c>
      <c r="F1212" s="43"/>
      <c r="G1212" s="4"/>
      <c r="H1212" s="43"/>
      <c r="I1212" s="61" t="str">
        <f t="shared" si="125"/>
        <v xml:space="preserve"> </v>
      </c>
      <c r="J1212" s="61" t="str">
        <f t="shared" si="126"/>
        <v xml:space="preserve"> </v>
      </c>
      <c r="K1212" s="59" t="str">
        <f t="shared" si="127"/>
        <v xml:space="preserve"> </v>
      </c>
      <c r="L1212" s="59" t="str">
        <f t="shared" si="128"/>
        <v xml:space="preserve"> </v>
      </c>
      <c r="W1212" s="97">
        <f>DATA!A1205</f>
        <v>410</v>
      </c>
      <c r="X1212" s="97">
        <f>DATA!B1205</f>
        <v>143</v>
      </c>
      <c r="Y1212" s="39">
        <f>DATA!C1205</f>
        <v>93.593879032936655</v>
      </c>
      <c r="Z1212" s="38">
        <f>DATA!D1205</f>
        <v>0.92370078465767236</v>
      </c>
      <c r="AA1212" s="38">
        <f>DATA!E1205</f>
        <v>2.6874254497985191</v>
      </c>
    </row>
    <row r="1213" spans="1:27" x14ac:dyDescent="0.35">
      <c r="A1213" s="2" t="s">
        <v>1275</v>
      </c>
      <c r="B1213" s="3"/>
      <c r="C1213" s="58">
        <f t="shared" si="123"/>
        <v>0</v>
      </c>
      <c r="D1213" s="3"/>
      <c r="E1213" s="58">
        <f t="shared" si="124"/>
        <v>0</v>
      </c>
      <c r="F1213" s="43"/>
      <c r="G1213" s="4"/>
      <c r="H1213" s="43"/>
      <c r="I1213" s="61" t="str">
        <f t="shared" si="125"/>
        <v xml:space="preserve"> </v>
      </c>
      <c r="J1213" s="61" t="str">
        <f t="shared" si="126"/>
        <v xml:space="preserve"> </v>
      </c>
      <c r="K1213" s="59" t="str">
        <f t="shared" si="127"/>
        <v xml:space="preserve"> </v>
      </c>
      <c r="L1213" s="59" t="str">
        <f t="shared" si="128"/>
        <v xml:space="preserve"> </v>
      </c>
      <c r="W1213" s="97">
        <f>DATA!A1206</f>
        <v>410</v>
      </c>
      <c r="X1213" s="97">
        <f>DATA!B1206</f>
        <v>144</v>
      </c>
      <c r="Y1213" s="39">
        <f>DATA!C1206</f>
        <v>94.517579817594338</v>
      </c>
      <c r="Z1213" s="38">
        <f>DATA!D1206</f>
        <v>0.92192397655769298</v>
      </c>
      <c r="AA1213" s="38">
        <f>DATA!E1206</f>
        <v>2.6957523036703264</v>
      </c>
    </row>
    <row r="1214" spans="1:27" x14ac:dyDescent="0.35">
      <c r="A1214" s="2" t="s">
        <v>1276</v>
      </c>
      <c r="B1214" s="3"/>
      <c r="C1214" s="58">
        <f t="shared" si="123"/>
        <v>0</v>
      </c>
      <c r="D1214" s="3"/>
      <c r="E1214" s="58">
        <f t="shared" si="124"/>
        <v>0</v>
      </c>
      <c r="F1214" s="43"/>
      <c r="G1214" s="4"/>
      <c r="H1214" s="43"/>
      <c r="I1214" s="61" t="str">
        <f t="shared" si="125"/>
        <v xml:space="preserve"> </v>
      </c>
      <c r="J1214" s="61" t="str">
        <f t="shared" si="126"/>
        <v xml:space="preserve"> </v>
      </c>
      <c r="K1214" s="59" t="str">
        <f t="shared" si="127"/>
        <v xml:space="preserve"> </v>
      </c>
      <c r="L1214" s="59" t="str">
        <f t="shared" si="128"/>
        <v xml:space="preserve"> </v>
      </c>
      <c r="W1214" s="97">
        <f>DATA!A1207</f>
        <v>410</v>
      </c>
      <c r="X1214" s="97">
        <f>DATA!B1207</f>
        <v>145</v>
      </c>
      <c r="Y1214" s="39">
        <f>DATA!C1207</f>
        <v>95.439503794152031</v>
      </c>
      <c r="Z1214" s="38">
        <f>DATA!D1207</f>
        <v>0.92007386800766255</v>
      </c>
      <c r="AA1214" s="38">
        <f>DATA!E1207</f>
        <v>2.703883418345848</v>
      </c>
    </row>
    <row r="1215" spans="1:27" x14ac:dyDescent="0.35">
      <c r="A1215" s="2" t="s">
        <v>1277</v>
      </c>
      <c r="B1215" s="3"/>
      <c r="C1215" s="58">
        <f t="shared" si="123"/>
        <v>0</v>
      </c>
      <c r="D1215" s="3"/>
      <c r="E1215" s="58">
        <f t="shared" si="124"/>
        <v>0</v>
      </c>
      <c r="F1215" s="43"/>
      <c r="G1215" s="4"/>
      <c r="H1215" s="43"/>
      <c r="I1215" s="61" t="str">
        <f t="shared" si="125"/>
        <v xml:space="preserve"> </v>
      </c>
      <c r="J1215" s="61" t="str">
        <f t="shared" si="126"/>
        <v xml:space="preserve"> </v>
      </c>
      <c r="K1215" s="59" t="str">
        <f t="shared" si="127"/>
        <v xml:space="preserve"> </v>
      </c>
      <c r="L1215" s="59" t="str">
        <f t="shared" si="128"/>
        <v xml:space="preserve"> </v>
      </c>
      <c r="W1215" s="97">
        <f>DATA!A1208</f>
        <v>410</v>
      </c>
      <c r="X1215" s="97">
        <f>DATA!B1208</f>
        <v>146</v>
      </c>
      <c r="Y1215" s="39">
        <f>DATA!C1208</f>
        <v>96.359577662159694</v>
      </c>
      <c r="Z1215" s="38">
        <f>DATA!D1208</f>
        <v>0.9181521508951711</v>
      </c>
      <c r="AA1215" s="38">
        <f>DATA!E1208</f>
        <v>2.7118233981524869</v>
      </c>
    </row>
    <row r="1216" spans="1:27" x14ac:dyDescent="0.35">
      <c r="A1216" s="2" t="s">
        <v>1278</v>
      </c>
      <c r="B1216" s="3"/>
      <c r="C1216" s="58">
        <f t="shared" si="123"/>
        <v>0</v>
      </c>
      <c r="D1216" s="3"/>
      <c r="E1216" s="58">
        <f t="shared" si="124"/>
        <v>0</v>
      </c>
      <c r="F1216" s="43"/>
      <c r="G1216" s="4"/>
      <c r="H1216" s="43"/>
      <c r="I1216" s="61" t="str">
        <f t="shared" si="125"/>
        <v xml:space="preserve"> </v>
      </c>
      <c r="J1216" s="61" t="str">
        <f t="shared" si="126"/>
        <v xml:space="preserve"> </v>
      </c>
      <c r="K1216" s="59" t="str">
        <f t="shared" si="127"/>
        <v xml:space="preserve"> </v>
      </c>
      <c r="L1216" s="59" t="str">
        <f t="shared" si="128"/>
        <v xml:space="preserve"> </v>
      </c>
      <c r="W1216" s="97">
        <f>DATA!A1209</f>
        <v>410</v>
      </c>
      <c r="X1216" s="97">
        <f>DATA!B1209</f>
        <v>147</v>
      </c>
      <c r="Y1216" s="39">
        <f>DATA!C1209</f>
        <v>97.277729813054862</v>
      </c>
      <c r="Z1216" s="38">
        <f>DATA!D1209</f>
        <v>0.91616050531120408</v>
      </c>
      <c r="AA1216" s="38">
        <f>DATA!E1209</f>
        <v>2.7195767795546102</v>
      </c>
    </row>
    <row r="1217" spans="1:27" x14ac:dyDescent="0.35">
      <c r="A1217" s="2" t="s">
        <v>1279</v>
      </c>
      <c r="B1217" s="3"/>
      <c r="C1217" s="58">
        <f t="shared" si="123"/>
        <v>0</v>
      </c>
      <c r="D1217" s="3"/>
      <c r="E1217" s="58">
        <f t="shared" si="124"/>
        <v>0</v>
      </c>
      <c r="F1217" s="43"/>
      <c r="G1217" s="4"/>
      <c r="H1217" s="43"/>
      <c r="I1217" s="61" t="str">
        <f t="shared" si="125"/>
        <v xml:space="preserve"> </v>
      </c>
      <c r="J1217" s="61" t="str">
        <f t="shared" si="126"/>
        <v xml:space="preserve"> </v>
      </c>
      <c r="K1217" s="59" t="str">
        <f t="shared" si="127"/>
        <v xml:space="preserve"> </v>
      </c>
      <c r="L1217" s="59" t="str">
        <f t="shared" si="128"/>
        <v xml:space="preserve"> </v>
      </c>
      <c r="W1217" s="97">
        <f>DATA!A1210</f>
        <v>410</v>
      </c>
      <c r="X1217" s="97">
        <f>DATA!B1210</f>
        <v>148</v>
      </c>
      <c r="Y1217" s="39">
        <f>DATA!C1210</f>
        <v>98.193890318366073</v>
      </c>
      <c r="Z1217" s="38">
        <f>DATA!D1210</f>
        <v>0.91410059894687024</v>
      </c>
      <c r="AA1217" s="38">
        <f>DATA!E1210</f>
        <v>2.7271480287111447</v>
      </c>
    </row>
    <row r="1218" spans="1:27" x14ac:dyDescent="0.35">
      <c r="A1218" s="2" t="s">
        <v>1280</v>
      </c>
      <c r="B1218" s="3"/>
      <c r="C1218" s="58">
        <f t="shared" si="123"/>
        <v>0</v>
      </c>
      <c r="D1218" s="3"/>
      <c r="E1218" s="58">
        <f t="shared" si="124"/>
        <v>0</v>
      </c>
      <c r="F1218" s="43"/>
      <c r="G1218" s="4"/>
      <c r="H1218" s="43"/>
      <c r="I1218" s="61" t="str">
        <f t="shared" si="125"/>
        <v xml:space="preserve"> </v>
      </c>
      <c r="J1218" s="61" t="str">
        <f t="shared" si="126"/>
        <v xml:space="preserve"> </v>
      </c>
      <c r="K1218" s="59" t="str">
        <f t="shared" si="127"/>
        <v xml:space="preserve"> </v>
      </c>
      <c r="L1218" s="59" t="str">
        <f t="shared" si="128"/>
        <v xml:space="preserve"> </v>
      </c>
      <c r="W1218" s="97">
        <f>DATA!A1211</f>
        <v>410</v>
      </c>
      <c r="X1218" s="97">
        <f>DATA!B1211</f>
        <v>149</v>
      </c>
      <c r="Y1218" s="39">
        <f>DATA!C1211</f>
        <v>99.107990917312947</v>
      </c>
      <c r="Z1218" s="38">
        <f>DATA!D1211</f>
        <v>0.91197408651929379</v>
      </c>
      <c r="AA1218" s="38">
        <f>DATA!E1211</f>
        <v>2.7345415393397356</v>
      </c>
    </row>
    <row r="1219" spans="1:27" x14ac:dyDescent="0.35">
      <c r="A1219" s="2" t="s">
        <v>1281</v>
      </c>
      <c r="B1219" s="3"/>
      <c r="C1219" s="58">
        <f t="shared" si="123"/>
        <v>0</v>
      </c>
      <c r="D1219" s="3"/>
      <c r="E1219" s="58">
        <f t="shared" si="124"/>
        <v>0</v>
      </c>
      <c r="F1219" s="43"/>
      <c r="G1219" s="4"/>
      <c r="H1219" s="43"/>
      <c r="I1219" s="61" t="str">
        <f t="shared" si="125"/>
        <v xml:space="preserve"> </v>
      </c>
      <c r="J1219" s="61" t="str">
        <f t="shared" si="126"/>
        <v xml:space="preserve"> </v>
      </c>
      <c r="K1219" s="59" t="str">
        <f t="shared" si="127"/>
        <v xml:space="preserve"> </v>
      </c>
      <c r="L1219" s="59" t="str">
        <f t="shared" si="128"/>
        <v xml:space="preserve"> </v>
      </c>
      <c r="W1219" s="97">
        <f>DATA!A1212</f>
        <v>410</v>
      </c>
      <c r="X1219" s="97">
        <f>DATA!B1212</f>
        <v>150</v>
      </c>
      <c r="Y1219" s="39">
        <f>DATA!C1212</f>
        <v>100.01996500383223</v>
      </c>
      <c r="Z1219" s="38">
        <f>DATA!D1212</f>
        <v>0.90978260922581811</v>
      </c>
      <c r="AA1219" s="38">
        <f>DATA!E1212</f>
        <v>2.7417616308709993</v>
      </c>
    </row>
    <row r="1220" spans="1:27" x14ac:dyDescent="0.35">
      <c r="A1220" s="2" t="s">
        <v>1282</v>
      </c>
      <c r="B1220" s="3"/>
      <c r="C1220" s="58">
        <f t="shared" si="123"/>
        <v>0</v>
      </c>
      <c r="D1220" s="3"/>
      <c r="E1220" s="58">
        <f t="shared" si="124"/>
        <v>0</v>
      </c>
      <c r="F1220" s="43"/>
      <c r="G1220" s="4"/>
      <c r="H1220" s="43"/>
      <c r="I1220" s="61" t="str">
        <f t="shared" si="125"/>
        <v xml:space="preserve"> </v>
      </c>
      <c r="J1220" s="61" t="str">
        <f t="shared" si="126"/>
        <v xml:space="preserve"> </v>
      </c>
      <c r="K1220" s="59" t="str">
        <f t="shared" si="127"/>
        <v xml:space="preserve"> </v>
      </c>
      <c r="L1220" s="59" t="str">
        <f t="shared" si="128"/>
        <v xml:space="preserve"> </v>
      </c>
      <c r="W1220" s="97">
        <f>DATA!A1213</f>
        <v>410</v>
      </c>
      <c r="X1220" s="97">
        <f>DATA!B1213</f>
        <v>151</v>
      </c>
      <c r="Y1220" s="39">
        <f>DATA!C1213</f>
        <v>100.92974761305805</v>
      </c>
      <c r="Z1220" s="38">
        <f>DATA!D1213</f>
        <v>0.90752779422593122</v>
      </c>
      <c r="AA1220" s="38">
        <f>DATA!E1213</f>
        <v>2.7488125468766693</v>
      </c>
    </row>
    <row r="1221" spans="1:27" x14ac:dyDescent="0.35">
      <c r="A1221" s="2" t="s">
        <v>1283</v>
      </c>
      <c r="B1221" s="3"/>
      <c r="C1221" s="58">
        <f t="shared" si="123"/>
        <v>0</v>
      </c>
      <c r="D1221" s="3"/>
      <c r="E1221" s="58">
        <f t="shared" si="124"/>
        <v>0</v>
      </c>
      <c r="F1221" s="43"/>
      <c r="G1221" s="4"/>
      <c r="H1221" s="43"/>
      <c r="I1221" s="61" t="str">
        <f t="shared" si="125"/>
        <v xml:space="preserve"> </v>
      </c>
      <c r="J1221" s="61" t="str">
        <f t="shared" si="126"/>
        <v xml:space="preserve"> </v>
      </c>
      <c r="K1221" s="59" t="str">
        <f t="shared" si="127"/>
        <v xml:space="preserve"> </v>
      </c>
      <c r="L1221" s="59" t="str">
        <f t="shared" si="128"/>
        <v xml:space="preserve"> </v>
      </c>
      <c r="W1221" s="97">
        <f>DATA!A1214</f>
        <v>410</v>
      </c>
      <c r="X1221" s="97">
        <f>DATA!B1214</f>
        <v>152</v>
      </c>
      <c r="Y1221" s="39">
        <f>DATA!C1214</f>
        <v>101.83727540728398</v>
      </c>
      <c r="Z1221" s="38">
        <f>DATA!D1214</f>
        <v>0.90521125415087766</v>
      </c>
      <c r="AA1221" s="38">
        <f>DATA!E1214</f>
        <v>2.7556984537557776</v>
      </c>
    </row>
    <row r="1222" spans="1:27" x14ac:dyDescent="0.35">
      <c r="A1222" s="2" t="s">
        <v>1284</v>
      </c>
      <c r="B1222" s="3"/>
      <c r="C1222" s="58">
        <f t="shared" si="123"/>
        <v>0</v>
      </c>
      <c r="D1222" s="3"/>
      <c r="E1222" s="58">
        <f t="shared" si="124"/>
        <v>0</v>
      </c>
      <c r="F1222" s="43"/>
      <c r="G1222" s="4"/>
      <c r="H1222" s="43"/>
      <c r="I1222" s="61" t="str">
        <f t="shared" si="125"/>
        <v xml:space="preserve"> </v>
      </c>
      <c r="J1222" s="61" t="str">
        <f t="shared" si="126"/>
        <v xml:space="preserve"> </v>
      </c>
      <c r="K1222" s="59" t="str">
        <f t="shared" si="127"/>
        <v xml:space="preserve"> </v>
      </c>
      <c r="L1222" s="59" t="str">
        <f t="shared" si="128"/>
        <v xml:space="preserve"> </v>
      </c>
      <c r="W1222" s="97">
        <f>DATA!A1215</f>
        <v>410</v>
      </c>
      <c r="X1222" s="97">
        <f>DATA!B1215</f>
        <v>153</v>
      </c>
      <c r="Y1222" s="39">
        <f>DATA!C1215</f>
        <v>102.74248666143485</v>
      </c>
      <c r="Z1222" s="38">
        <f>DATA!D1215</f>
        <v>0.90283458663991212</v>
      </c>
      <c r="AA1222" s="38">
        <f>DATA!E1215</f>
        <v>2.7624234396633724</v>
      </c>
    </row>
    <row r="1223" spans="1:27" x14ac:dyDescent="0.35">
      <c r="A1223" s="2" t="s">
        <v>1285</v>
      </c>
      <c r="B1223" s="3"/>
      <c r="C1223" s="58">
        <f t="shared" si="123"/>
        <v>0</v>
      </c>
      <c r="D1223" s="3"/>
      <c r="E1223" s="58">
        <f t="shared" si="124"/>
        <v>0</v>
      </c>
      <c r="F1223" s="43"/>
      <c r="G1223" s="4"/>
      <c r="H1223" s="43"/>
      <c r="I1223" s="61" t="str">
        <f t="shared" si="125"/>
        <v xml:space="preserve"> </v>
      </c>
      <c r="J1223" s="61" t="str">
        <f t="shared" si="126"/>
        <v xml:space="preserve"> </v>
      </c>
      <c r="K1223" s="59" t="str">
        <f t="shared" si="127"/>
        <v xml:space="preserve"> </v>
      </c>
      <c r="L1223" s="59" t="str">
        <f t="shared" si="128"/>
        <v xml:space="preserve"> </v>
      </c>
      <c r="W1223" s="97">
        <f>DATA!A1216</f>
        <v>410</v>
      </c>
      <c r="X1223" s="97">
        <f>DATA!B1216</f>
        <v>154</v>
      </c>
      <c r="Y1223" s="39">
        <f>DATA!C1216</f>
        <v>103.64532124807477</v>
      </c>
      <c r="Z1223" s="38">
        <f>DATA!D1216</f>
        <v>0.90039937390301006</v>
      </c>
      <c r="AA1223" s="38">
        <f>DATA!E1216</f>
        <v>2.7689915136666872</v>
      </c>
    </row>
    <row r="1224" spans="1:27" x14ac:dyDescent="0.35">
      <c r="A1224" s="2" t="s">
        <v>1286</v>
      </c>
      <c r="B1224" s="3"/>
      <c r="C1224" s="58">
        <f t="shared" si="123"/>
        <v>0</v>
      </c>
      <c r="D1224" s="3"/>
      <c r="E1224" s="58">
        <f t="shared" si="124"/>
        <v>0</v>
      </c>
      <c r="F1224" s="43"/>
      <c r="G1224" s="4"/>
      <c r="H1224" s="43"/>
      <c r="I1224" s="61" t="str">
        <f t="shared" si="125"/>
        <v xml:space="preserve"> </v>
      </c>
      <c r="J1224" s="61" t="str">
        <f t="shared" si="126"/>
        <v xml:space="preserve"> </v>
      </c>
      <c r="K1224" s="59" t="str">
        <f t="shared" si="127"/>
        <v xml:space="preserve"> </v>
      </c>
      <c r="L1224" s="59" t="str">
        <f t="shared" si="128"/>
        <v xml:space="preserve"> </v>
      </c>
      <c r="W1224" s="97">
        <f>DATA!A1217</f>
        <v>410</v>
      </c>
      <c r="X1224" s="97">
        <f>DATA!B1217</f>
        <v>155</v>
      </c>
      <c r="Y1224" s="39">
        <f>DATA!C1217</f>
        <v>104.54572062197778</v>
      </c>
      <c r="Z1224" s="38">
        <f>DATA!D1217</f>
        <v>0.89790718230929656</v>
      </c>
      <c r="AA1224" s="38">
        <f>DATA!E1217</f>
        <v>2.7754066051140973</v>
      </c>
    </row>
    <row r="1225" spans="1:27" x14ac:dyDescent="0.35">
      <c r="A1225" s="2" t="s">
        <v>1287</v>
      </c>
      <c r="B1225" s="3"/>
      <c r="C1225" s="58">
        <f t="shared" si="123"/>
        <v>0</v>
      </c>
      <c r="D1225" s="3"/>
      <c r="E1225" s="58">
        <f t="shared" si="124"/>
        <v>0</v>
      </c>
      <c r="F1225" s="43"/>
      <c r="G1225" s="4"/>
      <c r="H1225" s="43"/>
      <c r="I1225" s="61" t="str">
        <f t="shared" si="125"/>
        <v xml:space="preserve"> </v>
      </c>
      <c r="J1225" s="61" t="str">
        <f t="shared" si="126"/>
        <v xml:space="preserve"> </v>
      </c>
      <c r="K1225" s="59" t="str">
        <f t="shared" si="127"/>
        <v xml:space="preserve"> </v>
      </c>
      <c r="L1225" s="59" t="str">
        <f t="shared" si="128"/>
        <v xml:space="preserve"> </v>
      </c>
      <c r="W1225" s="97">
        <f>DATA!A1218</f>
        <v>410</v>
      </c>
      <c r="X1225" s="97">
        <f>DATA!B1218</f>
        <v>156</v>
      </c>
      <c r="Y1225" s="39">
        <f>DATA!C1218</f>
        <v>105.44362780428708</v>
      </c>
      <c r="Z1225" s="38">
        <f>DATA!D1218</f>
        <v>0.89535956200074196</v>
      </c>
      <c r="AA1225" s="38">
        <f>DATA!E1218</f>
        <v>2.7816725632026755</v>
      </c>
    </row>
    <row r="1226" spans="1:27" x14ac:dyDescent="0.35">
      <c r="A1226" s="2" t="s">
        <v>1288</v>
      </c>
      <c r="B1226" s="3"/>
      <c r="C1226" s="58">
        <f t="shared" ref="C1226:C1289" si="129">IF($P$17=1,CONVERT(B1226,"lbm","kg"),B1226)</f>
        <v>0</v>
      </c>
      <c r="D1226" s="3"/>
      <c r="E1226" s="58">
        <f t="shared" ref="E1226:E1289" si="130">IF($P$17=1,CONVERT(D1226,"lbm","kg"),D1226)</f>
        <v>0</v>
      </c>
      <c r="F1226" s="43"/>
      <c r="G1226" s="4"/>
      <c r="H1226" s="43"/>
      <c r="I1226" s="61" t="str">
        <f t="shared" si="125"/>
        <v xml:space="preserve"> </v>
      </c>
      <c r="J1226" s="61" t="str">
        <f t="shared" si="126"/>
        <v xml:space="preserve"> </v>
      </c>
      <c r="K1226" s="59" t="str">
        <f t="shared" si="127"/>
        <v xml:space="preserve"> </v>
      </c>
      <c r="L1226" s="59" t="str">
        <f t="shared" si="128"/>
        <v xml:space="preserve"> </v>
      </c>
      <c r="W1226" s="97">
        <f>DATA!A1219</f>
        <v>410</v>
      </c>
      <c r="X1226" s="97">
        <f>DATA!B1219</f>
        <v>157</v>
      </c>
      <c r="Y1226" s="39">
        <f>DATA!C1219</f>
        <v>106.33898736628782</v>
      </c>
      <c r="Z1226" s="38">
        <f>DATA!D1219</f>
        <v>0.89275804653060575</v>
      </c>
      <c r="AA1226" s="38">
        <f>DATA!E1219</f>
        <v>2.7877931567306193</v>
      </c>
    </row>
    <row r="1227" spans="1:27" x14ac:dyDescent="0.35">
      <c r="A1227" s="2" t="s">
        <v>1289</v>
      </c>
      <c r="B1227" s="3"/>
      <c r="C1227" s="58">
        <f t="shared" si="129"/>
        <v>0</v>
      </c>
      <c r="D1227" s="3"/>
      <c r="E1227" s="58">
        <f t="shared" si="130"/>
        <v>0</v>
      </c>
      <c r="F1227" s="43"/>
      <c r="G1227" s="4"/>
      <c r="H1227" s="43"/>
      <c r="I1227" s="61" t="str">
        <f t="shared" ref="I1227:I1290" si="131">IF(F1227&gt;0,(((E1227-C1227)*F1227)+(($P$12-E1227)/(VLOOKUP(E1227,$S$10:$U$182,2)))*(VLOOKUP(E1227,$S$10:$U$182,3))+((C1227-$P$11)/(VLOOKUP(C1227,$S$10:$U$182,2)))*(VLOOKUP(C1227,$S$10:$U$182,3)))/($P$12-$P$11)," ")</f>
        <v xml:space="preserve"> </v>
      </c>
      <c r="J1227" s="61" t="str">
        <f t="shared" ref="J1227:J1290" si="132">IF(G1227&gt;0,IF(B1227=0," ",(I1227/(1+(G1227*$B$7))))," ")</f>
        <v xml:space="preserve"> </v>
      </c>
      <c r="K1227" s="59" t="str">
        <f t="shared" ref="K1227:K1290" si="133">IF(H1227&gt;0,IF(B1227&gt;1,(I1227*H1227)," ")," ")</f>
        <v xml:space="preserve"> </v>
      </c>
      <c r="L1227" s="59" t="str">
        <f t="shared" ref="L1227:L1290" si="134">IF(G1227=0," ",IF(H1227=0," ",IF(G1227&gt;0,IF(B1227&gt;1,(J1227*H1227)," ")," ")))</f>
        <v xml:space="preserve"> </v>
      </c>
      <c r="W1227" s="97">
        <f>DATA!A1220</f>
        <v>410</v>
      </c>
      <c r="X1227" s="97">
        <f>DATA!B1220</f>
        <v>158</v>
      </c>
      <c r="Y1227" s="39">
        <f>DATA!C1220</f>
        <v>107.23174541281843</v>
      </c>
      <c r="Z1227" s="38">
        <f>DATA!D1220</f>
        <v>0.89010415252569786</v>
      </c>
      <c r="AA1227" s="38">
        <f>DATA!E1220</f>
        <v>2.793772074021335</v>
      </c>
    </row>
    <row r="1228" spans="1:27" x14ac:dyDescent="0.35">
      <c r="A1228" s="2" t="s">
        <v>1290</v>
      </c>
      <c r="B1228" s="3"/>
      <c r="C1228" s="58">
        <f t="shared" si="129"/>
        <v>0</v>
      </c>
      <c r="D1228" s="3"/>
      <c r="E1228" s="58">
        <f t="shared" si="130"/>
        <v>0</v>
      </c>
      <c r="F1228" s="43"/>
      <c r="G1228" s="4"/>
      <c r="H1228" s="43"/>
      <c r="I1228" s="61" t="str">
        <f t="shared" si="131"/>
        <v xml:space="preserve"> </v>
      </c>
      <c r="J1228" s="61" t="str">
        <f t="shared" si="132"/>
        <v xml:space="preserve"> </v>
      </c>
      <c r="K1228" s="59" t="str">
        <f t="shared" si="133"/>
        <v xml:space="preserve"> </v>
      </c>
      <c r="L1228" s="59" t="str">
        <f t="shared" si="134"/>
        <v xml:space="preserve"> </v>
      </c>
      <c r="W1228" s="97">
        <f>DATA!A1221</f>
        <v>410</v>
      </c>
      <c r="X1228" s="97">
        <f>DATA!B1221</f>
        <v>159</v>
      </c>
      <c r="Y1228" s="39">
        <f>DATA!C1221</f>
        <v>108.12184956534412</v>
      </c>
      <c r="Z1228" s="38">
        <f>DATA!D1221</f>
        <v>0.88739937937254965</v>
      </c>
      <c r="AA1228" s="38">
        <f>DATA!E1221</f>
        <v>2.7996129230064537</v>
      </c>
    </row>
    <row r="1229" spans="1:27" x14ac:dyDescent="0.35">
      <c r="A1229" s="2" t="s">
        <v>1291</v>
      </c>
      <c r="B1229" s="3"/>
      <c r="C1229" s="58">
        <f t="shared" si="129"/>
        <v>0</v>
      </c>
      <c r="D1229" s="3"/>
      <c r="E1229" s="58">
        <f t="shared" si="130"/>
        <v>0</v>
      </c>
      <c r="F1229" s="43"/>
      <c r="G1229" s="4"/>
      <c r="H1229" s="43"/>
      <c r="I1229" s="61" t="str">
        <f t="shared" si="131"/>
        <v xml:space="preserve"> </v>
      </c>
      <c r="J1229" s="61" t="str">
        <f t="shared" si="132"/>
        <v xml:space="preserve"> </v>
      </c>
      <c r="K1229" s="59" t="str">
        <f t="shared" si="133"/>
        <v xml:space="preserve"> </v>
      </c>
      <c r="L1229" s="59" t="str">
        <f t="shared" si="134"/>
        <v xml:space="preserve"> </v>
      </c>
      <c r="W1229" s="97">
        <f>DATA!A1222</f>
        <v>410</v>
      </c>
      <c r="X1229" s="97">
        <f>DATA!B1222</f>
        <v>160</v>
      </c>
      <c r="Y1229" s="39">
        <f>DATA!C1222</f>
        <v>109.00924894471667</v>
      </c>
      <c r="Z1229" s="38">
        <f>DATA!D1222</f>
        <v>0.88464520892618737</v>
      </c>
      <c r="AA1229" s="38">
        <f>DATA!E1222</f>
        <v>2.8053192314555733</v>
      </c>
    </row>
    <row r="1230" spans="1:27" x14ac:dyDescent="0.35">
      <c r="A1230" s="2" t="s">
        <v>1292</v>
      </c>
      <c r="B1230" s="3"/>
      <c r="C1230" s="58">
        <f t="shared" si="129"/>
        <v>0</v>
      </c>
      <c r="D1230" s="3"/>
      <c r="E1230" s="58">
        <f t="shared" si="130"/>
        <v>0</v>
      </c>
      <c r="F1230" s="43"/>
      <c r="G1230" s="4"/>
      <c r="H1230" s="43"/>
      <c r="I1230" s="61" t="str">
        <f t="shared" si="131"/>
        <v xml:space="preserve"> </v>
      </c>
      <c r="J1230" s="61" t="str">
        <f t="shared" si="132"/>
        <v xml:space="preserve"> </v>
      </c>
      <c r="K1230" s="59" t="str">
        <f t="shared" si="133"/>
        <v xml:space="preserve"> </v>
      </c>
      <c r="L1230" s="59" t="str">
        <f t="shared" si="134"/>
        <v xml:space="preserve"> </v>
      </c>
      <c r="W1230" s="97">
        <f>DATA!A1223</f>
        <v>410</v>
      </c>
      <c r="X1230" s="97">
        <f>DATA!B1223</f>
        <v>161</v>
      </c>
      <c r="Y1230" s="39">
        <f>DATA!C1223</f>
        <v>109.89389415364286</v>
      </c>
      <c r="Z1230" s="38">
        <f>DATA!D1223</f>
        <v>0.88184310524142262</v>
      </c>
      <c r="AA1230" s="38">
        <f>DATA!E1223</f>
        <v>2.8108944473410462</v>
      </c>
    </row>
    <row r="1231" spans="1:27" x14ac:dyDescent="0.35">
      <c r="A1231" s="2" t="s">
        <v>1293</v>
      </c>
      <c r="B1231" s="3"/>
      <c r="C1231" s="58">
        <f t="shared" si="129"/>
        <v>0</v>
      </c>
      <c r="D1231" s="3"/>
      <c r="E1231" s="58">
        <f t="shared" si="130"/>
        <v>0</v>
      </c>
      <c r="F1231" s="43"/>
      <c r="G1231" s="4"/>
      <c r="H1231" s="43"/>
      <c r="I1231" s="61" t="str">
        <f t="shared" si="131"/>
        <v xml:space="preserve"> </v>
      </c>
      <c r="J1231" s="61" t="str">
        <f t="shared" si="132"/>
        <v xml:space="preserve"> </v>
      </c>
      <c r="K1231" s="59" t="str">
        <f t="shared" si="133"/>
        <v xml:space="preserve"> </v>
      </c>
      <c r="L1231" s="59" t="str">
        <f t="shared" si="134"/>
        <v xml:space="preserve"> </v>
      </c>
      <c r="W1231" s="97">
        <f>DATA!A1224</f>
        <v>410</v>
      </c>
      <c r="X1231" s="97">
        <f>DATA!B1224</f>
        <v>162</v>
      </c>
      <c r="Y1231" s="39">
        <f>DATA!C1224</f>
        <v>110.77573725888428</v>
      </c>
      <c r="Z1231" s="38">
        <f>DATA!D1224</f>
        <v>0.87899451432582865</v>
      </c>
      <c r="AA1231" s="38">
        <f>DATA!E1224</f>
        <v>2.8163419393266498</v>
      </c>
    </row>
    <row r="1232" spans="1:27" x14ac:dyDescent="0.35">
      <c r="A1232" s="2" t="s">
        <v>1294</v>
      </c>
      <c r="B1232" s="3"/>
      <c r="C1232" s="58">
        <f t="shared" si="129"/>
        <v>0</v>
      </c>
      <c r="D1232" s="3"/>
      <c r="E1232" s="58">
        <f t="shared" si="130"/>
        <v>0</v>
      </c>
      <c r="F1232" s="43"/>
      <c r="G1232" s="4"/>
      <c r="H1232" s="43"/>
      <c r="I1232" s="61" t="str">
        <f t="shared" si="131"/>
        <v xml:space="preserve"> </v>
      </c>
      <c r="J1232" s="61" t="str">
        <f t="shared" si="132"/>
        <v xml:space="preserve"> </v>
      </c>
      <c r="K1232" s="59" t="str">
        <f t="shared" si="133"/>
        <v xml:space="preserve"> </v>
      </c>
      <c r="L1232" s="59" t="str">
        <f t="shared" si="134"/>
        <v xml:space="preserve"> </v>
      </c>
      <c r="W1232" s="97">
        <f>DATA!A1225</f>
        <v>410</v>
      </c>
      <c r="X1232" s="97">
        <f>DATA!B1225</f>
        <v>163</v>
      </c>
      <c r="Y1232" s="39">
        <f>DATA!C1225</f>
        <v>111.6547317732101</v>
      </c>
      <c r="Z1232" s="38">
        <f>DATA!D1225</f>
        <v>0.87610086391393338</v>
      </c>
      <c r="AA1232" s="38">
        <f>DATA!E1225</f>
        <v>2.821664997369481</v>
      </c>
    </row>
    <row r="1233" spans="1:27" x14ac:dyDescent="0.35">
      <c r="A1233" s="2" t="s">
        <v>1295</v>
      </c>
      <c r="B1233" s="3"/>
      <c r="C1233" s="58">
        <f t="shared" si="129"/>
        <v>0</v>
      </c>
      <c r="D1233" s="3"/>
      <c r="E1233" s="58">
        <f t="shared" si="130"/>
        <v>0</v>
      </c>
      <c r="F1233" s="43"/>
      <c r="G1233" s="4"/>
      <c r="H1233" s="43"/>
      <c r="I1233" s="61" t="str">
        <f t="shared" si="131"/>
        <v xml:space="preserve"> </v>
      </c>
      <c r="J1233" s="61" t="str">
        <f t="shared" si="132"/>
        <v xml:space="preserve"> </v>
      </c>
      <c r="K1233" s="59" t="str">
        <f t="shared" si="133"/>
        <v xml:space="preserve"> </v>
      </c>
      <c r="L1233" s="59" t="str">
        <f t="shared" si="134"/>
        <v xml:space="preserve"> </v>
      </c>
      <c r="W1233" s="97">
        <f>DATA!A1226</f>
        <v>410</v>
      </c>
      <c r="X1233" s="97">
        <f>DATA!B1226</f>
        <v>164</v>
      </c>
      <c r="Y1233" s="39">
        <f>DATA!C1226</f>
        <v>112.53083263712405</v>
      </c>
      <c r="Z1233" s="38">
        <f>DATA!D1226</f>
        <v>0.87316356326194722</v>
      </c>
      <c r="AA1233" s="38">
        <f>DATA!E1226</f>
        <v>2.82686683342496</v>
      </c>
    </row>
    <row r="1234" spans="1:27" x14ac:dyDescent="0.35">
      <c r="A1234" s="2" t="s">
        <v>1296</v>
      </c>
      <c r="B1234" s="3"/>
      <c r="C1234" s="58">
        <f t="shared" si="129"/>
        <v>0</v>
      </c>
      <c r="D1234" s="3"/>
      <c r="E1234" s="58">
        <f t="shared" si="130"/>
        <v>0</v>
      </c>
      <c r="F1234" s="43"/>
      <c r="G1234" s="4"/>
      <c r="H1234" s="43"/>
      <c r="I1234" s="61" t="str">
        <f t="shared" si="131"/>
        <v xml:space="preserve"> </v>
      </c>
      <c r="J1234" s="61" t="str">
        <f t="shared" si="132"/>
        <v xml:space="preserve"> </v>
      </c>
      <c r="K1234" s="59" t="str">
        <f t="shared" si="133"/>
        <v xml:space="preserve"> </v>
      </c>
      <c r="L1234" s="59" t="str">
        <f t="shared" si="134"/>
        <v xml:space="preserve"> </v>
      </c>
      <c r="W1234" s="97">
        <f>DATA!A1227</f>
        <v>410</v>
      </c>
      <c r="X1234" s="97">
        <f>DATA!B1227</f>
        <v>165</v>
      </c>
      <c r="Y1234" s="39">
        <f>DATA!C1227</f>
        <v>113.40399620038599</v>
      </c>
      <c r="Z1234" s="38">
        <f>DATA!D1227</f>
        <v>0.87018400296247123</v>
      </c>
      <c r="AA1234" s="38">
        <f>DATA!E1227</f>
        <v>2.8319505822453146</v>
      </c>
    </row>
    <row r="1235" spans="1:27" x14ac:dyDescent="0.35">
      <c r="A1235" s="2" t="s">
        <v>1297</v>
      </c>
      <c r="B1235" s="3"/>
      <c r="C1235" s="58">
        <f t="shared" si="129"/>
        <v>0</v>
      </c>
      <c r="D1235" s="3"/>
      <c r="E1235" s="58">
        <f t="shared" si="130"/>
        <v>0</v>
      </c>
      <c r="F1235" s="43"/>
      <c r="G1235" s="4"/>
      <c r="H1235" s="43"/>
      <c r="I1235" s="61" t="str">
        <f t="shared" si="131"/>
        <v xml:space="preserve"> </v>
      </c>
      <c r="J1235" s="61" t="str">
        <f t="shared" si="132"/>
        <v xml:space="preserve"> </v>
      </c>
      <c r="K1235" s="59" t="str">
        <f t="shared" si="133"/>
        <v xml:space="preserve"> </v>
      </c>
      <c r="L1235" s="59" t="str">
        <f t="shared" si="134"/>
        <v xml:space="preserve"> </v>
      </c>
      <c r="W1235" s="97">
        <f>DATA!A1228</f>
        <v>410</v>
      </c>
      <c r="X1235" s="97">
        <f>DATA!B1228</f>
        <v>166</v>
      </c>
      <c r="Y1235" s="39">
        <f>DATA!C1228</f>
        <v>114.27418020334846</v>
      </c>
      <c r="Z1235" s="38">
        <f>DATA!D1228</f>
        <v>0.86716355477865292</v>
      </c>
      <c r="AA1235" s="38">
        <f>DATA!E1228</f>
        <v>2.8369193022624266</v>
      </c>
    </row>
    <row r="1236" spans="1:27" x14ac:dyDescent="0.35">
      <c r="A1236" s="2" t="s">
        <v>1298</v>
      </c>
      <c r="B1236" s="3"/>
      <c r="C1236" s="58">
        <f t="shared" si="129"/>
        <v>0</v>
      </c>
      <c r="D1236" s="3"/>
      <c r="E1236" s="58">
        <f t="shared" si="130"/>
        <v>0</v>
      </c>
      <c r="F1236" s="43"/>
      <c r="G1236" s="4"/>
      <c r="H1236" s="43"/>
      <c r="I1236" s="61" t="str">
        <f t="shared" si="131"/>
        <v xml:space="preserve"> </v>
      </c>
      <c r="J1236" s="61" t="str">
        <f t="shared" si="132"/>
        <v xml:space="preserve"> </v>
      </c>
      <c r="K1236" s="59" t="str">
        <f t="shared" si="133"/>
        <v xml:space="preserve"> </v>
      </c>
      <c r="L1236" s="59" t="str">
        <f t="shared" si="134"/>
        <v xml:space="preserve"> </v>
      </c>
      <c r="W1236" s="97">
        <f>DATA!A1229</f>
        <v>410</v>
      </c>
      <c r="X1236" s="97">
        <f>DATA!B1229</f>
        <v>167</v>
      </c>
      <c r="Y1236" s="39">
        <f>DATA!C1229</f>
        <v>115.14134375812712</v>
      </c>
      <c r="Z1236" s="38">
        <f>DATA!D1229</f>
        <v>0.86410357149701866</v>
      </c>
      <c r="AA1236" s="38">
        <f>DATA!E1229</f>
        <v>2.8417759765464252</v>
      </c>
    </row>
    <row r="1237" spans="1:27" x14ac:dyDescent="0.35">
      <c r="A1237" s="2" t="s">
        <v>1299</v>
      </c>
      <c r="B1237" s="3"/>
      <c r="C1237" s="58">
        <f t="shared" si="129"/>
        <v>0</v>
      </c>
      <c r="D1237" s="3"/>
      <c r="E1237" s="58">
        <f t="shared" si="130"/>
        <v>0</v>
      </c>
      <c r="F1237" s="43"/>
      <c r="G1237" s="4"/>
      <c r="H1237" s="43"/>
      <c r="I1237" s="61" t="str">
        <f t="shared" si="131"/>
        <v xml:space="preserve"> </v>
      </c>
      <c r="J1237" s="61" t="str">
        <f t="shared" si="132"/>
        <v xml:space="preserve"> </v>
      </c>
      <c r="K1237" s="59" t="str">
        <f t="shared" si="133"/>
        <v xml:space="preserve"> </v>
      </c>
      <c r="L1237" s="59" t="str">
        <f t="shared" si="134"/>
        <v xml:space="preserve"> </v>
      </c>
      <c r="W1237" s="97">
        <f>DATA!A1230</f>
        <v>410</v>
      </c>
      <c r="X1237" s="97">
        <f>DATA!B1230</f>
        <v>168</v>
      </c>
      <c r="Y1237" s="39">
        <f>DATA!C1230</f>
        <v>116.00544732962413</v>
      </c>
      <c r="Z1237" s="38">
        <f>DATA!D1230</f>
        <v>0.86100538679874816</v>
      </c>
      <c r="AA1237" s="38">
        <f>DATA!E1230</f>
        <v>2.8465235138318787</v>
      </c>
    </row>
    <row r="1238" spans="1:27" x14ac:dyDescent="0.35">
      <c r="A1238" s="2" t="s">
        <v>1300</v>
      </c>
      <c r="B1238" s="3"/>
      <c r="C1238" s="58">
        <f t="shared" si="129"/>
        <v>0</v>
      </c>
      <c r="D1238" s="3"/>
      <c r="E1238" s="58">
        <f t="shared" si="130"/>
        <v>0</v>
      </c>
      <c r="F1238" s="43"/>
      <c r="G1238" s="4"/>
      <c r="H1238" s="43"/>
      <c r="I1238" s="61" t="str">
        <f t="shared" si="131"/>
        <v xml:space="preserve"> </v>
      </c>
      <c r="J1238" s="61" t="str">
        <f t="shared" si="132"/>
        <v xml:space="preserve"> </v>
      </c>
      <c r="K1238" s="59" t="str">
        <f t="shared" si="133"/>
        <v xml:space="preserve"> </v>
      </c>
      <c r="L1238" s="59" t="str">
        <f t="shared" si="134"/>
        <v xml:space="preserve"> </v>
      </c>
      <c r="W1238" s="97">
        <f>DATA!A1231</f>
        <v>410</v>
      </c>
      <c r="X1238" s="97">
        <f>DATA!B1231</f>
        <v>169</v>
      </c>
      <c r="Y1238" s="39">
        <f>DATA!C1231</f>
        <v>116.86645271642288</v>
      </c>
      <c r="Z1238" s="38">
        <f>DATA!D1231</f>
        <v>0.85787031514833245</v>
      </c>
      <c r="AA1238" s="38">
        <f>DATA!E1231</f>
        <v>2.8511647496039125</v>
      </c>
    </row>
    <row r="1239" spans="1:27" x14ac:dyDescent="0.35">
      <c r="A1239" s="2" t="s">
        <v>1301</v>
      </c>
      <c r="B1239" s="3"/>
      <c r="C1239" s="58">
        <f t="shared" si="129"/>
        <v>0</v>
      </c>
      <c r="D1239" s="3"/>
      <c r="E1239" s="58">
        <f t="shared" si="130"/>
        <v>0</v>
      </c>
      <c r="F1239" s="43"/>
      <c r="G1239" s="4"/>
      <c r="H1239" s="43"/>
      <c r="I1239" s="61" t="str">
        <f t="shared" si="131"/>
        <v xml:space="preserve"> </v>
      </c>
      <c r="J1239" s="61" t="str">
        <f t="shared" si="132"/>
        <v xml:space="preserve"> </v>
      </c>
      <c r="K1239" s="59" t="str">
        <f t="shared" si="133"/>
        <v xml:space="preserve"> </v>
      </c>
      <c r="L1239" s="59" t="str">
        <f t="shared" si="134"/>
        <v xml:space="preserve"> </v>
      </c>
      <c r="W1239" s="97">
        <f>DATA!A1232</f>
        <v>410</v>
      </c>
      <c r="X1239" s="97">
        <f>DATA!B1232</f>
        <v>170</v>
      </c>
      <c r="Y1239" s="39">
        <f>DATA!C1232</f>
        <v>117.72432303157122</v>
      </c>
      <c r="Z1239" s="38">
        <f>DATA!D1232</f>
        <v>0.85469965169945183</v>
      </c>
      <c r="AA1239" s="38">
        <f>DATA!E1232</f>
        <v>2.8557024472370558</v>
      </c>
    </row>
    <row r="1240" spans="1:27" x14ac:dyDescent="0.35">
      <c r="A1240" s="2" t="s">
        <v>1302</v>
      </c>
      <c r="B1240" s="3"/>
      <c r="C1240" s="58">
        <f t="shared" si="129"/>
        <v>0</v>
      </c>
      <c r="D1240" s="3"/>
      <c r="E1240" s="58">
        <f t="shared" si="130"/>
        <v>0</v>
      </c>
      <c r="F1240" s="43"/>
      <c r="G1240" s="4"/>
      <c r="H1240" s="43"/>
      <c r="I1240" s="61" t="str">
        <f t="shared" si="131"/>
        <v xml:space="preserve"> </v>
      </c>
      <c r="J1240" s="61" t="str">
        <f t="shared" si="132"/>
        <v xml:space="preserve"> </v>
      </c>
      <c r="K1240" s="59" t="str">
        <f t="shared" si="133"/>
        <v xml:space="preserve"> </v>
      </c>
      <c r="L1240" s="59" t="str">
        <f t="shared" si="134"/>
        <v xml:space="preserve"> </v>
      </c>
      <c r="W1240" s="97">
        <f>DATA!A1233</f>
        <v>410</v>
      </c>
      <c r="X1240" s="97">
        <f>DATA!B1233</f>
        <v>171</v>
      </c>
      <c r="Y1240" s="39">
        <f>DATA!C1233</f>
        <v>118.57902268327067</v>
      </c>
      <c r="Z1240" s="38">
        <f>DATA!D1233</f>
        <v>0.85149467221738462</v>
      </c>
      <c r="AA1240" s="38">
        <f>DATA!E1233</f>
        <v>2.8601392991800214</v>
      </c>
    </row>
    <row r="1241" spans="1:27" x14ac:dyDescent="0.35">
      <c r="A1241" s="2" t="s">
        <v>1303</v>
      </c>
      <c r="B1241" s="3"/>
      <c r="C1241" s="58">
        <f t="shared" si="129"/>
        <v>0</v>
      </c>
      <c r="D1241" s="3"/>
      <c r="E1241" s="58">
        <f t="shared" si="130"/>
        <v>0</v>
      </c>
      <c r="F1241" s="43"/>
      <c r="G1241" s="4"/>
      <c r="H1241" s="43"/>
      <c r="I1241" s="61" t="str">
        <f t="shared" si="131"/>
        <v xml:space="preserve"> </v>
      </c>
      <c r="J1241" s="61" t="str">
        <f t="shared" si="132"/>
        <v xml:space="preserve"> </v>
      </c>
      <c r="K1241" s="59" t="str">
        <f t="shared" si="133"/>
        <v xml:space="preserve"> </v>
      </c>
      <c r="L1241" s="59" t="str">
        <f t="shared" si="134"/>
        <v xml:space="preserve"> </v>
      </c>
      <c r="W1241" s="97">
        <f>DATA!A1234</f>
        <v>410</v>
      </c>
      <c r="X1241" s="97">
        <f>DATA!B1234</f>
        <v>172</v>
      </c>
      <c r="Y1241" s="39">
        <f>DATA!C1234</f>
        <v>119.43051735548806</v>
      </c>
      <c r="Z1241" s="38">
        <f>DATA!D1234</f>
        <v>0.84825663301704779</v>
      </c>
      <c r="AA1241" s="38">
        <f>DATA!E1234</f>
        <v>2.8644779281801123</v>
      </c>
    </row>
    <row r="1242" spans="1:27" x14ac:dyDescent="0.35">
      <c r="A1242" s="2" t="s">
        <v>1304</v>
      </c>
      <c r="B1242" s="3"/>
      <c r="C1242" s="58">
        <f t="shared" si="129"/>
        <v>0</v>
      </c>
      <c r="D1242" s="3"/>
      <c r="E1242" s="58">
        <f t="shared" si="130"/>
        <v>0</v>
      </c>
      <c r="F1242" s="43"/>
      <c r="G1242" s="4"/>
      <c r="H1242" s="43"/>
      <c r="I1242" s="61" t="str">
        <f t="shared" si="131"/>
        <v xml:space="preserve"> </v>
      </c>
      <c r="J1242" s="61" t="str">
        <f t="shared" si="132"/>
        <v xml:space="preserve"> </v>
      </c>
      <c r="K1242" s="59" t="str">
        <f t="shared" si="133"/>
        <v xml:space="preserve"> </v>
      </c>
      <c r="L1242" s="59" t="str">
        <f t="shared" si="134"/>
        <v xml:space="preserve"> </v>
      </c>
      <c r="W1242" s="97">
        <f>DATA!A1235</f>
        <v>410</v>
      </c>
      <c r="X1242" s="97">
        <f>DATA!B1235</f>
        <v>173</v>
      </c>
      <c r="Y1242" s="39">
        <f>DATA!C1235</f>
        <v>120.27877398850509</v>
      </c>
      <c r="Z1242" s="38">
        <f>DATA!D1235</f>
        <v>0.84498677091685792</v>
      </c>
      <c r="AA1242" s="38">
        <f>DATA!E1235</f>
        <v>2.8687208885413034</v>
      </c>
    </row>
    <row r="1243" spans="1:27" x14ac:dyDescent="0.35">
      <c r="A1243" s="2" t="s">
        <v>1305</v>
      </c>
      <c r="B1243" s="3"/>
      <c r="C1243" s="58">
        <f t="shared" si="129"/>
        <v>0</v>
      </c>
      <c r="D1243" s="3"/>
      <c r="E1243" s="58">
        <f t="shared" si="130"/>
        <v>0</v>
      </c>
      <c r="F1243" s="43"/>
      <c r="G1243" s="4"/>
      <c r="H1243" s="43"/>
      <c r="I1243" s="61" t="str">
        <f t="shared" si="131"/>
        <v xml:space="preserve"> </v>
      </c>
      <c r="J1243" s="61" t="str">
        <f t="shared" si="132"/>
        <v xml:space="preserve"> </v>
      </c>
      <c r="K1243" s="59" t="str">
        <f t="shared" si="133"/>
        <v xml:space="preserve"> </v>
      </c>
      <c r="L1243" s="59" t="str">
        <f t="shared" si="134"/>
        <v xml:space="preserve"> </v>
      </c>
      <c r="W1243" s="97">
        <f>DATA!A1236</f>
        <v>410</v>
      </c>
      <c r="X1243" s="97">
        <f>DATA!B1236</f>
        <v>174</v>
      </c>
      <c r="Y1243" s="39">
        <f>DATA!C1236</f>
        <v>121.12376075942197</v>
      </c>
      <c r="Z1243" s="38">
        <f>DATA!D1236</f>
        <v>0.84168630320701254</v>
      </c>
      <c r="AA1243" s="38">
        <f>DATA!E1236</f>
        <v>2.8728706674104854</v>
      </c>
    </row>
    <row r="1244" spans="1:27" x14ac:dyDescent="0.35">
      <c r="A1244" s="2" t="s">
        <v>1306</v>
      </c>
      <c r="B1244" s="3"/>
      <c r="C1244" s="58">
        <f t="shared" si="129"/>
        <v>0</v>
      </c>
      <c r="D1244" s="3"/>
      <c r="E1244" s="58">
        <f t="shared" si="130"/>
        <v>0</v>
      </c>
      <c r="F1244" s="43"/>
      <c r="G1244" s="4"/>
      <c r="H1244" s="43"/>
      <c r="I1244" s="61" t="str">
        <f t="shared" si="131"/>
        <v xml:space="preserve"> </v>
      </c>
      <c r="J1244" s="61" t="str">
        <f t="shared" si="132"/>
        <v xml:space="preserve"> </v>
      </c>
      <c r="K1244" s="59" t="str">
        <f t="shared" si="133"/>
        <v xml:space="preserve"> </v>
      </c>
      <c r="L1244" s="59" t="str">
        <f t="shared" si="134"/>
        <v xml:space="preserve"> </v>
      </c>
      <c r="W1244" s="97">
        <f>DATA!A1237</f>
        <v>410</v>
      </c>
      <c r="X1244" s="97">
        <f>DATA!B1237</f>
        <v>175</v>
      </c>
      <c r="Y1244" s="39">
        <f>DATA!C1237</f>
        <v>121.96544706262898</v>
      </c>
      <c r="Z1244" s="38">
        <f>DATA!D1237</f>
        <v>0.83835642763211382</v>
      </c>
      <c r="AA1244" s="38">
        <f>DATA!E1237</f>
        <v>2.8769296860867271</v>
      </c>
    </row>
    <row r="1245" spans="1:27" x14ac:dyDescent="0.35">
      <c r="A1245" s="2" t="s">
        <v>1307</v>
      </c>
      <c r="B1245" s="3"/>
      <c r="C1245" s="58">
        <f t="shared" si="129"/>
        <v>0</v>
      </c>
      <c r="D1245" s="3"/>
      <c r="E1245" s="58">
        <f t="shared" si="130"/>
        <v>0</v>
      </c>
      <c r="F1245" s="43"/>
      <c r="G1245" s="4"/>
      <c r="H1245" s="43"/>
      <c r="I1245" s="61" t="str">
        <f t="shared" si="131"/>
        <v xml:space="preserve"> </v>
      </c>
      <c r="J1245" s="61" t="str">
        <f t="shared" si="132"/>
        <v xml:space="preserve"> </v>
      </c>
      <c r="K1245" s="59" t="str">
        <f t="shared" si="133"/>
        <v xml:space="preserve"> </v>
      </c>
      <c r="L1245" s="59" t="str">
        <f t="shared" si="134"/>
        <v xml:space="preserve"> </v>
      </c>
      <c r="W1245" s="97">
        <f>DATA!A1238</f>
        <v>410</v>
      </c>
      <c r="X1245" s="97">
        <f>DATA!B1238</f>
        <v>176</v>
      </c>
      <c r="Y1245" s="39">
        <f>DATA!C1238</f>
        <v>122.80380349026109</v>
      </c>
      <c r="Z1245" s="38">
        <f>DATA!D1238</f>
        <v>0.83499832238774019</v>
      </c>
      <c r="AA1245" s="38">
        <f>DATA!E1238</f>
        <v>2.8809003013487757</v>
      </c>
    </row>
    <row r="1246" spans="1:27" x14ac:dyDescent="0.35">
      <c r="A1246" s="2" t="s">
        <v>1308</v>
      </c>
      <c r="B1246" s="3"/>
      <c r="C1246" s="58">
        <f t="shared" si="129"/>
        <v>0</v>
      </c>
      <c r="D1246" s="3"/>
      <c r="E1246" s="58">
        <f t="shared" si="130"/>
        <v>0</v>
      </c>
      <c r="F1246" s="43"/>
      <c r="G1246" s="4"/>
      <c r="H1246" s="43"/>
      <c r="I1246" s="61" t="str">
        <f t="shared" si="131"/>
        <v xml:space="preserve"> </v>
      </c>
      <c r="J1246" s="61" t="str">
        <f t="shared" si="132"/>
        <v xml:space="preserve"> </v>
      </c>
      <c r="K1246" s="59" t="str">
        <f t="shared" si="133"/>
        <v xml:space="preserve"> </v>
      </c>
      <c r="L1246" s="59" t="str">
        <f t="shared" si="134"/>
        <v xml:space="preserve"> </v>
      </c>
      <c r="W1246" s="97">
        <f>DATA!A1239</f>
        <v>410</v>
      </c>
      <c r="X1246" s="97">
        <f>DATA!B1239</f>
        <v>177</v>
      </c>
      <c r="Y1246" s="39">
        <f>DATA!C1239</f>
        <v>123.63880181264882</v>
      </c>
      <c r="Z1246" s="38">
        <f>DATA!D1239</f>
        <v>0.83161314612980064</v>
      </c>
      <c r="AA1246" s="38">
        <f>DATA!E1239</f>
        <v>2.8847848067963762</v>
      </c>
    </row>
    <row r="1247" spans="1:27" x14ac:dyDescent="0.35">
      <c r="A1247" s="2" t="s">
        <v>1309</v>
      </c>
      <c r="B1247" s="3"/>
      <c r="C1247" s="58">
        <f t="shared" si="129"/>
        <v>0</v>
      </c>
      <c r="D1247" s="3"/>
      <c r="E1247" s="58">
        <f t="shared" si="130"/>
        <v>0</v>
      </c>
      <c r="F1247" s="43"/>
      <c r="G1247" s="4"/>
      <c r="H1247" s="43"/>
      <c r="I1247" s="61" t="str">
        <f t="shared" si="131"/>
        <v xml:space="preserve"> </v>
      </c>
      <c r="J1247" s="61" t="str">
        <f t="shared" si="132"/>
        <v xml:space="preserve"> </v>
      </c>
      <c r="K1247" s="59" t="str">
        <f t="shared" si="133"/>
        <v xml:space="preserve"> </v>
      </c>
      <c r="L1247" s="59" t="str">
        <f t="shared" si="134"/>
        <v xml:space="preserve"> </v>
      </c>
      <c r="W1247" s="97">
        <f>DATA!A1240</f>
        <v>410</v>
      </c>
      <c r="X1247" s="97">
        <f>DATA!B1240</f>
        <v>178</v>
      </c>
      <c r="Y1247" s="39">
        <f>DATA!C1240</f>
        <v>124.47041495877863</v>
      </c>
      <c r="Z1247" s="38">
        <f>DATA!D1240</f>
        <v>0.82820203799702696</v>
      </c>
      <c r="AA1247" s="38">
        <f>DATA!E1240</f>
        <v>2.8885854342013104</v>
      </c>
    </row>
    <row r="1248" spans="1:27" x14ac:dyDescent="0.35">
      <c r="A1248" s="2" t="s">
        <v>1310</v>
      </c>
      <c r="B1248" s="3"/>
      <c r="C1248" s="58">
        <f t="shared" si="129"/>
        <v>0</v>
      </c>
      <c r="D1248" s="3"/>
      <c r="E1248" s="58">
        <f t="shared" si="130"/>
        <v>0</v>
      </c>
      <c r="F1248" s="43"/>
      <c r="G1248" s="4"/>
      <c r="H1248" s="43"/>
      <c r="I1248" s="61" t="str">
        <f t="shared" si="131"/>
        <v xml:space="preserve"> </v>
      </c>
      <c r="J1248" s="61" t="str">
        <f t="shared" si="132"/>
        <v xml:space="preserve"> </v>
      </c>
      <c r="K1248" s="59" t="str">
        <f t="shared" si="133"/>
        <v xml:space="preserve"> </v>
      </c>
      <c r="L1248" s="59" t="str">
        <f t="shared" si="134"/>
        <v xml:space="preserve"> </v>
      </c>
      <c r="W1248" s="97">
        <f>DATA!A1241</f>
        <v>410</v>
      </c>
      <c r="X1248" s="97">
        <f>DATA!B1241</f>
        <v>179</v>
      </c>
      <c r="Y1248" s="39">
        <f>DATA!C1241</f>
        <v>125.29861699677565</v>
      </c>
      <c r="Z1248" s="38">
        <f>DATA!D1241</f>
        <v>0.82476611764512597</v>
      </c>
      <c r="AA1248" s="38">
        <f>DATA!E1241</f>
        <v>2.8923043548644003</v>
      </c>
    </row>
    <row r="1249" spans="1:27" x14ac:dyDescent="0.35">
      <c r="A1249" s="2" t="s">
        <v>1311</v>
      </c>
      <c r="B1249" s="3"/>
      <c r="C1249" s="58">
        <f t="shared" si="129"/>
        <v>0</v>
      </c>
      <c r="D1249" s="3"/>
      <c r="E1249" s="58">
        <f t="shared" si="130"/>
        <v>0</v>
      </c>
      <c r="F1249" s="43"/>
      <c r="G1249" s="4"/>
      <c r="H1249" s="43"/>
      <c r="I1249" s="61" t="str">
        <f t="shared" si="131"/>
        <v xml:space="preserve"> </v>
      </c>
      <c r="J1249" s="61" t="str">
        <f t="shared" si="132"/>
        <v xml:space="preserve"> </v>
      </c>
      <c r="K1249" s="59" t="str">
        <f t="shared" si="133"/>
        <v xml:space="preserve"> </v>
      </c>
      <c r="L1249" s="59" t="str">
        <f t="shared" si="134"/>
        <v xml:space="preserve"> </v>
      </c>
      <c r="W1249" s="97">
        <f>DATA!A1242</f>
        <v>410</v>
      </c>
      <c r="X1249" s="97">
        <f>DATA!B1242</f>
        <v>180</v>
      </c>
      <c r="Y1249" s="39">
        <f>DATA!C1242</f>
        <v>126.12338311442078</v>
      </c>
      <c r="Z1249" s="38">
        <f>DATA!D1242</f>
        <v>0.82130648529302164</v>
      </c>
      <c r="AA1249" s="38">
        <f>DATA!E1242</f>
        <v>2.8959436809749866</v>
      </c>
    </row>
    <row r="1250" spans="1:27" x14ac:dyDescent="0.35">
      <c r="A1250" s="2" t="s">
        <v>1312</v>
      </c>
      <c r="B1250" s="3"/>
      <c r="C1250" s="58">
        <f t="shared" si="129"/>
        <v>0</v>
      </c>
      <c r="D1250" s="3"/>
      <c r="E1250" s="58">
        <f t="shared" si="130"/>
        <v>0</v>
      </c>
      <c r="F1250" s="43"/>
      <c r="G1250" s="4"/>
      <c r="H1250" s="43"/>
      <c r="I1250" s="61" t="str">
        <f t="shared" si="131"/>
        <v xml:space="preserve"> </v>
      </c>
      <c r="J1250" s="61" t="str">
        <f t="shared" si="132"/>
        <v xml:space="preserve"> </v>
      </c>
      <c r="K1250" s="59" t="str">
        <f t="shared" si="133"/>
        <v xml:space="preserve"> </v>
      </c>
      <c r="L1250" s="59" t="str">
        <f t="shared" si="134"/>
        <v xml:space="preserve"> </v>
      </c>
      <c r="W1250" s="97">
        <f>DATA!A1243</f>
        <v>410</v>
      </c>
      <c r="X1250" s="97">
        <f>DATA!B1243</f>
        <v>181</v>
      </c>
      <c r="Y1250" s="39">
        <f>DATA!C1243</f>
        <v>126.94468959971381</v>
      </c>
      <c r="Z1250" s="38">
        <f>DATA!D1243</f>
        <v>0.81782422177991521</v>
      </c>
      <c r="AA1250" s="38">
        <f>DATA!E1243</f>
        <v>2.8995054669697264</v>
      </c>
    </row>
    <row r="1251" spans="1:27" x14ac:dyDescent="0.35">
      <c r="A1251" s="2" t="s">
        <v>1313</v>
      </c>
      <c r="B1251" s="3"/>
      <c r="C1251" s="58">
        <f t="shared" si="129"/>
        <v>0</v>
      </c>
      <c r="D1251" s="3"/>
      <c r="E1251" s="58">
        <f t="shared" si="130"/>
        <v>0</v>
      </c>
      <c r="F1251" s="43"/>
      <c r="G1251" s="4"/>
      <c r="H1251" s="43"/>
      <c r="I1251" s="61" t="str">
        <f t="shared" si="131"/>
        <v xml:space="preserve"> </v>
      </c>
      <c r="J1251" s="61" t="str">
        <f t="shared" si="132"/>
        <v xml:space="preserve"> </v>
      </c>
      <c r="K1251" s="59" t="str">
        <f t="shared" si="133"/>
        <v xml:space="preserve"> </v>
      </c>
      <c r="L1251" s="59" t="str">
        <f t="shared" si="134"/>
        <v xml:space="preserve"> </v>
      </c>
      <c r="W1251" s="97">
        <f>DATA!A1244</f>
        <v>410</v>
      </c>
      <c r="X1251" s="97">
        <f>DATA!B1244</f>
        <v>182</v>
      </c>
      <c r="Y1251" s="39">
        <f>DATA!C1244</f>
        <v>127.76251382149371</v>
      </c>
      <c r="Z1251" s="38">
        <f>DATA!D1244</f>
        <v>0.81432038863314915</v>
      </c>
      <c r="AA1251" s="38">
        <f>DATA!E1244</f>
        <v>2.9029917108877816</v>
      </c>
    </row>
    <row r="1252" spans="1:27" x14ac:dyDescent="0.35">
      <c r="A1252" s="2" t="s">
        <v>1314</v>
      </c>
      <c r="B1252" s="3"/>
      <c r="C1252" s="58">
        <f t="shared" si="129"/>
        <v>0</v>
      </c>
      <c r="D1252" s="3"/>
      <c r="E1252" s="58">
        <f t="shared" si="130"/>
        <v>0</v>
      </c>
      <c r="F1252" s="43"/>
      <c r="G1252" s="4"/>
      <c r="H1252" s="43"/>
      <c r="I1252" s="61" t="str">
        <f t="shared" si="131"/>
        <v xml:space="preserve"> </v>
      </c>
      <c r="J1252" s="61" t="str">
        <f t="shared" si="132"/>
        <v xml:space="preserve"> </v>
      </c>
      <c r="K1252" s="59" t="str">
        <f t="shared" si="133"/>
        <v xml:space="preserve"> </v>
      </c>
      <c r="L1252" s="59" t="str">
        <f t="shared" si="134"/>
        <v xml:space="preserve"> </v>
      </c>
      <c r="W1252" s="97">
        <f>DATA!A1245</f>
        <v>410</v>
      </c>
      <c r="X1252" s="97">
        <f>DATA!B1245</f>
        <v>183</v>
      </c>
      <c r="Y1252" s="39">
        <f>DATA!C1245</f>
        <v>128.57683421012686</v>
      </c>
      <c r="Z1252" s="38">
        <f>DATA!D1245</f>
        <v>0.81079602814627449</v>
      </c>
      <c r="AA1252" s="38">
        <f>DATA!E1245</f>
        <v>2.906404355719765</v>
      </c>
    </row>
    <row r="1253" spans="1:27" x14ac:dyDescent="0.35">
      <c r="A1253" s="2" t="s">
        <v>1315</v>
      </c>
      <c r="B1253" s="3"/>
      <c r="C1253" s="58">
        <f t="shared" si="129"/>
        <v>0</v>
      </c>
      <c r="D1253" s="3"/>
      <c r="E1253" s="58">
        <f t="shared" si="130"/>
        <v>0</v>
      </c>
      <c r="F1253" s="43"/>
      <c r="G1253" s="4"/>
      <c r="H1253" s="43"/>
      <c r="I1253" s="61" t="str">
        <f t="shared" si="131"/>
        <v xml:space="preserve"> </v>
      </c>
      <c r="J1253" s="61" t="str">
        <f t="shared" si="132"/>
        <v xml:space="preserve"> </v>
      </c>
      <c r="K1253" s="59" t="str">
        <f t="shared" si="133"/>
        <v xml:space="preserve"> </v>
      </c>
      <c r="L1253" s="59" t="str">
        <f t="shared" si="134"/>
        <v xml:space="preserve"> </v>
      </c>
      <c r="W1253" s="97">
        <f>DATA!A1246</f>
        <v>410</v>
      </c>
      <c r="X1253" s="97">
        <f>DATA!B1246</f>
        <v>184</v>
      </c>
      <c r="Y1253" s="39">
        <f>DATA!C1246</f>
        <v>129.38763023827315</v>
      </c>
      <c r="Z1253" s="38">
        <f>DATA!D1246</f>
        <v>0.8072521634667531</v>
      </c>
      <c r="AA1253" s="38">
        <f>DATA!E1246</f>
        <v>2.909745290748023</v>
      </c>
    </row>
    <row r="1254" spans="1:27" x14ac:dyDescent="0.35">
      <c r="A1254" s="2" t="s">
        <v>1316</v>
      </c>
      <c r="B1254" s="3"/>
      <c r="C1254" s="58">
        <f t="shared" si="129"/>
        <v>0</v>
      </c>
      <c r="D1254" s="3"/>
      <c r="E1254" s="58">
        <f t="shared" si="130"/>
        <v>0</v>
      </c>
      <c r="F1254" s="43"/>
      <c r="G1254" s="4"/>
      <c r="H1254" s="43"/>
      <c r="I1254" s="61" t="str">
        <f t="shared" si="131"/>
        <v xml:space="preserve"> </v>
      </c>
      <c r="J1254" s="61" t="str">
        <f t="shared" si="132"/>
        <v xml:space="preserve"> </v>
      </c>
      <c r="K1254" s="59" t="str">
        <f t="shared" si="133"/>
        <v xml:space="preserve"> </v>
      </c>
      <c r="L1254" s="59" t="str">
        <f t="shared" si="134"/>
        <v xml:space="preserve"> </v>
      </c>
      <c r="W1254" s="97">
        <f>DATA!A1247</f>
        <v>410</v>
      </c>
      <c r="X1254" s="97">
        <f>DATA!B1247</f>
        <v>185</v>
      </c>
      <c r="Y1254" s="39">
        <f>DATA!C1247</f>
        <v>130.1948824017399</v>
      </c>
      <c r="Z1254" s="38">
        <f>DATA!D1247</f>
        <v>0.80368979869289703</v>
      </c>
      <c r="AA1254" s="38">
        <f>DATA!E1247</f>
        <v>2.9130163528760922</v>
      </c>
    </row>
    <row r="1255" spans="1:27" x14ac:dyDescent="0.35">
      <c r="A1255" s="2" t="s">
        <v>1317</v>
      </c>
      <c r="B1255" s="3"/>
      <c r="C1255" s="58">
        <f t="shared" si="129"/>
        <v>0</v>
      </c>
      <c r="D1255" s="3"/>
      <c r="E1255" s="58">
        <f t="shared" si="130"/>
        <v>0</v>
      </c>
      <c r="F1255" s="43"/>
      <c r="G1255" s="4"/>
      <c r="H1255" s="43"/>
      <c r="I1255" s="61" t="str">
        <f t="shared" si="131"/>
        <v xml:space="preserve"> </v>
      </c>
      <c r="J1255" s="61" t="str">
        <f t="shared" si="132"/>
        <v xml:space="preserve"> </v>
      </c>
      <c r="K1255" s="59" t="str">
        <f t="shared" si="133"/>
        <v xml:space="preserve"> </v>
      </c>
      <c r="L1255" s="59" t="str">
        <f t="shared" si="134"/>
        <v xml:space="preserve"> </v>
      </c>
      <c r="W1255" s="97">
        <f>DATA!A1248</f>
        <v>410</v>
      </c>
      <c r="X1255" s="97">
        <f>DATA!B1248</f>
        <v>186</v>
      </c>
      <c r="Y1255" s="39">
        <f>DATA!C1248</f>
        <v>130.99857220043279</v>
      </c>
      <c r="Z1255" s="38">
        <f>DATA!D1248</f>
        <v>0.80010991897981398</v>
      </c>
      <c r="AA1255" s="38">
        <f>DATA!E1248</f>
        <v>2.9162193279453579</v>
      </c>
    </row>
    <row r="1256" spans="1:27" x14ac:dyDescent="0.35">
      <c r="A1256" s="2" t="s">
        <v>1318</v>
      </c>
      <c r="B1256" s="3"/>
      <c r="C1256" s="58">
        <f t="shared" si="129"/>
        <v>0</v>
      </c>
      <c r="D1256" s="3"/>
      <c r="E1256" s="58">
        <f t="shared" si="130"/>
        <v>0</v>
      </c>
      <c r="F1256" s="43"/>
      <c r="G1256" s="4"/>
      <c r="H1256" s="43"/>
      <c r="I1256" s="61" t="str">
        <f t="shared" si="131"/>
        <v xml:space="preserve"> </v>
      </c>
      <c r="J1256" s="61" t="str">
        <f t="shared" si="132"/>
        <v xml:space="preserve"> </v>
      </c>
      <c r="K1256" s="59" t="str">
        <f t="shared" si="133"/>
        <v xml:space="preserve"> </v>
      </c>
      <c r="L1256" s="59" t="str">
        <f t="shared" si="134"/>
        <v xml:space="preserve"> </v>
      </c>
      <c r="W1256" s="97">
        <f>DATA!A1249</f>
        <v>410</v>
      </c>
      <c r="X1256" s="97">
        <f>DATA!B1249</f>
        <v>187</v>
      </c>
      <c r="Y1256" s="39">
        <f>DATA!C1249</f>
        <v>131.7986821194126</v>
      </c>
      <c r="Z1256" s="38">
        <f>DATA!D1249</f>
        <v>0.79651349065342458</v>
      </c>
      <c r="AA1256" s="38">
        <f>DATA!E1249</f>
        <v>2.9193559520371593</v>
      </c>
    </row>
    <row r="1257" spans="1:27" x14ac:dyDescent="0.35">
      <c r="A1257" s="2" t="s">
        <v>1319</v>
      </c>
      <c r="B1257" s="3"/>
      <c r="C1257" s="58">
        <f t="shared" si="129"/>
        <v>0</v>
      </c>
      <c r="D1257" s="3"/>
      <c r="E1257" s="58">
        <f t="shared" si="130"/>
        <v>0</v>
      </c>
      <c r="F1257" s="43"/>
      <c r="G1257" s="4"/>
      <c r="H1257" s="43"/>
      <c r="I1257" s="61" t="str">
        <f t="shared" si="131"/>
        <v xml:space="preserve"> </v>
      </c>
      <c r="J1257" s="61" t="str">
        <f t="shared" si="132"/>
        <v xml:space="preserve"> </v>
      </c>
      <c r="K1257" s="59" t="str">
        <f t="shared" si="133"/>
        <v xml:space="preserve"> </v>
      </c>
      <c r="L1257" s="59" t="str">
        <f t="shared" si="134"/>
        <v xml:space="preserve"> </v>
      </c>
      <c r="W1257" s="97">
        <f>DATA!A1250</f>
        <v>410</v>
      </c>
      <c r="X1257" s="97">
        <f>DATA!B1250</f>
        <v>188</v>
      </c>
      <c r="Y1257" s="39">
        <f>DATA!C1250</f>
        <v>132.59519561006604</v>
      </c>
      <c r="Z1257" s="38">
        <f>DATA!D1250</f>
        <v>0.79290146133262596</v>
      </c>
      <c r="AA1257" s="38">
        <f>DATA!E1250</f>
        <v>2.922427912758768</v>
      </c>
    </row>
    <row r="1258" spans="1:27" x14ac:dyDescent="0.35">
      <c r="A1258" s="2" t="s">
        <v>1320</v>
      </c>
      <c r="B1258" s="3"/>
      <c r="C1258" s="58">
        <f t="shared" si="129"/>
        <v>0</v>
      </c>
      <c r="D1258" s="3"/>
      <c r="E1258" s="58">
        <f t="shared" si="130"/>
        <v>0</v>
      </c>
      <c r="F1258" s="43"/>
      <c r="G1258" s="4"/>
      <c r="H1258" s="43"/>
      <c r="I1258" s="61" t="str">
        <f t="shared" si="131"/>
        <v xml:space="preserve"> </v>
      </c>
      <c r="J1258" s="61" t="str">
        <f t="shared" si="132"/>
        <v xml:space="preserve"> </v>
      </c>
      <c r="K1258" s="59" t="str">
        <f t="shared" si="133"/>
        <v xml:space="preserve"> </v>
      </c>
      <c r="L1258" s="59" t="str">
        <f t="shared" si="134"/>
        <v xml:space="preserve"> </v>
      </c>
      <c r="W1258" s="97">
        <f>DATA!A1251</f>
        <v>410</v>
      </c>
      <c r="X1258" s="97">
        <f>DATA!B1251</f>
        <v>189</v>
      </c>
      <c r="Y1258" s="39">
        <f>DATA!C1251</f>
        <v>133.38809707139865</v>
      </c>
      <c r="Z1258" s="38">
        <f>DATA!D1251</f>
        <v>0.78927476005900132</v>
      </c>
      <c r="AA1258" s="38">
        <f>DATA!E1251</f>
        <v>2.925436850511856</v>
      </c>
    </row>
    <row r="1259" spans="1:27" x14ac:dyDescent="0.35">
      <c r="A1259" s="2" t="s">
        <v>1321</v>
      </c>
      <c r="B1259" s="3"/>
      <c r="C1259" s="58">
        <f t="shared" si="129"/>
        <v>0</v>
      </c>
      <c r="D1259" s="3"/>
      <c r="E1259" s="58">
        <f t="shared" si="130"/>
        <v>0</v>
      </c>
      <c r="F1259" s="43"/>
      <c r="G1259" s="4"/>
      <c r="H1259" s="43"/>
      <c r="I1259" s="61" t="str">
        <f t="shared" si="131"/>
        <v xml:space="preserve"> </v>
      </c>
      <c r="J1259" s="61" t="str">
        <f t="shared" si="132"/>
        <v xml:space="preserve"> </v>
      </c>
      <c r="K1259" s="59" t="str">
        <f t="shared" si="133"/>
        <v xml:space="preserve"> </v>
      </c>
      <c r="L1259" s="59" t="str">
        <f t="shared" si="134"/>
        <v xml:space="preserve"> </v>
      </c>
      <c r="W1259" s="97">
        <f>DATA!A1252</f>
        <v>410</v>
      </c>
      <c r="X1259" s="97">
        <f>DATA!B1252</f>
        <v>190</v>
      </c>
      <c r="Y1259" s="39">
        <f>DATA!C1252</f>
        <v>134.17737183145766</v>
      </c>
      <c r="Z1259" s="38">
        <f>DATA!D1252</f>
        <v>0.78563429743341828</v>
      </c>
      <c r="AA1259" s="38">
        <f>DATA!E1252</f>
        <v>2.9283843597422128</v>
      </c>
    </row>
    <row r="1260" spans="1:27" x14ac:dyDescent="0.35">
      <c r="A1260" s="2" t="s">
        <v>1322</v>
      </c>
      <c r="B1260" s="3"/>
      <c r="C1260" s="58">
        <f t="shared" si="129"/>
        <v>0</v>
      </c>
      <c r="D1260" s="3"/>
      <c r="E1260" s="58">
        <f t="shared" si="130"/>
        <v>0</v>
      </c>
      <c r="F1260" s="43"/>
      <c r="G1260" s="4"/>
      <c r="H1260" s="43"/>
      <c r="I1260" s="61" t="str">
        <f t="shared" si="131"/>
        <v xml:space="preserve"> </v>
      </c>
      <c r="J1260" s="61" t="str">
        <f t="shared" si="132"/>
        <v xml:space="preserve"> </v>
      </c>
      <c r="K1260" s="59" t="str">
        <f t="shared" si="133"/>
        <v xml:space="preserve"> </v>
      </c>
      <c r="L1260" s="59" t="str">
        <f t="shared" si="134"/>
        <v xml:space="preserve"> </v>
      </c>
      <c r="W1260" s="97">
        <f>DATA!A1253</f>
        <v>410</v>
      </c>
      <c r="X1260" s="97">
        <f>DATA!B1253</f>
        <v>191</v>
      </c>
      <c r="Y1260" s="39">
        <f>DATA!C1253</f>
        <v>134.96300612889107</v>
      </c>
      <c r="Z1260" s="38">
        <f>DATA!D1253</f>
        <v>0.78198096575967924</v>
      </c>
      <c r="AA1260" s="38">
        <f>DATA!E1253</f>
        <v>2.9312719901696527</v>
      </c>
    </row>
    <row r="1261" spans="1:27" x14ac:dyDescent="0.35">
      <c r="A1261" s="2" t="s">
        <v>1323</v>
      </c>
      <c r="B1261" s="3"/>
      <c r="C1261" s="58">
        <f t="shared" si="129"/>
        <v>0</v>
      </c>
      <c r="D1261" s="3"/>
      <c r="E1261" s="58">
        <f t="shared" si="130"/>
        <v>0</v>
      </c>
      <c r="F1261" s="43"/>
      <c r="G1261" s="4"/>
      <c r="H1261" s="43"/>
      <c r="I1261" s="61" t="str">
        <f t="shared" si="131"/>
        <v xml:space="preserve"> </v>
      </c>
      <c r="J1261" s="61" t="str">
        <f t="shared" si="132"/>
        <v xml:space="preserve"> </v>
      </c>
      <c r="K1261" s="59" t="str">
        <f t="shared" si="133"/>
        <v xml:space="preserve"> </v>
      </c>
      <c r="L1261" s="59" t="str">
        <f t="shared" si="134"/>
        <v xml:space="preserve"> </v>
      </c>
      <c r="W1261" s="97">
        <f>DATA!A1254</f>
        <v>410</v>
      </c>
      <c r="X1261" s="97">
        <f>DATA!B1254</f>
        <v>192</v>
      </c>
      <c r="Y1261" s="39">
        <f>DATA!C1254</f>
        <v>135.74498709465075</v>
      </c>
      <c r="Z1261" s="38">
        <f>DATA!D1254</f>
        <v>0.77831563919424696</v>
      </c>
      <c r="AA1261" s="38">
        <f>DATA!E1254</f>
        <v>2.9341012479971718</v>
      </c>
    </row>
    <row r="1262" spans="1:27" x14ac:dyDescent="0.35">
      <c r="A1262" s="2" t="s">
        <v>1324</v>
      </c>
      <c r="B1262" s="3"/>
      <c r="C1262" s="58">
        <f t="shared" si="129"/>
        <v>0</v>
      </c>
      <c r="D1262" s="3"/>
      <c r="E1262" s="58">
        <f t="shared" si="130"/>
        <v>0</v>
      </c>
      <c r="F1262" s="43"/>
      <c r="G1262" s="4"/>
      <c r="H1262" s="43"/>
      <c r="I1262" s="61" t="str">
        <f t="shared" si="131"/>
        <v xml:space="preserve"> </v>
      </c>
      <c r="J1262" s="61" t="str">
        <f t="shared" si="132"/>
        <v xml:space="preserve"> </v>
      </c>
      <c r="K1262" s="59" t="str">
        <f t="shared" si="133"/>
        <v xml:space="preserve"> </v>
      </c>
      <c r="L1262" s="59" t="str">
        <f t="shared" si="134"/>
        <v xml:space="preserve"> </v>
      </c>
      <c r="W1262" s="97">
        <f>DATA!A1255</f>
        <v>410</v>
      </c>
      <c r="X1262" s="97">
        <f>DATA!B1255</f>
        <v>193</v>
      </c>
      <c r="Y1262" s="39">
        <f>DATA!C1255</f>
        <v>136.52330273384501</v>
      </c>
      <c r="Z1262" s="38">
        <f>DATA!D1255</f>
        <v>0.77463917390197423</v>
      </c>
      <c r="AA1262" s="38">
        <f>DATA!E1255</f>
        <v>2.9368735970985682</v>
      </c>
    </row>
    <row r="1263" spans="1:27" x14ac:dyDescent="0.35">
      <c r="A1263" s="2" t="s">
        <v>1325</v>
      </c>
      <c r="B1263" s="3"/>
      <c r="C1263" s="58">
        <f t="shared" si="129"/>
        <v>0</v>
      </c>
      <c r="D1263" s="3"/>
      <c r="E1263" s="58">
        <f t="shared" si="130"/>
        <v>0</v>
      </c>
      <c r="F1263" s="43"/>
      <c r="G1263" s="4"/>
      <c r="H1263" s="43"/>
      <c r="I1263" s="61" t="str">
        <f t="shared" si="131"/>
        <v xml:space="preserve"> </v>
      </c>
      <c r="J1263" s="61" t="str">
        <f t="shared" si="132"/>
        <v xml:space="preserve"> </v>
      </c>
      <c r="K1263" s="59" t="str">
        <f t="shared" si="133"/>
        <v xml:space="preserve"> </v>
      </c>
      <c r="L1263" s="59" t="str">
        <f t="shared" si="134"/>
        <v xml:space="preserve"> </v>
      </c>
      <c r="W1263" s="97">
        <f>DATA!A1256</f>
        <v>410</v>
      </c>
      <c r="X1263" s="97">
        <f>DATA!B1256</f>
        <v>194</v>
      </c>
      <c r="Y1263" s="39">
        <f>DATA!C1256</f>
        <v>137.29794190774697</v>
      </c>
      <c r="Z1263" s="38">
        <f>DATA!D1256</f>
        <v>0.77095240821778077</v>
      </c>
      <c r="AA1263" s="38">
        <f>DATA!E1256</f>
        <v>2.9395904601838487</v>
      </c>
    </row>
    <row r="1264" spans="1:27" x14ac:dyDescent="0.35">
      <c r="A1264" s="2" t="s">
        <v>1326</v>
      </c>
      <c r="B1264" s="3"/>
      <c r="C1264" s="58">
        <f t="shared" si="129"/>
        <v>0</v>
      </c>
      <c r="D1264" s="3"/>
      <c r="E1264" s="58">
        <f t="shared" si="130"/>
        <v>0</v>
      </c>
      <c r="F1264" s="43"/>
      <c r="G1264" s="4"/>
      <c r="H1264" s="43"/>
      <c r="I1264" s="61" t="str">
        <f t="shared" si="131"/>
        <v xml:space="preserve"> </v>
      </c>
      <c r="J1264" s="61" t="str">
        <f t="shared" si="132"/>
        <v xml:space="preserve"> </v>
      </c>
      <c r="K1264" s="59" t="str">
        <f t="shared" si="133"/>
        <v xml:space="preserve"> </v>
      </c>
      <c r="L1264" s="59" t="str">
        <f t="shared" si="134"/>
        <v xml:space="preserve"> </v>
      </c>
      <c r="W1264" s="97">
        <f>DATA!A1257</f>
        <v>410</v>
      </c>
      <c r="X1264" s="97">
        <f>DATA!B1257</f>
        <v>195</v>
      </c>
      <c r="Y1264" s="39">
        <f>DATA!C1257</f>
        <v>138.06889431596474</v>
      </c>
      <c r="Z1264" s="38">
        <f>DATA!D1257</f>
        <v>0.76725616281272835</v>
      </c>
      <c r="AA1264" s="38">
        <f>DATA!E1257</f>
        <v>2.9422532199418612</v>
      </c>
    </row>
    <row r="1265" spans="1:27" x14ac:dyDescent="0.35">
      <c r="A1265" s="2" t="s">
        <v>1327</v>
      </c>
      <c r="B1265" s="3"/>
      <c r="C1265" s="58">
        <f t="shared" si="129"/>
        <v>0</v>
      </c>
      <c r="D1265" s="3"/>
      <c r="E1265" s="58">
        <f t="shared" si="130"/>
        <v>0</v>
      </c>
      <c r="F1265" s="43"/>
      <c r="G1265" s="4"/>
      <c r="H1265" s="43"/>
      <c r="I1265" s="61" t="str">
        <f t="shared" si="131"/>
        <v xml:space="preserve"> </v>
      </c>
      <c r="J1265" s="61" t="str">
        <f t="shared" si="132"/>
        <v xml:space="preserve"> </v>
      </c>
      <c r="K1265" s="59" t="str">
        <f t="shared" si="133"/>
        <v xml:space="preserve"> </v>
      </c>
      <c r="L1265" s="59" t="str">
        <f t="shared" si="134"/>
        <v xml:space="preserve"> </v>
      </c>
      <c r="W1265" s="97">
        <f>DATA!A1258</f>
        <v>410</v>
      </c>
      <c r="X1265" s="97">
        <f>DATA!B1258</f>
        <v>196</v>
      </c>
      <c r="Y1265" s="39">
        <f>DATA!C1258</f>
        <v>138.83615047877748</v>
      </c>
      <c r="Z1265" s="38">
        <f>DATA!D1258</f>
        <v>0.76355124086621373</v>
      </c>
      <c r="AA1265" s="38">
        <f>DATA!E1258</f>
        <v>2.9448632201597111</v>
      </c>
    </row>
    <row r="1266" spans="1:27" x14ac:dyDescent="0.35">
      <c r="A1266" s="2" t="s">
        <v>1328</v>
      </c>
      <c r="B1266" s="3"/>
      <c r="C1266" s="58">
        <f t="shared" si="129"/>
        <v>0</v>
      </c>
      <c r="D1266" s="3"/>
      <c r="E1266" s="58">
        <f t="shared" si="130"/>
        <v>0</v>
      </c>
      <c r="F1266" s="43"/>
      <c r="G1266" s="4"/>
      <c r="H1266" s="43"/>
      <c r="I1266" s="61" t="str">
        <f t="shared" si="131"/>
        <v xml:space="preserve"> </v>
      </c>
      <c r="J1266" s="61" t="str">
        <f t="shared" si="132"/>
        <v xml:space="preserve"> </v>
      </c>
      <c r="K1266" s="59" t="str">
        <f t="shared" si="133"/>
        <v xml:space="preserve"> </v>
      </c>
      <c r="L1266" s="59" t="str">
        <f t="shared" si="134"/>
        <v xml:space="preserve"> </v>
      </c>
      <c r="W1266" s="97">
        <f>DATA!A1259</f>
        <v>410</v>
      </c>
      <c r="X1266" s="97">
        <f>DATA!B1259</f>
        <v>197</v>
      </c>
      <c r="Y1266" s="39">
        <f>DATA!C1259</f>
        <v>139.59970171964369</v>
      </c>
      <c r="Z1266" s="38">
        <f>DATA!D1259</f>
        <v>0.75983842824151537</v>
      </c>
      <c r="AA1266" s="38">
        <f>DATA!E1259</f>
        <v>2.9474217668185938</v>
      </c>
    </row>
    <row r="1267" spans="1:27" x14ac:dyDescent="0.35">
      <c r="A1267" s="2" t="s">
        <v>1329</v>
      </c>
      <c r="B1267" s="3"/>
      <c r="C1267" s="58">
        <f t="shared" si="129"/>
        <v>0</v>
      </c>
      <c r="D1267" s="3"/>
      <c r="E1267" s="58">
        <f t="shared" si="130"/>
        <v>0</v>
      </c>
      <c r="F1267" s="43"/>
      <c r="G1267" s="4"/>
      <c r="H1267" s="43"/>
      <c r="I1267" s="61" t="str">
        <f t="shared" si="131"/>
        <v xml:space="preserve"> </v>
      </c>
      <c r="J1267" s="61" t="str">
        <f t="shared" si="132"/>
        <v xml:space="preserve"> </v>
      </c>
      <c r="K1267" s="59" t="str">
        <f t="shared" si="133"/>
        <v xml:space="preserve"> </v>
      </c>
      <c r="L1267" s="59" t="str">
        <f t="shared" si="134"/>
        <v xml:space="preserve"> </v>
      </c>
      <c r="W1267" s="97">
        <f>DATA!A1260</f>
        <v>410</v>
      </c>
      <c r="X1267" s="97">
        <f>DATA!B1260</f>
        <v>198</v>
      </c>
      <c r="Y1267" s="39">
        <f>DATA!C1260</f>
        <v>140.35954014788521</v>
      </c>
      <c r="Z1267" s="38">
        <f>DATA!D1260</f>
        <v>0.75611849366651995</v>
      </c>
      <c r="AA1267" s="38">
        <f>DATA!E1260</f>
        <v>2.9499301291657876</v>
      </c>
    </row>
    <row r="1268" spans="1:27" x14ac:dyDescent="0.35">
      <c r="A1268" s="2" t="s">
        <v>1330</v>
      </c>
      <c r="B1268" s="3"/>
      <c r="C1268" s="58">
        <f t="shared" si="129"/>
        <v>0</v>
      </c>
      <c r="D1268" s="3"/>
      <c r="E1268" s="58">
        <f t="shared" si="130"/>
        <v>0</v>
      </c>
      <c r="F1268" s="43"/>
      <c r="G1268" s="4"/>
      <c r="H1268" s="43"/>
      <c r="I1268" s="61" t="str">
        <f t="shared" si="131"/>
        <v xml:space="preserve"> </v>
      </c>
      <c r="J1268" s="61" t="str">
        <f t="shared" si="132"/>
        <v xml:space="preserve"> </v>
      </c>
      <c r="K1268" s="59" t="str">
        <f t="shared" si="133"/>
        <v xml:space="preserve"> </v>
      </c>
      <c r="L1268" s="59" t="str">
        <f t="shared" si="134"/>
        <v xml:space="preserve"> </v>
      </c>
      <c r="W1268" s="97">
        <f>DATA!A1261</f>
        <v>410</v>
      </c>
      <c r="X1268" s="97">
        <f>DATA!B1261</f>
        <v>199</v>
      </c>
      <c r="Y1268" s="39">
        <f>DATA!C1261</f>
        <v>141.11565864155173</v>
      </c>
      <c r="Z1268" s="38">
        <f>DATA!D1261</f>
        <v>0.7523921889176961</v>
      </c>
      <c r="AA1268" s="38">
        <f>DATA!E1261</f>
        <v>2.9523895407626206</v>
      </c>
    </row>
    <row r="1269" spans="1:27" x14ac:dyDescent="0.35">
      <c r="A1269" s="2" t="s">
        <v>1331</v>
      </c>
      <c r="B1269" s="3"/>
      <c r="C1269" s="58">
        <f t="shared" si="129"/>
        <v>0</v>
      </c>
      <c r="D1269" s="3"/>
      <c r="E1269" s="58">
        <f t="shared" si="130"/>
        <v>0</v>
      </c>
      <c r="F1269" s="43"/>
      <c r="G1269" s="4"/>
      <c r="H1269" s="43"/>
      <c r="I1269" s="61" t="str">
        <f t="shared" si="131"/>
        <v xml:space="preserve"> </v>
      </c>
      <c r="J1269" s="61" t="str">
        <f t="shared" si="132"/>
        <v xml:space="preserve"> </v>
      </c>
      <c r="K1269" s="59" t="str">
        <f t="shared" si="133"/>
        <v xml:space="preserve"> </v>
      </c>
      <c r="L1269" s="59" t="str">
        <f t="shared" si="134"/>
        <v xml:space="preserve"> </v>
      </c>
      <c r="W1269" s="97">
        <f>DATA!A1262</f>
        <v>410</v>
      </c>
      <c r="X1269" s="97">
        <f>DATA!B1262</f>
        <v>200</v>
      </c>
      <c r="Y1269" s="39">
        <f>DATA!C1262</f>
        <v>141.86805083046943</v>
      </c>
      <c r="Z1269" s="38">
        <f>DATA!D1262</f>
        <v>0.74867225434270068</v>
      </c>
      <c r="AA1269" s="38">
        <f>DATA!E1262</f>
        <v>2.9548012005082982</v>
      </c>
    </row>
    <row r="1270" spans="1:27" x14ac:dyDescent="0.35">
      <c r="A1270" s="2" t="s">
        <v>1332</v>
      </c>
      <c r="B1270" s="3"/>
      <c r="C1270" s="58">
        <f t="shared" si="129"/>
        <v>0</v>
      </c>
      <c r="D1270" s="3"/>
      <c r="E1270" s="58">
        <f t="shared" si="130"/>
        <v>0</v>
      </c>
      <c r="F1270" s="43"/>
      <c r="G1270" s="4"/>
      <c r="H1270" s="43"/>
      <c r="I1270" s="61" t="str">
        <f t="shared" si="131"/>
        <v xml:space="preserve"> </v>
      </c>
      <c r="J1270" s="61" t="str">
        <f t="shared" si="132"/>
        <v xml:space="preserve"> </v>
      </c>
      <c r="K1270" s="59" t="str">
        <f t="shared" si="133"/>
        <v xml:space="preserve"> </v>
      </c>
      <c r="L1270" s="59" t="str">
        <f t="shared" si="134"/>
        <v xml:space="preserve"> </v>
      </c>
    </row>
    <row r="1271" spans="1:27" x14ac:dyDescent="0.35">
      <c r="A1271" s="2" t="s">
        <v>1333</v>
      </c>
      <c r="B1271" s="3"/>
      <c r="C1271" s="58">
        <f t="shared" si="129"/>
        <v>0</v>
      </c>
      <c r="D1271" s="3"/>
      <c r="E1271" s="58">
        <f t="shared" si="130"/>
        <v>0</v>
      </c>
      <c r="F1271" s="43"/>
      <c r="G1271" s="4"/>
      <c r="H1271" s="43"/>
      <c r="I1271" s="61" t="str">
        <f t="shared" si="131"/>
        <v xml:space="preserve"> </v>
      </c>
      <c r="J1271" s="61" t="str">
        <f t="shared" si="132"/>
        <v xml:space="preserve"> </v>
      </c>
      <c r="K1271" s="59" t="str">
        <f t="shared" si="133"/>
        <v xml:space="preserve"> </v>
      </c>
      <c r="L1271" s="59" t="str">
        <f t="shared" si="134"/>
        <v xml:space="preserve"> </v>
      </c>
    </row>
    <row r="1272" spans="1:27" x14ac:dyDescent="0.35">
      <c r="A1272" s="2" t="s">
        <v>1334</v>
      </c>
      <c r="B1272" s="3"/>
      <c r="C1272" s="58">
        <f t="shared" si="129"/>
        <v>0</v>
      </c>
      <c r="D1272" s="3"/>
      <c r="E1272" s="58">
        <f t="shared" si="130"/>
        <v>0</v>
      </c>
      <c r="F1272" s="43"/>
      <c r="G1272" s="4"/>
      <c r="H1272" s="43"/>
      <c r="I1272" s="61" t="str">
        <f t="shared" si="131"/>
        <v xml:space="preserve"> </v>
      </c>
      <c r="J1272" s="61" t="str">
        <f t="shared" si="132"/>
        <v xml:space="preserve"> </v>
      </c>
      <c r="K1272" s="59" t="str">
        <f t="shared" si="133"/>
        <v xml:space="preserve"> </v>
      </c>
      <c r="L1272" s="59" t="str">
        <f t="shared" si="134"/>
        <v xml:space="preserve"> </v>
      </c>
    </row>
    <row r="1273" spans="1:27" x14ac:dyDescent="0.35">
      <c r="A1273" s="2" t="s">
        <v>1335</v>
      </c>
      <c r="B1273" s="3"/>
      <c r="C1273" s="58">
        <f t="shared" si="129"/>
        <v>0</v>
      </c>
      <c r="D1273" s="3"/>
      <c r="E1273" s="58">
        <f t="shared" si="130"/>
        <v>0</v>
      </c>
      <c r="F1273" s="43"/>
      <c r="G1273" s="4"/>
      <c r="H1273" s="43"/>
      <c r="I1273" s="61" t="str">
        <f t="shared" si="131"/>
        <v xml:space="preserve"> </v>
      </c>
      <c r="J1273" s="61" t="str">
        <f t="shared" si="132"/>
        <v xml:space="preserve"> </v>
      </c>
      <c r="K1273" s="59" t="str">
        <f t="shared" si="133"/>
        <v xml:space="preserve"> </v>
      </c>
      <c r="L1273" s="59" t="str">
        <f t="shared" si="134"/>
        <v xml:space="preserve"> </v>
      </c>
    </row>
    <row r="1274" spans="1:27" x14ac:dyDescent="0.35">
      <c r="A1274" s="2" t="s">
        <v>1336</v>
      </c>
      <c r="B1274" s="3"/>
      <c r="C1274" s="58">
        <f t="shared" si="129"/>
        <v>0</v>
      </c>
      <c r="D1274" s="3"/>
      <c r="E1274" s="58">
        <f t="shared" si="130"/>
        <v>0</v>
      </c>
      <c r="F1274" s="43"/>
      <c r="G1274" s="4"/>
      <c r="H1274" s="43"/>
      <c r="I1274" s="61" t="str">
        <f t="shared" si="131"/>
        <v xml:space="preserve"> </v>
      </c>
      <c r="J1274" s="61" t="str">
        <f t="shared" si="132"/>
        <v xml:space="preserve"> </v>
      </c>
      <c r="K1274" s="59" t="str">
        <f t="shared" si="133"/>
        <v xml:space="preserve"> </v>
      </c>
      <c r="L1274" s="59" t="str">
        <f t="shared" si="134"/>
        <v xml:space="preserve"> </v>
      </c>
    </row>
    <row r="1275" spans="1:27" x14ac:dyDescent="0.35">
      <c r="A1275" s="2" t="s">
        <v>1337</v>
      </c>
      <c r="B1275" s="3"/>
      <c r="C1275" s="58">
        <f t="shared" si="129"/>
        <v>0</v>
      </c>
      <c r="D1275" s="3"/>
      <c r="E1275" s="58">
        <f t="shared" si="130"/>
        <v>0</v>
      </c>
      <c r="F1275" s="43"/>
      <c r="G1275" s="4"/>
      <c r="H1275" s="43"/>
      <c r="I1275" s="61" t="str">
        <f t="shared" si="131"/>
        <v xml:space="preserve"> </v>
      </c>
      <c r="J1275" s="61" t="str">
        <f t="shared" si="132"/>
        <v xml:space="preserve"> </v>
      </c>
      <c r="K1275" s="59" t="str">
        <f t="shared" si="133"/>
        <v xml:space="preserve"> </v>
      </c>
      <c r="L1275" s="59" t="str">
        <f t="shared" si="134"/>
        <v xml:space="preserve"> </v>
      </c>
    </row>
    <row r="1276" spans="1:27" x14ac:dyDescent="0.35">
      <c r="A1276" s="2" t="s">
        <v>1338</v>
      </c>
      <c r="B1276" s="3"/>
      <c r="C1276" s="58">
        <f t="shared" si="129"/>
        <v>0</v>
      </c>
      <c r="D1276" s="3"/>
      <c r="E1276" s="58">
        <f t="shared" si="130"/>
        <v>0</v>
      </c>
      <c r="F1276" s="43"/>
      <c r="G1276" s="4"/>
      <c r="H1276" s="43"/>
      <c r="I1276" s="61" t="str">
        <f t="shared" si="131"/>
        <v xml:space="preserve"> </v>
      </c>
      <c r="J1276" s="61" t="str">
        <f t="shared" si="132"/>
        <v xml:space="preserve"> </v>
      </c>
      <c r="K1276" s="59" t="str">
        <f t="shared" si="133"/>
        <v xml:space="preserve"> </v>
      </c>
      <c r="L1276" s="59" t="str">
        <f t="shared" si="134"/>
        <v xml:space="preserve"> </v>
      </c>
    </row>
    <row r="1277" spans="1:27" x14ac:dyDescent="0.35">
      <c r="A1277" s="2" t="s">
        <v>1339</v>
      </c>
      <c r="B1277" s="3"/>
      <c r="C1277" s="58">
        <f t="shared" si="129"/>
        <v>0</v>
      </c>
      <c r="D1277" s="3"/>
      <c r="E1277" s="58">
        <f t="shared" si="130"/>
        <v>0</v>
      </c>
      <c r="F1277" s="43"/>
      <c r="G1277" s="4"/>
      <c r="H1277" s="43"/>
      <c r="I1277" s="61" t="str">
        <f t="shared" si="131"/>
        <v xml:space="preserve"> </v>
      </c>
      <c r="J1277" s="61" t="str">
        <f t="shared" si="132"/>
        <v xml:space="preserve"> </v>
      </c>
      <c r="K1277" s="59" t="str">
        <f t="shared" si="133"/>
        <v xml:space="preserve"> </v>
      </c>
      <c r="L1277" s="59" t="str">
        <f t="shared" si="134"/>
        <v xml:space="preserve"> </v>
      </c>
    </row>
    <row r="1278" spans="1:27" x14ac:dyDescent="0.35">
      <c r="A1278" s="2" t="s">
        <v>1340</v>
      </c>
      <c r="B1278" s="3"/>
      <c r="C1278" s="58">
        <f t="shared" si="129"/>
        <v>0</v>
      </c>
      <c r="D1278" s="3"/>
      <c r="E1278" s="58">
        <f t="shared" si="130"/>
        <v>0</v>
      </c>
      <c r="F1278" s="43"/>
      <c r="G1278" s="4"/>
      <c r="H1278" s="43"/>
      <c r="I1278" s="61" t="str">
        <f t="shared" si="131"/>
        <v xml:space="preserve"> </v>
      </c>
      <c r="J1278" s="61" t="str">
        <f t="shared" si="132"/>
        <v xml:space="preserve"> </v>
      </c>
      <c r="K1278" s="59" t="str">
        <f t="shared" si="133"/>
        <v xml:space="preserve"> </v>
      </c>
      <c r="L1278" s="59" t="str">
        <f t="shared" si="134"/>
        <v xml:space="preserve"> </v>
      </c>
    </row>
    <row r="1279" spans="1:27" x14ac:dyDescent="0.35">
      <c r="A1279" s="2" t="s">
        <v>1341</v>
      </c>
      <c r="B1279" s="3"/>
      <c r="C1279" s="58">
        <f t="shared" si="129"/>
        <v>0</v>
      </c>
      <c r="D1279" s="3"/>
      <c r="E1279" s="58">
        <f t="shared" si="130"/>
        <v>0</v>
      </c>
      <c r="F1279" s="43"/>
      <c r="G1279" s="4"/>
      <c r="H1279" s="43"/>
      <c r="I1279" s="61" t="str">
        <f t="shared" si="131"/>
        <v xml:space="preserve"> </v>
      </c>
      <c r="J1279" s="61" t="str">
        <f t="shared" si="132"/>
        <v xml:space="preserve"> </v>
      </c>
      <c r="K1279" s="59" t="str">
        <f t="shared" si="133"/>
        <v xml:space="preserve"> </v>
      </c>
      <c r="L1279" s="59" t="str">
        <f t="shared" si="134"/>
        <v xml:space="preserve"> </v>
      </c>
    </row>
    <row r="1280" spans="1:27" x14ac:dyDescent="0.35">
      <c r="A1280" s="2" t="s">
        <v>1342</v>
      </c>
      <c r="B1280" s="3"/>
      <c r="C1280" s="58">
        <f t="shared" si="129"/>
        <v>0</v>
      </c>
      <c r="D1280" s="3"/>
      <c r="E1280" s="58">
        <f t="shared" si="130"/>
        <v>0</v>
      </c>
      <c r="F1280" s="43"/>
      <c r="G1280" s="4"/>
      <c r="H1280" s="43"/>
      <c r="I1280" s="61" t="str">
        <f t="shared" si="131"/>
        <v xml:space="preserve"> </v>
      </c>
      <c r="J1280" s="61" t="str">
        <f t="shared" si="132"/>
        <v xml:space="preserve"> </v>
      </c>
      <c r="K1280" s="59" t="str">
        <f t="shared" si="133"/>
        <v xml:space="preserve"> </v>
      </c>
      <c r="L1280" s="59" t="str">
        <f t="shared" si="134"/>
        <v xml:space="preserve"> </v>
      </c>
    </row>
    <row r="1281" spans="1:12" x14ac:dyDescent="0.35">
      <c r="A1281" s="2" t="s">
        <v>1343</v>
      </c>
      <c r="B1281" s="3"/>
      <c r="C1281" s="58">
        <f t="shared" si="129"/>
        <v>0</v>
      </c>
      <c r="D1281" s="3"/>
      <c r="E1281" s="58">
        <f t="shared" si="130"/>
        <v>0</v>
      </c>
      <c r="F1281" s="43"/>
      <c r="G1281" s="4"/>
      <c r="H1281" s="43"/>
      <c r="I1281" s="61" t="str">
        <f t="shared" si="131"/>
        <v xml:space="preserve"> </v>
      </c>
      <c r="J1281" s="61" t="str">
        <f t="shared" si="132"/>
        <v xml:space="preserve"> </v>
      </c>
      <c r="K1281" s="59" t="str">
        <f t="shared" si="133"/>
        <v xml:space="preserve"> </v>
      </c>
      <c r="L1281" s="59" t="str">
        <f t="shared" si="134"/>
        <v xml:space="preserve"> </v>
      </c>
    </row>
    <row r="1282" spans="1:12" x14ac:dyDescent="0.35">
      <c r="A1282" s="2" t="s">
        <v>1344</v>
      </c>
      <c r="B1282" s="3"/>
      <c r="C1282" s="58">
        <f t="shared" si="129"/>
        <v>0</v>
      </c>
      <c r="D1282" s="3"/>
      <c r="E1282" s="58">
        <f t="shared" si="130"/>
        <v>0</v>
      </c>
      <c r="F1282" s="43"/>
      <c r="G1282" s="4"/>
      <c r="H1282" s="43"/>
      <c r="I1282" s="61" t="str">
        <f t="shared" si="131"/>
        <v xml:space="preserve"> </v>
      </c>
      <c r="J1282" s="61" t="str">
        <f t="shared" si="132"/>
        <v xml:space="preserve"> </v>
      </c>
      <c r="K1282" s="59" t="str">
        <f t="shared" si="133"/>
        <v xml:space="preserve"> </v>
      </c>
      <c r="L1282" s="59" t="str">
        <f t="shared" si="134"/>
        <v xml:space="preserve"> </v>
      </c>
    </row>
    <row r="1283" spans="1:12" x14ac:dyDescent="0.35">
      <c r="A1283" s="2" t="s">
        <v>1345</v>
      </c>
      <c r="B1283" s="3"/>
      <c r="C1283" s="58">
        <f t="shared" si="129"/>
        <v>0</v>
      </c>
      <c r="D1283" s="3"/>
      <c r="E1283" s="58">
        <f t="shared" si="130"/>
        <v>0</v>
      </c>
      <c r="F1283" s="43"/>
      <c r="G1283" s="4"/>
      <c r="H1283" s="43"/>
      <c r="I1283" s="61" t="str">
        <f t="shared" si="131"/>
        <v xml:space="preserve"> </v>
      </c>
      <c r="J1283" s="61" t="str">
        <f t="shared" si="132"/>
        <v xml:space="preserve"> </v>
      </c>
      <c r="K1283" s="59" t="str">
        <f t="shared" si="133"/>
        <v xml:space="preserve"> </v>
      </c>
      <c r="L1283" s="59" t="str">
        <f t="shared" si="134"/>
        <v xml:space="preserve"> </v>
      </c>
    </row>
    <row r="1284" spans="1:12" x14ac:dyDescent="0.35">
      <c r="A1284" s="2" t="s">
        <v>1346</v>
      </c>
      <c r="B1284" s="3"/>
      <c r="C1284" s="58">
        <f t="shared" si="129"/>
        <v>0</v>
      </c>
      <c r="D1284" s="3"/>
      <c r="E1284" s="58">
        <f t="shared" si="130"/>
        <v>0</v>
      </c>
      <c r="F1284" s="43"/>
      <c r="G1284" s="4"/>
      <c r="H1284" s="43"/>
      <c r="I1284" s="61" t="str">
        <f t="shared" si="131"/>
        <v xml:space="preserve"> </v>
      </c>
      <c r="J1284" s="61" t="str">
        <f t="shared" si="132"/>
        <v xml:space="preserve"> </v>
      </c>
      <c r="K1284" s="59" t="str">
        <f t="shared" si="133"/>
        <v xml:space="preserve"> </v>
      </c>
      <c r="L1284" s="59" t="str">
        <f t="shared" si="134"/>
        <v xml:space="preserve"> </v>
      </c>
    </row>
    <row r="1285" spans="1:12" x14ac:dyDescent="0.35">
      <c r="A1285" s="2" t="s">
        <v>1347</v>
      </c>
      <c r="B1285" s="3"/>
      <c r="C1285" s="58">
        <f t="shared" si="129"/>
        <v>0</v>
      </c>
      <c r="D1285" s="3"/>
      <c r="E1285" s="58">
        <f t="shared" si="130"/>
        <v>0</v>
      </c>
      <c r="F1285" s="43"/>
      <c r="G1285" s="4"/>
      <c r="H1285" s="43"/>
      <c r="I1285" s="61" t="str">
        <f t="shared" si="131"/>
        <v xml:space="preserve"> </v>
      </c>
      <c r="J1285" s="61" t="str">
        <f t="shared" si="132"/>
        <v xml:space="preserve"> </v>
      </c>
      <c r="K1285" s="59" t="str">
        <f t="shared" si="133"/>
        <v xml:space="preserve"> </v>
      </c>
      <c r="L1285" s="59" t="str">
        <f t="shared" si="134"/>
        <v xml:space="preserve"> </v>
      </c>
    </row>
    <row r="1286" spans="1:12" x14ac:dyDescent="0.35">
      <c r="A1286" s="2" t="s">
        <v>1348</v>
      </c>
      <c r="B1286" s="3"/>
      <c r="C1286" s="58">
        <f t="shared" si="129"/>
        <v>0</v>
      </c>
      <c r="D1286" s="3"/>
      <c r="E1286" s="58">
        <f t="shared" si="130"/>
        <v>0</v>
      </c>
      <c r="F1286" s="43"/>
      <c r="G1286" s="4"/>
      <c r="H1286" s="43"/>
      <c r="I1286" s="61" t="str">
        <f t="shared" si="131"/>
        <v xml:space="preserve"> </v>
      </c>
      <c r="J1286" s="61" t="str">
        <f t="shared" si="132"/>
        <v xml:space="preserve"> </v>
      </c>
      <c r="K1286" s="59" t="str">
        <f t="shared" si="133"/>
        <v xml:space="preserve"> </v>
      </c>
      <c r="L1286" s="59" t="str">
        <f t="shared" si="134"/>
        <v xml:space="preserve"> </v>
      </c>
    </row>
    <row r="1287" spans="1:12" x14ac:dyDescent="0.35">
      <c r="A1287" s="2" t="s">
        <v>1349</v>
      </c>
      <c r="B1287" s="3"/>
      <c r="C1287" s="58">
        <f t="shared" si="129"/>
        <v>0</v>
      </c>
      <c r="D1287" s="3"/>
      <c r="E1287" s="58">
        <f t="shared" si="130"/>
        <v>0</v>
      </c>
      <c r="F1287" s="43"/>
      <c r="G1287" s="4"/>
      <c r="H1287" s="43"/>
      <c r="I1287" s="61" t="str">
        <f t="shared" si="131"/>
        <v xml:space="preserve"> </v>
      </c>
      <c r="J1287" s="61" t="str">
        <f t="shared" si="132"/>
        <v xml:space="preserve"> </v>
      </c>
      <c r="K1287" s="59" t="str">
        <f t="shared" si="133"/>
        <v xml:space="preserve"> </v>
      </c>
      <c r="L1287" s="59" t="str">
        <f t="shared" si="134"/>
        <v xml:space="preserve"> </v>
      </c>
    </row>
    <row r="1288" spans="1:12" x14ac:dyDescent="0.35">
      <c r="A1288" s="2" t="s">
        <v>1350</v>
      </c>
      <c r="B1288" s="3"/>
      <c r="C1288" s="58">
        <f t="shared" si="129"/>
        <v>0</v>
      </c>
      <c r="D1288" s="3"/>
      <c r="E1288" s="58">
        <f t="shared" si="130"/>
        <v>0</v>
      </c>
      <c r="F1288" s="43"/>
      <c r="G1288" s="4"/>
      <c r="H1288" s="43"/>
      <c r="I1288" s="61" t="str">
        <f t="shared" si="131"/>
        <v xml:space="preserve"> </v>
      </c>
      <c r="J1288" s="61" t="str">
        <f t="shared" si="132"/>
        <v xml:space="preserve"> </v>
      </c>
      <c r="K1288" s="59" t="str">
        <f t="shared" si="133"/>
        <v xml:space="preserve"> </v>
      </c>
      <c r="L1288" s="59" t="str">
        <f t="shared" si="134"/>
        <v xml:space="preserve"> </v>
      </c>
    </row>
    <row r="1289" spans="1:12" x14ac:dyDescent="0.35">
      <c r="A1289" s="2" t="s">
        <v>1351</v>
      </c>
      <c r="B1289" s="3"/>
      <c r="C1289" s="58">
        <f t="shared" si="129"/>
        <v>0</v>
      </c>
      <c r="D1289" s="3"/>
      <c r="E1289" s="58">
        <f t="shared" si="130"/>
        <v>0</v>
      </c>
      <c r="F1289" s="43"/>
      <c r="G1289" s="4"/>
      <c r="H1289" s="43"/>
      <c r="I1289" s="61" t="str">
        <f t="shared" si="131"/>
        <v xml:space="preserve"> </v>
      </c>
      <c r="J1289" s="61" t="str">
        <f t="shared" si="132"/>
        <v xml:space="preserve"> </v>
      </c>
      <c r="K1289" s="59" t="str">
        <f t="shared" si="133"/>
        <v xml:space="preserve"> </v>
      </c>
      <c r="L1289" s="59" t="str">
        <f t="shared" si="134"/>
        <v xml:space="preserve"> </v>
      </c>
    </row>
    <row r="1290" spans="1:12" x14ac:dyDescent="0.35">
      <c r="A1290" s="2" t="s">
        <v>1352</v>
      </c>
      <c r="B1290" s="3"/>
      <c r="C1290" s="58">
        <f t="shared" ref="C1290:C1353" si="135">IF($P$17=1,CONVERT(B1290,"lbm","kg"),B1290)</f>
        <v>0</v>
      </c>
      <c r="D1290" s="3"/>
      <c r="E1290" s="58">
        <f t="shared" ref="E1290:E1353" si="136">IF($P$17=1,CONVERT(D1290,"lbm","kg"),D1290)</f>
        <v>0</v>
      </c>
      <c r="F1290" s="43"/>
      <c r="G1290" s="4"/>
      <c r="H1290" s="43"/>
      <c r="I1290" s="61" t="str">
        <f t="shared" si="131"/>
        <v xml:space="preserve"> </v>
      </c>
      <c r="J1290" s="61" t="str">
        <f t="shared" si="132"/>
        <v xml:space="preserve"> </v>
      </c>
      <c r="K1290" s="59" t="str">
        <f t="shared" si="133"/>
        <v xml:space="preserve"> </v>
      </c>
      <c r="L1290" s="59" t="str">
        <f t="shared" si="134"/>
        <v xml:space="preserve"> </v>
      </c>
    </row>
    <row r="1291" spans="1:12" x14ac:dyDescent="0.35">
      <c r="A1291" s="2" t="s">
        <v>1353</v>
      </c>
      <c r="B1291" s="3"/>
      <c r="C1291" s="58">
        <f t="shared" si="135"/>
        <v>0</v>
      </c>
      <c r="D1291" s="3"/>
      <c r="E1291" s="58">
        <f t="shared" si="136"/>
        <v>0</v>
      </c>
      <c r="F1291" s="43"/>
      <c r="G1291" s="4"/>
      <c r="H1291" s="43"/>
      <c r="I1291" s="61" t="str">
        <f t="shared" ref="I1291:I1354" si="137">IF(F1291&gt;0,(((E1291-C1291)*F1291)+(($P$12-E1291)/(VLOOKUP(E1291,$S$10:$U$182,2)))*(VLOOKUP(E1291,$S$10:$U$182,3))+((C1291-$P$11)/(VLOOKUP(C1291,$S$10:$U$182,2)))*(VLOOKUP(C1291,$S$10:$U$182,3)))/($P$12-$P$11)," ")</f>
        <v xml:space="preserve"> </v>
      </c>
      <c r="J1291" s="61" t="str">
        <f t="shared" ref="J1291:J1354" si="138">IF(G1291&gt;0,IF(B1291=0," ",(I1291/(1+(G1291*$B$7))))," ")</f>
        <v xml:space="preserve"> </v>
      </c>
      <c r="K1291" s="59" t="str">
        <f t="shared" ref="K1291:K1354" si="139">IF(H1291&gt;0,IF(B1291&gt;1,(I1291*H1291)," ")," ")</f>
        <v xml:space="preserve"> </v>
      </c>
      <c r="L1291" s="59" t="str">
        <f t="shared" ref="L1291:L1354" si="140">IF(G1291=0," ",IF(H1291=0," ",IF(G1291&gt;0,IF(B1291&gt;1,(J1291*H1291)," ")," ")))</f>
        <v xml:space="preserve"> </v>
      </c>
    </row>
    <row r="1292" spans="1:12" x14ac:dyDescent="0.35">
      <c r="A1292" s="2" t="s">
        <v>1354</v>
      </c>
      <c r="B1292" s="3"/>
      <c r="C1292" s="58">
        <f t="shared" si="135"/>
        <v>0</v>
      </c>
      <c r="D1292" s="3"/>
      <c r="E1292" s="58">
        <f t="shared" si="136"/>
        <v>0</v>
      </c>
      <c r="F1292" s="43"/>
      <c r="G1292" s="4"/>
      <c r="H1292" s="43"/>
      <c r="I1292" s="61" t="str">
        <f t="shared" si="137"/>
        <v xml:space="preserve"> </v>
      </c>
      <c r="J1292" s="61" t="str">
        <f t="shared" si="138"/>
        <v xml:space="preserve"> </v>
      </c>
      <c r="K1292" s="59" t="str">
        <f t="shared" si="139"/>
        <v xml:space="preserve"> </v>
      </c>
      <c r="L1292" s="59" t="str">
        <f t="shared" si="140"/>
        <v xml:space="preserve"> </v>
      </c>
    </row>
    <row r="1293" spans="1:12" x14ac:dyDescent="0.35">
      <c r="A1293" s="2" t="s">
        <v>1355</v>
      </c>
      <c r="B1293" s="3"/>
      <c r="C1293" s="58">
        <f t="shared" si="135"/>
        <v>0</v>
      </c>
      <c r="D1293" s="3"/>
      <c r="E1293" s="58">
        <f t="shared" si="136"/>
        <v>0</v>
      </c>
      <c r="F1293" s="43"/>
      <c r="G1293" s="4"/>
      <c r="H1293" s="43"/>
      <c r="I1293" s="61" t="str">
        <f t="shared" si="137"/>
        <v xml:space="preserve"> </v>
      </c>
      <c r="J1293" s="61" t="str">
        <f t="shared" si="138"/>
        <v xml:space="preserve"> </v>
      </c>
      <c r="K1293" s="59" t="str">
        <f t="shared" si="139"/>
        <v xml:space="preserve"> </v>
      </c>
      <c r="L1293" s="59" t="str">
        <f t="shared" si="140"/>
        <v xml:space="preserve"> </v>
      </c>
    </row>
    <row r="1294" spans="1:12" x14ac:dyDescent="0.35">
      <c r="A1294" s="2" t="s">
        <v>1356</v>
      </c>
      <c r="B1294" s="3"/>
      <c r="C1294" s="58">
        <f t="shared" si="135"/>
        <v>0</v>
      </c>
      <c r="D1294" s="3"/>
      <c r="E1294" s="58">
        <f t="shared" si="136"/>
        <v>0</v>
      </c>
      <c r="F1294" s="43"/>
      <c r="G1294" s="4"/>
      <c r="H1294" s="43"/>
      <c r="I1294" s="61" t="str">
        <f t="shared" si="137"/>
        <v xml:space="preserve"> </v>
      </c>
      <c r="J1294" s="61" t="str">
        <f t="shared" si="138"/>
        <v xml:space="preserve"> </v>
      </c>
      <c r="K1294" s="59" t="str">
        <f t="shared" si="139"/>
        <v xml:space="preserve"> </v>
      </c>
      <c r="L1294" s="59" t="str">
        <f t="shared" si="140"/>
        <v xml:space="preserve"> </v>
      </c>
    </row>
    <row r="1295" spans="1:12" x14ac:dyDescent="0.35">
      <c r="A1295" s="2" t="s">
        <v>1357</v>
      </c>
      <c r="B1295" s="3"/>
      <c r="C1295" s="58">
        <f t="shared" si="135"/>
        <v>0</v>
      </c>
      <c r="D1295" s="3"/>
      <c r="E1295" s="58">
        <f t="shared" si="136"/>
        <v>0</v>
      </c>
      <c r="F1295" s="43"/>
      <c r="G1295" s="4"/>
      <c r="H1295" s="43"/>
      <c r="I1295" s="61" t="str">
        <f t="shared" si="137"/>
        <v xml:space="preserve"> </v>
      </c>
      <c r="J1295" s="61" t="str">
        <f t="shared" si="138"/>
        <v xml:space="preserve"> </v>
      </c>
      <c r="K1295" s="59" t="str">
        <f t="shared" si="139"/>
        <v xml:space="preserve"> </v>
      </c>
      <c r="L1295" s="59" t="str">
        <f t="shared" si="140"/>
        <v xml:space="preserve"> </v>
      </c>
    </row>
    <row r="1296" spans="1:12" x14ac:dyDescent="0.35">
      <c r="A1296" s="2" t="s">
        <v>1358</v>
      </c>
      <c r="B1296" s="3"/>
      <c r="C1296" s="58">
        <f t="shared" si="135"/>
        <v>0</v>
      </c>
      <c r="D1296" s="3"/>
      <c r="E1296" s="58">
        <f t="shared" si="136"/>
        <v>0</v>
      </c>
      <c r="F1296" s="43"/>
      <c r="G1296" s="4"/>
      <c r="H1296" s="43"/>
      <c r="I1296" s="61" t="str">
        <f t="shared" si="137"/>
        <v xml:space="preserve"> </v>
      </c>
      <c r="J1296" s="61" t="str">
        <f t="shared" si="138"/>
        <v xml:space="preserve"> </v>
      </c>
      <c r="K1296" s="59" t="str">
        <f t="shared" si="139"/>
        <v xml:space="preserve"> </v>
      </c>
      <c r="L1296" s="59" t="str">
        <f t="shared" si="140"/>
        <v xml:space="preserve"> </v>
      </c>
    </row>
    <row r="1297" spans="1:12" x14ac:dyDescent="0.35">
      <c r="A1297" s="2" t="s">
        <v>1359</v>
      </c>
      <c r="B1297" s="3"/>
      <c r="C1297" s="58">
        <f t="shared" si="135"/>
        <v>0</v>
      </c>
      <c r="D1297" s="3"/>
      <c r="E1297" s="58">
        <f t="shared" si="136"/>
        <v>0</v>
      </c>
      <c r="F1297" s="43"/>
      <c r="G1297" s="4"/>
      <c r="H1297" s="43"/>
      <c r="I1297" s="61" t="str">
        <f t="shared" si="137"/>
        <v xml:space="preserve"> </v>
      </c>
      <c r="J1297" s="61" t="str">
        <f t="shared" si="138"/>
        <v xml:space="preserve"> </v>
      </c>
      <c r="K1297" s="59" t="str">
        <f t="shared" si="139"/>
        <v xml:space="preserve"> </v>
      </c>
      <c r="L1297" s="59" t="str">
        <f t="shared" si="140"/>
        <v xml:space="preserve"> </v>
      </c>
    </row>
    <row r="1298" spans="1:12" x14ac:dyDescent="0.35">
      <c r="A1298" s="2" t="s">
        <v>1360</v>
      </c>
      <c r="B1298" s="3"/>
      <c r="C1298" s="58">
        <f t="shared" si="135"/>
        <v>0</v>
      </c>
      <c r="D1298" s="3"/>
      <c r="E1298" s="58">
        <f t="shared" si="136"/>
        <v>0</v>
      </c>
      <c r="F1298" s="43"/>
      <c r="G1298" s="4"/>
      <c r="H1298" s="43"/>
      <c r="I1298" s="61" t="str">
        <f t="shared" si="137"/>
        <v xml:space="preserve"> </v>
      </c>
      <c r="J1298" s="61" t="str">
        <f t="shared" si="138"/>
        <v xml:space="preserve"> </v>
      </c>
      <c r="K1298" s="59" t="str">
        <f t="shared" si="139"/>
        <v xml:space="preserve"> </v>
      </c>
      <c r="L1298" s="59" t="str">
        <f t="shared" si="140"/>
        <v xml:space="preserve"> </v>
      </c>
    </row>
    <row r="1299" spans="1:12" x14ac:dyDescent="0.35">
      <c r="A1299" s="2" t="s">
        <v>1361</v>
      </c>
      <c r="B1299" s="3"/>
      <c r="C1299" s="58">
        <f t="shared" si="135"/>
        <v>0</v>
      </c>
      <c r="D1299" s="3"/>
      <c r="E1299" s="58">
        <f t="shared" si="136"/>
        <v>0</v>
      </c>
      <c r="F1299" s="43"/>
      <c r="G1299" s="4"/>
      <c r="H1299" s="43"/>
      <c r="I1299" s="61" t="str">
        <f t="shared" si="137"/>
        <v xml:space="preserve"> </v>
      </c>
      <c r="J1299" s="61" t="str">
        <f t="shared" si="138"/>
        <v xml:space="preserve"> </v>
      </c>
      <c r="K1299" s="59" t="str">
        <f t="shared" si="139"/>
        <v xml:space="preserve"> </v>
      </c>
      <c r="L1299" s="59" t="str">
        <f t="shared" si="140"/>
        <v xml:space="preserve"> </v>
      </c>
    </row>
    <row r="1300" spans="1:12" x14ac:dyDescent="0.35">
      <c r="A1300" s="2" t="s">
        <v>1362</v>
      </c>
      <c r="B1300" s="3"/>
      <c r="C1300" s="58">
        <f t="shared" si="135"/>
        <v>0</v>
      </c>
      <c r="D1300" s="3"/>
      <c r="E1300" s="58">
        <f t="shared" si="136"/>
        <v>0</v>
      </c>
      <c r="F1300" s="43"/>
      <c r="G1300" s="4"/>
      <c r="H1300" s="43"/>
      <c r="I1300" s="61" t="str">
        <f t="shared" si="137"/>
        <v xml:space="preserve"> </v>
      </c>
      <c r="J1300" s="61" t="str">
        <f t="shared" si="138"/>
        <v xml:space="preserve"> </v>
      </c>
      <c r="K1300" s="59" t="str">
        <f t="shared" si="139"/>
        <v xml:space="preserve"> </v>
      </c>
      <c r="L1300" s="59" t="str">
        <f t="shared" si="140"/>
        <v xml:space="preserve"> </v>
      </c>
    </row>
    <row r="1301" spans="1:12" x14ac:dyDescent="0.35">
      <c r="A1301" s="2" t="s">
        <v>1363</v>
      </c>
      <c r="B1301" s="3"/>
      <c r="C1301" s="58">
        <f t="shared" si="135"/>
        <v>0</v>
      </c>
      <c r="D1301" s="3"/>
      <c r="E1301" s="58">
        <f t="shared" si="136"/>
        <v>0</v>
      </c>
      <c r="F1301" s="43"/>
      <c r="G1301" s="4"/>
      <c r="H1301" s="43"/>
      <c r="I1301" s="61" t="str">
        <f t="shared" si="137"/>
        <v xml:space="preserve"> </v>
      </c>
      <c r="J1301" s="61" t="str">
        <f t="shared" si="138"/>
        <v xml:space="preserve"> </v>
      </c>
      <c r="K1301" s="59" t="str">
        <f t="shared" si="139"/>
        <v xml:space="preserve"> </v>
      </c>
      <c r="L1301" s="59" t="str">
        <f t="shared" si="140"/>
        <v xml:space="preserve"> </v>
      </c>
    </row>
    <row r="1302" spans="1:12" x14ac:dyDescent="0.35">
      <c r="A1302" s="2" t="s">
        <v>1364</v>
      </c>
      <c r="B1302" s="3"/>
      <c r="C1302" s="58">
        <f t="shared" si="135"/>
        <v>0</v>
      </c>
      <c r="D1302" s="3"/>
      <c r="E1302" s="58">
        <f t="shared" si="136"/>
        <v>0</v>
      </c>
      <c r="F1302" s="43"/>
      <c r="G1302" s="4"/>
      <c r="H1302" s="43"/>
      <c r="I1302" s="61" t="str">
        <f t="shared" si="137"/>
        <v xml:space="preserve"> </v>
      </c>
      <c r="J1302" s="61" t="str">
        <f t="shared" si="138"/>
        <v xml:space="preserve"> </v>
      </c>
      <c r="K1302" s="59" t="str">
        <f t="shared" si="139"/>
        <v xml:space="preserve"> </v>
      </c>
      <c r="L1302" s="59" t="str">
        <f t="shared" si="140"/>
        <v xml:space="preserve"> </v>
      </c>
    </row>
    <row r="1303" spans="1:12" x14ac:dyDescent="0.35">
      <c r="A1303" s="2" t="s">
        <v>1365</v>
      </c>
      <c r="B1303" s="3"/>
      <c r="C1303" s="58">
        <f t="shared" si="135"/>
        <v>0</v>
      </c>
      <c r="D1303" s="3"/>
      <c r="E1303" s="58">
        <f t="shared" si="136"/>
        <v>0</v>
      </c>
      <c r="F1303" s="43"/>
      <c r="G1303" s="4"/>
      <c r="H1303" s="43"/>
      <c r="I1303" s="61" t="str">
        <f t="shared" si="137"/>
        <v xml:space="preserve"> </v>
      </c>
      <c r="J1303" s="61" t="str">
        <f t="shared" si="138"/>
        <v xml:space="preserve"> </v>
      </c>
      <c r="K1303" s="59" t="str">
        <f t="shared" si="139"/>
        <v xml:space="preserve"> </v>
      </c>
      <c r="L1303" s="59" t="str">
        <f t="shared" si="140"/>
        <v xml:space="preserve"> </v>
      </c>
    </row>
    <row r="1304" spans="1:12" x14ac:dyDescent="0.35">
      <c r="A1304" s="2" t="s">
        <v>1366</v>
      </c>
      <c r="B1304" s="3"/>
      <c r="C1304" s="58">
        <f t="shared" si="135"/>
        <v>0</v>
      </c>
      <c r="D1304" s="3"/>
      <c r="E1304" s="58">
        <f t="shared" si="136"/>
        <v>0</v>
      </c>
      <c r="F1304" s="43"/>
      <c r="G1304" s="4"/>
      <c r="H1304" s="43"/>
      <c r="I1304" s="61" t="str">
        <f t="shared" si="137"/>
        <v xml:space="preserve"> </v>
      </c>
      <c r="J1304" s="61" t="str">
        <f t="shared" si="138"/>
        <v xml:space="preserve"> </v>
      </c>
      <c r="K1304" s="59" t="str">
        <f t="shared" si="139"/>
        <v xml:space="preserve"> </v>
      </c>
      <c r="L1304" s="59" t="str">
        <f t="shared" si="140"/>
        <v xml:space="preserve"> </v>
      </c>
    </row>
    <row r="1305" spans="1:12" x14ac:dyDescent="0.35">
      <c r="A1305" s="2" t="s">
        <v>1367</v>
      </c>
      <c r="B1305" s="3"/>
      <c r="C1305" s="58">
        <f t="shared" si="135"/>
        <v>0</v>
      </c>
      <c r="D1305" s="3"/>
      <c r="E1305" s="58">
        <f t="shared" si="136"/>
        <v>0</v>
      </c>
      <c r="F1305" s="43"/>
      <c r="G1305" s="4"/>
      <c r="H1305" s="43"/>
      <c r="I1305" s="61" t="str">
        <f t="shared" si="137"/>
        <v xml:space="preserve"> </v>
      </c>
      <c r="J1305" s="61" t="str">
        <f t="shared" si="138"/>
        <v xml:space="preserve"> </v>
      </c>
      <c r="K1305" s="59" t="str">
        <f t="shared" si="139"/>
        <v xml:space="preserve"> </v>
      </c>
      <c r="L1305" s="59" t="str">
        <f t="shared" si="140"/>
        <v xml:space="preserve"> </v>
      </c>
    </row>
    <row r="1306" spans="1:12" x14ac:dyDescent="0.35">
      <c r="A1306" s="2" t="s">
        <v>1368</v>
      </c>
      <c r="B1306" s="3"/>
      <c r="C1306" s="58">
        <f t="shared" si="135"/>
        <v>0</v>
      </c>
      <c r="D1306" s="3"/>
      <c r="E1306" s="58">
        <f t="shared" si="136"/>
        <v>0</v>
      </c>
      <c r="F1306" s="43"/>
      <c r="G1306" s="4"/>
      <c r="H1306" s="43"/>
      <c r="I1306" s="61" t="str">
        <f t="shared" si="137"/>
        <v xml:space="preserve"> </v>
      </c>
      <c r="J1306" s="61" t="str">
        <f t="shared" si="138"/>
        <v xml:space="preserve"> </v>
      </c>
      <c r="K1306" s="59" t="str">
        <f t="shared" si="139"/>
        <v xml:space="preserve"> </v>
      </c>
      <c r="L1306" s="59" t="str">
        <f t="shared" si="140"/>
        <v xml:space="preserve"> </v>
      </c>
    </row>
    <row r="1307" spans="1:12" x14ac:dyDescent="0.35">
      <c r="A1307" s="2" t="s">
        <v>1369</v>
      </c>
      <c r="B1307" s="3"/>
      <c r="C1307" s="58">
        <f t="shared" si="135"/>
        <v>0</v>
      </c>
      <c r="D1307" s="3"/>
      <c r="E1307" s="58">
        <f t="shared" si="136"/>
        <v>0</v>
      </c>
      <c r="F1307" s="43"/>
      <c r="G1307" s="4"/>
      <c r="H1307" s="43"/>
      <c r="I1307" s="61" t="str">
        <f t="shared" si="137"/>
        <v xml:space="preserve"> </v>
      </c>
      <c r="J1307" s="61" t="str">
        <f t="shared" si="138"/>
        <v xml:space="preserve"> </v>
      </c>
      <c r="K1307" s="59" t="str">
        <f t="shared" si="139"/>
        <v xml:space="preserve"> </v>
      </c>
      <c r="L1307" s="59" t="str">
        <f t="shared" si="140"/>
        <v xml:space="preserve"> </v>
      </c>
    </row>
    <row r="1308" spans="1:12" x14ac:dyDescent="0.35">
      <c r="A1308" s="2" t="s">
        <v>1370</v>
      </c>
      <c r="B1308" s="3"/>
      <c r="C1308" s="58">
        <f t="shared" si="135"/>
        <v>0</v>
      </c>
      <c r="D1308" s="3"/>
      <c r="E1308" s="58">
        <f t="shared" si="136"/>
        <v>0</v>
      </c>
      <c r="F1308" s="43"/>
      <c r="G1308" s="4"/>
      <c r="H1308" s="43"/>
      <c r="I1308" s="61" t="str">
        <f t="shared" si="137"/>
        <v xml:space="preserve"> </v>
      </c>
      <c r="J1308" s="61" t="str">
        <f t="shared" si="138"/>
        <v xml:space="preserve"> </v>
      </c>
      <c r="K1308" s="59" t="str">
        <f t="shared" si="139"/>
        <v xml:space="preserve"> </v>
      </c>
      <c r="L1308" s="59" t="str">
        <f t="shared" si="140"/>
        <v xml:space="preserve"> </v>
      </c>
    </row>
    <row r="1309" spans="1:12" x14ac:dyDescent="0.35">
      <c r="A1309" s="2" t="s">
        <v>1371</v>
      </c>
      <c r="B1309" s="3"/>
      <c r="C1309" s="58">
        <f t="shared" si="135"/>
        <v>0</v>
      </c>
      <c r="D1309" s="3"/>
      <c r="E1309" s="58">
        <f t="shared" si="136"/>
        <v>0</v>
      </c>
      <c r="F1309" s="43"/>
      <c r="G1309" s="4"/>
      <c r="H1309" s="43"/>
      <c r="I1309" s="61" t="str">
        <f t="shared" si="137"/>
        <v xml:space="preserve"> </v>
      </c>
      <c r="J1309" s="61" t="str">
        <f t="shared" si="138"/>
        <v xml:space="preserve"> </v>
      </c>
      <c r="K1309" s="59" t="str">
        <f t="shared" si="139"/>
        <v xml:space="preserve"> </v>
      </c>
      <c r="L1309" s="59" t="str">
        <f t="shared" si="140"/>
        <v xml:space="preserve"> </v>
      </c>
    </row>
    <row r="1310" spans="1:12" x14ac:dyDescent="0.35">
      <c r="A1310" s="2" t="s">
        <v>1372</v>
      </c>
      <c r="B1310" s="3"/>
      <c r="C1310" s="58">
        <f t="shared" si="135"/>
        <v>0</v>
      </c>
      <c r="D1310" s="3"/>
      <c r="E1310" s="58">
        <f t="shared" si="136"/>
        <v>0</v>
      </c>
      <c r="F1310" s="43"/>
      <c r="G1310" s="4"/>
      <c r="H1310" s="43"/>
      <c r="I1310" s="61" t="str">
        <f t="shared" si="137"/>
        <v xml:space="preserve"> </v>
      </c>
      <c r="J1310" s="61" t="str">
        <f t="shared" si="138"/>
        <v xml:space="preserve"> </v>
      </c>
      <c r="K1310" s="59" t="str">
        <f t="shared" si="139"/>
        <v xml:space="preserve"> </v>
      </c>
      <c r="L1310" s="59" t="str">
        <f t="shared" si="140"/>
        <v xml:space="preserve"> </v>
      </c>
    </row>
    <row r="1311" spans="1:12" x14ac:dyDescent="0.35">
      <c r="A1311" s="2" t="s">
        <v>1373</v>
      </c>
      <c r="B1311" s="3"/>
      <c r="C1311" s="58">
        <f t="shared" si="135"/>
        <v>0</v>
      </c>
      <c r="D1311" s="3"/>
      <c r="E1311" s="58">
        <f t="shared" si="136"/>
        <v>0</v>
      </c>
      <c r="F1311" s="43"/>
      <c r="G1311" s="4"/>
      <c r="H1311" s="43"/>
      <c r="I1311" s="61" t="str">
        <f t="shared" si="137"/>
        <v xml:space="preserve"> </v>
      </c>
      <c r="J1311" s="61" t="str">
        <f t="shared" si="138"/>
        <v xml:space="preserve"> </v>
      </c>
      <c r="K1311" s="59" t="str">
        <f t="shared" si="139"/>
        <v xml:space="preserve"> </v>
      </c>
      <c r="L1311" s="59" t="str">
        <f t="shared" si="140"/>
        <v xml:space="preserve"> </v>
      </c>
    </row>
    <row r="1312" spans="1:12" x14ac:dyDescent="0.35">
      <c r="A1312" s="2" t="s">
        <v>1374</v>
      </c>
      <c r="B1312" s="3"/>
      <c r="C1312" s="58">
        <f t="shared" si="135"/>
        <v>0</v>
      </c>
      <c r="D1312" s="3"/>
      <c r="E1312" s="58">
        <f t="shared" si="136"/>
        <v>0</v>
      </c>
      <c r="F1312" s="43"/>
      <c r="G1312" s="4"/>
      <c r="H1312" s="43"/>
      <c r="I1312" s="61" t="str">
        <f t="shared" si="137"/>
        <v xml:space="preserve"> </v>
      </c>
      <c r="J1312" s="61" t="str">
        <f t="shared" si="138"/>
        <v xml:space="preserve"> </v>
      </c>
      <c r="K1312" s="59" t="str">
        <f t="shared" si="139"/>
        <v xml:space="preserve"> </v>
      </c>
      <c r="L1312" s="59" t="str">
        <f t="shared" si="140"/>
        <v xml:space="preserve"> </v>
      </c>
    </row>
    <row r="1313" spans="1:12" x14ac:dyDescent="0.35">
      <c r="A1313" s="2" t="s">
        <v>1375</v>
      </c>
      <c r="B1313" s="3"/>
      <c r="C1313" s="58">
        <f t="shared" si="135"/>
        <v>0</v>
      </c>
      <c r="D1313" s="3"/>
      <c r="E1313" s="58">
        <f t="shared" si="136"/>
        <v>0</v>
      </c>
      <c r="F1313" s="43"/>
      <c r="G1313" s="4"/>
      <c r="H1313" s="43"/>
      <c r="I1313" s="61" t="str">
        <f t="shared" si="137"/>
        <v xml:space="preserve"> </v>
      </c>
      <c r="J1313" s="61" t="str">
        <f t="shared" si="138"/>
        <v xml:space="preserve"> </v>
      </c>
      <c r="K1313" s="59" t="str">
        <f t="shared" si="139"/>
        <v xml:space="preserve"> </v>
      </c>
      <c r="L1313" s="59" t="str">
        <f t="shared" si="140"/>
        <v xml:space="preserve"> </v>
      </c>
    </row>
    <row r="1314" spans="1:12" x14ac:dyDescent="0.35">
      <c r="A1314" s="2" t="s">
        <v>1376</v>
      </c>
      <c r="B1314" s="3"/>
      <c r="C1314" s="58">
        <f t="shared" si="135"/>
        <v>0</v>
      </c>
      <c r="D1314" s="3"/>
      <c r="E1314" s="58">
        <f t="shared" si="136"/>
        <v>0</v>
      </c>
      <c r="F1314" s="43"/>
      <c r="G1314" s="4"/>
      <c r="H1314" s="43"/>
      <c r="I1314" s="61" t="str">
        <f t="shared" si="137"/>
        <v xml:space="preserve"> </v>
      </c>
      <c r="J1314" s="61" t="str">
        <f t="shared" si="138"/>
        <v xml:space="preserve"> </v>
      </c>
      <c r="K1314" s="59" t="str">
        <f t="shared" si="139"/>
        <v xml:space="preserve"> </v>
      </c>
      <c r="L1314" s="59" t="str">
        <f t="shared" si="140"/>
        <v xml:space="preserve"> </v>
      </c>
    </row>
    <row r="1315" spans="1:12" x14ac:dyDescent="0.35">
      <c r="A1315" s="2" t="s">
        <v>1377</v>
      </c>
      <c r="B1315" s="3"/>
      <c r="C1315" s="58">
        <f t="shared" si="135"/>
        <v>0</v>
      </c>
      <c r="D1315" s="3"/>
      <c r="E1315" s="58">
        <f t="shared" si="136"/>
        <v>0</v>
      </c>
      <c r="F1315" s="43"/>
      <c r="G1315" s="4"/>
      <c r="H1315" s="43"/>
      <c r="I1315" s="61" t="str">
        <f t="shared" si="137"/>
        <v xml:space="preserve"> </v>
      </c>
      <c r="J1315" s="61" t="str">
        <f t="shared" si="138"/>
        <v xml:space="preserve"> </v>
      </c>
      <c r="K1315" s="59" t="str">
        <f t="shared" si="139"/>
        <v xml:space="preserve"> </v>
      </c>
      <c r="L1315" s="59" t="str">
        <f t="shared" si="140"/>
        <v xml:space="preserve"> </v>
      </c>
    </row>
    <row r="1316" spans="1:12" x14ac:dyDescent="0.35">
      <c r="A1316" s="2" t="s">
        <v>1378</v>
      </c>
      <c r="B1316" s="3"/>
      <c r="C1316" s="58">
        <f t="shared" si="135"/>
        <v>0</v>
      </c>
      <c r="D1316" s="3"/>
      <c r="E1316" s="58">
        <f t="shared" si="136"/>
        <v>0</v>
      </c>
      <c r="F1316" s="43"/>
      <c r="G1316" s="4"/>
      <c r="H1316" s="43"/>
      <c r="I1316" s="61" t="str">
        <f t="shared" si="137"/>
        <v xml:space="preserve"> </v>
      </c>
      <c r="J1316" s="61" t="str">
        <f t="shared" si="138"/>
        <v xml:space="preserve"> </v>
      </c>
      <c r="K1316" s="59" t="str">
        <f t="shared" si="139"/>
        <v xml:space="preserve"> </v>
      </c>
      <c r="L1316" s="59" t="str">
        <f t="shared" si="140"/>
        <v xml:space="preserve"> </v>
      </c>
    </row>
    <row r="1317" spans="1:12" x14ac:dyDescent="0.35">
      <c r="A1317" s="2" t="s">
        <v>1379</v>
      </c>
      <c r="B1317" s="3"/>
      <c r="C1317" s="58">
        <f t="shared" si="135"/>
        <v>0</v>
      </c>
      <c r="D1317" s="3"/>
      <c r="E1317" s="58">
        <f t="shared" si="136"/>
        <v>0</v>
      </c>
      <c r="F1317" s="43"/>
      <c r="G1317" s="4"/>
      <c r="H1317" s="43"/>
      <c r="I1317" s="61" t="str">
        <f t="shared" si="137"/>
        <v xml:space="preserve"> </v>
      </c>
      <c r="J1317" s="61" t="str">
        <f t="shared" si="138"/>
        <v xml:space="preserve"> </v>
      </c>
      <c r="K1317" s="59" t="str">
        <f t="shared" si="139"/>
        <v xml:space="preserve"> </v>
      </c>
      <c r="L1317" s="59" t="str">
        <f t="shared" si="140"/>
        <v xml:space="preserve"> </v>
      </c>
    </row>
    <row r="1318" spans="1:12" x14ac:dyDescent="0.35">
      <c r="A1318" s="2" t="s">
        <v>1380</v>
      </c>
      <c r="B1318" s="3"/>
      <c r="C1318" s="58">
        <f t="shared" si="135"/>
        <v>0</v>
      </c>
      <c r="D1318" s="3"/>
      <c r="E1318" s="58">
        <f t="shared" si="136"/>
        <v>0</v>
      </c>
      <c r="F1318" s="43"/>
      <c r="G1318" s="4"/>
      <c r="H1318" s="43"/>
      <c r="I1318" s="61" t="str">
        <f t="shared" si="137"/>
        <v xml:space="preserve"> </v>
      </c>
      <c r="J1318" s="61" t="str">
        <f t="shared" si="138"/>
        <v xml:space="preserve"> </v>
      </c>
      <c r="K1318" s="59" t="str">
        <f t="shared" si="139"/>
        <v xml:space="preserve"> </v>
      </c>
      <c r="L1318" s="59" t="str">
        <f t="shared" si="140"/>
        <v xml:space="preserve"> </v>
      </c>
    </row>
    <row r="1319" spans="1:12" x14ac:dyDescent="0.35">
      <c r="A1319" s="2" t="s">
        <v>1381</v>
      </c>
      <c r="B1319" s="3"/>
      <c r="C1319" s="58">
        <f t="shared" si="135"/>
        <v>0</v>
      </c>
      <c r="D1319" s="3"/>
      <c r="E1319" s="58">
        <f t="shared" si="136"/>
        <v>0</v>
      </c>
      <c r="F1319" s="43"/>
      <c r="G1319" s="4"/>
      <c r="H1319" s="43"/>
      <c r="I1319" s="61" t="str">
        <f t="shared" si="137"/>
        <v xml:space="preserve"> </v>
      </c>
      <c r="J1319" s="61" t="str">
        <f t="shared" si="138"/>
        <v xml:space="preserve"> </v>
      </c>
      <c r="K1319" s="59" t="str">
        <f t="shared" si="139"/>
        <v xml:space="preserve"> </v>
      </c>
      <c r="L1319" s="59" t="str">
        <f t="shared" si="140"/>
        <v xml:space="preserve"> </v>
      </c>
    </row>
    <row r="1320" spans="1:12" x14ac:dyDescent="0.35">
      <c r="A1320" s="2" t="s">
        <v>1382</v>
      </c>
      <c r="B1320" s="3"/>
      <c r="C1320" s="58">
        <f t="shared" si="135"/>
        <v>0</v>
      </c>
      <c r="D1320" s="3"/>
      <c r="E1320" s="58">
        <f t="shared" si="136"/>
        <v>0</v>
      </c>
      <c r="F1320" s="43"/>
      <c r="G1320" s="4"/>
      <c r="H1320" s="43"/>
      <c r="I1320" s="61" t="str">
        <f t="shared" si="137"/>
        <v xml:space="preserve"> </v>
      </c>
      <c r="J1320" s="61" t="str">
        <f t="shared" si="138"/>
        <v xml:space="preserve"> </v>
      </c>
      <c r="K1320" s="59" t="str">
        <f t="shared" si="139"/>
        <v xml:space="preserve"> </v>
      </c>
      <c r="L1320" s="59" t="str">
        <f t="shared" si="140"/>
        <v xml:space="preserve"> </v>
      </c>
    </row>
    <row r="1321" spans="1:12" x14ac:dyDescent="0.35">
      <c r="A1321" s="2" t="s">
        <v>1383</v>
      </c>
      <c r="B1321" s="3"/>
      <c r="C1321" s="58">
        <f t="shared" si="135"/>
        <v>0</v>
      </c>
      <c r="D1321" s="3"/>
      <c r="E1321" s="58">
        <f t="shared" si="136"/>
        <v>0</v>
      </c>
      <c r="F1321" s="43"/>
      <c r="G1321" s="4"/>
      <c r="H1321" s="43"/>
      <c r="I1321" s="61" t="str">
        <f t="shared" si="137"/>
        <v xml:space="preserve"> </v>
      </c>
      <c r="J1321" s="61" t="str">
        <f t="shared" si="138"/>
        <v xml:space="preserve"> </v>
      </c>
      <c r="K1321" s="59" t="str">
        <f t="shared" si="139"/>
        <v xml:space="preserve"> </v>
      </c>
      <c r="L1321" s="59" t="str">
        <f t="shared" si="140"/>
        <v xml:space="preserve"> </v>
      </c>
    </row>
    <row r="1322" spans="1:12" x14ac:dyDescent="0.35">
      <c r="A1322" s="2" t="s">
        <v>1384</v>
      </c>
      <c r="B1322" s="3"/>
      <c r="C1322" s="58">
        <f t="shared" si="135"/>
        <v>0</v>
      </c>
      <c r="D1322" s="3"/>
      <c r="E1322" s="58">
        <f t="shared" si="136"/>
        <v>0</v>
      </c>
      <c r="F1322" s="43"/>
      <c r="G1322" s="4"/>
      <c r="H1322" s="43"/>
      <c r="I1322" s="61" t="str">
        <f t="shared" si="137"/>
        <v xml:space="preserve"> </v>
      </c>
      <c r="J1322" s="61" t="str">
        <f t="shared" si="138"/>
        <v xml:space="preserve"> </v>
      </c>
      <c r="K1322" s="59" t="str">
        <f t="shared" si="139"/>
        <v xml:space="preserve"> </v>
      </c>
      <c r="L1322" s="59" t="str">
        <f t="shared" si="140"/>
        <v xml:space="preserve"> </v>
      </c>
    </row>
    <row r="1323" spans="1:12" x14ac:dyDescent="0.35">
      <c r="A1323" s="2" t="s">
        <v>1385</v>
      </c>
      <c r="B1323" s="3"/>
      <c r="C1323" s="58">
        <f t="shared" si="135"/>
        <v>0</v>
      </c>
      <c r="D1323" s="3"/>
      <c r="E1323" s="58">
        <f t="shared" si="136"/>
        <v>0</v>
      </c>
      <c r="F1323" s="43"/>
      <c r="G1323" s="4"/>
      <c r="H1323" s="43"/>
      <c r="I1323" s="61" t="str">
        <f t="shared" si="137"/>
        <v xml:space="preserve"> </v>
      </c>
      <c r="J1323" s="61" t="str">
        <f t="shared" si="138"/>
        <v xml:space="preserve"> </v>
      </c>
      <c r="K1323" s="59" t="str">
        <f t="shared" si="139"/>
        <v xml:space="preserve"> </v>
      </c>
      <c r="L1323" s="59" t="str">
        <f t="shared" si="140"/>
        <v xml:space="preserve"> </v>
      </c>
    </row>
    <row r="1324" spans="1:12" x14ac:dyDescent="0.35">
      <c r="A1324" s="2" t="s">
        <v>1386</v>
      </c>
      <c r="B1324" s="3"/>
      <c r="C1324" s="58">
        <f t="shared" si="135"/>
        <v>0</v>
      </c>
      <c r="D1324" s="3"/>
      <c r="E1324" s="58">
        <f t="shared" si="136"/>
        <v>0</v>
      </c>
      <c r="F1324" s="43"/>
      <c r="G1324" s="4"/>
      <c r="H1324" s="43"/>
      <c r="I1324" s="61" t="str">
        <f t="shared" si="137"/>
        <v xml:space="preserve"> </v>
      </c>
      <c r="J1324" s="61" t="str">
        <f t="shared" si="138"/>
        <v xml:space="preserve"> </v>
      </c>
      <c r="K1324" s="59" t="str">
        <f t="shared" si="139"/>
        <v xml:space="preserve"> </v>
      </c>
      <c r="L1324" s="59" t="str">
        <f t="shared" si="140"/>
        <v xml:space="preserve"> </v>
      </c>
    </row>
    <row r="1325" spans="1:12" x14ac:dyDescent="0.35">
      <c r="A1325" s="2" t="s">
        <v>1387</v>
      </c>
      <c r="B1325" s="3"/>
      <c r="C1325" s="58">
        <f t="shared" si="135"/>
        <v>0</v>
      </c>
      <c r="D1325" s="3"/>
      <c r="E1325" s="58">
        <f t="shared" si="136"/>
        <v>0</v>
      </c>
      <c r="F1325" s="43"/>
      <c r="G1325" s="4"/>
      <c r="H1325" s="43"/>
      <c r="I1325" s="61" t="str">
        <f t="shared" si="137"/>
        <v xml:space="preserve"> </v>
      </c>
      <c r="J1325" s="61" t="str">
        <f t="shared" si="138"/>
        <v xml:space="preserve"> </v>
      </c>
      <c r="K1325" s="59" t="str">
        <f t="shared" si="139"/>
        <v xml:space="preserve"> </v>
      </c>
      <c r="L1325" s="59" t="str">
        <f t="shared" si="140"/>
        <v xml:space="preserve"> </v>
      </c>
    </row>
    <row r="1326" spans="1:12" x14ac:dyDescent="0.35">
      <c r="A1326" s="2" t="s">
        <v>1388</v>
      </c>
      <c r="B1326" s="3"/>
      <c r="C1326" s="58">
        <f t="shared" si="135"/>
        <v>0</v>
      </c>
      <c r="D1326" s="3"/>
      <c r="E1326" s="58">
        <f t="shared" si="136"/>
        <v>0</v>
      </c>
      <c r="F1326" s="43"/>
      <c r="G1326" s="4"/>
      <c r="H1326" s="43"/>
      <c r="I1326" s="61" t="str">
        <f t="shared" si="137"/>
        <v xml:space="preserve"> </v>
      </c>
      <c r="J1326" s="61" t="str">
        <f t="shared" si="138"/>
        <v xml:space="preserve"> </v>
      </c>
      <c r="K1326" s="59" t="str">
        <f t="shared" si="139"/>
        <v xml:space="preserve"> </v>
      </c>
      <c r="L1326" s="59" t="str">
        <f t="shared" si="140"/>
        <v xml:space="preserve"> </v>
      </c>
    </row>
    <row r="1327" spans="1:12" x14ac:dyDescent="0.35">
      <c r="A1327" s="2" t="s">
        <v>1389</v>
      </c>
      <c r="B1327" s="3"/>
      <c r="C1327" s="58">
        <f t="shared" si="135"/>
        <v>0</v>
      </c>
      <c r="D1327" s="3"/>
      <c r="E1327" s="58">
        <f t="shared" si="136"/>
        <v>0</v>
      </c>
      <c r="F1327" s="43"/>
      <c r="G1327" s="4"/>
      <c r="H1327" s="43"/>
      <c r="I1327" s="61" t="str">
        <f t="shared" si="137"/>
        <v xml:space="preserve"> </v>
      </c>
      <c r="J1327" s="61" t="str">
        <f t="shared" si="138"/>
        <v xml:space="preserve"> </v>
      </c>
      <c r="K1327" s="59" t="str">
        <f t="shared" si="139"/>
        <v xml:space="preserve"> </v>
      </c>
      <c r="L1327" s="59" t="str">
        <f t="shared" si="140"/>
        <v xml:space="preserve"> </v>
      </c>
    </row>
    <row r="1328" spans="1:12" x14ac:dyDescent="0.35">
      <c r="A1328" s="2" t="s">
        <v>1390</v>
      </c>
      <c r="B1328" s="3"/>
      <c r="C1328" s="58">
        <f t="shared" si="135"/>
        <v>0</v>
      </c>
      <c r="D1328" s="3"/>
      <c r="E1328" s="58">
        <f t="shared" si="136"/>
        <v>0</v>
      </c>
      <c r="F1328" s="43"/>
      <c r="G1328" s="4"/>
      <c r="H1328" s="43"/>
      <c r="I1328" s="61" t="str">
        <f t="shared" si="137"/>
        <v xml:space="preserve"> </v>
      </c>
      <c r="J1328" s="61" t="str">
        <f t="shared" si="138"/>
        <v xml:space="preserve"> </v>
      </c>
      <c r="K1328" s="59" t="str">
        <f t="shared" si="139"/>
        <v xml:space="preserve"> </v>
      </c>
      <c r="L1328" s="59" t="str">
        <f t="shared" si="140"/>
        <v xml:space="preserve"> </v>
      </c>
    </row>
    <row r="1329" spans="1:12" x14ac:dyDescent="0.35">
      <c r="A1329" s="2" t="s">
        <v>1391</v>
      </c>
      <c r="B1329" s="3"/>
      <c r="C1329" s="58">
        <f t="shared" si="135"/>
        <v>0</v>
      </c>
      <c r="D1329" s="3"/>
      <c r="E1329" s="58">
        <f t="shared" si="136"/>
        <v>0</v>
      </c>
      <c r="F1329" s="43"/>
      <c r="G1329" s="4"/>
      <c r="H1329" s="43"/>
      <c r="I1329" s="61" t="str">
        <f t="shared" si="137"/>
        <v xml:space="preserve"> </v>
      </c>
      <c r="J1329" s="61" t="str">
        <f t="shared" si="138"/>
        <v xml:space="preserve"> </v>
      </c>
      <c r="K1329" s="59" t="str">
        <f t="shared" si="139"/>
        <v xml:space="preserve"> </v>
      </c>
      <c r="L1329" s="59" t="str">
        <f t="shared" si="140"/>
        <v xml:space="preserve"> </v>
      </c>
    </row>
    <row r="1330" spans="1:12" x14ac:dyDescent="0.35">
      <c r="A1330" s="2" t="s">
        <v>1392</v>
      </c>
      <c r="B1330" s="3"/>
      <c r="C1330" s="58">
        <f t="shared" si="135"/>
        <v>0</v>
      </c>
      <c r="D1330" s="3"/>
      <c r="E1330" s="58">
        <f t="shared" si="136"/>
        <v>0</v>
      </c>
      <c r="F1330" s="43"/>
      <c r="G1330" s="4"/>
      <c r="H1330" s="43"/>
      <c r="I1330" s="61" t="str">
        <f t="shared" si="137"/>
        <v xml:space="preserve"> </v>
      </c>
      <c r="J1330" s="61" t="str">
        <f t="shared" si="138"/>
        <v xml:space="preserve"> </v>
      </c>
      <c r="K1330" s="59" t="str">
        <f t="shared" si="139"/>
        <v xml:space="preserve"> </v>
      </c>
      <c r="L1330" s="59" t="str">
        <f t="shared" si="140"/>
        <v xml:space="preserve"> </v>
      </c>
    </row>
    <row r="1331" spans="1:12" x14ac:dyDescent="0.35">
      <c r="A1331" s="2" t="s">
        <v>1393</v>
      </c>
      <c r="B1331" s="3"/>
      <c r="C1331" s="58">
        <f t="shared" si="135"/>
        <v>0</v>
      </c>
      <c r="D1331" s="3"/>
      <c r="E1331" s="58">
        <f t="shared" si="136"/>
        <v>0</v>
      </c>
      <c r="F1331" s="43"/>
      <c r="G1331" s="4"/>
      <c r="H1331" s="43"/>
      <c r="I1331" s="61" t="str">
        <f t="shared" si="137"/>
        <v xml:space="preserve"> </v>
      </c>
      <c r="J1331" s="61" t="str">
        <f t="shared" si="138"/>
        <v xml:space="preserve"> </v>
      </c>
      <c r="K1331" s="59" t="str">
        <f t="shared" si="139"/>
        <v xml:space="preserve"> </v>
      </c>
      <c r="L1331" s="59" t="str">
        <f t="shared" si="140"/>
        <v xml:space="preserve"> </v>
      </c>
    </row>
    <row r="1332" spans="1:12" x14ac:dyDescent="0.35">
      <c r="A1332" s="2" t="s">
        <v>1394</v>
      </c>
      <c r="B1332" s="3"/>
      <c r="C1332" s="58">
        <f t="shared" si="135"/>
        <v>0</v>
      </c>
      <c r="D1332" s="3"/>
      <c r="E1332" s="58">
        <f t="shared" si="136"/>
        <v>0</v>
      </c>
      <c r="F1332" s="43"/>
      <c r="G1332" s="4"/>
      <c r="H1332" s="43"/>
      <c r="I1332" s="61" t="str">
        <f t="shared" si="137"/>
        <v xml:space="preserve"> </v>
      </c>
      <c r="J1332" s="61" t="str">
        <f t="shared" si="138"/>
        <v xml:space="preserve"> </v>
      </c>
      <c r="K1332" s="59" t="str">
        <f t="shared" si="139"/>
        <v xml:space="preserve"> </v>
      </c>
      <c r="L1332" s="59" t="str">
        <f t="shared" si="140"/>
        <v xml:space="preserve"> </v>
      </c>
    </row>
    <row r="1333" spans="1:12" x14ac:dyDescent="0.35">
      <c r="A1333" s="2" t="s">
        <v>1395</v>
      </c>
      <c r="B1333" s="3"/>
      <c r="C1333" s="58">
        <f t="shared" si="135"/>
        <v>0</v>
      </c>
      <c r="D1333" s="3"/>
      <c r="E1333" s="58">
        <f t="shared" si="136"/>
        <v>0</v>
      </c>
      <c r="F1333" s="43"/>
      <c r="G1333" s="4"/>
      <c r="H1333" s="43"/>
      <c r="I1333" s="61" t="str">
        <f t="shared" si="137"/>
        <v xml:space="preserve"> </v>
      </c>
      <c r="J1333" s="61" t="str">
        <f t="shared" si="138"/>
        <v xml:space="preserve"> </v>
      </c>
      <c r="K1333" s="59" t="str">
        <f t="shared" si="139"/>
        <v xml:space="preserve"> </v>
      </c>
      <c r="L1333" s="59" t="str">
        <f t="shared" si="140"/>
        <v xml:space="preserve"> </v>
      </c>
    </row>
    <row r="1334" spans="1:12" x14ac:dyDescent="0.35">
      <c r="A1334" s="2" t="s">
        <v>1396</v>
      </c>
      <c r="B1334" s="3"/>
      <c r="C1334" s="58">
        <f t="shared" si="135"/>
        <v>0</v>
      </c>
      <c r="D1334" s="3"/>
      <c r="E1334" s="58">
        <f t="shared" si="136"/>
        <v>0</v>
      </c>
      <c r="F1334" s="43"/>
      <c r="G1334" s="4"/>
      <c r="H1334" s="43"/>
      <c r="I1334" s="61" t="str">
        <f t="shared" si="137"/>
        <v xml:space="preserve"> </v>
      </c>
      <c r="J1334" s="61" t="str">
        <f t="shared" si="138"/>
        <v xml:space="preserve"> </v>
      </c>
      <c r="K1334" s="59" t="str">
        <f t="shared" si="139"/>
        <v xml:space="preserve"> </v>
      </c>
      <c r="L1334" s="59" t="str">
        <f t="shared" si="140"/>
        <v xml:space="preserve"> </v>
      </c>
    </row>
    <row r="1335" spans="1:12" x14ac:dyDescent="0.35">
      <c r="A1335" s="2" t="s">
        <v>1397</v>
      </c>
      <c r="B1335" s="3"/>
      <c r="C1335" s="58">
        <f t="shared" si="135"/>
        <v>0</v>
      </c>
      <c r="D1335" s="3"/>
      <c r="E1335" s="58">
        <f t="shared" si="136"/>
        <v>0</v>
      </c>
      <c r="F1335" s="43"/>
      <c r="G1335" s="4"/>
      <c r="H1335" s="43"/>
      <c r="I1335" s="61" t="str">
        <f t="shared" si="137"/>
        <v xml:space="preserve"> </v>
      </c>
      <c r="J1335" s="61" t="str">
        <f t="shared" si="138"/>
        <v xml:space="preserve"> </v>
      </c>
      <c r="K1335" s="59" t="str">
        <f t="shared" si="139"/>
        <v xml:space="preserve"> </v>
      </c>
      <c r="L1335" s="59" t="str">
        <f t="shared" si="140"/>
        <v xml:space="preserve"> </v>
      </c>
    </row>
    <row r="1336" spans="1:12" x14ac:dyDescent="0.35">
      <c r="A1336" s="2" t="s">
        <v>1398</v>
      </c>
      <c r="B1336" s="3"/>
      <c r="C1336" s="58">
        <f t="shared" si="135"/>
        <v>0</v>
      </c>
      <c r="D1336" s="3"/>
      <c r="E1336" s="58">
        <f t="shared" si="136"/>
        <v>0</v>
      </c>
      <c r="F1336" s="43"/>
      <c r="G1336" s="4"/>
      <c r="H1336" s="43"/>
      <c r="I1336" s="61" t="str">
        <f t="shared" si="137"/>
        <v xml:space="preserve"> </v>
      </c>
      <c r="J1336" s="61" t="str">
        <f t="shared" si="138"/>
        <v xml:space="preserve"> </v>
      </c>
      <c r="K1336" s="59" t="str">
        <f t="shared" si="139"/>
        <v xml:space="preserve"> </v>
      </c>
      <c r="L1336" s="59" t="str">
        <f t="shared" si="140"/>
        <v xml:space="preserve"> </v>
      </c>
    </row>
    <row r="1337" spans="1:12" x14ac:dyDescent="0.35">
      <c r="A1337" s="2" t="s">
        <v>1399</v>
      </c>
      <c r="B1337" s="3"/>
      <c r="C1337" s="58">
        <f t="shared" si="135"/>
        <v>0</v>
      </c>
      <c r="D1337" s="3"/>
      <c r="E1337" s="58">
        <f t="shared" si="136"/>
        <v>0</v>
      </c>
      <c r="F1337" s="43"/>
      <c r="G1337" s="4"/>
      <c r="H1337" s="43"/>
      <c r="I1337" s="61" t="str">
        <f t="shared" si="137"/>
        <v xml:space="preserve"> </v>
      </c>
      <c r="J1337" s="61" t="str">
        <f t="shared" si="138"/>
        <v xml:space="preserve"> </v>
      </c>
      <c r="K1337" s="59" t="str">
        <f t="shared" si="139"/>
        <v xml:space="preserve"> </v>
      </c>
      <c r="L1337" s="59" t="str">
        <f t="shared" si="140"/>
        <v xml:space="preserve"> </v>
      </c>
    </row>
    <row r="1338" spans="1:12" x14ac:dyDescent="0.35">
      <c r="A1338" s="2" t="s">
        <v>1400</v>
      </c>
      <c r="B1338" s="3"/>
      <c r="C1338" s="58">
        <f t="shared" si="135"/>
        <v>0</v>
      </c>
      <c r="D1338" s="3"/>
      <c r="E1338" s="58">
        <f t="shared" si="136"/>
        <v>0</v>
      </c>
      <c r="F1338" s="43"/>
      <c r="G1338" s="4"/>
      <c r="H1338" s="43"/>
      <c r="I1338" s="61" t="str">
        <f t="shared" si="137"/>
        <v xml:space="preserve"> </v>
      </c>
      <c r="J1338" s="61" t="str">
        <f t="shared" si="138"/>
        <v xml:space="preserve"> </v>
      </c>
      <c r="K1338" s="59" t="str">
        <f t="shared" si="139"/>
        <v xml:space="preserve"> </v>
      </c>
      <c r="L1338" s="59" t="str">
        <f t="shared" si="140"/>
        <v xml:space="preserve"> </v>
      </c>
    </row>
    <row r="1339" spans="1:12" x14ac:dyDescent="0.35">
      <c r="A1339" s="2" t="s">
        <v>1401</v>
      </c>
      <c r="B1339" s="3"/>
      <c r="C1339" s="58">
        <f t="shared" si="135"/>
        <v>0</v>
      </c>
      <c r="D1339" s="3"/>
      <c r="E1339" s="58">
        <f t="shared" si="136"/>
        <v>0</v>
      </c>
      <c r="F1339" s="43"/>
      <c r="G1339" s="4"/>
      <c r="H1339" s="43"/>
      <c r="I1339" s="61" t="str">
        <f t="shared" si="137"/>
        <v xml:space="preserve"> </v>
      </c>
      <c r="J1339" s="61" t="str">
        <f t="shared" si="138"/>
        <v xml:space="preserve"> </v>
      </c>
      <c r="K1339" s="59" t="str">
        <f t="shared" si="139"/>
        <v xml:space="preserve"> </v>
      </c>
      <c r="L1339" s="59" t="str">
        <f t="shared" si="140"/>
        <v xml:space="preserve"> </v>
      </c>
    </row>
    <row r="1340" spans="1:12" x14ac:dyDescent="0.35">
      <c r="A1340" s="2" t="s">
        <v>1402</v>
      </c>
      <c r="B1340" s="3"/>
      <c r="C1340" s="58">
        <f t="shared" si="135"/>
        <v>0</v>
      </c>
      <c r="D1340" s="3"/>
      <c r="E1340" s="58">
        <f t="shared" si="136"/>
        <v>0</v>
      </c>
      <c r="F1340" s="43"/>
      <c r="G1340" s="4"/>
      <c r="H1340" s="43"/>
      <c r="I1340" s="61" t="str">
        <f t="shared" si="137"/>
        <v xml:space="preserve"> </v>
      </c>
      <c r="J1340" s="61" t="str">
        <f t="shared" si="138"/>
        <v xml:space="preserve"> </v>
      </c>
      <c r="K1340" s="59" t="str">
        <f t="shared" si="139"/>
        <v xml:space="preserve"> </v>
      </c>
      <c r="L1340" s="59" t="str">
        <f t="shared" si="140"/>
        <v xml:space="preserve"> </v>
      </c>
    </row>
    <row r="1341" spans="1:12" x14ac:dyDescent="0.35">
      <c r="A1341" s="2" t="s">
        <v>1403</v>
      </c>
      <c r="B1341" s="3"/>
      <c r="C1341" s="58">
        <f t="shared" si="135"/>
        <v>0</v>
      </c>
      <c r="D1341" s="3"/>
      <c r="E1341" s="58">
        <f t="shared" si="136"/>
        <v>0</v>
      </c>
      <c r="F1341" s="43"/>
      <c r="G1341" s="4"/>
      <c r="H1341" s="43"/>
      <c r="I1341" s="61" t="str">
        <f t="shared" si="137"/>
        <v xml:space="preserve"> </v>
      </c>
      <c r="J1341" s="61" t="str">
        <f t="shared" si="138"/>
        <v xml:space="preserve"> </v>
      </c>
      <c r="K1341" s="59" t="str">
        <f t="shared" si="139"/>
        <v xml:space="preserve"> </v>
      </c>
      <c r="L1341" s="59" t="str">
        <f t="shared" si="140"/>
        <v xml:space="preserve"> </v>
      </c>
    </row>
    <row r="1342" spans="1:12" x14ac:dyDescent="0.35">
      <c r="A1342" s="2" t="s">
        <v>1404</v>
      </c>
      <c r="B1342" s="3"/>
      <c r="C1342" s="58">
        <f t="shared" si="135"/>
        <v>0</v>
      </c>
      <c r="D1342" s="3"/>
      <c r="E1342" s="58">
        <f t="shared" si="136"/>
        <v>0</v>
      </c>
      <c r="F1342" s="43"/>
      <c r="G1342" s="4"/>
      <c r="H1342" s="43"/>
      <c r="I1342" s="61" t="str">
        <f t="shared" si="137"/>
        <v xml:space="preserve"> </v>
      </c>
      <c r="J1342" s="61" t="str">
        <f t="shared" si="138"/>
        <v xml:space="preserve"> </v>
      </c>
      <c r="K1342" s="59" t="str">
        <f t="shared" si="139"/>
        <v xml:space="preserve"> </v>
      </c>
      <c r="L1342" s="59" t="str">
        <f t="shared" si="140"/>
        <v xml:space="preserve"> </v>
      </c>
    </row>
    <row r="1343" spans="1:12" x14ac:dyDescent="0.35">
      <c r="A1343" s="2" t="s">
        <v>1405</v>
      </c>
      <c r="B1343" s="3"/>
      <c r="C1343" s="58">
        <f t="shared" si="135"/>
        <v>0</v>
      </c>
      <c r="D1343" s="3"/>
      <c r="E1343" s="58">
        <f t="shared" si="136"/>
        <v>0</v>
      </c>
      <c r="F1343" s="43"/>
      <c r="G1343" s="4"/>
      <c r="H1343" s="43"/>
      <c r="I1343" s="61" t="str">
        <f t="shared" si="137"/>
        <v xml:space="preserve"> </v>
      </c>
      <c r="J1343" s="61" t="str">
        <f t="shared" si="138"/>
        <v xml:space="preserve"> </v>
      </c>
      <c r="K1343" s="59" t="str">
        <f t="shared" si="139"/>
        <v xml:space="preserve"> </v>
      </c>
      <c r="L1343" s="59" t="str">
        <f t="shared" si="140"/>
        <v xml:space="preserve"> </v>
      </c>
    </row>
    <row r="1344" spans="1:12" x14ac:dyDescent="0.35">
      <c r="A1344" s="2" t="s">
        <v>1406</v>
      </c>
      <c r="B1344" s="3"/>
      <c r="C1344" s="58">
        <f t="shared" si="135"/>
        <v>0</v>
      </c>
      <c r="D1344" s="3"/>
      <c r="E1344" s="58">
        <f t="shared" si="136"/>
        <v>0</v>
      </c>
      <c r="F1344" s="43"/>
      <c r="G1344" s="4"/>
      <c r="H1344" s="43"/>
      <c r="I1344" s="61" t="str">
        <f t="shared" si="137"/>
        <v xml:space="preserve"> </v>
      </c>
      <c r="J1344" s="61" t="str">
        <f t="shared" si="138"/>
        <v xml:space="preserve"> </v>
      </c>
      <c r="K1344" s="59" t="str">
        <f t="shared" si="139"/>
        <v xml:space="preserve"> </v>
      </c>
      <c r="L1344" s="59" t="str">
        <f t="shared" si="140"/>
        <v xml:space="preserve"> </v>
      </c>
    </row>
    <row r="1345" spans="1:12" x14ac:dyDescent="0.35">
      <c r="A1345" s="2" t="s">
        <v>1407</v>
      </c>
      <c r="B1345" s="3"/>
      <c r="C1345" s="58">
        <f t="shared" si="135"/>
        <v>0</v>
      </c>
      <c r="D1345" s="3"/>
      <c r="E1345" s="58">
        <f t="shared" si="136"/>
        <v>0</v>
      </c>
      <c r="F1345" s="43"/>
      <c r="G1345" s="4"/>
      <c r="H1345" s="43"/>
      <c r="I1345" s="61" t="str">
        <f t="shared" si="137"/>
        <v xml:space="preserve"> </v>
      </c>
      <c r="J1345" s="61" t="str">
        <f t="shared" si="138"/>
        <v xml:space="preserve"> </v>
      </c>
      <c r="K1345" s="59" t="str">
        <f t="shared" si="139"/>
        <v xml:space="preserve"> </v>
      </c>
      <c r="L1345" s="59" t="str">
        <f t="shared" si="140"/>
        <v xml:space="preserve"> </v>
      </c>
    </row>
    <row r="1346" spans="1:12" x14ac:dyDescent="0.35">
      <c r="A1346" s="2" t="s">
        <v>1408</v>
      </c>
      <c r="B1346" s="3"/>
      <c r="C1346" s="58">
        <f t="shared" si="135"/>
        <v>0</v>
      </c>
      <c r="D1346" s="3"/>
      <c r="E1346" s="58">
        <f t="shared" si="136"/>
        <v>0</v>
      </c>
      <c r="F1346" s="43"/>
      <c r="G1346" s="4"/>
      <c r="H1346" s="43"/>
      <c r="I1346" s="61" t="str">
        <f t="shared" si="137"/>
        <v xml:space="preserve"> </v>
      </c>
      <c r="J1346" s="61" t="str">
        <f t="shared" si="138"/>
        <v xml:space="preserve"> </v>
      </c>
      <c r="K1346" s="59" t="str">
        <f t="shared" si="139"/>
        <v xml:space="preserve"> </v>
      </c>
      <c r="L1346" s="59" t="str">
        <f t="shared" si="140"/>
        <v xml:space="preserve"> </v>
      </c>
    </row>
    <row r="1347" spans="1:12" x14ac:dyDescent="0.35">
      <c r="A1347" s="2" t="s">
        <v>1409</v>
      </c>
      <c r="B1347" s="3"/>
      <c r="C1347" s="58">
        <f t="shared" si="135"/>
        <v>0</v>
      </c>
      <c r="D1347" s="3"/>
      <c r="E1347" s="58">
        <f t="shared" si="136"/>
        <v>0</v>
      </c>
      <c r="F1347" s="43"/>
      <c r="G1347" s="4"/>
      <c r="H1347" s="43"/>
      <c r="I1347" s="61" t="str">
        <f t="shared" si="137"/>
        <v xml:space="preserve"> </v>
      </c>
      <c r="J1347" s="61" t="str">
        <f t="shared" si="138"/>
        <v xml:space="preserve"> </v>
      </c>
      <c r="K1347" s="59" t="str">
        <f t="shared" si="139"/>
        <v xml:space="preserve"> </v>
      </c>
      <c r="L1347" s="59" t="str">
        <f t="shared" si="140"/>
        <v xml:space="preserve"> </v>
      </c>
    </row>
    <row r="1348" spans="1:12" x14ac:dyDescent="0.35">
      <c r="A1348" s="2" t="s">
        <v>1410</v>
      </c>
      <c r="B1348" s="3"/>
      <c r="C1348" s="58">
        <f t="shared" si="135"/>
        <v>0</v>
      </c>
      <c r="D1348" s="3"/>
      <c r="E1348" s="58">
        <f t="shared" si="136"/>
        <v>0</v>
      </c>
      <c r="F1348" s="43"/>
      <c r="G1348" s="4"/>
      <c r="H1348" s="43"/>
      <c r="I1348" s="61" t="str">
        <f t="shared" si="137"/>
        <v xml:space="preserve"> </v>
      </c>
      <c r="J1348" s="61" t="str">
        <f t="shared" si="138"/>
        <v xml:space="preserve"> </v>
      </c>
      <c r="K1348" s="59" t="str">
        <f t="shared" si="139"/>
        <v xml:space="preserve"> </v>
      </c>
      <c r="L1348" s="59" t="str">
        <f t="shared" si="140"/>
        <v xml:space="preserve"> </v>
      </c>
    </row>
    <row r="1349" spans="1:12" x14ac:dyDescent="0.35">
      <c r="A1349" s="2" t="s">
        <v>1411</v>
      </c>
      <c r="B1349" s="3"/>
      <c r="C1349" s="58">
        <f t="shared" si="135"/>
        <v>0</v>
      </c>
      <c r="D1349" s="3"/>
      <c r="E1349" s="58">
        <f t="shared" si="136"/>
        <v>0</v>
      </c>
      <c r="F1349" s="43"/>
      <c r="G1349" s="4"/>
      <c r="H1349" s="43"/>
      <c r="I1349" s="61" t="str">
        <f t="shared" si="137"/>
        <v xml:space="preserve"> </v>
      </c>
      <c r="J1349" s="61" t="str">
        <f t="shared" si="138"/>
        <v xml:space="preserve"> </v>
      </c>
      <c r="K1349" s="59" t="str">
        <f t="shared" si="139"/>
        <v xml:space="preserve"> </v>
      </c>
      <c r="L1349" s="59" t="str">
        <f t="shared" si="140"/>
        <v xml:space="preserve"> </v>
      </c>
    </row>
    <row r="1350" spans="1:12" x14ac:dyDescent="0.35">
      <c r="A1350" s="2" t="s">
        <v>1412</v>
      </c>
      <c r="B1350" s="3"/>
      <c r="C1350" s="58">
        <f t="shared" si="135"/>
        <v>0</v>
      </c>
      <c r="D1350" s="3"/>
      <c r="E1350" s="58">
        <f t="shared" si="136"/>
        <v>0</v>
      </c>
      <c r="F1350" s="43"/>
      <c r="G1350" s="4"/>
      <c r="H1350" s="43"/>
      <c r="I1350" s="61" t="str">
        <f t="shared" si="137"/>
        <v xml:space="preserve"> </v>
      </c>
      <c r="J1350" s="61" t="str">
        <f t="shared" si="138"/>
        <v xml:space="preserve"> </v>
      </c>
      <c r="K1350" s="59" t="str">
        <f t="shared" si="139"/>
        <v xml:space="preserve"> </v>
      </c>
      <c r="L1350" s="59" t="str">
        <f t="shared" si="140"/>
        <v xml:space="preserve"> </v>
      </c>
    </row>
    <row r="1351" spans="1:12" x14ac:dyDescent="0.35">
      <c r="A1351" s="2" t="s">
        <v>1413</v>
      </c>
      <c r="B1351" s="3"/>
      <c r="C1351" s="58">
        <f t="shared" si="135"/>
        <v>0</v>
      </c>
      <c r="D1351" s="3"/>
      <c r="E1351" s="58">
        <f t="shared" si="136"/>
        <v>0</v>
      </c>
      <c r="F1351" s="43"/>
      <c r="G1351" s="4"/>
      <c r="H1351" s="43"/>
      <c r="I1351" s="61" t="str">
        <f t="shared" si="137"/>
        <v xml:space="preserve"> </v>
      </c>
      <c r="J1351" s="61" t="str">
        <f t="shared" si="138"/>
        <v xml:space="preserve"> </v>
      </c>
      <c r="K1351" s="59" t="str">
        <f t="shared" si="139"/>
        <v xml:space="preserve"> </v>
      </c>
      <c r="L1351" s="59" t="str">
        <f t="shared" si="140"/>
        <v xml:space="preserve"> </v>
      </c>
    </row>
    <row r="1352" spans="1:12" x14ac:dyDescent="0.35">
      <c r="A1352" s="2" t="s">
        <v>1414</v>
      </c>
      <c r="B1352" s="3"/>
      <c r="C1352" s="58">
        <f t="shared" si="135"/>
        <v>0</v>
      </c>
      <c r="D1352" s="3"/>
      <c r="E1352" s="58">
        <f t="shared" si="136"/>
        <v>0</v>
      </c>
      <c r="F1352" s="43"/>
      <c r="G1352" s="4"/>
      <c r="H1352" s="43"/>
      <c r="I1352" s="61" t="str">
        <f t="shared" si="137"/>
        <v xml:space="preserve"> </v>
      </c>
      <c r="J1352" s="61" t="str">
        <f t="shared" si="138"/>
        <v xml:space="preserve"> </v>
      </c>
      <c r="K1352" s="59" t="str">
        <f t="shared" si="139"/>
        <v xml:space="preserve"> </v>
      </c>
      <c r="L1352" s="59" t="str">
        <f t="shared" si="140"/>
        <v xml:space="preserve"> </v>
      </c>
    </row>
    <row r="1353" spans="1:12" x14ac:dyDescent="0.35">
      <c r="A1353" s="2" t="s">
        <v>1415</v>
      </c>
      <c r="B1353" s="3"/>
      <c r="C1353" s="58">
        <f t="shared" si="135"/>
        <v>0</v>
      </c>
      <c r="D1353" s="3"/>
      <c r="E1353" s="58">
        <f t="shared" si="136"/>
        <v>0</v>
      </c>
      <c r="F1353" s="43"/>
      <c r="G1353" s="4"/>
      <c r="H1353" s="43"/>
      <c r="I1353" s="61" t="str">
        <f t="shared" si="137"/>
        <v xml:space="preserve"> </v>
      </c>
      <c r="J1353" s="61" t="str">
        <f t="shared" si="138"/>
        <v xml:space="preserve"> </v>
      </c>
      <c r="K1353" s="59" t="str">
        <f t="shared" si="139"/>
        <v xml:space="preserve"> </v>
      </c>
      <c r="L1353" s="59" t="str">
        <f t="shared" si="140"/>
        <v xml:space="preserve"> </v>
      </c>
    </row>
    <row r="1354" spans="1:12" x14ac:dyDescent="0.35">
      <c r="A1354" s="2" t="s">
        <v>1416</v>
      </c>
      <c r="B1354" s="3"/>
      <c r="C1354" s="58">
        <f t="shared" ref="C1354:C1417" si="141">IF($P$17=1,CONVERT(B1354,"lbm","kg"),B1354)</f>
        <v>0</v>
      </c>
      <c r="D1354" s="3"/>
      <c r="E1354" s="58">
        <f t="shared" ref="E1354:E1417" si="142">IF($P$17=1,CONVERT(D1354,"lbm","kg"),D1354)</f>
        <v>0</v>
      </c>
      <c r="F1354" s="43"/>
      <c r="G1354" s="4"/>
      <c r="H1354" s="43"/>
      <c r="I1354" s="61" t="str">
        <f t="shared" si="137"/>
        <v xml:space="preserve"> </v>
      </c>
      <c r="J1354" s="61" t="str">
        <f t="shared" si="138"/>
        <v xml:space="preserve"> </v>
      </c>
      <c r="K1354" s="59" t="str">
        <f t="shared" si="139"/>
        <v xml:space="preserve"> </v>
      </c>
      <c r="L1354" s="59" t="str">
        <f t="shared" si="140"/>
        <v xml:space="preserve"> </v>
      </c>
    </row>
    <row r="1355" spans="1:12" x14ac:dyDescent="0.35">
      <c r="A1355" s="2" t="s">
        <v>1417</v>
      </c>
      <c r="B1355" s="3"/>
      <c r="C1355" s="58">
        <f t="shared" si="141"/>
        <v>0</v>
      </c>
      <c r="D1355" s="3"/>
      <c r="E1355" s="58">
        <f t="shared" si="142"/>
        <v>0</v>
      </c>
      <c r="F1355" s="43"/>
      <c r="G1355" s="4"/>
      <c r="H1355" s="43"/>
      <c r="I1355" s="61" t="str">
        <f t="shared" ref="I1355:I1418" si="143">IF(F1355&gt;0,(((E1355-C1355)*F1355)+(($P$12-E1355)/(VLOOKUP(E1355,$S$10:$U$182,2)))*(VLOOKUP(E1355,$S$10:$U$182,3))+((C1355-$P$11)/(VLOOKUP(C1355,$S$10:$U$182,2)))*(VLOOKUP(C1355,$S$10:$U$182,3)))/($P$12-$P$11)," ")</f>
        <v xml:space="preserve"> </v>
      </c>
      <c r="J1355" s="61" t="str">
        <f t="shared" ref="J1355:J1418" si="144">IF(G1355&gt;0,IF(B1355=0," ",(I1355/(1+(G1355*$B$7))))," ")</f>
        <v xml:space="preserve"> </v>
      </c>
      <c r="K1355" s="59" t="str">
        <f t="shared" ref="K1355:K1418" si="145">IF(H1355&gt;0,IF(B1355&gt;1,(I1355*H1355)," ")," ")</f>
        <v xml:space="preserve"> </v>
      </c>
      <c r="L1355" s="59" t="str">
        <f t="shared" ref="L1355:L1418" si="146">IF(G1355=0," ",IF(H1355=0," ",IF(G1355&gt;0,IF(B1355&gt;1,(J1355*H1355)," ")," ")))</f>
        <v xml:space="preserve"> </v>
      </c>
    </row>
    <row r="1356" spans="1:12" x14ac:dyDescent="0.35">
      <c r="A1356" s="2" t="s">
        <v>1418</v>
      </c>
      <c r="B1356" s="3"/>
      <c r="C1356" s="58">
        <f t="shared" si="141"/>
        <v>0</v>
      </c>
      <c r="D1356" s="3"/>
      <c r="E1356" s="58">
        <f t="shared" si="142"/>
        <v>0</v>
      </c>
      <c r="F1356" s="43"/>
      <c r="G1356" s="4"/>
      <c r="H1356" s="43"/>
      <c r="I1356" s="61" t="str">
        <f t="shared" si="143"/>
        <v xml:space="preserve"> </v>
      </c>
      <c r="J1356" s="61" t="str">
        <f t="shared" si="144"/>
        <v xml:space="preserve"> </v>
      </c>
      <c r="K1356" s="59" t="str">
        <f t="shared" si="145"/>
        <v xml:space="preserve"> </v>
      </c>
      <c r="L1356" s="59" t="str">
        <f t="shared" si="146"/>
        <v xml:space="preserve"> </v>
      </c>
    </row>
    <row r="1357" spans="1:12" x14ac:dyDescent="0.35">
      <c r="A1357" s="2" t="s">
        <v>1419</v>
      </c>
      <c r="B1357" s="3"/>
      <c r="C1357" s="58">
        <f t="shared" si="141"/>
        <v>0</v>
      </c>
      <c r="D1357" s="3"/>
      <c r="E1357" s="58">
        <f t="shared" si="142"/>
        <v>0</v>
      </c>
      <c r="F1357" s="43"/>
      <c r="G1357" s="4"/>
      <c r="H1357" s="43"/>
      <c r="I1357" s="61" t="str">
        <f t="shared" si="143"/>
        <v xml:space="preserve"> </v>
      </c>
      <c r="J1357" s="61" t="str">
        <f t="shared" si="144"/>
        <v xml:space="preserve"> </v>
      </c>
      <c r="K1357" s="59" t="str">
        <f t="shared" si="145"/>
        <v xml:space="preserve"> </v>
      </c>
      <c r="L1357" s="59" t="str">
        <f t="shared" si="146"/>
        <v xml:space="preserve"> </v>
      </c>
    </row>
    <row r="1358" spans="1:12" x14ac:dyDescent="0.35">
      <c r="A1358" s="2" t="s">
        <v>1420</v>
      </c>
      <c r="B1358" s="3"/>
      <c r="C1358" s="58">
        <f t="shared" si="141"/>
        <v>0</v>
      </c>
      <c r="D1358" s="3"/>
      <c r="E1358" s="58">
        <f t="shared" si="142"/>
        <v>0</v>
      </c>
      <c r="F1358" s="43"/>
      <c r="G1358" s="4"/>
      <c r="H1358" s="43"/>
      <c r="I1358" s="61" t="str">
        <f t="shared" si="143"/>
        <v xml:space="preserve"> </v>
      </c>
      <c r="J1358" s="61" t="str">
        <f t="shared" si="144"/>
        <v xml:space="preserve"> </v>
      </c>
      <c r="K1358" s="59" t="str">
        <f t="shared" si="145"/>
        <v xml:space="preserve"> </v>
      </c>
      <c r="L1358" s="59" t="str">
        <f t="shared" si="146"/>
        <v xml:space="preserve"> </v>
      </c>
    </row>
    <row r="1359" spans="1:12" x14ac:dyDescent="0.35">
      <c r="A1359" s="2" t="s">
        <v>1421</v>
      </c>
      <c r="B1359" s="3"/>
      <c r="C1359" s="58">
        <f t="shared" si="141"/>
        <v>0</v>
      </c>
      <c r="D1359" s="3"/>
      <c r="E1359" s="58">
        <f t="shared" si="142"/>
        <v>0</v>
      </c>
      <c r="F1359" s="43"/>
      <c r="G1359" s="4"/>
      <c r="H1359" s="43"/>
      <c r="I1359" s="61" t="str">
        <f t="shared" si="143"/>
        <v xml:space="preserve"> </v>
      </c>
      <c r="J1359" s="61" t="str">
        <f t="shared" si="144"/>
        <v xml:space="preserve"> </v>
      </c>
      <c r="K1359" s="59" t="str">
        <f t="shared" si="145"/>
        <v xml:space="preserve"> </v>
      </c>
      <c r="L1359" s="59" t="str">
        <f t="shared" si="146"/>
        <v xml:space="preserve"> </v>
      </c>
    </row>
    <row r="1360" spans="1:12" x14ac:dyDescent="0.35">
      <c r="A1360" s="2" t="s">
        <v>1422</v>
      </c>
      <c r="B1360" s="3"/>
      <c r="C1360" s="58">
        <f t="shared" si="141"/>
        <v>0</v>
      </c>
      <c r="D1360" s="3"/>
      <c r="E1360" s="58">
        <f t="shared" si="142"/>
        <v>0</v>
      </c>
      <c r="F1360" s="43"/>
      <c r="G1360" s="4"/>
      <c r="H1360" s="43"/>
      <c r="I1360" s="61" t="str">
        <f t="shared" si="143"/>
        <v xml:space="preserve"> </v>
      </c>
      <c r="J1360" s="61" t="str">
        <f t="shared" si="144"/>
        <v xml:space="preserve"> </v>
      </c>
      <c r="K1360" s="59" t="str">
        <f t="shared" si="145"/>
        <v xml:space="preserve"> </v>
      </c>
      <c r="L1360" s="59" t="str">
        <f t="shared" si="146"/>
        <v xml:space="preserve"> </v>
      </c>
    </row>
    <row r="1361" spans="1:12" x14ac:dyDescent="0.35">
      <c r="A1361" s="2" t="s">
        <v>1423</v>
      </c>
      <c r="B1361" s="3"/>
      <c r="C1361" s="58">
        <f t="shared" si="141"/>
        <v>0</v>
      </c>
      <c r="D1361" s="3"/>
      <c r="E1361" s="58">
        <f t="shared" si="142"/>
        <v>0</v>
      </c>
      <c r="F1361" s="43"/>
      <c r="G1361" s="4"/>
      <c r="H1361" s="43"/>
      <c r="I1361" s="61" t="str">
        <f t="shared" si="143"/>
        <v xml:space="preserve"> </v>
      </c>
      <c r="J1361" s="61" t="str">
        <f t="shared" si="144"/>
        <v xml:space="preserve"> </v>
      </c>
      <c r="K1361" s="59" t="str">
        <f t="shared" si="145"/>
        <v xml:space="preserve"> </v>
      </c>
      <c r="L1361" s="59" t="str">
        <f t="shared" si="146"/>
        <v xml:space="preserve"> </v>
      </c>
    </row>
    <row r="1362" spans="1:12" x14ac:dyDescent="0.35">
      <c r="A1362" s="2" t="s">
        <v>1424</v>
      </c>
      <c r="B1362" s="3"/>
      <c r="C1362" s="58">
        <f t="shared" si="141"/>
        <v>0</v>
      </c>
      <c r="D1362" s="3"/>
      <c r="E1362" s="58">
        <f t="shared" si="142"/>
        <v>0</v>
      </c>
      <c r="F1362" s="43"/>
      <c r="G1362" s="4"/>
      <c r="H1362" s="43"/>
      <c r="I1362" s="61" t="str">
        <f t="shared" si="143"/>
        <v xml:space="preserve"> </v>
      </c>
      <c r="J1362" s="61" t="str">
        <f t="shared" si="144"/>
        <v xml:space="preserve"> </v>
      </c>
      <c r="K1362" s="59" t="str">
        <f t="shared" si="145"/>
        <v xml:space="preserve"> </v>
      </c>
      <c r="L1362" s="59" t="str">
        <f t="shared" si="146"/>
        <v xml:space="preserve"> </v>
      </c>
    </row>
    <row r="1363" spans="1:12" x14ac:dyDescent="0.35">
      <c r="A1363" s="2" t="s">
        <v>1425</v>
      </c>
      <c r="B1363" s="3"/>
      <c r="C1363" s="58">
        <f t="shared" si="141"/>
        <v>0</v>
      </c>
      <c r="D1363" s="3"/>
      <c r="E1363" s="58">
        <f t="shared" si="142"/>
        <v>0</v>
      </c>
      <c r="F1363" s="43"/>
      <c r="G1363" s="4"/>
      <c r="H1363" s="43"/>
      <c r="I1363" s="61" t="str">
        <f t="shared" si="143"/>
        <v xml:space="preserve"> </v>
      </c>
      <c r="J1363" s="61" t="str">
        <f t="shared" si="144"/>
        <v xml:space="preserve"> </v>
      </c>
      <c r="K1363" s="59" t="str">
        <f t="shared" si="145"/>
        <v xml:space="preserve"> </v>
      </c>
      <c r="L1363" s="59" t="str">
        <f t="shared" si="146"/>
        <v xml:space="preserve"> </v>
      </c>
    </row>
    <row r="1364" spans="1:12" x14ac:dyDescent="0.35">
      <c r="A1364" s="2" t="s">
        <v>1426</v>
      </c>
      <c r="B1364" s="3"/>
      <c r="C1364" s="58">
        <f t="shared" si="141"/>
        <v>0</v>
      </c>
      <c r="D1364" s="3"/>
      <c r="E1364" s="58">
        <f t="shared" si="142"/>
        <v>0</v>
      </c>
      <c r="F1364" s="43"/>
      <c r="G1364" s="4"/>
      <c r="H1364" s="43"/>
      <c r="I1364" s="61" t="str">
        <f t="shared" si="143"/>
        <v xml:space="preserve"> </v>
      </c>
      <c r="J1364" s="61" t="str">
        <f t="shared" si="144"/>
        <v xml:space="preserve"> </v>
      </c>
      <c r="K1364" s="59" t="str">
        <f t="shared" si="145"/>
        <v xml:space="preserve"> </v>
      </c>
      <c r="L1364" s="59" t="str">
        <f t="shared" si="146"/>
        <v xml:space="preserve"> </v>
      </c>
    </row>
    <row r="1365" spans="1:12" x14ac:dyDescent="0.35">
      <c r="A1365" s="2" t="s">
        <v>1427</v>
      </c>
      <c r="B1365" s="3"/>
      <c r="C1365" s="58">
        <f t="shared" si="141"/>
        <v>0</v>
      </c>
      <c r="D1365" s="3"/>
      <c r="E1365" s="58">
        <f t="shared" si="142"/>
        <v>0</v>
      </c>
      <c r="F1365" s="43"/>
      <c r="G1365" s="4"/>
      <c r="H1365" s="43"/>
      <c r="I1365" s="61" t="str">
        <f t="shared" si="143"/>
        <v xml:space="preserve"> </v>
      </c>
      <c r="J1365" s="61" t="str">
        <f t="shared" si="144"/>
        <v xml:space="preserve"> </v>
      </c>
      <c r="K1365" s="59" t="str">
        <f t="shared" si="145"/>
        <v xml:space="preserve"> </v>
      </c>
      <c r="L1365" s="59" t="str">
        <f t="shared" si="146"/>
        <v xml:space="preserve"> </v>
      </c>
    </row>
    <row r="1366" spans="1:12" x14ac:dyDescent="0.35">
      <c r="A1366" s="2" t="s">
        <v>1428</v>
      </c>
      <c r="B1366" s="3"/>
      <c r="C1366" s="58">
        <f t="shared" si="141"/>
        <v>0</v>
      </c>
      <c r="D1366" s="3"/>
      <c r="E1366" s="58">
        <f t="shared" si="142"/>
        <v>0</v>
      </c>
      <c r="F1366" s="43"/>
      <c r="G1366" s="4"/>
      <c r="H1366" s="43"/>
      <c r="I1366" s="61" t="str">
        <f t="shared" si="143"/>
        <v xml:space="preserve"> </v>
      </c>
      <c r="J1366" s="61" t="str">
        <f t="shared" si="144"/>
        <v xml:space="preserve"> </v>
      </c>
      <c r="K1366" s="59" t="str">
        <f t="shared" si="145"/>
        <v xml:space="preserve"> </v>
      </c>
      <c r="L1366" s="59" t="str">
        <f t="shared" si="146"/>
        <v xml:space="preserve"> </v>
      </c>
    </row>
    <row r="1367" spans="1:12" x14ac:dyDescent="0.35">
      <c r="A1367" s="2" t="s">
        <v>1429</v>
      </c>
      <c r="B1367" s="3"/>
      <c r="C1367" s="58">
        <f t="shared" si="141"/>
        <v>0</v>
      </c>
      <c r="D1367" s="3"/>
      <c r="E1367" s="58">
        <f t="shared" si="142"/>
        <v>0</v>
      </c>
      <c r="F1367" s="43"/>
      <c r="G1367" s="4"/>
      <c r="H1367" s="43"/>
      <c r="I1367" s="61" t="str">
        <f t="shared" si="143"/>
        <v xml:space="preserve"> </v>
      </c>
      <c r="J1367" s="61" t="str">
        <f t="shared" si="144"/>
        <v xml:space="preserve"> </v>
      </c>
      <c r="K1367" s="59" t="str">
        <f t="shared" si="145"/>
        <v xml:space="preserve"> </v>
      </c>
      <c r="L1367" s="59" t="str">
        <f t="shared" si="146"/>
        <v xml:space="preserve"> </v>
      </c>
    </row>
    <row r="1368" spans="1:12" x14ac:dyDescent="0.35">
      <c r="A1368" s="2" t="s">
        <v>1430</v>
      </c>
      <c r="B1368" s="3"/>
      <c r="C1368" s="58">
        <f t="shared" si="141"/>
        <v>0</v>
      </c>
      <c r="D1368" s="3"/>
      <c r="E1368" s="58">
        <f t="shared" si="142"/>
        <v>0</v>
      </c>
      <c r="F1368" s="43"/>
      <c r="G1368" s="4"/>
      <c r="H1368" s="43"/>
      <c r="I1368" s="61" t="str">
        <f t="shared" si="143"/>
        <v xml:space="preserve"> </v>
      </c>
      <c r="J1368" s="61" t="str">
        <f t="shared" si="144"/>
        <v xml:space="preserve"> </v>
      </c>
      <c r="K1368" s="59" t="str">
        <f t="shared" si="145"/>
        <v xml:space="preserve"> </v>
      </c>
      <c r="L1368" s="59" t="str">
        <f t="shared" si="146"/>
        <v xml:space="preserve"> </v>
      </c>
    </row>
    <row r="1369" spans="1:12" x14ac:dyDescent="0.35">
      <c r="A1369" s="2" t="s">
        <v>1431</v>
      </c>
      <c r="B1369" s="3"/>
      <c r="C1369" s="58">
        <f t="shared" si="141"/>
        <v>0</v>
      </c>
      <c r="D1369" s="3"/>
      <c r="E1369" s="58">
        <f t="shared" si="142"/>
        <v>0</v>
      </c>
      <c r="F1369" s="43"/>
      <c r="G1369" s="4"/>
      <c r="H1369" s="43"/>
      <c r="I1369" s="61" t="str">
        <f t="shared" si="143"/>
        <v xml:space="preserve"> </v>
      </c>
      <c r="J1369" s="61" t="str">
        <f t="shared" si="144"/>
        <v xml:space="preserve"> </v>
      </c>
      <c r="K1369" s="59" t="str">
        <f t="shared" si="145"/>
        <v xml:space="preserve"> </v>
      </c>
      <c r="L1369" s="59" t="str">
        <f t="shared" si="146"/>
        <v xml:space="preserve"> </v>
      </c>
    </row>
    <row r="1370" spans="1:12" x14ac:dyDescent="0.35">
      <c r="A1370" s="2" t="s">
        <v>1432</v>
      </c>
      <c r="B1370" s="3"/>
      <c r="C1370" s="58">
        <f t="shared" si="141"/>
        <v>0</v>
      </c>
      <c r="D1370" s="3"/>
      <c r="E1370" s="58">
        <f t="shared" si="142"/>
        <v>0</v>
      </c>
      <c r="F1370" s="43"/>
      <c r="G1370" s="4"/>
      <c r="H1370" s="43"/>
      <c r="I1370" s="61" t="str">
        <f t="shared" si="143"/>
        <v xml:space="preserve"> </v>
      </c>
      <c r="J1370" s="61" t="str">
        <f t="shared" si="144"/>
        <v xml:space="preserve"> </v>
      </c>
      <c r="K1370" s="59" t="str">
        <f t="shared" si="145"/>
        <v xml:space="preserve"> </v>
      </c>
      <c r="L1370" s="59" t="str">
        <f t="shared" si="146"/>
        <v xml:space="preserve"> </v>
      </c>
    </row>
    <row r="1371" spans="1:12" x14ac:dyDescent="0.35">
      <c r="A1371" s="2" t="s">
        <v>1433</v>
      </c>
      <c r="B1371" s="3"/>
      <c r="C1371" s="58">
        <f t="shared" si="141"/>
        <v>0</v>
      </c>
      <c r="D1371" s="3"/>
      <c r="E1371" s="58">
        <f t="shared" si="142"/>
        <v>0</v>
      </c>
      <c r="F1371" s="43"/>
      <c r="G1371" s="4"/>
      <c r="H1371" s="43"/>
      <c r="I1371" s="61" t="str">
        <f t="shared" si="143"/>
        <v xml:space="preserve"> </v>
      </c>
      <c r="J1371" s="61" t="str">
        <f t="shared" si="144"/>
        <v xml:space="preserve"> </v>
      </c>
      <c r="K1371" s="59" t="str">
        <f t="shared" si="145"/>
        <v xml:space="preserve"> </v>
      </c>
      <c r="L1371" s="59" t="str">
        <f t="shared" si="146"/>
        <v xml:space="preserve"> </v>
      </c>
    </row>
    <row r="1372" spans="1:12" x14ac:dyDescent="0.35">
      <c r="A1372" s="2" t="s">
        <v>1434</v>
      </c>
      <c r="B1372" s="3"/>
      <c r="C1372" s="58">
        <f t="shared" si="141"/>
        <v>0</v>
      </c>
      <c r="D1372" s="3"/>
      <c r="E1372" s="58">
        <f t="shared" si="142"/>
        <v>0</v>
      </c>
      <c r="F1372" s="43"/>
      <c r="G1372" s="4"/>
      <c r="H1372" s="43"/>
      <c r="I1372" s="61" t="str">
        <f t="shared" si="143"/>
        <v xml:space="preserve"> </v>
      </c>
      <c r="J1372" s="61" t="str">
        <f t="shared" si="144"/>
        <v xml:space="preserve"> </v>
      </c>
      <c r="K1372" s="59" t="str">
        <f t="shared" si="145"/>
        <v xml:space="preserve"> </v>
      </c>
      <c r="L1372" s="59" t="str">
        <f t="shared" si="146"/>
        <v xml:space="preserve"> </v>
      </c>
    </row>
    <row r="1373" spans="1:12" x14ac:dyDescent="0.35">
      <c r="A1373" s="2" t="s">
        <v>1435</v>
      </c>
      <c r="B1373" s="3"/>
      <c r="C1373" s="58">
        <f t="shared" si="141"/>
        <v>0</v>
      </c>
      <c r="D1373" s="3"/>
      <c r="E1373" s="58">
        <f t="shared" si="142"/>
        <v>0</v>
      </c>
      <c r="F1373" s="43"/>
      <c r="G1373" s="4"/>
      <c r="H1373" s="43"/>
      <c r="I1373" s="61" t="str">
        <f t="shared" si="143"/>
        <v xml:space="preserve"> </v>
      </c>
      <c r="J1373" s="61" t="str">
        <f t="shared" si="144"/>
        <v xml:space="preserve"> </v>
      </c>
      <c r="K1373" s="59" t="str">
        <f t="shared" si="145"/>
        <v xml:space="preserve"> </v>
      </c>
      <c r="L1373" s="59" t="str">
        <f t="shared" si="146"/>
        <v xml:space="preserve"> </v>
      </c>
    </row>
    <row r="1374" spans="1:12" x14ac:dyDescent="0.35">
      <c r="A1374" s="2" t="s">
        <v>1436</v>
      </c>
      <c r="B1374" s="3"/>
      <c r="C1374" s="58">
        <f t="shared" si="141"/>
        <v>0</v>
      </c>
      <c r="D1374" s="3"/>
      <c r="E1374" s="58">
        <f t="shared" si="142"/>
        <v>0</v>
      </c>
      <c r="F1374" s="43"/>
      <c r="G1374" s="4"/>
      <c r="H1374" s="43"/>
      <c r="I1374" s="61" t="str">
        <f t="shared" si="143"/>
        <v xml:space="preserve"> </v>
      </c>
      <c r="J1374" s="61" t="str">
        <f t="shared" si="144"/>
        <v xml:space="preserve"> </v>
      </c>
      <c r="K1374" s="59" t="str">
        <f t="shared" si="145"/>
        <v xml:space="preserve"> </v>
      </c>
      <c r="L1374" s="59" t="str">
        <f t="shared" si="146"/>
        <v xml:space="preserve"> </v>
      </c>
    </row>
    <row r="1375" spans="1:12" x14ac:dyDescent="0.35">
      <c r="A1375" s="2" t="s">
        <v>1437</v>
      </c>
      <c r="B1375" s="3"/>
      <c r="C1375" s="58">
        <f t="shared" si="141"/>
        <v>0</v>
      </c>
      <c r="D1375" s="3"/>
      <c r="E1375" s="58">
        <f t="shared" si="142"/>
        <v>0</v>
      </c>
      <c r="F1375" s="43"/>
      <c r="G1375" s="4"/>
      <c r="H1375" s="43"/>
      <c r="I1375" s="61" t="str">
        <f t="shared" si="143"/>
        <v xml:space="preserve"> </v>
      </c>
      <c r="J1375" s="61" t="str">
        <f t="shared" si="144"/>
        <v xml:space="preserve"> </v>
      </c>
      <c r="K1375" s="59" t="str">
        <f t="shared" si="145"/>
        <v xml:space="preserve"> </v>
      </c>
      <c r="L1375" s="59" t="str">
        <f t="shared" si="146"/>
        <v xml:space="preserve"> </v>
      </c>
    </row>
    <row r="1376" spans="1:12" x14ac:dyDescent="0.35">
      <c r="A1376" s="2" t="s">
        <v>1438</v>
      </c>
      <c r="B1376" s="3"/>
      <c r="C1376" s="58">
        <f t="shared" si="141"/>
        <v>0</v>
      </c>
      <c r="D1376" s="3"/>
      <c r="E1376" s="58">
        <f t="shared" si="142"/>
        <v>0</v>
      </c>
      <c r="F1376" s="43"/>
      <c r="G1376" s="4"/>
      <c r="H1376" s="43"/>
      <c r="I1376" s="61" t="str">
        <f t="shared" si="143"/>
        <v xml:space="preserve"> </v>
      </c>
      <c r="J1376" s="61" t="str">
        <f t="shared" si="144"/>
        <v xml:space="preserve"> </v>
      </c>
      <c r="K1376" s="59" t="str">
        <f t="shared" si="145"/>
        <v xml:space="preserve"> </v>
      </c>
      <c r="L1376" s="59" t="str">
        <f t="shared" si="146"/>
        <v xml:space="preserve"> </v>
      </c>
    </row>
    <row r="1377" spans="1:12" x14ac:dyDescent="0.35">
      <c r="A1377" s="2" t="s">
        <v>1439</v>
      </c>
      <c r="B1377" s="3"/>
      <c r="C1377" s="58">
        <f t="shared" si="141"/>
        <v>0</v>
      </c>
      <c r="D1377" s="3"/>
      <c r="E1377" s="58">
        <f t="shared" si="142"/>
        <v>0</v>
      </c>
      <c r="F1377" s="43"/>
      <c r="G1377" s="4"/>
      <c r="H1377" s="43"/>
      <c r="I1377" s="61" t="str">
        <f t="shared" si="143"/>
        <v xml:space="preserve"> </v>
      </c>
      <c r="J1377" s="61" t="str">
        <f t="shared" si="144"/>
        <v xml:space="preserve"> </v>
      </c>
      <c r="K1377" s="59" t="str">
        <f t="shared" si="145"/>
        <v xml:space="preserve"> </v>
      </c>
      <c r="L1377" s="59" t="str">
        <f t="shared" si="146"/>
        <v xml:space="preserve"> </v>
      </c>
    </row>
    <row r="1378" spans="1:12" x14ac:dyDescent="0.35">
      <c r="A1378" s="2" t="s">
        <v>1440</v>
      </c>
      <c r="B1378" s="3"/>
      <c r="C1378" s="58">
        <f t="shared" si="141"/>
        <v>0</v>
      </c>
      <c r="D1378" s="3"/>
      <c r="E1378" s="58">
        <f t="shared" si="142"/>
        <v>0</v>
      </c>
      <c r="F1378" s="43"/>
      <c r="G1378" s="4"/>
      <c r="H1378" s="43"/>
      <c r="I1378" s="61" t="str">
        <f t="shared" si="143"/>
        <v xml:space="preserve"> </v>
      </c>
      <c r="J1378" s="61" t="str">
        <f t="shared" si="144"/>
        <v xml:space="preserve"> </v>
      </c>
      <c r="K1378" s="59" t="str">
        <f t="shared" si="145"/>
        <v xml:space="preserve"> </v>
      </c>
      <c r="L1378" s="59" t="str">
        <f t="shared" si="146"/>
        <v xml:space="preserve"> </v>
      </c>
    </row>
    <row r="1379" spans="1:12" x14ac:dyDescent="0.35">
      <c r="A1379" s="2" t="s">
        <v>1441</v>
      </c>
      <c r="B1379" s="3"/>
      <c r="C1379" s="58">
        <f t="shared" si="141"/>
        <v>0</v>
      </c>
      <c r="D1379" s="3"/>
      <c r="E1379" s="58">
        <f t="shared" si="142"/>
        <v>0</v>
      </c>
      <c r="F1379" s="43"/>
      <c r="G1379" s="4"/>
      <c r="H1379" s="43"/>
      <c r="I1379" s="61" t="str">
        <f t="shared" si="143"/>
        <v xml:space="preserve"> </v>
      </c>
      <c r="J1379" s="61" t="str">
        <f t="shared" si="144"/>
        <v xml:space="preserve"> </v>
      </c>
      <c r="K1379" s="59" t="str">
        <f t="shared" si="145"/>
        <v xml:space="preserve"> </v>
      </c>
      <c r="L1379" s="59" t="str">
        <f t="shared" si="146"/>
        <v xml:space="preserve"> </v>
      </c>
    </row>
    <row r="1380" spans="1:12" x14ac:dyDescent="0.35">
      <c r="A1380" s="2" t="s">
        <v>1442</v>
      </c>
      <c r="B1380" s="3"/>
      <c r="C1380" s="58">
        <f t="shared" si="141"/>
        <v>0</v>
      </c>
      <c r="D1380" s="3"/>
      <c r="E1380" s="58">
        <f t="shared" si="142"/>
        <v>0</v>
      </c>
      <c r="F1380" s="43"/>
      <c r="G1380" s="4"/>
      <c r="H1380" s="43"/>
      <c r="I1380" s="61" t="str">
        <f t="shared" si="143"/>
        <v xml:space="preserve"> </v>
      </c>
      <c r="J1380" s="61" t="str">
        <f t="shared" si="144"/>
        <v xml:space="preserve"> </v>
      </c>
      <c r="K1380" s="59" t="str">
        <f t="shared" si="145"/>
        <v xml:space="preserve"> </v>
      </c>
      <c r="L1380" s="59" t="str">
        <f t="shared" si="146"/>
        <v xml:space="preserve"> </v>
      </c>
    </row>
    <row r="1381" spans="1:12" x14ac:dyDescent="0.35">
      <c r="A1381" s="2" t="s">
        <v>1443</v>
      </c>
      <c r="B1381" s="3"/>
      <c r="C1381" s="58">
        <f t="shared" si="141"/>
        <v>0</v>
      </c>
      <c r="D1381" s="3"/>
      <c r="E1381" s="58">
        <f t="shared" si="142"/>
        <v>0</v>
      </c>
      <c r="F1381" s="43"/>
      <c r="G1381" s="4"/>
      <c r="H1381" s="43"/>
      <c r="I1381" s="61" t="str">
        <f t="shared" si="143"/>
        <v xml:space="preserve"> </v>
      </c>
      <c r="J1381" s="61" t="str">
        <f t="shared" si="144"/>
        <v xml:space="preserve"> </v>
      </c>
      <c r="K1381" s="59" t="str">
        <f t="shared" si="145"/>
        <v xml:space="preserve"> </v>
      </c>
      <c r="L1381" s="59" t="str">
        <f t="shared" si="146"/>
        <v xml:space="preserve"> </v>
      </c>
    </row>
    <row r="1382" spans="1:12" x14ac:dyDescent="0.35">
      <c r="A1382" s="2" t="s">
        <v>1444</v>
      </c>
      <c r="B1382" s="3"/>
      <c r="C1382" s="58">
        <f t="shared" si="141"/>
        <v>0</v>
      </c>
      <c r="D1382" s="3"/>
      <c r="E1382" s="58">
        <f t="shared" si="142"/>
        <v>0</v>
      </c>
      <c r="F1382" s="43"/>
      <c r="G1382" s="4"/>
      <c r="H1382" s="43"/>
      <c r="I1382" s="61" t="str">
        <f t="shared" si="143"/>
        <v xml:space="preserve"> </v>
      </c>
      <c r="J1382" s="61" t="str">
        <f t="shared" si="144"/>
        <v xml:space="preserve"> </v>
      </c>
      <c r="K1382" s="59" t="str">
        <f t="shared" si="145"/>
        <v xml:space="preserve"> </v>
      </c>
      <c r="L1382" s="59" t="str">
        <f t="shared" si="146"/>
        <v xml:space="preserve"> </v>
      </c>
    </row>
    <row r="1383" spans="1:12" x14ac:dyDescent="0.35">
      <c r="A1383" s="2" t="s">
        <v>1445</v>
      </c>
      <c r="B1383" s="3"/>
      <c r="C1383" s="58">
        <f t="shared" si="141"/>
        <v>0</v>
      </c>
      <c r="D1383" s="3"/>
      <c r="E1383" s="58">
        <f t="shared" si="142"/>
        <v>0</v>
      </c>
      <c r="F1383" s="43"/>
      <c r="G1383" s="4"/>
      <c r="H1383" s="43"/>
      <c r="I1383" s="61" t="str">
        <f t="shared" si="143"/>
        <v xml:space="preserve"> </v>
      </c>
      <c r="J1383" s="61" t="str">
        <f t="shared" si="144"/>
        <v xml:space="preserve"> </v>
      </c>
      <c r="K1383" s="59" t="str">
        <f t="shared" si="145"/>
        <v xml:space="preserve"> </v>
      </c>
      <c r="L1383" s="59" t="str">
        <f t="shared" si="146"/>
        <v xml:space="preserve"> </v>
      </c>
    </row>
    <row r="1384" spans="1:12" x14ac:dyDescent="0.35">
      <c r="A1384" s="2" t="s">
        <v>1446</v>
      </c>
      <c r="B1384" s="3"/>
      <c r="C1384" s="58">
        <f t="shared" si="141"/>
        <v>0</v>
      </c>
      <c r="D1384" s="3"/>
      <c r="E1384" s="58">
        <f t="shared" si="142"/>
        <v>0</v>
      </c>
      <c r="F1384" s="43"/>
      <c r="G1384" s="4"/>
      <c r="H1384" s="43"/>
      <c r="I1384" s="61" t="str">
        <f t="shared" si="143"/>
        <v xml:space="preserve"> </v>
      </c>
      <c r="J1384" s="61" t="str">
        <f t="shared" si="144"/>
        <v xml:space="preserve"> </v>
      </c>
      <c r="K1384" s="59" t="str">
        <f t="shared" si="145"/>
        <v xml:space="preserve"> </v>
      </c>
      <c r="L1384" s="59" t="str">
        <f t="shared" si="146"/>
        <v xml:space="preserve"> </v>
      </c>
    </row>
    <row r="1385" spans="1:12" x14ac:dyDescent="0.35">
      <c r="A1385" s="2" t="s">
        <v>1447</v>
      </c>
      <c r="B1385" s="3"/>
      <c r="C1385" s="58">
        <f t="shared" si="141"/>
        <v>0</v>
      </c>
      <c r="D1385" s="3"/>
      <c r="E1385" s="58">
        <f t="shared" si="142"/>
        <v>0</v>
      </c>
      <c r="F1385" s="43"/>
      <c r="G1385" s="4"/>
      <c r="H1385" s="43"/>
      <c r="I1385" s="61" t="str">
        <f t="shared" si="143"/>
        <v xml:space="preserve"> </v>
      </c>
      <c r="J1385" s="61" t="str">
        <f t="shared" si="144"/>
        <v xml:space="preserve"> </v>
      </c>
      <c r="K1385" s="59" t="str">
        <f t="shared" si="145"/>
        <v xml:space="preserve"> </v>
      </c>
      <c r="L1385" s="59" t="str">
        <f t="shared" si="146"/>
        <v xml:space="preserve"> </v>
      </c>
    </row>
    <row r="1386" spans="1:12" x14ac:dyDescent="0.35">
      <c r="A1386" s="2" t="s">
        <v>1448</v>
      </c>
      <c r="B1386" s="3"/>
      <c r="C1386" s="58">
        <f t="shared" si="141"/>
        <v>0</v>
      </c>
      <c r="D1386" s="3"/>
      <c r="E1386" s="58">
        <f t="shared" si="142"/>
        <v>0</v>
      </c>
      <c r="F1386" s="43"/>
      <c r="G1386" s="4"/>
      <c r="H1386" s="43"/>
      <c r="I1386" s="61" t="str">
        <f t="shared" si="143"/>
        <v xml:space="preserve"> </v>
      </c>
      <c r="J1386" s="61" t="str">
        <f t="shared" si="144"/>
        <v xml:space="preserve"> </v>
      </c>
      <c r="K1386" s="59" t="str">
        <f t="shared" si="145"/>
        <v xml:space="preserve"> </v>
      </c>
      <c r="L1386" s="59" t="str">
        <f t="shared" si="146"/>
        <v xml:space="preserve"> </v>
      </c>
    </row>
    <row r="1387" spans="1:12" x14ac:dyDescent="0.35">
      <c r="A1387" s="2" t="s">
        <v>1449</v>
      </c>
      <c r="B1387" s="3"/>
      <c r="C1387" s="58">
        <f t="shared" si="141"/>
        <v>0</v>
      </c>
      <c r="D1387" s="3"/>
      <c r="E1387" s="58">
        <f t="shared" si="142"/>
        <v>0</v>
      </c>
      <c r="F1387" s="43"/>
      <c r="G1387" s="4"/>
      <c r="H1387" s="43"/>
      <c r="I1387" s="61" t="str">
        <f t="shared" si="143"/>
        <v xml:space="preserve"> </v>
      </c>
      <c r="J1387" s="61" t="str">
        <f t="shared" si="144"/>
        <v xml:space="preserve"> </v>
      </c>
      <c r="K1387" s="59" t="str">
        <f t="shared" si="145"/>
        <v xml:space="preserve"> </v>
      </c>
      <c r="L1387" s="59" t="str">
        <f t="shared" si="146"/>
        <v xml:space="preserve"> </v>
      </c>
    </row>
    <row r="1388" spans="1:12" x14ac:dyDescent="0.35">
      <c r="A1388" s="2" t="s">
        <v>1450</v>
      </c>
      <c r="B1388" s="3"/>
      <c r="C1388" s="58">
        <f t="shared" si="141"/>
        <v>0</v>
      </c>
      <c r="D1388" s="3"/>
      <c r="E1388" s="58">
        <f t="shared" si="142"/>
        <v>0</v>
      </c>
      <c r="F1388" s="43"/>
      <c r="G1388" s="4"/>
      <c r="H1388" s="43"/>
      <c r="I1388" s="61" t="str">
        <f t="shared" si="143"/>
        <v xml:space="preserve"> </v>
      </c>
      <c r="J1388" s="61" t="str">
        <f t="shared" si="144"/>
        <v xml:space="preserve"> </v>
      </c>
      <c r="K1388" s="59" t="str">
        <f t="shared" si="145"/>
        <v xml:space="preserve"> </v>
      </c>
      <c r="L1388" s="59" t="str">
        <f t="shared" si="146"/>
        <v xml:space="preserve"> </v>
      </c>
    </row>
    <row r="1389" spans="1:12" x14ac:dyDescent="0.35">
      <c r="A1389" s="2" t="s">
        <v>1451</v>
      </c>
      <c r="B1389" s="3"/>
      <c r="C1389" s="58">
        <f t="shared" si="141"/>
        <v>0</v>
      </c>
      <c r="D1389" s="3"/>
      <c r="E1389" s="58">
        <f t="shared" si="142"/>
        <v>0</v>
      </c>
      <c r="F1389" s="43"/>
      <c r="G1389" s="4"/>
      <c r="H1389" s="43"/>
      <c r="I1389" s="61" t="str">
        <f t="shared" si="143"/>
        <v xml:space="preserve"> </v>
      </c>
      <c r="J1389" s="61" t="str">
        <f t="shared" si="144"/>
        <v xml:space="preserve"> </v>
      </c>
      <c r="K1389" s="59" t="str">
        <f t="shared" si="145"/>
        <v xml:space="preserve"> </v>
      </c>
      <c r="L1389" s="59" t="str">
        <f t="shared" si="146"/>
        <v xml:space="preserve"> </v>
      </c>
    </row>
    <row r="1390" spans="1:12" x14ac:dyDescent="0.35">
      <c r="A1390" s="2" t="s">
        <v>1452</v>
      </c>
      <c r="B1390" s="3"/>
      <c r="C1390" s="58">
        <f t="shared" si="141"/>
        <v>0</v>
      </c>
      <c r="D1390" s="3"/>
      <c r="E1390" s="58">
        <f t="shared" si="142"/>
        <v>0</v>
      </c>
      <c r="F1390" s="43"/>
      <c r="G1390" s="4"/>
      <c r="H1390" s="43"/>
      <c r="I1390" s="61" t="str">
        <f t="shared" si="143"/>
        <v xml:space="preserve"> </v>
      </c>
      <c r="J1390" s="61" t="str">
        <f t="shared" si="144"/>
        <v xml:space="preserve"> </v>
      </c>
      <c r="K1390" s="59" t="str">
        <f t="shared" si="145"/>
        <v xml:space="preserve"> </v>
      </c>
      <c r="L1390" s="59" t="str">
        <f t="shared" si="146"/>
        <v xml:space="preserve"> </v>
      </c>
    </row>
    <row r="1391" spans="1:12" x14ac:dyDescent="0.35">
      <c r="A1391" s="2" t="s">
        <v>1453</v>
      </c>
      <c r="B1391" s="3"/>
      <c r="C1391" s="58">
        <f t="shared" si="141"/>
        <v>0</v>
      </c>
      <c r="D1391" s="3"/>
      <c r="E1391" s="58">
        <f t="shared" si="142"/>
        <v>0</v>
      </c>
      <c r="F1391" s="43"/>
      <c r="G1391" s="4"/>
      <c r="H1391" s="43"/>
      <c r="I1391" s="61" t="str">
        <f t="shared" si="143"/>
        <v xml:space="preserve"> </v>
      </c>
      <c r="J1391" s="61" t="str">
        <f t="shared" si="144"/>
        <v xml:space="preserve"> </v>
      </c>
      <c r="K1391" s="59" t="str">
        <f t="shared" si="145"/>
        <v xml:space="preserve"> </v>
      </c>
      <c r="L1391" s="59" t="str">
        <f t="shared" si="146"/>
        <v xml:space="preserve"> </v>
      </c>
    </row>
    <row r="1392" spans="1:12" x14ac:dyDescent="0.35">
      <c r="A1392" s="2" t="s">
        <v>1454</v>
      </c>
      <c r="B1392" s="3"/>
      <c r="C1392" s="58">
        <f t="shared" si="141"/>
        <v>0</v>
      </c>
      <c r="D1392" s="3"/>
      <c r="E1392" s="58">
        <f t="shared" si="142"/>
        <v>0</v>
      </c>
      <c r="F1392" s="43"/>
      <c r="G1392" s="4"/>
      <c r="H1392" s="43"/>
      <c r="I1392" s="61" t="str">
        <f t="shared" si="143"/>
        <v xml:space="preserve"> </v>
      </c>
      <c r="J1392" s="61" t="str">
        <f t="shared" si="144"/>
        <v xml:space="preserve"> </v>
      </c>
      <c r="K1392" s="59" t="str">
        <f t="shared" si="145"/>
        <v xml:space="preserve"> </v>
      </c>
      <c r="L1392" s="59" t="str">
        <f t="shared" si="146"/>
        <v xml:space="preserve"> </v>
      </c>
    </row>
    <row r="1393" spans="1:12" x14ac:dyDescent="0.35">
      <c r="A1393" s="2" t="s">
        <v>1455</v>
      </c>
      <c r="B1393" s="3"/>
      <c r="C1393" s="58">
        <f t="shared" si="141"/>
        <v>0</v>
      </c>
      <c r="D1393" s="3"/>
      <c r="E1393" s="58">
        <f t="shared" si="142"/>
        <v>0</v>
      </c>
      <c r="F1393" s="43"/>
      <c r="G1393" s="4"/>
      <c r="H1393" s="43"/>
      <c r="I1393" s="61" t="str">
        <f t="shared" si="143"/>
        <v xml:space="preserve"> </v>
      </c>
      <c r="J1393" s="61" t="str">
        <f t="shared" si="144"/>
        <v xml:space="preserve"> </v>
      </c>
      <c r="K1393" s="59" t="str">
        <f t="shared" si="145"/>
        <v xml:space="preserve"> </v>
      </c>
      <c r="L1393" s="59" t="str">
        <f t="shared" si="146"/>
        <v xml:space="preserve"> </v>
      </c>
    </row>
    <row r="1394" spans="1:12" x14ac:dyDescent="0.35">
      <c r="A1394" s="2" t="s">
        <v>1456</v>
      </c>
      <c r="B1394" s="3"/>
      <c r="C1394" s="58">
        <f t="shared" si="141"/>
        <v>0</v>
      </c>
      <c r="D1394" s="3"/>
      <c r="E1394" s="58">
        <f t="shared" si="142"/>
        <v>0</v>
      </c>
      <c r="F1394" s="43"/>
      <c r="G1394" s="4"/>
      <c r="H1394" s="43"/>
      <c r="I1394" s="61" t="str">
        <f t="shared" si="143"/>
        <v xml:space="preserve"> </v>
      </c>
      <c r="J1394" s="61" t="str">
        <f t="shared" si="144"/>
        <v xml:space="preserve"> </v>
      </c>
      <c r="K1394" s="59" t="str">
        <f t="shared" si="145"/>
        <v xml:space="preserve"> </v>
      </c>
      <c r="L1394" s="59" t="str">
        <f t="shared" si="146"/>
        <v xml:space="preserve"> </v>
      </c>
    </row>
    <row r="1395" spans="1:12" x14ac:dyDescent="0.35">
      <c r="A1395" s="2" t="s">
        <v>1457</v>
      </c>
      <c r="B1395" s="3"/>
      <c r="C1395" s="58">
        <f t="shared" si="141"/>
        <v>0</v>
      </c>
      <c r="D1395" s="3"/>
      <c r="E1395" s="58">
        <f t="shared" si="142"/>
        <v>0</v>
      </c>
      <c r="F1395" s="43"/>
      <c r="G1395" s="4"/>
      <c r="H1395" s="43"/>
      <c r="I1395" s="61" t="str">
        <f t="shared" si="143"/>
        <v xml:space="preserve"> </v>
      </c>
      <c r="J1395" s="61" t="str">
        <f t="shared" si="144"/>
        <v xml:space="preserve"> </v>
      </c>
      <c r="K1395" s="59" t="str">
        <f t="shared" si="145"/>
        <v xml:space="preserve"> </v>
      </c>
      <c r="L1395" s="59" t="str">
        <f t="shared" si="146"/>
        <v xml:space="preserve"> </v>
      </c>
    </row>
    <row r="1396" spans="1:12" x14ac:dyDescent="0.35">
      <c r="A1396" s="2" t="s">
        <v>1458</v>
      </c>
      <c r="B1396" s="3"/>
      <c r="C1396" s="58">
        <f t="shared" si="141"/>
        <v>0</v>
      </c>
      <c r="D1396" s="3"/>
      <c r="E1396" s="58">
        <f t="shared" si="142"/>
        <v>0</v>
      </c>
      <c r="F1396" s="43"/>
      <c r="G1396" s="4"/>
      <c r="H1396" s="43"/>
      <c r="I1396" s="61" t="str">
        <f t="shared" si="143"/>
        <v xml:space="preserve"> </v>
      </c>
      <c r="J1396" s="61" t="str">
        <f t="shared" si="144"/>
        <v xml:space="preserve"> </v>
      </c>
      <c r="K1396" s="59" t="str">
        <f t="shared" si="145"/>
        <v xml:space="preserve"> </v>
      </c>
      <c r="L1396" s="59" t="str">
        <f t="shared" si="146"/>
        <v xml:space="preserve"> </v>
      </c>
    </row>
    <row r="1397" spans="1:12" x14ac:dyDescent="0.35">
      <c r="A1397" s="2" t="s">
        <v>1459</v>
      </c>
      <c r="B1397" s="3"/>
      <c r="C1397" s="58">
        <f t="shared" si="141"/>
        <v>0</v>
      </c>
      <c r="D1397" s="3"/>
      <c r="E1397" s="58">
        <f t="shared" si="142"/>
        <v>0</v>
      </c>
      <c r="F1397" s="43"/>
      <c r="G1397" s="4"/>
      <c r="H1397" s="43"/>
      <c r="I1397" s="61" t="str">
        <f t="shared" si="143"/>
        <v xml:space="preserve"> </v>
      </c>
      <c r="J1397" s="61" t="str">
        <f t="shared" si="144"/>
        <v xml:space="preserve"> </v>
      </c>
      <c r="K1397" s="59" t="str">
        <f t="shared" si="145"/>
        <v xml:space="preserve"> </v>
      </c>
      <c r="L1397" s="59" t="str">
        <f t="shared" si="146"/>
        <v xml:space="preserve"> </v>
      </c>
    </row>
    <row r="1398" spans="1:12" x14ac:dyDescent="0.35">
      <c r="A1398" s="2" t="s">
        <v>1460</v>
      </c>
      <c r="B1398" s="3"/>
      <c r="C1398" s="58">
        <f t="shared" si="141"/>
        <v>0</v>
      </c>
      <c r="D1398" s="3"/>
      <c r="E1398" s="58">
        <f t="shared" si="142"/>
        <v>0</v>
      </c>
      <c r="F1398" s="43"/>
      <c r="G1398" s="4"/>
      <c r="H1398" s="43"/>
      <c r="I1398" s="61" t="str">
        <f t="shared" si="143"/>
        <v xml:space="preserve"> </v>
      </c>
      <c r="J1398" s="61" t="str">
        <f t="shared" si="144"/>
        <v xml:space="preserve"> </v>
      </c>
      <c r="K1398" s="59" t="str">
        <f t="shared" si="145"/>
        <v xml:space="preserve"> </v>
      </c>
      <c r="L1398" s="59" t="str">
        <f t="shared" si="146"/>
        <v xml:space="preserve"> </v>
      </c>
    </row>
    <row r="1399" spans="1:12" x14ac:dyDescent="0.35">
      <c r="A1399" s="2" t="s">
        <v>1461</v>
      </c>
      <c r="B1399" s="3"/>
      <c r="C1399" s="58">
        <f t="shared" si="141"/>
        <v>0</v>
      </c>
      <c r="D1399" s="3"/>
      <c r="E1399" s="58">
        <f t="shared" si="142"/>
        <v>0</v>
      </c>
      <c r="F1399" s="43"/>
      <c r="G1399" s="4"/>
      <c r="H1399" s="43"/>
      <c r="I1399" s="61" t="str">
        <f t="shared" si="143"/>
        <v xml:space="preserve"> </v>
      </c>
      <c r="J1399" s="61" t="str">
        <f t="shared" si="144"/>
        <v xml:space="preserve"> </v>
      </c>
      <c r="K1399" s="59" t="str">
        <f t="shared" si="145"/>
        <v xml:space="preserve"> </v>
      </c>
      <c r="L1399" s="59" t="str">
        <f t="shared" si="146"/>
        <v xml:space="preserve"> </v>
      </c>
    </row>
    <row r="1400" spans="1:12" x14ac:dyDescent="0.35">
      <c r="A1400" s="2" t="s">
        <v>1462</v>
      </c>
      <c r="B1400" s="3"/>
      <c r="C1400" s="58">
        <f t="shared" si="141"/>
        <v>0</v>
      </c>
      <c r="D1400" s="3"/>
      <c r="E1400" s="58">
        <f t="shared" si="142"/>
        <v>0</v>
      </c>
      <c r="F1400" s="43"/>
      <c r="G1400" s="4"/>
      <c r="H1400" s="43"/>
      <c r="I1400" s="61" t="str">
        <f t="shared" si="143"/>
        <v xml:space="preserve"> </v>
      </c>
      <c r="J1400" s="61" t="str">
        <f t="shared" si="144"/>
        <v xml:space="preserve"> </v>
      </c>
      <c r="K1400" s="59" t="str">
        <f t="shared" si="145"/>
        <v xml:space="preserve"> </v>
      </c>
      <c r="L1400" s="59" t="str">
        <f t="shared" si="146"/>
        <v xml:space="preserve"> </v>
      </c>
    </row>
    <row r="1401" spans="1:12" x14ac:dyDescent="0.35">
      <c r="A1401" s="2" t="s">
        <v>1463</v>
      </c>
      <c r="B1401" s="3"/>
      <c r="C1401" s="58">
        <f t="shared" si="141"/>
        <v>0</v>
      </c>
      <c r="D1401" s="3"/>
      <c r="E1401" s="58">
        <f t="shared" si="142"/>
        <v>0</v>
      </c>
      <c r="F1401" s="43"/>
      <c r="G1401" s="4"/>
      <c r="H1401" s="43"/>
      <c r="I1401" s="61" t="str">
        <f t="shared" si="143"/>
        <v xml:space="preserve"> </v>
      </c>
      <c r="J1401" s="61" t="str">
        <f t="shared" si="144"/>
        <v xml:space="preserve"> </v>
      </c>
      <c r="K1401" s="59" t="str">
        <f t="shared" si="145"/>
        <v xml:space="preserve"> </v>
      </c>
      <c r="L1401" s="59" t="str">
        <f t="shared" si="146"/>
        <v xml:space="preserve"> </v>
      </c>
    </row>
    <row r="1402" spans="1:12" x14ac:dyDescent="0.35">
      <c r="A1402" s="2" t="s">
        <v>1464</v>
      </c>
      <c r="B1402" s="3"/>
      <c r="C1402" s="58">
        <f t="shared" si="141"/>
        <v>0</v>
      </c>
      <c r="D1402" s="3"/>
      <c r="E1402" s="58">
        <f t="shared" si="142"/>
        <v>0</v>
      </c>
      <c r="F1402" s="43"/>
      <c r="G1402" s="4"/>
      <c r="H1402" s="43"/>
      <c r="I1402" s="61" t="str">
        <f t="shared" si="143"/>
        <v xml:space="preserve"> </v>
      </c>
      <c r="J1402" s="61" t="str">
        <f t="shared" si="144"/>
        <v xml:space="preserve"> </v>
      </c>
      <c r="K1402" s="59" t="str">
        <f t="shared" si="145"/>
        <v xml:space="preserve"> </v>
      </c>
      <c r="L1402" s="59" t="str">
        <f t="shared" si="146"/>
        <v xml:space="preserve"> </v>
      </c>
    </row>
    <row r="1403" spans="1:12" x14ac:dyDescent="0.35">
      <c r="A1403" s="2" t="s">
        <v>1465</v>
      </c>
      <c r="B1403" s="3"/>
      <c r="C1403" s="58">
        <f t="shared" si="141"/>
        <v>0</v>
      </c>
      <c r="D1403" s="3"/>
      <c r="E1403" s="58">
        <f t="shared" si="142"/>
        <v>0</v>
      </c>
      <c r="F1403" s="43"/>
      <c r="G1403" s="4"/>
      <c r="H1403" s="43"/>
      <c r="I1403" s="61" t="str">
        <f t="shared" si="143"/>
        <v xml:space="preserve"> </v>
      </c>
      <c r="J1403" s="61" t="str">
        <f t="shared" si="144"/>
        <v xml:space="preserve"> </v>
      </c>
      <c r="K1403" s="59" t="str">
        <f t="shared" si="145"/>
        <v xml:space="preserve"> </v>
      </c>
      <c r="L1403" s="59" t="str">
        <f t="shared" si="146"/>
        <v xml:space="preserve"> </v>
      </c>
    </row>
    <row r="1404" spans="1:12" x14ac:dyDescent="0.35">
      <c r="A1404" s="2" t="s">
        <v>1466</v>
      </c>
      <c r="B1404" s="3"/>
      <c r="C1404" s="58">
        <f t="shared" si="141"/>
        <v>0</v>
      </c>
      <c r="D1404" s="3"/>
      <c r="E1404" s="58">
        <f t="shared" si="142"/>
        <v>0</v>
      </c>
      <c r="F1404" s="43"/>
      <c r="G1404" s="4"/>
      <c r="H1404" s="43"/>
      <c r="I1404" s="61" t="str">
        <f t="shared" si="143"/>
        <v xml:space="preserve"> </v>
      </c>
      <c r="J1404" s="61" t="str">
        <f t="shared" si="144"/>
        <v xml:space="preserve"> </v>
      </c>
      <c r="K1404" s="59" t="str">
        <f t="shared" si="145"/>
        <v xml:space="preserve"> </v>
      </c>
      <c r="L1404" s="59" t="str">
        <f t="shared" si="146"/>
        <v xml:space="preserve"> </v>
      </c>
    </row>
    <row r="1405" spans="1:12" x14ac:dyDescent="0.35">
      <c r="A1405" s="2" t="s">
        <v>1467</v>
      </c>
      <c r="B1405" s="3"/>
      <c r="C1405" s="58">
        <f t="shared" si="141"/>
        <v>0</v>
      </c>
      <c r="D1405" s="3"/>
      <c r="E1405" s="58">
        <f t="shared" si="142"/>
        <v>0</v>
      </c>
      <c r="F1405" s="43"/>
      <c r="G1405" s="4"/>
      <c r="H1405" s="43"/>
      <c r="I1405" s="61" t="str">
        <f t="shared" si="143"/>
        <v xml:space="preserve"> </v>
      </c>
      <c r="J1405" s="61" t="str">
        <f t="shared" si="144"/>
        <v xml:space="preserve"> </v>
      </c>
      <c r="K1405" s="59" t="str">
        <f t="shared" si="145"/>
        <v xml:space="preserve"> </v>
      </c>
      <c r="L1405" s="59" t="str">
        <f t="shared" si="146"/>
        <v xml:space="preserve"> </v>
      </c>
    </row>
    <row r="1406" spans="1:12" x14ac:dyDescent="0.35">
      <c r="A1406" s="2" t="s">
        <v>1468</v>
      </c>
      <c r="B1406" s="3"/>
      <c r="C1406" s="58">
        <f t="shared" si="141"/>
        <v>0</v>
      </c>
      <c r="D1406" s="3"/>
      <c r="E1406" s="58">
        <f t="shared" si="142"/>
        <v>0</v>
      </c>
      <c r="F1406" s="43"/>
      <c r="G1406" s="4"/>
      <c r="H1406" s="43"/>
      <c r="I1406" s="61" t="str">
        <f t="shared" si="143"/>
        <v xml:space="preserve"> </v>
      </c>
      <c r="J1406" s="61" t="str">
        <f t="shared" si="144"/>
        <v xml:space="preserve"> </v>
      </c>
      <c r="K1406" s="59" t="str">
        <f t="shared" si="145"/>
        <v xml:space="preserve"> </v>
      </c>
      <c r="L1406" s="59" t="str">
        <f t="shared" si="146"/>
        <v xml:space="preserve"> </v>
      </c>
    </row>
    <row r="1407" spans="1:12" x14ac:dyDescent="0.35">
      <c r="A1407" s="2" t="s">
        <v>1469</v>
      </c>
      <c r="B1407" s="3"/>
      <c r="C1407" s="58">
        <f t="shared" si="141"/>
        <v>0</v>
      </c>
      <c r="D1407" s="3"/>
      <c r="E1407" s="58">
        <f t="shared" si="142"/>
        <v>0</v>
      </c>
      <c r="F1407" s="43"/>
      <c r="G1407" s="4"/>
      <c r="H1407" s="43"/>
      <c r="I1407" s="61" t="str">
        <f t="shared" si="143"/>
        <v xml:space="preserve"> </v>
      </c>
      <c r="J1407" s="61" t="str">
        <f t="shared" si="144"/>
        <v xml:space="preserve"> </v>
      </c>
      <c r="K1407" s="59" t="str">
        <f t="shared" si="145"/>
        <v xml:space="preserve"> </v>
      </c>
      <c r="L1407" s="59" t="str">
        <f t="shared" si="146"/>
        <v xml:space="preserve"> </v>
      </c>
    </row>
    <row r="1408" spans="1:12" x14ac:dyDescent="0.35">
      <c r="A1408" s="2" t="s">
        <v>1470</v>
      </c>
      <c r="B1408" s="3"/>
      <c r="C1408" s="58">
        <f t="shared" si="141"/>
        <v>0</v>
      </c>
      <c r="D1408" s="3"/>
      <c r="E1408" s="58">
        <f t="shared" si="142"/>
        <v>0</v>
      </c>
      <c r="F1408" s="43"/>
      <c r="G1408" s="4"/>
      <c r="H1408" s="43"/>
      <c r="I1408" s="61" t="str">
        <f t="shared" si="143"/>
        <v xml:space="preserve"> </v>
      </c>
      <c r="J1408" s="61" t="str">
        <f t="shared" si="144"/>
        <v xml:space="preserve"> </v>
      </c>
      <c r="K1408" s="59" t="str">
        <f t="shared" si="145"/>
        <v xml:space="preserve"> </v>
      </c>
      <c r="L1408" s="59" t="str">
        <f t="shared" si="146"/>
        <v xml:space="preserve"> </v>
      </c>
    </row>
    <row r="1409" spans="1:12" x14ac:dyDescent="0.35">
      <c r="A1409" s="2" t="s">
        <v>1471</v>
      </c>
      <c r="B1409" s="3"/>
      <c r="C1409" s="58">
        <f t="shared" si="141"/>
        <v>0</v>
      </c>
      <c r="D1409" s="3"/>
      <c r="E1409" s="58">
        <f t="shared" si="142"/>
        <v>0</v>
      </c>
      <c r="F1409" s="43"/>
      <c r="G1409" s="4"/>
      <c r="H1409" s="43"/>
      <c r="I1409" s="61" t="str">
        <f t="shared" si="143"/>
        <v xml:space="preserve"> </v>
      </c>
      <c r="J1409" s="61" t="str">
        <f t="shared" si="144"/>
        <v xml:space="preserve"> </v>
      </c>
      <c r="K1409" s="59" t="str">
        <f t="shared" si="145"/>
        <v xml:space="preserve"> </v>
      </c>
      <c r="L1409" s="59" t="str">
        <f t="shared" si="146"/>
        <v xml:space="preserve"> </v>
      </c>
    </row>
    <row r="1410" spans="1:12" x14ac:dyDescent="0.35">
      <c r="A1410" s="2" t="s">
        <v>1472</v>
      </c>
      <c r="B1410" s="3"/>
      <c r="C1410" s="58">
        <f t="shared" si="141"/>
        <v>0</v>
      </c>
      <c r="D1410" s="3"/>
      <c r="E1410" s="58">
        <f t="shared" si="142"/>
        <v>0</v>
      </c>
      <c r="F1410" s="43"/>
      <c r="G1410" s="4"/>
      <c r="H1410" s="43"/>
      <c r="I1410" s="61" t="str">
        <f t="shared" si="143"/>
        <v xml:space="preserve"> </v>
      </c>
      <c r="J1410" s="61" t="str">
        <f t="shared" si="144"/>
        <v xml:space="preserve"> </v>
      </c>
      <c r="K1410" s="59" t="str">
        <f t="shared" si="145"/>
        <v xml:space="preserve"> </v>
      </c>
      <c r="L1410" s="59" t="str">
        <f t="shared" si="146"/>
        <v xml:space="preserve"> </v>
      </c>
    </row>
    <row r="1411" spans="1:12" x14ac:dyDescent="0.35">
      <c r="A1411" s="2" t="s">
        <v>1473</v>
      </c>
      <c r="B1411" s="3"/>
      <c r="C1411" s="58">
        <f t="shared" si="141"/>
        <v>0</v>
      </c>
      <c r="D1411" s="3"/>
      <c r="E1411" s="58">
        <f t="shared" si="142"/>
        <v>0</v>
      </c>
      <c r="F1411" s="43"/>
      <c r="G1411" s="4"/>
      <c r="H1411" s="43"/>
      <c r="I1411" s="61" t="str">
        <f t="shared" si="143"/>
        <v xml:space="preserve"> </v>
      </c>
      <c r="J1411" s="61" t="str">
        <f t="shared" si="144"/>
        <v xml:space="preserve"> </v>
      </c>
      <c r="K1411" s="59" t="str">
        <f t="shared" si="145"/>
        <v xml:space="preserve"> </v>
      </c>
      <c r="L1411" s="59" t="str">
        <f t="shared" si="146"/>
        <v xml:space="preserve"> </v>
      </c>
    </row>
    <row r="1412" spans="1:12" x14ac:dyDescent="0.35">
      <c r="A1412" s="2" t="s">
        <v>1474</v>
      </c>
      <c r="B1412" s="3"/>
      <c r="C1412" s="58">
        <f t="shared" si="141"/>
        <v>0</v>
      </c>
      <c r="D1412" s="3"/>
      <c r="E1412" s="58">
        <f t="shared" si="142"/>
        <v>0</v>
      </c>
      <c r="F1412" s="43"/>
      <c r="G1412" s="4"/>
      <c r="H1412" s="43"/>
      <c r="I1412" s="61" t="str">
        <f t="shared" si="143"/>
        <v xml:space="preserve"> </v>
      </c>
      <c r="J1412" s="61" t="str">
        <f t="shared" si="144"/>
        <v xml:space="preserve"> </v>
      </c>
      <c r="K1412" s="59" t="str">
        <f t="shared" si="145"/>
        <v xml:space="preserve"> </v>
      </c>
      <c r="L1412" s="59" t="str">
        <f t="shared" si="146"/>
        <v xml:space="preserve"> </v>
      </c>
    </row>
    <row r="1413" spans="1:12" x14ac:dyDescent="0.35">
      <c r="A1413" s="2" t="s">
        <v>1475</v>
      </c>
      <c r="B1413" s="3"/>
      <c r="C1413" s="58">
        <f t="shared" si="141"/>
        <v>0</v>
      </c>
      <c r="D1413" s="3"/>
      <c r="E1413" s="58">
        <f t="shared" si="142"/>
        <v>0</v>
      </c>
      <c r="F1413" s="43"/>
      <c r="G1413" s="4"/>
      <c r="H1413" s="43"/>
      <c r="I1413" s="61" t="str">
        <f t="shared" si="143"/>
        <v xml:space="preserve"> </v>
      </c>
      <c r="J1413" s="61" t="str">
        <f t="shared" si="144"/>
        <v xml:space="preserve"> </v>
      </c>
      <c r="K1413" s="59" t="str">
        <f t="shared" si="145"/>
        <v xml:space="preserve"> </v>
      </c>
      <c r="L1413" s="59" t="str">
        <f t="shared" si="146"/>
        <v xml:space="preserve"> </v>
      </c>
    </row>
    <row r="1414" spans="1:12" x14ac:dyDescent="0.35">
      <c r="A1414" s="2" t="s">
        <v>1476</v>
      </c>
      <c r="B1414" s="3"/>
      <c r="C1414" s="58">
        <f t="shared" si="141"/>
        <v>0</v>
      </c>
      <c r="D1414" s="3"/>
      <c r="E1414" s="58">
        <f t="shared" si="142"/>
        <v>0</v>
      </c>
      <c r="F1414" s="43"/>
      <c r="G1414" s="4"/>
      <c r="H1414" s="43"/>
      <c r="I1414" s="61" t="str">
        <f t="shared" si="143"/>
        <v xml:space="preserve"> </v>
      </c>
      <c r="J1414" s="61" t="str">
        <f t="shared" si="144"/>
        <v xml:space="preserve"> </v>
      </c>
      <c r="K1414" s="59" t="str">
        <f t="shared" si="145"/>
        <v xml:space="preserve"> </v>
      </c>
      <c r="L1414" s="59" t="str">
        <f t="shared" si="146"/>
        <v xml:space="preserve"> </v>
      </c>
    </row>
    <row r="1415" spans="1:12" x14ac:dyDescent="0.35">
      <c r="A1415" s="2" t="s">
        <v>1477</v>
      </c>
      <c r="B1415" s="3"/>
      <c r="C1415" s="58">
        <f t="shared" si="141"/>
        <v>0</v>
      </c>
      <c r="D1415" s="3"/>
      <c r="E1415" s="58">
        <f t="shared" si="142"/>
        <v>0</v>
      </c>
      <c r="F1415" s="43"/>
      <c r="G1415" s="4"/>
      <c r="H1415" s="43"/>
      <c r="I1415" s="61" t="str">
        <f t="shared" si="143"/>
        <v xml:space="preserve"> </v>
      </c>
      <c r="J1415" s="61" t="str">
        <f t="shared" si="144"/>
        <v xml:space="preserve"> </v>
      </c>
      <c r="K1415" s="59" t="str">
        <f t="shared" si="145"/>
        <v xml:space="preserve"> </v>
      </c>
      <c r="L1415" s="59" t="str">
        <f t="shared" si="146"/>
        <v xml:space="preserve"> </v>
      </c>
    </row>
    <row r="1416" spans="1:12" x14ac:dyDescent="0.35">
      <c r="A1416" s="2" t="s">
        <v>1478</v>
      </c>
      <c r="B1416" s="3"/>
      <c r="C1416" s="58">
        <f t="shared" si="141"/>
        <v>0</v>
      </c>
      <c r="D1416" s="3"/>
      <c r="E1416" s="58">
        <f t="shared" si="142"/>
        <v>0</v>
      </c>
      <c r="F1416" s="43"/>
      <c r="G1416" s="4"/>
      <c r="H1416" s="43"/>
      <c r="I1416" s="61" t="str">
        <f t="shared" si="143"/>
        <v xml:space="preserve"> </v>
      </c>
      <c r="J1416" s="61" t="str">
        <f t="shared" si="144"/>
        <v xml:space="preserve"> </v>
      </c>
      <c r="K1416" s="59" t="str">
        <f t="shared" si="145"/>
        <v xml:space="preserve"> </v>
      </c>
      <c r="L1416" s="59" t="str">
        <f t="shared" si="146"/>
        <v xml:space="preserve"> </v>
      </c>
    </row>
    <row r="1417" spans="1:12" x14ac:dyDescent="0.35">
      <c r="A1417" s="2" t="s">
        <v>1479</v>
      </c>
      <c r="B1417" s="3"/>
      <c r="C1417" s="58">
        <f t="shared" si="141"/>
        <v>0</v>
      </c>
      <c r="D1417" s="3"/>
      <c r="E1417" s="58">
        <f t="shared" si="142"/>
        <v>0</v>
      </c>
      <c r="F1417" s="43"/>
      <c r="G1417" s="4"/>
      <c r="H1417" s="43"/>
      <c r="I1417" s="61" t="str">
        <f t="shared" si="143"/>
        <v xml:space="preserve"> </v>
      </c>
      <c r="J1417" s="61" t="str">
        <f t="shared" si="144"/>
        <v xml:space="preserve"> </v>
      </c>
      <c r="K1417" s="59" t="str">
        <f t="shared" si="145"/>
        <v xml:space="preserve"> </v>
      </c>
      <c r="L1417" s="59" t="str">
        <f t="shared" si="146"/>
        <v xml:space="preserve"> </v>
      </c>
    </row>
    <row r="1418" spans="1:12" x14ac:dyDescent="0.35">
      <c r="A1418" s="2" t="s">
        <v>1480</v>
      </c>
      <c r="B1418" s="3"/>
      <c r="C1418" s="58">
        <f t="shared" ref="C1418:C1481" si="147">IF($P$17=1,CONVERT(B1418,"lbm","kg"),B1418)</f>
        <v>0</v>
      </c>
      <c r="D1418" s="3"/>
      <c r="E1418" s="58">
        <f t="shared" ref="E1418:E1481" si="148">IF($P$17=1,CONVERT(D1418,"lbm","kg"),D1418)</f>
        <v>0</v>
      </c>
      <c r="F1418" s="43"/>
      <c r="G1418" s="4"/>
      <c r="H1418" s="43"/>
      <c r="I1418" s="61" t="str">
        <f t="shared" si="143"/>
        <v xml:space="preserve"> </v>
      </c>
      <c r="J1418" s="61" t="str">
        <f t="shared" si="144"/>
        <v xml:space="preserve"> </v>
      </c>
      <c r="K1418" s="59" t="str">
        <f t="shared" si="145"/>
        <v xml:space="preserve"> </v>
      </c>
      <c r="L1418" s="59" t="str">
        <f t="shared" si="146"/>
        <v xml:space="preserve"> </v>
      </c>
    </row>
    <row r="1419" spans="1:12" x14ac:dyDescent="0.35">
      <c r="A1419" s="2" t="s">
        <v>1481</v>
      </c>
      <c r="B1419" s="3"/>
      <c r="C1419" s="58">
        <f t="shared" si="147"/>
        <v>0</v>
      </c>
      <c r="D1419" s="3"/>
      <c r="E1419" s="58">
        <f t="shared" si="148"/>
        <v>0</v>
      </c>
      <c r="F1419" s="43"/>
      <c r="G1419" s="4"/>
      <c r="H1419" s="43"/>
      <c r="I1419" s="61" t="str">
        <f t="shared" ref="I1419:I1482" si="149">IF(F1419&gt;0,(((E1419-C1419)*F1419)+(($P$12-E1419)/(VLOOKUP(E1419,$S$10:$U$182,2)))*(VLOOKUP(E1419,$S$10:$U$182,3))+((C1419-$P$11)/(VLOOKUP(C1419,$S$10:$U$182,2)))*(VLOOKUP(C1419,$S$10:$U$182,3)))/($P$12-$P$11)," ")</f>
        <v xml:space="preserve"> </v>
      </c>
      <c r="J1419" s="61" t="str">
        <f t="shared" ref="J1419:J1482" si="150">IF(G1419&gt;0,IF(B1419=0," ",(I1419/(1+(G1419*$B$7))))," ")</f>
        <v xml:space="preserve"> </v>
      </c>
      <c r="K1419" s="59" t="str">
        <f t="shared" ref="K1419:K1482" si="151">IF(H1419&gt;0,IF(B1419&gt;1,(I1419*H1419)," ")," ")</f>
        <v xml:space="preserve"> </v>
      </c>
      <c r="L1419" s="59" t="str">
        <f t="shared" ref="L1419:L1482" si="152">IF(G1419=0," ",IF(H1419=0," ",IF(G1419&gt;0,IF(B1419&gt;1,(J1419*H1419)," ")," ")))</f>
        <v xml:space="preserve"> </v>
      </c>
    </row>
    <row r="1420" spans="1:12" x14ac:dyDescent="0.35">
      <c r="A1420" s="2" t="s">
        <v>1482</v>
      </c>
      <c r="B1420" s="3"/>
      <c r="C1420" s="58">
        <f t="shared" si="147"/>
        <v>0</v>
      </c>
      <c r="D1420" s="3"/>
      <c r="E1420" s="58">
        <f t="shared" si="148"/>
        <v>0</v>
      </c>
      <c r="F1420" s="43"/>
      <c r="G1420" s="4"/>
      <c r="H1420" s="43"/>
      <c r="I1420" s="61" t="str">
        <f t="shared" si="149"/>
        <v xml:space="preserve"> </v>
      </c>
      <c r="J1420" s="61" t="str">
        <f t="shared" si="150"/>
        <v xml:space="preserve"> </v>
      </c>
      <c r="K1420" s="59" t="str">
        <f t="shared" si="151"/>
        <v xml:space="preserve"> </v>
      </c>
      <c r="L1420" s="59" t="str">
        <f t="shared" si="152"/>
        <v xml:space="preserve"> </v>
      </c>
    </row>
    <row r="1421" spans="1:12" x14ac:dyDescent="0.35">
      <c r="A1421" s="2" t="s">
        <v>1483</v>
      </c>
      <c r="B1421" s="3"/>
      <c r="C1421" s="58">
        <f t="shared" si="147"/>
        <v>0</v>
      </c>
      <c r="D1421" s="3"/>
      <c r="E1421" s="58">
        <f t="shared" si="148"/>
        <v>0</v>
      </c>
      <c r="F1421" s="43"/>
      <c r="G1421" s="4"/>
      <c r="H1421" s="43"/>
      <c r="I1421" s="61" t="str">
        <f t="shared" si="149"/>
        <v xml:space="preserve"> </v>
      </c>
      <c r="J1421" s="61" t="str">
        <f t="shared" si="150"/>
        <v xml:space="preserve"> </v>
      </c>
      <c r="K1421" s="59" t="str">
        <f t="shared" si="151"/>
        <v xml:space="preserve"> </v>
      </c>
      <c r="L1421" s="59" t="str">
        <f t="shared" si="152"/>
        <v xml:space="preserve"> </v>
      </c>
    </row>
    <row r="1422" spans="1:12" x14ac:dyDescent="0.35">
      <c r="A1422" s="2" t="s">
        <v>1484</v>
      </c>
      <c r="B1422" s="3"/>
      <c r="C1422" s="58">
        <f t="shared" si="147"/>
        <v>0</v>
      </c>
      <c r="D1422" s="3"/>
      <c r="E1422" s="58">
        <f t="shared" si="148"/>
        <v>0</v>
      </c>
      <c r="F1422" s="43"/>
      <c r="G1422" s="4"/>
      <c r="H1422" s="43"/>
      <c r="I1422" s="61" t="str">
        <f t="shared" si="149"/>
        <v xml:space="preserve"> </v>
      </c>
      <c r="J1422" s="61" t="str">
        <f t="shared" si="150"/>
        <v xml:space="preserve"> </v>
      </c>
      <c r="K1422" s="59" t="str">
        <f t="shared" si="151"/>
        <v xml:space="preserve"> </v>
      </c>
      <c r="L1422" s="59" t="str">
        <f t="shared" si="152"/>
        <v xml:space="preserve"> </v>
      </c>
    </row>
    <row r="1423" spans="1:12" x14ac:dyDescent="0.35">
      <c r="A1423" s="2" t="s">
        <v>1485</v>
      </c>
      <c r="B1423" s="3"/>
      <c r="C1423" s="58">
        <f t="shared" si="147"/>
        <v>0</v>
      </c>
      <c r="D1423" s="3"/>
      <c r="E1423" s="58">
        <f t="shared" si="148"/>
        <v>0</v>
      </c>
      <c r="F1423" s="43"/>
      <c r="G1423" s="4"/>
      <c r="H1423" s="43"/>
      <c r="I1423" s="61" t="str">
        <f t="shared" si="149"/>
        <v xml:space="preserve"> </v>
      </c>
      <c r="J1423" s="61" t="str">
        <f t="shared" si="150"/>
        <v xml:space="preserve"> </v>
      </c>
      <c r="K1423" s="59" t="str">
        <f t="shared" si="151"/>
        <v xml:space="preserve"> </v>
      </c>
      <c r="L1423" s="59" t="str">
        <f t="shared" si="152"/>
        <v xml:space="preserve"> </v>
      </c>
    </row>
    <row r="1424" spans="1:12" x14ac:dyDescent="0.35">
      <c r="A1424" s="2" t="s">
        <v>1486</v>
      </c>
      <c r="B1424" s="3"/>
      <c r="C1424" s="58">
        <f t="shared" si="147"/>
        <v>0</v>
      </c>
      <c r="D1424" s="3"/>
      <c r="E1424" s="58">
        <f t="shared" si="148"/>
        <v>0</v>
      </c>
      <c r="F1424" s="43"/>
      <c r="G1424" s="4"/>
      <c r="H1424" s="43"/>
      <c r="I1424" s="61" t="str">
        <f t="shared" si="149"/>
        <v xml:space="preserve"> </v>
      </c>
      <c r="J1424" s="61" t="str">
        <f t="shared" si="150"/>
        <v xml:space="preserve"> </v>
      </c>
      <c r="K1424" s="59" t="str">
        <f t="shared" si="151"/>
        <v xml:space="preserve"> </v>
      </c>
      <c r="L1424" s="59" t="str">
        <f t="shared" si="152"/>
        <v xml:space="preserve"> </v>
      </c>
    </row>
    <row r="1425" spans="1:12" x14ac:dyDescent="0.35">
      <c r="A1425" s="2" t="s">
        <v>1487</v>
      </c>
      <c r="B1425" s="3"/>
      <c r="C1425" s="58">
        <f t="shared" si="147"/>
        <v>0</v>
      </c>
      <c r="D1425" s="3"/>
      <c r="E1425" s="58">
        <f t="shared" si="148"/>
        <v>0</v>
      </c>
      <c r="F1425" s="43"/>
      <c r="G1425" s="4"/>
      <c r="H1425" s="43"/>
      <c r="I1425" s="61" t="str">
        <f t="shared" si="149"/>
        <v xml:space="preserve"> </v>
      </c>
      <c r="J1425" s="61" t="str">
        <f t="shared" si="150"/>
        <v xml:space="preserve"> </v>
      </c>
      <c r="K1425" s="59" t="str">
        <f t="shared" si="151"/>
        <v xml:space="preserve"> </v>
      </c>
      <c r="L1425" s="59" t="str">
        <f t="shared" si="152"/>
        <v xml:space="preserve"> </v>
      </c>
    </row>
    <row r="1426" spans="1:12" x14ac:dyDescent="0.35">
      <c r="A1426" s="2" t="s">
        <v>1488</v>
      </c>
      <c r="B1426" s="3"/>
      <c r="C1426" s="58">
        <f t="shared" si="147"/>
        <v>0</v>
      </c>
      <c r="D1426" s="3"/>
      <c r="E1426" s="58">
        <f t="shared" si="148"/>
        <v>0</v>
      </c>
      <c r="F1426" s="43"/>
      <c r="G1426" s="4"/>
      <c r="H1426" s="43"/>
      <c r="I1426" s="61" t="str">
        <f t="shared" si="149"/>
        <v xml:space="preserve"> </v>
      </c>
      <c r="J1426" s="61" t="str">
        <f t="shared" si="150"/>
        <v xml:space="preserve"> </v>
      </c>
      <c r="K1426" s="59" t="str">
        <f t="shared" si="151"/>
        <v xml:space="preserve"> </v>
      </c>
      <c r="L1426" s="59" t="str">
        <f t="shared" si="152"/>
        <v xml:space="preserve"> </v>
      </c>
    </row>
    <row r="1427" spans="1:12" x14ac:dyDescent="0.35">
      <c r="A1427" s="2" t="s">
        <v>1489</v>
      </c>
      <c r="B1427" s="3"/>
      <c r="C1427" s="58">
        <f t="shared" si="147"/>
        <v>0</v>
      </c>
      <c r="D1427" s="3"/>
      <c r="E1427" s="58">
        <f t="shared" si="148"/>
        <v>0</v>
      </c>
      <c r="F1427" s="43"/>
      <c r="G1427" s="4"/>
      <c r="H1427" s="43"/>
      <c r="I1427" s="61" t="str">
        <f t="shared" si="149"/>
        <v xml:space="preserve"> </v>
      </c>
      <c r="J1427" s="61" t="str">
        <f t="shared" si="150"/>
        <v xml:space="preserve"> </v>
      </c>
      <c r="K1427" s="59" t="str">
        <f t="shared" si="151"/>
        <v xml:space="preserve"> </v>
      </c>
      <c r="L1427" s="59" t="str">
        <f t="shared" si="152"/>
        <v xml:space="preserve"> </v>
      </c>
    </row>
    <row r="1428" spans="1:12" x14ac:dyDescent="0.35">
      <c r="A1428" s="2" t="s">
        <v>1490</v>
      </c>
      <c r="B1428" s="3"/>
      <c r="C1428" s="58">
        <f t="shared" si="147"/>
        <v>0</v>
      </c>
      <c r="D1428" s="3"/>
      <c r="E1428" s="58">
        <f t="shared" si="148"/>
        <v>0</v>
      </c>
      <c r="F1428" s="43"/>
      <c r="G1428" s="4"/>
      <c r="H1428" s="43"/>
      <c r="I1428" s="61" t="str">
        <f t="shared" si="149"/>
        <v xml:space="preserve"> </v>
      </c>
      <c r="J1428" s="61" t="str">
        <f t="shared" si="150"/>
        <v xml:space="preserve"> </v>
      </c>
      <c r="K1428" s="59" t="str">
        <f t="shared" si="151"/>
        <v xml:space="preserve"> </v>
      </c>
      <c r="L1428" s="59" t="str">
        <f t="shared" si="152"/>
        <v xml:space="preserve"> </v>
      </c>
    </row>
    <row r="1429" spans="1:12" x14ac:dyDescent="0.35">
      <c r="A1429" s="2" t="s">
        <v>1491</v>
      </c>
      <c r="B1429" s="3"/>
      <c r="C1429" s="58">
        <f t="shared" si="147"/>
        <v>0</v>
      </c>
      <c r="D1429" s="3"/>
      <c r="E1429" s="58">
        <f t="shared" si="148"/>
        <v>0</v>
      </c>
      <c r="F1429" s="43"/>
      <c r="G1429" s="4"/>
      <c r="H1429" s="43"/>
      <c r="I1429" s="61" t="str">
        <f t="shared" si="149"/>
        <v xml:space="preserve"> </v>
      </c>
      <c r="J1429" s="61" t="str">
        <f t="shared" si="150"/>
        <v xml:space="preserve"> </v>
      </c>
      <c r="K1429" s="59" t="str">
        <f t="shared" si="151"/>
        <v xml:space="preserve"> </v>
      </c>
      <c r="L1429" s="59" t="str">
        <f t="shared" si="152"/>
        <v xml:space="preserve"> </v>
      </c>
    </row>
    <row r="1430" spans="1:12" x14ac:dyDescent="0.35">
      <c r="A1430" s="2" t="s">
        <v>1492</v>
      </c>
      <c r="B1430" s="3"/>
      <c r="C1430" s="58">
        <f t="shared" si="147"/>
        <v>0</v>
      </c>
      <c r="D1430" s="3"/>
      <c r="E1430" s="58">
        <f t="shared" si="148"/>
        <v>0</v>
      </c>
      <c r="F1430" s="43"/>
      <c r="G1430" s="4"/>
      <c r="H1430" s="43"/>
      <c r="I1430" s="61" t="str">
        <f t="shared" si="149"/>
        <v xml:space="preserve"> </v>
      </c>
      <c r="J1430" s="61" t="str">
        <f t="shared" si="150"/>
        <v xml:space="preserve"> </v>
      </c>
      <c r="K1430" s="59" t="str">
        <f t="shared" si="151"/>
        <v xml:space="preserve"> </v>
      </c>
      <c r="L1430" s="59" t="str">
        <f t="shared" si="152"/>
        <v xml:space="preserve"> </v>
      </c>
    </row>
    <row r="1431" spans="1:12" x14ac:dyDescent="0.35">
      <c r="A1431" s="2" t="s">
        <v>1493</v>
      </c>
      <c r="B1431" s="3"/>
      <c r="C1431" s="58">
        <f t="shared" si="147"/>
        <v>0</v>
      </c>
      <c r="D1431" s="3"/>
      <c r="E1431" s="58">
        <f t="shared" si="148"/>
        <v>0</v>
      </c>
      <c r="F1431" s="43"/>
      <c r="G1431" s="4"/>
      <c r="H1431" s="43"/>
      <c r="I1431" s="61" t="str">
        <f t="shared" si="149"/>
        <v xml:space="preserve"> </v>
      </c>
      <c r="J1431" s="61" t="str">
        <f t="shared" si="150"/>
        <v xml:space="preserve"> </v>
      </c>
      <c r="K1431" s="59" t="str">
        <f t="shared" si="151"/>
        <v xml:space="preserve"> </v>
      </c>
      <c r="L1431" s="59" t="str">
        <f t="shared" si="152"/>
        <v xml:space="preserve"> </v>
      </c>
    </row>
    <row r="1432" spans="1:12" x14ac:dyDescent="0.35">
      <c r="A1432" s="2" t="s">
        <v>1494</v>
      </c>
      <c r="B1432" s="3"/>
      <c r="C1432" s="58">
        <f t="shared" si="147"/>
        <v>0</v>
      </c>
      <c r="D1432" s="3"/>
      <c r="E1432" s="58">
        <f t="shared" si="148"/>
        <v>0</v>
      </c>
      <c r="F1432" s="43"/>
      <c r="G1432" s="4"/>
      <c r="H1432" s="43"/>
      <c r="I1432" s="61" t="str">
        <f t="shared" si="149"/>
        <v xml:space="preserve"> </v>
      </c>
      <c r="J1432" s="61" t="str">
        <f t="shared" si="150"/>
        <v xml:space="preserve"> </v>
      </c>
      <c r="K1432" s="59" t="str">
        <f t="shared" si="151"/>
        <v xml:space="preserve"> </v>
      </c>
      <c r="L1432" s="59" t="str">
        <f t="shared" si="152"/>
        <v xml:space="preserve"> </v>
      </c>
    </row>
    <row r="1433" spans="1:12" x14ac:dyDescent="0.35">
      <c r="A1433" s="2" t="s">
        <v>1495</v>
      </c>
      <c r="B1433" s="3"/>
      <c r="C1433" s="58">
        <f t="shared" si="147"/>
        <v>0</v>
      </c>
      <c r="D1433" s="3"/>
      <c r="E1433" s="58">
        <f t="shared" si="148"/>
        <v>0</v>
      </c>
      <c r="F1433" s="43"/>
      <c r="G1433" s="4"/>
      <c r="H1433" s="43"/>
      <c r="I1433" s="61" t="str">
        <f t="shared" si="149"/>
        <v xml:space="preserve"> </v>
      </c>
      <c r="J1433" s="61" t="str">
        <f t="shared" si="150"/>
        <v xml:space="preserve"> </v>
      </c>
      <c r="K1433" s="59" t="str">
        <f t="shared" si="151"/>
        <v xml:space="preserve"> </v>
      </c>
      <c r="L1433" s="59" t="str">
        <f t="shared" si="152"/>
        <v xml:space="preserve"> </v>
      </c>
    </row>
    <row r="1434" spans="1:12" x14ac:dyDescent="0.35">
      <c r="A1434" s="2" t="s">
        <v>1496</v>
      </c>
      <c r="B1434" s="3"/>
      <c r="C1434" s="58">
        <f t="shared" si="147"/>
        <v>0</v>
      </c>
      <c r="D1434" s="3"/>
      <c r="E1434" s="58">
        <f t="shared" si="148"/>
        <v>0</v>
      </c>
      <c r="F1434" s="43"/>
      <c r="G1434" s="4"/>
      <c r="H1434" s="43"/>
      <c r="I1434" s="61" t="str">
        <f t="shared" si="149"/>
        <v xml:space="preserve"> </v>
      </c>
      <c r="J1434" s="61" t="str">
        <f t="shared" si="150"/>
        <v xml:space="preserve"> </v>
      </c>
      <c r="K1434" s="59" t="str">
        <f t="shared" si="151"/>
        <v xml:space="preserve"> </v>
      </c>
      <c r="L1434" s="59" t="str">
        <f t="shared" si="152"/>
        <v xml:space="preserve"> </v>
      </c>
    </row>
    <row r="1435" spans="1:12" x14ac:dyDescent="0.35">
      <c r="A1435" s="2" t="s">
        <v>1497</v>
      </c>
      <c r="B1435" s="3"/>
      <c r="C1435" s="58">
        <f t="shared" si="147"/>
        <v>0</v>
      </c>
      <c r="D1435" s="3"/>
      <c r="E1435" s="58">
        <f t="shared" si="148"/>
        <v>0</v>
      </c>
      <c r="F1435" s="43"/>
      <c r="G1435" s="4"/>
      <c r="H1435" s="43"/>
      <c r="I1435" s="61" t="str">
        <f t="shared" si="149"/>
        <v xml:space="preserve"> </v>
      </c>
      <c r="J1435" s="61" t="str">
        <f t="shared" si="150"/>
        <v xml:space="preserve"> </v>
      </c>
      <c r="K1435" s="59" t="str">
        <f t="shared" si="151"/>
        <v xml:space="preserve"> </v>
      </c>
      <c r="L1435" s="59" t="str">
        <f t="shared" si="152"/>
        <v xml:space="preserve"> </v>
      </c>
    </row>
    <row r="1436" spans="1:12" x14ac:dyDescent="0.35">
      <c r="A1436" s="2" t="s">
        <v>1498</v>
      </c>
      <c r="B1436" s="3"/>
      <c r="C1436" s="58">
        <f t="shared" si="147"/>
        <v>0</v>
      </c>
      <c r="D1436" s="3"/>
      <c r="E1436" s="58">
        <f t="shared" si="148"/>
        <v>0</v>
      </c>
      <c r="F1436" s="43"/>
      <c r="G1436" s="4"/>
      <c r="H1436" s="43"/>
      <c r="I1436" s="61" t="str">
        <f t="shared" si="149"/>
        <v xml:space="preserve"> </v>
      </c>
      <c r="J1436" s="61" t="str">
        <f t="shared" si="150"/>
        <v xml:space="preserve"> </v>
      </c>
      <c r="K1436" s="59" t="str">
        <f t="shared" si="151"/>
        <v xml:space="preserve"> </v>
      </c>
      <c r="L1436" s="59" t="str">
        <f t="shared" si="152"/>
        <v xml:space="preserve"> </v>
      </c>
    </row>
    <row r="1437" spans="1:12" x14ac:dyDescent="0.35">
      <c r="A1437" s="2" t="s">
        <v>1499</v>
      </c>
      <c r="B1437" s="3"/>
      <c r="C1437" s="58">
        <f t="shared" si="147"/>
        <v>0</v>
      </c>
      <c r="D1437" s="3"/>
      <c r="E1437" s="58">
        <f t="shared" si="148"/>
        <v>0</v>
      </c>
      <c r="F1437" s="43"/>
      <c r="G1437" s="4"/>
      <c r="H1437" s="43"/>
      <c r="I1437" s="61" t="str">
        <f t="shared" si="149"/>
        <v xml:space="preserve"> </v>
      </c>
      <c r="J1437" s="61" t="str">
        <f t="shared" si="150"/>
        <v xml:space="preserve"> </v>
      </c>
      <c r="K1437" s="59" t="str">
        <f t="shared" si="151"/>
        <v xml:space="preserve"> </v>
      </c>
      <c r="L1437" s="59" t="str">
        <f t="shared" si="152"/>
        <v xml:space="preserve"> </v>
      </c>
    </row>
    <row r="1438" spans="1:12" x14ac:dyDescent="0.35">
      <c r="A1438" s="2" t="s">
        <v>1500</v>
      </c>
      <c r="B1438" s="3"/>
      <c r="C1438" s="58">
        <f t="shared" si="147"/>
        <v>0</v>
      </c>
      <c r="D1438" s="3"/>
      <c r="E1438" s="58">
        <f t="shared" si="148"/>
        <v>0</v>
      </c>
      <c r="F1438" s="43"/>
      <c r="G1438" s="4"/>
      <c r="H1438" s="43"/>
      <c r="I1438" s="61" t="str">
        <f t="shared" si="149"/>
        <v xml:space="preserve"> </v>
      </c>
      <c r="J1438" s="61" t="str">
        <f t="shared" si="150"/>
        <v xml:space="preserve"> </v>
      </c>
      <c r="K1438" s="59" t="str">
        <f t="shared" si="151"/>
        <v xml:space="preserve"> </v>
      </c>
      <c r="L1438" s="59" t="str">
        <f t="shared" si="152"/>
        <v xml:space="preserve"> </v>
      </c>
    </row>
    <row r="1439" spans="1:12" x14ac:dyDescent="0.35">
      <c r="A1439" s="2" t="s">
        <v>1501</v>
      </c>
      <c r="B1439" s="3"/>
      <c r="C1439" s="58">
        <f t="shared" si="147"/>
        <v>0</v>
      </c>
      <c r="D1439" s="3"/>
      <c r="E1439" s="58">
        <f t="shared" si="148"/>
        <v>0</v>
      </c>
      <c r="F1439" s="43"/>
      <c r="G1439" s="4"/>
      <c r="H1439" s="43"/>
      <c r="I1439" s="61" t="str">
        <f t="shared" si="149"/>
        <v xml:space="preserve"> </v>
      </c>
      <c r="J1439" s="61" t="str">
        <f t="shared" si="150"/>
        <v xml:space="preserve"> </v>
      </c>
      <c r="K1439" s="59" t="str">
        <f t="shared" si="151"/>
        <v xml:space="preserve"> </v>
      </c>
      <c r="L1439" s="59" t="str">
        <f t="shared" si="152"/>
        <v xml:space="preserve"> </v>
      </c>
    </row>
    <row r="1440" spans="1:12" x14ac:dyDescent="0.35">
      <c r="A1440" s="2" t="s">
        <v>1502</v>
      </c>
      <c r="B1440" s="3"/>
      <c r="C1440" s="58">
        <f t="shared" si="147"/>
        <v>0</v>
      </c>
      <c r="D1440" s="3"/>
      <c r="E1440" s="58">
        <f t="shared" si="148"/>
        <v>0</v>
      </c>
      <c r="F1440" s="43"/>
      <c r="G1440" s="4"/>
      <c r="H1440" s="43"/>
      <c r="I1440" s="61" t="str">
        <f t="shared" si="149"/>
        <v xml:space="preserve"> </v>
      </c>
      <c r="J1440" s="61" t="str">
        <f t="shared" si="150"/>
        <v xml:space="preserve"> </v>
      </c>
      <c r="K1440" s="59" t="str">
        <f t="shared" si="151"/>
        <v xml:space="preserve"> </v>
      </c>
      <c r="L1440" s="59" t="str">
        <f t="shared" si="152"/>
        <v xml:space="preserve"> </v>
      </c>
    </row>
    <row r="1441" spans="1:12" x14ac:dyDescent="0.35">
      <c r="A1441" s="2" t="s">
        <v>1503</v>
      </c>
      <c r="B1441" s="3"/>
      <c r="C1441" s="58">
        <f t="shared" si="147"/>
        <v>0</v>
      </c>
      <c r="D1441" s="3"/>
      <c r="E1441" s="58">
        <f t="shared" si="148"/>
        <v>0</v>
      </c>
      <c r="F1441" s="43"/>
      <c r="G1441" s="4"/>
      <c r="H1441" s="43"/>
      <c r="I1441" s="61" t="str">
        <f t="shared" si="149"/>
        <v xml:space="preserve"> </v>
      </c>
      <c r="J1441" s="61" t="str">
        <f t="shared" si="150"/>
        <v xml:space="preserve"> </v>
      </c>
      <c r="K1441" s="59" t="str">
        <f t="shared" si="151"/>
        <v xml:space="preserve"> </v>
      </c>
      <c r="L1441" s="59" t="str">
        <f t="shared" si="152"/>
        <v xml:space="preserve"> </v>
      </c>
    </row>
    <row r="1442" spans="1:12" x14ac:dyDescent="0.35">
      <c r="A1442" s="2" t="s">
        <v>1504</v>
      </c>
      <c r="B1442" s="3"/>
      <c r="C1442" s="58">
        <f t="shared" si="147"/>
        <v>0</v>
      </c>
      <c r="D1442" s="3"/>
      <c r="E1442" s="58">
        <f t="shared" si="148"/>
        <v>0</v>
      </c>
      <c r="F1442" s="43"/>
      <c r="G1442" s="4"/>
      <c r="H1442" s="43"/>
      <c r="I1442" s="61" t="str">
        <f t="shared" si="149"/>
        <v xml:space="preserve"> </v>
      </c>
      <c r="J1442" s="61" t="str">
        <f t="shared" si="150"/>
        <v xml:space="preserve"> </v>
      </c>
      <c r="K1442" s="59" t="str">
        <f t="shared" si="151"/>
        <v xml:space="preserve"> </v>
      </c>
      <c r="L1442" s="59" t="str">
        <f t="shared" si="152"/>
        <v xml:space="preserve"> </v>
      </c>
    </row>
    <row r="1443" spans="1:12" x14ac:dyDescent="0.35">
      <c r="A1443" s="2" t="s">
        <v>1505</v>
      </c>
      <c r="B1443" s="3"/>
      <c r="C1443" s="58">
        <f t="shared" si="147"/>
        <v>0</v>
      </c>
      <c r="D1443" s="3"/>
      <c r="E1443" s="58">
        <f t="shared" si="148"/>
        <v>0</v>
      </c>
      <c r="F1443" s="43"/>
      <c r="G1443" s="4"/>
      <c r="H1443" s="43"/>
      <c r="I1443" s="61" t="str">
        <f t="shared" si="149"/>
        <v xml:space="preserve"> </v>
      </c>
      <c r="J1443" s="61" t="str">
        <f t="shared" si="150"/>
        <v xml:space="preserve"> </v>
      </c>
      <c r="K1443" s="59" t="str">
        <f t="shared" si="151"/>
        <v xml:space="preserve"> </v>
      </c>
      <c r="L1443" s="59" t="str">
        <f t="shared" si="152"/>
        <v xml:space="preserve"> </v>
      </c>
    </row>
    <row r="1444" spans="1:12" x14ac:dyDescent="0.35">
      <c r="A1444" s="2" t="s">
        <v>1506</v>
      </c>
      <c r="B1444" s="3"/>
      <c r="C1444" s="58">
        <f t="shared" si="147"/>
        <v>0</v>
      </c>
      <c r="D1444" s="3"/>
      <c r="E1444" s="58">
        <f t="shared" si="148"/>
        <v>0</v>
      </c>
      <c r="F1444" s="43"/>
      <c r="G1444" s="4"/>
      <c r="H1444" s="43"/>
      <c r="I1444" s="61" t="str">
        <f t="shared" si="149"/>
        <v xml:space="preserve"> </v>
      </c>
      <c r="J1444" s="61" t="str">
        <f t="shared" si="150"/>
        <v xml:space="preserve"> </v>
      </c>
      <c r="K1444" s="59" t="str">
        <f t="shared" si="151"/>
        <v xml:space="preserve"> </v>
      </c>
      <c r="L1444" s="59" t="str">
        <f t="shared" si="152"/>
        <v xml:space="preserve"> </v>
      </c>
    </row>
    <row r="1445" spans="1:12" x14ac:dyDescent="0.35">
      <c r="A1445" s="2" t="s">
        <v>1507</v>
      </c>
      <c r="B1445" s="3"/>
      <c r="C1445" s="58">
        <f t="shared" si="147"/>
        <v>0</v>
      </c>
      <c r="D1445" s="3"/>
      <c r="E1445" s="58">
        <f t="shared" si="148"/>
        <v>0</v>
      </c>
      <c r="F1445" s="43"/>
      <c r="G1445" s="4"/>
      <c r="H1445" s="43"/>
      <c r="I1445" s="61" t="str">
        <f t="shared" si="149"/>
        <v xml:space="preserve"> </v>
      </c>
      <c r="J1445" s="61" t="str">
        <f t="shared" si="150"/>
        <v xml:space="preserve"> </v>
      </c>
      <c r="K1445" s="59" t="str">
        <f t="shared" si="151"/>
        <v xml:space="preserve"> </v>
      </c>
      <c r="L1445" s="59" t="str">
        <f t="shared" si="152"/>
        <v xml:space="preserve"> </v>
      </c>
    </row>
    <row r="1446" spans="1:12" x14ac:dyDescent="0.35">
      <c r="A1446" s="2" t="s">
        <v>1508</v>
      </c>
      <c r="B1446" s="3"/>
      <c r="C1446" s="58">
        <f t="shared" si="147"/>
        <v>0</v>
      </c>
      <c r="D1446" s="3"/>
      <c r="E1446" s="58">
        <f t="shared" si="148"/>
        <v>0</v>
      </c>
      <c r="F1446" s="43"/>
      <c r="G1446" s="4"/>
      <c r="H1446" s="43"/>
      <c r="I1446" s="61" t="str">
        <f t="shared" si="149"/>
        <v xml:space="preserve"> </v>
      </c>
      <c r="J1446" s="61" t="str">
        <f t="shared" si="150"/>
        <v xml:space="preserve"> </v>
      </c>
      <c r="K1446" s="59" t="str">
        <f t="shared" si="151"/>
        <v xml:space="preserve"> </v>
      </c>
      <c r="L1446" s="59" t="str">
        <f t="shared" si="152"/>
        <v xml:space="preserve"> </v>
      </c>
    </row>
    <row r="1447" spans="1:12" x14ac:dyDescent="0.35">
      <c r="A1447" s="2" t="s">
        <v>1509</v>
      </c>
      <c r="B1447" s="3"/>
      <c r="C1447" s="58">
        <f t="shared" si="147"/>
        <v>0</v>
      </c>
      <c r="D1447" s="3"/>
      <c r="E1447" s="58">
        <f t="shared" si="148"/>
        <v>0</v>
      </c>
      <c r="F1447" s="43"/>
      <c r="G1447" s="4"/>
      <c r="H1447" s="43"/>
      <c r="I1447" s="61" t="str">
        <f t="shared" si="149"/>
        <v xml:space="preserve"> </v>
      </c>
      <c r="J1447" s="61" t="str">
        <f t="shared" si="150"/>
        <v xml:space="preserve"> </v>
      </c>
      <c r="K1447" s="59" t="str">
        <f t="shared" si="151"/>
        <v xml:space="preserve"> </v>
      </c>
      <c r="L1447" s="59" t="str">
        <f t="shared" si="152"/>
        <v xml:space="preserve"> </v>
      </c>
    </row>
    <row r="1448" spans="1:12" x14ac:dyDescent="0.35">
      <c r="A1448" s="2" t="s">
        <v>1510</v>
      </c>
      <c r="B1448" s="3"/>
      <c r="C1448" s="58">
        <f t="shared" si="147"/>
        <v>0</v>
      </c>
      <c r="D1448" s="3"/>
      <c r="E1448" s="58">
        <f t="shared" si="148"/>
        <v>0</v>
      </c>
      <c r="F1448" s="43"/>
      <c r="G1448" s="4"/>
      <c r="H1448" s="43"/>
      <c r="I1448" s="61" t="str">
        <f t="shared" si="149"/>
        <v xml:space="preserve"> </v>
      </c>
      <c r="J1448" s="61" t="str">
        <f t="shared" si="150"/>
        <v xml:space="preserve"> </v>
      </c>
      <c r="K1448" s="59" t="str">
        <f t="shared" si="151"/>
        <v xml:space="preserve"> </v>
      </c>
      <c r="L1448" s="59" t="str">
        <f t="shared" si="152"/>
        <v xml:space="preserve"> </v>
      </c>
    </row>
    <row r="1449" spans="1:12" x14ac:dyDescent="0.35">
      <c r="A1449" s="2" t="s">
        <v>1511</v>
      </c>
      <c r="B1449" s="3"/>
      <c r="C1449" s="58">
        <f t="shared" si="147"/>
        <v>0</v>
      </c>
      <c r="D1449" s="3"/>
      <c r="E1449" s="58">
        <f t="shared" si="148"/>
        <v>0</v>
      </c>
      <c r="F1449" s="43"/>
      <c r="G1449" s="4"/>
      <c r="H1449" s="43"/>
      <c r="I1449" s="61" t="str">
        <f t="shared" si="149"/>
        <v xml:space="preserve"> </v>
      </c>
      <c r="J1449" s="61" t="str">
        <f t="shared" si="150"/>
        <v xml:space="preserve"> </v>
      </c>
      <c r="K1449" s="59" t="str">
        <f t="shared" si="151"/>
        <v xml:space="preserve"> </v>
      </c>
      <c r="L1449" s="59" t="str">
        <f t="shared" si="152"/>
        <v xml:space="preserve"> </v>
      </c>
    </row>
    <row r="1450" spans="1:12" x14ac:dyDescent="0.35">
      <c r="A1450" s="2" t="s">
        <v>1512</v>
      </c>
      <c r="B1450" s="3"/>
      <c r="C1450" s="58">
        <f t="shared" si="147"/>
        <v>0</v>
      </c>
      <c r="D1450" s="3"/>
      <c r="E1450" s="58">
        <f t="shared" si="148"/>
        <v>0</v>
      </c>
      <c r="F1450" s="43"/>
      <c r="G1450" s="4"/>
      <c r="H1450" s="43"/>
      <c r="I1450" s="61" t="str">
        <f t="shared" si="149"/>
        <v xml:space="preserve"> </v>
      </c>
      <c r="J1450" s="61" t="str">
        <f t="shared" si="150"/>
        <v xml:space="preserve"> </v>
      </c>
      <c r="K1450" s="59" t="str">
        <f t="shared" si="151"/>
        <v xml:space="preserve"> </v>
      </c>
      <c r="L1450" s="59" t="str">
        <f t="shared" si="152"/>
        <v xml:space="preserve"> </v>
      </c>
    </row>
    <row r="1451" spans="1:12" x14ac:dyDescent="0.35">
      <c r="A1451" s="2" t="s">
        <v>1513</v>
      </c>
      <c r="B1451" s="3"/>
      <c r="C1451" s="58">
        <f t="shared" si="147"/>
        <v>0</v>
      </c>
      <c r="D1451" s="3"/>
      <c r="E1451" s="58">
        <f t="shared" si="148"/>
        <v>0</v>
      </c>
      <c r="F1451" s="43"/>
      <c r="G1451" s="4"/>
      <c r="H1451" s="43"/>
      <c r="I1451" s="61" t="str">
        <f t="shared" si="149"/>
        <v xml:space="preserve"> </v>
      </c>
      <c r="J1451" s="61" t="str">
        <f t="shared" si="150"/>
        <v xml:space="preserve"> </v>
      </c>
      <c r="K1451" s="59" t="str">
        <f t="shared" si="151"/>
        <v xml:space="preserve"> </v>
      </c>
      <c r="L1451" s="59" t="str">
        <f t="shared" si="152"/>
        <v xml:space="preserve"> </v>
      </c>
    </row>
    <row r="1452" spans="1:12" x14ac:dyDescent="0.35">
      <c r="A1452" s="2" t="s">
        <v>1514</v>
      </c>
      <c r="B1452" s="3"/>
      <c r="C1452" s="58">
        <f t="shared" si="147"/>
        <v>0</v>
      </c>
      <c r="D1452" s="3"/>
      <c r="E1452" s="58">
        <f t="shared" si="148"/>
        <v>0</v>
      </c>
      <c r="F1452" s="43"/>
      <c r="G1452" s="4"/>
      <c r="H1452" s="43"/>
      <c r="I1452" s="61" t="str">
        <f t="shared" si="149"/>
        <v xml:space="preserve"> </v>
      </c>
      <c r="J1452" s="61" t="str">
        <f t="shared" si="150"/>
        <v xml:space="preserve"> </v>
      </c>
      <c r="K1452" s="59" t="str">
        <f t="shared" si="151"/>
        <v xml:space="preserve"> </v>
      </c>
      <c r="L1452" s="59" t="str">
        <f t="shared" si="152"/>
        <v xml:space="preserve"> </v>
      </c>
    </row>
    <row r="1453" spans="1:12" x14ac:dyDescent="0.35">
      <c r="A1453" s="2" t="s">
        <v>1515</v>
      </c>
      <c r="B1453" s="3"/>
      <c r="C1453" s="58">
        <f t="shared" si="147"/>
        <v>0</v>
      </c>
      <c r="D1453" s="3"/>
      <c r="E1453" s="58">
        <f t="shared" si="148"/>
        <v>0</v>
      </c>
      <c r="F1453" s="43"/>
      <c r="G1453" s="4"/>
      <c r="H1453" s="43"/>
      <c r="I1453" s="61" t="str">
        <f t="shared" si="149"/>
        <v xml:space="preserve"> </v>
      </c>
      <c r="J1453" s="61" t="str">
        <f t="shared" si="150"/>
        <v xml:space="preserve"> </v>
      </c>
      <c r="K1453" s="59" t="str">
        <f t="shared" si="151"/>
        <v xml:space="preserve"> </v>
      </c>
      <c r="L1453" s="59" t="str">
        <f t="shared" si="152"/>
        <v xml:space="preserve"> </v>
      </c>
    </row>
    <row r="1454" spans="1:12" x14ac:dyDescent="0.35">
      <c r="A1454" s="2" t="s">
        <v>1516</v>
      </c>
      <c r="B1454" s="3"/>
      <c r="C1454" s="58">
        <f t="shared" si="147"/>
        <v>0</v>
      </c>
      <c r="D1454" s="3"/>
      <c r="E1454" s="58">
        <f t="shared" si="148"/>
        <v>0</v>
      </c>
      <c r="F1454" s="43"/>
      <c r="G1454" s="4"/>
      <c r="H1454" s="43"/>
      <c r="I1454" s="61" t="str">
        <f t="shared" si="149"/>
        <v xml:space="preserve"> </v>
      </c>
      <c r="J1454" s="61" t="str">
        <f t="shared" si="150"/>
        <v xml:space="preserve"> </v>
      </c>
      <c r="K1454" s="59" t="str">
        <f t="shared" si="151"/>
        <v xml:space="preserve"> </v>
      </c>
      <c r="L1454" s="59" t="str">
        <f t="shared" si="152"/>
        <v xml:space="preserve"> </v>
      </c>
    </row>
    <row r="1455" spans="1:12" x14ac:dyDescent="0.35">
      <c r="A1455" s="2" t="s">
        <v>1517</v>
      </c>
      <c r="B1455" s="3"/>
      <c r="C1455" s="58">
        <f t="shared" si="147"/>
        <v>0</v>
      </c>
      <c r="D1455" s="3"/>
      <c r="E1455" s="58">
        <f t="shared" si="148"/>
        <v>0</v>
      </c>
      <c r="F1455" s="43"/>
      <c r="G1455" s="4"/>
      <c r="H1455" s="43"/>
      <c r="I1455" s="61" t="str">
        <f t="shared" si="149"/>
        <v xml:space="preserve"> </v>
      </c>
      <c r="J1455" s="61" t="str">
        <f t="shared" si="150"/>
        <v xml:space="preserve"> </v>
      </c>
      <c r="K1455" s="59" t="str">
        <f t="shared" si="151"/>
        <v xml:space="preserve"> </v>
      </c>
      <c r="L1455" s="59" t="str">
        <f t="shared" si="152"/>
        <v xml:space="preserve"> </v>
      </c>
    </row>
    <row r="1456" spans="1:12" x14ac:dyDescent="0.35">
      <c r="A1456" s="2" t="s">
        <v>1518</v>
      </c>
      <c r="B1456" s="3"/>
      <c r="C1456" s="58">
        <f t="shared" si="147"/>
        <v>0</v>
      </c>
      <c r="D1456" s="3"/>
      <c r="E1456" s="58">
        <f t="shared" si="148"/>
        <v>0</v>
      </c>
      <c r="F1456" s="43"/>
      <c r="G1456" s="4"/>
      <c r="H1456" s="43"/>
      <c r="I1456" s="61" t="str">
        <f t="shared" si="149"/>
        <v xml:space="preserve"> </v>
      </c>
      <c r="J1456" s="61" t="str">
        <f t="shared" si="150"/>
        <v xml:space="preserve"> </v>
      </c>
      <c r="K1456" s="59" t="str">
        <f t="shared" si="151"/>
        <v xml:space="preserve"> </v>
      </c>
      <c r="L1456" s="59" t="str">
        <f t="shared" si="152"/>
        <v xml:space="preserve"> </v>
      </c>
    </row>
    <row r="1457" spans="1:12" x14ac:dyDescent="0.35">
      <c r="A1457" s="2" t="s">
        <v>1519</v>
      </c>
      <c r="B1457" s="3"/>
      <c r="C1457" s="58">
        <f t="shared" si="147"/>
        <v>0</v>
      </c>
      <c r="D1457" s="3"/>
      <c r="E1457" s="58">
        <f t="shared" si="148"/>
        <v>0</v>
      </c>
      <c r="F1457" s="43"/>
      <c r="G1457" s="4"/>
      <c r="H1457" s="43"/>
      <c r="I1457" s="61" t="str">
        <f t="shared" si="149"/>
        <v xml:space="preserve"> </v>
      </c>
      <c r="J1457" s="61" t="str">
        <f t="shared" si="150"/>
        <v xml:space="preserve"> </v>
      </c>
      <c r="K1457" s="59" t="str">
        <f t="shared" si="151"/>
        <v xml:space="preserve"> </v>
      </c>
      <c r="L1457" s="59" t="str">
        <f t="shared" si="152"/>
        <v xml:space="preserve"> </v>
      </c>
    </row>
    <row r="1458" spans="1:12" x14ac:dyDescent="0.35">
      <c r="A1458" s="2" t="s">
        <v>1520</v>
      </c>
      <c r="B1458" s="3"/>
      <c r="C1458" s="58">
        <f t="shared" si="147"/>
        <v>0</v>
      </c>
      <c r="D1458" s="3"/>
      <c r="E1458" s="58">
        <f t="shared" si="148"/>
        <v>0</v>
      </c>
      <c r="F1458" s="43"/>
      <c r="G1458" s="4"/>
      <c r="H1458" s="43"/>
      <c r="I1458" s="61" t="str">
        <f t="shared" si="149"/>
        <v xml:space="preserve"> </v>
      </c>
      <c r="J1458" s="61" t="str">
        <f t="shared" si="150"/>
        <v xml:space="preserve"> </v>
      </c>
      <c r="K1458" s="59" t="str">
        <f t="shared" si="151"/>
        <v xml:space="preserve"> </v>
      </c>
      <c r="L1458" s="59" t="str">
        <f t="shared" si="152"/>
        <v xml:space="preserve"> </v>
      </c>
    </row>
    <row r="1459" spans="1:12" x14ac:dyDescent="0.35">
      <c r="A1459" s="2" t="s">
        <v>1521</v>
      </c>
      <c r="B1459" s="3"/>
      <c r="C1459" s="58">
        <f t="shared" si="147"/>
        <v>0</v>
      </c>
      <c r="D1459" s="3"/>
      <c r="E1459" s="58">
        <f t="shared" si="148"/>
        <v>0</v>
      </c>
      <c r="F1459" s="43"/>
      <c r="G1459" s="4"/>
      <c r="H1459" s="43"/>
      <c r="I1459" s="61" t="str">
        <f t="shared" si="149"/>
        <v xml:space="preserve"> </v>
      </c>
      <c r="J1459" s="61" t="str">
        <f t="shared" si="150"/>
        <v xml:space="preserve"> </v>
      </c>
      <c r="K1459" s="59" t="str">
        <f t="shared" si="151"/>
        <v xml:space="preserve"> </v>
      </c>
      <c r="L1459" s="59" t="str">
        <f t="shared" si="152"/>
        <v xml:space="preserve"> </v>
      </c>
    </row>
    <row r="1460" spans="1:12" x14ac:dyDescent="0.35">
      <c r="A1460" s="2" t="s">
        <v>1522</v>
      </c>
      <c r="B1460" s="3"/>
      <c r="C1460" s="58">
        <f t="shared" si="147"/>
        <v>0</v>
      </c>
      <c r="D1460" s="3"/>
      <c r="E1460" s="58">
        <f t="shared" si="148"/>
        <v>0</v>
      </c>
      <c r="F1460" s="43"/>
      <c r="G1460" s="4"/>
      <c r="H1460" s="43"/>
      <c r="I1460" s="61" t="str">
        <f t="shared" si="149"/>
        <v xml:space="preserve"> </v>
      </c>
      <c r="J1460" s="61" t="str">
        <f t="shared" si="150"/>
        <v xml:space="preserve"> </v>
      </c>
      <c r="K1460" s="59" t="str">
        <f t="shared" si="151"/>
        <v xml:space="preserve"> </v>
      </c>
      <c r="L1460" s="59" t="str">
        <f t="shared" si="152"/>
        <v xml:space="preserve"> </v>
      </c>
    </row>
    <row r="1461" spans="1:12" x14ac:dyDescent="0.35">
      <c r="A1461" s="2" t="s">
        <v>1523</v>
      </c>
      <c r="B1461" s="3"/>
      <c r="C1461" s="58">
        <f t="shared" si="147"/>
        <v>0</v>
      </c>
      <c r="D1461" s="3"/>
      <c r="E1461" s="58">
        <f t="shared" si="148"/>
        <v>0</v>
      </c>
      <c r="F1461" s="43"/>
      <c r="G1461" s="4"/>
      <c r="H1461" s="43"/>
      <c r="I1461" s="61" t="str">
        <f t="shared" si="149"/>
        <v xml:space="preserve"> </v>
      </c>
      <c r="J1461" s="61" t="str">
        <f t="shared" si="150"/>
        <v xml:space="preserve"> </v>
      </c>
      <c r="K1461" s="59" t="str">
        <f t="shared" si="151"/>
        <v xml:space="preserve"> </v>
      </c>
      <c r="L1461" s="59" t="str">
        <f t="shared" si="152"/>
        <v xml:space="preserve"> </v>
      </c>
    </row>
    <row r="1462" spans="1:12" x14ac:dyDescent="0.35">
      <c r="A1462" s="2" t="s">
        <v>1524</v>
      </c>
      <c r="B1462" s="3"/>
      <c r="C1462" s="58">
        <f t="shared" si="147"/>
        <v>0</v>
      </c>
      <c r="D1462" s="3"/>
      <c r="E1462" s="58">
        <f t="shared" si="148"/>
        <v>0</v>
      </c>
      <c r="F1462" s="43"/>
      <c r="G1462" s="4"/>
      <c r="H1462" s="43"/>
      <c r="I1462" s="61" t="str">
        <f t="shared" si="149"/>
        <v xml:space="preserve"> </v>
      </c>
      <c r="J1462" s="61" t="str">
        <f t="shared" si="150"/>
        <v xml:space="preserve"> </v>
      </c>
      <c r="K1462" s="59" t="str">
        <f t="shared" si="151"/>
        <v xml:space="preserve"> </v>
      </c>
      <c r="L1462" s="59" t="str">
        <f t="shared" si="152"/>
        <v xml:space="preserve"> </v>
      </c>
    </row>
    <row r="1463" spans="1:12" x14ac:dyDescent="0.35">
      <c r="A1463" s="2" t="s">
        <v>1525</v>
      </c>
      <c r="B1463" s="3"/>
      <c r="C1463" s="58">
        <f t="shared" si="147"/>
        <v>0</v>
      </c>
      <c r="D1463" s="3"/>
      <c r="E1463" s="58">
        <f t="shared" si="148"/>
        <v>0</v>
      </c>
      <c r="F1463" s="43"/>
      <c r="G1463" s="4"/>
      <c r="H1463" s="43"/>
      <c r="I1463" s="61" t="str">
        <f t="shared" si="149"/>
        <v xml:space="preserve"> </v>
      </c>
      <c r="J1463" s="61" t="str">
        <f t="shared" si="150"/>
        <v xml:space="preserve"> </v>
      </c>
      <c r="K1463" s="59" t="str">
        <f t="shared" si="151"/>
        <v xml:space="preserve"> </v>
      </c>
      <c r="L1463" s="59" t="str">
        <f t="shared" si="152"/>
        <v xml:space="preserve"> </v>
      </c>
    </row>
    <row r="1464" spans="1:12" x14ac:dyDescent="0.35">
      <c r="A1464" s="2" t="s">
        <v>1526</v>
      </c>
      <c r="B1464" s="3"/>
      <c r="C1464" s="58">
        <f t="shared" si="147"/>
        <v>0</v>
      </c>
      <c r="D1464" s="3"/>
      <c r="E1464" s="58">
        <f t="shared" si="148"/>
        <v>0</v>
      </c>
      <c r="F1464" s="43"/>
      <c r="G1464" s="4"/>
      <c r="H1464" s="43"/>
      <c r="I1464" s="61" t="str">
        <f t="shared" si="149"/>
        <v xml:space="preserve"> </v>
      </c>
      <c r="J1464" s="61" t="str">
        <f t="shared" si="150"/>
        <v xml:space="preserve"> </v>
      </c>
      <c r="K1464" s="59" t="str">
        <f t="shared" si="151"/>
        <v xml:space="preserve"> </v>
      </c>
      <c r="L1464" s="59" t="str">
        <f t="shared" si="152"/>
        <v xml:space="preserve"> </v>
      </c>
    </row>
    <row r="1465" spans="1:12" x14ac:dyDescent="0.35">
      <c r="A1465" s="2" t="s">
        <v>1527</v>
      </c>
      <c r="B1465" s="3"/>
      <c r="C1465" s="58">
        <f t="shared" si="147"/>
        <v>0</v>
      </c>
      <c r="D1465" s="3"/>
      <c r="E1465" s="58">
        <f t="shared" si="148"/>
        <v>0</v>
      </c>
      <c r="F1465" s="43"/>
      <c r="G1465" s="4"/>
      <c r="H1465" s="43"/>
      <c r="I1465" s="61" t="str">
        <f t="shared" si="149"/>
        <v xml:space="preserve"> </v>
      </c>
      <c r="J1465" s="61" t="str">
        <f t="shared" si="150"/>
        <v xml:space="preserve"> </v>
      </c>
      <c r="K1465" s="59" t="str">
        <f t="shared" si="151"/>
        <v xml:space="preserve"> </v>
      </c>
      <c r="L1465" s="59" t="str">
        <f t="shared" si="152"/>
        <v xml:space="preserve"> </v>
      </c>
    </row>
    <row r="1466" spans="1:12" x14ac:dyDescent="0.35">
      <c r="A1466" s="2" t="s">
        <v>1528</v>
      </c>
      <c r="B1466" s="3"/>
      <c r="C1466" s="58">
        <f t="shared" si="147"/>
        <v>0</v>
      </c>
      <c r="D1466" s="3"/>
      <c r="E1466" s="58">
        <f t="shared" si="148"/>
        <v>0</v>
      </c>
      <c r="F1466" s="43"/>
      <c r="G1466" s="4"/>
      <c r="H1466" s="43"/>
      <c r="I1466" s="61" t="str">
        <f t="shared" si="149"/>
        <v xml:space="preserve"> </v>
      </c>
      <c r="J1466" s="61" t="str">
        <f t="shared" si="150"/>
        <v xml:space="preserve"> </v>
      </c>
      <c r="K1466" s="59" t="str">
        <f t="shared" si="151"/>
        <v xml:space="preserve"> </v>
      </c>
      <c r="L1466" s="59" t="str">
        <f t="shared" si="152"/>
        <v xml:space="preserve"> </v>
      </c>
    </row>
    <row r="1467" spans="1:12" x14ac:dyDescent="0.35">
      <c r="A1467" s="2" t="s">
        <v>1529</v>
      </c>
      <c r="B1467" s="3"/>
      <c r="C1467" s="58">
        <f t="shared" si="147"/>
        <v>0</v>
      </c>
      <c r="D1467" s="3"/>
      <c r="E1467" s="58">
        <f t="shared" si="148"/>
        <v>0</v>
      </c>
      <c r="F1467" s="43"/>
      <c r="G1467" s="4"/>
      <c r="H1467" s="43"/>
      <c r="I1467" s="61" t="str">
        <f t="shared" si="149"/>
        <v xml:space="preserve"> </v>
      </c>
      <c r="J1467" s="61" t="str">
        <f t="shared" si="150"/>
        <v xml:space="preserve"> </v>
      </c>
      <c r="K1467" s="59" t="str">
        <f t="shared" si="151"/>
        <v xml:space="preserve"> </v>
      </c>
      <c r="L1467" s="59" t="str">
        <f t="shared" si="152"/>
        <v xml:space="preserve"> </v>
      </c>
    </row>
    <row r="1468" spans="1:12" x14ac:dyDescent="0.35">
      <c r="A1468" s="2" t="s">
        <v>1530</v>
      </c>
      <c r="B1468" s="3"/>
      <c r="C1468" s="58">
        <f t="shared" si="147"/>
        <v>0</v>
      </c>
      <c r="D1468" s="3"/>
      <c r="E1468" s="58">
        <f t="shared" si="148"/>
        <v>0</v>
      </c>
      <c r="F1468" s="43"/>
      <c r="G1468" s="4"/>
      <c r="H1468" s="43"/>
      <c r="I1468" s="61" t="str">
        <f t="shared" si="149"/>
        <v xml:space="preserve"> </v>
      </c>
      <c r="J1468" s="61" t="str">
        <f t="shared" si="150"/>
        <v xml:space="preserve"> </v>
      </c>
      <c r="K1468" s="59" t="str">
        <f t="shared" si="151"/>
        <v xml:space="preserve"> </v>
      </c>
      <c r="L1468" s="59" t="str">
        <f t="shared" si="152"/>
        <v xml:space="preserve"> </v>
      </c>
    </row>
    <row r="1469" spans="1:12" x14ac:dyDescent="0.35">
      <c r="A1469" s="2" t="s">
        <v>1531</v>
      </c>
      <c r="B1469" s="3"/>
      <c r="C1469" s="58">
        <f t="shared" si="147"/>
        <v>0</v>
      </c>
      <c r="D1469" s="3"/>
      <c r="E1469" s="58">
        <f t="shared" si="148"/>
        <v>0</v>
      </c>
      <c r="F1469" s="43"/>
      <c r="G1469" s="4"/>
      <c r="H1469" s="43"/>
      <c r="I1469" s="61" t="str">
        <f t="shared" si="149"/>
        <v xml:space="preserve"> </v>
      </c>
      <c r="J1469" s="61" t="str">
        <f t="shared" si="150"/>
        <v xml:space="preserve"> </v>
      </c>
      <c r="K1469" s="59" t="str">
        <f t="shared" si="151"/>
        <v xml:space="preserve"> </v>
      </c>
      <c r="L1469" s="59" t="str">
        <f t="shared" si="152"/>
        <v xml:space="preserve"> </v>
      </c>
    </row>
    <row r="1470" spans="1:12" x14ac:dyDescent="0.35">
      <c r="A1470" s="2" t="s">
        <v>1532</v>
      </c>
      <c r="B1470" s="3"/>
      <c r="C1470" s="58">
        <f t="shared" si="147"/>
        <v>0</v>
      </c>
      <c r="D1470" s="3"/>
      <c r="E1470" s="58">
        <f t="shared" si="148"/>
        <v>0</v>
      </c>
      <c r="F1470" s="43"/>
      <c r="G1470" s="4"/>
      <c r="H1470" s="43"/>
      <c r="I1470" s="61" t="str">
        <f t="shared" si="149"/>
        <v xml:space="preserve"> </v>
      </c>
      <c r="J1470" s="61" t="str">
        <f t="shared" si="150"/>
        <v xml:space="preserve"> </v>
      </c>
      <c r="K1470" s="59" t="str">
        <f t="shared" si="151"/>
        <v xml:space="preserve"> </v>
      </c>
      <c r="L1470" s="59" t="str">
        <f t="shared" si="152"/>
        <v xml:space="preserve"> </v>
      </c>
    </row>
    <row r="1471" spans="1:12" x14ac:dyDescent="0.35">
      <c r="A1471" s="2" t="s">
        <v>1533</v>
      </c>
      <c r="B1471" s="3"/>
      <c r="C1471" s="58">
        <f t="shared" si="147"/>
        <v>0</v>
      </c>
      <c r="D1471" s="3"/>
      <c r="E1471" s="58">
        <f t="shared" si="148"/>
        <v>0</v>
      </c>
      <c r="F1471" s="43"/>
      <c r="G1471" s="4"/>
      <c r="H1471" s="43"/>
      <c r="I1471" s="61" t="str">
        <f t="shared" si="149"/>
        <v xml:space="preserve"> </v>
      </c>
      <c r="J1471" s="61" t="str">
        <f t="shared" si="150"/>
        <v xml:space="preserve"> </v>
      </c>
      <c r="K1471" s="59" t="str">
        <f t="shared" si="151"/>
        <v xml:space="preserve"> </v>
      </c>
      <c r="L1471" s="59" t="str">
        <f t="shared" si="152"/>
        <v xml:space="preserve"> </v>
      </c>
    </row>
    <row r="1472" spans="1:12" x14ac:dyDescent="0.35">
      <c r="A1472" s="2" t="s">
        <v>1534</v>
      </c>
      <c r="B1472" s="3"/>
      <c r="C1472" s="58">
        <f t="shared" si="147"/>
        <v>0</v>
      </c>
      <c r="D1472" s="3"/>
      <c r="E1472" s="58">
        <f t="shared" si="148"/>
        <v>0</v>
      </c>
      <c r="F1472" s="43"/>
      <c r="G1472" s="4"/>
      <c r="H1472" s="43"/>
      <c r="I1472" s="61" t="str">
        <f t="shared" si="149"/>
        <v xml:space="preserve"> </v>
      </c>
      <c r="J1472" s="61" t="str">
        <f t="shared" si="150"/>
        <v xml:space="preserve"> </v>
      </c>
      <c r="K1472" s="59" t="str">
        <f t="shared" si="151"/>
        <v xml:space="preserve"> </v>
      </c>
      <c r="L1472" s="59" t="str">
        <f t="shared" si="152"/>
        <v xml:space="preserve"> </v>
      </c>
    </row>
    <row r="1473" spans="1:12" x14ac:dyDescent="0.35">
      <c r="A1473" s="2" t="s">
        <v>1535</v>
      </c>
      <c r="B1473" s="3"/>
      <c r="C1473" s="58">
        <f t="shared" si="147"/>
        <v>0</v>
      </c>
      <c r="D1473" s="3"/>
      <c r="E1473" s="58">
        <f t="shared" si="148"/>
        <v>0</v>
      </c>
      <c r="F1473" s="43"/>
      <c r="G1473" s="4"/>
      <c r="H1473" s="43"/>
      <c r="I1473" s="61" t="str">
        <f t="shared" si="149"/>
        <v xml:space="preserve"> </v>
      </c>
      <c r="J1473" s="61" t="str">
        <f t="shared" si="150"/>
        <v xml:space="preserve"> </v>
      </c>
      <c r="K1473" s="59" t="str">
        <f t="shared" si="151"/>
        <v xml:space="preserve"> </v>
      </c>
      <c r="L1473" s="59" t="str">
        <f t="shared" si="152"/>
        <v xml:space="preserve"> </v>
      </c>
    </row>
    <row r="1474" spans="1:12" x14ac:dyDescent="0.35">
      <c r="A1474" s="2" t="s">
        <v>1536</v>
      </c>
      <c r="B1474" s="3"/>
      <c r="C1474" s="58">
        <f t="shared" si="147"/>
        <v>0</v>
      </c>
      <c r="D1474" s="3"/>
      <c r="E1474" s="58">
        <f t="shared" si="148"/>
        <v>0</v>
      </c>
      <c r="F1474" s="43"/>
      <c r="G1474" s="4"/>
      <c r="H1474" s="43"/>
      <c r="I1474" s="61" t="str">
        <f t="shared" si="149"/>
        <v xml:space="preserve"> </v>
      </c>
      <c r="J1474" s="61" t="str">
        <f t="shared" si="150"/>
        <v xml:space="preserve"> </v>
      </c>
      <c r="K1474" s="59" t="str">
        <f t="shared" si="151"/>
        <v xml:space="preserve"> </v>
      </c>
      <c r="L1474" s="59" t="str">
        <f t="shared" si="152"/>
        <v xml:space="preserve"> </v>
      </c>
    </row>
    <row r="1475" spans="1:12" x14ac:dyDescent="0.35">
      <c r="A1475" s="2" t="s">
        <v>1537</v>
      </c>
      <c r="B1475" s="3"/>
      <c r="C1475" s="58">
        <f t="shared" si="147"/>
        <v>0</v>
      </c>
      <c r="D1475" s="3"/>
      <c r="E1475" s="58">
        <f t="shared" si="148"/>
        <v>0</v>
      </c>
      <c r="F1475" s="43"/>
      <c r="G1475" s="4"/>
      <c r="H1475" s="43"/>
      <c r="I1475" s="61" t="str">
        <f t="shared" si="149"/>
        <v xml:space="preserve"> </v>
      </c>
      <c r="J1475" s="61" t="str">
        <f t="shared" si="150"/>
        <v xml:space="preserve"> </v>
      </c>
      <c r="K1475" s="59" t="str">
        <f t="shared" si="151"/>
        <v xml:space="preserve"> </v>
      </c>
      <c r="L1475" s="59" t="str">
        <f t="shared" si="152"/>
        <v xml:space="preserve"> </v>
      </c>
    </row>
    <row r="1476" spans="1:12" x14ac:dyDescent="0.35">
      <c r="A1476" s="2" t="s">
        <v>1538</v>
      </c>
      <c r="B1476" s="3"/>
      <c r="C1476" s="58">
        <f t="shared" si="147"/>
        <v>0</v>
      </c>
      <c r="D1476" s="3"/>
      <c r="E1476" s="58">
        <f t="shared" si="148"/>
        <v>0</v>
      </c>
      <c r="F1476" s="43"/>
      <c r="G1476" s="4"/>
      <c r="H1476" s="43"/>
      <c r="I1476" s="61" t="str">
        <f t="shared" si="149"/>
        <v xml:space="preserve"> </v>
      </c>
      <c r="J1476" s="61" t="str">
        <f t="shared" si="150"/>
        <v xml:space="preserve"> </v>
      </c>
      <c r="K1476" s="59" t="str">
        <f t="shared" si="151"/>
        <v xml:space="preserve"> </v>
      </c>
      <c r="L1476" s="59" t="str">
        <f t="shared" si="152"/>
        <v xml:space="preserve"> </v>
      </c>
    </row>
    <row r="1477" spans="1:12" x14ac:dyDescent="0.35">
      <c r="A1477" s="2" t="s">
        <v>1539</v>
      </c>
      <c r="B1477" s="3"/>
      <c r="C1477" s="58">
        <f t="shared" si="147"/>
        <v>0</v>
      </c>
      <c r="D1477" s="3"/>
      <c r="E1477" s="58">
        <f t="shared" si="148"/>
        <v>0</v>
      </c>
      <c r="F1477" s="43"/>
      <c r="G1477" s="4"/>
      <c r="H1477" s="43"/>
      <c r="I1477" s="61" t="str">
        <f t="shared" si="149"/>
        <v xml:space="preserve"> </v>
      </c>
      <c r="J1477" s="61" t="str">
        <f t="shared" si="150"/>
        <v xml:space="preserve"> </v>
      </c>
      <c r="K1477" s="59" t="str">
        <f t="shared" si="151"/>
        <v xml:space="preserve"> </v>
      </c>
      <c r="L1477" s="59" t="str">
        <f t="shared" si="152"/>
        <v xml:space="preserve"> </v>
      </c>
    </row>
    <row r="1478" spans="1:12" x14ac:dyDescent="0.35">
      <c r="A1478" s="2" t="s">
        <v>1540</v>
      </c>
      <c r="B1478" s="3"/>
      <c r="C1478" s="58">
        <f t="shared" si="147"/>
        <v>0</v>
      </c>
      <c r="D1478" s="3"/>
      <c r="E1478" s="58">
        <f t="shared" si="148"/>
        <v>0</v>
      </c>
      <c r="F1478" s="43"/>
      <c r="G1478" s="4"/>
      <c r="H1478" s="43"/>
      <c r="I1478" s="61" t="str">
        <f t="shared" si="149"/>
        <v xml:space="preserve"> </v>
      </c>
      <c r="J1478" s="61" t="str">
        <f t="shared" si="150"/>
        <v xml:space="preserve"> </v>
      </c>
      <c r="K1478" s="59" t="str">
        <f t="shared" si="151"/>
        <v xml:space="preserve"> </v>
      </c>
      <c r="L1478" s="59" t="str">
        <f t="shared" si="152"/>
        <v xml:space="preserve"> </v>
      </c>
    </row>
    <row r="1479" spans="1:12" x14ac:dyDescent="0.35">
      <c r="A1479" s="2" t="s">
        <v>1541</v>
      </c>
      <c r="B1479" s="3"/>
      <c r="C1479" s="58">
        <f t="shared" si="147"/>
        <v>0</v>
      </c>
      <c r="D1479" s="3"/>
      <c r="E1479" s="58">
        <f t="shared" si="148"/>
        <v>0</v>
      </c>
      <c r="F1479" s="43"/>
      <c r="G1479" s="4"/>
      <c r="H1479" s="43"/>
      <c r="I1479" s="61" t="str">
        <f t="shared" si="149"/>
        <v xml:space="preserve"> </v>
      </c>
      <c r="J1479" s="61" t="str">
        <f t="shared" si="150"/>
        <v xml:space="preserve"> </v>
      </c>
      <c r="K1479" s="59" t="str">
        <f t="shared" si="151"/>
        <v xml:space="preserve"> </v>
      </c>
      <c r="L1479" s="59" t="str">
        <f t="shared" si="152"/>
        <v xml:space="preserve"> </v>
      </c>
    </row>
    <row r="1480" spans="1:12" x14ac:dyDescent="0.35">
      <c r="A1480" s="2" t="s">
        <v>1542</v>
      </c>
      <c r="B1480" s="3"/>
      <c r="C1480" s="58">
        <f t="shared" si="147"/>
        <v>0</v>
      </c>
      <c r="D1480" s="3"/>
      <c r="E1480" s="58">
        <f t="shared" si="148"/>
        <v>0</v>
      </c>
      <c r="F1480" s="43"/>
      <c r="G1480" s="4"/>
      <c r="H1480" s="43"/>
      <c r="I1480" s="61" t="str">
        <f t="shared" si="149"/>
        <v xml:space="preserve"> </v>
      </c>
      <c r="J1480" s="61" t="str">
        <f t="shared" si="150"/>
        <v xml:space="preserve"> </v>
      </c>
      <c r="K1480" s="59" t="str">
        <f t="shared" si="151"/>
        <v xml:space="preserve"> </v>
      </c>
      <c r="L1480" s="59" t="str">
        <f t="shared" si="152"/>
        <v xml:space="preserve"> </v>
      </c>
    </row>
    <row r="1481" spans="1:12" x14ac:dyDescent="0.35">
      <c r="A1481" s="2" t="s">
        <v>1543</v>
      </c>
      <c r="B1481" s="3"/>
      <c r="C1481" s="58">
        <f t="shared" si="147"/>
        <v>0</v>
      </c>
      <c r="D1481" s="3"/>
      <c r="E1481" s="58">
        <f t="shared" si="148"/>
        <v>0</v>
      </c>
      <c r="F1481" s="43"/>
      <c r="G1481" s="4"/>
      <c r="H1481" s="43"/>
      <c r="I1481" s="61" t="str">
        <f t="shared" si="149"/>
        <v xml:space="preserve"> </v>
      </c>
      <c r="J1481" s="61" t="str">
        <f t="shared" si="150"/>
        <v xml:space="preserve"> </v>
      </c>
      <c r="K1481" s="59" t="str">
        <f t="shared" si="151"/>
        <v xml:space="preserve"> </v>
      </c>
      <c r="L1481" s="59" t="str">
        <f t="shared" si="152"/>
        <v xml:space="preserve"> </v>
      </c>
    </row>
    <row r="1482" spans="1:12" x14ac:dyDescent="0.35">
      <c r="A1482" s="2" t="s">
        <v>1544</v>
      </c>
      <c r="B1482" s="3"/>
      <c r="C1482" s="58">
        <f t="shared" ref="C1482:C1545" si="153">IF($P$17=1,CONVERT(B1482,"lbm","kg"),B1482)</f>
        <v>0</v>
      </c>
      <c r="D1482" s="3"/>
      <c r="E1482" s="58">
        <f t="shared" ref="E1482:E1545" si="154">IF($P$17=1,CONVERT(D1482,"lbm","kg"),D1482)</f>
        <v>0</v>
      </c>
      <c r="F1482" s="43"/>
      <c r="G1482" s="4"/>
      <c r="H1482" s="43"/>
      <c r="I1482" s="61" t="str">
        <f t="shared" si="149"/>
        <v xml:space="preserve"> </v>
      </c>
      <c r="J1482" s="61" t="str">
        <f t="shared" si="150"/>
        <v xml:space="preserve"> </v>
      </c>
      <c r="K1482" s="59" t="str">
        <f t="shared" si="151"/>
        <v xml:space="preserve"> </v>
      </c>
      <c r="L1482" s="59" t="str">
        <f t="shared" si="152"/>
        <v xml:space="preserve"> </v>
      </c>
    </row>
    <row r="1483" spans="1:12" x14ac:dyDescent="0.35">
      <c r="A1483" s="2" t="s">
        <v>1545</v>
      </c>
      <c r="B1483" s="3"/>
      <c r="C1483" s="58">
        <f t="shared" si="153"/>
        <v>0</v>
      </c>
      <c r="D1483" s="3"/>
      <c r="E1483" s="58">
        <f t="shared" si="154"/>
        <v>0</v>
      </c>
      <c r="F1483" s="43"/>
      <c r="G1483" s="4"/>
      <c r="H1483" s="43"/>
      <c r="I1483" s="61" t="str">
        <f t="shared" ref="I1483:I1546" si="155">IF(F1483&gt;0,(((E1483-C1483)*F1483)+(($P$12-E1483)/(VLOOKUP(E1483,$S$10:$U$182,2)))*(VLOOKUP(E1483,$S$10:$U$182,3))+((C1483-$P$11)/(VLOOKUP(C1483,$S$10:$U$182,2)))*(VLOOKUP(C1483,$S$10:$U$182,3)))/($P$12-$P$11)," ")</f>
        <v xml:space="preserve"> </v>
      </c>
      <c r="J1483" s="61" t="str">
        <f t="shared" ref="J1483:J1546" si="156">IF(G1483&gt;0,IF(B1483=0," ",(I1483/(1+(G1483*$B$7))))," ")</f>
        <v xml:space="preserve"> </v>
      </c>
      <c r="K1483" s="59" t="str">
        <f t="shared" ref="K1483:K1546" si="157">IF(H1483&gt;0,IF(B1483&gt;1,(I1483*H1483)," ")," ")</f>
        <v xml:space="preserve"> </v>
      </c>
      <c r="L1483" s="59" t="str">
        <f t="shared" ref="L1483:L1546" si="158">IF(G1483=0," ",IF(H1483=0," ",IF(G1483&gt;0,IF(B1483&gt;1,(J1483*H1483)," ")," ")))</f>
        <v xml:space="preserve"> </v>
      </c>
    </row>
    <row r="1484" spans="1:12" x14ac:dyDescent="0.35">
      <c r="A1484" s="2" t="s">
        <v>1546</v>
      </c>
      <c r="B1484" s="3"/>
      <c r="C1484" s="58">
        <f t="shared" si="153"/>
        <v>0</v>
      </c>
      <c r="D1484" s="3"/>
      <c r="E1484" s="58">
        <f t="shared" si="154"/>
        <v>0</v>
      </c>
      <c r="F1484" s="43"/>
      <c r="G1484" s="4"/>
      <c r="H1484" s="43"/>
      <c r="I1484" s="61" t="str">
        <f t="shared" si="155"/>
        <v xml:space="preserve"> </v>
      </c>
      <c r="J1484" s="61" t="str">
        <f t="shared" si="156"/>
        <v xml:space="preserve"> </v>
      </c>
      <c r="K1484" s="59" t="str">
        <f t="shared" si="157"/>
        <v xml:space="preserve"> </v>
      </c>
      <c r="L1484" s="59" t="str">
        <f t="shared" si="158"/>
        <v xml:space="preserve"> </v>
      </c>
    </row>
    <row r="1485" spans="1:12" x14ac:dyDescent="0.35">
      <c r="A1485" s="2" t="s">
        <v>1547</v>
      </c>
      <c r="B1485" s="3"/>
      <c r="C1485" s="58">
        <f t="shared" si="153"/>
        <v>0</v>
      </c>
      <c r="D1485" s="3"/>
      <c r="E1485" s="58">
        <f t="shared" si="154"/>
        <v>0</v>
      </c>
      <c r="F1485" s="43"/>
      <c r="G1485" s="4"/>
      <c r="H1485" s="43"/>
      <c r="I1485" s="61" t="str">
        <f t="shared" si="155"/>
        <v xml:space="preserve"> </v>
      </c>
      <c r="J1485" s="61" t="str">
        <f t="shared" si="156"/>
        <v xml:space="preserve"> </v>
      </c>
      <c r="K1485" s="59" t="str">
        <f t="shared" si="157"/>
        <v xml:space="preserve"> </v>
      </c>
      <c r="L1485" s="59" t="str">
        <f t="shared" si="158"/>
        <v xml:space="preserve"> </v>
      </c>
    </row>
    <row r="1486" spans="1:12" x14ac:dyDescent="0.35">
      <c r="A1486" s="2" t="s">
        <v>1548</v>
      </c>
      <c r="B1486" s="3"/>
      <c r="C1486" s="58">
        <f t="shared" si="153"/>
        <v>0</v>
      </c>
      <c r="D1486" s="3"/>
      <c r="E1486" s="58">
        <f t="shared" si="154"/>
        <v>0</v>
      </c>
      <c r="F1486" s="43"/>
      <c r="G1486" s="4"/>
      <c r="H1486" s="43"/>
      <c r="I1486" s="61" t="str">
        <f t="shared" si="155"/>
        <v xml:space="preserve"> </v>
      </c>
      <c r="J1486" s="61" t="str">
        <f t="shared" si="156"/>
        <v xml:space="preserve"> </v>
      </c>
      <c r="K1486" s="59" t="str">
        <f t="shared" si="157"/>
        <v xml:space="preserve"> </v>
      </c>
      <c r="L1486" s="59" t="str">
        <f t="shared" si="158"/>
        <v xml:space="preserve"> </v>
      </c>
    </row>
    <row r="1487" spans="1:12" x14ac:dyDescent="0.35">
      <c r="A1487" s="2" t="s">
        <v>1549</v>
      </c>
      <c r="B1487" s="3"/>
      <c r="C1487" s="58">
        <f t="shared" si="153"/>
        <v>0</v>
      </c>
      <c r="D1487" s="3"/>
      <c r="E1487" s="58">
        <f t="shared" si="154"/>
        <v>0</v>
      </c>
      <c r="F1487" s="43"/>
      <c r="G1487" s="4"/>
      <c r="H1487" s="43"/>
      <c r="I1487" s="61" t="str">
        <f t="shared" si="155"/>
        <v xml:space="preserve"> </v>
      </c>
      <c r="J1487" s="61" t="str">
        <f t="shared" si="156"/>
        <v xml:space="preserve"> </v>
      </c>
      <c r="K1487" s="59" t="str">
        <f t="shared" si="157"/>
        <v xml:space="preserve"> </v>
      </c>
      <c r="L1487" s="59" t="str">
        <f t="shared" si="158"/>
        <v xml:space="preserve"> </v>
      </c>
    </row>
    <row r="1488" spans="1:12" x14ac:dyDescent="0.35">
      <c r="A1488" s="2" t="s">
        <v>1550</v>
      </c>
      <c r="B1488" s="3"/>
      <c r="C1488" s="58">
        <f t="shared" si="153"/>
        <v>0</v>
      </c>
      <c r="D1488" s="3"/>
      <c r="E1488" s="58">
        <f t="shared" si="154"/>
        <v>0</v>
      </c>
      <c r="F1488" s="43"/>
      <c r="G1488" s="4"/>
      <c r="H1488" s="43"/>
      <c r="I1488" s="61" t="str">
        <f t="shared" si="155"/>
        <v xml:space="preserve"> </v>
      </c>
      <c r="J1488" s="61" t="str">
        <f t="shared" si="156"/>
        <v xml:space="preserve"> </v>
      </c>
      <c r="K1488" s="59" t="str">
        <f t="shared" si="157"/>
        <v xml:space="preserve"> </v>
      </c>
      <c r="L1488" s="59" t="str">
        <f t="shared" si="158"/>
        <v xml:space="preserve"> </v>
      </c>
    </row>
    <row r="1489" spans="1:12" x14ac:dyDescent="0.35">
      <c r="A1489" s="2" t="s">
        <v>1551</v>
      </c>
      <c r="B1489" s="3"/>
      <c r="C1489" s="58">
        <f t="shared" si="153"/>
        <v>0</v>
      </c>
      <c r="D1489" s="3"/>
      <c r="E1489" s="58">
        <f t="shared" si="154"/>
        <v>0</v>
      </c>
      <c r="F1489" s="43"/>
      <c r="G1489" s="4"/>
      <c r="H1489" s="43"/>
      <c r="I1489" s="61" t="str">
        <f t="shared" si="155"/>
        <v xml:space="preserve"> </v>
      </c>
      <c r="J1489" s="61" t="str">
        <f t="shared" si="156"/>
        <v xml:space="preserve"> </v>
      </c>
      <c r="K1489" s="59" t="str">
        <f t="shared" si="157"/>
        <v xml:space="preserve"> </v>
      </c>
      <c r="L1489" s="59" t="str">
        <f t="shared" si="158"/>
        <v xml:space="preserve"> </v>
      </c>
    </row>
    <row r="1490" spans="1:12" x14ac:dyDescent="0.35">
      <c r="A1490" s="2" t="s">
        <v>1552</v>
      </c>
      <c r="B1490" s="3"/>
      <c r="C1490" s="58">
        <f t="shared" si="153"/>
        <v>0</v>
      </c>
      <c r="D1490" s="3"/>
      <c r="E1490" s="58">
        <f t="shared" si="154"/>
        <v>0</v>
      </c>
      <c r="F1490" s="43"/>
      <c r="G1490" s="4"/>
      <c r="H1490" s="43"/>
      <c r="I1490" s="61" t="str">
        <f t="shared" si="155"/>
        <v xml:space="preserve"> </v>
      </c>
      <c r="J1490" s="61" t="str">
        <f t="shared" si="156"/>
        <v xml:space="preserve"> </v>
      </c>
      <c r="K1490" s="59" t="str">
        <f t="shared" si="157"/>
        <v xml:space="preserve"> </v>
      </c>
      <c r="L1490" s="59" t="str">
        <f t="shared" si="158"/>
        <v xml:space="preserve"> </v>
      </c>
    </row>
    <row r="1491" spans="1:12" x14ac:dyDescent="0.35">
      <c r="A1491" s="2" t="s">
        <v>1553</v>
      </c>
      <c r="B1491" s="3"/>
      <c r="C1491" s="58">
        <f t="shared" si="153"/>
        <v>0</v>
      </c>
      <c r="D1491" s="3"/>
      <c r="E1491" s="58">
        <f t="shared" si="154"/>
        <v>0</v>
      </c>
      <c r="F1491" s="43"/>
      <c r="G1491" s="4"/>
      <c r="H1491" s="43"/>
      <c r="I1491" s="61" t="str">
        <f t="shared" si="155"/>
        <v xml:space="preserve"> </v>
      </c>
      <c r="J1491" s="61" t="str">
        <f t="shared" si="156"/>
        <v xml:space="preserve"> </v>
      </c>
      <c r="K1491" s="59" t="str">
        <f t="shared" si="157"/>
        <v xml:space="preserve"> </v>
      </c>
      <c r="L1491" s="59" t="str">
        <f t="shared" si="158"/>
        <v xml:space="preserve"> </v>
      </c>
    </row>
    <row r="1492" spans="1:12" x14ac:dyDescent="0.35">
      <c r="A1492" s="2" t="s">
        <v>1554</v>
      </c>
      <c r="B1492" s="3"/>
      <c r="C1492" s="58">
        <f t="shared" si="153"/>
        <v>0</v>
      </c>
      <c r="D1492" s="3"/>
      <c r="E1492" s="58">
        <f t="shared" si="154"/>
        <v>0</v>
      </c>
      <c r="F1492" s="43"/>
      <c r="G1492" s="4"/>
      <c r="H1492" s="43"/>
      <c r="I1492" s="61" t="str">
        <f t="shared" si="155"/>
        <v xml:space="preserve"> </v>
      </c>
      <c r="J1492" s="61" t="str">
        <f t="shared" si="156"/>
        <v xml:space="preserve"> </v>
      </c>
      <c r="K1492" s="59" t="str">
        <f t="shared" si="157"/>
        <v xml:space="preserve"> </v>
      </c>
      <c r="L1492" s="59" t="str">
        <f t="shared" si="158"/>
        <v xml:space="preserve"> </v>
      </c>
    </row>
    <row r="1493" spans="1:12" x14ac:dyDescent="0.35">
      <c r="A1493" s="2" t="s">
        <v>1555</v>
      </c>
      <c r="B1493" s="3"/>
      <c r="C1493" s="58">
        <f t="shared" si="153"/>
        <v>0</v>
      </c>
      <c r="D1493" s="3"/>
      <c r="E1493" s="58">
        <f t="shared" si="154"/>
        <v>0</v>
      </c>
      <c r="F1493" s="43"/>
      <c r="G1493" s="4"/>
      <c r="H1493" s="43"/>
      <c r="I1493" s="61" t="str">
        <f t="shared" si="155"/>
        <v xml:space="preserve"> </v>
      </c>
      <c r="J1493" s="61" t="str">
        <f t="shared" si="156"/>
        <v xml:space="preserve"> </v>
      </c>
      <c r="K1493" s="59" t="str">
        <f t="shared" si="157"/>
        <v xml:space="preserve"> </v>
      </c>
      <c r="L1493" s="59" t="str">
        <f t="shared" si="158"/>
        <v xml:space="preserve"> </v>
      </c>
    </row>
    <row r="1494" spans="1:12" x14ac:dyDescent="0.35">
      <c r="A1494" s="2" t="s">
        <v>1556</v>
      </c>
      <c r="B1494" s="3"/>
      <c r="C1494" s="58">
        <f t="shared" si="153"/>
        <v>0</v>
      </c>
      <c r="D1494" s="3"/>
      <c r="E1494" s="58">
        <f t="shared" si="154"/>
        <v>0</v>
      </c>
      <c r="F1494" s="43"/>
      <c r="G1494" s="4"/>
      <c r="H1494" s="43"/>
      <c r="I1494" s="61" t="str">
        <f t="shared" si="155"/>
        <v xml:space="preserve"> </v>
      </c>
      <c r="J1494" s="61" t="str">
        <f t="shared" si="156"/>
        <v xml:space="preserve"> </v>
      </c>
      <c r="K1494" s="59" t="str">
        <f t="shared" si="157"/>
        <v xml:space="preserve"> </v>
      </c>
      <c r="L1494" s="59" t="str">
        <f t="shared" si="158"/>
        <v xml:space="preserve"> </v>
      </c>
    </row>
    <row r="1495" spans="1:12" x14ac:dyDescent="0.35">
      <c r="A1495" s="2" t="s">
        <v>1557</v>
      </c>
      <c r="B1495" s="3"/>
      <c r="C1495" s="58">
        <f t="shared" si="153"/>
        <v>0</v>
      </c>
      <c r="D1495" s="3"/>
      <c r="E1495" s="58">
        <f t="shared" si="154"/>
        <v>0</v>
      </c>
      <c r="F1495" s="43"/>
      <c r="G1495" s="4"/>
      <c r="H1495" s="43"/>
      <c r="I1495" s="61" t="str">
        <f t="shared" si="155"/>
        <v xml:space="preserve"> </v>
      </c>
      <c r="J1495" s="61" t="str">
        <f t="shared" si="156"/>
        <v xml:space="preserve"> </v>
      </c>
      <c r="K1495" s="59" t="str">
        <f t="shared" si="157"/>
        <v xml:space="preserve"> </v>
      </c>
      <c r="L1495" s="59" t="str">
        <f t="shared" si="158"/>
        <v xml:space="preserve"> </v>
      </c>
    </row>
    <row r="1496" spans="1:12" x14ac:dyDescent="0.35">
      <c r="A1496" s="2" t="s">
        <v>1558</v>
      </c>
      <c r="B1496" s="3"/>
      <c r="C1496" s="58">
        <f t="shared" si="153"/>
        <v>0</v>
      </c>
      <c r="D1496" s="3"/>
      <c r="E1496" s="58">
        <f t="shared" si="154"/>
        <v>0</v>
      </c>
      <c r="F1496" s="43"/>
      <c r="G1496" s="4"/>
      <c r="H1496" s="43"/>
      <c r="I1496" s="61" t="str">
        <f t="shared" si="155"/>
        <v xml:space="preserve"> </v>
      </c>
      <c r="J1496" s="61" t="str">
        <f t="shared" si="156"/>
        <v xml:space="preserve"> </v>
      </c>
      <c r="K1496" s="59" t="str">
        <f t="shared" si="157"/>
        <v xml:space="preserve"> </v>
      </c>
      <c r="L1496" s="59" t="str">
        <f t="shared" si="158"/>
        <v xml:space="preserve"> </v>
      </c>
    </row>
    <row r="1497" spans="1:12" x14ac:dyDescent="0.35">
      <c r="A1497" s="2" t="s">
        <v>1559</v>
      </c>
      <c r="B1497" s="3"/>
      <c r="C1497" s="58">
        <f t="shared" si="153"/>
        <v>0</v>
      </c>
      <c r="D1497" s="3"/>
      <c r="E1497" s="58">
        <f t="shared" si="154"/>
        <v>0</v>
      </c>
      <c r="F1497" s="43"/>
      <c r="G1497" s="4"/>
      <c r="H1497" s="43"/>
      <c r="I1497" s="61" t="str">
        <f t="shared" si="155"/>
        <v xml:space="preserve"> </v>
      </c>
      <c r="J1497" s="61" t="str">
        <f t="shared" si="156"/>
        <v xml:space="preserve"> </v>
      </c>
      <c r="K1497" s="59" t="str">
        <f t="shared" si="157"/>
        <v xml:space="preserve"> </v>
      </c>
      <c r="L1497" s="59" t="str">
        <f t="shared" si="158"/>
        <v xml:space="preserve"> </v>
      </c>
    </row>
    <row r="1498" spans="1:12" x14ac:dyDescent="0.35">
      <c r="A1498" s="2" t="s">
        <v>1560</v>
      </c>
      <c r="B1498" s="3"/>
      <c r="C1498" s="58">
        <f t="shared" si="153"/>
        <v>0</v>
      </c>
      <c r="D1498" s="3"/>
      <c r="E1498" s="58">
        <f t="shared" si="154"/>
        <v>0</v>
      </c>
      <c r="F1498" s="43"/>
      <c r="G1498" s="4"/>
      <c r="H1498" s="43"/>
      <c r="I1498" s="61" t="str">
        <f t="shared" si="155"/>
        <v xml:space="preserve"> </v>
      </c>
      <c r="J1498" s="61" t="str">
        <f t="shared" si="156"/>
        <v xml:space="preserve"> </v>
      </c>
      <c r="K1498" s="59" t="str">
        <f t="shared" si="157"/>
        <v xml:space="preserve"> </v>
      </c>
      <c r="L1498" s="59" t="str">
        <f t="shared" si="158"/>
        <v xml:space="preserve"> </v>
      </c>
    </row>
    <row r="1499" spans="1:12" x14ac:dyDescent="0.35">
      <c r="A1499" s="2" t="s">
        <v>1561</v>
      </c>
      <c r="B1499" s="3"/>
      <c r="C1499" s="58">
        <f t="shared" si="153"/>
        <v>0</v>
      </c>
      <c r="D1499" s="3"/>
      <c r="E1499" s="58">
        <f t="shared" si="154"/>
        <v>0</v>
      </c>
      <c r="F1499" s="43"/>
      <c r="G1499" s="4"/>
      <c r="H1499" s="43"/>
      <c r="I1499" s="61" t="str">
        <f t="shared" si="155"/>
        <v xml:space="preserve"> </v>
      </c>
      <c r="J1499" s="61" t="str">
        <f t="shared" si="156"/>
        <v xml:space="preserve"> </v>
      </c>
      <c r="K1499" s="59" t="str">
        <f t="shared" si="157"/>
        <v xml:space="preserve"> </v>
      </c>
      <c r="L1499" s="59" t="str">
        <f t="shared" si="158"/>
        <v xml:space="preserve"> </v>
      </c>
    </row>
    <row r="1500" spans="1:12" x14ac:dyDescent="0.35">
      <c r="A1500" s="2" t="s">
        <v>1562</v>
      </c>
      <c r="B1500" s="3"/>
      <c r="C1500" s="58">
        <f t="shared" si="153"/>
        <v>0</v>
      </c>
      <c r="D1500" s="3"/>
      <c r="E1500" s="58">
        <f t="shared" si="154"/>
        <v>0</v>
      </c>
      <c r="F1500" s="43"/>
      <c r="G1500" s="4"/>
      <c r="H1500" s="43"/>
      <c r="I1500" s="61" t="str">
        <f t="shared" si="155"/>
        <v xml:space="preserve"> </v>
      </c>
      <c r="J1500" s="61" t="str">
        <f t="shared" si="156"/>
        <v xml:space="preserve"> </v>
      </c>
      <c r="K1500" s="59" t="str">
        <f t="shared" si="157"/>
        <v xml:space="preserve"> </v>
      </c>
      <c r="L1500" s="59" t="str">
        <f t="shared" si="158"/>
        <v xml:space="preserve"> </v>
      </c>
    </row>
    <row r="1501" spans="1:12" x14ac:dyDescent="0.35">
      <c r="A1501" s="2" t="s">
        <v>1563</v>
      </c>
      <c r="B1501" s="3"/>
      <c r="C1501" s="58">
        <f t="shared" si="153"/>
        <v>0</v>
      </c>
      <c r="D1501" s="3"/>
      <c r="E1501" s="58">
        <f t="shared" si="154"/>
        <v>0</v>
      </c>
      <c r="F1501" s="43"/>
      <c r="G1501" s="4"/>
      <c r="H1501" s="43"/>
      <c r="I1501" s="61" t="str">
        <f t="shared" si="155"/>
        <v xml:space="preserve"> </v>
      </c>
      <c r="J1501" s="61" t="str">
        <f t="shared" si="156"/>
        <v xml:space="preserve"> </v>
      </c>
      <c r="K1501" s="59" t="str">
        <f t="shared" si="157"/>
        <v xml:space="preserve"> </v>
      </c>
      <c r="L1501" s="59" t="str">
        <f t="shared" si="158"/>
        <v xml:space="preserve"> </v>
      </c>
    </row>
    <row r="1502" spans="1:12" x14ac:dyDescent="0.35">
      <c r="A1502" s="2" t="s">
        <v>1564</v>
      </c>
      <c r="B1502" s="3"/>
      <c r="C1502" s="58">
        <f t="shared" si="153"/>
        <v>0</v>
      </c>
      <c r="D1502" s="3"/>
      <c r="E1502" s="58">
        <f t="shared" si="154"/>
        <v>0</v>
      </c>
      <c r="F1502" s="43"/>
      <c r="G1502" s="4"/>
      <c r="H1502" s="43"/>
      <c r="I1502" s="61" t="str">
        <f t="shared" si="155"/>
        <v xml:space="preserve"> </v>
      </c>
      <c r="J1502" s="61" t="str">
        <f t="shared" si="156"/>
        <v xml:space="preserve"> </v>
      </c>
      <c r="K1502" s="59" t="str">
        <f t="shared" si="157"/>
        <v xml:space="preserve"> </v>
      </c>
      <c r="L1502" s="59" t="str">
        <f t="shared" si="158"/>
        <v xml:space="preserve"> </v>
      </c>
    </row>
    <row r="1503" spans="1:12" x14ac:dyDescent="0.35">
      <c r="A1503" s="2" t="s">
        <v>1565</v>
      </c>
      <c r="B1503" s="3"/>
      <c r="C1503" s="58">
        <f t="shared" si="153"/>
        <v>0</v>
      </c>
      <c r="D1503" s="3"/>
      <c r="E1503" s="58">
        <f t="shared" si="154"/>
        <v>0</v>
      </c>
      <c r="F1503" s="43"/>
      <c r="G1503" s="4"/>
      <c r="H1503" s="43"/>
      <c r="I1503" s="61" t="str">
        <f t="shared" si="155"/>
        <v xml:space="preserve"> </v>
      </c>
      <c r="J1503" s="61" t="str">
        <f t="shared" si="156"/>
        <v xml:space="preserve"> </v>
      </c>
      <c r="K1503" s="59" t="str">
        <f t="shared" si="157"/>
        <v xml:space="preserve"> </v>
      </c>
      <c r="L1503" s="59" t="str">
        <f t="shared" si="158"/>
        <v xml:space="preserve"> </v>
      </c>
    </row>
    <row r="1504" spans="1:12" x14ac:dyDescent="0.35">
      <c r="A1504" s="2" t="s">
        <v>1566</v>
      </c>
      <c r="B1504" s="3"/>
      <c r="C1504" s="58">
        <f t="shared" si="153"/>
        <v>0</v>
      </c>
      <c r="D1504" s="3"/>
      <c r="E1504" s="58">
        <f t="shared" si="154"/>
        <v>0</v>
      </c>
      <c r="F1504" s="43"/>
      <c r="G1504" s="4"/>
      <c r="H1504" s="43"/>
      <c r="I1504" s="61" t="str">
        <f t="shared" si="155"/>
        <v xml:space="preserve"> </v>
      </c>
      <c r="J1504" s="61" t="str">
        <f t="shared" si="156"/>
        <v xml:space="preserve"> </v>
      </c>
      <c r="K1504" s="59" t="str">
        <f t="shared" si="157"/>
        <v xml:space="preserve"> </v>
      </c>
      <c r="L1504" s="59" t="str">
        <f t="shared" si="158"/>
        <v xml:space="preserve"> </v>
      </c>
    </row>
    <row r="1505" spans="1:12" x14ac:dyDescent="0.35">
      <c r="A1505" s="2" t="s">
        <v>1567</v>
      </c>
      <c r="B1505" s="3"/>
      <c r="C1505" s="58">
        <f t="shared" si="153"/>
        <v>0</v>
      </c>
      <c r="D1505" s="3"/>
      <c r="E1505" s="58">
        <f t="shared" si="154"/>
        <v>0</v>
      </c>
      <c r="F1505" s="43"/>
      <c r="G1505" s="4"/>
      <c r="H1505" s="43"/>
      <c r="I1505" s="61" t="str">
        <f t="shared" si="155"/>
        <v xml:space="preserve"> </v>
      </c>
      <c r="J1505" s="61" t="str">
        <f t="shared" si="156"/>
        <v xml:space="preserve"> </v>
      </c>
      <c r="K1505" s="59" t="str">
        <f t="shared" si="157"/>
        <v xml:space="preserve"> </v>
      </c>
      <c r="L1505" s="59" t="str">
        <f t="shared" si="158"/>
        <v xml:space="preserve"> </v>
      </c>
    </row>
    <row r="1506" spans="1:12" x14ac:dyDescent="0.35">
      <c r="A1506" s="2" t="s">
        <v>1568</v>
      </c>
      <c r="B1506" s="3"/>
      <c r="C1506" s="58">
        <f t="shared" si="153"/>
        <v>0</v>
      </c>
      <c r="D1506" s="3"/>
      <c r="E1506" s="58">
        <f t="shared" si="154"/>
        <v>0</v>
      </c>
      <c r="F1506" s="43"/>
      <c r="G1506" s="4"/>
      <c r="H1506" s="43"/>
      <c r="I1506" s="61" t="str">
        <f t="shared" si="155"/>
        <v xml:space="preserve"> </v>
      </c>
      <c r="J1506" s="61" t="str">
        <f t="shared" si="156"/>
        <v xml:space="preserve"> </v>
      </c>
      <c r="K1506" s="59" t="str">
        <f t="shared" si="157"/>
        <v xml:space="preserve"> </v>
      </c>
      <c r="L1506" s="59" t="str">
        <f t="shared" si="158"/>
        <v xml:space="preserve"> </v>
      </c>
    </row>
    <row r="1507" spans="1:12" x14ac:dyDescent="0.35">
      <c r="A1507" s="2" t="s">
        <v>1569</v>
      </c>
      <c r="B1507" s="3"/>
      <c r="C1507" s="58">
        <f t="shared" si="153"/>
        <v>0</v>
      </c>
      <c r="D1507" s="3"/>
      <c r="E1507" s="58">
        <f t="shared" si="154"/>
        <v>0</v>
      </c>
      <c r="F1507" s="43"/>
      <c r="G1507" s="4"/>
      <c r="H1507" s="43"/>
      <c r="I1507" s="61" t="str">
        <f t="shared" si="155"/>
        <v xml:space="preserve"> </v>
      </c>
      <c r="J1507" s="61" t="str">
        <f t="shared" si="156"/>
        <v xml:space="preserve"> </v>
      </c>
      <c r="K1507" s="59" t="str">
        <f t="shared" si="157"/>
        <v xml:space="preserve"> </v>
      </c>
      <c r="L1507" s="59" t="str">
        <f t="shared" si="158"/>
        <v xml:space="preserve"> </v>
      </c>
    </row>
    <row r="1508" spans="1:12" x14ac:dyDescent="0.35">
      <c r="A1508" s="2" t="s">
        <v>1570</v>
      </c>
      <c r="B1508" s="3"/>
      <c r="C1508" s="58">
        <f t="shared" si="153"/>
        <v>0</v>
      </c>
      <c r="D1508" s="3"/>
      <c r="E1508" s="58">
        <f t="shared" si="154"/>
        <v>0</v>
      </c>
      <c r="F1508" s="43"/>
      <c r="G1508" s="4"/>
      <c r="H1508" s="43"/>
      <c r="I1508" s="61" t="str">
        <f t="shared" si="155"/>
        <v xml:space="preserve"> </v>
      </c>
      <c r="J1508" s="61" t="str">
        <f t="shared" si="156"/>
        <v xml:space="preserve"> </v>
      </c>
      <c r="K1508" s="59" t="str">
        <f t="shared" si="157"/>
        <v xml:space="preserve"> </v>
      </c>
      <c r="L1508" s="59" t="str">
        <f t="shared" si="158"/>
        <v xml:space="preserve"> </v>
      </c>
    </row>
    <row r="1509" spans="1:12" x14ac:dyDescent="0.35">
      <c r="A1509" s="2" t="s">
        <v>1571</v>
      </c>
      <c r="B1509" s="3"/>
      <c r="C1509" s="58">
        <f t="shared" si="153"/>
        <v>0</v>
      </c>
      <c r="D1509" s="3"/>
      <c r="E1509" s="58">
        <f t="shared" si="154"/>
        <v>0</v>
      </c>
      <c r="F1509" s="43"/>
      <c r="G1509" s="4"/>
      <c r="H1509" s="43"/>
      <c r="I1509" s="61" t="str">
        <f t="shared" si="155"/>
        <v xml:space="preserve"> </v>
      </c>
      <c r="J1509" s="61" t="str">
        <f t="shared" si="156"/>
        <v xml:space="preserve"> </v>
      </c>
      <c r="K1509" s="59" t="str">
        <f t="shared" si="157"/>
        <v xml:space="preserve"> </v>
      </c>
      <c r="L1509" s="59" t="str">
        <f t="shared" si="158"/>
        <v xml:space="preserve"> </v>
      </c>
    </row>
    <row r="1510" spans="1:12" x14ac:dyDescent="0.35">
      <c r="A1510" s="2" t="s">
        <v>1572</v>
      </c>
      <c r="B1510" s="3"/>
      <c r="C1510" s="58">
        <f t="shared" si="153"/>
        <v>0</v>
      </c>
      <c r="D1510" s="3"/>
      <c r="E1510" s="58">
        <f t="shared" si="154"/>
        <v>0</v>
      </c>
      <c r="F1510" s="43"/>
      <c r="G1510" s="4"/>
      <c r="H1510" s="43"/>
      <c r="I1510" s="61" t="str">
        <f t="shared" si="155"/>
        <v xml:space="preserve"> </v>
      </c>
      <c r="J1510" s="61" t="str">
        <f t="shared" si="156"/>
        <v xml:space="preserve"> </v>
      </c>
      <c r="K1510" s="59" t="str">
        <f t="shared" si="157"/>
        <v xml:space="preserve"> </v>
      </c>
      <c r="L1510" s="59" t="str">
        <f t="shared" si="158"/>
        <v xml:space="preserve"> </v>
      </c>
    </row>
    <row r="1511" spans="1:12" x14ac:dyDescent="0.35">
      <c r="A1511" s="2" t="s">
        <v>1573</v>
      </c>
      <c r="B1511" s="3"/>
      <c r="C1511" s="58">
        <f t="shared" si="153"/>
        <v>0</v>
      </c>
      <c r="D1511" s="3"/>
      <c r="E1511" s="58">
        <f t="shared" si="154"/>
        <v>0</v>
      </c>
      <c r="F1511" s="43"/>
      <c r="G1511" s="4"/>
      <c r="H1511" s="43"/>
      <c r="I1511" s="61" t="str">
        <f t="shared" si="155"/>
        <v xml:space="preserve"> </v>
      </c>
      <c r="J1511" s="61" t="str">
        <f t="shared" si="156"/>
        <v xml:space="preserve"> </v>
      </c>
      <c r="K1511" s="59" t="str">
        <f t="shared" si="157"/>
        <v xml:space="preserve"> </v>
      </c>
      <c r="L1511" s="59" t="str">
        <f t="shared" si="158"/>
        <v xml:space="preserve"> </v>
      </c>
    </row>
    <row r="1512" spans="1:12" x14ac:dyDescent="0.35">
      <c r="A1512" s="2" t="s">
        <v>1574</v>
      </c>
      <c r="B1512" s="3"/>
      <c r="C1512" s="58">
        <f t="shared" si="153"/>
        <v>0</v>
      </c>
      <c r="D1512" s="3"/>
      <c r="E1512" s="58">
        <f t="shared" si="154"/>
        <v>0</v>
      </c>
      <c r="F1512" s="43"/>
      <c r="G1512" s="4"/>
      <c r="H1512" s="43"/>
      <c r="I1512" s="61" t="str">
        <f t="shared" si="155"/>
        <v xml:space="preserve"> </v>
      </c>
      <c r="J1512" s="61" t="str">
        <f t="shared" si="156"/>
        <v xml:space="preserve"> </v>
      </c>
      <c r="K1512" s="59" t="str">
        <f t="shared" si="157"/>
        <v xml:space="preserve"> </v>
      </c>
      <c r="L1512" s="59" t="str">
        <f t="shared" si="158"/>
        <v xml:space="preserve"> </v>
      </c>
    </row>
    <row r="1513" spans="1:12" x14ac:dyDescent="0.35">
      <c r="A1513" s="2" t="s">
        <v>1575</v>
      </c>
      <c r="B1513" s="3"/>
      <c r="C1513" s="58">
        <f t="shared" si="153"/>
        <v>0</v>
      </c>
      <c r="D1513" s="3"/>
      <c r="E1513" s="58">
        <f t="shared" si="154"/>
        <v>0</v>
      </c>
      <c r="F1513" s="43"/>
      <c r="G1513" s="4"/>
      <c r="H1513" s="43"/>
      <c r="I1513" s="61" t="str">
        <f t="shared" si="155"/>
        <v xml:space="preserve"> </v>
      </c>
      <c r="J1513" s="61" t="str">
        <f t="shared" si="156"/>
        <v xml:space="preserve"> </v>
      </c>
      <c r="K1513" s="59" t="str">
        <f t="shared" si="157"/>
        <v xml:space="preserve"> </v>
      </c>
      <c r="L1513" s="59" t="str">
        <f t="shared" si="158"/>
        <v xml:space="preserve"> </v>
      </c>
    </row>
    <row r="1514" spans="1:12" x14ac:dyDescent="0.35">
      <c r="A1514" s="2" t="s">
        <v>1576</v>
      </c>
      <c r="B1514" s="3"/>
      <c r="C1514" s="58">
        <f t="shared" si="153"/>
        <v>0</v>
      </c>
      <c r="D1514" s="3"/>
      <c r="E1514" s="58">
        <f t="shared" si="154"/>
        <v>0</v>
      </c>
      <c r="F1514" s="43"/>
      <c r="G1514" s="4"/>
      <c r="H1514" s="43"/>
      <c r="I1514" s="61" t="str">
        <f t="shared" si="155"/>
        <v xml:space="preserve"> </v>
      </c>
      <c r="J1514" s="61" t="str">
        <f t="shared" si="156"/>
        <v xml:space="preserve"> </v>
      </c>
      <c r="K1514" s="59" t="str">
        <f t="shared" si="157"/>
        <v xml:space="preserve"> </v>
      </c>
      <c r="L1514" s="59" t="str">
        <f t="shared" si="158"/>
        <v xml:space="preserve"> </v>
      </c>
    </row>
    <row r="1515" spans="1:12" x14ac:dyDescent="0.35">
      <c r="A1515" s="2" t="s">
        <v>1577</v>
      </c>
      <c r="B1515" s="3"/>
      <c r="C1515" s="58">
        <f t="shared" si="153"/>
        <v>0</v>
      </c>
      <c r="D1515" s="3"/>
      <c r="E1515" s="58">
        <f t="shared" si="154"/>
        <v>0</v>
      </c>
      <c r="F1515" s="43"/>
      <c r="G1515" s="4"/>
      <c r="H1515" s="43"/>
      <c r="I1515" s="61" t="str">
        <f t="shared" si="155"/>
        <v xml:space="preserve"> </v>
      </c>
      <c r="J1515" s="61" t="str">
        <f t="shared" si="156"/>
        <v xml:space="preserve"> </v>
      </c>
      <c r="K1515" s="59" t="str">
        <f t="shared" si="157"/>
        <v xml:space="preserve"> </v>
      </c>
      <c r="L1515" s="59" t="str">
        <f t="shared" si="158"/>
        <v xml:space="preserve"> </v>
      </c>
    </row>
    <row r="1516" spans="1:12" x14ac:dyDescent="0.35">
      <c r="A1516" s="2" t="s">
        <v>1578</v>
      </c>
      <c r="B1516" s="3"/>
      <c r="C1516" s="58">
        <f t="shared" si="153"/>
        <v>0</v>
      </c>
      <c r="D1516" s="3"/>
      <c r="E1516" s="58">
        <f t="shared" si="154"/>
        <v>0</v>
      </c>
      <c r="F1516" s="43"/>
      <c r="G1516" s="4"/>
      <c r="H1516" s="43"/>
      <c r="I1516" s="61" t="str">
        <f t="shared" si="155"/>
        <v xml:space="preserve"> </v>
      </c>
      <c r="J1516" s="61" t="str">
        <f t="shared" si="156"/>
        <v xml:space="preserve"> </v>
      </c>
      <c r="K1516" s="59" t="str">
        <f t="shared" si="157"/>
        <v xml:space="preserve"> </v>
      </c>
      <c r="L1516" s="59" t="str">
        <f t="shared" si="158"/>
        <v xml:space="preserve"> </v>
      </c>
    </row>
    <row r="1517" spans="1:12" x14ac:dyDescent="0.35">
      <c r="A1517" s="2" t="s">
        <v>1579</v>
      </c>
      <c r="B1517" s="3"/>
      <c r="C1517" s="58">
        <f t="shared" si="153"/>
        <v>0</v>
      </c>
      <c r="D1517" s="3"/>
      <c r="E1517" s="58">
        <f t="shared" si="154"/>
        <v>0</v>
      </c>
      <c r="F1517" s="43"/>
      <c r="G1517" s="4"/>
      <c r="H1517" s="43"/>
      <c r="I1517" s="61" t="str">
        <f t="shared" si="155"/>
        <v xml:space="preserve"> </v>
      </c>
      <c r="J1517" s="61" t="str">
        <f t="shared" si="156"/>
        <v xml:space="preserve"> </v>
      </c>
      <c r="K1517" s="59" t="str">
        <f t="shared" si="157"/>
        <v xml:space="preserve"> </v>
      </c>
      <c r="L1517" s="59" t="str">
        <f t="shared" si="158"/>
        <v xml:space="preserve"> </v>
      </c>
    </row>
    <row r="1518" spans="1:12" x14ac:dyDescent="0.35">
      <c r="A1518" s="2" t="s">
        <v>1580</v>
      </c>
      <c r="B1518" s="3"/>
      <c r="C1518" s="58">
        <f t="shared" si="153"/>
        <v>0</v>
      </c>
      <c r="D1518" s="3"/>
      <c r="E1518" s="58">
        <f t="shared" si="154"/>
        <v>0</v>
      </c>
      <c r="F1518" s="43"/>
      <c r="G1518" s="4"/>
      <c r="H1518" s="43"/>
      <c r="I1518" s="61" t="str">
        <f t="shared" si="155"/>
        <v xml:space="preserve"> </v>
      </c>
      <c r="J1518" s="61" t="str">
        <f t="shared" si="156"/>
        <v xml:space="preserve"> </v>
      </c>
      <c r="K1518" s="59" t="str">
        <f t="shared" si="157"/>
        <v xml:space="preserve"> </v>
      </c>
      <c r="L1518" s="59" t="str">
        <f t="shared" si="158"/>
        <v xml:space="preserve"> </v>
      </c>
    </row>
    <row r="1519" spans="1:12" x14ac:dyDescent="0.35">
      <c r="A1519" s="2" t="s">
        <v>1581</v>
      </c>
      <c r="B1519" s="3"/>
      <c r="C1519" s="58">
        <f t="shared" si="153"/>
        <v>0</v>
      </c>
      <c r="D1519" s="3"/>
      <c r="E1519" s="58">
        <f t="shared" si="154"/>
        <v>0</v>
      </c>
      <c r="F1519" s="43"/>
      <c r="G1519" s="4"/>
      <c r="H1519" s="43"/>
      <c r="I1519" s="61" t="str">
        <f t="shared" si="155"/>
        <v xml:space="preserve"> </v>
      </c>
      <c r="J1519" s="61" t="str">
        <f t="shared" si="156"/>
        <v xml:space="preserve"> </v>
      </c>
      <c r="K1519" s="59" t="str">
        <f t="shared" si="157"/>
        <v xml:space="preserve"> </v>
      </c>
      <c r="L1519" s="59" t="str">
        <f t="shared" si="158"/>
        <v xml:space="preserve"> </v>
      </c>
    </row>
    <row r="1520" spans="1:12" x14ac:dyDescent="0.35">
      <c r="A1520" s="2" t="s">
        <v>1582</v>
      </c>
      <c r="B1520" s="3"/>
      <c r="C1520" s="58">
        <f t="shared" si="153"/>
        <v>0</v>
      </c>
      <c r="D1520" s="3"/>
      <c r="E1520" s="58">
        <f t="shared" si="154"/>
        <v>0</v>
      </c>
      <c r="F1520" s="43"/>
      <c r="G1520" s="4"/>
      <c r="H1520" s="43"/>
      <c r="I1520" s="61" t="str">
        <f t="shared" si="155"/>
        <v xml:space="preserve"> </v>
      </c>
      <c r="J1520" s="61" t="str">
        <f t="shared" si="156"/>
        <v xml:space="preserve"> </v>
      </c>
      <c r="K1520" s="59" t="str">
        <f t="shared" si="157"/>
        <v xml:space="preserve"> </v>
      </c>
      <c r="L1520" s="59" t="str">
        <f t="shared" si="158"/>
        <v xml:space="preserve"> </v>
      </c>
    </row>
    <row r="1521" spans="1:12" x14ac:dyDescent="0.35">
      <c r="A1521" s="2" t="s">
        <v>1583</v>
      </c>
      <c r="B1521" s="3"/>
      <c r="C1521" s="58">
        <f t="shared" si="153"/>
        <v>0</v>
      </c>
      <c r="D1521" s="3"/>
      <c r="E1521" s="58">
        <f t="shared" si="154"/>
        <v>0</v>
      </c>
      <c r="F1521" s="43"/>
      <c r="G1521" s="4"/>
      <c r="H1521" s="43"/>
      <c r="I1521" s="61" t="str">
        <f t="shared" si="155"/>
        <v xml:space="preserve"> </v>
      </c>
      <c r="J1521" s="61" t="str">
        <f t="shared" si="156"/>
        <v xml:space="preserve"> </v>
      </c>
      <c r="K1521" s="59" t="str">
        <f t="shared" si="157"/>
        <v xml:space="preserve"> </v>
      </c>
      <c r="L1521" s="59" t="str">
        <f t="shared" si="158"/>
        <v xml:space="preserve"> </v>
      </c>
    </row>
    <row r="1522" spans="1:12" x14ac:dyDescent="0.35">
      <c r="A1522" s="2" t="s">
        <v>1584</v>
      </c>
      <c r="B1522" s="3"/>
      <c r="C1522" s="58">
        <f t="shared" si="153"/>
        <v>0</v>
      </c>
      <c r="D1522" s="3"/>
      <c r="E1522" s="58">
        <f t="shared" si="154"/>
        <v>0</v>
      </c>
      <c r="F1522" s="43"/>
      <c r="G1522" s="4"/>
      <c r="H1522" s="43"/>
      <c r="I1522" s="61" t="str">
        <f t="shared" si="155"/>
        <v xml:space="preserve"> </v>
      </c>
      <c r="J1522" s="61" t="str">
        <f t="shared" si="156"/>
        <v xml:space="preserve"> </v>
      </c>
      <c r="K1522" s="59" t="str">
        <f t="shared" si="157"/>
        <v xml:space="preserve"> </v>
      </c>
      <c r="L1522" s="59" t="str">
        <f t="shared" si="158"/>
        <v xml:space="preserve"> </v>
      </c>
    </row>
    <row r="1523" spans="1:12" x14ac:dyDescent="0.35">
      <c r="A1523" s="2" t="s">
        <v>1585</v>
      </c>
      <c r="B1523" s="3"/>
      <c r="C1523" s="58">
        <f t="shared" si="153"/>
        <v>0</v>
      </c>
      <c r="D1523" s="3"/>
      <c r="E1523" s="58">
        <f t="shared" si="154"/>
        <v>0</v>
      </c>
      <c r="F1523" s="43"/>
      <c r="G1523" s="4"/>
      <c r="H1523" s="43"/>
      <c r="I1523" s="61" t="str">
        <f t="shared" si="155"/>
        <v xml:space="preserve"> </v>
      </c>
      <c r="J1523" s="61" t="str">
        <f t="shared" si="156"/>
        <v xml:space="preserve"> </v>
      </c>
      <c r="K1523" s="59" t="str">
        <f t="shared" si="157"/>
        <v xml:space="preserve"> </v>
      </c>
      <c r="L1523" s="59" t="str">
        <f t="shared" si="158"/>
        <v xml:space="preserve"> </v>
      </c>
    </row>
    <row r="1524" spans="1:12" x14ac:dyDescent="0.35">
      <c r="A1524" s="2" t="s">
        <v>1586</v>
      </c>
      <c r="B1524" s="3"/>
      <c r="C1524" s="58">
        <f t="shared" si="153"/>
        <v>0</v>
      </c>
      <c r="D1524" s="3"/>
      <c r="E1524" s="58">
        <f t="shared" si="154"/>
        <v>0</v>
      </c>
      <c r="F1524" s="43"/>
      <c r="G1524" s="4"/>
      <c r="H1524" s="43"/>
      <c r="I1524" s="61" t="str">
        <f t="shared" si="155"/>
        <v xml:space="preserve"> </v>
      </c>
      <c r="J1524" s="61" t="str">
        <f t="shared" si="156"/>
        <v xml:space="preserve"> </v>
      </c>
      <c r="K1524" s="59" t="str">
        <f t="shared" si="157"/>
        <v xml:space="preserve"> </v>
      </c>
      <c r="L1524" s="59" t="str">
        <f t="shared" si="158"/>
        <v xml:space="preserve"> </v>
      </c>
    </row>
    <row r="1525" spans="1:12" x14ac:dyDescent="0.35">
      <c r="A1525" s="2" t="s">
        <v>1587</v>
      </c>
      <c r="B1525" s="3"/>
      <c r="C1525" s="58">
        <f t="shared" si="153"/>
        <v>0</v>
      </c>
      <c r="D1525" s="3"/>
      <c r="E1525" s="58">
        <f t="shared" si="154"/>
        <v>0</v>
      </c>
      <c r="F1525" s="43"/>
      <c r="G1525" s="4"/>
      <c r="H1525" s="43"/>
      <c r="I1525" s="61" t="str">
        <f t="shared" si="155"/>
        <v xml:space="preserve"> </v>
      </c>
      <c r="J1525" s="61" t="str">
        <f t="shared" si="156"/>
        <v xml:space="preserve"> </v>
      </c>
      <c r="K1525" s="59" t="str">
        <f t="shared" si="157"/>
        <v xml:space="preserve"> </v>
      </c>
      <c r="L1525" s="59" t="str">
        <f t="shared" si="158"/>
        <v xml:space="preserve"> </v>
      </c>
    </row>
    <row r="1526" spans="1:12" x14ac:dyDescent="0.35">
      <c r="A1526" s="2" t="s">
        <v>1588</v>
      </c>
      <c r="B1526" s="3"/>
      <c r="C1526" s="58">
        <f t="shared" si="153"/>
        <v>0</v>
      </c>
      <c r="D1526" s="3"/>
      <c r="E1526" s="58">
        <f t="shared" si="154"/>
        <v>0</v>
      </c>
      <c r="F1526" s="43"/>
      <c r="G1526" s="4"/>
      <c r="H1526" s="43"/>
      <c r="I1526" s="61" t="str">
        <f t="shared" si="155"/>
        <v xml:space="preserve"> </v>
      </c>
      <c r="J1526" s="61" t="str">
        <f t="shared" si="156"/>
        <v xml:space="preserve"> </v>
      </c>
      <c r="K1526" s="59" t="str">
        <f t="shared" si="157"/>
        <v xml:space="preserve"> </v>
      </c>
      <c r="L1526" s="59" t="str">
        <f t="shared" si="158"/>
        <v xml:space="preserve"> </v>
      </c>
    </row>
    <row r="1527" spans="1:12" x14ac:dyDescent="0.35">
      <c r="A1527" s="2" t="s">
        <v>1589</v>
      </c>
      <c r="B1527" s="3"/>
      <c r="C1527" s="58">
        <f t="shared" si="153"/>
        <v>0</v>
      </c>
      <c r="D1527" s="3"/>
      <c r="E1527" s="58">
        <f t="shared" si="154"/>
        <v>0</v>
      </c>
      <c r="F1527" s="43"/>
      <c r="G1527" s="4"/>
      <c r="H1527" s="43"/>
      <c r="I1527" s="61" t="str">
        <f t="shared" si="155"/>
        <v xml:space="preserve"> </v>
      </c>
      <c r="J1527" s="61" t="str">
        <f t="shared" si="156"/>
        <v xml:space="preserve"> </v>
      </c>
      <c r="K1527" s="59" t="str">
        <f t="shared" si="157"/>
        <v xml:space="preserve"> </v>
      </c>
      <c r="L1527" s="59" t="str">
        <f t="shared" si="158"/>
        <v xml:space="preserve"> </v>
      </c>
    </row>
    <row r="1528" spans="1:12" x14ac:dyDescent="0.35">
      <c r="A1528" s="2" t="s">
        <v>1590</v>
      </c>
      <c r="B1528" s="3"/>
      <c r="C1528" s="58">
        <f t="shared" si="153"/>
        <v>0</v>
      </c>
      <c r="D1528" s="3"/>
      <c r="E1528" s="58">
        <f t="shared" si="154"/>
        <v>0</v>
      </c>
      <c r="F1528" s="43"/>
      <c r="G1528" s="4"/>
      <c r="H1528" s="43"/>
      <c r="I1528" s="61" t="str">
        <f t="shared" si="155"/>
        <v xml:space="preserve"> </v>
      </c>
      <c r="J1528" s="61" t="str">
        <f t="shared" si="156"/>
        <v xml:space="preserve"> </v>
      </c>
      <c r="K1528" s="59" t="str">
        <f t="shared" si="157"/>
        <v xml:space="preserve"> </v>
      </c>
      <c r="L1528" s="59" t="str">
        <f t="shared" si="158"/>
        <v xml:space="preserve"> </v>
      </c>
    </row>
    <row r="1529" spans="1:12" x14ac:dyDescent="0.35">
      <c r="A1529" s="2" t="s">
        <v>1591</v>
      </c>
      <c r="B1529" s="3"/>
      <c r="C1529" s="58">
        <f t="shared" si="153"/>
        <v>0</v>
      </c>
      <c r="D1529" s="3"/>
      <c r="E1529" s="58">
        <f t="shared" si="154"/>
        <v>0</v>
      </c>
      <c r="F1529" s="43"/>
      <c r="G1529" s="4"/>
      <c r="H1529" s="43"/>
      <c r="I1529" s="61" t="str">
        <f t="shared" si="155"/>
        <v xml:space="preserve"> </v>
      </c>
      <c r="J1529" s="61" t="str">
        <f t="shared" si="156"/>
        <v xml:space="preserve"> </v>
      </c>
      <c r="K1529" s="59" t="str">
        <f t="shared" si="157"/>
        <v xml:space="preserve"> </v>
      </c>
      <c r="L1529" s="59" t="str">
        <f t="shared" si="158"/>
        <v xml:space="preserve"> </v>
      </c>
    </row>
    <row r="1530" spans="1:12" x14ac:dyDescent="0.35">
      <c r="A1530" s="2" t="s">
        <v>1592</v>
      </c>
      <c r="B1530" s="3"/>
      <c r="C1530" s="58">
        <f t="shared" si="153"/>
        <v>0</v>
      </c>
      <c r="D1530" s="3"/>
      <c r="E1530" s="58">
        <f t="shared" si="154"/>
        <v>0</v>
      </c>
      <c r="F1530" s="43"/>
      <c r="G1530" s="4"/>
      <c r="H1530" s="43"/>
      <c r="I1530" s="61" t="str">
        <f t="shared" si="155"/>
        <v xml:space="preserve"> </v>
      </c>
      <c r="J1530" s="61" t="str">
        <f t="shared" si="156"/>
        <v xml:space="preserve"> </v>
      </c>
      <c r="K1530" s="59" t="str">
        <f t="shared" si="157"/>
        <v xml:space="preserve"> </v>
      </c>
      <c r="L1530" s="59" t="str">
        <f t="shared" si="158"/>
        <v xml:space="preserve"> </v>
      </c>
    </row>
    <row r="1531" spans="1:12" x14ac:dyDescent="0.35">
      <c r="A1531" s="2" t="s">
        <v>1593</v>
      </c>
      <c r="B1531" s="3"/>
      <c r="C1531" s="58">
        <f t="shared" si="153"/>
        <v>0</v>
      </c>
      <c r="D1531" s="3"/>
      <c r="E1531" s="58">
        <f t="shared" si="154"/>
        <v>0</v>
      </c>
      <c r="F1531" s="43"/>
      <c r="G1531" s="4"/>
      <c r="H1531" s="43"/>
      <c r="I1531" s="61" t="str">
        <f t="shared" si="155"/>
        <v xml:space="preserve"> </v>
      </c>
      <c r="J1531" s="61" t="str">
        <f t="shared" si="156"/>
        <v xml:space="preserve"> </v>
      </c>
      <c r="K1531" s="59" t="str">
        <f t="shared" si="157"/>
        <v xml:space="preserve"> </v>
      </c>
      <c r="L1531" s="59" t="str">
        <f t="shared" si="158"/>
        <v xml:space="preserve"> </v>
      </c>
    </row>
    <row r="1532" spans="1:12" x14ac:dyDescent="0.35">
      <c r="A1532" s="2" t="s">
        <v>1594</v>
      </c>
      <c r="B1532" s="3"/>
      <c r="C1532" s="58">
        <f t="shared" si="153"/>
        <v>0</v>
      </c>
      <c r="D1532" s="3"/>
      <c r="E1532" s="58">
        <f t="shared" si="154"/>
        <v>0</v>
      </c>
      <c r="F1532" s="43"/>
      <c r="G1532" s="4"/>
      <c r="H1532" s="43"/>
      <c r="I1532" s="61" t="str">
        <f t="shared" si="155"/>
        <v xml:space="preserve"> </v>
      </c>
      <c r="J1532" s="61" t="str">
        <f t="shared" si="156"/>
        <v xml:space="preserve"> </v>
      </c>
      <c r="K1532" s="59" t="str">
        <f t="shared" si="157"/>
        <v xml:space="preserve"> </v>
      </c>
      <c r="L1532" s="59" t="str">
        <f t="shared" si="158"/>
        <v xml:space="preserve"> </v>
      </c>
    </row>
    <row r="1533" spans="1:12" x14ac:dyDescent="0.35">
      <c r="A1533" s="2" t="s">
        <v>1595</v>
      </c>
      <c r="B1533" s="3"/>
      <c r="C1533" s="58">
        <f t="shared" si="153"/>
        <v>0</v>
      </c>
      <c r="D1533" s="3"/>
      <c r="E1533" s="58">
        <f t="shared" si="154"/>
        <v>0</v>
      </c>
      <c r="F1533" s="43"/>
      <c r="G1533" s="4"/>
      <c r="H1533" s="43"/>
      <c r="I1533" s="61" t="str">
        <f t="shared" si="155"/>
        <v xml:space="preserve"> </v>
      </c>
      <c r="J1533" s="61" t="str">
        <f t="shared" si="156"/>
        <v xml:space="preserve"> </v>
      </c>
      <c r="K1533" s="59" t="str">
        <f t="shared" si="157"/>
        <v xml:space="preserve"> </v>
      </c>
      <c r="L1533" s="59" t="str">
        <f t="shared" si="158"/>
        <v xml:space="preserve"> </v>
      </c>
    </row>
    <row r="1534" spans="1:12" x14ac:dyDescent="0.35">
      <c r="A1534" s="2" t="s">
        <v>1596</v>
      </c>
      <c r="B1534" s="3"/>
      <c r="C1534" s="58">
        <f t="shared" si="153"/>
        <v>0</v>
      </c>
      <c r="D1534" s="3"/>
      <c r="E1534" s="58">
        <f t="shared" si="154"/>
        <v>0</v>
      </c>
      <c r="F1534" s="43"/>
      <c r="G1534" s="4"/>
      <c r="H1534" s="43"/>
      <c r="I1534" s="61" t="str">
        <f t="shared" si="155"/>
        <v xml:space="preserve"> </v>
      </c>
      <c r="J1534" s="61" t="str">
        <f t="shared" si="156"/>
        <v xml:space="preserve"> </v>
      </c>
      <c r="K1534" s="59" t="str">
        <f t="shared" si="157"/>
        <v xml:space="preserve"> </v>
      </c>
      <c r="L1534" s="59" t="str">
        <f t="shared" si="158"/>
        <v xml:space="preserve"> </v>
      </c>
    </row>
    <row r="1535" spans="1:12" x14ac:dyDescent="0.35">
      <c r="A1535" s="2" t="s">
        <v>1597</v>
      </c>
      <c r="B1535" s="3"/>
      <c r="C1535" s="58">
        <f t="shared" si="153"/>
        <v>0</v>
      </c>
      <c r="D1535" s="3"/>
      <c r="E1535" s="58">
        <f t="shared" si="154"/>
        <v>0</v>
      </c>
      <c r="F1535" s="43"/>
      <c r="G1535" s="4"/>
      <c r="H1535" s="43"/>
      <c r="I1535" s="61" t="str">
        <f t="shared" si="155"/>
        <v xml:space="preserve"> </v>
      </c>
      <c r="J1535" s="61" t="str">
        <f t="shared" si="156"/>
        <v xml:space="preserve"> </v>
      </c>
      <c r="K1535" s="59" t="str">
        <f t="shared" si="157"/>
        <v xml:space="preserve"> </v>
      </c>
      <c r="L1535" s="59" t="str">
        <f t="shared" si="158"/>
        <v xml:space="preserve"> </v>
      </c>
    </row>
    <row r="1536" spans="1:12" x14ac:dyDescent="0.35">
      <c r="A1536" s="2" t="s">
        <v>1598</v>
      </c>
      <c r="B1536" s="3"/>
      <c r="C1536" s="58">
        <f t="shared" si="153"/>
        <v>0</v>
      </c>
      <c r="D1536" s="3"/>
      <c r="E1536" s="58">
        <f t="shared" si="154"/>
        <v>0</v>
      </c>
      <c r="F1536" s="43"/>
      <c r="G1536" s="4"/>
      <c r="H1536" s="43"/>
      <c r="I1536" s="61" t="str">
        <f t="shared" si="155"/>
        <v xml:space="preserve"> </v>
      </c>
      <c r="J1536" s="61" t="str">
        <f t="shared" si="156"/>
        <v xml:space="preserve"> </v>
      </c>
      <c r="K1536" s="59" t="str">
        <f t="shared" si="157"/>
        <v xml:space="preserve"> </v>
      </c>
      <c r="L1536" s="59" t="str">
        <f t="shared" si="158"/>
        <v xml:space="preserve"> </v>
      </c>
    </row>
    <row r="1537" spans="1:12" x14ac:dyDescent="0.35">
      <c r="A1537" s="2" t="s">
        <v>1599</v>
      </c>
      <c r="B1537" s="3"/>
      <c r="C1537" s="58">
        <f t="shared" si="153"/>
        <v>0</v>
      </c>
      <c r="D1537" s="3"/>
      <c r="E1537" s="58">
        <f t="shared" si="154"/>
        <v>0</v>
      </c>
      <c r="F1537" s="43"/>
      <c r="G1537" s="4"/>
      <c r="H1537" s="43"/>
      <c r="I1537" s="61" t="str">
        <f t="shared" si="155"/>
        <v xml:space="preserve"> </v>
      </c>
      <c r="J1537" s="61" t="str">
        <f t="shared" si="156"/>
        <v xml:space="preserve"> </v>
      </c>
      <c r="K1537" s="59" t="str">
        <f t="shared" si="157"/>
        <v xml:space="preserve"> </v>
      </c>
      <c r="L1537" s="59" t="str">
        <f t="shared" si="158"/>
        <v xml:space="preserve"> </v>
      </c>
    </row>
    <row r="1538" spans="1:12" x14ac:dyDescent="0.35">
      <c r="A1538" s="2" t="s">
        <v>1600</v>
      </c>
      <c r="B1538" s="3"/>
      <c r="C1538" s="58">
        <f t="shared" si="153"/>
        <v>0</v>
      </c>
      <c r="D1538" s="3"/>
      <c r="E1538" s="58">
        <f t="shared" si="154"/>
        <v>0</v>
      </c>
      <c r="F1538" s="43"/>
      <c r="G1538" s="4"/>
      <c r="H1538" s="43"/>
      <c r="I1538" s="61" t="str">
        <f t="shared" si="155"/>
        <v xml:space="preserve"> </v>
      </c>
      <c r="J1538" s="61" t="str">
        <f t="shared" si="156"/>
        <v xml:space="preserve"> </v>
      </c>
      <c r="K1538" s="59" t="str">
        <f t="shared" si="157"/>
        <v xml:space="preserve"> </v>
      </c>
      <c r="L1538" s="59" t="str">
        <f t="shared" si="158"/>
        <v xml:space="preserve"> </v>
      </c>
    </row>
    <row r="1539" spans="1:12" x14ac:dyDescent="0.35">
      <c r="A1539" s="2" t="s">
        <v>1601</v>
      </c>
      <c r="B1539" s="3"/>
      <c r="C1539" s="58">
        <f t="shared" si="153"/>
        <v>0</v>
      </c>
      <c r="D1539" s="3"/>
      <c r="E1539" s="58">
        <f t="shared" si="154"/>
        <v>0</v>
      </c>
      <c r="F1539" s="43"/>
      <c r="G1539" s="4"/>
      <c r="H1539" s="43"/>
      <c r="I1539" s="61" t="str">
        <f t="shared" si="155"/>
        <v xml:space="preserve"> </v>
      </c>
      <c r="J1539" s="61" t="str">
        <f t="shared" si="156"/>
        <v xml:space="preserve"> </v>
      </c>
      <c r="K1539" s="59" t="str">
        <f t="shared" si="157"/>
        <v xml:space="preserve"> </v>
      </c>
      <c r="L1539" s="59" t="str">
        <f t="shared" si="158"/>
        <v xml:space="preserve"> </v>
      </c>
    </row>
    <row r="1540" spans="1:12" x14ac:dyDescent="0.35">
      <c r="A1540" s="2" t="s">
        <v>1602</v>
      </c>
      <c r="B1540" s="3"/>
      <c r="C1540" s="58">
        <f t="shared" si="153"/>
        <v>0</v>
      </c>
      <c r="D1540" s="3"/>
      <c r="E1540" s="58">
        <f t="shared" si="154"/>
        <v>0</v>
      </c>
      <c r="F1540" s="43"/>
      <c r="G1540" s="4"/>
      <c r="H1540" s="43"/>
      <c r="I1540" s="61" t="str">
        <f t="shared" si="155"/>
        <v xml:space="preserve"> </v>
      </c>
      <c r="J1540" s="61" t="str">
        <f t="shared" si="156"/>
        <v xml:space="preserve"> </v>
      </c>
      <c r="K1540" s="59" t="str">
        <f t="shared" si="157"/>
        <v xml:space="preserve"> </v>
      </c>
      <c r="L1540" s="59" t="str">
        <f t="shared" si="158"/>
        <v xml:space="preserve"> </v>
      </c>
    </row>
    <row r="1541" spans="1:12" x14ac:dyDescent="0.35">
      <c r="A1541" s="2" t="s">
        <v>1603</v>
      </c>
      <c r="B1541" s="3"/>
      <c r="C1541" s="58">
        <f t="shared" si="153"/>
        <v>0</v>
      </c>
      <c r="D1541" s="3"/>
      <c r="E1541" s="58">
        <f t="shared" si="154"/>
        <v>0</v>
      </c>
      <c r="F1541" s="43"/>
      <c r="G1541" s="4"/>
      <c r="H1541" s="43"/>
      <c r="I1541" s="61" t="str">
        <f t="shared" si="155"/>
        <v xml:space="preserve"> </v>
      </c>
      <c r="J1541" s="61" t="str">
        <f t="shared" si="156"/>
        <v xml:space="preserve"> </v>
      </c>
      <c r="K1541" s="59" t="str">
        <f t="shared" si="157"/>
        <v xml:space="preserve"> </v>
      </c>
      <c r="L1541" s="59" t="str">
        <f t="shared" si="158"/>
        <v xml:space="preserve"> </v>
      </c>
    </row>
    <row r="1542" spans="1:12" x14ac:dyDescent="0.35">
      <c r="A1542" s="2" t="s">
        <v>1604</v>
      </c>
      <c r="B1542" s="3"/>
      <c r="C1542" s="58">
        <f t="shared" si="153"/>
        <v>0</v>
      </c>
      <c r="D1542" s="3"/>
      <c r="E1542" s="58">
        <f t="shared" si="154"/>
        <v>0</v>
      </c>
      <c r="F1542" s="43"/>
      <c r="G1542" s="4"/>
      <c r="H1542" s="43"/>
      <c r="I1542" s="61" t="str">
        <f t="shared" si="155"/>
        <v xml:space="preserve"> </v>
      </c>
      <c r="J1542" s="61" t="str">
        <f t="shared" si="156"/>
        <v xml:space="preserve"> </v>
      </c>
      <c r="K1542" s="59" t="str">
        <f t="shared" si="157"/>
        <v xml:space="preserve"> </v>
      </c>
      <c r="L1542" s="59" t="str">
        <f t="shared" si="158"/>
        <v xml:space="preserve"> </v>
      </c>
    </row>
    <row r="1543" spans="1:12" x14ac:dyDescent="0.35">
      <c r="A1543" s="2" t="s">
        <v>1605</v>
      </c>
      <c r="B1543" s="3"/>
      <c r="C1543" s="58">
        <f t="shared" si="153"/>
        <v>0</v>
      </c>
      <c r="D1543" s="3"/>
      <c r="E1543" s="58">
        <f t="shared" si="154"/>
        <v>0</v>
      </c>
      <c r="F1543" s="43"/>
      <c r="G1543" s="4"/>
      <c r="H1543" s="43"/>
      <c r="I1543" s="61" t="str">
        <f t="shared" si="155"/>
        <v xml:space="preserve"> </v>
      </c>
      <c r="J1543" s="61" t="str">
        <f t="shared" si="156"/>
        <v xml:space="preserve"> </v>
      </c>
      <c r="K1543" s="59" t="str">
        <f t="shared" si="157"/>
        <v xml:space="preserve"> </v>
      </c>
      <c r="L1543" s="59" t="str">
        <f t="shared" si="158"/>
        <v xml:space="preserve"> </v>
      </c>
    </row>
    <row r="1544" spans="1:12" x14ac:dyDescent="0.35">
      <c r="A1544" s="2" t="s">
        <v>1606</v>
      </c>
      <c r="B1544" s="3"/>
      <c r="C1544" s="58">
        <f t="shared" si="153"/>
        <v>0</v>
      </c>
      <c r="D1544" s="3"/>
      <c r="E1544" s="58">
        <f t="shared" si="154"/>
        <v>0</v>
      </c>
      <c r="F1544" s="43"/>
      <c r="G1544" s="4"/>
      <c r="H1544" s="43"/>
      <c r="I1544" s="61" t="str">
        <f t="shared" si="155"/>
        <v xml:space="preserve"> </v>
      </c>
      <c r="J1544" s="61" t="str">
        <f t="shared" si="156"/>
        <v xml:space="preserve"> </v>
      </c>
      <c r="K1544" s="59" t="str">
        <f t="shared" si="157"/>
        <v xml:space="preserve"> </v>
      </c>
      <c r="L1544" s="59" t="str">
        <f t="shared" si="158"/>
        <v xml:space="preserve"> </v>
      </c>
    </row>
    <row r="1545" spans="1:12" x14ac:dyDescent="0.35">
      <c r="A1545" s="2" t="s">
        <v>1607</v>
      </c>
      <c r="B1545" s="3"/>
      <c r="C1545" s="58">
        <f t="shared" si="153"/>
        <v>0</v>
      </c>
      <c r="D1545" s="3"/>
      <c r="E1545" s="58">
        <f t="shared" si="154"/>
        <v>0</v>
      </c>
      <c r="F1545" s="43"/>
      <c r="G1545" s="4"/>
      <c r="H1545" s="43"/>
      <c r="I1545" s="61" t="str">
        <f t="shared" si="155"/>
        <v xml:space="preserve"> </v>
      </c>
      <c r="J1545" s="61" t="str">
        <f t="shared" si="156"/>
        <v xml:space="preserve"> </v>
      </c>
      <c r="K1545" s="59" t="str">
        <f t="shared" si="157"/>
        <v xml:space="preserve"> </v>
      </c>
      <c r="L1545" s="59" t="str">
        <f t="shared" si="158"/>
        <v xml:space="preserve"> </v>
      </c>
    </row>
    <row r="1546" spans="1:12" x14ac:dyDescent="0.35">
      <c r="A1546" s="2" t="s">
        <v>1608</v>
      </c>
      <c r="B1546" s="3"/>
      <c r="C1546" s="58">
        <f t="shared" ref="C1546:C1609" si="159">IF($P$17=1,CONVERT(B1546,"lbm","kg"),B1546)</f>
        <v>0</v>
      </c>
      <c r="D1546" s="3"/>
      <c r="E1546" s="58">
        <f t="shared" ref="E1546:E1609" si="160">IF($P$17=1,CONVERT(D1546,"lbm","kg"),D1546)</f>
        <v>0</v>
      </c>
      <c r="F1546" s="43"/>
      <c r="G1546" s="4"/>
      <c r="H1546" s="43"/>
      <c r="I1546" s="61" t="str">
        <f t="shared" si="155"/>
        <v xml:space="preserve"> </v>
      </c>
      <c r="J1546" s="61" t="str">
        <f t="shared" si="156"/>
        <v xml:space="preserve"> </v>
      </c>
      <c r="K1546" s="59" t="str">
        <f t="shared" si="157"/>
        <v xml:space="preserve"> </v>
      </c>
      <c r="L1546" s="59" t="str">
        <f t="shared" si="158"/>
        <v xml:space="preserve"> </v>
      </c>
    </row>
    <row r="1547" spans="1:12" x14ac:dyDescent="0.35">
      <c r="A1547" s="2" t="s">
        <v>1609</v>
      </c>
      <c r="B1547" s="3"/>
      <c r="C1547" s="58">
        <f t="shared" si="159"/>
        <v>0</v>
      </c>
      <c r="D1547" s="3"/>
      <c r="E1547" s="58">
        <f t="shared" si="160"/>
        <v>0</v>
      </c>
      <c r="F1547" s="43"/>
      <c r="G1547" s="4"/>
      <c r="H1547" s="43"/>
      <c r="I1547" s="61" t="str">
        <f t="shared" ref="I1547:I1610" si="161">IF(F1547&gt;0,(((E1547-C1547)*F1547)+(($P$12-E1547)/(VLOOKUP(E1547,$S$10:$U$182,2)))*(VLOOKUP(E1547,$S$10:$U$182,3))+((C1547-$P$11)/(VLOOKUP(C1547,$S$10:$U$182,2)))*(VLOOKUP(C1547,$S$10:$U$182,3)))/($P$12-$P$11)," ")</f>
        <v xml:space="preserve"> </v>
      </c>
      <c r="J1547" s="61" t="str">
        <f t="shared" ref="J1547:J1610" si="162">IF(G1547&gt;0,IF(B1547=0," ",(I1547/(1+(G1547*$B$7))))," ")</f>
        <v xml:space="preserve"> </v>
      </c>
      <c r="K1547" s="59" t="str">
        <f t="shared" ref="K1547:K1610" si="163">IF(H1547&gt;0,IF(B1547&gt;1,(I1547*H1547)," ")," ")</f>
        <v xml:space="preserve"> </v>
      </c>
      <c r="L1547" s="59" t="str">
        <f t="shared" ref="L1547:L1610" si="164">IF(G1547=0," ",IF(H1547=0," ",IF(G1547&gt;0,IF(B1547&gt;1,(J1547*H1547)," ")," ")))</f>
        <v xml:space="preserve"> </v>
      </c>
    </row>
    <row r="1548" spans="1:12" x14ac:dyDescent="0.35">
      <c r="A1548" s="2" t="s">
        <v>1610</v>
      </c>
      <c r="B1548" s="3"/>
      <c r="C1548" s="58">
        <f t="shared" si="159"/>
        <v>0</v>
      </c>
      <c r="D1548" s="3"/>
      <c r="E1548" s="58">
        <f t="shared" si="160"/>
        <v>0</v>
      </c>
      <c r="F1548" s="43"/>
      <c r="G1548" s="4"/>
      <c r="H1548" s="43"/>
      <c r="I1548" s="61" t="str">
        <f t="shared" si="161"/>
        <v xml:space="preserve"> </v>
      </c>
      <c r="J1548" s="61" t="str">
        <f t="shared" si="162"/>
        <v xml:space="preserve"> </v>
      </c>
      <c r="K1548" s="59" t="str">
        <f t="shared" si="163"/>
        <v xml:space="preserve"> </v>
      </c>
      <c r="L1548" s="59" t="str">
        <f t="shared" si="164"/>
        <v xml:space="preserve"> </v>
      </c>
    </row>
    <row r="1549" spans="1:12" x14ac:dyDescent="0.35">
      <c r="A1549" s="2" t="s">
        <v>1611</v>
      </c>
      <c r="B1549" s="3"/>
      <c r="C1549" s="58">
        <f t="shared" si="159"/>
        <v>0</v>
      </c>
      <c r="D1549" s="3"/>
      <c r="E1549" s="58">
        <f t="shared" si="160"/>
        <v>0</v>
      </c>
      <c r="F1549" s="43"/>
      <c r="G1549" s="4"/>
      <c r="H1549" s="43"/>
      <c r="I1549" s="61" t="str">
        <f t="shared" si="161"/>
        <v xml:space="preserve"> </v>
      </c>
      <c r="J1549" s="61" t="str">
        <f t="shared" si="162"/>
        <v xml:space="preserve"> </v>
      </c>
      <c r="K1549" s="59" t="str">
        <f t="shared" si="163"/>
        <v xml:space="preserve"> </v>
      </c>
      <c r="L1549" s="59" t="str">
        <f t="shared" si="164"/>
        <v xml:space="preserve"> </v>
      </c>
    </row>
    <row r="1550" spans="1:12" x14ac:dyDescent="0.35">
      <c r="A1550" s="2" t="s">
        <v>1612</v>
      </c>
      <c r="B1550" s="3"/>
      <c r="C1550" s="58">
        <f t="shared" si="159"/>
        <v>0</v>
      </c>
      <c r="D1550" s="3"/>
      <c r="E1550" s="58">
        <f t="shared" si="160"/>
        <v>0</v>
      </c>
      <c r="F1550" s="43"/>
      <c r="G1550" s="4"/>
      <c r="H1550" s="43"/>
      <c r="I1550" s="61" t="str">
        <f t="shared" si="161"/>
        <v xml:space="preserve"> </v>
      </c>
      <c r="J1550" s="61" t="str">
        <f t="shared" si="162"/>
        <v xml:space="preserve"> </v>
      </c>
      <c r="K1550" s="59" t="str">
        <f t="shared" si="163"/>
        <v xml:space="preserve"> </v>
      </c>
      <c r="L1550" s="59" t="str">
        <f t="shared" si="164"/>
        <v xml:space="preserve"> </v>
      </c>
    </row>
    <row r="1551" spans="1:12" x14ac:dyDescent="0.35">
      <c r="A1551" s="2" t="s">
        <v>1613</v>
      </c>
      <c r="B1551" s="3"/>
      <c r="C1551" s="58">
        <f t="shared" si="159"/>
        <v>0</v>
      </c>
      <c r="D1551" s="3"/>
      <c r="E1551" s="58">
        <f t="shared" si="160"/>
        <v>0</v>
      </c>
      <c r="F1551" s="43"/>
      <c r="G1551" s="4"/>
      <c r="H1551" s="43"/>
      <c r="I1551" s="61" t="str">
        <f t="shared" si="161"/>
        <v xml:space="preserve"> </v>
      </c>
      <c r="J1551" s="61" t="str">
        <f t="shared" si="162"/>
        <v xml:space="preserve"> </v>
      </c>
      <c r="K1551" s="59" t="str">
        <f t="shared" si="163"/>
        <v xml:space="preserve"> </v>
      </c>
      <c r="L1551" s="59" t="str">
        <f t="shared" si="164"/>
        <v xml:space="preserve"> </v>
      </c>
    </row>
    <row r="1552" spans="1:12" x14ac:dyDescent="0.35">
      <c r="A1552" s="2" t="s">
        <v>1614</v>
      </c>
      <c r="B1552" s="3"/>
      <c r="C1552" s="58">
        <f t="shared" si="159"/>
        <v>0</v>
      </c>
      <c r="D1552" s="3"/>
      <c r="E1552" s="58">
        <f t="shared" si="160"/>
        <v>0</v>
      </c>
      <c r="F1552" s="43"/>
      <c r="G1552" s="4"/>
      <c r="H1552" s="43"/>
      <c r="I1552" s="61" t="str">
        <f t="shared" si="161"/>
        <v xml:space="preserve"> </v>
      </c>
      <c r="J1552" s="61" t="str">
        <f t="shared" si="162"/>
        <v xml:space="preserve"> </v>
      </c>
      <c r="K1552" s="59" t="str">
        <f t="shared" si="163"/>
        <v xml:space="preserve"> </v>
      </c>
      <c r="L1552" s="59" t="str">
        <f t="shared" si="164"/>
        <v xml:space="preserve"> </v>
      </c>
    </row>
    <row r="1553" spans="1:12" x14ac:dyDescent="0.35">
      <c r="A1553" s="2" t="s">
        <v>1615</v>
      </c>
      <c r="B1553" s="3"/>
      <c r="C1553" s="58">
        <f t="shared" si="159"/>
        <v>0</v>
      </c>
      <c r="D1553" s="3"/>
      <c r="E1553" s="58">
        <f t="shared" si="160"/>
        <v>0</v>
      </c>
      <c r="F1553" s="43"/>
      <c r="G1553" s="4"/>
      <c r="H1553" s="43"/>
      <c r="I1553" s="61" t="str">
        <f t="shared" si="161"/>
        <v xml:space="preserve"> </v>
      </c>
      <c r="J1553" s="61" t="str">
        <f t="shared" si="162"/>
        <v xml:space="preserve"> </v>
      </c>
      <c r="K1553" s="59" t="str">
        <f t="shared" si="163"/>
        <v xml:space="preserve"> </v>
      </c>
      <c r="L1553" s="59" t="str">
        <f t="shared" si="164"/>
        <v xml:space="preserve"> </v>
      </c>
    </row>
    <row r="1554" spans="1:12" x14ac:dyDescent="0.35">
      <c r="A1554" s="2" t="s">
        <v>1616</v>
      </c>
      <c r="B1554" s="3"/>
      <c r="C1554" s="58">
        <f t="shared" si="159"/>
        <v>0</v>
      </c>
      <c r="D1554" s="3"/>
      <c r="E1554" s="58">
        <f t="shared" si="160"/>
        <v>0</v>
      </c>
      <c r="F1554" s="43"/>
      <c r="G1554" s="4"/>
      <c r="H1554" s="43"/>
      <c r="I1554" s="61" t="str">
        <f t="shared" si="161"/>
        <v xml:space="preserve"> </v>
      </c>
      <c r="J1554" s="61" t="str">
        <f t="shared" si="162"/>
        <v xml:space="preserve"> </v>
      </c>
      <c r="K1554" s="59" t="str">
        <f t="shared" si="163"/>
        <v xml:space="preserve"> </v>
      </c>
      <c r="L1554" s="59" t="str">
        <f t="shared" si="164"/>
        <v xml:space="preserve"> </v>
      </c>
    </row>
    <row r="1555" spans="1:12" x14ac:dyDescent="0.35">
      <c r="A1555" s="2" t="s">
        <v>1617</v>
      </c>
      <c r="B1555" s="3"/>
      <c r="C1555" s="58">
        <f t="shared" si="159"/>
        <v>0</v>
      </c>
      <c r="D1555" s="3"/>
      <c r="E1555" s="58">
        <f t="shared" si="160"/>
        <v>0</v>
      </c>
      <c r="F1555" s="43"/>
      <c r="G1555" s="4"/>
      <c r="H1555" s="43"/>
      <c r="I1555" s="61" t="str">
        <f t="shared" si="161"/>
        <v xml:space="preserve"> </v>
      </c>
      <c r="J1555" s="61" t="str">
        <f t="shared" si="162"/>
        <v xml:space="preserve"> </v>
      </c>
      <c r="K1555" s="59" t="str">
        <f t="shared" si="163"/>
        <v xml:space="preserve"> </v>
      </c>
      <c r="L1555" s="59" t="str">
        <f t="shared" si="164"/>
        <v xml:space="preserve"> </v>
      </c>
    </row>
    <row r="1556" spans="1:12" x14ac:dyDescent="0.35">
      <c r="A1556" s="2" t="s">
        <v>1618</v>
      </c>
      <c r="B1556" s="3"/>
      <c r="C1556" s="58">
        <f t="shared" si="159"/>
        <v>0</v>
      </c>
      <c r="D1556" s="3"/>
      <c r="E1556" s="58">
        <f t="shared" si="160"/>
        <v>0</v>
      </c>
      <c r="F1556" s="43"/>
      <c r="G1556" s="4"/>
      <c r="H1556" s="43"/>
      <c r="I1556" s="61" t="str">
        <f t="shared" si="161"/>
        <v xml:space="preserve"> </v>
      </c>
      <c r="J1556" s="61" t="str">
        <f t="shared" si="162"/>
        <v xml:space="preserve"> </v>
      </c>
      <c r="K1556" s="59" t="str">
        <f t="shared" si="163"/>
        <v xml:space="preserve"> </v>
      </c>
      <c r="L1556" s="59" t="str">
        <f t="shared" si="164"/>
        <v xml:space="preserve"> </v>
      </c>
    </row>
    <row r="1557" spans="1:12" x14ac:dyDescent="0.35">
      <c r="A1557" s="2" t="s">
        <v>1619</v>
      </c>
      <c r="B1557" s="3"/>
      <c r="C1557" s="58">
        <f t="shared" si="159"/>
        <v>0</v>
      </c>
      <c r="D1557" s="3"/>
      <c r="E1557" s="58">
        <f t="shared" si="160"/>
        <v>0</v>
      </c>
      <c r="F1557" s="43"/>
      <c r="G1557" s="4"/>
      <c r="H1557" s="43"/>
      <c r="I1557" s="61" t="str">
        <f t="shared" si="161"/>
        <v xml:space="preserve"> </v>
      </c>
      <c r="J1557" s="61" t="str">
        <f t="shared" si="162"/>
        <v xml:space="preserve"> </v>
      </c>
      <c r="K1557" s="59" t="str">
        <f t="shared" si="163"/>
        <v xml:space="preserve"> </v>
      </c>
      <c r="L1557" s="59" t="str">
        <f t="shared" si="164"/>
        <v xml:space="preserve"> </v>
      </c>
    </row>
    <row r="1558" spans="1:12" x14ac:dyDescent="0.35">
      <c r="A1558" s="2" t="s">
        <v>1620</v>
      </c>
      <c r="B1558" s="3"/>
      <c r="C1558" s="58">
        <f t="shared" si="159"/>
        <v>0</v>
      </c>
      <c r="D1558" s="3"/>
      <c r="E1558" s="58">
        <f t="shared" si="160"/>
        <v>0</v>
      </c>
      <c r="F1558" s="43"/>
      <c r="G1558" s="4"/>
      <c r="H1558" s="43"/>
      <c r="I1558" s="61" t="str">
        <f t="shared" si="161"/>
        <v xml:space="preserve"> </v>
      </c>
      <c r="J1558" s="61" t="str">
        <f t="shared" si="162"/>
        <v xml:space="preserve"> </v>
      </c>
      <c r="K1558" s="59" t="str">
        <f t="shared" si="163"/>
        <v xml:space="preserve"> </v>
      </c>
      <c r="L1558" s="59" t="str">
        <f t="shared" si="164"/>
        <v xml:space="preserve"> </v>
      </c>
    </row>
    <row r="1559" spans="1:12" x14ac:dyDescent="0.35">
      <c r="A1559" s="2" t="s">
        <v>1621</v>
      </c>
      <c r="B1559" s="3"/>
      <c r="C1559" s="58">
        <f t="shared" si="159"/>
        <v>0</v>
      </c>
      <c r="D1559" s="3"/>
      <c r="E1559" s="58">
        <f t="shared" si="160"/>
        <v>0</v>
      </c>
      <c r="F1559" s="43"/>
      <c r="G1559" s="4"/>
      <c r="H1559" s="43"/>
      <c r="I1559" s="61" t="str">
        <f t="shared" si="161"/>
        <v xml:space="preserve"> </v>
      </c>
      <c r="J1559" s="61" t="str">
        <f t="shared" si="162"/>
        <v xml:space="preserve"> </v>
      </c>
      <c r="K1559" s="59" t="str">
        <f t="shared" si="163"/>
        <v xml:space="preserve"> </v>
      </c>
      <c r="L1559" s="59" t="str">
        <f t="shared" si="164"/>
        <v xml:space="preserve"> </v>
      </c>
    </row>
    <row r="1560" spans="1:12" x14ac:dyDescent="0.35">
      <c r="A1560" s="2" t="s">
        <v>1622</v>
      </c>
      <c r="B1560" s="3"/>
      <c r="C1560" s="58">
        <f t="shared" si="159"/>
        <v>0</v>
      </c>
      <c r="D1560" s="3"/>
      <c r="E1560" s="58">
        <f t="shared" si="160"/>
        <v>0</v>
      </c>
      <c r="F1560" s="43"/>
      <c r="G1560" s="4"/>
      <c r="H1560" s="43"/>
      <c r="I1560" s="61" t="str">
        <f t="shared" si="161"/>
        <v xml:space="preserve"> </v>
      </c>
      <c r="J1560" s="61" t="str">
        <f t="shared" si="162"/>
        <v xml:space="preserve"> </v>
      </c>
      <c r="K1560" s="59" t="str">
        <f t="shared" si="163"/>
        <v xml:space="preserve"> </v>
      </c>
      <c r="L1560" s="59" t="str">
        <f t="shared" si="164"/>
        <v xml:space="preserve"> </v>
      </c>
    </row>
    <row r="1561" spans="1:12" x14ac:dyDescent="0.35">
      <c r="A1561" s="2" t="s">
        <v>1623</v>
      </c>
      <c r="B1561" s="3"/>
      <c r="C1561" s="58">
        <f t="shared" si="159"/>
        <v>0</v>
      </c>
      <c r="D1561" s="3"/>
      <c r="E1561" s="58">
        <f t="shared" si="160"/>
        <v>0</v>
      </c>
      <c r="F1561" s="43"/>
      <c r="G1561" s="4"/>
      <c r="H1561" s="43"/>
      <c r="I1561" s="61" t="str">
        <f t="shared" si="161"/>
        <v xml:space="preserve"> </v>
      </c>
      <c r="J1561" s="61" t="str">
        <f t="shared" si="162"/>
        <v xml:space="preserve"> </v>
      </c>
      <c r="K1561" s="59" t="str">
        <f t="shared" si="163"/>
        <v xml:space="preserve"> </v>
      </c>
      <c r="L1561" s="59" t="str">
        <f t="shared" si="164"/>
        <v xml:space="preserve"> </v>
      </c>
    </row>
    <row r="1562" spans="1:12" x14ac:dyDescent="0.35">
      <c r="A1562" s="2" t="s">
        <v>1624</v>
      </c>
      <c r="B1562" s="3"/>
      <c r="C1562" s="58">
        <f t="shared" si="159"/>
        <v>0</v>
      </c>
      <c r="D1562" s="3"/>
      <c r="E1562" s="58">
        <f t="shared" si="160"/>
        <v>0</v>
      </c>
      <c r="F1562" s="43"/>
      <c r="G1562" s="4"/>
      <c r="H1562" s="43"/>
      <c r="I1562" s="61" t="str">
        <f t="shared" si="161"/>
        <v xml:space="preserve"> </v>
      </c>
      <c r="J1562" s="61" t="str">
        <f t="shared" si="162"/>
        <v xml:space="preserve"> </v>
      </c>
      <c r="K1562" s="59" t="str">
        <f t="shared" si="163"/>
        <v xml:space="preserve"> </v>
      </c>
      <c r="L1562" s="59" t="str">
        <f t="shared" si="164"/>
        <v xml:space="preserve"> </v>
      </c>
    </row>
    <row r="1563" spans="1:12" x14ac:dyDescent="0.35">
      <c r="A1563" s="2" t="s">
        <v>1625</v>
      </c>
      <c r="B1563" s="3"/>
      <c r="C1563" s="58">
        <f t="shared" si="159"/>
        <v>0</v>
      </c>
      <c r="D1563" s="3"/>
      <c r="E1563" s="58">
        <f t="shared" si="160"/>
        <v>0</v>
      </c>
      <c r="F1563" s="43"/>
      <c r="G1563" s="4"/>
      <c r="H1563" s="43"/>
      <c r="I1563" s="61" t="str">
        <f t="shared" si="161"/>
        <v xml:space="preserve"> </v>
      </c>
      <c r="J1563" s="61" t="str">
        <f t="shared" si="162"/>
        <v xml:space="preserve"> </v>
      </c>
      <c r="K1563" s="59" t="str">
        <f t="shared" si="163"/>
        <v xml:space="preserve"> </v>
      </c>
      <c r="L1563" s="59" t="str">
        <f t="shared" si="164"/>
        <v xml:space="preserve"> </v>
      </c>
    </row>
    <row r="1564" spans="1:12" x14ac:dyDescent="0.35">
      <c r="A1564" s="2" t="s">
        <v>1626</v>
      </c>
      <c r="B1564" s="3"/>
      <c r="C1564" s="58">
        <f t="shared" si="159"/>
        <v>0</v>
      </c>
      <c r="D1564" s="3"/>
      <c r="E1564" s="58">
        <f t="shared" si="160"/>
        <v>0</v>
      </c>
      <c r="F1564" s="43"/>
      <c r="G1564" s="4"/>
      <c r="H1564" s="43"/>
      <c r="I1564" s="61" t="str">
        <f t="shared" si="161"/>
        <v xml:space="preserve"> </v>
      </c>
      <c r="J1564" s="61" t="str">
        <f t="shared" si="162"/>
        <v xml:space="preserve"> </v>
      </c>
      <c r="K1564" s="59" t="str">
        <f t="shared" si="163"/>
        <v xml:space="preserve"> </v>
      </c>
      <c r="L1564" s="59" t="str">
        <f t="shared" si="164"/>
        <v xml:space="preserve"> </v>
      </c>
    </row>
    <row r="1565" spans="1:12" x14ac:dyDescent="0.35">
      <c r="A1565" s="2" t="s">
        <v>1627</v>
      </c>
      <c r="B1565" s="3"/>
      <c r="C1565" s="58">
        <f t="shared" si="159"/>
        <v>0</v>
      </c>
      <c r="D1565" s="3"/>
      <c r="E1565" s="58">
        <f t="shared" si="160"/>
        <v>0</v>
      </c>
      <c r="F1565" s="43"/>
      <c r="G1565" s="4"/>
      <c r="H1565" s="43"/>
      <c r="I1565" s="61" t="str">
        <f t="shared" si="161"/>
        <v xml:space="preserve"> </v>
      </c>
      <c r="J1565" s="61" t="str">
        <f t="shared" si="162"/>
        <v xml:space="preserve"> </v>
      </c>
      <c r="K1565" s="59" t="str">
        <f t="shared" si="163"/>
        <v xml:space="preserve"> </v>
      </c>
      <c r="L1565" s="59" t="str">
        <f t="shared" si="164"/>
        <v xml:space="preserve"> </v>
      </c>
    </row>
    <row r="1566" spans="1:12" x14ac:dyDescent="0.35">
      <c r="A1566" s="2" t="s">
        <v>1628</v>
      </c>
      <c r="B1566" s="3"/>
      <c r="C1566" s="58">
        <f t="shared" si="159"/>
        <v>0</v>
      </c>
      <c r="D1566" s="3"/>
      <c r="E1566" s="58">
        <f t="shared" si="160"/>
        <v>0</v>
      </c>
      <c r="F1566" s="43"/>
      <c r="G1566" s="4"/>
      <c r="H1566" s="43"/>
      <c r="I1566" s="61" t="str">
        <f t="shared" si="161"/>
        <v xml:space="preserve"> </v>
      </c>
      <c r="J1566" s="61" t="str">
        <f t="shared" si="162"/>
        <v xml:space="preserve"> </v>
      </c>
      <c r="K1566" s="59" t="str">
        <f t="shared" si="163"/>
        <v xml:space="preserve"> </v>
      </c>
      <c r="L1566" s="59" t="str">
        <f t="shared" si="164"/>
        <v xml:space="preserve"> </v>
      </c>
    </row>
    <row r="1567" spans="1:12" x14ac:dyDescent="0.35">
      <c r="A1567" s="2" t="s">
        <v>1629</v>
      </c>
      <c r="B1567" s="3"/>
      <c r="C1567" s="58">
        <f t="shared" si="159"/>
        <v>0</v>
      </c>
      <c r="D1567" s="3"/>
      <c r="E1567" s="58">
        <f t="shared" si="160"/>
        <v>0</v>
      </c>
      <c r="F1567" s="43"/>
      <c r="G1567" s="4"/>
      <c r="H1567" s="43"/>
      <c r="I1567" s="61" t="str">
        <f t="shared" si="161"/>
        <v xml:space="preserve"> </v>
      </c>
      <c r="J1567" s="61" t="str">
        <f t="shared" si="162"/>
        <v xml:space="preserve"> </v>
      </c>
      <c r="K1567" s="59" t="str">
        <f t="shared" si="163"/>
        <v xml:space="preserve"> </v>
      </c>
      <c r="L1567" s="59" t="str">
        <f t="shared" si="164"/>
        <v xml:space="preserve"> </v>
      </c>
    </row>
    <row r="1568" spans="1:12" x14ac:dyDescent="0.35">
      <c r="A1568" s="2" t="s">
        <v>1630</v>
      </c>
      <c r="B1568" s="3"/>
      <c r="C1568" s="58">
        <f t="shared" si="159"/>
        <v>0</v>
      </c>
      <c r="D1568" s="3"/>
      <c r="E1568" s="58">
        <f t="shared" si="160"/>
        <v>0</v>
      </c>
      <c r="F1568" s="43"/>
      <c r="G1568" s="4"/>
      <c r="H1568" s="43"/>
      <c r="I1568" s="61" t="str">
        <f t="shared" si="161"/>
        <v xml:space="preserve"> </v>
      </c>
      <c r="J1568" s="61" t="str">
        <f t="shared" si="162"/>
        <v xml:space="preserve"> </v>
      </c>
      <c r="K1568" s="59" t="str">
        <f t="shared" si="163"/>
        <v xml:space="preserve"> </v>
      </c>
      <c r="L1568" s="59" t="str">
        <f t="shared" si="164"/>
        <v xml:space="preserve"> </v>
      </c>
    </row>
    <row r="1569" spans="1:12" x14ac:dyDescent="0.35">
      <c r="A1569" s="2" t="s">
        <v>1631</v>
      </c>
      <c r="B1569" s="3"/>
      <c r="C1569" s="58">
        <f t="shared" si="159"/>
        <v>0</v>
      </c>
      <c r="D1569" s="3"/>
      <c r="E1569" s="58">
        <f t="shared" si="160"/>
        <v>0</v>
      </c>
      <c r="F1569" s="43"/>
      <c r="G1569" s="4"/>
      <c r="H1569" s="43"/>
      <c r="I1569" s="61" t="str">
        <f t="shared" si="161"/>
        <v xml:space="preserve"> </v>
      </c>
      <c r="J1569" s="61" t="str">
        <f t="shared" si="162"/>
        <v xml:space="preserve"> </v>
      </c>
      <c r="K1569" s="59" t="str">
        <f t="shared" si="163"/>
        <v xml:space="preserve"> </v>
      </c>
      <c r="L1569" s="59" t="str">
        <f t="shared" si="164"/>
        <v xml:space="preserve"> </v>
      </c>
    </row>
    <row r="1570" spans="1:12" x14ac:dyDescent="0.35">
      <c r="A1570" s="2" t="s">
        <v>1632</v>
      </c>
      <c r="B1570" s="3"/>
      <c r="C1570" s="58">
        <f t="shared" si="159"/>
        <v>0</v>
      </c>
      <c r="D1570" s="3"/>
      <c r="E1570" s="58">
        <f t="shared" si="160"/>
        <v>0</v>
      </c>
      <c r="F1570" s="43"/>
      <c r="G1570" s="4"/>
      <c r="H1570" s="43"/>
      <c r="I1570" s="61" t="str">
        <f t="shared" si="161"/>
        <v xml:space="preserve"> </v>
      </c>
      <c r="J1570" s="61" t="str">
        <f t="shared" si="162"/>
        <v xml:space="preserve"> </v>
      </c>
      <c r="K1570" s="59" t="str">
        <f t="shared" si="163"/>
        <v xml:space="preserve"> </v>
      </c>
      <c r="L1570" s="59" t="str">
        <f t="shared" si="164"/>
        <v xml:space="preserve"> </v>
      </c>
    </row>
    <row r="1571" spans="1:12" x14ac:dyDescent="0.35">
      <c r="A1571" s="2" t="s">
        <v>1633</v>
      </c>
      <c r="B1571" s="3"/>
      <c r="C1571" s="58">
        <f t="shared" si="159"/>
        <v>0</v>
      </c>
      <c r="D1571" s="3"/>
      <c r="E1571" s="58">
        <f t="shared" si="160"/>
        <v>0</v>
      </c>
      <c r="F1571" s="43"/>
      <c r="G1571" s="4"/>
      <c r="H1571" s="43"/>
      <c r="I1571" s="61" t="str">
        <f t="shared" si="161"/>
        <v xml:space="preserve"> </v>
      </c>
      <c r="J1571" s="61" t="str">
        <f t="shared" si="162"/>
        <v xml:space="preserve"> </v>
      </c>
      <c r="K1571" s="59" t="str">
        <f t="shared" si="163"/>
        <v xml:space="preserve"> </v>
      </c>
      <c r="L1571" s="59" t="str">
        <f t="shared" si="164"/>
        <v xml:space="preserve"> </v>
      </c>
    </row>
    <row r="1572" spans="1:12" x14ac:dyDescent="0.35">
      <c r="A1572" s="2" t="s">
        <v>1634</v>
      </c>
      <c r="B1572" s="3"/>
      <c r="C1572" s="58">
        <f t="shared" si="159"/>
        <v>0</v>
      </c>
      <c r="D1572" s="3"/>
      <c r="E1572" s="58">
        <f t="shared" si="160"/>
        <v>0</v>
      </c>
      <c r="F1572" s="43"/>
      <c r="G1572" s="4"/>
      <c r="H1572" s="43"/>
      <c r="I1572" s="61" t="str">
        <f t="shared" si="161"/>
        <v xml:space="preserve"> </v>
      </c>
      <c r="J1572" s="61" t="str">
        <f t="shared" si="162"/>
        <v xml:space="preserve"> </v>
      </c>
      <c r="K1572" s="59" t="str">
        <f t="shared" si="163"/>
        <v xml:space="preserve"> </v>
      </c>
      <c r="L1572" s="59" t="str">
        <f t="shared" si="164"/>
        <v xml:space="preserve"> </v>
      </c>
    </row>
    <row r="1573" spans="1:12" x14ac:dyDescent="0.35">
      <c r="A1573" s="2" t="s">
        <v>1635</v>
      </c>
      <c r="B1573" s="3"/>
      <c r="C1573" s="58">
        <f t="shared" si="159"/>
        <v>0</v>
      </c>
      <c r="D1573" s="3"/>
      <c r="E1573" s="58">
        <f t="shared" si="160"/>
        <v>0</v>
      </c>
      <c r="F1573" s="43"/>
      <c r="G1573" s="4"/>
      <c r="H1573" s="43"/>
      <c r="I1573" s="61" t="str">
        <f t="shared" si="161"/>
        <v xml:space="preserve"> </v>
      </c>
      <c r="J1573" s="61" t="str">
        <f t="shared" si="162"/>
        <v xml:space="preserve"> </v>
      </c>
      <c r="K1573" s="59" t="str">
        <f t="shared" si="163"/>
        <v xml:space="preserve"> </v>
      </c>
      <c r="L1573" s="59" t="str">
        <f t="shared" si="164"/>
        <v xml:space="preserve"> </v>
      </c>
    </row>
    <row r="1574" spans="1:12" x14ac:dyDescent="0.35">
      <c r="A1574" s="2" t="s">
        <v>1636</v>
      </c>
      <c r="B1574" s="3"/>
      <c r="C1574" s="58">
        <f t="shared" si="159"/>
        <v>0</v>
      </c>
      <c r="D1574" s="3"/>
      <c r="E1574" s="58">
        <f t="shared" si="160"/>
        <v>0</v>
      </c>
      <c r="F1574" s="43"/>
      <c r="G1574" s="4"/>
      <c r="H1574" s="43"/>
      <c r="I1574" s="61" t="str">
        <f t="shared" si="161"/>
        <v xml:space="preserve"> </v>
      </c>
      <c r="J1574" s="61" t="str">
        <f t="shared" si="162"/>
        <v xml:space="preserve"> </v>
      </c>
      <c r="K1574" s="59" t="str">
        <f t="shared" si="163"/>
        <v xml:space="preserve"> </v>
      </c>
      <c r="L1574" s="59" t="str">
        <f t="shared" si="164"/>
        <v xml:space="preserve"> </v>
      </c>
    </row>
    <row r="1575" spans="1:12" x14ac:dyDescent="0.35">
      <c r="A1575" s="2" t="s">
        <v>1637</v>
      </c>
      <c r="B1575" s="3"/>
      <c r="C1575" s="58">
        <f t="shared" si="159"/>
        <v>0</v>
      </c>
      <c r="D1575" s="3"/>
      <c r="E1575" s="58">
        <f t="shared" si="160"/>
        <v>0</v>
      </c>
      <c r="F1575" s="43"/>
      <c r="G1575" s="4"/>
      <c r="H1575" s="43"/>
      <c r="I1575" s="61" t="str">
        <f t="shared" si="161"/>
        <v xml:space="preserve"> </v>
      </c>
      <c r="J1575" s="61" t="str">
        <f t="shared" si="162"/>
        <v xml:space="preserve"> </v>
      </c>
      <c r="K1575" s="59" t="str">
        <f t="shared" si="163"/>
        <v xml:space="preserve"> </v>
      </c>
      <c r="L1575" s="59" t="str">
        <f t="shared" si="164"/>
        <v xml:space="preserve"> </v>
      </c>
    </row>
    <row r="1576" spans="1:12" x14ac:dyDescent="0.35">
      <c r="A1576" s="2" t="s">
        <v>1638</v>
      </c>
      <c r="B1576" s="3"/>
      <c r="C1576" s="58">
        <f t="shared" si="159"/>
        <v>0</v>
      </c>
      <c r="D1576" s="3"/>
      <c r="E1576" s="58">
        <f t="shared" si="160"/>
        <v>0</v>
      </c>
      <c r="F1576" s="43"/>
      <c r="G1576" s="4"/>
      <c r="H1576" s="43"/>
      <c r="I1576" s="61" t="str">
        <f t="shared" si="161"/>
        <v xml:space="preserve"> </v>
      </c>
      <c r="J1576" s="61" t="str">
        <f t="shared" si="162"/>
        <v xml:space="preserve"> </v>
      </c>
      <c r="K1576" s="59" t="str">
        <f t="shared" si="163"/>
        <v xml:space="preserve"> </v>
      </c>
      <c r="L1576" s="59" t="str">
        <f t="shared" si="164"/>
        <v xml:space="preserve"> </v>
      </c>
    </row>
    <row r="1577" spans="1:12" x14ac:dyDescent="0.35">
      <c r="A1577" s="2" t="s">
        <v>1639</v>
      </c>
      <c r="B1577" s="3"/>
      <c r="C1577" s="58">
        <f t="shared" si="159"/>
        <v>0</v>
      </c>
      <c r="D1577" s="3"/>
      <c r="E1577" s="58">
        <f t="shared" si="160"/>
        <v>0</v>
      </c>
      <c r="F1577" s="43"/>
      <c r="G1577" s="4"/>
      <c r="H1577" s="43"/>
      <c r="I1577" s="61" t="str">
        <f t="shared" si="161"/>
        <v xml:space="preserve"> </v>
      </c>
      <c r="J1577" s="61" t="str">
        <f t="shared" si="162"/>
        <v xml:space="preserve"> </v>
      </c>
      <c r="K1577" s="59" t="str">
        <f t="shared" si="163"/>
        <v xml:space="preserve"> </v>
      </c>
      <c r="L1577" s="59" t="str">
        <f t="shared" si="164"/>
        <v xml:space="preserve"> </v>
      </c>
    </row>
    <row r="1578" spans="1:12" x14ac:dyDescent="0.35">
      <c r="A1578" s="2" t="s">
        <v>1640</v>
      </c>
      <c r="B1578" s="3"/>
      <c r="C1578" s="58">
        <f t="shared" si="159"/>
        <v>0</v>
      </c>
      <c r="D1578" s="3"/>
      <c r="E1578" s="58">
        <f t="shared" si="160"/>
        <v>0</v>
      </c>
      <c r="F1578" s="43"/>
      <c r="G1578" s="4"/>
      <c r="H1578" s="43"/>
      <c r="I1578" s="61" t="str">
        <f t="shared" si="161"/>
        <v xml:space="preserve"> </v>
      </c>
      <c r="J1578" s="61" t="str">
        <f t="shared" si="162"/>
        <v xml:space="preserve"> </v>
      </c>
      <c r="K1578" s="59" t="str">
        <f t="shared" si="163"/>
        <v xml:space="preserve"> </v>
      </c>
      <c r="L1578" s="59" t="str">
        <f t="shared" si="164"/>
        <v xml:space="preserve"> </v>
      </c>
    </row>
    <row r="1579" spans="1:12" x14ac:dyDescent="0.35">
      <c r="A1579" s="2" t="s">
        <v>1641</v>
      </c>
      <c r="B1579" s="3"/>
      <c r="C1579" s="58">
        <f t="shared" si="159"/>
        <v>0</v>
      </c>
      <c r="D1579" s="3"/>
      <c r="E1579" s="58">
        <f t="shared" si="160"/>
        <v>0</v>
      </c>
      <c r="F1579" s="43"/>
      <c r="G1579" s="4"/>
      <c r="H1579" s="43"/>
      <c r="I1579" s="61" t="str">
        <f t="shared" si="161"/>
        <v xml:space="preserve"> </v>
      </c>
      <c r="J1579" s="61" t="str">
        <f t="shared" si="162"/>
        <v xml:space="preserve"> </v>
      </c>
      <c r="K1579" s="59" t="str">
        <f t="shared" si="163"/>
        <v xml:space="preserve"> </v>
      </c>
      <c r="L1579" s="59" t="str">
        <f t="shared" si="164"/>
        <v xml:space="preserve"> </v>
      </c>
    </row>
    <row r="1580" spans="1:12" x14ac:dyDescent="0.35">
      <c r="A1580" s="2" t="s">
        <v>1642</v>
      </c>
      <c r="B1580" s="3"/>
      <c r="C1580" s="58">
        <f t="shared" si="159"/>
        <v>0</v>
      </c>
      <c r="D1580" s="3"/>
      <c r="E1580" s="58">
        <f t="shared" si="160"/>
        <v>0</v>
      </c>
      <c r="F1580" s="43"/>
      <c r="G1580" s="4"/>
      <c r="H1580" s="43"/>
      <c r="I1580" s="61" t="str">
        <f t="shared" si="161"/>
        <v xml:space="preserve"> </v>
      </c>
      <c r="J1580" s="61" t="str">
        <f t="shared" si="162"/>
        <v xml:space="preserve"> </v>
      </c>
      <c r="K1580" s="59" t="str">
        <f t="shared" si="163"/>
        <v xml:space="preserve"> </v>
      </c>
      <c r="L1580" s="59" t="str">
        <f t="shared" si="164"/>
        <v xml:space="preserve"> </v>
      </c>
    </row>
    <row r="1581" spans="1:12" x14ac:dyDescent="0.35">
      <c r="A1581" s="2" t="s">
        <v>1643</v>
      </c>
      <c r="B1581" s="3"/>
      <c r="C1581" s="58">
        <f t="shared" si="159"/>
        <v>0</v>
      </c>
      <c r="D1581" s="3"/>
      <c r="E1581" s="58">
        <f t="shared" si="160"/>
        <v>0</v>
      </c>
      <c r="F1581" s="43"/>
      <c r="G1581" s="4"/>
      <c r="H1581" s="43"/>
      <c r="I1581" s="61" t="str">
        <f t="shared" si="161"/>
        <v xml:space="preserve"> </v>
      </c>
      <c r="J1581" s="61" t="str">
        <f t="shared" si="162"/>
        <v xml:space="preserve"> </v>
      </c>
      <c r="K1581" s="59" t="str">
        <f t="shared" si="163"/>
        <v xml:space="preserve"> </v>
      </c>
      <c r="L1581" s="59" t="str">
        <f t="shared" si="164"/>
        <v xml:space="preserve"> </v>
      </c>
    </row>
    <row r="1582" spans="1:12" x14ac:dyDescent="0.35">
      <c r="A1582" s="2" t="s">
        <v>1644</v>
      </c>
      <c r="B1582" s="3"/>
      <c r="C1582" s="58">
        <f t="shared" si="159"/>
        <v>0</v>
      </c>
      <c r="D1582" s="3"/>
      <c r="E1582" s="58">
        <f t="shared" si="160"/>
        <v>0</v>
      </c>
      <c r="F1582" s="43"/>
      <c r="G1582" s="4"/>
      <c r="H1582" s="43"/>
      <c r="I1582" s="61" t="str">
        <f t="shared" si="161"/>
        <v xml:space="preserve"> </v>
      </c>
      <c r="J1582" s="61" t="str">
        <f t="shared" si="162"/>
        <v xml:space="preserve"> </v>
      </c>
      <c r="K1582" s="59" t="str">
        <f t="shared" si="163"/>
        <v xml:space="preserve"> </v>
      </c>
      <c r="L1582" s="59" t="str">
        <f t="shared" si="164"/>
        <v xml:space="preserve"> </v>
      </c>
    </row>
    <row r="1583" spans="1:12" x14ac:dyDescent="0.35">
      <c r="A1583" s="2" t="s">
        <v>1645</v>
      </c>
      <c r="B1583" s="3"/>
      <c r="C1583" s="58">
        <f t="shared" si="159"/>
        <v>0</v>
      </c>
      <c r="D1583" s="3"/>
      <c r="E1583" s="58">
        <f t="shared" si="160"/>
        <v>0</v>
      </c>
      <c r="F1583" s="43"/>
      <c r="G1583" s="4"/>
      <c r="H1583" s="43"/>
      <c r="I1583" s="61" t="str">
        <f t="shared" si="161"/>
        <v xml:space="preserve"> </v>
      </c>
      <c r="J1583" s="61" t="str">
        <f t="shared" si="162"/>
        <v xml:space="preserve"> </v>
      </c>
      <c r="K1583" s="59" t="str">
        <f t="shared" si="163"/>
        <v xml:space="preserve"> </v>
      </c>
      <c r="L1583" s="59" t="str">
        <f t="shared" si="164"/>
        <v xml:space="preserve"> </v>
      </c>
    </row>
    <row r="1584" spans="1:12" x14ac:dyDescent="0.35">
      <c r="A1584" s="2" t="s">
        <v>1646</v>
      </c>
      <c r="B1584" s="3"/>
      <c r="C1584" s="58">
        <f t="shared" si="159"/>
        <v>0</v>
      </c>
      <c r="D1584" s="3"/>
      <c r="E1584" s="58">
        <f t="shared" si="160"/>
        <v>0</v>
      </c>
      <c r="F1584" s="43"/>
      <c r="G1584" s="4"/>
      <c r="H1584" s="43"/>
      <c r="I1584" s="61" t="str">
        <f t="shared" si="161"/>
        <v xml:space="preserve"> </v>
      </c>
      <c r="J1584" s="61" t="str">
        <f t="shared" si="162"/>
        <v xml:space="preserve"> </v>
      </c>
      <c r="K1584" s="59" t="str">
        <f t="shared" si="163"/>
        <v xml:space="preserve"> </v>
      </c>
      <c r="L1584" s="59" t="str">
        <f t="shared" si="164"/>
        <v xml:space="preserve"> </v>
      </c>
    </row>
    <row r="1585" spans="1:12" x14ac:dyDescent="0.35">
      <c r="A1585" s="2" t="s">
        <v>1647</v>
      </c>
      <c r="B1585" s="3"/>
      <c r="C1585" s="58">
        <f t="shared" si="159"/>
        <v>0</v>
      </c>
      <c r="D1585" s="3"/>
      <c r="E1585" s="58">
        <f t="shared" si="160"/>
        <v>0</v>
      </c>
      <c r="F1585" s="43"/>
      <c r="G1585" s="4"/>
      <c r="H1585" s="43"/>
      <c r="I1585" s="61" t="str">
        <f t="shared" si="161"/>
        <v xml:space="preserve"> </v>
      </c>
      <c r="J1585" s="61" t="str">
        <f t="shared" si="162"/>
        <v xml:space="preserve"> </v>
      </c>
      <c r="K1585" s="59" t="str">
        <f t="shared" si="163"/>
        <v xml:space="preserve"> </v>
      </c>
      <c r="L1585" s="59" t="str">
        <f t="shared" si="164"/>
        <v xml:space="preserve"> </v>
      </c>
    </row>
    <row r="1586" spans="1:12" x14ac:dyDescent="0.35">
      <c r="A1586" s="2" t="s">
        <v>1648</v>
      </c>
      <c r="B1586" s="3"/>
      <c r="C1586" s="58">
        <f t="shared" si="159"/>
        <v>0</v>
      </c>
      <c r="D1586" s="3"/>
      <c r="E1586" s="58">
        <f t="shared" si="160"/>
        <v>0</v>
      </c>
      <c r="F1586" s="43"/>
      <c r="G1586" s="4"/>
      <c r="H1586" s="43"/>
      <c r="I1586" s="61" t="str">
        <f t="shared" si="161"/>
        <v xml:space="preserve"> </v>
      </c>
      <c r="J1586" s="61" t="str">
        <f t="shared" si="162"/>
        <v xml:space="preserve"> </v>
      </c>
      <c r="K1586" s="59" t="str">
        <f t="shared" si="163"/>
        <v xml:space="preserve"> </v>
      </c>
      <c r="L1586" s="59" t="str">
        <f t="shared" si="164"/>
        <v xml:space="preserve"> </v>
      </c>
    </row>
    <row r="1587" spans="1:12" x14ac:dyDescent="0.35">
      <c r="A1587" s="2" t="s">
        <v>1649</v>
      </c>
      <c r="B1587" s="3"/>
      <c r="C1587" s="58">
        <f t="shared" si="159"/>
        <v>0</v>
      </c>
      <c r="D1587" s="3"/>
      <c r="E1587" s="58">
        <f t="shared" si="160"/>
        <v>0</v>
      </c>
      <c r="F1587" s="43"/>
      <c r="G1587" s="4"/>
      <c r="H1587" s="43"/>
      <c r="I1587" s="61" t="str">
        <f t="shared" si="161"/>
        <v xml:space="preserve"> </v>
      </c>
      <c r="J1587" s="61" t="str">
        <f t="shared" si="162"/>
        <v xml:space="preserve"> </v>
      </c>
      <c r="K1587" s="59" t="str">
        <f t="shared" si="163"/>
        <v xml:space="preserve"> </v>
      </c>
      <c r="L1587" s="59" t="str">
        <f t="shared" si="164"/>
        <v xml:space="preserve"> </v>
      </c>
    </row>
    <row r="1588" spans="1:12" x14ac:dyDescent="0.35">
      <c r="A1588" s="2" t="s">
        <v>1650</v>
      </c>
      <c r="B1588" s="3"/>
      <c r="C1588" s="58">
        <f t="shared" si="159"/>
        <v>0</v>
      </c>
      <c r="D1588" s="3"/>
      <c r="E1588" s="58">
        <f t="shared" si="160"/>
        <v>0</v>
      </c>
      <c r="F1588" s="43"/>
      <c r="G1588" s="4"/>
      <c r="H1588" s="43"/>
      <c r="I1588" s="61" t="str">
        <f t="shared" si="161"/>
        <v xml:space="preserve"> </v>
      </c>
      <c r="J1588" s="61" t="str">
        <f t="shared" si="162"/>
        <v xml:space="preserve"> </v>
      </c>
      <c r="K1588" s="59" t="str">
        <f t="shared" si="163"/>
        <v xml:space="preserve"> </v>
      </c>
      <c r="L1588" s="59" t="str">
        <f t="shared" si="164"/>
        <v xml:space="preserve"> </v>
      </c>
    </row>
    <row r="1589" spans="1:12" x14ac:dyDescent="0.35">
      <c r="A1589" s="2" t="s">
        <v>1651</v>
      </c>
      <c r="B1589" s="3"/>
      <c r="C1589" s="58">
        <f t="shared" si="159"/>
        <v>0</v>
      </c>
      <c r="D1589" s="3"/>
      <c r="E1589" s="58">
        <f t="shared" si="160"/>
        <v>0</v>
      </c>
      <c r="F1589" s="43"/>
      <c r="G1589" s="4"/>
      <c r="H1589" s="43"/>
      <c r="I1589" s="61" t="str">
        <f t="shared" si="161"/>
        <v xml:space="preserve"> </v>
      </c>
      <c r="J1589" s="61" t="str">
        <f t="shared" si="162"/>
        <v xml:space="preserve"> </v>
      </c>
      <c r="K1589" s="59" t="str">
        <f t="shared" si="163"/>
        <v xml:space="preserve"> </v>
      </c>
      <c r="L1589" s="59" t="str">
        <f t="shared" si="164"/>
        <v xml:space="preserve"> </v>
      </c>
    </row>
    <row r="1590" spans="1:12" x14ac:dyDescent="0.35">
      <c r="A1590" s="2" t="s">
        <v>1652</v>
      </c>
      <c r="B1590" s="3"/>
      <c r="C1590" s="58">
        <f t="shared" si="159"/>
        <v>0</v>
      </c>
      <c r="D1590" s="3"/>
      <c r="E1590" s="58">
        <f t="shared" si="160"/>
        <v>0</v>
      </c>
      <c r="F1590" s="43"/>
      <c r="G1590" s="4"/>
      <c r="H1590" s="43"/>
      <c r="I1590" s="61" t="str">
        <f t="shared" si="161"/>
        <v xml:space="preserve"> </v>
      </c>
      <c r="J1590" s="61" t="str">
        <f t="shared" si="162"/>
        <v xml:space="preserve"> </v>
      </c>
      <c r="K1590" s="59" t="str">
        <f t="shared" si="163"/>
        <v xml:space="preserve"> </v>
      </c>
      <c r="L1590" s="59" t="str">
        <f t="shared" si="164"/>
        <v xml:space="preserve"> </v>
      </c>
    </row>
    <row r="1591" spans="1:12" x14ac:dyDescent="0.35">
      <c r="A1591" s="2" t="s">
        <v>1653</v>
      </c>
      <c r="B1591" s="3"/>
      <c r="C1591" s="58">
        <f t="shared" si="159"/>
        <v>0</v>
      </c>
      <c r="D1591" s="3"/>
      <c r="E1591" s="58">
        <f t="shared" si="160"/>
        <v>0</v>
      </c>
      <c r="F1591" s="43"/>
      <c r="G1591" s="4"/>
      <c r="H1591" s="43"/>
      <c r="I1591" s="61" t="str">
        <f t="shared" si="161"/>
        <v xml:space="preserve"> </v>
      </c>
      <c r="J1591" s="61" t="str">
        <f t="shared" si="162"/>
        <v xml:space="preserve"> </v>
      </c>
      <c r="K1591" s="59" t="str">
        <f t="shared" si="163"/>
        <v xml:space="preserve"> </v>
      </c>
      <c r="L1591" s="59" t="str">
        <f t="shared" si="164"/>
        <v xml:space="preserve"> </v>
      </c>
    </row>
    <row r="1592" spans="1:12" x14ac:dyDescent="0.35">
      <c r="A1592" s="2" t="s">
        <v>1654</v>
      </c>
      <c r="B1592" s="3"/>
      <c r="C1592" s="58">
        <f t="shared" si="159"/>
        <v>0</v>
      </c>
      <c r="D1592" s="3"/>
      <c r="E1592" s="58">
        <f t="shared" si="160"/>
        <v>0</v>
      </c>
      <c r="F1592" s="43"/>
      <c r="G1592" s="4"/>
      <c r="H1592" s="43"/>
      <c r="I1592" s="61" t="str">
        <f t="shared" si="161"/>
        <v xml:space="preserve"> </v>
      </c>
      <c r="J1592" s="61" t="str">
        <f t="shared" si="162"/>
        <v xml:space="preserve"> </v>
      </c>
      <c r="K1592" s="59" t="str">
        <f t="shared" si="163"/>
        <v xml:space="preserve"> </v>
      </c>
      <c r="L1592" s="59" t="str">
        <f t="shared" si="164"/>
        <v xml:space="preserve"> </v>
      </c>
    </row>
    <row r="1593" spans="1:12" x14ac:dyDescent="0.35">
      <c r="A1593" s="2" t="s">
        <v>1655</v>
      </c>
      <c r="B1593" s="3"/>
      <c r="C1593" s="58">
        <f t="shared" si="159"/>
        <v>0</v>
      </c>
      <c r="D1593" s="3"/>
      <c r="E1593" s="58">
        <f t="shared" si="160"/>
        <v>0</v>
      </c>
      <c r="F1593" s="43"/>
      <c r="G1593" s="4"/>
      <c r="H1593" s="43"/>
      <c r="I1593" s="61" t="str">
        <f t="shared" si="161"/>
        <v xml:space="preserve"> </v>
      </c>
      <c r="J1593" s="61" t="str">
        <f t="shared" si="162"/>
        <v xml:space="preserve"> </v>
      </c>
      <c r="K1593" s="59" t="str">
        <f t="shared" si="163"/>
        <v xml:space="preserve"> </v>
      </c>
      <c r="L1593" s="59" t="str">
        <f t="shared" si="164"/>
        <v xml:space="preserve"> </v>
      </c>
    </row>
    <row r="1594" spans="1:12" x14ac:dyDescent="0.35">
      <c r="A1594" s="2" t="s">
        <v>1656</v>
      </c>
      <c r="B1594" s="3"/>
      <c r="C1594" s="58">
        <f t="shared" si="159"/>
        <v>0</v>
      </c>
      <c r="D1594" s="3"/>
      <c r="E1594" s="58">
        <f t="shared" si="160"/>
        <v>0</v>
      </c>
      <c r="F1594" s="43"/>
      <c r="G1594" s="4"/>
      <c r="H1594" s="43"/>
      <c r="I1594" s="61" t="str">
        <f t="shared" si="161"/>
        <v xml:space="preserve"> </v>
      </c>
      <c r="J1594" s="61" t="str">
        <f t="shared" si="162"/>
        <v xml:space="preserve"> </v>
      </c>
      <c r="K1594" s="59" t="str">
        <f t="shared" si="163"/>
        <v xml:space="preserve"> </v>
      </c>
      <c r="L1594" s="59" t="str">
        <f t="shared" si="164"/>
        <v xml:space="preserve"> </v>
      </c>
    </row>
    <row r="1595" spans="1:12" x14ac:dyDescent="0.35">
      <c r="A1595" s="2" t="s">
        <v>1657</v>
      </c>
      <c r="B1595" s="3"/>
      <c r="C1595" s="58">
        <f t="shared" si="159"/>
        <v>0</v>
      </c>
      <c r="D1595" s="3"/>
      <c r="E1595" s="58">
        <f t="shared" si="160"/>
        <v>0</v>
      </c>
      <c r="F1595" s="43"/>
      <c r="G1595" s="4"/>
      <c r="H1595" s="43"/>
      <c r="I1595" s="61" t="str">
        <f t="shared" si="161"/>
        <v xml:space="preserve"> </v>
      </c>
      <c r="J1595" s="61" t="str">
        <f t="shared" si="162"/>
        <v xml:space="preserve"> </v>
      </c>
      <c r="K1595" s="59" t="str">
        <f t="shared" si="163"/>
        <v xml:space="preserve"> </v>
      </c>
      <c r="L1595" s="59" t="str">
        <f t="shared" si="164"/>
        <v xml:space="preserve"> </v>
      </c>
    </row>
    <row r="1596" spans="1:12" x14ac:dyDescent="0.35">
      <c r="A1596" s="2" t="s">
        <v>1658</v>
      </c>
      <c r="B1596" s="3"/>
      <c r="C1596" s="58">
        <f t="shared" si="159"/>
        <v>0</v>
      </c>
      <c r="D1596" s="3"/>
      <c r="E1596" s="58">
        <f t="shared" si="160"/>
        <v>0</v>
      </c>
      <c r="F1596" s="43"/>
      <c r="G1596" s="4"/>
      <c r="H1596" s="43"/>
      <c r="I1596" s="61" t="str">
        <f t="shared" si="161"/>
        <v xml:space="preserve"> </v>
      </c>
      <c r="J1596" s="61" t="str">
        <f t="shared" si="162"/>
        <v xml:space="preserve"> </v>
      </c>
      <c r="K1596" s="59" t="str">
        <f t="shared" si="163"/>
        <v xml:space="preserve"> </v>
      </c>
      <c r="L1596" s="59" t="str">
        <f t="shared" si="164"/>
        <v xml:space="preserve"> </v>
      </c>
    </row>
    <row r="1597" spans="1:12" x14ac:dyDescent="0.35">
      <c r="A1597" s="2" t="s">
        <v>1659</v>
      </c>
      <c r="B1597" s="3"/>
      <c r="C1597" s="58">
        <f t="shared" si="159"/>
        <v>0</v>
      </c>
      <c r="D1597" s="3"/>
      <c r="E1597" s="58">
        <f t="shared" si="160"/>
        <v>0</v>
      </c>
      <c r="F1597" s="43"/>
      <c r="G1597" s="4"/>
      <c r="H1597" s="43"/>
      <c r="I1597" s="61" t="str">
        <f t="shared" si="161"/>
        <v xml:space="preserve"> </v>
      </c>
      <c r="J1597" s="61" t="str">
        <f t="shared" si="162"/>
        <v xml:space="preserve"> </v>
      </c>
      <c r="K1597" s="59" t="str">
        <f t="shared" si="163"/>
        <v xml:space="preserve"> </v>
      </c>
      <c r="L1597" s="59" t="str">
        <f t="shared" si="164"/>
        <v xml:space="preserve"> </v>
      </c>
    </row>
    <row r="1598" spans="1:12" x14ac:dyDescent="0.35">
      <c r="A1598" s="2" t="s">
        <v>1660</v>
      </c>
      <c r="B1598" s="3"/>
      <c r="C1598" s="58">
        <f t="shared" si="159"/>
        <v>0</v>
      </c>
      <c r="D1598" s="3"/>
      <c r="E1598" s="58">
        <f t="shared" si="160"/>
        <v>0</v>
      </c>
      <c r="F1598" s="43"/>
      <c r="G1598" s="4"/>
      <c r="H1598" s="43"/>
      <c r="I1598" s="61" t="str">
        <f t="shared" si="161"/>
        <v xml:space="preserve"> </v>
      </c>
      <c r="J1598" s="61" t="str">
        <f t="shared" si="162"/>
        <v xml:space="preserve"> </v>
      </c>
      <c r="K1598" s="59" t="str">
        <f t="shared" si="163"/>
        <v xml:space="preserve"> </v>
      </c>
      <c r="L1598" s="59" t="str">
        <f t="shared" si="164"/>
        <v xml:space="preserve"> </v>
      </c>
    </row>
    <row r="1599" spans="1:12" x14ac:dyDescent="0.35">
      <c r="A1599" s="2" t="s">
        <v>1661</v>
      </c>
      <c r="B1599" s="3"/>
      <c r="C1599" s="58">
        <f t="shared" si="159"/>
        <v>0</v>
      </c>
      <c r="D1599" s="3"/>
      <c r="E1599" s="58">
        <f t="shared" si="160"/>
        <v>0</v>
      </c>
      <c r="F1599" s="43"/>
      <c r="G1599" s="4"/>
      <c r="H1599" s="43"/>
      <c r="I1599" s="61" t="str">
        <f t="shared" si="161"/>
        <v xml:space="preserve"> </v>
      </c>
      <c r="J1599" s="61" t="str">
        <f t="shared" si="162"/>
        <v xml:space="preserve"> </v>
      </c>
      <c r="K1599" s="59" t="str">
        <f t="shared" si="163"/>
        <v xml:space="preserve"> </v>
      </c>
      <c r="L1599" s="59" t="str">
        <f t="shared" si="164"/>
        <v xml:space="preserve"> </v>
      </c>
    </row>
    <row r="1600" spans="1:12" x14ac:dyDescent="0.35">
      <c r="A1600" s="2" t="s">
        <v>1662</v>
      </c>
      <c r="B1600" s="3"/>
      <c r="C1600" s="58">
        <f t="shared" si="159"/>
        <v>0</v>
      </c>
      <c r="D1600" s="3"/>
      <c r="E1600" s="58">
        <f t="shared" si="160"/>
        <v>0</v>
      </c>
      <c r="F1600" s="43"/>
      <c r="G1600" s="4"/>
      <c r="H1600" s="43"/>
      <c r="I1600" s="61" t="str">
        <f t="shared" si="161"/>
        <v xml:space="preserve"> </v>
      </c>
      <c r="J1600" s="61" t="str">
        <f t="shared" si="162"/>
        <v xml:space="preserve"> </v>
      </c>
      <c r="K1600" s="59" t="str">
        <f t="shared" si="163"/>
        <v xml:space="preserve"> </v>
      </c>
      <c r="L1600" s="59" t="str">
        <f t="shared" si="164"/>
        <v xml:space="preserve"> </v>
      </c>
    </row>
    <row r="1601" spans="1:12" x14ac:dyDescent="0.35">
      <c r="A1601" s="2" t="s">
        <v>1663</v>
      </c>
      <c r="B1601" s="3"/>
      <c r="C1601" s="58">
        <f t="shared" si="159"/>
        <v>0</v>
      </c>
      <c r="D1601" s="3"/>
      <c r="E1601" s="58">
        <f t="shared" si="160"/>
        <v>0</v>
      </c>
      <c r="F1601" s="43"/>
      <c r="G1601" s="4"/>
      <c r="H1601" s="43"/>
      <c r="I1601" s="61" t="str">
        <f t="shared" si="161"/>
        <v xml:space="preserve"> </v>
      </c>
      <c r="J1601" s="61" t="str">
        <f t="shared" si="162"/>
        <v xml:space="preserve"> </v>
      </c>
      <c r="K1601" s="59" t="str">
        <f t="shared" si="163"/>
        <v xml:space="preserve"> </v>
      </c>
      <c r="L1601" s="59" t="str">
        <f t="shared" si="164"/>
        <v xml:space="preserve"> </v>
      </c>
    </row>
    <row r="1602" spans="1:12" x14ac:dyDescent="0.35">
      <c r="A1602" s="2" t="s">
        <v>1664</v>
      </c>
      <c r="B1602" s="3"/>
      <c r="C1602" s="58">
        <f t="shared" si="159"/>
        <v>0</v>
      </c>
      <c r="D1602" s="3"/>
      <c r="E1602" s="58">
        <f t="shared" si="160"/>
        <v>0</v>
      </c>
      <c r="F1602" s="43"/>
      <c r="G1602" s="4"/>
      <c r="H1602" s="43"/>
      <c r="I1602" s="61" t="str">
        <f t="shared" si="161"/>
        <v xml:space="preserve"> </v>
      </c>
      <c r="J1602" s="61" t="str">
        <f t="shared" si="162"/>
        <v xml:space="preserve"> </v>
      </c>
      <c r="K1602" s="59" t="str">
        <f t="shared" si="163"/>
        <v xml:space="preserve"> </v>
      </c>
      <c r="L1602" s="59" t="str">
        <f t="shared" si="164"/>
        <v xml:space="preserve"> </v>
      </c>
    </row>
    <row r="1603" spans="1:12" x14ac:dyDescent="0.35">
      <c r="A1603" s="2" t="s">
        <v>1665</v>
      </c>
      <c r="B1603" s="3"/>
      <c r="C1603" s="58">
        <f t="shared" si="159"/>
        <v>0</v>
      </c>
      <c r="D1603" s="3"/>
      <c r="E1603" s="58">
        <f t="shared" si="160"/>
        <v>0</v>
      </c>
      <c r="F1603" s="43"/>
      <c r="G1603" s="4"/>
      <c r="H1603" s="43"/>
      <c r="I1603" s="61" t="str">
        <f t="shared" si="161"/>
        <v xml:space="preserve"> </v>
      </c>
      <c r="J1603" s="61" t="str">
        <f t="shared" si="162"/>
        <v xml:space="preserve"> </v>
      </c>
      <c r="K1603" s="59" t="str">
        <f t="shared" si="163"/>
        <v xml:space="preserve"> </v>
      </c>
      <c r="L1603" s="59" t="str">
        <f t="shared" si="164"/>
        <v xml:space="preserve"> </v>
      </c>
    </row>
    <row r="1604" spans="1:12" x14ac:dyDescent="0.35">
      <c r="A1604" s="2" t="s">
        <v>1666</v>
      </c>
      <c r="B1604" s="3"/>
      <c r="C1604" s="58">
        <f t="shared" si="159"/>
        <v>0</v>
      </c>
      <c r="D1604" s="3"/>
      <c r="E1604" s="58">
        <f t="shared" si="160"/>
        <v>0</v>
      </c>
      <c r="F1604" s="43"/>
      <c r="G1604" s="4"/>
      <c r="H1604" s="43"/>
      <c r="I1604" s="61" t="str">
        <f t="shared" si="161"/>
        <v xml:space="preserve"> </v>
      </c>
      <c r="J1604" s="61" t="str">
        <f t="shared" si="162"/>
        <v xml:space="preserve"> </v>
      </c>
      <c r="K1604" s="59" t="str">
        <f t="shared" si="163"/>
        <v xml:space="preserve"> </v>
      </c>
      <c r="L1604" s="59" t="str">
        <f t="shared" si="164"/>
        <v xml:space="preserve"> </v>
      </c>
    </row>
    <row r="1605" spans="1:12" x14ac:dyDescent="0.35">
      <c r="A1605" s="2" t="s">
        <v>1667</v>
      </c>
      <c r="B1605" s="3"/>
      <c r="C1605" s="58">
        <f t="shared" si="159"/>
        <v>0</v>
      </c>
      <c r="D1605" s="3"/>
      <c r="E1605" s="58">
        <f t="shared" si="160"/>
        <v>0</v>
      </c>
      <c r="F1605" s="43"/>
      <c r="G1605" s="4"/>
      <c r="H1605" s="43"/>
      <c r="I1605" s="61" t="str">
        <f t="shared" si="161"/>
        <v xml:space="preserve"> </v>
      </c>
      <c r="J1605" s="61" t="str">
        <f t="shared" si="162"/>
        <v xml:space="preserve"> </v>
      </c>
      <c r="K1605" s="59" t="str">
        <f t="shared" si="163"/>
        <v xml:space="preserve"> </v>
      </c>
      <c r="L1605" s="59" t="str">
        <f t="shared" si="164"/>
        <v xml:space="preserve"> </v>
      </c>
    </row>
    <row r="1606" spans="1:12" x14ac:dyDescent="0.35">
      <c r="A1606" s="2" t="s">
        <v>1668</v>
      </c>
      <c r="B1606" s="3"/>
      <c r="C1606" s="58">
        <f t="shared" si="159"/>
        <v>0</v>
      </c>
      <c r="D1606" s="3"/>
      <c r="E1606" s="58">
        <f t="shared" si="160"/>
        <v>0</v>
      </c>
      <c r="F1606" s="43"/>
      <c r="G1606" s="4"/>
      <c r="H1606" s="43"/>
      <c r="I1606" s="61" t="str">
        <f t="shared" si="161"/>
        <v xml:space="preserve"> </v>
      </c>
      <c r="J1606" s="61" t="str">
        <f t="shared" si="162"/>
        <v xml:space="preserve"> </v>
      </c>
      <c r="K1606" s="59" t="str">
        <f t="shared" si="163"/>
        <v xml:space="preserve"> </v>
      </c>
      <c r="L1606" s="59" t="str">
        <f t="shared" si="164"/>
        <v xml:space="preserve"> </v>
      </c>
    </row>
    <row r="1607" spans="1:12" x14ac:dyDescent="0.35">
      <c r="A1607" s="2" t="s">
        <v>1669</v>
      </c>
      <c r="B1607" s="3"/>
      <c r="C1607" s="58">
        <f t="shared" si="159"/>
        <v>0</v>
      </c>
      <c r="D1607" s="3"/>
      <c r="E1607" s="58">
        <f t="shared" si="160"/>
        <v>0</v>
      </c>
      <c r="F1607" s="43"/>
      <c r="G1607" s="4"/>
      <c r="H1607" s="43"/>
      <c r="I1607" s="61" t="str">
        <f t="shared" si="161"/>
        <v xml:space="preserve"> </v>
      </c>
      <c r="J1607" s="61" t="str">
        <f t="shared" si="162"/>
        <v xml:space="preserve"> </v>
      </c>
      <c r="K1607" s="59" t="str">
        <f t="shared" si="163"/>
        <v xml:space="preserve"> </v>
      </c>
      <c r="L1607" s="59" t="str">
        <f t="shared" si="164"/>
        <v xml:space="preserve"> </v>
      </c>
    </row>
    <row r="1608" spans="1:12" x14ac:dyDescent="0.35">
      <c r="A1608" s="2" t="s">
        <v>1670</v>
      </c>
      <c r="B1608" s="3"/>
      <c r="C1608" s="58">
        <f t="shared" si="159"/>
        <v>0</v>
      </c>
      <c r="D1608" s="3"/>
      <c r="E1608" s="58">
        <f t="shared" si="160"/>
        <v>0</v>
      </c>
      <c r="F1608" s="43"/>
      <c r="G1608" s="4"/>
      <c r="H1608" s="43"/>
      <c r="I1608" s="61" t="str">
        <f t="shared" si="161"/>
        <v xml:space="preserve"> </v>
      </c>
      <c r="J1608" s="61" t="str">
        <f t="shared" si="162"/>
        <v xml:space="preserve"> </v>
      </c>
      <c r="K1608" s="59" t="str">
        <f t="shared" si="163"/>
        <v xml:space="preserve"> </v>
      </c>
      <c r="L1608" s="59" t="str">
        <f t="shared" si="164"/>
        <v xml:space="preserve"> </v>
      </c>
    </row>
    <row r="1609" spans="1:12" x14ac:dyDescent="0.35">
      <c r="A1609" s="2" t="s">
        <v>1671</v>
      </c>
      <c r="B1609" s="3"/>
      <c r="C1609" s="58">
        <f t="shared" si="159"/>
        <v>0</v>
      </c>
      <c r="D1609" s="3"/>
      <c r="E1609" s="58">
        <f t="shared" si="160"/>
        <v>0</v>
      </c>
      <c r="F1609" s="43"/>
      <c r="G1609" s="4"/>
      <c r="H1609" s="43"/>
      <c r="I1609" s="61" t="str">
        <f t="shared" si="161"/>
        <v xml:space="preserve"> </v>
      </c>
      <c r="J1609" s="61" t="str">
        <f t="shared" si="162"/>
        <v xml:space="preserve"> </v>
      </c>
      <c r="K1609" s="59" t="str">
        <f t="shared" si="163"/>
        <v xml:space="preserve"> </v>
      </c>
      <c r="L1609" s="59" t="str">
        <f t="shared" si="164"/>
        <v xml:space="preserve"> </v>
      </c>
    </row>
    <row r="1610" spans="1:12" x14ac:dyDescent="0.35">
      <c r="A1610" s="2" t="s">
        <v>1672</v>
      </c>
      <c r="B1610" s="3"/>
      <c r="C1610" s="58">
        <f t="shared" ref="C1610:C1673" si="165">IF($P$17=1,CONVERT(B1610,"lbm","kg"),B1610)</f>
        <v>0</v>
      </c>
      <c r="D1610" s="3"/>
      <c r="E1610" s="58">
        <f t="shared" ref="E1610:E1673" si="166">IF($P$17=1,CONVERT(D1610,"lbm","kg"),D1610)</f>
        <v>0</v>
      </c>
      <c r="F1610" s="43"/>
      <c r="G1610" s="4"/>
      <c r="H1610" s="43"/>
      <c r="I1610" s="61" t="str">
        <f t="shared" si="161"/>
        <v xml:space="preserve"> </v>
      </c>
      <c r="J1610" s="61" t="str">
        <f t="shared" si="162"/>
        <v xml:space="preserve"> </v>
      </c>
      <c r="K1610" s="59" t="str">
        <f t="shared" si="163"/>
        <v xml:space="preserve"> </v>
      </c>
      <c r="L1610" s="59" t="str">
        <f t="shared" si="164"/>
        <v xml:space="preserve"> </v>
      </c>
    </row>
    <row r="1611" spans="1:12" x14ac:dyDescent="0.35">
      <c r="A1611" s="2" t="s">
        <v>1673</v>
      </c>
      <c r="B1611" s="3"/>
      <c r="C1611" s="58">
        <f t="shared" si="165"/>
        <v>0</v>
      </c>
      <c r="D1611" s="3"/>
      <c r="E1611" s="58">
        <f t="shared" si="166"/>
        <v>0</v>
      </c>
      <c r="F1611" s="43"/>
      <c r="G1611" s="4"/>
      <c r="H1611" s="43"/>
      <c r="I1611" s="61" t="str">
        <f t="shared" ref="I1611:I1674" si="167">IF(F1611&gt;0,(((E1611-C1611)*F1611)+(($P$12-E1611)/(VLOOKUP(E1611,$S$10:$U$182,2)))*(VLOOKUP(E1611,$S$10:$U$182,3))+((C1611-$P$11)/(VLOOKUP(C1611,$S$10:$U$182,2)))*(VLOOKUP(C1611,$S$10:$U$182,3)))/($P$12-$P$11)," ")</f>
        <v xml:space="preserve"> </v>
      </c>
      <c r="J1611" s="61" t="str">
        <f t="shared" ref="J1611:J1674" si="168">IF(G1611&gt;0,IF(B1611=0," ",(I1611/(1+(G1611*$B$7))))," ")</f>
        <v xml:space="preserve"> </v>
      </c>
      <c r="K1611" s="59" t="str">
        <f t="shared" ref="K1611:K1674" si="169">IF(H1611&gt;0,IF(B1611&gt;1,(I1611*H1611)," ")," ")</f>
        <v xml:space="preserve"> </v>
      </c>
      <c r="L1611" s="59" t="str">
        <f t="shared" ref="L1611:L1674" si="170">IF(G1611=0," ",IF(H1611=0," ",IF(G1611&gt;0,IF(B1611&gt;1,(J1611*H1611)," ")," ")))</f>
        <v xml:space="preserve"> </v>
      </c>
    </row>
    <row r="1612" spans="1:12" x14ac:dyDescent="0.35">
      <c r="A1612" s="2" t="s">
        <v>1674</v>
      </c>
      <c r="B1612" s="3"/>
      <c r="C1612" s="58">
        <f t="shared" si="165"/>
        <v>0</v>
      </c>
      <c r="D1612" s="3"/>
      <c r="E1612" s="58">
        <f t="shared" si="166"/>
        <v>0</v>
      </c>
      <c r="F1612" s="43"/>
      <c r="G1612" s="4"/>
      <c r="H1612" s="43"/>
      <c r="I1612" s="61" t="str">
        <f t="shared" si="167"/>
        <v xml:space="preserve"> </v>
      </c>
      <c r="J1612" s="61" t="str">
        <f t="shared" si="168"/>
        <v xml:space="preserve"> </v>
      </c>
      <c r="K1612" s="59" t="str">
        <f t="shared" si="169"/>
        <v xml:space="preserve"> </v>
      </c>
      <c r="L1612" s="59" t="str">
        <f t="shared" si="170"/>
        <v xml:space="preserve"> </v>
      </c>
    </row>
    <row r="1613" spans="1:12" x14ac:dyDescent="0.35">
      <c r="A1613" s="2" t="s">
        <v>1675</v>
      </c>
      <c r="B1613" s="3"/>
      <c r="C1613" s="58">
        <f t="shared" si="165"/>
        <v>0</v>
      </c>
      <c r="D1613" s="3"/>
      <c r="E1613" s="58">
        <f t="shared" si="166"/>
        <v>0</v>
      </c>
      <c r="F1613" s="43"/>
      <c r="G1613" s="4"/>
      <c r="H1613" s="43"/>
      <c r="I1613" s="61" t="str">
        <f t="shared" si="167"/>
        <v xml:space="preserve"> </v>
      </c>
      <c r="J1613" s="61" t="str">
        <f t="shared" si="168"/>
        <v xml:space="preserve"> </v>
      </c>
      <c r="K1613" s="59" t="str">
        <f t="shared" si="169"/>
        <v xml:space="preserve"> </v>
      </c>
      <c r="L1613" s="59" t="str">
        <f t="shared" si="170"/>
        <v xml:space="preserve"> </v>
      </c>
    </row>
    <row r="1614" spans="1:12" x14ac:dyDescent="0.35">
      <c r="A1614" s="2" t="s">
        <v>1676</v>
      </c>
      <c r="B1614" s="3"/>
      <c r="C1614" s="58">
        <f t="shared" si="165"/>
        <v>0</v>
      </c>
      <c r="D1614" s="3"/>
      <c r="E1614" s="58">
        <f t="shared" si="166"/>
        <v>0</v>
      </c>
      <c r="F1614" s="43"/>
      <c r="G1614" s="4"/>
      <c r="H1614" s="43"/>
      <c r="I1614" s="61" t="str">
        <f t="shared" si="167"/>
        <v xml:space="preserve"> </v>
      </c>
      <c r="J1614" s="61" t="str">
        <f t="shared" si="168"/>
        <v xml:space="preserve"> </v>
      </c>
      <c r="K1614" s="59" t="str">
        <f t="shared" si="169"/>
        <v xml:space="preserve"> </v>
      </c>
      <c r="L1614" s="59" t="str">
        <f t="shared" si="170"/>
        <v xml:space="preserve"> </v>
      </c>
    </row>
    <row r="1615" spans="1:12" x14ac:dyDescent="0.35">
      <c r="A1615" s="2" t="s">
        <v>1677</v>
      </c>
      <c r="B1615" s="3"/>
      <c r="C1615" s="58">
        <f t="shared" si="165"/>
        <v>0</v>
      </c>
      <c r="D1615" s="3"/>
      <c r="E1615" s="58">
        <f t="shared" si="166"/>
        <v>0</v>
      </c>
      <c r="F1615" s="43"/>
      <c r="G1615" s="4"/>
      <c r="H1615" s="43"/>
      <c r="I1615" s="61" t="str">
        <f t="shared" si="167"/>
        <v xml:space="preserve"> </v>
      </c>
      <c r="J1615" s="61" t="str">
        <f t="shared" si="168"/>
        <v xml:space="preserve"> </v>
      </c>
      <c r="K1615" s="59" t="str">
        <f t="shared" si="169"/>
        <v xml:space="preserve"> </v>
      </c>
      <c r="L1615" s="59" t="str">
        <f t="shared" si="170"/>
        <v xml:space="preserve"> </v>
      </c>
    </row>
    <row r="1616" spans="1:12" x14ac:dyDescent="0.35">
      <c r="A1616" s="2" t="s">
        <v>1678</v>
      </c>
      <c r="B1616" s="3"/>
      <c r="C1616" s="58">
        <f t="shared" si="165"/>
        <v>0</v>
      </c>
      <c r="D1616" s="3"/>
      <c r="E1616" s="58">
        <f t="shared" si="166"/>
        <v>0</v>
      </c>
      <c r="F1616" s="43"/>
      <c r="G1616" s="4"/>
      <c r="H1616" s="43"/>
      <c r="I1616" s="61" t="str">
        <f t="shared" si="167"/>
        <v xml:space="preserve"> </v>
      </c>
      <c r="J1616" s="61" t="str">
        <f t="shared" si="168"/>
        <v xml:space="preserve"> </v>
      </c>
      <c r="K1616" s="59" t="str">
        <f t="shared" si="169"/>
        <v xml:space="preserve"> </v>
      </c>
      <c r="L1616" s="59" t="str">
        <f t="shared" si="170"/>
        <v xml:space="preserve"> </v>
      </c>
    </row>
    <row r="1617" spans="1:12" x14ac:dyDescent="0.35">
      <c r="A1617" s="2" t="s">
        <v>1679</v>
      </c>
      <c r="B1617" s="3"/>
      <c r="C1617" s="58">
        <f t="shared" si="165"/>
        <v>0</v>
      </c>
      <c r="D1617" s="3"/>
      <c r="E1617" s="58">
        <f t="shared" si="166"/>
        <v>0</v>
      </c>
      <c r="F1617" s="43"/>
      <c r="G1617" s="4"/>
      <c r="H1617" s="43"/>
      <c r="I1617" s="61" t="str">
        <f t="shared" si="167"/>
        <v xml:space="preserve"> </v>
      </c>
      <c r="J1617" s="61" t="str">
        <f t="shared" si="168"/>
        <v xml:space="preserve"> </v>
      </c>
      <c r="K1617" s="59" t="str">
        <f t="shared" si="169"/>
        <v xml:space="preserve"> </v>
      </c>
      <c r="L1617" s="59" t="str">
        <f t="shared" si="170"/>
        <v xml:space="preserve"> </v>
      </c>
    </row>
    <row r="1618" spans="1:12" x14ac:dyDescent="0.35">
      <c r="A1618" s="2" t="s">
        <v>1680</v>
      </c>
      <c r="B1618" s="3"/>
      <c r="C1618" s="58">
        <f t="shared" si="165"/>
        <v>0</v>
      </c>
      <c r="D1618" s="3"/>
      <c r="E1618" s="58">
        <f t="shared" si="166"/>
        <v>0</v>
      </c>
      <c r="F1618" s="43"/>
      <c r="G1618" s="4"/>
      <c r="H1618" s="43"/>
      <c r="I1618" s="61" t="str">
        <f t="shared" si="167"/>
        <v xml:space="preserve"> </v>
      </c>
      <c r="J1618" s="61" t="str">
        <f t="shared" si="168"/>
        <v xml:space="preserve"> </v>
      </c>
      <c r="K1618" s="59" t="str">
        <f t="shared" si="169"/>
        <v xml:space="preserve"> </v>
      </c>
      <c r="L1618" s="59" t="str">
        <f t="shared" si="170"/>
        <v xml:space="preserve"> </v>
      </c>
    </row>
    <row r="1619" spans="1:12" x14ac:dyDescent="0.35">
      <c r="A1619" s="2" t="s">
        <v>1681</v>
      </c>
      <c r="B1619" s="3"/>
      <c r="C1619" s="58">
        <f t="shared" si="165"/>
        <v>0</v>
      </c>
      <c r="D1619" s="3"/>
      <c r="E1619" s="58">
        <f t="shared" si="166"/>
        <v>0</v>
      </c>
      <c r="F1619" s="43"/>
      <c r="G1619" s="4"/>
      <c r="H1619" s="43"/>
      <c r="I1619" s="61" t="str">
        <f t="shared" si="167"/>
        <v xml:space="preserve"> </v>
      </c>
      <c r="J1619" s="61" t="str">
        <f t="shared" si="168"/>
        <v xml:space="preserve"> </v>
      </c>
      <c r="K1619" s="59" t="str">
        <f t="shared" si="169"/>
        <v xml:space="preserve"> </v>
      </c>
      <c r="L1619" s="59" t="str">
        <f t="shared" si="170"/>
        <v xml:space="preserve"> </v>
      </c>
    </row>
    <row r="1620" spans="1:12" x14ac:dyDescent="0.35">
      <c r="A1620" s="2" t="s">
        <v>1682</v>
      </c>
      <c r="B1620" s="3"/>
      <c r="C1620" s="58">
        <f t="shared" si="165"/>
        <v>0</v>
      </c>
      <c r="D1620" s="3"/>
      <c r="E1620" s="58">
        <f t="shared" si="166"/>
        <v>0</v>
      </c>
      <c r="F1620" s="43"/>
      <c r="G1620" s="4"/>
      <c r="H1620" s="43"/>
      <c r="I1620" s="61" t="str">
        <f t="shared" si="167"/>
        <v xml:space="preserve"> </v>
      </c>
      <c r="J1620" s="61" t="str">
        <f t="shared" si="168"/>
        <v xml:space="preserve"> </v>
      </c>
      <c r="K1620" s="59" t="str">
        <f t="shared" si="169"/>
        <v xml:space="preserve"> </v>
      </c>
      <c r="L1620" s="59" t="str">
        <f t="shared" si="170"/>
        <v xml:space="preserve"> </v>
      </c>
    </row>
    <row r="1621" spans="1:12" x14ac:dyDescent="0.35">
      <c r="A1621" s="2" t="s">
        <v>1683</v>
      </c>
      <c r="B1621" s="3"/>
      <c r="C1621" s="58">
        <f t="shared" si="165"/>
        <v>0</v>
      </c>
      <c r="D1621" s="3"/>
      <c r="E1621" s="58">
        <f t="shared" si="166"/>
        <v>0</v>
      </c>
      <c r="F1621" s="43"/>
      <c r="G1621" s="4"/>
      <c r="H1621" s="43"/>
      <c r="I1621" s="61" t="str">
        <f t="shared" si="167"/>
        <v xml:space="preserve"> </v>
      </c>
      <c r="J1621" s="61" t="str">
        <f t="shared" si="168"/>
        <v xml:space="preserve"> </v>
      </c>
      <c r="K1621" s="59" t="str">
        <f t="shared" si="169"/>
        <v xml:space="preserve"> </v>
      </c>
      <c r="L1621" s="59" t="str">
        <f t="shared" si="170"/>
        <v xml:space="preserve"> </v>
      </c>
    </row>
    <row r="1622" spans="1:12" x14ac:dyDescent="0.35">
      <c r="A1622" s="2" t="s">
        <v>1684</v>
      </c>
      <c r="B1622" s="3"/>
      <c r="C1622" s="58">
        <f t="shared" si="165"/>
        <v>0</v>
      </c>
      <c r="D1622" s="3"/>
      <c r="E1622" s="58">
        <f t="shared" si="166"/>
        <v>0</v>
      </c>
      <c r="F1622" s="43"/>
      <c r="G1622" s="4"/>
      <c r="H1622" s="43"/>
      <c r="I1622" s="61" t="str">
        <f t="shared" si="167"/>
        <v xml:space="preserve"> </v>
      </c>
      <c r="J1622" s="61" t="str">
        <f t="shared" si="168"/>
        <v xml:space="preserve"> </v>
      </c>
      <c r="K1622" s="59" t="str">
        <f t="shared" si="169"/>
        <v xml:space="preserve"> </v>
      </c>
      <c r="L1622" s="59" t="str">
        <f t="shared" si="170"/>
        <v xml:space="preserve"> </v>
      </c>
    </row>
    <row r="1623" spans="1:12" x14ac:dyDescent="0.35">
      <c r="A1623" s="2" t="s">
        <v>1685</v>
      </c>
      <c r="B1623" s="3"/>
      <c r="C1623" s="58">
        <f t="shared" si="165"/>
        <v>0</v>
      </c>
      <c r="D1623" s="3"/>
      <c r="E1623" s="58">
        <f t="shared" si="166"/>
        <v>0</v>
      </c>
      <c r="F1623" s="43"/>
      <c r="G1623" s="4"/>
      <c r="H1623" s="43"/>
      <c r="I1623" s="61" t="str">
        <f t="shared" si="167"/>
        <v xml:space="preserve"> </v>
      </c>
      <c r="J1623" s="61" t="str">
        <f t="shared" si="168"/>
        <v xml:space="preserve"> </v>
      </c>
      <c r="K1623" s="59" t="str">
        <f t="shared" si="169"/>
        <v xml:space="preserve"> </v>
      </c>
      <c r="L1623" s="59" t="str">
        <f t="shared" si="170"/>
        <v xml:space="preserve"> </v>
      </c>
    </row>
    <row r="1624" spans="1:12" x14ac:dyDescent="0.35">
      <c r="A1624" s="2" t="s">
        <v>1686</v>
      </c>
      <c r="B1624" s="3"/>
      <c r="C1624" s="58">
        <f t="shared" si="165"/>
        <v>0</v>
      </c>
      <c r="D1624" s="3"/>
      <c r="E1624" s="58">
        <f t="shared" si="166"/>
        <v>0</v>
      </c>
      <c r="F1624" s="43"/>
      <c r="G1624" s="4"/>
      <c r="H1624" s="43"/>
      <c r="I1624" s="61" t="str">
        <f t="shared" si="167"/>
        <v xml:space="preserve"> </v>
      </c>
      <c r="J1624" s="61" t="str">
        <f t="shared" si="168"/>
        <v xml:space="preserve"> </v>
      </c>
      <c r="K1624" s="59" t="str">
        <f t="shared" si="169"/>
        <v xml:space="preserve"> </v>
      </c>
      <c r="L1624" s="59" t="str">
        <f t="shared" si="170"/>
        <v xml:space="preserve"> </v>
      </c>
    </row>
    <row r="1625" spans="1:12" x14ac:dyDescent="0.35">
      <c r="A1625" s="2" t="s">
        <v>1687</v>
      </c>
      <c r="B1625" s="3"/>
      <c r="C1625" s="58">
        <f t="shared" si="165"/>
        <v>0</v>
      </c>
      <c r="D1625" s="3"/>
      <c r="E1625" s="58">
        <f t="shared" si="166"/>
        <v>0</v>
      </c>
      <c r="F1625" s="43"/>
      <c r="G1625" s="4"/>
      <c r="H1625" s="43"/>
      <c r="I1625" s="61" t="str">
        <f t="shared" si="167"/>
        <v xml:space="preserve"> </v>
      </c>
      <c r="J1625" s="61" t="str">
        <f t="shared" si="168"/>
        <v xml:space="preserve"> </v>
      </c>
      <c r="K1625" s="59" t="str">
        <f t="shared" si="169"/>
        <v xml:space="preserve"> </v>
      </c>
      <c r="L1625" s="59" t="str">
        <f t="shared" si="170"/>
        <v xml:space="preserve"> </v>
      </c>
    </row>
    <row r="1626" spans="1:12" x14ac:dyDescent="0.35">
      <c r="A1626" s="2" t="s">
        <v>1688</v>
      </c>
      <c r="B1626" s="3"/>
      <c r="C1626" s="58">
        <f t="shared" si="165"/>
        <v>0</v>
      </c>
      <c r="D1626" s="3"/>
      <c r="E1626" s="58">
        <f t="shared" si="166"/>
        <v>0</v>
      </c>
      <c r="F1626" s="43"/>
      <c r="G1626" s="4"/>
      <c r="H1626" s="43"/>
      <c r="I1626" s="61" t="str">
        <f t="shared" si="167"/>
        <v xml:space="preserve"> </v>
      </c>
      <c r="J1626" s="61" t="str">
        <f t="shared" si="168"/>
        <v xml:space="preserve"> </v>
      </c>
      <c r="K1626" s="59" t="str">
        <f t="shared" si="169"/>
        <v xml:space="preserve"> </v>
      </c>
      <c r="L1626" s="59" t="str">
        <f t="shared" si="170"/>
        <v xml:space="preserve"> </v>
      </c>
    </row>
    <row r="1627" spans="1:12" x14ac:dyDescent="0.35">
      <c r="A1627" s="2" t="s">
        <v>1689</v>
      </c>
      <c r="B1627" s="3"/>
      <c r="C1627" s="58">
        <f t="shared" si="165"/>
        <v>0</v>
      </c>
      <c r="D1627" s="3"/>
      <c r="E1627" s="58">
        <f t="shared" si="166"/>
        <v>0</v>
      </c>
      <c r="F1627" s="43"/>
      <c r="G1627" s="4"/>
      <c r="H1627" s="43"/>
      <c r="I1627" s="61" t="str">
        <f t="shared" si="167"/>
        <v xml:space="preserve"> </v>
      </c>
      <c r="J1627" s="61" t="str">
        <f t="shared" si="168"/>
        <v xml:space="preserve"> </v>
      </c>
      <c r="K1627" s="59" t="str">
        <f t="shared" si="169"/>
        <v xml:space="preserve"> </v>
      </c>
      <c r="L1627" s="59" t="str">
        <f t="shared" si="170"/>
        <v xml:space="preserve"> </v>
      </c>
    </row>
    <row r="1628" spans="1:12" x14ac:dyDescent="0.35">
      <c r="A1628" s="2" t="s">
        <v>1690</v>
      </c>
      <c r="B1628" s="3"/>
      <c r="C1628" s="58">
        <f t="shared" si="165"/>
        <v>0</v>
      </c>
      <c r="D1628" s="3"/>
      <c r="E1628" s="58">
        <f t="shared" si="166"/>
        <v>0</v>
      </c>
      <c r="F1628" s="43"/>
      <c r="G1628" s="4"/>
      <c r="H1628" s="43"/>
      <c r="I1628" s="61" t="str">
        <f t="shared" si="167"/>
        <v xml:space="preserve"> </v>
      </c>
      <c r="J1628" s="61" t="str">
        <f t="shared" si="168"/>
        <v xml:space="preserve"> </v>
      </c>
      <c r="K1628" s="59" t="str">
        <f t="shared" si="169"/>
        <v xml:space="preserve"> </v>
      </c>
      <c r="L1628" s="59" t="str">
        <f t="shared" si="170"/>
        <v xml:space="preserve"> </v>
      </c>
    </row>
    <row r="1629" spans="1:12" x14ac:dyDescent="0.35">
      <c r="A1629" s="2" t="s">
        <v>1691</v>
      </c>
      <c r="B1629" s="3"/>
      <c r="C1629" s="58">
        <f t="shared" si="165"/>
        <v>0</v>
      </c>
      <c r="D1629" s="3"/>
      <c r="E1629" s="58">
        <f t="shared" si="166"/>
        <v>0</v>
      </c>
      <c r="F1629" s="43"/>
      <c r="G1629" s="4"/>
      <c r="H1629" s="43"/>
      <c r="I1629" s="61" t="str">
        <f t="shared" si="167"/>
        <v xml:space="preserve"> </v>
      </c>
      <c r="J1629" s="61" t="str">
        <f t="shared" si="168"/>
        <v xml:space="preserve"> </v>
      </c>
      <c r="K1629" s="59" t="str">
        <f t="shared" si="169"/>
        <v xml:space="preserve"> </v>
      </c>
      <c r="L1629" s="59" t="str">
        <f t="shared" si="170"/>
        <v xml:space="preserve"> </v>
      </c>
    </row>
    <row r="1630" spans="1:12" x14ac:dyDescent="0.35">
      <c r="A1630" s="2" t="s">
        <v>1692</v>
      </c>
      <c r="B1630" s="3"/>
      <c r="C1630" s="58">
        <f t="shared" si="165"/>
        <v>0</v>
      </c>
      <c r="D1630" s="3"/>
      <c r="E1630" s="58">
        <f t="shared" si="166"/>
        <v>0</v>
      </c>
      <c r="F1630" s="43"/>
      <c r="G1630" s="4"/>
      <c r="H1630" s="43"/>
      <c r="I1630" s="61" t="str">
        <f t="shared" si="167"/>
        <v xml:space="preserve"> </v>
      </c>
      <c r="J1630" s="61" t="str">
        <f t="shared" si="168"/>
        <v xml:space="preserve"> </v>
      </c>
      <c r="K1630" s="59" t="str">
        <f t="shared" si="169"/>
        <v xml:space="preserve"> </v>
      </c>
      <c r="L1630" s="59" t="str">
        <f t="shared" si="170"/>
        <v xml:space="preserve"> </v>
      </c>
    </row>
    <row r="1631" spans="1:12" x14ac:dyDescent="0.35">
      <c r="A1631" s="2" t="s">
        <v>1693</v>
      </c>
      <c r="B1631" s="3"/>
      <c r="C1631" s="58">
        <f t="shared" si="165"/>
        <v>0</v>
      </c>
      <c r="D1631" s="3"/>
      <c r="E1631" s="58">
        <f t="shared" si="166"/>
        <v>0</v>
      </c>
      <c r="F1631" s="43"/>
      <c r="G1631" s="4"/>
      <c r="H1631" s="43"/>
      <c r="I1631" s="61" t="str">
        <f t="shared" si="167"/>
        <v xml:space="preserve"> </v>
      </c>
      <c r="J1631" s="61" t="str">
        <f t="shared" si="168"/>
        <v xml:space="preserve"> </v>
      </c>
      <c r="K1631" s="59" t="str">
        <f t="shared" si="169"/>
        <v xml:space="preserve"> </v>
      </c>
      <c r="L1631" s="59" t="str">
        <f t="shared" si="170"/>
        <v xml:space="preserve"> </v>
      </c>
    </row>
    <row r="1632" spans="1:12" x14ac:dyDescent="0.35">
      <c r="A1632" s="2" t="s">
        <v>1694</v>
      </c>
      <c r="B1632" s="3"/>
      <c r="C1632" s="58">
        <f t="shared" si="165"/>
        <v>0</v>
      </c>
      <c r="D1632" s="3"/>
      <c r="E1632" s="58">
        <f t="shared" si="166"/>
        <v>0</v>
      </c>
      <c r="F1632" s="43"/>
      <c r="G1632" s="4"/>
      <c r="H1632" s="43"/>
      <c r="I1632" s="61" t="str">
        <f t="shared" si="167"/>
        <v xml:space="preserve"> </v>
      </c>
      <c r="J1632" s="61" t="str">
        <f t="shared" si="168"/>
        <v xml:space="preserve"> </v>
      </c>
      <c r="K1632" s="59" t="str">
        <f t="shared" si="169"/>
        <v xml:space="preserve"> </v>
      </c>
      <c r="L1632" s="59" t="str">
        <f t="shared" si="170"/>
        <v xml:space="preserve"> </v>
      </c>
    </row>
    <row r="1633" spans="1:12" x14ac:dyDescent="0.35">
      <c r="A1633" s="2" t="s">
        <v>1695</v>
      </c>
      <c r="B1633" s="3"/>
      <c r="C1633" s="58">
        <f t="shared" si="165"/>
        <v>0</v>
      </c>
      <c r="D1633" s="3"/>
      <c r="E1633" s="58">
        <f t="shared" si="166"/>
        <v>0</v>
      </c>
      <c r="F1633" s="43"/>
      <c r="G1633" s="4"/>
      <c r="H1633" s="43"/>
      <c r="I1633" s="61" t="str">
        <f t="shared" si="167"/>
        <v xml:space="preserve"> </v>
      </c>
      <c r="J1633" s="61" t="str">
        <f t="shared" si="168"/>
        <v xml:space="preserve"> </v>
      </c>
      <c r="K1633" s="59" t="str">
        <f t="shared" si="169"/>
        <v xml:space="preserve"> </v>
      </c>
      <c r="L1633" s="59" t="str">
        <f t="shared" si="170"/>
        <v xml:space="preserve"> </v>
      </c>
    </row>
    <row r="1634" spans="1:12" x14ac:dyDescent="0.35">
      <c r="A1634" s="2" t="s">
        <v>1696</v>
      </c>
      <c r="B1634" s="3"/>
      <c r="C1634" s="58">
        <f t="shared" si="165"/>
        <v>0</v>
      </c>
      <c r="D1634" s="3"/>
      <c r="E1634" s="58">
        <f t="shared" si="166"/>
        <v>0</v>
      </c>
      <c r="F1634" s="43"/>
      <c r="G1634" s="4"/>
      <c r="H1634" s="43"/>
      <c r="I1634" s="61" t="str">
        <f t="shared" si="167"/>
        <v xml:space="preserve"> </v>
      </c>
      <c r="J1634" s="61" t="str">
        <f t="shared" si="168"/>
        <v xml:space="preserve"> </v>
      </c>
      <c r="K1634" s="59" t="str">
        <f t="shared" si="169"/>
        <v xml:space="preserve"> </v>
      </c>
      <c r="L1634" s="59" t="str">
        <f t="shared" si="170"/>
        <v xml:space="preserve"> </v>
      </c>
    </row>
    <row r="1635" spans="1:12" x14ac:dyDescent="0.35">
      <c r="A1635" s="2" t="s">
        <v>1697</v>
      </c>
      <c r="B1635" s="3"/>
      <c r="C1635" s="58">
        <f t="shared" si="165"/>
        <v>0</v>
      </c>
      <c r="D1635" s="3"/>
      <c r="E1635" s="58">
        <f t="shared" si="166"/>
        <v>0</v>
      </c>
      <c r="F1635" s="43"/>
      <c r="G1635" s="4"/>
      <c r="H1635" s="43"/>
      <c r="I1635" s="61" t="str">
        <f t="shared" si="167"/>
        <v xml:space="preserve"> </v>
      </c>
      <c r="J1635" s="61" t="str">
        <f t="shared" si="168"/>
        <v xml:space="preserve"> </v>
      </c>
      <c r="K1635" s="59" t="str">
        <f t="shared" si="169"/>
        <v xml:space="preserve"> </v>
      </c>
      <c r="L1635" s="59" t="str">
        <f t="shared" si="170"/>
        <v xml:space="preserve"> </v>
      </c>
    </row>
    <row r="1636" spans="1:12" x14ac:dyDescent="0.35">
      <c r="A1636" s="2" t="s">
        <v>1698</v>
      </c>
      <c r="B1636" s="3"/>
      <c r="C1636" s="58">
        <f t="shared" si="165"/>
        <v>0</v>
      </c>
      <c r="D1636" s="3"/>
      <c r="E1636" s="58">
        <f t="shared" si="166"/>
        <v>0</v>
      </c>
      <c r="F1636" s="43"/>
      <c r="G1636" s="4"/>
      <c r="H1636" s="43"/>
      <c r="I1636" s="61" t="str">
        <f t="shared" si="167"/>
        <v xml:space="preserve"> </v>
      </c>
      <c r="J1636" s="61" t="str">
        <f t="shared" si="168"/>
        <v xml:space="preserve"> </v>
      </c>
      <c r="K1636" s="59" t="str">
        <f t="shared" si="169"/>
        <v xml:space="preserve"> </v>
      </c>
      <c r="L1636" s="59" t="str">
        <f t="shared" si="170"/>
        <v xml:space="preserve"> </v>
      </c>
    </row>
    <row r="1637" spans="1:12" x14ac:dyDescent="0.35">
      <c r="A1637" s="2" t="s">
        <v>1699</v>
      </c>
      <c r="B1637" s="3"/>
      <c r="C1637" s="58">
        <f t="shared" si="165"/>
        <v>0</v>
      </c>
      <c r="D1637" s="3"/>
      <c r="E1637" s="58">
        <f t="shared" si="166"/>
        <v>0</v>
      </c>
      <c r="F1637" s="43"/>
      <c r="G1637" s="4"/>
      <c r="H1637" s="43"/>
      <c r="I1637" s="61" t="str">
        <f t="shared" si="167"/>
        <v xml:space="preserve"> </v>
      </c>
      <c r="J1637" s="61" t="str">
        <f t="shared" si="168"/>
        <v xml:space="preserve"> </v>
      </c>
      <c r="K1637" s="59" t="str">
        <f t="shared" si="169"/>
        <v xml:space="preserve"> </v>
      </c>
      <c r="L1637" s="59" t="str">
        <f t="shared" si="170"/>
        <v xml:space="preserve"> </v>
      </c>
    </row>
    <row r="1638" spans="1:12" x14ac:dyDescent="0.35">
      <c r="A1638" s="2" t="s">
        <v>1700</v>
      </c>
      <c r="B1638" s="3"/>
      <c r="C1638" s="58">
        <f t="shared" si="165"/>
        <v>0</v>
      </c>
      <c r="D1638" s="3"/>
      <c r="E1638" s="58">
        <f t="shared" si="166"/>
        <v>0</v>
      </c>
      <c r="F1638" s="43"/>
      <c r="G1638" s="4"/>
      <c r="H1638" s="43"/>
      <c r="I1638" s="61" t="str">
        <f t="shared" si="167"/>
        <v xml:space="preserve"> </v>
      </c>
      <c r="J1638" s="61" t="str">
        <f t="shared" si="168"/>
        <v xml:space="preserve"> </v>
      </c>
      <c r="K1638" s="59" t="str">
        <f t="shared" si="169"/>
        <v xml:space="preserve"> </v>
      </c>
      <c r="L1638" s="59" t="str">
        <f t="shared" si="170"/>
        <v xml:space="preserve"> </v>
      </c>
    </row>
    <row r="1639" spans="1:12" x14ac:dyDescent="0.35">
      <c r="A1639" s="2" t="s">
        <v>1701</v>
      </c>
      <c r="B1639" s="3"/>
      <c r="C1639" s="58">
        <f t="shared" si="165"/>
        <v>0</v>
      </c>
      <c r="D1639" s="3"/>
      <c r="E1639" s="58">
        <f t="shared" si="166"/>
        <v>0</v>
      </c>
      <c r="F1639" s="43"/>
      <c r="G1639" s="4"/>
      <c r="H1639" s="43"/>
      <c r="I1639" s="61" t="str">
        <f t="shared" si="167"/>
        <v xml:space="preserve"> </v>
      </c>
      <c r="J1639" s="61" t="str">
        <f t="shared" si="168"/>
        <v xml:space="preserve"> </v>
      </c>
      <c r="K1639" s="59" t="str">
        <f t="shared" si="169"/>
        <v xml:space="preserve"> </v>
      </c>
      <c r="L1639" s="59" t="str">
        <f t="shared" si="170"/>
        <v xml:space="preserve"> </v>
      </c>
    </row>
    <row r="1640" spans="1:12" x14ac:dyDescent="0.35">
      <c r="A1640" s="2" t="s">
        <v>1702</v>
      </c>
      <c r="B1640" s="3"/>
      <c r="C1640" s="58">
        <f t="shared" si="165"/>
        <v>0</v>
      </c>
      <c r="D1640" s="3"/>
      <c r="E1640" s="58">
        <f t="shared" si="166"/>
        <v>0</v>
      </c>
      <c r="F1640" s="43"/>
      <c r="G1640" s="4"/>
      <c r="H1640" s="43"/>
      <c r="I1640" s="61" t="str">
        <f t="shared" si="167"/>
        <v xml:space="preserve"> </v>
      </c>
      <c r="J1640" s="61" t="str">
        <f t="shared" si="168"/>
        <v xml:space="preserve"> </v>
      </c>
      <c r="K1640" s="59" t="str">
        <f t="shared" si="169"/>
        <v xml:space="preserve"> </v>
      </c>
      <c r="L1640" s="59" t="str">
        <f t="shared" si="170"/>
        <v xml:space="preserve"> </v>
      </c>
    </row>
    <row r="1641" spans="1:12" x14ac:dyDescent="0.35">
      <c r="A1641" s="2" t="s">
        <v>1703</v>
      </c>
      <c r="B1641" s="3"/>
      <c r="C1641" s="58">
        <f t="shared" si="165"/>
        <v>0</v>
      </c>
      <c r="D1641" s="3"/>
      <c r="E1641" s="58">
        <f t="shared" si="166"/>
        <v>0</v>
      </c>
      <c r="F1641" s="43"/>
      <c r="G1641" s="4"/>
      <c r="H1641" s="43"/>
      <c r="I1641" s="61" t="str">
        <f t="shared" si="167"/>
        <v xml:space="preserve"> </v>
      </c>
      <c r="J1641" s="61" t="str">
        <f t="shared" si="168"/>
        <v xml:space="preserve"> </v>
      </c>
      <c r="K1641" s="59" t="str">
        <f t="shared" si="169"/>
        <v xml:space="preserve"> </v>
      </c>
      <c r="L1641" s="59" t="str">
        <f t="shared" si="170"/>
        <v xml:space="preserve"> </v>
      </c>
    </row>
    <row r="1642" spans="1:12" x14ac:dyDescent="0.35">
      <c r="A1642" s="2" t="s">
        <v>1704</v>
      </c>
      <c r="B1642" s="3"/>
      <c r="C1642" s="58">
        <f t="shared" si="165"/>
        <v>0</v>
      </c>
      <c r="D1642" s="3"/>
      <c r="E1642" s="58">
        <f t="shared" si="166"/>
        <v>0</v>
      </c>
      <c r="F1642" s="43"/>
      <c r="G1642" s="4"/>
      <c r="H1642" s="43"/>
      <c r="I1642" s="61" t="str">
        <f t="shared" si="167"/>
        <v xml:space="preserve"> </v>
      </c>
      <c r="J1642" s="61" t="str">
        <f t="shared" si="168"/>
        <v xml:space="preserve"> </v>
      </c>
      <c r="K1642" s="59" t="str">
        <f t="shared" si="169"/>
        <v xml:space="preserve"> </v>
      </c>
      <c r="L1642" s="59" t="str">
        <f t="shared" si="170"/>
        <v xml:space="preserve"> </v>
      </c>
    </row>
    <row r="1643" spans="1:12" x14ac:dyDescent="0.35">
      <c r="A1643" s="2" t="s">
        <v>1705</v>
      </c>
      <c r="B1643" s="3"/>
      <c r="C1643" s="58">
        <f t="shared" si="165"/>
        <v>0</v>
      </c>
      <c r="D1643" s="3"/>
      <c r="E1643" s="58">
        <f t="shared" si="166"/>
        <v>0</v>
      </c>
      <c r="F1643" s="43"/>
      <c r="G1643" s="4"/>
      <c r="H1643" s="43"/>
      <c r="I1643" s="61" t="str">
        <f t="shared" si="167"/>
        <v xml:space="preserve"> </v>
      </c>
      <c r="J1643" s="61" t="str">
        <f t="shared" si="168"/>
        <v xml:space="preserve"> </v>
      </c>
      <c r="K1643" s="59" t="str">
        <f t="shared" si="169"/>
        <v xml:space="preserve"> </v>
      </c>
      <c r="L1643" s="59" t="str">
        <f t="shared" si="170"/>
        <v xml:space="preserve"> </v>
      </c>
    </row>
    <row r="1644" spans="1:12" x14ac:dyDescent="0.35">
      <c r="A1644" s="2" t="s">
        <v>1706</v>
      </c>
      <c r="B1644" s="3"/>
      <c r="C1644" s="58">
        <f t="shared" si="165"/>
        <v>0</v>
      </c>
      <c r="D1644" s="3"/>
      <c r="E1644" s="58">
        <f t="shared" si="166"/>
        <v>0</v>
      </c>
      <c r="F1644" s="43"/>
      <c r="G1644" s="4"/>
      <c r="H1644" s="43"/>
      <c r="I1644" s="61" t="str">
        <f t="shared" si="167"/>
        <v xml:space="preserve"> </v>
      </c>
      <c r="J1644" s="61" t="str">
        <f t="shared" si="168"/>
        <v xml:space="preserve"> </v>
      </c>
      <c r="K1644" s="59" t="str">
        <f t="shared" si="169"/>
        <v xml:space="preserve"> </v>
      </c>
      <c r="L1644" s="59" t="str">
        <f t="shared" si="170"/>
        <v xml:space="preserve"> </v>
      </c>
    </row>
    <row r="1645" spans="1:12" x14ac:dyDescent="0.35">
      <c r="A1645" s="2" t="s">
        <v>1707</v>
      </c>
      <c r="B1645" s="3"/>
      <c r="C1645" s="58">
        <f t="shared" si="165"/>
        <v>0</v>
      </c>
      <c r="D1645" s="3"/>
      <c r="E1645" s="58">
        <f t="shared" si="166"/>
        <v>0</v>
      </c>
      <c r="F1645" s="43"/>
      <c r="G1645" s="4"/>
      <c r="H1645" s="43"/>
      <c r="I1645" s="61" t="str">
        <f t="shared" si="167"/>
        <v xml:space="preserve"> </v>
      </c>
      <c r="J1645" s="61" t="str">
        <f t="shared" si="168"/>
        <v xml:space="preserve"> </v>
      </c>
      <c r="K1645" s="59" t="str">
        <f t="shared" si="169"/>
        <v xml:space="preserve"> </v>
      </c>
      <c r="L1645" s="59" t="str">
        <f t="shared" si="170"/>
        <v xml:space="preserve"> </v>
      </c>
    </row>
    <row r="1646" spans="1:12" x14ac:dyDescent="0.35">
      <c r="A1646" s="2" t="s">
        <v>1708</v>
      </c>
      <c r="B1646" s="3"/>
      <c r="C1646" s="58">
        <f t="shared" si="165"/>
        <v>0</v>
      </c>
      <c r="D1646" s="3"/>
      <c r="E1646" s="58">
        <f t="shared" si="166"/>
        <v>0</v>
      </c>
      <c r="F1646" s="43"/>
      <c r="G1646" s="4"/>
      <c r="H1646" s="43"/>
      <c r="I1646" s="61" t="str">
        <f t="shared" si="167"/>
        <v xml:space="preserve"> </v>
      </c>
      <c r="J1646" s="61" t="str">
        <f t="shared" si="168"/>
        <v xml:space="preserve"> </v>
      </c>
      <c r="K1646" s="59" t="str">
        <f t="shared" si="169"/>
        <v xml:space="preserve"> </v>
      </c>
      <c r="L1646" s="59" t="str">
        <f t="shared" si="170"/>
        <v xml:space="preserve"> </v>
      </c>
    </row>
    <row r="1647" spans="1:12" x14ac:dyDescent="0.35">
      <c r="A1647" s="2" t="s">
        <v>1709</v>
      </c>
      <c r="B1647" s="3"/>
      <c r="C1647" s="58">
        <f t="shared" si="165"/>
        <v>0</v>
      </c>
      <c r="D1647" s="3"/>
      <c r="E1647" s="58">
        <f t="shared" si="166"/>
        <v>0</v>
      </c>
      <c r="F1647" s="43"/>
      <c r="G1647" s="4"/>
      <c r="H1647" s="43"/>
      <c r="I1647" s="61" t="str">
        <f t="shared" si="167"/>
        <v xml:space="preserve"> </v>
      </c>
      <c r="J1647" s="61" t="str">
        <f t="shared" si="168"/>
        <v xml:space="preserve"> </v>
      </c>
      <c r="K1647" s="59" t="str">
        <f t="shared" si="169"/>
        <v xml:space="preserve"> </v>
      </c>
      <c r="L1647" s="59" t="str">
        <f t="shared" si="170"/>
        <v xml:space="preserve"> </v>
      </c>
    </row>
    <row r="1648" spans="1:12" x14ac:dyDescent="0.35">
      <c r="A1648" s="2" t="s">
        <v>1710</v>
      </c>
      <c r="B1648" s="3"/>
      <c r="C1648" s="58">
        <f t="shared" si="165"/>
        <v>0</v>
      </c>
      <c r="D1648" s="3"/>
      <c r="E1648" s="58">
        <f t="shared" si="166"/>
        <v>0</v>
      </c>
      <c r="F1648" s="43"/>
      <c r="G1648" s="4"/>
      <c r="H1648" s="43"/>
      <c r="I1648" s="61" t="str">
        <f t="shared" si="167"/>
        <v xml:space="preserve"> </v>
      </c>
      <c r="J1648" s="61" t="str">
        <f t="shared" si="168"/>
        <v xml:space="preserve"> </v>
      </c>
      <c r="K1648" s="59" t="str">
        <f t="shared" si="169"/>
        <v xml:space="preserve"> </v>
      </c>
      <c r="L1648" s="59" t="str">
        <f t="shared" si="170"/>
        <v xml:space="preserve"> </v>
      </c>
    </row>
    <row r="1649" spans="1:12" x14ac:dyDescent="0.35">
      <c r="A1649" s="2" t="s">
        <v>1711</v>
      </c>
      <c r="B1649" s="3"/>
      <c r="C1649" s="58">
        <f t="shared" si="165"/>
        <v>0</v>
      </c>
      <c r="D1649" s="3"/>
      <c r="E1649" s="58">
        <f t="shared" si="166"/>
        <v>0</v>
      </c>
      <c r="F1649" s="43"/>
      <c r="G1649" s="4"/>
      <c r="H1649" s="43"/>
      <c r="I1649" s="61" t="str">
        <f t="shared" si="167"/>
        <v xml:space="preserve"> </v>
      </c>
      <c r="J1649" s="61" t="str">
        <f t="shared" si="168"/>
        <v xml:space="preserve"> </v>
      </c>
      <c r="K1649" s="59" t="str">
        <f t="shared" si="169"/>
        <v xml:space="preserve"> </v>
      </c>
      <c r="L1649" s="59" t="str">
        <f t="shared" si="170"/>
        <v xml:space="preserve"> </v>
      </c>
    </row>
    <row r="1650" spans="1:12" x14ac:dyDescent="0.35">
      <c r="A1650" s="2" t="s">
        <v>1712</v>
      </c>
      <c r="B1650" s="3"/>
      <c r="C1650" s="58">
        <f t="shared" si="165"/>
        <v>0</v>
      </c>
      <c r="D1650" s="3"/>
      <c r="E1650" s="58">
        <f t="shared" si="166"/>
        <v>0</v>
      </c>
      <c r="F1650" s="43"/>
      <c r="G1650" s="4"/>
      <c r="H1650" s="43"/>
      <c r="I1650" s="61" t="str">
        <f t="shared" si="167"/>
        <v xml:space="preserve"> </v>
      </c>
      <c r="J1650" s="61" t="str">
        <f t="shared" si="168"/>
        <v xml:space="preserve"> </v>
      </c>
      <c r="K1650" s="59" t="str">
        <f t="shared" si="169"/>
        <v xml:space="preserve"> </v>
      </c>
      <c r="L1650" s="59" t="str">
        <f t="shared" si="170"/>
        <v xml:space="preserve"> </v>
      </c>
    </row>
    <row r="1651" spans="1:12" x14ac:dyDescent="0.35">
      <c r="A1651" s="2" t="s">
        <v>1713</v>
      </c>
      <c r="B1651" s="3"/>
      <c r="C1651" s="58">
        <f t="shared" si="165"/>
        <v>0</v>
      </c>
      <c r="D1651" s="3"/>
      <c r="E1651" s="58">
        <f t="shared" si="166"/>
        <v>0</v>
      </c>
      <c r="F1651" s="43"/>
      <c r="G1651" s="4"/>
      <c r="H1651" s="43"/>
      <c r="I1651" s="61" t="str">
        <f t="shared" si="167"/>
        <v xml:space="preserve"> </v>
      </c>
      <c r="J1651" s="61" t="str">
        <f t="shared" si="168"/>
        <v xml:space="preserve"> </v>
      </c>
      <c r="K1651" s="59" t="str">
        <f t="shared" si="169"/>
        <v xml:space="preserve"> </v>
      </c>
      <c r="L1651" s="59" t="str">
        <f t="shared" si="170"/>
        <v xml:space="preserve"> </v>
      </c>
    </row>
    <row r="1652" spans="1:12" x14ac:dyDescent="0.35">
      <c r="A1652" s="2" t="s">
        <v>1714</v>
      </c>
      <c r="B1652" s="3"/>
      <c r="C1652" s="58">
        <f t="shared" si="165"/>
        <v>0</v>
      </c>
      <c r="D1652" s="3"/>
      <c r="E1652" s="58">
        <f t="shared" si="166"/>
        <v>0</v>
      </c>
      <c r="F1652" s="43"/>
      <c r="G1652" s="4"/>
      <c r="H1652" s="43"/>
      <c r="I1652" s="61" t="str">
        <f t="shared" si="167"/>
        <v xml:space="preserve"> </v>
      </c>
      <c r="J1652" s="61" t="str">
        <f t="shared" si="168"/>
        <v xml:space="preserve"> </v>
      </c>
      <c r="K1652" s="59" t="str">
        <f t="shared" si="169"/>
        <v xml:space="preserve"> </v>
      </c>
      <c r="L1652" s="59" t="str">
        <f t="shared" si="170"/>
        <v xml:space="preserve"> </v>
      </c>
    </row>
    <row r="1653" spans="1:12" x14ac:dyDescent="0.35">
      <c r="A1653" s="2" t="s">
        <v>1715</v>
      </c>
      <c r="B1653" s="3"/>
      <c r="C1653" s="58">
        <f t="shared" si="165"/>
        <v>0</v>
      </c>
      <c r="D1653" s="3"/>
      <c r="E1653" s="58">
        <f t="shared" si="166"/>
        <v>0</v>
      </c>
      <c r="F1653" s="43"/>
      <c r="G1653" s="4"/>
      <c r="H1653" s="43"/>
      <c r="I1653" s="61" t="str">
        <f t="shared" si="167"/>
        <v xml:space="preserve"> </v>
      </c>
      <c r="J1653" s="61" t="str">
        <f t="shared" si="168"/>
        <v xml:space="preserve"> </v>
      </c>
      <c r="K1653" s="59" t="str">
        <f t="shared" si="169"/>
        <v xml:space="preserve"> </v>
      </c>
      <c r="L1653" s="59" t="str">
        <f t="shared" si="170"/>
        <v xml:space="preserve"> </v>
      </c>
    </row>
    <row r="1654" spans="1:12" x14ac:dyDescent="0.35">
      <c r="A1654" s="2" t="s">
        <v>1716</v>
      </c>
      <c r="B1654" s="3"/>
      <c r="C1654" s="58">
        <f t="shared" si="165"/>
        <v>0</v>
      </c>
      <c r="D1654" s="3"/>
      <c r="E1654" s="58">
        <f t="shared" si="166"/>
        <v>0</v>
      </c>
      <c r="F1654" s="43"/>
      <c r="G1654" s="4"/>
      <c r="H1654" s="43"/>
      <c r="I1654" s="61" t="str">
        <f t="shared" si="167"/>
        <v xml:space="preserve"> </v>
      </c>
      <c r="J1654" s="61" t="str">
        <f t="shared" si="168"/>
        <v xml:space="preserve"> </v>
      </c>
      <c r="K1654" s="59" t="str">
        <f t="shared" si="169"/>
        <v xml:space="preserve"> </v>
      </c>
      <c r="L1654" s="59" t="str">
        <f t="shared" si="170"/>
        <v xml:space="preserve"> </v>
      </c>
    </row>
    <row r="1655" spans="1:12" x14ac:dyDescent="0.35">
      <c r="A1655" s="2" t="s">
        <v>1717</v>
      </c>
      <c r="B1655" s="3"/>
      <c r="C1655" s="58">
        <f t="shared" si="165"/>
        <v>0</v>
      </c>
      <c r="D1655" s="3"/>
      <c r="E1655" s="58">
        <f t="shared" si="166"/>
        <v>0</v>
      </c>
      <c r="F1655" s="43"/>
      <c r="G1655" s="4"/>
      <c r="H1655" s="43"/>
      <c r="I1655" s="61" t="str">
        <f t="shared" si="167"/>
        <v xml:space="preserve"> </v>
      </c>
      <c r="J1655" s="61" t="str">
        <f t="shared" si="168"/>
        <v xml:space="preserve"> </v>
      </c>
      <c r="K1655" s="59" t="str">
        <f t="shared" si="169"/>
        <v xml:space="preserve"> </v>
      </c>
      <c r="L1655" s="59" t="str">
        <f t="shared" si="170"/>
        <v xml:space="preserve"> </v>
      </c>
    </row>
    <row r="1656" spans="1:12" x14ac:dyDescent="0.35">
      <c r="A1656" s="2" t="s">
        <v>1718</v>
      </c>
      <c r="B1656" s="3"/>
      <c r="C1656" s="58">
        <f t="shared" si="165"/>
        <v>0</v>
      </c>
      <c r="D1656" s="3"/>
      <c r="E1656" s="58">
        <f t="shared" si="166"/>
        <v>0</v>
      </c>
      <c r="F1656" s="43"/>
      <c r="G1656" s="4"/>
      <c r="H1656" s="43"/>
      <c r="I1656" s="61" t="str">
        <f t="shared" si="167"/>
        <v xml:space="preserve"> </v>
      </c>
      <c r="J1656" s="61" t="str">
        <f t="shared" si="168"/>
        <v xml:space="preserve"> </v>
      </c>
      <c r="K1656" s="59" t="str">
        <f t="shared" si="169"/>
        <v xml:space="preserve"> </v>
      </c>
      <c r="L1656" s="59" t="str">
        <f t="shared" si="170"/>
        <v xml:space="preserve"> </v>
      </c>
    </row>
    <row r="1657" spans="1:12" x14ac:dyDescent="0.35">
      <c r="A1657" s="2" t="s">
        <v>1719</v>
      </c>
      <c r="B1657" s="3"/>
      <c r="C1657" s="58">
        <f t="shared" si="165"/>
        <v>0</v>
      </c>
      <c r="D1657" s="3"/>
      <c r="E1657" s="58">
        <f t="shared" si="166"/>
        <v>0</v>
      </c>
      <c r="F1657" s="43"/>
      <c r="G1657" s="4"/>
      <c r="H1657" s="43"/>
      <c r="I1657" s="61" t="str">
        <f t="shared" si="167"/>
        <v xml:space="preserve"> </v>
      </c>
      <c r="J1657" s="61" t="str">
        <f t="shared" si="168"/>
        <v xml:space="preserve"> </v>
      </c>
      <c r="K1657" s="59" t="str">
        <f t="shared" si="169"/>
        <v xml:space="preserve"> </v>
      </c>
      <c r="L1657" s="59" t="str">
        <f t="shared" si="170"/>
        <v xml:space="preserve"> </v>
      </c>
    </row>
    <row r="1658" spans="1:12" x14ac:dyDescent="0.35">
      <c r="A1658" s="2" t="s">
        <v>1720</v>
      </c>
      <c r="B1658" s="3"/>
      <c r="C1658" s="58">
        <f t="shared" si="165"/>
        <v>0</v>
      </c>
      <c r="D1658" s="3"/>
      <c r="E1658" s="58">
        <f t="shared" si="166"/>
        <v>0</v>
      </c>
      <c r="F1658" s="43"/>
      <c r="G1658" s="4"/>
      <c r="H1658" s="43"/>
      <c r="I1658" s="61" t="str">
        <f t="shared" si="167"/>
        <v xml:space="preserve"> </v>
      </c>
      <c r="J1658" s="61" t="str">
        <f t="shared" si="168"/>
        <v xml:space="preserve"> </v>
      </c>
      <c r="K1658" s="59" t="str">
        <f t="shared" si="169"/>
        <v xml:space="preserve"> </v>
      </c>
      <c r="L1658" s="59" t="str">
        <f t="shared" si="170"/>
        <v xml:space="preserve"> </v>
      </c>
    </row>
    <row r="1659" spans="1:12" x14ac:dyDescent="0.35">
      <c r="A1659" s="2" t="s">
        <v>1721</v>
      </c>
      <c r="B1659" s="3"/>
      <c r="C1659" s="58">
        <f t="shared" si="165"/>
        <v>0</v>
      </c>
      <c r="D1659" s="3"/>
      <c r="E1659" s="58">
        <f t="shared" si="166"/>
        <v>0</v>
      </c>
      <c r="F1659" s="43"/>
      <c r="G1659" s="4"/>
      <c r="H1659" s="43"/>
      <c r="I1659" s="61" t="str">
        <f t="shared" si="167"/>
        <v xml:space="preserve"> </v>
      </c>
      <c r="J1659" s="61" t="str">
        <f t="shared" si="168"/>
        <v xml:space="preserve"> </v>
      </c>
      <c r="K1659" s="59" t="str">
        <f t="shared" si="169"/>
        <v xml:space="preserve"> </v>
      </c>
      <c r="L1659" s="59" t="str">
        <f t="shared" si="170"/>
        <v xml:space="preserve"> </v>
      </c>
    </row>
    <row r="1660" spans="1:12" x14ac:dyDescent="0.35">
      <c r="A1660" s="2" t="s">
        <v>1722</v>
      </c>
      <c r="B1660" s="3"/>
      <c r="C1660" s="58">
        <f t="shared" si="165"/>
        <v>0</v>
      </c>
      <c r="D1660" s="3"/>
      <c r="E1660" s="58">
        <f t="shared" si="166"/>
        <v>0</v>
      </c>
      <c r="F1660" s="43"/>
      <c r="G1660" s="4"/>
      <c r="H1660" s="43"/>
      <c r="I1660" s="61" t="str">
        <f t="shared" si="167"/>
        <v xml:space="preserve"> </v>
      </c>
      <c r="J1660" s="61" t="str">
        <f t="shared" si="168"/>
        <v xml:space="preserve"> </v>
      </c>
      <c r="K1660" s="59" t="str">
        <f t="shared" si="169"/>
        <v xml:space="preserve"> </v>
      </c>
      <c r="L1660" s="59" t="str">
        <f t="shared" si="170"/>
        <v xml:space="preserve"> </v>
      </c>
    </row>
    <row r="1661" spans="1:12" x14ac:dyDescent="0.35">
      <c r="A1661" s="2" t="s">
        <v>1723</v>
      </c>
      <c r="B1661" s="3"/>
      <c r="C1661" s="58">
        <f t="shared" si="165"/>
        <v>0</v>
      </c>
      <c r="D1661" s="3"/>
      <c r="E1661" s="58">
        <f t="shared" si="166"/>
        <v>0</v>
      </c>
      <c r="F1661" s="43"/>
      <c r="G1661" s="4"/>
      <c r="H1661" s="43"/>
      <c r="I1661" s="61" t="str">
        <f t="shared" si="167"/>
        <v xml:space="preserve"> </v>
      </c>
      <c r="J1661" s="61" t="str">
        <f t="shared" si="168"/>
        <v xml:space="preserve"> </v>
      </c>
      <c r="K1661" s="59" t="str">
        <f t="shared" si="169"/>
        <v xml:space="preserve"> </v>
      </c>
      <c r="L1661" s="59" t="str">
        <f t="shared" si="170"/>
        <v xml:space="preserve"> </v>
      </c>
    </row>
    <row r="1662" spans="1:12" x14ac:dyDescent="0.35">
      <c r="A1662" s="2" t="s">
        <v>1724</v>
      </c>
      <c r="B1662" s="3"/>
      <c r="C1662" s="58">
        <f t="shared" si="165"/>
        <v>0</v>
      </c>
      <c r="D1662" s="3"/>
      <c r="E1662" s="58">
        <f t="shared" si="166"/>
        <v>0</v>
      </c>
      <c r="F1662" s="43"/>
      <c r="G1662" s="4"/>
      <c r="H1662" s="43"/>
      <c r="I1662" s="61" t="str">
        <f t="shared" si="167"/>
        <v xml:space="preserve"> </v>
      </c>
      <c r="J1662" s="61" t="str">
        <f t="shared" si="168"/>
        <v xml:space="preserve"> </v>
      </c>
      <c r="K1662" s="59" t="str">
        <f t="shared" si="169"/>
        <v xml:space="preserve"> </v>
      </c>
      <c r="L1662" s="59" t="str">
        <f t="shared" si="170"/>
        <v xml:space="preserve"> </v>
      </c>
    </row>
    <row r="1663" spans="1:12" x14ac:dyDescent="0.35">
      <c r="A1663" s="2" t="s">
        <v>1725</v>
      </c>
      <c r="B1663" s="3"/>
      <c r="C1663" s="58">
        <f t="shared" si="165"/>
        <v>0</v>
      </c>
      <c r="D1663" s="3"/>
      <c r="E1663" s="58">
        <f t="shared" si="166"/>
        <v>0</v>
      </c>
      <c r="F1663" s="43"/>
      <c r="G1663" s="4"/>
      <c r="H1663" s="43"/>
      <c r="I1663" s="61" t="str">
        <f t="shared" si="167"/>
        <v xml:space="preserve"> </v>
      </c>
      <c r="J1663" s="61" t="str">
        <f t="shared" si="168"/>
        <v xml:space="preserve"> </v>
      </c>
      <c r="K1663" s="59" t="str">
        <f t="shared" si="169"/>
        <v xml:space="preserve"> </v>
      </c>
      <c r="L1663" s="59" t="str">
        <f t="shared" si="170"/>
        <v xml:space="preserve"> </v>
      </c>
    </row>
    <row r="1664" spans="1:12" x14ac:dyDescent="0.35">
      <c r="A1664" s="2" t="s">
        <v>1726</v>
      </c>
      <c r="B1664" s="3"/>
      <c r="C1664" s="58">
        <f t="shared" si="165"/>
        <v>0</v>
      </c>
      <c r="D1664" s="3"/>
      <c r="E1664" s="58">
        <f t="shared" si="166"/>
        <v>0</v>
      </c>
      <c r="F1664" s="43"/>
      <c r="G1664" s="4"/>
      <c r="H1664" s="43"/>
      <c r="I1664" s="61" t="str">
        <f t="shared" si="167"/>
        <v xml:space="preserve"> </v>
      </c>
      <c r="J1664" s="61" t="str">
        <f t="shared" si="168"/>
        <v xml:space="preserve"> </v>
      </c>
      <c r="K1664" s="59" t="str">
        <f t="shared" si="169"/>
        <v xml:space="preserve"> </v>
      </c>
      <c r="L1664" s="59" t="str">
        <f t="shared" si="170"/>
        <v xml:space="preserve"> </v>
      </c>
    </row>
    <row r="1665" spans="1:12" x14ac:dyDescent="0.35">
      <c r="A1665" s="2" t="s">
        <v>1727</v>
      </c>
      <c r="B1665" s="3"/>
      <c r="C1665" s="58">
        <f t="shared" si="165"/>
        <v>0</v>
      </c>
      <c r="D1665" s="3"/>
      <c r="E1665" s="58">
        <f t="shared" si="166"/>
        <v>0</v>
      </c>
      <c r="F1665" s="43"/>
      <c r="G1665" s="4"/>
      <c r="H1665" s="43"/>
      <c r="I1665" s="61" t="str">
        <f t="shared" si="167"/>
        <v xml:space="preserve"> </v>
      </c>
      <c r="J1665" s="61" t="str">
        <f t="shared" si="168"/>
        <v xml:space="preserve"> </v>
      </c>
      <c r="K1665" s="59" t="str">
        <f t="shared" si="169"/>
        <v xml:space="preserve"> </v>
      </c>
      <c r="L1665" s="59" t="str">
        <f t="shared" si="170"/>
        <v xml:space="preserve"> </v>
      </c>
    </row>
    <row r="1666" spans="1:12" x14ac:dyDescent="0.35">
      <c r="A1666" s="2" t="s">
        <v>1728</v>
      </c>
      <c r="B1666" s="3"/>
      <c r="C1666" s="58">
        <f t="shared" si="165"/>
        <v>0</v>
      </c>
      <c r="D1666" s="3"/>
      <c r="E1666" s="58">
        <f t="shared" si="166"/>
        <v>0</v>
      </c>
      <c r="F1666" s="43"/>
      <c r="G1666" s="4"/>
      <c r="H1666" s="43"/>
      <c r="I1666" s="61" t="str">
        <f t="shared" si="167"/>
        <v xml:space="preserve"> </v>
      </c>
      <c r="J1666" s="61" t="str">
        <f t="shared" si="168"/>
        <v xml:space="preserve"> </v>
      </c>
      <c r="K1666" s="59" t="str">
        <f t="shared" si="169"/>
        <v xml:space="preserve"> </v>
      </c>
      <c r="L1666" s="59" t="str">
        <f t="shared" si="170"/>
        <v xml:space="preserve"> </v>
      </c>
    </row>
    <row r="1667" spans="1:12" x14ac:dyDescent="0.35">
      <c r="A1667" s="2" t="s">
        <v>1729</v>
      </c>
      <c r="B1667" s="3"/>
      <c r="C1667" s="58">
        <f t="shared" si="165"/>
        <v>0</v>
      </c>
      <c r="D1667" s="3"/>
      <c r="E1667" s="58">
        <f t="shared" si="166"/>
        <v>0</v>
      </c>
      <c r="F1667" s="43"/>
      <c r="G1667" s="4"/>
      <c r="H1667" s="43"/>
      <c r="I1667" s="61" t="str">
        <f t="shared" si="167"/>
        <v xml:space="preserve"> </v>
      </c>
      <c r="J1667" s="61" t="str">
        <f t="shared" si="168"/>
        <v xml:space="preserve"> </v>
      </c>
      <c r="K1667" s="59" t="str">
        <f t="shared" si="169"/>
        <v xml:space="preserve"> </v>
      </c>
      <c r="L1667" s="59" t="str">
        <f t="shared" si="170"/>
        <v xml:space="preserve"> </v>
      </c>
    </row>
    <row r="1668" spans="1:12" x14ac:dyDescent="0.35">
      <c r="A1668" s="2" t="s">
        <v>1730</v>
      </c>
      <c r="B1668" s="3"/>
      <c r="C1668" s="58">
        <f t="shared" si="165"/>
        <v>0</v>
      </c>
      <c r="D1668" s="3"/>
      <c r="E1668" s="58">
        <f t="shared" si="166"/>
        <v>0</v>
      </c>
      <c r="F1668" s="43"/>
      <c r="G1668" s="4"/>
      <c r="H1668" s="43"/>
      <c r="I1668" s="61" t="str">
        <f t="shared" si="167"/>
        <v xml:space="preserve"> </v>
      </c>
      <c r="J1668" s="61" t="str">
        <f t="shared" si="168"/>
        <v xml:space="preserve"> </v>
      </c>
      <c r="K1668" s="59" t="str">
        <f t="shared" si="169"/>
        <v xml:space="preserve"> </v>
      </c>
      <c r="L1668" s="59" t="str">
        <f t="shared" si="170"/>
        <v xml:space="preserve"> </v>
      </c>
    </row>
    <row r="1669" spans="1:12" x14ac:dyDescent="0.35">
      <c r="A1669" s="2" t="s">
        <v>1731</v>
      </c>
      <c r="B1669" s="3"/>
      <c r="C1669" s="58">
        <f t="shared" si="165"/>
        <v>0</v>
      </c>
      <c r="D1669" s="3"/>
      <c r="E1669" s="58">
        <f t="shared" si="166"/>
        <v>0</v>
      </c>
      <c r="F1669" s="43"/>
      <c r="G1669" s="4"/>
      <c r="H1669" s="43"/>
      <c r="I1669" s="61" t="str">
        <f t="shared" si="167"/>
        <v xml:space="preserve"> </v>
      </c>
      <c r="J1669" s="61" t="str">
        <f t="shared" si="168"/>
        <v xml:space="preserve"> </v>
      </c>
      <c r="K1669" s="59" t="str">
        <f t="shared" si="169"/>
        <v xml:space="preserve"> </v>
      </c>
      <c r="L1669" s="59" t="str">
        <f t="shared" si="170"/>
        <v xml:space="preserve"> </v>
      </c>
    </row>
    <row r="1670" spans="1:12" x14ac:dyDescent="0.35">
      <c r="A1670" s="2" t="s">
        <v>1732</v>
      </c>
      <c r="B1670" s="3"/>
      <c r="C1670" s="58">
        <f t="shared" si="165"/>
        <v>0</v>
      </c>
      <c r="D1670" s="3"/>
      <c r="E1670" s="58">
        <f t="shared" si="166"/>
        <v>0</v>
      </c>
      <c r="F1670" s="43"/>
      <c r="G1670" s="4"/>
      <c r="H1670" s="43"/>
      <c r="I1670" s="61" t="str">
        <f t="shared" si="167"/>
        <v xml:space="preserve"> </v>
      </c>
      <c r="J1670" s="61" t="str">
        <f t="shared" si="168"/>
        <v xml:space="preserve"> </v>
      </c>
      <c r="K1670" s="59" t="str">
        <f t="shared" si="169"/>
        <v xml:space="preserve"> </v>
      </c>
      <c r="L1670" s="59" t="str">
        <f t="shared" si="170"/>
        <v xml:space="preserve"> </v>
      </c>
    </row>
    <row r="1671" spans="1:12" x14ac:dyDescent="0.35">
      <c r="A1671" s="2" t="s">
        <v>1733</v>
      </c>
      <c r="B1671" s="3"/>
      <c r="C1671" s="58">
        <f t="shared" si="165"/>
        <v>0</v>
      </c>
      <c r="D1671" s="3"/>
      <c r="E1671" s="58">
        <f t="shared" si="166"/>
        <v>0</v>
      </c>
      <c r="F1671" s="43"/>
      <c r="G1671" s="4"/>
      <c r="H1671" s="43"/>
      <c r="I1671" s="61" t="str">
        <f t="shared" si="167"/>
        <v xml:space="preserve"> </v>
      </c>
      <c r="J1671" s="61" t="str">
        <f t="shared" si="168"/>
        <v xml:space="preserve"> </v>
      </c>
      <c r="K1671" s="59" t="str">
        <f t="shared" si="169"/>
        <v xml:space="preserve"> </v>
      </c>
      <c r="L1671" s="59" t="str">
        <f t="shared" si="170"/>
        <v xml:space="preserve"> </v>
      </c>
    </row>
    <row r="1672" spans="1:12" x14ac:dyDescent="0.35">
      <c r="A1672" s="2" t="s">
        <v>1734</v>
      </c>
      <c r="B1672" s="3"/>
      <c r="C1672" s="58">
        <f t="shared" si="165"/>
        <v>0</v>
      </c>
      <c r="D1672" s="3"/>
      <c r="E1672" s="58">
        <f t="shared" si="166"/>
        <v>0</v>
      </c>
      <c r="F1672" s="43"/>
      <c r="G1672" s="4"/>
      <c r="H1672" s="43"/>
      <c r="I1672" s="61" t="str">
        <f t="shared" si="167"/>
        <v xml:space="preserve"> </v>
      </c>
      <c r="J1672" s="61" t="str">
        <f t="shared" si="168"/>
        <v xml:space="preserve"> </v>
      </c>
      <c r="K1672" s="59" t="str">
        <f t="shared" si="169"/>
        <v xml:space="preserve"> </v>
      </c>
      <c r="L1672" s="59" t="str">
        <f t="shared" si="170"/>
        <v xml:space="preserve"> </v>
      </c>
    </row>
    <row r="1673" spans="1:12" x14ac:dyDescent="0.35">
      <c r="A1673" s="2" t="s">
        <v>1735</v>
      </c>
      <c r="B1673" s="3"/>
      <c r="C1673" s="58">
        <f t="shared" si="165"/>
        <v>0</v>
      </c>
      <c r="D1673" s="3"/>
      <c r="E1673" s="58">
        <f t="shared" si="166"/>
        <v>0</v>
      </c>
      <c r="F1673" s="43"/>
      <c r="G1673" s="4"/>
      <c r="H1673" s="43"/>
      <c r="I1673" s="61" t="str">
        <f t="shared" si="167"/>
        <v xml:space="preserve"> </v>
      </c>
      <c r="J1673" s="61" t="str">
        <f t="shared" si="168"/>
        <v xml:space="preserve"> </v>
      </c>
      <c r="K1673" s="59" t="str">
        <f t="shared" si="169"/>
        <v xml:space="preserve"> </v>
      </c>
      <c r="L1673" s="59" t="str">
        <f t="shared" si="170"/>
        <v xml:space="preserve"> </v>
      </c>
    </row>
    <row r="1674" spans="1:12" x14ac:dyDescent="0.35">
      <c r="A1674" s="2" t="s">
        <v>1736</v>
      </c>
      <c r="B1674" s="3"/>
      <c r="C1674" s="58">
        <f t="shared" ref="C1674:C1737" si="171">IF($P$17=1,CONVERT(B1674,"lbm","kg"),B1674)</f>
        <v>0</v>
      </c>
      <c r="D1674" s="3"/>
      <c r="E1674" s="58">
        <f t="shared" ref="E1674:E1737" si="172">IF($P$17=1,CONVERT(D1674,"lbm","kg"),D1674)</f>
        <v>0</v>
      </c>
      <c r="F1674" s="43"/>
      <c r="G1674" s="4"/>
      <c r="H1674" s="43"/>
      <c r="I1674" s="61" t="str">
        <f t="shared" si="167"/>
        <v xml:space="preserve"> </v>
      </c>
      <c r="J1674" s="61" t="str">
        <f t="shared" si="168"/>
        <v xml:space="preserve"> </v>
      </c>
      <c r="K1674" s="59" t="str">
        <f t="shared" si="169"/>
        <v xml:space="preserve"> </v>
      </c>
      <c r="L1674" s="59" t="str">
        <f t="shared" si="170"/>
        <v xml:space="preserve"> </v>
      </c>
    </row>
    <row r="1675" spans="1:12" x14ac:dyDescent="0.35">
      <c r="A1675" s="2" t="s">
        <v>1737</v>
      </c>
      <c r="B1675" s="3"/>
      <c r="C1675" s="58">
        <f t="shared" si="171"/>
        <v>0</v>
      </c>
      <c r="D1675" s="3"/>
      <c r="E1675" s="58">
        <f t="shared" si="172"/>
        <v>0</v>
      </c>
      <c r="F1675" s="43"/>
      <c r="G1675" s="4"/>
      <c r="H1675" s="43"/>
      <c r="I1675" s="61" t="str">
        <f t="shared" ref="I1675:I1738" si="173">IF(F1675&gt;0,(((E1675-C1675)*F1675)+(($P$12-E1675)/(VLOOKUP(E1675,$S$10:$U$182,2)))*(VLOOKUP(E1675,$S$10:$U$182,3))+((C1675-$P$11)/(VLOOKUP(C1675,$S$10:$U$182,2)))*(VLOOKUP(C1675,$S$10:$U$182,3)))/($P$12-$P$11)," ")</f>
        <v xml:space="preserve"> </v>
      </c>
      <c r="J1675" s="61" t="str">
        <f t="shared" ref="J1675:J1738" si="174">IF(G1675&gt;0,IF(B1675=0," ",(I1675/(1+(G1675*$B$7))))," ")</f>
        <v xml:space="preserve"> </v>
      </c>
      <c r="K1675" s="59" t="str">
        <f t="shared" ref="K1675:K1738" si="175">IF(H1675&gt;0,IF(B1675&gt;1,(I1675*H1675)," ")," ")</f>
        <v xml:space="preserve"> </v>
      </c>
      <c r="L1675" s="59" t="str">
        <f t="shared" ref="L1675:L1738" si="176">IF(G1675=0," ",IF(H1675=0," ",IF(G1675&gt;0,IF(B1675&gt;1,(J1675*H1675)," ")," ")))</f>
        <v xml:space="preserve"> </v>
      </c>
    </row>
    <row r="1676" spans="1:12" x14ac:dyDescent="0.35">
      <c r="A1676" s="2" t="s">
        <v>1738</v>
      </c>
      <c r="B1676" s="3"/>
      <c r="C1676" s="58">
        <f t="shared" si="171"/>
        <v>0</v>
      </c>
      <c r="D1676" s="3"/>
      <c r="E1676" s="58">
        <f t="shared" si="172"/>
        <v>0</v>
      </c>
      <c r="F1676" s="43"/>
      <c r="G1676" s="4"/>
      <c r="H1676" s="43"/>
      <c r="I1676" s="61" t="str">
        <f t="shared" si="173"/>
        <v xml:space="preserve"> </v>
      </c>
      <c r="J1676" s="61" t="str">
        <f t="shared" si="174"/>
        <v xml:space="preserve"> </v>
      </c>
      <c r="K1676" s="59" t="str">
        <f t="shared" si="175"/>
        <v xml:space="preserve"> </v>
      </c>
      <c r="L1676" s="59" t="str">
        <f t="shared" si="176"/>
        <v xml:space="preserve"> </v>
      </c>
    </row>
    <row r="1677" spans="1:12" x14ac:dyDescent="0.35">
      <c r="A1677" s="2" t="s">
        <v>1739</v>
      </c>
      <c r="B1677" s="3"/>
      <c r="C1677" s="58">
        <f t="shared" si="171"/>
        <v>0</v>
      </c>
      <c r="D1677" s="3"/>
      <c r="E1677" s="58">
        <f t="shared" si="172"/>
        <v>0</v>
      </c>
      <c r="F1677" s="43"/>
      <c r="G1677" s="4"/>
      <c r="H1677" s="43"/>
      <c r="I1677" s="61" t="str">
        <f t="shared" si="173"/>
        <v xml:space="preserve"> </v>
      </c>
      <c r="J1677" s="61" t="str">
        <f t="shared" si="174"/>
        <v xml:space="preserve"> </v>
      </c>
      <c r="K1677" s="59" t="str">
        <f t="shared" si="175"/>
        <v xml:space="preserve"> </v>
      </c>
      <c r="L1677" s="59" t="str">
        <f t="shared" si="176"/>
        <v xml:space="preserve"> </v>
      </c>
    </row>
    <row r="1678" spans="1:12" x14ac:dyDescent="0.35">
      <c r="A1678" s="2" t="s">
        <v>1740</v>
      </c>
      <c r="B1678" s="3"/>
      <c r="C1678" s="58">
        <f t="shared" si="171"/>
        <v>0</v>
      </c>
      <c r="D1678" s="3"/>
      <c r="E1678" s="58">
        <f t="shared" si="172"/>
        <v>0</v>
      </c>
      <c r="F1678" s="43"/>
      <c r="G1678" s="4"/>
      <c r="H1678" s="43"/>
      <c r="I1678" s="61" t="str">
        <f t="shared" si="173"/>
        <v xml:space="preserve"> </v>
      </c>
      <c r="J1678" s="61" t="str">
        <f t="shared" si="174"/>
        <v xml:space="preserve"> </v>
      </c>
      <c r="K1678" s="59" t="str">
        <f t="shared" si="175"/>
        <v xml:space="preserve"> </v>
      </c>
      <c r="L1678" s="59" t="str">
        <f t="shared" si="176"/>
        <v xml:space="preserve"> </v>
      </c>
    </row>
    <row r="1679" spans="1:12" x14ac:dyDescent="0.35">
      <c r="A1679" s="2" t="s">
        <v>1741</v>
      </c>
      <c r="B1679" s="3"/>
      <c r="C1679" s="58">
        <f t="shared" si="171"/>
        <v>0</v>
      </c>
      <c r="D1679" s="3"/>
      <c r="E1679" s="58">
        <f t="shared" si="172"/>
        <v>0</v>
      </c>
      <c r="F1679" s="43"/>
      <c r="G1679" s="4"/>
      <c r="H1679" s="43"/>
      <c r="I1679" s="61" t="str">
        <f t="shared" si="173"/>
        <v xml:space="preserve"> </v>
      </c>
      <c r="J1679" s="61" t="str">
        <f t="shared" si="174"/>
        <v xml:space="preserve"> </v>
      </c>
      <c r="K1679" s="59" t="str">
        <f t="shared" si="175"/>
        <v xml:space="preserve"> </v>
      </c>
      <c r="L1679" s="59" t="str">
        <f t="shared" si="176"/>
        <v xml:space="preserve"> </v>
      </c>
    </row>
    <row r="1680" spans="1:12" x14ac:dyDescent="0.35">
      <c r="A1680" s="2" t="s">
        <v>1742</v>
      </c>
      <c r="B1680" s="3"/>
      <c r="C1680" s="58">
        <f t="shared" si="171"/>
        <v>0</v>
      </c>
      <c r="D1680" s="3"/>
      <c r="E1680" s="58">
        <f t="shared" si="172"/>
        <v>0</v>
      </c>
      <c r="F1680" s="43"/>
      <c r="G1680" s="4"/>
      <c r="H1680" s="43"/>
      <c r="I1680" s="61" t="str">
        <f t="shared" si="173"/>
        <v xml:space="preserve"> </v>
      </c>
      <c r="J1680" s="61" t="str">
        <f t="shared" si="174"/>
        <v xml:space="preserve"> </v>
      </c>
      <c r="K1680" s="59" t="str">
        <f t="shared" si="175"/>
        <v xml:space="preserve"> </v>
      </c>
      <c r="L1680" s="59" t="str">
        <f t="shared" si="176"/>
        <v xml:space="preserve"> </v>
      </c>
    </row>
    <row r="1681" spans="1:12" x14ac:dyDescent="0.35">
      <c r="A1681" s="2" t="s">
        <v>1743</v>
      </c>
      <c r="B1681" s="3"/>
      <c r="C1681" s="58">
        <f t="shared" si="171"/>
        <v>0</v>
      </c>
      <c r="D1681" s="3"/>
      <c r="E1681" s="58">
        <f t="shared" si="172"/>
        <v>0</v>
      </c>
      <c r="F1681" s="43"/>
      <c r="G1681" s="4"/>
      <c r="H1681" s="43"/>
      <c r="I1681" s="61" t="str">
        <f t="shared" si="173"/>
        <v xml:space="preserve"> </v>
      </c>
      <c r="J1681" s="61" t="str">
        <f t="shared" si="174"/>
        <v xml:space="preserve"> </v>
      </c>
      <c r="K1681" s="59" t="str">
        <f t="shared" si="175"/>
        <v xml:space="preserve"> </v>
      </c>
      <c r="L1681" s="59" t="str">
        <f t="shared" si="176"/>
        <v xml:space="preserve"> </v>
      </c>
    </row>
    <row r="1682" spans="1:12" x14ac:dyDescent="0.35">
      <c r="A1682" s="2" t="s">
        <v>1744</v>
      </c>
      <c r="B1682" s="3"/>
      <c r="C1682" s="58">
        <f t="shared" si="171"/>
        <v>0</v>
      </c>
      <c r="D1682" s="3"/>
      <c r="E1682" s="58">
        <f t="shared" si="172"/>
        <v>0</v>
      </c>
      <c r="F1682" s="43"/>
      <c r="G1682" s="4"/>
      <c r="H1682" s="43"/>
      <c r="I1682" s="61" t="str">
        <f t="shared" si="173"/>
        <v xml:space="preserve"> </v>
      </c>
      <c r="J1682" s="61" t="str">
        <f t="shared" si="174"/>
        <v xml:space="preserve"> </v>
      </c>
      <c r="K1682" s="59" t="str">
        <f t="shared" si="175"/>
        <v xml:space="preserve"> </v>
      </c>
      <c r="L1682" s="59" t="str">
        <f t="shared" si="176"/>
        <v xml:space="preserve"> </v>
      </c>
    </row>
    <row r="1683" spans="1:12" x14ac:dyDescent="0.35">
      <c r="A1683" s="2" t="s">
        <v>1745</v>
      </c>
      <c r="B1683" s="3"/>
      <c r="C1683" s="58">
        <f t="shared" si="171"/>
        <v>0</v>
      </c>
      <c r="D1683" s="3"/>
      <c r="E1683" s="58">
        <f t="shared" si="172"/>
        <v>0</v>
      </c>
      <c r="F1683" s="43"/>
      <c r="G1683" s="4"/>
      <c r="H1683" s="43"/>
      <c r="I1683" s="61" t="str">
        <f t="shared" si="173"/>
        <v xml:space="preserve"> </v>
      </c>
      <c r="J1683" s="61" t="str">
        <f t="shared" si="174"/>
        <v xml:space="preserve"> </v>
      </c>
      <c r="K1683" s="59" t="str">
        <f t="shared" si="175"/>
        <v xml:space="preserve"> </v>
      </c>
      <c r="L1683" s="59" t="str">
        <f t="shared" si="176"/>
        <v xml:space="preserve"> </v>
      </c>
    </row>
    <row r="1684" spans="1:12" x14ac:dyDescent="0.35">
      <c r="A1684" s="2" t="s">
        <v>1746</v>
      </c>
      <c r="B1684" s="3"/>
      <c r="C1684" s="58">
        <f t="shared" si="171"/>
        <v>0</v>
      </c>
      <c r="D1684" s="3"/>
      <c r="E1684" s="58">
        <f t="shared" si="172"/>
        <v>0</v>
      </c>
      <c r="F1684" s="43"/>
      <c r="G1684" s="4"/>
      <c r="H1684" s="43"/>
      <c r="I1684" s="61" t="str">
        <f t="shared" si="173"/>
        <v xml:space="preserve"> </v>
      </c>
      <c r="J1684" s="61" t="str">
        <f t="shared" si="174"/>
        <v xml:space="preserve"> </v>
      </c>
      <c r="K1684" s="59" t="str">
        <f t="shared" si="175"/>
        <v xml:space="preserve"> </v>
      </c>
      <c r="L1684" s="59" t="str">
        <f t="shared" si="176"/>
        <v xml:space="preserve"> </v>
      </c>
    </row>
    <row r="1685" spans="1:12" x14ac:dyDescent="0.35">
      <c r="A1685" s="2" t="s">
        <v>1747</v>
      </c>
      <c r="B1685" s="3"/>
      <c r="C1685" s="58">
        <f t="shared" si="171"/>
        <v>0</v>
      </c>
      <c r="D1685" s="3"/>
      <c r="E1685" s="58">
        <f t="shared" si="172"/>
        <v>0</v>
      </c>
      <c r="F1685" s="43"/>
      <c r="G1685" s="4"/>
      <c r="H1685" s="43"/>
      <c r="I1685" s="61" t="str">
        <f t="shared" si="173"/>
        <v xml:space="preserve"> </v>
      </c>
      <c r="J1685" s="61" t="str">
        <f t="shared" si="174"/>
        <v xml:space="preserve"> </v>
      </c>
      <c r="K1685" s="59" t="str">
        <f t="shared" si="175"/>
        <v xml:space="preserve"> </v>
      </c>
      <c r="L1685" s="59" t="str">
        <f t="shared" si="176"/>
        <v xml:space="preserve"> </v>
      </c>
    </row>
    <row r="1686" spans="1:12" x14ac:dyDescent="0.35">
      <c r="A1686" s="2" t="s">
        <v>1748</v>
      </c>
      <c r="B1686" s="3"/>
      <c r="C1686" s="58">
        <f t="shared" si="171"/>
        <v>0</v>
      </c>
      <c r="D1686" s="3"/>
      <c r="E1686" s="58">
        <f t="shared" si="172"/>
        <v>0</v>
      </c>
      <c r="F1686" s="43"/>
      <c r="G1686" s="4"/>
      <c r="H1686" s="43"/>
      <c r="I1686" s="61" t="str">
        <f t="shared" si="173"/>
        <v xml:space="preserve"> </v>
      </c>
      <c r="J1686" s="61" t="str">
        <f t="shared" si="174"/>
        <v xml:space="preserve"> </v>
      </c>
      <c r="K1686" s="59" t="str">
        <f t="shared" si="175"/>
        <v xml:space="preserve"> </v>
      </c>
      <c r="L1686" s="59" t="str">
        <f t="shared" si="176"/>
        <v xml:space="preserve"> </v>
      </c>
    </row>
    <row r="1687" spans="1:12" x14ac:dyDescent="0.35">
      <c r="A1687" s="2" t="s">
        <v>1749</v>
      </c>
      <c r="B1687" s="3"/>
      <c r="C1687" s="58">
        <f t="shared" si="171"/>
        <v>0</v>
      </c>
      <c r="D1687" s="3"/>
      <c r="E1687" s="58">
        <f t="shared" si="172"/>
        <v>0</v>
      </c>
      <c r="F1687" s="43"/>
      <c r="G1687" s="4"/>
      <c r="H1687" s="43"/>
      <c r="I1687" s="61" t="str">
        <f t="shared" si="173"/>
        <v xml:space="preserve"> </v>
      </c>
      <c r="J1687" s="61" t="str">
        <f t="shared" si="174"/>
        <v xml:space="preserve"> </v>
      </c>
      <c r="K1687" s="59" t="str">
        <f t="shared" si="175"/>
        <v xml:space="preserve"> </v>
      </c>
      <c r="L1687" s="59" t="str">
        <f t="shared" si="176"/>
        <v xml:space="preserve"> </v>
      </c>
    </row>
    <row r="1688" spans="1:12" x14ac:dyDescent="0.35">
      <c r="A1688" s="2" t="s">
        <v>1750</v>
      </c>
      <c r="B1688" s="3"/>
      <c r="C1688" s="58">
        <f t="shared" si="171"/>
        <v>0</v>
      </c>
      <c r="D1688" s="3"/>
      <c r="E1688" s="58">
        <f t="shared" si="172"/>
        <v>0</v>
      </c>
      <c r="F1688" s="43"/>
      <c r="G1688" s="4"/>
      <c r="H1688" s="43"/>
      <c r="I1688" s="61" t="str">
        <f t="shared" si="173"/>
        <v xml:space="preserve"> </v>
      </c>
      <c r="J1688" s="61" t="str">
        <f t="shared" si="174"/>
        <v xml:space="preserve"> </v>
      </c>
      <c r="K1688" s="59" t="str">
        <f t="shared" si="175"/>
        <v xml:space="preserve"> </v>
      </c>
      <c r="L1688" s="59" t="str">
        <f t="shared" si="176"/>
        <v xml:space="preserve"> </v>
      </c>
    </row>
    <row r="1689" spans="1:12" x14ac:dyDescent="0.35">
      <c r="A1689" s="2" t="s">
        <v>1751</v>
      </c>
      <c r="B1689" s="3"/>
      <c r="C1689" s="58">
        <f t="shared" si="171"/>
        <v>0</v>
      </c>
      <c r="D1689" s="3"/>
      <c r="E1689" s="58">
        <f t="shared" si="172"/>
        <v>0</v>
      </c>
      <c r="F1689" s="43"/>
      <c r="G1689" s="4"/>
      <c r="H1689" s="43"/>
      <c r="I1689" s="61" t="str">
        <f t="shared" si="173"/>
        <v xml:space="preserve"> </v>
      </c>
      <c r="J1689" s="61" t="str">
        <f t="shared" si="174"/>
        <v xml:space="preserve"> </v>
      </c>
      <c r="K1689" s="59" t="str">
        <f t="shared" si="175"/>
        <v xml:space="preserve"> </v>
      </c>
      <c r="L1689" s="59" t="str">
        <f t="shared" si="176"/>
        <v xml:space="preserve"> </v>
      </c>
    </row>
    <row r="1690" spans="1:12" x14ac:dyDescent="0.35">
      <c r="A1690" s="2" t="s">
        <v>1752</v>
      </c>
      <c r="B1690" s="3"/>
      <c r="C1690" s="58">
        <f t="shared" si="171"/>
        <v>0</v>
      </c>
      <c r="D1690" s="3"/>
      <c r="E1690" s="58">
        <f t="shared" si="172"/>
        <v>0</v>
      </c>
      <c r="F1690" s="43"/>
      <c r="G1690" s="4"/>
      <c r="H1690" s="43"/>
      <c r="I1690" s="61" t="str">
        <f t="shared" si="173"/>
        <v xml:space="preserve"> </v>
      </c>
      <c r="J1690" s="61" t="str">
        <f t="shared" si="174"/>
        <v xml:space="preserve"> </v>
      </c>
      <c r="K1690" s="59" t="str">
        <f t="shared" si="175"/>
        <v xml:space="preserve"> </v>
      </c>
      <c r="L1690" s="59" t="str">
        <f t="shared" si="176"/>
        <v xml:space="preserve"> </v>
      </c>
    </row>
    <row r="1691" spans="1:12" x14ac:dyDescent="0.35">
      <c r="A1691" s="2" t="s">
        <v>1753</v>
      </c>
      <c r="B1691" s="3"/>
      <c r="C1691" s="58">
        <f t="shared" si="171"/>
        <v>0</v>
      </c>
      <c r="D1691" s="3"/>
      <c r="E1691" s="58">
        <f t="shared" si="172"/>
        <v>0</v>
      </c>
      <c r="F1691" s="43"/>
      <c r="G1691" s="4"/>
      <c r="H1691" s="43"/>
      <c r="I1691" s="61" t="str">
        <f t="shared" si="173"/>
        <v xml:space="preserve"> </v>
      </c>
      <c r="J1691" s="61" t="str">
        <f t="shared" si="174"/>
        <v xml:space="preserve"> </v>
      </c>
      <c r="K1691" s="59" t="str">
        <f t="shared" si="175"/>
        <v xml:space="preserve"> </v>
      </c>
      <c r="L1691" s="59" t="str">
        <f t="shared" si="176"/>
        <v xml:space="preserve"> </v>
      </c>
    </row>
    <row r="1692" spans="1:12" x14ac:dyDescent="0.35">
      <c r="A1692" s="2" t="s">
        <v>1754</v>
      </c>
      <c r="B1692" s="3"/>
      <c r="C1692" s="58">
        <f t="shared" si="171"/>
        <v>0</v>
      </c>
      <c r="D1692" s="3"/>
      <c r="E1692" s="58">
        <f t="shared" si="172"/>
        <v>0</v>
      </c>
      <c r="F1692" s="43"/>
      <c r="G1692" s="4"/>
      <c r="H1692" s="43"/>
      <c r="I1692" s="61" t="str">
        <f t="shared" si="173"/>
        <v xml:space="preserve"> </v>
      </c>
      <c r="J1692" s="61" t="str">
        <f t="shared" si="174"/>
        <v xml:space="preserve"> </v>
      </c>
      <c r="K1692" s="59" t="str">
        <f t="shared" si="175"/>
        <v xml:space="preserve"> </v>
      </c>
      <c r="L1692" s="59" t="str">
        <f t="shared" si="176"/>
        <v xml:space="preserve"> </v>
      </c>
    </row>
    <row r="1693" spans="1:12" x14ac:dyDescent="0.35">
      <c r="A1693" s="2" t="s">
        <v>1755</v>
      </c>
      <c r="B1693" s="3"/>
      <c r="C1693" s="58">
        <f t="shared" si="171"/>
        <v>0</v>
      </c>
      <c r="D1693" s="3"/>
      <c r="E1693" s="58">
        <f t="shared" si="172"/>
        <v>0</v>
      </c>
      <c r="F1693" s="43"/>
      <c r="G1693" s="4"/>
      <c r="H1693" s="43"/>
      <c r="I1693" s="61" t="str">
        <f t="shared" si="173"/>
        <v xml:space="preserve"> </v>
      </c>
      <c r="J1693" s="61" t="str">
        <f t="shared" si="174"/>
        <v xml:space="preserve"> </v>
      </c>
      <c r="K1693" s="59" t="str">
        <f t="shared" si="175"/>
        <v xml:space="preserve"> </v>
      </c>
      <c r="L1693" s="59" t="str">
        <f t="shared" si="176"/>
        <v xml:space="preserve"> </v>
      </c>
    </row>
    <row r="1694" spans="1:12" x14ac:dyDescent="0.35">
      <c r="A1694" s="2" t="s">
        <v>1756</v>
      </c>
      <c r="B1694" s="3"/>
      <c r="C1694" s="58">
        <f t="shared" si="171"/>
        <v>0</v>
      </c>
      <c r="D1694" s="3"/>
      <c r="E1694" s="58">
        <f t="shared" si="172"/>
        <v>0</v>
      </c>
      <c r="F1694" s="43"/>
      <c r="G1694" s="4"/>
      <c r="H1694" s="43"/>
      <c r="I1694" s="61" t="str">
        <f t="shared" si="173"/>
        <v xml:space="preserve"> </v>
      </c>
      <c r="J1694" s="61" t="str">
        <f t="shared" si="174"/>
        <v xml:space="preserve"> </v>
      </c>
      <c r="K1694" s="59" t="str">
        <f t="shared" si="175"/>
        <v xml:space="preserve"> </v>
      </c>
      <c r="L1694" s="59" t="str">
        <f t="shared" si="176"/>
        <v xml:space="preserve"> </v>
      </c>
    </row>
    <row r="1695" spans="1:12" x14ac:dyDescent="0.35">
      <c r="A1695" s="2" t="s">
        <v>1757</v>
      </c>
      <c r="B1695" s="3"/>
      <c r="C1695" s="58">
        <f t="shared" si="171"/>
        <v>0</v>
      </c>
      <c r="D1695" s="3"/>
      <c r="E1695" s="58">
        <f t="shared" si="172"/>
        <v>0</v>
      </c>
      <c r="F1695" s="43"/>
      <c r="G1695" s="4"/>
      <c r="H1695" s="43"/>
      <c r="I1695" s="61" t="str">
        <f t="shared" si="173"/>
        <v xml:space="preserve"> </v>
      </c>
      <c r="J1695" s="61" t="str">
        <f t="shared" si="174"/>
        <v xml:space="preserve"> </v>
      </c>
      <c r="K1695" s="59" t="str">
        <f t="shared" si="175"/>
        <v xml:space="preserve"> </v>
      </c>
      <c r="L1695" s="59" t="str">
        <f t="shared" si="176"/>
        <v xml:space="preserve"> </v>
      </c>
    </row>
    <row r="1696" spans="1:12" x14ac:dyDescent="0.35">
      <c r="A1696" s="2" t="s">
        <v>1758</v>
      </c>
      <c r="B1696" s="3"/>
      <c r="C1696" s="58">
        <f t="shared" si="171"/>
        <v>0</v>
      </c>
      <c r="D1696" s="3"/>
      <c r="E1696" s="58">
        <f t="shared" si="172"/>
        <v>0</v>
      </c>
      <c r="F1696" s="43"/>
      <c r="G1696" s="4"/>
      <c r="H1696" s="43"/>
      <c r="I1696" s="61" t="str">
        <f t="shared" si="173"/>
        <v xml:space="preserve"> </v>
      </c>
      <c r="J1696" s="61" t="str">
        <f t="shared" si="174"/>
        <v xml:space="preserve"> </v>
      </c>
      <c r="K1696" s="59" t="str">
        <f t="shared" si="175"/>
        <v xml:space="preserve"> </v>
      </c>
      <c r="L1696" s="59" t="str">
        <f t="shared" si="176"/>
        <v xml:space="preserve"> </v>
      </c>
    </row>
    <row r="1697" spans="1:12" x14ac:dyDescent="0.35">
      <c r="A1697" s="2" t="s">
        <v>1759</v>
      </c>
      <c r="B1697" s="3"/>
      <c r="C1697" s="58">
        <f t="shared" si="171"/>
        <v>0</v>
      </c>
      <c r="D1697" s="3"/>
      <c r="E1697" s="58">
        <f t="shared" si="172"/>
        <v>0</v>
      </c>
      <c r="F1697" s="43"/>
      <c r="G1697" s="4"/>
      <c r="H1697" s="43"/>
      <c r="I1697" s="61" t="str">
        <f t="shared" si="173"/>
        <v xml:space="preserve"> </v>
      </c>
      <c r="J1697" s="61" t="str">
        <f t="shared" si="174"/>
        <v xml:space="preserve"> </v>
      </c>
      <c r="K1697" s="59" t="str">
        <f t="shared" si="175"/>
        <v xml:space="preserve"> </v>
      </c>
      <c r="L1697" s="59" t="str">
        <f t="shared" si="176"/>
        <v xml:space="preserve"> </v>
      </c>
    </row>
    <row r="1698" spans="1:12" x14ac:dyDescent="0.35">
      <c r="A1698" s="2" t="s">
        <v>1760</v>
      </c>
      <c r="B1698" s="3"/>
      <c r="C1698" s="58">
        <f t="shared" si="171"/>
        <v>0</v>
      </c>
      <c r="D1698" s="3"/>
      <c r="E1698" s="58">
        <f t="shared" si="172"/>
        <v>0</v>
      </c>
      <c r="F1698" s="43"/>
      <c r="G1698" s="4"/>
      <c r="H1698" s="43"/>
      <c r="I1698" s="61" t="str">
        <f t="shared" si="173"/>
        <v xml:space="preserve"> </v>
      </c>
      <c r="J1698" s="61" t="str">
        <f t="shared" si="174"/>
        <v xml:space="preserve"> </v>
      </c>
      <c r="K1698" s="59" t="str">
        <f t="shared" si="175"/>
        <v xml:space="preserve"> </v>
      </c>
      <c r="L1698" s="59" t="str">
        <f t="shared" si="176"/>
        <v xml:space="preserve"> </v>
      </c>
    </row>
    <row r="1699" spans="1:12" x14ac:dyDescent="0.35">
      <c r="A1699" s="2" t="s">
        <v>1761</v>
      </c>
      <c r="B1699" s="3"/>
      <c r="C1699" s="58">
        <f t="shared" si="171"/>
        <v>0</v>
      </c>
      <c r="D1699" s="3"/>
      <c r="E1699" s="58">
        <f t="shared" si="172"/>
        <v>0</v>
      </c>
      <c r="F1699" s="43"/>
      <c r="G1699" s="4"/>
      <c r="H1699" s="43"/>
      <c r="I1699" s="61" t="str">
        <f t="shared" si="173"/>
        <v xml:space="preserve"> </v>
      </c>
      <c r="J1699" s="61" t="str">
        <f t="shared" si="174"/>
        <v xml:space="preserve"> </v>
      </c>
      <c r="K1699" s="59" t="str">
        <f t="shared" si="175"/>
        <v xml:space="preserve"> </v>
      </c>
      <c r="L1699" s="59" t="str">
        <f t="shared" si="176"/>
        <v xml:space="preserve"> </v>
      </c>
    </row>
    <row r="1700" spans="1:12" x14ac:dyDescent="0.35">
      <c r="A1700" s="2" t="s">
        <v>1762</v>
      </c>
      <c r="B1700" s="3"/>
      <c r="C1700" s="58">
        <f t="shared" si="171"/>
        <v>0</v>
      </c>
      <c r="D1700" s="3"/>
      <c r="E1700" s="58">
        <f t="shared" si="172"/>
        <v>0</v>
      </c>
      <c r="F1700" s="43"/>
      <c r="G1700" s="4"/>
      <c r="H1700" s="43"/>
      <c r="I1700" s="61" t="str">
        <f t="shared" si="173"/>
        <v xml:space="preserve"> </v>
      </c>
      <c r="J1700" s="61" t="str">
        <f t="shared" si="174"/>
        <v xml:space="preserve"> </v>
      </c>
      <c r="K1700" s="59" t="str">
        <f t="shared" si="175"/>
        <v xml:space="preserve"> </v>
      </c>
      <c r="L1700" s="59" t="str">
        <f t="shared" si="176"/>
        <v xml:space="preserve"> </v>
      </c>
    </row>
    <row r="1701" spans="1:12" x14ac:dyDescent="0.35">
      <c r="A1701" s="2" t="s">
        <v>1763</v>
      </c>
      <c r="B1701" s="3"/>
      <c r="C1701" s="58">
        <f t="shared" si="171"/>
        <v>0</v>
      </c>
      <c r="D1701" s="3"/>
      <c r="E1701" s="58">
        <f t="shared" si="172"/>
        <v>0</v>
      </c>
      <c r="F1701" s="43"/>
      <c r="G1701" s="4"/>
      <c r="H1701" s="43"/>
      <c r="I1701" s="61" t="str">
        <f t="shared" si="173"/>
        <v xml:space="preserve"> </v>
      </c>
      <c r="J1701" s="61" t="str">
        <f t="shared" si="174"/>
        <v xml:space="preserve"> </v>
      </c>
      <c r="K1701" s="59" t="str">
        <f t="shared" si="175"/>
        <v xml:space="preserve"> </v>
      </c>
      <c r="L1701" s="59" t="str">
        <f t="shared" si="176"/>
        <v xml:space="preserve"> </v>
      </c>
    </row>
    <row r="1702" spans="1:12" x14ac:dyDescent="0.35">
      <c r="A1702" s="2" t="s">
        <v>1764</v>
      </c>
      <c r="B1702" s="3"/>
      <c r="C1702" s="58">
        <f t="shared" si="171"/>
        <v>0</v>
      </c>
      <c r="D1702" s="3"/>
      <c r="E1702" s="58">
        <f t="shared" si="172"/>
        <v>0</v>
      </c>
      <c r="F1702" s="43"/>
      <c r="G1702" s="4"/>
      <c r="H1702" s="43"/>
      <c r="I1702" s="61" t="str">
        <f t="shared" si="173"/>
        <v xml:space="preserve"> </v>
      </c>
      <c r="J1702" s="61" t="str">
        <f t="shared" si="174"/>
        <v xml:space="preserve"> </v>
      </c>
      <c r="K1702" s="59" t="str">
        <f t="shared" si="175"/>
        <v xml:space="preserve"> </v>
      </c>
      <c r="L1702" s="59" t="str">
        <f t="shared" si="176"/>
        <v xml:space="preserve"> </v>
      </c>
    </row>
    <row r="1703" spans="1:12" x14ac:dyDescent="0.35">
      <c r="A1703" s="2" t="s">
        <v>1765</v>
      </c>
      <c r="B1703" s="3"/>
      <c r="C1703" s="58">
        <f t="shared" si="171"/>
        <v>0</v>
      </c>
      <c r="D1703" s="3"/>
      <c r="E1703" s="58">
        <f t="shared" si="172"/>
        <v>0</v>
      </c>
      <c r="F1703" s="43"/>
      <c r="G1703" s="4"/>
      <c r="H1703" s="43"/>
      <c r="I1703" s="61" t="str">
        <f t="shared" si="173"/>
        <v xml:space="preserve"> </v>
      </c>
      <c r="J1703" s="61" t="str">
        <f t="shared" si="174"/>
        <v xml:space="preserve"> </v>
      </c>
      <c r="K1703" s="59" t="str">
        <f t="shared" si="175"/>
        <v xml:space="preserve"> </v>
      </c>
      <c r="L1703" s="59" t="str">
        <f t="shared" si="176"/>
        <v xml:space="preserve"> </v>
      </c>
    </row>
    <row r="1704" spans="1:12" x14ac:dyDescent="0.35">
      <c r="A1704" s="2" t="s">
        <v>1766</v>
      </c>
      <c r="B1704" s="3"/>
      <c r="C1704" s="58">
        <f t="shared" si="171"/>
        <v>0</v>
      </c>
      <c r="D1704" s="3"/>
      <c r="E1704" s="58">
        <f t="shared" si="172"/>
        <v>0</v>
      </c>
      <c r="F1704" s="43"/>
      <c r="G1704" s="4"/>
      <c r="H1704" s="43"/>
      <c r="I1704" s="61" t="str">
        <f t="shared" si="173"/>
        <v xml:space="preserve"> </v>
      </c>
      <c r="J1704" s="61" t="str">
        <f t="shared" si="174"/>
        <v xml:space="preserve"> </v>
      </c>
      <c r="K1704" s="59" t="str">
        <f t="shared" si="175"/>
        <v xml:space="preserve"> </v>
      </c>
      <c r="L1704" s="59" t="str">
        <f t="shared" si="176"/>
        <v xml:space="preserve"> </v>
      </c>
    </row>
    <row r="1705" spans="1:12" x14ac:dyDescent="0.35">
      <c r="A1705" s="2" t="s">
        <v>1767</v>
      </c>
      <c r="B1705" s="3"/>
      <c r="C1705" s="58">
        <f t="shared" si="171"/>
        <v>0</v>
      </c>
      <c r="D1705" s="3"/>
      <c r="E1705" s="58">
        <f t="shared" si="172"/>
        <v>0</v>
      </c>
      <c r="F1705" s="43"/>
      <c r="G1705" s="4"/>
      <c r="H1705" s="43"/>
      <c r="I1705" s="61" t="str">
        <f t="shared" si="173"/>
        <v xml:space="preserve"> </v>
      </c>
      <c r="J1705" s="61" t="str">
        <f t="shared" si="174"/>
        <v xml:space="preserve"> </v>
      </c>
      <c r="K1705" s="59" t="str">
        <f t="shared" si="175"/>
        <v xml:space="preserve"> </v>
      </c>
      <c r="L1705" s="59" t="str">
        <f t="shared" si="176"/>
        <v xml:space="preserve"> </v>
      </c>
    </row>
    <row r="1706" spans="1:12" x14ac:dyDescent="0.35">
      <c r="A1706" s="2" t="s">
        <v>1768</v>
      </c>
      <c r="B1706" s="3"/>
      <c r="C1706" s="58">
        <f t="shared" si="171"/>
        <v>0</v>
      </c>
      <c r="D1706" s="3"/>
      <c r="E1706" s="58">
        <f t="shared" si="172"/>
        <v>0</v>
      </c>
      <c r="F1706" s="43"/>
      <c r="G1706" s="4"/>
      <c r="H1706" s="43"/>
      <c r="I1706" s="61" t="str">
        <f t="shared" si="173"/>
        <v xml:space="preserve"> </v>
      </c>
      <c r="J1706" s="61" t="str">
        <f t="shared" si="174"/>
        <v xml:space="preserve"> </v>
      </c>
      <c r="K1706" s="59" t="str">
        <f t="shared" si="175"/>
        <v xml:space="preserve"> </v>
      </c>
      <c r="L1706" s="59" t="str">
        <f t="shared" si="176"/>
        <v xml:space="preserve"> </v>
      </c>
    </row>
    <row r="1707" spans="1:12" x14ac:dyDescent="0.35">
      <c r="A1707" s="2" t="s">
        <v>1769</v>
      </c>
      <c r="B1707" s="3"/>
      <c r="C1707" s="58">
        <f t="shared" si="171"/>
        <v>0</v>
      </c>
      <c r="D1707" s="3"/>
      <c r="E1707" s="58">
        <f t="shared" si="172"/>
        <v>0</v>
      </c>
      <c r="F1707" s="43"/>
      <c r="G1707" s="4"/>
      <c r="H1707" s="43"/>
      <c r="I1707" s="61" t="str">
        <f t="shared" si="173"/>
        <v xml:space="preserve"> </v>
      </c>
      <c r="J1707" s="61" t="str">
        <f t="shared" si="174"/>
        <v xml:space="preserve"> </v>
      </c>
      <c r="K1707" s="59" t="str">
        <f t="shared" si="175"/>
        <v xml:space="preserve"> </v>
      </c>
      <c r="L1707" s="59" t="str">
        <f t="shared" si="176"/>
        <v xml:space="preserve"> </v>
      </c>
    </row>
    <row r="1708" spans="1:12" x14ac:dyDescent="0.35">
      <c r="A1708" s="2" t="s">
        <v>1770</v>
      </c>
      <c r="B1708" s="3"/>
      <c r="C1708" s="58">
        <f t="shared" si="171"/>
        <v>0</v>
      </c>
      <c r="D1708" s="3"/>
      <c r="E1708" s="58">
        <f t="shared" si="172"/>
        <v>0</v>
      </c>
      <c r="F1708" s="43"/>
      <c r="G1708" s="4"/>
      <c r="H1708" s="43"/>
      <c r="I1708" s="61" t="str">
        <f t="shared" si="173"/>
        <v xml:space="preserve"> </v>
      </c>
      <c r="J1708" s="61" t="str">
        <f t="shared" si="174"/>
        <v xml:space="preserve"> </v>
      </c>
      <c r="K1708" s="59" t="str">
        <f t="shared" si="175"/>
        <v xml:space="preserve"> </v>
      </c>
      <c r="L1708" s="59" t="str">
        <f t="shared" si="176"/>
        <v xml:space="preserve"> </v>
      </c>
    </row>
    <row r="1709" spans="1:12" x14ac:dyDescent="0.35">
      <c r="A1709" s="2" t="s">
        <v>1771</v>
      </c>
      <c r="B1709" s="3"/>
      <c r="C1709" s="58">
        <f t="shared" si="171"/>
        <v>0</v>
      </c>
      <c r="D1709" s="3"/>
      <c r="E1709" s="58">
        <f t="shared" si="172"/>
        <v>0</v>
      </c>
      <c r="F1709" s="43"/>
      <c r="G1709" s="4"/>
      <c r="H1709" s="43"/>
      <c r="I1709" s="61" t="str">
        <f t="shared" si="173"/>
        <v xml:space="preserve"> </v>
      </c>
      <c r="J1709" s="61" t="str">
        <f t="shared" si="174"/>
        <v xml:space="preserve"> </v>
      </c>
      <c r="K1709" s="59" t="str">
        <f t="shared" si="175"/>
        <v xml:space="preserve"> </v>
      </c>
      <c r="L1709" s="59" t="str">
        <f t="shared" si="176"/>
        <v xml:space="preserve"> </v>
      </c>
    </row>
    <row r="1710" spans="1:12" x14ac:dyDescent="0.35">
      <c r="A1710" s="2" t="s">
        <v>1772</v>
      </c>
      <c r="B1710" s="3"/>
      <c r="C1710" s="58">
        <f t="shared" si="171"/>
        <v>0</v>
      </c>
      <c r="D1710" s="3"/>
      <c r="E1710" s="58">
        <f t="shared" si="172"/>
        <v>0</v>
      </c>
      <c r="F1710" s="43"/>
      <c r="G1710" s="4"/>
      <c r="H1710" s="43"/>
      <c r="I1710" s="61" t="str">
        <f t="shared" si="173"/>
        <v xml:space="preserve"> </v>
      </c>
      <c r="J1710" s="61" t="str">
        <f t="shared" si="174"/>
        <v xml:space="preserve"> </v>
      </c>
      <c r="K1710" s="59" t="str">
        <f t="shared" si="175"/>
        <v xml:space="preserve"> </v>
      </c>
      <c r="L1710" s="59" t="str">
        <f t="shared" si="176"/>
        <v xml:space="preserve"> </v>
      </c>
    </row>
    <row r="1711" spans="1:12" x14ac:dyDescent="0.35">
      <c r="A1711" s="2" t="s">
        <v>1773</v>
      </c>
      <c r="B1711" s="3"/>
      <c r="C1711" s="58">
        <f t="shared" si="171"/>
        <v>0</v>
      </c>
      <c r="D1711" s="3"/>
      <c r="E1711" s="58">
        <f t="shared" si="172"/>
        <v>0</v>
      </c>
      <c r="F1711" s="43"/>
      <c r="G1711" s="4"/>
      <c r="H1711" s="43"/>
      <c r="I1711" s="61" t="str">
        <f t="shared" si="173"/>
        <v xml:space="preserve"> </v>
      </c>
      <c r="J1711" s="61" t="str">
        <f t="shared" si="174"/>
        <v xml:space="preserve"> </v>
      </c>
      <c r="K1711" s="59" t="str">
        <f t="shared" si="175"/>
        <v xml:space="preserve"> </v>
      </c>
      <c r="L1711" s="59" t="str">
        <f t="shared" si="176"/>
        <v xml:space="preserve"> </v>
      </c>
    </row>
    <row r="1712" spans="1:12" x14ac:dyDescent="0.35">
      <c r="A1712" s="2" t="s">
        <v>1774</v>
      </c>
      <c r="B1712" s="3"/>
      <c r="C1712" s="58">
        <f t="shared" si="171"/>
        <v>0</v>
      </c>
      <c r="D1712" s="3"/>
      <c r="E1712" s="58">
        <f t="shared" si="172"/>
        <v>0</v>
      </c>
      <c r="F1712" s="43"/>
      <c r="G1712" s="4"/>
      <c r="H1712" s="43"/>
      <c r="I1712" s="61" t="str">
        <f t="shared" si="173"/>
        <v xml:space="preserve"> </v>
      </c>
      <c r="J1712" s="61" t="str">
        <f t="shared" si="174"/>
        <v xml:space="preserve"> </v>
      </c>
      <c r="K1712" s="59" t="str">
        <f t="shared" si="175"/>
        <v xml:space="preserve"> </v>
      </c>
      <c r="L1712" s="59" t="str">
        <f t="shared" si="176"/>
        <v xml:space="preserve"> </v>
      </c>
    </row>
    <row r="1713" spans="1:12" x14ac:dyDescent="0.35">
      <c r="A1713" s="2" t="s">
        <v>1775</v>
      </c>
      <c r="B1713" s="3"/>
      <c r="C1713" s="58">
        <f t="shared" si="171"/>
        <v>0</v>
      </c>
      <c r="D1713" s="3"/>
      <c r="E1713" s="58">
        <f t="shared" si="172"/>
        <v>0</v>
      </c>
      <c r="F1713" s="43"/>
      <c r="G1713" s="4"/>
      <c r="H1713" s="43"/>
      <c r="I1713" s="61" t="str">
        <f t="shared" si="173"/>
        <v xml:space="preserve"> </v>
      </c>
      <c r="J1713" s="61" t="str">
        <f t="shared" si="174"/>
        <v xml:space="preserve"> </v>
      </c>
      <c r="K1713" s="59" t="str">
        <f t="shared" si="175"/>
        <v xml:space="preserve"> </v>
      </c>
      <c r="L1713" s="59" t="str">
        <f t="shared" si="176"/>
        <v xml:space="preserve"> </v>
      </c>
    </row>
    <row r="1714" spans="1:12" x14ac:dyDescent="0.35">
      <c r="A1714" s="2" t="s">
        <v>1776</v>
      </c>
      <c r="B1714" s="3"/>
      <c r="C1714" s="58">
        <f t="shared" si="171"/>
        <v>0</v>
      </c>
      <c r="D1714" s="3"/>
      <c r="E1714" s="58">
        <f t="shared" si="172"/>
        <v>0</v>
      </c>
      <c r="F1714" s="43"/>
      <c r="G1714" s="4"/>
      <c r="H1714" s="43"/>
      <c r="I1714" s="61" t="str">
        <f t="shared" si="173"/>
        <v xml:space="preserve"> </v>
      </c>
      <c r="J1714" s="61" t="str">
        <f t="shared" si="174"/>
        <v xml:space="preserve"> </v>
      </c>
      <c r="K1714" s="59" t="str">
        <f t="shared" si="175"/>
        <v xml:space="preserve"> </v>
      </c>
      <c r="L1714" s="59" t="str">
        <f t="shared" si="176"/>
        <v xml:space="preserve"> </v>
      </c>
    </row>
    <row r="1715" spans="1:12" x14ac:dyDescent="0.35">
      <c r="A1715" s="2" t="s">
        <v>1777</v>
      </c>
      <c r="B1715" s="3"/>
      <c r="C1715" s="58">
        <f t="shared" si="171"/>
        <v>0</v>
      </c>
      <c r="D1715" s="3"/>
      <c r="E1715" s="58">
        <f t="shared" si="172"/>
        <v>0</v>
      </c>
      <c r="F1715" s="43"/>
      <c r="G1715" s="4"/>
      <c r="H1715" s="43"/>
      <c r="I1715" s="61" t="str">
        <f t="shared" si="173"/>
        <v xml:space="preserve"> </v>
      </c>
      <c r="J1715" s="61" t="str">
        <f t="shared" si="174"/>
        <v xml:space="preserve"> </v>
      </c>
      <c r="K1715" s="59" t="str">
        <f t="shared" si="175"/>
        <v xml:space="preserve"> </v>
      </c>
      <c r="L1715" s="59" t="str">
        <f t="shared" si="176"/>
        <v xml:space="preserve"> </v>
      </c>
    </row>
    <row r="1716" spans="1:12" x14ac:dyDescent="0.35">
      <c r="A1716" s="2" t="s">
        <v>1778</v>
      </c>
      <c r="B1716" s="3"/>
      <c r="C1716" s="58">
        <f t="shared" si="171"/>
        <v>0</v>
      </c>
      <c r="D1716" s="3"/>
      <c r="E1716" s="58">
        <f t="shared" si="172"/>
        <v>0</v>
      </c>
      <c r="F1716" s="43"/>
      <c r="G1716" s="4"/>
      <c r="H1716" s="43"/>
      <c r="I1716" s="61" t="str">
        <f t="shared" si="173"/>
        <v xml:space="preserve"> </v>
      </c>
      <c r="J1716" s="61" t="str">
        <f t="shared" si="174"/>
        <v xml:space="preserve"> </v>
      </c>
      <c r="K1716" s="59" t="str">
        <f t="shared" si="175"/>
        <v xml:space="preserve"> </v>
      </c>
      <c r="L1716" s="59" t="str">
        <f t="shared" si="176"/>
        <v xml:space="preserve"> </v>
      </c>
    </row>
    <row r="1717" spans="1:12" x14ac:dyDescent="0.35">
      <c r="A1717" s="2" t="s">
        <v>1779</v>
      </c>
      <c r="B1717" s="3"/>
      <c r="C1717" s="58">
        <f t="shared" si="171"/>
        <v>0</v>
      </c>
      <c r="D1717" s="3"/>
      <c r="E1717" s="58">
        <f t="shared" si="172"/>
        <v>0</v>
      </c>
      <c r="F1717" s="43"/>
      <c r="G1717" s="4"/>
      <c r="H1717" s="43"/>
      <c r="I1717" s="61" t="str">
        <f t="shared" si="173"/>
        <v xml:space="preserve"> </v>
      </c>
      <c r="J1717" s="61" t="str">
        <f t="shared" si="174"/>
        <v xml:space="preserve"> </v>
      </c>
      <c r="K1717" s="59" t="str">
        <f t="shared" si="175"/>
        <v xml:space="preserve"> </v>
      </c>
      <c r="L1717" s="59" t="str">
        <f t="shared" si="176"/>
        <v xml:space="preserve"> </v>
      </c>
    </row>
    <row r="1718" spans="1:12" x14ac:dyDescent="0.35">
      <c r="A1718" s="2" t="s">
        <v>1780</v>
      </c>
      <c r="B1718" s="3"/>
      <c r="C1718" s="58">
        <f t="shared" si="171"/>
        <v>0</v>
      </c>
      <c r="D1718" s="3"/>
      <c r="E1718" s="58">
        <f t="shared" si="172"/>
        <v>0</v>
      </c>
      <c r="F1718" s="43"/>
      <c r="G1718" s="4"/>
      <c r="H1718" s="43"/>
      <c r="I1718" s="61" t="str">
        <f t="shared" si="173"/>
        <v xml:space="preserve"> </v>
      </c>
      <c r="J1718" s="61" t="str">
        <f t="shared" si="174"/>
        <v xml:space="preserve"> </v>
      </c>
      <c r="K1718" s="59" t="str">
        <f t="shared" si="175"/>
        <v xml:space="preserve"> </v>
      </c>
      <c r="L1718" s="59" t="str">
        <f t="shared" si="176"/>
        <v xml:space="preserve"> </v>
      </c>
    </row>
    <row r="1719" spans="1:12" x14ac:dyDescent="0.35">
      <c r="A1719" s="2" t="s">
        <v>1781</v>
      </c>
      <c r="B1719" s="3"/>
      <c r="C1719" s="58">
        <f t="shared" si="171"/>
        <v>0</v>
      </c>
      <c r="D1719" s="3"/>
      <c r="E1719" s="58">
        <f t="shared" si="172"/>
        <v>0</v>
      </c>
      <c r="F1719" s="43"/>
      <c r="G1719" s="4"/>
      <c r="H1719" s="43"/>
      <c r="I1719" s="61" t="str">
        <f t="shared" si="173"/>
        <v xml:space="preserve"> </v>
      </c>
      <c r="J1719" s="61" t="str">
        <f t="shared" si="174"/>
        <v xml:space="preserve"> </v>
      </c>
      <c r="K1719" s="59" t="str">
        <f t="shared" si="175"/>
        <v xml:space="preserve"> </v>
      </c>
      <c r="L1719" s="59" t="str">
        <f t="shared" si="176"/>
        <v xml:space="preserve"> </v>
      </c>
    </row>
    <row r="1720" spans="1:12" x14ac:dyDescent="0.35">
      <c r="A1720" s="2" t="s">
        <v>1782</v>
      </c>
      <c r="B1720" s="3"/>
      <c r="C1720" s="58">
        <f t="shared" si="171"/>
        <v>0</v>
      </c>
      <c r="D1720" s="3"/>
      <c r="E1720" s="58">
        <f t="shared" si="172"/>
        <v>0</v>
      </c>
      <c r="F1720" s="43"/>
      <c r="G1720" s="4"/>
      <c r="H1720" s="43"/>
      <c r="I1720" s="61" t="str">
        <f t="shared" si="173"/>
        <v xml:space="preserve"> </v>
      </c>
      <c r="J1720" s="61" t="str">
        <f t="shared" si="174"/>
        <v xml:space="preserve"> </v>
      </c>
      <c r="K1720" s="59" t="str">
        <f t="shared" si="175"/>
        <v xml:space="preserve"> </v>
      </c>
      <c r="L1720" s="59" t="str">
        <f t="shared" si="176"/>
        <v xml:space="preserve"> </v>
      </c>
    </row>
    <row r="1721" spans="1:12" x14ac:dyDescent="0.35">
      <c r="A1721" s="2" t="s">
        <v>1783</v>
      </c>
      <c r="B1721" s="3"/>
      <c r="C1721" s="58">
        <f t="shared" si="171"/>
        <v>0</v>
      </c>
      <c r="D1721" s="3"/>
      <c r="E1721" s="58">
        <f t="shared" si="172"/>
        <v>0</v>
      </c>
      <c r="F1721" s="43"/>
      <c r="G1721" s="4"/>
      <c r="H1721" s="43"/>
      <c r="I1721" s="61" t="str">
        <f t="shared" si="173"/>
        <v xml:space="preserve"> </v>
      </c>
      <c r="J1721" s="61" t="str">
        <f t="shared" si="174"/>
        <v xml:space="preserve"> </v>
      </c>
      <c r="K1721" s="59" t="str">
        <f t="shared" si="175"/>
        <v xml:space="preserve"> </v>
      </c>
      <c r="L1721" s="59" t="str">
        <f t="shared" si="176"/>
        <v xml:space="preserve"> </v>
      </c>
    </row>
    <row r="1722" spans="1:12" x14ac:dyDescent="0.35">
      <c r="A1722" s="2" t="s">
        <v>1784</v>
      </c>
      <c r="B1722" s="3"/>
      <c r="C1722" s="58">
        <f t="shared" si="171"/>
        <v>0</v>
      </c>
      <c r="D1722" s="3"/>
      <c r="E1722" s="58">
        <f t="shared" si="172"/>
        <v>0</v>
      </c>
      <c r="F1722" s="43"/>
      <c r="G1722" s="4"/>
      <c r="H1722" s="43"/>
      <c r="I1722" s="61" t="str">
        <f t="shared" si="173"/>
        <v xml:space="preserve"> </v>
      </c>
      <c r="J1722" s="61" t="str">
        <f t="shared" si="174"/>
        <v xml:space="preserve"> </v>
      </c>
      <c r="K1722" s="59" t="str">
        <f t="shared" si="175"/>
        <v xml:space="preserve"> </v>
      </c>
      <c r="L1722" s="59" t="str">
        <f t="shared" si="176"/>
        <v xml:space="preserve"> </v>
      </c>
    </row>
    <row r="1723" spans="1:12" x14ac:dyDescent="0.35">
      <c r="A1723" s="2" t="s">
        <v>1785</v>
      </c>
      <c r="B1723" s="3"/>
      <c r="C1723" s="58">
        <f t="shared" si="171"/>
        <v>0</v>
      </c>
      <c r="D1723" s="3"/>
      <c r="E1723" s="58">
        <f t="shared" si="172"/>
        <v>0</v>
      </c>
      <c r="F1723" s="43"/>
      <c r="G1723" s="4"/>
      <c r="H1723" s="43"/>
      <c r="I1723" s="61" t="str">
        <f t="shared" si="173"/>
        <v xml:space="preserve"> </v>
      </c>
      <c r="J1723" s="61" t="str">
        <f t="shared" si="174"/>
        <v xml:space="preserve"> </v>
      </c>
      <c r="K1723" s="59" t="str">
        <f t="shared" si="175"/>
        <v xml:space="preserve"> </v>
      </c>
      <c r="L1723" s="59" t="str">
        <f t="shared" si="176"/>
        <v xml:space="preserve"> </v>
      </c>
    </row>
    <row r="1724" spans="1:12" x14ac:dyDescent="0.35">
      <c r="A1724" s="2" t="s">
        <v>1786</v>
      </c>
      <c r="B1724" s="3"/>
      <c r="C1724" s="58">
        <f t="shared" si="171"/>
        <v>0</v>
      </c>
      <c r="D1724" s="3"/>
      <c r="E1724" s="58">
        <f t="shared" si="172"/>
        <v>0</v>
      </c>
      <c r="F1724" s="43"/>
      <c r="G1724" s="4"/>
      <c r="H1724" s="43"/>
      <c r="I1724" s="61" t="str">
        <f t="shared" si="173"/>
        <v xml:space="preserve"> </v>
      </c>
      <c r="J1724" s="61" t="str">
        <f t="shared" si="174"/>
        <v xml:space="preserve"> </v>
      </c>
      <c r="K1724" s="59" t="str">
        <f t="shared" si="175"/>
        <v xml:space="preserve"> </v>
      </c>
      <c r="L1724" s="59" t="str">
        <f t="shared" si="176"/>
        <v xml:space="preserve"> </v>
      </c>
    </row>
    <row r="1725" spans="1:12" x14ac:dyDescent="0.35">
      <c r="A1725" s="2" t="s">
        <v>1787</v>
      </c>
      <c r="B1725" s="3"/>
      <c r="C1725" s="58">
        <f t="shared" si="171"/>
        <v>0</v>
      </c>
      <c r="D1725" s="3"/>
      <c r="E1725" s="58">
        <f t="shared" si="172"/>
        <v>0</v>
      </c>
      <c r="F1725" s="43"/>
      <c r="G1725" s="4"/>
      <c r="H1725" s="43"/>
      <c r="I1725" s="61" t="str">
        <f t="shared" si="173"/>
        <v xml:space="preserve"> </v>
      </c>
      <c r="J1725" s="61" t="str">
        <f t="shared" si="174"/>
        <v xml:space="preserve"> </v>
      </c>
      <c r="K1725" s="59" t="str">
        <f t="shared" si="175"/>
        <v xml:space="preserve"> </v>
      </c>
      <c r="L1725" s="59" t="str">
        <f t="shared" si="176"/>
        <v xml:space="preserve"> </v>
      </c>
    </row>
    <row r="1726" spans="1:12" x14ac:dyDescent="0.35">
      <c r="A1726" s="2" t="s">
        <v>1788</v>
      </c>
      <c r="B1726" s="3"/>
      <c r="C1726" s="58">
        <f t="shared" si="171"/>
        <v>0</v>
      </c>
      <c r="D1726" s="3"/>
      <c r="E1726" s="58">
        <f t="shared" si="172"/>
        <v>0</v>
      </c>
      <c r="F1726" s="43"/>
      <c r="G1726" s="4"/>
      <c r="H1726" s="43"/>
      <c r="I1726" s="61" t="str">
        <f t="shared" si="173"/>
        <v xml:space="preserve"> </v>
      </c>
      <c r="J1726" s="61" t="str">
        <f t="shared" si="174"/>
        <v xml:space="preserve"> </v>
      </c>
      <c r="K1726" s="59" t="str">
        <f t="shared" si="175"/>
        <v xml:space="preserve"> </v>
      </c>
      <c r="L1726" s="59" t="str">
        <f t="shared" si="176"/>
        <v xml:space="preserve"> </v>
      </c>
    </row>
    <row r="1727" spans="1:12" x14ac:dyDescent="0.35">
      <c r="A1727" s="2" t="s">
        <v>1789</v>
      </c>
      <c r="B1727" s="3"/>
      <c r="C1727" s="58">
        <f t="shared" si="171"/>
        <v>0</v>
      </c>
      <c r="D1727" s="3"/>
      <c r="E1727" s="58">
        <f t="shared" si="172"/>
        <v>0</v>
      </c>
      <c r="F1727" s="43"/>
      <c r="G1727" s="4"/>
      <c r="H1727" s="43"/>
      <c r="I1727" s="61" t="str">
        <f t="shared" si="173"/>
        <v xml:space="preserve"> </v>
      </c>
      <c r="J1727" s="61" t="str">
        <f t="shared" si="174"/>
        <v xml:space="preserve"> </v>
      </c>
      <c r="K1727" s="59" t="str">
        <f t="shared" si="175"/>
        <v xml:space="preserve"> </v>
      </c>
      <c r="L1727" s="59" t="str">
        <f t="shared" si="176"/>
        <v xml:space="preserve"> </v>
      </c>
    </row>
    <row r="1728" spans="1:12" x14ac:dyDescent="0.35">
      <c r="A1728" s="2" t="s">
        <v>1790</v>
      </c>
      <c r="B1728" s="3"/>
      <c r="C1728" s="58">
        <f t="shared" si="171"/>
        <v>0</v>
      </c>
      <c r="D1728" s="3"/>
      <c r="E1728" s="58">
        <f t="shared" si="172"/>
        <v>0</v>
      </c>
      <c r="F1728" s="43"/>
      <c r="G1728" s="4"/>
      <c r="H1728" s="43"/>
      <c r="I1728" s="61" t="str">
        <f t="shared" si="173"/>
        <v xml:space="preserve"> </v>
      </c>
      <c r="J1728" s="61" t="str">
        <f t="shared" si="174"/>
        <v xml:space="preserve"> </v>
      </c>
      <c r="K1728" s="59" t="str">
        <f t="shared" si="175"/>
        <v xml:space="preserve"> </v>
      </c>
      <c r="L1728" s="59" t="str">
        <f t="shared" si="176"/>
        <v xml:space="preserve"> </v>
      </c>
    </row>
    <row r="1729" spans="1:12" x14ac:dyDescent="0.35">
      <c r="A1729" s="2" t="s">
        <v>1791</v>
      </c>
      <c r="B1729" s="3"/>
      <c r="C1729" s="58">
        <f t="shared" si="171"/>
        <v>0</v>
      </c>
      <c r="D1729" s="3"/>
      <c r="E1729" s="58">
        <f t="shared" si="172"/>
        <v>0</v>
      </c>
      <c r="F1729" s="43"/>
      <c r="G1729" s="4"/>
      <c r="H1729" s="43"/>
      <c r="I1729" s="61" t="str">
        <f t="shared" si="173"/>
        <v xml:space="preserve"> </v>
      </c>
      <c r="J1729" s="61" t="str">
        <f t="shared" si="174"/>
        <v xml:space="preserve"> </v>
      </c>
      <c r="K1729" s="59" t="str">
        <f t="shared" si="175"/>
        <v xml:space="preserve"> </v>
      </c>
      <c r="L1729" s="59" t="str">
        <f t="shared" si="176"/>
        <v xml:space="preserve"> </v>
      </c>
    </row>
    <row r="1730" spans="1:12" x14ac:dyDescent="0.35">
      <c r="A1730" s="2" t="s">
        <v>1792</v>
      </c>
      <c r="B1730" s="3"/>
      <c r="C1730" s="58">
        <f t="shared" si="171"/>
        <v>0</v>
      </c>
      <c r="D1730" s="3"/>
      <c r="E1730" s="58">
        <f t="shared" si="172"/>
        <v>0</v>
      </c>
      <c r="F1730" s="43"/>
      <c r="G1730" s="4"/>
      <c r="H1730" s="43"/>
      <c r="I1730" s="61" t="str">
        <f t="shared" si="173"/>
        <v xml:space="preserve"> </v>
      </c>
      <c r="J1730" s="61" t="str">
        <f t="shared" si="174"/>
        <v xml:space="preserve"> </v>
      </c>
      <c r="K1730" s="59" t="str">
        <f t="shared" si="175"/>
        <v xml:space="preserve"> </v>
      </c>
      <c r="L1730" s="59" t="str">
        <f t="shared" si="176"/>
        <v xml:space="preserve"> </v>
      </c>
    </row>
    <row r="1731" spans="1:12" x14ac:dyDescent="0.35">
      <c r="A1731" s="2" t="s">
        <v>1793</v>
      </c>
      <c r="B1731" s="3"/>
      <c r="C1731" s="58">
        <f t="shared" si="171"/>
        <v>0</v>
      </c>
      <c r="D1731" s="3"/>
      <c r="E1731" s="58">
        <f t="shared" si="172"/>
        <v>0</v>
      </c>
      <c r="F1731" s="43"/>
      <c r="G1731" s="4"/>
      <c r="H1731" s="43"/>
      <c r="I1731" s="61" t="str">
        <f t="shared" si="173"/>
        <v xml:space="preserve"> </v>
      </c>
      <c r="J1731" s="61" t="str">
        <f t="shared" si="174"/>
        <v xml:space="preserve"> </v>
      </c>
      <c r="K1731" s="59" t="str">
        <f t="shared" si="175"/>
        <v xml:space="preserve"> </v>
      </c>
      <c r="L1731" s="59" t="str">
        <f t="shared" si="176"/>
        <v xml:space="preserve"> </v>
      </c>
    </row>
    <row r="1732" spans="1:12" x14ac:dyDescent="0.35">
      <c r="A1732" s="2" t="s">
        <v>1794</v>
      </c>
      <c r="B1732" s="3"/>
      <c r="C1732" s="58">
        <f t="shared" si="171"/>
        <v>0</v>
      </c>
      <c r="D1732" s="3"/>
      <c r="E1732" s="58">
        <f t="shared" si="172"/>
        <v>0</v>
      </c>
      <c r="F1732" s="43"/>
      <c r="G1732" s="4"/>
      <c r="H1732" s="43"/>
      <c r="I1732" s="61" t="str">
        <f t="shared" si="173"/>
        <v xml:space="preserve"> </v>
      </c>
      <c r="J1732" s="61" t="str">
        <f t="shared" si="174"/>
        <v xml:space="preserve"> </v>
      </c>
      <c r="K1732" s="59" t="str">
        <f t="shared" si="175"/>
        <v xml:space="preserve"> </v>
      </c>
      <c r="L1732" s="59" t="str">
        <f t="shared" si="176"/>
        <v xml:space="preserve"> </v>
      </c>
    </row>
    <row r="1733" spans="1:12" x14ac:dyDescent="0.35">
      <c r="A1733" s="2" t="s">
        <v>1795</v>
      </c>
      <c r="B1733" s="3"/>
      <c r="C1733" s="58">
        <f t="shared" si="171"/>
        <v>0</v>
      </c>
      <c r="D1733" s="3"/>
      <c r="E1733" s="58">
        <f t="shared" si="172"/>
        <v>0</v>
      </c>
      <c r="F1733" s="43"/>
      <c r="G1733" s="4"/>
      <c r="H1733" s="43"/>
      <c r="I1733" s="61" t="str">
        <f t="shared" si="173"/>
        <v xml:space="preserve"> </v>
      </c>
      <c r="J1733" s="61" t="str">
        <f t="shared" si="174"/>
        <v xml:space="preserve"> </v>
      </c>
      <c r="K1733" s="59" t="str">
        <f t="shared" si="175"/>
        <v xml:space="preserve"> </v>
      </c>
      <c r="L1733" s="59" t="str">
        <f t="shared" si="176"/>
        <v xml:space="preserve"> </v>
      </c>
    </row>
    <row r="1734" spans="1:12" x14ac:dyDescent="0.35">
      <c r="A1734" s="2" t="s">
        <v>1796</v>
      </c>
      <c r="B1734" s="3"/>
      <c r="C1734" s="58">
        <f t="shared" si="171"/>
        <v>0</v>
      </c>
      <c r="D1734" s="3"/>
      <c r="E1734" s="58">
        <f t="shared" si="172"/>
        <v>0</v>
      </c>
      <c r="F1734" s="43"/>
      <c r="G1734" s="4"/>
      <c r="H1734" s="43"/>
      <c r="I1734" s="61" t="str">
        <f t="shared" si="173"/>
        <v xml:space="preserve"> </v>
      </c>
      <c r="J1734" s="61" t="str">
        <f t="shared" si="174"/>
        <v xml:space="preserve"> </v>
      </c>
      <c r="K1734" s="59" t="str">
        <f t="shared" si="175"/>
        <v xml:space="preserve"> </v>
      </c>
      <c r="L1734" s="59" t="str">
        <f t="shared" si="176"/>
        <v xml:space="preserve"> </v>
      </c>
    </row>
    <row r="1735" spans="1:12" x14ac:dyDescent="0.35">
      <c r="A1735" s="2" t="s">
        <v>1797</v>
      </c>
      <c r="B1735" s="3"/>
      <c r="C1735" s="58">
        <f t="shared" si="171"/>
        <v>0</v>
      </c>
      <c r="D1735" s="3"/>
      <c r="E1735" s="58">
        <f t="shared" si="172"/>
        <v>0</v>
      </c>
      <c r="F1735" s="43"/>
      <c r="G1735" s="4"/>
      <c r="H1735" s="43"/>
      <c r="I1735" s="61" t="str">
        <f t="shared" si="173"/>
        <v xml:space="preserve"> </v>
      </c>
      <c r="J1735" s="61" t="str">
        <f t="shared" si="174"/>
        <v xml:space="preserve"> </v>
      </c>
      <c r="K1735" s="59" t="str">
        <f t="shared" si="175"/>
        <v xml:space="preserve"> </v>
      </c>
      <c r="L1735" s="59" t="str">
        <f t="shared" si="176"/>
        <v xml:space="preserve"> </v>
      </c>
    </row>
    <row r="1736" spans="1:12" x14ac:dyDescent="0.35">
      <c r="A1736" s="2" t="s">
        <v>1798</v>
      </c>
      <c r="B1736" s="3"/>
      <c r="C1736" s="58">
        <f t="shared" si="171"/>
        <v>0</v>
      </c>
      <c r="D1736" s="3"/>
      <c r="E1736" s="58">
        <f t="shared" si="172"/>
        <v>0</v>
      </c>
      <c r="F1736" s="43"/>
      <c r="G1736" s="4"/>
      <c r="H1736" s="43"/>
      <c r="I1736" s="61" t="str">
        <f t="shared" si="173"/>
        <v xml:space="preserve"> </v>
      </c>
      <c r="J1736" s="61" t="str">
        <f t="shared" si="174"/>
        <v xml:space="preserve"> </v>
      </c>
      <c r="K1736" s="59" t="str">
        <f t="shared" si="175"/>
        <v xml:space="preserve"> </v>
      </c>
      <c r="L1736" s="59" t="str">
        <f t="shared" si="176"/>
        <v xml:space="preserve"> </v>
      </c>
    </row>
    <row r="1737" spans="1:12" x14ac:dyDescent="0.35">
      <c r="A1737" s="2" t="s">
        <v>1799</v>
      </c>
      <c r="B1737" s="3"/>
      <c r="C1737" s="58">
        <f t="shared" si="171"/>
        <v>0</v>
      </c>
      <c r="D1737" s="3"/>
      <c r="E1737" s="58">
        <f t="shared" si="172"/>
        <v>0</v>
      </c>
      <c r="F1737" s="43"/>
      <c r="G1737" s="4"/>
      <c r="H1737" s="43"/>
      <c r="I1737" s="61" t="str">
        <f t="shared" si="173"/>
        <v xml:space="preserve"> </v>
      </c>
      <c r="J1737" s="61" t="str">
        <f t="shared" si="174"/>
        <v xml:space="preserve"> </v>
      </c>
      <c r="K1737" s="59" t="str">
        <f t="shared" si="175"/>
        <v xml:space="preserve"> </v>
      </c>
      <c r="L1737" s="59" t="str">
        <f t="shared" si="176"/>
        <v xml:space="preserve"> </v>
      </c>
    </row>
    <row r="1738" spans="1:12" x14ac:dyDescent="0.35">
      <c r="A1738" s="2" t="s">
        <v>1800</v>
      </c>
      <c r="B1738" s="3"/>
      <c r="C1738" s="58">
        <f t="shared" ref="C1738:C1801" si="177">IF($P$17=1,CONVERT(B1738,"lbm","kg"),B1738)</f>
        <v>0</v>
      </c>
      <c r="D1738" s="3"/>
      <c r="E1738" s="58">
        <f t="shared" ref="E1738:E1801" si="178">IF($P$17=1,CONVERT(D1738,"lbm","kg"),D1738)</f>
        <v>0</v>
      </c>
      <c r="F1738" s="43"/>
      <c r="G1738" s="4"/>
      <c r="H1738" s="43"/>
      <c r="I1738" s="61" t="str">
        <f t="shared" si="173"/>
        <v xml:space="preserve"> </v>
      </c>
      <c r="J1738" s="61" t="str">
        <f t="shared" si="174"/>
        <v xml:space="preserve"> </v>
      </c>
      <c r="K1738" s="59" t="str">
        <f t="shared" si="175"/>
        <v xml:space="preserve"> </v>
      </c>
      <c r="L1738" s="59" t="str">
        <f t="shared" si="176"/>
        <v xml:space="preserve"> </v>
      </c>
    </row>
    <row r="1739" spans="1:12" x14ac:dyDescent="0.35">
      <c r="A1739" s="2" t="s">
        <v>1801</v>
      </c>
      <c r="B1739" s="3"/>
      <c r="C1739" s="58">
        <f t="shared" si="177"/>
        <v>0</v>
      </c>
      <c r="D1739" s="3"/>
      <c r="E1739" s="58">
        <f t="shared" si="178"/>
        <v>0</v>
      </c>
      <c r="F1739" s="43"/>
      <c r="G1739" s="4"/>
      <c r="H1739" s="43"/>
      <c r="I1739" s="61" t="str">
        <f t="shared" ref="I1739:I1802" si="179">IF(F1739&gt;0,(((E1739-C1739)*F1739)+(($P$12-E1739)/(VLOOKUP(E1739,$S$10:$U$182,2)))*(VLOOKUP(E1739,$S$10:$U$182,3))+((C1739-$P$11)/(VLOOKUP(C1739,$S$10:$U$182,2)))*(VLOOKUP(C1739,$S$10:$U$182,3)))/($P$12-$P$11)," ")</f>
        <v xml:space="preserve"> </v>
      </c>
      <c r="J1739" s="61" t="str">
        <f t="shared" ref="J1739:J1802" si="180">IF(G1739&gt;0,IF(B1739=0," ",(I1739/(1+(G1739*$B$7))))," ")</f>
        <v xml:space="preserve"> </v>
      </c>
      <c r="K1739" s="59" t="str">
        <f t="shared" ref="K1739:K1802" si="181">IF(H1739&gt;0,IF(B1739&gt;1,(I1739*H1739)," ")," ")</f>
        <v xml:space="preserve"> </v>
      </c>
      <c r="L1739" s="59" t="str">
        <f t="shared" ref="L1739:L1802" si="182">IF(G1739=0," ",IF(H1739=0," ",IF(G1739&gt;0,IF(B1739&gt;1,(J1739*H1739)," ")," ")))</f>
        <v xml:space="preserve"> </v>
      </c>
    </row>
    <row r="1740" spans="1:12" x14ac:dyDescent="0.35">
      <c r="A1740" s="2" t="s">
        <v>1802</v>
      </c>
      <c r="B1740" s="3"/>
      <c r="C1740" s="58">
        <f t="shared" si="177"/>
        <v>0</v>
      </c>
      <c r="D1740" s="3"/>
      <c r="E1740" s="58">
        <f t="shared" si="178"/>
        <v>0</v>
      </c>
      <c r="F1740" s="43"/>
      <c r="G1740" s="4"/>
      <c r="H1740" s="43"/>
      <c r="I1740" s="61" t="str">
        <f t="shared" si="179"/>
        <v xml:space="preserve"> </v>
      </c>
      <c r="J1740" s="61" t="str">
        <f t="shared" si="180"/>
        <v xml:space="preserve"> </v>
      </c>
      <c r="K1740" s="59" t="str">
        <f t="shared" si="181"/>
        <v xml:space="preserve"> </v>
      </c>
      <c r="L1740" s="59" t="str">
        <f t="shared" si="182"/>
        <v xml:space="preserve"> </v>
      </c>
    </row>
    <row r="1741" spans="1:12" x14ac:dyDescent="0.35">
      <c r="A1741" s="2" t="s">
        <v>1803</v>
      </c>
      <c r="B1741" s="3"/>
      <c r="C1741" s="58">
        <f t="shared" si="177"/>
        <v>0</v>
      </c>
      <c r="D1741" s="3"/>
      <c r="E1741" s="58">
        <f t="shared" si="178"/>
        <v>0</v>
      </c>
      <c r="F1741" s="43"/>
      <c r="G1741" s="4"/>
      <c r="H1741" s="43"/>
      <c r="I1741" s="61" t="str">
        <f t="shared" si="179"/>
        <v xml:space="preserve"> </v>
      </c>
      <c r="J1741" s="61" t="str">
        <f t="shared" si="180"/>
        <v xml:space="preserve"> </v>
      </c>
      <c r="K1741" s="59" t="str">
        <f t="shared" si="181"/>
        <v xml:space="preserve"> </v>
      </c>
      <c r="L1741" s="59" t="str">
        <f t="shared" si="182"/>
        <v xml:space="preserve"> </v>
      </c>
    </row>
    <row r="1742" spans="1:12" x14ac:dyDescent="0.35">
      <c r="A1742" s="2" t="s">
        <v>1804</v>
      </c>
      <c r="B1742" s="3"/>
      <c r="C1742" s="58">
        <f t="shared" si="177"/>
        <v>0</v>
      </c>
      <c r="D1742" s="3"/>
      <c r="E1742" s="58">
        <f t="shared" si="178"/>
        <v>0</v>
      </c>
      <c r="F1742" s="43"/>
      <c r="G1742" s="4"/>
      <c r="H1742" s="43"/>
      <c r="I1742" s="61" t="str">
        <f t="shared" si="179"/>
        <v xml:space="preserve"> </v>
      </c>
      <c r="J1742" s="61" t="str">
        <f t="shared" si="180"/>
        <v xml:space="preserve"> </v>
      </c>
      <c r="K1742" s="59" t="str">
        <f t="shared" si="181"/>
        <v xml:space="preserve"> </v>
      </c>
      <c r="L1742" s="59" t="str">
        <f t="shared" si="182"/>
        <v xml:space="preserve"> </v>
      </c>
    </row>
    <row r="1743" spans="1:12" x14ac:dyDescent="0.35">
      <c r="A1743" s="2" t="s">
        <v>1805</v>
      </c>
      <c r="B1743" s="3"/>
      <c r="C1743" s="58">
        <f t="shared" si="177"/>
        <v>0</v>
      </c>
      <c r="D1743" s="3"/>
      <c r="E1743" s="58">
        <f t="shared" si="178"/>
        <v>0</v>
      </c>
      <c r="F1743" s="43"/>
      <c r="G1743" s="4"/>
      <c r="H1743" s="43"/>
      <c r="I1743" s="61" t="str">
        <f t="shared" si="179"/>
        <v xml:space="preserve"> </v>
      </c>
      <c r="J1743" s="61" t="str">
        <f t="shared" si="180"/>
        <v xml:space="preserve"> </v>
      </c>
      <c r="K1743" s="59" t="str">
        <f t="shared" si="181"/>
        <v xml:space="preserve"> </v>
      </c>
      <c r="L1743" s="59" t="str">
        <f t="shared" si="182"/>
        <v xml:space="preserve"> </v>
      </c>
    </row>
    <row r="1744" spans="1:12" x14ac:dyDescent="0.35">
      <c r="A1744" s="2" t="s">
        <v>1806</v>
      </c>
      <c r="B1744" s="3"/>
      <c r="C1744" s="58">
        <f t="shared" si="177"/>
        <v>0</v>
      </c>
      <c r="D1744" s="3"/>
      <c r="E1744" s="58">
        <f t="shared" si="178"/>
        <v>0</v>
      </c>
      <c r="F1744" s="43"/>
      <c r="G1744" s="4"/>
      <c r="H1744" s="43"/>
      <c r="I1744" s="61" t="str">
        <f t="shared" si="179"/>
        <v xml:space="preserve"> </v>
      </c>
      <c r="J1744" s="61" t="str">
        <f t="shared" si="180"/>
        <v xml:space="preserve"> </v>
      </c>
      <c r="K1744" s="59" t="str">
        <f t="shared" si="181"/>
        <v xml:space="preserve"> </v>
      </c>
      <c r="L1744" s="59" t="str">
        <f t="shared" si="182"/>
        <v xml:space="preserve"> </v>
      </c>
    </row>
    <row r="1745" spans="1:12" x14ac:dyDescent="0.35">
      <c r="A1745" s="2" t="s">
        <v>1807</v>
      </c>
      <c r="B1745" s="3"/>
      <c r="C1745" s="58">
        <f t="shared" si="177"/>
        <v>0</v>
      </c>
      <c r="D1745" s="3"/>
      <c r="E1745" s="58">
        <f t="shared" si="178"/>
        <v>0</v>
      </c>
      <c r="F1745" s="43"/>
      <c r="G1745" s="4"/>
      <c r="H1745" s="43"/>
      <c r="I1745" s="61" t="str">
        <f t="shared" si="179"/>
        <v xml:space="preserve"> </v>
      </c>
      <c r="J1745" s="61" t="str">
        <f t="shared" si="180"/>
        <v xml:space="preserve"> </v>
      </c>
      <c r="K1745" s="59" t="str">
        <f t="shared" si="181"/>
        <v xml:space="preserve"> </v>
      </c>
      <c r="L1745" s="59" t="str">
        <f t="shared" si="182"/>
        <v xml:space="preserve"> </v>
      </c>
    </row>
    <row r="1746" spans="1:12" x14ac:dyDescent="0.35">
      <c r="A1746" s="2" t="s">
        <v>1808</v>
      </c>
      <c r="B1746" s="3"/>
      <c r="C1746" s="58">
        <f t="shared" si="177"/>
        <v>0</v>
      </c>
      <c r="D1746" s="3"/>
      <c r="E1746" s="58">
        <f t="shared" si="178"/>
        <v>0</v>
      </c>
      <c r="F1746" s="43"/>
      <c r="G1746" s="4"/>
      <c r="H1746" s="43"/>
      <c r="I1746" s="61" t="str">
        <f t="shared" si="179"/>
        <v xml:space="preserve"> </v>
      </c>
      <c r="J1746" s="61" t="str">
        <f t="shared" si="180"/>
        <v xml:space="preserve"> </v>
      </c>
      <c r="K1746" s="59" t="str">
        <f t="shared" si="181"/>
        <v xml:space="preserve"> </v>
      </c>
      <c r="L1746" s="59" t="str">
        <f t="shared" si="182"/>
        <v xml:space="preserve"> </v>
      </c>
    </row>
    <row r="1747" spans="1:12" x14ac:dyDescent="0.35">
      <c r="A1747" s="2" t="s">
        <v>1809</v>
      </c>
      <c r="B1747" s="3"/>
      <c r="C1747" s="58">
        <f t="shared" si="177"/>
        <v>0</v>
      </c>
      <c r="D1747" s="3"/>
      <c r="E1747" s="58">
        <f t="shared" si="178"/>
        <v>0</v>
      </c>
      <c r="F1747" s="43"/>
      <c r="G1747" s="4"/>
      <c r="H1747" s="43"/>
      <c r="I1747" s="61" t="str">
        <f t="shared" si="179"/>
        <v xml:space="preserve"> </v>
      </c>
      <c r="J1747" s="61" t="str">
        <f t="shared" si="180"/>
        <v xml:space="preserve"> </v>
      </c>
      <c r="K1747" s="59" t="str">
        <f t="shared" si="181"/>
        <v xml:space="preserve"> </v>
      </c>
      <c r="L1747" s="59" t="str">
        <f t="shared" si="182"/>
        <v xml:space="preserve"> </v>
      </c>
    </row>
    <row r="1748" spans="1:12" x14ac:dyDescent="0.35">
      <c r="A1748" s="2" t="s">
        <v>1810</v>
      </c>
      <c r="B1748" s="3"/>
      <c r="C1748" s="58">
        <f t="shared" si="177"/>
        <v>0</v>
      </c>
      <c r="D1748" s="3"/>
      <c r="E1748" s="58">
        <f t="shared" si="178"/>
        <v>0</v>
      </c>
      <c r="F1748" s="43"/>
      <c r="G1748" s="4"/>
      <c r="H1748" s="43"/>
      <c r="I1748" s="61" t="str">
        <f t="shared" si="179"/>
        <v xml:space="preserve"> </v>
      </c>
      <c r="J1748" s="61" t="str">
        <f t="shared" si="180"/>
        <v xml:space="preserve"> </v>
      </c>
      <c r="K1748" s="59" t="str">
        <f t="shared" si="181"/>
        <v xml:space="preserve"> </v>
      </c>
      <c r="L1748" s="59" t="str">
        <f t="shared" si="182"/>
        <v xml:space="preserve"> </v>
      </c>
    </row>
    <row r="1749" spans="1:12" x14ac:dyDescent="0.35">
      <c r="A1749" s="2" t="s">
        <v>1811</v>
      </c>
      <c r="B1749" s="3"/>
      <c r="C1749" s="58">
        <f t="shared" si="177"/>
        <v>0</v>
      </c>
      <c r="D1749" s="3"/>
      <c r="E1749" s="58">
        <f t="shared" si="178"/>
        <v>0</v>
      </c>
      <c r="F1749" s="43"/>
      <c r="G1749" s="4"/>
      <c r="H1749" s="43"/>
      <c r="I1749" s="61" t="str">
        <f t="shared" si="179"/>
        <v xml:space="preserve"> </v>
      </c>
      <c r="J1749" s="61" t="str">
        <f t="shared" si="180"/>
        <v xml:space="preserve"> </v>
      </c>
      <c r="K1749" s="59" t="str">
        <f t="shared" si="181"/>
        <v xml:space="preserve"> </v>
      </c>
      <c r="L1749" s="59" t="str">
        <f t="shared" si="182"/>
        <v xml:space="preserve"> </v>
      </c>
    </row>
    <row r="1750" spans="1:12" x14ac:dyDescent="0.35">
      <c r="A1750" s="2" t="s">
        <v>1812</v>
      </c>
      <c r="B1750" s="3"/>
      <c r="C1750" s="58">
        <f t="shared" si="177"/>
        <v>0</v>
      </c>
      <c r="D1750" s="3"/>
      <c r="E1750" s="58">
        <f t="shared" si="178"/>
        <v>0</v>
      </c>
      <c r="F1750" s="43"/>
      <c r="G1750" s="4"/>
      <c r="H1750" s="43"/>
      <c r="I1750" s="61" t="str">
        <f t="shared" si="179"/>
        <v xml:space="preserve"> </v>
      </c>
      <c r="J1750" s="61" t="str">
        <f t="shared" si="180"/>
        <v xml:space="preserve"> </v>
      </c>
      <c r="K1750" s="59" t="str">
        <f t="shared" si="181"/>
        <v xml:space="preserve"> </v>
      </c>
      <c r="L1750" s="59" t="str">
        <f t="shared" si="182"/>
        <v xml:space="preserve"> </v>
      </c>
    </row>
    <row r="1751" spans="1:12" x14ac:dyDescent="0.35">
      <c r="A1751" s="2" t="s">
        <v>1813</v>
      </c>
      <c r="B1751" s="3"/>
      <c r="C1751" s="58">
        <f t="shared" si="177"/>
        <v>0</v>
      </c>
      <c r="D1751" s="3"/>
      <c r="E1751" s="58">
        <f t="shared" si="178"/>
        <v>0</v>
      </c>
      <c r="F1751" s="43"/>
      <c r="G1751" s="4"/>
      <c r="H1751" s="43"/>
      <c r="I1751" s="61" t="str">
        <f t="shared" si="179"/>
        <v xml:space="preserve"> </v>
      </c>
      <c r="J1751" s="61" t="str">
        <f t="shared" si="180"/>
        <v xml:space="preserve"> </v>
      </c>
      <c r="K1751" s="59" t="str">
        <f t="shared" si="181"/>
        <v xml:space="preserve"> </v>
      </c>
      <c r="L1751" s="59" t="str">
        <f t="shared" si="182"/>
        <v xml:space="preserve"> </v>
      </c>
    </row>
    <row r="1752" spans="1:12" x14ac:dyDescent="0.35">
      <c r="A1752" s="2" t="s">
        <v>1814</v>
      </c>
      <c r="B1752" s="3"/>
      <c r="C1752" s="58">
        <f t="shared" si="177"/>
        <v>0</v>
      </c>
      <c r="D1752" s="3"/>
      <c r="E1752" s="58">
        <f t="shared" si="178"/>
        <v>0</v>
      </c>
      <c r="F1752" s="43"/>
      <c r="G1752" s="4"/>
      <c r="H1752" s="43"/>
      <c r="I1752" s="61" t="str">
        <f t="shared" si="179"/>
        <v xml:space="preserve"> </v>
      </c>
      <c r="J1752" s="61" t="str">
        <f t="shared" si="180"/>
        <v xml:space="preserve"> </v>
      </c>
      <c r="K1752" s="59" t="str">
        <f t="shared" si="181"/>
        <v xml:space="preserve"> </v>
      </c>
      <c r="L1752" s="59" t="str">
        <f t="shared" si="182"/>
        <v xml:space="preserve"> </v>
      </c>
    </row>
    <row r="1753" spans="1:12" x14ac:dyDescent="0.35">
      <c r="A1753" s="2" t="s">
        <v>1815</v>
      </c>
      <c r="B1753" s="3"/>
      <c r="C1753" s="58">
        <f t="shared" si="177"/>
        <v>0</v>
      </c>
      <c r="D1753" s="3"/>
      <c r="E1753" s="58">
        <f t="shared" si="178"/>
        <v>0</v>
      </c>
      <c r="F1753" s="43"/>
      <c r="G1753" s="4"/>
      <c r="H1753" s="43"/>
      <c r="I1753" s="61" t="str">
        <f t="shared" si="179"/>
        <v xml:space="preserve"> </v>
      </c>
      <c r="J1753" s="61" t="str">
        <f t="shared" si="180"/>
        <v xml:space="preserve"> </v>
      </c>
      <c r="K1753" s="59" t="str">
        <f t="shared" si="181"/>
        <v xml:space="preserve"> </v>
      </c>
      <c r="L1753" s="59" t="str">
        <f t="shared" si="182"/>
        <v xml:space="preserve"> </v>
      </c>
    </row>
    <row r="1754" spans="1:12" x14ac:dyDescent="0.35">
      <c r="A1754" s="2" t="s">
        <v>1816</v>
      </c>
      <c r="B1754" s="3"/>
      <c r="C1754" s="58">
        <f t="shared" si="177"/>
        <v>0</v>
      </c>
      <c r="D1754" s="3"/>
      <c r="E1754" s="58">
        <f t="shared" si="178"/>
        <v>0</v>
      </c>
      <c r="F1754" s="43"/>
      <c r="G1754" s="4"/>
      <c r="H1754" s="43"/>
      <c r="I1754" s="61" t="str">
        <f t="shared" si="179"/>
        <v xml:space="preserve"> </v>
      </c>
      <c r="J1754" s="61" t="str">
        <f t="shared" si="180"/>
        <v xml:space="preserve"> </v>
      </c>
      <c r="K1754" s="59" t="str">
        <f t="shared" si="181"/>
        <v xml:space="preserve"> </v>
      </c>
      <c r="L1754" s="59" t="str">
        <f t="shared" si="182"/>
        <v xml:space="preserve"> </v>
      </c>
    </row>
    <row r="1755" spans="1:12" x14ac:dyDescent="0.35">
      <c r="A1755" s="2" t="s">
        <v>1817</v>
      </c>
      <c r="B1755" s="3"/>
      <c r="C1755" s="58">
        <f t="shared" si="177"/>
        <v>0</v>
      </c>
      <c r="D1755" s="3"/>
      <c r="E1755" s="58">
        <f t="shared" si="178"/>
        <v>0</v>
      </c>
      <c r="F1755" s="43"/>
      <c r="G1755" s="4"/>
      <c r="H1755" s="43"/>
      <c r="I1755" s="61" t="str">
        <f t="shared" si="179"/>
        <v xml:space="preserve"> </v>
      </c>
      <c r="J1755" s="61" t="str">
        <f t="shared" si="180"/>
        <v xml:space="preserve"> </v>
      </c>
      <c r="K1755" s="59" t="str">
        <f t="shared" si="181"/>
        <v xml:space="preserve"> </v>
      </c>
      <c r="L1755" s="59" t="str">
        <f t="shared" si="182"/>
        <v xml:space="preserve"> </v>
      </c>
    </row>
    <row r="1756" spans="1:12" x14ac:dyDescent="0.35">
      <c r="A1756" s="2" t="s">
        <v>1818</v>
      </c>
      <c r="B1756" s="3"/>
      <c r="C1756" s="58">
        <f t="shared" si="177"/>
        <v>0</v>
      </c>
      <c r="D1756" s="3"/>
      <c r="E1756" s="58">
        <f t="shared" si="178"/>
        <v>0</v>
      </c>
      <c r="F1756" s="43"/>
      <c r="G1756" s="4"/>
      <c r="H1756" s="43"/>
      <c r="I1756" s="61" t="str">
        <f t="shared" si="179"/>
        <v xml:space="preserve"> </v>
      </c>
      <c r="J1756" s="61" t="str">
        <f t="shared" si="180"/>
        <v xml:space="preserve"> </v>
      </c>
      <c r="K1756" s="59" t="str">
        <f t="shared" si="181"/>
        <v xml:space="preserve"> </v>
      </c>
      <c r="L1756" s="59" t="str">
        <f t="shared" si="182"/>
        <v xml:space="preserve"> </v>
      </c>
    </row>
    <row r="1757" spans="1:12" x14ac:dyDescent="0.35">
      <c r="A1757" s="2" t="s">
        <v>1819</v>
      </c>
      <c r="B1757" s="3"/>
      <c r="C1757" s="58">
        <f t="shared" si="177"/>
        <v>0</v>
      </c>
      <c r="D1757" s="3"/>
      <c r="E1757" s="58">
        <f t="shared" si="178"/>
        <v>0</v>
      </c>
      <c r="F1757" s="43"/>
      <c r="G1757" s="4"/>
      <c r="H1757" s="43"/>
      <c r="I1757" s="61" t="str">
        <f t="shared" si="179"/>
        <v xml:space="preserve"> </v>
      </c>
      <c r="J1757" s="61" t="str">
        <f t="shared" si="180"/>
        <v xml:space="preserve"> </v>
      </c>
      <c r="K1757" s="59" t="str">
        <f t="shared" si="181"/>
        <v xml:space="preserve"> </v>
      </c>
      <c r="L1757" s="59" t="str">
        <f t="shared" si="182"/>
        <v xml:space="preserve"> </v>
      </c>
    </row>
    <row r="1758" spans="1:12" x14ac:dyDescent="0.35">
      <c r="A1758" s="2" t="s">
        <v>1820</v>
      </c>
      <c r="B1758" s="3"/>
      <c r="C1758" s="58">
        <f t="shared" si="177"/>
        <v>0</v>
      </c>
      <c r="D1758" s="3"/>
      <c r="E1758" s="58">
        <f t="shared" si="178"/>
        <v>0</v>
      </c>
      <c r="F1758" s="43"/>
      <c r="G1758" s="4"/>
      <c r="H1758" s="43"/>
      <c r="I1758" s="61" t="str">
        <f t="shared" si="179"/>
        <v xml:space="preserve"> </v>
      </c>
      <c r="J1758" s="61" t="str">
        <f t="shared" si="180"/>
        <v xml:space="preserve"> </v>
      </c>
      <c r="K1758" s="59" t="str">
        <f t="shared" si="181"/>
        <v xml:space="preserve"> </v>
      </c>
      <c r="L1758" s="59" t="str">
        <f t="shared" si="182"/>
        <v xml:space="preserve"> </v>
      </c>
    </row>
    <row r="1759" spans="1:12" x14ac:dyDescent="0.35">
      <c r="A1759" s="2" t="s">
        <v>1821</v>
      </c>
      <c r="B1759" s="3"/>
      <c r="C1759" s="58">
        <f t="shared" si="177"/>
        <v>0</v>
      </c>
      <c r="D1759" s="3"/>
      <c r="E1759" s="58">
        <f t="shared" si="178"/>
        <v>0</v>
      </c>
      <c r="F1759" s="43"/>
      <c r="G1759" s="4"/>
      <c r="H1759" s="43"/>
      <c r="I1759" s="61" t="str">
        <f t="shared" si="179"/>
        <v xml:space="preserve"> </v>
      </c>
      <c r="J1759" s="61" t="str">
        <f t="shared" si="180"/>
        <v xml:space="preserve"> </v>
      </c>
      <c r="K1759" s="59" t="str">
        <f t="shared" si="181"/>
        <v xml:space="preserve"> </v>
      </c>
      <c r="L1759" s="59" t="str">
        <f t="shared" si="182"/>
        <v xml:space="preserve"> </v>
      </c>
    </row>
    <row r="1760" spans="1:12" x14ac:dyDescent="0.35">
      <c r="A1760" s="2" t="s">
        <v>1822</v>
      </c>
      <c r="B1760" s="3"/>
      <c r="C1760" s="58">
        <f t="shared" si="177"/>
        <v>0</v>
      </c>
      <c r="D1760" s="3"/>
      <c r="E1760" s="58">
        <f t="shared" si="178"/>
        <v>0</v>
      </c>
      <c r="F1760" s="43"/>
      <c r="G1760" s="4"/>
      <c r="H1760" s="43"/>
      <c r="I1760" s="61" t="str">
        <f t="shared" si="179"/>
        <v xml:space="preserve"> </v>
      </c>
      <c r="J1760" s="61" t="str">
        <f t="shared" si="180"/>
        <v xml:space="preserve"> </v>
      </c>
      <c r="K1760" s="59" t="str">
        <f t="shared" si="181"/>
        <v xml:space="preserve"> </v>
      </c>
      <c r="L1760" s="59" t="str">
        <f t="shared" si="182"/>
        <v xml:space="preserve"> </v>
      </c>
    </row>
    <row r="1761" spans="1:12" x14ac:dyDescent="0.35">
      <c r="A1761" s="2" t="s">
        <v>1823</v>
      </c>
      <c r="B1761" s="3"/>
      <c r="C1761" s="58">
        <f t="shared" si="177"/>
        <v>0</v>
      </c>
      <c r="D1761" s="3"/>
      <c r="E1761" s="58">
        <f t="shared" si="178"/>
        <v>0</v>
      </c>
      <c r="F1761" s="43"/>
      <c r="G1761" s="4"/>
      <c r="H1761" s="43"/>
      <c r="I1761" s="61" t="str">
        <f t="shared" si="179"/>
        <v xml:space="preserve"> </v>
      </c>
      <c r="J1761" s="61" t="str">
        <f t="shared" si="180"/>
        <v xml:space="preserve"> </v>
      </c>
      <c r="K1761" s="59" t="str">
        <f t="shared" si="181"/>
        <v xml:space="preserve"> </v>
      </c>
      <c r="L1761" s="59" t="str">
        <f t="shared" si="182"/>
        <v xml:space="preserve"> </v>
      </c>
    </row>
    <row r="1762" spans="1:12" x14ac:dyDescent="0.35">
      <c r="A1762" s="2" t="s">
        <v>1824</v>
      </c>
      <c r="B1762" s="3"/>
      <c r="C1762" s="58">
        <f t="shared" si="177"/>
        <v>0</v>
      </c>
      <c r="D1762" s="3"/>
      <c r="E1762" s="58">
        <f t="shared" si="178"/>
        <v>0</v>
      </c>
      <c r="F1762" s="43"/>
      <c r="G1762" s="4"/>
      <c r="H1762" s="43"/>
      <c r="I1762" s="61" t="str">
        <f t="shared" si="179"/>
        <v xml:space="preserve"> </v>
      </c>
      <c r="J1762" s="61" t="str">
        <f t="shared" si="180"/>
        <v xml:space="preserve"> </v>
      </c>
      <c r="K1762" s="59" t="str">
        <f t="shared" si="181"/>
        <v xml:space="preserve"> </v>
      </c>
      <c r="L1762" s="59" t="str">
        <f t="shared" si="182"/>
        <v xml:space="preserve"> </v>
      </c>
    </row>
    <row r="1763" spans="1:12" x14ac:dyDescent="0.35">
      <c r="A1763" s="2" t="s">
        <v>1825</v>
      </c>
      <c r="B1763" s="3"/>
      <c r="C1763" s="58">
        <f t="shared" si="177"/>
        <v>0</v>
      </c>
      <c r="D1763" s="3"/>
      <c r="E1763" s="58">
        <f t="shared" si="178"/>
        <v>0</v>
      </c>
      <c r="F1763" s="43"/>
      <c r="G1763" s="4"/>
      <c r="H1763" s="43"/>
      <c r="I1763" s="61" t="str">
        <f t="shared" si="179"/>
        <v xml:space="preserve"> </v>
      </c>
      <c r="J1763" s="61" t="str">
        <f t="shared" si="180"/>
        <v xml:space="preserve"> </v>
      </c>
      <c r="K1763" s="59" t="str">
        <f t="shared" si="181"/>
        <v xml:space="preserve"> </v>
      </c>
      <c r="L1763" s="59" t="str">
        <f t="shared" si="182"/>
        <v xml:space="preserve"> </v>
      </c>
    </row>
    <row r="1764" spans="1:12" x14ac:dyDescent="0.35">
      <c r="A1764" s="2" t="s">
        <v>1826</v>
      </c>
      <c r="B1764" s="3"/>
      <c r="C1764" s="58">
        <f t="shared" si="177"/>
        <v>0</v>
      </c>
      <c r="D1764" s="3"/>
      <c r="E1764" s="58">
        <f t="shared" si="178"/>
        <v>0</v>
      </c>
      <c r="F1764" s="43"/>
      <c r="G1764" s="4"/>
      <c r="H1764" s="43"/>
      <c r="I1764" s="61" t="str">
        <f t="shared" si="179"/>
        <v xml:space="preserve"> </v>
      </c>
      <c r="J1764" s="61" t="str">
        <f t="shared" si="180"/>
        <v xml:space="preserve"> </v>
      </c>
      <c r="K1764" s="59" t="str">
        <f t="shared" si="181"/>
        <v xml:space="preserve"> </v>
      </c>
      <c r="L1764" s="59" t="str">
        <f t="shared" si="182"/>
        <v xml:space="preserve"> </v>
      </c>
    </row>
    <row r="1765" spans="1:12" x14ac:dyDescent="0.35">
      <c r="A1765" s="2" t="s">
        <v>1827</v>
      </c>
      <c r="B1765" s="3"/>
      <c r="C1765" s="58">
        <f t="shared" si="177"/>
        <v>0</v>
      </c>
      <c r="D1765" s="3"/>
      <c r="E1765" s="58">
        <f t="shared" si="178"/>
        <v>0</v>
      </c>
      <c r="F1765" s="43"/>
      <c r="G1765" s="4"/>
      <c r="H1765" s="43"/>
      <c r="I1765" s="61" t="str">
        <f t="shared" si="179"/>
        <v xml:space="preserve"> </v>
      </c>
      <c r="J1765" s="61" t="str">
        <f t="shared" si="180"/>
        <v xml:space="preserve"> </v>
      </c>
      <c r="K1765" s="59" t="str">
        <f t="shared" si="181"/>
        <v xml:space="preserve"> </v>
      </c>
      <c r="L1765" s="59" t="str">
        <f t="shared" si="182"/>
        <v xml:space="preserve"> </v>
      </c>
    </row>
    <row r="1766" spans="1:12" x14ac:dyDescent="0.35">
      <c r="A1766" s="2" t="s">
        <v>1828</v>
      </c>
      <c r="B1766" s="3"/>
      <c r="C1766" s="58">
        <f t="shared" si="177"/>
        <v>0</v>
      </c>
      <c r="D1766" s="3"/>
      <c r="E1766" s="58">
        <f t="shared" si="178"/>
        <v>0</v>
      </c>
      <c r="F1766" s="43"/>
      <c r="G1766" s="4"/>
      <c r="H1766" s="43"/>
      <c r="I1766" s="61" t="str">
        <f t="shared" si="179"/>
        <v xml:space="preserve"> </v>
      </c>
      <c r="J1766" s="61" t="str">
        <f t="shared" si="180"/>
        <v xml:space="preserve"> </v>
      </c>
      <c r="K1766" s="59" t="str">
        <f t="shared" si="181"/>
        <v xml:space="preserve"> </v>
      </c>
      <c r="L1766" s="59" t="str">
        <f t="shared" si="182"/>
        <v xml:space="preserve"> </v>
      </c>
    </row>
    <row r="1767" spans="1:12" x14ac:dyDescent="0.35">
      <c r="A1767" s="2" t="s">
        <v>1829</v>
      </c>
      <c r="B1767" s="3"/>
      <c r="C1767" s="58">
        <f t="shared" si="177"/>
        <v>0</v>
      </c>
      <c r="D1767" s="3"/>
      <c r="E1767" s="58">
        <f t="shared" si="178"/>
        <v>0</v>
      </c>
      <c r="F1767" s="43"/>
      <c r="G1767" s="4"/>
      <c r="H1767" s="43"/>
      <c r="I1767" s="61" t="str">
        <f t="shared" si="179"/>
        <v xml:space="preserve"> </v>
      </c>
      <c r="J1767" s="61" t="str">
        <f t="shared" si="180"/>
        <v xml:space="preserve"> </v>
      </c>
      <c r="K1767" s="59" t="str">
        <f t="shared" si="181"/>
        <v xml:space="preserve"> </v>
      </c>
      <c r="L1767" s="59" t="str">
        <f t="shared" si="182"/>
        <v xml:space="preserve"> </v>
      </c>
    </row>
    <row r="1768" spans="1:12" x14ac:dyDescent="0.35">
      <c r="A1768" s="2" t="s">
        <v>1830</v>
      </c>
      <c r="B1768" s="3"/>
      <c r="C1768" s="58">
        <f t="shared" si="177"/>
        <v>0</v>
      </c>
      <c r="D1768" s="3"/>
      <c r="E1768" s="58">
        <f t="shared" si="178"/>
        <v>0</v>
      </c>
      <c r="F1768" s="43"/>
      <c r="G1768" s="4"/>
      <c r="H1768" s="43"/>
      <c r="I1768" s="61" t="str">
        <f t="shared" si="179"/>
        <v xml:space="preserve"> </v>
      </c>
      <c r="J1768" s="61" t="str">
        <f t="shared" si="180"/>
        <v xml:space="preserve"> </v>
      </c>
      <c r="K1768" s="59" t="str">
        <f t="shared" si="181"/>
        <v xml:space="preserve"> </v>
      </c>
      <c r="L1768" s="59" t="str">
        <f t="shared" si="182"/>
        <v xml:space="preserve"> </v>
      </c>
    </row>
    <row r="1769" spans="1:12" x14ac:dyDescent="0.35">
      <c r="A1769" s="2" t="s">
        <v>1831</v>
      </c>
      <c r="B1769" s="3"/>
      <c r="C1769" s="58">
        <f t="shared" si="177"/>
        <v>0</v>
      </c>
      <c r="D1769" s="3"/>
      <c r="E1769" s="58">
        <f t="shared" si="178"/>
        <v>0</v>
      </c>
      <c r="F1769" s="43"/>
      <c r="G1769" s="4"/>
      <c r="H1769" s="43"/>
      <c r="I1769" s="61" t="str">
        <f t="shared" si="179"/>
        <v xml:space="preserve"> </v>
      </c>
      <c r="J1769" s="61" t="str">
        <f t="shared" si="180"/>
        <v xml:space="preserve"> </v>
      </c>
      <c r="K1769" s="59" t="str">
        <f t="shared" si="181"/>
        <v xml:space="preserve"> </v>
      </c>
      <c r="L1769" s="59" t="str">
        <f t="shared" si="182"/>
        <v xml:space="preserve"> </v>
      </c>
    </row>
    <row r="1770" spans="1:12" x14ac:dyDescent="0.35">
      <c r="A1770" s="2" t="s">
        <v>1832</v>
      </c>
      <c r="B1770" s="3"/>
      <c r="C1770" s="58">
        <f t="shared" si="177"/>
        <v>0</v>
      </c>
      <c r="D1770" s="3"/>
      <c r="E1770" s="58">
        <f t="shared" si="178"/>
        <v>0</v>
      </c>
      <c r="F1770" s="43"/>
      <c r="G1770" s="4"/>
      <c r="H1770" s="43"/>
      <c r="I1770" s="61" t="str">
        <f t="shared" si="179"/>
        <v xml:space="preserve"> </v>
      </c>
      <c r="J1770" s="61" t="str">
        <f t="shared" si="180"/>
        <v xml:space="preserve"> </v>
      </c>
      <c r="K1770" s="59" t="str">
        <f t="shared" si="181"/>
        <v xml:space="preserve"> </v>
      </c>
      <c r="L1770" s="59" t="str">
        <f t="shared" si="182"/>
        <v xml:space="preserve"> </v>
      </c>
    </row>
    <row r="1771" spans="1:12" x14ac:dyDescent="0.35">
      <c r="A1771" s="2" t="s">
        <v>1833</v>
      </c>
      <c r="B1771" s="3"/>
      <c r="C1771" s="58">
        <f t="shared" si="177"/>
        <v>0</v>
      </c>
      <c r="D1771" s="3"/>
      <c r="E1771" s="58">
        <f t="shared" si="178"/>
        <v>0</v>
      </c>
      <c r="F1771" s="43"/>
      <c r="G1771" s="4"/>
      <c r="H1771" s="43"/>
      <c r="I1771" s="61" t="str">
        <f t="shared" si="179"/>
        <v xml:space="preserve"> </v>
      </c>
      <c r="J1771" s="61" t="str">
        <f t="shared" si="180"/>
        <v xml:space="preserve"> </v>
      </c>
      <c r="K1771" s="59" t="str">
        <f t="shared" si="181"/>
        <v xml:space="preserve"> </v>
      </c>
      <c r="L1771" s="59" t="str">
        <f t="shared" si="182"/>
        <v xml:space="preserve"> </v>
      </c>
    </row>
    <row r="1772" spans="1:12" x14ac:dyDescent="0.35">
      <c r="A1772" s="2" t="s">
        <v>1834</v>
      </c>
      <c r="B1772" s="3"/>
      <c r="C1772" s="58">
        <f t="shared" si="177"/>
        <v>0</v>
      </c>
      <c r="D1772" s="3"/>
      <c r="E1772" s="58">
        <f t="shared" si="178"/>
        <v>0</v>
      </c>
      <c r="F1772" s="43"/>
      <c r="G1772" s="4"/>
      <c r="H1772" s="43"/>
      <c r="I1772" s="61" t="str">
        <f t="shared" si="179"/>
        <v xml:space="preserve"> </v>
      </c>
      <c r="J1772" s="61" t="str">
        <f t="shared" si="180"/>
        <v xml:space="preserve"> </v>
      </c>
      <c r="K1772" s="59" t="str">
        <f t="shared" si="181"/>
        <v xml:space="preserve"> </v>
      </c>
      <c r="L1772" s="59" t="str">
        <f t="shared" si="182"/>
        <v xml:space="preserve"> </v>
      </c>
    </row>
    <row r="1773" spans="1:12" x14ac:dyDescent="0.35">
      <c r="A1773" s="2" t="s">
        <v>1835</v>
      </c>
      <c r="B1773" s="3"/>
      <c r="C1773" s="58">
        <f t="shared" si="177"/>
        <v>0</v>
      </c>
      <c r="D1773" s="3"/>
      <c r="E1773" s="58">
        <f t="shared" si="178"/>
        <v>0</v>
      </c>
      <c r="F1773" s="43"/>
      <c r="G1773" s="4"/>
      <c r="H1773" s="43"/>
      <c r="I1773" s="61" t="str">
        <f t="shared" si="179"/>
        <v xml:space="preserve"> </v>
      </c>
      <c r="J1773" s="61" t="str">
        <f t="shared" si="180"/>
        <v xml:space="preserve"> </v>
      </c>
      <c r="K1773" s="59" t="str">
        <f t="shared" si="181"/>
        <v xml:space="preserve"> </v>
      </c>
      <c r="L1773" s="59" t="str">
        <f t="shared" si="182"/>
        <v xml:space="preserve"> </v>
      </c>
    </row>
    <row r="1774" spans="1:12" x14ac:dyDescent="0.35">
      <c r="A1774" s="2" t="s">
        <v>1836</v>
      </c>
      <c r="B1774" s="3"/>
      <c r="C1774" s="58">
        <f t="shared" si="177"/>
        <v>0</v>
      </c>
      <c r="D1774" s="3"/>
      <c r="E1774" s="58">
        <f t="shared" si="178"/>
        <v>0</v>
      </c>
      <c r="F1774" s="43"/>
      <c r="G1774" s="4"/>
      <c r="H1774" s="43"/>
      <c r="I1774" s="61" t="str">
        <f t="shared" si="179"/>
        <v xml:space="preserve"> </v>
      </c>
      <c r="J1774" s="61" t="str">
        <f t="shared" si="180"/>
        <v xml:space="preserve"> </v>
      </c>
      <c r="K1774" s="59" t="str">
        <f t="shared" si="181"/>
        <v xml:space="preserve"> </v>
      </c>
      <c r="L1774" s="59" t="str">
        <f t="shared" si="182"/>
        <v xml:space="preserve"> </v>
      </c>
    </row>
    <row r="1775" spans="1:12" x14ac:dyDescent="0.35">
      <c r="A1775" s="2" t="s">
        <v>1837</v>
      </c>
      <c r="B1775" s="3"/>
      <c r="C1775" s="58">
        <f t="shared" si="177"/>
        <v>0</v>
      </c>
      <c r="D1775" s="3"/>
      <c r="E1775" s="58">
        <f t="shared" si="178"/>
        <v>0</v>
      </c>
      <c r="F1775" s="43"/>
      <c r="G1775" s="4"/>
      <c r="H1775" s="43"/>
      <c r="I1775" s="61" t="str">
        <f t="shared" si="179"/>
        <v xml:space="preserve"> </v>
      </c>
      <c r="J1775" s="61" t="str">
        <f t="shared" si="180"/>
        <v xml:space="preserve"> </v>
      </c>
      <c r="K1775" s="59" t="str">
        <f t="shared" si="181"/>
        <v xml:space="preserve"> </v>
      </c>
      <c r="L1775" s="59" t="str">
        <f t="shared" si="182"/>
        <v xml:space="preserve"> </v>
      </c>
    </row>
    <row r="1776" spans="1:12" x14ac:dyDescent="0.35">
      <c r="A1776" s="2" t="s">
        <v>1838</v>
      </c>
      <c r="B1776" s="3"/>
      <c r="C1776" s="58">
        <f t="shared" si="177"/>
        <v>0</v>
      </c>
      <c r="D1776" s="3"/>
      <c r="E1776" s="58">
        <f t="shared" si="178"/>
        <v>0</v>
      </c>
      <c r="F1776" s="43"/>
      <c r="G1776" s="4"/>
      <c r="H1776" s="43"/>
      <c r="I1776" s="61" t="str">
        <f t="shared" si="179"/>
        <v xml:space="preserve"> </v>
      </c>
      <c r="J1776" s="61" t="str">
        <f t="shared" si="180"/>
        <v xml:space="preserve"> </v>
      </c>
      <c r="K1776" s="59" t="str">
        <f t="shared" si="181"/>
        <v xml:space="preserve"> </v>
      </c>
      <c r="L1776" s="59" t="str">
        <f t="shared" si="182"/>
        <v xml:space="preserve"> </v>
      </c>
    </row>
    <row r="1777" spans="1:12" x14ac:dyDescent="0.35">
      <c r="A1777" s="2" t="s">
        <v>1839</v>
      </c>
      <c r="B1777" s="3"/>
      <c r="C1777" s="58">
        <f t="shared" si="177"/>
        <v>0</v>
      </c>
      <c r="D1777" s="3"/>
      <c r="E1777" s="58">
        <f t="shared" si="178"/>
        <v>0</v>
      </c>
      <c r="F1777" s="43"/>
      <c r="G1777" s="4"/>
      <c r="H1777" s="43"/>
      <c r="I1777" s="61" t="str">
        <f t="shared" si="179"/>
        <v xml:space="preserve"> </v>
      </c>
      <c r="J1777" s="61" t="str">
        <f t="shared" si="180"/>
        <v xml:space="preserve"> </v>
      </c>
      <c r="K1777" s="59" t="str">
        <f t="shared" si="181"/>
        <v xml:space="preserve"> </v>
      </c>
      <c r="L1777" s="59" t="str">
        <f t="shared" si="182"/>
        <v xml:space="preserve"> </v>
      </c>
    </row>
    <row r="1778" spans="1:12" x14ac:dyDescent="0.35">
      <c r="A1778" s="2" t="s">
        <v>1840</v>
      </c>
      <c r="B1778" s="3"/>
      <c r="C1778" s="58">
        <f t="shared" si="177"/>
        <v>0</v>
      </c>
      <c r="D1778" s="3"/>
      <c r="E1778" s="58">
        <f t="shared" si="178"/>
        <v>0</v>
      </c>
      <c r="F1778" s="43"/>
      <c r="G1778" s="4"/>
      <c r="H1778" s="43"/>
      <c r="I1778" s="61" t="str">
        <f t="shared" si="179"/>
        <v xml:space="preserve"> </v>
      </c>
      <c r="J1778" s="61" t="str">
        <f t="shared" si="180"/>
        <v xml:space="preserve"> </v>
      </c>
      <c r="K1778" s="59" t="str">
        <f t="shared" si="181"/>
        <v xml:space="preserve"> </v>
      </c>
      <c r="L1778" s="59" t="str">
        <f t="shared" si="182"/>
        <v xml:space="preserve"> </v>
      </c>
    </row>
    <row r="1779" spans="1:12" x14ac:dyDescent="0.35">
      <c r="A1779" s="2" t="s">
        <v>1841</v>
      </c>
      <c r="B1779" s="3"/>
      <c r="C1779" s="58">
        <f t="shared" si="177"/>
        <v>0</v>
      </c>
      <c r="D1779" s="3"/>
      <c r="E1779" s="58">
        <f t="shared" si="178"/>
        <v>0</v>
      </c>
      <c r="F1779" s="43"/>
      <c r="G1779" s="4"/>
      <c r="H1779" s="43"/>
      <c r="I1779" s="61" t="str">
        <f t="shared" si="179"/>
        <v xml:space="preserve"> </v>
      </c>
      <c r="J1779" s="61" t="str">
        <f t="shared" si="180"/>
        <v xml:space="preserve"> </v>
      </c>
      <c r="K1779" s="59" t="str">
        <f t="shared" si="181"/>
        <v xml:space="preserve"> </v>
      </c>
      <c r="L1779" s="59" t="str">
        <f t="shared" si="182"/>
        <v xml:space="preserve"> </v>
      </c>
    </row>
    <row r="1780" spans="1:12" x14ac:dyDescent="0.35">
      <c r="A1780" s="2" t="s">
        <v>1842</v>
      </c>
      <c r="B1780" s="3"/>
      <c r="C1780" s="58">
        <f t="shared" si="177"/>
        <v>0</v>
      </c>
      <c r="D1780" s="3"/>
      <c r="E1780" s="58">
        <f t="shared" si="178"/>
        <v>0</v>
      </c>
      <c r="F1780" s="43"/>
      <c r="G1780" s="4"/>
      <c r="H1780" s="43"/>
      <c r="I1780" s="61" t="str">
        <f t="shared" si="179"/>
        <v xml:space="preserve"> </v>
      </c>
      <c r="J1780" s="61" t="str">
        <f t="shared" si="180"/>
        <v xml:space="preserve"> </v>
      </c>
      <c r="K1780" s="59" t="str">
        <f t="shared" si="181"/>
        <v xml:space="preserve"> </v>
      </c>
      <c r="L1780" s="59" t="str">
        <f t="shared" si="182"/>
        <v xml:space="preserve"> </v>
      </c>
    </row>
    <row r="1781" spans="1:12" x14ac:dyDescent="0.35">
      <c r="A1781" s="2" t="s">
        <v>1843</v>
      </c>
      <c r="B1781" s="3"/>
      <c r="C1781" s="58">
        <f t="shared" si="177"/>
        <v>0</v>
      </c>
      <c r="D1781" s="3"/>
      <c r="E1781" s="58">
        <f t="shared" si="178"/>
        <v>0</v>
      </c>
      <c r="F1781" s="43"/>
      <c r="G1781" s="4"/>
      <c r="H1781" s="43"/>
      <c r="I1781" s="61" t="str">
        <f t="shared" si="179"/>
        <v xml:space="preserve"> </v>
      </c>
      <c r="J1781" s="61" t="str">
        <f t="shared" si="180"/>
        <v xml:space="preserve"> </v>
      </c>
      <c r="K1781" s="59" t="str">
        <f t="shared" si="181"/>
        <v xml:space="preserve"> </v>
      </c>
      <c r="L1781" s="59" t="str">
        <f t="shared" si="182"/>
        <v xml:space="preserve"> </v>
      </c>
    </row>
    <row r="1782" spans="1:12" x14ac:dyDescent="0.35">
      <c r="A1782" s="2" t="s">
        <v>1844</v>
      </c>
      <c r="B1782" s="3"/>
      <c r="C1782" s="58">
        <f t="shared" si="177"/>
        <v>0</v>
      </c>
      <c r="D1782" s="3"/>
      <c r="E1782" s="58">
        <f t="shared" si="178"/>
        <v>0</v>
      </c>
      <c r="F1782" s="43"/>
      <c r="G1782" s="4"/>
      <c r="H1782" s="43"/>
      <c r="I1782" s="61" t="str">
        <f t="shared" si="179"/>
        <v xml:space="preserve"> </v>
      </c>
      <c r="J1782" s="61" t="str">
        <f t="shared" si="180"/>
        <v xml:space="preserve"> </v>
      </c>
      <c r="K1782" s="59" t="str">
        <f t="shared" si="181"/>
        <v xml:space="preserve"> </v>
      </c>
      <c r="L1782" s="59" t="str">
        <f t="shared" si="182"/>
        <v xml:space="preserve"> </v>
      </c>
    </row>
    <row r="1783" spans="1:12" x14ac:dyDescent="0.35">
      <c r="A1783" s="2" t="s">
        <v>1845</v>
      </c>
      <c r="B1783" s="3"/>
      <c r="C1783" s="58">
        <f t="shared" si="177"/>
        <v>0</v>
      </c>
      <c r="D1783" s="3"/>
      <c r="E1783" s="58">
        <f t="shared" si="178"/>
        <v>0</v>
      </c>
      <c r="F1783" s="43"/>
      <c r="G1783" s="4"/>
      <c r="H1783" s="43"/>
      <c r="I1783" s="61" t="str">
        <f t="shared" si="179"/>
        <v xml:space="preserve"> </v>
      </c>
      <c r="J1783" s="61" t="str">
        <f t="shared" si="180"/>
        <v xml:space="preserve"> </v>
      </c>
      <c r="K1783" s="59" t="str">
        <f t="shared" si="181"/>
        <v xml:space="preserve"> </v>
      </c>
      <c r="L1783" s="59" t="str">
        <f t="shared" si="182"/>
        <v xml:space="preserve"> </v>
      </c>
    </row>
    <row r="1784" spans="1:12" x14ac:dyDescent="0.35">
      <c r="A1784" s="2" t="s">
        <v>1846</v>
      </c>
      <c r="B1784" s="3"/>
      <c r="C1784" s="58">
        <f t="shared" si="177"/>
        <v>0</v>
      </c>
      <c r="D1784" s="3"/>
      <c r="E1784" s="58">
        <f t="shared" si="178"/>
        <v>0</v>
      </c>
      <c r="F1784" s="43"/>
      <c r="G1784" s="4"/>
      <c r="H1784" s="43"/>
      <c r="I1784" s="61" t="str">
        <f t="shared" si="179"/>
        <v xml:space="preserve"> </v>
      </c>
      <c r="J1784" s="61" t="str">
        <f t="shared" si="180"/>
        <v xml:space="preserve"> </v>
      </c>
      <c r="K1784" s="59" t="str">
        <f t="shared" si="181"/>
        <v xml:space="preserve"> </v>
      </c>
      <c r="L1784" s="59" t="str">
        <f t="shared" si="182"/>
        <v xml:space="preserve"> </v>
      </c>
    </row>
    <row r="1785" spans="1:12" x14ac:dyDescent="0.35">
      <c r="A1785" s="2" t="s">
        <v>1847</v>
      </c>
      <c r="B1785" s="3"/>
      <c r="C1785" s="58">
        <f t="shared" si="177"/>
        <v>0</v>
      </c>
      <c r="D1785" s="3"/>
      <c r="E1785" s="58">
        <f t="shared" si="178"/>
        <v>0</v>
      </c>
      <c r="F1785" s="43"/>
      <c r="G1785" s="4"/>
      <c r="H1785" s="43"/>
      <c r="I1785" s="61" t="str">
        <f t="shared" si="179"/>
        <v xml:space="preserve"> </v>
      </c>
      <c r="J1785" s="61" t="str">
        <f t="shared" si="180"/>
        <v xml:space="preserve"> </v>
      </c>
      <c r="K1785" s="59" t="str">
        <f t="shared" si="181"/>
        <v xml:space="preserve"> </v>
      </c>
      <c r="L1785" s="59" t="str">
        <f t="shared" si="182"/>
        <v xml:space="preserve"> </v>
      </c>
    </row>
    <row r="1786" spans="1:12" x14ac:dyDescent="0.35">
      <c r="A1786" s="2" t="s">
        <v>1848</v>
      </c>
      <c r="B1786" s="3"/>
      <c r="C1786" s="58">
        <f t="shared" si="177"/>
        <v>0</v>
      </c>
      <c r="D1786" s="3"/>
      <c r="E1786" s="58">
        <f t="shared" si="178"/>
        <v>0</v>
      </c>
      <c r="F1786" s="43"/>
      <c r="G1786" s="4"/>
      <c r="H1786" s="43"/>
      <c r="I1786" s="61" t="str">
        <f t="shared" si="179"/>
        <v xml:space="preserve"> </v>
      </c>
      <c r="J1786" s="61" t="str">
        <f t="shared" si="180"/>
        <v xml:space="preserve"> </v>
      </c>
      <c r="K1786" s="59" t="str">
        <f t="shared" si="181"/>
        <v xml:space="preserve"> </v>
      </c>
      <c r="L1786" s="59" t="str">
        <f t="shared" si="182"/>
        <v xml:space="preserve"> </v>
      </c>
    </row>
    <row r="1787" spans="1:12" x14ac:dyDescent="0.35">
      <c r="A1787" s="2" t="s">
        <v>1849</v>
      </c>
      <c r="B1787" s="3"/>
      <c r="C1787" s="58">
        <f t="shared" si="177"/>
        <v>0</v>
      </c>
      <c r="D1787" s="3"/>
      <c r="E1787" s="58">
        <f t="shared" si="178"/>
        <v>0</v>
      </c>
      <c r="F1787" s="43"/>
      <c r="G1787" s="4"/>
      <c r="H1787" s="43"/>
      <c r="I1787" s="61" t="str">
        <f t="shared" si="179"/>
        <v xml:space="preserve"> </v>
      </c>
      <c r="J1787" s="61" t="str">
        <f t="shared" si="180"/>
        <v xml:space="preserve"> </v>
      </c>
      <c r="K1787" s="59" t="str">
        <f t="shared" si="181"/>
        <v xml:space="preserve"> </v>
      </c>
      <c r="L1787" s="59" t="str">
        <f t="shared" si="182"/>
        <v xml:space="preserve"> </v>
      </c>
    </row>
    <row r="1788" spans="1:12" x14ac:dyDescent="0.35">
      <c r="A1788" s="2" t="s">
        <v>1850</v>
      </c>
      <c r="B1788" s="3"/>
      <c r="C1788" s="58">
        <f t="shared" si="177"/>
        <v>0</v>
      </c>
      <c r="D1788" s="3"/>
      <c r="E1788" s="58">
        <f t="shared" si="178"/>
        <v>0</v>
      </c>
      <c r="F1788" s="43"/>
      <c r="G1788" s="4"/>
      <c r="H1788" s="43"/>
      <c r="I1788" s="61" t="str">
        <f t="shared" si="179"/>
        <v xml:space="preserve"> </v>
      </c>
      <c r="J1788" s="61" t="str">
        <f t="shared" si="180"/>
        <v xml:space="preserve"> </v>
      </c>
      <c r="K1788" s="59" t="str">
        <f t="shared" si="181"/>
        <v xml:space="preserve"> </v>
      </c>
      <c r="L1788" s="59" t="str">
        <f t="shared" si="182"/>
        <v xml:space="preserve"> </v>
      </c>
    </row>
    <row r="1789" spans="1:12" x14ac:dyDescent="0.35">
      <c r="A1789" s="2" t="s">
        <v>1851</v>
      </c>
      <c r="B1789" s="3"/>
      <c r="C1789" s="58">
        <f t="shared" si="177"/>
        <v>0</v>
      </c>
      <c r="D1789" s="3"/>
      <c r="E1789" s="58">
        <f t="shared" si="178"/>
        <v>0</v>
      </c>
      <c r="F1789" s="43"/>
      <c r="G1789" s="4"/>
      <c r="H1789" s="43"/>
      <c r="I1789" s="61" t="str">
        <f t="shared" si="179"/>
        <v xml:space="preserve"> </v>
      </c>
      <c r="J1789" s="61" t="str">
        <f t="shared" si="180"/>
        <v xml:space="preserve"> </v>
      </c>
      <c r="K1789" s="59" t="str">
        <f t="shared" si="181"/>
        <v xml:space="preserve"> </v>
      </c>
      <c r="L1789" s="59" t="str">
        <f t="shared" si="182"/>
        <v xml:space="preserve"> </v>
      </c>
    </row>
    <row r="1790" spans="1:12" x14ac:dyDescent="0.35">
      <c r="A1790" s="2" t="s">
        <v>1852</v>
      </c>
      <c r="B1790" s="3"/>
      <c r="C1790" s="58">
        <f t="shared" si="177"/>
        <v>0</v>
      </c>
      <c r="D1790" s="3"/>
      <c r="E1790" s="58">
        <f t="shared" si="178"/>
        <v>0</v>
      </c>
      <c r="F1790" s="43"/>
      <c r="G1790" s="4"/>
      <c r="H1790" s="43"/>
      <c r="I1790" s="61" t="str">
        <f t="shared" si="179"/>
        <v xml:space="preserve"> </v>
      </c>
      <c r="J1790" s="61" t="str">
        <f t="shared" si="180"/>
        <v xml:space="preserve"> </v>
      </c>
      <c r="K1790" s="59" t="str">
        <f t="shared" si="181"/>
        <v xml:space="preserve"> </v>
      </c>
      <c r="L1790" s="59" t="str">
        <f t="shared" si="182"/>
        <v xml:space="preserve"> </v>
      </c>
    </row>
    <row r="1791" spans="1:12" x14ac:dyDescent="0.35">
      <c r="A1791" s="2" t="s">
        <v>1853</v>
      </c>
      <c r="B1791" s="3"/>
      <c r="C1791" s="58">
        <f t="shared" si="177"/>
        <v>0</v>
      </c>
      <c r="D1791" s="3"/>
      <c r="E1791" s="58">
        <f t="shared" si="178"/>
        <v>0</v>
      </c>
      <c r="F1791" s="43"/>
      <c r="G1791" s="4"/>
      <c r="H1791" s="43"/>
      <c r="I1791" s="61" t="str">
        <f t="shared" si="179"/>
        <v xml:space="preserve"> </v>
      </c>
      <c r="J1791" s="61" t="str">
        <f t="shared" si="180"/>
        <v xml:space="preserve"> </v>
      </c>
      <c r="K1791" s="59" t="str">
        <f t="shared" si="181"/>
        <v xml:space="preserve"> </v>
      </c>
      <c r="L1791" s="59" t="str">
        <f t="shared" si="182"/>
        <v xml:space="preserve"> </v>
      </c>
    </row>
    <row r="1792" spans="1:12" x14ac:dyDescent="0.35">
      <c r="A1792" s="2" t="s">
        <v>1854</v>
      </c>
      <c r="B1792" s="3"/>
      <c r="C1792" s="58">
        <f t="shared" si="177"/>
        <v>0</v>
      </c>
      <c r="D1792" s="3"/>
      <c r="E1792" s="58">
        <f t="shared" si="178"/>
        <v>0</v>
      </c>
      <c r="F1792" s="43"/>
      <c r="G1792" s="4"/>
      <c r="H1792" s="43"/>
      <c r="I1792" s="61" t="str">
        <f t="shared" si="179"/>
        <v xml:space="preserve"> </v>
      </c>
      <c r="J1792" s="61" t="str">
        <f t="shared" si="180"/>
        <v xml:space="preserve"> </v>
      </c>
      <c r="K1792" s="59" t="str">
        <f t="shared" si="181"/>
        <v xml:space="preserve"> </v>
      </c>
      <c r="L1792" s="59" t="str">
        <f t="shared" si="182"/>
        <v xml:space="preserve"> </v>
      </c>
    </row>
    <row r="1793" spans="1:12" x14ac:dyDescent="0.35">
      <c r="A1793" s="2" t="s">
        <v>1855</v>
      </c>
      <c r="B1793" s="3"/>
      <c r="C1793" s="58">
        <f t="shared" si="177"/>
        <v>0</v>
      </c>
      <c r="D1793" s="3"/>
      <c r="E1793" s="58">
        <f t="shared" si="178"/>
        <v>0</v>
      </c>
      <c r="F1793" s="43"/>
      <c r="G1793" s="4"/>
      <c r="H1793" s="43"/>
      <c r="I1793" s="61" t="str">
        <f t="shared" si="179"/>
        <v xml:space="preserve"> </v>
      </c>
      <c r="J1793" s="61" t="str">
        <f t="shared" si="180"/>
        <v xml:space="preserve"> </v>
      </c>
      <c r="K1793" s="59" t="str">
        <f t="shared" si="181"/>
        <v xml:space="preserve"> </v>
      </c>
      <c r="L1793" s="59" t="str">
        <f t="shared" si="182"/>
        <v xml:space="preserve"> </v>
      </c>
    </row>
    <row r="1794" spans="1:12" x14ac:dyDescent="0.35">
      <c r="A1794" s="2" t="s">
        <v>1856</v>
      </c>
      <c r="B1794" s="3"/>
      <c r="C1794" s="58">
        <f t="shared" si="177"/>
        <v>0</v>
      </c>
      <c r="D1794" s="3"/>
      <c r="E1794" s="58">
        <f t="shared" si="178"/>
        <v>0</v>
      </c>
      <c r="F1794" s="43"/>
      <c r="G1794" s="4"/>
      <c r="H1794" s="43"/>
      <c r="I1794" s="61" t="str">
        <f t="shared" si="179"/>
        <v xml:space="preserve"> </v>
      </c>
      <c r="J1794" s="61" t="str">
        <f t="shared" si="180"/>
        <v xml:space="preserve"> </v>
      </c>
      <c r="K1794" s="59" t="str">
        <f t="shared" si="181"/>
        <v xml:space="preserve"> </v>
      </c>
      <c r="L1794" s="59" t="str">
        <f t="shared" si="182"/>
        <v xml:space="preserve"> </v>
      </c>
    </row>
    <row r="1795" spans="1:12" x14ac:dyDescent="0.35">
      <c r="A1795" s="2" t="s">
        <v>1857</v>
      </c>
      <c r="B1795" s="3"/>
      <c r="C1795" s="58">
        <f t="shared" si="177"/>
        <v>0</v>
      </c>
      <c r="D1795" s="3"/>
      <c r="E1795" s="58">
        <f t="shared" si="178"/>
        <v>0</v>
      </c>
      <c r="F1795" s="43"/>
      <c r="G1795" s="4"/>
      <c r="H1795" s="43"/>
      <c r="I1795" s="61" t="str">
        <f t="shared" si="179"/>
        <v xml:space="preserve"> </v>
      </c>
      <c r="J1795" s="61" t="str">
        <f t="shared" si="180"/>
        <v xml:space="preserve"> </v>
      </c>
      <c r="K1795" s="59" t="str">
        <f t="shared" si="181"/>
        <v xml:space="preserve"> </v>
      </c>
      <c r="L1795" s="59" t="str">
        <f t="shared" si="182"/>
        <v xml:space="preserve"> </v>
      </c>
    </row>
    <row r="1796" spans="1:12" x14ac:dyDescent="0.35">
      <c r="A1796" s="2" t="s">
        <v>1858</v>
      </c>
      <c r="B1796" s="3"/>
      <c r="C1796" s="58">
        <f t="shared" si="177"/>
        <v>0</v>
      </c>
      <c r="D1796" s="3"/>
      <c r="E1796" s="58">
        <f t="shared" si="178"/>
        <v>0</v>
      </c>
      <c r="F1796" s="43"/>
      <c r="G1796" s="4"/>
      <c r="H1796" s="43"/>
      <c r="I1796" s="61" t="str">
        <f t="shared" si="179"/>
        <v xml:space="preserve"> </v>
      </c>
      <c r="J1796" s="61" t="str">
        <f t="shared" si="180"/>
        <v xml:space="preserve"> </v>
      </c>
      <c r="K1796" s="59" t="str">
        <f t="shared" si="181"/>
        <v xml:space="preserve"> </v>
      </c>
      <c r="L1796" s="59" t="str">
        <f t="shared" si="182"/>
        <v xml:space="preserve"> </v>
      </c>
    </row>
    <row r="1797" spans="1:12" x14ac:dyDescent="0.35">
      <c r="A1797" s="2" t="s">
        <v>1859</v>
      </c>
      <c r="B1797" s="3"/>
      <c r="C1797" s="58">
        <f t="shared" si="177"/>
        <v>0</v>
      </c>
      <c r="D1797" s="3"/>
      <c r="E1797" s="58">
        <f t="shared" si="178"/>
        <v>0</v>
      </c>
      <c r="F1797" s="43"/>
      <c r="G1797" s="4"/>
      <c r="H1797" s="43"/>
      <c r="I1797" s="61" t="str">
        <f t="shared" si="179"/>
        <v xml:space="preserve"> </v>
      </c>
      <c r="J1797" s="61" t="str">
        <f t="shared" si="180"/>
        <v xml:space="preserve"> </v>
      </c>
      <c r="K1797" s="59" t="str">
        <f t="shared" si="181"/>
        <v xml:space="preserve"> </v>
      </c>
      <c r="L1797" s="59" t="str">
        <f t="shared" si="182"/>
        <v xml:space="preserve"> </v>
      </c>
    </row>
    <row r="1798" spans="1:12" x14ac:dyDescent="0.35">
      <c r="A1798" s="2" t="s">
        <v>1860</v>
      </c>
      <c r="B1798" s="3"/>
      <c r="C1798" s="58">
        <f t="shared" si="177"/>
        <v>0</v>
      </c>
      <c r="D1798" s="3"/>
      <c r="E1798" s="58">
        <f t="shared" si="178"/>
        <v>0</v>
      </c>
      <c r="F1798" s="43"/>
      <c r="G1798" s="4"/>
      <c r="H1798" s="43"/>
      <c r="I1798" s="61" t="str">
        <f t="shared" si="179"/>
        <v xml:space="preserve"> </v>
      </c>
      <c r="J1798" s="61" t="str">
        <f t="shared" si="180"/>
        <v xml:space="preserve"> </v>
      </c>
      <c r="K1798" s="59" t="str">
        <f t="shared" si="181"/>
        <v xml:space="preserve"> </v>
      </c>
      <c r="L1798" s="59" t="str">
        <f t="shared" si="182"/>
        <v xml:space="preserve"> </v>
      </c>
    </row>
    <row r="1799" spans="1:12" x14ac:dyDescent="0.35">
      <c r="A1799" s="2" t="s">
        <v>1861</v>
      </c>
      <c r="B1799" s="3"/>
      <c r="C1799" s="58">
        <f t="shared" si="177"/>
        <v>0</v>
      </c>
      <c r="D1799" s="3"/>
      <c r="E1799" s="58">
        <f t="shared" si="178"/>
        <v>0</v>
      </c>
      <c r="F1799" s="43"/>
      <c r="G1799" s="4"/>
      <c r="H1799" s="43"/>
      <c r="I1799" s="61" t="str">
        <f t="shared" si="179"/>
        <v xml:space="preserve"> </v>
      </c>
      <c r="J1799" s="61" t="str">
        <f t="shared" si="180"/>
        <v xml:space="preserve"> </v>
      </c>
      <c r="K1799" s="59" t="str">
        <f t="shared" si="181"/>
        <v xml:space="preserve"> </v>
      </c>
      <c r="L1799" s="59" t="str">
        <f t="shared" si="182"/>
        <v xml:space="preserve"> </v>
      </c>
    </row>
    <row r="1800" spans="1:12" x14ac:dyDescent="0.35">
      <c r="A1800" s="2" t="s">
        <v>1862</v>
      </c>
      <c r="B1800" s="3"/>
      <c r="C1800" s="58">
        <f t="shared" si="177"/>
        <v>0</v>
      </c>
      <c r="D1800" s="3"/>
      <c r="E1800" s="58">
        <f t="shared" si="178"/>
        <v>0</v>
      </c>
      <c r="F1800" s="43"/>
      <c r="G1800" s="4"/>
      <c r="H1800" s="43"/>
      <c r="I1800" s="61" t="str">
        <f t="shared" si="179"/>
        <v xml:space="preserve"> </v>
      </c>
      <c r="J1800" s="61" t="str">
        <f t="shared" si="180"/>
        <v xml:space="preserve"> </v>
      </c>
      <c r="K1800" s="59" t="str">
        <f t="shared" si="181"/>
        <v xml:space="preserve"> </v>
      </c>
      <c r="L1800" s="59" t="str">
        <f t="shared" si="182"/>
        <v xml:space="preserve"> </v>
      </c>
    </row>
    <row r="1801" spans="1:12" x14ac:dyDescent="0.35">
      <c r="A1801" s="2" t="s">
        <v>1863</v>
      </c>
      <c r="B1801" s="3"/>
      <c r="C1801" s="58">
        <f t="shared" si="177"/>
        <v>0</v>
      </c>
      <c r="D1801" s="3"/>
      <c r="E1801" s="58">
        <f t="shared" si="178"/>
        <v>0</v>
      </c>
      <c r="F1801" s="43"/>
      <c r="G1801" s="4"/>
      <c r="H1801" s="43"/>
      <c r="I1801" s="61" t="str">
        <f t="shared" si="179"/>
        <v xml:space="preserve"> </v>
      </c>
      <c r="J1801" s="61" t="str">
        <f t="shared" si="180"/>
        <v xml:space="preserve"> </v>
      </c>
      <c r="K1801" s="59" t="str">
        <f t="shared" si="181"/>
        <v xml:space="preserve"> </v>
      </c>
      <c r="L1801" s="59" t="str">
        <f t="shared" si="182"/>
        <v xml:space="preserve"> </v>
      </c>
    </row>
    <row r="1802" spans="1:12" x14ac:dyDescent="0.35">
      <c r="A1802" s="2" t="s">
        <v>1864</v>
      </c>
      <c r="B1802" s="3"/>
      <c r="C1802" s="58">
        <f t="shared" ref="C1802:C1865" si="183">IF($P$17=1,CONVERT(B1802,"lbm","kg"),B1802)</f>
        <v>0</v>
      </c>
      <c r="D1802" s="3"/>
      <c r="E1802" s="58">
        <f t="shared" ref="E1802:E1865" si="184">IF($P$17=1,CONVERT(D1802,"lbm","kg"),D1802)</f>
        <v>0</v>
      </c>
      <c r="F1802" s="43"/>
      <c r="G1802" s="4"/>
      <c r="H1802" s="43"/>
      <c r="I1802" s="61" t="str">
        <f t="shared" si="179"/>
        <v xml:space="preserve"> </v>
      </c>
      <c r="J1802" s="61" t="str">
        <f t="shared" si="180"/>
        <v xml:space="preserve"> </v>
      </c>
      <c r="K1802" s="59" t="str">
        <f t="shared" si="181"/>
        <v xml:space="preserve"> </v>
      </c>
      <c r="L1802" s="59" t="str">
        <f t="shared" si="182"/>
        <v xml:space="preserve"> </v>
      </c>
    </row>
    <row r="1803" spans="1:12" x14ac:dyDescent="0.35">
      <c r="A1803" s="2" t="s">
        <v>1865</v>
      </c>
      <c r="B1803" s="3"/>
      <c r="C1803" s="58">
        <f t="shared" si="183"/>
        <v>0</v>
      </c>
      <c r="D1803" s="3"/>
      <c r="E1803" s="58">
        <f t="shared" si="184"/>
        <v>0</v>
      </c>
      <c r="F1803" s="43"/>
      <c r="G1803" s="4"/>
      <c r="H1803" s="43"/>
      <c r="I1803" s="61" t="str">
        <f t="shared" ref="I1803:I1866" si="185">IF(F1803&gt;0,(((E1803-C1803)*F1803)+(($P$12-E1803)/(VLOOKUP(E1803,$S$10:$U$182,2)))*(VLOOKUP(E1803,$S$10:$U$182,3))+((C1803-$P$11)/(VLOOKUP(C1803,$S$10:$U$182,2)))*(VLOOKUP(C1803,$S$10:$U$182,3)))/($P$12-$P$11)," ")</f>
        <v xml:space="preserve"> </v>
      </c>
      <c r="J1803" s="61" t="str">
        <f t="shared" ref="J1803:J1866" si="186">IF(G1803&gt;0,IF(B1803=0," ",(I1803/(1+(G1803*$B$7))))," ")</f>
        <v xml:space="preserve"> </v>
      </c>
      <c r="K1803" s="59" t="str">
        <f t="shared" ref="K1803:K1866" si="187">IF(H1803&gt;0,IF(B1803&gt;1,(I1803*H1803)," ")," ")</f>
        <v xml:space="preserve"> </v>
      </c>
      <c r="L1803" s="59" t="str">
        <f t="shared" ref="L1803:L1866" si="188">IF(G1803=0," ",IF(H1803=0," ",IF(G1803&gt;0,IF(B1803&gt;1,(J1803*H1803)," ")," ")))</f>
        <v xml:space="preserve"> </v>
      </c>
    </row>
    <row r="1804" spans="1:12" x14ac:dyDescent="0.35">
      <c r="A1804" s="2" t="s">
        <v>1866</v>
      </c>
      <c r="B1804" s="3"/>
      <c r="C1804" s="58">
        <f t="shared" si="183"/>
        <v>0</v>
      </c>
      <c r="D1804" s="3"/>
      <c r="E1804" s="58">
        <f t="shared" si="184"/>
        <v>0</v>
      </c>
      <c r="F1804" s="43"/>
      <c r="G1804" s="4"/>
      <c r="H1804" s="43"/>
      <c r="I1804" s="61" t="str">
        <f t="shared" si="185"/>
        <v xml:space="preserve"> </v>
      </c>
      <c r="J1804" s="61" t="str">
        <f t="shared" si="186"/>
        <v xml:space="preserve"> </v>
      </c>
      <c r="K1804" s="59" t="str">
        <f t="shared" si="187"/>
        <v xml:space="preserve"> </v>
      </c>
      <c r="L1804" s="59" t="str">
        <f t="shared" si="188"/>
        <v xml:space="preserve"> </v>
      </c>
    </row>
    <row r="1805" spans="1:12" x14ac:dyDescent="0.35">
      <c r="A1805" s="2" t="s">
        <v>1867</v>
      </c>
      <c r="B1805" s="3"/>
      <c r="C1805" s="58">
        <f t="shared" si="183"/>
        <v>0</v>
      </c>
      <c r="D1805" s="3"/>
      <c r="E1805" s="58">
        <f t="shared" si="184"/>
        <v>0</v>
      </c>
      <c r="F1805" s="43"/>
      <c r="G1805" s="4"/>
      <c r="H1805" s="43"/>
      <c r="I1805" s="61" t="str">
        <f t="shared" si="185"/>
        <v xml:space="preserve"> </v>
      </c>
      <c r="J1805" s="61" t="str">
        <f t="shared" si="186"/>
        <v xml:space="preserve"> </v>
      </c>
      <c r="K1805" s="59" t="str">
        <f t="shared" si="187"/>
        <v xml:space="preserve"> </v>
      </c>
      <c r="L1805" s="59" t="str">
        <f t="shared" si="188"/>
        <v xml:space="preserve"> </v>
      </c>
    </row>
    <row r="1806" spans="1:12" x14ac:dyDescent="0.35">
      <c r="A1806" s="2" t="s">
        <v>1868</v>
      </c>
      <c r="B1806" s="3"/>
      <c r="C1806" s="58">
        <f t="shared" si="183"/>
        <v>0</v>
      </c>
      <c r="D1806" s="3"/>
      <c r="E1806" s="58">
        <f t="shared" si="184"/>
        <v>0</v>
      </c>
      <c r="F1806" s="43"/>
      <c r="G1806" s="4"/>
      <c r="H1806" s="43"/>
      <c r="I1806" s="61" t="str">
        <f t="shared" si="185"/>
        <v xml:space="preserve"> </v>
      </c>
      <c r="J1806" s="61" t="str">
        <f t="shared" si="186"/>
        <v xml:space="preserve"> </v>
      </c>
      <c r="K1806" s="59" t="str">
        <f t="shared" si="187"/>
        <v xml:space="preserve"> </v>
      </c>
      <c r="L1806" s="59" t="str">
        <f t="shared" si="188"/>
        <v xml:space="preserve"> </v>
      </c>
    </row>
    <row r="1807" spans="1:12" x14ac:dyDescent="0.35">
      <c r="A1807" s="2" t="s">
        <v>1869</v>
      </c>
      <c r="B1807" s="3"/>
      <c r="C1807" s="58">
        <f t="shared" si="183"/>
        <v>0</v>
      </c>
      <c r="D1807" s="3"/>
      <c r="E1807" s="58">
        <f t="shared" si="184"/>
        <v>0</v>
      </c>
      <c r="F1807" s="43"/>
      <c r="G1807" s="4"/>
      <c r="H1807" s="43"/>
      <c r="I1807" s="61" t="str">
        <f t="shared" si="185"/>
        <v xml:space="preserve"> </v>
      </c>
      <c r="J1807" s="61" t="str">
        <f t="shared" si="186"/>
        <v xml:space="preserve"> </v>
      </c>
      <c r="K1807" s="59" t="str">
        <f t="shared" si="187"/>
        <v xml:space="preserve"> </v>
      </c>
      <c r="L1807" s="59" t="str">
        <f t="shared" si="188"/>
        <v xml:space="preserve"> </v>
      </c>
    </row>
    <row r="1808" spans="1:12" x14ac:dyDescent="0.35">
      <c r="A1808" s="2" t="s">
        <v>1870</v>
      </c>
      <c r="B1808" s="3"/>
      <c r="C1808" s="58">
        <f t="shared" si="183"/>
        <v>0</v>
      </c>
      <c r="D1808" s="3"/>
      <c r="E1808" s="58">
        <f t="shared" si="184"/>
        <v>0</v>
      </c>
      <c r="F1808" s="43"/>
      <c r="G1808" s="4"/>
      <c r="H1808" s="43"/>
      <c r="I1808" s="61" t="str">
        <f t="shared" si="185"/>
        <v xml:space="preserve"> </v>
      </c>
      <c r="J1808" s="61" t="str">
        <f t="shared" si="186"/>
        <v xml:space="preserve"> </v>
      </c>
      <c r="K1808" s="59" t="str">
        <f t="shared" si="187"/>
        <v xml:space="preserve"> </v>
      </c>
      <c r="L1808" s="59" t="str">
        <f t="shared" si="188"/>
        <v xml:space="preserve"> </v>
      </c>
    </row>
    <row r="1809" spans="1:12" x14ac:dyDescent="0.35">
      <c r="A1809" s="2" t="s">
        <v>1871</v>
      </c>
      <c r="B1809" s="3"/>
      <c r="C1809" s="58">
        <f t="shared" si="183"/>
        <v>0</v>
      </c>
      <c r="D1809" s="3"/>
      <c r="E1809" s="58">
        <f t="shared" si="184"/>
        <v>0</v>
      </c>
      <c r="F1809" s="43"/>
      <c r="G1809" s="4"/>
      <c r="H1809" s="43"/>
      <c r="I1809" s="61" t="str">
        <f t="shared" si="185"/>
        <v xml:space="preserve"> </v>
      </c>
      <c r="J1809" s="61" t="str">
        <f t="shared" si="186"/>
        <v xml:space="preserve"> </v>
      </c>
      <c r="K1809" s="59" t="str">
        <f t="shared" si="187"/>
        <v xml:space="preserve"> </v>
      </c>
      <c r="L1809" s="59" t="str">
        <f t="shared" si="188"/>
        <v xml:space="preserve"> </v>
      </c>
    </row>
    <row r="1810" spans="1:12" x14ac:dyDescent="0.35">
      <c r="A1810" s="2" t="s">
        <v>1872</v>
      </c>
      <c r="B1810" s="3"/>
      <c r="C1810" s="58">
        <f t="shared" si="183"/>
        <v>0</v>
      </c>
      <c r="D1810" s="3"/>
      <c r="E1810" s="58">
        <f t="shared" si="184"/>
        <v>0</v>
      </c>
      <c r="F1810" s="43"/>
      <c r="G1810" s="4"/>
      <c r="H1810" s="43"/>
      <c r="I1810" s="61" t="str">
        <f t="shared" si="185"/>
        <v xml:space="preserve"> </v>
      </c>
      <c r="J1810" s="61" t="str">
        <f t="shared" si="186"/>
        <v xml:space="preserve"> </v>
      </c>
      <c r="K1810" s="59" t="str">
        <f t="shared" si="187"/>
        <v xml:space="preserve"> </v>
      </c>
      <c r="L1810" s="59" t="str">
        <f t="shared" si="188"/>
        <v xml:space="preserve"> </v>
      </c>
    </row>
    <row r="1811" spans="1:12" x14ac:dyDescent="0.35">
      <c r="A1811" s="2" t="s">
        <v>1873</v>
      </c>
      <c r="B1811" s="3"/>
      <c r="C1811" s="58">
        <f t="shared" si="183"/>
        <v>0</v>
      </c>
      <c r="D1811" s="3"/>
      <c r="E1811" s="58">
        <f t="shared" si="184"/>
        <v>0</v>
      </c>
      <c r="F1811" s="43"/>
      <c r="G1811" s="4"/>
      <c r="H1811" s="43"/>
      <c r="I1811" s="61" t="str">
        <f t="shared" si="185"/>
        <v xml:space="preserve"> </v>
      </c>
      <c r="J1811" s="61" t="str">
        <f t="shared" si="186"/>
        <v xml:space="preserve"> </v>
      </c>
      <c r="K1811" s="59" t="str">
        <f t="shared" si="187"/>
        <v xml:space="preserve"> </v>
      </c>
      <c r="L1811" s="59" t="str">
        <f t="shared" si="188"/>
        <v xml:space="preserve"> </v>
      </c>
    </row>
    <row r="1812" spans="1:12" x14ac:dyDescent="0.35">
      <c r="A1812" s="2" t="s">
        <v>1874</v>
      </c>
      <c r="B1812" s="3"/>
      <c r="C1812" s="58">
        <f t="shared" si="183"/>
        <v>0</v>
      </c>
      <c r="D1812" s="3"/>
      <c r="E1812" s="58">
        <f t="shared" si="184"/>
        <v>0</v>
      </c>
      <c r="F1812" s="43"/>
      <c r="G1812" s="4"/>
      <c r="H1812" s="43"/>
      <c r="I1812" s="61" t="str">
        <f t="shared" si="185"/>
        <v xml:space="preserve"> </v>
      </c>
      <c r="J1812" s="61" t="str">
        <f t="shared" si="186"/>
        <v xml:space="preserve"> </v>
      </c>
      <c r="K1812" s="59" t="str">
        <f t="shared" si="187"/>
        <v xml:space="preserve"> </v>
      </c>
      <c r="L1812" s="59" t="str">
        <f t="shared" si="188"/>
        <v xml:space="preserve"> </v>
      </c>
    </row>
    <row r="1813" spans="1:12" x14ac:dyDescent="0.35">
      <c r="A1813" s="2" t="s">
        <v>1875</v>
      </c>
      <c r="B1813" s="3"/>
      <c r="C1813" s="58">
        <f t="shared" si="183"/>
        <v>0</v>
      </c>
      <c r="D1813" s="3"/>
      <c r="E1813" s="58">
        <f t="shared" si="184"/>
        <v>0</v>
      </c>
      <c r="F1813" s="43"/>
      <c r="G1813" s="4"/>
      <c r="H1813" s="43"/>
      <c r="I1813" s="61" t="str">
        <f t="shared" si="185"/>
        <v xml:space="preserve"> </v>
      </c>
      <c r="J1813" s="61" t="str">
        <f t="shared" si="186"/>
        <v xml:space="preserve"> </v>
      </c>
      <c r="K1813" s="59" t="str">
        <f t="shared" si="187"/>
        <v xml:space="preserve"> </v>
      </c>
      <c r="L1813" s="59" t="str">
        <f t="shared" si="188"/>
        <v xml:space="preserve"> </v>
      </c>
    </row>
    <row r="1814" spans="1:12" x14ac:dyDescent="0.35">
      <c r="A1814" s="2" t="s">
        <v>1876</v>
      </c>
      <c r="B1814" s="3"/>
      <c r="C1814" s="58">
        <f t="shared" si="183"/>
        <v>0</v>
      </c>
      <c r="D1814" s="3"/>
      <c r="E1814" s="58">
        <f t="shared" si="184"/>
        <v>0</v>
      </c>
      <c r="F1814" s="43"/>
      <c r="G1814" s="4"/>
      <c r="H1814" s="43"/>
      <c r="I1814" s="61" t="str">
        <f t="shared" si="185"/>
        <v xml:space="preserve"> </v>
      </c>
      <c r="J1814" s="61" t="str">
        <f t="shared" si="186"/>
        <v xml:space="preserve"> </v>
      </c>
      <c r="K1814" s="59" t="str">
        <f t="shared" si="187"/>
        <v xml:space="preserve"> </v>
      </c>
      <c r="L1814" s="59" t="str">
        <f t="shared" si="188"/>
        <v xml:space="preserve"> </v>
      </c>
    </row>
    <row r="1815" spans="1:12" x14ac:dyDescent="0.35">
      <c r="A1815" s="2" t="s">
        <v>1877</v>
      </c>
      <c r="B1815" s="3"/>
      <c r="C1815" s="58">
        <f t="shared" si="183"/>
        <v>0</v>
      </c>
      <c r="D1815" s="3"/>
      <c r="E1815" s="58">
        <f t="shared" si="184"/>
        <v>0</v>
      </c>
      <c r="F1815" s="43"/>
      <c r="G1815" s="4"/>
      <c r="H1815" s="43"/>
      <c r="I1815" s="61" t="str">
        <f t="shared" si="185"/>
        <v xml:space="preserve"> </v>
      </c>
      <c r="J1815" s="61" t="str">
        <f t="shared" si="186"/>
        <v xml:space="preserve"> </v>
      </c>
      <c r="K1815" s="59" t="str">
        <f t="shared" si="187"/>
        <v xml:space="preserve"> </v>
      </c>
      <c r="L1815" s="59" t="str">
        <f t="shared" si="188"/>
        <v xml:space="preserve"> </v>
      </c>
    </row>
    <row r="1816" spans="1:12" x14ac:dyDescent="0.35">
      <c r="A1816" s="2" t="s">
        <v>1878</v>
      </c>
      <c r="B1816" s="3"/>
      <c r="C1816" s="58">
        <f t="shared" si="183"/>
        <v>0</v>
      </c>
      <c r="D1816" s="3"/>
      <c r="E1816" s="58">
        <f t="shared" si="184"/>
        <v>0</v>
      </c>
      <c r="F1816" s="43"/>
      <c r="G1816" s="4"/>
      <c r="H1816" s="43"/>
      <c r="I1816" s="61" t="str">
        <f t="shared" si="185"/>
        <v xml:space="preserve"> </v>
      </c>
      <c r="J1816" s="61" t="str">
        <f t="shared" si="186"/>
        <v xml:space="preserve"> </v>
      </c>
      <c r="K1816" s="59" t="str">
        <f t="shared" si="187"/>
        <v xml:space="preserve"> </v>
      </c>
      <c r="L1816" s="59" t="str">
        <f t="shared" si="188"/>
        <v xml:space="preserve"> </v>
      </c>
    </row>
    <row r="1817" spans="1:12" x14ac:dyDescent="0.35">
      <c r="A1817" s="2" t="s">
        <v>1879</v>
      </c>
      <c r="B1817" s="3"/>
      <c r="C1817" s="58">
        <f t="shared" si="183"/>
        <v>0</v>
      </c>
      <c r="D1817" s="3"/>
      <c r="E1817" s="58">
        <f t="shared" si="184"/>
        <v>0</v>
      </c>
      <c r="F1817" s="43"/>
      <c r="G1817" s="4"/>
      <c r="H1817" s="43"/>
      <c r="I1817" s="61" t="str">
        <f t="shared" si="185"/>
        <v xml:space="preserve"> </v>
      </c>
      <c r="J1817" s="61" t="str">
        <f t="shared" si="186"/>
        <v xml:space="preserve"> </v>
      </c>
      <c r="K1817" s="59" t="str">
        <f t="shared" si="187"/>
        <v xml:space="preserve"> </v>
      </c>
      <c r="L1817" s="59" t="str">
        <f t="shared" si="188"/>
        <v xml:space="preserve"> </v>
      </c>
    </row>
    <row r="1818" spans="1:12" x14ac:dyDescent="0.35">
      <c r="A1818" s="2" t="s">
        <v>1880</v>
      </c>
      <c r="B1818" s="3"/>
      <c r="C1818" s="58">
        <f t="shared" si="183"/>
        <v>0</v>
      </c>
      <c r="D1818" s="3"/>
      <c r="E1818" s="58">
        <f t="shared" si="184"/>
        <v>0</v>
      </c>
      <c r="F1818" s="43"/>
      <c r="G1818" s="4"/>
      <c r="H1818" s="43"/>
      <c r="I1818" s="61" t="str">
        <f t="shared" si="185"/>
        <v xml:space="preserve"> </v>
      </c>
      <c r="J1818" s="61" t="str">
        <f t="shared" si="186"/>
        <v xml:space="preserve"> </v>
      </c>
      <c r="K1818" s="59" t="str">
        <f t="shared" si="187"/>
        <v xml:space="preserve"> </v>
      </c>
      <c r="L1818" s="59" t="str">
        <f t="shared" si="188"/>
        <v xml:space="preserve"> </v>
      </c>
    </row>
    <row r="1819" spans="1:12" x14ac:dyDescent="0.35">
      <c r="A1819" s="2" t="s">
        <v>1881</v>
      </c>
      <c r="B1819" s="3"/>
      <c r="C1819" s="58">
        <f t="shared" si="183"/>
        <v>0</v>
      </c>
      <c r="D1819" s="3"/>
      <c r="E1819" s="58">
        <f t="shared" si="184"/>
        <v>0</v>
      </c>
      <c r="F1819" s="43"/>
      <c r="G1819" s="4"/>
      <c r="H1819" s="43"/>
      <c r="I1819" s="61" t="str">
        <f t="shared" si="185"/>
        <v xml:space="preserve"> </v>
      </c>
      <c r="J1819" s="61" t="str">
        <f t="shared" si="186"/>
        <v xml:space="preserve"> </v>
      </c>
      <c r="K1819" s="59" t="str">
        <f t="shared" si="187"/>
        <v xml:space="preserve"> </v>
      </c>
      <c r="L1819" s="59" t="str">
        <f t="shared" si="188"/>
        <v xml:space="preserve"> </v>
      </c>
    </row>
    <row r="1820" spans="1:12" x14ac:dyDescent="0.35">
      <c r="A1820" s="2" t="s">
        <v>1882</v>
      </c>
      <c r="B1820" s="3"/>
      <c r="C1820" s="58">
        <f t="shared" si="183"/>
        <v>0</v>
      </c>
      <c r="D1820" s="3"/>
      <c r="E1820" s="58">
        <f t="shared" si="184"/>
        <v>0</v>
      </c>
      <c r="F1820" s="43"/>
      <c r="G1820" s="4"/>
      <c r="H1820" s="43"/>
      <c r="I1820" s="61" t="str">
        <f t="shared" si="185"/>
        <v xml:space="preserve"> </v>
      </c>
      <c r="J1820" s="61" t="str">
        <f t="shared" si="186"/>
        <v xml:space="preserve"> </v>
      </c>
      <c r="K1820" s="59" t="str">
        <f t="shared" si="187"/>
        <v xml:space="preserve"> </v>
      </c>
      <c r="L1820" s="59" t="str">
        <f t="shared" si="188"/>
        <v xml:space="preserve"> </v>
      </c>
    </row>
    <row r="1821" spans="1:12" x14ac:dyDescent="0.35">
      <c r="A1821" s="2" t="s">
        <v>1883</v>
      </c>
      <c r="B1821" s="3"/>
      <c r="C1821" s="58">
        <f t="shared" si="183"/>
        <v>0</v>
      </c>
      <c r="D1821" s="3"/>
      <c r="E1821" s="58">
        <f t="shared" si="184"/>
        <v>0</v>
      </c>
      <c r="F1821" s="43"/>
      <c r="G1821" s="4"/>
      <c r="H1821" s="43"/>
      <c r="I1821" s="61" t="str">
        <f t="shared" si="185"/>
        <v xml:space="preserve"> </v>
      </c>
      <c r="J1821" s="61" t="str">
        <f t="shared" si="186"/>
        <v xml:space="preserve"> </v>
      </c>
      <c r="K1821" s="59" t="str">
        <f t="shared" si="187"/>
        <v xml:space="preserve"> </v>
      </c>
      <c r="L1821" s="59" t="str">
        <f t="shared" si="188"/>
        <v xml:space="preserve"> </v>
      </c>
    </row>
    <row r="1822" spans="1:12" x14ac:dyDescent="0.35">
      <c r="A1822" s="2" t="s">
        <v>1884</v>
      </c>
      <c r="B1822" s="3"/>
      <c r="C1822" s="58">
        <f t="shared" si="183"/>
        <v>0</v>
      </c>
      <c r="D1822" s="3"/>
      <c r="E1822" s="58">
        <f t="shared" si="184"/>
        <v>0</v>
      </c>
      <c r="F1822" s="43"/>
      <c r="G1822" s="4"/>
      <c r="H1822" s="43"/>
      <c r="I1822" s="61" t="str">
        <f t="shared" si="185"/>
        <v xml:space="preserve"> </v>
      </c>
      <c r="J1822" s="61" t="str">
        <f t="shared" si="186"/>
        <v xml:space="preserve"> </v>
      </c>
      <c r="K1822" s="59" t="str">
        <f t="shared" si="187"/>
        <v xml:space="preserve"> </v>
      </c>
      <c r="L1822" s="59" t="str">
        <f t="shared" si="188"/>
        <v xml:space="preserve"> </v>
      </c>
    </row>
    <row r="1823" spans="1:12" x14ac:dyDescent="0.35">
      <c r="A1823" s="2" t="s">
        <v>1885</v>
      </c>
      <c r="B1823" s="3"/>
      <c r="C1823" s="58">
        <f t="shared" si="183"/>
        <v>0</v>
      </c>
      <c r="D1823" s="3"/>
      <c r="E1823" s="58">
        <f t="shared" si="184"/>
        <v>0</v>
      </c>
      <c r="F1823" s="43"/>
      <c r="G1823" s="4"/>
      <c r="H1823" s="43"/>
      <c r="I1823" s="61" t="str">
        <f t="shared" si="185"/>
        <v xml:space="preserve"> </v>
      </c>
      <c r="J1823" s="61" t="str">
        <f t="shared" si="186"/>
        <v xml:space="preserve"> </v>
      </c>
      <c r="K1823" s="59" t="str">
        <f t="shared" si="187"/>
        <v xml:space="preserve"> </v>
      </c>
      <c r="L1823" s="59" t="str">
        <f t="shared" si="188"/>
        <v xml:space="preserve"> </v>
      </c>
    </row>
    <row r="1824" spans="1:12" x14ac:dyDescent="0.35">
      <c r="A1824" s="2" t="s">
        <v>1886</v>
      </c>
      <c r="B1824" s="3"/>
      <c r="C1824" s="58">
        <f t="shared" si="183"/>
        <v>0</v>
      </c>
      <c r="D1824" s="3"/>
      <c r="E1824" s="58">
        <f t="shared" si="184"/>
        <v>0</v>
      </c>
      <c r="F1824" s="43"/>
      <c r="G1824" s="4"/>
      <c r="H1824" s="43"/>
      <c r="I1824" s="61" t="str">
        <f t="shared" si="185"/>
        <v xml:space="preserve"> </v>
      </c>
      <c r="J1824" s="61" t="str">
        <f t="shared" si="186"/>
        <v xml:space="preserve"> </v>
      </c>
      <c r="K1824" s="59" t="str">
        <f t="shared" si="187"/>
        <v xml:space="preserve"> </v>
      </c>
      <c r="L1824" s="59" t="str">
        <f t="shared" si="188"/>
        <v xml:space="preserve"> </v>
      </c>
    </row>
    <row r="1825" spans="1:12" x14ac:dyDescent="0.35">
      <c r="A1825" s="2" t="s">
        <v>1887</v>
      </c>
      <c r="B1825" s="3"/>
      <c r="C1825" s="58">
        <f t="shared" si="183"/>
        <v>0</v>
      </c>
      <c r="D1825" s="3"/>
      <c r="E1825" s="58">
        <f t="shared" si="184"/>
        <v>0</v>
      </c>
      <c r="F1825" s="43"/>
      <c r="G1825" s="4"/>
      <c r="H1825" s="43"/>
      <c r="I1825" s="61" t="str">
        <f t="shared" si="185"/>
        <v xml:space="preserve"> </v>
      </c>
      <c r="J1825" s="61" t="str">
        <f t="shared" si="186"/>
        <v xml:space="preserve"> </v>
      </c>
      <c r="K1825" s="59" t="str">
        <f t="shared" si="187"/>
        <v xml:space="preserve"> </v>
      </c>
      <c r="L1825" s="59" t="str">
        <f t="shared" si="188"/>
        <v xml:space="preserve"> </v>
      </c>
    </row>
    <row r="1826" spans="1:12" x14ac:dyDescent="0.35">
      <c r="A1826" s="2" t="s">
        <v>1888</v>
      </c>
      <c r="B1826" s="3"/>
      <c r="C1826" s="58">
        <f t="shared" si="183"/>
        <v>0</v>
      </c>
      <c r="D1826" s="3"/>
      <c r="E1826" s="58">
        <f t="shared" si="184"/>
        <v>0</v>
      </c>
      <c r="F1826" s="43"/>
      <c r="G1826" s="4"/>
      <c r="H1826" s="43"/>
      <c r="I1826" s="61" t="str">
        <f t="shared" si="185"/>
        <v xml:space="preserve"> </v>
      </c>
      <c r="J1826" s="61" t="str">
        <f t="shared" si="186"/>
        <v xml:space="preserve"> </v>
      </c>
      <c r="K1826" s="59" t="str">
        <f t="shared" si="187"/>
        <v xml:space="preserve"> </v>
      </c>
      <c r="L1826" s="59" t="str">
        <f t="shared" si="188"/>
        <v xml:space="preserve"> </v>
      </c>
    </row>
    <row r="1827" spans="1:12" x14ac:dyDescent="0.35">
      <c r="A1827" s="2" t="s">
        <v>1889</v>
      </c>
      <c r="B1827" s="3"/>
      <c r="C1827" s="58">
        <f t="shared" si="183"/>
        <v>0</v>
      </c>
      <c r="D1827" s="3"/>
      <c r="E1827" s="58">
        <f t="shared" si="184"/>
        <v>0</v>
      </c>
      <c r="F1827" s="43"/>
      <c r="G1827" s="4"/>
      <c r="H1827" s="43"/>
      <c r="I1827" s="61" t="str">
        <f t="shared" si="185"/>
        <v xml:space="preserve"> </v>
      </c>
      <c r="J1827" s="61" t="str">
        <f t="shared" si="186"/>
        <v xml:space="preserve"> </v>
      </c>
      <c r="K1827" s="59" t="str">
        <f t="shared" si="187"/>
        <v xml:space="preserve"> </v>
      </c>
      <c r="L1827" s="59" t="str">
        <f t="shared" si="188"/>
        <v xml:space="preserve"> </v>
      </c>
    </row>
    <row r="1828" spans="1:12" x14ac:dyDescent="0.35">
      <c r="A1828" s="2" t="s">
        <v>1890</v>
      </c>
      <c r="B1828" s="3"/>
      <c r="C1828" s="58">
        <f t="shared" si="183"/>
        <v>0</v>
      </c>
      <c r="D1828" s="3"/>
      <c r="E1828" s="58">
        <f t="shared" si="184"/>
        <v>0</v>
      </c>
      <c r="F1828" s="43"/>
      <c r="G1828" s="4"/>
      <c r="H1828" s="43"/>
      <c r="I1828" s="61" t="str">
        <f t="shared" si="185"/>
        <v xml:space="preserve"> </v>
      </c>
      <c r="J1828" s="61" t="str">
        <f t="shared" si="186"/>
        <v xml:space="preserve"> </v>
      </c>
      <c r="K1828" s="59" t="str">
        <f t="shared" si="187"/>
        <v xml:space="preserve"> </v>
      </c>
      <c r="L1828" s="59" t="str">
        <f t="shared" si="188"/>
        <v xml:space="preserve"> </v>
      </c>
    </row>
    <row r="1829" spans="1:12" x14ac:dyDescent="0.35">
      <c r="A1829" s="2" t="s">
        <v>1891</v>
      </c>
      <c r="B1829" s="3"/>
      <c r="C1829" s="58">
        <f t="shared" si="183"/>
        <v>0</v>
      </c>
      <c r="D1829" s="3"/>
      <c r="E1829" s="58">
        <f t="shared" si="184"/>
        <v>0</v>
      </c>
      <c r="F1829" s="43"/>
      <c r="G1829" s="4"/>
      <c r="H1829" s="43"/>
      <c r="I1829" s="61" t="str">
        <f t="shared" si="185"/>
        <v xml:space="preserve"> </v>
      </c>
      <c r="J1829" s="61" t="str">
        <f t="shared" si="186"/>
        <v xml:space="preserve"> </v>
      </c>
      <c r="K1829" s="59" t="str">
        <f t="shared" si="187"/>
        <v xml:space="preserve"> </v>
      </c>
      <c r="L1829" s="59" t="str">
        <f t="shared" si="188"/>
        <v xml:space="preserve"> </v>
      </c>
    </row>
    <row r="1830" spans="1:12" x14ac:dyDescent="0.35">
      <c r="A1830" s="2" t="s">
        <v>1892</v>
      </c>
      <c r="B1830" s="3"/>
      <c r="C1830" s="58">
        <f t="shared" si="183"/>
        <v>0</v>
      </c>
      <c r="D1830" s="3"/>
      <c r="E1830" s="58">
        <f t="shared" si="184"/>
        <v>0</v>
      </c>
      <c r="F1830" s="43"/>
      <c r="G1830" s="4"/>
      <c r="H1830" s="43"/>
      <c r="I1830" s="61" t="str">
        <f t="shared" si="185"/>
        <v xml:space="preserve"> </v>
      </c>
      <c r="J1830" s="61" t="str">
        <f t="shared" si="186"/>
        <v xml:space="preserve"> </v>
      </c>
      <c r="K1830" s="59" t="str">
        <f t="shared" si="187"/>
        <v xml:space="preserve"> </v>
      </c>
      <c r="L1830" s="59" t="str">
        <f t="shared" si="188"/>
        <v xml:space="preserve"> </v>
      </c>
    </row>
    <row r="1831" spans="1:12" x14ac:dyDescent="0.35">
      <c r="A1831" s="2" t="s">
        <v>1893</v>
      </c>
      <c r="B1831" s="3"/>
      <c r="C1831" s="58">
        <f t="shared" si="183"/>
        <v>0</v>
      </c>
      <c r="D1831" s="3"/>
      <c r="E1831" s="58">
        <f t="shared" si="184"/>
        <v>0</v>
      </c>
      <c r="F1831" s="43"/>
      <c r="G1831" s="4"/>
      <c r="H1831" s="43"/>
      <c r="I1831" s="61" t="str">
        <f t="shared" si="185"/>
        <v xml:space="preserve"> </v>
      </c>
      <c r="J1831" s="61" t="str">
        <f t="shared" si="186"/>
        <v xml:space="preserve"> </v>
      </c>
      <c r="K1831" s="59" t="str">
        <f t="shared" si="187"/>
        <v xml:space="preserve"> </v>
      </c>
      <c r="L1831" s="59" t="str">
        <f t="shared" si="188"/>
        <v xml:space="preserve"> </v>
      </c>
    </row>
    <row r="1832" spans="1:12" x14ac:dyDescent="0.35">
      <c r="A1832" s="2" t="s">
        <v>1894</v>
      </c>
      <c r="B1832" s="3"/>
      <c r="C1832" s="58">
        <f t="shared" si="183"/>
        <v>0</v>
      </c>
      <c r="D1832" s="3"/>
      <c r="E1832" s="58">
        <f t="shared" si="184"/>
        <v>0</v>
      </c>
      <c r="F1832" s="43"/>
      <c r="G1832" s="4"/>
      <c r="H1832" s="43"/>
      <c r="I1832" s="61" t="str">
        <f t="shared" si="185"/>
        <v xml:space="preserve"> </v>
      </c>
      <c r="J1832" s="61" t="str">
        <f t="shared" si="186"/>
        <v xml:space="preserve"> </v>
      </c>
      <c r="K1832" s="59" t="str">
        <f t="shared" si="187"/>
        <v xml:space="preserve"> </v>
      </c>
      <c r="L1832" s="59" t="str">
        <f t="shared" si="188"/>
        <v xml:space="preserve"> </v>
      </c>
    </row>
    <row r="1833" spans="1:12" x14ac:dyDescent="0.35">
      <c r="A1833" s="2" t="s">
        <v>1895</v>
      </c>
      <c r="B1833" s="3"/>
      <c r="C1833" s="58">
        <f t="shared" si="183"/>
        <v>0</v>
      </c>
      <c r="D1833" s="3"/>
      <c r="E1833" s="58">
        <f t="shared" si="184"/>
        <v>0</v>
      </c>
      <c r="F1833" s="43"/>
      <c r="G1833" s="4"/>
      <c r="H1833" s="43"/>
      <c r="I1833" s="61" t="str">
        <f t="shared" si="185"/>
        <v xml:space="preserve"> </v>
      </c>
      <c r="J1833" s="61" t="str">
        <f t="shared" si="186"/>
        <v xml:space="preserve"> </v>
      </c>
      <c r="K1833" s="59" t="str">
        <f t="shared" si="187"/>
        <v xml:space="preserve"> </v>
      </c>
      <c r="L1833" s="59" t="str">
        <f t="shared" si="188"/>
        <v xml:space="preserve"> </v>
      </c>
    </row>
    <row r="1834" spans="1:12" x14ac:dyDescent="0.35">
      <c r="A1834" s="2" t="s">
        <v>1896</v>
      </c>
      <c r="B1834" s="3"/>
      <c r="C1834" s="58">
        <f t="shared" si="183"/>
        <v>0</v>
      </c>
      <c r="D1834" s="3"/>
      <c r="E1834" s="58">
        <f t="shared" si="184"/>
        <v>0</v>
      </c>
      <c r="F1834" s="43"/>
      <c r="G1834" s="4"/>
      <c r="H1834" s="43"/>
      <c r="I1834" s="61" t="str">
        <f t="shared" si="185"/>
        <v xml:space="preserve"> </v>
      </c>
      <c r="J1834" s="61" t="str">
        <f t="shared" si="186"/>
        <v xml:space="preserve"> </v>
      </c>
      <c r="K1834" s="59" t="str">
        <f t="shared" si="187"/>
        <v xml:space="preserve"> </v>
      </c>
      <c r="L1834" s="59" t="str">
        <f t="shared" si="188"/>
        <v xml:space="preserve"> </v>
      </c>
    </row>
    <row r="1835" spans="1:12" x14ac:dyDescent="0.35">
      <c r="A1835" s="2" t="s">
        <v>1897</v>
      </c>
      <c r="B1835" s="3"/>
      <c r="C1835" s="58">
        <f t="shared" si="183"/>
        <v>0</v>
      </c>
      <c r="D1835" s="3"/>
      <c r="E1835" s="58">
        <f t="shared" si="184"/>
        <v>0</v>
      </c>
      <c r="F1835" s="43"/>
      <c r="G1835" s="4"/>
      <c r="H1835" s="43"/>
      <c r="I1835" s="61" t="str">
        <f t="shared" si="185"/>
        <v xml:space="preserve"> </v>
      </c>
      <c r="J1835" s="61" t="str">
        <f t="shared" si="186"/>
        <v xml:space="preserve"> </v>
      </c>
      <c r="K1835" s="59" t="str">
        <f t="shared" si="187"/>
        <v xml:space="preserve"> </v>
      </c>
      <c r="L1835" s="59" t="str">
        <f t="shared" si="188"/>
        <v xml:space="preserve"> </v>
      </c>
    </row>
    <row r="1836" spans="1:12" x14ac:dyDescent="0.35">
      <c r="A1836" s="2" t="s">
        <v>1898</v>
      </c>
      <c r="B1836" s="3"/>
      <c r="C1836" s="58">
        <f t="shared" si="183"/>
        <v>0</v>
      </c>
      <c r="D1836" s="3"/>
      <c r="E1836" s="58">
        <f t="shared" si="184"/>
        <v>0</v>
      </c>
      <c r="F1836" s="43"/>
      <c r="G1836" s="4"/>
      <c r="H1836" s="43"/>
      <c r="I1836" s="61" t="str">
        <f t="shared" si="185"/>
        <v xml:space="preserve"> </v>
      </c>
      <c r="J1836" s="61" t="str">
        <f t="shared" si="186"/>
        <v xml:space="preserve"> </v>
      </c>
      <c r="K1836" s="59" t="str">
        <f t="shared" si="187"/>
        <v xml:space="preserve"> </v>
      </c>
      <c r="L1836" s="59" t="str">
        <f t="shared" si="188"/>
        <v xml:space="preserve"> </v>
      </c>
    </row>
    <row r="1837" spans="1:12" x14ac:dyDescent="0.35">
      <c r="A1837" s="2" t="s">
        <v>1899</v>
      </c>
      <c r="B1837" s="3"/>
      <c r="C1837" s="58">
        <f t="shared" si="183"/>
        <v>0</v>
      </c>
      <c r="D1837" s="3"/>
      <c r="E1837" s="58">
        <f t="shared" si="184"/>
        <v>0</v>
      </c>
      <c r="F1837" s="43"/>
      <c r="G1837" s="4"/>
      <c r="H1837" s="43"/>
      <c r="I1837" s="61" t="str">
        <f t="shared" si="185"/>
        <v xml:space="preserve"> </v>
      </c>
      <c r="J1837" s="61" t="str">
        <f t="shared" si="186"/>
        <v xml:space="preserve"> </v>
      </c>
      <c r="K1837" s="59" t="str">
        <f t="shared" si="187"/>
        <v xml:space="preserve"> </v>
      </c>
      <c r="L1837" s="59" t="str">
        <f t="shared" si="188"/>
        <v xml:space="preserve"> </v>
      </c>
    </row>
    <row r="1838" spans="1:12" x14ac:dyDescent="0.35">
      <c r="A1838" s="2" t="s">
        <v>1900</v>
      </c>
      <c r="B1838" s="3"/>
      <c r="C1838" s="58">
        <f t="shared" si="183"/>
        <v>0</v>
      </c>
      <c r="D1838" s="3"/>
      <c r="E1838" s="58">
        <f t="shared" si="184"/>
        <v>0</v>
      </c>
      <c r="F1838" s="43"/>
      <c r="G1838" s="4"/>
      <c r="H1838" s="43"/>
      <c r="I1838" s="61" t="str">
        <f t="shared" si="185"/>
        <v xml:space="preserve"> </v>
      </c>
      <c r="J1838" s="61" t="str">
        <f t="shared" si="186"/>
        <v xml:space="preserve"> </v>
      </c>
      <c r="K1838" s="59" t="str">
        <f t="shared" si="187"/>
        <v xml:space="preserve"> </v>
      </c>
      <c r="L1838" s="59" t="str">
        <f t="shared" si="188"/>
        <v xml:space="preserve"> </v>
      </c>
    </row>
    <row r="1839" spans="1:12" x14ac:dyDescent="0.35">
      <c r="A1839" s="2" t="s">
        <v>1901</v>
      </c>
      <c r="B1839" s="3"/>
      <c r="C1839" s="58">
        <f t="shared" si="183"/>
        <v>0</v>
      </c>
      <c r="D1839" s="3"/>
      <c r="E1839" s="58">
        <f t="shared" si="184"/>
        <v>0</v>
      </c>
      <c r="F1839" s="43"/>
      <c r="G1839" s="4"/>
      <c r="H1839" s="43"/>
      <c r="I1839" s="61" t="str">
        <f t="shared" si="185"/>
        <v xml:space="preserve"> </v>
      </c>
      <c r="J1839" s="61" t="str">
        <f t="shared" si="186"/>
        <v xml:space="preserve"> </v>
      </c>
      <c r="K1839" s="59" t="str">
        <f t="shared" si="187"/>
        <v xml:space="preserve"> </v>
      </c>
      <c r="L1839" s="59" t="str">
        <f t="shared" si="188"/>
        <v xml:space="preserve"> </v>
      </c>
    </row>
    <row r="1840" spans="1:12" x14ac:dyDescent="0.35">
      <c r="A1840" s="2" t="s">
        <v>1902</v>
      </c>
      <c r="B1840" s="3"/>
      <c r="C1840" s="58">
        <f t="shared" si="183"/>
        <v>0</v>
      </c>
      <c r="D1840" s="3"/>
      <c r="E1840" s="58">
        <f t="shared" si="184"/>
        <v>0</v>
      </c>
      <c r="F1840" s="43"/>
      <c r="G1840" s="4"/>
      <c r="H1840" s="43"/>
      <c r="I1840" s="61" t="str">
        <f t="shared" si="185"/>
        <v xml:space="preserve"> </v>
      </c>
      <c r="J1840" s="61" t="str">
        <f t="shared" si="186"/>
        <v xml:space="preserve"> </v>
      </c>
      <c r="K1840" s="59" t="str">
        <f t="shared" si="187"/>
        <v xml:space="preserve"> </v>
      </c>
      <c r="L1840" s="59" t="str">
        <f t="shared" si="188"/>
        <v xml:space="preserve"> </v>
      </c>
    </row>
    <row r="1841" spans="1:12" x14ac:dyDescent="0.35">
      <c r="A1841" s="2" t="s">
        <v>1903</v>
      </c>
      <c r="B1841" s="3"/>
      <c r="C1841" s="58">
        <f t="shared" si="183"/>
        <v>0</v>
      </c>
      <c r="D1841" s="3"/>
      <c r="E1841" s="58">
        <f t="shared" si="184"/>
        <v>0</v>
      </c>
      <c r="F1841" s="43"/>
      <c r="G1841" s="4"/>
      <c r="H1841" s="43"/>
      <c r="I1841" s="61" t="str">
        <f t="shared" si="185"/>
        <v xml:space="preserve"> </v>
      </c>
      <c r="J1841" s="61" t="str">
        <f t="shared" si="186"/>
        <v xml:space="preserve"> </v>
      </c>
      <c r="K1841" s="59" t="str">
        <f t="shared" si="187"/>
        <v xml:space="preserve"> </v>
      </c>
      <c r="L1841" s="59" t="str">
        <f t="shared" si="188"/>
        <v xml:space="preserve"> </v>
      </c>
    </row>
    <row r="1842" spans="1:12" x14ac:dyDescent="0.35">
      <c r="A1842" s="2" t="s">
        <v>1904</v>
      </c>
      <c r="B1842" s="3"/>
      <c r="C1842" s="58">
        <f t="shared" si="183"/>
        <v>0</v>
      </c>
      <c r="D1842" s="3"/>
      <c r="E1842" s="58">
        <f t="shared" si="184"/>
        <v>0</v>
      </c>
      <c r="F1842" s="43"/>
      <c r="G1842" s="4"/>
      <c r="H1842" s="43"/>
      <c r="I1842" s="61" t="str">
        <f t="shared" si="185"/>
        <v xml:space="preserve"> </v>
      </c>
      <c r="J1842" s="61" t="str">
        <f t="shared" si="186"/>
        <v xml:space="preserve"> </v>
      </c>
      <c r="K1842" s="59" t="str">
        <f t="shared" si="187"/>
        <v xml:space="preserve"> </v>
      </c>
      <c r="L1842" s="59" t="str">
        <f t="shared" si="188"/>
        <v xml:space="preserve"> </v>
      </c>
    </row>
    <row r="1843" spans="1:12" x14ac:dyDescent="0.35">
      <c r="A1843" s="2" t="s">
        <v>1905</v>
      </c>
      <c r="B1843" s="3"/>
      <c r="C1843" s="58">
        <f t="shared" si="183"/>
        <v>0</v>
      </c>
      <c r="D1843" s="3"/>
      <c r="E1843" s="58">
        <f t="shared" si="184"/>
        <v>0</v>
      </c>
      <c r="F1843" s="43"/>
      <c r="G1843" s="4"/>
      <c r="H1843" s="43"/>
      <c r="I1843" s="61" t="str">
        <f t="shared" si="185"/>
        <v xml:space="preserve"> </v>
      </c>
      <c r="J1843" s="61" t="str">
        <f t="shared" si="186"/>
        <v xml:space="preserve"> </v>
      </c>
      <c r="K1843" s="59" t="str">
        <f t="shared" si="187"/>
        <v xml:space="preserve"> </v>
      </c>
      <c r="L1843" s="59" t="str">
        <f t="shared" si="188"/>
        <v xml:space="preserve"> </v>
      </c>
    </row>
    <row r="1844" spans="1:12" x14ac:dyDescent="0.35">
      <c r="A1844" s="2" t="s">
        <v>1906</v>
      </c>
      <c r="B1844" s="3"/>
      <c r="C1844" s="58">
        <f t="shared" si="183"/>
        <v>0</v>
      </c>
      <c r="D1844" s="3"/>
      <c r="E1844" s="58">
        <f t="shared" si="184"/>
        <v>0</v>
      </c>
      <c r="F1844" s="43"/>
      <c r="G1844" s="4"/>
      <c r="H1844" s="43"/>
      <c r="I1844" s="61" t="str">
        <f t="shared" si="185"/>
        <v xml:space="preserve"> </v>
      </c>
      <c r="J1844" s="61" t="str">
        <f t="shared" si="186"/>
        <v xml:space="preserve"> </v>
      </c>
      <c r="K1844" s="59" t="str">
        <f t="shared" si="187"/>
        <v xml:space="preserve"> </v>
      </c>
      <c r="L1844" s="59" t="str">
        <f t="shared" si="188"/>
        <v xml:space="preserve"> </v>
      </c>
    </row>
    <row r="1845" spans="1:12" x14ac:dyDescent="0.35">
      <c r="A1845" s="2" t="s">
        <v>1907</v>
      </c>
      <c r="B1845" s="3"/>
      <c r="C1845" s="58">
        <f t="shared" si="183"/>
        <v>0</v>
      </c>
      <c r="D1845" s="3"/>
      <c r="E1845" s="58">
        <f t="shared" si="184"/>
        <v>0</v>
      </c>
      <c r="F1845" s="43"/>
      <c r="G1845" s="4"/>
      <c r="H1845" s="43"/>
      <c r="I1845" s="61" t="str">
        <f t="shared" si="185"/>
        <v xml:space="preserve"> </v>
      </c>
      <c r="J1845" s="61" t="str">
        <f t="shared" si="186"/>
        <v xml:space="preserve"> </v>
      </c>
      <c r="K1845" s="59" t="str">
        <f t="shared" si="187"/>
        <v xml:space="preserve"> </v>
      </c>
      <c r="L1845" s="59" t="str">
        <f t="shared" si="188"/>
        <v xml:space="preserve"> </v>
      </c>
    </row>
    <row r="1846" spans="1:12" x14ac:dyDescent="0.35">
      <c r="A1846" s="2" t="s">
        <v>1908</v>
      </c>
      <c r="B1846" s="3"/>
      <c r="C1846" s="58">
        <f t="shared" si="183"/>
        <v>0</v>
      </c>
      <c r="D1846" s="3"/>
      <c r="E1846" s="58">
        <f t="shared" si="184"/>
        <v>0</v>
      </c>
      <c r="F1846" s="43"/>
      <c r="G1846" s="4"/>
      <c r="H1846" s="43"/>
      <c r="I1846" s="61" t="str">
        <f t="shared" si="185"/>
        <v xml:space="preserve"> </v>
      </c>
      <c r="J1846" s="61" t="str">
        <f t="shared" si="186"/>
        <v xml:space="preserve"> </v>
      </c>
      <c r="K1846" s="59" t="str">
        <f t="shared" si="187"/>
        <v xml:space="preserve"> </v>
      </c>
      <c r="L1846" s="59" t="str">
        <f t="shared" si="188"/>
        <v xml:space="preserve"> </v>
      </c>
    </row>
    <row r="1847" spans="1:12" x14ac:dyDescent="0.35">
      <c r="A1847" s="2" t="s">
        <v>1909</v>
      </c>
      <c r="B1847" s="3"/>
      <c r="C1847" s="58">
        <f t="shared" si="183"/>
        <v>0</v>
      </c>
      <c r="D1847" s="3"/>
      <c r="E1847" s="58">
        <f t="shared" si="184"/>
        <v>0</v>
      </c>
      <c r="F1847" s="43"/>
      <c r="G1847" s="4"/>
      <c r="H1847" s="43"/>
      <c r="I1847" s="61" t="str">
        <f t="shared" si="185"/>
        <v xml:space="preserve"> </v>
      </c>
      <c r="J1847" s="61" t="str">
        <f t="shared" si="186"/>
        <v xml:space="preserve"> </v>
      </c>
      <c r="K1847" s="59" t="str">
        <f t="shared" si="187"/>
        <v xml:space="preserve"> </v>
      </c>
      <c r="L1847" s="59" t="str">
        <f t="shared" si="188"/>
        <v xml:space="preserve"> </v>
      </c>
    </row>
    <row r="1848" spans="1:12" x14ac:dyDescent="0.35">
      <c r="A1848" s="2" t="s">
        <v>1910</v>
      </c>
      <c r="B1848" s="3"/>
      <c r="C1848" s="58">
        <f t="shared" si="183"/>
        <v>0</v>
      </c>
      <c r="D1848" s="3"/>
      <c r="E1848" s="58">
        <f t="shared" si="184"/>
        <v>0</v>
      </c>
      <c r="F1848" s="43"/>
      <c r="G1848" s="4"/>
      <c r="H1848" s="43"/>
      <c r="I1848" s="61" t="str">
        <f t="shared" si="185"/>
        <v xml:space="preserve"> </v>
      </c>
      <c r="J1848" s="61" t="str">
        <f t="shared" si="186"/>
        <v xml:space="preserve"> </v>
      </c>
      <c r="K1848" s="59" t="str">
        <f t="shared" si="187"/>
        <v xml:space="preserve"> </v>
      </c>
      <c r="L1848" s="59" t="str">
        <f t="shared" si="188"/>
        <v xml:space="preserve"> </v>
      </c>
    </row>
    <row r="1849" spans="1:12" x14ac:dyDescent="0.35">
      <c r="A1849" s="2" t="s">
        <v>1911</v>
      </c>
      <c r="B1849" s="3"/>
      <c r="C1849" s="58">
        <f t="shared" si="183"/>
        <v>0</v>
      </c>
      <c r="D1849" s="3"/>
      <c r="E1849" s="58">
        <f t="shared" si="184"/>
        <v>0</v>
      </c>
      <c r="F1849" s="43"/>
      <c r="G1849" s="4"/>
      <c r="H1849" s="43"/>
      <c r="I1849" s="61" t="str">
        <f t="shared" si="185"/>
        <v xml:space="preserve"> </v>
      </c>
      <c r="J1849" s="61" t="str">
        <f t="shared" si="186"/>
        <v xml:space="preserve"> </v>
      </c>
      <c r="K1849" s="59" t="str">
        <f t="shared" si="187"/>
        <v xml:space="preserve"> </v>
      </c>
      <c r="L1849" s="59" t="str">
        <f t="shared" si="188"/>
        <v xml:space="preserve"> </v>
      </c>
    </row>
    <row r="1850" spans="1:12" x14ac:dyDescent="0.35">
      <c r="A1850" s="2" t="s">
        <v>1912</v>
      </c>
      <c r="B1850" s="3"/>
      <c r="C1850" s="58">
        <f t="shared" si="183"/>
        <v>0</v>
      </c>
      <c r="D1850" s="3"/>
      <c r="E1850" s="58">
        <f t="shared" si="184"/>
        <v>0</v>
      </c>
      <c r="F1850" s="43"/>
      <c r="G1850" s="4"/>
      <c r="H1850" s="43"/>
      <c r="I1850" s="61" t="str">
        <f t="shared" si="185"/>
        <v xml:space="preserve"> </v>
      </c>
      <c r="J1850" s="61" t="str">
        <f t="shared" si="186"/>
        <v xml:space="preserve"> </v>
      </c>
      <c r="K1850" s="59" t="str">
        <f t="shared" si="187"/>
        <v xml:space="preserve"> </v>
      </c>
      <c r="L1850" s="59" t="str">
        <f t="shared" si="188"/>
        <v xml:space="preserve"> </v>
      </c>
    </row>
    <row r="1851" spans="1:12" x14ac:dyDescent="0.35">
      <c r="A1851" s="2" t="s">
        <v>1913</v>
      </c>
      <c r="B1851" s="3"/>
      <c r="C1851" s="58">
        <f t="shared" si="183"/>
        <v>0</v>
      </c>
      <c r="D1851" s="3"/>
      <c r="E1851" s="58">
        <f t="shared" si="184"/>
        <v>0</v>
      </c>
      <c r="F1851" s="43"/>
      <c r="G1851" s="4"/>
      <c r="H1851" s="43"/>
      <c r="I1851" s="61" t="str">
        <f t="shared" si="185"/>
        <v xml:space="preserve"> </v>
      </c>
      <c r="J1851" s="61" t="str">
        <f t="shared" si="186"/>
        <v xml:space="preserve"> </v>
      </c>
      <c r="K1851" s="59" t="str">
        <f t="shared" si="187"/>
        <v xml:space="preserve"> </v>
      </c>
      <c r="L1851" s="59" t="str">
        <f t="shared" si="188"/>
        <v xml:space="preserve"> </v>
      </c>
    </row>
    <row r="1852" spans="1:12" x14ac:dyDescent="0.35">
      <c r="A1852" s="2" t="s">
        <v>1914</v>
      </c>
      <c r="B1852" s="3"/>
      <c r="C1852" s="58">
        <f t="shared" si="183"/>
        <v>0</v>
      </c>
      <c r="D1852" s="3"/>
      <c r="E1852" s="58">
        <f t="shared" si="184"/>
        <v>0</v>
      </c>
      <c r="F1852" s="43"/>
      <c r="G1852" s="4"/>
      <c r="H1852" s="43"/>
      <c r="I1852" s="61" t="str">
        <f t="shared" si="185"/>
        <v xml:space="preserve"> </v>
      </c>
      <c r="J1852" s="61" t="str">
        <f t="shared" si="186"/>
        <v xml:space="preserve"> </v>
      </c>
      <c r="K1852" s="59" t="str">
        <f t="shared" si="187"/>
        <v xml:space="preserve"> </v>
      </c>
      <c r="L1852" s="59" t="str">
        <f t="shared" si="188"/>
        <v xml:space="preserve"> </v>
      </c>
    </row>
    <row r="1853" spans="1:12" x14ac:dyDescent="0.35">
      <c r="A1853" s="2" t="s">
        <v>1915</v>
      </c>
      <c r="B1853" s="3"/>
      <c r="C1853" s="58">
        <f t="shared" si="183"/>
        <v>0</v>
      </c>
      <c r="D1853" s="3"/>
      <c r="E1853" s="58">
        <f t="shared" si="184"/>
        <v>0</v>
      </c>
      <c r="F1853" s="43"/>
      <c r="G1853" s="4"/>
      <c r="H1853" s="43"/>
      <c r="I1853" s="61" t="str">
        <f t="shared" si="185"/>
        <v xml:space="preserve"> </v>
      </c>
      <c r="J1853" s="61" t="str">
        <f t="shared" si="186"/>
        <v xml:space="preserve"> </v>
      </c>
      <c r="K1853" s="59" t="str">
        <f t="shared" si="187"/>
        <v xml:space="preserve"> </v>
      </c>
      <c r="L1853" s="59" t="str">
        <f t="shared" si="188"/>
        <v xml:space="preserve"> </v>
      </c>
    </row>
    <row r="1854" spans="1:12" x14ac:dyDescent="0.35">
      <c r="A1854" s="2" t="s">
        <v>1916</v>
      </c>
      <c r="B1854" s="3"/>
      <c r="C1854" s="58">
        <f t="shared" si="183"/>
        <v>0</v>
      </c>
      <c r="D1854" s="3"/>
      <c r="E1854" s="58">
        <f t="shared" si="184"/>
        <v>0</v>
      </c>
      <c r="F1854" s="43"/>
      <c r="G1854" s="4"/>
      <c r="H1854" s="43"/>
      <c r="I1854" s="61" t="str">
        <f t="shared" si="185"/>
        <v xml:space="preserve"> </v>
      </c>
      <c r="J1854" s="61" t="str">
        <f t="shared" si="186"/>
        <v xml:space="preserve"> </v>
      </c>
      <c r="K1854" s="59" t="str">
        <f t="shared" si="187"/>
        <v xml:space="preserve"> </v>
      </c>
      <c r="L1854" s="59" t="str">
        <f t="shared" si="188"/>
        <v xml:space="preserve"> </v>
      </c>
    </row>
    <row r="1855" spans="1:12" x14ac:dyDescent="0.35">
      <c r="A1855" s="2" t="s">
        <v>1917</v>
      </c>
      <c r="B1855" s="3"/>
      <c r="C1855" s="58">
        <f t="shared" si="183"/>
        <v>0</v>
      </c>
      <c r="D1855" s="3"/>
      <c r="E1855" s="58">
        <f t="shared" si="184"/>
        <v>0</v>
      </c>
      <c r="F1855" s="43"/>
      <c r="G1855" s="4"/>
      <c r="H1855" s="43"/>
      <c r="I1855" s="61" t="str">
        <f t="shared" si="185"/>
        <v xml:space="preserve"> </v>
      </c>
      <c r="J1855" s="61" t="str">
        <f t="shared" si="186"/>
        <v xml:space="preserve"> </v>
      </c>
      <c r="K1855" s="59" t="str">
        <f t="shared" si="187"/>
        <v xml:space="preserve"> </v>
      </c>
      <c r="L1855" s="59" t="str">
        <f t="shared" si="188"/>
        <v xml:space="preserve"> </v>
      </c>
    </row>
    <row r="1856" spans="1:12" x14ac:dyDescent="0.35">
      <c r="A1856" s="2" t="s">
        <v>1918</v>
      </c>
      <c r="B1856" s="3"/>
      <c r="C1856" s="58">
        <f t="shared" si="183"/>
        <v>0</v>
      </c>
      <c r="D1856" s="3"/>
      <c r="E1856" s="58">
        <f t="shared" si="184"/>
        <v>0</v>
      </c>
      <c r="F1856" s="43"/>
      <c r="G1856" s="4"/>
      <c r="H1856" s="43"/>
      <c r="I1856" s="61" t="str">
        <f t="shared" si="185"/>
        <v xml:space="preserve"> </v>
      </c>
      <c r="J1856" s="61" t="str">
        <f t="shared" si="186"/>
        <v xml:space="preserve"> </v>
      </c>
      <c r="K1856" s="59" t="str">
        <f t="shared" si="187"/>
        <v xml:space="preserve"> </v>
      </c>
      <c r="L1856" s="59" t="str">
        <f t="shared" si="188"/>
        <v xml:space="preserve"> </v>
      </c>
    </row>
    <row r="1857" spans="1:12" x14ac:dyDescent="0.35">
      <c r="A1857" s="2" t="s">
        <v>1919</v>
      </c>
      <c r="B1857" s="3"/>
      <c r="C1857" s="58">
        <f t="shared" si="183"/>
        <v>0</v>
      </c>
      <c r="D1857" s="3"/>
      <c r="E1857" s="58">
        <f t="shared" si="184"/>
        <v>0</v>
      </c>
      <c r="F1857" s="43"/>
      <c r="G1857" s="4"/>
      <c r="H1857" s="43"/>
      <c r="I1857" s="61" t="str">
        <f t="shared" si="185"/>
        <v xml:space="preserve"> </v>
      </c>
      <c r="J1857" s="61" t="str">
        <f t="shared" si="186"/>
        <v xml:space="preserve"> </v>
      </c>
      <c r="K1857" s="59" t="str">
        <f t="shared" si="187"/>
        <v xml:space="preserve"> </v>
      </c>
      <c r="L1857" s="59" t="str">
        <f t="shared" si="188"/>
        <v xml:space="preserve"> </v>
      </c>
    </row>
    <row r="1858" spans="1:12" x14ac:dyDescent="0.35">
      <c r="A1858" s="2" t="s">
        <v>1920</v>
      </c>
      <c r="B1858" s="3"/>
      <c r="C1858" s="58">
        <f t="shared" si="183"/>
        <v>0</v>
      </c>
      <c r="D1858" s="3"/>
      <c r="E1858" s="58">
        <f t="shared" si="184"/>
        <v>0</v>
      </c>
      <c r="F1858" s="43"/>
      <c r="G1858" s="4"/>
      <c r="H1858" s="43"/>
      <c r="I1858" s="61" t="str">
        <f t="shared" si="185"/>
        <v xml:space="preserve"> </v>
      </c>
      <c r="J1858" s="61" t="str">
        <f t="shared" si="186"/>
        <v xml:space="preserve"> </v>
      </c>
      <c r="K1858" s="59" t="str">
        <f t="shared" si="187"/>
        <v xml:space="preserve"> </v>
      </c>
      <c r="L1858" s="59" t="str">
        <f t="shared" si="188"/>
        <v xml:space="preserve"> </v>
      </c>
    </row>
    <row r="1859" spans="1:12" x14ac:dyDescent="0.35">
      <c r="A1859" s="2" t="s">
        <v>1921</v>
      </c>
      <c r="B1859" s="3"/>
      <c r="C1859" s="58">
        <f t="shared" si="183"/>
        <v>0</v>
      </c>
      <c r="D1859" s="3"/>
      <c r="E1859" s="58">
        <f t="shared" si="184"/>
        <v>0</v>
      </c>
      <c r="F1859" s="43"/>
      <c r="G1859" s="4"/>
      <c r="H1859" s="43"/>
      <c r="I1859" s="61" t="str">
        <f t="shared" si="185"/>
        <v xml:space="preserve"> </v>
      </c>
      <c r="J1859" s="61" t="str">
        <f t="shared" si="186"/>
        <v xml:space="preserve"> </v>
      </c>
      <c r="K1859" s="59" t="str">
        <f t="shared" si="187"/>
        <v xml:space="preserve"> </v>
      </c>
      <c r="L1859" s="59" t="str">
        <f t="shared" si="188"/>
        <v xml:space="preserve"> </v>
      </c>
    </row>
    <row r="1860" spans="1:12" x14ac:dyDescent="0.35">
      <c r="A1860" s="2" t="s">
        <v>1922</v>
      </c>
      <c r="B1860" s="3"/>
      <c r="C1860" s="58">
        <f t="shared" si="183"/>
        <v>0</v>
      </c>
      <c r="D1860" s="3"/>
      <c r="E1860" s="58">
        <f t="shared" si="184"/>
        <v>0</v>
      </c>
      <c r="F1860" s="43"/>
      <c r="G1860" s="4"/>
      <c r="H1860" s="43"/>
      <c r="I1860" s="61" t="str">
        <f t="shared" si="185"/>
        <v xml:space="preserve"> </v>
      </c>
      <c r="J1860" s="61" t="str">
        <f t="shared" si="186"/>
        <v xml:space="preserve"> </v>
      </c>
      <c r="K1860" s="59" t="str">
        <f t="shared" si="187"/>
        <v xml:space="preserve"> </v>
      </c>
      <c r="L1860" s="59" t="str">
        <f t="shared" si="188"/>
        <v xml:space="preserve"> </v>
      </c>
    </row>
    <row r="1861" spans="1:12" x14ac:dyDescent="0.35">
      <c r="A1861" s="2" t="s">
        <v>1923</v>
      </c>
      <c r="B1861" s="3"/>
      <c r="C1861" s="58">
        <f t="shared" si="183"/>
        <v>0</v>
      </c>
      <c r="D1861" s="3"/>
      <c r="E1861" s="58">
        <f t="shared" si="184"/>
        <v>0</v>
      </c>
      <c r="F1861" s="43"/>
      <c r="G1861" s="4"/>
      <c r="H1861" s="43"/>
      <c r="I1861" s="61" t="str">
        <f t="shared" si="185"/>
        <v xml:space="preserve"> </v>
      </c>
      <c r="J1861" s="61" t="str">
        <f t="shared" si="186"/>
        <v xml:space="preserve"> </v>
      </c>
      <c r="K1861" s="59" t="str">
        <f t="shared" si="187"/>
        <v xml:space="preserve"> </v>
      </c>
      <c r="L1861" s="59" t="str">
        <f t="shared" si="188"/>
        <v xml:space="preserve"> </v>
      </c>
    </row>
    <row r="1862" spans="1:12" x14ac:dyDescent="0.35">
      <c r="A1862" s="2" t="s">
        <v>1924</v>
      </c>
      <c r="B1862" s="3"/>
      <c r="C1862" s="58">
        <f t="shared" si="183"/>
        <v>0</v>
      </c>
      <c r="D1862" s="3"/>
      <c r="E1862" s="58">
        <f t="shared" si="184"/>
        <v>0</v>
      </c>
      <c r="F1862" s="43"/>
      <c r="G1862" s="4"/>
      <c r="H1862" s="43"/>
      <c r="I1862" s="61" t="str">
        <f t="shared" si="185"/>
        <v xml:space="preserve"> </v>
      </c>
      <c r="J1862" s="61" t="str">
        <f t="shared" si="186"/>
        <v xml:space="preserve"> </v>
      </c>
      <c r="K1862" s="59" t="str">
        <f t="shared" si="187"/>
        <v xml:space="preserve"> </v>
      </c>
      <c r="L1862" s="59" t="str">
        <f t="shared" si="188"/>
        <v xml:space="preserve"> </v>
      </c>
    </row>
    <row r="1863" spans="1:12" x14ac:dyDescent="0.35">
      <c r="A1863" s="2" t="s">
        <v>1925</v>
      </c>
      <c r="B1863" s="3"/>
      <c r="C1863" s="58">
        <f t="shared" si="183"/>
        <v>0</v>
      </c>
      <c r="D1863" s="3"/>
      <c r="E1863" s="58">
        <f t="shared" si="184"/>
        <v>0</v>
      </c>
      <c r="F1863" s="43"/>
      <c r="G1863" s="4"/>
      <c r="H1863" s="43"/>
      <c r="I1863" s="61" t="str">
        <f t="shared" si="185"/>
        <v xml:space="preserve"> </v>
      </c>
      <c r="J1863" s="61" t="str">
        <f t="shared" si="186"/>
        <v xml:space="preserve"> </v>
      </c>
      <c r="K1863" s="59" t="str">
        <f t="shared" si="187"/>
        <v xml:space="preserve"> </v>
      </c>
      <c r="L1863" s="59" t="str">
        <f t="shared" si="188"/>
        <v xml:space="preserve"> </v>
      </c>
    </row>
    <row r="1864" spans="1:12" x14ac:dyDescent="0.35">
      <c r="A1864" s="2" t="s">
        <v>1926</v>
      </c>
      <c r="B1864" s="3"/>
      <c r="C1864" s="58">
        <f t="shared" si="183"/>
        <v>0</v>
      </c>
      <c r="D1864" s="3"/>
      <c r="E1864" s="58">
        <f t="shared" si="184"/>
        <v>0</v>
      </c>
      <c r="F1864" s="43"/>
      <c r="G1864" s="4"/>
      <c r="H1864" s="43"/>
      <c r="I1864" s="61" t="str">
        <f t="shared" si="185"/>
        <v xml:space="preserve"> </v>
      </c>
      <c r="J1864" s="61" t="str">
        <f t="shared" si="186"/>
        <v xml:space="preserve"> </v>
      </c>
      <c r="K1864" s="59" t="str">
        <f t="shared" si="187"/>
        <v xml:space="preserve"> </v>
      </c>
      <c r="L1864" s="59" t="str">
        <f t="shared" si="188"/>
        <v xml:space="preserve"> </v>
      </c>
    </row>
    <row r="1865" spans="1:12" x14ac:dyDescent="0.35">
      <c r="A1865" s="2" t="s">
        <v>1927</v>
      </c>
      <c r="B1865" s="3"/>
      <c r="C1865" s="58">
        <f t="shared" si="183"/>
        <v>0</v>
      </c>
      <c r="D1865" s="3"/>
      <c r="E1865" s="58">
        <f t="shared" si="184"/>
        <v>0</v>
      </c>
      <c r="F1865" s="43"/>
      <c r="G1865" s="4"/>
      <c r="H1865" s="43"/>
      <c r="I1865" s="61" t="str">
        <f t="shared" si="185"/>
        <v xml:space="preserve"> </v>
      </c>
      <c r="J1865" s="61" t="str">
        <f t="shared" si="186"/>
        <v xml:space="preserve"> </v>
      </c>
      <c r="K1865" s="59" t="str">
        <f t="shared" si="187"/>
        <v xml:space="preserve"> </v>
      </c>
      <c r="L1865" s="59" t="str">
        <f t="shared" si="188"/>
        <v xml:space="preserve"> </v>
      </c>
    </row>
    <row r="1866" spans="1:12" x14ac:dyDescent="0.35">
      <c r="A1866" s="2" t="s">
        <v>1928</v>
      </c>
      <c r="B1866" s="3"/>
      <c r="C1866" s="58">
        <f t="shared" ref="C1866:C1929" si="189">IF($P$17=1,CONVERT(B1866,"lbm","kg"),B1866)</f>
        <v>0</v>
      </c>
      <c r="D1866" s="3"/>
      <c r="E1866" s="58">
        <f t="shared" ref="E1866:E1929" si="190">IF($P$17=1,CONVERT(D1866,"lbm","kg"),D1866)</f>
        <v>0</v>
      </c>
      <c r="F1866" s="43"/>
      <c r="G1866" s="4"/>
      <c r="H1866" s="43"/>
      <c r="I1866" s="61" t="str">
        <f t="shared" si="185"/>
        <v xml:space="preserve"> </v>
      </c>
      <c r="J1866" s="61" t="str">
        <f t="shared" si="186"/>
        <v xml:space="preserve"> </v>
      </c>
      <c r="K1866" s="59" t="str">
        <f t="shared" si="187"/>
        <v xml:space="preserve"> </v>
      </c>
      <c r="L1866" s="59" t="str">
        <f t="shared" si="188"/>
        <v xml:space="preserve"> </v>
      </c>
    </row>
    <row r="1867" spans="1:12" x14ac:dyDescent="0.35">
      <c r="A1867" s="2" t="s">
        <v>1929</v>
      </c>
      <c r="B1867" s="3"/>
      <c r="C1867" s="58">
        <f t="shared" si="189"/>
        <v>0</v>
      </c>
      <c r="D1867" s="3"/>
      <c r="E1867" s="58">
        <f t="shared" si="190"/>
        <v>0</v>
      </c>
      <c r="F1867" s="43"/>
      <c r="G1867" s="4"/>
      <c r="H1867" s="43"/>
      <c r="I1867" s="61" t="str">
        <f t="shared" ref="I1867:I1930" si="191">IF(F1867&gt;0,(((E1867-C1867)*F1867)+(($P$12-E1867)/(VLOOKUP(E1867,$S$10:$U$182,2)))*(VLOOKUP(E1867,$S$10:$U$182,3))+((C1867-$P$11)/(VLOOKUP(C1867,$S$10:$U$182,2)))*(VLOOKUP(C1867,$S$10:$U$182,3)))/($P$12-$P$11)," ")</f>
        <v xml:space="preserve"> </v>
      </c>
      <c r="J1867" s="61" t="str">
        <f t="shared" ref="J1867:J1930" si="192">IF(G1867&gt;0,IF(B1867=0," ",(I1867/(1+(G1867*$B$7))))," ")</f>
        <v xml:space="preserve"> </v>
      </c>
      <c r="K1867" s="59" t="str">
        <f t="shared" ref="K1867:K1930" si="193">IF(H1867&gt;0,IF(B1867&gt;1,(I1867*H1867)," ")," ")</f>
        <v xml:space="preserve"> </v>
      </c>
      <c r="L1867" s="59" t="str">
        <f t="shared" ref="L1867:L1930" si="194">IF(G1867=0," ",IF(H1867=0," ",IF(G1867&gt;0,IF(B1867&gt;1,(J1867*H1867)," ")," ")))</f>
        <v xml:space="preserve"> </v>
      </c>
    </row>
    <row r="1868" spans="1:12" x14ac:dyDescent="0.35">
      <c r="A1868" s="2" t="s">
        <v>1930</v>
      </c>
      <c r="B1868" s="3"/>
      <c r="C1868" s="58">
        <f t="shared" si="189"/>
        <v>0</v>
      </c>
      <c r="D1868" s="3"/>
      <c r="E1868" s="58">
        <f t="shared" si="190"/>
        <v>0</v>
      </c>
      <c r="F1868" s="43"/>
      <c r="G1868" s="4"/>
      <c r="H1868" s="43"/>
      <c r="I1868" s="61" t="str">
        <f t="shared" si="191"/>
        <v xml:space="preserve"> </v>
      </c>
      <c r="J1868" s="61" t="str">
        <f t="shared" si="192"/>
        <v xml:space="preserve"> </v>
      </c>
      <c r="K1868" s="59" t="str">
        <f t="shared" si="193"/>
        <v xml:space="preserve"> </v>
      </c>
      <c r="L1868" s="59" t="str">
        <f t="shared" si="194"/>
        <v xml:space="preserve"> </v>
      </c>
    </row>
    <row r="1869" spans="1:12" x14ac:dyDescent="0.35">
      <c r="A1869" s="2" t="s">
        <v>1931</v>
      </c>
      <c r="B1869" s="3"/>
      <c r="C1869" s="58">
        <f t="shared" si="189"/>
        <v>0</v>
      </c>
      <c r="D1869" s="3"/>
      <c r="E1869" s="58">
        <f t="shared" si="190"/>
        <v>0</v>
      </c>
      <c r="F1869" s="43"/>
      <c r="G1869" s="4"/>
      <c r="H1869" s="43"/>
      <c r="I1869" s="61" t="str">
        <f t="shared" si="191"/>
        <v xml:space="preserve"> </v>
      </c>
      <c r="J1869" s="61" t="str">
        <f t="shared" si="192"/>
        <v xml:space="preserve"> </v>
      </c>
      <c r="K1869" s="59" t="str">
        <f t="shared" si="193"/>
        <v xml:space="preserve"> </v>
      </c>
      <c r="L1869" s="59" t="str">
        <f t="shared" si="194"/>
        <v xml:space="preserve"> </v>
      </c>
    </row>
    <row r="1870" spans="1:12" x14ac:dyDescent="0.35">
      <c r="A1870" s="2" t="s">
        <v>1932</v>
      </c>
      <c r="B1870" s="3"/>
      <c r="C1870" s="58">
        <f t="shared" si="189"/>
        <v>0</v>
      </c>
      <c r="D1870" s="3"/>
      <c r="E1870" s="58">
        <f t="shared" si="190"/>
        <v>0</v>
      </c>
      <c r="F1870" s="43"/>
      <c r="G1870" s="4"/>
      <c r="H1870" s="43"/>
      <c r="I1870" s="61" t="str">
        <f t="shared" si="191"/>
        <v xml:space="preserve"> </v>
      </c>
      <c r="J1870" s="61" t="str">
        <f t="shared" si="192"/>
        <v xml:space="preserve"> </v>
      </c>
      <c r="K1870" s="59" t="str">
        <f t="shared" si="193"/>
        <v xml:space="preserve"> </v>
      </c>
      <c r="L1870" s="59" t="str">
        <f t="shared" si="194"/>
        <v xml:space="preserve"> </v>
      </c>
    </row>
    <row r="1871" spans="1:12" x14ac:dyDescent="0.35">
      <c r="A1871" s="2" t="s">
        <v>1933</v>
      </c>
      <c r="B1871" s="3"/>
      <c r="C1871" s="58">
        <f t="shared" si="189"/>
        <v>0</v>
      </c>
      <c r="D1871" s="3"/>
      <c r="E1871" s="58">
        <f t="shared" si="190"/>
        <v>0</v>
      </c>
      <c r="F1871" s="43"/>
      <c r="G1871" s="4"/>
      <c r="H1871" s="43"/>
      <c r="I1871" s="61" t="str">
        <f t="shared" si="191"/>
        <v xml:space="preserve"> </v>
      </c>
      <c r="J1871" s="61" t="str">
        <f t="shared" si="192"/>
        <v xml:space="preserve"> </v>
      </c>
      <c r="K1871" s="59" t="str">
        <f t="shared" si="193"/>
        <v xml:space="preserve"> </v>
      </c>
      <c r="L1871" s="59" t="str">
        <f t="shared" si="194"/>
        <v xml:space="preserve"> </v>
      </c>
    </row>
    <row r="1872" spans="1:12" x14ac:dyDescent="0.35">
      <c r="A1872" s="2" t="s">
        <v>1934</v>
      </c>
      <c r="B1872" s="3"/>
      <c r="C1872" s="58">
        <f t="shared" si="189"/>
        <v>0</v>
      </c>
      <c r="D1872" s="3"/>
      <c r="E1872" s="58">
        <f t="shared" si="190"/>
        <v>0</v>
      </c>
      <c r="F1872" s="43"/>
      <c r="G1872" s="4"/>
      <c r="H1872" s="43"/>
      <c r="I1872" s="61" t="str">
        <f t="shared" si="191"/>
        <v xml:space="preserve"> </v>
      </c>
      <c r="J1872" s="61" t="str">
        <f t="shared" si="192"/>
        <v xml:space="preserve"> </v>
      </c>
      <c r="K1872" s="59" t="str">
        <f t="shared" si="193"/>
        <v xml:space="preserve"> </v>
      </c>
      <c r="L1872" s="59" t="str">
        <f t="shared" si="194"/>
        <v xml:space="preserve"> </v>
      </c>
    </row>
    <row r="1873" spans="1:12" x14ac:dyDescent="0.35">
      <c r="A1873" s="2" t="s">
        <v>1935</v>
      </c>
      <c r="B1873" s="3"/>
      <c r="C1873" s="58">
        <f t="shared" si="189"/>
        <v>0</v>
      </c>
      <c r="D1873" s="3"/>
      <c r="E1873" s="58">
        <f t="shared" si="190"/>
        <v>0</v>
      </c>
      <c r="F1873" s="43"/>
      <c r="G1873" s="4"/>
      <c r="H1873" s="43"/>
      <c r="I1873" s="61" t="str">
        <f t="shared" si="191"/>
        <v xml:space="preserve"> </v>
      </c>
      <c r="J1873" s="61" t="str">
        <f t="shared" si="192"/>
        <v xml:space="preserve"> </v>
      </c>
      <c r="K1873" s="59" t="str">
        <f t="shared" si="193"/>
        <v xml:space="preserve"> </v>
      </c>
      <c r="L1873" s="59" t="str">
        <f t="shared" si="194"/>
        <v xml:space="preserve"> </v>
      </c>
    </row>
    <row r="1874" spans="1:12" x14ac:dyDescent="0.35">
      <c r="A1874" s="2" t="s">
        <v>1936</v>
      </c>
      <c r="B1874" s="3"/>
      <c r="C1874" s="58">
        <f t="shared" si="189"/>
        <v>0</v>
      </c>
      <c r="D1874" s="3"/>
      <c r="E1874" s="58">
        <f t="shared" si="190"/>
        <v>0</v>
      </c>
      <c r="F1874" s="43"/>
      <c r="G1874" s="4"/>
      <c r="H1874" s="43"/>
      <c r="I1874" s="61" t="str">
        <f t="shared" si="191"/>
        <v xml:space="preserve"> </v>
      </c>
      <c r="J1874" s="61" t="str">
        <f t="shared" si="192"/>
        <v xml:space="preserve"> </v>
      </c>
      <c r="K1874" s="59" t="str">
        <f t="shared" si="193"/>
        <v xml:space="preserve"> </v>
      </c>
      <c r="L1874" s="59" t="str">
        <f t="shared" si="194"/>
        <v xml:space="preserve"> </v>
      </c>
    </row>
    <row r="1875" spans="1:12" x14ac:dyDescent="0.35">
      <c r="A1875" s="2" t="s">
        <v>1937</v>
      </c>
      <c r="B1875" s="3"/>
      <c r="C1875" s="58">
        <f t="shared" si="189"/>
        <v>0</v>
      </c>
      <c r="D1875" s="3"/>
      <c r="E1875" s="58">
        <f t="shared" si="190"/>
        <v>0</v>
      </c>
      <c r="F1875" s="43"/>
      <c r="G1875" s="4"/>
      <c r="H1875" s="43"/>
      <c r="I1875" s="61" t="str">
        <f t="shared" si="191"/>
        <v xml:space="preserve"> </v>
      </c>
      <c r="J1875" s="61" t="str">
        <f t="shared" si="192"/>
        <v xml:space="preserve"> </v>
      </c>
      <c r="K1875" s="59" t="str">
        <f t="shared" si="193"/>
        <v xml:space="preserve"> </v>
      </c>
      <c r="L1875" s="59" t="str">
        <f t="shared" si="194"/>
        <v xml:space="preserve"> </v>
      </c>
    </row>
    <row r="1876" spans="1:12" x14ac:dyDescent="0.35">
      <c r="A1876" s="2" t="s">
        <v>1938</v>
      </c>
      <c r="B1876" s="3"/>
      <c r="C1876" s="58">
        <f t="shared" si="189"/>
        <v>0</v>
      </c>
      <c r="D1876" s="3"/>
      <c r="E1876" s="58">
        <f t="shared" si="190"/>
        <v>0</v>
      </c>
      <c r="F1876" s="43"/>
      <c r="G1876" s="4"/>
      <c r="H1876" s="43"/>
      <c r="I1876" s="61" t="str">
        <f t="shared" si="191"/>
        <v xml:space="preserve"> </v>
      </c>
      <c r="J1876" s="61" t="str">
        <f t="shared" si="192"/>
        <v xml:space="preserve"> </v>
      </c>
      <c r="K1876" s="59" t="str">
        <f t="shared" si="193"/>
        <v xml:space="preserve"> </v>
      </c>
      <c r="L1876" s="59" t="str">
        <f t="shared" si="194"/>
        <v xml:space="preserve"> </v>
      </c>
    </row>
    <row r="1877" spans="1:12" x14ac:dyDescent="0.35">
      <c r="A1877" s="2" t="s">
        <v>1939</v>
      </c>
      <c r="B1877" s="3"/>
      <c r="C1877" s="58">
        <f t="shared" si="189"/>
        <v>0</v>
      </c>
      <c r="D1877" s="3"/>
      <c r="E1877" s="58">
        <f t="shared" si="190"/>
        <v>0</v>
      </c>
      <c r="F1877" s="43"/>
      <c r="G1877" s="4"/>
      <c r="H1877" s="43"/>
      <c r="I1877" s="61" t="str">
        <f t="shared" si="191"/>
        <v xml:space="preserve"> </v>
      </c>
      <c r="J1877" s="61" t="str">
        <f t="shared" si="192"/>
        <v xml:space="preserve"> </v>
      </c>
      <c r="K1877" s="59" t="str">
        <f t="shared" si="193"/>
        <v xml:space="preserve"> </v>
      </c>
      <c r="L1877" s="59" t="str">
        <f t="shared" si="194"/>
        <v xml:space="preserve"> </v>
      </c>
    </row>
    <row r="1878" spans="1:12" x14ac:dyDescent="0.35">
      <c r="A1878" s="2" t="s">
        <v>1940</v>
      </c>
      <c r="B1878" s="3"/>
      <c r="C1878" s="58">
        <f t="shared" si="189"/>
        <v>0</v>
      </c>
      <c r="D1878" s="3"/>
      <c r="E1878" s="58">
        <f t="shared" si="190"/>
        <v>0</v>
      </c>
      <c r="F1878" s="43"/>
      <c r="G1878" s="4"/>
      <c r="H1878" s="43"/>
      <c r="I1878" s="61" t="str">
        <f t="shared" si="191"/>
        <v xml:space="preserve"> </v>
      </c>
      <c r="J1878" s="61" t="str">
        <f t="shared" si="192"/>
        <v xml:space="preserve"> </v>
      </c>
      <c r="K1878" s="59" t="str">
        <f t="shared" si="193"/>
        <v xml:space="preserve"> </v>
      </c>
      <c r="L1878" s="59" t="str">
        <f t="shared" si="194"/>
        <v xml:space="preserve"> </v>
      </c>
    </row>
    <row r="1879" spans="1:12" x14ac:dyDescent="0.35">
      <c r="A1879" s="2" t="s">
        <v>1941</v>
      </c>
      <c r="B1879" s="3"/>
      <c r="C1879" s="58">
        <f t="shared" si="189"/>
        <v>0</v>
      </c>
      <c r="D1879" s="3"/>
      <c r="E1879" s="58">
        <f t="shared" si="190"/>
        <v>0</v>
      </c>
      <c r="F1879" s="43"/>
      <c r="G1879" s="4"/>
      <c r="H1879" s="43"/>
      <c r="I1879" s="61" t="str">
        <f t="shared" si="191"/>
        <v xml:space="preserve"> </v>
      </c>
      <c r="J1879" s="61" t="str">
        <f t="shared" si="192"/>
        <v xml:space="preserve"> </v>
      </c>
      <c r="K1879" s="59" t="str">
        <f t="shared" si="193"/>
        <v xml:space="preserve"> </v>
      </c>
      <c r="L1879" s="59" t="str">
        <f t="shared" si="194"/>
        <v xml:space="preserve"> </v>
      </c>
    </row>
    <row r="1880" spans="1:12" x14ac:dyDescent="0.35">
      <c r="A1880" s="2" t="s">
        <v>1942</v>
      </c>
      <c r="B1880" s="3"/>
      <c r="C1880" s="58">
        <f t="shared" si="189"/>
        <v>0</v>
      </c>
      <c r="D1880" s="3"/>
      <c r="E1880" s="58">
        <f t="shared" si="190"/>
        <v>0</v>
      </c>
      <c r="F1880" s="43"/>
      <c r="G1880" s="4"/>
      <c r="H1880" s="43"/>
      <c r="I1880" s="61" t="str">
        <f t="shared" si="191"/>
        <v xml:space="preserve"> </v>
      </c>
      <c r="J1880" s="61" t="str">
        <f t="shared" si="192"/>
        <v xml:space="preserve"> </v>
      </c>
      <c r="K1880" s="59" t="str">
        <f t="shared" si="193"/>
        <v xml:space="preserve"> </v>
      </c>
      <c r="L1880" s="59" t="str">
        <f t="shared" si="194"/>
        <v xml:space="preserve"> </v>
      </c>
    </row>
    <row r="1881" spans="1:12" x14ac:dyDescent="0.35">
      <c r="A1881" s="2" t="s">
        <v>1943</v>
      </c>
      <c r="B1881" s="3"/>
      <c r="C1881" s="58">
        <f t="shared" si="189"/>
        <v>0</v>
      </c>
      <c r="D1881" s="3"/>
      <c r="E1881" s="58">
        <f t="shared" si="190"/>
        <v>0</v>
      </c>
      <c r="F1881" s="43"/>
      <c r="G1881" s="4"/>
      <c r="H1881" s="43"/>
      <c r="I1881" s="61" t="str">
        <f t="shared" si="191"/>
        <v xml:space="preserve"> </v>
      </c>
      <c r="J1881" s="61" t="str">
        <f t="shared" si="192"/>
        <v xml:space="preserve"> </v>
      </c>
      <c r="K1881" s="59" t="str">
        <f t="shared" si="193"/>
        <v xml:space="preserve"> </v>
      </c>
      <c r="L1881" s="59" t="str">
        <f t="shared" si="194"/>
        <v xml:space="preserve"> </v>
      </c>
    </row>
    <row r="1882" spans="1:12" x14ac:dyDescent="0.35">
      <c r="A1882" s="2" t="s">
        <v>1944</v>
      </c>
      <c r="B1882" s="3"/>
      <c r="C1882" s="58">
        <f t="shared" si="189"/>
        <v>0</v>
      </c>
      <c r="D1882" s="3"/>
      <c r="E1882" s="58">
        <f t="shared" si="190"/>
        <v>0</v>
      </c>
      <c r="F1882" s="43"/>
      <c r="G1882" s="4"/>
      <c r="H1882" s="43"/>
      <c r="I1882" s="61" t="str">
        <f t="shared" si="191"/>
        <v xml:space="preserve"> </v>
      </c>
      <c r="J1882" s="61" t="str">
        <f t="shared" si="192"/>
        <v xml:space="preserve"> </v>
      </c>
      <c r="K1882" s="59" t="str">
        <f t="shared" si="193"/>
        <v xml:space="preserve"> </v>
      </c>
      <c r="L1882" s="59" t="str">
        <f t="shared" si="194"/>
        <v xml:space="preserve"> </v>
      </c>
    </row>
    <row r="1883" spans="1:12" x14ac:dyDescent="0.35">
      <c r="A1883" s="2" t="s">
        <v>1945</v>
      </c>
      <c r="B1883" s="3"/>
      <c r="C1883" s="58">
        <f t="shared" si="189"/>
        <v>0</v>
      </c>
      <c r="D1883" s="3"/>
      <c r="E1883" s="58">
        <f t="shared" si="190"/>
        <v>0</v>
      </c>
      <c r="F1883" s="43"/>
      <c r="G1883" s="4"/>
      <c r="H1883" s="43"/>
      <c r="I1883" s="61" t="str">
        <f t="shared" si="191"/>
        <v xml:space="preserve"> </v>
      </c>
      <c r="J1883" s="61" t="str">
        <f t="shared" si="192"/>
        <v xml:space="preserve"> </v>
      </c>
      <c r="K1883" s="59" t="str">
        <f t="shared" si="193"/>
        <v xml:space="preserve"> </v>
      </c>
      <c r="L1883" s="59" t="str">
        <f t="shared" si="194"/>
        <v xml:space="preserve"> </v>
      </c>
    </row>
    <row r="1884" spans="1:12" x14ac:dyDescent="0.35">
      <c r="A1884" s="2" t="s">
        <v>1946</v>
      </c>
      <c r="B1884" s="3"/>
      <c r="C1884" s="58">
        <f t="shared" si="189"/>
        <v>0</v>
      </c>
      <c r="D1884" s="3"/>
      <c r="E1884" s="58">
        <f t="shared" si="190"/>
        <v>0</v>
      </c>
      <c r="F1884" s="43"/>
      <c r="G1884" s="4"/>
      <c r="H1884" s="43"/>
      <c r="I1884" s="61" t="str">
        <f t="shared" si="191"/>
        <v xml:space="preserve"> </v>
      </c>
      <c r="J1884" s="61" t="str">
        <f t="shared" si="192"/>
        <v xml:space="preserve"> </v>
      </c>
      <c r="K1884" s="59" t="str">
        <f t="shared" si="193"/>
        <v xml:space="preserve"> </v>
      </c>
      <c r="L1884" s="59" t="str">
        <f t="shared" si="194"/>
        <v xml:space="preserve"> </v>
      </c>
    </row>
    <row r="1885" spans="1:12" x14ac:dyDescent="0.35">
      <c r="A1885" s="2" t="s">
        <v>1947</v>
      </c>
      <c r="B1885" s="3"/>
      <c r="C1885" s="58">
        <f t="shared" si="189"/>
        <v>0</v>
      </c>
      <c r="D1885" s="3"/>
      <c r="E1885" s="58">
        <f t="shared" si="190"/>
        <v>0</v>
      </c>
      <c r="F1885" s="43"/>
      <c r="G1885" s="4"/>
      <c r="H1885" s="43"/>
      <c r="I1885" s="61" t="str">
        <f t="shared" si="191"/>
        <v xml:space="preserve"> </v>
      </c>
      <c r="J1885" s="61" t="str">
        <f t="shared" si="192"/>
        <v xml:space="preserve"> </v>
      </c>
      <c r="K1885" s="59" t="str">
        <f t="shared" si="193"/>
        <v xml:space="preserve"> </v>
      </c>
      <c r="L1885" s="59" t="str">
        <f t="shared" si="194"/>
        <v xml:space="preserve"> </v>
      </c>
    </row>
    <row r="1886" spans="1:12" x14ac:dyDescent="0.35">
      <c r="A1886" s="2" t="s">
        <v>1948</v>
      </c>
      <c r="B1886" s="3"/>
      <c r="C1886" s="58">
        <f t="shared" si="189"/>
        <v>0</v>
      </c>
      <c r="D1886" s="3"/>
      <c r="E1886" s="58">
        <f t="shared" si="190"/>
        <v>0</v>
      </c>
      <c r="F1886" s="43"/>
      <c r="G1886" s="4"/>
      <c r="H1886" s="43"/>
      <c r="I1886" s="61" t="str">
        <f t="shared" si="191"/>
        <v xml:space="preserve"> </v>
      </c>
      <c r="J1886" s="61" t="str">
        <f t="shared" si="192"/>
        <v xml:space="preserve"> </v>
      </c>
      <c r="K1886" s="59" t="str">
        <f t="shared" si="193"/>
        <v xml:space="preserve"> </v>
      </c>
      <c r="L1886" s="59" t="str">
        <f t="shared" si="194"/>
        <v xml:space="preserve"> </v>
      </c>
    </row>
    <row r="1887" spans="1:12" x14ac:dyDescent="0.35">
      <c r="A1887" s="2" t="s">
        <v>1949</v>
      </c>
      <c r="B1887" s="3"/>
      <c r="C1887" s="58">
        <f t="shared" si="189"/>
        <v>0</v>
      </c>
      <c r="D1887" s="3"/>
      <c r="E1887" s="58">
        <f t="shared" si="190"/>
        <v>0</v>
      </c>
      <c r="F1887" s="43"/>
      <c r="G1887" s="4"/>
      <c r="H1887" s="43"/>
      <c r="I1887" s="61" t="str">
        <f t="shared" si="191"/>
        <v xml:space="preserve"> </v>
      </c>
      <c r="J1887" s="61" t="str">
        <f t="shared" si="192"/>
        <v xml:space="preserve"> </v>
      </c>
      <c r="K1887" s="59" t="str">
        <f t="shared" si="193"/>
        <v xml:space="preserve"> </v>
      </c>
      <c r="L1887" s="59" t="str">
        <f t="shared" si="194"/>
        <v xml:space="preserve"> </v>
      </c>
    </row>
    <row r="1888" spans="1:12" x14ac:dyDescent="0.35">
      <c r="A1888" s="2" t="s">
        <v>1950</v>
      </c>
      <c r="B1888" s="3"/>
      <c r="C1888" s="58">
        <f t="shared" si="189"/>
        <v>0</v>
      </c>
      <c r="D1888" s="3"/>
      <c r="E1888" s="58">
        <f t="shared" si="190"/>
        <v>0</v>
      </c>
      <c r="F1888" s="43"/>
      <c r="G1888" s="4"/>
      <c r="H1888" s="43"/>
      <c r="I1888" s="61" t="str">
        <f t="shared" si="191"/>
        <v xml:space="preserve"> </v>
      </c>
      <c r="J1888" s="61" t="str">
        <f t="shared" si="192"/>
        <v xml:space="preserve"> </v>
      </c>
      <c r="K1888" s="59" t="str">
        <f t="shared" si="193"/>
        <v xml:space="preserve"> </v>
      </c>
      <c r="L1888" s="59" t="str">
        <f t="shared" si="194"/>
        <v xml:space="preserve"> </v>
      </c>
    </row>
    <row r="1889" spans="1:12" x14ac:dyDescent="0.35">
      <c r="A1889" s="2" t="s">
        <v>1951</v>
      </c>
      <c r="B1889" s="3"/>
      <c r="C1889" s="58">
        <f t="shared" si="189"/>
        <v>0</v>
      </c>
      <c r="D1889" s="3"/>
      <c r="E1889" s="58">
        <f t="shared" si="190"/>
        <v>0</v>
      </c>
      <c r="F1889" s="43"/>
      <c r="G1889" s="4"/>
      <c r="H1889" s="43"/>
      <c r="I1889" s="61" t="str">
        <f t="shared" si="191"/>
        <v xml:space="preserve"> </v>
      </c>
      <c r="J1889" s="61" t="str">
        <f t="shared" si="192"/>
        <v xml:space="preserve"> </v>
      </c>
      <c r="K1889" s="59" t="str">
        <f t="shared" si="193"/>
        <v xml:space="preserve"> </v>
      </c>
      <c r="L1889" s="59" t="str">
        <f t="shared" si="194"/>
        <v xml:space="preserve"> </v>
      </c>
    </row>
    <row r="1890" spans="1:12" x14ac:dyDescent="0.35">
      <c r="A1890" s="2" t="s">
        <v>1952</v>
      </c>
      <c r="B1890" s="3"/>
      <c r="C1890" s="58">
        <f t="shared" si="189"/>
        <v>0</v>
      </c>
      <c r="D1890" s="3"/>
      <c r="E1890" s="58">
        <f t="shared" si="190"/>
        <v>0</v>
      </c>
      <c r="F1890" s="43"/>
      <c r="G1890" s="4"/>
      <c r="H1890" s="43"/>
      <c r="I1890" s="61" t="str">
        <f t="shared" si="191"/>
        <v xml:space="preserve"> </v>
      </c>
      <c r="J1890" s="61" t="str">
        <f t="shared" si="192"/>
        <v xml:space="preserve"> </v>
      </c>
      <c r="K1890" s="59" t="str">
        <f t="shared" si="193"/>
        <v xml:space="preserve"> </v>
      </c>
      <c r="L1890" s="59" t="str">
        <f t="shared" si="194"/>
        <v xml:space="preserve"> </v>
      </c>
    </row>
    <row r="1891" spans="1:12" x14ac:dyDescent="0.35">
      <c r="A1891" s="2" t="s">
        <v>1953</v>
      </c>
      <c r="B1891" s="3"/>
      <c r="C1891" s="58">
        <f t="shared" si="189"/>
        <v>0</v>
      </c>
      <c r="D1891" s="3"/>
      <c r="E1891" s="58">
        <f t="shared" si="190"/>
        <v>0</v>
      </c>
      <c r="F1891" s="43"/>
      <c r="G1891" s="4"/>
      <c r="H1891" s="43"/>
      <c r="I1891" s="61" t="str">
        <f t="shared" si="191"/>
        <v xml:space="preserve"> </v>
      </c>
      <c r="J1891" s="61" t="str">
        <f t="shared" si="192"/>
        <v xml:space="preserve"> </v>
      </c>
      <c r="K1891" s="59" t="str">
        <f t="shared" si="193"/>
        <v xml:space="preserve"> </v>
      </c>
      <c r="L1891" s="59" t="str">
        <f t="shared" si="194"/>
        <v xml:space="preserve"> </v>
      </c>
    </row>
    <row r="1892" spans="1:12" x14ac:dyDescent="0.35">
      <c r="A1892" s="2" t="s">
        <v>1954</v>
      </c>
      <c r="B1892" s="3"/>
      <c r="C1892" s="58">
        <f t="shared" si="189"/>
        <v>0</v>
      </c>
      <c r="D1892" s="3"/>
      <c r="E1892" s="58">
        <f t="shared" si="190"/>
        <v>0</v>
      </c>
      <c r="F1892" s="43"/>
      <c r="G1892" s="4"/>
      <c r="H1892" s="43"/>
      <c r="I1892" s="61" t="str">
        <f t="shared" si="191"/>
        <v xml:space="preserve"> </v>
      </c>
      <c r="J1892" s="61" t="str">
        <f t="shared" si="192"/>
        <v xml:space="preserve"> </v>
      </c>
      <c r="K1892" s="59" t="str">
        <f t="shared" si="193"/>
        <v xml:space="preserve"> </v>
      </c>
      <c r="L1892" s="59" t="str">
        <f t="shared" si="194"/>
        <v xml:space="preserve"> </v>
      </c>
    </row>
    <row r="1893" spans="1:12" x14ac:dyDescent="0.35">
      <c r="A1893" s="2" t="s">
        <v>1955</v>
      </c>
      <c r="B1893" s="3"/>
      <c r="C1893" s="58">
        <f t="shared" si="189"/>
        <v>0</v>
      </c>
      <c r="D1893" s="3"/>
      <c r="E1893" s="58">
        <f t="shared" si="190"/>
        <v>0</v>
      </c>
      <c r="F1893" s="43"/>
      <c r="G1893" s="4"/>
      <c r="H1893" s="43"/>
      <c r="I1893" s="61" t="str">
        <f t="shared" si="191"/>
        <v xml:space="preserve"> </v>
      </c>
      <c r="J1893" s="61" t="str">
        <f t="shared" si="192"/>
        <v xml:space="preserve"> </v>
      </c>
      <c r="K1893" s="59" t="str">
        <f t="shared" si="193"/>
        <v xml:space="preserve"> </v>
      </c>
      <c r="L1893" s="59" t="str">
        <f t="shared" si="194"/>
        <v xml:space="preserve"> </v>
      </c>
    </row>
    <row r="1894" spans="1:12" x14ac:dyDescent="0.35">
      <c r="A1894" s="2" t="s">
        <v>1956</v>
      </c>
      <c r="B1894" s="3"/>
      <c r="C1894" s="58">
        <f t="shared" si="189"/>
        <v>0</v>
      </c>
      <c r="D1894" s="3"/>
      <c r="E1894" s="58">
        <f t="shared" si="190"/>
        <v>0</v>
      </c>
      <c r="F1894" s="43"/>
      <c r="G1894" s="4"/>
      <c r="H1894" s="43"/>
      <c r="I1894" s="61" t="str">
        <f t="shared" si="191"/>
        <v xml:space="preserve"> </v>
      </c>
      <c r="J1894" s="61" t="str">
        <f t="shared" si="192"/>
        <v xml:space="preserve"> </v>
      </c>
      <c r="K1894" s="59" t="str">
        <f t="shared" si="193"/>
        <v xml:space="preserve"> </v>
      </c>
      <c r="L1894" s="59" t="str">
        <f t="shared" si="194"/>
        <v xml:space="preserve"> </v>
      </c>
    </row>
    <row r="1895" spans="1:12" x14ac:dyDescent="0.35">
      <c r="A1895" s="2" t="s">
        <v>1957</v>
      </c>
      <c r="B1895" s="3"/>
      <c r="C1895" s="58">
        <f t="shared" si="189"/>
        <v>0</v>
      </c>
      <c r="D1895" s="3"/>
      <c r="E1895" s="58">
        <f t="shared" si="190"/>
        <v>0</v>
      </c>
      <c r="F1895" s="43"/>
      <c r="G1895" s="4"/>
      <c r="H1895" s="43"/>
      <c r="I1895" s="61" t="str">
        <f t="shared" si="191"/>
        <v xml:space="preserve"> </v>
      </c>
      <c r="J1895" s="61" t="str">
        <f t="shared" si="192"/>
        <v xml:space="preserve"> </v>
      </c>
      <c r="K1895" s="59" t="str">
        <f t="shared" si="193"/>
        <v xml:space="preserve"> </v>
      </c>
      <c r="L1895" s="59" t="str">
        <f t="shared" si="194"/>
        <v xml:space="preserve"> </v>
      </c>
    </row>
    <row r="1896" spans="1:12" x14ac:dyDescent="0.35">
      <c r="A1896" s="2" t="s">
        <v>1958</v>
      </c>
      <c r="B1896" s="3"/>
      <c r="C1896" s="58">
        <f t="shared" si="189"/>
        <v>0</v>
      </c>
      <c r="D1896" s="3"/>
      <c r="E1896" s="58">
        <f t="shared" si="190"/>
        <v>0</v>
      </c>
      <c r="F1896" s="43"/>
      <c r="G1896" s="4"/>
      <c r="H1896" s="43"/>
      <c r="I1896" s="61" t="str">
        <f t="shared" si="191"/>
        <v xml:space="preserve"> </v>
      </c>
      <c r="J1896" s="61" t="str">
        <f t="shared" si="192"/>
        <v xml:space="preserve"> </v>
      </c>
      <c r="K1896" s="59" t="str">
        <f t="shared" si="193"/>
        <v xml:space="preserve"> </v>
      </c>
      <c r="L1896" s="59" t="str">
        <f t="shared" si="194"/>
        <v xml:space="preserve"> </v>
      </c>
    </row>
    <row r="1897" spans="1:12" x14ac:dyDescent="0.35">
      <c r="A1897" s="2" t="s">
        <v>1959</v>
      </c>
      <c r="B1897" s="3"/>
      <c r="C1897" s="58">
        <f t="shared" si="189"/>
        <v>0</v>
      </c>
      <c r="D1897" s="3"/>
      <c r="E1897" s="58">
        <f t="shared" si="190"/>
        <v>0</v>
      </c>
      <c r="F1897" s="43"/>
      <c r="G1897" s="4"/>
      <c r="H1897" s="43"/>
      <c r="I1897" s="61" t="str">
        <f t="shared" si="191"/>
        <v xml:space="preserve"> </v>
      </c>
      <c r="J1897" s="61" t="str">
        <f t="shared" si="192"/>
        <v xml:space="preserve"> </v>
      </c>
      <c r="K1897" s="59" t="str">
        <f t="shared" si="193"/>
        <v xml:space="preserve"> </v>
      </c>
      <c r="L1897" s="59" t="str">
        <f t="shared" si="194"/>
        <v xml:space="preserve"> </v>
      </c>
    </row>
    <row r="1898" spans="1:12" x14ac:dyDescent="0.35">
      <c r="A1898" s="2" t="s">
        <v>1960</v>
      </c>
      <c r="B1898" s="3"/>
      <c r="C1898" s="58">
        <f t="shared" si="189"/>
        <v>0</v>
      </c>
      <c r="D1898" s="3"/>
      <c r="E1898" s="58">
        <f t="shared" si="190"/>
        <v>0</v>
      </c>
      <c r="F1898" s="43"/>
      <c r="G1898" s="4"/>
      <c r="H1898" s="43"/>
      <c r="I1898" s="61" t="str">
        <f t="shared" si="191"/>
        <v xml:space="preserve"> </v>
      </c>
      <c r="J1898" s="61" t="str">
        <f t="shared" si="192"/>
        <v xml:space="preserve"> </v>
      </c>
      <c r="K1898" s="59" t="str">
        <f t="shared" si="193"/>
        <v xml:space="preserve"> </v>
      </c>
      <c r="L1898" s="59" t="str">
        <f t="shared" si="194"/>
        <v xml:space="preserve"> </v>
      </c>
    </row>
    <row r="1899" spans="1:12" x14ac:dyDescent="0.35">
      <c r="A1899" s="2" t="s">
        <v>1961</v>
      </c>
      <c r="B1899" s="3"/>
      <c r="C1899" s="58">
        <f t="shared" si="189"/>
        <v>0</v>
      </c>
      <c r="D1899" s="3"/>
      <c r="E1899" s="58">
        <f t="shared" si="190"/>
        <v>0</v>
      </c>
      <c r="F1899" s="43"/>
      <c r="G1899" s="4"/>
      <c r="H1899" s="43"/>
      <c r="I1899" s="61" t="str">
        <f t="shared" si="191"/>
        <v xml:space="preserve"> </v>
      </c>
      <c r="J1899" s="61" t="str">
        <f t="shared" si="192"/>
        <v xml:space="preserve"> </v>
      </c>
      <c r="K1899" s="59" t="str">
        <f t="shared" si="193"/>
        <v xml:space="preserve"> </v>
      </c>
      <c r="L1899" s="59" t="str">
        <f t="shared" si="194"/>
        <v xml:space="preserve"> </v>
      </c>
    </row>
    <row r="1900" spans="1:12" x14ac:dyDescent="0.35">
      <c r="A1900" s="2" t="s">
        <v>1962</v>
      </c>
      <c r="B1900" s="3"/>
      <c r="C1900" s="58">
        <f t="shared" si="189"/>
        <v>0</v>
      </c>
      <c r="D1900" s="3"/>
      <c r="E1900" s="58">
        <f t="shared" si="190"/>
        <v>0</v>
      </c>
      <c r="F1900" s="43"/>
      <c r="G1900" s="4"/>
      <c r="H1900" s="43"/>
      <c r="I1900" s="61" t="str">
        <f t="shared" si="191"/>
        <v xml:space="preserve"> </v>
      </c>
      <c r="J1900" s="61" t="str">
        <f t="shared" si="192"/>
        <v xml:space="preserve"> </v>
      </c>
      <c r="K1900" s="59" t="str">
        <f t="shared" si="193"/>
        <v xml:space="preserve"> </v>
      </c>
      <c r="L1900" s="59" t="str">
        <f t="shared" si="194"/>
        <v xml:space="preserve"> </v>
      </c>
    </row>
    <row r="1901" spans="1:12" x14ac:dyDescent="0.35">
      <c r="A1901" s="2" t="s">
        <v>1963</v>
      </c>
      <c r="B1901" s="3"/>
      <c r="C1901" s="58">
        <f t="shared" si="189"/>
        <v>0</v>
      </c>
      <c r="D1901" s="3"/>
      <c r="E1901" s="58">
        <f t="shared" si="190"/>
        <v>0</v>
      </c>
      <c r="F1901" s="43"/>
      <c r="G1901" s="4"/>
      <c r="H1901" s="43"/>
      <c r="I1901" s="61" t="str">
        <f t="shared" si="191"/>
        <v xml:space="preserve"> </v>
      </c>
      <c r="J1901" s="61" t="str">
        <f t="shared" si="192"/>
        <v xml:space="preserve"> </v>
      </c>
      <c r="K1901" s="59" t="str">
        <f t="shared" si="193"/>
        <v xml:space="preserve"> </v>
      </c>
      <c r="L1901" s="59" t="str">
        <f t="shared" si="194"/>
        <v xml:space="preserve"> </v>
      </c>
    </row>
    <row r="1902" spans="1:12" x14ac:dyDescent="0.35">
      <c r="A1902" s="2" t="s">
        <v>1964</v>
      </c>
      <c r="B1902" s="3"/>
      <c r="C1902" s="58">
        <f t="shared" si="189"/>
        <v>0</v>
      </c>
      <c r="D1902" s="3"/>
      <c r="E1902" s="58">
        <f t="shared" si="190"/>
        <v>0</v>
      </c>
      <c r="F1902" s="43"/>
      <c r="G1902" s="4"/>
      <c r="H1902" s="43"/>
      <c r="I1902" s="61" t="str">
        <f t="shared" si="191"/>
        <v xml:space="preserve"> </v>
      </c>
      <c r="J1902" s="61" t="str">
        <f t="shared" si="192"/>
        <v xml:space="preserve"> </v>
      </c>
      <c r="K1902" s="59" t="str">
        <f t="shared" si="193"/>
        <v xml:space="preserve"> </v>
      </c>
      <c r="L1902" s="59" t="str">
        <f t="shared" si="194"/>
        <v xml:space="preserve"> </v>
      </c>
    </row>
    <row r="1903" spans="1:12" x14ac:dyDescent="0.35">
      <c r="A1903" s="2" t="s">
        <v>1965</v>
      </c>
      <c r="B1903" s="3"/>
      <c r="C1903" s="58">
        <f t="shared" si="189"/>
        <v>0</v>
      </c>
      <c r="D1903" s="3"/>
      <c r="E1903" s="58">
        <f t="shared" si="190"/>
        <v>0</v>
      </c>
      <c r="F1903" s="43"/>
      <c r="G1903" s="4"/>
      <c r="H1903" s="43"/>
      <c r="I1903" s="61" t="str">
        <f t="shared" si="191"/>
        <v xml:space="preserve"> </v>
      </c>
      <c r="J1903" s="61" t="str">
        <f t="shared" si="192"/>
        <v xml:space="preserve"> </v>
      </c>
      <c r="K1903" s="59" t="str">
        <f t="shared" si="193"/>
        <v xml:space="preserve"> </v>
      </c>
      <c r="L1903" s="59" t="str">
        <f t="shared" si="194"/>
        <v xml:space="preserve"> </v>
      </c>
    </row>
    <row r="1904" spans="1:12" x14ac:dyDescent="0.35">
      <c r="A1904" s="2" t="s">
        <v>1966</v>
      </c>
      <c r="B1904" s="3"/>
      <c r="C1904" s="58">
        <f t="shared" si="189"/>
        <v>0</v>
      </c>
      <c r="D1904" s="3"/>
      <c r="E1904" s="58">
        <f t="shared" si="190"/>
        <v>0</v>
      </c>
      <c r="F1904" s="43"/>
      <c r="G1904" s="4"/>
      <c r="H1904" s="43"/>
      <c r="I1904" s="61" t="str">
        <f t="shared" si="191"/>
        <v xml:space="preserve"> </v>
      </c>
      <c r="J1904" s="61" t="str">
        <f t="shared" si="192"/>
        <v xml:space="preserve"> </v>
      </c>
      <c r="K1904" s="59" t="str">
        <f t="shared" si="193"/>
        <v xml:space="preserve"> </v>
      </c>
      <c r="L1904" s="59" t="str">
        <f t="shared" si="194"/>
        <v xml:space="preserve"> </v>
      </c>
    </row>
    <row r="1905" spans="1:12" x14ac:dyDescent="0.35">
      <c r="A1905" s="2" t="s">
        <v>1967</v>
      </c>
      <c r="B1905" s="3"/>
      <c r="C1905" s="58">
        <f t="shared" si="189"/>
        <v>0</v>
      </c>
      <c r="D1905" s="3"/>
      <c r="E1905" s="58">
        <f t="shared" si="190"/>
        <v>0</v>
      </c>
      <c r="F1905" s="43"/>
      <c r="G1905" s="4"/>
      <c r="H1905" s="43"/>
      <c r="I1905" s="61" t="str">
        <f t="shared" si="191"/>
        <v xml:space="preserve"> </v>
      </c>
      <c r="J1905" s="61" t="str">
        <f t="shared" si="192"/>
        <v xml:space="preserve"> </v>
      </c>
      <c r="K1905" s="59" t="str">
        <f t="shared" si="193"/>
        <v xml:space="preserve"> </v>
      </c>
      <c r="L1905" s="59" t="str">
        <f t="shared" si="194"/>
        <v xml:space="preserve"> </v>
      </c>
    </row>
    <row r="1906" spans="1:12" x14ac:dyDescent="0.35">
      <c r="A1906" s="2" t="s">
        <v>1968</v>
      </c>
      <c r="B1906" s="3"/>
      <c r="C1906" s="58">
        <f t="shared" si="189"/>
        <v>0</v>
      </c>
      <c r="D1906" s="3"/>
      <c r="E1906" s="58">
        <f t="shared" si="190"/>
        <v>0</v>
      </c>
      <c r="F1906" s="43"/>
      <c r="G1906" s="4"/>
      <c r="H1906" s="43"/>
      <c r="I1906" s="61" t="str">
        <f t="shared" si="191"/>
        <v xml:space="preserve"> </v>
      </c>
      <c r="J1906" s="61" t="str">
        <f t="shared" si="192"/>
        <v xml:space="preserve"> </v>
      </c>
      <c r="K1906" s="59" t="str">
        <f t="shared" si="193"/>
        <v xml:space="preserve"> </v>
      </c>
      <c r="L1906" s="59" t="str">
        <f t="shared" si="194"/>
        <v xml:space="preserve"> </v>
      </c>
    </row>
    <row r="1907" spans="1:12" x14ac:dyDescent="0.35">
      <c r="A1907" s="2" t="s">
        <v>1969</v>
      </c>
      <c r="B1907" s="3"/>
      <c r="C1907" s="58">
        <f t="shared" si="189"/>
        <v>0</v>
      </c>
      <c r="D1907" s="3"/>
      <c r="E1907" s="58">
        <f t="shared" si="190"/>
        <v>0</v>
      </c>
      <c r="F1907" s="43"/>
      <c r="G1907" s="4"/>
      <c r="H1907" s="43"/>
      <c r="I1907" s="61" t="str">
        <f t="shared" si="191"/>
        <v xml:space="preserve"> </v>
      </c>
      <c r="J1907" s="61" t="str">
        <f t="shared" si="192"/>
        <v xml:space="preserve"> </v>
      </c>
      <c r="K1907" s="59" t="str">
        <f t="shared" si="193"/>
        <v xml:space="preserve"> </v>
      </c>
      <c r="L1907" s="59" t="str">
        <f t="shared" si="194"/>
        <v xml:space="preserve"> </v>
      </c>
    </row>
    <row r="1908" spans="1:12" x14ac:dyDescent="0.35">
      <c r="A1908" s="2" t="s">
        <v>1970</v>
      </c>
      <c r="B1908" s="3"/>
      <c r="C1908" s="58">
        <f t="shared" si="189"/>
        <v>0</v>
      </c>
      <c r="D1908" s="3"/>
      <c r="E1908" s="58">
        <f t="shared" si="190"/>
        <v>0</v>
      </c>
      <c r="F1908" s="43"/>
      <c r="G1908" s="4"/>
      <c r="H1908" s="43"/>
      <c r="I1908" s="61" t="str">
        <f t="shared" si="191"/>
        <v xml:space="preserve"> </v>
      </c>
      <c r="J1908" s="61" t="str">
        <f t="shared" si="192"/>
        <v xml:space="preserve"> </v>
      </c>
      <c r="K1908" s="59" t="str">
        <f t="shared" si="193"/>
        <v xml:space="preserve"> </v>
      </c>
      <c r="L1908" s="59" t="str">
        <f t="shared" si="194"/>
        <v xml:space="preserve"> </v>
      </c>
    </row>
    <row r="1909" spans="1:12" x14ac:dyDescent="0.35">
      <c r="A1909" s="2" t="s">
        <v>1971</v>
      </c>
      <c r="B1909" s="3"/>
      <c r="C1909" s="58">
        <f t="shared" si="189"/>
        <v>0</v>
      </c>
      <c r="D1909" s="3"/>
      <c r="E1909" s="58">
        <f t="shared" si="190"/>
        <v>0</v>
      </c>
      <c r="F1909" s="43"/>
      <c r="G1909" s="4"/>
      <c r="H1909" s="43"/>
      <c r="I1909" s="61" t="str">
        <f t="shared" si="191"/>
        <v xml:space="preserve"> </v>
      </c>
      <c r="J1909" s="61" t="str">
        <f t="shared" si="192"/>
        <v xml:space="preserve"> </v>
      </c>
      <c r="K1909" s="59" t="str">
        <f t="shared" si="193"/>
        <v xml:space="preserve"> </v>
      </c>
      <c r="L1909" s="59" t="str">
        <f t="shared" si="194"/>
        <v xml:space="preserve"> </v>
      </c>
    </row>
    <row r="1910" spans="1:12" x14ac:dyDescent="0.35">
      <c r="A1910" s="2" t="s">
        <v>1972</v>
      </c>
      <c r="B1910" s="3"/>
      <c r="C1910" s="58">
        <f t="shared" si="189"/>
        <v>0</v>
      </c>
      <c r="D1910" s="3"/>
      <c r="E1910" s="58">
        <f t="shared" si="190"/>
        <v>0</v>
      </c>
      <c r="F1910" s="43"/>
      <c r="G1910" s="4"/>
      <c r="H1910" s="43"/>
      <c r="I1910" s="61" t="str">
        <f t="shared" si="191"/>
        <v xml:space="preserve"> </v>
      </c>
      <c r="J1910" s="61" t="str">
        <f t="shared" si="192"/>
        <v xml:space="preserve"> </v>
      </c>
      <c r="K1910" s="59" t="str">
        <f t="shared" si="193"/>
        <v xml:space="preserve"> </v>
      </c>
      <c r="L1910" s="59" t="str">
        <f t="shared" si="194"/>
        <v xml:space="preserve"> </v>
      </c>
    </row>
    <row r="1911" spans="1:12" x14ac:dyDescent="0.35">
      <c r="A1911" s="2" t="s">
        <v>1973</v>
      </c>
      <c r="B1911" s="3"/>
      <c r="C1911" s="58">
        <f t="shared" si="189"/>
        <v>0</v>
      </c>
      <c r="D1911" s="3"/>
      <c r="E1911" s="58">
        <f t="shared" si="190"/>
        <v>0</v>
      </c>
      <c r="F1911" s="43"/>
      <c r="G1911" s="4"/>
      <c r="H1911" s="43"/>
      <c r="I1911" s="61" t="str">
        <f t="shared" si="191"/>
        <v xml:space="preserve"> </v>
      </c>
      <c r="J1911" s="61" t="str">
        <f t="shared" si="192"/>
        <v xml:space="preserve"> </v>
      </c>
      <c r="K1911" s="59" t="str">
        <f t="shared" si="193"/>
        <v xml:space="preserve"> </v>
      </c>
      <c r="L1911" s="59" t="str">
        <f t="shared" si="194"/>
        <v xml:space="preserve"> </v>
      </c>
    </row>
    <row r="1912" spans="1:12" x14ac:dyDescent="0.35">
      <c r="A1912" s="2" t="s">
        <v>1974</v>
      </c>
      <c r="B1912" s="3"/>
      <c r="C1912" s="58">
        <f t="shared" si="189"/>
        <v>0</v>
      </c>
      <c r="D1912" s="3"/>
      <c r="E1912" s="58">
        <f t="shared" si="190"/>
        <v>0</v>
      </c>
      <c r="F1912" s="43"/>
      <c r="G1912" s="4"/>
      <c r="H1912" s="43"/>
      <c r="I1912" s="61" t="str">
        <f t="shared" si="191"/>
        <v xml:space="preserve"> </v>
      </c>
      <c r="J1912" s="61" t="str">
        <f t="shared" si="192"/>
        <v xml:space="preserve"> </v>
      </c>
      <c r="K1912" s="59" t="str">
        <f t="shared" si="193"/>
        <v xml:space="preserve"> </v>
      </c>
      <c r="L1912" s="59" t="str">
        <f t="shared" si="194"/>
        <v xml:space="preserve"> </v>
      </c>
    </row>
    <row r="1913" spans="1:12" x14ac:dyDescent="0.35">
      <c r="A1913" s="2" t="s">
        <v>1975</v>
      </c>
      <c r="B1913" s="3"/>
      <c r="C1913" s="58">
        <f t="shared" si="189"/>
        <v>0</v>
      </c>
      <c r="D1913" s="3"/>
      <c r="E1913" s="58">
        <f t="shared" si="190"/>
        <v>0</v>
      </c>
      <c r="F1913" s="43"/>
      <c r="G1913" s="4"/>
      <c r="H1913" s="43"/>
      <c r="I1913" s="61" t="str">
        <f t="shared" si="191"/>
        <v xml:space="preserve"> </v>
      </c>
      <c r="J1913" s="61" t="str">
        <f t="shared" si="192"/>
        <v xml:space="preserve"> </v>
      </c>
      <c r="K1913" s="59" t="str">
        <f t="shared" si="193"/>
        <v xml:space="preserve"> </v>
      </c>
      <c r="L1913" s="59" t="str">
        <f t="shared" si="194"/>
        <v xml:space="preserve"> </v>
      </c>
    </row>
    <row r="1914" spans="1:12" x14ac:dyDescent="0.35">
      <c r="A1914" s="2" t="s">
        <v>1976</v>
      </c>
      <c r="B1914" s="3"/>
      <c r="C1914" s="58">
        <f t="shared" si="189"/>
        <v>0</v>
      </c>
      <c r="D1914" s="3"/>
      <c r="E1914" s="58">
        <f t="shared" si="190"/>
        <v>0</v>
      </c>
      <c r="F1914" s="43"/>
      <c r="G1914" s="4"/>
      <c r="H1914" s="43"/>
      <c r="I1914" s="61" t="str">
        <f t="shared" si="191"/>
        <v xml:space="preserve"> </v>
      </c>
      <c r="J1914" s="61" t="str">
        <f t="shared" si="192"/>
        <v xml:space="preserve"> </v>
      </c>
      <c r="K1914" s="59" t="str">
        <f t="shared" si="193"/>
        <v xml:space="preserve"> </v>
      </c>
      <c r="L1914" s="59" t="str">
        <f t="shared" si="194"/>
        <v xml:space="preserve"> </v>
      </c>
    </row>
    <row r="1915" spans="1:12" x14ac:dyDescent="0.35">
      <c r="A1915" s="2" t="s">
        <v>1977</v>
      </c>
      <c r="B1915" s="3"/>
      <c r="C1915" s="58">
        <f t="shared" si="189"/>
        <v>0</v>
      </c>
      <c r="D1915" s="3"/>
      <c r="E1915" s="58">
        <f t="shared" si="190"/>
        <v>0</v>
      </c>
      <c r="F1915" s="43"/>
      <c r="G1915" s="4"/>
      <c r="H1915" s="43"/>
      <c r="I1915" s="61" t="str">
        <f t="shared" si="191"/>
        <v xml:space="preserve"> </v>
      </c>
      <c r="J1915" s="61" t="str">
        <f t="shared" si="192"/>
        <v xml:space="preserve"> </v>
      </c>
      <c r="K1915" s="59" t="str">
        <f t="shared" si="193"/>
        <v xml:space="preserve"> </v>
      </c>
      <c r="L1915" s="59" t="str">
        <f t="shared" si="194"/>
        <v xml:space="preserve"> </v>
      </c>
    </row>
    <row r="1916" spans="1:12" x14ac:dyDescent="0.35">
      <c r="A1916" s="2" t="s">
        <v>1978</v>
      </c>
      <c r="B1916" s="3"/>
      <c r="C1916" s="58">
        <f t="shared" si="189"/>
        <v>0</v>
      </c>
      <c r="D1916" s="3"/>
      <c r="E1916" s="58">
        <f t="shared" si="190"/>
        <v>0</v>
      </c>
      <c r="F1916" s="43"/>
      <c r="G1916" s="4"/>
      <c r="H1916" s="43"/>
      <c r="I1916" s="61" t="str">
        <f t="shared" si="191"/>
        <v xml:space="preserve"> </v>
      </c>
      <c r="J1916" s="61" t="str">
        <f t="shared" si="192"/>
        <v xml:space="preserve"> </v>
      </c>
      <c r="K1916" s="59" t="str">
        <f t="shared" si="193"/>
        <v xml:space="preserve"> </v>
      </c>
      <c r="L1916" s="59" t="str">
        <f t="shared" si="194"/>
        <v xml:space="preserve"> </v>
      </c>
    </row>
    <row r="1917" spans="1:12" x14ac:dyDescent="0.35">
      <c r="A1917" s="2" t="s">
        <v>1979</v>
      </c>
      <c r="B1917" s="3"/>
      <c r="C1917" s="58">
        <f t="shared" si="189"/>
        <v>0</v>
      </c>
      <c r="D1917" s="3"/>
      <c r="E1917" s="58">
        <f t="shared" si="190"/>
        <v>0</v>
      </c>
      <c r="F1917" s="43"/>
      <c r="G1917" s="4"/>
      <c r="H1917" s="43"/>
      <c r="I1917" s="61" t="str">
        <f t="shared" si="191"/>
        <v xml:space="preserve"> </v>
      </c>
      <c r="J1917" s="61" t="str">
        <f t="shared" si="192"/>
        <v xml:space="preserve"> </v>
      </c>
      <c r="K1917" s="59" t="str">
        <f t="shared" si="193"/>
        <v xml:space="preserve"> </v>
      </c>
      <c r="L1917" s="59" t="str">
        <f t="shared" si="194"/>
        <v xml:space="preserve"> </v>
      </c>
    </row>
    <row r="1918" spans="1:12" x14ac:dyDescent="0.35">
      <c r="A1918" s="2" t="s">
        <v>1980</v>
      </c>
      <c r="B1918" s="3"/>
      <c r="C1918" s="58">
        <f t="shared" si="189"/>
        <v>0</v>
      </c>
      <c r="D1918" s="3"/>
      <c r="E1918" s="58">
        <f t="shared" si="190"/>
        <v>0</v>
      </c>
      <c r="F1918" s="43"/>
      <c r="G1918" s="4"/>
      <c r="H1918" s="43"/>
      <c r="I1918" s="61" t="str">
        <f t="shared" si="191"/>
        <v xml:space="preserve"> </v>
      </c>
      <c r="J1918" s="61" t="str">
        <f t="shared" si="192"/>
        <v xml:space="preserve"> </v>
      </c>
      <c r="K1918" s="59" t="str">
        <f t="shared" si="193"/>
        <v xml:space="preserve"> </v>
      </c>
      <c r="L1918" s="59" t="str">
        <f t="shared" si="194"/>
        <v xml:space="preserve"> </v>
      </c>
    </row>
    <row r="1919" spans="1:12" x14ac:dyDescent="0.35">
      <c r="A1919" s="2" t="s">
        <v>1981</v>
      </c>
      <c r="B1919" s="3"/>
      <c r="C1919" s="58">
        <f t="shared" si="189"/>
        <v>0</v>
      </c>
      <c r="D1919" s="3"/>
      <c r="E1919" s="58">
        <f t="shared" si="190"/>
        <v>0</v>
      </c>
      <c r="F1919" s="43"/>
      <c r="G1919" s="4"/>
      <c r="H1919" s="43"/>
      <c r="I1919" s="61" t="str">
        <f t="shared" si="191"/>
        <v xml:space="preserve"> </v>
      </c>
      <c r="J1919" s="61" t="str">
        <f t="shared" si="192"/>
        <v xml:space="preserve"> </v>
      </c>
      <c r="K1919" s="59" t="str">
        <f t="shared" si="193"/>
        <v xml:space="preserve"> </v>
      </c>
      <c r="L1919" s="59" t="str">
        <f t="shared" si="194"/>
        <v xml:space="preserve"> </v>
      </c>
    </row>
    <row r="1920" spans="1:12" x14ac:dyDescent="0.35">
      <c r="A1920" s="2" t="s">
        <v>1982</v>
      </c>
      <c r="B1920" s="3"/>
      <c r="C1920" s="58">
        <f t="shared" si="189"/>
        <v>0</v>
      </c>
      <c r="D1920" s="3"/>
      <c r="E1920" s="58">
        <f t="shared" si="190"/>
        <v>0</v>
      </c>
      <c r="F1920" s="43"/>
      <c r="G1920" s="4"/>
      <c r="H1920" s="43"/>
      <c r="I1920" s="61" t="str">
        <f t="shared" si="191"/>
        <v xml:space="preserve"> </v>
      </c>
      <c r="J1920" s="61" t="str">
        <f t="shared" si="192"/>
        <v xml:space="preserve"> </v>
      </c>
      <c r="K1920" s="59" t="str">
        <f t="shared" si="193"/>
        <v xml:space="preserve"> </v>
      </c>
      <c r="L1920" s="59" t="str">
        <f t="shared" si="194"/>
        <v xml:space="preserve"> </v>
      </c>
    </row>
    <row r="1921" spans="1:12" x14ac:dyDescent="0.35">
      <c r="A1921" s="2" t="s">
        <v>1983</v>
      </c>
      <c r="B1921" s="3"/>
      <c r="C1921" s="58">
        <f t="shared" si="189"/>
        <v>0</v>
      </c>
      <c r="D1921" s="3"/>
      <c r="E1921" s="58">
        <f t="shared" si="190"/>
        <v>0</v>
      </c>
      <c r="F1921" s="43"/>
      <c r="G1921" s="4"/>
      <c r="H1921" s="43"/>
      <c r="I1921" s="61" t="str">
        <f t="shared" si="191"/>
        <v xml:space="preserve"> </v>
      </c>
      <c r="J1921" s="61" t="str">
        <f t="shared" si="192"/>
        <v xml:space="preserve"> </v>
      </c>
      <c r="K1921" s="59" t="str">
        <f t="shared" si="193"/>
        <v xml:space="preserve"> </v>
      </c>
      <c r="L1921" s="59" t="str">
        <f t="shared" si="194"/>
        <v xml:space="preserve"> </v>
      </c>
    </row>
    <row r="1922" spans="1:12" x14ac:dyDescent="0.35">
      <c r="A1922" s="2" t="s">
        <v>1984</v>
      </c>
      <c r="B1922" s="3"/>
      <c r="C1922" s="58">
        <f t="shared" si="189"/>
        <v>0</v>
      </c>
      <c r="D1922" s="3"/>
      <c r="E1922" s="58">
        <f t="shared" si="190"/>
        <v>0</v>
      </c>
      <c r="F1922" s="43"/>
      <c r="G1922" s="4"/>
      <c r="H1922" s="43"/>
      <c r="I1922" s="61" t="str">
        <f t="shared" si="191"/>
        <v xml:space="preserve"> </v>
      </c>
      <c r="J1922" s="61" t="str">
        <f t="shared" si="192"/>
        <v xml:space="preserve"> </v>
      </c>
      <c r="K1922" s="59" t="str">
        <f t="shared" si="193"/>
        <v xml:space="preserve"> </v>
      </c>
      <c r="L1922" s="59" t="str">
        <f t="shared" si="194"/>
        <v xml:space="preserve"> </v>
      </c>
    </row>
    <row r="1923" spans="1:12" x14ac:dyDescent="0.35">
      <c r="A1923" s="2" t="s">
        <v>1985</v>
      </c>
      <c r="B1923" s="3"/>
      <c r="C1923" s="58">
        <f t="shared" si="189"/>
        <v>0</v>
      </c>
      <c r="D1923" s="3"/>
      <c r="E1923" s="58">
        <f t="shared" si="190"/>
        <v>0</v>
      </c>
      <c r="F1923" s="43"/>
      <c r="G1923" s="4"/>
      <c r="H1923" s="43"/>
      <c r="I1923" s="61" t="str">
        <f t="shared" si="191"/>
        <v xml:space="preserve"> </v>
      </c>
      <c r="J1923" s="61" t="str">
        <f t="shared" si="192"/>
        <v xml:space="preserve"> </v>
      </c>
      <c r="K1923" s="59" t="str">
        <f t="shared" si="193"/>
        <v xml:space="preserve"> </v>
      </c>
      <c r="L1923" s="59" t="str">
        <f t="shared" si="194"/>
        <v xml:space="preserve"> </v>
      </c>
    </row>
    <row r="1924" spans="1:12" x14ac:dyDescent="0.35">
      <c r="A1924" s="2" t="s">
        <v>1986</v>
      </c>
      <c r="B1924" s="3"/>
      <c r="C1924" s="58">
        <f t="shared" si="189"/>
        <v>0</v>
      </c>
      <c r="D1924" s="3"/>
      <c r="E1924" s="58">
        <f t="shared" si="190"/>
        <v>0</v>
      </c>
      <c r="F1924" s="43"/>
      <c r="G1924" s="4"/>
      <c r="H1924" s="43"/>
      <c r="I1924" s="61" t="str">
        <f t="shared" si="191"/>
        <v xml:space="preserve"> </v>
      </c>
      <c r="J1924" s="61" t="str">
        <f t="shared" si="192"/>
        <v xml:space="preserve"> </v>
      </c>
      <c r="K1924" s="59" t="str">
        <f t="shared" si="193"/>
        <v xml:space="preserve"> </v>
      </c>
      <c r="L1924" s="59" t="str">
        <f t="shared" si="194"/>
        <v xml:space="preserve"> </v>
      </c>
    </row>
    <row r="1925" spans="1:12" x14ac:dyDescent="0.35">
      <c r="A1925" s="2" t="s">
        <v>1987</v>
      </c>
      <c r="B1925" s="3"/>
      <c r="C1925" s="58">
        <f t="shared" si="189"/>
        <v>0</v>
      </c>
      <c r="D1925" s="3"/>
      <c r="E1925" s="58">
        <f t="shared" si="190"/>
        <v>0</v>
      </c>
      <c r="F1925" s="43"/>
      <c r="G1925" s="4"/>
      <c r="H1925" s="43"/>
      <c r="I1925" s="61" t="str">
        <f t="shared" si="191"/>
        <v xml:space="preserve"> </v>
      </c>
      <c r="J1925" s="61" t="str">
        <f t="shared" si="192"/>
        <v xml:space="preserve"> </v>
      </c>
      <c r="K1925" s="59" t="str">
        <f t="shared" si="193"/>
        <v xml:space="preserve"> </v>
      </c>
      <c r="L1925" s="59" t="str">
        <f t="shared" si="194"/>
        <v xml:space="preserve"> </v>
      </c>
    </row>
    <row r="1926" spans="1:12" x14ac:dyDescent="0.35">
      <c r="A1926" s="2" t="s">
        <v>1988</v>
      </c>
      <c r="B1926" s="3"/>
      <c r="C1926" s="58">
        <f t="shared" si="189"/>
        <v>0</v>
      </c>
      <c r="D1926" s="3"/>
      <c r="E1926" s="58">
        <f t="shared" si="190"/>
        <v>0</v>
      </c>
      <c r="F1926" s="43"/>
      <c r="G1926" s="4"/>
      <c r="H1926" s="43"/>
      <c r="I1926" s="61" t="str">
        <f t="shared" si="191"/>
        <v xml:space="preserve"> </v>
      </c>
      <c r="J1926" s="61" t="str">
        <f t="shared" si="192"/>
        <v xml:space="preserve"> </v>
      </c>
      <c r="K1926" s="59" t="str">
        <f t="shared" si="193"/>
        <v xml:space="preserve"> </v>
      </c>
      <c r="L1926" s="59" t="str">
        <f t="shared" si="194"/>
        <v xml:space="preserve"> </v>
      </c>
    </row>
    <row r="1927" spans="1:12" x14ac:dyDescent="0.35">
      <c r="A1927" s="2" t="s">
        <v>1989</v>
      </c>
      <c r="B1927" s="3"/>
      <c r="C1927" s="58">
        <f t="shared" si="189"/>
        <v>0</v>
      </c>
      <c r="D1927" s="3"/>
      <c r="E1927" s="58">
        <f t="shared" si="190"/>
        <v>0</v>
      </c>
      <c r="F1927" s="43"/>
      <c r="G1927" s="4"/>
      <c r="H1927" s="43"/>
      <c r="I1927" s="61" t="str">
        <f t="shared" si="191"/>
        <v xml:space="preserve"> </v>
      </c>
      <c r="J1927" s="61" t="str">
        <f t="shared" si="192"/>
        <v xml:space="preserve"> </v>
      </c>
      <c r="K1927" s="59" t="str">
        <f t="shared" si="193"/>
        <v xml:space="preserve"> </v>
      </c>
      <c r="L1927" s="59" t="str">
        <f t="shared" si="194"/>
        <v xml:space="preserve"> </v>
      </c>
    </row>
    <row r="1928" spans="1:12" x14ac:dyDescent="0.35">
      <c r="A1928" s="2" t="s">
        <v>1990</v>
      </c>
      <c r="B1928" s="3"/>
      <c r="C1928" s="58">
        <f t="shared" si="189"/>
        <v>0</v>
      </c>
      <c r="D1928" s="3"/>
      <c r="E1928" s="58">
        <f t="shared" si="190"/>
        <v>0</v>
      </c>
      <c r="F1928" s="43"/>
      <c r="G1928" s="4"/>
      <c r="H1928" s="43"/>
      <c r="I1928" s="61" t="str">
        <f t="shared" si="191"/>
        <v xml:space="preserve"> </v>
      </c>
      <c r="J1928" s="61" t="str">
        <f t="shared" si="192"/>
        <v xml:space="preserve"> </v>
      </c>
      <c r="K1928" s="59" t="str">
        <f t="shared" si="193"/>
        <v xml:space="preserve"> </v>
      </c>
      <c r="L1928" s="59" t="str">
        <f t="shared" si="194"/>
        <v xml:space="preserve"> </v>
      </c>
    </row>
    <row r="1929" spans="1:12" x14ac:dyDescent="0.35">
      <c r="A1929" s="2" t="s">
        <v>1991</v>
      </c>
      <c r="B1929" s="3"/>
      <c r="C1929" s="58">
        <f t="shared" si="189"/>
        <v>0</v>
      </c>
      <c r="D1929" s="3"/>
      <c r="E1929" s="58">
        <f t="shared" si="190"/>
        <v>0</v>
      </c>
      <c r="F1929" s="43"/>
      <c r="G1929" s="4"/>
      <c r="H1929" s="43"/>
      <c r="I1929" s="61" t="str">
        <f t="shared" si="191"/>
        <v xml:space="preserve"> </v>
      </c>
      <c r="J1929" s="61" t="str">
        <f t="shared" si="192"/>
        <v xml:space="preserve"> </v>
      </c>
      <c r="K1929" s="59" t="str">
        <f t="shared" si="193"/>
        <v xml:space="preserve"> </v>
      </c>
      <c r="L1929" s="59" t="str">
        <f t="shared" si="194"/>
        <v xml:space="preserve"> </v>
      </c>
    </row>
    <row r="1930" spans="1:12" x14ac:dyDescent="0.35">
      <c r="A1930" s="2" t="s">
        <v>1992</v>
      </c>
      <c r="B1930" s="3"/>
      <c r="C1930" s="58">
        <f t="shared" ref="C1930:C1993" si="195">IF($P$17=1,CONVERT(B1930,"lbm","kg"),B1930)</f>
        <v>0</v>
      </c>
      <c r="D1930" s="3"/>
      <c r="E1930" s="58">
        <f t="shared" ref="E1930:E1993" si="196">IF($P$17=1,CONVERT(D1930,"lbm","kg"),D1930)</f>
        <v>0</v>
      </c>
      <c r="F1930" s="43"/>
      <c r="G1930" s="4"/>
      <c r="H1930" s="43"/>
      <c r="I1930" s="61" t="str">
        <f t="shared" si="191"/>
        <v xml:space="preserve"> </v>
      </c>
      <c r="J1930" s="61" t="str">
        <f t="shared" si="192"/>
        <v xml:space="preserve"> </v>
      </c>
      <c r="K1930" s="59" t="str">
        <f t="shared" si="193"/>
        <v xml:space="preserve"> </v>
      </c>
      <c r="L1930" s="59" t="str">
        <f t="shared" si="194"/>
        <v xml:space="preserve"> </v>
      </c>
    </row>
    <row r="1931" spans="1:12" x14ac:dyDescent="0.35">
      <c r="A1931" s="2" t="s">
        <v>1993</v>
      </c>
      <c r="B1931" s="3"/>
      <c r="C1931" s="58">
        <f t="shared" si="195"/>
        <v>0</v>
      </c>
      <c r="D1931" s="3"/>
      <c r="E1931" s="58">
        <f t="shared" si="196"/>
        <v>0</v>
      </c>
      <c r="F1931" s="43"/>
      <c r="G1931" s="4"/>
      <c r="H1931" s="43"/>
      <c r="I1931" s="61" t="str">
        <f t="shared" ref="I1931:I1994" si="197">IF(F1931&gt;0,(((E1931-C1931)*F1931)+(($P$12-E1931)/(VLOOKUP(E1931,$S$10:$U$182,2)))*(VLOOKUP(E1931,$S$10:$U$182,3))+((C1931-$P$11)/(VLOOKUP(C1931,$S$10:$U$182,2)))*(VLOOKUP(C1931,$S$10:$U$182,3)))/($P$12-$P$11)," ")</f>
        <v xml:space="preserve"> </v>
      </c>
      <c r="J1931" s="61" t="str">
        <f t="shared" ref="J1931:J1994" si="198">IF(G1931&gt;0,IF(B1931=0," ",(I1931/(1+(G1931*$B$7))))," ")</f>
        <v xml:space="preserve"> </v>
      </c>
      <c r="K1931" s="59" t="str">
        <f t="shared" ref="K1931:K1994" si="199">IF(H1931&gt;0,IF(B1931&gt;1,(I1931*H1931)," ")," ")</f>
        <v xml:space="preserve"> </v>
      </c>
      <c r="L1931" s="59" t="str">
        <f t="shared" ref="L1931:L1994" si="200">IF(G1931=0," ",IF(H1931=0," ",IF(G1931&gt;0,IF(B1931&gt;1,(J1931*H1931)," ")," ")))</f>
        <v xml:space="preserve"> </v>
      </c>
    </row>
    <row r="1932" spans="1:12" x14ac:dyDescent="0.35">
      <c r="A1932" s="2" t="s">
        <v>1994</v>
      </c>
      <c r="B1932" s="3"/>
      <c r="C1932" s="58">
        <f t="shared" si="195"/>
        <v>0</v>
      </c>
      <c r="D1932" s="3"/>
      <c r="E1932" s="58">
        <f t="shared" si="196"/>
        <v>0</v>
      </c>
      <c r="F1932" s="43"/>
      <c r="G1932" s="4"/>
      <c r="H1932" s="43"/>
      <c r="I1932" s="61" t="str">
        <f t="shared" si="197"/>
        <v xml:space="preserve"> </v>
      </c>
      <c r="J1932" s="61" t="str">
        <f t="shared" si="198"/>
        <v xml:space="preserve"> </v>
      </c>
      <c r="K1932" s="59" t="str">
        <f t="shared" si="199"/>
        <v xml:space="preserve"> </v>
      </c>
      <c r="L1932" s="59" t="str">
        <f t="shared" si="200"/>
        <v xml:space="preserve"> </v>
      </c>
    </row>
    <row r="1933" spans="1:12" x14ac:dyDescent="0.35">
      <c r="A1933" s="2" t="s">
        <v>1995</v>
      </c>
      <c r="B1933" s="3"/>
      <c r="C1933" s="58">
        <f t="shared" si="195"/>
        <v>0</v>
      </c>
      <c r="D1933" s="3"/>
      <c r="E1933" s="58">
        <f t="shared" si="196"/>
        <v>0</v>
      </c>
      <c r="F1933" s="43"/>
      <c r="G1933" s="4"/>
      <c r="H1933" s="43"/>
      <c r="I1933" s="61" t="str">
        <f t="shared" si="197"/>
        <v xml:space="preserve"> </v>
      </c>
      <c r="J1933" s="61" t="str">
        <f t="shared" si="198"/>
        <v xml:space="preserve"> </v>
      </c>
      <c r="K1933" s="59" t="str">
        <f t="shared" si="199"/>
        <v xml:space="preserve"> </v>
      </c>
      <c r="L1933" s="59" t="str">
        <f t="shared" si="200"/>
        <v xml:space="preserve"> </v>
      </c>
    </row>
    <row r="1934" spans="1:12" x14ac:dyDescent="0.35">
      <c r="A1934" s="2" t="s">
        <v>1996</v>
      </c>
      <c r="B1934" s="3"/>
      <c r="C1934" s="58">
        <f t="shared" si="195"/>
        <v>0</v>
      </c>
      <c r="D1934" s="3"/>
      <c r="E1934" s="58">
        <f t="shared" si="196"/>
        <v>0</v>
      </c>
      <c r="F1934" s="43"/>
      <c r="G1934" s="4"/>
      <c r="H1934" s="43"/>
      <c r="I1934" s="61" t="str">
        <f t="shared" si="197"/>
        <v xml:space="preserve"> </v>
      </c>
      <c r="J1934" s="61" t="str">
        <f t="shared" si="198"/>
        <v xml:space="preserve"> </v>
      </c>
      <c r="K1934" s="59" t="str">
        <f t="shared" si="199"/>
        <v xml:space="preserve"> </v>
      </c>
      <c r="L1934" s="59" t="str">
        <f t="shared" si="200"/>
        <v xml:space="preserve"> </v>
      </c>
    </row>
    <row r="1935" spans="1:12" x14ac:dyDescent="0.35">
      <c r="A1935" s="2" t="s">
        <v>1997</v>
      </c>
      <c r="B1935" s="3"/>
      <c r="C1935" s="58">
        <f t="shared" si="195"/>
        <v>0</v>
      </c>
      <c r="D1935" s="3"/>
      <c r="E1935" s="58">
        <f t="shared" si="196"/>
        <v>0</v>
      </c>
      <c r="F1935" s="43"/>
      <c r="G1935" s="4"/>
      <c r="H1935" s="43"/>
      <c r="I1935" s="61" t="str">
        <f t="shared" si="197"/>
        <v xml:space="preserve"> </v>
      </c>
      <c r="J1935" s="61" t="str">
        <f t="shared" si="198"/>
        <v xml:space="preserve"> </v>
      </c>
      <c r="K1935" s="59" t="str">
        <f t="shared" si="199"/>
        <v xml:space="preserve"> </v>
      </c>
      <c r="L1935" s="59" t="str">
        <f t="shared" si="200"/>
        <v xml:space="preserve"> </v>
      </c>
    </row>
    <row r="1936" spans="1:12" x14ac:dyDescent="0.35">
      <c r="A1936" s="2" t="s">
        <v>1998</v>
      </c>
      <c r="B1936" s="3"/>
      <c r="C1936" s="58">
        <f t="shared" si="195"/>
        <v>0</v>
      </c>
      <c r="D1936" s="3"/>
      <c r="E1936" s="58">
        <f t="shared" si="196"/>
        <v>0</v>
      </c>
      <c r="F1936" s="43"/>
      <c r="G1936" s="4"/>
      <c r="H1936" s="43"/>
      <c r="I1936" s="61" t="str">
        <f t="shared" si="197"/>
        <v xml:space="preserve"> </v>
      </c>
      <c r="J1936" s="61" t="str">
        <f t="shared" si="198"/>
        <v xml:space="preserve"> </v>
      </c>
      <c r="K1936" s="59" t="str">
        <f t="shared" si="199"/>
        <v xml:space="preserve"> </v>
      </c>
      <c r="L1936" s="59" t="str">
        <f t="shared" si="200"/>
        <v xml:space="preserve"> </v>
      </c>
    </row>
    <row r="1937" spans="1:12" x14ac:dyDescent="0.35">
      <c r="A1937" s="2" t="s">
        <v>1999</v>
      </c>
      <c r="B1937" s="3"/>
      <c r="C1937" s="58">
        <f t="shared" si="195"/>
        <v>0</v>
      </c>
      <c r="D1937" s="3"/>
      <c r="E1937" s="58">
        <f t="shared" si="196"/>
        <v>0</v>
      </c>
      <c r="F1937" s="43"/>
      <c r="G1937" s="4"/>
      <c r="H1937" s="43"/>
      <c r="I1937" s="61" t="str">
        <f t="shared" si="197"/>
        <v xml:space="preserve"> </v>
      </c>
      <c r="J1937" s="61" t="str">
        <f t="shared" si="198"/>
        <v xml:space="preserve"> </v>
      </c>
      <c r="K1937" s="59" t="str">
        <f t="shared" si="199"/>
        <v xml:space="preserve"> </v>
      </c>
      <c r="L1937" s="59" t="str">
        <f t="shared" si="200"/>
        <v xml:space="preserve"> </v>
      </c>
    </row>
    <row r="1938" spans="1:12" x14ac:dyDescent="0.35">
      <c r="A1938" s="2" t="s">
        <v>2000</v>
      </c>
      <c r="B1938" s="3"/>
      <c r="C1938" s="58">
        <f t="shared" si="195"/>
        <v>0</v>
      </c>
      <c r="D1938" s="3"/>
      <c r="E1938" s="58">
        <f t="shared" si="196"/>
        <v>0</v>
      </c>
      <c r="F1938" s="43"/>
      <c r="G1938" s="4"/>
      <c r="H1938" s="43"/>
      <c r="I1938" s="61" t="str">
        <f t="shared" si="197"/>
        <v xml:space="preserve"> </v>
      </c>
      <c r="J1938" s="61" t="str">
        <f t="shared" si="198"/>
        <v xml:space="preserve"> </v>
      </c>
      <c r="K1938" s="59" t="str">
        <f t="shared" si="199"/>
        <v xml:space="preserve"> </v>
      </c>
      <c r="L1938" s="59" t="str">
        <f t="shared" si="200"/>
        <v xml:space="preserve"> </v>
      </c>
    </row>
    <row r="1939" spans="1:12" x14ac:dyDescent="0.35">
      <c r="A1939" s="2" t="s">
        <v>2001</v>
      </c>
      <c r="B1939" s="3"/>
      <c r="C1939" s="58">
        <f t="shared" si="195"/>
        <v>0</v>
      </c>
      <c r="D1939" s="3"/>
      <c r="E1939" s="58">
        <f t="shared" si="196"/>
        <v>0</v>
      </c>
      <c r="F1939" s="43"/>
      <c r="G1939" s="4"/>
      <c r="H1939" s="43"/>
      <c r="I1939" s="61" t="str">
        <f t="shared" si="197"/>
        <v xml:space="preserve"> </v>
      </c>
      <c r="J1939" s="61" t="str">
        <f t="shared" si="198"/>
        <v xml:space="preserve"> </v>
      </c>
      <c r="K1939" s="59" t="str">
        <f t="shared" si="199"/>
        <v xml:space="preserve"> </v>
      </c>
      <c r="L1939" s="59" t="str">
        <f t="shared" si="200"/>
        <v xml:space="preserve"> </v>
      </c>
    </row>
    <row r="1940" spans="1:12" x14ac:dyDescent="0.35">
      <c r="A1940" s="2" t="s">
        <v>2002</v>
      </c>
      <c r="B1940" s="3"/>
      <c r="C1940" s="58">
        <f t="shared" si="195"/>
        <v>0</v>
      </c>
      <c r="D1940" s="3"/>
      <c r="E1940" s="58">
        <f t="shared" si="196"/>
        <v>0</v>
      </c>
      <c r="F1940" s="43"/>
      <c r="G1940" s="4"/>
      <c r="H1940" s="43"/>
      <c r="I1940" s="61" t="str">
        <f t="shared" si="197"/>
        <v xml:space="preserve"> </v>
      </c>
      <c r="J1940" s="61" t="str">
        <f t="shared" si="198"/>
        <v xml:space="preserve"> </v>
      </c>
      <c r="K1940" s="59" t="str">
        <f t="shared" si="199"/>
        <v xml:space="preserve"> </v>
      </c>
      <c r="L1940" s="59" t="str">
        <f t="shared" si="200"/>
        <v xml:space="preserve"> </v>
      </c>
    </row>
    <row r="1941" spans="1:12" x14ac:dyDescent="0.35">
      <c r="A1941" s="2" t="s">
        <v>2003</v>
      </c>
      <c r="B1941" s="3"/>
      <c r="C1941" s="58">
        <f t="shared" si="195"/>
        <v>0</v>
      </c>
      <c r="D1941" s="3"/>
      <c r="E1941" s="58">
        <f t="shared" si="196"/>
        <v>0</v>
      </c>
      <c r="F1941" s="43"/>
      <c r="G1941" s="4"/>
      <c r="H1941" s="43"/>
      <c r="I1941" s="61" t="str">
        <f t="shared" si="197"/>
        <v xml:space="preserve"> </v>
      </c>
      <c r="J1941" s="61" t="str">
        <f t="shared" si="198"/>
        <v xml:space="preserve"> </v>
      </c>
      <c r="K1941" s="59" t="str">
        <f t="shared" si="199"/>
        <v xml:space="preserve"> </v>
      </c>
      <c r="L1941" s="59" t="str">
        <f t="shared" si="200"/>
        <v xml:space="preserve"> </v>
      </c>
    </row>
    <row r="1942" spans="1:12" x14ac:dyDescent="0.35">
      <c r="A1942" s="2" t="s">
        <v>2004</v>
      </c>
      <c r="B1942" s="3"/>
      <c r="C1942" s="58">
        <f t="shared" si="195"/>
        <v>0</v>
      </c>
      <c r="D1942" s="3"/>
      <c r="E1942" s="58">
        <f t="shared" si="196"/>
        <v>0</v>
      </c>
      <c r="F1942" s="43"/>
      <c r="G1942" s="4"/>
      <c r="H1942" s="43"/>
      <c r="I1942" s="61" t="str">
        <f t="shared" si="197"/>
        <v xml:space="preserve"> </v>
      </c>
      <c r="J1942" s="61" t="str">
        <f t="shared" si="198"/>
        <v xml:space="preserve"> </v>
      </c>
      <c r="K1942" s="59" t="str">
        <f t="shared" si="199"/>
        <v xml:space="preserve"> </v>
      </c>
      <c r="L1942" s="59" t="str">
        <f t="shared" si="200"/>
        <v xml:space="preserve"> </v>
      </c>
    </row>
    <row r="1943" spans="1:12" x14ac:dyDescent="0.35">
      <c r="A1943" s="2" t="s">
        <v>2005</v>
      </c>
      <c r="B1943" s="3"/>
      <c r="C1943" s="58">
        <f t="shared" si="195"/>
        <v>0</v>
      </c>
      <c r="D1943" s="3"/>
      <c r="E1943" s="58">
        <f t="shared" si="196"/>
        <v>0</v>
      </c>
      <c r="F1943" s="43"/>
      <c r="G1943" s="4"/>
      <c r="H1943" s="43"/>
      <c r="I1943" s="61" t="str">
        <f t="shared" si="197"/>
        <v xml:space="preserve"> </v>
      </c>
      <c r="J1943" s="61" t="str">
        <f t="shared" si="198"/>
        <v xml:space="preserve"> </v>
      </c>
      <c r="K1943" s="59" t="str">
        <f t="shared" si="199"/>
        <v xml:space="preserve"> </v>
      </c>
      <c r="L1943" s="59" t="str">
        <f t="shared" si="200"/>
        <v xml:space="preserve"> </v>
      </c>
    </row>
    <row r="1944" spans="1:12" x14ac:dyDescent="0.35">
      <c r="A1944" s="2" t="s">
        <v>2006</v>
      </c>
      <c r="B1944" s="3"/>
      <c r="C1944" s="58">
        <f t="shared" si="195"/>
        <v>0</v>
      </c>
      <c r="D1944" s="3"/>
      <c r="E1944" s="58">
        <f t="shared" si="196"/>
        <v>0</v>
      </c>
      <c r="F1944" s="43"/>
      <c r="G1944" s="4"/>
      <c r="H1944" s="43"/>
      <c r="I1944" s="61" t="str">
        <f t="shared" si="197"/>
        <v xml:space="preserve"> </v>
      </c>
      <c r="J1944" s="61" t="str">
        <f t="shared" si="198"/>
        <v xml:space="preserve"> </v>
      </c>
      <c r="K1944" s="59" t="str">
        <f t="shared" si="199"/>
        <v xml:space="preserve"> </v>
      </c>
      <c r="L1944" s="59" t="str">
        <f t="shared" si="200"/>
        <v xml:space="preserve"> </v>
      </c>
    </row>
    <row r="1945" spans="1:12" x14ac:dyDescent="0.35">
      <c r="A1945" s="2" t="s">
        <v>2007</v>
      </c>
      <c r="B1945" s="3"/>
      <c r="C1945" s="58">
        <f t="shared" si="195"/>
        <v>0</v>
      </c>
      <c r="D1945" s="3"/>
      <c r="E1945" s="58">
        <f t="shared" si="196"/>
        <v>0</v>
      </c>
      <c r="F1945" s="43"/>
      <c r="G1945" s="4"/>
      <c r="H1945" s="43"/>
      <c r="I1945" s="61" t="str">
        <f t="shared" si="197"/>
        <v xml:space="preserve"> </v>
      </c>
      <c r="J1945" s="61" t="str">
        <f t="shared" si="198"/>
        <v xml:space="preserve"> </v>
      </c>
      <c r="K1945" s="59" t="str">
        <f t="shared" si="199"/>
        <v xml:space="preserve"> </v>
      </c>
      <c r="L1945" s="59" t="str">
        <f t="shared" si="200"/>
        <v xml:space="preserve"> </v>
      </c>
    </row>
    <row r="1946" spans="1:12" x14ac:dyDescent="0.35">
      <c r="A1946" s="2" t="s">
        <v>2008</v>
      </c>
      <c r="B1946" s="3"/>
      <c r="C1946" s="58">
        <f t="shared" si="195"/>
        <v>0</v>
      </c>
      <c r="D1946" s="3"/>
      <c r="E1946" s="58">
        <f t="shared" si="196"/>
        <v>0</v>
      </c>
      <c r="F1946" s="43"/>
      <c r="G1946" s="4"/>
      <c r="H1946" s="43"/>
      <c r="I1946" s="61" t="str">
        <f t="shared" si="197"/>
        <v xml:space="preserve"> </v>
      </c>
      <c r="J1946" s="61" t="str">
        <f t="shared" si="198"/>
        <v xml:space="preserve"> </v>
      </c>
      <c r="K1946" s="59" t="str">
        <f t="shared" si="199"/>
        <v xml:space="preserve"> </v>
      </c>
      <c r="L1946" s="59" t="str">
        <f t="shared" si="200"/>
        <v xml:space="preserve"> </v>
      </c>
    </row>
    <row r="1947" spans="1:12" x14ac:dyDescent="0.35">
      <c r="A1947" s="2" t="s">
        <v>2009</v>
      </c>
      <c r="B1947" s="3"/>
      <c r="C1947" s="58">
        <f t="shared" si="195"/>
        <v>0</v>
      </c>
      <c r="D1947" s="3"/>
      <c r="E1947" s="58">
        <f t="shared" si="196"/>
        <v>0</v>
      </c>
      <c r="F1947" s="43"/>
      <c r="G1947" s="4"/>
      <c r="H1947" s="43"/>
      <c r="I1947" s="61" t="str">
        <f t="shared" si="197"/>
        <v xml:space="preserve"> </v>
      </c>
      <c r="J1947" s="61" t="str">
        <f t="shared" si="198"/>
        <v xml:space="preserve"> </v>
      </c>
      <c r="K1947" s="59" t="str">
        <f t="shared" si="199"/>
        <v xml:space="preserve"> </v>
      </c>
      <c r="L1947" s="59" t="str">
        <f t="shared" si="200"/>
        <v xml:space="preserve"> </v>
      </c>
    </row>
    <row r="1948" spans="1:12" x14ac:dyDescent="0.35">
      <c r="A1948" s="2" t="s">
        <v>2010</v>
      </c>
      <c r="B1948" s="3"/>
      <c r="C1948" s="58">
        <f t="shared" si="195"/>
        <v>0</v>
      </c>
      <c r="D1948" s="3"/>
      <c r="E1948" s="58">
        <f t="shared" si="196"/>
        <v>0</v>
      </c>
      <c r="F1948" s="43"/>
      <c r="G1948" s="4"/>
      <c r="H1948" s="43"/>
      <c r="I1948" s="61" t="str">
        <f t="shared" si="197"/>
        <v xml:space="preserve"> </v>
      </c>
      <c r="J1948" s="61" t="str">
        <f t="shared" si="198"/>
        <v xml:space="preserve"> </v>
      </c>
      <c r="K1948" s="59" t="str">
        <f t="shared" si="199"/>
        <v xml:space="preserve"> </v>
      </c>
      <c r="L1948" s="59" t="str">
        <f t="shared" si="200"/>
        <v xml:space="preserve"> </v>
      </c>
    </row>
    <row r="1949" spans="1:12" x14ac:dyDescent="0.35">
      <c r="A1949" s="2" t="s">
        <v>2011</v>
      </c>
      <c r="B1949" s="3"/>
      <c r="C1949" s="58">
        <f t="shared" si="195"/>
        <v>0</v>
      </c>
      <c r="D1949" s="3"/>
      <c r="E1949" s="58">
        <f t="shared" si="196"/>
        <v>0</v>
      </c>
      <c r="F1949" s="43"/>
      <c r="G1949" s="4"/>
      <c r="H1949" s="43"/>
      <c r="I1949" s="61" t="str">
        <f t="shared" si="197"/>
        <v xml:space="preserve"> </v>
      </c>
      <c r="J1949" s="61" t="str">
        <f t="shared" si="198"/>
        <v xml:space="preserve"> </v>
      </c>
      <c r="K1949" s="59" t="str">
        <f t="shared" si="199"/>
        <v xml:space="preserve"> </v>
      </c>
      <c r="L1949" s="59" t="str">
        <f t="shared" si="200"/>
        <v xml:space="preserve"> </v>
      </c>
    </row>
    <row r="1950" spans="1:12" x14ac:dyDescent="0.35">
      <c r="A1950" s="2" t="s">
        <v>2012</v>
      </c>
      <c r="B1950" s="3"/>
      <c r="C1950" s="58">
        <f t="shared" si="195"/>
        <v>0</v>
      </c>
      <c r="D1950" s="3"/>
      <c r="E1950" s="58">
        <f t="shared" si="196"/>
        <v>0</v>
      </c>
      <c r="F1950" s="43"/>
      <c r="G1950" s="4"/>
      <c r="H1950" s="43"/>
      <c r="I1950" s="61" t="str">
        <f t="shared" si="197"/>
        <v xml:space="preserve"> </v>
      </c>
      <c r="J1950" s="61" t="str">
        <f t="shared" si="198"/>
        <v xml:space="preserve"> </v>
      </c>
      <c r="K1950" s="59" t="str">
        <f t="shared" si="199"/>
        <v xml:space="preserve"> </v>
      </c>
      <c r="L1950" s="59" t="str">
        <f t="shared" si="200"/>
        <v xml:space="preserve"> </v>
      </c>
    </row>
    <row r="1951" spans="1:12" x14ac:dyDescent="0.35">
      <c r="A1951" s="2" t="s">
        <v>2013</v>
      </c>
      <c r="B1951" s="3"/>
      <c r="C1951" s="58">
        <f t="shared" si="195"/>
        <v>0</v>
      </c>
      <c r="D1951" s="3"/>
      <c r="E1951" s="58">
        <f t="shared" si="196"/>
        <v>0</v>
      </c>
      <c r="F1951" s="43"/>
      <c r="G1951" s="4"/>
      <c r="H1951" s="43"/>
      <c r="I1951" s="61" t="str">
        <f t="shared" si="197"/>
        <v xml:space="preserve"> </v>
      </c>
      <c r="J1951" s="61" t="str">
        <f t="shared" si="198"/>
        <v xml:space="preserve"> </v>
      </c>
      <c r="K1951" s="59" t="str">
        <f t="shared" si="199"/>
        <v xml:space="preserve"> </v>
      </c>
      <c r="L1951" s="59" t="str">
        <f t="shared" si="200"/>
        <v xml:space="preserve"> </v>
      </c>
    </row>
    <row r="1952" spans="1:12" x14ac:dyDescent="0.35">
      <c r="A1952" s="2" t="s">
        <v>2014</v>
      </c>
      <c r="B1952" s="3"/>
      <c r="C1952" s="58">
        <f t="shared" si="195"/>
        <v>0</v>
      </c>
      <c r="D1952" s="3"/>
      <c r="E1952" s="58">
        <f t="shared" si="196"/>
        <v>0</v>
      </c>
      <c r="F1952" s="43"/>
      <c r="G1952" s="4"/>
      <c r="H1952" s="43"/>
      <c r="I1952" s="61" t="str">
        <f t="shared" si="197"/>
        <v xml:space="preserve"> </v>
      </c>
      <c r="J1952" s="61" t="str">
        <f t="shared" si="198"/>
        <v xml:space="preserve"> </v>
      </c>
      <c r="K1952" s="59" t="str">
        <f t="shared" si="199"/>
        <v xml:space="preserve"> </v>
      </c>
      <c r="L1952" s="59" t="str">
        <f t="shared" si="200"/>
        <v xml:space="preserve"> </v>
      </c>
    </row>
    <row r="1953" spans="1:12" x14ac:dyDescent="0.35">
      <c r="A1953" s="2" t="s">
        <v>2015</v>
      </c>
      <c r="B1953" s="3"/>
      <c r="C1953" s="58">
        <f t="shared" si="195"/>
        <v>0</v>
      </c>
      <c r="D1953" s="3"/>
      <c r="E1953" s="58">
        <f t="shared" si="196"/>
        <v>0</v>
      </c>
      <c r="F1953" s="43"/>
      <c r="G1953" s="4"/>
      <c r="H1953" s="43"/>
      <c r="I1953" s="61" t="str">
        <f t="shared" si="197"/>
        <v xml:space="preserve"> </v>
      </c>
      <c r="J1953" s="61" t="str">
        <f t="shared" si="198"/>
        <v xml:space="preserve"> </v>
      </c>
      <c r="K1953" s="59" t="str">
        <f t="shared" si="199"/>
        <v xml:space="preserve"> </v>
      </c>
      <c r="L1953" s="59" t="str">
        <f t="shared" si="200"/>
        <v xml:space="preserve"> </v>
      </c>
    </row>
    <row r="1954" spans="1:12" x14ac:dyDescent="0.35">
      <c r="A1954" s="2" t="s">
        <v>2016</v>
      </c>
      <c r="B1954" s="3"/>
      <c r="C1954" s="58">
        <f t="shared" si="195"/>
        <v>0</v>
      </c>
      <c r="D1954" s="3"/>
      <c r="E1954" s="58">
        <f t="shared" si="196"/>
        <v>0</v>
      </c>
      <c r="F1954" s="43"/>
      <c r="G1954" s="4"/>
      <c r="H1954" s="43"/>
      <c r="I1954" s="61" t="str">
        <f t="shared" si="197"/>
        <v xml:space="preserve"> </v>
      </c>
      <c r="J1954" s="61" t="str">
        <f t="shared" si="198"/>
        <v xml:space="preserve"> </v>
      </c>
      <c r="K1954" s="59" t="str">
        <f t="shared" si="199"/>
        <v xml:space="preserve"> </v>
      </c>
      <c r="L1954" s="59" t="str">
        <f t="shared" si="200"/>
        <v xml:space="preserve"> </v>
      </c>
    </row>
    <row r="1955" spans="1:12" x14ac:dyDescent="0.35">
      <c r="A1955" s="2" t="s">
        <v>2017</v>
      </c>
      <c r="B1955" s="3"/>
      <c r="C1955" s="58">
        <f t="shared" si="195"/>
        <v>0</v>
      </c>
      <c r="D1955" s="3"/>
      <c r="E1955" s="58">
        <f t="shared" si="196"/>
        <v>0</v>
      </c>
      <c r="F1955" s="43"/>
      <c r="G1955" s="4"/>
      <c r="H1955" s="43"/>
      <c r="I1955" s="61" t="str">
        <f t="shared" si="197"/>
        <v xml:space="preserve"> </v>
      </c>
      <c r="J1955" s="61" t="str">
        <f t="shared" si="198"/>
        <v xml:space="preserve"> </v>
      </c>
      <c r="K1955" s="59" t="str">
        <f t="shared" si="199"/>
        <v xml:space="preserve"> </v>
      </c>
      <c r="L1955" s="59" t="str">
        <f t="shared" si="200"/>
        <v xml:space="preserve"> </v>
      </c>
    </row>
    <row r="1956" spans="1:12" x14ac:dyDescent="0.35">
      <c r="A1956" s="2" t="s">
        <v>2018</v>
      </c>
      <c r="B1956" s="3"/>
      <c r="C1956" s="58">
        <f t="shared" si="195"/>
        <v>0</v>
      </c>
      <c r="D1956" s="3"/>
      <c r="E1956" s="58">
        <f t="shared" si="196"/>
        <v>0</v>
      </c>
      <c r="F1956" s="43"/>
      <c r="G1956" s="4"/>
      <c r="H1956" s="43"/>
      <c r="I1956" s="61" t="str">
        <f t="shared" si="197"/>
        <v xml:space="preserve"> </v>
      </c>
      <c r="J1956" s="61" t="str">
        <f t="shared" si="198"/>
        <v xml:space="preserve"> </v>
      </c>
      <c r="K1956" s="59" t="str">
        <f t="shared" si="199"/>
        <v xml:space="preserve"> </v>
      </c>
      <c r="L1956" s="59" t="str">
        <f t="shared" si="200"/>
        <v xml:space="preserve"> </v>
      </c>
    </row>
    <row r="1957" spans="1:12" x14ac:dyDescent="0.35">
      <c r="A1957" s="2" t="s">
        <v>2019</v>
      </c>
      <c r="B1957" s="3"/>
      <c r="C1957" s="58">
        <f t="shared" si="195"/>
        <v>0</v>
      </c>
      <c r="D1957" s="3"/>
      <c r="E1957" s="58">
        <f t="shared" si="196"/>
        <v>0</v>
      </c>
      <c r="F1957" s="43"/>
      <c r="G1957" s="4"/>
      <c r="H1957" s="43"/>
      <c r="I1957" s="61" t="str">
        <f t="shared" si="197"/>
        <v xml:space="preserve"> </v>
      </c>
      <c r="J1957" s="61" t="str">
        <f t="shared" si="198"/>
        <v xml:space="preserve"> </v>
      </c>
      <c r="K1957" s="59" t="str">
        <f t="shared" si="199"/>
        <v xml:space="preserve"> </v>
      </c>
      <c r="L1957" s="59" t="str">
        <f t="shared" si="200"/>
        <v xml:space="preserve"> </v>
      </c>
    </row>
    <row r="1958" spans="1:12" x14ac:dyDescent="0.35">
      <c r="A1958" s="2" t="s">
        <v>2020</v>
      </c>
      <c r="B1958" s="3"/>
      <c r="C1958" s="58">
        <f t="shared" si="195"/>
        <v>0</v>
      </c>
      <c r="D1958" s="3"/>
      <c r="E1958" s="58">
        <f t="shared" si="196"/>
        <v>0</v>
      </c>
      <c r="F1958" s="43"/>
      <c r="G1958" s="4"/>
      <c r="H1958" s="43"/>
      <c r="I1958" s="61" t="str">
        <f t="shared" si="197"/>
        <v xml:space="preserve"> </v>
      </c>
      <c r="J1958" s="61" t="str">
        <f t="shared" si="198"/>
        <v xml:space="preserve"> </v>
      </c>
      <c r="K1958" s="59" t="str">
        <f t="shared" si="199"/>
        <v xml:space="preserve"> </v>
      </c>
      <c r="L1958" s="59" t="str">
        <f t="shared" si="200"/>
        <v xml:space="preserve"> </v>
      </c>
    </row>
    <row r="1959" spans="1:12" x14ac:dyDescent="0.35">
      <c r="A1959" s="2" t="s">
        <v>2021</v>
      </c>
      <c r="B1959" s="3"/>
      <c r="C1959" s="58">
        <f t="shared" si="195"/>
        <v>0</v>
      </c>
      <c r="D1959" s="3"/>
      <c r="E1959" s="58">
        <f t="shared" si="196"/>
        <v>0</v>
      </c>
      <c r="F1959" s="43"/>
      <c r="G1959" s="4"/>
      <c r="H1959" s="43"/>
      <c r="I1959" s="61" t="str">
        <f t="shared" si="197"/>
        <v xml:space="preserve"> </v>
      </c>
      <c r="J1959" s="61" t="str">
        <f t="shared" si="198"/>
        <v xml:space="preserve"> </v>
      </c>
      <c r="K1959" s="59" t="str">
        <f t="shared" si="199"/>
        <v xml:space="preserve"> </v>
      </c>
      <c r="L1959" s="59" t="str">
        <f t="shared" si="200"/>
        <v xml:space="preserve"> </v>
      </c>
    </row>
    <row r="1960" spans="1:12" x14ac:dyDescent="0.35">
      <c r="A1960" s="2" t="s">
        <v>2022</v>
      </c>
      <c r="B1960" s="3"/>
      <c r="C1960" s="58">
        <f t="shared" si="195"/>
        <v>0</v>
      </c>
      <c r="D1960" s="3"/>
      <c r="E1960" s="58">
        <f t="shared" si="196"/>
        <v>0</v>
      </c>
      <c r="F1960" s="43"/>
      <c r="G1960" s="4"/>
      <c r="H1960" s="43"/>
      <c r="I1960" s="61" t="str">
        <f t="shared" si="197"/>
        <v xml:space="preserve"> </v>
      </c>
      <c r="J1960" s="61" t="str">
        <f t="shared" si="198"/>
        <v xml:space="preserve"> </v>
      </c>
      <c r="K1960" s="59" t="str">
        <f t="shared" si="199"/>
        <v xml:space="preserve"> </v>
      </c>
      <c r="L1960" s="59" t="str">
        <f t="shared" si="200"/>
        <v xml:space="preserve"> </v>
      </c>
    </row>
    <row r="1961" spans="1:12" x14ac:dyDescent="0.35">
      <c r="A1961" s="2" t="s">
        <v>2023</v>
      </c>
      <c r="B1961" s="3"/>
      <c r="C1961" s="58">
        <f t="shared" si="195"/>
        <v>0</v>
      </c>
      <c r="D1961" s="3"/>
      <c r="E1961" s="58">
        <f t="shared" si="196"/>
        <v>0</v>
      </c>
      <c r="F1961" s="43"/>
      <c r="G1961" s="4"/>
      <c r="H1961" s="43"/>
      <c r="I1961" s="61" t="str">
        <f t="shared" si="197"/>
        <v xml:space="preserve"> </v>
      </c>
      <c r="J1961" s="61" t="str">
        <f t="shared" si="198"/>
        <v xml:space="preserve"> </v>
      </c>
      <c r="K1961" s="59" t="str">
        <f t="shared" si="199"/>
        <v xml:space="preserve"> </v>
      </c>
      <c r="L1961" s="59" t="str">
        <f t="shared" si="200"/>
        <v xml:space="preserve"> </v>
      </c>
    </row>
    <row r="1962" spans="1:12" x14ac:dyDescent="0.35">
      <c r="A1962" s="2" t="s">
        <v>2024</v>
      </c>
      <c r="B1962" s="3"/>
      <c r="C1962" s="58">
        <f t="shared" si="195"/>
        <v>0</v>
      </c>
      <c r="D1962" s="3"/>
      <c r="E1962" s="58">
        <f t="shared" si="196"/>
        <v>0</v>
      </c>
      <c r="F1962" s="43"/>
      <c r="G1962" s="4"/>
      <c r="H1962" s="43"/>
      <c r="I1962" s="61" t="str">
        <f t="shared" si="197"/>
        <v xml:space="preserve"> </v>
      </c>
      <c r="J1962" s="61" t="str">
        <f t="shared" si="198"/>
        <v xml:space="preserve"> </v>
      </c>
      <c r="K1962" s="59" t="str">
        <f t="shared" si="199"/>
        <v xml:space="preserve"> </v>
      </c>
      <c r="L1962" s="59" t="str">
        <f t="shared" si="200"/>
        <v xml:space="preserve"> </v>
      </c>
    </row>
    <row r="1963" spans="1:12" x14ac:dyDescent="0.35">
      <c r="A1963" s="2" t="s">
        <v>2025</v>
      </c>
      <c r="B1963" s="3"/>
      <c r="C1963" s="58">
        <f t="shared" si="195"/>
        <v>0</v>
      </c>
      <c r="D1963" s="3"/>
      <c r="E1963" s="58">
        <f t="shared" si="196"/>
        <v>0</v>
      </c>
      <c r="F1963" s="43"/>
      <c r="G1963" s="4"/>
      <c r="H1963" s="43"/>
      <c r="I1963" s="61" t="str">
        <f t="shared" si="197"/>
        <v xml:space="preserve"> </v>
      </c>
      <c r="J1963" s="61" t="str">
        <f t="shared" si="198"/>
        <v xml:space="preserve"> </v>
      </c>
      <c r="K1963" s="59" t="str">
        <f t="shared" si="199"/>
        <v xml:space="preserve"> </v>
      </c>
      <c r="L1963" s="59" t="str">
        <f t="shared" si="200"/>
        <v xml:space="preserve"> </v>
      </c>
    </row>
    <row r="1964" spans="1:12" x14ac:dyDescent="0.35">
      <c r="A1964" s="2" t="s">
        <v>2026</v>
      </c>
      <c r="B1964" s="3"/>
      <c r="C1964" s="58">
        <f t="shared" si="195"/>
        <v>0</v>
      </c>
      <c r="D1964" s="3"/>
      <c r="E1964" s="58">
        <f t="shared" si="196"/>
        <v>0</v>
      </c>
      <c r="F1964" s="43"/>
      <c r="G1964" s="4"/>
      <c r="H1964" s="43"/>
      <c r="I1964" s="61" t="str">
        <f t="shared" si="197"/>
        <v xml:space="preserve"> </v>
      </c>
      <c r="J1964" s="61" t="str">
        <f t="shared" si="198"/>
        <v xml:space="preserve"> </v>
      </c>
      <c r="K1964" s="59" t="str">
        <f t="shared" si="199"/>
        <v xml:space="preserve"> </v>
      </c>
      <c r="L1964" s="59" t="str">
        <f t="shared" si="200"/>
        <v xml:space="preserve"> </v>
      </c>
    </row>
    <row r="1965" spans="1:12" x14ac:dyDescent="0.35">
      <c r="A1965" s="2" t="s">
        <v>2027</v>
      </c>
      <c r="B1965" s="3"/>
      <c r="C1965" s="58">
        <f t="shared" si="195"/>
        <v>0</v>
      </c>
      <c r="D1965" s="3"/>
      <c r="E1965" s="58">
        <f t="shared" si="196"/>
        <v>0</v>
      </c>
      <c r="F1965" s="43"/>
      <c r="G1965" s="4"/>
      <c r="H1965" s="43"/>
      <c r="I1965" s="61" t="str">
        <f t="shared" si="197"/>
        <v xml:space="preserve"> </v>
      </c>
      <c r="J1965" s="61" t="str">
        <f t="shared" si="198"/>
        <v xml:space="preserve"> </v>
      </c>
      <c r="K1965" s="59" t="str">
        <f t="shared" si="199"/>
        <v xml:space="preserve"> </v>
      </c>
      <c r="L1965" s="59" t="str">
        <f t="shared" si="200"/>
        <v xml:space="preserve"> </v>
      </c>
    </row>
    <row r="1966" spans="1:12" x14ac:dyDescent="0.35">
      <c r="A1966" s="2" t="s">
        <v>2028</v>
      </c>
      <c r="B1966" s="3"/>
      <c r="C1966" s="58">
        <f t="shared" si="195"/>
        <v>0</v>
      </c>
      <c r="D1966" s="3"/>
      <c r="E1966" s="58">
        <f t="shared" si="196"/>
        <v>0</v>
      </c>
      <c r="F1966" s="43"/>
      <c r="G1966" s="4"/>
      <c r="H1966" s="43"/>
      <c r="I1966" s="61" t="str">
        <f t="shared" si="197"/>
        <v xml:space="preserve"> </v>
      </c>
      <c r="J1966" s="61" t="str">
        <f t="shared" si="198"/>
        <v xml:space="preserve"> </v>
      </c>
      <c r="K1966" s="59" t="str">
        <f t="shared" si="199"/>
        <v xml:space="preserve"> </v>
      </c>
      <c r="L1966" s="59" t="str">
        <f t="shared" si="200"/>
        <v xml:space="preserve"> </v>
      </c>
    </row>
    <row r="1967" spans="1:12" x14ac:dyDescent="0.35">
      <c r="A1967" s="2" t="s">
        <v>2029</v>
      </c>
      <c r="B1967" s="3"/>
      <c r="C1967" s="58">
        <f t="shared" si="195"/>
        <v>0</v>
      </c>
      <c r="D1967" s="3"/>
      <c r="E1967" s="58">
        <f t="shared" si="196"/>
        <v>0</v>
      </c>
      <c r="F1967" s="43"/>
      <c r="G1967" s="4"/>
      <c r="H1967" s="43"/>
      <c r="I1967" s="61" t="str">
        <f t="shared" si="197"/>
        <v xml:space="preserve"> </v>
      </c>
      <c r="J1967" s="61" t="str">
        <f t="shared" si="198"/>
        <v xml:space="preserve"> </v>
      </c>
      <c r="K1967" s="59" t="str">
        <f t="shared" si="199"/>
        <v xml:space="preserve"> </v>
      </c>
      <c r="L1967" s="59" t="str">
        <f t="shared" si="200"/>
        <v xml:space="preserve"> </v>
      </c>
    </row>
    <row r="1968" spans="1:12" x14ac:dyDescent="0.35">
      <c r="A1968" s="2" t="s">
        <v>2030</v>
      </c>
      <c r="B1968" s="3"/>
      <c r="C1968" s="58">
        <f t="shared" si="195"/>
        <v>0</v>
      </c>
      <c r="D1968" s="3"/>
      <c r="E1968" s="58">
        <f t="shared" si="196"/>
        <v>0</v>
      </c>
      <c r="F1968" s="43"/>
      <c r="G1968" s="4"/>
      <c r="H1968" s="43"/>
      <c r="I1968" s="61" t="str">
        <f t="shared" si="197"/>
        <v xml:space="preserve"> </v>
      </c>
      <c r="J1968" s="61" t="str">
        <f t="shared" si="198"/>
        <v xml:space="preserve"> </v>
      </c>
      <c r="K1968" s="59" t="str">
        <f t="shared" si="199"/>
        <v xml:space="preserve"> </v>
      </c>
      <c r="L1968" s="59" t="str">
        <f t="shared" si="200"/>
        <v xml:space="preserve"> </v>
      </c>
    </row>
    <row r="1969" spans="1:12" x14ac:dyDescent="0.35">
      <c r="A1969" s="2" t="s">
        <v>2031</v>
      </c>
      <c r="B1969" s="3"/>
      <c r="C1969" s="58">
        <f t="shared" si="195"/>
        <v>0</v>
      </c>
      <c r="D1969" s="3"/>
      <c r="E1969" s="58">
        <f t="shared" si="196"/>
        <v>0</v>
      </c>
      <c r="F1969" s="43"/>
      <c r="G1969" s="4"/>
      <c r="H1969" s="43"/>
      <c r="I1969" s="61" t="str">
        <f t="shared" si="197"/>
        <v xml:space="preserve"> </v>
      </c>
      <c r="J1969" s="61" t="str">
        <f t="shared" si="198"/>
        <v xml:space="preserve"> </v>
      </c>
      <c r="K1969" s="59" t="str">
        <f t="shared" si="199"/>
        <v xml:space="preserve"> </v>
      </c>
      <c r="L1969" s="59" t="str">
        <f t="shared" si="200"/>
        <v xml:space="preserve"> </v>
      </c>
    </row>
    <row r="1970" spans="1:12" x14ac:dyDescent="0.35">
      <c r="A1970" s="2" t="s">
        <v>2032</v>
      </c>
      <c r="B1970" s="3"/>
      <c r="C1970" s="58">
        <f t="shared" si="195"/>
        <v>0</v>
      </c>
      <c r="D1970" s="3"/>
      <c r="E1970" s="58">
        <f t="shared" si="196"/>
        <v>0</v>
      </c>
      <c r="F1970" s="43"/>
      <c r="G1970" s="4"/>
      <c r="H1970" s="43"/>
      <c r="I1970" s="61" t="str">
        <f t="shared" si="197"/>
        <v xml:space="preserve"> </v>
      </c>
      <c r="J1970" s="61" t="str">
        <f t="shared" si="198"/>
        <v xml:space="preserve"> </v>
      </c>
      <c r="K1970" s="59" t="str">
        <f t="shared" si="199"/>
        <v xml:space="preserve"> </v>
      </c>
      <c r="L1970" s="59" t="str">
        <f t="shared" si="200"/>
        <v xml:space="preserve"> </v>
      </c>
    </row>
    <row r="1971" spans="1:12" x14ac:dyDescent="0.35">
      <c r="A1971" s="2" t="s">
        <v>2033</v>
      </c>
      <c r="B1971" s="3"/>
      <c r="C1971" s="58">
        <f t="shared" si="195"/>
        <v>0</v>
      </c>
      <c r="D1971" s="3"/>
      <c r="E1971" s="58">
        <f t="shared" si="196"/>
        <v>0</v>
      </c>
      <c r="F1971" s="43"/>
      <c r="G1971" s="4"/>
      <c r="H1971" s="43"/>
      <c r="I1971" s="61" t="str">
        <f t="shared" si="197"/>
        <v xml:space="preserve"> </v>
      </c>
      <c r="J1971" s="61" t="str">
        <f t="shared" si="198"/>
        <v xml:space="preserve"> </v>
      </c>
      <c r="K1971" s="59" t="str">
        <f t="shared" si="199"/>
        <v xml:space="preserve"> </v>
      </c>
      <c r="L1971" s="59" t="str">
        <f t="shared" si="200"/>
        <v xml:space="preserve"> </v>
      </c>
    </row>
    <row r="1972" spans="1:12" x14ac:dyDescent="0.35">
      <c r="A1972" s="2" t="s">
        <v>2034</v>
      </c>
      <c r="B1972" s="3"/>
      <c r="C1972" s="58">
        <f t="shared" si="195"/>
        <v>0</v>
      </c>
      <c r="D1972" s="3"/>
      <c r="E1972" s="58">
        <f t="shared" si="196"/>
        <v>0</v>
      </c>
      <c r="F1972" s="43"/>
      <c r="G1972" s="4"/>
      <c r="H1972" s="43"/>
      <c r="I1972" s="61" t="str">
        <f t="shared" si="197"/>
        <v xml:space="preserve"> </v>
      </c>
      <c r="J1972" s="61" t="str">
        <f t="shared" si="198"/>
        <v xml:space="preserve"> </v>
      </c>
      <c r="K1972" s="59" t="str">
        <f t="shared" si="199"/>
        <v xml:space="preserve"> </v>
      </c>
      <c r="L1972" s="59" t="str">
        <f t="shared" si="200"/>
        <v xml:space="preserve"> </v>
      </c>
    </row>
    <row r="1973" spans="1:12" x14ac:dyDescent="0.35">
      <c r="A1973" s="2" t="s">
        <v>2035</v>
      </c>
      <c r="B1973" s="3"/>
      <c r="C1973" s="58">
        <f t="shared" si="195"/>
        <v>0</v>
      </c>
      <c r="D1973" s="3"/>
      <c r="E1973" s="58">
        <f t="shared" si="196"/>
        <v>0</v>
      </c>
      <c r="F1973" s="43"/>
      <c r="G1973" s="4"/>
      <c r="H1973" s="43"/>
      <c r="I1973" s="61" t="str">
        <f t="shared" si="197"/>
        <v xml:space="preserve"> </v>
      </c>
      <c r="J1973" s="61" t="str">
        <f t="shared" si="198"/>
        <v xml:space="preserve"> </v>
      </c>
      <c r="K1973" s="59" t="str">
        <f t="shared" si="199"/>
        <v xml:space="preserve"> </v>
      </c>
      <c r="L1973" s="59" t="str">
        <f t="shared" si="200"/>
        <v xml:space="preserve"> </v>
      </c>
    </row>
    <row r="1974" spans="1:12" x14ac:dyDescent="0.35">
      <c r="A1974" s="2" t="s">
        <v>2036</v>
      </c>
      <c r="B1974" s="3"/>
      <c r="C1974" s="58">
        <f t="shared" si="195"/>
        <v>0</v>
      </c>
      <c r="D1974" s="3"/>
      <c r="E1974" s="58">
        <f t="shared" si="196"/>
        <v>0</v>
      </c>
      <c r="F1974" s="43"/>
      <c r="G1974" s="4"/>
      <c r="H1974" s="43"/>
      <c r="I1974" s="61" t="str">
        <f t="shared" si="197"/>
        <v xml:space="preserve"> </v>
      </c>
      <c r="J1974" s="61" t="str">
        <f t="shared" si="198"/>
        <v xml:space="preserve"> </v>
      </c>
      <c r="K1974" s="59" t="str">
        <f t="shared" si="199"/>
        <v xml:space="preserve"> </v>
      </c>
      <c r="L1974" s="59" t="str">
        <f t="shared" si="200"/>
        <v xml:space="preserve"> </v>
      </c>
    </row>
    <row r="1975" spans="1:12" x14ac:dyDescent="0.35">
      <c r="A1975" s="2" t="s">
        <v>2037</v>
      </c>
      <c r="B1975" s="3"/>
      <c r="C1975" s="58">
        <f t="shared" si="195"/>
        <v>0</v>
      </c>
      <c r="D1975" s="3"/>
      <c r="E1975" s="58">
        <f t="shared" si="196"/>
        <v>0</v>
      </c>
      <c r="F1975" s="43"/>
      <c r="G1975" s="4"/>
      <c r="H1975" s="43"/>
      <c r="I1975" s="61" t="str">
        <f t="shared" si="197"/>
        <v xml:space="preserve"> </v>
      </c>
      <c r="J1975" s="61" t="str">
        <f t="shared" si="198"/>
        <v xml:space="preserve"> </v>
      </c>
      <c r="K1975" s="59" t="str">
        <f t="shared" si="199"/>
        <v xml:space="preserve"> </v>
      </c>
      <c r="L1975" s="59" t="str">
        <f t="shared" si="200"/>
        <v xml:space="preserve"> </v>
      </c>
    </row>
    <row r="1976" spans="1:12" x14ac:dyDescent="0.35">
      <c r="A1976" s="2" t="s">
        <v>2038</v>
      </c>
      <c r="B1976" s="3"/>
      <c r="C1976" s="58">
        <f t="shared" si="195"/>
        <v>0</v>
      </c>
      <c r="D1976" s="3"/>
      <c r="E1976" s="58">
        <f t="shared" si="196"/>
        <v>0</v>
      </c>
      <c r="F1976" s="43"/>
      <c r="G1976" s="4"/>
      <c r="H1976" s="43"/>
      <c r="I1976" s="61" t="str">
        <f t="shared" si="197"/>
        <v xml:space="preserve"> </v>
      </c>
      <c r="J1976" s="61" t="str">
        <f t="shared" si="198"/>
        <v xml:space="preserve"> </v>
      </c>
      <c r="K1976" s="59" t="str">
        <f t="shared" si="199"/>
        <v xml:space="preserve"> </v>
      </c>
      <c r="L1976" s="59" t="str">
        <f t="shared" si="200"/>
        <v xml:space="preserve"> </v>
      </c>
    </row>
    <row r="1977" spans="1:12" x14ac:dyDescent="0.35">
      <c r="A1977" s="2" t="s">
        <v>2039</v>
      </c>
      <c r="B1977" s="3"/>
      <c r="C1977" s="58">
        <f t="shared" si="195"/>
        <v>0</v>
      </c>
      <c r="D1977" s="3"/>
      <c r="E1977" s="58">
        <f t="shared" si="196"/>
        <v>0</v>
      </c>
      <c r="F1977" s="43"/>
      <c r="G1977" s="4"/>
      <c r="H1977" s="43"/>
      <c r="I1977" s="61" t="str">
        <f t="shared" si="197"/>
        <v xml:space="preserve"> </v>
      </c>
      <c r="J1977" s="61" t="str">
        <f t="shared" si="198"/>
        <v xml:space="preserve"> </v>
      </c>
      <c r="K1977" s="59" t="str">
        <f t="shared" si="199"/>
        <v xml:space="preserve"> </v>
      </c>
      <c r="L1977" s="59" t="str">
        <f t="shared" si="200"/>
        <v xml:space="preserve"> </v>
      </c>
    </row>
    <row r="1978" spans="1:12" x14ac:dyDescent="0.35">
      <c r="A1978" s="2" t="s">
        <v>2040</v>
      </c>
      <c r="B1978" s="3"/>
      <c r="C1978" s="58">
        <f t="shared" si="195"/>
        <v>0</v>
      </c>
      <c r="D1978" s="3"/>
      <c r="E1978" s="58">
        <f t="shared" si="196"/>
        <v>0</v>
      </c>
      <c r="F1978" s="43"/>
      <c r="G1978" s="4"/>
      <c r="H1978" s="43"/>
      <c r="I1978" s="61" t="str">
        <f t="shared" si="197"/>
        <v xml:space="preserve"> </v>
      </c>
      <c r="J1978" s="61" t="str">
        <f t="shared" si="198"/>
        <v xml:space="preserve"> </v>
      </c>
      <c r="K1978" s="59" t="str">
        <f t="shared" si="199"/>
        <v xml:space="preserve"> </v>
      </c>
      <c r="L1978" s="59" t="str">
        <f t="shared" si="200"/>
        <v xml:space="preserve"> </v>
      </c>
    </row>
    <row r="1979" spans="1:12" x14ac:dyDescent="0.35">
      <c r="A1979" s="2" t="s">
        <v>2041</v>
      </c>
      <c r="B1979" s="3"/>
      <c r="C1979" s="58">
        <f t="shared" si="195"/>
        <v>0</v>
      </c>
      <c r="D1979" s="3"/>
      <c r="E1979" s="58">
        <f t="shared" si="196"/>
        <v>0</v>
      </c>
      <c r="F1979" s="43"/>
      <c r="G1979" s="4"/>
      <c r="H1979" s="43"/>
      <c r="I1979" s="61" t="str">
        <f t="shared" si="197"/>
        <v xml:space="preserve"> </v>
      </c>
      <c r="J1979" s="61" t="str">
        <f t="shared" si="198"/>
        <v xml:space="preserve"> </v>
      </c>
      <c r="K1979" s="59" t="str">
        <f t="shared" si="199"/>
        <v xml:space="preserve"> </v>
      </c>
      <c r="L1979" s="59" t="str">
        <f t="shared" si="200"/>
        <v xml:space="preserve"> </v>
      </c>
    </row>
    <row r="1980" spans="1:12" x14ac:dyDescent="0.35">
      <c r="A1980" s="2" t="s">
        <v>2042</v>
      </c>
      <c r="B1980" s="3"/>
      <c r="C1980" s="58">
        <f t="shared" si="195"/>
        <v>0</v>
      </c>
      <c r="D1980" s="3"/>
      <c r="E1980" s="58">
        <f t="shared" si="196"/>
        <v>0</v>
      </c>
      <c r="F1980" s="43"/>
      <c r="G1980" s="4"/>
      <c r="H1980" s="43"/>
      <c r="I1980" s="61" t="str">
        <f t="shared" si="197"/>
        <v xml:space="preserve"> </v>
      </c>
      <c r="J1980" s="61" t="str">
        <f t="shared" si="198"/>
        <v xml:space="preserve"> </v>
      </c>
      <c r="K1980" s="59" t="str">
        <f t="shared" si="199"/>
        <v xml:space="preserve"> </v>
      </c>
      <c r="L1980" s="59" t="str">
        <f t="shared" si="200"/>
        <v xml:space="preserve"> </v>
      </c>
    </row>
    <row r="1981" spans="1:12" x14ac:dyDescent="0.35">
      <c r="A1981" s="2" t="s">
        <v>2043</v>
      </c>
      <c r="B1981" s="3"/>
      <c r="C1981" s="58">
        <f t="shared" si="195"/>
        <v>0</v>
      </c>
      <c r="D1981" s="3"/>
      <c r="E1981" s="58">
        <f t="shared" si="196"/>
        <v>0</v>
      </c>
      <c r="F1981" s="43"/>
      <c r="G1981" s="4"/>
      <c r="H1981" s="43"/>
      <c r="I1981" s="61" t="str">
        <f t="shared" si="197"/>
        <v xml:space="preserve"> </v>
      </c>
      <c r="J1981" s="61" t="str">
        <f t="shared" si="198"/>
        <v xml:space="preserve"> </v>
      </c>
      <c r="K1981" s="59" t="str">
        <f t="shared" si="199"/>
        <v xml:space="preserve"> </v>
      </c>
      <c r="L1981" s="59" t="str">
        <f t="shared" si="200"/>
        <v xml:space="preserve"> </v>
      </c>
    </row>
    <row r="1982" spans="1:12" x14ac:dyDescent="0.35">
      <c r="A1982" s="2" t="s">
        <v>2044</v>
      </c>
      <c r="B1982" s="3"/>
      <c r="C1982" s="58">
        <f t="shared" si="195"/>
        <v>0</v>
      </c>
      <c r="D1982" s="3"/>
      <c r="E1982" s="58">
        <f t="shared" si="196"/>
        <v>0</v>
      </c>
      <c r="F1982" s="43"/>
      <c r="G1982" s="4"/>
      <c r="H1982" s="43"/>
      <c r="I1982" s="61" t="str">
        <f t="shared" si="197"/>
        <v xml:space="preserve"> </v>
      </c>
      <c r="J1982" s="61" t="str">
        <f t="shared" si="198"/>
        <v xml:space="preserve"> </v>
      </c>
      <c r="K1982" s="59" t="str">
        <f t="shared" si="199"/>
        <v xml:space="preserve"> </v>
      </c>
      <c r="L1982" s="59" t="str">
        <f t="shared" si="200"/>
        <v xml:space="preserve"> </v>
      </c>
    </row>
    <row r="1983" spans="1:12" x14ac:dyDescent="0.35">
      <c r="A1983" s="2" t="s">
        <v>2045</v>
      </c>
      <c r="B1983" s="3"/>
      <c r="C1983" s="58">
        <f t="shared" si="195"/>
        <v>0</v>
      </c>
      <c r="D1983" s="3"/>
      <c r="E1983" s="58">
        <f t="shared" si="196"/>
        <v>0</v>
      </c>
      <c r="F1983" s="43"/>
      <c r="G1983" s="4"/>
      <c r="H1983" s="43"/>
      <c r="I1983" s="61" t="str">
        <f t="shared" si="197"/>
        <v xml:space="preserve"> </v>
      </c>
      <c r="J1983" s="61" t="str">
        <f t="shared" si="198"/>
        <v xml:space="preserve"> </v>
      </c>
      <c r="K1983" s="59" t="str">
        <f t="shared" si="199"/>
        <v xml:space="preserve"> </v>
      </c>
      <c r="L1983" s="59" t="str">
        <f t="shared" si="200"/>
        <v xml:space="preserve"> </v>
      </c>
    </row>
    <row r="1984" spans="1:12" x14ac:dyDescent="0.35">
      <c r="A1984" s="2" t="s">
        <v>2046</v>
      </c>
      <c r="B1984" s="3"/>
      <c r="C1984" s="58">
        <f t="shared" si="195"/>
        <v>0</v>
      </c>
      <c r="D1984" s="3"/>
      <c r="E1984" s="58">
        <f t="shared" si="196"/>
        <v>0</v>
      </c>
      <c r="F1984" s="43"/>
      <c r="G1984" s="4"/>
      <c r="H1984" s="43"/>
      <c r="I1984" s="61" t="str">
        <f t="shared" si="197"/>
        <v xml:space="preserve"> </v>
      </c>
      <c r="J1984" s="61" t="str">
        <f t="shared" si="198"/>
        <v xml:space="preserve"> </v>
      </c>
      <c r="K1984" s="59" t="str">
        <f t="shared" si="199"/>
        <v xml:space="preserve"> </v>
      </c>
      <c r="L1984" s="59" t="str">
        <f t="shared" si="200"/>
        <v xml:space="preserve"> </v>
      </c>
    </row>
    <row r="1985" spans="1:12" x14ac:dyDescent="0.35">
      <c r="A1985" s="2" t="s">
        <v>2047</v>
      </c>
      <c r="B1985" s="3"/>
      <c r="C1985" s="58">
        <f t="shared" si="195"/>
        <v>0</v>
      </c>
      <c r="D1985" s="3"/>
      <c r="E1985" s="58">
        <f t="shared" si="196"/>
        <v>0</v>
      </c>
      <c r="F1985" s="43"/>
      <c r="G1985" s="4"/>
      <c r="H1985" s="43"/>
      <c r="I1985" s="61" t="str">
        <f t="shared" si="197"/>
        <v xml:space="preserve"> </v>
      </c>
      <c r="J1985" s="61" t="str">
        <f t="shared" si="198"/>
        <v xml:space="preserve"> </v>
      </c>
      <c r="K1985" s="59" t="str">
        <f t="shared" si="199"/>
        <v xml:space="preserve"> </v>
      </c>
      <c r="L1985" s="59" t="str">
        <f t="shared" si="200"/>
        <v xml:space="preserve"> </v>
      </c>
    </row>
    <row r="1986" spans="1:12" x14ac:dyDescent="0.35">
      <c r="A1986" s="2" t="s">
        <v>2048</v>
      </c>
      <c r="B1986" s="3"/>
      <c r="C1986" s="58">
        <f t="shared" si="195"/>
        <v>0</v>
      </c>
      <c r="D1986" s="3"/>
      <c r="E1986" s="58">
        <f t="shared" si="196"/>
        <v>0</v>
      </c>
      <c r="F1986" s="43"/>
      <c r="G1986" s="4"/>
      <c r="H1986" s="43"/>
      <c r="I1986" s="61" t="str">
        <f t="shared" si="197"/>
        <v xml:space="preserve"> </v>
      </c>
      <c r="J1986" s="61" t="str">
        <f t="shared" si="198"/>
        <v xml:space="preserve"> </v>
      </c>
      <c r="K1986" s="59" t="str">
        <f t="shared" si="199"/>
        <v xml:space="preserve"> </v>
      </c>
      <c r="L1986" s="59" t="str">
        <f t="shared" si="200"/>
        <v xml:space="preserve"> </v>
      </c>
    </row>
    <row r="1987" spans="1:12" x14ac:dyDescent="0.35">
      <c r="A1987" s="2" t="s">
        <v>2049</v>
      </c>
      <c r="B1987" s="3"/>
      <c r="C1987" s="58">
        <f t="shared" si="195"/>
        <v>0</v>
      </c>
      <c r="D1987" s="3"/>
      <c r="E1987" s="58">
        <f t="shared" si="196"/>
        <v>0</v>
      </c>
      <c r="F1987" s="43"/>
      <c r="G1987" s="4"/>
      <c r="H1987" s="43"/>
      <c r="I1987" s="61" t="str">
        <f t="shared" si="197"/>
        <v xml:space="preserve"> </v>
      </c>
      <c r="J1987" s="61" t="str">
        <f t="shared" si="198"/>
        <v xml:space="preserve"> </v>
      </c>
      <c r="K1987" s="59" t="str">
        <f t="shared" si="199"/>
        <v xml:space="preserve"> </v>
      </c>
      <c r="L1987" s="59" t="str">
        <f t="shared" si="200"/>
        <v xml:space="preserve"> </v>
      </c>
    </row>
    <row r="1988" spans="1:12" x14ac:dyDescent="0.35">
      <c r="A1988" s="2" t="s">
        <v>2050</v>
      </c>
      <c r="B1988" s="3"/>
      <c r="C1988" s="58">
        <f t="shared" si="195"/>
        <v>0</v>
      </c>
      <c r="D1988" s="3"/>
      <c r="E1988" s="58">
        <f t="shared" si="196"/>
        <v>0</v>
      </c>
      <c r="F1988" s="43"/>
      <c r="G1988" s="4"/>
      <c r="H1988" s="43"/>
      <c r="I1988" s="61" t="str">
        <f t="shared" si="197"/>
        <v xml:space="preserve"> </v>
      </c>
      <c r="J1988" s="61" t="str">
        <f t="shared" si="198"/>
        <v xml:space="preserve"> </v>
      </c>
      <c r="K1988" s="59" t="str">
        <f t="shared" si="199"/>
        <v xml:space="preserve"> </v>
      </c>
      <c r="L1988" s="59" t="str">
        <f t="shared" si="200"/>
        <v xml:space="preserve"> </v>
      </c>
    </row>
    <row r="1989" spans="1:12" x14ac:dyDescent="0.35">
      <c r="A1989" s="2" t="s">
        <v>2051</v>
      </c>
      <c r="B1989" s="3"/>
      <c r="C1989" s="58">
        <f t="shared" si="195"/>
        <v>0</v>
      </c>
      <c r="D1989" s="3"/>
      <c r="E1989" s="58">
        <f t="shared" si="196"/>
        <v>0</v>
      </c>
      <c r="F1989" s="43"/>
      <c r="G1989" s="4"/>
      <c r="H1989" s="43"/>
      <c r="I1989" s="61" t="str">
        <f t="shared" si="197"/>
        <v xml:space="preserve"> </v>
      </c>
      <c r="J1989" s="61" t="str">
        <f t="shared" si="198"/>
        <v xml:space="preserve"> </v>
      </c>
      <c r="K1989" s="59" t="str">
        <f t="shared" si="199"/>
        <v xml:space="preserve"> </v>
      </c>
      <c r="L1989" s="59" t="str">
        <f t="shared" si="200"/>
        <v xml:space="preserve"> </v>
      </c>
    </row>
    <row r="1990" spans="1:12" x14ac:dyDescent="0.35">
      <c r="A1990" s="2" t="s">
        <v>2052</v>
      </c>
      <c r="B1990" s="3"/>
      <c r="C1990" s="58">
        <f t="shared" si="195"/>
        <v>0</v>
      </c>
      <c r="D1990" s="3"/>
      <c r="E1990" s="58">
        <f t="shared" si="196"/>
        <v>0</v>
      </c>
      <c r="F1990" s="43"/>
      <c r="G1990" s="4"/>
      <c r="H1990" s="43"/>
      <c r="I1990" s="61" t="str">
        <f t="shared" si="197"/>
        <v xml:space="preserve"> </v>
      </c>
      <c r="J1990" s="61" t="str">
        <f t="shared" si="198"/>
        <v xml:space="preserve"> </v>
      </c>
      <c r="K1990" s="59" t="str">
        <f t="shared" si="199"/>
        <v xml:space="preserve"> </v>
      </c>
      <c r="L1990" s="59" t="str">
        <f t="shared" si="200"/>
        <v xml:space="preserve"> </v>
      </c>
    </row>
    <row r="1991" spans="1:12" x14ac:dyDescent="0.35">
      <c r="A1991" s="2" t="s">
        <v>2053</v>
      </c>
      <c r="B1991" s="3"/>
      <c r="C1991" s="58">
        <f t="shared" si="195"/>
        <v>0</v>
      </c>
      <c r="D1991" s="3"/>
      <c r="E1991" s="58">
        <f t="shared" si="196"/>
        <v>0</v>
      </c>
      <c r="F1991" s="43"/>
      <c r="G1991" s="4"/>
      <c r="H1991" s="43"/>
      <c r="I1991" s="61" t="str">
        <f t="shared" si="197"/>
        <v xml:space="preserve"> </v>
      </c>
      <c r="J1991" s="61" t="str">
        <f t="shared" si="198"/>
        <v xml:space="preserve"> </v>
      </c>
      <c r="K1991" s="59" t="str">
        <f t="shared" si="199"/>
        <v xml:space="preserve"> </v>
      </c>
      <c r="L1991" s="59" t="str">
        <f t="shared" si="200"/>
        <v xml:space="preserve"> </v>
      </c>
    </row>
    <row r="1992" spans="1:12" x14ac:dyDescent="0.35">
      <c r="A1992" s="2" t="s">
        <v>2054</v>
      </c>
      <c r="B1992" s="3"/>
      <c r="C1992" s="58">
        <f t="shared" si="195"/>
        <v>0</v>
      </c>
      <c r="D1992" s="3"/>
      <c r="E1992" s="58">
        <f t="shared" si="196"/>
        <v>0</v>
      </c>
      <c r="F1992" s="43"/>
      <c r="G1992" s="4"/>
      <c r="H1992" s="43"/>
      <c r="I1992" s="61" t="str">
        <f t="shared" si="197"/>
        <v xml:space="preserve"> </v>
      </c>
      <c r="J1992" s="61" t="str">
        <f t="shared" si="198"/>
        <v xml:space="preserve"> </v>
      </c>
      <c r="K1992" s="59" t="str">
        <f t="shared" si="199"/>
        <v xml:space="preserve"> </v>
      </c>
      <c r="L1992" s="59" t="str">
        <f t="shared" si="200"/>
        <v xml:space="preserve"> </v>
      </c>
    </row>
    <row r="1993" spans="1:12" x14ac:dyDescent="0.35">
      <c r="A1993" s="2" t="s">
        <v>2055</v>
      </c>
      <c r="B1993" s="3"/>
      <c r="C1993" s="58">
        <f t="shared" si="195"/>
        <v>0</v>
      </c>
      <c r="D1993" s="3"/>
      <c r="E1993" s="58">
        <f t="shared" si="196"/>
        <v>0</v>
      </c>
      <c r="F1993" s="43"/>
      <c r="G1993" s="4"/>
      <c r="H1993" s="43"/>
      <c r="I1993" s="61" t="str">
        <f t="shared" si="197"/>
        <v xml:space="preserve"> </v>
      </c>
      <c r="J1993" s="61" t="str">
        <f t="shared" si="198"/>
        <v xml:space="preserve"> </v>
      </c>
      <c r="K1993" s="59" t="str">
        <f t="shared" si="199"/>
        <v xml:space="preserve"> </v>
      </c>
      <c r="L1993" s="59" t="str">
        <f t="shared" si="200"/>
        <v xml:space="preserve"> </v>
      </c>
    </row>
    <row r="1994" spans="1:12" x14ac:dyDescent="0.35">
      <c r="A1994" s="2" t="s">
        <v>2056</v>
      </c>
      <c r="B1994" s="3"/>
      <c r="C1994" s="58">
        <f t="shared" ref="C1994:C2057" si="201">IF($P$17=1,CONVERT(B1994,"lbm","kg"),B1994)</f>
        <v>0</v>
      </c>
      <c r="D1994" s="3"/>
      <c r="E1994" s="58">
        <f t="shared" ref="E1994:E2057" si="202">IF($P$17=1,CONVERT(D1994,"lbm","kg"),D1994)</f>
        <v>0</v>
      </c>
      <c r="F1994" s="43"/>
      <c r="G1994" s="4"/>
      <c r="H1994" s="43"/>
      <c r="I1994" s="61" t="str">
        <f t="shared" si="197"/>
        <v xml:space="preserve"> </v>
      </c>
      <c r="J1994" s="61" t="str">
        <f t="shared" si="198"/>
        <v xml:space="preserve"> </v>
      </c>
      <c r="K1994" s="59" t="str">
        <f t="shared" si="199"/>
        <v xml:space="preserve"> </v>
      </c>
      <c r="L1994" s="59" t="str">
        <f t="shared" si="200"/>
        <v xml:space="preserve"> </v>
      </c>
    </row>
    <row r="1995" spans="1:12" x14ac:dyDescent="0.35">
      <c r="A1995" s="2" t="s">
        <v>2057</v>
      </c>
      <c r="B1995" s="3"/>
      <c r="C1995" s="58">
        <f t="shared" si="201"/>
        <v>0</v>
      </c>
      <c r="D1995" s="3"/>
      <c r="E1995" s="58">
        <f t="shared" si="202"/>
        <v>0</v>
      </c>
      <c r="F1995" s="43"/>
      <c r="G1995" s="4"/>
      <c r="H1995" s="43"/>
      <c r="I1995" s="61" t="str">
        <f t="shared" ref="I1995:I2058" si="203">IF(F1995&gt;0,(((E1995-C1995)*F1995)+(($P$12-E1995)/(VLOOKUP(E1995,$S$10:$U$182,2)))*(VLOOKUP(E1995,$S$10:$U$182,3))+((C1995-$P$11)/(VLOOKUP(C1995,$S$10:$U$182,2)))*(VLOOKUP(C1995,$S$10:$U$182,3)))/($P$12-$P$11)," ")</f>
        <v xml:space="preserve"> </v>
      </c>
      <c r="J1995" s="61" t="str">
        <f t="shared" ref="J1995:J2058" si="204">IF(G1995&gt;0,IF(B1995=0," ",(I1995/(1+(G1995*$B$7))))," ")</f>
        <v xml:space="preserve"> </v>
      </c>
      <c r="K1995" s="59" t="str">
        <f t="shared" ref="K1995:K2058" si="205">IF(H1995&gt;0,IF(B1995&gt;1,(I1995*H1995)," ")," ")</f>
        <v xml:space="preserve"> </v>
      </c>
      <c r="L1995" s="59" t="str">
        <f t="shared" ref="L1995:L2058" si="206">IF(G1995=0," ",IF(H1995=0," ",IF(G1995&gt;0,IF(B1995&gt;1,(J1995*H1995)," ")," ")))</f>
        <v xml:space="preserve"> </v>
      </c>
    </row>
    <row r="1996" spans="1:12" x14ac:dyDescent="0.35">
      <c r="A1996" s="2" t="s">
        <v>2058</v>
      </c>
      <c r="B1996" s="3"/>
      <c r="C1996" s="58">
        <f t="shared" si="201"/>
        <v>0</v>
      </c>
      <c r="D1996" s="3"/>
      <c r="E1996" s="58">
        <f t="shared" si="202"/>
        <v>0</v>
      </c>
      <c r="F1996" s="43"/>
      <c r="G1996" s="4"/>
      <c r="H1996" s="43"/>
      <c r="I1996" s="61" t="str">
        <f t="shared" si="203"/>
        <v xml:space="preserve"> </v>
      </c>
      <c r="J1996" s="61" t="str">
        <f t="shared" si="204"/>
        <v xml:space="preserve"> </v>
      </c>
      <c r="K1996" s="59" t="str">
        <f t="shared" si="205"/>
        <v xml:space="preserve"> </v>
      </c>
      <c r="L1996" s="59" t="str">
        <f t="shared" si="206"/>
        <v xml:space="preserve"> </v>
      </c>
    </row>
    <row r="1997" spans="1:12" x14ac:dyDescent="0.35">
      <c r="A1997" s="2" t="s">
        <v>2059</v>
      </c>
      <c r="B1997" s="3"/>
      <c r="C1997" s="58">
        <f t="shared" si="201"/>
        <v>0</v>
      </c>
      <c r="D1997" s="3"/>
      <c r="E1997" s="58">
        <f t="shared" si="202"/>
        <v>0</v>
      </c>
      <c r="F1997" s="43"/>
      <c r="G1997" s="4"/>
      <c r="H1997" s="43"/>
      <c r="I1997" s="61" t="str">
        <f t="shared" si="203"/>
        <v xml:space="preserve"> </v>
      </c>
      <c r="J1997" s="61" t="str">
        <f t="shared" si="204"/>
        <v xml:space="preserve"> </v>
      </c>
      <c r="K1997" s="59" t="str">
        <f t="shared" si="205"/>
        <v xml:space="preserve"> </v>
      </c>
      <c r="L1997" s="59" t="str">
        <f t="shared" si="206"/>
        <v xml:space="preserve"> </v>
      </c>
    </row>
    <row r="1998" spans="1:12" x14ac:dyDescent="0.35">
      <c r="A1998" s="2" t="s">
        <v>2060</v>
      </c>
      <c r="B1998" s="3"/>
      <c r="C1998" s="58">
        <f t="shared" si="201"/>
        <v>0</v>
      </c>
      <c r="D1998" s="3"/>
      <c r="E1998" s="58">
        <f t="shared" si="202"/>
        <v>0</v>
      </c>
      <c r="F1998" s="43"/>
      <c r="G1998" s="4"/>
      <c r="H1998" s="43"/>
      <c r="I1998" s="61" t="str">
        <f t="shared" si="203"/>
        <v xml:space="preserve"> </v>
      </c>
      <c r="J1998" s="61" t="str">
        <f t="shared" si="204"/>
        <v xml:space="preserve"> </v>
      </c>
      <c r="K1998" s="59" t="str">
        <f t="shared" si="205"/>
        <v xml:space="preserve"> </v>
      </c>
      <c r="L1998" s="59" t="str">
        <f t="shared" si="206"/>
        <v xml:space="preserve"> </v>
      </c>
    </row>
    <row r="1999" spans="1:12" x14ac:dyDescent="0.35">
      <c r="A1999" s="2" t="s">
        <v>2061</v>
      </c>
      <c r="B1999" s="3"/>
      <c r="C1999" s="58">
        <f t="shared" si="201"/>
        <v>0</v>
      </c>
      <c r="D1999" s="3"/>
      <c r="E1999" s="58">
        <f t="shared" si="202"/>
        <v>0</v>
      </c>
      <c r="F1999" s="43"/>
      <c r="G1999" s="4"/>
      <c r="H1999" s="43"/>
      <c r="I1999" s="61" t="str">
        <f t="shared" si="203"/>
        <v xml:space="preserve"> </v>
      </c>
      <c r="J1999" s="61" t="str">
        <f t="shared" si="204"/>
        <v xml:space="preserve"> </v>
      </c>
      <c r="K1999" s="59" t="str">
        <f t="shared" si="205"/>
        <v xml:space="preserve"> </v>
      </c>
      <c r="L1999" s="59" t="str">
        <f t="shared" si="206"/>
        <v xml:space="preserve"> </v>
      </c>
    </row>
    <row r="2000" spans="1:12" x14ac:dyDescent="0.35">
      <c r="A2000" s="2" t="s">
        <v>2062</v>
      </c>
      <c r="B2000" s="3"/>
      <c r="C2000" s="58">
        <f t="shared" si="201"/>
        <v>0</v>
      </c>
      <c r="D2000" s="3"/>
      <c r="E2000" s="58">
        <f t="shared" si="202"/>
        <v>0</v>
      </c>
      <c r="F2000" s="43"/>
      <c r="G2000" s="4"/>
      <c r="H2000" s="43"/>
      <c r="I2000" s="61" t="str">
        <f t="shared" si="203"/>
        <v xml:space="preserve"> </v>
      </c>
      <c r="J2000" s="61" t="str">
        <f t="shared" si="204"/>
        <v xml:space="preserve"> </v>
      </c>
      <c r="K2000" s="59" t="str">
        <f t="shared" si="205"/>
        <v xml:space="preserve"> </v>
      </c>
      <c r="L2000" s="59" t="str">
        <f t="shared" si="206"/>
        <v xml:space="preserve"> </v>
      </c>
    </row>
    <row r="2001" spans="1:12" x14ac:dyDescent="0.35">
      <c r="A2001" s="2" t="s">
        <v>2063</v>
      </c>
      <c r="B2001" s="3"/>
      <c r="C2001" s="58">
        <f t="shared" si="201"/>
        <v>0</v>
      </c>
      <c r="D2001" s="3"/>
      <c r="E2001" s="58">
        <f t="shared" si="202"/>
        <v>0</v>
      </c>
      <c r="F2001" s="43"/>
      <c r="G2001" s="4"/>
      <c r="H2001" s="43"/>
      <c r="I2001" s="61" t="str">
        <f t="shared" si="203"/>
        <v xml:space="preserve"> </v>
      </c>
      <c r="J2001" s="61" t="str">
        <f t="shared" si="204"/>
        <v xml:space="preserve"> </v>
      </c>
      <c r="K2001" s="59" t="str">
        <f t="shared" si="205"/>
        <v xml:space="preserve"> </v>
      </c>
      <c r="L2001" s="59" t="str">
        <f t="shared" si="206"/>
        <v xml:space="preserve"> </v>
      </c>
    </row>
    <row r="2002" spans="1:12" x14ac:dyDescent="0.35">
      <c r="A2002" s="2" t="s">
        <v>2064</v>
      </c>
      <c r="B2002" s="3"/>
      <c r="C2002" s="58">
        <f t="shared" si="201"/>
        <v>0</v>
      </c>
      <c r="D2002" s="3"/>
      <c r="E2002" s="58">
        <f t="shared" si="202"/>
        <v>0</v>
      </c>
      <c r="F2002" s="43"/>
      <c r="G2002" s="4"/>
      <c r="H2002" s="43"/>
      <c r="I2002" s="61" t="str">
        <f t="shared" si="203"/>
        <v xml:space="preserve"> </v>
      </c>
      <c r="J2002" s="61" t="str">
        <f t="shared" si="204"/>
        <v xml:space="preserve"> </v>
      </c>
      <c r="K2002" s="59" t="str">
        <f t="shared" si="205"/>
        <v xml:space="preserve"> </v>
      </c>
      <c r="L2002" s="59" t="str">
        <f t="shared" si="206"/>
        <v xml:space="preserve"> </v>
      </c>
    </row>
    <row r="2003" spans="1:12" x14ac:dyDescent="0.35">
      <c r="A2003" s="2" t="s">
        <v>2065</v>
      </c>
      <c r="B2003" s="3"/>
      <c r="C2003" s="58">
        <f t="shared" si="201"/>
        <v>0</v>
      </c>
      <c r="D2003" s="3"/>
      <c r="E2003" s="58">
        <f t="shared" si="202"/>
        <v>0</v>
      </c>
      <c r="F2003" s="43"/>
      <c r="G2003" s="4"/>
      <c r="H2003" s="43"/>
      <c r="I2003" s="61" t="str">
        <f t="shared" si="203"/>
        <v xml:space="preserve"> </v>
      </c>
      <c r="J2003" s="61" t="str">
        <f t="shared" si="204"/>
        <v xml:space="preserve"> </v>
      </c>
      <c r="K2003" s="59" t="str">
        <f t="shared" si="205"/>
        <v xml:space="preserve"> </v>
      </c>
      <c r="L2003" s="59" t="str">
        <f t="shared" si="206"/>
        <v xml:space="preserve"> </v>
      </c>
    </row>
    <row r="2004" spans="1:12" x14ac:dyDescent="0.35">
      <c r="A2004" s="2" t="s">
        <v>2066</v>
      </c>
      <c r="B2004" s="3"/>
      <c r="C2004" s="58">
        <f t="shared" si="201"/>
        <v>0</v>
      </c>
      <c r="D2004" s="3"/>
      <c r="E2004" s="58">
        <f t="shared" si="202"/>
        <v>0</v>
      </c>
      <c r="F2004" s="43"/>
      <c r="G2004" s="4"/>
      <c r="H2004" s="43"/>
      <c r="I2004" s="61" t="str">
        <f t="shared" si="203"/>
        <v xml:space="preserve"> </v>
      </c>
      <c r="J2004" s="61" t="str">
        <f t="shared" si="204"/>
        <v xml:space="preserve"> </v>
      </c>
      <c r="K2004" s="59" t="str">
        <f t="shared" si="205"/>
        <v xml:space="preserve"> </v>
      </c>
      <c r="L2004" s="59" t="str">
        <f t="shared" si="206"/>
        <v xml:space="preserve"> </v>
      </c>
    </row>
    <row r="2005" spans="1:12" x14ac:dyDescent="0.35">
      <c r="A2005" s="2" t="s">
        <v>2067</v>
      </c>
      <c r="B2005" s="3"/>
      <c r="C2005" s="58">
        <f t="shared" si="201"/>
        <v>0</v>
      </c>
      <c r="D2005" s="3"/>
      <c r="E2005" s="58">
        <f t="shared" si="202"/>
        <v>0</v>
      </c>
      <c r="F2005" s="43"/>
      <c r="G2005" s="4"/>
      <c r="H2005" s="43"/>
      <c r="I2005" s="61" t="str">
        <f t="shared" si="203"/>
        <v xml:space="preserve"> </v>
      </c>
      <c r="J2005" s="61" t="str">
        <f t="shared" si="204"/>
        <v xml:space="preserve"> </v>
      </c>
      <c r="K2005" s="59" t="str">
        <f t="shared" si="205"/>
        <v xml:space="preserve"> </v>
      </c>
      <c r="L2005" s="59" t="str">
        <f t="shared" si="206"/>
        <v xml:space="preserve"> </v>
      </c>
    </row>
    <row r="2006" spans="1:12" x14ac:dyDescent="0.35">
      <c r="A2006" s="2" t="s">
        <v>2068</v>
      </c>
      <c r="B2006" s="3"/>
      <c r="C2006" s="58">
        <f t="shared" si="201"/>
        <v>0</v>
      </c>
      <c r="D2006" s="3"/>
      <c r="E2006" s="58">
        <f t="shared" si="202"/>
        <v>0</v>
      </c>
      <c r="F2006" s="43"/>
      <c r="G2006" s="4"/>
      <c r="H2006" s="43"/>
      <c r="I2006" s="61" t="str">
        <f t="shared" si="203"/>
        <v xml:space="preserve"> </v>
      </c>
      <c r="J2006" s="61" t="str">
        <f t="shared" si="204"/>
        <v xml:space="preserve"> </v>
      </c>
      <c r="K2006" s="59" t="str">
        <f t="shared" si="205"/>
        <v xml:space="preserve"> </v>
      </c>
      <c r="L2006" s="59" t="str">
        <f t="shared" si="206"/>
        <v xml:space="preserve"> </v>
      </c>
    </row>
    <row r="2007" spans="1:12" x14ac:dyDescent="0.35">
      <c r="A2007" s="2" t="s">
        <v>2069</v>
      </c>
      <c r="B2007" s="3"/>
      <c r="C2007" s="58">
        <f t="shared" si="201"/>
        <v>0</v>
      </c>
      <c r="D2007" s="3"/>
      <c r="E2007" s="58">
        <f t="shared" si="202"/>
        <v>0</v>
      </c>
      <c r="F2007" s="43"/>
      <c r="G2007" s="4"/>
      <c r="H2007" s="43"/>
      <c r="I2007" s="61" t="str">
        <f t="shared" si="203"/>
        <v xml:space="preserve"> </v>
      </c>
      <c r="J2007" s="61" t="str">
        <f t="shared" si="204"/>
        <v xml:space="preserve"> </v>
      </c>
      <c r="K2007" s="59" t="str">
        <f t="shared" si="205"/>
        <v xml:space="preserve"> </v>
      </c>
      <c r="L2007" s="59" t="str">
        <f t="shared" si="206"/>
        <v xml:space="preserve"> </v>
      </c>
    </row>
    <row r="2008" spans="1:12" x14ac:dyDescent="0.35">
      <c r="A2008" s="2" t="s">
        <v>2070</v>
      </c>
      <c r="B2008" s="3"/>
      <c r="C2008" s="58">
        <f t="shared" si="201"/>
        <v>0</v>
      </c>
      <c r="D2008" s="3"/>
      <c r="E2008" s="58">
        <f t="shared" si="202"/>
        <v>0</v>
      </c>
      <c r="F2008" s="43"/>
      <c r="G2008" s="4"/>
      <c r="H2008" s="43"/>
      <c r="I2008" s="61" t="str">
        <f t="shared" si="203"/>
        <v xml:space="preserve"> </v>
      </c>
      <c r="J2008" s="61" t="str">
        <f t="shared" si="204"/>
        <v xml:space="preserve"> </v>
      </c>
      <c r="K2008" s="59" t="str">
        <f t="shared" si="205"/>
        <v xml:space="preserve"> </v>
      </c>
      <c r="L2008" s="59" t="str">
        <f t="shared" si="206"/>
        <v xml:space="preserve"> </v>
      </c>
    </row>
    <row r="2009" spans="1:12" x14ac:dyDescent="0.35">
      <c r="A2009" s="2" t="s">
        <v>2071</v>
      </c>
      <c r="B2009" s="3"/>
      <c r="C2009" s="58">
        <f t="shared" si="201"/>
        <v>0</v>
      </c>
      <c r="D2009" s="3"/>
      <c r="E2009" s="58">
        <f t="shared" si="202"/>
        <v>0</v>
      </c>
      <c r="F2009" s="43"/>
      <c r="G2009" s="4"/>
      <c r="H2009" s="43"/>
      <c r="I2009" s="61" t="str">
        <f t="shared" si="203"/>
        <v xml:space="preserve"> </v>
      </c>
      <c r="J2009" s="61" t="str">
        <f t="shared" si="204"/>
        <v xml:space="preserve"> </v>
      </c>
      <c r="K2009" s="59" t="str">
        <f t="shared" si="205"/>
        <v xml:space="preserve"> </v>
      </c>
      <c r="L2009" s="59" t="str">
        <f t="shared" si="206"/>
        <v xml:space="preserve"> </v>
      </c>
    </row>
    <row r="2010" spans="1:12" x14ac:dyDescent="0.35">
      <c r="A2010" s="2" t="s">
        <v>2072</v>
      </c>
      <c r="B2010" s="3"/>
      <c r="C2010" s="58">
        <f t="shared" si="201"/>
        <v>0</v>
      </c>
      <c r="D2010" s="3"/>
      <c r="E2010" s="58">
        <f t="shared" si="202"/>
        <v>0</v>
      </c>
      <c r="F2010" s="43"/>
      <c r="G2010" s="4"/>
      <c r="H2010" s="43"/>
      <c r="I2010" s="61" t="str">
        <f t="shared" si="203"/>
        <v xml:space="preserve"> </v>
      </c>
      <c r="J2010" s="61" t="str">
        <f t="shared" si="204"/>
        <v xml:space="preserve"> </v>
      </c>
      <c r="K2010" s="59" t="str">
        <f t="shared" si="205"/>
        <v xml:space="preserve"> </v>
      </c>
      <c r="L2010" s="59" t="str">
        <f t="shared" si="206"/>
        <v xml:space="preserve"> </v>
      </c>
    </row>
    <row r="2011" spans="1:12" x14ac:dyDescent="0.35">
      <c r="A2011" s="2" t="s">
        <v>2073</v>
      </c>
      <c r="B2011" s="3"/>
      <c r="C2011" s="58">
        <f t="shared" si="201"/>
        <v>0</v>
      </c>
      <c r="D2011" s="3"/>
      <c r="E2011" s="58">
        <f t="shared" si="202"/>
        <v>0</v>
      </c>
      <c r="F2011" s="43"/>
      <c r="G2011" s="4"/>
      <c r="H2011" s="43"/>
      <c r="I2011" s="61" t="str">
        <f t="shared" si="203"/>
        <v xml:space="preserve"> </v>
      </c>
      <c r="J2011" s="61" t="str">
        <f t="shared" si="204"/>
        <v xml:space="preserve"> </v>
      </c>
      <c r="K2011" s="59" t="str">
        <f t="shared" si="205"/>
        <v xml:space="preserve"> </v>
      </c>
      <c r="L2011" s="59" t="str">
        <f t="shared" si="206"/>
        <v xml:space="preserve"> </v>
      </c>
    </row>
    <row r="2012" spans="1:12" x14ac:dyDescent="0.35">
      <c r="A2012" s="2" t="s">
        <v>2074</v>
      </c>
      <c r="B2012" s="3"/>
      <c r="C2012" s="58">
        <f t="shared" si="201"/>
        <v>0</v>
      </c>
      <c r="D2012" s="3"/>
      <c r="E2012" s="58">
        <f t="shared" si="202"/>
        <v>0</v>
      </c>
      <c r="F2012" s="43"/>
      <c r="G2012" s="4"/>
      <c r="H2012" s="43"/>
      <c r="I2012" s="61" t="str">
        <f t="shared" si="203"/>
        <v xml:space="preserve"> </v>
      </c>
      <c r="J2012" s="61" t="str">
        <f t="shared" si="204"/>
        <v xml:space="preserve"> </v>
      </c>
      <c r="K2012" s="59" t="str">
        <f t="shared" si="205"/>
        <v xml:space="preserve"> </v>
      </c>
      <c r="L2012" s="59" t="str">
        <f t="shared" si="206"/>
        <v xml:space="preserve"> </v>
      </c>
    </row>
    <row r="2013" spans="1:12" x14ac:dyDescent="0.35">
      <c r="A2013" s="2" t="s">
        <v>2075</v>
      </c>
      <c r="B2013" s="3"/>
      <c r="C2013" s="58">
        <f t="shared" si="201"/>
        <v>0</v>
      </c>
      <c r="D2013" s="3"/>
      <c r="E2013" s="58">
        <f t="shared" si="202"/>
        <v>0</v>
      </c>
      <c r="F2013" s="43"/>
      <c r="G2013" s="4"/>
      <c r="H2013" s="43"/>
      <c r="I2013" s="61" t="str">
        <f t="shared" si="203"/>
        <v xml:space="preserve"> </v>
      </c>
      <c r="J2013" s="61" t="str">
        <f t="shared" si="204"/>
        <v xml:space="preserve"> </v>
      </c>
      <c r="K2013" s="59" t="str">
        <f t="shared" si="205"/>
        <v xml:space="preserve"> </v>
      </c>
      <c r="L2013" s="59" t="str">
        <f t="shared" si="206"/>
        <v xml:space="preserve"> </v>
      </c>
    </row>
    <row r="2014" spans="1:12" x14ac:dyDescent="0.35">
      <c r="A2014" s="2" t="s">
        <v>2076</v>
      </c>
      <c r="B2014" s="3"/>
      <c r="C2014" s="58">
        <f t="shared" si="201"/>
        <v>0</v>
      </c>
      <c r="D2014" s="3"/>
      <c r="E2014" s="58">
        <f t="shared" si="202"/>
        <v>0</v>
      </c>
      <c r="F2014" s="43"/>
      <c r="G2014" s="4"/>
      <c r="H2014" s="43"/>
      <c r="I2014" s="61" t="str">
        <f t="shared" si="203"/>
        <v xml:space="preserve"> </v>
      </c>
      <c r="J2014" s="61" t="str">
        <f t="shared" si="204"/>
        <v xml:space="preserve"> </v>
      </c>
      <c r="K2014" s="59" t="str">
        <f t="shared" si="205"/>
        <v xml:space="preserve"> </v>
      </c>
      <c r="L2014" s="59" t="str">
        <f t="shared" si="206"/>
        <v xml:space="preserve"> </v>
      </c>
    </row>
    <row r="2015" spans="1:12" x14ac:dyDescent="0.35">
      <c r="A2015" s="2" t="s">
        <v>2077</v>
      </c>
      <c r="B2015" s="3"/>
      <c r="C2015" s="58">
        <f t="shared" si="201"/>
        <v>0</v>
      </c>
      <c r="D2015" s="3"/>
      <c r="E2015" s="58">
        <f t="shared" si="202"/>
        <v>0</v>
      </c>
      <c r="F2015" s="43"/>
      <c r="G2015" s="4"/>
      <c r="H2015" s="43"/>
      <c r="I2015" s="61" t="str">
        <f t="shared" si="203"/>
        <v xml:space="preserve"> </v>
      </c>
      <c r="J2015" s="61" t="str">
        <f t="shared" si="204"/>
        <v xml:space="preserve"> </v>
      </c>
      <c r="K2015" s="59" t="str">
        <f t="shared" si="205"/>
        <v xml:space="preserve"> </v>
      </c>
      <c r="L2015" s="59" t="str">
        <f t="shared" si="206"/>
        <v xml:space="preserve"> </v>
      </c>
    </row>
    <row r="2016" spans="1:12" x14ac:dyDescent="0.35">
      <c r="A2016" s="2" t="s">
        <v>2078</v>
      </c>
      <c r="B2016" s="3"/>
      <c r="C2016" s="58">
        <f t="shared" si="201"/>
        <v>0</v>
      </c>
      <c r="D2016" s="3"/>
      <c r="E2016" s="58">
        <f t="shared" si="202"/>
        <v>0</v>
      </c>
      <c r="F2016" s="43"/>
      <c r="G2016" s="4"/>
      <c r="H2016" s="43"/>
      <c r="I2016" s="61" t="str">
        <f t="shared" si="203"/>
        <v xml:space="preserve"> </v>
      </c>
      <c r="J2016" s="61" t="str">
        <f t="shared" si="204"/>
        <v xml:space="preserve"> </v>
      </c>
      <c r="K2016" s="59" t="str">
        <f t="shared" si="205"/>
        <v xml:space="preserve"> </v>
      </c>
      <c r="L2016" s="59" t="str">
        <f t="shared" si="206"/>
        <v xml:space="preserve"> </v>
      </c>
    </row>
    <row r="2017" spans="1:12" x14ac:dyDescent="0.35">
      <c r="A2017" s="2" t="s">
        <v>2079</v>
      </c>
      <c r="B2017" s="3"/>
      <c r="C2017" s="58">
        <f t="shared" si="201"/>
        <v>0</v>
      </c>
      <c r="D2017" s="3"/>
      <c r="E2017" s="58">
        <f t="shared" si="202"/>
        <v>0</v>
      </c>
      <c r="F2017" s="43"/>
      <c r="G2017" s="4"/>
      <c r="H2017" s="43"/>
      <c r="I2017" s="61" t="str">
        <f t="shared" si="203"/>
        <v xml:space="preserve"> </v>
      </c>
      <c r="J2017" s="61" t="str">
        <f t="shared" si="204"/>
        <v xml:space="preserve"> </v>
      </c>
      <c r="K2017" s="59" t="str">
        <f t="shared" si="205"/>
        <v xml:space="preserve"> </v>
      </c>
      <c r="L2017" s="59" t="str">
        <f t="shared" si="206"/>
        <v xml:space="preserve"> </v>
      </c>
    </row>
    <row r="2018" spans="1:12" x14ac:dyDescent="0.35">
      <c r="A2018" s="2" t="s">
        <v>2080</v>
      </c>
      <c r="B2018" s="3"/>
      <c r="C2018" s="58">
        <f t="shared" si="201"/>
        <v>0</v>
      </c>
      <c r="D2018" s="3"/>
      <c r="E2018" s="58">
        <f t="shared" si="202"/>
        <v>0</v>
      </c>
      <c r="F2018" s="43"/>
      <c r="G2018" s="4"/>
      <c r="H2018" s="43"/>
      <c r="I2018" s="61" t="str">
        <f t="shared" si="203"/>
        <v xml:space="preserve"> </v>
      </c>
      <c r="J2018" s="61" t="str">
        <f t="shared" si="204"/>
        <v xml:space="preserve"> </v>
      </c>
      <c r="K2018" s="59" t="str">
        <f t="shared" si="205"/>
        <v xml:space="preserve"> </v>
      </c>
      <c r="L2018" s="59" t="str">
        <f t="shared" si="206"/>
        <v xml:space="preserve"> </v>
      </c>
    </row>
    <row r="2019" spans="1:12" x14ac:dyDescent="0.35">
      <c r="A2019" s="2" t="s">
        <v>2081</v>
      </c>
      <c r="B2019" s="3"/>
      <c r="C2019" s="58">
        <f t="shared" si="201"/>
        <v>0</v>
      </c>
      <c r="D2019" s="3"/>
      <c r="E2019" s="58">
        <f t="shared" si="202"/>
        <v>0</v>
      </c>
      <c r="F2019" s="43"/>
      <c r="G2019" s="4"/>
      <c r="H2019" s="43"/>
      <c r="I2019" s="61" t="str">
        <f t="shared" si="203"/>
        <v xml:space="preserve"> </v>
      </c>
      <c r="J2019" s="61" t="str">
        <f t="shared" si="204"/>
        <v xml:space="preserve"> </v>
      </c>
      <c r="K2019" s="59" t="str">
        <f t="shared" si="205"/>
        <v xml:space="preserve"> </v>
      </c>
      <c r="L2019" s="59" t="str">
        <f t="shared" si="206"/>
        <v xml:space="preserve"> </v>
      </c>
    </row>
    <row r="2020" spans="1:12" x14ac:dyDescent="0.35">
      <c r="A2020" s="2" t="s">
        <v>2082</v>
      </c>
      <c r="B2020" s="3"/>
      <c r="C2020" s="58">
        <f t="shared" si="201"/>
        <v>0</v>
      </c>
      <c r="D2020" s="3"/>
      <c r="E2020" s="58">
        <f t="shared" si="202"/>
        <v>0</v>
      </c>
      <c r="F2020" s="43"/>
      <c r="G2020" s="4"/>
      <c r="H2020" s="43"/>
      <c r="I2020" s="61" t="str">
        <f t="shared" si="203"/>
        <v xml:space="preserve"> </v>
      </c>
      <c r="J2020" s="61" t="str">
        <f t="shared" si="204"/>
        <v xml:space="preserve"> </v>
      </c>
      <c r="K2020" s="59" t="str">
        <f t="shared" si="205"/>
        <v xml:space="preserve"> </v>
      </c>
      <c r="L2020" s="59" t="str">
        <f t="shared" si="206"/>
        <v xml:space="preserve"> </v>
      </c>
    </row>
    <row r="2021" spans="1:12" x14ac:dyDescent="0.35">
      <c r="A2021" s="2" t="s">
        <v>2083</v>
      </c>
      <c r="B2021" s="3"/>
      <c r="C2021" s="58">
        <f t="shared" si="201"/>
        <v>0</v>
      </c>
      <c r="D2021" s="3"/>
      <c r="E2021" s="58">
        <f t="shared" si="202"/>
        <v>0</v>
      </c>
      <c r="F2021" s="43"/>
      <c r="G2021" s="4"/>
      <c r="H2021" s="43"/>
      <c r="I2021" s="61" t="str">
        <f t="shared" si="203"/>
        <v xml:space="preserve"> </v>
      </c>
      <c r="J2021" s="61" t="str">
        <f t="shared" si="204"/>
        <v xml:space="preserve"> </v>
      </c>
      <c r="K2021" s="59" t="str">
        <f t="shared" si="205"/>
        <v xml:space="preserve"> </v>
      </c>
      <c r="L2021" s="59" t="str">
        <f t="shared" si="206"/>
        <v xml:space="preserve"> </v>
      </c>
    </row>
    <row r="2022" spans="1:12" x14ac:dyDescent="0.35">
      <c r="A2022" s="2" t="s">
        <v>2084</v>
      </c>
      <c r="B2022" s="3"/>
      <c r="C2022" s="58">
        <f t="shared" si="201"/>
        <v>0</v>
      </c>
      <c r="D2022" s="3"/>
      <c r="E2022" s="58">
        <f t="shared" si="202"/>
        <v>0</v>
      </c>
      <c r="F2022" s="43"/>
      <c r="G2022" s="4"/>
      <c r="H2022" s="43"/>
      <c r="I2022" s="61" t="str">
        <f t="shared" si="203"/>
        <v xml:space="preserve"> </v>
      </c>
      <c r="J2022" s="61" t="str">
        <f t="shared" si="204"/>
        <v xml:space="preserve"> </v>
      </c>
      <c r="K2022" s="59" t="str">
        <f t="shared" si="205"/>
        <v xml:space="preserve"> </v>
      </c>
      <c r="L2022" s="59" t="str">
        <f t="shared" si="206"/>
        <v xml:space="preserve"> </v>
      </c>
    </row>
    <row r="2023" spans="1:12" x14ac:dyDescent="0.35">
      <c r="A2023" s="2" t="s">
        <v>2085</v>
      </c>
      <c r="B2023" s="3"/>
      <c r="C2023" s="58">
        <f t="shared" si="201"/>
        <v>0</v>
      </c>
      <c r="D2023" s="3"/>
      <c r="E2023" s="58">
        <f t="shared" si="202"/>
        <v>0</v>
      </c>
      <c r="F2023" s="43"/>
      <c r="G2023" s="4"/>
      <c r="H2023" s="43"/>
      <c r="I2023" s="61" t="str">
        <f t="shared" si="203"/>
        <v xml:space="preserve"> </v>
      </c>
      <c r="J2023" s="61" t="str">
        <f t="shared" si="204"/>
        <v xml:space="preserve"> </v>
      </c>
      <c r="K2023" s="59" t="str">
        <f t="shared" si="205"/>
        <v xml:space="preserve"> </v>
      </c>
      <c r="L2023" s="59" t="str">
        <f t="shared" si="206"/>
        <v xml:space="preserve"> </v>
      </c>
    </row>
    <row r="2024" spans="1:12" x14ac:dyDescent="0.35">
      <c r="A2024" s="2" t="s">
        <v>2086</v>
      </c>
      <c r="B2024" s="3"/>
      <c r="C2024" s="58">
        <f t="shared" si="201"/>
        <v>0</v>
      </c>
      <c r="D2024" s="3"/>
      <c r="E2024" s="58">
        <f t="shared" si="202"/>
        <v>0</v>
      </c>
      <c r="F2024" s="43"/>
      <c r="G2024" s="4"/>
      <c r="H2024" s="43"/>
      <c r="I2024" s="61" t="str">
        <f t="shared" si="203"/>
        <v xml:space="preserve"> </v>
      </c>
      <c r="J2024" s="61" t="str">
        <f t="shared" si="204"/>
        <v xml:space="preserve"> </v>
      </c>
      <c r="K2024" s="59" t="str">
        <f t="shared" si="205"/>
        <v xml:space="preserve"> </v>
      </c>
      <c r="L2024" s="59" t="str">
        <f t="shared" si="206"/>
        <v xml:space="preserve"> </v>
      </c>
    </row>
    <row r="2025" spans="1:12" x14ac:dyDescent="0.35">
      <c r="A2025" s="2" t="s">
        <v>2087</v>
      </c>
      <c r="B2025" s="3"/>
      <c r="C2025" s="58">
        <f t="shared" si="201"/>
        <v>0</v>
      </c>
      <c r="D2025" s="3"/>
      <c r="E2025" s="58">
        <f t="shared" si="202"/>
        <v>0</v>
      </c>
      <c r="F2025" s="43"/>
      <c r="G2025" s="4"/>
      <c r="H2025" s="43"/>
      <c r="I2025" s="61" t="str">
        <f t="shared" si="203"/>
        <v xml:space="preserve"> </v>
      </c>
      <c r="J2025" s="61" t="str">
        <f t="shared" si="204"/>
        <v xml:space="preserve"> </v>
      </c>
      <c r="K2025" s="59" t="str">
        <f t="shared" si="205"/>
        <v xml:space="preserve"> </v>
      </c>
      <c r="L2025" s="59" t="str">
        <f t="shared" si="206"/>
        <v xml:space="preserve"> </v>
      </c>
    </row>
    <row r="2026" spans="1:12" x14ac:dyDescent="0.35">
      <c r="A2026" s="2" t="s">
        <v>2088</v>
      </c>
      <c r="B2026" s="3"/>
      <c r="C2026" s="58">
        <f t="shared" si="201"/>
        <v>0</v>
      </c>
      <c r="D2026" s="3"/>
      <c r="E2026" s="58">
        <f t="shared" si="202"/>
        <v>0</v>
      </c>
      <c r="F2026" s="43"/>
      <c r="G2026" s="4"/>
      <c r="H2026" s="43"/>
      <c r="I2026" s="61" t="str">
        <f t="shared" si="203"/>
        <v xml:space="preserve"> </v>
      </c>
      <c r="J2026" s="61" t="str">
        <f t="shared" si="204"/>
        <v xml:space="preserve"> </v>
      </c>
      <c r="K2026" s="59" t="str">
        <f t="shared" si="205"/>
        <v xml:space="preserve"> </v>
      </c>
      <c r="L2026" s="59" t="str">
        <f t="shared" si="206"/>
        <v xml:space="preserve"> </v>
      </c>
    </row>
    <row r="2027" spans="1:12" x14ac:dyDescent="0.35">
      <c r="A2027" s="2" t="s">
        <v>2089</v>
      </c>
      <c r="B2027" s="3"/>
      <c r="C2027" s="58">
        <f t="shared" si="201"/>
        <v>0</v>
      </c>
      <c r="D2027" s="3"/>
      <c r="E2027" s="58">
        <f t="shared" si="202"/>
        <v>0</v>
      </c>
      <c r="F2027" s="43"/>
      <c r="G2027" s="4"/>
      <c r="H2027" s="43"/>
      <c r="I2027" s="61" t="str">
        <f t="shared" si="203"/>
        <v xml:space="preserve"> </v>
      </c>
      <c r="J2027" s="61" t="str">
        <f t="shared" si="204"/>
        <v xml:space="preserve"> </v>
      </c>
      <c r="K2027" s="59" t="str">
        <f t="shared" si="205"/>
        <v xml:space="preserve"> </v>
      </c>
      <c r="L2027" s="59" t="str">
        <f t="shared" si="206"/>
        <v xml:space="preserve"> </v>
      </c>
    </row>
    <row r="2028" spans="1:12" x14ac:dyDescent="0.35">
      <c r="A2028" s="2" t="s">
        <v>2090</v>
      </c>
      <c r="B2028" s="3"/>
      <c r="C2028" s="58">
        <f t="shared" si="201"/>
        <v>0</v>
      </c>
      <c r="D2028" s="3"/>
      <c r="E2028" s="58">
        <f t="shared" si="202"/>
        <v>0</v>
      </c>
      <c r="F2028" s="43"/>
      <c r="G2028" s="4"/>
      <c r="H2028" s="43"/>
      <c r="I2028" s="61" t="str">
        <f t="shared" si="203"/>
        <v xml:space="preserve"> </v>
      </c>
      <c r="J2028" s="61" t="str">
        <f t="shared" si="204"/>
        <v xml:space="preserve"> </v>
      </c>
      <c r="K2028" s="59" t="str">
        <f t="shared" si="205"/>
        <v xml:space="preserve"> </v>
      </c>
      <c r="L2028" s="59" t="str">
        <f t="shared" si="206"/>
        <v xml:space="preserve"> </v>
      </c>
    </row>
    <row r="2029" spans="1:12" x14ac:dyDescent="0.35">
      <c r="A2029" s="2" t="s">
        <v>2091</v>
      </c>
      <c r="B2029" s="3"/>
      <c r="C2029" s="58">
        <f t="shared" si="201"/>
        <v>0</v>
      </c>
      <c r="D2029" s="3"/>
      <c r="E2029" s="58">
        <f t="shared" si="202"/>
        <v>0</v>
      </c>
      <c r="F2029" s="43"/>
      <c r="G2029" s="4"/>
      <c r="H2029" s="43"/>
      <c r="I2029" s="61" t="str">
        <f t="shared" si="203"/>
        <v xml:space="preserve"> </v>
      </c>
      <c r="J2029" s="61" t="str">
        <f t="shared" si="204"/>
        <v xml:space="preserve"> </v>
      </c>
      <c r="K2029" s="59" t="str">
        <f t="shared" si="205"/>
        <v xml:space="preserve"> </v>
      </c>
      <c r="L2029" s="59" t="str">
        <f t="shared" si="206"/>
        <v xml:space="preserve"> </v>
      </c>
    </row>
    <row r="2030" spans="1:12" x14ac:dyDescent="0.35">
      <c r="A2030" s="2" t="s">
        <v>2092</v>
      </c>
      <c r="B2030" s="3"/>
      <c r="C2030" s="58">
        <f t="shared" si="201"/>
        <v>0</v>
      </c>
      <c r="D2030" s="3"/>
      <c r="E2030" s="58">
        <f t="shared" si="202"/>
        <v>0</v>
      </c>
      <c r="F2030" s="43"/>
      <c r="G2030" s="4"/>
      <c r="H2030" s="43"/>
      <c r="I2030" s="61" t="str">
        <f t="shared" si="203"/>
        <v xml:space="preserve"> </v>
      </c>
      <c r="J2030" s="61" t="str">
        <f t="shared" si="204"/>
        <v xml:space="preserve"> </v>
      </c>
      <c r="K2030" s="59" t="str">
        <f t="shared" si="205"/>
        <v xml:space="preserve"> </v>
      </c>
      <c r="L2030" s="59" t="str">
        <f t="shared" si="206"/>
        <v xml:space="preserve"> </v>
      </c>
    </row>
    <row r="2031" spans="1:12" x14ac:dyDescent="0.35">
      <c r="A2031" s="2" t="s">
        <v>2093</v>
      </c>
      <c r="B2031" s="3"/>
      <c r="C2031" s="58">
        <f t="shared" si="201"/>
        <v>0</v>
      </c>
      <c r="D2031" s="3"/>
      <c r="E2031" s="58">
        <f t="shared" si="202"/>
        <v>0</v>
      </c>
      <c r="F2031" s="43"/>
      <c r="G2031" s="4"/>
      <c r="H2031" s="43"/>
      <c r="I2031" s="61" t="str">
        <f t="shared" si="203"/>
        <v xml:space="preserve"> </v>
      </c>
      <c r="J2031" s="61" t="str">
        <f t="shared" si="204"/>
        <v xml:space="preserve"> </v>
      </c>
      <c r="K2031" s="59" t="str">
        <f t="shared" si="205"/>
        <v xml:space="preserve"> </v>
      </c>
      <c r="L2031" s="59" t="str">
        <f t="shared" si="206"/>
        <v xml:space="preserve"> </v>
      </c>
    </row>
    <row r="2032" spans="1:12" x14ac:dyDescent="0.35">
      <c r="A2032" s="2" t="s">
        <v>2094</v>
      </c>
      <c r="B2032" s="3"/>
      <c r="C2032" s="58">
        <f t="shared" si="201"/>
        <v>0</v>
      </c>
      <c r="D2032" s="3"/>
      <c r="E2032" s="58">
        <f t="shared" si="202"/>
        <v>0</v>
      </c>
      <c r="F2032" s="43"/>
      <c r="G2032" s="4"/>
      <c r="H2032" s="43"/>
      <c r="I2032" s="61" t="str">
        <f t="shared" si="203"/>
        <v xml:space="preserve"> </v>
      </c>
      <c r="J2032" s="61" t="str">
        <f t="shared" si="204"/>
        <v xml:space="preserve"> </v>
      </c>
      <c r="K2032" s="59" t="str">
        <f t="shared" si="205"/>
        <v xml:space="preserve"> </v>
      </c>
      <c r="L2032" s="59" t="str">
        <f t="shared" si="206"/>
        <v xml:space="preserve"> </v>
      </c>
    </row>
    <row r="2033" spans="1:12" x14ac:dyDescent="0.35">
      <c r="A2033" s="2" t="s">
        <v>2095</v>
      </c>
      <c r="B2033" s="3"/>
      <c r="C2033" s="58">
        <f t="shared" si="201"/>
        <v>0</v>
      </c>
      <c r="D2033" s="3"/>
      <c r="E2033" s="58">
        <f t="shared" si="202"/>
        <v>0</v>
      </c>
      <c r="F2033" s="43"/>
      <c r="G2033" s="4"/>
      <c r="H2033" s="43"/>
      <c r="I2033" s="61" t="str">
        <f t="shared" si="203"/>
        <v xml:space="preserve"> </v>
      </c>
      <c r="J2033" s="61" t="str">
        <f t="shared" si="204"/>
        <v xml:space="preserve"> </v>
      </c>
      <c r="K2033" s="59" t="str">
        <f t="shared" si="205"/>
        <v xml:space="preserve"> </v>
      </c>
      <c r="L2033" s="59" t="str">
        <f t="shared" si="206"/>
        <v xml:space="preserve"> </v>
      </c>
    </row>
    <row r="2034" spans="1:12" x14ac:dyDescent="0.35">
      <c r="A2034" s="2" t="s">
        <v>2096</v>
      </c>
      <c r="B2034" s="3"/>
      <c r="C2034" s="58">
        <f t="shared" si="201"/>
        <v>0</v>
      </c>
      <c r="D2034" s="3"/>
      <c r="E2034" s="58">
        <f t="shared" si="202"/>
        <v>0</v>
      </c>
      <c r="F2034" s="43"/>
      <c r="G2034" s="4"/>
      <c r="H2034" s="43"/>
      <c r="I2034" s="61" t="str">
        <f t="shared" si="203"/>
        <v xml:space="preserve"> </v>
      </c>
      <c r="J2034" s="61" t="str">
        <f t="shared" si="204"/>
        <v xml:space="preserve"> </v>
      </c>
      <c r="K2034" s="59" t="str">
        <f t="shared" si="205"/>
        <v xml:space="preserve"> </v>
      </c>
      <c r="L2034" s="59" t="str">
        <f t="shared" si="206"/>
        <v xml:space="preserve"> </v>
      </c>
    </row>
    <row r="2035" spans="1:12" x14ac:dyDescent="0.35">
      <c r="A2035" s="2" t="s">
        <v>2097</v>
      </c>
      <c r="B2035" s="3"/>
      <c r="C2035" s="58">
        <f t="shared" si="201"/>
        <v>0</v>
      </c>
      <c r="D2035" s="3"/>
      <c r="E2035" s="58">
        <f t="shared" si="202"/>
        <v>0</v>
      </c>
      <c r="F2035" s="43"/>
      <c r="G2035" s="4"/>
      <c r="H2035" s="43"/>
      <c r="I2035" s="61" t="str">
        <f t="shared" si="203"/>
        <v xml:space="preserve"> </v>
      </c>
      <c r="J2035" s="61" t="str">
        <f t="shared" si="204"/>
        <v xml:space="preserve"> </v>
      </c>
      <c r="K2035" s="59" t="str">
        <f t="shared" si="205"/>
        <v xml:space="preserve"> </v>
      </c>
      <c r="L2035" s="59" t="str">
        <f t="shared" si="206"/>
        <v xml:space="preserve"> </v>
      </c>
    </row>
    <row r="2036" spans="1:12" x14ac:dyDescent="0.35">
      <c r="A2036" s="2" t="s">
        <v>2098</v>
      </c>
      <c r="B2036" s="3"/>
      <c r="C2036" s="58">
        <f t="shared" si="201"/>
        <v>0</v>
      </c>
      <c r="D2036" s="3"/>
      <c r="E2036" s="58">
        <f t="shared" si="202"/>
        <v>0</v>
      </c>
      <c r="F2036" s="43"/>
      <c r="G2036" s="4"/>
      <c r="H2036" s="43"/>
      <c r="I2036" s="61" t="str">
        <f t="shared" si="203"/>
        <v xml:space="preserve"> </v>
      </c>
      <c r="J2036" s="61" t="str">
        <f t="shared" si="204"/>
        <v xml:space="preserve"> </v>
      </c>
      <c r="K2036" s="59" t="str">
        <f t="shared" si="205"/>
        <v xml:space="preserve"> </v>
      </c>
      <c r="L2036" s="59" t="str">
        <f t="shared" si="206"/>
        <v xml:space="preserve"> </v>
      </c>
    </row>
    <row r="2037" spans="1:12" x14ac:dyDescent="0.35">
      <c r="A2037" s="2" t="s">
        <v>2099</v>
      </c>
      <c r="B2037" s="3"/>
      <c r="C2037" s="58">
        <f t="shared" si="201"/>
        <v>0</v>
      </c>
      <c r="D2037" s="3"/>
      <c r="E2037" s="58">
        <f t="shared" si="202"/>
        <v>0</v>
      </c>
      <c r="F2037" s="43"/>
      <c r="G2037" s="4"/>
      <c r="H2037" s="43"/>
      <c r="I2037" s="61" t="str">
        <f t="shared" si="203"/>
        <v xml:space="preserve"> </v>
      </c>
      <c r="J2037" s="61" t="str">
        <f t="shared" si="204"/>
        <v xml:space="preserve"> </v>
      </c>
      <c r="K2037" s="59" t="str">
        <f t="shared" si="205"/>
        <v xml:space="preserve"> </v>
      </c>
      <c r="L2037" s="59" t="str">
        <f t="shared" si="206"/>
        <v xml:space="preserve"> </v>
      </c>
    </row>
    <row r="2038" spans="1:12" x14ac:dyDescent="0.35">
      <c r="A2038" s="2" t="s">
        <v>2100</v>
      </c>
      <c r="B2038" s="3"/>
      <c r="C2038" s="58">
        <f t="shared" si="201"/>
        <v>0</v>
      </c>
      <c r="D2038" s="3"/>
      <c r="E2038" s="58">
        <f t="shared" si="202"/>
        <v>0</v>
      </c>
      <c r="F2038" s="43"/>
      <c r="G2038" s="4"/>
      <c r="H2038" s="43"/>
      <c r="I2038" s="61" t="str">
        <f t="shared" si="203"/>
        <v xml:space="preserve"> </v>
      </c>
      <c r="J2038" s="61" t="str">
        <f t="shared" si="204"/>
        <v xml:space="preserve"> </v>
      </c>
      <c r="K2038" s="59" t="str">
        <f t="shared" si="205"/>
        <v xml:space="preserve"> </v>
      </c>
      <c r="L2038" s="59" t="str">
        <f t="shared" si="206"/>
        <v xml:space="preserve"> </v>
      </c>
    </row>
    <row r="2039" spans="1:12" x14ac:dyDescent="0.35">
      <c r="A2039" s="2" t="s">
        <v>2101</v>
      </c>
      <c r="B2039" s="3"/>
      <c r="C2039" s="58">
        <f t="shared" si="201"/>
        <v>0</v>
      </c>
      <c r="D2039" s="3"/>
      <c r="E2039" s="58">
        <f t="shared" si="202"/>
        <v>0</v>
      </c>
      <c r="F2039" s="43"/>
      <c r="G2039" s="4"/>
      <c r="H2039" s="43"/>
      <c r="I2039" s="61" t="str">
        <f t="shared" si="203"/>
        <v xml:space="preserve"> </v>
      </c>
      <c r="J2039" s="61" t="str">
        <f t="shared" si="204"/>
        <v xml:space="preserve"> </v>
      </c>
      <c r="K2039" s="59" t="str">
        <f t="shared" si="205"/>
        <v xml:space="preserve"> </v>
      </c>
      <c r="L2039" s="59" t="str">
        <f t="shared" si="206"/>
        <v xml:space="preserve"> </v>
      </c>
    </row>
    <row r="2040" spans="1:12" x14ac:dyDescent="0.35">
      <c r="A2040" s="2" t="s">
        <v>2102</v>
      </c>
      <c r="B2040" s="3"/>
      <c r="C2040" s="58">
        <f t="shared" si="201"/>
        <v>0</v>
      </c>
      <c r="D2040" s="3"/>
      <c r="E2040" s="58">
        <f t="shared" si="202"/>
        <v>0</v>
      </c>
      <c r="F2040" s="43"/>
      <c r="G2040" s="4"/>
      <c r="H2040" s="43"/>
      <c r="I2040" s="61" t="str">
        <f t="shared" si="203"/>
        <v xml:space="preserve"> </v>
      </c>
      <c r="J2040" s="61" t="str">
        <f t="shared" si="204"/>
        <v xml:space="preserve"> </v>
      </c>
      <c r="K2040" s="59" t="str">
        <f t="shared" si="205"/>
        <v xml:space="preserve"> </v>
      </c>
      <c r="L2040" s="59" t="str">
        <f t="shared" si="206"/>
        <v xml:space="preserve"> </v>
      </c>
    </row>
    <row r="2041" spans="1:12" x14ac:dyDescent="0.35">
      <c r="A2041" s="2" t="s">
        <v>2103</v>
      </c>
      <c r="B2041" s="3"/>
      <c r="C2041" s="58">
        <f t="shared" si="201"/>
        <v>0</v>
      </c>
      <c r="D2041" s="3"/>
      <c r="E2041" s="58">
        <f t="shared" si="202"/>
        <v>0</v>
      </c>
      <c r="F2041" s="43"/>
      <c r="G2041" s="4"/>
      <c r="H2041" s="43"/>
      <c r="I2041" s="61" t="str">
        <f t="shared" si="203"/>
        <v xml:space="preserve"> </v>
      </c>
      <c r="J2041" s="61" t="str">
        <f t="shared" si="204"/>
        <v xml:space="preserve"> </v>
      </c>
      <c r="K2041" s="59" t="str">
        <f t="shared" si="205"/>
        <v xml:space="preserve"> </v>
      </c>
      <c r="L2041" s="59" t="str">
        <f t="shared" si="206"/>
        <v xml:space="preserve"> </v>
      </c>
    </row>
    <row r="2042" spans="1:12" x14ac:dyDescent="0.35">
      <c r="A2042" s="2" t="s">
        <v>2104</v>
      </c>
      <c r="B2042" s="3"/>
      <c r="C2042" s="58">
        <f t="shared" si="201"/>
        <v>0</v>
      </c>
      <c r="D2042" s="3"/>
      <c r="E2042" s="58">
        <f t="shared" si="202"/>
        <v>0</v>
      </c>
      <c r="F2042" s="43"/>
      <c r="G2042" s="4"/>
      <c r="H2042" s="43"/>
      <c r="I2042" s="61" t="str">
        <f t="shared" si="203"/>
        <v xml:space="preserve"> </v>
      </c>
      <c r="J2042" s="61" t="str">
        <f t="shared" si="204"/>
        <v xml:space="preserve"> </v>
      </c>
      <c r="K2042" s="59" t="str">
        <f t="shared" si="205"/>
        <v xml:space="preserve"> </v>
      </c>
      <c r="L2042" s="59" t="str">
        <f t="shared" si="206"/>
        <v xml:space="preserve"> </v>
      </c>
    </row>
    <row r="2043" spans="1:12" x14ac:dyDescent="0.35">
      <c r="A2043" s="2" t="s">
        <v>2105</v>
      </c>
      <c r="B2043" s="3"/>
      <c r="C2043" s="58">
        <f t="shared" si="201"/>
        <v>0</v>
      </c>
      <c r="D2043" s="3"/>
      <c r="E2043" s="58">
        <f t="shared" si="202"/>
        <v>0</v>
      </c>
      <c r="F2043" s="43"/>
      <c r="G2043" s="4"/>
      <c r="H2043" s="43"/>
      <c r="I2043" s="61" t="str">
        <f t="shared" si="203"/>
        <v xml:space="preserve"> </v>
      </c>
      <c r="J2043" s="61" t="str">
        <f t="shared" si="204"/>
        <v xml:space="preserve"> </v>
      </c>
      <c r="K2043" s="59" t="str">
        <f t="shared" si="205"/>
        <v xml:space="preserve"> </v>
      </c>
      <c r="L2043" s="59" t="str">
        <f t="shared" si="206"/>
        <v xml:space="preserve"> </v>
      </c>
    </row>
    <row r="2044" spans="1:12" x14ac:dyDescent="0.35">
      <c r="A2044" s="2" t="s">
        <v>2106</v>
      </c>
      <c r="B2044" s="3"/>
      <c r="C2044" s="58">
        <f t="shared" si="201"/>
        <v>0</v>
      </c>
      <c r="D2044" s="3"/>
      <c r="E2044" s="58">
        <f t="shared" si="202"/>
        <v>0</v>
      </c>
      <c r="F2044" s="43"/>
      <c r="G2044" s="4"/>
      <c r="H2044" s="43"/>
      <c r="I2044" s="61" t="str">
        <f t="shared" si="203"/>
        <v xml:space="preserve"> </v>
      </c>
      <c r="J2044" s="61" t="str">
        <f t="shared" si="204"/>
        <v xml:space="preserve"> </v>
      </c>
      <c r="K2044" s="59" t="str">
        <f t="shared" si="205"/>
        <v xml:space="preserve"> </v>
      </c>
      <c r="L2044" s="59" t="str">
        <f t="shared" si="206"/>
        <v xml:space="preserve"> </v>
      </c>
    </row>
    <row r="2045" spans="1:12" x14ac:dyDescent="0.35">
      <c r="A2045" s="2" t="s">
        <v>2107</v>
      </c>
      <c r="B2045" s="3"/>
      <c r="C2045" s="58">
        <f t="shared" si="201"/>
        <v>0</v>
      </c>
      <c r="D2045" s="3"/>
      <c r="E2045" s="58">
        <f t="shared" si="202"/>
        <v>0</v>
      </c>
      <c r="F2045" s="43"/>
      <c r="G2045" s="4"/>
      <c r="H2045" s="43"/>
      <c r="I2045" s="61" t="str">
        <f t="shared" si="203"/>
        <v xml:space="preserve"> </v>
      </c>
      <c r="J2045" s="61" t="str">
        <f t="shared" si="204"/>
        <v xml:space="preserve"> </v>
      </c>
      <c r="K2045" s="59" t="str">
        <f t="shared" si="205"/>
        <v xml:space="preserve"> </v>
      </c>
      <c r="L2045" s="59" t="str">
        <f t="shared" si="206"/>
        <v xml:space="preserve"> </v>
      </c>
    </row>
    <row r="2046" spans="1:12" x14ac:dyDescent="0.35">
      <c r="A2046" s="2" t="s">
        <v>2108</v>
      </c>
      <c r="B2046" s="3"/>
      <c r="C2046" s="58">
        <f t="shared" si="201"/>
        <v>0</v>
      </c>
      <c r="D2046" s="3"/>
      <c r="E2046" s="58">
        <f t="shared" si="202"/>
        <v>0</v>
      </c>
      <c r="F2046" s="43"/>
      <c r="G2046" s="4"/>
      <c r="H2046" s="43"/>
      <c r="I2046" s="61" t="str">
        <f t="shared" si="203"/>
        <v xml:space="preserve"> </v>
      </c>
      <c r="J2046" s="61" t="str">
        <f t="shared" si="204"/>
        <v xml:space="preserve"> </v>
      </c>
      <c r="K2046" s="59" t="str">
        <f t="shared" si="205"/>
        <v xml:space="preserve"> </v>
      </c>
      <c r="L2046" s="59" t="str">
        <f t="shared" si="206"/>
        <v xml:space="preserve"> </v>
      </c>
    </row>
    <row r="2047" spans="1:12" x14ac:dyDescent="0.35">
      <c r="A2047" s="2" t="s">
        <v>2109</v>
      </c>
      <c r="B2047" s="3"/>
      <c r="C2047" s="58">
        <f t="shared" si="201"/>
        <v>0</v>
      </c>
      <c r="D2047" s="3"/>
      <c r="E2047" s="58">
        <f t="shared" si="202"/>
        <v>0</v>
      </c>
      <c r="F2047" s="43"/>
      <c r="G2047" s="4"/>
      <c r="H2047" s="43"/>
      <c r="I2047" s="61" t="str">
        <f t="shared" si="203"/>
        <v xml:space="preserve"> </v>
      </c>
      <c r="J2047" s="61" t="str">
        <f t="shared" si="204"/>
        <v xml:space="preserve"> </v>
      </c>
      <c r="K2047" s="59" t="str">
        <f t="shared" si="205"/>
        <v xml:space="preserve"> </v>
      </c>
      <c r="L2047" s="59" t="str">
        <f t="shared" si="206"/>
        <v xml:space="preserve"> </v>
      </c>
    </row>
    <row r="2048" spans="1:12" x14ac:dyDescent="0.35">
      <c r="A2048" s="2" t="s">
        <v>2110</v>
      </c>
      <c r="B2048" s="3"/>
      <c r="C2048" s="58">
        <f t="shared" si="201"/>
        <v>0</v>
      </c>
      <c r="D2048" s="3"/>
      <c r="E2048" s="58">
        <f t="shared" si="202"/>
        <v>0</v>
      </c>
      <c r="F2048" s="43"/>
      <c r="G2048" s="4"/>
      <c r="H2048" s="43"/>
      <c r="I2048" s="61" t="str">
        <f t="shared" si="203"/>
        <v xml:space="preserve"> </v>
      </c>
      <c r="J2048" s="61" t="str">
        <f t="shared" si="204"/>
        <v xml:space="preserve"> </v>
      </c>
      <c r="K2048" s="59" t="str">
        <f t="shared" si="205"/>
        <v xml:space="preserve"> </v>
      </c>
      <c r="L2048" s="59" t="str">
        <f t="shared" si="206"/>
        <v xml:space="preserve"> </v>
      </c>
    </row>
    <row r="2049" spans="1:12" x14ac:dyDescent="0.35">
      <c r="A2049" s="2" t="s">
        <v>2111</v>
      </c>
      <c r="B2049" s="3"/>
      <c r="C2049" s="58">
        <f t="shared" si="201"/>
        <v>0</v>
      </c>
      <c r="D2049" s="3"/>
      <c r="E2049" s="58">
        <f t="shared" si="202"/>
        <v>0</v>
      </c>
      <c r="F2049" s="43"/>
      <c r="G2049" s="4"/>
      <c r="H2049" s="43"/>
      <c r="I2049" s="61" t="str">
        <f t="shared" si="203"/>
        <v xml:space="preserve"> </v>
      </c>
      <c r="J2049" s="61" t="str">
        <f t="shared" si="204"/>
        <v xml:space="preserve"> </v>
      </c>
      <c r="K2049" s="59" t="str">
        <f t="shared" si="205"/>
        <v xml:space="preserve"> </v>
      </c>
      <c r="L2049" s="59" t="str">
        <f t="shared" si="206"/>
        <v xml:space="preserve"> </v>
      </c>
    </row>
    <row r="2050" spans="1:12" x14ac:dyDescent="0.35">
      <c r="A2050" s="2" t="s">
        <v>2112</v>
      </c>
      <c r="B2050" s="3"/>
      <c r="C2050" s="58">
        <f t="shared" si="201"/>
        <v>0</v>
      </c>
      <c r="D2050" s="3"/>
      <c r="E2050" s="58">
        <f t="shared" si="202"/>
        <v>0</v>
      </c>
      <c r="F2050" s="43"/>
      <c r="G2050" s="4"/>
      <c r="H2050" s="43"/>
      <c r="I2050" s="61" t="str">
        <f t="shared" si="203"/>
        <v xml:space="preserve"> </v>
      </c>
      <c r="J2050" s="61" t="str">
        <f t="shared" si="204"/>
        <v xml:space="preserve"> </v>
      </c>
      <c r="K2050" s="59" t="str">
        <f t="shared" si="205"/>
        <v xml:space="preserve"> </v>
      </c>
      <c r="L2050" s="59" t="str">
        <f t="shared" si="206"/>
        <v xml:space="preserve"> </v>
      </c>
    </row>
    <row r="2051" spans="1:12" x14ac:dyDescent="0.35">
      <c r="A2051" s="2" t="s">
        <v>2113</v>
      </c>
      <c r="B2051" s="3"/>
      <c r="C2051" s="58">
        <f t="shared" si="201"/>
        <v>0</v>
      </c>
      <c r="D2051" s="3"/>
      <c r="E2051" s="58">
        <f t="shared" si="202"/>
        <v>0</v>
      </c>
      <c r="F2051" s="43"/>
      <c r="G2051" s="4"/>
      <c r="H2051" s="43"/>
      <c r="I2051" s="61" t="str">
        <f t="shared" si="203"/>
        <v xml:space="preserve"> </v>
      </c>
      <c r="J2051" s="61" t="str">
        <f t="shared" si="204"/>
        <v xml:space="preserve"> </v>
      </c>
      <c r="K2051" s="59" t="str">
        <f t="shared" si="205"/>
        <v xml:space="preserve"> </v>
      </c>
      <c r="L2051" s="59" t="str">
        <f t="shared" si="206"/>
        <v xml:space="preserve"> </v>
      </c>
    </row>
    <row r="2052" spans="1:12" x14ac:dyDescent="0.35">
      <c r="A2052" s="2" t="s">
        <v>2114</v>
      </c>
      <c r="B2052" s="3"/>
      <c r="C2052" s="58">
        <f t="shared" si="201"/>
        <v>0</v>
      </c>
      <c r="D2052" s="3"/>
      <c r="E2052" s="58">
        <f t="shared" si="202"/>
        <v>0</v>
      </c>
      <c r="F2052" s="43"/>
      <c r="G2052" s="4"/>
      <c r="H2052" s="43"/>
      <c r="I2052" s="61" t="str">
        <f t="shared" si="203"/>
        <v xml:space="preserve"> </v>
      </c>
      <c r="J2052" s="61" t="str">
        <f t="shared" si="204"/>
        <v xml:space="preserve"> </v>
      </c>
      <c r="K2052" s="59" t="str">
        <f t="shared" si="205"/>
        <v xml:space="preserve"> </v>
      </c>
      <c r="L2052" s="59" t="str">
        <f t="shared" si="206"/>
        <v xml:space="preserve"> </v>
      </c>
    </row>
    <row r="2053" spans="1:12" x14ac:dyDescent="0.35">
      <c r="A2053" s="2" t="s">
        <v>2115</v>
      </c>
      <c r="B2053" s="3"/>
      <c r="C2053" s="58">
        <f t="shared" si="201"/>
        <v>0</v>
      </c>
      <c r="D2053" s="3"/>
      <c r="E2053" s="58">
        <f t="shared" si="202"/>
        <v>0</v>
      </c>
      <c r="F2053" s="43"/>
      <c r="G2053" s="4"/>
      <c r="H2053" s="43"/>
      <c r="I2053" s="61" t="str">
        <f t="shared" si="203"/>
        <v xml:space="preserve"> </v>
      </c>
      <c r="J2053" s="61" t="str">
        <f t="shared" si="204"/>
        <v xml:space="preserve"> </v>
      </c>
      <c r="K2053" s="59" t="str">
        <f t="shared" si="205"/>
        <v xml:space="preserve"> </v>
      </c>
      <c r="L2053" s="59" t="str">
        <f t="shared" si="206"/>
        <v xml:space="preserve"> </v>
      </c>
    </row>
    <row r="2054" spans="1:12" x14ac:dyDescent="0.35">
      <c r="A2054" s="2" t="s">
        <v>2116</v>
      </c>
      <c r="B2054" s="3"/>
      <c r="C2054" s="58">
        <f t="shared" si="201"/>
        <v>0</v>
      </c>
      <c r="D2054" s="3"/>
      <c r="E2054" s="58">
        <f t="shared" si="202"/>
        <v>0</v>
      </c>
      <c r="F2054" s="43"/>
      <c r="G2054" s="4"/>
      <c r="H2054" s="43"/>
      <c r="I2054" s="61" t="str">
        <f t="shared" si="203"/>
        <v xml:space="preserve"> </v>
      </c>
      <c r="J2054" s="61" t="str">
        <f t="shared" si="204"/>
        <v xml:space="preserve"> </v>
      </c>
      <c r="K2054" s="59" t="str">
        <f t="shared" si="205"/>
        <v xml:space="preserve"> </v>
      </c>
      <c r="L2054" s="59" t="str">
        <f t="shared" si="206"/>
        <v xml:space="preserve"> </v>
      </c>
    </row>
    <row r="2055" spans="1:12" x14ac:dyDescent="0.35">
      <c r="A2055" s="2" t="s">
        <v>2117</v>
      </c>
      <c r="B2055" s="3"/>
      <c r="C2055" s="58">
        <f t="shared" si="201"/>
        <v>0</v>
      </c>
      <c r="D2055" s="3"/>
      <c r="E2055" s="58">
        <f t="shared" si="202"/>
        <v>0</v>
      </c>
      <c r="F2055" s="43"/>
      <c r="G2055" s="4"/>
      <c r="H2055" s="43"/>
      <c r="I2055" s="61" t="str">
        <f t="shared" si="203"/>
        <v xml:space="preserve"> </v>
      </c>
      <c r="J2055" s="61" t="str">
        <f t="shared" si="204"/>
        <v xml:space="preserve"> </v>
      </c>
      <c r="K2055" s="59" t="str">
        <f t="shared" si="205"/>
        <v xml:space="preserve"> </v>
      </c>
      <c r="L2055" s="59" t="str">
        <f t="shared" si="206"/>
        <v xml:space="preserve"> </v>
      </c>
    </row>
    <row r="2056" spans="1:12" x14ac:dyDescent="0.35">
      <c r="A2056" s="2" t="s">
        <v>2118</v>
      </c>
      <c r="B2056" s="3"/>
      <c r="C2056" s="58">
        <f t="shared" si="201"/>
        <v>0</v>
      </c>
      <c r="D2056" s="3"/>
      <c r="E2056" s="58">
        <f t="shared" si="202"/>
        <v>0</v>
      </c>
      <c r="F2056" s="43"/>
      <c r="G2056" s="4"/>
      <c r="H2056" s="43"/>
      <c r="I2056" s="61" t="str">
        <f t="shared" si="203"/>
        <v xml:space="preserve"> </v>
      </c>
      <c r="J2056" s="61" t="str">
        <f t="shared" si="204"/>
        <v xml:space="preserve"> </v>
      </c>
      <c r="K2056" s="59" t="str">
        <f t="shared" si="205"/>
        <v xml:space="preserve"> </v>
      </c>
      <c r="L2056" s="59" t="str">
        <f t="shared" si="206"/>
        <v xml:space="preserve"> </v>
      </c>
    </row>
    <row r="2057" spans="1:12" x14ac:dyDescent="0.35">
      <c r="A2057" s="2" t="s">
        <v>2119</v>
      </c>
      <c r="B2057" s="3"/>
      <c r="C2057" s="58">
        <f t="shared" si="201"/>
        <v>0</v>
      </c>
      <c r="D2057" s="3"/>
      <c r="E2057" s="58">
        <f t="shared" si="202"/>
        <v>0</v>
      </c>
      <c r="F2057" s="43"/>
      <c r="G2057" s="4"/>
      <c r="H2057" s="43"/>
      <c r="I2057" s="61" t="str">
        <f t="shared" si="203"/>
        <v xml:space="preserve"> </v>
      </c>
      <c r="J2057" s="61" t="str">
        <f t="shared" si="204"/>
        <v xml:space="preserve"> </v>
      </c>
      <c r="K2057" s="59" t="str">
        <f t="shared" si="205"/>
        <v xml:space="preserve"> </v>
      </c>
      <c r="L2057" s="59" t="str">
        <f t="shared" si="206"/>
        <v xml:space="preserve"> </v>
      </c>
    </row>
    <row r="2058" spans="1:12" x14ac:dyDescent="0.35">
      <c r="A2058" s="2" t="s">
        <v>2120</v>
      </c>
      <c r="B2058" s="3"/>
      <c r="C2058" s="58">
        <f t="shared" ref="C2058:C2121" si="207">IF($P$17=1,CONVERT(B2058,"lbm","kg"),B2058)</f>
        <v>0</v>
      </c>
      <c r="D2058" s="3"/>
      <c r="E2058" s="58">
        <f t="shared" ref="E2058:E2121" si="208">IF($P$17=1,CONVERT(D2058,"lbm","kg"),D2058)</f>
        <v>0</v>
      </c>
      <c r="F2058" s="43"/>
      <c r="G2058" s="4"/>
      <c r="H2058" s="43"/>
      <c r="I2058" s="61" t="str">
        <f t="shared" si="203"/>
        <v xml:space="preserve"> </v>
      </c>
      <c r="J2058" s="61" t="str">
        <f t="shared" si="204"/>
        <v xml:space="preserve"> </v>
      </c>
      <c r="K2058" s="59" t="str">
        <f t="shared" si="205"/>
        <v xml:space="preserve"> </v>
      </c>
      <c r="L2058" s="59" t="str">
        <f t="shared" si="206"/>
        <v xml:space="preserve"> </v>
      </c>
    </row>
    <row r="2059" spans="1:12" x14ac:dyDescent="0.35">
      <c r="A2059" s="2" t="s">
        <v>2121</v>
      </c>
      <c r="B2059" s="3"/>
      <c r="C2059" s="58">
        <f t="shared" si="207"/>
        <v>0</v>
      </c>
      <c r="D2059" s="3"/>
      <c r="E2059" s="58">
        <f t="shared" si="208"/>
        <v>0</v>
      </c>
      <c r="F2059" s="43"/>
      <c r="G2059" s="4"/>
      <c r="H2059" s="43"/>
      <c r="I2059" s="61" t="str">
        <f t="shared" ref="I2059:I2122" si="209">IF(F2059&gt;0,(((E2059-C2059)*F2059)+(($P$12-E2059)/(VLOOKUP(E2059,$S$10:$U$182,2)))*(VLOOKUP(E2059,$S$10:$U$182,3))+((C2059-$P$11)/(VLOOKUP(C2059,$S$10:$U$182,2)))*(VLOOKUP(C2059,$S$10:$U$182,3)))/($P$12-$P$11)," ")</f>
        <v xml:space="preserve"> </v>
      </c>
      <c r="J2059" s="61" t="str">
        <f t="shared" ref="J2059:J2122" si="210">IF(G2059&gt;0,IF(B2059=0," ",(I2059/(1+(G2059*$B$7))))," ")</f>
        <v xml:space="preserve"> </v>
      </c>
      <c r="K2059" s="59" t="str">
        <f t="shared" ref="K2059:K2122" si="211">IF(H2059&gt;0,IF(B2059&gt;1,(I2059*H2059)," ")," ")</f>
        <v xml:space="preserve"> </v>
      </c>
      <c r="L2059" s="59" t="str">
        <f t="shared" ref="L2059:L2122" si="212">IF(G2059=0," ",IF(H2059=0," ",IF(G2059&gt;0,IF(B2059&gt;1,(J2059*H2059)," ")," ")))</f>
        <v xml:space="preserve"> </v>
      </c>
    </row>
    <row r="2060" spans="1:12" x14ac:dyDescent="0.35">
      <c r="A2060" s="2" t="s">
        <v>2122</v>
      </c>
      <c r="B2060" s="3"/>
      <c r="C2060" s="58">
        <f t="shared" si="207"/>
        <v>0</v>
      </c>
      <c r="D2060" s="3"/>
      <c r="E2060" s="58">
        <f t="shared" si="208"/>
        <v>0</v>
      </c>
      <c r="F2060" s="43"/>
      <c r="G2060" s="4"/>
      <c r="H2060" s="43"/>
      <c r="I2060" s="61" t="str">
        <f t="shared" si="209"/>
        <v xml:space="preserve"> </v>
      </c>
      <c r="J2060" s="61" t="str">
        <f t="shared" si="210"/>
        <v xml:space="preserve"> </v>
      </c>
      <c r="K2060" s="59" t="str">
        <f t="shared" si="211"/>
        <v xml:space="preserve"> </v>
      </c>
      <c r="L2060" s="59" t="str">
        <f t="shared" si="212"/>
        <v xml:space="preserve"> </v>
      </c>
    </row>
    <row r="2061" spans="1:12" x14ac:dyDescent="0.35">
      <c r="A2061" s="2" t="s">
        <v>2123</v>
      </c>
      <c r="B2061" s="3"/>
      <c r="C2061" s="58">
        <f t="shared" si="207"/>
        <v>0</v>
      </c>
      <c r="D2061" s="3"/>
      <c r="E2061" s="58">
        <f t="shared" si="208"/>
        <v>0</v>
      </c>
      <c r="F2061" s="43"/>
      <c r="G2061" s="4"/>
      <c r="H2061" s="43"/>
      <c r="I2061" s="61" t="str">
        <f t="shared" si="209"/>
        <v xml:space="preserve"> </v>
      </c>
      <c r="J2061" s="61" t="str">
        <f t="shared" si="210"/>
        <v xml:space="preserve"> </v>
      </c>
      <c r="K2061" s="59" t="str">
        <f t="shared" si="211"/>
        <v xml:space="preserve"> </v>
      </c>
      <c r="L2061" s="59" t="str">
        <f t="shared" si="212"/>
        <v xml:space="preserve"> </v>
      </c>
    </row>
    <row r="2062" spans="1:12" x14ac:dyDescent="0.35">
      <c r="A2062" s="2" t="s">
        <v>2124</v>
      </c>
      <c r="B2062" s="3"/>
      <c r="C2062" s="58">
        <f t="shared" si="207"/>
        <v>0</v>
      </c>
      <c r="D2062" s="3"/>
      <c r="E2062" s="58">
        <f t="shared" si="208"/>
        <v>0</v>
      </c>
      <c r="F2062" s="43"/>
      <c r="G2062" s="4"/>
      <c r="H2062" s="43"/>
      <c r="I2062" s="61" t="str">
        <f t="shared" si="209"/>
        <v xml:space="preserve"> </v>
      </c>
      <c r="J2062" s="61" t="str">
        <f t="shared" si="210"/>
        <v xml:space="preserve"> </v>
      </c>
      <c r="K2062" s="59" t="str">
        <f t="shared" si="211"/>
        <v xml:space="preserve"> </v>
      </c>
      <c r="L2062" s="59" t="str">
        <f t="shared" si="212"/>
        <v xml:space="preserve"> </v>
      </c>
    </row>
    <row r="2063" spans="1:12" x14ac:dyDescent="0.35">
      <c r="A2063" s="2" t="s">
        <v>2125</v>
      </c>
      <c r="B2063" s="3"/>
      <c r="C2063" s="58">
        <f t="shared" si="207"/>
        <v>0</v>
      </c>
      <c r="D2063" s="3"/>
      <c r="E2063" s="58">
        <f t="shared" si="208"/>
        <v>0</v>
      </c>
      <c r="F2063" s="43"/>
      <c r="G2063" s="4"/>
      <c r="H2063" s="43"/>
      <c r="I2063" s="61" t="str">
        <f t="shared" si="209"/>
        <v xml:space="preserve"> </v>
      </c>
      <c r="J2063" s="61" t="str">
        <f t="shared" si="210"/>
        <v xml:space="preserve"> </v>
      </c>
      <c r="K2063" s="59" t="str">
        <f t="shared" si="211"/>
        <v xml:space="preserve"> </v>
      </c>
      <c r="L2063" s="59" t="str">
        <f t="shared" si="212"/>
        <v xml:space="preserve"> </v>
      </c>
    </row>
    <row r="2064" spans="1:12" x14ac:dyDescent="0.35">
      <c r="A2064" s="2" t="s">
        <v>2126</v>
      </c>
      <c r="B2064" s="3"/>
      <c r="C2064" s="58">
        <f t="shared" si="207"/>
        <v>0</v>
      </c>
      <c r="D2064" s="3"/>
      <c r="E2064" s="58">
        <f t="shared" si="208"/>
        <v>0</v>
      </c>
      <c r="F2064" s="43"/>
      <c r="G2064" s="4"/>
      <c r="H2064" s="43"/>
      <c r="I2064" s="61" t="str">
        <f t="shared" si="209"/>
        <v xml:space="preserve"> </v>
      </c>
      <c r="J2064" s="61" t="str">
        <f t="shared" si="210"/>
        <v xml:space="preserve"> </v>
      </c>
      <c r="K2064" s="59" t="str">
        <f t="shared" si="211"/>
        <v xml:space="preserve"> </v>
      </c>
      <c r="L2064" s="59" t="str">
        <f t="shared" si="212"/>
        <v xml:space="preserve"> </v>
      </c>
    </row>
    <row r="2065" spans="1:12" x14ac:dyDescent="0.35">
      <c r="A2065" s="2" t="s">
        <v>2127</v>
      </c>
      <c r="B2065" s="3"/>
      <c r="C2065" s="58">
        <f t="shared" si="207"/>
        <v>0</v>
      </c>
      <c r="D2065" s="3"/>
      <c r="E2065" s="58">
        <f t="shared" si="208"/>
        <v>0</v>
      </c>
      <c r="F2065" s="43"/>
      <c r="G2065" s="4"/>
      <c r="H2065" s="43"/>
      <c r="I2065" s="61" t="str">
        <f t="shared" si="209"/>
        <v xml:space="preserve"> </v>
      </c>
      <c r="J2065" s="61" t="str">
        <f t="shared" si="210"/>
        <v xml:space="preserve"> </v>
      </c>
      <c r="K2065" s="59" t="str">
        <f t="shared" si="211"/>
        <v xml:space="preserve"> </v>
      </c>
      <c r="L2065" s="59" t="str">
        <f t="shared" si="212"/>
        <v xml:space="preserve"> </v>
      </c>
    </row>
    <row r="2066" spans="1:12" x14ac:dyDescent="0.35">
      <c r="A2066" s="2" t="s">
        <v>2128</v>
      </c>
      <c r="B2066" s="3"/>
      <c r="C2066" s="58">
        <f t="shared" si="207"/>
        <v>0</v>
      </c>
      <c r="D2066" s="3"/>
      <c r="E2066" s="58">
        <f t="shared" si="208"/>
        <v>0</v>
      </c>
      <c r="F2066" s="43"/>
      <c r="G2066" s="4"/>
      <c r="H2066" s="43"/>
      <c r="I2066" s="61" t="str">
        <f t="shared" si="209"/>
        <v xml:space="preserve"> </v>
      </c>
      <c r="J2066" s="61" t="str">
        <f t="shared" si="210"/>
        <v xml:space="preserve"> </v>
      </c>
      <c r="K2066" s="59" t="str">
        <f t="shared" si="211"/>
        <v xml:space="preserve"> </v>
      </c>
      <c r="L2066" s="59" t="str">
        <f t="shared" si="212"/>
        <v xml:space="preserve"> </v>
      </c>
    </row>
    <row r="2067" spans="1:12" x14ac:dyDescent="0.35">
      <c r="A2067" s="2" t="s">
        <v>2129</v>
      </c>
      <c r="B2067" s="3"/>
      <c r="C2067" s="58">
        <f t="shared" si="207"/>
        <v>0</v>
      </c>
      <c r="D2067" s="3"/>
      <c r="E2067" s="58">
        <f t="shared" si="208"/>
        <v>0</v>
      </c>
      <c r="F2067" s="43"/>
      <c r="G2067" s="4"/>
      <c r="H2067" s="43"/>
      <c r="I2067" s="61" t="str">
        <f t="shared" si="209"/>
        <v xml:space="preserve"> </v>
      </c>
      <c r="J2067" s="61" t="str">
        <f t="shared" si="210"/>
        <v xml:space="preserve"> </v>
      </c>
      <c r="K2067" s="59" t="str">
        <f t="shared" si="211"/>
        <v xml:space="preserve"> </v>
      </c>
      <c r="L2067" s="59" t="str">
        <f t="shared" si="212"/>
        <v xml:space="preserve"> </v>
      </c>
    </row>
    <row r="2068" spans="1:12" x14ac:dyDescent="0.35">
      <c r="A2068" s="2" t="s">
        <v>2130</v>
      </c>
      <c r="B2068" s="3"/>
      <c r="C2068" s="58">
        <f t="shared" si="207"/>
        <v>0</v>
      </c>
      <c r="D2068" s="3"/>
      <c r="E2068" s="58">
        <f t="shared" si="208"/>
        <v>0</v>
      </c>
      <c r="F2068" s="43"/>
      <c r="G2068" s="4"/>
      <c r="H2068" s="43"/>
      <c r="I2068" s="61" t="str">
        <f t="shared" si="209"/>
        <v xml:space="preserve"> </v>
      </c>
      <c r="J2068" s="61" t="str">
        <f t="shared" si="210"/>
        <v xml:space="preserve"> </v>
      </c>
      <c r="K2068" s="59" t="str">
        <f t="shared" si="211"/>
        <v xml:space="preserve"> </v>
      </c>
      <c r="L2068" s="59" t="str">
        <f t="shared" si="212"/>
        <v xml:space="preserve"> </v>
      </c>
    </row>
    <row r="2069" spans="1:12" x14ac:dyDescent="0.35">
      <c r="A2069" s="2" t="s">
        <v>2131</v>
      </c>
      <c r="B2069" s="3"/>
      <c r="C2069" s="58">
        <f t="shared" si="207"/>
        <v>0</v>
      </c>
      <c r="D2069" s="3"/>
      <c r="E2069" s="58">
        <f t="shared" si="208"/>
        <v>0</v>
      </c>
      <c r="F2069" s="43"/>
      <c r="G2069" s="4"/>
      <c r="H2069" s="43"/>
      <c r="I2069" s="61" t="str">
        <f t="shared" si="209"/>
        <v xml:space="preserve"> </v>
      </c>
      <c r="J2069" s="61" t="str">
        <f t="shared" si="210"/>
        <v xml:space="preserve"> </v>
      </c>
      <c r="K2069" s="59" t="str">
        <f t="shared" si="211"/>
        <v xml:space="preserve"> </v>
      </c>
      <c r="L2069" s="59" t="str">
        <f t="shared" si="212"/>
        <v xml:space="preserve"> </v>
      </c>
    </row>
    <row r="2070" spans="1:12" x14ac:dyDescent="0.35">
      <c r="A2070" s="2" t="s">
        <v>2132</v>
      </c>
      <c r="B2070" s="3"/>
      <c r="C2070" s="58">
        <f t="shared" si="207"/>
        <v>0</v>
      </c>
      <c r="D2070" s="3"/>
      <c r="E2070" s="58">
        <f t="shared" si="208"/>
        <v>0</v>
      </c>
      <c r="F2070" s="43"/>
      <c r="G2070" s="4"/>
      <c r="H2070" s="43"/>
      <c r="I2070" s="61" t="str">
        <f t="shared" si="209"/>
        <v xml:space="preserve"> </v>
      </c>
      <c r="J2070" s="61" t="str">
        <f t="shared" si="210"/>
        <v xml:space="preserve"> </v>
      </c>
      <c r="K2070" s="59" t="str">
        <f t="shared" si="211"/>
        <v xml:space="preserve"> </v>
      </c>
      <c r="L2070" s="59" t="str">
        <f t="shared" si="212"/>
        <v xml:space="preserve"> </v>
      </c>
    </row>
    <row r="2071" spans="1:12" x14ac:dyDescent="0.35">
      <c r="A2071" s="2" t="s">
        <v>2133</v>
      </c>
      <c r="B2071" s="3"/>
      <c r="C2071" s="58">
        <f t="shared" si="207"/>
        <v>0</v>
      </c>
      <c r="D2071" s="3"/>
      <c r="E2071" s="58">
        <f t="shared" si="208"/>
        <v>0</v>
      </c>
      <c r="F2071" s="43"/>
      <c r="G2071" s="4"/>
      <c r="H2071" s="43"/>
      <c r="I2071" s="61" t="str">
        <f t="shared" si="209"/>
        <v xml:space="preserve"> </v>
      </c>
      <c r="J2071" s="61" t="str">
        <f t="shared" si="210"/>
        <v xml:space="preserve"> </v>
      </c>
      <c r="K2071" s="59" t="str">
        <f t="shared" si="211"/>
        <v xml:space="preserve"> </v>
      </c>
      <c r="L2071" s="59" t="str">
        <f t="shared" si="212"/>
        <v xml:space="preserve"> </v>
      </c>
    </row>
    <row r="2072" spans="1:12" x14ac:dyDescent="0.35">
      <c r="A2072" s="2" t="s">
        <v>2134</v>
      </c>
      <c r="B2072" s="3"/>
      <c r="C2072" s="58">
        <f t="shared" si="207"/>
        <v>0</v>
      </c>
      <c r="D2072" s="3"/>
      <c r="E2072" s="58">
        <f t="shared" si="208"/>
        <v>0</v>
      </c>
      <c r="F2072" s="43"/>
      <c r="G2072" s="4"/>
      <c r="H2072" s="43"/>
      <c r="I2072" s="61" t="str">
        <f t="shared" si="209"/>
        <v xml:space="preserve"> </v>
      </c>
      <c r="J2072" s="61" t="str">
        <f t="shared" si="210"/>
        <v xml:space="preserve"> </v>
      </c>
      <c r="K2072" s="59" t="str">
        <f t="shared" si="211"/>
        <v xml:space="preserve"> </v>
      </c>
      <c r="L2072" s="59" t="str">
        <f t="shared" si="212"/>
        <v xml:space="preserve"> </v>
      </c>
    </row>
    <row r="2073" spans="1:12" x14ac:dyDescent="0.35">
      <c r="A2073" s="2" t="s">
        <v>2135</v>
      </c>
      <c r="B2073" s="3"/>
      <c r="C2073" s="58">
        <f t="shared" si="207"/>
        <v>0</v>
      </c>
      <c r="D2073" s="3"/>
      <c r="E2073" s="58">
        <f t="shared" si="208"/>
        <v>0</v>
      </c>
      <c r="F2073" s="43"/>
      <c r="G2073" s="4"/>
      <c r="H2073" s="43"/>
      <c r="I2073" s="61" t="str">
        <f t="shared" si="209"/>
        <v xml:space="preserve"> </v>
      </c>
      <c r="J2073" s="61" t="str">
        <f t="shared" si="210"/>
        <v xml:space="preserve"> </v>
      </c>
      <c r="K2073" s="59" t="str">
        <f t="shared" si="211"/>
        <v xml:space="preserve"> </v>
      </c>
      <c r="L2073" s="59" t="str">
        <f t="shared" si="212"/>
        <v xml:space="preserve"> </v>
      </c>
    </row>
    <row r="2074" spans="1:12" x14ac:dyDescent="0.35">
      <c r="A2074" s="2" t="s">
        <v>2136</v>
      </c>
      <c r="B2074" s="3"/>
      <c r="C2074" s="58">
        <f t="shared" si="207"/>
        <v>0</v>
      </c>
      <c r="D2074" s="3"/>
      <c r="E2074" s="58">
        <f t="shared" si="208"/>
        <v>0</v>
      </c>
      <c r="F2074" s="43"/>
      <c r="G2074" s="4"/>
      <c r="H2074" s="43"/>
      <c r="I2074" s="61" t="str">
        <f t="shared" si="209"/>
        <v xml:space="preserve"> </v>
      </c>
      <c r="J2074" s="61" t="str">
        <f t="shared" si="210"/>
        <v xml:space="preserve"> </v>
      </c>
      <c r="K2074" s="59" t="str">
        <f t="shared" si="211"/>
        <v xml:space="preserve"> </v>
      </c>
      <c r="L2074" s="59" t="str">
        <f t="shared" si="212"/>
        <v xml:space="preserve"> </v>
      </c>
    </row>
    <row r="2075" spans="1:12" x14ac:dyDescent="0.35">
      <c r="A2075" s="2" t="s">
        <v>2137</v>
      </c>
      <c r="B2075" s="3"/>
      <c r="C2075" s="58">
        <f t="shared" si="207"/>
        <v>0</v>
      </c>
      <c r="D2075" s="3"/>
      <c r="E2075" s="58">
        <f t="shared" si="208"/>
        <v>0</v>
      </c>
      <c r="F2075" s="43"/>
      <c r="G2075" s="4"/>
      <c r="H2075" s="43"/>
      <c r="I2075" s="61" t="str">
        <f t="shared" si="209"/>
        <v xml:space="preserve"> </v>
      </c>
      <c r="J2075" s="61" t="str">
        <f t="shared" si="210"/>
        <v xml:space="preserve"> </v>
      </c>
      <c r="K2075" s="59" t="str">
        <f t="shared" si="211"/>
        <v xml:space="preserve"> </v>
      </c>
      <c r="L2075" s="59" t="str">
        <f t="shared" si="212"/>
        <v xml:space="preserve"> </v>
      </c>
    </row>
    <row r="2076" spans="1:12" x14ac:dyDescent="0.35">
      <c r="A2076" s="2" t="s">
        <v>2138</v>
      </c>
      <c r="B2076" s="3"/>
      <c r="C2076" s="58">
        <f t="shared" si="207"/>
        <v>0</v>
      </c>
      <c r="D2076" s="3"/>
      <c r="E2076" s="58">
        <f t="shared" si="208"/>
        <v>0</v>
      </c>
      <c r="F2076" s="43"/>
      <c r="G2076" s="4"/>
      <c r="H2076" s="43"/>
      <c r="I2076" s="61" t="str">
        <f t="shared" si="209"/>
        <v xml:space="preserve"> </v>
      </c>
      <c r="J2076" s="61" t="str">
        <f t="shared" si="210"/>
        <v xml:space="preserve"> </v>
      </c>
      <c r="K2076" s="59" t="str">
        <f t="shared" si="211"/>
        <v xml:space="preserve"> </v>
      </c>
      <c r="L2076" s="59" t="str">
        <f t="shared" si="212"/>
        <v xml:space="preserve"> </v>
      </c>
    </row>
    <row r="2077" spans="1:12" x14ac:dyDescent="0.35">
      <c r="A2077" s="2" t="s">
        <v>2139</v>
      </c>
      <c r="B2077" s="3"/>
      <c r="C2077" s="58">
        <f t="shared" si="207"/>
        <v>0</v>
      </c>
      <c r="D2077" s="3"/>
      <c r="E2077" s="58">
        <f t="shared" si="208"/>
        <v>0</v>
      </c>
      <c r="F2077" s="43"/>
      <c r="G2077" s="4"/>
      <c r="H2077" s="43"/>
      <c r="I2077" s="61" t="str">
        <f t="shared" si="209"/>
        <v xml:space="preserve"> </v>
      </c>
      <c r="J2077" s="61" t="str">
        <f t="shared" si="210"/>
        <v xml:space="preserve"> </v>
      </c>
      <c r="K2077" s="59" t="str">
        <f t="shared" si="211"/>
        <v xml:space="preserve"> </v>
      </c>
      <c r="L2077" s="59" t="str">
        <f t="shared" si="212"/>
        <v xml:space="preserve"> </v>
      </c>
    </row>
    <row r="2078" spans="1:12" x14ac:dyDescent="0.35">
      <c r="A2078" s="2" t="s">
        <v>2140</v>
      </c>
      <c r="B2078" s="3"/>
      <c r="C2078" s="58">
        <f t="shared" si="207"/>
        <v>0</v>
      </c>
      <c r="D2078" s="3"/>
      <c r="E2078" s="58">
        <f t="shared" si="208"/>
        <v>0</v>
      </c>
      <c r="F2078" s="43"/>
      <c r="G2078" s="4"/>
      <c r="H2078" s="43"/>
      <c r="I2078" s="61" t="str">
        <f t="shared" si="209"/>
        <v xml:space="preserve"> </v>
      </c>
      <c r="J2078" s="61" t="str">
        <f t="shared" si="210"/>
        <v xml:space="preserve"> </v>
      </c>
      <c r="K2078" s="59" t="str">
        <f t="shared" si="211"/>
        <v xml:space="preserve"> </v>
      </c>
      <c r="L2078" s="59" t="str">
        <f t="shared" si="212"/>
        <v xml:space="preserve"> </v>
      </c>
    </row>
    <row r="2079" spans="1:12" x14ac:dyDescent="0.35">
      <c r="A2079" s="2" t="s">
        <v>2141</v>
      </c>
      <c r="B2079" s="3"/>
      <c r="C2079" s="58">
        <f t="shared" si="207"/>
        <v>0</v>
      </c>
      <c r="D2079" s="3"/>
      <c r="E2079" s="58">
        <f t="shared" si="208"/>
        <v>0</v>
      </c>
      <c r="F2079" s="43"/>
      <c r="G2079" s="4"/>
      <c r="H2079" s="43"/>
      <c r="I2079" s="61" t="str">
        <f t="shared" si="209"/>
        <v xml:space="preserve"> </v>
      </c>
      <c r="J2079" s="61" t="str">
        <f t="shared" si="210"/>
        <v xml:space="preserve"> </v>
      </c>
      <c r="K2079" s="59" t="str">
        <f t="shared" si="211"/>
        <v xml:space="preserve"> </v>
      </c>
      <c r="L2079" s="59" t="str">
        <f t="shared" si="212"/>
        <v xml:space="preserve"> </v>
      </c>
    </row>
    <row r="2080" spans="1:12" x14ac:dyDescent="0.35">
      <c r="A2080" s="2" t="s">
        <v>2142</v>
      </c>
      <c r="B2080" s="3"/>
      <c r="C2080" s="58">
        <f t="shared" si="207"/>
        <v>0</v>
      </c>
      <c r="D2080" s="3"/>
      <c r="E2080" s="58">
        <f t="shared" si="208"/>
        <v>0</v>
      </c>
      <c r="F2080" s="43"/>
      <c r="G2080" s="4"/>
      <c r="H2080" s="43"/>
      <c r="I2080" s="61" t="str">
        <f t="shared" si="209"/>
        <v xml:space="preserve"> </v>
      </c>
      <c r="J2080" s="61" t="str">
        <f t="shared" si="210"/>
        <v xml:space="preserve"> </v>
      </c>
      <c r="K2080" s="59" t="str">
        <f t="shared" si="211"/>
        <v xml:space="preserve"> </v>
      </c>
      <c r="L2080" s="59" t="str">
        <f t="shared" si="212"/>
        <v xml:space="preserve"> </v>
      </c>
    </row>
    <row r="2081" spans="1:12" x14ac:dyDescent="0.35">
      <c r="A2081" s="2" t="s">
        <v>2143</v>
      </c>
      <c r="B2081" s="3"/>
      <c r="C2081" s="58">
        <f t="shared" si="207"/>
        <v>0</v>
      </c>
      <c r="D2081" s="3"/>
      <c r="E2081" s="58">
        <f t="shared" si="208"/>
        <v>0</v>
      </c>
      <c r="F2081" s="43"/>
      <c r="G2081" s="4"/>
      <c r="H2081" s="43"/>
      <c r="I2081" s="61" t="str">
        <f t="shared" si="209"/>
        <v xml:space="preserve"> </v>
      </c>
      <c r="J2081" s="61" t="str">
        <f t="shared" si="210"/>
        <v xml:space="preserve"> </v>
      </c>
      <c r="K2081" s="59" t="str">
        <f t="shared" si="211"/>
        <v xml:space="preserve"> </v>
      </c>
      <c r="L2081" s="59" t="str">
        <f t="shared" si="212"/>
        <v xml:space="preserve"> </v>
      </c>
    </row>
    <row r="2082" spans="1:12" x14ac:dyDescent="0.35">
      <c r="A2082" s="2" t="s">
        <v>2144</v>
      </c>
      <c r="B2082" s="3"/>
      <c r="C2082" s="58">
        <f t="shared" si="207"/>
        <v>0</v>
      </c>
      <c r="D2082" s="3"/>
      <c r="E2082" s="58">
        <f t="shared" si="208"/>
        <v>0</v>
      </c>
      <c r="F2082" s="43"/>
      <c r="G2082" s="4"/>
      <c r="H2082" s="43"/>
      <c r="I2082" s="61" t="str">
        <f t="shared" si="209"/>
        <v xml:space="preserve"> </v>
      </c>
      <c r="J2082" s="61" t="str">
        <f t="shared" si="210"/>
        <v xml:space="preserve"> </v>
      </c>
      <c r="K2082" s="59" t="str">
        <f t="shared" si="211"/>
        <v xml:space="preserve"> </v>
      </c>
      <c r="L2082" s="59" t="str">
        <f t="shared" si="212"/>
        <v xml:space="preserve"> </v>
      </c>
    </row>
    <row r="2083" spans="1:12" x14ac:dyDescent="0.35">
      <c r="A2083" s="2" t="s">
        <v>2145</v>
      </c>
      <c r="B2083" s="3"/>
      <c r="C2083" s="58">
        <f t="shared" si="207"/>
        <v>0</v>
      </c>
      <c r="D2083" s="3"/>
      <c r="E2083" s="58">
        <f t="shared" si="208"/>
        <v>0</v>
      </c>
      <c r="F2083" s="43"/>
      <c r="G2083" s="4"/>
      <c r="H2083" s="43"/>
      <c r="I2083" s="61" t="str">
        <f t="shared" si="209"/>
        <v xml:space="preserve"> </v>
      </c>
      <c r="J2083" s="61" t="str">
        <f t="shared" si="210"/>
        <v xml:space="preserve"> </v>
      </c>
      <c r="K2083" s="59" t="str">
        <f t="shared" si="211"/>
        <v xml:space="preserve"> </v>
      </c>
      <c r="L2083" s="59" t="str">
        <f t="shared" si="212"/>
        <v xml:space="preserve"> </v>
      </c>
    </row>
    <row r="2084" spans="1:12" x14ac:dyDescent="0.35">
      <c r="A2084" s="2" t="s">
        <v>2146</v>
      </c>
      <c r="B2084" s="3"/>
      <c r="C2084" s="58">
        <f t="shared" si="207"/>
        <v>0</v>
      </c>
      <c r="D2084" s="3"/>
      <c r="E2084" s="58">
        <f t="shared" si="208"/>
        <v>0</v>
      </c>
      <c r="F2084" s="43"/>
      <c r="G2084" s="4"/>
      <c r="H2084" s="43"/>
      <c r="I2084" s="61" t="str">
        <f t="shared" si="209"/>
        <v xml:space="preserve"> </v>
      </c>
      <c r="J2084" s="61" t="str">
        <f t="shared" si="210"/>
        <v xml:space="preserve"> </v>
      </c>
      <c r="K2084" s="59" t="str">
        <f t="shared" si="211"/>
        <v xml:space="preserve"> </v>
      </c>
      <c r="L2084" s="59" t="str">
        <f t="shared" si="212"/>
        <v xml:space="preserve"> </v>
      </c>
    </row>
    <row r="2085" spans="1:12" x14ac:dyDescent="0.35">
      <c r="A2085" s="2" t="s">
        <v>2147</v>
      </c>
      <c r="B2085" s="3"/>
      <c r="C2085" s="58">
        <f t="shared" si="207"/>
        <v>0</v>
      </c>
      <c r="D2085" s="3"/>
      <c r="E2085" s="58">
        <f t="shared" si="208"/>
        <v>0</v>
      </c>
      <c r="F2085" s="43"/>
      <c r="G2085" s="4"/>
      <c r="H2085" s="43"/>
      <c r="I2085" s="61" t="str">
        <f t="shared" si="209"/>
        <v xml:space="preserve"> </v>
      </c>
      <c r="J2085" s="61" t="str">
        <f t="shared" si="210"/>
        <v xml:space="preserve"> </v>
      </c>
      <c r="K2085" s="59" t="str">
        <f t="shared" si="211"/>
        <v xml:space="preserve"> </v>
      </c>
      <c r="L2085" s="59" t="str">
        <f t="shared" si="212"/>
        <v xml:space="preserve"> </v>
      </c>
    </row>
    <row r="2086" spans="1:12" x14ac:dyDescent="0.35">
      <c r="A2086" s="2" t="s">
        <v>2148</v>
      </c>
      <c r="B2086" s="3"/>
      <c r="C2086" s="58">
        <f t="shared" si="207"/>
        <v>0</v>
      </c>
      <c r="D2086" s="3"/>
      <c r="E2086" s="58">
        <f t="shared" si="208"/>
        <v>0</v>
      </c>
      <c r="F2086" s="43"/>
      <c r="G2086" s="4"/>
      <c r="H2086" s="43"/>
      <c r="I2086" s="61" t="str">
        <f t="shared" si="209"/>
        <v xml:space="preserve"> </v>
      </c>
      <c r="J2086" s="61" t="str">
        <f t="shared" si="210"/>
        <v xml:space="preserve"> </v>
      </c>
      <c r="K2086" s="59" t="str">
        <f t="shared" si="211"/>
        <v xml:space="preserve"> </v>
      </c>
      <c r="L2086" s="59" t="str">
        <f t="shared" si="212"/>
        <v xml:space="preserve"> </v>
      </c>
    </row>
    <row r="2087" spans="1:12" x14ac:dyDescent="0.35">
      <c r="A2087" s="2" t="s">
        <v>2149</v>
      </c>
      <c r="B2087" s="3"/>
      <c r="C2087" s="58">
        <f t="shared" si="207"/>
        <v>0</v>
      </c>
      <c r="D2087" s="3"/>
      <c r="E2087" s="58">
        <f t="shared" si="208"/>
        <v>0</v>
      </c>
      <c r="F2087" s="43"/>
      <c r="G2087" s="4"/>
      <c r="H2087" s="43"/>
      <c r="I2087" s="61" t="str">
        <f t="shared" si="209"/>
        <v xml:space="preserve"> </v>
      </c>
      <c r="J2087" s="61" t="str">
        <f t="shared" si="210"/>
        <v xml:space="preserve"> </v>
      </c>
      <c r="K2087" s="59" t="str">
        <f t="shared" si="211"/>
        <v xml:space="preserve"> </v>
      </c>
      <c r="L2087" s="59" t="str">
        <f t="shared" si="212"/>
        <v xml:space="preserve"> </v>
      </c>
    </row>
    <row r="2088" spans="1:12" x14ac:dyDescent="0.35">
      <c r="A2088" s="2" t="s">
        <v>2150</v>
      </c>
      <c r="B2088" s="3"/>
      <c r="C2088" s="58">
        <f t="shared" si="207"/>
        <v>0</v>
      </c>
      <c r="D2088" s="3"/>
      <c r="E2088" s="58">
        <f t="shared" si="208"/>
        <v>0</v>
      </c>
      <c r="F2088" s="43"/>
      <c r="G2088" s="4"/>
      <c r="H2088" s="43"/>
      <c r="I2088" s="61" t="str">
        <f t="shared" si="209"/>
        <v xml:space="preserve"> </v>
      </c>
      <c r="J2088" s="61" t="str">
        <f t="shared" si="210"/>
        <v xml:space="preserve"> </v>
      </c>
      <c r="K2088" s="59" t="str">
        <f t="shared" si="211"/>
        <v xml:space="preserve"> </v>
      </c>
      <c r="L2088" s="59" t="str">
        <f t="shared" si="212"/>
        <v xml:space="preserve"> </v>
      </c>
    </row>
    <row r="2089" spans="1:12" x14ac:dyDescent="0.35">
      <c r="A2089" s="2" t="s">
        <v>2151</v>
      </c>
      <c r="B2089" s="3"/>
      <c r="C2089" s="58">
        <f t="shared" si="207"/>
        <v>0</v>
      </c>
      <c r="D2089" s="3"/>
      <c r="E2089" s="58">
        <f t="shared" si="208"/>
        <v>0</v>
      </c>
      <c r="F2089" s="43"/>
      <c r="G2089" s="4"/>
      <c r="H2089" s="43"/>
      <c r="I2089" s="61" t="str">
        <f t="shared" si="209"/>
        <v xml:space="preserve"> </v>
      </c>
      <c r="J2089" s="61" t="str">
        <f t="shared" si="210"/>
        <v xml:space="preserve"> </v>
      </c>
      <c r="K2089" s="59" t="str">
        <f t="shared" si="211"/>
        <v xml:space="preserve"> </v>
      </c>
      <c r="L2089" s="59" t="str">
        <f t="shared" si="212"/>
        <v xml:space="preserve"> </v>
      </c>
    </row>
    <row r="2090" spans="1:12" x14ac:dyDescent="0.35">
      <c r="A2090" s="2" t="s">
        <v>2152</v>
      </c>
      <c r="B2090" s="3"/>
      <c r="C2090" s="58">
        <f t="shared" si="207"/>
        <v>0</v>
      </c>
      <c r="D2090" s="3"/>
      <c r="E2090" s="58">
        <f t="shared" si="208"/>
        <v>0</v>
      </c>
      <c r="F2090" s="43"/>
      <c r="G2090" s="4"/>
      <c r="H2090" s="43"/>
      <c r="I2090" s="61" t="str">
        <f t="shared" si="209"/>
        <v xml:space="preserve"> </v>
      </c>
      <c r="J2090" s="61" t="str">
        <f t="shared" si="210"/>
        <v xml:space="preserve"> </v>
      </c>
      <c r="K2090" s="59" t="str">
        <f t="shared" si="211"/>
        <v xml:space="preserve"> </v>
      </c>
      <c r="L2090" s="59" t="str">
        <f t="shared" si="212"/>
        <v xml:space="preserve"> </v>
      </c>
    </row>
    <row r="2091" spans="1:12" x14ac:dyDescent="0.35">
      <c r="A2091" s="2" t="s">
        <v>2153</v>
      </c>
      <c r="B2091" s="3"/>
      <c r="C2091" s="58">
        <f t="shared" si="207"/>
        <v>0</v>
      </c>
      <c r="D2091" s="3"/>
      <c r="E2091" s="58">
        <f t="shared" si="208"/>
        <v>0</v>
      </c>
      <c r="F2091" s="43"/>
      <c r="G2091" s="4"/>
      <c r="H2091" s="43"/>
      <c r="I2091" s="61" t="str">
        <f t="shared" si="209"/>
        <v xml:space="preserve"> </v>
      </c>
      <c r="J2091" s="61" t="str">
        <f t="shared" si="210"/>
        <v xml:space="preserve"> </v>
      </c>
      <c r="K2091" s="59" t="str">
        <f t="shared" si="211"/>
        <v xml:space="preserve"> </v>
      </c>
      <c r="L2091" s="59" t="str">
        <f t="shared" si="212"/>
        <v xml:space="preserve"> </v>
      </c>
    </row>
    <row r="2092" spans="1:12" x14ac:dyDescent="0.35">
      <c r="A2092" s="2" t="s">
        <v>2154</v>
      </c>
      <c r="B2092" s="3"/>
      <c r="C2092" s="58">
        <f t="shared" si="207"/>
        <v>0</v>
      </c>
      <c r="D2092" s="3"/>
      <c r="E2092" s="58">
        <f t="shared" si="208"/>
        <v>0</v>
      </c>
      <c r="F2092" s="43"/>
      <c r="G2092" s="4"/>
      <c r="H2092" s="43"/>
      <c r="I2092" s="61" t="str">
        <f t="shared" si="209"/>
        <v xml:space="preserve"> </v>
      </c>
      <c r="J2092" s="61" t="str">
        <f t="shared" si="210"/>
        <v xml:space="preserve"> </v>
      </c>
      <c r="K2092" s="59" t="str">
        <f t="shared" si="211"/>
        <v xml:space="preserve"> </v>
      </c>
      <c r="L2092" s="59" t="str">
        <f t="shared" si="212"/>
        <v xml:space="preserve"> </v>
      </c>
    </row>
    <row r="2093" spans="1:12" x14ac:dyDescent="0.35">
      <c r="A2093" s="2" t="s">
        <v>2155</v>
      </c>
      <c r="B2093" s="3"/>
      <c r="C2093" s="58">
        <f t="shared" si="207"/>
        <v>0</v>
      </c>
      <c r="D2093" s="3"/>
      <c r="E2093" s="58">
        <f t="shared" si="208"/>
        <v>0</v>
      </c>
      <c r="F2093" s="43"/>
      <c r="G2093" s="4"/>
      <c r="H2093" s="43"/>
      <c r="I2093" s="61" t="str">
        <f t="shared" si="209"/>
        <v xml:space="preserve"> </v>
      </c>
      <c r="J2093" s="61" t="str">
        <f t="shared" si="210"/>
        <v xml:space="preserve"> </v>
      </c>
      <c r="K2093" s="59" t="str">
        <f t="shared" si="211"/>
        <v xml:space="preserve"> </v>
      </c>
      <c r="L2093" s="59" t="str">
        <f t="shared" si="212"/>
        <v xml:space="preserve"> </v>
      </c>
    </row>
    <row r="2094" spans="1:12" x14ac:dyDescent="0.35">
      <c r="A2094" s="2" t="s">
        <v>2156</v>
      </c>
      <c r="B2094" s="3"/>
      <c r="C2094" s="58">
        <f t="shared" si="207"/>
        <v>0</v>
      </c>
      <c r="D2094" s="3"/>
      <c r="E2094" s="58">
        <f t="shared" si="208"/>
        <v>0</v>
      </c>
      <c r="F2094" s="43"/>
      <c r="G2094" s="4"/>
      <c r="H2094" s="43"/>
      <c r="I2094" s="61" t="str">
        <f t="shared" si="209"/>
        <v xml:space="preserve"> </v>
      </c>
      <c r="J2094" s="61" t="str">
        <f t="shared" si="210"/>
        <v xml:space="preserve"> </v>
      </c>
      <c r="K2094" s="59" t="str">
        <f t="shared" si="211"/>
        <v xml:space="preserve"> </v>
      </c>
      <c r="L2094" s="59" t="str">
        <f t="shared" si="212"/>
        <v xml:space="preserve"> </v>
      </c>
    </row>
    <row r="2095" spans="1:12" x14ac:dyDescent="0.35">
      <c r="A2095" s="2" t="s">
        <v>2157</v>
      </c>
      <c r="B2095" s="3"/>
      <c r="C2095" s="58">
        <f t="shared" si="207"/>
        <v>0</v>
      </c>
      <c r="D2095" s="3"/>
      <c r="E2095" s="58">
        <f t="shared" si="208"/>
        <v>0</v>
      </c>
      <c r="F2095" s="43"/>
      <c r="G2095" s="4"/>
      <c r="H2095" s="43"/>
      <c r="I2095" s="61" t="str">
        <f t="shared" si="209"/>
        <v xml:space="preserve"> </v>
      </c>
      <c r="J2095" s="61" t="str">
        <f t="shared" si="210"/>
        <v xml:space="preserve"> </v>
      </c>
      <c r="K2095" s="59" t="str">
        <f t="shared" si="211"/>
        <v xml:space="preserve"> </v>
      </c>
      <c r="L2095" s="59" t="str">
        <f t="shared" si="212"/>
        <v xml:space="preserve"> </v>
      </c>
    </row>
    <row r="2096" spans="1:12" x14ac:dyDescent="0.35">
      <c r="A2096" s="2" t="s">
        <v>2158</v>
      </c>
      <c r="B2096" s="3"/>
      <c r="C2096" s="58">
        <f t="shared" si="207"/>
        <v>0</v>
      </c>
      <c r="D2096" s="3"/>
      <c r="E2096" s="58">
        <f t="shared" si="208"/>
        <v>0</v>
      </c>
      <c r="F2096" s="43"/>
      <c r="G2096" s="4"/>
      <c r="H2096" s="43"/>
      <c r="I2096" s="61" t="str">
        <f t="shared" si="209"/>
        <v xml:space="preserve"> </v>
      </c>
      <c r="J2096" s="61" t="str">
        <f t="shared" si="210"/>
        <v xml:space="preserve"> </v>
      </c>
      <c r="K2096" s="59" t="str">
        <f t="shared" si="211"/>
        <v xml:space="preserve"> </v>
      </c>
      <c r="L2096" s="59" t="str">
        <f t="shared" si="212"/>
        <v xml:space="preserve"> </v>
      </c>
    </row>
    <row r="2097" spans="1:12" x14ac:dyDescent="0.35">
      <c r="A2097" s="2" t="s">
        <v>2159</v>
      </c>
      <c r="B2097" s="3"/>
      <c r="C2097" s="58">
        <f t="shared" si="207"/>
        <v>0</v>
      </c>
      <c r="D2097" s="3"/>
      <c r="E2097" s="58">
        <f t="shared" si="208"/>
        <v>0</v>
      </c>
      <c r="F2097" s="43"/>
      <c r="G2097" s="4"/>
      <c r="H2097" s="43"/>
      <c r="I2097" s="61" t="str">
        <f t="shared" si="209"/>
        <v xml:space="preserve"> </v>
      </c>
      <c r="J2097" s="61" t="str">
        <f t="shared" si="210"/>
        <v xml:space="preserve"> </v>
      </c>
      <c r="K2097" s="59" t="str">
        <f t="shared" si="211"/>
        <v xml:space="preserve"> </v>
      </c>
      <c r="L2097" s="59" t="str">
        <f t="shared" si="212"/>
        <v xml:space="preserve"> </v>
      </c>
    </row>
    <row r="2098" spans="1:12" x14ac:dyDescent="0.35">
      <c r="A2098" s="2" t="s">
        <v>2160</v>
      </c>
      <c r="B2098" s="3"/>
      <c r="C2098" s="58">
        <f t="shared" si="207"/>
        <v>0</v>
      </c>
      <c r="D2098" s="3"/>
      <c r="E2098" s="58">
        <f t="shared" si="208"/>
        <v>0</v>
      </c>
      <c r="F2098" s="43"/>
      <c r="G2098" s="4"/>
      <c r="H2098" s="43"/>
      <c r="I2098" s="61" t="str">
        <f t="shared" si="209"/>
        <v xml:space="preserve"> </v>
      </c>
      <c r="J2098" s="61" t="str">
        <f t="shared" si="210"/>
        <v xml:space="preserve"> </v>
      </c>
      <c r="K2098" s="59" t="str">
        <f t="shared" si="211"/>
        <v xml:space="preserve"> </v>
      </c>
      <c r="L2098" s="59" t="str">
        <f t="shared" si="212"/>
        <v xml:space="preserve"> </v>
      </c>
    </row>
    <row r="2099" spans="1:12" x14ac:dyDescent="0.35">
      <c r="A2099" s="2" t="s">
        <v>2161</v>
      </c>
      <c r="B2099" s="3"/>
      <c r="C2099" s="58">
        <f t="shared" si="207"/>
        <v>0</v>
      </c>
      <c r="D2099" s="3"/>
      <c r="E2099" s="58">
        <f t="shared" si="208"/>
        <v>0</v>
      </c>
      <c r="F2099" s="43"/>
      <c r="G2099" s="4"/>
      <c r="H2099" s="43"/>
      <c r="I2099" s="61" t="str">
        <f t="shared" si="209"/>
        <v xml:space="preserve"> </v>
      </c>
      <c r="J2099" s="61" t="str">
        <f t="shared" si="210"/>
        <v xml:space="preserve"> </v>
      </c>
      <c r="K2099" s="59" t="str">
        <f t="shared" si="211"/>
        <v xml:space="preserve"> </v>
      </c>
      <c r="L2099" s="59" t="str">
        <f t="shared" si="212"/>
        <v xml:space="preserve"> </v>
      </c>
    </row>
    <row r="2100" spans="1:12" x14ac:dyDescent="0.35">
      <c r="A2100" s="2" t="s">
        <v>2162</v>
      </c>
      <c r="B2100" s="3"/>
      <c r="C2100" s="58">
        <f t="shared" si="207"/>
        <v>0</v>
      </c>
      <c r="D2100" s="3"/>
      <c r="E2100" s="58">
        <f t="shared" si="208"/>
        <v>0</v>
      </c>
      <c r="F2100" s="43"/>
      <c r="G2100" s="4"/>
      <c r="H2100" s="43"/>
      <c r="I2100" s="61" t="str">
        <f t="shared" si="209"/>
        <v xml:space="preserve"> </v>
      </c>
      <c r="J2100" s="61" t="str">
        <f t="shared" si="210"/>
        <v xml:space="preserve"> </v>
      </c>
      <c r="K2100" s="59" t="str">
        <f t="shared" si="211"/>
        <v xml:space="preserve"> </v>
      </c>
      <c r="L2100" s="59" t="str">
        <f t="shared" si="212"/>
        <v xml:space="preserve"> </v>
      </c>
    </row>
    <row r="2101" spans="1:12" x14ac:dyDescent="0.35">
      <c r="A2101" s="2" t="s">
        <v>2163</v>
      </c>
      <c r="B2101" s="3"/>
      <c r="C2101" s="58">
        <f t="shared" si="207"/>
        <v>0</v>
      </c>
      <c r="D2101" s="3"/>
      <c r="E2101" s="58">
        <f t="shared" si="208"/>
        <v>0</v>
      </c>
      <c r="F2101" s="43"/>
      <c r="G2101" s="4"/>
      <c r="H2101" s="43"/>
      <c r="I2101" s="61" t="str">
        <f t="shared" si="209"/>
        <v xml:space="preserve"> </v>
      </c>
      <c r="J2101" s="61" t="str">
        <f t="shared" si="210"/>
        <v xml:space="preserve"> </v>
      </c>
      <c r="K2101" s="59" t="str">
        <f t="shared" si="211"/>
        <v xml:space="preserve"> </v>
      </c>
      <c r="L2101" s="59" t="str">
        <f t="shared" si="212"/>
        <v xml:space="preserve"> </v>
      </c>
    </row>
    <row r="2102" spans="1:12" x14ac:dyDescent="0.35">
      <c r="A2102" s="2" t="s">
        <v>2164</v>
      </c>
      <c r="B2102" s="3"/>
      <c r="C2102" s="58">
        <f t="shared" si="207"/>
        <v>0</v>
      </c>
      <c r="D2102" s="3"/>
      <c r="E2102" s="58">
        <f t="shared" si="208"/>
        <v>0</v>
      </c>
      <c r="F2102" s="43"/>
      <c r="G2102" s="4"/>
      <c r="H2102" s="43"/>
      <c r="I2102" s="61" t="str">
        <f t="shared" si="209"/>
        <v xml:space="preserve"> </v>
      </c>
      <c r="J2102" s="61" t="str">
        <f t="shared" si="210"/>
        <v xml:space="preserve"> </v>
      </c>
      <c r="K2102" s="59" t="str">
        <f t="shared" si="211"/>
        <v xml:space="preserve"> </v>
      </c>
      <c r="L2102" s="59" t="str">
        <f t="shared" si="212"/>
        <v xml:space="preserve"> </v>
      </c>
    </row>
    <row r="2103" spans="1:12" x14ac:dyDescent="0.35">
      <c r="A2103" s="2" t="s">
        <v>2165</v>
      </c>
      <c r="B2103" s="3"/>
      <c r="C2103" s="58">
        <f t="shared" si="207"/>
        <v>0</v>
      </c>
      <c r="D2103" s="3"/>
      <c r="E2103" s="58">
        <f t="shared" si="208"/>
        <v>0</v>
      </c>
      <c r="F2103" s="43"/>
      <c r="G2103" s="4"/>
      <c r="H2103" s="43"/>
      <c r="I2103" s="61" t="str">
        <f t="shared" si="209"/>
        <v xml:space="preserve"> </v>
      </c>
      <c r="J2103" s="61" t="str">
        <f t="shared" si="210"/>
        <v xml:space="preserve"> </v>
      </c>
      <c r="K2103" s="59" t="str">
        <f t="shared" si="211"/>
        <v xml:space="preserve"> </v>
      </c>
      <c r="L2103" s="59" t="str">
        <f t="shared" si="212"/>
        <v xml:space="preserve"> </v>
      </c>
    </row>
    <row r="2104" spans="1:12" x14ac:dyDescent="0.35">
      <c r="A2104" s="2" t="s">
        <v>2166</v>
      </c>
      <c r="B2104" s="3"/>
      <c r="C2104" s="58">
        <f t="shared" si="207"/>
        <v>0</v>
      </c>
      <c r="D2104" s="3"/>
      <c r="E2104" s="58">
        <f t="shared" si="208"/>
        <v>0</v>
      </c>
      <c r="F2104" s="43"/>
      <c r="G2104" s="4"/>
      <c r="H2104" s="43"/>
      <c r="I2104" s="61" t="str">
        <f t="shared" si="209"/>
        <v xml:space="preserve"> </v>
      </c>
      <c r="J2104" s="61" t="str">
        <f t="shared" si="210"/>
        <v xml:space="preserve"> </v>
      </c>
      <c r="K2104" s="59" t="str">
        <f t="shared" si="211"/>
        <v xml:space="preserve"> </v>
      </c>
      <c r="L2104" s="59" t="str">
        <f t="shared" si="212"/>
        <v xml:space="preserve"> </v>
      </c>
    </row>
    <row r="2105" spans="1:12" x14ac:dyDescent="0.35">
      <c r="A2105" s="2" t="s">
        <v>2167</v>
      </c>
      <c r="B2105" s="3"/>
      <c r="C2105" s="58">
        <f t="shared" si="207"/>
        <v>0</v>
      </c>
      <c r="D2105" s="3"/>
      <c r="E2105" s="58">
        <f t="shared" si="208"/>
        <v>0</v>
      </c>
      <c r="F2105" s="43"/>
      <c r="G2105" s="4"/>
      <c r="H2105" s="43"/>
      <c r="I2105" s="61" t="str">
        <f t="shared" si="209"/>
        <v xml:space="preserve"> </v>
      </c>
      <c r="J2105" s="61" t="str">
        <f t="shared" si="210"/>
        <v xml:space="preserve"> </v>
      </c>
      <c r="K2105" s="59" t="str">
        <f t="shared" si="211"/>
        <v xml:space="preserve"> </v>
      </c>
      <c r="L2105" s="59" t="str">
        <f t="shared" si="212"/>
        <v xml:space="preserve"> </v>
      </c>
    </row>
    <row r="2106" spans="1:12" x14ac:dyDescent="0.35">
      <c r="A2106" s="2" t="s">
        <v>2168</v>
      </c>
      <c r="B2106" s="3"/>
      <c r="C2106" s="58">
        <f t="shared" si="207"/>
        <v>0</v>
      </c>
      <c r="D2106" s="3"/>
      <c r="E2106" s="58">
        <f t="shared" si="208"/>
        <v>0</v>
      </c>
      <c r="F2106" s="43"/>
      <c r="G2106" s="4"/>
      <c r="H2106" s="43"/>
      <c r="I2106" s="61" t="str">
        <f t="shared" si="209"/>
        <v xml:space="preserve"> </v>
      </c>
      <c r="J2106" s="61" t="str">
        <f t="shared" si="210"/>
        <v xml:space="preserve"> </v>
      </c>
      <c r="K2106" s="59" t="str">
        <f t="shared" si="211"/>
        <v xml:space="preserve"> </v>
      </c>
      <c r="L2106" s="59" t="str">
        <f t="shared" si="212"/>
        <v xml:space="preserve"> </v>
      </c>
    </row>
    <row r="2107" spans="1:12" x14ac:dyDescent="0.35">
      <c r="A2107" s="2" t="s">
        <v>2169</v>
      </c>
      <c r="B2107" s="3"/>
      <c r="C2107" s="58">
        <f t="shared" si="207"/>
        <v>0</v>
      </c>
      <c r="D2107" s="3"/>
      <c r="E2107" s="58">
        <f t="shared" si="208"/>
        <v>0</v>
      </c>
      <c r="F2107" s="43"/>
      <c r="G2107" s="4"/>
      <c r="H2107" s="43"/>
      <c r="I2107" s="61" t="str">
        <f t="shared" si="209"/>
        <v xml:space="preserve"> </v>
      </c>
      <c r="J2107" s="61" t="str">
        <f t="shared" si="210"/>
        <v xml:space="preserve"> </v>
      </c>
      <c r="K2107" s="59" t="str">
        <f t="shared" si="211"/>
        <v xml:space="preserve"> </v>
      </c>
      <c r="L2107" s="59" t="str">
        <f t="shared" si="212"/>
        <v xml:space="preserve"> </v>
      </c>
    </row>
    <row r="2108" spans="1:12" x14ac:dyDescent="0.35">
      <c r="A2108" s="2" t="s">
        <v>2170</v>
      </c>
      <c r="B2108" s="3"/>
      <c r="C2108" s="58">
        <f t="shared" si="207"/>
        <v>0</v>
      </c>
      <c r="D2108" s="3"/>
      <c r="E2108" s="58">
        <f t="shared" si="208"/>
        <v>0</v>
      </c>
      <c r="F2108" s="43"/>
      <c r="G2108" s="4"/>
      <c r="H2108" s="43"/>
      <c r="I2108" s="61" t="str">
        <f t="shared" si="209"/>
        <v xml:space="preserve"> </v>
      </c>
      <c r="J2108" s="61" t="str">
        <f t="shared" si="210"/>
        <v xml:space="preserve"> </v>
      </c>
      <c r="K2108" s="59" t="str">
        <f t="shared" si="211"/>
        <v xml:space="preserve"> </v>
      </c>
      <c r="L2108" s="59" t="str">
        <f t="shared" si="212"/>
        <v xml:space="preserve"> </v>
      </c>
    </row>
    <row r="2109" spans="1:12" x14ac:dyDescent="0.35">
      <c r="A2109" s="2" t="s">
        <v>2171</v>
      </c>
      <c r="B2109" s="3"/>
      <c r="C2109" s="58">
        <f t="shared" si="207"/>
        <v>0</v>
      </c>
      <c r="D2109" s="3"/>
      <c r="E2109" s="58">
        <f t="shared" si="208"/>
        <v>0</v>
      </c>
      <c r="F2109" s="43"/>
      <c r="G2109" s="4"/>
      <c r="H2109" s="43"/>
      <c r="I2109" s="61" t="str">
        <f t="shared" si="209"/>
        <v xml:space="preserve"> </v>
      </c>
      <c r="J2109" s="61" t="str">
        <f t="shared" si="210"/>
        <v xml:space="preserve"> </v>
      </c>
      <c r="K2109" s="59" t="str">
        <f t="shared" si="211"/>
        <v xml:space="preserve"> </v>
      </c>
      <c r="L2109" s="59" t="str">
        <f t="shared" si="212"/>
        <v xml:space="preserve"> </v>
      </c>
    </row>
    <row r="2110" spans="1:12" x14ac:dyDescent="0.35">
      <c r="A2110" s="2" t="s">
        <v>2172</v>
      </c>
      <c r="B2110" s="3"/>
      <c r="C2110" s="58">
        <f t="shared" si="207"/>
        <v>0</v>
      </c>
      <c r="D2110" s="3"/>
      <c r="E2110" s="58">
        <f t="shared" si="208"/>
        <v>0</v>
      </c>
      <c r="F2110" s="43"/>
      <c r="G2110" s="4"/>
      <c r="H2110" s="43"/>
      <c r="I2110" s="61" t="str">
        <f t="shared" si="209"/>
        <v xml:space="preserve"> </v>
      </c>
      <c r="J2110" s="61" t="str">
        <f t="shared" si="210"/>
        <v xml:space="preserve"> </v>
      </c>
      <c r="K2110" s="59" t="str">
        <f t="shared" si="211"/>
        <v xml:space="preserve"> </v>
      </c>
      <c r="L2110" s="59" t="str">
        <f t="shared" si="212"/>
        <v xml:space="preserve"> </v>
      </c>
    </row>
    <row r="2111" spans="1:12" x14ac:dyDescent="0.35">
      <c r="A2111" s="2" t="s">
        <v>2173</v>
      </c>
      <c r="B2111" s="3"/>
      <c r="C2111" s="58">
        <f t="shared" si="207"/>
        <v>0</v>
      </c>
      <c r="D2111" s="3"/>
      <c r="E2111" s="58">
        <f t="shared" si="208"/>
        <v>0</v>
      </c>
      <c r="F2111" s="43"/>
      <c r="G2111" s="4"/>
      <c r="H2111" s="43"/>
      <c r="I2111" s="61" t="str">
        <f t="shared" si="209"/>
        <v xml:space="preserve"> </v>
      </c>
      <c r="J2111" s="61" t="str">
        <f t="shared" si="210"/>
        <v xml:space="preserve"> </v>
      </c>
      <c r="K2111" s="59" t="str">
        <f t="shared" si="211"/>
        <v xml:space="preserve"> </v>
      </c>
      <c r="L2111" s="59" t="str">
        <f t="shared" si="212"/>
        <v xml:space="preserve"> </v>
      </c>
    </row>
    <row r="2112" spans="1:12" x14ac:dyDescent="0.35">
      <c r="A2112" s="2" t="s">
        <v>2174</v>
      </c>
      <c r="B2112" s="3"/>
      <c r="C2112" s="58">
        <f t="shared" si="207"/>
        <v>0</v>
      </c>
      <c r="D2112" s="3"/>
      <c r="E2112" s="58">
        <f t="shared" si="208"/>
        <v>0</v>
      </c>
      <c r="F2112" s="43"/>
      <c r="G2112" s="4"/>
      <c r="H2112" s="43"/>
      <c r="I2112" s="61" t="str">
        <f t="shared" si="209"/>
        <v xml:space="preserve"> </v>
      </c>
      <c r="J2112" s="61" t="str">
        <f t="shared" si="210"/>
        <v xml:space="preserve"> </v>
      </c>
      <c r="K2112" s="59" t="str">
        <f t="shared" si="211"/>
        <v xml:space="preserve"> </v>
      </c>
      <c r="L2112" s="59" t="str">
        <f t="shared" si="212"/>
        <v xml:space="preserve"> </v>
      </c>
    </row>
    <row r="2113" spans="1:12" x14ac:dyDescent="0.35">
      <c r="A2113" s="2" t="s">
        <v>2175</v>
      </c>
      <c r="B2113" s="3"/>
      <c r="C2113" s="58">
        <f t="shared" si="207"/>
        <v>0</v>
      </c>
      <c r="D2113" s="3"/>
      <c r="E2113" s="58">
        <f t="shared" si="208"/>
        <v>0</v>
      </c>
      <c r="F2113" s="43"/>
      <c r="G2113" s="4"/>
      <c r="H2113" s="43"/>
      <c r="I2113" s="61" t="str">
        <f t="shared" si="209"/>
        <v xml:space="preserve"> </v>
      </c>
      <c r="J2113" s="61" t="str">
        <f t="shared" si="210"/>
        <v xml:space="preserve"> </v>
      </c>
      <c r="K2113" s="59" t="str">
        <f t="shared" si="211"/>
        <v xml:space="preserve"> </v>
      </c>
      <c r="L2113" s="59" t="str">
        <f t="shared" si="212"/>
        <v xml:space="preserve"> </v>
      </c>
    </row>
    <row r="2114" spans="1:12" x14ac:dyDescent="0.35">
      <c r="A2114" s="2" t="s">
        <v>2176</v>
      </c>
      <c r="B2114" s="3"/>
      <c r="C2114" s="58">
        <f t="shared" si="207"/>
        <v>0</v>
      </c>
      <c r="D2114" s="3"/>
      <c r="E2114" s="58">
        <f t="shared" si="208"/>
        <v>0</v>
      </c>
      <c r="F2114" s="43"/>
      <c r="G2114" s="4"/>
      <c r="H2114" s="43"/>
      <c r="I2114" s="61" t="str">
        <f t="shared" si="209"/>
        <v xml:space="preserve"> </v>
      </c>
      <c r="J2114" s="61" t="str">
        <f t="shared" si="210"/>
        <v xml:space="preserve"> </v>
      </c>
      <c r="K2114" s="59" t="str">
        <f t="shared" si="211"/>
        <v xml:space="preserve"> </v>
      </c>
      <c r="L2114" s="59" t="str">
        <f t="shared" si="212"/>
        <v xml:space="preserve"> </v>
      </c>
    </row>
    <row r="2115" spans="1:12" x14ac:dyDescent="0.35">
      <c r="A2115" s="2" t="s">
        <v>2177</v>
      </c>
      <c r="B2115" s="3"/>
      <c r="C2115" s="58">
        <f t="shared" si="207"/>
        <v>0</v>
      </c>
      <c r="D2115" s="3"/>
      <c r="E2115" s="58">
        <f t="shared" si="208"/>
        <v>0</v>
      </c>
      <c r="F2115" s="43"/>
      <c r="G2115" s="4"/>
      <c r="H2115" s="43"/>
      <c r="I2115" s="61" t="str">
        <f t="shared" si="209"/>
        <v xml:space="preserve"> </v>
      </c>
      <c r="J2115" s="61" t="str">
        <f t="shared" si="210"/>
        <v xml:space="preserve"> </v>
      </c>
      <c r="K2115" s="59" t="str">
        <f t="shared" si="211"/>
        <v xml:space="preserve"> </v>
      </c>
      <c r="L2115" s="59" t="str">
        <f t="shared" si="212"/>
        <v xml:space="preserve"> </v>
      </c>
    </row>
    <row r="2116" spans="1:12" x14ac:dyDescent="0.35">
      <c r="A2116" s="2" t="s">
        <v>2178</v>
      </c>
      <c r="B2116" s="3"/>
      <c r="C2116" s="58">
        <f t="shared" si="207"/>
        <v>0</v>
      </c>
      <c r="D2116" s="3"/>
      <c r="E2116" s="58">
        <f t="shared" si="208"/>
        <v>0</v>
      </c>
      <c r="F2116" s="43"/>
      <c r="G2116" s="4"/>
      <c r="H2116" s="43"/>
      <c r="I2116" s="61" t="str">
        <f t="shared" si="209"/>
        <v xml:space="preserve"> </v>
      </c>
      <c r="J2116" s="61" t="str">
        <f t="shared" si="210"/>
        <v xml:space="preserve"> </v>
      </c>
      <c r="K2116" s="59" t="str">
        <f t="shared" si="211"/>
        <v xml:space="preserve"> </v>
      </c>
      <c r="L2116" s="59" t="str">
        <f t="shared" si="212"/>
        <v xml:space="preserve"> </v>
      </c>
    </row>
    <row r="2117" spans="1:12" x14ac:dyDescent="0.35">
      <c r="A2117" s="2" t="s">
        <v>2179</v>
      </c>
      <c r="B2117" s="3"/>
      <c r="C2117" s="58">
        <f t="shared" si="207"/>
        <v>0</v>
      </c>
      <c r="D2117" s="3"/>
      <c r="E2117" s="58">
        <f t="shared" si="208"/>
        <v>0</v>
      </c>
      <c r="F2117" s="43"/>
      <c r="G2117" s="4"/>
      <c r="H2117" s="43"/>
      <c r="I2117" s="61" t="str">
        <f t="shared" si="209"/>
        <v xml:space="preserve"> </v>
      </c>
      <c r="J2117" s="61" t="str">
        <f t="shared" si="210"/>
        <v xml:space="preserve"> </v>
      </c>
      <c r="K2117" s="59" t="str">
        <f t="shared" si="211"/>
        <v xml:space="preserve"> </v>
      </c>
      <c r="L2117" s="59" t="str">
        <f t="shared" si="212"/>
        <v xml:space="preserve"> </v>
      </c>
    </row>
    <row r="2118" spans="1:12" x14ac:dyDescent="0.35">
      <c r="A2118" s="2" t="s">
        <v>2180</v>
      </c>
      <c r="B2118" s="3"/>
      <c r="C2118" s="58">
        <f t="shared" si="207"/>
        <v>0</v>
      </c>
      <c r="D2118" s="3"/>
      <c r="E2118" s="58">
        <f t="shared" si="208"/>
        <v>0</v>
      </c>
      <c r="F2118" s="43"/>
      <c r="G2118" s="4"/>
      <c r="H2118" s="43"/>
      <c r="I2118" s="61" t="str">
        <f t="shared" si="209"/>
        <v xml:space="preserve"> </v>
      </c>
      <c r="J2118" s="61" t="str">
        <f t="shared" si="210"/>
        <v xml:space="preserve"> </v>
      </c>
      <c r="K2118" s="59" t="str">
        <f t="shared" si="211"/>
        <v xml:space="preserve"> </v>
      </c>
      <c r="L2118" s="59" t="str">
        <f t="shared" si="212"/>
        <v xml:space="preserve"> </v>
      </c>
    </row>
    <row r="2119" spans="1:12" x14ac:dyDescent="0.35">
      <c r="A2119" s="2" t="s">
        <v>2181</v>
      </c>
      <c r="B2119" s="3"/>
      <c r="C2119" s="58">
        <f t="shared" si="207"/>
        <v>0</v>
      </c>
      <c r="D2119" s="3"/>
      <c r="E2119" s="58">
        <f t="shared" si="208"/>
        <v>0</v>
      </c>
      <c r="F2119" s="43"/>
      <c r="G2119" s="4"/>
      <c r="H2119" s="43"/>
      <c r="I2119" s="61" t="str">
        <f t="shared" si="209"/>
        <v xml:space="preserve"> </v>
      </c>
      <c r="J2119" s="61" t="str">
        <f t="shared" si="210"/>
        <v xml:space="preserve"> </v>
      </c>
      <c r="K2119" s="59" t="str">
        <f t="shared" si="211"/>
        <v xml:space="preserve"> </v>
      </c>
      <c r="L2119" s="59" t="str">
        <f t="shared" si="212"/>
        <v xml:space="preserve"> </v>
      </c>
    </row>
    <row r="2120" spans="1:12" x14ac:dyDescent="0.35">
      <c r="A2120" s="2" t="s">
        <v>2182</v>
      </c>
      <c r="B2120" s="3"/>
      <c r="C2120" s="58">
        <f t="shared" si="207"/>
        <v>0</v>
      </c>
      <c r="D2120" s="3"/>
      <c r="E2120" s="58">
        <f t="shared" si="208"/>
        <v>0</v>
      </c>
      <c r="F2120" s="43"/>
      <c r="G2120" s="4"/>
      <c r="H2120" s="43"/>
      <c r="I2120" s="61" t="str">
        <f t="shared" si="209"/>
        <v xml:space="preserve"> </v>
      </c>
      <c r="J2120" s="61" t="str">
        <f t="shared" si="210"/>
        <v xml:space="preserve"> </v>
      </c>
      <c r="K2120" s="59" t="str">
        <f t="shared" si="211"/>
        <v xml:space="preserve"> </v>
      </c>
      <c r="L2120" s="59" t="str">
        <f t="shared" si="212"/>
        <v xml:space="preserve"> </v>
      </c>
    </row>
    <row r="2121" spans="1:12" x14ac:dyDescent="0.35">
      <c r="A2121" s="2" t="s">
        <v>2183</v>
      </c>
      <c r="B2121" s="3"/>
      <c r="C2121" s="58">
        <f t="shared" si="207"/>
        <v>0</v>
      </c>
      <c r="D2121" s="3"/>
      <c r="E2121" s="58">
        <f t="shared" si="208"/>
        <v>0</v>
      </c>
      <c r="F2121" s="43"/>
      <c r="G2121" s="4"/>
      <c r="H2121" s="43"/>
      <c r="I2121" s="61" t="str">
        <f t="shared" si="209"/>
        <v xml:space="preserve"> </v>
      </c>
      <c r="J2121" s="61" t="str">
        <f t="shared" si="210"/>
        <v xml:space="preserve"> </v>
      </c>
      <c r="K2121" s="59" t="str">
        <f t="shared" si="211"/>
        <v xml:space="preserve"> </v>
      </c>
      <c r="L2121" s="59" t="str">
        <f t="shared" si="212"/>
        <v xml:space="preserve"> </v>
      </c>
    </row>
    <row r="2122" spans="1:12" x14ac:dyDescent="0.35">
      <c r="A2122" s="2" t="s">
        <v>2184</v>
      </c>
      <c r="B2122" s="3"/>
      <c r="C2122" s="58">
        <f t="shared" ref="C2122:C2185" si="213">IF($P$17=1,CONVERT(B2122,"lbm","kg"),B2122)</f>
        <v>0</v>
      </c>
      <c r="D2122" s="3"/>
      <c r="E2122" s="58">
        <f t="shared" ref="E2122:E2185" si="214">IF($P$17=1,CONVERT(D2122,"lbm","kg"),D2122)</f>
        <v>0</v>
      </c>
      <c r="F2122" s="43"/>
      <c r="G2122" s="4"/>
      <c r="H2122" s="43"/>
      <c r="I2122" s="61" t="str">
        <f t="shared" si="209"/>
        <v xml:space="preserve"> </v>
      </c>
      <c r="J2122" s="61" t="str">
        <f t="shared" si="210"/>
        <v xml:space="preserve"> </v>
      </c>
      <c r="K2122" s="59" t="str">
        <f t="shared" si="211"/>
        <v xml:space="preserve"> </v>
      </c>
      <c r="L2122" s="59" t="str">
        <f t="shared" si="212"/>
        <v xml:space="preserve"> </v>
      </c>
    </row>
    <row r="2123" spans="1:12" x14ac:dyDescent="0.35">
      <c r="A2123" s="2" t="s">
        <v>2185</v>
      </c>
      <c r="B2123" s="3"/>
      <c r="C2123" s="58">
        <f t="shared" si="213"/>
        <v>0</v>
      </c>
      <c r="D2123" s="3"/>
      <c r="E2123" s="58">
        <f t="shared" si="214"/>
        <v>0</v>
      </c>
      <c r="F2123" s="43"/>
      <c r="G2123" s="4"/>
      <c r="H2123" s="43"/>
      <c r="I2123" s="61" t="str">
        <f t="shared" ref="I2123:I2186" si="215">IF(F2123&gt;0,(((E2123-C2123)*F2123)+(($P$12-E2123)/(VLOOKUP(E2123,$S$10:$U$182,2)))*(VLOOKUP(E2123,$S$10:$U$182,3))+((C2123-$P$11)/(VLOOKUP(C2123,$S$10:$U$182,2)))*(VLOOKUP(C2123,$S$10:$U$182,3)))/($P$12-$P$11)," ")</f>
        <v xml:space="preserve"> </v>
      </c>
      <c r="J2123" s="61" t="str">
        <f t="shared" ref="J2123:J2186" si="216">IF(G2123&gt;0,IF(B2123=0," ",(I2123/(1+(G2123*$B$7))))," ")</f>
        <v xml:space="preserve"> </v>
      </c>
      <c r="K2123" s="59" t="str">
        <f t="shared" ref="K2123:K2186" si="217">IF(H2123&gt;0,IF(B2123&gt;1,(I2123*H2123)," ")," ")</f>
        <v xml:space="preserve"> </v>
      </c>
      <c r="L2123" s="59" t="str">
        <f t="shared" ref="L2123:L2186" si="218">IF(G2123=0," ",IF(H2123=0," ",IF(G2123&gt;0,IF(B2123&gt;1,(J2123*H2123)," ")," ")))</f>
        <v xml:space="preserve"> </v>
      </c>
    </row>
    <row r="2124" spans="1:12" x14ac:dyDescent="0.35">
      <c r="A2124" s="2" t="s">
        <v>2186</v>
      </c>
      <c r="B2124" s="3"/>
      <c r="C2124" s="58">
        <f t="shared" si="213"/>
        <v>0</v>
      </c>
      <c r="D2124" s="3"/>
      <c r="E2124" s="58">
        <f t="shared" si="214"/>
        <v>0</v>
      </c>
      <c r="F2124" s="43"/>
      <c r="G2124" s="4"/>
      <c r="H2124" s="43"/>
      <c r="I2124" s="61" t="str">
        <f t="shared" si="215"/>
        <v xml:space="preserve"> </v>
      </c>
      <c r="J2124" s="61" t="str">
        <f t="shared" si="216"/>
        <v xml:space="preserve"> </v>
      </c>
      <c r="K2124" s="59" t="str">
        <f t="shared" si="217"/>
        <v xml:space="preserve"> </v>
      </c>
      <c r="L2124" s="59" t="str">
        <f t="shared" si="218"/>
        <v xml:space="preserve"> </v>
      </c>
    </row>
    <row r="2125" spans="1:12" x14ac:dyDescent="0.35">
      <c r="A2125" s="2" t="s">
        <v>2187</v>
      </c>
      <c r="B2125" s="3"/>
      <c r="C2125" s="58">
        <f t="shared" si="213"/>
        <v>0</v>
      </c>
      <c r="D2125" s="3"/>
      <c r="E2125" s="58">
        <f t="shared" si="214"/>
        <v>0</v>
      </c>
      <c r="F2125" s="43"/>
      <c r="G2125" s="4"/>
      <c r="H2125" s="43"/>
      <c r="I2125" s="61" t="str">
        <f t="shared" si="215"/>
        <v xml:space="preserve"> </v>
      </c>
      <c r="J2125" s="61" t="str">
        <f t="shared" si="216"/>
        <v xml:space="preserve"> </v>
      </c>
      <c r="K2125" s="59" t="str">
        <f t="shared" si="217"/>
        <v xml:space="preserve"> </v>
      </c>
      <c r="L2125" s="59" t="str">
        <f t="shared" si="218"/>
        <v xml:space="preserve"> </v>
      </c>
    </row>
    <row r="2126" spans="1:12" x14ac:dyDescent="0.35">
      <c r="A2126" s="2" t="s">
        <v>2188</v>
      </c>
      <c r="B2126" s="3"/>
      <c r="C2126" s="58">
        <f t="shared" si="213"/>
        <v>0</v>
      </c>
      <c r="D2126" s="3"/>
      <c r="E2126" s="58">
        <f t="shared" si="214"/>
        <v>0</v>
      </c>
      <c r="F2126" s="43"/>
      <c r="G2126" s="4"/>
      <c r="H2126" s="43"/>
      <c r="I2126" s="61" t="str">
        <f t="shared" si="215"/>
        <v xml:space="preserve"> </v>
      </c>
      <c r="J2126" s="61" t="str">
        <f t="shared" si="216"/>
        <v xml:space="preserve"> </v>
      </c>
      <c r="K2126" s="59" t="str">
        <f t="shared" si="217"/>
        <v xml:space="preserve"> </v>
      </c>
      <c r="L2126" s="59" t="str">
        <f t="shared" si="218"/>
        <v xml:space="preserve"> </v>
      </c>
    </row>
    <row r="2127" spans="1:12" x14ac:dyDescent="0.35">
      <c r="A2127" s="2" t="s">
        <v>2189</v>
      </c>
      <c r="B2127" s="3"/>
      <c r="C2127" s="58">
        <f t="shared" si="213"/>
        <v>0</v>
      </c>
      <c r="D2127" s="3"/>
      <c r="E2127" s="58">
        <f t="shared" si="214"/>
        <v>0</v>
      </c>
      <c r="F2127" s="43"/>
      <c r="G2127" s="4"/>
      <c r="H2127" s="43"/>
      <c r="I2127" s="61" t="str">
        <f t="shared" si="215"/>
        <v xml:space="preserve"> </v>
      </c>
      <c r="J2127" s="61" t="str">
        <f t="shared" si="216"/>
        <v xml:space="preserve"> </v>
      </c>
      <c r="K2127" s="59" t="str">
        <f t="shared" si="217"/>
        <v xml:space="preserve"> </v>
      </c>
      <c r="L2127" s="59" t="str">
        <f t="shared" si="218"/>
        <v xml:space="preserve"> </v>
      </c>
    </row>
    <row r="2128" spans="1:12" x14ac:dyDescent="0.35">
      <c r="A2128" s="2" t="s">
        <v>2190</v>
      </c>
      <c r="B2128" s="3"/>
      <c r="C2128" s="58">
        <f t="shared" si="213"/>
        <v>0</v>
      </c>
      <c r="D2128" s="3"/>
      <c r="E2128" s="58">
        <f t="shared" si="214"/>
        <v>0</v>
      </c>
      <c r="F2128" s="43"/>
      <c r="G2128" s="4"/>
      <c r="H2128" s="43"/>
      <c r="I2128" s="61" t="str">
        <f t="shared" si="215"/>
        <v xml:space="preserve"> </v>
      </c>
      <c r="J2128" s="61" t="str">
        <f t="shared" si="216"/>
        <v xml:space="preserve"> </v>
      </c>
      <c r="K2128" s="59" t="str">
        <f t="shared" si="217"/>
        <v xml:space="preserve"> </v>
      </c>
      <c r="L2128" s="59" t="str">
        <f t="shared" si="218"/>
        <v xml:space="preserve"> </v>
      </c>
    </row>
    <row r="2129" spans="1:12" x14ac:dyDescent="0.35">
      <c r="A2129" s="2" t="s">
        <v>2191</v>
      </c>
      <c r="B2129" s="3"/>
      <c r="C2129" s="58">
        <f t="shared" si="213"/>
        <v>0</v>
      </c>
      <c r="D2129" s="3"/>
      <c r="E2129" s="58">
        <f t="shared" si="214"/>
        <v>0</v>
      </c>
      <c r="F2129" s="43"/>
      <c r="G2129" s="4"/>
      <c r="H2129" s="43"/>
      <c r="I2129" s="61" t="str">
        <f t="shared" si="215"/>
        <v xml:space="preserve"> </v>
      </c>
      <c r="J2129" s="61" t="str">
        <f t="shared" si="216"/>
        <v xml:space="preserve"> </v>
      </c>
      <c r="K2129" s="59" t="str">
        <f t="shared" si="217"/>
        <v xml:space="preserve"> </v>
      </c>
      <c r="L2129" s="59" t="str">
        <f t="shared" si="218"/>
        <v xml:space="preserve"> </v>
      </c>
    </row>
    <row r="2130" spans="1:12" x14ac:dyDescent="0.35">
      <c r="A2130" s="2" t="s">
        <v>2192</v>
      </c>
      <c r="B2130" s="3"/>
      <c r="C2130" s="58">
        <f t="shared" si="213"/>
        <v>0</v>
      </c>
      <c r="D2130" s="3"/>
      <c r="E2130" s="58">
        <f t="shared" si="214"/>
        <v>0</v>
      </c>
      <c r="F2130" s="43"/>
      <c r="G2130" s="4"/>
      <c r="H2130" s="43"/>
      <c r="I2130" s="61" t="str">
        <f t="shared" si="215"/>
        <v xml:space="preserve"> </v>
      </c>
      <c r="J2130" s="61" t="str">
        <f t="shared" si="216"/>
        <v xml:space="preserve"> </v>
      </c>
      <c r="K2130" s="59" t="str">
        <f t="shared" si="217"/>
        <v xml:space="preserve"> </v>
      </c>
      <c r="L2130" s="59" t="str">
        <f t="shared" si="218"/>
        <v xml:space="preserve"> </v>
      </c>
    </row>
    <row r="2131" spans="1:12" x14ac:dyDescent="0.35">
      <c r="A2131" s="2" t="s">
        <v>2193</v>
      </c>
      <c r="B2131" s="3"/>
      <c r="C2131" s="58">
        <f t="shared" si="213"/>
        <v>0</v>
      </c>
      <c r="D2131" s="3"/>
      <c r="E2131" s="58">
        <f t="shared" si="214"/>
        <v>0</v>
      </c>
      <c r="F2131" s="43"/>
      <c r="G2131" s="4"/>
      <c r="H2131" s="43"/>
      <c r="I2131" s="61" t="str">
        <f t="shared" si="215"/>
        <v xml:space="preserve"> </v>
      </c>
      <c r="J2131" s="61" t="str">
        <f t="shared" si="216"/>
        <v xml:space="preserve"> </v>
      </c>
      <c r="K2131" s="59" t="str">
        <f t="shared" si="217"/>
        <v xml:space="preserve"> </v>
      </c>
      <c r="L2131" s="59" t="str">
        <f t="shared" si="218"/>
        <v xml:space="preserve"> </v>
      </c>
    </row>
    <row r="2132" spans="1:12" x14ac:dyDescent="0.35">
      <c r="A2132" s="2" t="s">
        <v>2194</v>
      </c>
      <c r="B2132" s="3"/>
      <c r="C2132" s="58">
        <f t="shared" si="213"/>
        <v>0</v>
      </c>
      <c r="D2132" s="3"/>
      <c r="E2132" s="58">
        <f t="shared" si="214"/>
        <v>0</v>
      </c>
      <c r="F2132" s="43"/>
      <c r="G2132" s="4"/>
      <c r="H2132" s="43"/>
      <c r="I2132" s="61" t="str">
        <f t="shared" si="215"/>
        <v xml:space="preserve"> </v>
      </c>
      <c r="J2132" s="61" t="str">
        <f t="shared" si="216"/>
        <v xml:space="preserve"> </v>
      </c>
      <c r="K2132" s="59" t="str">
        <f t="shared" si="217"/>
        <v xml:space="preserve"> </v>
      </c>
      <c r="L2132" s="59" t="str">
        <f t="shared" si="218"/>
        <v xml:space="preserve"> </v>
      </c>
    </row>
    <row r="2133" spans="1:12" x14ac:dyDescent="0.35">
      <c r="A2133" s="2" t="s">
        <v>2195</v>
      </c>
      <c r="B2133" s="3"/>
      <c r="C2133" s="58">
        <f t="shared" si="213"/>
        <v>0</v>
      </c>
      <c r="D2133" s="3"/>
      <c r="E2133" s="58">
        <f t="shared" si="214"/>
        <v>0</v>
      </c>
      <c r="F2133" s="43"/>
      <c r="G2133" s="4"/>
      <c r="H2133" s="43"/>
      <c r="I2133" s="61" t="str">
        <f t="shared" si="215"/>
        <v xml:space="preserve"> </v>
      </c>
      <c r="J2133" s="61" t="str">
        <f t="shared" si="216"/>
        <v xml:space="preserve"> </v>
      </c>
      <c r="K2133" s="59" t="str">
        <f t="shared" si="217"/>
        <v xml:space="preserve"> </v>
      </c>
      <c r="L2133" s="59" t="str">
        <f t="shared" si="218"/>
        <v xml:space="preserve"> </v>
      </c>
    </row>
    <row r="2134" spans="1:12" x14ac:dyDescent="0.35">
      <c r="A2134" s="2" t="s">
        <v>2196</v>
      </c>
      <c r="B2134" s="3"/>
      <c r="C2134" s="58">
        <f t="shared" si="213"/>
        <v>0</v>
      </c>
      <c r="D2134" s="3"/>
      <c r="E2134" s="58">
        <f t="shared" si="214"/>
        <v>0</v>
      </c>
      <c r="F2134" s="43"/>
      <c r="G2134" s="4"/>
      <c r="H2134" s="43"/>
      <c r="I2134" s="61" t="str">
        <f t="shared" si="215"/>
        <v xml:space="preserve"> </v>
      </c>
      <c r="J2134" s="61" t="str">
        <f t="shared" si="216"/>
        <v xml:space="preserve"> </v>
      </c>
      <c r="K2134" s="59" t="str">
        <f t="shared" si="217"/>
        <v xml:space="preserve"> </v>
      </c>
      <c r="L2134" s="59" t="str">
        <f t="shared" si="218"/>
        <v xml:space="preserve"> </v>
      </c>
    </row>
    <row r="2135" spans="1:12" x14ac:dyDescent="0.35">
      <c r="A2135" s="2" t="s">
        <v>2197</v>
      </c>
      <c r="B2135" s="3"/>
      <c r="C2135" s="58">
        <f t="shared" si="213"/>
        <v>0</v>
      </c>
      <c r="D2135" s="3"/>
      <c r="E2135" s="58">
        <f t="shared" si="214"/>
        <v>0</v>
      </c>
      <c r="F2135" s="43"/>
      <c r="G2135" s="4"/>
      <c r="H2135" s="43"/>
      <c r="I2135" s="61" t="str">
        <f t="shared" si="215"/>
        <v xml:space="preserve"> </v>
      </c>
      <c r="J2135" s="61" t="str">
        <f t="shared" si="216"/>
        <v xml:space="preserve"> </v>
      </c>
      <c r="K2135" s="59" t="str">
        <f t="shared" si="217"/>
        <v xml:space="preserve"> </v>
      </c>
      <c r="L2135" s="59" t="str">
        <f t="shared" si="218"/>
        <v xml:space="preserve"> </v>
      </c>
    </row>
    <row r="2136" spans="1:12" x14ac:dyDescent="0.35">
      <c r="A2136" s="2" t="s">
        <v>2198</v>
      </c>
      <c r="B2136" s="3"/>
      <c r="C2136" s="58">
        <f t="shared" si="213"/>
        <v>0</v>
      </c>
      <c r="D2136" s="3"/>
      <c r="E2136" s="58">
        <f t="shared" si="214"/>
        <v>0</v>
      </c>
      <c r="F2136" s="43"/>
      <c r="G2136" s="4"/>
      <c r="H2136" s="43"/>
      <c r="I2136" s="61" t="str">
        <f t="shared" si="215"/>
        <v xml:space="preserve"> </v>
      </c>
      <c r="J2136" s="61" t="str">
        <f t="shared" si="216"/>
        <v xml:space="preserve"> </v>
      </c>
      <c r="K2136" s="59" t="str">
        <f t="shared" si="217"/>
        <v xml:space="preserve"> </v>
      </c>
      <c r="L2136" s="59" t="str">
        <f t="shared" si="218"/>
        <v xml:space="preserve"> </v>
      </c>
    </row>
    <row r="2137" spans="1:12" x14ac:dyDescent="0.35">
      <c r="A2137" s="2" t="s">
        <v>2199</v>
      </c>
      <c r="B2137" s="3"/>
      <c r="C2137" s="58">
        <f t="shared" si="213"/>
        <v>0</v>
      </c>
      <c r="D2137" s="3"/>
      <c r="E2137" s="58">
        <f t="shared" si="214"/>
        <v>0</v>
      </c>
      <c r="F2137" s="43"/>
      <c r="G2137" s="4"/>
      <c r="H2137" s="43"/>
      <c r="I2137" s="61" t="str">
        <f t="shared" si="215"/>
        <v xml:space="preserve"> </v>
      </c>
      <c r="J2137" s="61" t="str">
        <f t="shared" si="216"/>
        <v xml:space="preserve"> </v>
      </c>
      <c r="K2137" s="59" t="str">
        <f t="shared" si="217"/>
        <v xml:space="preserve"> </v>
      </c>
      <c r="L2137" s="59" t="str">
        <f t="shared" si="218"/>
        <v xml:space="preserve"> </v>
      </c>
    </row>
    <row r="2138" spans="1:12" x14ac:dyDescent="0.35">
      <c r="A2138" s="2" t="s">
        <v>2200</v>
      </c>
      <c r="B2138" s="3"/>
      <c r="C2138" s="58">
        <f t="shared" si="213"/>
        <v>0</v>
      </c>
      <c r="D2138" s="3"/>
      <c r="E2138" s="58">
        <f t="shared" si="214"/>
        <v>0</v>
      </c>
      <c r="F2138" s="43"/>
      <c r="G2138" s="4"/>
      <c r="H2138" s="43"/>
      <c r="I2138" s="61" t="str">
        <f t="shared" si="215"/>
        <v xml:space="preserve"> </v>
      </c>
      <c r="J2138" s="61" t="str">
        <f t="shared" si="216"/>
        <v xml:space="preserve"> </v>
      </c>
      <c r="K2138" s="59" t="str">
        <f t="shared" si="217"/>
        <v xml:space="preserve"> </v>
      </c>
      <c r="L2138" s="59" t="str">
        <f t="shared" si="218"/>
        <v xml:space="preserve"> </v>
      </c>
    </row>
    <row r="2139" spans="1:12" x14ac:dyDescent="0.35">
      <c r="A2139" s="2" t="s">
        <v>2201</v>
      </c>
      <c r="B2139" s="3"/>
      <c r="C2139" s="58">
        <f t="shared" si="213"/>
        <v>0</v>
      </c>
      <c r="D2139" s="3"/>
      <c r="E2139" s="58">
        <f t="shared" si="214"/>
        <v>0</v>
      </c>
      <c r="F2139" s="43"/>
      <c r="G2139" s="4"/>
      <c r="H2139" s="43"/>
      <c r="I2139" s="61" t="str">
        <f t="shared" si="215"/>
        <v xml:space="preserve"> </v>
      </c>
      <c r="J2139" s="61" t="str">
        <f t="shared" si="216"/>
        <v xml:space="preserve"> </v>
      </c>
      <c r="K2139" s="59" t="str">
        <f t="shared" si="217"/>
        <v xml:space="preserve"> </v>
      </c>
      <c r="L2139" s="59" t="str">
        <f t="shared" si="218"/>
        <v xml:space="preserve"> </v>
      </c>
    </row>
    <row r="2140" spans="1:12" x14ac:dyDescent="0.35">
      <c r="A2140" s="2" t="s">
        <v>2202</v>
      </c>
      <c r="B2140" s="3"/>
      <c r="C2140" s="58">
        <f t="shared" si="213"/>
        <v>0</v>
      </c>
      <c r="D2140" s="3"/>
      <c r="E2140" s="58">
        <f t="shared" si="214"/>
        <v>0</v>
      </c>
      <c r="F2140" s="43"/>
      <c r="G2140" s="4"/>
      <c r="H2140" s="43"/>
      <c r="I2140" s="61" t="str">
        <f t="shared" si="215"/>
        <v xml:space="preserve"> </v>
      </c>
      <c r="J2140" s="61" t="str">
        <f t="shared" si="216"/>
        <v xml:space="preserve"> </v>
      </c>
      <c r="K2140" s="59" t="str">
        <f t="shared" si="217"/>
        <v xml:space="preserve"> </v>
      </c>
      <c r="L2140" s="59" t="str">
        <f t="shared" si="218"/>
        <v xml:space="preserve"> </v>
      </c>
    </row>
    <row r="2141" spans="1:12" x14ac:dyDescent="0.35">
      <c r="A2141" s="2" t="s">
        <v>2203</v>
      </c>
      <c r="B2141" s="3"/>
      <c r="C2141" s="58">
        <f t="shared" si="213"/>
        <v>0</v>
      </c>
      <c r="D2141" s="3"/>
      <c r="E2141" s="58">
        <f t="shared" si="214"/>
        <v>0</v>
      </c>
      <c r="F2141" s="43"/>
      <c r="G2141" s="4"/>
      <c r="H2141" s="43"/>
      <c r="I2141" s="61" t="str">
        <f t="shared" si="215"/>
        <v xml:space="preserve"> </v>
      </c>
      <c r="J2141" s="61" t="str">
        <f t="shared" si="216"/>
        <v xml:space="preserve"> </v>
      </c>
      <c r="K2141" s="59" t="str">
        <f t="shared" si="217"/>
        <v xml:space="preserve"> </v>
      </c>
      <c r="L2141" s="59" t="str">
        <f t="shared" si="218"/>
        <v xml:space="preserve"> </v>
      </c>
    </row>
    <row r="2142" spans="1:12" x14ac:dyDescent="0.35">
      <c r="A2142" s="2" t="s">
        <v>2204</v>
      </c>
      <c r="B2142" s="3"/>
      <c r="C2142" s="58">
        <f t="shared" si="213"/>
        <v>0</v>
      </c>
      <c r="D2142" s="3"/>
      <c r="E2142" s="58">
        <f t="shared" si="214"/>
        <v>0</v>
      </c>
      <c r="F2142" s="43"/>
      <c r="G2142" s="4"/>
      <c r="H2142" s="43"/>
      <c r="I2142" s="61" t="str">
        <f t="shared" si="215"/>
        <v xml:space="preserve"> </v>
      </c>
      <c r="J2142" s="61" t="str">
        <f t="shared" si="216"/>
        <v xml:space="preserve"> </v>
      </c>
      <c r="K2142" s="59" t="str">
        <f t="shared" si="217"/>
        <v xml:space="preserve"> </v>
      </c>
      <c r="L2142" s="59" t="str">
        <f t="shared" si="218"/>
        <v xml:space="preserve"> </v>
      </c>
    </row>
    <row r="2143" spans="1:12" x14ac:dyDescent="0.35">
      <c r="A2143" s="2" t="s">
        <v>2205</v>
      </c>
      <c r="B2143" s="3"/>
      <c r="C2143" s="58">
        <f t="shared" si="213"/>
        <v>0</v>
      </c>
      <c r="D2143" s="3"/>
      <c r="E2143" s="58">
        <f t="shared" si="214"/>
        <v>0</v>
      </c>
      <c r="F2143" s="43"/>
      <c r="G2143" s="4"/>
      <c r="H2143" s="43"/>
      <c r="I2143" s="61" t="str">
        <f t="shared" si="215"/>
        <v xml:space="preserve"> </v>
      </c>
      <c r="J2143" s="61" t="str">
        <f t="shared" si="216"/>
        <v xml:space="preserve"> </v>
      </c>
      <c r="K2143" s="59" t="str">
        <f t="shared" si="217"/>
        <v xml:space="preserve"> </v>
      </c>
      <c r="L2143" s="59" t="str">
        <f t="shared" si="218"/>
        <v xml:space="preserve"> </v>
      </c>
    </row>
    <row r="2144" spans="1:12" x14ac:dyDescent="0.35">
      <c r="A2144" s="2" t="s">
        <v>2206</v>
      </c>
      <c r="B2144" s="3"/>
      <c r="C2144" s="58">
        <f t="shared" si="213"/>
        <v>0</v>
      </c>
      <c r="D2144" s="3"/>
      <c r="E2144" s="58">
        <f t="shared" si="214"/>
        <v>0</v>
      </c>
      <c r="F2144" s="43"/>
      <c r="G2144" s="4"/>
      <c r="H2144" s="43"/>
      <c r="I2144" s="61" t="str">
        <f t="shared" si="215"/>
        <v xml:space="preserve"> </v>
      </c>
      <c r="J2144" s="61" t="str">
        <f t="shared" si="216"/>
        <v xml:space="preserve"> </v>
      </c>
      <c r="K2144" s="59" t="str">
        <f t="shared" si="217"/>
        <v xml:space="preserve"> </v>
      </c>
      <c r="L2144" s="59" t="str">
        <f t="shared" si="218"/>
        <v xml:space="preserve"> </v>
      </c>
    </row>
    <row r="2145" spans="1:12" x14ac:dyDescent="0.35">
      <c r="A2145" s="2" t="s">
        <v>2207</v>
      </c>
      <c r="B2145" s="3"/>
      <c r="C2145" s="58">
        <f t="shared" si="213"/>
        <v>0</v>
      </c>
      <c r="D2145" s="3"/>
      <c r="E2145" s="58">
        <f t="shared" si="214"/>
        <v>0</v>
      </c>
      <c r="F2145" s="43"/>
      <c r="G2145" s="4"/>
      <c r="H2145" s="43"/>
      <c r="I2145" s="61" t="str">
        <f t="shared" si="215"/>
        <v xml:space="preserve"> </v>
      </c>
      <c r="J2145" s="61" t="str">
        <f t="shared" si="216"/>
        <v xml:space="preserve"> </v>
      </c>
      <c r="K2145" s="59" t="str">
        <f t="shared" si="217"/>
        <v xml:space="preserve"> </v>
      </c>
      <c r="L2145" s="59" t="str">
        <f t="shared" si="218"/>
        <v xml:space="preserve"> </v>
      </c>
    </row>
    <row r="2146" spans="1:12" x14ac:dyDescent="0.35">
      <c r="A2146" s="2" t="s">
        <v>2208</v>
      </c>
      <c r="B2146" s="3"/>
      <c r="C2146" s="58">
        <f t="shared" si="213"/>
        <v>0</v>
      </c>
      <c r="D2146" s="3"/>
      <c r="E2146" s="58">
        <f t="shared" si="214"/>
        <v>0</v>
      </c>
      <c r="F2146" s="43"/>
      <c r="G2146" s="4"/>
      <c r="H2146" s="43"/>
      <c r="I2146" s="61" t="str">
        <f t="shared" si="215"/>
        <v xml:space="preserve"> </v>
      </c>
      <c r="J2146" s="61" t="str">
        <f t="shared" si="216"/>
        <v xml:space="preserve"> </v>
      </c>
      <c r="K2146" s="59" t="str">
        <f t="shared" si="217"/>
        <v xml:space="preserve"> </v>
      </c>
      <c r="L2146" s="59" t="str">
        <f t="shared" si="218"/>
        <v xml:space="preserve"> </v>
      </c>
    </row>
    <row r="2147" spans="1:12" x14ac:dyDescent="0.35">
      <c r="A2147" s="2" t="s">
        <v>2209</v>
      </c>
      <c r="B2147" s="3"/>
      <c r="C2147" s="58">
        <f t="shared" si="213"/>
        <v>0</v>
      </c>
      <c r="D2147" s="3"/>
      <c r="E2147" s="58">
        <f t="shared" si="214"/>
        <v>0</v>
      </c>
      <c r="F2147" s="43"/>
      <c r="G2147" s="4"/>
      <c r="H2147" s="43"/>
      <c r="I2147" s="61" t="str">
        <f t="shared" si="215"/>
        <v xml:space="preserve"> </v>
      </c>
      <c r="J2147" s="61" t="str">
        <f t="shared" si="216"/>
        <v xml:space="preserve"> </v>
      </c>
      <c r="K2147" s="59" t="str">
        <f t="shared" si="217"/>
        <v xml:space="preserve"> </v>
      </c>
      <c r="L2147" s="59" t="str">
        <f t="shared" si="218"/>
        <v xml:space="preserve"> </v>
      </c>
    </row>
    <row r="2148" spans="1:12" x14ac:dyDescent="0.35">
      <c r="A2148" s="2" t="s">
        <v>2210</v>
      </c>
      <c r="B2148" s="3"/>
      <c r="C2148" s="58">
        <f t="shared" si="213"/>
        <v>0</v>
      </c>
      <c r="D2148" s="3"/>
      <c r="E2148" s="58">
        <f t="shared" si="214"/>
        <v>0</v>
      </c>
      <c r="F2148" s="43"/>
      <c r="G2148" s="4"/>
      <c r="H2148" s="43"/>
      <c r="I2148" s="61" t="str">
        <f t="shared" si="215"/>
        <v xml:space="preserve"> </v>
      </c>
      <c r="J2148" s="61" t="str">
        <f t="shared" si="216"/>
        <v xml:space="preserve"> </v>
      </c>
      <c r="K2148" s="59" t="str">
        <f t="shared" si="217"/>
        <v xml:space="preserve"> </v>
      </c>
      <c r="L2148" s="59" t="str">
        <f t="shared" si="218"/>
        <v xml:space="preserve"> </v>
      </c>
    </row>
    <row r="2149" spans="1:12" x14ac:dyDescent="0.35">
      <c r="A2149" s="2" t="s">
        <v>2211</v>
      </c>
      <c r="B2149" s="3"/>
      <c r="C2149" s="58">
        <f t="shared" si="213"/>
        <v>0</v>
      </c>
      <c r="D2149" s="3"/>
      <c r="E2149" s="58">
        <f t="shared" si="214"/>
        <v>0</v>
      </c>
      <c r="F2149" s="43"/>
      <c r="G2149" s="4"/>
      <c r="H2149" s="43"/>
      <c r="I2149" s="61" t="str">
        <f t="shared" si="215"/>
        <v xml:space="preserve"> </v>
      </c>
      <c r="J2149" s="61" t="str">
        <f t="shared" si="216"/>
        <v xml:space="preserve"> </v>
      </c>
      <c r="K2149" s="59" t="str">
        <f t="shared" si="217"/>
        <v xml:space="preserve"> </v>
      </c>
      <c r="L2149" s="59" t="str">
        <f t="shared" si="218"/>
        <v xml:space="preserve"> </v>
      </c>
    </row>
    <row r="2150" spans="1:12" x14ac:dyDescent="0.35">
      <c r="A2150" s="2" t="s">
        <v>2212</v>
      </c>
      <c r="B2150" s="3"/>
      <c r="C2150" s="58">
        <f t="shared" si="213"/>
        <v>0</v>
      </c>
      <c r="D2150" s="3"/>
      <c r="E2150" s="58">
        <f t="shared" si="214"/>
        <v>0</v>
      </c>
      <c r="F2150" s="43"/>
      <c r="G2150" s="4"/>
      <c r="H2150" s="43"/>
      <c r="I2150" s="61" t="str">
        <f t="shared" si="215"/>
        <v xml:space="preserve"> </v>
      </c>
      <c r="J2150" s="61" t="str">
        <f t="shared" si="216"/>
        <v xml:space="preserve"> </v>
      </c>
      <c r="K2150" s="59" t="str">
        <f t="shared" si="217"/>
        <v xml:space="preserve"> </v>
      </c>
      <c r="L2150" s="59" t="str">
        <f t="shared" si="218"/>
        <v xml:space="preserve"> </v>
      </c>
    </row>
    <row r="2151" spans="1:12" x14ac:dyDescent="0.35">
      <c r="A2151" s="2" t="s">
        <v>2213</v>
      </c>
      <c r="B2151" s="3"/>
      <c r="C2151" s="58">
        <f t="shared" si="213"/>
        <v>0</v>
      </c>
      <c r="D2151" s="3"/>
      <c r="E2151" s="58">
        <f t="shared" si="214"/>
        <v>0</v>
      </c>
      <c r="F2151" s="43"/>
      <c r="G2151" s="4"/>
      <c r="H2151" s="43"/>
      <c r="I2151" s="61" t="str">
        <f t="shared" si="215"/>
        <v xml:space="preserve"> </v>
      </c>
      <c r="J2151" s="61" t="str">
        <f t="shared" si="216"/>
        <v xml:space="preserve"> </v>
      </c>
      <c r="K2151" s="59" t="str">
        <f t="shared" si="217"/>
        <v xml:space="preserve"> </v>
      </c>
      <c r="L2151" s="59" t="str">
        <f t="shared" si="218"/>
        <v xml:space="preserve"> </v>
      </c>
    </row>
    <row r="2152" spans="1:12" x14ac:dyDescent="0.35">
      <c r="A2152" s="2" t="s">
        <v>2214</v>
      </c>
      <c r="B2152" s="3"/>
      <c r="C2152" s="58">
        <f t="shared" si="213"/>
        <v>0</v>
      </c>
      <c r="D2152" s="3"/>
      <c r="E2152" s="58">
        <f t="shared" si="214"/>
        <v>0</v>
      </c>
      <c r="F2152" s="43"/>
      <c r="G2152" s="4"/>
      <c r="H2152" s="43"/>
      <c r="I2152" s="61" t="str">
        <f t="shared" si="215"/>
        <v xml:space="preserve"> </v>
      </c>
      <c r="J2152" s="61" t="str">
        <f t="shared" si="216"/>
        <v xml:space="preserve"> </v>
      </c>
      <c r="K2152" s="59" t="str">
        <f t="shared" si="217"/>
        <v xml:space="preserve"> </v>
      </c>
      <c r="L2152" s="59" t="str">
        <f t="shared" si="218"/>
        <v xml:space="preserve"> </v>
      </c>
    </row>
    <row r="2153" spans="1:12" x14ac:dyDescent="0.35">
      <c r="A2153" s="2" t="s">
        <v>2215</v>
      </c>
      <c r="B2153" s="3"/>
      <c r="C2153" s="58">
        <f t="shared" si="213"/>
        <v>0</v>
      </c>
      <c r="D2153" s="3"/>
      <c r="E2153" s="58">
        <f t="shared" si="214"/>
        <v>0</v>
      </c>
      <c r="F2153" s="43"/>
      <c r="G2153" s="4"/>
      <c r="H2153" s="43"/>
      <c r="I2153" s="61" t="str">
        <f t="shared" si="215"/>
        <v xml:space="preserve"> </v>
      </c>
      <c r="J2153" s="61" t="str">
        <f t="shared" si="216"/>
        <v xml:space="preserve"> </v>
      </c>
      <c r="K2153" s="59" t="str">
        <f t="shared" si="217"/>
        <v xml:space="preserve"> </v>
      </c>
      <c r="L2153" s="59" t="str">
        <f t="shared" si="218"/>
        <v xml:space="preserve"> </v>
      </c>
    </row>
    <row r="2154" spans="1:12" x14ac:dyDescent="0.35">
      <c r="A2154" s="2" t="s">
        <v>2216</v>
      </c>
      <c r="B2154" s="3"/>
      <c r="C2154" s="58">
        <f t="shared" si="213"/>
        <v>0</v>
      </c>
      <c r="D2154" s="3"/>
      <c r="E2154" s="58">
        <f t="shared" si="214"/>
        <v>0</v>
      </c>
      <c r="F2154" s="43"/>
      <c r="G2154" s="4"/>
      <c r="H2154" s="43"/>
      <c r="I2154" s="61" t="str">
        <f t="shared" si="215"/>
        <v xml:space="preserve"> </v>
      </c>
      <c r="J2154" s="61" t="str">
        <f t="shared" si="216"/>
        <v xml:space="preserve"> </v>
      </c>
      <c r="K2154" s="59" t="str">
        <f t="shared" si="217"/>
        <v xml:space="preserve"> </v>
      </c>
      <c r="L2154" s="59" t="str">
        <f t="shared" si="218"/>
        <v xml:space="preserve"> </v>
      </c>
    </row>
    <row r="2155" spans="1:12" x14ac:dyDescent="0.35">
      <c r="A2155" s="2" t="s">
        <v>2217</v>
      </c>
      <c r="B2155" s="3"/>
      <c r="C2155" s="58">
        <f t="shared" si="213"/>
        <v>0</v>
      </c>
      <c r="D2155" s="3"/>
      <c r="E2155" s="58">
        <f t="shared" si="214"/>
        <v>0</v>
      </c>
      <c r="F2155" s="43"/>
      <c r="G2155" s="4"/>
      <c r="H2155" s="43"/>
      <c r="I2155" s="61" t="str">
        <f t="shared" si="215"/>
        <v xml:space="preserve"> </v>
      </c>
      <c r="J2155" s="61" t="str">
        <f t="shared" si="216"/>
        <v xml:space="preserve"> </v>
      </c>
      <c r="K2155" s="59" t="str">
        <f t="shared" si="217"/>
        <v xml:space="preserve"> </v>
      </c>
      <c r="L2155" s="59" t="str">
        <f t="shared" si="218"/>
        <v xml:space="preserve"> </v>
      </c>
    </row>
    <row r="2156" spans="1:12" x14ac:dyDescent="0.35">
      <c r="A2156" s="2" t="s">
        <v>2218</v>
      </c>
      <c r="B2156" s="3"/>
      <c r="C2156" s="58">
        <f t="shared" si="213"/>
        <v>0</v>
      </c>
      <c r="D2156" s="3"/>
      <c r="E2156" s="58">
        <f t="shared" si="214"/>
        <v>0</v>
      </c>
      <c r="F2156" s="43"/>
      <c r="G2156" s="4"/>
      <c r="H2156" s="43"/>
      <c r="I2156" s="61" t="str">
        <f t="shared" si="215"/>
        <v xml:space="preserve"> </v>
      </c>
      <c r="J2156" s="61" t="str">
        <f t="shared" si="216"/>
        <v xml:space="preserve"> </v>
      </c>
      <c r="K2156" s="59" t="str">
        <f t="shared" si="217"/>
        <v xml:space="preserve"> </v>
      </c>
      <c r="L2156" s="59" t="str">
        <f t="shared" si="218"/>
        <v xml:space="preserve"> </v>
      </c>
    </row>
    <row r="2157" spans="1:12" x14ac:dyDescent="0.35">
      <c r="A2157" s="2" t="s">
        <v>2219</v>
      </c>
      <c r="B2157" s="3"/>
      <c r="C2157" s="58">
        <f t="shared" si="213"/>
        <v>0</v>
      </c>
      <c r="D2157" s="3"/>
      <c r="E2157" s="58">
        <f t="shared" si="214"/>
        <v>0</v>
      </c>
      <c r="F2157" s="43"/>
      <c r="G2157" s="4"/>
      <c r="H2157" s="43"/>
      <c r="I2157" s="61" t="str">
        <f t="shared" si="215"/>
        <v xml:space="preserve"> </v>
      </c>
      <c r="J2157" s="61" t="str">
        <f t="shared" si="216"/>
        <v xml:space="preserve"> </v>
      </c>
      <c r="K2157" s="59" t="str">
        <f t="shared" si="217"/>
        <v xml:space="preserve"> </v>
      </c>
      <c r="L2157" s="59" t="str">
        <f t="shared" si="218"/>
        <v xml:space="preserve"> </v>
      </c>
    </row>
    <row r="2158" spans="1:12" x14ac:dyDescent="0.35">
      <c r="A2158" s="2" t="s">
        <v>2220</v>
      </c>
      <c r="B2158" s="3"/>
      <c r="C2158" s="58">
        <f t="shared" si="213"/>
        <v>0</v>
      </c>
      <c r="D2158" s="3"/>
      <c r="E2158" s="58">
        <f t="shared" si="214"/>
        <v>0</v>
      </c>
      <c r="F2158" s="43"/>
      <c r="G2158" s="4"/>
      <c r="H2158" s="43"/>
      <c r="I2158" s="61" t="str">
        <f t="shared" si="215"/>
        <v xml:space="preserve"> </v>
      </c>
      <c r="J2158" s="61" t="str">
        <f t="shared" si="216"/>
        <v xml:space="preserve"> </v>
      </c>
      <c r="K2158" s="59" t="str">
        <f t="shared" si="217"/>
        <v xml:space="preserve"> </v>
      </c>
      <c r="L2158" s="59" t="str">
        <f t="shared" si="218"/>
        <v xml:space="preserve"> </v>
      </c>
    </row>
    <row r="2159" spans="1:12" x14ac:dyDescent="0.35">
      <c r="A2159" s="2" t="s">
        <v>2221</v>
      </c>
      <c r="B2159" s="3"/>
      <c r="C2159" s="58">
        <f t="shared" si="213"/>
        <v>0</v>
      </c>
      <c r="D2159" s="3"/>
      <c r="E2159" s="58">
        <f t="shared" si="214"/>
        <v>0</v>
      </c>
      <c r="F2159" s="43"/>
      <c r="G2159" s="4"/>
      <c r="H2159" s="43"/>
      <c r="I2159" s="61" t="str">
        <f t="shared" si="215"/>
        <v xml:space="preserve"> </v>
      </c>
      <c r="J2159" s="61" t="str">
        <f t="shared" si="216"/>
        <v xml:space="preserve"> </v>
      </c>
      <c r="K2159" s="59" t="str">
        <f t="shared" si="217"/>
        <v xml:space="preserve"> </v>
      </c>
      <c r="L2159" s="59" t="str">
        <f t="shared" si="218"/>
        <v xml:space="preserve"> </v>
      </c>
    </row>
    <row r="2160" spans="1:12" x14ac:dyDescent="0.35">
      <c r="A2160" s="2" t="s">
        <v>2222</v>
      </c>
      <c r="B2160" s="3"/>
      <c r="C2160" s="58">
        <f t="shared" si="213"/>
        <v>0</v>
      </c>
      <c r="D2160" s="3"/>
      <c r="E2160" s="58">
        <f t="shared" si="214"/>
        <v>0</v>
      </c>
      <c r="F2160" s="43"/>
      <c r="G2160" s="4"/>
      <c r="H2160" s="43"/>
      <c r="I2160" s="61" t="str">
        <f t="shared" si="215"/>
        <v xml:space="preserve"> </v>
      </c>
      <c r="J2160" s="61" t="str">
        <f t="shared" si="216"/>
        <v xml:space="preserve"> </v>
      </c>
      <c r="K2160" s="59" t="str">
        <f t="shared" si="217"/>
        <v xml:space="preserve"> </v>
      </c>
      <c r="L2160" s="59" t="str">
        <f t="shared" si="218"/>
        <v xml:space="preserve"> </v>
      </c>
    </row>
    <row r="2161" spans="1:12" x14ac:dyDescent="0.35">
      <c r="A2161" s="2" t="s">
        <v>2223</v>
      </c>
      <c r="B2161" s="3"/>
      <c r="C2161" s="58">
        <f t="shared" si="213"/>
        <v>0</v>
      </c>
      <c r="D2161" s="3"/>
      <c r="E2161" s="58">
        <f t="shared" si="214"/>
        <v>0</v>
      </c>
      <c r="F2161" s="43"/>
      <c r="G2161" s="4"/>
      <c r="H2161" s="43"/>
      <c r="I2161" s="61" t="str">
        <f t="shared" si="215"/>
        <v xml:space="preserve"> </v>
      </c>
      <c r="J2161" s="61" t="str">
        <f t="shared" si="216"/>
        <v xml:space="preserve"> </v>
      </c>
      <c r="K2161" s="59" t="str">
        <f t="shared" si="217"/>
        <v xml:space="preserve"> </v>
      </c>
      <c r="L2161" s="59" t="str">
        <f t="shared" si="218"/>
        <v xml:space="preserve"> </v>
      </c>
    </row>
    <row r="2162" spans="1:12" x14ac:dyDescent="0.35">
      <c r="A2162" s="2" t="s">
        <v>2224</v>
      </c>
      <c r="B2162" s="3"/>
      <c r="C2162" s="58">
        <f t="shared" si="213"/>
        <v>0</v>
      </c>
      <c r="D2162" s="3"/>
      <c r="E2162" s="58">
        <f t="shared" si="214"/>
        <v>0</v>
      </c>
      <c r="F2162" s="43"/>
      <c r="G2162" s="4"/>
      <c r="H2162" s="43"/>
      <c r="I2162" s="61" t="str">
        <f t="shared" si="215"/>
        <v xml:space="preserve"> </v>
      </c>
      <c r="J2162" s="61" t="str">
        <f t="shared" si="216"/>
        <v xml:space="preserve"> </v>
      </c>
      <c r="K2162" s="59" t="str">
        <f t="shared" si="217"/>
        <v xml:space="preserve"> </v>
      </c>
      <c r="L2162" s="59" t="str">
        <f t="shared" si="218"/>
        <v xml:space="preserve"> </v>
      </c>
    </row>
    <row r="2163" spans="1:12" x14ac:dyDescent="0.35">
      <c r="A2163" s="2" t="s">
        <v>2225</v>
      </c>
      <c r="B2163" s="3"/>
      <c r="C2163" s="58">
        <f t="shared" si="213"/>
        <v>0</v>
      </c>
      <c r="D2163" s="3"/>
      <c r="E2163" s="58">
        <f t="shared" si="214"/>
        <v>0</v>
      </c>
      <c r="F2163" s="43"/>
      <c r="G2163" s="4"/>
      <c r="H2163" s="43"/>
      <c r="I2163" s="61" t="str">
        <f t="shared" si="215"/>
        <v xml:space="preserve"> </v>
      </c>
      <c r="J2163" s="61" t="str">
        <f t="shared" si="216"/>
        <v xml:space="preserve"> </v>
      </c>
      <c r="K2163" s="59" t="str">
        <f t="shared" si="217"/>
        <v xml:space="preserve"> </v>
      </c>
      <c r="L2163" s="59" t="str">
        <f t="shared" si="218"/>
        <v xml:space="preserve"> </v>
      </c>
    </row>
    <row r="2164" spans="1:12" x14ac:dyDescent="0.35">
      <c r="A2164" s="2" t="s">
        <v>2226</v>
      </c>
      <c r="B2164" s="3"/>
      <c r="C2164" s="58">
        <f t="shared" si="213"/>
        <v>0</v>
      </c>
      <c r="D2164" s="3"/>
      <c r="E2164" s="58">
        <f t="shared" si="214"/>
        <v>0</v>
      </c>
      <c r="F2164" s="43"/>
      <c r="G2164" s="4"/>
      <c r="H2164" s="43"/>
      <c r="I2164" s="61" t="str">
        <f t="shared" si="215"/>
        <v xml:space="preserve"> </v>
      </c>
      <c r="J2164" s="61" t="str">
        <f t="shared" si="216"/>
        <v xml:space="preserve"> </v>
      </c>
      <c r="K2164" s="59" t="str">
        <f t="shared" si="217"/>
        <v xml:space="preserve"> </v>
      </c>
      <c r="L2164" s="59" t="str">
        <f t="shared" si="218"/>
        <v xml:space="preserve"> </v>
      </c>
    </row>
    <row r="2165" spans="1:12" x14ac:dyDescent="0.35">
      <c r="A2165" s="2" t="s">
        <v>2227</v>
      </c>
      <c r="B2165" s="3"/>
      <c r="C2165" s="58">
        <f t="shared" si="213"/>
        <v>0</v>
      </c>
      <c r="D2165" s="3"/>
      <c r="E2165" s="58">
        <f t="shared" si="214"/>
        <v>0</v>
      </c>
      <c r="F2165" s="43"/>
      <c r="G2165" s="4"/>
      <c r="H2165" s="43"/>
      <c r="I2165" s="61" t="str">
        <f t="shared" si="215"/>
        <v xml:space="preserve"> </v>
      </c>
      <c r="J2165" s="61" t="str">
        <f t="shared" si="216"/>
        <v xml:space="preserve"> </v>
      </c>
      <c r="K2165" s="59" t="str">
        <f t="shared" si="217"/>
        <v xml:space="preserve"> </v>
      </c>
      <c r="L2165" s="59" t="str">
        <f t="shared" si="218"/>
        <v xml:space="preserve"> </v>
      </c>
    </row>
    <row r="2166" spans="1:12" x14ac:dyDescent="0.35">
      <c r="A2166" s="2" t="s">
        <v>2228</v>
      </c>
      <c r="B2166" s="3"/>
      <c r="C2166" s="58">
        <f t="shared" si="213"/>
        <v>0</v>
      </c>
      <c r="D2166" s="3"/>
      <c r="E2166" s="58">
        <f t="shared" si="214"/>
        <v>0</v>
      </c>
      <c r="F2166" s="43"/>
      <c r="G2166" s="4"/>
      <c r="H2166" s="43"/>
      <c r="I2166" s="61" t="str">
        <f t="shared" si="215"/>
        <v xml:space="preserve"> </v>
      </c>
      <c r="J2166" s="61" t="str">
        <f t="shared" si="216"/>
        <v xml:space="preserve"> </v>
      </c>
      <c r="K2166" s="59" t="str">
        <f t="shared" si="217"/>
        <v xml:space="preserve"> </v>
      </c>
      <c r="L2166" s="59" t="str">
        <f t="shared" si="218"/>
        <v xml:space="preserve"> </v>
      </c>
    </row>
    <row r="2167" spans="1:12" x14ac:dyDescent="0.35">
      <c r="A2167" s="2" t="s">
        <v>2229</v>
      </c>
      <c r="B2167" s="3"/>
      <c r="C2167" s="58">
        <f t="shared" si="213"/>
        <v>0</v>
      </c>
      <c r="D2167" s="3"/>
      <c r="E2167" s="58">
        <f t="shared" si="214"/>
        <v>0</v>
      </c>
      <c r="F2167" s="43"/>
      <c r="G2167" s="4"/>
      <c r="H2167" s="43"/>
      <c r="I2167" s="61" t="str">
        <f t="shared" si="215"/>
        <v xml:space="preserve"> </v>
      </c>
      <c r="J2167" s="61" t="str">
        <f t="shared" si="216"/>
        <v xml:space="preserve"> </v>
      </c>
      <c r="K2167" s="59" t="str">
        <f t="shared" si="217"/>
        <v xml:space="preserve"> </v>
      </c>
      <c r="L2167" s="59" t="str">
        <f t="shared" si="218"/>
        <v xml:space="preserve"> </v>
      </c>
    </row>
    <row r="2168" spans="1:12" x14ac:dyDescent="0.35">
      <c r="A2168" s="2" t="s">
        <v>2230</v>
      </c>
      <c r="B2168" s="3"/>
      <c r="C2168" s="58">
        <f t="shared" si="213"/>
        <v>0</v>
      </c>
      <c r="D2168" s="3"/>
      <c r="E2168" s="58">
        <f t="shared" si="214"/>
        <v>0</v>
      </c>
      <c r="F2168" s="43"/>
      <c r="G2168" s="4"/>
      <c r="H2168" s="43"/>
      <c r="I2168" s="61" t="str">
        <f t="shared" si="215"/>
        <v xml:space="preserve"> </v>
      </c>
      <c r="J2168" s="61" t="str">
        <f t="shared" si="216"/>
        <v xml:space="preserve"> </v>
      </c>
      <c r="K2168" s="59" t="str">
        <f t="shared" si="217"/>
        <v xml:space="preserve"> </v>
      </c>
      <c r="L2168" s="59" t="str">
        <f t="shared" si="218"/>
        <v xml:space="preserve"> </v>
      </c>
    </row>
    <row r="2169" spans="1:12" x14ac:dyDescent="0.35">
      <c r="A2169" s="2" t="s">
        <v>2231</v>
      </c>
      <c r="B2169" s="3"/>
      <c r="C2169" s="58">
        <f t="shared" si="213"/>
        <v>0</v>
      </c>
      <c r="D2169" s="3"/>
      <c r="E2169" s="58">
        <f t="shared" si="214"/>
        <v>0</v>
      </c>
      <c r="F2169" s="43"/>
      <c r="G2169" s="4"/>
      <c r="H2169" s="43"/>
      <c r="I2169" s="61" t="str">
        <f t="shared" si="215"/>
        <v xml:space="preserve"> </v>
      </c>
      <c r="J2169" s="61" t="str">
        <f t="shared" si="216"/>
        <v xml:space="preserve"> </v>
      </c>
      <c r="K2169" s="59" t="str">
        <f t="shared" si="217"/>
        <v xml:space="preserve"> </v>
      </c>
      <c r="L2169" s="59" t="str">
        <f t="shared" si="218"/>
        <v xml:space="preserve"> </v>
      </c>
    </row>
    <row r="2170" spans="1:12" x14ac:dyDescent="0.35">
      <c r="A2170" s="2" t="s">
        <v>2232</v>
      </c>
      <c r="B2170" s="3"/>
      <c r="C2170" s="58">
        <f t="shared" si="213"/>
        <v>0</v>
      </c>
      <c r="D2170" s="3"/>
      <c r="E2170" s="58">
        <f t="shared" si="214"/>
        <v>0</v>
      </c>
      <c r="F2170" s="43"/>
      <c r="G2170" s="4"/>
      <c r="H2170" s="43"/>
      <c r="I2170" s="61" t="str">
        <f t="shared" si="215"/>
        <v xml:space="preserve"> </v>
      </c>
      <c r="J2170" s="61" t="str">
        <f t="shared" si="216"/>
        <v xml:space="preserve"> </v>
      </c>
      <c r="K2170" s="59" t="str">
        <f t="shared" si="217"/>
        <v xml:space="preserve"> </v>
      </c>
      <c r="L2170" s="59" t="str">
        <f t="shared" si="218"/>
        <v xml:space="preserve"> </v>
      </c>
    </row>
    <row r="2171" spans="1:12" x14ac:dyDescent="0.35">
      <c r="A2171" s="2" t="s">
        <v>2233</v>
      </c>
      <c r="B2171" s="3"/>
      <c r="C2171" s="58">
        <f t="shared" si="213"/>
        <v>0</v>
      </c>
      <c r="D2171" s="3"/>
      <c r="E2171" s="58">
        <f t="shared" si="214"/>
        <v>0</v>
      </c>
      <c r="F2171" s="43"/>
      <c r="G2171" s="4"/>
      <c r="H2171" s="43"/>
      <c r="I2171" s="61" t="str">
        <f t="shared" si="215"/>
        <v xml:space="preserve"> </v>
      </c>
      <c r="J2171" s="61" t="str">
        <f t="shared" si="216"/>
        <v xml:space="preserve"> </v>
      </c>
      <c r="K2171" s="59" t="str">
        <f t="shared" si="217"/>
        <v xml:space="preserve"> </v>
      </c>
      <c r="L2171" s="59" t="str">
        <f t="shared" si="218"/>
        <v xml:space="preserve"> </v>
      </c>
    </row>
    <row r="2172" spans="1:12" x14ac:dyDescent="0.35">
      <c r="A2172" s="2" t="s">
        <v>2234</v>
      </c>
      <c r="B2172" s="3"/>
      <c r="C2172" s="58">
        <f t="shared" si="213"/>
        <v>0</v>
      </c>
      <c r="D2172" s="3"/>
      <c r="E2172" s="58">
        <f t="shared" si="214"/>
        <v>0</v>
      </c>
      <c r="F2172" s="43"/>
      <c r="G2172" s="4"/>
      <c r="H2172" s="43"/>
      <c r="I2172" s="61" t="str">
        <f t="shared" si="215"/>
        <v xml:space="preserve"> </v>
      </c>
      <c r="J2172" s="61" t="str">
        <f t="shared" si="216"/>
        <v xml:space="preserve"> </v>
      </c>
      <c r="K2172" s="59" t="str">
        <f t="shared" si="217"/>
        <v xml:space="preserve"> </v>
      </c>
      <c r="L2172" s="59" t="str">
        <f t="shared" si="218"/>
        <v xml:space="preserve"> </v>
      </c>
    </row>
    <row r="2173" spans="1:12" x14ac:dyDescent="0.35">
      <c r="A2173" s="2" t="s">
        <v>2235</v>
      </c>
      <c r="B2173" s="3"/>
      <c r="C2173" s="58">
        <f t="shared" si="213"/>
        <v>0</v>
      </c>
      <c r="D2173" s="3"/>
      <c r="E2173" s="58">
        <f t="shared" si="214"/>
        <v>0</v>
      </c>
      <c r="F2173" s="43"/>
      <c r="G2173" s="4"/>
      <c r="H2173" s="43"/>
      <c r="I2173" s="61" t="str">
        <f t="shared" si="215"/>
        <v xml:space="preserve"> </v>
      </c>
      <c r="J2173" s="61" t="str">
        <f t="shared" si="216"/>
        <v xml:space="preserve"> </v>
      </c>
      <c r="K2173" s="59" t="str">
        <f t="shared" si="217"/>
        <v xml:space="preserve"> </v>
      </c>
      <c r="L2173" s="59" t="str">
        <f t="shared" si="218"/>
        <v xml:space="preserve"> </v>
      </c>
    </row>
    <row r="2174" spans="1:12" x14ac:dyDescent="0.35">
      <c r="A2174" s="2" t="s">
        <v>2236</v>
      </c>
      <c r="B2174" s="3"/>
      <c r="C2174" s="58">
        <f t="shared" si="213"/>
        <v>0</v>
      </c>
      <c r="D2174" s="3"/>
      <c r="E2174" s="58">
        <f t="shared" si="214"/>
        <v>0</v>
      </c>
      <c r="F2174" s="43"/>
      <c r="G2174" s="4"/>
      <c r="H2174" s="43"/>
      <c r="I2174" s="61" t="str">
        <f t="shared" si="215"/>
        <v xml:space="preserve"> </v>
      </c>
      <c r="J2174" s="61" t="str">
        <f t="shared" si="216"/>
        <v xml:space="preserve"> </v>
      </c>
      <c r="K2174" s="59" t="str">
        <f t="shared" si="217"/>
        <v xml:space="preserve"> </v>
      </c>
      <c r="L2174" s="59" t="str">
        <f t="shared" si="218"/>
        <v xml:space="preserve"> </v>
      </c>
    </row>
    <row r="2175" spans="1:12" x14ac:dyDescent="0.35">
      <c r="A2175" s="2" t="s">
        <v>2237</v>
      </c>
      <c r="B2175" s="3"/>
      <c r="C2175" s="58">
        <f t="shared" si="213"/>
        <v>0</v>
      </c>
      <c r="D2175" s="3"/>
      <c r="E2175" s="58">
        <f t="shared" si="214"/>
        <v>0</v>
      </c>
      <c r="F2175" s="43"/>
      <c r="G2175" s="4"/>
      <c r="H2175" s="43"/>
      <c r="I2175" s="61" t="str">
        <f t="shared" si="215"/>
        <v xml:space="preserve"> </v>
      </c>
      <c r="J2175" s="61" t="str">
        <f t="shared" si="216"/>
        <v xml:space="preserve"> </v>
      </c>
      <c r="K2175" s="59" t="str">
        <f t="shared" si="217"/>
        <v xml:space="preserve"> </v>
      </c>
      <c r="L2175" s="59" t="str">
        <f t="shared" si="218"/>
        <v xml:space="preserve"> </v>
      </c>
    </row>
    <row r="2176" spans="1:12" x14ac:dyDescent="0.35">
      <c r="A2176" s="2" t="s">
        <v>2238</v>
      </c>
      <c r="B2176" s="3"/>
      <c r="C2176" s="58">
        <f t="shared" si="213"/>
        <v>0</v>
      </c>
      <c r="D2176" s="3"/>
      <c r="E2176" s="58">
        <f t="shared" si="214"/>
        <v>0</v>
      </c>
      <c r="F2176" s="43"/>
      <c r="G2176" s="4"/>
      <c r="H2176" s="43"/>
      <c r="I2176" s="61" t="str">
        <f t="shared" si="215"/>
        <v xml:space="preserve"> </v>
      </c>
      <c r="J2176" s="61" t="str">
        <f t="shared" si="216"/>
        <v xml:space="preserve"> </v>
      </c>
      <c r="K2176" s="59" t="str">
        <f t="shared" si="217"/>
        <v xml:space="preserve"> </v>
      </c>
      <c r="L2176" s="59" t="str">
        <f t="shared" si="218"/>
        <v xml:space="preserve"> </v>
      </c>
    </row>
    <row r="2177" spans="1:12" x14ac:dyDescent="0.35">
      <c r="A2177" s="2" t="s">
        <v>2239</v>
      </c>
      <c r="B2177" s="3"/>
      <c r="C2177" s="58">
        <f t="shared" si="213"/>
        <v>0</v>
      </c>
      <c r="D2177" s="3"/>
      <c r="E2177" s="58">
        <f t="shared" si="214"/>
        <v>0</v>
      </c>
      <c r="F2177" s="43"/>
      <c r="G2177" s="4"/>
      <c r="H2177" s="43"/>
      <c r="I2177" s="61" t="str">
        <f t="shared" si="215"/>
        <v xml:space="preserve"> </v>
      </c>
      <c r="J2177" s="61" t="str">
        <f t="shared" si="216"/>
        <v xml:space="preserve"> </v>
      </c>
      <c r="K2177" s="59" t="str">
        <f t="shared" si="217"/>
        <v xml:space="preserve"> </v>
      </c>
      <c r="L2177" s="59" t="str">
        <f t="shared" si="218"/>
        <v xml:space="preserve"> </v>
      </c>
    </row>
    <row r="2178" spans="1:12" x14ac:dyDescent="0.35">
      <c r="A2178" s="2" t="s">
        <v>2240</v>
      </c>
      <c r="B2178" s="3"/>
      <c r="C2178" s="58">
        <f t="shared" si="213"/>
        <v>0</v>
      </c>
      <c r="D2178" s="3"/>
      <c r="E2178" s="58">
        <f t="shared" si="214"/>
        <v>0</v>
      </c>
      <c r="F2178" s="43"/>
      <c r="G2178" s="4"/>
      <c r="H2178" s="43"/>
      <c r="I2178" s="61" t="str">
        <f t="shared" si="215"/>
        <v xml:space="preserve"> </v>
      </c>
      <c r="J2178" s="61" t="str">
        <f t="shared" si="216"/>
        <v xml:space="preserve"> </v>
      </c>
      <c r="K2178" s="59" t="str">
        <f t="shared" si="217"/>
        <v xml:space="preserve"> </v>
      </c>
      <c r="L2178" s="59" t="str">
        <f t="shared" si="218"/>
        <v xml:space="preserve"> </v>
      </c>
    </row>
    <row r="2179" spans="1:12" x14ac:dyDescent="0.35">
      <c r="A2179" s="2" t="s">
        <v>2241</v>
      </c>
      <c r="B2179" s="3"/>
      <c r="C2179" s="58">
        <f t="shared" si="213"/>
        <v>0</v>
      </c>
      <c r="D2179" s="3"/>
      <c r="E2179" s="58">
        <f t="shared" si="214"/>
        <v>0</v>
      </c>
      <c r="F2179" s="43"/>
      <c r="G2179" s="4"/>
      <c r="H2179" s="43"/>
      <c r="I2179" s="61" t="str">
        <f t="shared" si="215"/>
        <v xml:space="preserve"> </v>
      </c>
      <c r="J2179" s="61" t="str">
        <f t="shared" si="216"/>
        <v xml:space="preserve"> </v>
      </c>
      <c r="K2179" s="59" t="str">
        <f t="shared" si="217"/>
        <v xml:space="preserve"> </v>
      </c>
      <c r="L2179" s="59" t="str">
        <f t="shared" si="218"/>
        <v xml:space="preserve"> </v>
      </c>
    </row>
    <row r="2180" spans="1:12" x14ac:dyDescent="0.35">
      <c r="A2180" s="2" t="s">
        <v>2242</v>
      </c>
      <c r="B2180" s="3"/>
      <c r="C2180" s="58">
        <f t="shared" si="213"/>
        <v>0</v>
      </c>
      <c r="D2180" s="3"/>
      <c r="E2180" s="58">
        <f t="shared" si="214"/>
        <v>0</v>
      </c>
      <c r="F2180" s="43"/>
      <c r="G2180" s="4"/>
      <c r="H2180" s="43"/>
      <c r="I2180" s="61" t="str">
        <f t="shared" si="215"/>
        <v xml:space="preserve"> </v>
      </c>
      <c r="J2180" s="61" t="str">
        <f t="shared" si="216"/>
        <v xml:space="preserve"> </v>
      </c>
      <c r="K2180" s="59" t="str">
        <f t="shared" si="217"/>
        <v xml:space="preserve"> </v>
      </c>
      <c r="L2180" s="59" t="str">
        <f t="shared" si="218"/>
        <v xml:space="preserve"> </v>
      </c>
    </row>
    <row r="2181" spans="1:12" x14ac:dyDescent="0.35">
      <c r="A2181" s="2" t="s">
        <v>2243</v>
      </c>
      <c r="B2181" s="3"/>
      <c r="C2181" s="58">
        <f t="shared" si="213"/>
        <v>0</v>
      </c>
      <c r="D2181" s="3"/>
      <c r="E2181" s="58">
        <f t="shared" si="214"/>
        <v>0</v>
      </c>
      <c r="F2181" s="43"/>
      <c r="G2181" s="4"/>
      <c r="H2181" s="43"/>
      <c r="I2181" s="61" t="str">
        <f t="shared" si="215"/>
        <v xml:space="preserve"> </v>
      </c>
      <c r="J2181" s="61" t="str">
        <f t="shared" si="216"/>
        <v xml:space="preserve"> </v>
      </c>
      <c r="K2181" s="59" t="str">
        <f t="shared" si="217"/>
        <v xml:space="preserve"> </v>
      </c>
      <c r="L2181" s="59" t="str">
        <f t="shared" si="218"/>
        <v xml:space="preserve"> </v>
      </c>
    </row>
    <row r="2182" spans="1:12" x14ac:dyDescent="0.35">
      <c r="A2182" s="2" t="s">
        <v>2244</v>
      </c>
      <c r="B2182" s="3"/>
      <c r="C2182" s="58">
        <f t="shared" si="213"/>
        <v>0</v>
      </c>
      <c r="D2182" s="3"/>
      <c r="E2182" s="58">
        <f t="shared" si="214"/>
        <v>0</v>
      </c>
      <c r="F2182" s="43"/>
      <c r="G2182" s="4"/>
      <c r="H2182" s="43"/>
      <c r="I2182" s="61" t="str">
        <f t="shared" si="215"/>
        <v xml:space="preserve"> </v>
      </c>
      <c r="J2182" s="61" t="str">
        <f t="shared" si="216"/>
        <v xml:space="preserve"> </v>
      </c>
      <c r="K2182" s="59" t="str">
        <f t="shared" si="217"/>
        <v xml:space="preserve"> </v>
      </c>
      <c r="L2182" s="59" t="str">
        <f t="shared" si="218"/>
        <v xml:space="preserve"> </v>
      </c>
    </row>
    <row r="2183" spans="1:12" x14ac:dyDescent="0.35">
      <c r="A2183" s="2" t="s">
        <v>2245</v>
      </c>
      <c r="B2183" s="3"/>
      <c r="C2183" s="58">
        <f t="shared" si="213"/>
        <v>0</v>
      </c>
      <c r="D2183" s="3"/>
      <c r="E2183" s="58">
        <f t="shared" si="214"/>
        <v>0</v>
      </c>
      <c r="F2183" s="43"/>
      <c r="G2183" s="4"/>
      <c r="H2183" s="43"/>
      <c r="I2183" s="61" t="str">
        <f t="shared" si="215"/>
        <v xml:space="preserve"> </v>
      </c>
      <c r="J2183" s="61" t="str">
        <f t="shared" si="216"/>
        <v xml:space="preserve"> </v>
      </c>
      <c r="K2183" s="59" t="str">
        <f t="shared" si="217"/>
        <v xml:space="preserve"> </v>
      </c>
      <c r="L2183" s="59" t="str">
        <f t="shared" si="218"/>
        <v xml:space="preserve"> </v>
      </c>
    </row>
    <row r="2184" spans="1:12" x14ac:dyDescent="0.35">
      <c r="A2184" s="2" t="s">
        <v>2246</v>
      </c>
      <c r="B2184" s="3"/>
      <c r="C2184" s="58">
        <f t="shared" si="213"/>
        <v>0</v>
      </c>
      <c r="D2184" s="3"/>
      <c r="E2184" s="58">
        <f t="shared" si="214"/>
        <v>0</v>
      </c>
      <c r="F2184" s="43"/>
      <c r="G2184" s="4"/>
      <c r="H2184" s="43"/>
      <c r="I2184" s="61" t="str">
        <f t="shared" si="215"/>
        <v xml:space="preserve"> </v>
      </c>
      <c r="J2184" s="61" t="str">
        <f t="shared" si="216"/>
        <v xml:space="preserve"> </v>
      </c>
      <c r="K2184" s="59" t="str">
        <f t="shared" si="217"/>
        <v xml:space="preserve"> </v>
      </c>
      <c r="L2184" s="59" t="str">
        <f t="shared" si="218"/>
        <v xml:space="preserve"> </v>
      </c>
    </row>
    <row r="2185" spans="1:12" x14ac:dyDescent="0.35">
      <c r="A2185" s="2" t="s">
        <v>2247</v>
      </c>
      <c r="B2185" s="3"/>
      <c r="C2185" s="58">
        <f t="shared" si="213"/>
        <v>0</v>
      </c>
      <c r="D2185" s="3"/>
      <c r="E2185" s="58">
        <f t="shared" si="214"/>
        <v>0</v>
      </c>
      <c r="F2185" s="43"/>
      <c r="G2185" s="4"/>
      <c r="H2185" s="43"/>
      <c r="I2185" s="61" t="str">
        <f t="shared" si="215"/>
        <v xml:space="preserve"> </v>
      </c>
      <c r="J2185" s="61" t="str">
        <f t="shared" si="216"/>
        <v xml:space="preserve"> </v>
      </c>
      <c r="K2185" s="59" t="str">
        <f t="shared" si="217"/>
        <v xml:space="preserve"> </v>
      </c>
      <c r="L2185" s="59" t="str">
        <f t="shared" si="218"/>
        <v xml:space="preserve"> </v>
      </c>
    </row>
    <row r="2186" spans="1:12" x14ac:dyDescent="0.35">
      <c r="A2186" s="2" t="s">
        <v>2248</v>
      </c>
      <c r="B2186" s="3"/>
      <c r="C2186" s="58">
        <f t="shared" ref="C2186:C2249" si="219">IF($P$17=1,CONVERT(B2186,"lbm","kg"),B2186)</f>
        <v>0</v>
      </c>
      <c r="D2186" s="3"/>
      <c r="E2186" s="58">
        <f t="shared" ref="E2186:E2249" si="220">IF($P$17=1,CONVERT(D2186,"lbm","kg"),D2186)</f>
        <v>0</v>
      </c>
      <c r="F2186" s="43"/>
      <c r="G2186" s="4"/>
      <c r="H2186" s="43"/>
      <c r="I2186" s="61" t="str">
        <f t="shared" si="215"/>
        <v xml:space="preserve"> </v>
      </c>
      <c r="J2186" s="61" t="str">
        <f t="shared" si="216"/>
        <v xml:space="preserve"> </v>
      </c>
      <c r="K2186" s="59" t="str">
        <f t="shared" si="217"/>
        <v xml:space="preserve"> </v>
      </c>
      <c r="L2186" s="59" t="str">
        <f t="shared" si="218"/>
        <v xml:space="preserve"> </v>
      </c>
    </row>
    <row r="2187" spans="1:12" x14ac:dyDescent="0.35">
      <c r="A2187" s="2" t="s">
        <v>2249</v>
      </c>
      <c r="B2187" s="3"/>
      <c r="C2187" s="58">
        <f t="shared" si="219"/>
        <v>0</v>
      </c>
      <c r="D2187" s="3"/>
      <c r="E2187" s="58">
        <f t="shared" si="220"/>
        <v>0</v>
      </c>
      <c r="F2187" s="43"/>
      <c r="G2187" s="4"/>
      <c r="H2187" s="43"/>
      <c r="I2187" s="61" t="str">
        <f t="shared" ref="I2187:I2250" si="221">IF(F2187&gt;0,(((E2187-C2187)*F2187)+(($P$12-E2187)/(VLOOKUP(E2187,$S$10:$U$182,2)))*(VLOOKUP(E2187,$S$10:$U$182,3))+((C2187-$P$11)/(VLOOKUP(C2187,$S$10:$U$182,2)))*(VLOOKUP(C2187,$S$10:$U$182,3)))/($P$12-$P$11)," ")</f>
        <v xml:space="preserve"> </v>
      </c>
      <c r="J2187" s="61" t="str">
        <f t="shared" ref="J2187:J2250" si="222">IF(G2187&gt;0,IF(B2187=0," ",(I2187/(1+(G2187*$B$7))))," ")</f>
        <v xml:space="preserve"> </v>
      </c>
      <c r="K2187" s="59" t="str">
        <f t="shared" ref="K2187:K2250" si="223">IF(H2187&gt;0,IF(B2187&gt;1,(I2187*H2187)," ")," ")</f>
        <v xml:space="preserve"> </v>
      </c>
      <c r="L2187" s="59" t="str">
        <f t="shared" ref="L2187:L2250" si="224">IF(G2187=0," ",IF(H2187=0," ",IF(G2187&gt;0,IF(B2187&gt;1,(J2187*H2187)," ")," ")))</f>
        <v xml:space="preserve"> </v>
      </c>
    </row>
    <row r="2188" spans="1:12" x14ac:dyDescent="0.35">
      <c r="A2188" s="2" t="s">
        <v>2250</v>
      </c>
      <c r="B2188" s="3"/>
      <c r="C2188" s="58">
        <f t="shared" si="219"/>
        <v>0</v>
      </c>
      <c r="D2188" s="3"/>
      <c r="E2188" s="58">
        <f t="shared" si="220"/>
        <v>0</v>
      </c>
      <c r="F2188" s="43"/>
      <c r="G2188" s="4"/>
      <c r="H2188" s="43"/>
      <c r="I2188" s="61" t="str">
        <f t="shared" si="221"/>
        <v xml:space="preserve"> </v>
      </c>
      <c r="J2188" s="61" t="str">
        <f t="shared" si="222"/>
        <v xml:space="preserve"> </v>
      </c>
      <c r="K2188" s="59" t="str">
        <f t="shared" si="223"/>
        <v xml:space="preserve"> </v>
      </c>
      <c r="L2188" s="59" t="str">
        <f t="shared" si="224"/>
        <v xml:space="preserve"> </v>
      </c>
    </row>
    <row r="2189" spans="1:12" x14ac:dyDescent="0.35">
      <c r="A2189" s="2" t="s">
        <v>2251</v>
      </c>
      <c r="B2189" s="3"/>
      <c r="C2189" s="58">
        <f t="shared" si="219"/>
        <v>0</v>
      </c>
      <c r="D2189" s="3"/>
      <c r="E2189" s="58">
        <f t="shared" si="220"/>
        <v>0</v>
      </c>
      <c r="F2189" s="43"/>
      <c r="G2189" s="4"/>
      <c r="H2189" s="43"/>
      <c r="I2189" s="61" t="str">
        <f t="shared" si="221"/>
        <v xml:space="preserve"> </v>
      </c>
      <c r="J2189" s="61" t="str">
        <f t="shared" si="222"/>
        <v xml:space="preserve"> </v>
      </c>
      <c r="K2189" s="59" t="str">
        <f t="shared" si="223"/>
        <v xml:space="preserve"> </v>
      </c>
      <c r="L2189" s="59" t="str">
        <f t="shared" si="224"/>
        <v xml:space="preserve"> </v>
      </c>
    </row>
    <row r="2190" spans="1:12" x14ac:dyDescent="0.35">
      <c r="A2190" s="2" t="s">
        <v>2252</v>
      </c>
      <c r="B2190" s="3"/>
      <c r="C2190" s="58">
        <f t="shared" si="219"/>
        <v>0</v>
      </c>
      <c r="D2190" s="3"/>
      <c r="E2190" s="58">
        <f t="shared" si="220"/>
        <v>0</v>
      </c>
      <c r="F2190" s="43"/>
      <c r="G2190" s="4"/>
      <c r="H2190" s="43"/>
      <c r="I2190" s="61" t="str">
        <f t="shared" si="221"/>
        <v xml:space="preserve"> </v>
      </c>
      <c r="J2190" s="61" t="str">
        <f t="shared" si="222"/>
        <v xml:space="preserve"> </v>
      </c>
      <c r="K2190" s="59" t="str">
        <f t="shared" si="223"/>
        <v xml:space="preserve"> </v>
      </c>
      <c r="L2190" s="59" t="str">
        <f t="shared" si="224"/>
        <v xml:space="preserve"> </v>
      </c>
    </row>
    <row r="2191" spans="1:12" x14ac:dyDescent="0.35">
      <c r="A2191" s="2" t="s">
        <v>2253</v>
      </c>
      <c r="B2191" s="3"/>
      <c r="C2191" s="58">
        <f t="shared" si="219"/>
        <v>0</v>
      </c>
      <c r="D2191" s="3"/>
      <c r="E2191" s="58">
        <f t="shared" si="220"/>
        <v>0</v>
      </c>
      <c r="F2191" s="43"/>
      <c r="G2191" s="4"/>
      <c r="H2191" s="43"/>
      <c r="I2191" s="61" t="str">
        <f t="shared" si="221"/>
        <v xml:space="preserve"> </v>
      </c>
      <c r="J2191" s="61" t="str">
        <f t="shared" si="222"/>
        <v xml:space="preserve"> </v>
      </c>
      <c r="K2191" s="59" t="str">
        <f t="shared" si="223"/>
        <v xml:space="preserve"> </v>
      </c>
      <c r="L2191" s="59" t="str">
        <f t="shared" si="224"/>
        <v xml:space="preserve"> </v>
      </c>
    </row>
    <row r="2192" spans="1:12" x14ac:dyDescent="0.35">
      <c r="A2192" s="2" t="s">
        <v>2254</v>
      </c>
      <c r="B2192" s="3"/>
      <c r="C2192" s="58">
        <f t="shared" si="219"/>
        <v>0</v>
      </c>
      <c r="D2192" s="3"/>
      <c r="E2192" s="58">
        <f t="shared" si="220"/>
        <v>0</v>
      </c>
      <c r="F2192" s="43"/>
      <c r="G2192" s="4"/>
      <c r="H2192" s="43"/>
      <c r="I2192" s="61" t="str">
        <f t="shared" si="221"/>
        <v xml:space="preserve"> </v>
      </c>
      <c r="J2192" s="61" t="str">
        <f t="shared" si="222"/>
        <v xml:space="preserve"> </v>
      </c>
      <c r="K2192" s="59" t="str">
        <f t="shared" si="223"/>
        <v xml:space="preserve"> </v>
      </c>
      <c r="L2192" s="59" t="str">
        <f t="shared" si="224"/>
        <v xml:space="preserve"> </v>
      </c>
    </row>
    <row r="2193" spans="1:12" x14ac:dyDescent="0.35">
      <c r="A2193" s="2" t="s">
        <v>2255</v>
      </c>
      <c r="B2193" s="3"/>
      <c r="C2193" s="58">
        <f t="shared" si="219"/>
        <v>0</v>
      </c>
      <c r="D2193" s="3"/>
      <c r="E2193" s="58">
        <f t="shared" si="220"/>
        <v>0</v>
      </c>
      <c r="F2193" s="43"/>
      <c r="G2193" s="4"/>
      <c r="H2193" s="43"/>
      <c r="I2193" s="61" t="str">
        <f t="shared" si="221"/>
        <v xml:space="preserve"> </v>
      </c>
      <c r="J2193" s="61" t="str">
        <f t="shared" si="222"/>
        <v xml:space="preserve"> </v>
      </c>
      <c r="K2193" s="59" t="str">
        <f t="shared" si="223"/>
        <v xml:space="preserve"> </v>
      </c>
      <c r="L2193" s="59" t="str">
        <f t="shared" si="224"/>
        <v xml:space="preserve"> </v>
      </c>
    </row>
    <row r="2194" spans="1:12" x14ac:dyDescent="0.35">
      <c r="A2194" s="2" t="s">
        <v>2256</v>
      </c>
      <c r="B2194" s="3"/>
      <c r="C2194" s="58">
        <f t="shared" si="219"/>
        <v>0</v>
      </c>
      <c r="D2194" s="3"/>
      <c r="E2194" s="58">
        <f t="shared" si="220"/>
        <v>0</v>
      </c>
      <c r="F2194" s="43"/>
      <c r="G2194" s="4"/>
      <c r="H2194" s="43"/>
      <c r="I2194" s="61" t="str">
        <f t="shared" si="221"/>
        <v xml:space="preserve"> </v>
      </c>
      <c r="J2194" s="61" t="str">
        <f t="shared" si="222"/>
        <v xml:space="preserve"> </v>
      </c>
      <c r="K2194" s="59" t="str">
        <f t="shared" si="223"/>
        <v xml:space="preserve"> </v>
      </c>
      <c r="L2194" s="59" t="str">
        <f t="shared" si="224"/>
        <v xml:space="preserve"> </v>
      </c>
    </row>
    <row r="2195" spans="1:12" x14ac:dyDescent="0.35">
      <c r="A2195" s="2" t="s">
        <v>2257</v>
      </c>
      <c r="B2195" s="3"/>
      <c r="C2195" s="58">
        <f t="shared" si="219"/>
        <v>0</v>
      </c>
      <c r="D2195" s="3"/>
      <c r="E2195" s="58">
        <f t="shared" si="220"/>
        <v>0</v>
      </c>
      <c r="F2195" s="43"/>
      <c r="G2195" s="4"/>
      <c r="H2195" s="43"/>
      <c r="I2195" s="61" t="str">
        <f t="shared" si="221"/>
        <v xml:space="preserve"> </v>
      </c>
      <c r="J2195" s="61" t="str">
        <f t="shared" si="222"/>
        <v xml:space="preserve"> </v>
      </c>
      <c r="K2195" s="59" t="str">
        <f t="shared" si="223"/>
        <v xml:space="preserve"> </v>
      </c>
      <c r="L2195" s="59" t="str">
        <f t="shared" si="224"/>
        <v xml:space="preserve"> </v>
      </c>
    </row>
    <row r="2196" spans="1:12" x14ac:dyDescent="0.35">
      <c r="A2196" s="2" t="s">
        <v>2258</v>
      </c>
      <c r="B2196" s="3"/>
      <c r="C2196" s="58">
        <f t="shared" si="219"/>
        <v>0</v>
      </c>
      <c r="D2196" s="3"/>
      <c r="E2196" s="58">
        <f t="shared" si="220"/>
        <v>0</v>
      </c>
      <c r="F2196" s="43"/>
      <c r="G2196" s="4"/>
      <c r="H2196" s="43"/>
      <c r="I2196" s="61" t="str">
        <f t="shared" si="221"/>
        <v xml:space="preserve"> </v>
      </c>
      <c r="J2196" s="61" t="str">
        <f t="shared" si="222"/>
        <v xml:space="preserve"> </v>
      </c>
      <c r="K2196" s="59" t="str">
        <f t="shared" si="223"/>
        <v xml:space="preserve"> </v>
      </c>
      <c r="L2196" s="59" t="str">
        <f t="shared" si="224"/>
        <v xml:space="preserve"> </v>
      </c>
    </row>
    <row r="2197" spans="1:12" x14ac:dyDescent="0.35">
      <c r="A2197" s="2" t="s">
        <v>2259</v>
      </c>
      <c r="B2197" s="3"/>
      <c r="C2197" s="58">
        <f t="shared" si="219"/>
        <v>0</v>
      </c>
      <c r="D2197" s="3"/>
      <c r="E2197" s="58">
        <f t="shared" si="220"/>
        <v>0</v>
      </c>
      <c r="F2197" s="43"/>
      <c r="G2197" s="4"/>
      <c r="H2197" s="43"/>
      <c r="I2197" s="61" t="str">
        <f t="shared" si="221"/>
        <v xml:space="preserve"> </v>
      </c>
      <c r="J2197" s="61" t="str">
        <f t="shared" si="222"/>
        <v xml:space="preserve"> </v>
      </c>
      <c r="K2197" s="59" t="str">
        <f t="shared" si="223"/>
        <v xml:space="preserve"> </v>
      </c>
      <c r="L2197" s="59" t="str">
        <f t="shared" si="224"/>
        <v xml:space="preserve"> </v>
      </c>
    </row>
    <row r="2198" spans="1:12" x14ac:dyDescent="0.35">
      <c r="A2198" s="2" t="s">
        <v>2260</v>
      </c>
      <c r="B2198" s="3"/>
      <c r="C2198" s="58">
        <f t="shared" si="219"/>
        <v>0</v>
      </c>
      <c r="D2198" s="3"/>
      <c r="E2198" s="58">
        <f t="shared" si="220"/>
        <v>0</v>
      </c>
      <c r="F2198" s="43"/>
      <c r="G2198" s="4"/>
      <c r="H2198" s="43"/>
      <c r="I2198" s="61" t="str">
        <f t="shared" si="221"/>
        <v xml:space="preserve"> </v>
      </c>
      <c r="J2198" s="61" t="str">
        <f t="shared" si="222"/>
        <v xml:space="preserve"> </v>
      </c>
      <c r="K2198" s="59" t="str">
        <f t="shared" si="223"/>
        <v xml:space="preserve"> </v>
      </c>
      <c r="L2198" s="59" t="str">
        <f t="shared" si="224"/>
        <v xml:space="preserve"> </v>
      </c>
    </row>
    <row r="2199" spans="1:12" x14ac:dyDescent="0.35">
      <c r="A2199" s="2" t="s">
        <v>2261</v>
      </c>
      <c r="B2199" s="3"/>
      <c r="C2199" s="58">
        <f t="shared" si="219"/>
        <v>0</v>
      </c>
      <c r="D2199" s="3"/>
      <c r="E2199" s="58">
        <f t="shared" si="220"/>
        <v>0</v>
      </c>
      <c r="F2199" s="43"/>
      <c r="G2199" s="4"/>
      <c r="H2199" s="43"/>
      <c r="I2199" s="61" t="str">
        <f t="shared" si="221"/>
        <v xml:space="preserve"> </v>
      </c>
      <c r="J2199" s="61" t="str">
        <f t="shared" si="222"/>
        <v xml:space="preserve"> </v>
      </c>
      <c r="K2199" s="59" t="str">
        <f t="shared" si="223"/>
        <v xml:space="preserve"> </v>
      </c>
      <c r="L2199" s="59" t="str">
        <f t="shared" si="224"/>
        <v xml:space="preserve"> </v>
      </c>
    </row>
    <row r="2200" spans="1:12" x14ac:dyDescent="0.35">
      <c r="A2200" s="2" t="s">
        <v>2262</v>
      </c>
      <c r="B2200" s="3"/>
      <c r="C2200" s="58">
        <f t="shared" si="219"/>
        <v>0</v>
      </c>
      <c r="D2200" s="3"/>
      <c r="E2200" s="58">
        <f t="shared" si="220"/>
        <v>0</v>
      </c>
      <c r="F2200" s="43"/>
      <c r="G2200" s="4"/>
      <c r="H2200" s="43"/>
      <c r="I2200" s="61" t="str">
        <f t="shared" si="221"/>
        <v xml:space="preserve"> </v>
      </c>
      <c r="J2200" s="61" t="str">
        <f t="shared" si="222"/>
        <v xml:space="preserve"> </v>
      </c>
      <c r="K2200" s="59" t="str">
        <f t="shared" si="223"/>
        <v xml:space="preserve"> </v>
      </c>
      <c r="L2200" s="59" t="str">
        <f t="shared" si="224"/>
        <v xml:space="preserve"> </v>
      </c>
    </row>
    <row r="2201" spans="1:12" x14ac:dyDescent="0.35">
      <c r="A2201" s="2" t="s">
        <v>2263</v>
      </c>
      <c r="B2201" s="3"/>
      <c r="C2201" s="58">
        <f t="shared" si="219"/>
        <v>0</v>
      </c>
      <c r="D2201" s="3"/>
      <c r="E2201" s="58">
        <f t="shared" si="220"/>
        <v>0</v>
      </c>
      <c r="F2201" s="43"/>
      <c r="G2201" s="4"/>
      <c r="H2201" s="43"/>
      <c r="I2201" s="61" t="str">
        <f t="shared" si="221"/>
        <v xml:space="preserve"> </v>
      </c>
      <c r="J2201" s="61" t="str">
        <f t="shared" si="222"/>
        <v xml:space="preserve"> </v>
      </c>
      <c r="K2201" s="59" t="str">
        <f t="shared" si="223"/>
        <v xml:space="preserve"> </v>
      </c>
      <c r="L2201" s="59" t="str">
        <f t="shared" si="224"/>
        <v xml:space="preserve"> </v>
      </c>
    </row>
    <row r="2202" spans="1:12" x14ac:dyDescent="0.35">
      <c r="A2202" s="2" t="s">
        <v>2264</v>
      </c>
      <c r="B2202" s="3"/>
      <c r="C2202" s="58">
        <f t="shared" si="219"/>
        <v>0</v>
      </c>
      <c r="D2202" s="3"/>
      <c r="E2202" s="58">
        <f t="shared" si="220"/>
        <v>0</v>
      </c>
      <c r="F2202" s="43"/>
      <c r="G2202" s="4"/>
      <c r="H2202" s="43"/>
      <c r="I2202" s="61" t="str">
        <f t="shared" si="221"/>
        <v xml:space="preserve"> </v>
      </c>
      <c r="J2202" s="61" t="str">
        <f t="shared" si="222"/>
        <v xml:space="preserve"> </v>
      </c>
      <c r="K2202" s="59" t="str">
        <f t="shared" si="223"/>
        <v xml:space="preserve"> </v>
      </c>
      <c r="L2202" s="59" t="str">
        <f t="shared" si="224"/>
        <v xml:space="preserve"> </v>
      </c>
    </row>
    <row r="2203" spans="1:12" x14ac:dyDescent="0.35">
      <c r="A2203" s="2" t="s">
        <v>2265</v>
      </c>
      <c r="B2203" s="3"/>
      <c r="C2203" s="58">
        <f t="shared" si="219"/>
        <v>0</v>
      </c>
      <c r="D2203" s="3"/>
      <c r="E2203" s="58">
        <f t="shared" si="220"/>
        <v>0</v>
      </c>
      <c r="F2203" s="43"/>
      <c r="G2203" s="4"/>
      <c r="H2203" s="43"/>
      <c r="I2203" s="61" t="str">
        <f t="shared" si="221"/>
        <v xml:space="preserve"> </v>
      </c>
      <c r="J2203" s="61" t="str">
        <f t="shared" si="222"/>
        <v xml:space="preserve"> </v>
      </c>
      <c r="K2203" s="59" t="str">
        <f t="shared" si="223"/>
        <v xml:space="preserve"> </v>
      </c>
      <c r="L2203" s="59" t="str">
        <f t="shared" si="224"/>
        <v xml:space="preserve"> </v>
      </c>
    </row>
    <row r="2204" spans="1:12" x14ac:dyDescent="0.35">
      <c r="A2204" s="2" t="s">
        <v>2266</v>
      </c>
      <c r="B2204" s="3"/>
      <c r="C2204" s="58">
        <f t="shared" si="219"/>
        <v>0</v>
      </c>
      <c r="D2204" s="3"/>
      <c r="E2204" s="58">
        <f t="shared" si="220"/>
        <v>0</v>
      </c>
      <c r="F2204" s="43"/>
      <c r="G2204" s="4"/>
      <c r="H2204" s="43"/>
      <c r="I2204" s="61" t="str">
        <f t="shared" si="221"/>
        <v xml:space="preserve"> </v>
      </c>
      <c r="J2204" s="61" t="str">
        <f t="shared" si="222"/>
        <v xml:space="preserve"> </v>
      </c>
      <c r="K2204" s="59" t="str">
        <f t="shared" si="223"/>
        <v xml:space="preserve"> </v>
      </c>
      <c r="L2204" s="59" t="str">
        <f t="shared" si="224"/>
        <v xml:space="preserve"> </v>
      </c>
    </row>
    <row r="2205" spans="1:12" x14ac:dyDescent="0.35">
      <c r="A2205" s="2" t="s">
        <v>2267</v>
      </c>
      <c r="B2205" s="3"/>
      <c r="C2205" s="58">
        <f t="shared" si="219"/>
        <v>0</v>
      </c>
      <c r="D2205" s="3"/>
      <c r="E2205" s="58">
        <f t="shared" si="220"/>
        <v>0</v>
      </c>
      <c r="F2205" s="43"/>
      <c r="G2205" s="4"/>
      <c r="H2205" s="43"/>
      <c r="I2205" s="61" t="str">
        <f t="shared" si="221"/>
        <v xml:space="preserve"> </v>
      </c>
      <c r="J2205" s="61" t="str">
        <f t="shared" si="222"/>
        <v xml:space="preserve"> </v>
      </c>
      <c r="K2205" s="59" t="str">
        <f t="shared" si="223"/>
        <v xml:space="preserve"> </v>
      </c>
      <c r="L2205" s="59" t="str">
        <f t="shared" si="224"/>
        <v xml:space="preserve"> </v>
      </c>
    </row>
    <row r="2206" spans="1:12" x14ac:dyDescent="0.35">
      <c r="A2206" s="2" t="s">
        <v>2268</v>
      </c>
      <c r="B2206" s="3"/>
      <c r="C2206" s="58">
        <f t="shared" si="219"/>
        <v>0</v>
      </c>
      <c r="D2206" s="3"/>
      <c r="E2206" s="58">
        <f t="shared" si="220"/>
        <v>0</v>
      </c>
      <c r="F2206" s="43"/>
      <c r="G2206" s="4"/>
      <c r="H2206" s="43"/>
      <c r="I2206" s="61" t="str">
        <f t="shared" si="221"/>
        <v xml:space="preserve"> </v>
      </c>
      <c r="J2206" s="61" t="str">
        <f t="shared" si="222"/>
        <v xml:space="preserve"> </v>
      </c>
      <c r="K2206" s="59" t="str">
        <f t="shared" si="223"/>
        <v xml:space="preserve"> </v>
      </c>
      <c r="L2206" s="59" t="str">
        <f t="shared" si="224"/>
        <v xml:space="preserve"> </v>
      </c>
    </row>
    <row r="2207" spans="1:12" x14ac:dyDescent="0.35">
      <c r="A2207" s="2" t="s">
        <v>2269</v>
      </c>
      <c r="B2207" s="3"/>
      <c r="C2207" s="58">
        <f t="shared" si="219"/>
        <v>0</v>
      </c>
      <c r="D2207" s="3"/>
      <c r="E2207" s="58">
        <f t="shared" si="220"/>
        <v>0</v>
      </c>
      <c r="F2207" s="43"/>
      <c r="G2207" s="4"/>
      <c r="H2207" s="43"/>
      <c r="I2207" s="61" t="str">
        <f t="shared" si="221"/>
        <v xml:space="preserve"> </v>
      </c>
      <c r="J2207" s="61" t="str">
        <f t="shared" si="222"/>
        <v xml:space="preserve"> </v>
      </c>
      <c r="K2207" s="59" t="str">
        <f t="shared" si="223"/>
        <v xml:space="preserve"> </v>
      </c>
      <c r="L2207" s="59" t="str">
        <f t="shared" si="224"/>
        <v xml:space="preserve"> </v>
      </c>
    </row>
    <row r="2208" spans="1:12" x14ac:dyDescent="0.35">
      <c r="A2208" s="2" t="s">
        <v>2270</v>
      </c>
      <c r="B2208" s="3"/>
      <c r="C2208" s="58">
        <f t="shared" si="219"/>
        <v>0</v>
      </c>
      <c r="D2208" s="3"/>
      <c r="E2208" s="58">
        <f t="shared" si="220"/>
        <v>0</v>
      </c>
      <c r="F2208" s="43"/>
      <c r="G2208" s="4"/>
      <c r="H2208" s="43"/>
      <c r="I2208" s="61" t="str">
        <f t="shared" si="221"/>
        <v xml:space="preserve"> </v>
      </c>
      <c r="J2208" s="61" t="str">
        <f t="shared" si="222"/>
        <v xml:space="preserve"> </v>
      </c>
      <c r="K2208" s="59" t="str">
        <f t="shared" si="223"/>
        <v xml:space="preserve"> </v>
      </c>
      <c r="L2208" s="59" t="str">
        <f t="shared" si="224"/>
        <v xml:space="preserve"> </v>
      </c>
    </row>
    <row r="2209" spans="1:12" x14ac:dyDescent="0.35">
      <c r="A2209" s="2" t="s">
        <v>2271</v>
      </c>
      <c r="B2209" s="3"/>
      <c r="C2209" s="58">
        <f t="shared" si="219"/>
        <v>0</v>
      </c>
      <c r="D2209" s="3"/>
      <c r="E2209" s="58">
        <f t="shared" si="220"/>
        <v>0</v>
      </c>
      <c r="F2209" s="43"/>
      <c r="G2209" s="4"/>
      <c r="H2209" s="43"/>
      <c r="I2209" s="61" t="str">
        <f t="shared" si="221"/>
        <v xml:space="preserve"> </v>
      </c>
      <c r="J2209" s="61" t="str">
        <f t="shared" si="222"/>
        <v xml:space="preserve"> </v>
      </c>
      <c r="K2209" s="59" t="str">
        <f t="shared" si="223"/>
        <v xml:space="preserve"> </v>
      </c>
      <c r="L2209" s="59" t="str">
        <f t="shared" si="224"/>
        <v xml:space="preserve"> </v>
      </c>
    </row>
    <row r="2210" spans="1:12" x14ac:dyDescent="0.35">
      <c r="A2210" s="2" t="s">
        <v>2272</v>
      </c>
      <c r="B2210" s="3"/>
      <c r="C2210" s="58">
        <f t="shared" si="219"/>
        <v>0</v>
      </c>
      <c r="D2210" s="3"/>
      <c r="E2210" s="58">
        <f t="shared" si="220"/>
        <v>0</v>
      </c>
      <c r="F2210" s="43"/>
      <c r="G2210" s="4"/>
      <c r="H2210" s="43"/>
      <c r="I2210" s="61" t="str">
        <f t="shared" si="221"/>
        <v xml:space="preserve"> </v>
      </c>
      <c r="J2210" s="61" t="str">
        <f t="shared" si="222"/>
        <v xml:space="preserve"> </v>
      </c>
      <c r="K2210" s="59" t="str">
        <f t="shared" si="223"/>
        <v xml:space="preserve"> </v>
      </c>
      <c r="L2210" s="59" t="str">
        <f t="shared" si="224"/>
        <v xml:space="preserve"> </v>
      </c>
    </row>
    <row r="2211" spans="1:12" x14ac:dyDescent="0.35">
      <c r="A2211" s="2" t="s">
        <v>2273</v>
      </c>
      <c r="B2211" s="3"/>
      <c r="C2211" s="58">
        <f t="shared" si="219"/>
        <v>0</v>
      </c>
      <c r="D2211" s="3"/>
      <c r="E2211" s="58">
        <f t="shared" si="220"/>
        <v>0</v>
      </c>
      <c r="F2211" s="43"/>
      <c r="G2211" s="4"/>
      <c r="H2211" s="43"/>
      <c r="I2211" s="61" t="str">
        <f t="shared" si="221"/>
        <v xml:space="preserve"> </v>
      </c>
      <c r="J2211" s="61" t="str">
        <f t="shared" si="222"/>
        <v xml:space="preserve"> </v>
      </c>
      <c r="K2211" s="59" t="str">
        <f t="shared" si="223"/>
        <v xml:space="preserve"> </v>
      </c>
      <c r="L2211" s="59" t="str">
        <f t="shared" si="224"/>
        <v xml:space="preserve"> </v>
      </c>
    </row>
    <row r="2212" spans="1:12" x14ac:dyDescent="0.35">
      <c r="A2212" s="2" t="s">
        <v>2274</v>
      </c>
      <c r="B2212" s="3"/>
      <c r="C2212" s="58">
        <f t="shared" si="219"/>
        <v>0</v>
      </c>
      <c r="D2212" s="3"/>
      <c r="E2212" s="58">
        <f t="shared" si="220"/>
        <v>0</v>
      </c>
      <c r="F2212" s="43"/>
      <c r="G2212" s="4"/>
      <c r="H2212" s="43"/>
      <c r="I2212" s="61" t="str">
        <f t="shared" si="221"/>
        <v xml:space="preserve"> </v>
      </c>
      <c r="J2212" s="61" t="str">
        <f t="shared" si="222"/>
        <v xml:space="preserve"> </v>
      </c>
      <c r="K2212" s="59" t="str">
        <f t="shared" si="223"/>
        <v xml:space="preserve"> </v>
      </c>
      <c r="L2212" s="59" t="str">
        <f t="shared" si="224"/>
        <v xml:space="preserve"> </v>
      </c>
    </row>
    <row r="2213" spans="1:12" x14ac:dyDescent="0.35">
      <c r="A2213" s="2" t="s">
        <v>2275</v>
      </c>
      <c r="B2213" s="3"/>
      <c r="C2213" s="58">
        <f t="shared" si="219"/>
        <v>0</v>
      </c>
      <c r="D2213" s="3"/>
      <c r="E2213" s="58">
        <f t="shared" si="220"/>
        <v>0</v>
      </c>
      <c r="F2213" s="43"/>
      <c r="G2213" s="4"/>
      <c r="H2213" s="43"/>
      <c r="I2213" s="61" t="str">
        <f t="shared" si="221"/>
        <v xml:space="preserve"> </v>
      </c>
      <c r="J2213" s="61" t="str">
        <f t="shared" si="222"/>
        <v xml:space="preserve"> </v>
      </c>
      <c r="K2213" s="59" t="str">
        <f t="shared" si="223"/>
        <v xml:space="preserve"> </v>
      </c>
      <c r="L2213" s="59" t="str">
        <f t="shared" si="224"/>
        <v xml:space="preserve"> </v>
      </c>
    </row>
    <row r="2214" spans="1:12" x14ac:dyDescent="0.35">
      <c r="A2214" s="2" t="s">
        <v>2276</v>
      </c>
      <c r="B2214" s="3"/>
      <c r="C2214" s="58">
        <f t="shared" si="219"/>
        <v>0</v>
      </c>
      <c r="D2214" s="3"/>
      <c r="E2214" s="58">
        <f t="shared" si="220"/>
        <v>0</v>
      </c>
      <c r="F2214" s="43"/>
      <c r="G2214" s="4"/>
      <c r="H2214" s="43"/>
      <c r="I2214" s="61" t="str">
        <f t="shared" si="221"/>
        <v xml:space="preserve"> </v>
      </c>
      <c r="J2214" s="61" t="str">
        <f t="shared" si="222"/>
        <v xml:space="preserve"> </v>
      </c>
      <c r="K2214" s="59" t="str">
        <f t="shared" si="223"/>
        <v xml:space="preserve"> </v>
      </c>
      <c r="L2214" s="59" t="str">
        <f t="shared" si="224"/>
        <v xml:space="preserve"> </v>
      </c>
    </row>
    <row r="2215" spans="1:12" x14ac:dyDescent="0.35">
      <c r="A2215" s="2" t="s">
        <v>2277</v>
      </c>
      <c r="B2215" s="3"/>
      <c r="C2215" s="58">
        <f t="shared" si="219"/>
        <v>0</v>
      </c>
      <c r="D2215" s="3"/>
      <c r="E2215" s="58">
        <f t="shared" si="220"/>
        <v>0</v>
      </c>
      <c r="F2215" s="43"/>
      <c r="G2215" s="4"/>
      <c r="H2215" s="43"/>
      <c r="I2215" s="61" t="str">
        <f t="shared" si="221"/>
        <v xml:space="preserve"> </v>
      </c>
      <c r="J2215" s="61" t="str">
        <f t="shared" si="222"/>
        <v xml:space="preserve"> </v>
      </c>
      <c r="K2215" s="59" t="str">
        <f t="shared" si="223"/>
        <v xml:space="preserve"> </v>
      </c>
      <c r="L2215" s="59" t="str">
        <f t="shared" si="224"/>
        <v xml:space="preserve"> </v>
      </c>
    </row>
    <row r="2216" spans="1:12" x14ac:dyDescent="0.35">
      <c r="A2216" s="2" t="s">
        <v>2278</v>
      </c>
      <c r="B2216" s="3"/>
      <c r="C2216" s="58">
        <f t="shared" si="219"/>
        <v>0</v>
      </c>
      <c r="D2216" s="3"/>
      <c r="E2216" s="58">
        <f t="shared" si="220"/>
        <v>0</v>
      </c>
      <c r="F2216" s="43"/>
      <c r="G2216" s="4"/>
      <c r="H2216" s="43"/>
      <c r="I2216" s="61" t="str">
        <f t="shared" si="221"/>
        <v xml:space="preserve"> </v>
      </c>
      <c r="J2216" s="61" t="str">
        <f t="shared" si="222"/>
        <v xml:space="preserve"> </v>
      </c>
      <c r="K2216" s="59" t="str">
        <f t="shared" si="223"/>
        <v xml:space="preserve"> </v>
      </c>
      <c r="L2216" s="59" t="str">
        <f t="shared" si="224"/>
        <v xml:space="preserve"> </v>
      </c>
    </row>
    <row r="2217" spans="1:12" x14ac:dyDescent="0.35">
      <c r="A2217" s="2" t="s">
        <v>2279</v>
      </c>
      <c r="B2217" s="3"/>
      <c r="C2217" s="58">
        <f t="shared" si="219"/>
        <v>0</v>
      </c>
      <c r="D2217" s="3"/>
      <c r="E2217" s="58">
        <f t="shared" si="220"/>
        <v>0</v>
      </c>
      <c r="F2217" s="43"/>
      <c r="G2217" s="4"/>
      <c r="H2217" s="43"/>
      <c r="I2217" s="61" t="str">
        <f t="shared" si="221"/>
        <v xml:space="preserve"> </v>
      </c>
      <c r="J2217" s="61" t="str">
        <f t="shared" si="222"/>
        <v xml:space="preserve"> </v>
      </c>
      <c r="K2217" s="59" t="str">
        <f t="shared" si="223"/>
        <v xml:space="preserve"> </v>
      </c>
      <c r="L2217" s="59" t="str">
        <f t="shared" si="224"/>
        <v xml:space="preserve"> </v>
      </c>
    </row>
    <row r="2218" spans="1:12" x14ac:dyDescent="0.35">
      <c r="A2218" s="2" t="s">
        <v>2280</v>
      </c>
      <c r="B2218" s="3"/>
      <c r="C2218" s="58">
        <f t="shared" si="219"/>
        <v>0</v>
      </c>
      <c r="D2218" s="3"/>
      <c r="E2218" s="58">
        <f t="shared" si="220"/>
        <v>0</v>
      </c>
      <c r="F2218" s="43"/>
      <c r="G2218" s="4"/>
      <c r="H2218" s="43"/>
      <c r="I2218" s="61" t="str">
        <f t="shared" si="221"/>
        <v xml:space="preserve"> </v>
      </c>
      <c r="J2218" s="61" t="str">
        <f t="shared" si="222"/>
        <v xml:space="preserve"> </v>
      </c>
      <c r="K2218" s="59" t="str">
        <f t="shared" si="223"/>
        <v xml:space="preserve"> </v>
      </c>
      <c r="L2218" s="59" t="str">
        <f t="shared" si="224"/>
        <v xml:space="preserve"> </v>
      </c>
    </row>
    <row r="2219" spans="1:12" x14ac:dyDescent="0.35">
      <c r="A2219" s="2" t="s">
        <v>2281</v>
      </c>
      <c r="B2219" s="3"/>
      <c r="C2219" s="58">
        <f t="shared" si="219"/>
        <v>0</v>
      </c>
      <c r="D2219" s="3"/>
      <c r="E2219" s="58">
        <f t="shared" si="220"/>
        <v>0</v>
      </c>
      <c r="F2219" s="43"/>
      <c r="G2219" s="4"/>
      <c r="H2219" s="43"/>
      <c r="I2219" s="61" t="str">
        <f t="shared" si="221"/>
        <v xml:space="preserve"> </v>
      </c>
      <c r="J2219" s="61" t="str">
        <f t="shared" si="222"/>
        <v xml:space="preserve"> </v>
      </c>
      <c r="K2219" s="59" t="str">
        <f t="shared" si="223"/>
        <v xml:space="preserve"> </v>
      </c>
      <c r="L2219" s="59" t="str">
        <f t="shared" si="224"/>
        <v xml:space="preserve"> </v>
      </c>
    </row>
    <row r="2220" spans="1:12" x14ac:dyDescent="0.35">
      <c r="A2220" s="2" t="s">
        <v>2282</v>
      </c>
      <c r="B2220" s="3"/>
      <c r="C2220" s="58">
        <f t="shared" si="219"/>
        <v>0</v>
      </c>
      <c r="D2220" s="3"/>
      <c r="E2220" s="58">
        <f t="shared" si="220"/>
        <v>0</v>
      </c>
      <c r="F2220" s="43"/>
      <c r="G2220" s="4"/>
      <c r="H2220" s="43"/>
      <c r="I2220" s="61" t="str">
        <f t="shared" si="221"/>
        <v xml:space="preserve"> </v>
      </c>
      <c r="J2220" s="61" t="str">
        <f t="shared" si="222"/>
        <v xml:space="preserve"> </v>
      </c>
      <c r="K2220" s="59" t="str">
        <f t="shared" si="223"/>
        <v xml:space="preserve"> </v>
      </c>
      <c r="L2220" s="59" t="str">
        <f t="shared" si="224"/>
        <v xml:space="preserve"> </v>
      </c>
    </row>
    <row r="2221" spans="1:12" x14ac:dyDescent="0.35">
      <c r="A2221" s="2" t="s">
        <v>2283</v>
      </c>
      <c r="B2221" s="3"/>
      <c r="C2221" s="58">
        <f t="shared" si="219"/>
        <v>0</v>
      </c>
      <c r="D2221" s="3"/>
      <c r="E2221" s="58">
        <f t="shared" si="220"/>
        <v>0</v>
      </c>
      <c r="F2221" s="43"/>
      <c r="G2221" s="4"/>
      <c r="H2221" s="43"/>
      <c r="I2221" s="61" t="str">
        <f t="shared" si="221"/>
        <v xml:space="preserve"> </v>
      </c>
      <c r="J2221" s="61" t="str">
        <f t="shared" si="222"/>
        <v xml:space="preserve"> </v>
      </c>
      <c r="K2221" s="59" t="str">
        <f t="shared" si="223"/>
        <v xml:space="preserve"> </v>
      </c>
      <c r="L2221" s="59" t="str">
        <f t="shared" si="224"/>
        <v xml:space="preserve"> </v>
      </c>
    </row>
    <row r="2222" spans="1:12" x14ac:dyDescent="0.35">
      <c r="A2222" s="2" t="s">
        <v>2284</v>
      </c>
      <c r="B2222" s="3"/>
      <c r="C2222" s="58">
        <f t="shared" si="219"/>
        <v>0</v>
      </c>
      <c r="D2222" s="3"/>
      <c r="E2222" s="58">
        <f t="shared" si="220"/>
        <v>0</v>
      </c>
      <c r="F2222" s="43"/>
      <c r="G2222" s="4"/>
      <c r="H2222" s="43"/>
      <c r="I2222" s="61" t="str">
        <f t="shared" si="221"/>
        <v xml:space="preserve"> </v>
      </c>
      <c r="J2222" s="61" t="str">
        <f t="shared" si="222"/>
        <v xml:space="preserve"> </v>
      </c>
      <c r="K2222" s="59" t="str">
        <f t="shared" si="223"/>
        <v xml:space="preserve"> </v>
      </c>
      <c r="L2222" s="59" t="str">
        <f t="shared" si="224"/>
        <v xml:space="preserve"> </v>
      </c>
    </row>
    <row r="2223" spans="1:12" x14ac:dyDescent="0.35">
      <c r="A2223" s="2" t="s">
        <v>2285</v>
      </c>
      <c r="B2223" s="3"/>
      <c r="C2223" s="58">
        <f t="shared" si="219"/>
        <v>0</v>
      </c>
      <c r="D2223" s="3"/>
      <c r="E2223" s="58">
        <f t="shared" si="220"/>
        <v>0</v>
      </c>
      <c r="F2223" s="43"/>
      <c r="G2223" s="4"/>
      <c r="H2223" s="43"/>
      <c r="I2223" s="61" t="str">
        <f t="shared" si="221"/>
        <v xml:space="preserve"> </v>
      </c>
      <c r="J2223" s="61" t="str">
        <f t="shared" si="222"/>
        <v xml:space="preserve"> </v>
      </c>
      <c r="K2223" s="59" t="str">
        <f t="shared" si="223"/>
        <v xml:space="preserve"> </v>
      </c>
      <c r="L2223" s="59" t="str">
        <f t="shared" si="224"/>
        <v xml:space="preserve"> </v>
      </c>
    </row>
    <row r="2224" spans="1:12" x14ac:dyDescent="0.35">
      <c r="A2224" s="2" t="s">
        <v>2286</v>
      </c>
      <c r="B2224" s="3"/>
      <c r="C2224" s="58">
        <f t="shared" si="219"/>
        <v>0</v>
      </c>
      <c r="D2224" s="3"/>
      <c r="E2224" s="58">
        <f t="shared" si="220"/>
        <v>0</v>
      </c>
      <c r="F2224" s="43"/>
      <c r="G2224" s="4"/>
      <c r="H2224" s="43"/>
      <c r="I2224" s="61" t="str">
        <f t="shared" si="221"/>
        <v xml:space="preserve"> </v>
      </c>
      <c r="J2224" s="61" t="str">
        <f t="shared" si="222"/>
        <v xml:space="preserve"> </v>
      </c>
      <c r="K2224" s="59" t="str">
        <f t="shared" si="223"/>
        <v xml:space="preserve"> </v>
      </c>
      <c r="L2224" s="59" t="str">
        <f t="shared" si="224"/>
        <v xml:space="preserve"> </v>
      </c>
    </row>
    <row r="2225" spans="1:12" x14ac:dyDescent="0.35">
      <c r="A2225" s="2" t="s">
        <v>2287</v>
      </c>
      <c r="B2225" s="3"/>
      <c r="C2225" s="58">
        <f t="shared" si="219"/>
        <v>0</v>
      </c>
      <c r="D2225" s="3"/>
      <c r="E2225" s="58">
        <f t="shared" si="220"/>
        <v>0</v>
      </c>
      <c r="F2225" s="43"/>
      <c r="G2225" s="4"/>
      <c r="H2225" s="43"/>
      <c r="I2225" s="61" t="str">
        <f t="shared" si="221"/>
        <v xml:space="preserve"> </v>
      </c>
      <c r="J2225" s="61" t="str">
        <f t="shared" si="222"/>
        <v xml:space="preserve"> </v>
      </c>
      <c r="K2225" s="59" t="str">
        <f t="shared" si="223"/>
        <v xml:space="preserve"> </v>
      </c>
      <c r="L2225" s="59" t="str">
        <f t="shared" si="224"/>
        <v xml:space="preserve"> </v>
      </c>
    </row>
    <row r="2226" spans="1:12" x14ac:dyDescent="0.35">
      <c r="A2226" s="2" t="s">
        <v>2288</v>
      </c>
      <c r="B2226" s="3"/>
      <c r="C2226" s="58">
        <f t="shared" si="219"/>
        <v>0</v>
      </c>
      <c r="D2226" s="3"/>
      <c r="E2226" s="58">
        <f t="shared" si="220"/>
        <v>0</v>
      </c>
      <c r="F2226" s="43"/>
      <c r="G2226" s="4"/>
      <c r="H2226" s="43"/>
      <c r="I2226" s="61" t="str">
        <f t="shared" si="221"/>
        <v xml:space="preserve"> </v>
      </c>
      <c r="J2226" s="61" t="str">
        <f t="shared" si="222"/>
        <v xml:space="preserve"> </v>
      </c>
      <c r="K2226" s="59" t="str">
        <f t="shared" si="223"/>
        <v xml:space="preserve"> </v>
      </c>
      <c r="L2226" s="59" t="str">
        <f t="shared" si="224"/>
        <v xml:space="preserve"> </v>
      </c>
    </row>
    <row r="2227" spans="1:12" x14ac:dyDescent="0.35">
      <c r="A2227" s="2" t="s">
        <v>2289</v>
      </c>
      <c r="B2227" s="3"/>
      <c r="C2227" s="58">
        <f t="shared" si="219"/>
        <v>0</v>
      </c>
      <c r="D2227" s="3"/>
      <c r="E2227" s="58">
        <f t="shared" si="220"/>
        <v>0</v>
      </c>
      <c r="F2227" s="43"/>
      <c r="G2227" s="4"/>
      <c r="H2227" s="43"/>
      <c r="I2227" s="61" t="str">
        <f t="shared" si="221"/>
        <v xml:space="preserve"> </v>
      </c>
      <c r="J2227" s="61" t="str">
        <f t="shared" si="222"/>
        <v xml:space="preserve"> </v>
      </c>
      <c r="K2227" s="59" t="str">
        <f t="shared" si="223"/>
        <v xml:space="preserve"> </v>
      </c>
      <c r="L2227" s="59" t="str">
        <f t="shared" si="224"/>
        <v xml:space="preserve"> </v>
      </c>
    </row>
    <row r="2228" spans="1:12" x14ac:dyDescent="0.35">
      <c r="A2228" s="2" t="s">
        <v>2290</v>
      </c>
      <c r="B2228" s="3"/>
      <c r="C2228" s="58">
        <f t="shared" si="219"/>
        <v>0</v>
      </c>
      <c r="D2228" s="3"/>
      <c r="E2228" s="58">
        <f t="shared" si="220"/>
        <v>0</v>
      </c>
      <c r="F2228" s="43"/>
      <c r="G2228" s="4"/>
      <c r="H2228" s="43"/>
      <c r="I2228" s="61" t="str">
        <f t="shared" si="221"/>
        <v xml:space="preserve"> </v>
      </c>
      <c r="J2228" s="61" t="str">
        <f t="shared" si="222"/>
        <v xml:space="preserve"> </v>
      </c>
      <c r="K2228" s="59" t="str">
        <f t="shared" si="223"/>
        <v xml:space="preserve"> </v>
      </c>
      <c r="L2228" s="59" t="str">
        <f t="shared" si="224"/>
        <v xml:space="preserve"> </v>
      </c>
    </row>
    <row r="2229" spans="1:12" x14ac:dyDescent="0.35">
      <c r="A2229" s="2" t="s">
        <v>2291</v>
      </c>
      <c r="B2229" s="3"/>
      <c r="C2229" s="58">
        <f t="shared" si="219"/>
        <v>0</v>
      </c>
      <c r="D2229" s="3"/>
      <c r="E2229" s="58">
        <f t="shared" si="220"/>
        <v>0</v>
      </c>
      <c r="F2229" s="43"/>
      <c r="G2229" s="4"/>
      <c r="H2229" s="43"/>
      <c r="I2229" s="61" t="str">
        <f t="shared" si="221"/>
        <v xml:space="preserve"> </v>
      </c>
      <c r="J2229" s="61" t="str">
        <f t="shared" si="222"/>
        <v xml:space="preserve"> </v>
      </c>
      <c r="K2229" s="59" t="str">
        <f t="shared" si="223"/>
        <v xml:space="preserve"> </v>
      </c>
      <c r="L2229" s="59" t="str">
        <f t="shared" si="224"/>
        <v xml:space="preserve"> </v>
      </c>
    </row>
    <row r="2230" spans="1:12" x14ac:dyDescent="0.35">
      <c r="A2230" s="2" t="s">
        <v>2292</v>
      </c>
      <c r="B2230" s="3"/>
      <c r="C2230" s="58">
        <f t="shared" si="219"/>
        <v>0</v>
      </c>
      <c r="D2230" s="3"/>
      <c r="E2230" s="58">
        <f t="shared" si="220"/>
        <v>0</v>
      </c>
      <c r="F2230" s="43"/>
      <c r="G2230" s="4"/>
      <c r="H2230" s="43"/>
      <c r="I2230" s="61" t="str">
        <f t="shared" si="221"/>
        <v xml:space="preserve"> </v>
      </c>
      <c r="J2230" s="61" t="str">
        <f t="shared" si="222"/>
        <v xml:space="preserve"> </v>
      </c>
      <c r="K2230" s="59" t="str">
        <f t="shared" si="223"/>
        <v xml:space="preserve"> </v>
      </c>
      <c r="L2230" s="59" t="str">
        <f t="shared" si="224"/>
        <v xml:space="preserve"> </v>
      </c>
    </row>
    <row r="2231" spans="1:12" x14ac:dyDescent="0.35">
      <c r="A2231" s="2" t="s">
        <v>2293</v>
      </c>
      <c r="B2231" s="3"/>
      <c r="C2231" s="58">
        <f t="shared" si="219"/>
        <v>0</v>
      </c>
      <c r="D2231" s="3"/>
      <c r="E2231" s="58">
        <f t="shared" si="220"/>
        <v>0</v>
      </c>
      <c r="F2231" s="43"/>
      <c r="G2231" s="4"/>
      <c r="H2231" s="43"/>
      <c r="I2231" s="61" t="str">
        <f t="shared" si="221"/>
        <v xml:space="preserve"> </v>
      </c>
      <c r="J2231" s="61" t="str">
        <f t="shared" si="222"/>
        <v xml:space="preserve"> </v>
      </c>
      <c r="K2231" s="59" t="str">
        <f t="shared" si="223"/>
        <v xml:space="preserve"> </v>
      </c>
      <c r="L2231" s="59" t="str">
        <f t="shared" si="224"/>
        <v xml:space="preserve"> </v>
      </c>
    </row>
    <row r="2232" spans="1:12" x14ac:dyDescent="0.35">
      <c r="A2232" s="2" t="s">
        <v>2294</v>
      </c>
      <c r="B2232" s="3"/>
      <c r="C2232" s="58">
        <f t="shared" si="219"/>
        <v>0</v>
      </c>
      <c r="D2232" s="3"/>
      <c r="E2232" s="58">
        <f t="shared" si="220"/>
        <v>0</v>
      </c>
      <c r="F2232" s="43"/>
      <c r="G2232" s="4"/>
      <c r="H2232" s="43"/>
      <c r="I2232" s="61" t="str">
        <f t="shared" si="221"/>
        <v xml:space="preserve"> </v>
      </c>
      <c r="J2232" s="61" t="str">
        <f t="shared" si="222"/>
        <v xml:space="preserve"> </v>
      </c>
      <c r="K2232" s="59" t="str">
        <f t="shared" si="223"/>
        <v xml:space="preserve"> </v>
      </c>
      <c r="L2232" s="59" t="str">
        <f t="shared" si="224"/>
        <v xml:space="preserve"> </v>
      </c>
    </row>
    <row r="2233" spans="1:12" x14ac:dyDescent="0.35">
      <c r="A2233" s="2" t="s">
        <v>2295</v>
      </c>
      <c r="B2233" s="3"/>
      <c r="C2233" s="58">
        <f t="shared" si="219"/>
        <v>0</v>
      </c>
      <c r="D2233" s="3"/>
      <c r="E2233" s="58">
        <f t="shared" si="220"/>
        <v>0</v>
      </c>
      <c r="F2233" s="43"/>
      <c r="G2233" s="4"/>
      <c r="H2233" s="43"/>
      <c r="I2233" s="61" t="str">
        <f t="shared" si="221"/>
        <v xml:space="preserve"> </v>
      </c>
      <c r="J2233" s="61" t="str">
        <f t="shared" si="222"/>
        <v xml:space="preserve"> </v>
      </c>
      <c r="K2233" s="59" t="str">
        <f t="shared" si="223"/>
        <v xml:space="preserve"> </v>
      </c>
      <c r="L2233" s="59" t="str">
        <f t="shared" si="224"/>
        <v xml:space="preserve"> </v>
      </c>
    </row>
    <row r="2234" spans="1:12" x14ac:dyDescent="0.35">
      <c r="A2234" s="2" t="s">
        <v>2296</v>
      </c>
      <c r="B2234" s="3"/>
      <c r="C2234" s="58">
        <f t="shared" si="219"/>
        <v>0</v>
      </c>
      <c r="D2234" s="3"/>
      <c r="E2234" s="58">
        <f t="shared" si="220"/>
        <v>0</v>
      </c>
      <c r="F2234" s="43"/>
      <c r="G2234" s="4"/>
      <c r="H2234" s="43"/>
      <c r="I2234" s="61" t="str">
        <f t="shared" si="221"/>
        <v xml:space="preserve"> </v>
      </c>
      <c r="J2234" s="61" t="str">
        <f t="shared" si="222"/>
        <v xml:space="preserve"> </v>
      </c>
      <c r="K2234" s="59" t="str">
        <f t="shared" si="223"/>
        <v xml:space="preserve"> </v>
      </c>
      <c r="L2234" s="59" t="str">
        <f t="shared" si="224"/>
        <v xml:space="preserve"> </v>
      </c>
    </row>
    <row r="2235" spans="1:12" x14ac:dyDescent="0.35">
      <c r="A2235" s="2" t="s">
        <v>2297</v>
      </c>
      <c r="B2235" s="3"/>
      <c r="C2235" s="58">
        <f t="shared" si="219"/>
        <v>0</v>
      </c>
      <c r="D2235" s="3"/>
      <c r="E2235" s="58">
        <f t="shared" si="220"/>
        <v>0</v>
      </c>
      <c r="F2235" s="43"/>
      <c r="G2235" s="4"/>
      <c r="H2235" s="43"/>
      <c r="I2235" s="61" t="str">
        <f t="shared" si="221"/>
        <v xml:space="preserve"> </v>
      </c>
      <c r="J2235" s="61" t="str">
        <f t="shared" si="222"/>
        <v xml:space="preserve"> </v>
      </c>
      <c r="K2235" s="59" t="str">
        <f t="shared" si="223"/>
        <v xml:space="preserve"> </v>
      </c>
      <c r="L2235" s="59" t="str">
        <f t="shared" si="224"/>
        <v xml:space="preserve"> </v>
      </c>
    </row>
    <row r="2236" spans="1:12" x14ac:dyDescent="0.35">
      <c r="A2236" s="2" t="s">
        <v>2298</v>
      </c>
      <c r="B2236" s="3"/>
      <c r="C2236" s="58">
        <f t="shared" si="219"/>
        <v>0</v>
      </c>
      <c r="D2236" s="3"/>
      <c r="E2236" s="58">
        <f t="shared" si="220"/>
        <v>0</v>
      </c>
      <c r="F2236" s="43"/>
      <c r="G2236" s="4"/>
      <c r="H2236" s="43"/>
      <c r="I2236" s="61" t="str">
        <f t="shared" si="221"/>
        <v xml:space="preserve"> </v>
      </c>
      <c r="J2236" s="61" t="str">
        <f t="shared" si="222"/>
        <v xml:space="preserve"> </v>
      </c>
      <c r="K2236" s="59" t="str">
        <f t="shared" si="223"/>
        <v xml:space="preserve"> </v>
      </c>
      <c r="L2236" s="59" t="str">
        <f t="shared" si="224"/>
        <v xml:space="preserve"> </v>
      </c>
    </row>
    <row r="2237" spans="1:12" x14ac:dyDescent="0.35">
      <c r="A2237" s="2" t="s">
        <v>2299</v>
      </c>
      <c r="B2237" s="3"/>
      <c r="C2237" s="58">
        <f t="shared" si="219"/>
        <v>0</v>
      </c>
      <c r="D2237" s="3"/>
      <c r="E2237" s="58">
        <f t="shared" si="220"/>
        <v>0</v>
      </c>
      <c r="F2237" s="43"/>
      <c r="G2237" s="4"/>
      <c r="H2237" s="43"/>
      <c r="I2237" s="61" t="str">
        <f t="shared" si="221"/>
        <v xml:space="preserve"> </v>
      </c>
      <c r="J2237" s="61" t="str">
        <f t="shared" si="222"/>
        <v xml:space="preserve"> </v>
      </c>
      <c r="K2237" s="59" t="str">
        <f t="shared" si="223"/>
        <v xml:space="preserve"> </v>
      </c>
      <c r="L2237" s="59" t="str">
        <f t="shared" si="224"/>
        <v xml:space="preserve"> </v>
      </c>
    </row>
    <row r="2238" spans="1:12" x14ac:dyDescent="0.35">
      <c r="A2238" s="2" t="s">
        <v>2300</v>
      </c>
      <c r="B2238" s="3"/>
      <c r="C2238" s="58">
        <f t="shared" si="219"/>
        <v>0</v>
      </c>
      <c r="D2238" s="3"/>
      <c r="E2238" s="58">
        <f t="shared" si="220"/>
        <v>0</v>
      </c>
      <c r="F2238" s="43"/>
      <c r="G2238" s="4"/>
      <c r="H2238" s="43"/>
      <c r="I2238" s="61" t="str">
        <f t="shared" si="221"/>
        <v xml:space="preserve"> </v>
      </c>
      <c r="J2238" s="61" t="str">
        <f t="shared" si="222"/>
        <v xml:space="preserve"> </v>
      </c>
      <c r="K2238" s="59" t="str">
        <f t="shared" si="223"/>
        <v xml:space="preserve"> </v>
      </c>
      <c r="L2238" s="59" t="str">
        <f t="shared" si="224"/>
        <v xml:space="preserve"> </v>
      </c>
    </row>
    <row r="2239" spans="1:12" x14ac:dyDescent="0.35">
      <c r="A2239" s="2" t="s">
        <v>2301</v>
      </c>
      <c r="B2239" s="3"/>
      <c r="C2239" s="58">
        <f t="shared" si="219"/>
        <v>0</v>
      </c>
      <c r="D2239" s="3"/>
      <c r="E2239" s="58">
        <f t="shared" si="220"/>
        <v>0</v>
      </c>
      <c r="F2239" s="43"/>
      <c r="G2239" s="4"/>
      <c r="H2239" s="43"/>
      <c r="I2239" s="61" t="str">
        <f t="shared" si="221"/>
        <v xml:space="preserve"> </v>
      </c>
      <c r="J2239" s="61" t="str">
        <f t="shared" si="222"/>
        <v xml:space="preserve"> </v>
      </c>
      <c r="K2239" s="59" t="str">
        <f t="shared" si="223"/>
        <v xml:space="preserve"> </v>
      </c>
      <c r="L2239" s="59" t="str">
        <f t="shared" si="224"/>
        <v xml:space="preserve"> </v>
      </c>
    </row>
    <row r="2240" spans="1:12" x14ac:dyDescent="0.35">
      <c r="A2240" s="2" t="s">
        <v>2302</v>
      </c>
      <c r="B2240" s="3"/>
      <c r="C2240" s="58">
        <f t="shared" si="219"/>
        <v>0</v>
      </c>
      <c r="D2240" s="3"/>
      <c r="E2240" s="58">
        <f t="shared" si="220"/>
        <v>0</v>
      </c>
      <c r="F2240" s="43"/>
      <c r="G2240" s="4"/>
      <c r="H2240" s="43"/>
      <c r="I2240" s="61" t="str">
        <f t="shared" si="221"/>
        <v xml:space="preserve"> </v>
      </c>
      <c r="J2240" s="61" t="str">
        <f t="shared" si="222"/>
        <v xml:space="preserve"> </v>
      </c>
      <c r="K2240" s="59" t="str">
        <f t="shared" si="223"/>
        <v xml:space="preserve"> </v>
      </c>
      <c r="L2240" s="59" t="str">
        <f t="shared" si="224"/>
        <v xml:space="preserve"> </v>
      </c>
    </row>
    <row r="2241" spans="1:12" x14ac:dyDescent="0.35">
      <c r="A2241" s="2" t="s">
        <v>2303</v>
      </c>
      <c r="B2241" s="3"/>
      <c r="C2241" s="58">
        <f t="shared" si="219"/>
        <v>0</v>
      </c>
      <c r="D2241" s="3"/>
      <c r="E2241" s="58">
        <f t="shared" si="220"/>
        <v>0</v>
      </c>
      <c r="F2241" s="43"/>
      <c r="G2241" s="4"/>
      <c r="H2241" s="43"/>
      <c r="I2241" s="61" t="str">
        <f t="shared" si="221"/>
        <v xml:space="preserve"> </v>
      </c>
      <c r="J2241" s="61" t="str">
        <f t="shared" si="222"/>
        <v xml:space="preserve"> </v>
      </c>
      <c r="K2241" s="59" t="str">
        <f t="shared" si="223"/>
        <v xml:space="preserve"> </v>
      </c>
      <c r="L2241" s="59" t="str">
        <f t="shared" si="224"/>
        <v xml:space="preserve"> </v>
      </c>
    </row>
    <row r="2242" spans="1:12" x14ac:dyDescent="0.35">
      <c r="A2242" s="2" t="s">
        <v>2304</v>
      </c>
      <c r="B2242" s="3"/>
      <c r="C2242" s="58">
        <f t="shared" si="219"/>
        <v>0</v>
      </c>
      <c r="D2242" s="3"/>
      <c r="E2242" s="58">
        <f t="shared" si="220"/>
        <v>0</v>
      </c>
      <c r="F2242" s="43"/>
      <c r="G2242" s="4"/>
      <c r="H2242" s="43"/>
      <c r="I2242" s="61" t="str">
        <f t="shared" si="221"/>
        <v xml:space="preserve"> </v>
      </c>
      <c r="J2242" s="61" t="str">
        <f t="shared" si="222"/>
        <v xml:space="preserve"> </v>
      </c>
      <c r="K2242" s="59" t="str">
        <f t="shared" si="223"/>
        <v xml:space="preserve"> </v>
      </c>
      <c r="L2242" s="59" t="str">
        <f t="shared" si="224"/>
        <v xml:space="preserve"> </v>
      </c>
    </row>
    <row r="2243" spans="1:12" x14ac:dyDescent="0.35">
      <c r="A2243" s="2" t="s">
        <v>2305</v>
      </c>
      <c r="B2243" s="3"/>
      <c r="C2243" s="58">
        <f t="shared" si="219"/>
        <v>0</v>
      </c>
      <c r="D2243" s="3"/>
      <c r="E2243" s="58">
        <f t="shared" si="220"/>
        <v>0</v>
      </c>
      <c r="F2243" s="43"/>
      <c r="G2243" s="4"/>
      <c r="H2243" s="43"/>
      <c r="I2243" s="61" t="str">
        <f t="shared" si="221"/>
        <v xml:space="preserve"> </v>
      </c>
      <c r="J2243" s="61" t="str">
        <f t="shared" si="222"/>
        <v xml:space="preserve"> </v>
      </c>
      <c r="K2243" s="59" t="str">
        <f t="shared" si="223"/>
        <v xml:space="preserve"> </v>
      </c>
      <c r="L2243" s="59" t="str">
        <f t="shared" si="224"/>
        <v xml:space="preserve"> </v>
      </c>
    </row>
    <row r="2244" spans="1:12" x14ac:dyDescent="0.35">
      <c r="A2244" s="2" t="s">
        <v>2306</v>
      </c>
      <c r="B2244" s="3"/>
      <c r="C2244" s="58">
        <f t="shared" si="219"/>
        <v>0</v>
      </c>
      <c r="D2244" s="3"/>
      <c r="E2244" s="58">
        <f t="shared" si="220"/>
        <v>0</v>
      </c>
      <c r="F2244" s="43"/>
      <c r="G2244" s="4"/>
      <c r="H2244" s="43"/>
      <c r="I2244" s="61" t="str">
        <f t="shared" si="221"/>
        <v xml:space="preserve"> </v>
      </c>
      <c r="J2244" s="61" t="str">
        <f t="shared" si="222"/>
        <v xml:space="preserve"> </v>
      </c>
      <c r="K2244" s="59" t="str">
        <f t="shared" si="223"/>
        <v xml:space="preserve"> </v>
      </c>
      <c r="L2244" s="59" t="str">
        <f t="shared" si="224"/>
        <v xml:space="preserve"> </v>
      </c>
    </row>
    <row r="2245" spans="1:12" x14ac:dyDescent="0.35">
      <c r="A2245" s="2" t="s">
        <v>2307</v>
      </c>
      <c r="B2245" s="3"/>
      <c r="C2245" s="58">
        <f t="shared" si="219"/>
        <v>0</v>
      </c>
      <c r="D2245" s="3"/>
      <c r="E2245" s="58">
        <f t="shared" si="220"/>
        <v>0</v>
      </c>
      <c r="F2245" s="43"/>
      <c r="G2245" s="4"/>
      <c r="H2245" s="43"/>
      <c r="I2245" s="61" t="str">
        <f t="shared" si="221"/>
        <v xml:space="preserve"> </v>
      </c>
      <c r="J2245" s="61" t="str">
        <f t="shared" si="222"/>
        <v xml:space="preserve"> </v>
      </c>
      <c r="K2245" s="59" t="str">
        <f t="shared" si="223"/>
        <v xml:space="preserve"> </v>
      </c>
      <c r="L2245" s="59" t="str">
        <f t="shared" si="224"/>
        <v xml:space="preserve"> </v>
      </c>
    </row>
    <row r="2246" spans="1:12" x14ac:dyDescent="0.35">
      <c r="A2246" s="2" t="s">
        <v>2308</v>
      </c>
      <c r="B2246" s="3"/>
      <c r="C2246" s="58">
        <f t="shared" si="219"/>
        <v>0</v>
      </c>
      <c r="D2246" s="3"/>
      <c r="E2246" s="58">
        <f t="shared" si="220"/>
        <v>0</v>
      </c>
      <c r="F2246" s="43"/>
      <c r="G2246" s="4"/>
      <c r="H2246" s="43"/>
      <c r="I2246" s="61" t="str">
        <f t="shared" si="221"/>
        <v xml:space="preserve"> </v>
      </c>
      <c r="J2246" s="61" t="str">
        <f t="shared" si="222"/>
        <v xml:space="preserve"> </v>
      </c>
      <c r="K2246" s="59" t="str">
        <f t="shared" si="223"/>
        <v xml:space="preserve"> </v>
      </c>
      <c r="L2246" s="59" t="str">
        <f t="shared" si="224"/>
        <v xml:space="preserve"> </v>
      </c>
    </row>
    <row r="2247" spans="1:12" x14ac:dyDescent="0.35">
      <c r="A2247" s="2" t="s">
        <v>2309</v>
      </c>
      <c r="B2247" s="3"/>
      <c r="C2247" s="58">
        <f t="shared" si="219"/>
        <v>0</v>
      </c>
      <c r="D2247" s="3"/>
      <c r="E2247" s="58">
        <f t="shared" si="220"/>
        <v>0</v>
      </c>
      <c r="F2247" s="43"/>
      <c r="G2247" s="4"/>
      <c r="H2247" s="43"/>
      <c r="I2247" s="61" t="str">
        <f t="shared" si="221"/>
        <v xml:space="preserve"> </v>
      </c>
      <c r="J2247" s="61" t="str">
        <f t="shared" si="222"/>
        <v xml:space="preserve"> </v>
      </c>
      <c r="K2247" s="59" t="str">
        <f t="shared" si="223"/>
        <v xml:space="preserve"> </v>
      </c>
      <c r="L2247" s="59" t="str">
        <f t="shared" si="224"/>
        <v xml:space="preserve"> </v>
      </c>
    </row>
    <row r="2248" spans="1:12" x14ac:dyDescent="0.35">
      <c r="A2248" s="2" t="s">
        <v>2310</v>
      </c>
      <c r="B2248" s="3"/>
      <c r="C2248" s="58">
        <f t="shared" si="219"/>
        <v>0</v>
      </c>
      <c r="D2248" s="3"/>
      <c r="E2248" s="58">
        <f t="shared" si="220"/>
        <v>0</v>
      </c>
      <c r="F2248" s="43"/>
      <c r="G2248" s="4"/>
      <c r="H2248" s="43"/>
      <c r="I2248" s="61" t="str">
        <f t="shared" si="221"/>
        <v xml:space="preserve"> </v>
      </c>
      <c r="J2248" s="61" t="str">
        <f t="shared" si="222"/>
        <v xml:space="preserve"> </v>
      </c>
      <c r="K2248" s="59" t="str">
        <f t="shared" si="223"/>
        <v xml:space="preserve"> </v>
      </c>
      <c r="L2248" s="59" t="str">
        <f t="shared" si="224"/>
        <v xml:space="preserve"> </v>
      </c>
    </row>
    <row r="2249" spans="1:12" x14ac:dyDescent="0.35">
      <c r="A2249" s="2" t="s">
        <v>2311</v>
      </c>
      <c r="B2249" s="3"/>
      <c r="C2249" s="58">
        <f t="shared" si="219"/>
        <v>0</v>
      </c>
      <c r="D2249" s="3"/>
      <c r="E2249" s="58">
        <f t="shared" si="220"/>
        <v>0</v>
      </c>
      <c r="F2249" s="43"/>
      <c r="G2249" s="4"/>
      <c r="H2249" s="43"/>
      <c r="I2249" s="61" t="str">
        <f t="shared" si="221"/>
        <v xml:space="preserve"> </v>
      </c>
      <c r="J2249" s="61" t="str">
        <f t="shared" si="222"/>
        <v xml:space="preserve"> </v>
      </c>
      <c r="K2249" s="59" t="str">
        <f t="shared" si="223"/>
        <v xml:space="preserve"> </v>
      </c>
      <c r="L2249" s="59" t="str">
        <f t="shared" si="224"/>
        <v xml:space="preserve"> </v>
      </c>
    </row>
    <row r="2250" spans="1:12" x14ac:dyDescent="0.35">
      <c r="A2250" s="2" t="s">
        <v>2312</v>
      </c>
      <c r="B2250" s="3"/>
      <c r="C2250" s="58">
        <f t="shared" ref="C2250:C2313" si="225">IF($P$17=1,CONVERT(B2250,"lbm","kg"),B2250)</f>
        <v>0</v>
      </c>
      <c r="D2250" s="3"/>
      <c r="E2250" s="58">
        <f t="shared" ref="E2250:E2313" si="226">IF($P$17=1,CONVERT(D2250,"lbm","kg"),D2250)</f>
        <v>0</v>
      </c>
      <c r="F2250" s="43"/>
      <c r="G2250" s="4"/>
      <c r="H2250" s="43"/>
      <c r="I2250" s="61" t="str">
        <f t="shared" si="221"/>
        <v xml:space="preserve"> </v>
      </c>
      <c r="J2250" s="61" t="str">
        <f t="shared" si="222"/>
        <v xml:space="preserve"> </v>
      </c>
      <c r="K2250" s="59" t="str">
        <f t="shared" si="223"/>
        <v xml:space="preserve"> </v>
      </c>
      <c r="L2250" s="59" t="str">
        <f t="shared" si="224"/>
        <v xml:space="preserve"> </v>
      </c>
    </row>
    <row r="2251" spans="1:12" x14ac:dyDescent="0.35">
      <c r="A2251" s="2" t="s">
        <v>2313</v>
      </c>
      <c r="B2251" s="3"/>
      <c r="C2251" s="58">
        <f t="shared" si="225"/>
        <v>0</v>
      </c>
      <c r="D2251" s="3"/>
      <c r="E2251" s="58">
        <f t="shared" si="226"/>
        <v>0</v>
      </c>
      <c r="F2251" s="43"/>
      <c r="G2251" s="4"/>
      <c r="H2251" s="43"/>
      <c r="I2251" s="61" t="str">
        <f t="shared" ref="I2251:I2314" si="227">IF(F2251&gt;0,(((E2251-C2251)*F2251)+(($P$12-E2251)/(VLOOKUP(E2251,$S$10:$U$182,2)))*(VLOOKUP(E2251,$S$10:$U$182,3))+((C2251-$P$11)/(VLOOKUP(C2251,$S$10:$U$182,2)))*(VLOOKUP(C2251,$S$10:$U$182,3)))/($P$12-$P$11)," ")</f>
        <v xml:space="preserve"> </v>
      </c>
      <c r="J2251" s="61" t="str">
        <f t="shared" ref="J2251:J2314" si="228">IF(G2251&gt;0,IF(B2251=0," ",(I2251/(1+(G2251*$B$7))))," ")</f>
        <v xml:space="preserve"> </v>
      </c>
      <c r="K2251" s="59" t="str">
        <f t="shared" ref="K2251:K2314" si="229">IF(H2251&gt;0,IF(B2251&gt;1,(I2251*H2251)," ")," ")</f>
        <v xml:space="preserve"> </v>
      </c>
      <c r="L2251" s="59" t="str">
        <f t="shared" ref="L2251:L2314" si="230">IF(G2251=0," ",IF(H2251=0," ",IF(G2251&gt;0,IF(B2251&gt;1,(J2251*H2251)," ")," ")))</f>
        <v xml:space="preserve"> </v>
      </c>
    </row>
    <row r="2252" spans="1:12" x14ac:dyDescent="0.35">
      <c r="A2252" s="2" t="s">
        <v>2314</v>
      </c>
      <c r="B2252" s="3"/>
      <c r="C2252" s="58">
        <f t="shared" si="225"/>
        <v>0</v>
      </c>
      <c r="D2252" s="3"/>
      <c r="E2252" s="58">
        <f t="shared" si="226"/>
        <v>0</v>
      </c>
      <c r="F2252" s="43"/>
      <c r="G2252" s="4"/>
      <c r="H2252" s="43"/>
      <c r="I2252" s="61" t="str">
        <f t="shared" si="227"/>
        <v xml:space="preserve"> </v>
      </c>
      <c r="J2252" s="61" t="str">
        <f t="shared" si="228"/>
        <v xml:space="preserve"> </v>
      </c>
      <c r="K2252" s="59" t="str">
        <f t="shared" si="229"/>
        <v xml:space="preserve"> </v>
      </c>
      <c r="L2252" s="59" t="str">
        <f t="shared" si="230"/>
        <v xml:space="preserve"> </v>
      </c>
    </row>
    <row r="2253" spans="1:12" x14ac:dyDescent="0.35">
      <c r="A2253" s="2" t="s">
        <v>2315</v>
      </c>
      <c r="B2253" s="3"/>
      <c r="C2253" s="58">
        <f t="shared" si="225"/>
        <v>0</v>
      </c>
      <c r="D2253" s="3"/>
      <c r="E2253" s="58">
        <f t="shared" si="226"/>
        <v>0</v>
      </c>
      <c r="F2253" s="43"/>
      <c r="G2253" s="4"/>
      <c r="H2253" s="43"/>
      <c r="I2253" s="61" t="str">
        <f t="shared" si="227"/>
        <v xml:space="preserve"> </v>
      </c>
      <c r="J2253" s="61" t="str">
        <f t="shared" si="228"/>
        <v xml:space="preserve"> </v>
      </c>
      <c r="K2253" s="59" t="str">
        <f t="shared" si="229"/>
        <v xml:space="preserve"> </v>
      </c>
      <c r="L2253" s="59" t="str">
        <f t="shared" si="230"/>
        <v xml:space="preserve"> </v>
      </c>
    </row>
    <row r="2254" spans="1:12" x14ac:dyDescent="0.35">
      <c r="A2254" s="2" t="s">
        <v>2316</v>
      </c>
      <c r="B2254" s="3"/>
      <c r="C2254" s="58">
        <f t="shared" si="225"/>
        <v>0</v>
      </c>
      <c r="D2254" s="3"/>
      <c r="E2254" s="58">
        <f t="shared" si="226"/>
        <v>0</v>
      </c>
      <c r="F2254" s="43"/>
      <c r="G2254" s="4"/>
      <c r="H2254" s="43"/>
      <c r="I2254" s="61" t="str">
        <f t="shared" si="227"/>
        <v xml:space="preserve"> </v>
      </c>
      <c r="J2254" s="61" t="str">
        <f t="shared" si="228"/>
        <v xml:space="preserve"> </v>
      </c>
      <c r="K2254" s="59" t="str">
        <f t="shared" si="229"/>
        <v xml:space="preserve"> </v>
      </c>
      <c r="L2254" s="59" t="str">
        <f t="shared" si="230"/>
        <v xml:space="preserve"> </v>
      </c>
    </row>
    <row r="2255" spans="1:12" x14ac:dyDescent="0.35">
      <c r="A2255" s="2" t="s">
        <v>2317</v>
      </c>
      <c r="B2255" s="3"/>
      <c r="C2255" s="58">
        <f t="shared" si="225"/>
        <v>0</v>
      </c>
      <c r="D2255" s="3"/>
      <c r="E2255" s="58">
        <f t="shared" si="226"/>
        <v>0</v>
      </c>
      <c r="F2255" s="43"/>
      <c r="G2255" s="4"/>
      <c r="H2255" s="43"/>
      <c r="I2255" s="61" t="str">
        <f t="shared" si="227"/>
        <v xml:space="preserve"> </v>
      </c>
      <c r="J2255" s="61" t="str">
        <f t="shared" si="228"/>
        <v xml:space="preserve"> </v>
      </c>
      <c r="K2255" s="59" t="str">
        <f t="shared" si="229"/>
        <v xml:space="preserve"> </v>
      </c>
      <c r="L2255" s="59" t="str">
        <f t="shared" si="230"/>
        <v xml:space="preserve"> </v>
      </c>
    </row>
    <row r="2256" spans="1:12" x14ac:dyDescent="0.35">
      <c r="A2256" s="2" t="s">
        <v>2318</v>
      </c>
      <c r="B2256" s="3"/>
      <c r="C2256" s="58">
        <f t="shared" si="225"/>
        <v>0</v>
      </c>
      <c r="D2256" s="3"/>
      <c r="E2256" s="58">
        <f t="shared" si="226"/>
        <v>0</v>
      </c>
      <c r="F2256" s="43"/>
      <c r="G2256" s="4"/>
      <c r="H2256" s="43"/>
      <c r="I2256" s="61" t="str">
        <f t="shared" si="227"/>
        <v xml:space="preserve"> </v>
      </c>
      <c r="J2256" s="61" t="str">
        <f t="shared" si="228"/>
        <v xml:space="preserve"> </v>
      </c>
      <c r="K2256" s="59" t="str">
        <f t="shared" si="229"/>
        <v xml:space="preserve"> </v>
      </c>
      <c r="L2256" s="59" t="str">
        <f t="shared" si="230"/>
        <v xml:space="preserve"> </v>
      </c>
    </row>
    <row r="2257" spans="1:12" x14ac:dyDescent="0.35">
      <c r="A2257" s="2" t="s">
        <v>2319</v>
      </c>
      <c r="B2257" s="3"/>
      <c r="C2257" s="58">
        <f t="shared" si="225"/>
        <v>0</v>
      </c>
      <c r="D2257" s="3"/>
      <c r="E2257" s="58">
        <f t="shared" si="226"/>
        <v>0</v>
      </c>
      <c r="F2257" s="43"/>
      <c r="G2257" s="4"/>
      <c r="H2257" s="43"/>
      <c r="I2257" s="61" t="str">
        <f t="shared" si="227"/>
        <v xml:space="preserve"> </v>
      </c>
      <c r="J2257" s="61" t="str">
        <f t="shared" si="228"/>
        <v xml:space="preserve"> </v>
      </c>
      <c r="K2257" s="59" t="str">
        <f t="shared" si="229"/>
        <v xml:space="preserve"> </v>
      </c>
      <c r="L2257" s="59" t="str">
        <f t="shared" si="230"/>
        <v xml:space="preserve"> </v>
      </c>
    </row>
    <row r="2258" spans="1:12" x14ac:dyDescent="0.35">
      <c r="A2258" s="2" t="s">
        <v>2320</v>
      </c>
      <c r="B2258" s="3"/>
      <c r="C2258" s="58">
        <f t="shared" si="225"/>
        <v>0</v>
      </c>
      <c r="D2258" s="3"/>
      <c r="E2258" s="58">
        <f t="shared" si="226"/>
        <v>0</v>
      </c>
      <c r="F2258" s="43"/>
      <c r="G2258" s="4"/>
      <c r="H2258" s="43"/>
      <c r="I2258" s="61" t="str">
        <f t="shared" si="227"/>
        <v xml:space="preserve"> </v>
      </c>
      <c r="J2258" s="61" t="str">
        <f t="shared" si="228"/>
        <v xml:space="preserve"> </v>
      </c>
      <c r="K2258" s="59" t="str">
        <f t="shared" si="229"/>
        <v xml:space="preserve"> </v>
      </c>
      <c r="L2258" s="59" t="str">
        <f t="shared" si="230"/>
        <v xml:space="preserve"> </v>
      </c>
    </row>
    <row r="2259" spans="1:12" x14ac:dyDescent="0.35">
      <c r="A2259" s="2" t="s">
        <v>2321</v>
      </c>
      <c r="B2259" s="3"/>
      <c r="C2259" s="58">
        <f t="shared" si="225"/>
        <v>0</v>
      </c>
      <c r="D2259" s="3"/>
      <c r="E2259" s="58">
        <f t="shared" si="226"/>
        <v>0</v>
      </c>
      <c r="F2259" s="43"/>
      <c r="G2259" s="4"/>
      <c r="H2259" s="43"/>
      <c r="I2259" s="61" t="str">
        <f t="shared" si="227"/>
        <v xml:space="preserve"> </v>
      </c>
      <c r="J2259" s="61" t="str">
        <f t="shared" si="228"/>
        <v xml:space="preserve"> </v>
      </c>
      <c r="K2259" s="59" t="str">
        <f t="shared" si="229"/>
        <v xml:space="preserve"> </v>
      </c>
      <c r="L2259" s="59" t="str">
        <f t="shared" si="230"/>
        <v xml:space="preserve"> </v>
      </c>
    </row>
    <row r="2260" spans="1:12" x14ac:dyDescent="0.35">
      <c r="A2260" s="2" t="s">
        <v>2322</v>
      </c>
      <c r="B2260" s="3"/>
      <c r="C2260" s="58">
        <f t="shared" si="225"/>
        <v>0</v>
      </c>
      <c r="D2260" s="3"/>
      <c r="E2260" s="58">
        <f t="shared" si="226"/>
        <v>0</v>
      </c>
      <c r="F2260" s="43"/>
      <c r="G2260" s="4"/>
      <c r="H2260" s="43"/>
      <c r="I2260" s="61" t="str">
        <f t="shared" si="227"/>
        <v xml:space="preserve"> </v>
      </c>
      <c r="J2260" s="61" t="str">
        <f t="shared" si="228"/>
        <v xml:space="preserve"> </v>
      </c>
      <c r="K2260" s="59" t="str">
        <f t="shared" si="229"/>
        <v xml:space="preserve"> </v>
      </c>
      <c r="L2260" s="59" t="str">
        <f t="shared" si="230"/>
        <v xml:space="preserve"> </v>
      </c>
    </row>
    <row r="2261" spans="1:12" x14ac:dyDescent="0.35">
      <c r="A2261" s="2" t="s">
        <v>2323</v>
      </c>
      <c r="B2261" s="3"/>
      <c r="C2261" s="58">
        <f t="shared" si="225"/>
        <v>0</v>
      </c>
      <c r="D2261" s="3"/>
      <c r="E2261" s="58">
        <f t="shared" si="226"/>
        <v>0</v>
      </c>
      <c r="F2261" s="43"/>
      <c r="G2261" s="4"/>
      <c r="H2261" s="43"/>
      <c r="I2261" s="61" t="str">
        <f t="shared" si="227"/>
        <v xml:space="preserve"> </v>
      </c>
      <c r="J2261" s="61" t="str">
        <f t="shared" si="228"/>
        <v xml:space="preserve"> </v>
      </c>
      <c r="K2261" s="59" t="str">
        <f t="shared" si="229"/>
        <v xml:space="preserve"> </v>
      </c>
      <c r="L2261" s="59" t="str">
        <f t="shared" si="230"/>
        <v xml:space="preserve"> </v>
      </c>
    </row>
    <row r="2262" spans="1:12" x14ac:dyDescent="0.35">
      <c r="A2262" s="2" t="s">
        <v>2324</v>
      </c>
      <c r="B2262" s="3"/>
      <c r="C2262" s="58">
        <f t="shared" si="225"/>
        <v>0</v>
      </c>
      <c r="D2262" s="3"/>
      <c r="E2262" s="58">
        <f t="shared" si="226"/>
        <v>0</v>
      </c>
      <c r="F2262" s="43"/>
      <c r="G2262" s="4"/>
      <c r="H2262" s="43"/>
      <c r="I2262" s="61" t="str">
        <f t="shared" si="227"/>
        <v xml:space="preserve"> </v>
      </c>
      <c r="J2262" s="61" t="str">
        <f t="shared" si="228"/>
        <v xml:space="preserve"> </v>
      </c>
      <c r="K2262" s="59" t="str">
        <f t="shared" si="229"/>
        <v xml:space="preserve"> </v>
      </c>
      <c r="L2262" s="59" t="str">
        <f t="shared" si="230"/>
        <v xml:space="preserve"> </v>
      </c>
    </row>
    <row r="2263" spans="1:12" x14ac:dyDescent="0.35">
      <c r="A2263" s="2" t="s">
        <v>2325</v>
      </c>
      <c r="B2263" s="3"/>
      <c r="C2263" s="58">
        <f t="shared" si="225"/>
        <v>0</v>
      </c>
      <c r="D2263" s="3"/>
      <c r="E2263" s="58">
        <f t="shared" si="226"/>
        <v>0</v>
      </c>
      <c r="F2263" s="43"/>
      <c r="G2263" s="4"/>
      <c r="H2263" s="43"/>
      <c r="I2263" s="61" t="str">
        <f t="shared" si="227"/>
        <v xml:space="preserve"> </v>
      </c>
      <c r="J2263" s="61" t="str">
        <f t="shared" si="228"/>
        <v xml:space="preserve"> </v>
      </c>
      <c r="K2263" s="59" t="str">
        <f t="shared" si="229"/>
        <v xml:space="preserve"> </v>
      </c>
      <c r="L2263" s="59" t="str">
        <f t="shared" si="230"/>
        <v xml:space="preserve"> </v>
      </c>
    </row>
    <row r="2264" spans="1:12" x14ac:dyDescent="0.35">
      <c r="A2264" s="2" t="s">
        <v>2326</v>
      </c>
      <c r="B2264" s="3"/>
      <c r="C2264" s="58">
        <f t="shared" si="225"/>
        <v>0</v>
      </c>
      <c r="D2264" s="3"/>
      <c r="E2264" s="58">
        <f t="shared" si="226"/>
        <v>0</v>
      </c>
      <c r="F2264" s="43"/>
      <c r="G2264" s="4"/>
      <c r="H2264" s="43"/>
      <c r="I2264" s="61" t="str">
        <f t="shared" si="227"/>
        <v xml:space="preserve"> </v>
      </c>
      <c r="J2264" s="61" t="str">
        <f t="shared" si="228"/>
        <v xml:space="preserve"> </v>
      </c>
      <c r="K2264" s="59" t="str">
        <f t="shared" si="229"/>
        <v xml:space="preserve"> </v>
      </c>
      <c r="L2264" s="59" t="str">
        <f t="shared" si="230"/>
        <v xml:space="preserve"> </v>
      </c>
    </row>
    <row r="2265" spans="1:12" x14ac:dyDescent="0.35">
      <c r="A2265" s="2" t="s">
        <v>2327</v>
      </c>
      <c r="B2265" s="3"/>
      <c r="C2265" s="58">
        <f t="shared" si="225"/>
        <v>0</v>
      </c>
      <c r="D2265" s="3"/>
      <c r="E2265" s="58">
        <f t="shared" si="226"/>
        <v>0</v>
      </c>
      <c r="F2265" s="43"/>
      <c r="G2265" s="4"/>
      <c r="H2265" s="43"/>
      <c r="I2265" s="61" t="str">
        <f t="shared" si="227"/>
        <v xml:space="preserve"> </v>
      </c>
      <c r="J2265" s="61" t="str">
        <f t="shared" si="228"/>
        <v xml:space="preserve"> </v>
      </c>
      <c r="K2265" s="59" t="str">
        <f t="shared" si="229"/>
        <v xml:space="preserve"> </v>
      </c>
      <c r="L2265" s="59" t="str">
        <f t="shared" si="230"/>
        <v xml:space="preserve"> </v>
      </c>
    </row>
    <row r="2266" spans="1:12" x14ac:dyDescent="0.35">
      <c r="A2266" s="2" t="s">
        <v>2328</v>
      </c>
      <c r="B2266" s="3"/>
      <c r="C2266" s="58">
        <f t="shared" si="225"/>
        <v>0</v>
      </c>
      <c r="D2266" s="3"/>
      <c r="E2266" s="58">
        <f t="shared" si="226"/>
        <v>0</v>
      </c>
      <c r="F2266" s="43"/>
      <c r="G2266" s="4"/>
      <c r="H2266" s="43"/>
      <c r="I2266" s="61" t="str">
        <f t="shared" si="227"/>
        <v xml:space="preserve"> </v>
      </c>
      <c r="J2266" s="61" t="str">
        <f t="shared" si="228"/>
        <v xml:space="preserve"> </v>
      </c>
      <c r="K2266" s="59" t="str">
        <f t="shared" si="229"/>
        <v xml:space="preserve"> </v>
      </c>
      <c r="L2266" s="59" t="str">
        <f t="shared" si="230"/>
        <v xml:space="preserve"> </v>
      </c>
    </row>
    <row r="2267" spans="1:12" x14ac:dyDescent="0.35">
      <c r="A2267" s="2" t="s">
        <v>2329</v>
      </c>
      <c r="B2267" s="3"/>
      <c r="C2267" s="58">
        <f t="shared" si="225"/>
        <v>0</v>
      </c>
      <c r="D2267" s="3"/>
      <c r="E2267" s="58">
        <f t="shared" si="226"/>
        <v>0</v>
      </c>
      <c r="F2267" s="43"/>
      <c r="G2267" s="4"/>
      <c r="H2267" s="43"/>
      <c r="I2267" s="61" t="str">
        <f t="shared" si="227"/>
        <v xml:space="preserve"> </v>
      </c>
      <c r="J2267" s="61" t="str">
        <f t="shared" si="228"/>
        <v xml:space="preserve"> </v>
      </c>
      <c r="K2267" s="59" t="str">
        <f t="shared" si="229"/>
        <v xml:space="preserve"> </v>
      </c>
      <c r="L2267" s="59" t="str">
        <f t="shared" si="230"/>
        <v xml:space="preserve"> </v>
      </c>
    </row>
    <row r="2268" spans="1:12" x14ac:dyDescent="0.35">
      <c r="A2268" s="2" t="s">
        <v>2330</v>
      </c>
      <c r="B2268" s="3"/>
      <c r="C2268" s="58">
        <f t="shared" si="225"/>
        <v>0</v>
      </c>
      <c r="D2268" s="3"/>
      <c r="E2268" s="58">
        <f t="shared" si="226"/>
        <v>0</v>
      </c>
      <c r="F2268" s="43"/>
      <c r="G2268" s="4"/>
      <c r="H2268" s="43"/>
      <c r="I2268" s="61" t="str">
        <f t="shared" si="227"/>
        <v xml:space="preserve"> </v>
      </c>
      <c r="J2268" s="61" t="str">
        <f t="shared" si="228"/>
        <v xml:space="preserve"> </v>
      </c>
      <c r="K2268" s="59" t="str">
        <f t="shared" si="229"/>
        <v xml:space="preserve"> </v>
      </c>
      <c r="L2268" s="59" t="str">
        <f t="shared" si="230"/>
        <v xml:space="preserve"> </v>
      </c>
    </row>
    <row r="2269" spans="1:12" x14ac:dyDescent="0.35">
      <c r="A2269" s="2" t="s">
        <v>2331</v>
      </c>
      <c r="B2269" s="3"/>
      <c r="C2269" s="58">
        <f t="shared" si="225"/>
        <v>0</v>
      </c>
      <c r="D2269" s="3"/>
      <c r="E2269" s="58">
        <f t="shared" si="226"/>
        <v>0</v>
      </c>
      <c r="F2269" s="43"/>
      <c r="G2269" s="4"/>
      <c r="H2269" s="43"/>
      <c r="I2269" s="61" t="str">
        <f t="shared" si="227"/>
        <v xml:space="preserve"> </v>
      </c>
      <c r="J2269" s="61" t="str">
        <f t="shared" si="228"/>
        <v xml:space="preserve"> </v>
      </c>
      <c r="K2269" s="59" t="str">
        <f t="shared" si="229"/>
        <v xml:space="preserve"> </v>
      </c>
      <c r="L2269" s="59" t="str">
        <f t="shared" si="230"/>
        <v xml:space="preserve"> </v>
      </c>
    </row>
    <row r="2270" spans="1:12" x14ac:dyDescent="0.35">
      <c r="A2270" s="2" t="s">
        <v>2332</v>
      </c>
      <c r="B2270" s="3"/>
      <c r="C2270" s="58">
        <f t="shared" si="225"/>
        <v>0</v>
      </c>
      <c r="D2270" s="3"/>
      <c r="E2270" s="58">
        <f t="shared" si="226"/>
        <v>0</v>
      </c>
      <c r="F2270" s="43"/>
      <c r="G2270" s="4"/>
      <c r="H2270" s="43"/>
      <c r="I2270" s="61" t="str">
        <f t="shared" si="227"/>
        <v xml:space="preserve"> </v>
      </c>
      <c r="J2270" s="61" t="str">
        <f t="shared" si="228"/>
        <v xml:space="preserve"> </v>
      </c>
      <c r="K2270" s="59" t="str">
        <f t="shared" si="229"/>
        <v xml:space="preserve"> </v>
      </c>
      <c r="L2270" s="59" t="str">
        <f t="shared" si="230"/>
        <v xml:space="preserve"> </v>
      </c>
    </row>
    <row r="2271" spans="1:12" x14ac:dyDescent="0.35">
      <c r="A2271" s="2" t="s">
        <v>2333</v>
      </c>
      <c r="B2271" s="3"/>
      <c r="C2271" s="58">
        <f t="shared" si="225"/>
        <v>0</v>
      </c>
      <c r="D2271" s="3"/>
      <c r="E2271" s="58">
        <f t="shared" si="226"/>
        <v>0</v>
      </c>
      <c r="F2271" s="43"/>
      <c r="G2271" s="4"/>
      <c r="H2271" s="43"/>
      <c r="I2271" s="61" t="str">
        <f t="shared" si="227"/>
        <v xml:space="preserve"> </v>
      </c>
      <c r="J2271" s="61" t="str">
        <f t="shared" si="228"/>
        <v xml:space="preserve"> </v>
      </c>
      <c r="K2271" s="59" t="str">
        <f t="shared" si="229"/>
        <v xml:space="preserve"> </v>
      </c>
      <c r="L2271" s="59" t="str">
        <f t="shared" si="230"/>
        <v xml:space="preserve"> </v>
      </c>
    </row>
    <row r="2272" spans="1:12" x14ac:dyDescent="0.35">
      <c r="A2272" s="2" t="s">
        <v>2334</v>
      </c>
      <c r="B2272" s="3"/>
      <c r="C2272" s="58">
        <f t="shared" si="225"/>
        <v>0</v>
      </c>
      <c r="D2272" s="3"/>
      <c r="E2272" s="58">
        <f t="shared" si="226"/>
        <v>0</v>
      </c>
      <c r="F2272" s="43"/>
      <c r="G2272" s="4"/>
      <c r="H2272" s="43"/>
      <c r="I2272" s="61" t="str">
        <f t="shared" si="227"/>
        <v xml:space="preserve"> </v>
      </c>
      <c r="J2272" s="61" t="str">
        <f t="shared" si="228"/>
        <v xml:space="preserve"> </v>
      </c>
      <c r="K2272" s="59" t="str">
        <f t="shared" si="229"/>
        <v xml:space="preserve"> </v>
      </c>
      <c r="L2272" s="59" t="str">
        <f t="shared" si="230"/>
        <v xml:space="preserve"> </v>
      </c>
    </row>
    <row r="2273" spans="1:12" x14ac:dyDescent="0.35">
      <c r="A2273" s="2" t="s">
        <v>2335</v>
      </c>
      <c r="B2273" s="3"/>
      <c r="C2273" s="58">
        <f t="shared" si="225"/>
        <v>0</v>
      </c>
      <c r="D2273" s="3"/>
      <c r="E2273" s="58">
        <f t="shared" si="226"/>
        <v>0</v>
      </c>
      <c r="F2273" s="43"/>
      <c r="G2273" s="4"/>
      <c r="H2273" s="43"/>
      <c r="I2273" s="61" t="str">
        <f t="shared" si="227"/>
        <v xml:space="preserve"> </v>
      </c>
      <c r="J2273" s="61" t="str">
        <f t="shared" si="228"/>
        <v xml:space="preserve"> </v>
      </c>
      <c r="K2273" s="59" t="str">
        <f t="shared" si="229"/>
        <v xml:space="preserve"> </v>
      </c>
      <c r="L2273" s="59" t="str">
        <f t="shared" si="230"/>
        <v xml:space="preserve"> </v>
      </c>
    </row>
    <row r="2274" spans="1:12" x14ac:dyDescent="0.35">
      <c r="A2274" s="2" t="s">
        <v>2336</v>
      </c>
      <c r="B2274" s="3"/>
      <c r="C2274" s="58">
        <f t="shared" si="225"/>
        <v>0</v>
      </c>
      <c r="D2274" s="3"/>
      <c r="E2274" s="58">
        <f t="shared" si="226"/>
        <v>0</v>
      </c>
      <c r="F2274" s="43"/>
      <c r="G2274" s="4"/>
      <c r="H2274" s="43"/>
      <c r="I2274" s="61" t="str">
        <f t="shared" si="227"/>
        <v xml:space="preserve"> </v>
      </c>
      <c r="J2274" s="61" t="str">
        <f t="shared" si="228"/>
        <v xml:space="preserve"> </v>
      </c>
      <c r="K2274" s="59" t="str">
        <f t="shared" si="229"/>
        <v xml:space="preserve"> </v>
      </c>
      <c r="L2274" s="59" t="str">
        <f t="shared" si="230"/>
        <v xml:space="preserve"> </v>
      </c>
    </row>
    <row r="2275" spans="1:12" x14ac:dyDescent="0.35">
      <c r="A2275" s="2" t="s">
        <v>2337</v>
      </c>
      <c r="B2275" s="3"/>
      <c r="C2275" s="58">
        <f t="shared" si="225"/>
        <v>0</v>
      </c>
      <c r="D2275" s="3"/>
      <c r="E2275" s="58">
        <f t="shared" si="226"/>
        <v>0</v>
      </c>
      <c r="F2275" s="43"/>
      <c r="G2275" s="4"/>
      <c r="H2275" s="43"/>
      <c r="I2275" s="61" t="str">
        <f t="shared" si="227"/>
        <v xml:space="preserve"> </v>
      </c>
      <c r="J2275" s="61" t="str">
        <f t="shared" si="228"/>
        <v xml:space="preserve"> </v>
      </c>
      <c r="K2275" s="59" t="str">
        <f t="shared" si="229"/>
        <v xml:space="preserve"> </v>
      </c>
      <c r="L2275" s="59" t="str">
        <f t="shared" si="230"/>
        <v xml:space="preserve"> </v>
      </c>
    </row>
    <row r="2276" spans="1:12" x14ac:dyDescent="0.35">
      <c r="A2276" s="2" t="s">
        <v>2338</v>
      </c>
      <c r="B2276" s="3"/>
      <c r="C2276" s="58">
        <f t="shared" si="225"/>
        <v>0</v>
      </c>
      <c r="D2276" s="3"/>
      <c r="E2276" s="58">
        <f t="shared" si="226"/>
        <v>0</v>
      </c>
      <c r="F2276" s="43"/>
      <c r="G2276" s="4"/>
      <c r="H2276" s="43"/>
      <c r="I2276" s="61" t="str">
        <f t="shared" si="227"/>
        <v xml:space="preserve"> </v>
      </c>
      <c r="J2276" s="61" t="str">
        <f t="shared" si="228"/>
        <v xml:space="preserve"> </v>
      </c>
      <c r="K2276" s="59" t="str">
        <f t="shared" si="229"/>
        <v xml:space="preserve"> </v>
      </c>
      <c r="L2276" s="59" t="str">
        <f t="shared" si="230"/>
        <v xml:space="preserve"> </v>
      </c>
    </row>
    <row r="2277" spans="1:12" x14ac:dyDescent="0.35">
      <c r="A2277" s="2" t="s">
        <v>2339</v>
      </c>
      <c r="B2277" s="3"/>
      <c r="C2277" s="58">
        <f t="shared" si="225"/>
        <v>0</v>
      </c>
      <c r="D2277" s="3"/>
      <c r="E2277" s="58">
        <f t="shared" si="226"/>
        <v>0</v>
      </c>
      <c r="F2277" s="43"/>
      <c r="G2277" s="4"/>
      <c r="H2277" s="43"/>
      <c r="I2277" s="61" t="str">
        <f t="shared" si="227"/>
        <v xml:space="preserve"> </v>
      </c>
      <c r="J2277" s="61" t="str">
        <f t="shared" si="228"/>
        <v xml:space="preserve"> </v>
      </c>
      <c r="K2277" s="59" t="str">
        <f t="shared" si="229"/>
        <v xml:space="preserve"> </v>
      </c>
      <c r="L2277" s="59" t="str">
        <f t="shared" si="230"/>
        <v xml:space="preserve"> </v>
      </c>
    </row>
    <row r="2278" spans="1:12" x14ac:dyDescent="0.35">
      <c r="A2278" s="2" t="s">
        <v>2340</v>
      </c>
      <c r="B2278" s="3"/>
      <c r="C2278" s="58">
        <f t="shared" si="225"/>
        <v>0</v>
      </c>
      <c r="D2278" s="3"/>
      <c r="E2278" s="58">
        <f t="shared" si="226"/>
        <v>0</v>
      </c>
      <c r="F2278" s="43"/>
      <c r="G2278" s="4"/>
      <c r="H2278" s="43"/>
      <c r="I2278" s="61" t="str">
        <f t="shared" si="227"/>
        <v xml:space="preserve"> </v>
      </c>
      <c r="J2278" s="61" t="str">
        <f t="shared" si="228"/>
        <v xml:space="preserve"> </v>
      </c>
      <c r="K2278" s="59" t="str">
        <f t="shared" si="229"/>
        <v xml:space="preserve"> </v>
      </c>
      <c r="L2278" s="59" t="str">
        <f t="shared" si="230"/>
        <v xml:space="preserve"> </v>
      </c>
    </row>
    <row r="2279" spans="1:12" x14ac:dyDescent="0.35">
      <c r="A2279" s="2" t="s">
        <v>2341</v>
      </c>
      <c r="B2279" s="3"/>
      <c r="C2279" s="58">
        <f t="shared" si="225"/>
        <v>0</v>
      </c>
      <c r="D2279" s="3"/>
      <c r="E2279" s="58">
        <f t="shared" si="226"/>
        <v>0</v>
      </c>
      <c r="F2279" s="43"/>
      <c r="G2279" s="4"/>
      <c r="H2279" s="43"/>
      <c r="I2279" s="61" t="str">
        <f t="shared" si="227"/>
        <v xml:space="preserve"> </v>
      </c>
      <c r="J2279" s="61" t="str">
        <f t="shared" si="228"/>
        <v xml:space="preserve"> </v>
      </c>
      <c r="K2279" s="59" t="str">
        <f t="shared" si="229"/>
        <v xml:space="preserve"> </v>
      </c>
      <c r="L2279" s="59" t="str">
        <f t="shared" si="230"/>
        <v xml:space="preserve"> </v>
      </c>
    </row>
    <row r="2280" spans="1:12" x14ac:dyDescent="0.35">
      <c r="A2280" s="2" t="s">
        <v>2342</v>
      </c>
      <c r="B2280" s="3"/>
      <c r="C2280" s="58">
        <f t="shared" si="225"/>
        <v>0</v>
      </c>
      <c r="D2280" s="3"/>
      <c r="E2280" s="58">
        <f t="shared" si="226"/>
        <v>0</v>
      </c>
      <c r="F2280" s="43"/>
      <c r="G2280" s="4"/>
      <c r="H2280" s="43"/>
      <c r="I2280" s="61" t="str">
        <f t="shared" si="227"/>
        <v xml:space="preserve"> </v>
      </c>
      <c r="J2280" s="61" t="str">
        <f t="shared" si="228"/>
        <v xml:space="preserve"> </v>
      </c>
      <c r="K2280" s="59" t="str">
        <f t="shared" si="229"/>
        <v xml:space="preserve"> </v>
      </c>
      <c r="L2280" s="59" t="str">
        <f t="shared" si="230"/>
        <v xml:space="preserve"> </v>
      </c>
    </row>
    <row r="2281" spans="1:12" x14ac:dyDescent="0.35">
      <c r="A2281" s="2" t="s">
        <v>2343</v>
      </c>
      <c r="B2281" s="3"/>
      <c r="C2281" s="58">
        <f t="shared" si="225"/>
        <v>0</v>
      </c>
      <c r="D2281" s="3"/>
      <c r="E2281" s="58">
        <f t="shared" si="226"/>
        <v>0</v>
      </c>
      <c r="F2281" s="43"/>
      <c r="G2281" s="4"/>
      <c r="H2281" s="43"/>
      <c r="I2281" s="61" t="str">
        <f t="shared" si="227"/>
        <v xml:space="preserve"> </v>
      </c>
      <c r="J2281" s="61" t="str">
        <f t="shared" si="228"/>
        <v xml:space="preserve"> </v>
      </c>
      <c r="K2281" s="59" t="str">
        <f t="shared" si="229"/>
        <v xml:space="preserve"> </v>
      </c>
      <c r="L2281" s="59" t="str">
        <f t="shared" si="230"/>
        <v xml:space="preserve"> </v>
      </c>
    </row>
    <row r="2282" spans="1:12" x14ac:dyDescent="0.35">
      <c r="A2282" s="2" t="s">
        <v>2344</v>
      </c>
      <c r="B2282" s="3"/>
      <c r="C2282" s="58">
        <f t="shared" si="225"/>
        <v>0</v>
      </c>
      <c r="D2282" s="3"/>
      <c r="E2282" s="58">
        <f t="shared" si="226"/>
        <v>0</v>
      </c>
      <c r="F2282" s="43"/>
      <c r="G2282" s="4"/>
      <c r="H2282" s="43"/>
      <c r="I2282" s="61" t="str">
        <f t="shared" si="227"/>
        <v xml:space="preserve"> </v>
      </c>
      <c r="J2282" s="61" t="str">
        <f t="shared" si="228"/>
        <v xml:space="preserve"> </v>
      </c>
      <c r="K2282" s="59" t="str">
        <f t="shared" si="229"/>
        <v xml:space="preserve"> </v>
      </c>
      <c r="L2282" s="59" t="str">
        <f t="shared" si="230"/>
        <v xml:space="preserve"> </v>
      </c>
    </row>
    <row r="2283" spans="1:12" x14ac:dyDescent="0.35">
      <c r="A2283" s="2" t="s">
        <v>2345</v>
      </c>
      <c r="B2283" s="3"/>
      <c r="C2283" s="58">
        <f t="shared" si="225"/>
        <v>0</v>
      </c>
      <c r="D2283" s="3"/>
      <c r="E2283" s="58">
        <f t="shared" si="226"/>
        <v>0</v>
      </c>
      <c r="F2283" s="43"/>
      <c r="G2283" s="4"/>
      <c r="H2283" s="43"/>
      <c r="I2283" s="61" t="str">
        <f t="shared" si="227"/>
        <v xml:space="preserve"> </v>
      </c>
      <c r="J2283" s="61" t="str">
        <f t="shared" si="228"/>
        <v xml:space="preserve"> </v>
      </c>
      <c r="K2283" s="59" t="str">
        <f t="shared" si="229"/>
        <v xml:space="preserve"> </v>
      </c>
      <c r="L2283" s="59" t="str">
        <f t="shared" si="230"/>
        <v xml:space="preserve"> </v>
      </c>
    </row>
    <row r="2284" spans="1:12" x14ac:dyDescent="0.35">
      <c r="A2284" s="2" t="s">
        <v>2346</v>
      </c>
      <c r="B2284" s="3"/>
      <c r="C2284" s="58">
        <f t="shared" si="225"/>
        <v>0</v>
      </c>
      <c r="D2284" s="3"/>
      <c r="E2284" s="58">
        <f t="shared" si="226"/>
        <v>0</v>
      </c>
      <c r="F2284" s="43"/>
      <c r="G2284" s="4"/>
      <c r="H2284" s="43"/>
      <c r="I2284" s="61" t="str">
        <f t="shared" si="227"/>
        <v xml:space="preserve"> </v>
      </c>
      <c r="J2284" s="61" t="str">
        <f t="shared" si="228"/>
        <v xml:space="preserve"> </v>
      </c>
      <c r="K2284" s="59" t="str">
        <f t="shared" si="229"/>
        <v xml:space="preserve"> </v>
      </c>
      <c r="L2284" s="59" t="str">
        <f t="shared" si="230"/>
        <v xml:space="preserve"> </v>
      </c>
    </row>
    <row r="2285" spans="1:12" x14ac:dyDescent="0.35">
      <c r="A2285" s="2" t="s">
        <v>2347</v>
      </c>
      <c r="B2285" s="3"/>
      <c r="C2285" s="58">
        <f t="shared" si="225"/>
        <v>0</v>
      </c>
      <c r="D2285" s="3"/>
      <c r="E2285" s="58">
        <f t="shared" si="226"/>
        <v>0</v>
      </c>
      <c r="F2285" s="43"/>
      <c r="G2285" s="4"/>
      <c r="H2285" s="43"/>
      <c r="I2285" s="61" t="str">
        <f t="shared" si="227"/>
        <v xml:space="preserve"> </v>
      </c>
      <c r="J2285" s="61" t="str">
        <f t="shared" si="228"/>
        <v xml:space="preserve"> </v>
      </c>
      <c r="K2285" s="59" t="str">
        <f t="shared" si="229"/>
        <v xml:space="preserve"> </v>
      </c>
      <c r="L2285" s="59" t="str">
        <f t="shared" si="230"/>
        <v xml:space="preserve"> </v>
      </c>
    </row>
    <row r="2286" spans="1:12" x14ac:dyDescent="0.35">
      <c r="A2286" s="2" t="s">
        <v>2348</v>
      </c>
      <c r="B2286" s="3"/>
      <c r="C2286" s="58">
        <f t="shared" si="225"/>
        <v>0</v>
      </c>
      <c r="D2286" s="3"/>
      <c r="E2286" s="58">
        <f t="shared" si="226"/>
        <v>0</v>
      </c>
      <c r="F2286" s="43"/>
      <c r="G2286" s="4"/>
      <c r="H2286" s="43"/>
      <c r="I2286" s="61" t="str">
        <f t="shared" si="227"/>
        <v xml:space="preserve"> </v>
      </c>
      <c r="J2286" s="61" t="str">
        <f t="shared" si="228"/>
        <v xml:space="preserve"> </v>
      </c>
      <c r="K2286" s="59" t="str">
        <f t="shared" si="229"/>
        <v xml:space="preserve"> </v>
      </c>
      <c r="L2286" s="59" t="str">
        <f t="shared" si="230"/>
        <v xml:space="preserve"> </v>
      </c>
    </row>
    <row r="2287" spans="1:12" x14ac:dyDescent="0.35">
      <c r="A2287" s="2" t="s">
        <v>2349</v>
      </c>
      <c r="B2287" s="3"/>
      <c r="C2287" s="58">
        <f t="shared" si="225"/>
        <v>0</v>
      </c>
      <c r="D2287" s="3"/>
      <c r="E2287" s="58">
        <f t="shared" si="226"/>
        <v>0</v>
      </c>
      <c r="F2287" s="43"/>
      <c r="G2287" s="4"/>
      <c r="H2287" s="43"/>
      <c r="I2287" s="61" t="str">
        <f t="shared" si="227"/>
        <v xml:space="preserve"> </v>
      </c>
      <c r="J2287" s="61" t="str">
        <f t="shared" si="228"/>
        <v xml:space="preserve"> </v>
      </c>
      <c r="K2287" s="59" t="str">
        <f t="shared" si="229"/>
        <v xml:space="preserve"> </v>
      </c>
      <c r="L2287" s="59" t="str">
        <f t="shared" si="230"/>
        <v xml:space="preserve"> </v>
      </c>
    </row>
    <row r="2288" spans="1:12" x14ac:dyDescent="0.35">
      <c r="A2288" s="2" t="s">
        <v>2350</v>
      </c>
      <c r="B2288" s="3"/>
      <c r="C2288" s="58">
        <f t="shared" si="225"/>
        <v>0</v>
      </c>
      <c r="D2288" s="3"/>
      <c r="E2288" s="58">
        <f t="shared" si="226"/>
        <v>0</v>
      </c>
      <c r="F2288" s="43"/>
      <c r="G2288" s="4"/>
      <c r="H2288" s="43"/>
      <c r="I2288" s="61" t="str">
        <f t="shared" si="227"/>
        <v xml:space="preserve"> </v>
      </c>
      <c r="J2288" s="61" t="str">
        <f t="shared" si="228"/>
        <v xml:space="preserve"> </v>
      </c>
      <c r="K2288" s="59" t="str">
        <f t="shared" si="229"/>
        <v xml:space="preserve"> </v>
      </c>
      <c r="L2288" s="59" t="str">
        <f t="shared" si="230"/>
        <v xml:space="preserve"> </v>
      </c>
    </row>
    <row r="2289" spans="1:12" x14ac:dyDescent="0.35">
      <c r="A2289" s="2" t="s">
        <v>2351</v>
      </c>
      <c r="B2289" s="3"/>
      <c r="C2289" s="58">
        <f t="shared" si="225"/>
        <v>0</v>
      </c>
      <c r="D2289" s="3"/>
      <c r="E2289" s="58">
        <f t="shared" si="226"/>
        <v>0</v>
      </c>
      <c r="F2289" s="43"/>
      <c r="G2289" s="4"/>
      <c r="H2289" s="43"/>
      <c r="I2289" s="61" t="str">
        <f t="shared" si="227"/>
        <v xml:space="preserve"> </v>
      </c>
      <c r="J2289" s="61" t="str">
        <f t="shared" si="228"/>
        <v xml:space="preserve"> </v>
      </c>
      <c r="K2289" s="59" t="str">
        <f t="shared" si="229"/>
        <v xml:space="preserve"> </v>
      </c>
      <c r="L2289" s="59" t="str">
        <f t="shared" si="230"/>
        <v xml:space="preserve"> </v>
      </c>
    </row>
    <row r="2290" spans="1:12" x14ac:dyDescent="0.35">
      <c r="A2290" s="2" t="s">
        <v>2352</v>
      </c>
      <c r="B2290" s="3"/>
      <c r="C2290" s="58">
        <f t="shared" si="225"/>
        <v>0</v>
      </c>
      <c r="D2290" s="3"/>
      <c r="E2290" s="58">
        <f t="shared" si="226"/>
        <v>0</v>
      </c>
      <c r="F2290" s="43"/>
      <c r="G2290" s="4"/>
      <c r="H2290" s="43"/>
      <c r="I2290" s="61" t="str">
        <f t="shared" si="227"/>
        <v xml:space="preserve"> </v>
      </c>
      <c r="J2290" s="61" t="str">
        <f t="shared" si="228"/>
        <v xml:space="preserve"> </v>
      </c>
      <c r="K2290" s="59" t="str">
        <f t="shared" si="229"/>
        <v xml:space="preserve"> </v>
      </c>
      <c r="L2290" s="59" t="str">
        <f t="shared" si="230"/>
        <v xml:space="preserve"> </v>
      </c>
    </row>
    <row r="2291" spans="1:12" x14ac:dyDescent="0.35">
      <c r="A2291" s="2" t="s">
        <v>2353</v>
      </c>
      <c r="B2291" s="3"/>
      <c r="C2291" s="58">
        <f t="shared" si="225"/>
        <v>0</v>
      </c>
      <c r="D2291" s="3"/>
      <c r="E2291" s="58">
        <f t="shared" si="226"/>
        <v>0</v>
      </c>
      <c r="F2291" s="43"/>
      <c r="G2291" s="4"/>
      <c r="H2291" s="43"/>
      <c r="I2291" s="61" t="str">
        <f t="shared" si="227"/>
        <v xml:space="preserve"> </v>
      </c>
      <c r="J2291" s="61" t="str">
        <f t="shared" si="228"/>
        <v xml:space="preserve"> </v>
      </c>
      <c r="K2291" s="59" t="str">
        <f t="shared" si="229"/>
        <v xml:space="preserve"> </v>
      </c>
      <c r="L2291" s="59" t="str">
        <f t="shared" si="230"/>
        <v xml:space="preserve"> </v>
      </c>
    </row>
    <row r="2292" spans="1:12" x14ac:dyDescent="0.35">
      <c r="A2292" s="2" t="s">
        <v>2354</v>
      </c>
      <c r="B2292" s="3"/>
      <c r="C2292" s="58">
        <f t="shared" si="225"/>
        <v>0</v>
      </c>
      <c r="D2292" s="3"/>
      <c r="E2292" s="58">
        <f t="shared" si="226"/>
        <v>0</v>
      </c>
      <c r="F2292" s="43"/>
      <c r="G2292" s="4"/>
      <c r="H2292" s="43"/>
      <c r="I2292" s="61" t="str">
        <f t="shared" si="227"/>
        <v xml:space="preserve"> </v>
      </c>
      <c r="J2292" s="61" t="str">
        <f t="shared" si="228"/>
        <v xml:space="preserve"> </v>
      </c>
      <c r="K2292" s="59" t="str">
        <f t="shared" si="229"/>
        <v xml:space="preserve"> </v>
      </c>
      <c r="L2292" s="59" t="str">
        <f t="shared" si="230"/>
        <v xml:space="preserve"> </v>
      </c>
    </row>
    <row r="2293" spans="1:12" x14ac:dyDescent="0.35">
      <c r="A2293" s="2" t="s">
        <v>2355</v>
      </c>
      <c r="B2293" s="3"/>
      <c r="C2293" s="58">
        <f t="shared" si="225"/>
        <v>0</v>
      </c>
      <c r="D2293" s="3"/>
      <c r="E2293" s="58">
        <f t="shared" si="226"/>
        <v>0</v>
      </c>
      <c r="F2293" s="43"/>
      <c r="G2293" s="4"/>
      <c r="H2293" s="43"/>
      <c r="I2293" s="61" t="str">
        <f t="shared" si="227"/>
        <v xml:space="preserve"> </v>
      </c>
      <c r="J2293" s="61" t="str">
        <f t="shared" si="228"/>
        <v xml:space="preserve"> </v>
      </c>
      <c r="K2293" s="59" t="str">
        <f t="shared" si="229"/>
        <v xml:space="preserve"> </v>
      </c>
      <c r="L2293" s="59" t="str">
        <f t="shared" si="230"/>
        <v xml:space="preserve"> </v>
      </c>
    </row>
    <row r="2294" spans="1:12" x14ac:dyDescent="0.35">
      <c r="A2294" s="2" t="s">
        <v>2356</v>
      </c>
      <c r="B2294" s="3"/>
      <c r="C2294" s="58">
        <f t="shared" si="225"/>
        <v>0</v>
      </c>
      <c r="D2294" s="3"/>
      <c r="E2294" s="58">
        <f t="shared" si="226"/>
        <v>0</v>
      </c>
      <c r="F2294" s="43"/>
      <c r="G2294" s="4"/>
      <c r="H2294" s="43"/>
      <c r="I2294" s="61" t="str">
        <f t="shared" si="227"/>
        <v xml:space="preserve"> </v>
      </c>
      <c r="J2294" s="61" t="str">
        <f t="shared" si="228"/>
        <v xml:space="preserve"> </v>
      </c>
      <c r="K2294" s="59" t="str">
        <f t="shared" si="229"/>
        <v xml:space="preserve"> </v>
      </c>
      <c r="L2294" s="59" t="str">
        <f t="shared" si="230"/>
        <v xml:space="preserve"> </v>
      </c>
    </row>
    <row r="2295" spans="1:12" x14ac:dyDescent="0.35">
      <c r="A2295" s="2" t="s">
        <v>2357</v>
      </c>
      <c r="B2295" s="3"/>
      <c r="C2295" s="58">
        <f t="shared" si="225"/>
        <v>0</v>
      </c>
      <c r="D2295" s="3"/>
      <c r="E2295" s="58">
        <f t="shared" si="226"/>
        <v>0</v>
      </c>
      <c r="F2295" s="43"/>
      <c r="G2295" s="4"/>
      <c r="H2295" s="43"/>
      <c r="I2295" s="61" t="str">
        <f t="shared" si="227"/>
        <v xml:space="preserve"> </v>
      </c>
      <c r="J2295" s="61" t="str">
        <f t="shared" si="228"/>
        <v xml:space="preserve"> </v>
      </c>
      <c r="K2295" s="59" t="str">
        <f t="shared" si="229"/>
        <v xml:space="preserve"> </v>
      </c>
      <c r="L2295" s="59" t="str">
        <f t="shared" si="230"/>
        <v xml:space="preserve"> </v>
      </c>
    </row>
    <row r="2296" spans="1:12" x14ac:dyDescent="0.35">
      <c r="A2296" s="2" t="s">
        <v>2358</v>
      </c>
      <c r="B2296" s="3"/>
      <c r="C2296" s="58">
        <f t="shared" si="225"/>
        <v>0</v>
      </c>
      <c r="D2296" s="3"/>
      <c r="E2296" s="58">
        <f t="shared" si="226"/>
        <v>0</v>
      </c>
      <c r="F2296" s="43"/>
      <c r="G2296" s="4"/>
      <c r="H2296" s="43"/>
      <c r="I2296" s="61" t="str">
        <f t="shared" si="227"/>
        <v xml:space="preserve"> </v>
      </c>
      <c r="J2296" s="61" t="str">
        <f t="shared" si="228"/>
        <v xml:space="preserve"> </v>
      </c>
      <c r="K2296" s="59" t="str">
        <f t="shared" si="229"/>
        <v xml:space="preserve"> </v>
      </c>
      <c r="L2296" s="59" t="str">
        <f t="shared" si="230"/>
        <v xml:space="preserve"> </v>
      </c>
    </row>
    <row r="2297" spans="1:12" x14ac:dyDescent="0.35">
      <c r="A2297" s="2" t="s">
        <v>2359</v>
      </c>
      <c r="B2297" s="3"/>
      <c r="C2297" s="58">
        <f t="shared" si="225"/>
        <v>0</v>
      </c>
      <c r="D2297" s="3"/>
      <c r="E2297" s="58">
        <f t="shared" si="226"/>
        <v>0</v>
      </c>
      <c r="F2297" s="43"/>
      <c r="G2297" s="4"/>
      <c r="H2297" s="43"/>
      <c r="I2297" s="61" t="str">
        <f t="shared" si="227"/>
        <v xml:space="preserve"> </v>
      </c>
      <c r="J2297" s="61" t="str">
        <f t="shared" si="228"/>
        <v xml:space="preserve"> </v>
      </c>
      <c r="K2297" s="59" t="str">
        <f t="shared" si="229"/>
        <v xml:space="preserve"> </v>
      </c>
      <c r="L2297" s="59" t="str">
        <f t="shared" si="230"/>
        <v xml:space="preserve"> </v>
      </c>
    </row>
    <row r="2298" spans="1:12" x14ac:dyDescent="0.35">
      <c r="A2298" s="2" t="s">
        <v>2360</v>
      </c>
      <c r="B2298" s="3"/>
      <c r="C2298" s="58">
        <f t="shared" si="225"/>
        <v>0</v>
      </c>
      <c r="D2298" s="3"/>
      <c r="E2298" s="58">
        <f t="shared" si="226"/>
        <v>0</v>
      </c>
      <c r="F2298" s="43"/>
      <c r="G2298" s="4"/>
      <c r="H2298" s="43"/>
      <c r="I2298" s="61" t="str">
        <f t="shared" si="227"/>
        <v xml:space="preserve"> </v>
      </c>
      <c r="J2298" s="61" t="str">
        <f t="shared" si="228"/>
        <v xml:space="preserve"> </v>
      </c>
      <c r="K2298" s="59" t="str">
        <f t="shared" si="229"/>
        <v xml:space="preserve"> </v>
      </c>
      <c r="L2298" s="59" t="str">
        <f t="shared" si="230"/>
        <v xml:space="preserve"> </v>
      </c>
    </row>
    <row r="2299" spans="1:12" x14ac:dyDescent="0.35">
      <c r="A2299" s="2" t="s">
        <v>2361</v>
      </c>
      <c r="B2299" s="3"/>
      <c r="C2299" s="58">
        <f t="shared" si="225"/>
        <v>0</v>
      </c>
      <c r="D2299" s="3"/>
      <c r="E2299" s="58">
        <f t="shared" si="226"/>
        <v>0</v>
      </c>
      <c r="F2299" s="43"/>
      <c r="G2299" s="4"/>
      <c r="H2299" s="43"/>
      <c r="I2299" s="61" t="str">
        <f t="shared" si="227"/>
        <v xml:space="preserve"> </v>
      </c>
      <c r="J2299" s="61" t="str">
        <f t="shared" si="228"/>
        <v xml:space="preserve"> </v>
      </c>
      <c r="K2299" s="59" t="str">
        <f t="shared" si="229"/>
        <v xml:space="preserve"> </v>
      </c>
      <c r="L2299" s="59" t="str">
        <f t="shared" si="230"/>
        <v xml:space="preserve"> </v>
      </c>
    </row>
    <row r="2300" spans="1:12" x14ac:dyDescent="0.35">
      <c r="A2300" s="2" t="s">
        <v>2362</v>
      </c>
      <c r="B2300" s="3"/>
      <c r="C2300" s="58">
        <f t="shared" si="225"/>
        <v>0</v>
      </c>
      <c r="D2300" s="3"/>
      <c r="E2300" s="58">
        <f t="shared" si="226"/>
        <v>0</v>
      </c>
      <c r="F2300" s="43"/>
      <c r="G2300" s="4"/>
      <c r="H2300" s="43"/>
      <c r="I2300" s="61" t="str">
        <f t="shared" si="227"/>
        <v xml:space="preserve"> </v>
      </c>
      <c r="J2300" s="61" t="str">
        <f t="shared" si="228"/>
        <v xml:space="preserve"> </v>
      </c>
      <c r="K2300" s="59" t="str">
        <f t="shared" si="229"/>
        <v xml:space="preserve"> </v>
      </c>
      <c r="L2300" s="59" t="str">
        <f t="shared" si="230"/>
        <v xml:space="preserve"> </v>
      </c>
    </row>
    <row r="2301" spans="1:12" x14ac:dyDescent="0.35">
      <c r="A2301" s="2" t="s">
        <v>2363</v>
      </c>
      <c r="B2301" s="3"/>
      <c r="C2301" s="58">
        <f t="shared" si="225"/>
        <v>0</v>
      </c>
      <c r="D2301" s="3"/>
      <c r="E2301" s="58">
        <f t="shared" si="226"/>
        <v>0</v>
      </c>
      <c r="F2301" s="43"/>
      <c r="G2301" s="4"/>
      <c r="H2301" s="43"/>
      <c r="I2301" s="61" t="str">
        <f t="shared" si="227"/>
        <v xml:space="preserve"> </v>
      </c>
      <c r="J2301" s="61" t="str">
        <f t="shared" si="228"/>
        <v xml:space="preserve"> </v>
      </c>
      <c r="K2301" s="59" t="str">
        <f t="shared" si="229"/>
        <v xml:space="preserve"> </v>
      </c>
      <c r="L2301" s="59" t="str">
        <f t="shared" si="230"/>
        <v xml:space="preserve"> </v>
      </c>
    </row>
    <row r="2302" spans="1:12" x14ac:dyDescent="0.35">
      <c r="A2302" s="2" t="s">
        <v>2364</v>
      </c>
      <c r="B2302" s="3"/>
      <c r="C2302" s="58">
        <f t="shared" si="225"/>
        <v>0</v>
      </c>
      <c r="D2302" s="3"/>
      <c r="E2302" s="58">
        <f t="shared" si="226"/>
        <v>0</v>
      </c>
      <c r="F2302" s="43"/>
      <c r="G2302" s="4"/>
      <c r="H2302" s="43"/>
      <c r="I2302" s="61" t="str">
        <f t="shared" si="227"/>
        <v xml:space="preserve"> </v>
      </c>
      <c r="J2302" s="61" t="str">
        <f t="shared" si="228"/>
        <v xml:space="preserve"> </v>
      </c>
      <c r="K2302" s="59" t="str">
        <f t="shared" si="229"/>
        <v xml:space="preserve"> </v>
      </c>
      <c r="L2302" s="59" t="str">
        <f t="shared" si="230"/>
        <v xml:space="preserve"> </v>
      </c>
    </row>
    <row r="2303" spans="1:12" x14ac:dyDescent="0.35">
      <c r="A2303" s="2" t="s">
        <v>2365</v>
      </c>
      <c r="B2303" s="3"/>
      <c r="C2303" s="58">
        <f t="shared" si="225"/>
        <v>0</v>
      </c>
      <c r="D2303" s="3"/>
      <c r="E2303" s="58">
        <f t="shared" si="226"/>
        <v>0</v>
      </c>
      <c r="F2303" s="43"/>
      <c r="G2303" s="4"/>
      <c r="H2303" s="43"/>
      <c r="I2303" s="61" t="str">
        <f t="shared" si="227"/>
        <v xml:space="preserve"> </v>
      </c>
      <c r="J2303" s="61" t="str">
        <f t="shared" si="228"/>
        <v xml:space="preserve"> </v>
      </c>
      <c r="K2303" s="59" t="str">
        <f t="shared" si="229"/>
        <v xml:space="preserve"> </v>
      </c>
      <c r="L2303" s="59" t="str">
        <f t="shared" si="230"/>
        <v xml:space="preserve"> </v>
      </c>
    </row>
    <row r="2304" spans="1:12" x14ac:dyDescent="0.35">
      <c r="A2304" s="2" t="s">
        <v>2366</v>
      </c>
      <c r="B2304" s="3"/>
      <c r="C2304" s="58">
        <f t="shared" si="225"/>
        <v>0</v>
      </c>
      <c r="D2304" s="3"/>
      <c r="E2304" s="58">
        <f t="shared" si="226"/>
        <v>0</v>
      </c>
      <c r="F2304" s="43"/>
      <c r="G2304" s="4"/>
      <c r="H2304" s="43"/>
      <c r="I2304" s="61" t="str">
        <f t="shared" si="227"/>
        <v xml:space="preserve"> </v>
      </c>
      <c r="J2304" s="61" t="str">
        <f t="shared" si="228"/>
        <v xml:space="preserve"> </v>
      </c>
      <c r="K2304" s="59" t="str">
        <f t="shared" si="229"/>
        <v xml:space="preserve"> </v>
      </c>
      <c r="L2304" s="59" t="str">
        <f t="shared" si="230"/>
        <v xml:space="preserve"> </v>
      </c>
    </row>
    <row r="2305" spans="1:12" x14ac:dyDescent="0.35">
      <c r="A2305" s="2" t="s">
        <v>2367</v>
      </c>
      <c r="B2305" s="3"/>
      <c r="C2305" s="58">
        <f t="shared" si="225"/>
        <v>0</v>
      </c>
      <c r="D2305" s="3"/>
      <c r="E2305" s="58">
        <f t="shared" si="226"/>
        <v>0</v>
      </c>
      <c r="F2305" s="43"/>
      <c r="G2305" s="4"/>
      <c r="H2305" s="43"/>
      <c r="I2305" s="61" t="str">
        <f t="shared" si="227"/>
        <v xml:space="preserve"> </v>
      </c>
      <c r="J2305" s="61" t="str">
        <f t="shared" si="228"/>
        <v xml:space="preserve"> </v>
      </c>
      <c r="K2305" s="59" t="str">
        <f t="shared" si="229"/>
        <v xml:space="preserve"> </v>
      </c>
      <c r="L2305" s="59" t="str">
        <f t="shared" si="230"/>
        <v xml:space="preserve"> </v>
      </c>
    </row>
    <row r="2306" spans="1:12" x14ac:dyDescent="0.35">
      <c r="A2306" s="2" t="s">
        <v>2368</v>
      </c>
      <c r="B2306" s="3"/>
      <c r="C2306" s="58">
        <f t="shared" si="225"/>
        <v>0</v>
      </c>
      <c r="D2306" s="3"/>
      <c r="E2306" s="58">
        <f t="shared" si="226"/>
        <v>0</v>
      </c>
      <c r="F2306" s="43"/>
      <c r="G2306" s="4"/>
      <c r="H2306" s="43"/>
      <c r="I2306" s="61" t="str">
        <f t="shared" si="227"/>
        <v xml:space="preserve"> </v>
      </c>
      <c r="J2306" s="61" t="str">
        <f t="shared" si="228"/>
        <v xml:space="preserve"> </v>
      </c>
      <c r="K2306" s="59" t="str">
        <f t="shared" si="229"/>
        <v xml:space="preserve"> </v>
      </c>
      <c r="L2306" s="59" t="str">
        <f t="shared" si="230"/>
        <v xml:space="preserve"> </v>
      </c>
    </row>
    <row r="2307" spans="1:12" x14ac:dyDescent="0.35">
      <c r="A2307" s="2" t="s">
        <v>2369</v>
      </c>
      <c r="B2307" s="3"/>
      <c r="C2307" s="58">
        <f t="shared" si="225"/>
        <v>0</v>
      </c>
      <c r="D2307" s="3"/>
      <c r="E2307" s="58">
        <f t="shared" si="226"/>
        <v>0</v>
      </c>
      <c r="F2307" s="43"/>
      <c r="G2307" s="4"/>
      <c r="H2307" s="43"/>
      <c r="I2307" s="61" t="str">
        <f t="shared" si="227"/>
        <v xml:space="preserve"> </v>
      </c>
      <c r="J2307" s="61" t="str">
        <f t="shared" si="228"/>
        <v xml:space="preserve"> </v>
      </c>
      <c r="K2307" s="59" t="str">
        <f t="shared" si="229"/>
        <v xml:space="preserve"> </v>
      </c>
      <c r="L2307" s="59" t="str">
        <f t="shared" si="230"/>
        <v xml:space="preserve"> </v>
      </c>
    </row>
    <row r="2308" spans="1:12" x14ac:dyDescent="0.35">
      <c r="A2308" s="2" t="s">
        <v>2370</v>
      </c>
      <c r="B2308" s="3"/>
      <c r="C2308" s="58">
        <f t="shared" si="225"/>
        <v>0</v>
      </c>
      <c r="D2308" s="3"/>
      <c r="E2308" s="58">
        <f t="shared" si="226"/>
        <v>0</v>
      </c>
      <c r="F2308" s="43"/>
      <c r="G2308" s="4"/>
      <c r="H2308" s="43"/>
      <c r="I2308" s="61" t="str">
        <f t="shared" si="227"/>
        <v xml:space="preserve"> </v>
      </c>
      <c r="J2308" s="61" t="str">
        <f t="shared" si="228"/>
        <v xml:space="preserve"> </v>
      </c>
      <c r="K2308" s="59" t="str">
        <f t="shared" si="229"/>
        <v xml:space="preserve"> </v>
      </c>
      <c r="L2308" s="59" t="str">
        <f t="shared" si="230"/>
        <v xml:space="preserve"> </v>
      </c>
    </row>
    <row r="2309" spans="1:12" x14ac:dyDescent="0.35">
      <c r="A2309" s="2" t="s">
        <v>2371</v>
      </c>
      <c r="B2309" s="3"/>
      <c r="C2309" s="58">
        <f t="shared" si="225"/>
        <v>0</v>
      </c>
      <c r="D2309" s="3"/>
      <c r="E2309" s="58">
        <f t="shared" si="226"/>
        <v>0</v>
      </c>
      <c r="F2309" s="43"/>
      <c r="G2309" s="4"/>
      <c r="H2309" s="43"/>
      <c r="I2309" s="61" t="str">
        <f t="shared" si="227"/>
        <v xml:space="preserve"> </v>
      </c>
      <c r="J2309" s="61" t="str">
        <f t="shared" si="228"/>
        <v xml:space="preserve"> </v>
      </c>
      <c r="K2309" s="59" t="str">
        <f t="shared" si="229"/>
        <v xml:space="preserve"> </v>
      </c>
      <c r="L2309" s="59" t="str">
        <f t="shared" si="230"/>
        <v xml:space="preserve"> </v>
      </c>
    </row>
    <row r="2310" spans="1:12" x14ac:dyDescent="0.35">
      <c r="A2310" s="2" t="s">
        <v>2372</v>
      </c>
      <c r="B2310" s="3"/>
      <c r="C2310" s="58">
        <f t="shared" si="225"/>
        <v>0</v>
      </c>
      <c r="D2310" s="3"/>
      <c r="E2310" s="58">
        <f t="shared" si="226"/>
        <v>0</v>
      </c>
      <c r="F2310" s="43"/>
      <c r="G2310" s="4"/>
      <c r="H2310" s="43"/>
      <c r="I2310" s="61" t="str">
        <f t="shared" si="227"/>
        <v xml:space="preserve"> </v>
      </c>
      <c r="J2310" s="61" t="str">
        <f t="shared" si="228"/>
        <v xml:space="preserve"> </v>
      </c>
      <c r="K2310" s="59" t="str">
        <f t="shared" si="229"/>
        <v xml:space="preserve"> </v>
      </c>
      <c r="L2310" s="59" t="str">
        <f t="shared" si="230"/>
        <v xml:space="preserve"> </v>
      </c>
    </row>
    <row r="2311" spans="1:12" x14ac:dyDescent="0.35">
      <c r="A2311" s="2" t="s">
        <v>2373</v>
      </c>
      <c r="B2311" s="3"/>
      <c r="C2311" s="58">
        <f t="shared" si="225"/>
        <v>0</v>
      </c>
      <c r="D2311" s="3"/>
      <c r="E2311" s="58">
        <f t="shared" si="226"/>
        <v>0</v>
      </c>
      <c r="F2311" s="43"/>
      <c r="G2311" s="4"/>
      <c r="H2311" s="43"/>
      <c r="I2311" s="61" t="str">
        <f t="shared" si="227"/>
        <v xml:space="preserve"> </v>
      </c>
      <c r="J2311" s="61" t="str">
        <f t="shared" si="228"/>
        <v xml:space="preserve"> </v>
      </c>
      <c r="K2311" s="59" t="str">
        <f t="shared" si="229"/>
        <v xml:space="preserve"> </v>
      </c>
      <c r="L2311" s="59" t="str">
        <f t="shared" si="230"/>
        <v xml:space="preserve"> </v>
      </c>
    </row>
    <row r="2312" spans="1:12" x14ac:dyDescent="0.35">
      <c r="A2312" s="2" t="s">
        <v>2374</v>
      </c>
      <c r="B2312" s="3"/>
      <c r="C2312" s="58">
        <f t="shared" si="225"/>
        <v>0</v>
      </c>
      <c r="D2312" s="3"/>
      <c r="E2312" s="58">
        <f t="shared" si="226"/>
        <v>0</v>
      </c>
      <c r="F2312" s="43"/>
      <c r="G2312" s="4"/>
      <c r="H2312" s="43"/>
      <c r="I2312" s="61" t="str">
        <f t="shared" si="227"/>
        <v xml:space="preserve"> </v>
      </c>
      <c r="J2312" s="61" t="str">
        <f t="shared" si="228"/>
        <v xml:space="preserve"> </v>
      </c>
      <c r="K2312" s="59" t="str">
        <f t="shared" si="229"/>
        <v xml:space="preserve"> </v>
      </c>
      <c r="L2312" s="59" t="str">
        <f t="shared" si="230"/>
        <v xml:space="preserve"> </v>
      </c>
    </row>
    <row r="2313" spans="1:12" x14ac:dyDescent="0.35">
      <c r="A2313" s="2" t="s">
        <v>2375</v>
      </c>
      <c r="B2313" s="3"/>
      <c r="C2313" s="58">
        <f t="shared" si="225"/>
        <v>0</v>
      </c>
      <c r="D2313" s="3"/>
      <c r="E2313" s="58">
        <f t="shared" si="226"/>
        <v>0</v>
      </c>
      <c r="F2313" s="43"/>
      <c r="G2313" s="4"/>
      <c r="H2313" s="43"/>
      <c r="I2313" s="61" t="str">
        <f t="shared" si="227"/>
        <v xml:space="preserve"> </v>
      </c>
      <c r="J2313" s="61" t="str">
        <f t="shared" si="228"/>
        <v xml:space="preserve"> </v>
      </c>
      <c r="K2313" s="59" t="str">
        <f t="shared" si="229"/>
        <v xml:space="preserve"> </v>
      </c>
      <c r="L2313" s="59" t="str">
        <f t="shared" si="230"/>
        <v xml:space="preserve"> </v>
      </c>
    </row>
    <row r="2314" spans="1:12" x14ac:dyDescent="0.35">
      <c r="A2314" s="2" t="s">
        <v>2376</v>
      </c>
      <c r="B2314" s="3"/>
      <c r="C2314" s="58">
        <f t="shared" ref="C2314:C2377" si="231">IF($P$17=1,CONVERT(B2314,"lbm","kg"),B2314)</f>
        <v>0</v>
      </c>
      <c r="D2314" s="3"/>
      <c r="E2314" s="58">
        <f t="shared" ref="E2314:E2377" si="232">IF($P$17=1,CONVERT(D2314,"lbm","kg"),D2314)</f>
        <v>0</v>
      </c>
      <c r="F2314" s="43"/>
      <c r="G2314" s="4"/>
      <c r="H2314" s="43"/>
      <c r="I2314" s="61" t="str">
        <f t="shared" si="227"/>
        <v xml:space="preserve"> </v>
      </c>
      <c r="J2314" s="61" t="str">
        <f t="shared" si="228"/>
        <v xml:space="preserve"> </v>
      </c>
      <c r="K2314" s="59" t="str">
        <f t="shared" si="229"/>
        <v xml:space="preserve"> </v>
      </c>
      <c r="L2314" s="59" t="str">
        <f t="shared" si="230"/>
        <v xml:space="preserve"> </v>
      </c>
    </row>
    <row r="2315" spans="1:12" x14ac:dyDescent="0.35">
      <c r="A2315" s="2" t="s">
        <v>2377</v>
      </c>
      <c r="B2315" s="3"/>
      <c r="C2315" s="58">
        <f t="shared" si="231"/>
        <v>0</v>
      </c>
      <c r="D2315" s="3"/>
      <c r="E2315" s="58">
        <f t="shared" si="232"/>
        <v>0</v>
      </c>
      <c r="F2315" s="43"/>
      <c r="G2315" s="4"/>
      <c r="H2315" s="43"/>
      <c r="I2315" s="61" t="str">
        <f t="shared" ref="I2315:I2378" si="233">IF(F2315&gt;0,(((E2315-C2315)*F2315)+(($P$12-E2315)/(VLOOKUP(E2315,$S$10:$U$182,2)))*(VLOOKUP(E2315,$S$10:$U$182,3))+((C2315-$P$11)/(VLOOKUP(C2315,$S$10:$U$182,2)))*(VLOOKUP(C2315,$S$10:$U$182,3)))/($P$12-$P$11)," ")</f>
        <v xml:space="preserve"> </v>
      </c>
      <c r="J2315" s="61" t="str">
        <f t="shared" ref="J2315:J2378" si="234">IF(G2315&gt;0,IF(B2315=0," ",(I2315/(1+(G2315*$B$7))))," ")</f>
        <v xml:space="preserve"> </v>
      </c>
      <c r="K2315" s="59" t="str">
        <f t="shared" ref="K2315:K2378" si="235">IF(H2315&gt;0,IF(B2315&gt;1,(I2315*H2315)," ")," ")</f>
        <v xml:space="preserve"> </v>
      </c>
      <c r="L2315" s="59" t="str">
        <f t="shared" ref="L2315:L2378" si="236">IF(G2315=0," ",IF(H2315=0," ",IF(G2315&gt;0,IF(B2315&gt;1,(J2315*H2315)," ")," ")))</f>
        <v xml:space="preserve"> </v>
      </c>
    </row>
    <row r="2316" spans="1:12" x14ac:dyDescent="0.35">
      <c r="A2316" s="2" t="s">
        <v>2378</v>
      </c>
      <c r="B2316" s="3"/>
      <c r="C2316" s="58">
        <f t="shared" si="231"/>
        <v>0</v>
      </c>
      <c r="D2316" s="3"/>
      <c r="E2316" s="58">
        <f t="shared" si="232"/>
        <v>0</v>
      </c>
      <c r="F2316" s="43"/>
      <c r="G2316" s="4"/>
      <c r="H2316" s="43"/>
      <c r="I2316" s="61" t="str">
        <f t="shared" si="233"/>
        <v xml:space="preserve"> </v>
      </c>
      <c r="J2316" s="61" t="str">
        <f t="shared" si="234"/>
        <v xml:space="preserve"> </v>
      </c>
      <c r="K2316" s="59" t="str">
        <f t="shared" si="235"/>
        <v xml:space="preserve"> </v>
      </c>
      <c r="L2316" s="59" t="str">
        <f t="shared" si="236"/>
        <v xml:space="preserve"> </v>
      </c>
    </row>
    <row r="2317" spans="1:12" x14ac:dyDescent="0.35">
      <c r="A2317" s="2" t="s">
        <v>2379</v>
      </c>
      <c r="B2317" s="3"/>
      <c r="C2317" s="58">
        <f t="shared" si="231"/>
        <v>0</v>
      </c>
      <c r="D2317" s="3"/>
      <c r="E2317" s="58">
        <f t="shared" si="232"/>
        <v>0</v>
      </c>
      <c r="F2317" s="43"/>
      <c r="G2317" s="4"/>
      <c r="H2317" s="43"/>
      <c r="I2317" s="61" t="str">
        <f t="shared" si="233"/>
        <v xml:space="preserve"> </v>
      </c>
      <c r="J2317" s="61" t="str">
        <f t="shared" si="234"/>
        <v xml:space="preserve"> </v>
      </c>
      <c r="K2317" s="59" t="str">
        <f t="shared" si="235"/>
        <v xml:space="preserve"> </v>
      </c>
      <c r="L2317" s="59" t="str">
        <f t="shared" si="236"/>
        <v xml:space="preserve"> </v>
      </c>
    </row>
    <row r="2318" spans="1:12" x14ac:dyDescent="0.35">
      <c r="A2318" s="2" t="s">
        <v>2380</v>
      </c>
      <c r="B2318" s="3"/>
      <c r="C2318" s="58">
        <f t="shared" si="231"/>
        <v>0</v>
      </c>
      <c r="D2318" s="3"/>
      <c r="E2318" s="58">
        <f t="shared" si="232"/>
        <v>0</v>
      </c>
      <c r="F2318" s="43"/>
      <c r="G2318" s="4"/>
      <c r="H2318" s="43"/>
      <c r="I2318" s="61" t="str">
        <f t="shared" si="233"/>
        <v xml:space="preserve"> </v>
      </c>
      <c r="J2318" s="61" t="str">
        <f t="shared" si="234"/>
        <v xml:space="preserve"> </v>
      </c>
      <c r="K2318" s="59" t="str">
        <f t="shared" si="235"/>
        <v xml:space="preserve"> </v>
      </c>
      <c r="L2318" s="59" t="str">
        <f t="shared" si="236"/>
        <v xml:space="preserve"> </v>
      </c>
    </row>
    <row r="2319" spans="1:12" x14ac:dyDescent="0.35">
      <c r="A2319" s="2" t="s">
        <v>2381</v>
      </c>
      <c r="B2319" s="3"/>
      <c r="C2319" s="58">
        <f t="shared" si="231"/>
        <v>0</v>
      </c>
      <c r="D2319" s="3"/>
      <c r="E2319" s="58">
        <f t="shared" si="232"/>
        <v>0</v>
      </c>
      <c r="F2319" s="43"/>
      <c r="G2319" s="4"/>
      <c r="H2319" s="43"/>
      <c r="I2319" s="61" t="str">
        <f t="shared" si="233"/>
        <v xml:space="preserve"> </v>
      </c>
      <c r="J2319" s="61" t="str">
        <f t="shared" si="234"/>
        <v xml:space="preserve"> </v>
      </c>
      <c r="K2319" s="59" t="str">
        <f t="shared" si="235"/>
        <v xml:space="preserve"> </v>
      </c>
      <c r="L2319" s="59" t="str">
        <f t="shared" si="236"/>
        <v xml:space="preserve"> </v>
      </c>
    </row>
    <row r="2320" spans="1:12" x14ac:dyDescent="0.35">
      <c r="A2320" s="2" t="s">
        <v>2382</v>
      </c>
      <c r="B2320" s="3"/>
      <c r="C2320" s="58">
        <f t="shared" si="231"/>
        <v>0</v>
      </c>
      <c r="D2320" s="3"/>
      <c r="E2320" s="58">
        <f t="shared" si="232"/>
        <v>0</v>
      </c>
      <c r="F2320" s="43"/>
      <c r="G2320" s="4"/>
      <c r="H2320" s="43"/>
      <c r="I2320" s="61" t="str">
        <f t="shared" si="233"/>
        <v xml:space="preserve"> </v>
      </c>
      <c r="J2320" s="61" t="str">
        <f t="shared" si="234"/>
        <v xml:space="preserve"> </v>
      </c>
      <c r="K2320" s="59" t="str">
        <f t="shared" si="235"/>
        <v xml:space="preserve"> </v>
      </c>
      <c r="L2320" s="59" t="str">
        <f t="shared" si="236"/>
        <v xml:space="preserve"> </v>
      </c>
    </row>
    <row r="2321" spans="1:12" x14ac:dyDescent="0.35">
      <c r="A2321" s="2" t="s">
        <v>2383</v>
      </c>
      <c r="B2321" s="3"/>
      <c r="C2321" s="58">
        <f t="shared" si="231"/>
        <v>0</v>
      </c>
      <c r="D2321" s="3"/>
      <c r="E2321" s="58">
        <f t="shared" si="232"/>
        <v>0</v>
      </c>
      <c r="F2321" s="43"/>
      <c r="G2321" s="4"/>
      <c r="H2321" s="43"/>
      <c r="I2321" s="61" t="str">
        <f t="shared" si="233"/>
        <v xml:space="preserve"> </v>
      </c>
      <c r="J2321" s="61" t="str">
        <f t="shared" si="234"/>
        <v xml:space="preserve"> </v>
      </c>
      <c r="K2321" s="59" t="str">
        <f t="shared" si="235"/>
        <v xml:space="preserve"> </v>
      </c>
      <c r="L2321" s="59" t="str">
        <f t="shared" si="236"/>
        <v xml:space="preserve"> </v>
      </c>
    </row>
    <row r="2322" spans="1:12" x14ac:dyDescent="0.35">
      <c r="A2322" s="2" t="s">
        <v>2384</v>
      </c>
      <c r="B2322" s="3"/>
      <c r="C2322" s="58">
        <f t="shared" si="231"/>
        <v>0</v>
      </c>
      <c r="D2322" s="3"/>
      <c r="E2322" s="58">
        <f t="shared" si="232"/>
        <v>0</v>
      </c>
      <c r="F2322" s="43"/>
      <c r="G2322" s="4"/>
      <c r="H2322" s="43"/>
      <c r="I2322" s="61" t="str">
        <f t="shared" si="233"/>
        <v xml:space="preserve"> </v>
      </c>
      <c r="J2322" s="61" t="str">
        <f t="shared" si="234"/>
        <v xml:space="preserve"> </v>
      </c>
      <c r="K2322" s="59" t="str">
        <f t="shared" si="235"/>
        <v xml:space="preserve"> </v>
      </c>
      <c r="L2322" s="59" t="str">
        <f t="shared" si="236"/>
        <v xml:space="preserve"> </v>
      </c>
    </row>
    <row r="2323" spans="1:12" x14ac:dyDescent="0.35">
      <c r="A2323" s="2" t="s">
        <v>2385</v>
      </c>
      <c r="B2323" s="3"/>
      <c r="C2323" s="58">
        <f t="shared" si="231"/>
        <v>0</v>
      </c>
      <c r="D2323" s="3"/>
      <c r="E2323" s="58">
        <f t="shared" si="232"/>
        <v>0</v>
      </c>
      <c r="F2323" s="43"/>
      <c r="G2323" s="4"/>
      <c r="H2323" s="43"/>
      <c r="I2323" s="61" t="str">
        <f t="shared" si="233"/>
        <v xml:space="preserve"> </v>
      </c>
      <c r="J2323" s="61" t="str">
        <f t="shared" si="234"/>
        <v xml:space="preserve"> </v>
      </c>
      <c r="K2323" s="59" t="str">
        <f t="shared" si="235"/>
        <v xml:space="preserve"> </v>
      </c>
      <c r="L2323" s="59" t="str">
        <f t="shared" si="236"/>
        <v xml:space="preserve"> </v>
      </c>
    </row>
    <row r="2324" spans="1:12" x14ac:dyDescent="0.35">
      <c r="A2324" s="2" t="s">
        <v>2386</v>
      </c>
      <c r="B2324" s="3"/>
      <c r="C2324" s="58">
        <f t="shared" si="231"/>
        <v>0</v>
      </c>
      <c r="D2324" s="3"/>
      <c r="E2324" s="58">
        <f t="shared" si="232"/>
        <v>0</v>
      </c>
      <c r="F2324" s="43"/>
      <c r="G2324" s="4"/>
      <c r="H2324" s="43"/>
      <c r="I2324" s="61" t="str">
        <f t="shared" si="233"/>
        <v xml:space="preserve"> </v>
      </c>
      <c r="J2324" s="61" t="str">
        <f t="shared" si="234"/>
        <v xml:space="preserve"> </v>
      </c>
      <c r="K2324" s="59" t="str">
        <f t="shared" si="235"/>
        <v xml:space="preserve"> </v>
      </c>
      <c r="L2324" s="59" t="str">
        <f t="shared" si="236"/>
        <v xml:space="preserve"> </v>
      </c>
    </row>
    <row r="2325" spans="1:12" x14ac:dyDescent="0.35">
      <c r="A2325" s="2" t="s">
        <v>2387</v>
      </c>
      <c r="B2325" s="3"/>
      <c r="C2325" s="58">
        <f t="shared" si="231"/>
        <v>0</v>
      </c>
      <c r="D2325" s="3"/>
      <c r="E2325" s="58">
        <f t="shared" si="232"/>
        <v>0</v>
      </c>
      <c r="F2325" s="43"/>
      <c r="G2325" s="4"/>
      <c r="H2325" s="43"/>
      <c r="I2325" s="61" t="str">
        <f t="shared" si="233"/>
        <v xml:space="preserve"> </v>
      </c>
      <c r="J2325" s="61" t="str">
        <f t="shared" si="234"/>
        <v xml:space="preserve"> </v>
      </c>
      <c r="K2325" s="59" t="str">
        <f t="shared" si="235"/>
        <v xml:space="preserve"> </v>
      </c>
      <c r="L2325" s="59" t="str">
        <f t="shared" si="236"/>
        <v xml:space="preserve"> </v>
      </c>
    </row>
    <row r="2326" spans="1:12" x14ac:dyDescent="0.35">
      <c r="A2326" s="2" t="s">
        <v>2388</v>
      </c>
      <c r="B2326" s="3"/>
      <c r="C2326" s="58">
        <f t="shared" si="231"/>
        <v>0</v>
      </c>
      <c r="D2326" s="3"/>
      <c r="E2326" s="58">
        <f t="shared" si="232"/>
        <v>0</v>
      </c>
      <c r="F2326" s="43"/>
      <c r="G2326" s="4"/>
      <c r="H2326" s="43"/>
      <c r="I2326" s="61" t="str">
        <f t="shared" si="233"/>
        <v xml:space="preserve"> </v>
      </c>
      <c r="J2326" s="61" t="str">
        <f t="shared" si="234"/>
        <v xml:space="preserve"> </v>
      </c>
      <c r="K2326" s="59" t="str">
        <f t="shared" si="235"/>
        <v xml:space="preserve"> </v>
      </c>
      <c r="L2326" s="59" t="str">
        <f t="shared" si="236"/>
        <v xml:space="preserve"> </v>
      </c>
    </row>
    <row r="2327" spans="1:12" x14ac:dyDescent="0.35">
      <c r="A2327" s="2" t="s">
        <v>2389</v>
      </c>
      <c r="B2327" s="3"/>
      <c r="C2327" s="58">
        <f t="shared" si="231"/>
        <v>0</v>
      </c>
      <c r="D2327" s="3"/>
      <c r="E2327" s="58">
        <f t="shared" si="232"/>
        <v>0</v>
      </c>
      <c r="F2327" s="43"/>
      <c r="G2327" s="4"/>
      <c r="H2327" s="43"/>
      <c r="I2327" s="61" t="str">
        <f t="shared" si="233"/>
        <v xml:space="preserve"> </v>
      </c>
      <c r="J2327" s="61" t="str">
        <f t="shared" si="234"/>
        <v xml:space="preserve"> </v>
      </c>
      <c r="K2327" s="59" t="str">
        <f t="shared" si="235"/>
        <v xml:space="preserve"> </v>
      </c>
      <c r="L2327" s="59" t="str">
        <f t="shared" si="236"/>
        <v xml:space="preserve"> </v>
      </c>
    </row>
    <row r="2328" spans="1:12" x14ac:dyDescent="0.35">
      <c r="A2328" s="2" t="s">
        <v>2390</v>
      </c>
      <c r="B2328" s="3"/>
      <c r="C2328" s="58">
        <f t="shared" si="231"/>
        <v>0</v>
      </c>
      <c r="D2328" s="3"/>
      <c r="E2328" s="58">
        <f t="shared" si="232"/>
        <v>0</v>
      </c>
      <c r="F2328" s="43"/>
      <c r="G2328" s="4"/>
      <c r="H2328" s="43"/>
      <c r="I2328" s="61" t="str">
        <f t="shared" si="233"/>
        <v xml:space="preserve"> </v>
      </c>
      <c r="J2328" s="61" t="str">
        <f t="shared" si="234"/>
        <v xml:space="preserve"> </v>
      </c>
      <c r="K2328" s="59" t="str">
        <f t="shared" si="235"/>
        <v xml:space="preserve"> </v>
      </c>
      <c r="L2328" s="59" t="str">
        <f t="shared" si="236"/>
        <v xml:space="preserve"> </v>
      </c>
    </row>
    <row r="2329" spans="1:12" x14ac:dyDescent="0.35">
      <c r="A2329" s="2" t="s">
        <v>2391</v>
      </c>
      <c r="B2329" s="3"/>
      <c r="C2329" s="58">
        <f t="shared" si="231"/>
        <v>0</v>
      </c>
      <c r="D2329" s="3"/>
      <c r="E2329" s="58">
        <f t="shared" si="232"/>
        <v>0</v>
      </c>
      <c r="F2329" s="43"/>
      <c r="G2329" s="4"/>
      <c r="H2329" s="43"/>
      <c r="I2329" s="61" t="str">
        <f t="shared" si="233"/>
        <v xml:space="preserve"> </v>
      </c>
      <c r="J2329" s="61" t="str">
        <f t="shared" si="234"/>
        <v xml:space="preserve"> </v>
      </c>
      <c r="K2329" s="59" t="str">
        <f t="shared" si="235"/>
        <v xml:space="preserve"> </v>
      </c>
      <c r="L2329" s="59" t="str">
        <f t="shared" si="236"/>
        <v xml:space="preserve"> </v>
      </c>
    </row>
    <row r="2330" spans="1:12" x14ac:dyDescent="0.35">
      <c r="A2330" s="2" t="s">
        <v>2392</v>
      </c>
      <c r="B2330" s="3"/>
      <c r="C2330" s="58">
        <f t="shared" si="231"/>
        <v>0</v>
      </c>
      <c r="D2330" s="3"/>
      <c r="E2330" s="58">
        <f t="shared" si="232"/>
        <v>0</v>
      </c>
      <c r="F2330" s="43"/>
      <c r="G2330" s="4"/>
      <c r="H2330" s="43"/>
      <c r="I2330" s="61" t="str">
        <f t="shared" si="233"/>
        <v xml:space="preserve"> </v>
      </c>
      <c r="J2330" s="61" t="str">
        <f t="shared" si="234"/>
        <v xml:space="preserve"> </v>
      </c>
      <c r="K2330" s="59" t="str">
        <f t="shared" si="235"/>
        <v xml:space="preserve"> </v>
      </c>
      <c r="L2330" s="59" t="str">
        <f t="shared" si="236"/>
        <v xml:space="preserve"> </v>
      </c>
    </row>
    <row r="2331" spans="1:12" x14ac:dyDescent="0.35">
      <c r="A2331" s="2" t="s">
        <v>2393</v>
      </c>
      <c r="B2331" s="3"/>
      <c r="C2331" s="58">
        <f t="shared" si="231"/>
        <v>0</v>
      </c>
      <c r="D2331" s="3"/>
      <c r="E2331" s="58">
        <f t="shared" si="232"/>
        <v>0</v>
      </c>
      <c r="F2331" s="43"/>
      <c r="G2331" s="4"/>
      <c r="H2331" s="43"/>
      <c r="I2331" s="61" t="str">
        <f t="shared" si="233"/>
        <v xml:space="preserve"> </v>
      </c>
      <c r="J2331" s="61" t="str">
        <f t="shared" si="234"/>
        <v xml:space="preserve"> </v>
      </c>
      <c r="K2331" s="59" t="str">
        <f t="shared" si="235"/>
        <v xml:space="preserve"> </v>
      </c>
      <c r="L2331" s="59" t="str">
        <f t="shared" si="236"/>
        <v xml:space="preserve"> </v>
      </c>
    </row>
    <row r="2332" spans="1:12" x14ac:dyDescent="0.35">
      <c r="A2332" s="2" t="s">
        <v>2394</v>
      </c>
      <c r="B2332" s="3"/>
      <c r="C2332" s="58">
        <f t="shared" si="231"/>
        <v>0</v>
      </c>
      <c r="D2332" s="3"/>
      <c r="E2332" s="58">
        <f t="shared" si="232"/>
        <v>0</v>
      </c>
      <c r="F2332" s="43"/>
      <c r="G2332" s="4"/>
      <c r="H2332" s="43"/>
      <c r="I2332" s="61" t="str">
        <f t="shared" si="233"/>
        <v xml:space="preserve"> </v>
      </c>
      <c r="J2332" s="61" t="str">
        <f t="shared" si="234"/>
        <v xml:space="preserve"> </v>
      </c>
      <c r="K2332" s="59" t="str">
        <f t="shared" si="235"/>
        <v xml:space="preserve"> </v>
      </c>
      <c r="L2332" s="59" t="str">
        <f t="shared" si="236"/>
        <v xml:space="preserve"> </v>
      </c>
    </row>
    <row r="2333" spans="1:12" x14ac:dyDescent="0.35">
      <c r="A2333" s="2" t="s">
        <v>2395</v>
      </c>
      <c r="B2333" s="3"/>
      <c r="C2333" s="58">
        <f t="shared" si="231"/>
        <v>0</v>
      </c>
      <c r="D2333" s="3"/>
      <c r="E2333" s="58">
        <f t="shared" si="232"/>
        <v>0</v>
      </c>
      <c r="F2333" s="43"/>
      <c r="G2333" s="4"/>
      <c r="H2333" s="43"/>
      <c r="I2333" s="61" t="str">
        <f t="shared" si="233"/>
        <v xml:space="preserve"> </v>
      </c>
      <c r="J2333" s="61" t="str">
        <f t="shared" si="234"/>
        <v xml:space="preserve"> </v>
      </c>
      <c r="K2333" s="59" t="str">
        <f t="shared" si="235"/>
        <v xml:space="preserve"> </v>
      </c>
      <c r="L2333" s="59" t="str">
        <f t="shared" si="236"/>
        <v xml:space="preserve"> </v>
      </c>
    </row>
    <row r="2334" spans="1:12" x14ac:dyDescent="0.35">
      <c r="A2334" s="2" t="s">
        <v>2396</v>
      </c>
      <c r="B2334" s="3"/>
      <c r="C2334" s="58">
        <f t="shared" si="231"/>
        <v>0</v>
      </c>
      <c r="D2334" s="3"/>
      <c r="E2334" s="58">
        <f t="shared" si="232"/>
        <v>0</v>
      </c>
      <c r="F2334" s="43"/>
      <c r="G2334" s="4"/>
      <c r="H2334" s="43"/>
      <c r="I2334" s="61" t="str">
        <f t="shared" si="233"/>
        <v xml:space="preserve"> </v>
      </c>
      <c r="J2334" s="61" t="str">
        <f t="shared" si="234"/>
        <v xml:space="preserve"> </v>
      </c>
      <c r="K2334" s="59" t="str">
        <f t="shared" si="235"/>
        <v xml:space="preserve"> </v>
      </c>
      <c r="L2334" s="59" t="str">
        <f t="shared" si="236"/>
        <v xml:space="preserve"> </v>
      </c>
    </row>
    <row r="2335" spans="1:12" x14ac:dyDescent="0.35">
      <c r="A2335" s="2" t="s">
        <v>2397</v>
      </c>
      <c r="B2335" s="3"/>
      <c r="C2335" s="58">
        <f t="shared" si="231"/>
        <v>0</v>
      </c>
      <c r="D2335" s="3"/>
      <c r="E2335" s="58">
        <f t="shared" si="232"/>
        <v>0</v>
      </c>
      <c r="F2335" s="43"/>
      <c r="G2335" s="4"/>
      <c r="H2335" s="43"/>
      <c r="I2335" s="61" t="str">
        <f t="shared" si="233"/>
        <v xml:space="preserve"> </v>
      </c>
      <c r="J2335" s="61" t="str">
        <f t="shared" si="234"/>
        <v xml:space="preserve"> </v>
      </c>
      <c r="K2335" s="59" t="str">
        <f t="shared" si="235"/>
        <v xml:space="preserve"> </v>
      </c>
      <c r="L2335" s="59" t="str">
        <f t="shared" si="236"/>
        <v xml:space="preserve"> </v>
      </c>
    </row>
    <row r="2336" spans="1:12" x14ac:dyDescent="0.35">
      <c r="A2336" s="2" t="s">
        <v>2398</v>
      </c>
      <c r="B2336" s="3"/>
      <c r="C2336" s="58">
        <f t="shared" si="231"/>
        <v>0</v>
      </c>
      <c r="D2336" s="3"/>
      <c r="E2336" s="58">
        <f t="shared" si="232"/>
        <v>0</v>
      </c>
      <c r="F2336" s="43"/>
      <c r="G2336" s="4"/>
      <c r="H2336" s="43"/>
      <c r="I2336" s="61" t="str">
        <f t="shared" si="233"/>
        <v xml:space="preserve"> </v>
      </c>
      <c r="J2336" s="61" t="str">
        <f t="shared" si="234"/>
        <v xml:space="preserve"> </v>
      </c>
      <c r="K2336" s="59" t="str">
        <f t="shared" si="235"/>
        <v xml:space="preserve"> </v>
      </c>
      <c r="L2336" s="59" t="str">
        <f t="shared" si="236"/>
        <v xml:space="preserve"> </v>
      </c>
    </row>
    <row r="2337" spans="1:12" x14ac:dyDescent="0.35">
      <c r="A2337" s="2" t="s">
        <v>2399</v>
      </c>
      <c r="B2337" s="3"/>
      <c r="C2337" s="58">
        <f t="shared" si="231"/>
        <v>0</v>
      </c>
      <c r="D2337" s="3"/>
      <c r="E2337" s="58">
        <f t="shared" si="232"/>
        <v>0</v>
      </c>
      <c r="F2337" s="43"/>
      <c r="G2337" s="4"/>
      <c r="H2337" s="43"/>
      <c r="I2337" s="61" t="str">
        <f t="shared" si="233"/>
        <v xml:space="preserve"> </v>
      </c>
      <c r="J2337" s="61" t="str">
        <f t="shared" si="234"/>
        <v xml:space="preserve"> </v>
      </c>
      <c r="K2337" s="59" t="str">
        <f t="shared" si="235"/>
        <v xml:space="preserve"> </v>
      </c>
      <c r="L2337" s="59" t="str">
        <f t="shared" si="236"/>
        <v xml:space="preserve"> </v>
      </c>
    </row>
    <row r="2338" spans="1:12" x14ac:dyDescent="0.35">
      <c r="A2338" s="2" t="s">
        <v>2400</v>
      </c>
      <c r="B2338" s="3"/>
      <c r="C2338" s="58">
        <f t="shared" si="231"/>
        <v>0</v>
      </c>
      <c r="D2338" s="3"/>
      <c r="E2338" s="58">
        <f t="shared" si="232"/>
        <v>0</v>
      </c>
      <c r="F2338" s="43"/>
      <c r="G2338" s="4"/>
      <c r="H2338" s="43"/>
      <c r="I2338" s="61" t="str">
        <f t="shared" si="233"/>
        <v xml:space="preserve"> </v>
      </c>
      <c r="J2338" s="61" t="str">
        <f t="shared" si="234"/>
        <v xml:space="preserve"> </v>
      </c>
      <c r="K2338" s="59" t="str">
        <f t="shared" si="235"/>
        <v xml:space="preserve"> </v>
      </c>
      <c r="L2338" s="59" t="str">
        <f t="shared" si="236"/>
        <v xml:space="preserve"> </v>
      </c>
    </row>
    <row r="2339" spans="1:12" x14ac:dyDescent="0.35">
      <c r="A2339" s="2" t="s">
        <v>2401</v>
      </c>
      <c r="B2339" s="3"/>
      <c r="C2339" s="58">
        <f t="shared" si="231"/>
        <v>0</v>
      </c>
      <c r="D2339" s="3"/>
      <c r="E2339" s="58">
        <f t="shared" si="232"/>
        <v>0</v>
      </c>
      <c r="F2339" s="43"/>
      <c r="G2339" s="4"/>
      <c r="H2339" s="43"/>
      <c r="I2339" s="61" t="str">
        <f t="shared" si="233"/>
        <v xml:space="preserve"> </v>
      </c>
      <c r="J2339" s="61" t="str">
        <f t="shared" si="234"/>
        <v xml:space="preserve"> </v>
      </c>
      <c r="K2339" s="59" t="str">
        <f t="shared" si="235"/>
        <v xml:space="preserve"> </v>
      </c>
      <c r="L2339" s="59" t="str">
        <f t="shared" si="236"/>
        <v xml:space="preserve"> </v>
      </c>
    </row>
    <row r="2340" spans="1:12" x14ac:dyDescent="0.35">
      <c r="A2340" s="2" t="s">
        <v>2402</v>
      </c>
      <c r="B2340" s="3"/>
      <c r="C2340" s="58">
        <f t="shared" si="231"/>
        <v>0</v>
      </c>
      <c r="D2340" s="3"/>
      <c r="E2340" s="58">
        <f t="shared" si="232"/>
        <v>0</v>
      </c>
      <c r="F2340" s="43"/>
      <c r="G2340" s="4"/>
      <c r="H2340" s="43"/>
      <c r="I2340" s="61" t="str">
        <f t="shared" si="233"/>
        <v xml:space="preserve"> </v>
      </c>
      <c r="J2340" s="61" t="str">
        <f t="shared" si="234"/>
        <v xml:space="preserve"> </v>
      </c>
      <c r="K2340" s="59" t="str">
        <f t="shared" si="235"/>
        <v xml:space="preserve"> </v>
      </c>
      <c r="L2340" s="59" t="str">
        <f t="shared" si="236"/>
        <v xml:space="preserve"> </v>
      </c>
    </row>
    <row r="2341" spans="1:12" x14ac:dyDescent="0.35">
      <c r="A2341" s="2" t="s">
        <v>2403</v>
      </c>
      <c r="B2341" s="3"/>
      <c r="C2341" s="58">
        <f t="shared" si="231"/>
        <v>0</v>
      </c>
      <c r="D2341" s="3"/>
      <c r="E2341" s="58">
        <f t="shared" si="232"/>
        <v>0</v>
      </c>
      <c r="F2341" s="43"/>
      <c r="G2341" s="4"/>
      <c r="H2341" s="43"/>
      <c r="I2341" s="61" t="str">
        <f t="shared" si="233"/>
        <v xml:space="preserve"> </v>
      </c>
      <c r="J2341" s="61" t="str">
        <f t="shared" si="234"/>
        <v xml:space="preserve"> </v>
      </c>
      <c r="K2341" s="59" t="str">
        <f t="shared" si="235"/>
        <v xml:space="preserve"> </v>
      </c>
      <c r="L2341" s="59" t="str">
        <f t="shared" si="236"/>
        <v xml:space="preserve"> </v>
      </c>
    </row>
    <row r="2342" spans="1:12" x14ac:dyDescent="0.35">
      <c r="A2342" s="2" t="s">
        <v>2404</v>
      </c>
      <c r="B2342" s="3"/>
      <c r="C2342" s="58">
        <f t="shared" si="231"/>
        <v>0</v>
      </c>
      <c r="D2342" s="3"/>
      <c r="E2342" s="58">
        <f t="shared" si="232"/>
        <v>0</v>
      </c>
      <c r="F2342" s="43"/>
      <c r="G2342" s="4"/>
      <c r="H2342" s="43"/>
      <c r="I2342" s="61" t="str">
        <f t="shared" si="233"/>
        <v xml:space="preserve"> </v>
      </c>
      <c r="J2342" s="61" t="str">
        <f t="shared" si="234"/>
        <v xml:space="preserve"> </v>
      </c>
      <c r="K2342" s="59" t="str">
        <f t="shared" si="235"/>
        <v xml:space="preserve"> </v>
      </c>
      <c r="L2342" s="59" t="str">
        <f t="shared" si="236"/>
        <v xml:space="preserve"> </v>
      </c>
    </row>
    <row r="2343" spans="1:12" x14ac:dyDescent="0.35">
      <c r="A2343" s="2" t="s">
        <v>2405</v>
      </c>
      <c r="B2343" s="3"/>
      <c r="C2343" s="58">
        <f t="shared" si="231"/>
        <v>0</v>
      </c>
      <c r="D2343" s="3"/>
      <c r="E2343" s="58">
        <f t="shared" si="232"/>
        <v>0</v>
      </c>
      <c r="F2343" s="43"/>
      <c r="G2343" s="4"/>
      <c r="H2343" s="43"/>
      <c r="I2343" s="61" t="str">
        <f t="shared" si="233"/>
        <v xml:space="preserve"> </v>
      </c>
      <c r="J2343" s="61" t="str">
        <f t="shared" si="234"/>
        <v xml:space="preserve"> </v>
      </c>
      <c r="K2343" s="59" t="str">
        <f t="shared" si="235"/>
        <v xml:space="preserve"> </v>
      </c>
      <c r="L2343" s="59" t="str">
        <f t="shared" si="236"/>
        <v xml:space="preserve"> </v>
      </c>
    </row>
    <row r="2344" spans="1:12" x14ac:dyDescent="0.35">
      <c r="A2344" s="2" t="s">
        <v>2406</v>
      </c>
      <c r="B2344" s="3"/>
      <c r="C2344" s="58">
        <f t="shared" si="231"/>
        <v>0</v>
      </c>
      <c r="D2344" s="3"/>
      <c r="E2344" s="58">
        <f t="shared" si="232"/>
        <v>0</v>
      </c>
      <c r="F2344" s="43"/>
      <c r="G2344" s="4"/>
      <c r="H2344" s="43"/>
      <c r="I2344" s="61" t="str">
        <f t="shared" si="233"/>
        <v xml:space="preserve"> </v>
      </c>
      <c r="J2344" s="61" t="str">
        <f t="shared" si="234"/>
        <v xml:space="preserve"> </v>
      </c>
      <c r="K2344" s="59" t="str">
        <f t="shared" si="235"/>
        <v xml:space="preserve"> </v>
      </c>
      <c r="L2344" s="59" t="str">
        <f t="shared" si="236"/>
        <v xml:space="preserve"> </v>
      </c>
    </row>
    <row r="2345" spans="1:12" x14ac:dyDescent="0.35">
      <c r="A2345" s="2" t="s">
        <v>2407</v>
      </c>
      <c r="B2345" s="3"/>
      <c r="C2345" s="58">
        <f t="shared" si="231"/>
        <v>0</v>
      </c>
      <c r="D2345" s="3"/>
      <c r="E2345" s="58">
        <f t="shared" si="232"/>
        <v>0</v>
      </c>
      <c r="F2345" s="43"/>
      <c r="G2345" s="4"/>
      <c r="H2345" s="43"/>
      <c r="I2345" s="61" t="str">
        <f t="shared" si="233"/>
        <v xml:space="preserve"> </v>
      </c>
      <c r="J2345" s="61" t="str">
        <f t="shared" si="234"/>
        <v xml:space="preserve"> </v>
      </c>
      <c r="K2345" s="59" t="str">
        <f t="shared" si="235"/>
        <v xml:space="preserve"> </v>
      </c>
      <c r="L2345" s="59" t="str">
        <f t="shared" si="236"/>
        <v xml:space="preserve"> </v>
      </c>
    </row>
    <row r="2346" spans="1:12" x14ac:dyDescent="0.35">
      <c r="A2346" s="2" t="s">
        <v>2408</v>
      </c>
      <c r="B2346" s="3"/>
      <c r="C2346" s="58">
        <f t="shared" si="231"/>
        <v>0</v>
      </c>
      <c r="D2346" s="3"/>
      <c r="E2346" s="58">
        <f t="shared" si="232"/>
        <v>0</v>
      </c>
      <c r="F2346" s="43"/>
      <c r="G2346" s="4"/>
      <c r="H2346" s="43"/>
      <c r="I2346" s="61" t="str">
        <f t="shared" si="233"/>
        <v xml:space="preserve"> </v>
      </c>
      <c r="J2346" s="61" t="str">
        <f t="shared" si="234"/>
        <v xml:space="preserve"> </v>
      </c>
      <c r="K2346" s="59" t="str">
        <f t="shared" si="235"/>
        <v xml:space="preserve"> </v>
      </c>
      <c r="L2346" s="59" t="str">
        <f t="shared" si="236"/>
        <v xml:space="preserve"> </v>
      </c>
    </row>
    <row r="2347" spans="1:12" x14ac:dyDescent="0.35">
      <c r="A2347" s="2" t="s">
        <v>2409</v>
      </c>
      <c r="B2347" s="3"/>
      <c r="C2347" s="58">
        <f t="shared" si="231"/>
        <v>0</v>
      </c>
      <c r="D2347" s="3"/>
      <c r="E2347" s="58">
        <f t="shared" si="232"/>
        <v>0</v>
      </c>
      <c r="F2347" s="43"/>
      <c r="G2347" s="4"/>
      <c r="H2347" s="43"/>
      <c r="I2347" s="61" t="str">
        <f t="shared" si="233"/>
        <v xml:space="preserve"> </v>
      </c>
      <c r="J2347" s="61" t="str">
        <f t="shared" si="234"/>
        <v xml:space="preserve"> </v>
      </c>
      <c r="K2347" s="59" t="str">
        <f t="shared" si="235"/>
        <v xml:space="preserve"> </v>
      </c>
      <c r="L2347" s="59" t="str">
        <f t="shared" si="236"/>
        <v xml:space="preserve"> </v>
      </c>
    </row>
    <row r="2348" spans="1:12" x14ac:dyDescent="0.35">
      <c r="A2348" s="2" t="s">
        <v>2410</v>
      </c>
      <c r="B2348" s="3"/>
      <c r="C2348" s="58">
        <f t="shared" si="231"/>
        <v>0</v>
      </c>
      <c r="D2348" s="3"/>
      <c r="E2348" s="58">
        <f t="shared" si="232"/>
        <v>0</v>
      </c>
      <c r="F2348" s="43"/>
      <c r="G2348" s="4"/>
      <c r="H2348" s="43"/>
      <c r="I2348" s="61" t="str">
        <f t="shared" si="233"/>
        <v xml:space="preserve"> </v>
      </c>
      <c r="J2348" s="61" t="str">
        <f t="shared" si="234"/>
        <v xml:space="preserve"> </v>
      </c>
      <c r="K2348" s="59" t="str">
        <f t="shared" si="235"/>
        <v xml:space="preserve"> </v>
      </c>
      <c r="L2348" s="59" t="str">
        <f t="shared" si="236"/>
        <v xml:space="preserve"> </v>
      </c>
    </row>
    <row r="2349" spans="1:12" x14ac:dyDescent="0.35">
      <c r="A2349" s="2" t="s">
        <v>2411</v>
      </c>
      <c r="B2349" s="3"/>
      <c r="C2349" s="58">
        <f t="shared" si="231"/>
        <v>0</v>
      </c>
      <c r="D2349" s="3"/>
      <c r="E2349" s="58">
        <f t="shared" si="232"/>
        <v>0</v>
      </c>
      <c r="F2349" s="43"/>
      <c r="G2349" s="4"/>
      <c r="H2349" s="43"/>
      <c r="I2349" s="61" t="str">
        <f t="shared" si="233"/>
        <v xml:space="preserve"> </v>
      </c>
      <c r="J2349" s="61" t="str">
        <f t="shared" si="234"/>
        <v xml:space="preserve"> </v>
      </c>
      <c r="K2349" s="59" t="str">
        <f t="shared" si="235"/>
        <v xml:space="preserve"> </v>
      </c>
      <c r="L2349" s="59" t="str">
        <f t="shared" si="236"/>
        <v xml:space="preserve"> </v>
      </c>
    </row>
    <row r="2350" spans="1:12" x14ac:dyDescent="0.35">
      <c r="A2350" s="2" t="s">
        <v>2412</v>
      </c>
      <c r="B2350" s="3"/>
      <c r="C2350" s="58">
        <f t="shared" si="231"/>
        <v>0</v>
      </c>
      <c r="D2350" s="3"/>
      <c r="E2350" s="58">
        <f t="shared" si="232"/>
        <v>0</v>
      </c>
      <c r="F2350" s="43"/>
      <c r="G2350" s="4"/>
      <c r="H2350" s="43"/>
      <c r="I2350" s="61" t="str">
        <f t="shared" si="233"/>
        <v xml:space="preserve"> </v>
      </c>
      <c r="J2350" s="61" t="str">
        <f t="shared" si="234"/>
        <v xml:space="preserve"> </v>
      </c>
      <c r="K2350" s="59" t="str">
        <f t="shared" si="235"/>
        <v xml:space="preserve"> </v>
      </c>
      <c r="L2350" s="59" t="str">
        <f t="shared" si="236"/>
        <v xml:space="preserve"> </v>
      </c>
    </row>
    <row r="2351" spans="1:12" x14ac:dyDescent="0.35">
      <c r="A2351" s="2" t="s">
        <v>2413</v>
      </c>
      <c r="B2351" s="3"/>
      <c r="C2351" s="58">
        <f t="shared" si="231"/>
        <v>0</v>
      </c>
      <c r="D2351" s="3"/>
      <c r="E2351" s="58">
        <f t="shared" si="232"/>
        <v>0</v>
      </c>
      <c r="F2351" s="43"/>
      <c r="G2351" s="4"/>
      <c r="H2351" s="43"/>
      <c r="I2351" s="61" t="str">
        <f t="shared" si="233"/>
        <v xml:space="preserve"> </v>
      </c>
      <c r="J2351" s="61" t="str">
        <f t="shared" si="234"/>
        <v xml:space="preserve"> </v>
      </c>
      <c r="K2351" s="59" t="str">
        <f t="shared" si="235"/>
        <v xml:space="preserve"> </v>
      </c>
      <c r="L2351" s="59" t="str">
        <f t="shared" si="236"/>
        <v xml:space="preserve"> </v>
      </c>
    </row>
    <row r="2352" spans="1:12" x14ac:dyDescent="0.35">
      <c r="A2352" s="2" t="s">
        <v>2414</v>
      </c>
      <c r="B2352" s="3"/>
      <c r="C2352" s="58">
        <f t="shared" si="231"/>
        <v>0</v>
      </c>
      <c r="D2352" s="3"/>
      <c r="E2352" s="58">
        <f t="shared" si="232"/>
        <v>0</v>
      </c>
      <c r="F2352" s="43"/>
      <c r="G2352" s="4"/>
      <c r="H2352" s="43"/>
      <c r="I2352" s="61" t="str">
        <f t="shared" si="233"/>
        <v xml:space="preserve"> </v>
      </c>
      <c r="J2352" s="61" t="str">
        <f t="shared" si="234"/>
        <v xml:space="preserve"> </v>
      </c>
      <c r="K2352" s="59" t="str">
        <f t="shared" si="235"/>
        <v xml:space="preserve"> </v>
      </c>
      <c r="L2352" s="59" t="str">
        <f t="shared" si="236"/>
        <v xml:space="preserve"> </v>
      </c>
    </row>
    <row r="2353" spans="1:12" x14ac:dyDescent="0.35">
      <c r="A2353" s="2" t="s">
        <v>2415</v>
      </c>
      <c r="B2353" s="3"/>
      <c r="C2353" s="58">
        <f t="shared" si="231"/>
        <v>0</v>
      </c>
      <c r="D2353" s="3"/>
      <c r="E2353" s="58">
        <f t="shared" si="232"/>
        <v>0</v>
      </c>
      <c r="F2353" s="43"/>
      <c r="G2353" s="4"/>
      <c r="H2353" s="43"/>
      <c r="I2353" s="61" t="str">
        <f t="shared" si="233"/>
        <v xml:space="preserve"> </v>
      </c>
      <c r="J2353" s="61" t="str">
        <f t="shared" si="234"/>
        <v xml:space="preserve"> </v>
      </c>
      <c r="K2353" s="59" t="str">
        <f t="shared" si="235"/>
        <v xml:space="preserve"> </v>
      </c>
      <c r="L2353" s="59" t="str">
        <f t="shared" si="236"/>
        <v xml:space="preserve"> </v>
      </c>
    </row>
    <row r="2354" spans="1:12" x14ac:dyDescent="0.35">
      <c r="A2354" s="2" t="s">
        <v>2416</v>
      </c>
      <c r="B2354" s="3"/>
      <c r="C2354" s="58">
        <f t="shared" si="231"/>
        <v>0</v>
      </c>
      <c r="D2354" s="3"/>
      <c r="E2354" s="58">
        <f t="shared" si="232"/>
        <v>0</v>
      </c>
      <c r="F2354" s="43"/>
      <c r="G2354" s="4"/>
      <c r="H2354" s="43"/>
      <c r="I2354" s="61" t="str">
        <f t="shared" si="233"/>
        <v xml:space="preserve"> </v>
      </c>
      <c r="J2354" s="61" t="str">
        <f t="shared" si="234"/>
        <v xml:space="preserve"> </v>
      </c>
      <c r="K2354" s="59" t="str">
        <f t="shared" si="235"/>
        <v xml:space="preserve"> </v>
      </c>
      <c r="L2354" s="59" t="str">
        <f t="shared" si="236"/>
        <v xml:space="preserve"> </v>
      </c>
    </row>
    <row r="2355" spans="1:12" x14ac:dyDescent="0.35">
      <c r="A2355" s="2" t="s">
        <v>2417</v>
      </c>
      <c r="B2355" s="3"/>
      <c r="C2355" s="58">
        <f t="shared" si="231"/>
        <v>0</v>
      </c>
      <c r="D2355" s="3"/>
      <c r="E2355" s="58">
        <f t="shared" si="232"/>
        <v>0</v>
      </c>
      <c r="F2355" s="43"/>
      <c r="G2355" s="4"/>
      <c r="H2355" s="43"/>
      <c r="I2355" s="61" t="str">
        <f t="shared" si="233"/>
        <v xml:space="preserve"> </v>
      </c>
      <c r="J2355" s="61" t="str">
        <f t="shared" si="234"/>
        <v xml:space="preserve"> </v>
      </c>
      <c r="K2355" s="59" t="str">
        <f t="shared" si="235"/>
        <v xml:space="preserve"> </v>
      </c>
      <c r="L2355" s="59" t="str">
        <f t="shared" si="236"/>
        <v xml:space="preserve"> </v>
      </c>
    </row>
    <row r="2356" spans="1:12" x14ac:dyDescent="0.35">
      <c r="A2356" s="2" t="s">
        <v>2418</v>
      </c>
      <c r="B2356" s="3"/>
      <c r="C2356" s="58">
        <f t="shared" si="231"/>
        <v>0</v>
      </c>
      <c r="D2356" s="3"/>
      <c r="E2356" s="58">
        <f t="shared" si="232"/>
        <v>0</v>
      </c>
      <c r="F2356" s="43"/>
      <c r="G2356" s="4"/>
      <c r="H2356" s="43"/>
      <c r="I2356" s="61" t="str">
        <f t="shared" si="233"/>
        <v xml:space="preserve"> </v>
      </c>
      <c r="J2356" s="61" t="str">
        <f t="shared" si="234"/>
        <v xml:space="preserve"> </v>
      </c>
      <c r="K2356" s="59" t="str">
        <f t="shared" si="235"/>
        <v xml:space="preserve"> </v>
      </c>
      <c r="L2356" s="59" t="str">
        <f t="shared" si="236"/>
        <v xml:space="preserve"> </v>
      </c>
    </row>
    <row r="2357" spans="1:12" x14ac:dyDescent="0.35">
      <c r="A2357" s="2" t="s">
        <v>2419</v>
      </c>
      <c r="B2357" s="3"/>
      <c r="C2357" s="58">
        <f t="shared" si="231"/>
        <v>0</v>
      </c>
      <c r="D2357" s="3"/>
      <c r="E2357" s="58">
        <f t="shared" si="232"/>
        <v>0</v>
      </c>
      <c r="F2357" s="43"/>
      <c r="G2357" s="4"/>
      <c r="H2357" s="43"/>
      <c r="I2357" s="61" t="str">
        <f t="shared" si="233"/>
        <v xml:space="preserve"> </v>
      </c>
      <c r="J2357" s="61" t="str">
        <f t="shared" si="234"/>
        <v xml:space="preserve"> </v>
      </c>
      <c r="K2357" s="59" t="str">
        <f t="shared" si="235"/>
        <v xml:space="preserve"> </v>
      </c>
      <c r="L2357" s="59" t="str">
        <f t="shared" si="236"/>
        <v xml:space="preserve"> </v>
      </c>
    </row>
    <row r="2358" spans="1:12" x14ac:dyDescent="0.35">
      <c r="A2358" s="2" t="s">
        <v>2420</v>
      </c>
      <c r="B2358" s="3"/>
      <c r="C2358" s="58">
        <f t="shared" si="231"/>
        <v>0</v>
      </c>
      <c r="D2358" s="3"/>
      <c r="E2358" s="58">
        <f t="shared" si="232"/>
        <v>0</v>
      </c>
      <c r="F2358" s="43"/>
      <c r="G2358" s="4"/>
      <c r="H2358" s="43"/>
      <c r="I2358" s="61" t="str">
        <f t="shared" si="233"/>
        <v xml:space="preserve"> </v>
      </c>
      <c r="J2358" s="61" t="str">
        <f t="shared" si="234"/>
        <v xml:space="preserve"> </v>
      </c>
      <c r="K2358" s="59" t="str">
        <f t="shared" si="235"/>
        <v xml:space="preserve"> </v>
      </c>
      <c r="L2358" s="59" t="str">
        <f t="shared" si="236"/>
        <v xml:space="preserve"> </v>
      </c>
    </row>
    <row r="2359" spans="1:12" x14ac:dyDescent="0.35">
      <c r="A2359" s="2" t="s">
        <v>2421</v>
      </c>
      <c r="B2359" s="3"/>
      <c r="C2359" s="58">
        <f t="shared" si="231"/>
        <v>0</v>
      </c>
      <c r="D2359" s="3"/>
      <c r="E2359" s="58">
        <f t="shared" si="232"/>
        <v>0</v>
      </c>
      <c r="F2359" s="43"/>
      <c r="G2359" s="4"/>
      <c r="H2359" s="43"/>
      <c r="I2359" s="61" t="str">
        <f t="shared" si="233"/>
        <v xml:space="preserve"> </v>
      </c>
      <c r="J2359" s="61" t="str">
        <f t="shared" si="234"/>
        <v xml:space="preserve"> </v>
      </c>
      <c r="K2359" s="59" t="str">
        <f t="shared" si="235"/>
        <v xml:space="preserve"> </v>
      </c>
      <c r="L2359" s="59" t="str">
        <f t="shared" si="236"/>
        <v xml:space="preserve"> </v>
      </c>
    </row>
    <row r="2360" spans="1:12" x14ac:dyDescent="0.35">
      <c r="A2360" s="2" t="s">
        <v>2422</v>
      </c>
      <c r="B2360" s="3"/>
      <c r="C2360" s="58">
        <f t="shared" si="231"/>
        <v>0</v>
      </c>
      <c r="D2360" s="3"/>
      <c r="E2360" s="58">
        <f t="shared" si="232"/>
        <v>0</v>
      </c>
      <c r="F2360" s="43"/>
      <c r="G2360" s="4"/>
      <c r="H2360" s="43"/>
      <c r="I2360" s="61" t="str">
        <f t="shared" si="233"/>
        <v xml:space="preserve"> </v>
      </c>
      <c r="J2360" s="61" t="str">
        <f t="shared" si="234"/>
        <v xml:space="preserve"> </v>
      </c>
      <c r="K2360" s="59" t="str">
        <f t="shared" si="235"/>
        <v xml:space="preserve"> </v>
      </c>
      <c r="L2360" s="59" t="str">
        <f t="shared" si="236"/>
        <v xml:space="preserve"> </v>
      </c>
    </row>
    <row r="2361" spans="1:12" x14ac:dyDescent="0.35">
      <c r="A2361" s="2" t="s">
        <v>2423</v>
      </c>
      <c r="B2361" s="3"/>
      <c r="C2361" s="58">
        <f t="shared" si="231"/>
        <v>0</v>
      </c>
      <c r="D2361" s="3"/>
      <c r="E2361" s="58">
        <f t="shared" si="232"/>
        <v>0</v>
      </c>
      <c r="F2361" s="43"/>
      <c r="G2361" s="4"/>
      <c r="H2361" s="43"/>
      <c r="I2361" s="61" t="str">
        <f t="shared" si="233"/>
        <v xml:space="preserve"> </v>
      </c>
      <c r="J2361" s="61" t="str">
        <f t="shared" si="234"/>
        <v xml:space="preserve"> </v>
      </c>
      <c r="K2361" s="59" t="str">
        <f t="shared" si="235"/>
        <v xml:space="preserve"> </v>
      </c>
      <c r="L2361" s="59" t="str">
        <f t="shared" si="236"/>
        <v xml:space="preserve"> </v>
      </c>
    </row>
    <row r="2362" spans="1:12" x14ac:dyDescent="0.35">
      <c r="A2362" s="2" t="s">
        <v>2424</v>
      </c>
      <c r="B2362" s="3"/>
      <c r="C2362" s="58">
        <f t="shared" si="231"/>
        <v>0</v>
      </c>
      <c r="D2362" s="3"/>
      <c r="E2362" s="58">
        <f t="shared" si="232"/>
        <v>0</v>
      </c>
      <c r="F2362" s="43"/>
      <c r="G2362" s="4"/>
      <c r="H2362" s="43"/>
      <c r="I2362" s="61" t="str">
        <f t="shared" si="233"/>
        <v xml:space="preserve"> </v>
      </c>
      <c r="J2362" s="61" t="str">
        <f t="shared" si="234"/>
        <v xml:space="preserve"> </v>
      </c>
      <c r="K2362" s="59" t="str">
        <f t="shared" si="235"/>
        <v xml:space="preserve"> </v>
      </c>
      <c r="L2362" s="59" t="str">
        <f t="shared" si="236"/>
        <v xml:space="preserve"> </v>
      </c>
    </row>
    <row r="2363" spans="1:12" x14ac:dyDescent="0.35">
      <c r="A2363" s="2" t="s">
        <v>2425</v>
      </c>
      <c r="B2363" s="3"/>
      <c r="C2363" s="58">
        <f t="shared" si="231"/>
        <v>0</v>
      </c>
      <c r="D2363" s="3"/>
      <c r="E2363" s="58">
        <f t="shared" si="232"/>
        <v>0</v>
      </c>
      <c r="F2363" s="43"/>
      <c r="G2363" s="4"/>
      <c r="H2363" s="43"/>
      <c r="I2363" s="61" t="str">
        <f t="shared" si="233"/>
        <v xml:space="preserve"> </v>
      </c>
      <c r="J2363" s="61" t="str">
        <f t="shared" si="234"/>
        <v xml:space="preserve"> </v>
      </c>
      <c r="K2363" s="59" t="str">
        <f t="shared" si="235"/>
        <v xml:space="preserve"> </v>
      </c>
      <c r="L2363" s="59" t="str">
        <f t="shared" si="236"/>
        <v xml:space="preserve"> </v>
      </c>
    </row>
    <row r="2364" spans="1:12" x14ac:dyDescent="0.35">
      <c r="A2364" s="2" t="s">
        <v>2426</v>
      </c>
      <c r="B2364" s="3"/>
      <c r="C2364" s="58">
        <f t="shared" si="231"/>
        <v>0</v>
      </c>
      <c r="D2364" s="3"/>
      <c r="E2364" s="58">
        <f t="shared" si="232"/>
        <v>0</v>
      </c>
      <c r="F2364" s="43"/>
      <c r="G2364" s="4"/>
      <c r="H2364" s="43"/>
      <c r="I2364" s="61" t="str">
        <f t="shared" si="233"/>
        <v xml:space="preserve"> </v>
      </c>
      <c r="J2364" s="61" t="str">
        <f t="shared" si="234"/>
        <v xml:space="preserve"> </v>
      </c>
      <c r="K2364" s="59" t="str">
        <f t="shared" si="235"/>
        <v xml:space="preserve"> </v>
      </c>
      <c r="L2364" s="59" t="str">
        <f t="shared" si="236"/>
        <v xml:space="preserve"> </v>
      </c>
    </row>
    <row r="2365" spans="1:12" x14ac:dyDescent="0.35">
      <c r="A2365" s="2" t="s">
        <v>2427</v>
      </c>
      <c r="B2365" s="3"/>
      <c r="C2365" s="58">
        <f t="shared" si="231"/>
        <v>0</v>
      </c>
      <c r="D2365" s="3"/>
      <c r="E2365" s="58">
        <f t="shared" si="232"/>
        <v>0</v>
      </c>
      <c r="F2365" s="43"/>
      <c r="G2365" s="4"/>
      <c r="H2365" s="43"/>
      <c r="I2365" s="61" t="str">
        <f t="shared" si="233"/>
        <v xml:space="preserve"> </v>
      </c>
      <c r="J2365" s="61" t="str">
        <f t="shared" si="234"/>
        <v xml:space="preserve"> </v>
      </c>
      <c r="K2365" s="59" t="str">
        <f t="shared" si="235"/>
        <v xml:space="preserve"> </v>
      </c>
      <c r="L2365" s="59" t="str">
        <f t="shared" si="236"/>
        <v xml:space="preserve"> </v>
      </c>
    </row>
    <row r="2366" spans="1:12" x14ac:dyDescent="0.35">
      <c r="A2366" s="2" t="s">
        <v>2428</v>
      </c>
      <c r="B2366" s="3"/>
      <c r="C2366" s="58">
        <f t="shared" si="231"/>
        <v>0</v>
      </c>
      <c r="D2366" s="3"/>
      <c r="E2366" s="58">
        <f t="shared" si="232"/>
        <v>0</v>
      </c>
      <c r="F2366" s="43"/>
      <c r="G2366" s="4"/>
      <c r="H2366" s="43"/>
      <c r="I2366" s="61" t="str">
        <f t="shared" si="233"/>
        <v xml:space="preserve"> </v>
      </c>
      <c r="J2366" s="61" t="str">
        <f t="shared" si="234"/>
        <v xml:space="preserve"> </v>
      </c>
      <c r="K2366" s="59" t="str">
        <f t="shared" si="235"/>
        <v xml:space="preserve"> </v>
      </c>
      <c r="L2366" s="59" t="str">
        <f t="shared" si="236"/>
        <v xml:space="preserve"> </v>
      </c>
    </row>
    <row r="2367" spans="1:12" x14ac:dyDescent="0.35">
      <c r="A2367" s="2" t="s">
        <v>2429</v>
      </c>
      <c r="B2367" s="3"/>
      <c r="C2367" s="58">
        <f t="shared" si="231"/>
        <v>0</v>
      </c>
      <c r="D2367" s="3"/>
      <c r="E2367" s="58">
        <f t="shared" si="232"/>
        <v>0</v>
      </c>
      <c r="F2367" s="43"/>
      <c r="G2367" s="4"/>
      <c r="H2367" s="43"/>
      <c r="I2367" s="61" t="str">
        <f t="shared" si="233"/>
        <v xml:space="preserve"> </v>
      </c>
      <c r="J2367" s="61" t="str">
        <f t="shared" si="234"/>
        <v xml:space="preserve"> </v>
      </c>
      <c r="K2367" s="59" t="str">
        <f t="shared" si="235"/>
        <v xml:space="preserve"> </v>
      </c>
      <c r="L2367" s="59" t="str">
        <f t="shared" si="236"/>
        <v xml:space="preserve"> </v>
      </c>
    </row>
    <row r="2368" spans="1:12" x14ac:dyDescent="0.35">
      <c r="A2368" s="2" t="s">
        <v>2430</v>
      </c>
      <c r="B2368" s="3"/>
      <c r="C2368" s="58">
        <f t="shared" si="231"/>
        <v>0</v>
      </c>
      <c r="D2368" s="3"/>
      <c r="E2368" s="58">
        <f t="shared" si="232"/>
        <v>0</v>
      </c>
      <c r="F2368" s="43"/>
      <c r="G2368" s="4"/>
      <c r="H2368" s="43"/>
      <c r="I2368" s="61" t="str">
        <f t="shared" si="233"/>
        <v xml:space="preserve"> </v>
      </c>
      <c r="J2368" s="61" t="str">
        <f t="shared" si="234"/>
        <v xml:space="preserve"> </v>
      </c>
      <c r="K2368" s="59" t="str">
        <f t="shared" si="235"/>
        <v xml:space="preserve"> </v>
      </c>
      <c r="L2368" s="59" t="str">
        <f t="shared" si="236"/>
        <v xml:space="preserve"> </v>
      </c>
    </row>
    <row r="2369" spans="1:12" x14ac:dyDescent="0.35">
      <c r="A2369" s="2" t="s">
        <v>2431</v>
      </c>
      <c r="B2369" s="3"/>
      <c r="C2369" s="58">
        <f t="shared" si="231"/>
        <v>0</v>
      </c>
      <c r="D2369" s="3"/>
      <c r="E2369" s="58">
        <f t="shared" si="232"/>
        <v>0</v>
      </c>
      <c r="F2369" s="43"/>
      <c r="G2369" s="4"/>
      <c r="H2369" s="43"/>
      <c r="I2369" s="61" t="str">
        <f t="shared" si="233"/>
        <v xml:space="preserve"> </v>
      </c>
      <c r="J2369" s="61" t="str">
        <f t="shared" si="234"/>
        <v xml:space="preserve"> </v>
      </c>
      <c r="K2369" s="59" t="str">
        <f t="shared" si="235"/>
        <v xml:space="preserve"> </v>
      </c>
      <c r="L2369" s="59" t="str">
        <f t="shared" si="236"/>
        <v xml:space="preserve"> </v>
      </c>
    </row>
    <row r="2370" spans="1:12" x14ac:dyDescent="0.35">
      <c r="A2370" s="2" t="s">
        <v>2432</v>
      </c>
      <c r="B2370" s="3"/>
      <c r="C2370" s="58">
        <f t="shared" si="231"/>
        <v>0</v>
      </c>
      <c r="D2370" s="3"/>
      <c r="E2370" s="58">
        <f t="shared" si="232"/>
        <v>0</v>
      </c>
      <c r="F2370" s="43"/>
      <c r="G2370" s="4"/>
      <c r="H2370" s="43"/>
      <c r="I2370" s="61" t="str">
        <f t="shared" si="233"/>
        <v xml:space="preserve"> </v>
      </c>
      <c r="J2370" s="61" t="str">
        <f t="shared" si="234"/>
        <v xml:space="preserve"> </v>
      </c>
      <c r="K2370" s="59" t="str">
        <f t="shared" si="235"/>
        <v xml:space="preserve"> </v>
      </c>
      <c r="L2370" s="59" t="str">
        <f t="shared" si="236"/>
        <v xml:space="preserve"> </v>
      </c>
    </row>
    <row r="2371" spans="1:12" x14ac:dyDescent="0.35">
      <c r="A2371" s="2" t="s">
        <v>2433</v>
      </c>
      <c r="B2371" s="3"/>
      <c r="C2371" s="58">
        <f t="shared" si="231"/>
        <v>0</v>
      </c>
      <c r="D2371" s="3"/>
      <c r="E2371" s="58">
        <f t="shared" si="232"/>
        <v>0</v>
      </c>
      <c r="F2371" s="43"/>
      <c r="G2371" s="4"/>
      <c r="H2371" s="43"/>
      <c r="I2371" s="61" t="str">
        <f t="shared" si="233"/>
        <v xml:space="preserve"> </v>
      </c>
      <c r="J2371" s="61" t="str">
        <f t="shared" si="234"/>
        <v xml:space="preserve"> </v>
      </c>
      <c r="K2371" s="59" t="str">
        <f t="shared" si="235"/>
        <v xml:space="preserve"> </v>
      </c>
      <c r="L2371" s="59" t="str">
        <f t="shared" si="236"/>
        <v xml:space="preserve"> </v>
      </c>
    </row>
    <row r="2372" spans="1:12" x14ac:dyDescent="0.35">
      <c r="A2372" s="2" t="s">
        <v>2434</v>
      </c>
      <c r="B2372" s="3"/>
      <c r="C2372" s="58">
        <f t="shared" si="231"/>
        <v>0</v>
      </c>
      <c r="D2372" s="3"/>
      <c r="E2372" s="58">
        <f t="shared" si="232"/>
        <v>0</v>
      </c>
      <c r="F2372" s="43"/>
      <c r="G2372" s="4"/>
      <c r="H2372" s="43"/>
      <c r="I2372" s="61" t="str">
        <f t="shared" si="233"/>
        <v xml:space="preserve"> </v>
      </c>
      <c r="J2372" s="61" t="str">
        <f t="shared" si="234"/>
        <v xml:space="preserve"> </v>
      </c>
      <c r="K2372" s="59" t="str">
        <f t="shared" si="235"/>
        <v xml:space="preserve"> </v>
      </c>
      <c r="L2372" s="59" t="str">
        <f t="shared" si="236"/>
        <v xml:space="preserve"> </v>
      </c>
    </row>
    <row r="2373" spans="1:12" x14ac:dyDescent="0.35">
      <c r="A2373" s="2" t="s">
        <v>2435</v>
      </c>
      <c r="B2373" s="3"/>
      <c r="C2373" s="58">
        <f t="shared" si="231"/>
        <v>0</v>
      </c>
      <c r="D2373" s="3"/>
      <c r="E2373" s="58">
        <f t="shared" si="232"/>
        <v>0</v>
      </c>
      <c r="F2373" s="43"/>
      <c r="G2373" s="4"/>
      <c r="H2373" s="43"/>
      <c r="I2373" s="61" t="str">
        <f t="shared" si="233"/>
        <v xml:space="preserve"> </v>
      </c>
      <c r="J2373" s="61" t="str">
        <f t="shared" si="234"/>
        <v xml:space="preserve"> </v>
      </c>
      <c r="K2373" s="59" t="str">
        <f t="shared" si="235"/>
        <v xml:space="preserve"> </v>
      </c>
      <c r="L2373" s="59" t="str">
        <f t="shared" si="236"/>
        <v xml:space="preserve"> </v>
      </c>
    </row>
    <row r="2374" spans="1:12" x14ac:dyDescent="0.35">
      <c r="A2374" s="2" t="s">
        <v>2436</v>
      </c>
      <c r="B2374" s="3"/>
      <c r="C2374" s="58">
        <f t="shared" si="231"/>
        <v>0</v>
      </c>
      <c r="D2374" s="3"/>
      <c r="E2374" s="58">
        <f t="shared" si="232"/>
        <v>0</v>
      </c>
      <c r="F2374" s="43"/>
      <c r="G2374" s="4"/>
      <c r="H2374" s="43"/>
      <c r="I2374" s="61" t="str">
        <f t="shared" si="233"/>
        <v xml:space="preserve"> </v>
      </c>
      <c r="J2374" s="61" t="str">
        <f t="shared" si="234"/>
        <v xml:space="preserve"> </v>
      </c>
      <c r="K2374" s="59" t="str">
        <f t="shared" si="235"/>
        <v xml:space="preserve"> </v>
      </c>
      <c r="L2374" s="59" t="str">
        <f t="shared" si="236"/>
        <v xml:space="preserve"> </v>
      </c>
    </row>
    <row r="2375" spans="1:12" x14ac:dyDescent="0.35">
      <c r="A2375" s="2" t="s">
        <v>2437</v>
      </c>
      <c r="B2375" s="3"/>
      <c r="C2375" s="58">
        <f t="shared" si="231"/>
        <v>0</v>
      </c>
      <c r="D2375" s="3"/>
      <c r="E2375" s="58">
        <f t="shared" si="232"/>
        <v>0</v>
      </c>
      <c r="F2375" s="43"/>
      <c r="G2375" s="4"/>
      <c r="H2375" s="43"/>
      <c r="I2375" s="61" t="str">
        <f t="shared" si="233"/>
        <v xml:space="preserve"> </v>
      </c>
      <c r="J2375" s="61" t="str">
        <f t="shared" si="234"/>
        <v xml:space="preserve"> </v>
      </c>
      <c r="K2375" s="59" t="str">
        <f t="shared" si="235"/>
        <v xml:space="preserve"> </v>
      </c>
      <c r="L2375" s="59" t="str">
        <f t="shared" si="236"/>
        <v xml:space="preserve"> </v>
      </c>
    </row>
    <row r="2376" spans="1:12" x14ac:dyDescent="0.35">
      <c r="A2376" s="2" t="s">
        <v>2438</v>
      </c>
      <c r="B2376" s="3"/>
      <c r="C2376" s="58">
        <f t="shared" si="231"/>
        <v>0</v>
      </c>
      <c r="D2376" s="3"/>
      <c r="E2376" s="58">
        <f t="shared" si="232"/>
        <v>0</v>
      </c>
      <c r="F2376" s="43"/>
      <c r="G2376" s="4"/>
      <c r="H2376" s="43"/>
      <c r="I2376" s="61" t="str">
        <f t="shared" si="233"/>
        <v xml:space="preserve"> </v>
      </c>
      <c r="J2376" s="61" t="str">
        <f t="shared" si="234"/>
        <v xml:space="preserve"> </v>
      </c>
      <c r="K2376" s="59" t="str">
        <f t="shared" si="235"/>
        <v xml:space="preserve"> </v>
      </c>
      <c r="L2376" s="59" t="str">
        <f t="shared" si="236"/>
        <v xml:space="preserve"> </v>
      </c>
    </row>
    <row r="2377" spans="1:12" x14ac:dyDescent="0.35">
      <c r="A2377" s="2" t="s">
        <v>2439</v>
      </c>
      <c r="B2377" s="3"/>
      <c r="C2377" s="58">
        <f t="shared" si="231"/>
        <v>0</v>
      </c>
      <c r="D2377" s="3"/>
      <c r="E2377" s="58">
        <f t="shared" si="232"/>
        <v>0</v>
      </c>
      <c r="F2377" s="43"/>
      <c r="G2377" s="4"/>
      <c r="H2377" s="43"/>
      <c r="I2377" s="61" t="str">
        <f t="shared" si="233"/>
        <v xml:space="preserve"> </v>
      </c>
      <c r="J2377" s="61" t="str">
        <f t="shared" si="234"/>
        <v xml:space="preserve"> </v>
      </c>
      <c r="K2377" s="59" t="str">
        <f t="shared" si="235"/>
        <v xml:space="preserve"> </v>
      </c>
      <c r="L2377" s="59" t="str">
        <f t="shared" si="236"/>
        <v xml:space="preserve"> </v>
      </c>
    </row>
    <row r="2378" spans="1:12" x14ac:dyDescent="0.35">
      <c r="A2378" s="2" t="s">
        <v>2440</v>
      </c>
      <c r="B2378" s="3"/>
      <c r="C2378" s="58">
        <f t="shared" ref="C2378:C2441" si="237">IF($P$17=1,CONVERT(B2378,"lbm","kg"),B2378)</f>
        <v>0</v>
      </c>
      <c r="D2378" s="3"/>
      <c r="E2378" s="58">
        <f t="shared" ref="E2378:E2441" si="238">IF($P$17=1,CONVERT(D2378,"lbm","kg"),D2378)</f>
        <v>0</v>
      </c>
      <c r="F2378" s="43"/>
      <c r="G2378" s="4"/>
      <c r="H2378" s="43"/>
      <c r="I2378" s="61" t="str">
        <f t="shared" si="233"/>
        <v xml:space="preserve"> </v>
      </c>
      <c r="J2378" s="61" t="str">
        <f t="shared" si="234"/>
        <v xml:space="preserve"> </v>
      </c>
      <c r="K2378" s="59" t="str">
        <f t="shared" si="235"/>
        <v xml:space="preserve"> </v>
      </c>
      <c r="L2378" s="59" t="str">
        <f t="shared" si="236"/>
        <v xml:space="preserve"> </v>
      </c>
    </row>
    <row r="2379" spans="1:12" x14ac:dyDescent="0.35">
      <c r="A2379" s="2" t="s">
        <v>2441</v>
      </c>
      <c r="B2379" s="3"/>
      <c r="C2379" s="58">
        <f t="shared" si="237"/>
        <v>0</v>
      </c>
      <c r="D2379" s="3"/>
      <c r="E2379" s="58">
        <f t="shared" si="238"/>
        <v>0</v>
      </c>
      <c r="F2379" s="43"/>
      <c r="G2379" s="4"/>
      <c r="H2379" s="43"/>
      <c r="I2379" s="61" t="str">
        <f t="shared" ref="I2379:I2442" si="239">IF(F2379&gt;0,(((E2379-C2379)*F2379)+(($P$12-E2379)/(VLOOKUP(E2379,$S$10:$U$182,2)))*(VLOOKUP(E2379,$S$10:$U$182,3))+((C2379-$P$11)/(VLOOKUP(C2379,$S$10:$U$182,2)))*(VLOOKUP(C2379,$S$10:$U$182,3)))/($P$12-$P$11)," ")</f>
        <v xml:space="preserve"> </v>
      </c>
      <c r="J2379" s="61" t="str">
        <f t="shared" ref="J2379:J2442" si="240">IF(G2379&gt;0,IF(B2379=0," ",(I2379/(1+(G2379*$B$7))))," ")</f>
        <v xml:space="preserve"> </v>
      </c>
      <c r="K2379" s="59" t="str">
        <f t="shared" ref="K2379:K2442" si="241">IF(H2379&gt;0,IF(B2379&gt;1,(I2379*H2379)," ")," ")</f>
        <v xml:space="preserve"> </v>
      </c>
      <c r="L2379" s="59" t="str">
        <f t="shared" ref="L2379:L2442" si="242">IF(G2379=0," ",IF(H2379=0," ",IF(G2379&gt;0,IF(B2379&gt;1,(J2379*H2379)," ")," ")))</f>
        <v xml:space="preserve"> </v>
      </c>
    </row>
    <row r="2380" spans="1:12" x14ac:dyDescent="0.35">
      <c r="A2380" s="2" t="s">
        <v>2442</v>
      </c>
      <c r="B2380" s="3"/>
      <c r="C2380" s="58">
        <f t="shared" si="237"/>
        <v>0</v>
      </c>
      <c r="D2380" s="3"/>
      <c r="E2380" s="58">
        <f t="shared" si="238"/>
        <v>0</v>
      </c>
      <c r="F2380" s="43"/>
      <c r="G2380" s="4"/>
      <c r="H2380" s="43"/>
      <c r="I2380" s="61" t="str">
        <f t="shared" si="239"/>
        <v xml:space="preserve"> </v>
      </c>
      <c r="J2380" s="61" t="str">
        <f t="shared" si="240"/>
        <v xml:space="preserve"> </v>
      </c>
      <c r="K2380" s="59" t="str">
        <f t="shared" si="241"/>
        <v xml:space="preserve"> </v>
      </c>
      <c r="L2380" s="59" t="str">
        <f t="shared" si="242"/>
        <v xml:space="preserve"> </v>
      </c>
    </row>
    <row r="2381" spans="1:12" x14ac:dyDescent="0.35">
      <c r="A2381" s="2" t="s">
        <v>2443</v>
      </c>
      <c r="B2381" s="3"/>
      <c r="C2381" s="58">
        <f t="shared" si="237"/>
        <v>0</v>
      </c>
      <c r="D2381" s="3"/>
      <c r="E2381" s="58">
        <f t="shared" si="238"/>
        <v>0</v>
      </c>
      <c r="F2381" s="43"/>
      <c r="G2381" s="4"/>
      <c r="H2381" s="43"/>
      <c r="I2381" s="61" t="str">
        <f t="shared" si="239"/>
        <v xml:space="preserve"> </v>
      </c>
      <c r="J2381" s="61" t="str">
        <f t="shared" si="240"/>
        <v xml:space="preserve"> </v>
      </c>
      <c r="K2381" s="59" t="str">
        <f t="shared" si="241"/>
        <v xml:space="preserve"> </v>
      </c>
      <c r="L2381" s="59" t="str">
        <f t="shared" si="242"/>
        <v xml:space="preserve"> </v>
      </c>
    </row>
    <row r="2382" spans="1:12" x14ac:dyDescent="0.35">
      <c r="A2382" s="2" t="s">
        <v>2444</v>
      </c>
      <c r="B2382" s="3"/>
      <c r="C2382" s="58">
        <f t="shared" si="237"/>
        <v>0</v>
      </c>
      <c r="D2382" s="3"/>
      <c r="E2382" s="58">
        <f t="shared" si="238"/>
        <v>0</v>
      </c>
      <c r="F2382" s="43"/>
      <c r="G2382" s="4"/>
      <c r="H2382" s="43"/>
      <c r="I2382" s="61" t="str">
        <f t="shared" si="239"/>
        <v xml:space="preserve"> </v>
      </c>
      <c r="J2382" s="61" t="str">
        <f t="shared" si="240"/>
        <v xml:space="preserve"> </v>
      </c>
      <c r="K2382" s="59" t="str">
        <f t="shared" si="241"/>
        <v xml:space="preserve"> </v>
      </c>
      <c r="L2382" s="59" t="str">
        <f t="shared" si="242"/>
        <v xml:space="preserve"> </v>
      </c>
    </row>
    <row r="2383" spans="1:12" x14ac:dyDescent="0.35">
      <c r="A2383" s="2" t="s">
        <v>2445</v>
      </c>
      <c r="B2383" s="3"/>
      <c r="C2383" s="58">
        <f t="shared" si="237"/>
        <v>0</v>
      </c>
      <c r="D2383" s="3"/>
      <c r="E2383" s="58">
        <f t="shared" si="238"/>
        <v>0</v>
      </c>
      <c r="F2383" s="43"/>
      <c r="G2383" s="4"/>
      <c r="H2383" s="43"/>
      <c r="I2383" s="61" t="str">
        <f t="shared" si="239"/>
        <v xml:space="preserve"> </v>
      </c>
      <c r="J2383" s="61" t="str">
        <f t="shared" si="240"/>
        <v xml:space="preserve"> </v>
      </c>
      <c r="K2383" s="59" t="str">
        <f t="shared" si="241"/>
        <v xml:space="preserve"> </v>
      </c>
      <c r="L2383" s="59" t="str">
        <f t="shared" si="242"/>
        <v xml:space="preserve"> </v>
      </c>
    </row>
    <row r="2384" spans="1:12" x14ac:dyDescent="0.35">
      <c r="A2384" s="2" t="s">
        <v>2446</v>
      </c>
      <c r="B2384" s="3"/>
      <c r="C2384" s="58">
        <f t="shared" si="237"/>
        <v>0</v>
      </c>
      <c r="D2384" s="3"/>
      <c r="E2384" s="58">
        <f t="shared" si="238"/>
        <v>0</v>
      </c>
      <c r="F2384" s="43"/>
      <c r="G2384" s="4"/>
      <c r="H2384" s="43"/>
      <c r="I2384" s="61" t="str">
        <f t="shared" si="239"/>
        <v xml:space="preserve"> </v>
      </c>
      <c r="J2384" s="61" t="str">
        <f t="shared" si="240"/>
        <v xml:space="preserve"> </v>
      </c>
      <c r="K2384" s="59" t="str">
        <f t="shared" si="241"/>
        <v xml:space="preserve"> </v>
      </c>
      <c r="L2384" s="59" t="str">
        <f t="shared" si="242"/>
        <v xml:space="preserve"> </v>
      </c>
    </row>
    <row r="2385" spans="1:12" x14ac:dyDescent="0.35">
      <c r="A2385" s="2" t="s">
        <v>2447</v>
      </c>
      <c r="B2385" s="3"/>
      <c r="C2385" s="58">
        <f t="shared" si="237"/>
        <v>0</v>
      </c>
      <c r="D2385" s="3"/>
      <c r="E2385" s="58">
        <f t="shared" si="238"/>
        <v>0</v>
      </c>
      <c r="F2385" s="43"/>
      <c r="G2385" s="4"/>
      <c r="H2385" s="43"/>
      <c r="I2385" s="61" t="str">
        <f t="shared" si="239"/>
        <v xml:space="preserve"> </v>
      </c>
      <c r="J2385" s="61" t="str">
        <f t="shared" si="240"/>
        <v xml:space="preserve"> </v>
      </c>
      <c r="K2385" s="59" t="str">
        <f t="shared" si="241"/>
        <v xml:space="preserve"> </v>
      </c>
      <c r="L2385" s="59" t="str">
        <f t="shared" si="242"/>
        <v xml:space="preserve"> </v>
      </c>
    </row>
    <row r="2386" spans="1:12" x14ac:dyDescent="0.35">
      <c r="A2386" s="2" t="s">
        <v>2448</v>
      </c>
      <c r="B2386" s="3"/>
      <c r="C2386" s="58">
        <f t="shared" si="237"/>
        <v>0</v>
      </c>
      <c r="D2386" s="3"/>
      <c r="E2386" s="58">
        <f t="shared" si="238"/>
        <v>0</v>
      </c>
      <c r="F2386" s="43"/>
      <c r="G2386" s="4"/>
      <c r="H2386" s="43"/>
      <c r="I2386" s="61" t="str">
        <f t="shared" si="239"/>
        <v xml:space="preserve"> </v>
      </c>
      <c r="J2386" s="61" t="str">
        <f t="shared" si="240"/>
        <v xml:space="preserve"> </v>
      </c>
      <c r="K2386" s="59" t="str">
        <f t="shared" si="241"/>
        <v xml:space="preserve"> </v>
      </c>
      <c r="L2386" s="59" t="str">
        <f t="shared" si="242"/>
        <v xml:space="preserve"> </v>
      </c>
    </row>
    <row r="2387" spans="1:12" x14ac:dyDescent="0.35">
      <c r="A2387" s="2" t="s">
        <v>2449</v>
      </c>
      <c r="B2387" s="3"/>
      <c r="C2387" s="58">
        <f t="shared" si="237"/>
        <v>0</v>
      </c>
      <c r="D2387" s="3"/>
      <c r="E2387" s="58">
        <f t="shared" si="238"/>
        <v>0</v>
      </c>
      <c r="F2387" s="43"/>
      <c r="G2387" s="4"/>
      <c r="H2387" s="43"/>
      <c r="I2387" s="61" t="str">
        <f t="shared" si="239"/>
        <v xml:space="preserve"> </v>
      </c>
      <c r="J2387" s="61" t="str">
        <f t="shared" si="240"/>
        <v xml:space="preserve"> </v>
      </c>
      <c r="K2387" s="59" t="str">
        <f t="shared" si="241"/>
        <v xml:space="preserve"> </v>
      </c>
      <c r="L2387" s="59" t="str">
        <f t="shared" si="242"/>
        <v xml:space="preserve"> </v>
      </c>
    </row>
    <row r="2388" spans="1:12" x14ac:dyDescent="0.35">
      <c r="A2388" s="2" t="s">
        <v>2450</v>
      </c>
      <c r="B2388" s="3"/>
      <c r="C2388" s="58">
        <f t="shared" si="237"/>
        <v>0</v>
      </c>
      <c r="D2388" s="3"/>
      <c r="E2388" s="58">
        <f t="shared" si="238"/>
        <v>0</v>
      </c>
      <c r="F2388" s="43"/>
      <c r="G2388" s="4"/>
      <c r="H2388" s="43"/>
      <c r="I2388" s="61" t="str">
        <f t="shared" si="239"/>
        <v xml:space="preserve"> </v>
      </c>
      <c r="J2388" s="61" t="str">
        <f t="shared" si="240"/>
        <v xml:space="preserve"> </v>
      </c>
      <c r="K2388" s="59" t="str">
        <f t="shared" si="241"/>
        <v xml:space="preserve"> </v>
      </c>
      <c r="L2388" s="59" t="str">
        <f t="shared" si="242"/>
        <v xml:space="preserve"> </v>
      </c>
    </row>
    <row r="2389" spans="1:12" x14ac:dyDescent="0.35">
      <c r="A2389" s="2" t="s">
        <v>2451</v>
      </c>
      <c r="B2389" s="3"/>
      <c r="C2389" s="58">
        <f t="shared" si="237"/>
        <v>0</v>
      </c>
      <c r="D2389" s="3"/>
      <c r="E2389" s="58">
        <f t="shared" si="238"/>
        <v>0</v>
      </c>
      <c r="F2389" s="43"/>
      <c r="G2389" s="4"/>
      <c r="H2389" s="43"/>
      <c r="I2389" s="61" t="str">
        <f t="shared" si="239"/>
        <v xml:space="preserve"> </v>
      </c>
      <c r="J2389" s="61" t="str">
        <f t="shared" si="240"/>
        <v xml:space="preserve"> </v>
      </c>
      <c r="K2389" s="59" t="str">
        <f t="shared" si="241"/>
        <v xml:space="preserve"> </v>
      </c>
      <c r="L2389" s="59" t="str">
        <f t="shared" si="242"/>
        <v xml:space="preserve"> </v>
      </c>
    </row>
    <row r="2390" spans="1:12" x14ac:dyDescent="0.35">
      <c r="A2390" s="2" t="s">
        <v>2452</v>
      </c>
      <c r="B2390" s="3"/>
      <c r="C2390" s="58">
        <f t="shared" si="237"/>
        <v>0</v>
      </c>
      <c r="D2390" s="3"/>
      <c r="E2390" s="58">
        <f t="shared" si="238"/>
        <v>0</v>
      </c>
      <c r="F2390" s="43"/>
      <c r="G2390" s="4"/>
      <c r="H2390" s="43"/>
      <c r="I2390" s="61" t="str">
        <f t="shared" si="239"/>
        <v xml:space="preserve"> </v>
      </c>
      <c r="J2390" s="61" t="str">
        <f t="shared" si="240"/>
        <v xml:space="preserve"> </v>
      </c>
      <c r="K2390" s="59" t="str">
        <f t="shared" si="241"/>
        <v xml:space="preserve"> </v>
      </c>
      <c r="L2390" s="59" t="str">
        <f t="shared" si="242"/>
        <v xml:space="preserve"> </v>
      </c>
    </row>
    <row r="2391" spans="1:12" x14ac:dyDescent="0.35">
      <c r="A2391" s="2" t="s">
        <v>2453</v>
      </c>
      <c r="B2391" s="3"/>
      <c r="C2391" s="58">
        <f t="shared" si="237"/>
        <v>0</v>
      </c>
      <c r="D2391" s="3"/>
      <c r="E2391" s="58">
        <f t="shared" si="238"/>
        <v>0</v>
      </c>
      <c r="F2391" s="43"/>
      <c r="G2391" s="4"/>
      <c r="H2391" s="43"/>
      <c r="I2391" s="61" t="str">
        <f t="shared" si="239"/>
        <v xml:space="preserve"> </v>
      </c>
      <c r="J2391" s="61" t="str">
        <f t="shared" si="240"/>
        <v xml:space="preserve"> </v>
      </c>
      <c r="K2391" s="59" t="str">
        <f t="shared" si="241"/>
        <v xml:space="preserve"> </v>
      </c>
      <c r="L2391" s="59" t="str">
        <f t="shared" si="242"/>
        <v xml:space="preserve"> </v>
      </c>
    </row>
    <row r="2392" spans="1:12" x14ac:dyDescent="0.35">
      <c r="A2392" s="2" t="s">
        <v>2454</v>
      </c>
      <c r="B2392" s="3"/>
      <c r="C2392" s="58">
        <f t="shared" si="237"/>
        <v>0</v>
      </c>
      <c r="D2392" s="3"/>
      <c r="E2392" s="58">
        <f t="shared" si="238"/>
        <v>0</v>
      </c>
      <c r="F2392" s="43"/>
      <c r="G2392" s="4"/>
      <c r="H2392" s="43"/>
      <c r="I2392" s="61" t="str">
        <f t="shared" si="239"/>
        <v xml:space="preserve"> </v>
      </c>
      <c r="J2392" s="61" t="str">
        <f t="shared" si="240"/>
        <v xml:space="preserve"> </v>
      </c>
      <c r="K2392" s="59" t="str">
        <f t="shared" si="241"/>
        <v xml:space="preserve"> </v>
      </c>
      <c r="L2392" s="59" t="str">
        <f t="shared" si="242"/>
        <v xml:space="preserve"> </v>
      </c>
    </row>
    <row r="2393" spans="1:12" x14ac:dyDescent="0.35">
      <c r="A2393" s="2" t="s">
        <v>2455</v>
      </c>
      <c r="B2393" s="3"/>
      <c r="C2393" s="58">
        <f t="shared" si="237"/>
        <v>0</v>
      </c>
      <c r="D2393" s="3"/>
      <c r="E2393" s="58">
        <f t="shared" si="238"/>
        <v>0</v>
      </c>
      <c r="F2393" s="43"/>
      <c r="G2393" s="4"/>
      <c r="H2393" s="43"/>
      <c r="I2393" s="61" t="str">
        <f t="shared" si="239"/>
        <v xml:space="preserve"> </v>
      </c>
      <c r="J2393" s="61" t="str">
        <f t="shared" si="240"/>
        <v xml:space="preserve"> </v>
      </c>
      <c r="K2393" s="59" t="str">
        <f t="shared" si="241"/>
        <v xml:space="preserve"> </v>
      </c>
      <c r="L2393" s="59" t="str">
        <f t="shared" si="242"/>
        <v xml:space="preserve"> </v>
      </c>
    </row>
    <row r="2394" spans="1:12" x14ac:dyDescent="0.35">
      <c r="A2394" s="2" t="s">
        <v>2456</v>
      </c>
      <c r="B2394" s="3"/>
      <c r="C2394" s="58">
        <f t="shared" si="237"/>
        <v>0</v>
      </c>
      <c r="D2394" s="3"/>
      <c r="E2394" s="58">
        <f t="shared" si="238"/>
        <v>0</v>
      </c>
      <c r="F2394" s="43"/>
      <c r="G2394" s="4"/>
      <c r="H2394" s="43"/>
      <c r="I2394" s="61" t="str">
        <f t="shared" si="239"/>
        <v xml:space="preserve"> </v>
      </c>
      <c r="J2394" s="61" t="str">
        <f t="shared" si="240"/>
        <v xml:space="preserve"> </v>
      </c>
      <c r="K2394" s="59" t="str">
        <f t="shared" si="241"/>
        <v xml:space="preserve"> </v>
      </c>
      <c r="L2394" s="59" t="str">
        <f t="shared" si="242"/>
        <v xml:space="preserve"> </v>
      </c>
    </row>
    <row r="2395" spans="1:12" x14ac:dyDescent="0.35">
      <c r="A2395" s="2" t="s">
        <v>2457</v>
      </c>
      <c r="B2395" s="3"/>
      <c r="C2395" s="58">
        <f t="shared" si="237"/>
        <v>0</v>
      </c>
      <c r="D2395" s="3"/>
      <c r="E2395" s="58">
        <f t="shared" si="238"/>
        <v>0</v>
      </c>
      <c r="F2395" s="43"/>
      <c r="G2395" s="4"/>
      <c r="H2395" s="43"/>
      <c r="I2395" s="61" t="str">
        <f t="shared" si="239"/>
        <v xml:space="preserve"> </v>
      </c>
      <c r="J2395" s="61" t="str">
        <f t="shared" si="240"/>
        <v xml:space="preserve"> </v>
      </c>
      <c r="K2395" s="59" t="str">
        <f t="shared" si="241"/>
        <v xml:space="preserve"> </v>
      </c>
      <c r="L2395" s="59" t="str">
        <f t="shared" si="242"/>
        <v xml:space="preserve"> </v>
      </c>
    </row>
    <row r="2396" spans="1:12" x14ac:dyDescent="0.35">
      <c r="A2396" s="2" t="s">
        <v>2458</v>
      </c>
      <c r="B2396" s="3"/>
      <c r="C2396" s="58">
        <f t="shared" si="237"/>
        <v>0</v>
      </c>
      <c r="D2396" s="3"/>
      <c r="E2396" s="58">
        <f t="shared" si="238"/>
        <v>0</v>
      </c>
      <c r="F2396" s="43"/>
      <c r="G2396" s="4"/>
      <c r="H2396" s="43"/>
      <c r="I2396" s="61" t="str">
        <f t="shared" si="239"/>
        <v xml:space="preserve"> </v>
      </c>
      <c r="J2396" s="61" t="str">
        <f t="shared" si="240"/>
        <v xml:space="preserve"> </v>
      </c>
      <c r="K2396" s="59" t="str">
        <f t="shared" si="241"/>
        <v xml:space="preserve"> </v>
      </c>
      <c r="L2396" s="59" t="str">
        <f t="shared" si="242"/>
        <v xml:space="preserve"> </v>
      </c>
    </row>
    <row r="2397" spans="1:12" x14ac:dyDescent="0.35">
      <c r="A2397" s="2" t="s">
        <v>2459</v>
      </c>
      <c r="B2397" s="3"/>
      <c r="C2397" s="58">
        <f t="shared" si="237"/>
        <v>0</v>
      </c>
      <c r="D2397" s="3"/>
      <c r="E2397" s="58">
        <f t="shared" si="238"/>
        <v>0</v>
      </c>
      <c r="F2397" s="43"/>
      <c r="G2397" s="4"/>
      <c r="H2397" s="43"/>
      <c r="I2397" s="61" t="str">
        <f t="shared" si="239"/>
        <v xml:space="preserve"> </v>
      </c>
      <c r="J2397" s="61" t="str">
        <f t="shared" si="240"/>
        <v xml:space="preserve"> </v>
      </c>
      <c r="K2397" s="59" t="str">
        <f t="shared" si="241"/>
        <v xml:space="preserve"> </v>
      </c>
      <c r="L2397" s="59" t="str">
        <f t="shared" si="242"/>
        <v xml:space="preserve"> </v>
      </c>
    </row>
    <row r="2398" spans="1:12" x14ac:dyDescent="0.35">
      <c r="A2398" s="2" t="s">
        <v>2460</v>
      </c>
      <c r="B2398" s="3"/>
      <c r="C2398" s="58">
        <f t="shared" si="237"/>
        <v>0</v>
      </c>
      <c r="D2398" s="3"/>
      <c r="E2398" s="58">
        <f t="shared" si="238"/>
        <v>0</v>
      </c>
      <c r="F2398" s="43"/>
      <c r="G2398" s="4"/>
      <c r="H2398" s="43"/>
      <c r="I2398" s="61" t="str">
        <f t="shared" si="239"/>
        <v xml:space="preserve"> </v>
      </c>
      <c r="J2398" s="61" t="str">
        <f t="shared" si="240"/>
        <v xml:space="preserve"> </v>
      </c>
      <c r="K2398" s="59" t="str">
        <f t="shared" si="241"/>
        <v xml:space="preserve"> </v>
      </c>
      <c r="L2398" s="59" t="str">
        <f t="shared" si="242"/>
        <v xml:space="preserve"> </v>
      </c>
    </row>
    <row r="2399" spans="1:12" x14ac:dyDescent="0.35">
      <c r="A2399" s="2" t="s">
        <v>2461</v>
      </c>
      <c r="B2399" s="3"/>
      <c r="C2399" s="58">
        <f t="shared" si="237"/>
        <v>0</v>
      </c>
      <c r="D2399" s="3"/>
      <c r="E2399" s="58">
        <f t="shared" si="238"/>
        <v>0</v>
      </c>
      <c r="F2399" s="43"/>
      <c r="G2399" s="4"/>
      <c r="H2399" s="43"/>
      <c r="I2399" s="61" t="str">
        <f t="shared" si="239"/>
        <v xml:space="preserve"> </v>
      </c>
      <c r="J2399" s="61" t="str">
        <f t="shared" si="240"/>
        <v xml:space="preserve"> </v>
      </c>
      <c r="K2399" s="59" t="str">
        <f t="shared" si="241"/>
        <v xml:space="preserve"> </v>
      </c>
      <c r="L2399" s="59" t="str">
        <f t="shared" si="242"/>
        <v xml:space="preserve"> </v>
      </c>
    </row>
    <row r="2400" spans="1:12" x14ac:dyDescent="0.35">
      <c r="A2400" s="2" t="s">
        <v>2462</v>
      </c>
      <c r="B2400" s="3"/>
      <c r="C2400" s="58">
        <f t="shared" si="237"/>
        <v>0</v>
      </c>
      <c r="D2400" s="3"/>
      <c r="E2400" s="58">
        <f t="shared" si="238"/>
        <v>0</v>
      </c>
      <c r="F2400" s="43"/>
      <c r="G2400" s="4"/>
      <c r="H2400" s="43"/>
      <c r="I2400" s="61" t="str">
        <f t="shared" si="239"/>
        <v xml:space="preserve"> </v>
      </c>
      <c r="J2400" s="61" t="str">
        <f t="shared" si="240"/>
        <v xml:space="preserve"> </v>
      </c>
      <c r="K2400" s="59" t="str">
        <f t="shared" si="241"/>
        <v xml:space="preserve"> </v>
      </c>
      <c r="L2400" s="59" t="str">
        <f t="shared" si="242"/>
        <v xml:space="preserve"> </v>
      </c>
    </row>
    <row r="2401" spans="1:12" x14ac:dyDescent="0.35">
      <c r="A2401" s="2" t="s">
        <v>2463</v>
      </c>
      <c r="B2401" s="3"/>
      <c r="C2401" s="58">
        <f t="shared" si="237"/>
        <v>0</v>
      </c>
      <c r="D2401" s="3"/>
      <c r="E2401" s="58">
        <f t="shared" si="238"/>
        <v>0</v>
      </c>
      <c r="F2401" s="43"/>
      <c r="G2401" s="4"/>
      <c r="H2401" s="43"/>
      <c r="I2401" s="61" t="str">
        <f t="shared" si="239"/>
        <v xml:space="preserve"> </v>
      </c>
      <c r="J2401" s="61" t="str">
        <f t="shared" si="240"/>
        <v xml:space="preserve"> </v>
      </c>
      <c r="K2401" s="59" t="str">
        <f t="shared" si="241"/>
        <v xml:space="preserve"> </v>
      </c>
      <c r="L2401" s="59" t="str">
        <f t="shared" si="242"/>
        <v xml:space="preserve"> </v>
      </c>
    </row>
    <row r="2402" spans="1:12" x14ac:dyDescent="0.35">
      <c r="A2402" s="2" t="s">
        <v>2464</v>
      </c>
      <c r="B2402" s="3"/>
      <c r="C2402" s="58">
        <f t="shared" si="237"/>
        <v>0</v>
      </c>
      <c r="D2402" s="3"/>
      <c r="E2402" s="58">
        <f t="shared" si="238"/>
        <v>0</v>
      </c>
      <c r="F2402" s="43"/>
      <c r="G2402" s="4"/>
      <c r="H2402" s="43"/>
      <c r="I2402" s="61" t="str">
        <f t="shared" si="239"/>
        <v xml:space="preserve"> </v>
      </c>
      <c r="J2402" s="61" t="str">
        <f t="shared" si="240"/>
        <v xml:space="preserve"> </v>
      </c>
      <c r="K2402" s="59" t="str">
        <f t="shared" si="241"/>
        <v xml:space="preserve"> </v>
      </c>
      <c r="L2402" s="59" t="str">
        <f t="shared" si="242"/>
        <v xml:space="preserve"> </v>
      </c>
    </row>
    <row r="2403" spans="1:12" x14ac:dyDescent="0.35">
      <c r="A2403" s="2" t="s">
        <v>2465</v>
      </c>
      <c r="B2403" s="3"/>
      <c r="C2403" s="58">
        <f t="shared" si="237"/>
        <v>0</v>
      </c>
      <c r="D2403" s="3"/>
      <c r="E2403" s="58">
        <f t="shared" si="238"/>
        <v>0</v>
      </c>
      <c r="F2403" s="43"/>
      <c r="G2403" s="4"/>
      <c r="H2403" s="43"/>
      <c r="I2403" s="61" t="str">
        <f t="shared" si="239"/>
        <v xml:space="preserve"> </v>
      </c>
      <c r="J2403" s="61" t="str">
        <f t="shared" si="240"/>
        <v xml:space="preserve"> </v>
      </c>
      <c r="K2403" s="59" t="str">
        <f t="shared" si="241"/>
        <v xml:space="preserve"> </v>
      </c>
      <c r="L2403" s="59" t="str">
        <f t="shared" si="242"/>
        <v xml:space="preserve"> </v>
      </c>
    </row>
    <row r="2404" spans="1:12" x14ac:dyDescent="0.35">
      <c r="A2404" s="2" t="s">
        <v>2466</v>
      </c>
      <c r="B2404" s="3"/>
      <c r="C2404" s="58">
        <f t="shared" si="237"/>
        <v>0</v>
      </c>
      <c r="D2404" s="3"/>
      <c r="E2404" s="58">
        <f t="shared" si="238"/>
        <v>0</v>
      </c>
      <c r="F2404" s="43"/>
      <c r="G2404" s="4"/>
      <c r="H2404" s="43"/>
      <c r="I2404" s="61" t="str">
        <f t="shared" si="239"/>
        <v xml:space="preserve"> </v>
      </c>
      <c r="J2404" s="61" t="str">
        <f t="shared" si="240"/>
        <v xml:space="preserve"> </v>
      </c>
      <c r="K2404" s="59" t="str">
        <f t="shared" si="241"/>
        <v xml:space="preserve"> </v>
      </c>
      <c r="L2404" s="59" t="str">
        <f t="shared" si="242"/>
        <v xml:space="preserve"> </v>
      </c>
    </row>
    <row r="2405" spans="1:12" x14ac:dyDescent="0.35">
      <c r="A2405" s="2" t="s">
        <v>2467</v>
      </c>
      <c r="B2405" s="3"/>
      <c r="C2405" s="58">
        <f t="shared" si="237"/>
        <v>0</v>
      </c>
      <c r="D2405" s="3"/>
      <c r="E2405" s="58">
        <f t="shared" si="238"/>
        <v>0</v>
      </c>
      <c r="F2405" s="43"/>
      <c r="G2405" s="4"/>
      <c r="H2405" s="43"/>
      <c r="I2405" s="61" t="str">
        <f t="shared" si="239"/>
        <v xml:space="preserve"> </v>
      </c>
      <c r="J2405" s="61" t="str">
        <f t="shared" si="240"/>
        <v xml:space="preserve"> </v>
      </c>
      <c r="K2405" s="59" t="str">
        <f t="shared" si="241"/>
        <v xml:space="preserve"> </v>
      </c>
      <c r="L2405" s="59" t="str">
        <f t="shared" si="242"/>
        <v xml:space="preserve"> </v>
      </c>
    </row>
    <row r="2406" spans="1:12" x14ac:dyDescent="0.35">
      <c r="A2406" s="2" t="s">
        <v>2468</v>
      </c>
      <c r="B2406" s="3"/>
      <c r="C2406" s="58">
        <f t="shared" si="237"/>
        <v>0</v>
      </c>
      <c r="D2406" s="3"/>
      <c r="E2406" s="58">
        <f t="shared" si="238"/>
        <v>0</v>
      </c>
      <c r="F2406" s="43"/>
      <c r="G2406" s="4"/>
      <c r="H2406" s="43"/>
      <c r="I2406" s="61" t="str">
        <f t="shared" si="239"/>
        <v xml:space="preserve"> </v>
      </c>
      <c r="J2406" s="61" t="str">
        <f t="shared" si="240"/>
        <v xml:space="preserve"> </v>
      </c>
      <c r="K2406" s="59" t="str">
        <f t="shared" si="241"/>
        <v xml:space="preserve"> </v>
      </c>
      <c r="L2406" s="59" t="str">
        <f t="shared" si="242"/>
        <v xml:space="preserve"> </v>
      </c>
    </row>
    <row r="2407" spans="1:12" x14ac:dyDescent="0.35">
      <c r="A2407" s="2" t="s">
        <v>2469</v>
      </c>
      <c r="B2407" s="3"/>
      <c r="C2407" s="58">
        <f t="shared" si="237"/>
        <v>0</v>
      </c>
      <c r="D2407" s="3"/>
      <c r="E2407" s="58">
        <f t="shared" si="238"/>
        <v>0</v>
      </c>
      <c r="F2407" s="43"/>
      <c r="G2407" s="4"/>
      <c r="H2407" s="43"/>
      <c r="I2407" s="61" t="str">
        <f t="shared" si="239"/>
        <v xml:space="preserve"> </v>
      </c>
      <c r="J2407" s="61" t="str">
        <f t="shared" si="240"/>
        <v xml:space="preserve"> </v>
      </c>
      <c r="K2407" s="59" t="str">
        <f t="shared" si="241"/>
        <v xml:space="preserve"> </v>
      </c>
      <c r="L2407" s="59" t="str">
        <f t="shared" si="242"/>
        <v xml:space="preserve"> </v>
      </c>
    </row>
    <row r="2408" spans="1:12" x14ac:dyDescent="0.35">
      <c r="A2408" s="2" t="s">
        <v>2470</v>
      </c>
      <c r="B2408" s="3"/>
      <c r="C2408" s="58">
        <f t="shared" si="237"/>
        <v>0</v>
      </c>
      <c r="D2408" s="3"/>
      <c r="E2408" s="58">
        <f t="shared" si="238"/>
        <v>0</v>
      </c>
      <c r="F2408" s="43"/>
      <c r="G2408" s="4"/>
      <c r="H2408" s="43"/>
      <c r="I2408" s="61" t="str">
        <f t="shared" si="239"/>
        <v xml:space="preserve"> </v>
      </c>
      <c r="J2408" s="61" t="str">
        <f t="shared" si="240"/>
        <v xml:space="preserve"> </v>
      </c>
      <c r="K2408" s="59" t="str">
        <f t="shared" si="241"/>
        <v xml:space="preserve"> </v>
      </c>
      <c r="L2408" s="59" t="str">
        <f t="shared" si="242"/>
        <v xml:space="preserve"> </v>
      </c>
    </row>
    <row r="2409" spans="1:12" x14ac:dyDescent="0.35">
      <c r="A2409" s="2" t="s">
        <v>2471</v>
      </c>
      <c r="B2409" s="3"/>
      <c r="C2409" s="58">
        <f t="shared" si="237"/>
        <v>0</v>
      </c>
      <c r="D2409" s="3"/>
      <c r="E2409" s="58">
        <f t="shared" si="238"/>
        <v>0</v>
      </c>
      <c r="F2409" s="43"/>
      <c r="G2409" s="4"/>
      <c r="H2409" s="43"/>
      <c r="I2409" s="61" t="str">
        <f t="shared" si="239"/>
        <v xml:space="preserve"> </v>
      </c>
      <c r="J2409" s="61" t="str">
        <f t="shared" si="240"/>
        <v xml:space="preserve"> </v>
      </c>
      <c r="K2409" s="59" t="str">
        <f t="shared" si="241"/>
        <v xml:space="preserve"> </v>
      </c>
      <c r="L2409" s="59" t="str">
        <f t="shared" si="242"/>
        <v xml:space="preserve"> </v>
      </c>
    </row>
    <row r="2410" spans="1:12" x14ac:dyDescent="0.35">
      <c r="A2410" s="2" t="s">
        <v>2472</v>
      </c>
      <c r="B2410" s="3"/>
      <c r="C2410" s="58">
        <f t="shared" si="237"/>
        <v>0</v>
      </c>
      <c r="D2410" s="3"/>
      <c r="E2410" s="58">
        <f t="shared" si="238"/>
        <v>0</v>
      </c>
      <c r="F2410" s="43"/>
      <c r="G2410" s="4"/>
      <c r="H2410" s="43"/>
      <c r="I2410" s="61" t="str">
        <f t="shared" si="239"/>
        <v xml:space="preserve"> </v>
      </c>
      <c r="J2410" s="61" t="str">
        <f t="shared" si="240"/>
        <v xml:space="preserve"> </v>
      </c>
      <c r="K2410" s="59" t="str">
        <f t="shared" si="241"/>
        <v xml:space="preserve"> </v>
      </c>
      <c r="L2410" s="59" t="str">
        <f t="shared" si="242"/>
        <v xml:space="preserve"> </v>
      </c>
    </row>
    <row r="2411" spans="1:12" x14ac:dyDescent="0.35">
      <c r="A2411" s="2" t="s">
        <v>2473</v>
      </c>
      <c r="B2411" s="3"/>
      <c r="C2411" s="58">
        <f t="shared" si="237"/>
        <v>0</v>
      </c>
      <c r="D2411" s="3"/>
      <c r="E2411" s="58">
        <f t="shared" si="238"/>
        <v>0</v>
      </c>
      <c r="F2411" s="43"/>
      <c r="G2411" s="4"/>
      <c r="H2411" s="43"/>
      <c r="I2411" s="61" t="str">
        <f t="shared" si="239"/>
        <v xml:space="preserve"> </v>
      </c>
      <c r="J2411" s="61" t="str">
        <f t="shared" si="240"/>
        <v xml:space="preserve"> </v>
      </c>
      <c r="K2411" s="59" t="str">
        <f t="shared" si="241"/>
        <v xml:space="preserve"> </v>
      </c>
      <c r="L2411" s="59" t="str">
        <f t="shared" si="242"/>
        <v xml:space="preserve"> </v>
      </c>
    </row>
    <row r="2412" spans="1:12" x14ac:dyDescent="0.35">
      <c r="A2412" s="2" t="s">
        <v>2474</v>
      </c>
      <c r="B2412" s="3"/>
      <c r="C2412" s="58">
        <f t="shared" si="237"/>
        <v>0</v>
      </c>
      <c r="D2412" s="3"/>
      <c r="E2412" s="58">
        <f t="shared" si="238"/>
        <v>0</v>
      </c>
      <c r="F2412" s="43"/>
      <c r="G2412" s="4"/>
      <c r="H2412" s="43"/>
      <c r="I2412" s="61" t="str">
        <f t="shared" si="239"/>
        <v xml:space="preserve"> </v>
      </c>
      <c r="J2412" s="61" t="str">
        <f t="shared" si="240"/>
        <v xml:space="preserve"> </v>
      </c>
      <c r="K2412" s="59" t="str">
        <f t="shared" si="241"/>
        <v xml:space="preserve"> </v>
      </c>
      <c r="L2412" s="59" t="str">
        <f t="shared" si="242"/>
        <v xml:space="preserve"> </v>
      </c>
    </row>
    <row r="2413" spans="1:12" x14ac:dyDescent="0.35">
      <c r="A2413" s="2" t="s">
        <v>2475</v>
      </c>
      <c r="B2413" s="3"/>
      <c r="C2413" s="58">
        <f t="shared" si="237"/>
        <v>0</v>
      </c>
      <c r="D2413" s="3"/>
      <c r="E2413" s="58">
        <f t="shared" si="238"/>
        <v>0</v>
      </c>
      <c r="F2413" s="43"/>
      <c r="G2413" s="4"/>
      <c r="H2413" s="43"/>
      <c r="I2413" s="61" t="str">
        <f t="shared" si="239"/>
        <v xml:space="preserve"> </v>
      </c>
      <c r="J2413" s="61" t="str">
        <f t="shared" si="240"/>
        <v xml:space="preserve"> </v>
      </c>
      <c r="K2413" s="59" t="str">
        <f t="shared" si="241"/>
        <v xml:space="preserve"> </v>
      </c>
      <c r="L2413" s="59" t="str">
        <f t="shared" si="242"/>
        <v xml:space="preserve"> </v>
      </c>
    </row>
    <row r="2414" spans="1:12" x14ac:dyDescent="0.35">
      <c r="A2414" s="2" t="s">
        <v>2476</v>
      </c>
      <c r="B2414" s="3"/>
      <c r="C2414" s="58">
        <f t="shared" si="237"/>
        <v>0</v>
      </c>
      <c r="D2414" s="3"/>
      <c r="E2414" s="58">
        <f t="shared" si="238"/>
        <v>0</v>
      </c>
      <c r="F2414" s="43"/>
      <c r="G2414" s="4"/>
      <c r="H2414" s="43"/>
      <c r="I2414" s="61" t="str">
        <f t="shared" si="239"/>
        <v xml:space="preserve"> </v>
      </c>
      <c r="J2414" s="61" t="str">
        <f t="shared" si="240"/>
        <v xml:space="preserve"> </v>
      </c>
      <c r="K2414" s="59" t="str">
        <f t="shared" si="241"/>
        <v xml:space="preserve"> </v>
      </c>
      <c r="L2414" s="59" t="str">
        <f t="shared" si="242"/>
        <v xml:space="preserve"> </v>
      </c>
    </row>
    <row r="2415" spans="1:12" x14ac:dyDescent="0.35">
      <c r="A2415" s="2" t="s">
        <v>2477</v>
      </c>
      <c r="B2415" s="3"/>
      <c r="C2415" s="58">
        <f t="shared" si="237"/>
        <v>0</v>
      </c>
      <c r="D2415" s="3"/>
      <c r="E2415" s="58">
        <f t="shared" si="238"/>
        <v>0</v>
      </c>
      <c r="F2415" s="43"/>
      <c r="G2415" s="4"/>
      <c r="H2415" s="43"/>
      <c r="I2415" s="61" t="str">
        <f t="shared" si="239"/>
        <v xml:space="preserve"> </v>
      </c>
      <c r="J2415" s="61" t="str">
        <f t="shared" si="240"/>
        <v xml:space="preserve"> </v>
      </c>
      <c r="K2415" s="59" t="str">
        <f t="shared" si="241"/>
        <v xml:space="preserve"> </v>
      </c>
      <c r="L2415" s="59" t="str">
        <f t="shared" si="242"/>
        <v xml:space="preserve"> </v>
      </c>
    </row>
    <row r="2416" spans="1:12" x14ac:dyDescent="0.35">
      <c r="A2416" s="2" t="s">
        <v>2478</v>
      </c>
      <c r="B2416" s="3"/>
      <c r="C2416" s="58">
        <f t="shared" si="237"/>
        <v>0</v>
      </c>
      <c r="D2416" s="3"/>
      <c r="E2416" s="58">
        <f t="shared" si="238"/>
        <v>0</v>
      </c>
      <c r="F2416" s="43"/>
      <c r="G2416" s="4"/>
      <c r="H2416" s="43"/>
      <c r="I2416" s="61" t="str">
        <f t="shared" si="239"/>
        <v xml:space="preserve"> </v>
      </c>
      <c r="J2416" s="61" t="str">
        <f t="shared" si="240"/>
        <v xml:space="preserve"> </v>
      </c>
      <c r="K2416" s="59" t="str">
        <f t="shared" si="241"/>
        <v xml:space="preserve"> </v>
      </c>
      <c r="L2416" s="59" t="str">
        <f t="shared" si="242"/>
        <v xml:space="preserve"> </v>
      </c>
    </row>
    <row r="2417" spans="1:12" x14ac:dyDescent="0.35">
      <c r="A2417" s="2" t="s">
        <v>2479</v>
      </c>
      <c r="B2417" s="3"/>
      <c r="C2417" s="58">
        <f t="shared" si="237"/>
        <v>0</v>
      </c>
      <c r="D2417" s="3"/>
      <c r="E2417" s="58">
        <f t="shared" si="238"/>
        <v>0</v>
      </c>
      <c r="F2417" s="43"/>
      <c r="G2417" s="4"/>
      <c r="H2417" s="43"/>
      <c r="I2417" s="61" t="str">
        <f t="shared" si="239"/>
        <v xml:space="preserve"> </v>
      </c>
      <c r="J2417" s="61" t="str">
        <f t="shared" si="240"/>
        <v xml:space="preserve"> </v>
      </c>
      <c r="K2417" s="59" t="str">
        <f t="shared" si="241"/>
        <v xml:space="preserve"> </v>
      </c>
      <c r="L2417" s="59" t="str">
        <f t="shared" si="242"/>
        <v xml:space="preserve"> </v>
      </c>
    </row>
    <row r="2418" spans="1:12" x14ac:dyDescent="0.35">
      <c r="A2418" s="2" t="s">
        <v>2480</v>
      </c>
      <c r="B2418" s="3"/>
      <c r="C2418" s="58">
        <f t="shared" si="237"/>
        <v>0</v>
      </c>
      <c r="D2418" s="3"/>
      <c r="E2418" s="58">
        <f t="shared" si="238"/>
        <v>0</v>
      </c>
      <c r="F2418" s="43"/>
      <c r="G2418" s="4"/>
      <c r="H2418" s="43"/>
      <c r="I2418" s="61" t="str">
        <f t="shared" si="239"/>
        <v xml:space="preserve"> </v>
      </c>
      <c r="J2418" s="61" t="str">
        <f t="shared" si="240"/>
        <v xml:space="preserve"> </v>
      </c>
      <c r="K2418" s="59" t="str">
        <f t="shared" si="241"/>
        <v xml:space="preserve"> </v>
      </c>
      <c r="L2418" s="59" t="str">
        <f t="shared" si="242"/>
        <v xml:space="preserve"> </v>
      </c>
    </row>
    <row r="2419" spans="1:12" x14ac:dyDescent="0.35">
      <c r="A2419" s="2" t="s">
        <v>2481</v>
      </c>
      <c r="B2419" s="3"/>
      <c r="C2419" s="58">
        <f t="shared" si="237"/>
        <v>0</v>
      </c>
      <c r="D2419" s="3"/>
      <c r="E2419" s="58">
        <f t="shared" si="238"/>
        <v>0</v>
      </c>
      <c r="F2419" s="43"/>
      <c r="G2419" s="4"/>
      <c r="H2419" s="43"/>
      <c r="I2419" s="61" t="str">
        <f t="shared" si="239"/>
        <v xml:space="preserve"> </v>
      </c>
      <c r="J2419" s="61" t="str">
        <f t="shared" si="240"/>
        <v xml:space="preserve"> </v>
      </c>
      <c r="K2419" s="59" t="str">
        <f t="shared" si="241"/>
        <v xml:space="preserve"> </v>
      </c>
      <c r="L2419" s="59" t="str">
        <f t="shared" si="242"/>
        <v xml:space="preserve"> </v>
      </c>
    </row>
    <row r="2420" spans="1:12" x14ac:dyDescent="0.35">
      <c r="A2420" s="2" t="s">
        <v>2482</v>
      </c>
      <c r="B2420" s="3"/>
      <c r="C2420" s="58">
        <f t="shared" si="237"/>
        <v>0</v>
      </c>
      <c r="D2420" s="3"/>
      <c r="E2420" s="58">
        <f t="shared" si="238"/>
        <v>0</v>
      </c>
      <c r="F2420" s="43"/>
      <c r="G2420" s="4"/>
      <c r="H2420" s="43"/>
      <c r="I2420" s="61" t="str">
        <f t="shared" si="239"/>
        <v xml:space="preserve"> </v>
      </c>
      <c r="J2420" s="61" t="str">
        <f t="shared" si="240"/>
        <v xml:space="preserve"> </v>
      </c>
      <c r="K2420" s="59" t="str">
        <f t="shared" si="241"/>
        <v xml:space="preserve"> </v>
      </c>
      <c r="L2420" s="59" t="str">
        <f t="shared" si="242"/>
        <v xml:space="preserve"> </v>
      </c>
    </row>
    <row r="2421" spans="1:12" x14ac:dyDescent="0.35">
      <c r="A2421" s="2" t="s">
        <v>2483</v>
      </c>
      <c r="B2421" s="3"/>
      <c r="C2421" s="58">
        <f t="shared" si="237"/>
        <v>0</v>
      </c>
      <c r="D2421" s="3"/>
      <c r="E2421" s="58">
        <f t="shared" si="238"/>
        <v>0</v>
      </c>
      <c r="F2421" s="43"/>
      <c r="G2421" s="4"/>
      <c r="H2421" s="43"/>
      <c r="I2421" s="61" t="str">
        <f t="shared" si="239"/>
        <v xml:space="preserve"> </v>
      </c>
      <c r="J2421" s="61" t="str">
        <f t="shared" si="240"/>
        <v xml:space="preserve"> </v>
      </c>
      <c r="K2421" s="59" t="str">
        <f t="shared" si="241"/>
        <v xml:space="preserve"> </v>
      </c>
      <c r="L2421" s="59" t="str">
        <f t="shared" si="242"/>
        <v xml:space="preserve"> </v>
      </c>
    </row>
    <row r="2422" spans="1:12" x14ac:dyDescent="0.35">
      <c r="A2422" s="2" t="s">
        <v>2484</v>
      </c>
      <c r="B2422" s="3"/>
      <c r="C2422" s="58">
        <f t="shared" si="237"/>
        <v>0</v>
      </c>
      <c r="D2422" s="3"/>
      <c r="E2422" s="58">
        <f t="shared" si="238"/>
        <v>0</v>
      </c>
      <c r="F2422" s="43"/>
      <c r="G2422" s="4"/>
      <c r="H2422" s="43"/>
      <c r="I2422" s="61" t="str">
        <f t="shared" si="239"/>
        <v xml:space="preserve"> </v>
      </c>
      <c r="J2422" s="61" t="str">
        <f t="shared" si="240"/>
        <v xml:space="preserve"> </v>
      </c>
      <c r="K2422" s="59" t="str">
        <f t="shared" si="241"/>
        <v xml:space="preserve"> </v>
      </c>
      <c r="L2422" s="59" t="str">
        <f t="shared" si="242"/>
        <v xml:space="preserve"> </v>
      </c>
    </row>
    <row r="2423" spans="1:12" x14ac:dyDescent="0.35">
      <c r="A2423" s="2" t="s">
        <v>2485</v>
      </c>
      <c r="B2423" s="3"/>
      <c r="C2423" s="58">
        <f t="shared" si="237"/>
        <v>0</v>
      </c>
      <c r="D2423" s="3"/>
      <c r="E2423" s="58">
        <f t="shared" si="238"/>
        <v>0</v>
      </c>
      <c r="F2423" s="43"/>
      <c r="G2423" s="4"/>
      <c r="H2423" s="43"/>
      <c r="I2423" s="61" t="str">
        <f t="shared" si="239"/>
        <v xml:space="preserve"> </v>
      </c>
      <c r="J2423" s="61" t="str">
        <f t="shared" si="240"/>
        <v xml:space="preserve"> </v>
      </c>
      <c r="K2423" s="59" t="str">
        <f t="shared" si="241"/>
        <v xml:space="preserve"> </v>
      </c>
      <c r="L2423" s="59" t="str">
        <f t="shared" si="242"/>
        <v xml:space="preserve"> </v>
      </c>
    </row>
    <row r="2424" spans="1:12" x14ac:dyDescent="0.35">
      <c r="A2424" s="2" t="s">
        <v>2486</v>
      </c>
      <c r="B2424" s="3"/>
      <c r="C2424" s="58">
        <f t="shared" si="237"/>
        <v>0</v>
      </c>
      <c r="D2424" s="3"/>
      <c r="E2424" s="58">
        <f t="shared" si="238"/>
        <v>0</v>
      </c>
      <c r="F2424" s="43"/>
      <c r="G2424" s="4"/>
      <c r="H2424" s="43"/>
      <c r="I2424" s="61" t="str">
        <f t="shared" si="239"/>
        <v xml:space="preserve"> </v>
      </c>
      <c r="J2424" s="61" t="str">
        <f t="shared" si="240"/>
        <v xml:space="preserve"> </v>
      </c>
      <c r="K2424" s="59" t="str">
        <f t="shared" si="241"/>
        <v xml:space="preserve"> </v>
      </c>
      <c r="L2424" s="59" t="str">
        <f t="shared" si="242"/>
        <v xml:space="preserve"> </v>
      </c>
    </row>
    <row r="2425" spans="1:12" x14ac:dyDescent="0.35">
      <c r="A2425" s="2" t="s">
        <v>2487</v>
      </c>
      <c r="B2425" s="3"/>
      <c r="C2425" s="58">
        <f t="shared" si="237"/>
        <v>0</v>
      </c>
      <c r="D2425" s="3"/>
      <c r="E2425" s="58">
        <f t="shared" si="238"/>
        <v>0</v>
      </c>
      <c r="F2425" s="43"/>
      <c r="G2425" s="4"/>
      <c r="H2425" s="43"/>
      <c r="I2425" s="61" t="str">
        <f t="shared" si="239"/>
        <v xml:space="preserve"> </v>
      </c>
      <c r="J2425" s="61" t="str">
        <f t="shared" si="240"/>
        <v xml:space="preserve"> </v>
      </c>
      <c r="K2425" s="59" t="str">
        <f t="shared" si="241"/>
        <v xml:space="preserve"> </v>
      </c>
      <c r="L2425" s="59" t="str">
        <f t="shared" si="242"/>
        <v xml:space="preserve"> </v>
      </c>
    </row>
    <row r="2426" spans="1:12" x14ac:dyDescent="0.35">
      <c r="A2426" s="2" t="s">
        <v>2488</v>
      </c>
      <c r="B2426" s="3"/>
      <c r="C2426" s="58">
        <f t="shared" si="237"/>
        <v>0</v>
      </c>
      <c r="D2426" s="3"/>
      <c r="E2426" s="58">
        <f t="shared" si="238"/>
        <v>0</v>
      </c>
      <c r="F2426" s="43"/>
      <c r="G2426" s="4"/>
      <c r="H2426" s="43"/>
      <c r="I2426" s="61" t="str">
        <f t="shared" si="239"/>
        <v xml:space="preserve"> </v>
      </c>
      <c r="J2426" s="61" t="str">
        <f t="shared" si="240"/>
        <v xml:space="preserve"> </v>
      </c>
      <c r="K2426" s="59" t="str">
        <f t="shared" si="241"/>
        <v xml:space="preserve"> </v>
      </c>
      <c r="L2426" s="59" t="str">
        <f t="shared" si="242"/>
        <v xml:space="preserve"> </v>
      </c>
    </row>
    <row r="2427" spans="1:12" x14ac:dyDescent="0.35">
      <c r="A2427" s="2" t="s">
        <v>2489</v>
      </c>
      <c r="B2427" s="3"/>
      <c r="C2427" s="58">
        <f t="shared" si="237"/>
        <v>0</v>
      </c>
      <c r="D2427" s="3"/>
      <c r="E2427" s="58">
        <f t="shared" si="238"/>
        <v>0</v>
      </c>
      <c r="F2427" s="43"/>
      <c r="G2427" s="4"/>
      <c r="H2427" s="43"/>
      <c r="I2427" s="61" t="str">
        <f t="shared" si="239"/>
        <v xml:space="preserve"> </v>
      </c>
      <c r="J2427" s="61" t="str">
        <f t="shared" si="240"/>
        <v xml:space="preserve"> </v>
      </c>
      <c r="K2427" s="59" t="str">
        <f t="shared" si="241"/>
        <v xml:space="preserve"> </v>
      </c>
      <c r="L2427" s="59" t="str">
        <f t="shared" si="242"/>
        <v xml:space="preserve"> </v>
      </c>
    </row>
    <row r="2428" spans="1:12" x14ac:dyDescent="0.35">
      <c r="A2428" s="2" t="s">
        <v>2490</v>
      </c>
      <c r="B2428" s="3"/>
      <c r="C2428" s="58">
        <f t="shared" si="237"/>
        <v>0</v>
      </c>
      <c r="D2428" s="3"/>
      <c r="E2428" s="58">
        <f t="shared" si="238"/>
        <v>0</v>
      </c>
      <c r="F2428" s="43"/>
      <c r="G2428" s="4"/>
      <c r="H2428" s="43"/>
      <c r="I2428" s="61" t="str">
        <f t="shared" si="239"/>
        <v xml:space="preserve"> </v>
      </c>
      <c r="J2428" s="61" t="str">
        <f t="shared" si="240"/>
        <v xml:space="preserve"> </v>
      </c>
      <c r="K2428" s="59" t="str">
        <f t="shared" si="241"/>
        <v xml:space="preserve"> </v>
      </c>
      <c r="L2428" s="59" t="str">
        <f t="shared" si="242"/>
        <v xml:space="preserve"> </v>
      </c>
    </row>
    <row r="2429" spans="1:12" x14ac:dyDescent="0.35">
      <c r="A2429" s="2" t="s">
        <v>2491</v>
      </c>
      <c r="B2429" s="3"/>
      <c r="C2429" s="58">
        <f t="shared" si="237"/>
        <v>0</v>
      </c>
      <c r="D2429" s="3"/>
      <c r="E2429" s="58">
        <f t="shared" si="238"/>
        <v>0</v>
      </c>
      <c r="F2429" s="43"/>
      <c r="G2429" s="4"/>
      <c r="H2429" s="43"/>
      <c r="I2429" s="61" t="str">
        <f t="shared" si="239"/>
        <v xml:space="preserve"> </v>
      </c>
      <c r="J2429" s="61" t="str">
        <f t="shared" si="240"/>
        <v xml:space="preserve"> </v>
      </c>
      <c r="K2429" s="59" t="str">
        <f t="shared" si="241"/>
        <v xml:space="preserve"> </v>
      </c>
      <c r="L2429" s="59" t="str">
        <f t="shared" si="242"/>
        <v xml:space="preserve"> </v>
      </c>
    </row>
    <row r="2430" spans="1:12" x14ac:dyDescent="0.35">
      <c r="A2430" s="2" t="s">
        <v>2492</v>
      </c>
      <c r="B2430" s="3"/>
      <c r="C2430" s="58">
        <f t="shared" si="237"/>
        <v>0</v>
      </c>
      <c r="D2430" s="3"/>
      <c r="E2430" s="58">
        <f t="shared" si="238"/>
        <v>0</v>
      </c>
      <c r="F2430" s="43"/>
      <c r="G2430" s="4"/>
      <c r="H2430" s="43"/>
      <c r="I2430" s="61" t="str">
        <f t="shared" si="239"/>
        <v xml:space="preserve"> </v>
      </c>
      <c r="J2430" s="61" t="str">
        <f t="shared" si="240"/>
        <v xml:space="preserve"> </v>
      </c>
      <c r="K2430" s="59" t="str">
        <f t="shared" si="241"/>
        <v xml:space="preserve"> </v>
      </c>
      <c r="L2430" s="59" t="str">
        <f t="shared" si="242"/>
        <v xml:space="preserve"> </v>
      </c>
    </row>
    <row r="2431" spans="1:12" x14ac:dyDescent="0.35">
      <c r="A2431" s="2" t="s">
        <v>2493</v>
      </c>
      <c r="B2431" s="3"/>
      <c r="C2431" s="58">
        <f t="shared" si="237"/>
        <v>0</v>
      </c>
      <c r="D2431" s="3"/>
      <c r="E2431" s="58">
        <f t="shared" si="238"/>
        <v>0</v>
      </c>
      <c r="F2431" s="43"/>
      <c r="G2431" s="4"/>
      <c r="H2431" s="43"/>
      <c r="I2431" s="61" t="str">
        <f t="shared" si="239"/>
        <v xml:space="preserve"> </v>
      </c>
      <c r="J2431" s="61" t="str">
        <f t="shared" si="240"/>
        <v xml:space="preserve"> </v>
      </c>
      <c r="K2431" s="59" t="str">
        <f t="shared" si="241"/>
        <v xml:space="preserve"> </v>
      </c>
      <c r="L2431" s="59" t="str">
        <f t="shared" si="242"/>
        <v xml:space="preserve"> </v>
      </c>
    </row>
    <row r="2432" spans="1:12" x14ac:dyDescent="0.35">
      <c r="A2432" s="2" t="s">
        <v>2494</v>
      </c>
      <c r="B2432" s="3"/>
      <c r="C2432" s="58">
        <f t="shared" si="237"/>
        <v>0</v>
      </c>
      <c r="D2432" s="3"/>
      <c r="E2432" s="58">
        <f t="shared" si="238"/>
        <v>0</v>
      </c>
      <c r="F2432" s="43"/>
      <c r="G2432" s="4"/>
      <c r="H2432" s="43"/>
      <c r="I2432" s="61" t="str">
        <f t="shared" si="239"/>
        <v xml:space="preserve"> </v>
      </c>
      <c r="J2432" s="61" t="str">
        <f t="shared" si="240"/>
        <v xml:space="preserve"> </v>
      </c>
      <c r="K2432" s="59" t="str">
        <f t="shared" si="241"/>
        <v xml:space="preserve"> </v>
      </c>
      <c r="L2432" s="59" t="str">
        <f t="shared" si="242"/>
        <v xml:space="preserve"> </v>
      </c>
    </row>
    <row r="2433" spans="1:12" x14ac:dyDescent="0.35">
      <c r="A2433" s="2" t="s">
        <v>2495</v>
      </c>
      <c r="B2433" s="3"/>
      <c r="C2433" s="58">
        <f t="shared" si="237"/>
        <v>0</v>
      </c>
      <c r="D2433" s="3"/>
      <c r="E2433" s="58">
        <f t="shared" si="238"/>
        <v>0</v>
      </c>
      <c r="F2433" s="43"/>
      <c r="G2433" s="4"/>
      <c r="H2433" s="43"/>
      <c r="I2433" s="61" t="str">
        <f t="shared" si="239"/>
        <v xml:space="preserve"> </v>
      </c>
      <c r="J2433" s="61" t="str">
        <f t="shared" si="240"/>
        <v xml:space="preserve"> </v>
      </c>
      <c r="K2433" s="59" t="str">
        <f t="shared" si="241"/>
        <v xml:space="preserve"> </v>
      </c>
      <c r="L2433" s="59" t="str">
        <f t="shared" si="242"/>
        <v xml:space="preserve"> </v>
      </c>
    </row>
    <row r="2434" spans="1:12" x14ac:dyDescent="0.35">
      <c r="A2434" s="2" t="s">
        <v>2496</v>
      </c>
      <c r="B2434" s="3"/>
      <c r="C2434" s="58">
        <f t="shared" si="237"/>
        <v>0</v>
      </c>
      <c r="D2434" s="3"/>
      <c r="E2434" s="58">
        <f t="shared" si="238"/>
        <v>0</v>
      </c>
      <c r="F2434" s="43"/>
      <c r="G2434" s="4"/>
      <c r="H2434" s="43"/>
      <c r="I2434" s="61" t="str">
        <f t="shared" si="239"/>
        <v xml:space="preserve"> </v>
      </c>
      <c r="J2434" s="61" t="str">
        <f t="shared" si="240"/>
        <v xml:space="preserve"> </v>
      </c>
      <c r="K2434" s="59" t="str">
        <f t="shared" si="241"/>
        <v xml:space="preserve"> </v>
      </c>
      <c r="L2434" s="59" t="str">
        <f t="shared" si="242"/>
        <v xml:space="preserve"> </v>
      </c>
    </row>
    <row r="2435" spans="1:12" x14ac:dyDescent="0.35">
      <c r="A2435" s="2" t="s">
        <v>2497</v>
      </c>
      <c r="B2435" s="3"/>
      <c r="C2435" s="58">
        <f t="shared" si="237"/>
        <v>0</v>
      </c>
      <c r="D2435" s="3"/>
      <c r="E2435" s="58">
        <f t="shared" si="238"/>
        <v>0</v>
      </c>
      <c r="F2435" s="43"/>
      <c r="G2435" s="4"/>
      <c r="H2435" s="43"/>
      <c r="I2435" s="61" t="str">
        <f t="shared" si="239"/>
        <v xml:space="preserve"> </v>
      </c>
      <c r="J2435" s="61" t="str">
        <f t="shared" si="240"/>
        <v xml:space="preserve"> </v>
      </c>
      <c r="K2435" s="59" t="str">
        <f t="shared" si="241"/>
        <v xml:space="preserve"> </v>
      </c>
      <c r="L2435" s="59" t="str">
        <f t="shared" si="242"/>
        <v xml:space="preserve"> </v>
      </c>
    </row>
    <row r="2436" spans="1:12" x14ac:dyDescent="0.35">
      <c r="A2436" s="2" t="s">
        <v>2498</v>
      </c>
      <c r="B2436" s="3"/>
      <c r="C2436" s="58">
        <f t="shared" si="237"/>
        <v>0</v>
      </c>
      <c r="D2436" s="3"/>
      <c r="E2436" s="58">
        <f t="shared" si="238"/>
        <v>0</v>
      </c>
      <c r="F2436" s="43"/>
      <c r="G2436" s="4"/>
      <c r="H2436" s="43"/>
      <c r="I2436" s="61" t="str">
        <f t="shared" si="239"/>
        <v xml:space="preserve"> </v>
      </c>
      <c r="J2436" s="61" t="str">
        <f t="shared" si="240"/>
        <v xml:space="preserve"> </v>
      </c>
      <c r="K2436" s="59" t="str">
        <f t="shared" si="241"/>
        <v xml:space="preserve"> </v>
      </c>
      <c r="L2436" s="59" t="str">
        <f t="shared" si="242"/>
        <v xml:space="preserve"> </v>
      </c>
    </row>
    <row r="2437" spans="1:12" x14ac:dyDescent="0.35">
      <c r="A2437" s="2" t="s">
        <v>2499</v>
      </c>
      <c r="B2437" s="3"/>
      <c r="C2437" s="58">
        <f t="shared" si="237"/>
        <v>0</v>
      </c>
      <c r="D2437" s="3"/>
      <c r="E2437" s="58">
        <f t="shared" si="238"/>
        <v>0</v>
      </c>
      <c r="F2437" s="43"/>
      <c r="G2437" s="4"/>
      <c r="H2437" s="43"/>
      <c r="I2437" s="61" t="str">
        <f t="shared" si="239"/>
        <v xml:space="preserve"> </v>
      </c>
      <c r="J2437" s="61" t="str">
        <f t="shared" si="240"/>
        <v xml:space="preserve"> </v>
      </c>
      <c r="K2437" s="59" t="str">
        <f t="shared" si="241"/>
        <v xml:space="preserve"> </v>
      </c>
      <c r="L2437" s="59" t="str">
        <f t="shared" si="242"/>
        <v xml:space="preserve"> </v>
      </c>
    </row>
    <row r="2438" spans="1:12" x14ac:dyDescent="0.35">
      <c r="A2438" s="2" t="s">
        <v>2500</v>
      </c>
      <c r="B2438" s="3"/>
      <c r="C2438" s="58">
        <f t="shared" si="237"/>
        <v>0</v>
      </c>
      <c r="D2438" s="3"/>
      <c r="E2438" s="58">
        <f t="shared" si="238"/>
        <v>0</v>
      </c>
      <c r="F2438" s="43"/>
      <c r="G2438" s="4"/>
      <c r="H2438" s="43"/>
      <c r="I2438" s="61" t="str">
        <f t="shared" si="239"/>
        <v xml:space="preserve"> </v>
      </c>
      <c r="J2438" s="61" t="str">
        <f t="shared" si="240"/>
        <v xml:space="preserve"> </v>
      </c>
      <c r="K2438" s="59" t="str">
        <f t="shared" si="241"/>
        <v xml:space="preserve"> </v>
      </c>
      <c r="L2438" s="59" t="str">
        <f t="shared" si="242"/>
        <v xml:space="preserve"> </v>
      </c>
    </row>
    <row r="2439" spans="1:12" x14ac:dyDescent="0.35">
      <c r="A2439" s="2" t="s">
        <v>2501</v>
      </c>
      <c r="B2439" s="3"/>
      <c r="C2439" s="58">
        <f t="shared" si="237"/>
        <v>0</v>
      </c>
      <c r="D2439" s="3"/>
      <c r="E2439" s="58">
        <f t="shared" si="238"/>
        <v>0</v>
      </c>
      <c r="F2439" s="43"/>
      <c r="G2439" s="4"/>
      <c r="H2439" s="43"/>
      <c r="I2439" s="61" t="str">
        <f t="shared" si="239"/>
        <v xml:space="preserve"> </v>
      </c>
      <c r="J2439" s="61" t="str">
        <f t="shared" si="240"/>
        <v xml:space="preserve"> </v>
      </c>
      <c r="K2439" s="59" t="str">
        <f t="shared" si="241"/>
        <v xml:space="preserve"> </v>
      </c>
      <c r="L2439" s="59" t="str">
        <f t="shared" si="242"/>
        <v xml:space="preserve"> </v>
      </c>
    </row>
    <row r="2440" spans="1:12" x14ac:dyDescent="0.35">
      <c r="A2440" s="2" t="s">
        <v>2502</v>
      </c>
      <c r="B2440" s="3"/>
      <c r="C2440" s="58">
        <f t="shared" si="237"/>
        <v>0</v>
      </c>
      <c r="D2440" s="3"/>
      <c r="E2440" s="58">
        <f t="shared" si="238"/>
        <v>0</v>
      </c>
      <c r="F2440" s="43"/>
      <c r="G2440" s="4"/>
      <c r="H2440" s="43"/>
      <c r="I2440" s="61" t="str">
        <f t="shared" si="239"/>
        <v xml:space="preserve"> </v>
      </c>
      <c r="J2440" s="61" t="str">
        <f t="shared" si="240"/>
        <v xml:space="preserve"> </v>
      </c>
      <c r="K2440" s="59" t="str">
        <f t="shared" si="241"/>
        <v xml:space="preserve"> </v>
      </c>
      <c r="L2440" s="59" t="str">
        <f t="shared" si="242"/>
        <v xml:space="preserve"> </v>
      </c>
    </row>
    <row r="2441" spans="1:12" x14ac:dyDescent="0.35">
      <c r="A2441" s="2" t="s">
        <v>2503</v>
      </c>
      <c r="B2441" s="3"/>
      <c r="C2441" s="58">
        <f t="shared" si="237"/>
        <v>0</v>
      </c>
      <c r="D2441" s="3"/>
      <c r="E2441" s="58">
        <f t="shared" si="238"/>
        <v>0</v>
      </c>
      <c r="F2441" s="43"/>
      <c r="G2441" s="4"/>
      <c r="H2441" s="43"/>
      <c r="I2441" s="61" t="str">
        <f t="shared" si="239"/>
        <v xml:space="preserve"> </v>
      </c>
      <c r="J2441" s="61" t="str">
        <f t="shared" si="240"/>
        <v xml:space="preserve"> </v>
      </c>
      <c r="K2441" s="59" t="str">
        <f t="shared" si="241"/>
        <v xml:space="preserve"> </v>
      </c>
      <c r="L2441" s="59" t="str">
        <f t="shared" si="242"/>
        <v xml:space="preserve"> </v>
      </c>
    </row>
    <row r="2442" spans="1:12" x14ac:dyDescent="0.35">
      <c r="A2442" s="2" t="s">
        <v>2504</v>
      </c>
      <c r="B2442" s="3"/>
      <c r="C2442" s="58">
        <f t="shared" ref="C2442:C2505" si="243">IF($P$17=1,CONVERT(B2442,"lbm","kg"),B2442)</f>
        <v>0</v>
      </c>
      <c r="D2442" s="3"/>
      <c r="E2442" s="58">
        <f t="shared" ref="E2442:E2505" si="244">IF($P$17=1,CONVERT(D2442,"lbm","kg"),D2442)</f>
        <v>0</v>
      </c>
      <c r="F2442" s="43"/>
      <c r="G2442" s="4"/>
      <c r="H2442" s="43"/>
      <c r="I2442" s="61" t="str">
        <f t="shared" si="239"/>
        <v xml:space="preserve"> </v>
      </c>
      <c r="J2442" s="61" t="str">
        <f t="shared" si="240"/>
        <v xml:space="preserve"> </v>
      </c>
      <c r="K2442" s="59" t="str">
        <f t="shared" si="241"/>
        <v xml:space="preserve"> </v>
      </c>
      <c r="L2442" s="59" t="str">
        <f t="shared" si="242"/>
        <v xml:space="preserve"> </v>
      </c>
    </row>
    <row r="2443" spans="1:12" x14ac:dyDescent="0.35">
      <c r="A2443" s="2" t="s">
        <v>2505</v>
      </c>
      <c r="B2443" s="3"/>
      <c r="C2443" s="58">
        <f t="shared" si="243"/>
        <v>0</v>
      </c>
      <c r="D2443" s="3"/>
      <c r="E2443" s="58">
        <f t="shared" si="244"/>
        <v>0</v>
      </c>
      <c r="F2443" s="43"/>
      <c r="G2443" s="4"/>
      <c r="H2443" s="43"/>
      <c r="I2443" s="61" t="str">
        <f t="shared" ref="I2443:I2506" si="245">IF(F2443&gt;0,(((E2443-C2443)*F2443)+(($P$12-E2443)/(VLOOKUP(E2443,$S$10:$U$182,2)))*(VLOOKUP(E2443,$S$10:$U$182,3))+((C2443-$P$11)/(VLOOKUP(C2443,$S$10:$U$182,2)))*(VLOOKUP(C2443,$S$10:$U$182,3)))/($P$12-$P$11)," ")</f>
        <v xml:space="preserve"> </v>
      </c>
      <c r="J2443" s="61" t="str">
        <f t="shared" ref="J2443:J2506" si="246">IF(G2443&gt;0,IF(B2443=0," ",(I2443/(1+(G2443*$B$7))))," ")</f>
        <v xml:space="preserve"> </v>
      </c>
      <c r="K2443" s="59" t="str">
        <f t="shared" ref="K2443:K2506" si="247">IF(H2443&gt;0,IF(B2443&gt;1,(I2443*H2443)," ")," ")</f>
        <v xml:space="preserve"> </v>
      </c>
      <c r="L2443" s="59" t="str">
        <f t="shared" ref="L2443:L2506" si="248">IF(G2443=0," ",IF(H2443=0," ",IF(G2443&gt;0,IF(B2443&gt;1,(J2443*H2443)," ")," ")))</f>
        <v xml:space="preserve"> </v>
      </c>
    </row>
    <row r="2444" spans="1:12" x14ac:dyDescent="0.35">
      <c r="A2444" s="2" t="s">
        <v>2506</v>
      </c>
      <c r="B2444" s="3"/>
      <c r="C2444" s="58">
        <f t="shared" si="243"/>
        <v>0</v>
      </c>
      <c r="D2444" s="3"/>
      <c r="E2444" s="58">
        <f t="shared" si="244"/>
        <v>0</v>
      </c>
      <c r="F2444" s="43"/>
      <c r="G2444" s="4"/>
      <c r="H2444" s="43"/>
      <c r="I2444" s="61" t="str">
        <f t="shared" si="245"/>
        <v xml:space="preserve"> </v>
      </c>
      <c r="J2444" s="61" t="str">
        <f t="shared" si="246"/>
        <v xml:space="preserve"> </v>
      </c>
      <c r="K2444" s="59" t="str">
        <f t="shared" si="247"/>
        <v xml:space="preserve"> </v>
      </c>
      <c r="L2444" s="59" t="str">
        <f t="shared" si="248"/>
        <v xml:space="preserve"> </v>
      </c>
    </row>
    <row r="2445" spans="1:12" x14ac:dyDescent="0.35">
      <c r="A2445" s="2" t="s">
        <v>2507</v>
      </c>
      <c r="B2445" s="3"/>
      <c r="C2445" s="58">
        <f t="shared" si="243"/>
        <v>0</v>
      </c>
      <c r="D2445" s="3"/>
      <c r="E2445" s="58">
        <f t="shared" si="244"/>
        <v>0</v>
      </c>
      <c r="F2445" s="43"/>
      <c r="G2445" s="4"/>
      <c r="H2445" s="43"/>
      <c r="I2445" s="61" t="str">
        <f t="shared" si="245"/>
        <v xml:space="preserve"> </v>
      </c>
      <c r="J2445" s="61" t="str">
        <f t="shared" si="246"/>
        <v xml:space="preserve"> </v>
      </c>
      <c r="K2445" s="59" t="str">
        <f t="shared" si="247"/>
        <v xml:space="preserve"> </v>
      </c>
      <c r="L2445" s="59" t="str">
        <f t="shared" si="248"/>
        <v xml:space="preserve"> </v>
      </c>
    </row>
    <row r="2446" spans="1:12" x14ac:dyDescent="0.35">
      <c r="A2446" s="2" t="s">
        <v>2508</v>
      </c>
      <c r="B2446" s="3"/>
      <c r="C2446" s="58">
        <f t="shared" si="243"/>
        <v>0</v>
      </c>
      <c r="D2446" s="3"/>
      <c r="E2446" s="58">
        <f t="shared" si="244"/>
        <v>0</v>
      </c>
      <c r="F2446" s="43"/>
      <c r="G2446" s="4"/>
      <c r="H2446" s="43"/>
      <c r="I2446" s="61" t="str">
        <f t="shared" si="245"/>
        <v xml:space="preserve"> </v>
      </c>
      <c r="J2446" s="61" t="str">
        <f t="shared" si="246"/>
        <v xml:space="preserve"> </v>
      </c>
      <c r="K2446" s="59" t="str">
        <f t="shared" si="247"/>
        <v xml:space="preserve"> </v>
      </c>
      <c r="L2446" s="59" t="str">
        <f t="shared" si="248"/>
        <v xml:space="preserve"> </v>
      </c>
    </row>
    <row r="2447" spans="1:12" x14ac:dyDescent="0.35">
      <c r="A2447" s="2" t="s">
        <v>2509</v>
      </c>
      <c r="B2447" s="3"/>
      <c r="C2447" s="58">
        <f t="shared" si="243"/>
        <v>0</v>
      </c>
      <c r="D2447" s="3"/>
      <c r="E2447" s="58">
        <f t="shared" si="244"/>
        <v>0</v>
      </c>
      <c r="F2447" s="43"/>
      <c r="G2447" s="4"/>
      <c r="H2447" s="43"/>
      <c r="I2447" s="61" t="str">
        <f t="shared" si="245"/>
        <v xml:space="preserve"> </v>
      </c>
      <c r="J2447" s="61" t="str">
        <f t="shared" si="246"/>
        <v xml:space="preserve"> </v>
      </c>
      <c r="K2447" s="59" t="str">
        <f t="shared" si="247"/>
        <v xml:space="preserve"> </v>
      </c>
      <c r="L2447" s="59" t="str">
        <f t="shared" si="248"/>
        <v xml:space="preserve"> </v>
      </c>
    </row>
    <row r="2448" spans="1:12" x14ac:dyDescent="0.35">
      <c r="A2448" s="2" t="s">
        <v>2510</v>
      </c>
      <c r="B2448" s="3"/>
      <c r="C2448" s="58">
        <f t="shared" si="243"/>
        <v>0</v>
      </c>
      <c r="D2448" s="3"/>
      <c r="E2448" s="58">
        <f t="shared" si="244"/>
        <v>0</v>
      </c>
      <c r="F2448" s="43"/>
      <c r="G2448" s="4"/>
      <c r="H2448" s="43"/>
      <c r="I2448" s="61" t="str">
        <f t="shared" si="245"/>
        <v xml:space="preserve"> </v>
      </c>
      <c r="J2448" s="61" t="str">
        <f t="shared" si="246"/>
        <v xml:space="preserve"> </v>
      </c>
      <c r="K2448" s="59" t="str">
        <f t="shared" si="247"/>
        <v xml:space="preserve"> </v>
      </c>
      <c r="L2448" s="59" t="str">
        <f t="shared" si="248"/>
        <v xml:space="preserve"> </v>
      </c>
    </row>
    <row r="2449" spans="1:12" x14ac:dyDescent="0.35">
      <c r="A2449" s="2" t="s">
        <v>2511</v>
      </c>
      <c r="B2449" s="3"/>
      <c r="C2449" s="58">
        <f t="shared" si="243"/>
        <v>0</v>
      </c>
      <c r="D2449" s="3"/>
      <c r="E2449" s="58">
        <f t="shared" si="244"/>
        <v>0</v>
      </c>
      <c r="F2449" s="43"/>
      <c r="G2449" s="4"/>
      <c r="H2449" s="43"/>
      <c r="I2449" s="61" t="str">
        <f t="shared" si="245"/>
        <v xml:space="preserve"> </v>
      </c>
      <c r="J2449" s="61" t="str">
        <f t="shared" si="246"/>
        <v xml:space="preserve"> </v>
      </c>
      <c r="K2449" s="59" t="str">
        <f t="shared" si="247"/>
        <v xml:space="preserve"> </v>
      </c>
      <c r="L2449" s="59" t="str">
        <f t="shared" si="248"/>
        <v xml:space="preserve"> </v>
      </c>
    </row>
    <row r="2450" spans="1:12" x14ac:dyDescent="0.35">
      <c r="A2450" s="2" t="s">
        <v>2512</v>
      </c>
      <c r="B2450" s="3"/>
      <c r="C2450" s="58">
        <f t="shared" si="243"/>
        <v>0</v>
      </c>
      <c r="D2450" s="3"/>
      <c r="E2450" s="58">
        <f t="shared" si="244"/>
        <v>0</v>
      </c>
      <c r="F2450" s="43"/>
      <c r="G2450" s="4"/>
      <c r="H2450" s="43"/>
      <c r="I2450" s="61" t="str">
        <f t="shared" si="245"/>
        <v xml:space="preserve"> </v>
      </c>
      <c r="J2450" s="61" t="str">
        <f t="shared" si="246"/>
        <v xml:space="preserve"> </v>
      </c>
      <c r="K2450" s="59" t="str">
        <f t="shared" si="247"/>
        <v xml:space="preserve"> </v>
      </c>
      <c r="L2450" s="59" t="str">
        <f t="shared" si="248"/>
        <v xml:space="preserve"> </v>
      </c>
    </row>
    <row r="2451" spans="1:12" x14ac:dyDescent="0.35">
      <c r="A2451" s="2" t="s">
        <v>2513</v>
      </c>
      <c r="B2451" s="3"/>
      <c r="C2451" s="58">
        <f t="shared" si="243"/>
        <v>0</v>
      </c>
      <c r="D2451" s="3"/>
      <c r="E2451" s="58">
        <f t="shared" si="244"/>
        <v>0</v>
      </c>
      <c r="F2451" s="43"/>
      <c r="G2451" s="4"/>
      <c r="H2451" s="43"/>
      <c r="I2451" s="61" t="str">
        <f t="shared" si="245"/>
        <v xml:space="preserve"> </v>
      </c>
      <c r="J2451" s="61" t="str">
        <f t="shared" si="246"/>
        <v xml:space="preserve"> </v>
      </c>
      <c r="K2451" s="59" t="str">
        <f t="shared" si="247"/>
        <v xml:space="preserve"> </v>
      </c>
      <c r="L2451" s="59" t="str">
        <f t="shared" si="248"/>
        <v xml:space="preserve"> </v>
      </c>
    </row>
    <row r="2452" spans="1:12" x14ac:dyDescent="0.35">
      <c r="A2452" s="2" t="s">
        <v>2514</v>
      </c>
      <c r="B2452" s="3"/>
      <c r="C2452" s="58">
        <f t="shared" si="243"/>
        <v>0</v>
      </c>
      <c r="D2452" s="3"/>
      <c r="E2452" s="58">
        <f t="shared" si="244"/>
        <v>0</v>
      </c>
      <c r="F2452" s="43"/>
      <c r="G2452" s="4"/>
      <c r="H2452" s="43"/>
      <c r="I2452" s="61" t="str">
        <f t="shared" si="245"/>
        <v xml:space="preserve"> </v>
      </c>
      <c r="J2452" s="61" t="str">
        <f t="shared" si="246"/>
        <v xml:space="preserve"> </v>
      </c>
      <c r="K2452" s="59" t="str">
        <f t="shared" si="247"/>
        <v xml:space="preserve"> </v>
      </c>
      <c r="L2452" s="59" t="str">
        <f t="shared" si="248"/>
        <v xml:space="preserve"> </v>
      </c>
    </row>
    <row r="2453" spans="1:12" x14ac:dyDescent="0.35">
      <c r="A2453" s="2" t="s">
        <v>2515</v>
      </c>
      <c r="B2453" s="3"/>
      <c r="C2453" s="58">
        <f t="shared" si="243"/>
        <v>0</v>
      </c>
      <c r="D2453" s="3"/>
      <c r="E2453" s="58">
        <f t="shared" si="244"/>
        <v>0</v>
      </c>
      <c r="F2453" s="43"/>
      <c r="G2453" s="4"/>
      <c r="H2453" s="43"/>
      <c r="I2453" s="61" t="str">
        <f t="shared" si="245"/>
        <v xml:space="preserve"> </v>
      </c>
      <c r="J2453" s="61" t="str">
        <f t="shared" si="246"/>
        <v xml:space="preserve"> </v>
      </c>
      <c r="K2453" s="59" t="str">
        <f t="shared" si="247"/>
        <v xml:space="preserve"> </v>
      </c>
      <c r="L2453" s="59" t="str">
        <f t="shared" si="248"/>
        <v xml:space="preserve"> </v>
      </c>
    </row>
    <row r="2454" spans="1:12" x14ac:dyDescent="0.35">
      <c r="A2454" s="2" t="s">
        <v>2516</v>
      </c>
      <c r="B2454" s="3"/>
      <c r="C2454" s="58">
        <f t="shared" si="243"/>
        <v>0</v>
      </c>
      <c r="D2454" s="3"/>
      <c r="E2454" s="58">
        <f t="shared" si="244"/>
        <v>0</v>
      </c>
      <c r="F2454" s="43"/>
      <c r="G2454" s="4"/>
      <c r="H2454" s="43"/>
      <c r="I2454" s="61" t="str">
        <f t="shared" si="245"/>
        <v xml:space="preserve"> </v>
      </c>
      <c r="J2454" s="61" t="str">
        <f t="shared" si="246"/>
        <v xml:space="preserve"> </v>
      </c>
      <c r="K2454" s="59" t="str">
        <f t="shared" si="247"/>
        <v xml:space="preserve"> </v>
      </c>
      <c r="L2454" s="59" t="str">
        <f t="shared" si="248"/>
        <v xml:space="preserve"> </v>
      </c>
    </row>
    <row r="2455" spans="1:12" x14ac:dyDescent="0.35">
      <c r="A2455" s="2" t="s">
        <v>2517</v>
      </c>
      <c r="B2455" s="3"/>
      <c r="C2455" s="58">
        <f t="shared" si="243"/>
        <v>0</v>
      </c>
      <c r="D2455" s="3"/>
      <c r="E2455" s="58">
        <f t="shared" si="244"/>
        <v>0</v>
      </c>
      <c r="F2455" s="43"/>
      <c r="G2455" s="4"/>
      <c r="H2455" s="43"/>
      <c r="I2455" s="61" t="str">
        <f t="shared" si="245"/>
        <v xml:space="preserve"> </v>
      </c>
      <c r="J2455" s="61" t="str">
        <f t="shared" si="246"/>
        <v xml:space="preserve"> </v>
      </c>
      <c r="K2455" s="59" t="str">
        <f t="shared" si="247"/>
        <v xml:space="preserve"> </v>
      </c>
      <c r="L2455" s="59" t="str">
        <f t="shared" si="248"/>
        <v xml:space="preserve"> </v>
      </c>
    </row>
    <row r="2456" spans="1:12" x14ac:dyDescent="0.35">
      <c r="A2456" s="2" t="s">
        <v>2518</v>
      </c>
      <c r="B2456" s="3"/>
      <c r="C2456" s="58">
        <f t="shared" si="243"/>
        <v>0</v>
      </c>
      <c r="D2456" s="3"/>
      <c r="E2456" s="58">
        <f t="shared" si="244"/>
        <v>0</v>
      </c>
      <c r="F2456" s="43"/>
      <c r="G2456" s="4"/>
      <c r="H2456" s="43"/>
      <c r="I2456" s="61" t="str">
        <f t="shared" si="245"/>
        <v xml:space="preserve"> </v>
      </c>
      <c r="J2456" s="61" t="str">
        <f t="shared" si="246"/>
        <v xml:space="preserve"> </v>
      </c>
      <c r="K2456" s="59" t="str">
        <f t="shared" si="247"/>
        <v xml:space="preserve"> </v>
      </c>
      <c r="L2456" s="59" t="str">
        <f t="shared" si="248"/>
        <v xml:space="preserve"> </v>
      </c>
    </row>
    <row r="2457" spans="1:12" x14ac:dyDescent="0.35">
      <c r="A2457" s="2" t="s">
        <v>2519</v>
      </c>
      <c r="B2457" s="3"/>
      <c r="C2457" s="58">
        <f t="shared" si="243"/>
        <v>0</v>
      </c>
      <c r="D2457" s="3"/>
      <c r="E2457" s="58">
        <f t="shared" si="244"/>
        <v>0</v>
      </c>
      <c r="F2457" s="43"/>
      <c r="G2457" s="4"/>
      <c r="H2457" s="43"/>
      <c r="I2457" s="61" t="str">
        <f t="shared" si="245"/>
        <v xml:space="preserve"> </v>
      </c>
      <c r="J2457" s="61" t="str">
        <f t="shared" si="246"/>
        <v xml:space="preserve"> </v>
      </c>
      <c r="K2457" s="59" t="str">
        <f t="shared" si="247"/>
        <v xml:space="preserve"> </v>
      </c>
      <c r="L2457" s="59" t="str">
        <f t="shared" si="248"/>
        <v xml:space="preserve"> </v>
      </c>
    </row>
    <row r="2458" spans="1:12" x14ac:dyDescent="0.35">
      <c r="A2458" s="2" t="s">
        <v>2520</v>
      </c>
      <c r="B2458" s="3"/>
      <c r="C2458" s="58">
        <f t="shared" si="243"/>
        <v>0</v>
      </c>
      <c r="D2458" s="3"/>
      <c r="E2458" s="58">
        <f t="shared" si="244"/>
        <v>0</v>
      </c>
      <c r="F2458" s="43"/>
      <c r="G2458" s="4"/>
      <c r="H2458" s="43"/>
      <c r="I2458" s="61" t="str">
        <f t="shared" si="245"/>
        <v xml:space="preserve"> </v>
      </c>
      <c r="J2458" s="61" t="str">
        <f t="shared" si="246"/>
        <v xml:space="preserve"> </v>
      </c>
      <c r="K2458" s="59" t="str">
        <f t="shared" si="247"/>
        <v xml:space="preserve"> </v>
      </c>
      <c r="L2458" s="59" t="str">
        <f t="shared" si="248"/>
        <v xml:space="preserve"> </v>
      </c>
    </row>
    <row r="2459" spans="1:12" x14ac:dyDescent="0.35">
      <c r="A2459" s="2" t="s">
        <v>2521</v>
      </c>
      <c r="B2459" s="3"/>
      <c r="C2459" s="58">
        <f t="shared" si="243"/>
        <v>0</v>
      </c>
      <c r="D2459" s="3"/>
      <c r="E2459" s="58">
        <f t="shared" si="244"/>
        <v>0</v>
      </c>
      <c r="F2459" s="43"/>
      <c r="G2459" s="4"/>
      <c r="H2459" s="43"/>
      <c r="I2459" s="61" t="str">
        <f t="shared" si="245"/>
        <v xml:space="preserve"> </v>
      </c>
      <c r="J2459" s="61" t="str">
        <f t="shared" si="246"/>
        <v xml:space="preserve"> </v>
      </c>
      <c r="K2459" s="59" t="str">
        <f t="shared" si="247"/>
        <v xml:space="preserve"> </v>
      </c>
      <c r="L2459" s="59" t="str">
        <f t="shared" si="248"/>
        <v xml:space="preserve"> </v>
      </c>
    </row>
    <row r="2460" spans="1:12" x14ac:dyDescent="0.35">
      <c r="A2460" s="2" t="s">
        <v>2522</v>
      </c>
      <c r="B2460" s="3"/>
      <c r="C2460" s="58">
        <f t="shared" si="243"/>
        <v>0</v>
      </c>
      <c r="D2460" s="3"/>
      <c r="E2460" s="58">
        <f t="shared" si="244"/>
        <v>0</v>
      </c>
      <c r="F2460" s="43"/>
      <c r="G2460" s="4"/>
      <c r="H2460" s="43"/>
      <c r="I2460" s="61" t="str">
        <f t="shared" si="245"/>
        <v xml:space="preserve"> </v>
      </c>
      <c r="J2460" s="61" t="str">
        <f t="shared" si="246"/>
        <v xml:space="preserve"> </v>
      </c>
      <c r="K2460" s="59" t="str">
        <f t="shared" si="247"/>
        <v xml:space="preserve"> </v>
      </c>
      <c r="L2460" s="59" t="str">
        <f t="shared" si="248"/>
        <v xml:space="preserve"> </v>
      </c>
    </row>
    <row r="2461" spans="1:12" x14ac:dyDescent="0.35">
      <c r="A2461" s="2" t="s">
        <v>2523</v>
      </c>
      <c r="B2461" s="3"/>
      <c r="C2461" s="58">
        <f t="shared" si="243"/>
        <v>0</v>
      </c>
      <c r="D2461" s="3"/>
      <c r="E2461" s="58">
        <f t="shared" si="244"/>
        <v>0</v>
      </c>
      <c r="F2461" s="43"/>
      <c r="G2461" s="4"/>
      <c r="H2461" s="43"/>
      <c r="I2461" s="61" t="str">
        <f t="shared" si="245"/>
        <v xml:space="preserve"> </v>
      </c>
      <c r="J2461" s="61" t="str">
        <f t="shared" si="246"/>
        <v xml:space="preserve"> </v>
      </c>
      <c r="K2461" s="59" t="str">
        <f t="shared" si="247"/>
        <v xml:space="preserve"> </v>
      </c>
      <c r="L2461" s="59" t="str">
        <f t="shared" si="248"/>
        <v xml:space="preserve"> </v>
      </c>
    </row>
    <row r="2462" spans="1:12" x14ac:dyDescent="0.35">
      <c r="A2462" s="2" t="s">
        <v>2524</v>
      </c>
      <c r="B2462" s="3"/>
      <c r="C2462" s="58">
        <f t="shared" si="243"/>
        <v>0</v>
      </c>
      <c r="D2462" s="3"/>
      <c r="E2462" s="58">
        <f t="shared" si="244"/>
        <v>0</v>
      </c>
      <c r="F2462" s="43"/>
      <c r="G2462" s="4"/>
      <c r="H2462" s="43"/>
      <c r="I2462" s="61" t="str">
        <f t="shared" si="245"/>
        <v xml:space="preserve"> </v>
      </c>
      <c r="J2462" s="61" t="str">
        <f t="shared" si="246"/>
        <v xml:space="preserve"> </v>
      </c>
      <c r="K2462" s="59" t="str">
        <f t="shared" si="247"/>
        <v xml:space="preserve"> </v>
      </c>
      <c r="L2462" s="59" t="str">
        <f t="shared" si="248"/>
        <v xml:space="preserve"> </v>
      </c>
    </row>
    <row r="2463" spans="1:12" x14ac:dyDescent="0.35">
      <c r="A2463" s="2" t="s">
        <v>2525</v>
      </c>
      <c r="B2463" s="3"/>
      <c r="C2463" s="58">
        <f t="shared" si="243"/>
        <v>0</v>
      </c>
      <c r="D2463" s="3"/>
      <c r="E2463" s="58">
        <f t="shared" si="244"/>
        <v>0</v>
      </c>
      <c r="F2463" s="43"/>
      <c r="G2463" s="4"/>
      <c r="H2463" s="43"/>
      <c r="I2463" s="61" t="str">
        <f t="shared" si="245"/>
        <v xml:space="preserve"> </v>
      </c>
      <c r="J2463" s="61" t="str">
        <f t="shared" si="246"/>
        <v xml:space="preserve"> </v>
      </c>
      <c r="K2463" s="59" t="str">
        <f t="shared" si="247"/>
        <v xml:space="preserve"> </v>
      </c>
      <c r="L2463" s="59" t="str">
        <f t="shared" si="248"/>
        <v xml:space="preserve"> </v>
      </c>
    </row>
    <row r="2464" spans="1:12" x14ac:dyDescent="0.35">
      <c r="A2464" s="2" t="s">
        <v>2526</v>
      </c>
      <c r="B2464" s="3"/>
      <c r="C2464" s="58">
        <f t="shared" si="243"/>
        <v>0</v>
      </c>
      <c r="D2464" s="3"/>
      <c r="E2464" s="58">
        <f t="shared" si="244"/>
        <v>0</v>
      </c>
      <c r="F2464" s="43"/>
      <c r="G2464" s="4"/>
      <c r="H2464" s="43"/>
      <c r="I2464" s="61" t="str">
        <f t="shared" si="245"/>
        <v xml:space="preserve"> </v>
      </c>
      <c r="J2464" s="61" t="str">
        <f t="shared" si="246"/>
        <v xml:space="preserve"> </v>
      </c>
      <c r="K2464" s="59" t="str">
        <f t="shared" si="247"/>
        <v xml:space="preserve"> </v>
      </c>
      <c r="L2464" s="59" t="str">
        <f t="shared" si="248"/>
        <v xml:space="preserve"> </v>
      </c>
    </row>
    <row r="2465" spans="1:12" x14ac:dyDescent="0.35">
      <c r="A2465" s="2" t="s">
        <v>2527</v>
      </c>
      <c r="B2465" s="3"/>
      <c r="C2465" s="58">
        <f t="shared" si="243"/>
        <v>0</v>
      </c>
      <c r="D2465" s="3"/>
      <c r="E2465" s="58">
        <f t="shared" si="244"/>
        <v>0</v>
      </c>
      <c r="F2465" s="43"/>
      <c r="G2465" s="4"/>
      <c r="H2465" s="43"/>
      <c r="I2465" s="61" t="str">
        <f t="shared" si="245"/>
        <v xml:space="preserve"> </v>
      </c>
      <c r="J2465" s="61" t="str">
        <f t="shared" si="246"/>
        <v xml:space="preserve"> </v>
      </c>
      <c r="K2465" s="59" t="str">
        <f t="shared" si="247"/>
        <v xml:space="preserve"> </v>
      </c>
      <c r="L2465" s="59" t="str">
        <f t="shared" si="248"/>
        <v xml:space="preserve"> </v>
      </c>
    </row>
    <row r="2466" spans="1:12" x14ac:dyDescent="0.35">
      <c r="A2466" s="2" t="s">
        <v>2528</v>
      </c>
      <c r="B2466" s="3"/>
      <c r="C2466" s="58">
        <f t="shared" si="243"/>
        <v>0</v>
      </c>
      <c r="D2466" s="3"/>
      <c r="E2466" s="58">
        <f t="shared" si="244"/>
        <v>0</v>
      </c>
      <c r="F2466" s="43"/>
      <c r="G2466" s="4"/>
      <c r="H2466" s="43"/>
      <c r="I2466" s="61" t="str">
        <f t="shared" si="245"/>
        <v xml:space="preserve"> </v>
      </c>
      <c r="J2466" s="61" t="str">
        <f t="shared" si="246"/>
        <v xml:space="preserve"> </v>
      </c>
      <c r="K2466" s="59" t="str">
        <f t="shared" si="247"/>
        <v xml:space="preserve"> </v>
      </c>
      <c r="L2466" s="59" t="str">
        <f t="shared" si="248"/>
        <v xml:space="preserve"> </v>
      </c>
    </row>
    <row r="2467" spans="1:12" x14ac:dyDescent="0.35">
      <c r="A2467" s="2" t="s">
        <v>2529</v>
      </c>
      <c r="B2467" s="3"/>
      <c r="C2467" s="58">
        <f t="shared" si="243"/>
        <v>0</v>
      </c>
      <c r="D2467" s="3"/>
      <c r="E2467" s="58">
        <f t="shared" si="244"/>
        <v>0</v>
      </c>
      <c r="F2467" s="43"/>
      <c r="G2467" s="4"/>
      <c r="H2467" s="43"/>
      <c r="I2467" s="61" t="str">
        <f t="shared" si="245"/>
        <v xml:space="preserve"> </v>
      </c>
      <c r="J2467" s="61" t="str">
        <f t="shared" si="246"/>
        <v xml:space="preserve"> </v>
      </c>
      <c r="K2467" s="59" t="str">
        <f t="shared" si="247"/>
        <v xml:space="preserve"> </v>
      </c>
      <c r="L2467" s="59" t="str">
        <f t="shared" si="248"/>
        <v xml:space="preserve"> </v>
      </c>
    </row>
    <row r="2468" spans="1:12" x14ac:dyDescent="0.35">
      <c r="A2468" s="2" t="s">
        <v>2530</v>
      </c>
      <c r="B2468" s="3"/>
      <c r="C2468" s="58">
        <f t="shared" si="243"/>
        <v>0</v>
      </c>
      <c r="D2468" s="3"/>
      <c r="E2468" s="58">
        <f t="shared" si="244"/>
        <v>0</v>
      </c>
      <c r="F2468" s="43"/>
      <c r="G2468" s="4"/>
      <c r="H2468" s="43"/>
      <c r="I2468" s="61" t="str">
        <f t="shared" si="245"/>
        <v xml:space="preserve"> </v>
      </c>
      <c r="J2468" s="61" t="str">
        <f t="shared" si="246"/>
        <v xml:space="preserve"> </v>
      </c>
      <c r="K2468" s="59" t="str">
        <f t="shared" si="247"/>
        <v xml:space="preserve"> </v>
      </c>
      <c r="L2468" s="59" t="str">
        <f t="shared" si="248"/>
        <v xml:space="preserve"> </v>
      </c>
    </row>
    <row r="2469" spans="1:12" x14ac:dyDescent="0.35">
      <c r="A2469" s="2" t="s">
        <v>2531</v>
      </c>
      <c r="B2469" s="3"/>
      <c r="C2469" s="58">
        <f t="shared" si="243"/>
        <v>0</v>
      </c>
      <c r="D2469" s="3"/>
      <c r="E2469" s="58">
        <f t="shared" si="244"/>
        <v>0</v>
      </c>
      <c r="F2469" s="43"/>
      <c r="G2469" s="4"/>
      <c r="H2469" s="43"/>
      <c r="I2469" s="61" t="str">
        <f t="shared" si="245"/>
        <v xml:space="preserve"> </v>
      </c>
      <c r="J2469" s="61" t="str">
        <f t="shared" si="246"/>
        <v xml:space="preserve"> </v>
      </c>
      <c r="K2469" s="59" t="str">
        <f t="shared" si="247"/>
        <v xml:space="preserve"> </v>
      </c>
      <c r="L2469" s="59" t="str">
        <f t="shared" si="248"/>
        <v xml:space="preserve"> </v>
      </c>
    </row>
    <row r="2470" spans="1:12" x14ac:dyDescent="0.35">
      <c r="A2470" s="2" t="s">
        <v>2532</v>
      </c>
      <c r="B2470" s="3"/>
      <c r="C2470" s="58">
        <f t="shared" si="243"/>
        <v>0</v>
      </c>
      <c r="D2470" s="3"/>
      <c r="E2470" s="58">
        <f t="shared" si="244"/>
        <v>0</v>
      </c>
      <c r="F2470" s="43"/>
      <c r="G2470" s="4"/>
      <c r="H2470" s="43"/>
      <c r="I2470" s="61" t="str">
        <f t="shared" si="245"/>
        <v xml:space="preserve"> </v>
      </c>
      <c r="J2470" s="61" t="str">
        <f t="shared" si="246"/>
        <v xml:space="preserve"> </v>
      </c>
      <c r="K2470" s="59" t="str">
        <f t="shared" si="247"/>
        <v xml:space="preserve"> </v>
      </c>
      <c r="L2470" s="59" t="str">
        <f t="shared" si="248"/>
        <v xml:space="preserve"> </v>
      </c>
    </row>
    <row r="2471" spans="1:12" x14ac:dyDescent="0.35">
      <c r="A2471" s="2" t="s">
        <v>2533</v>
      </c>
      <c r="B2471" s="3"/>
      <c r="C2471" s="58">
        <f t="shared" si="243"/>
        <v>0</v>
      </c>
      <c r="D2471" s="3"/>
      <c r="E2471" s="58">
        <f t="shared" si="244"/>
        <v>0</v>
      </c>
      <c r="F2471" s="43"/>
      <c r="G2471" s="4"/>
      <c r="H2471" s="43"/>
      <c r="I2471" s="61" t="str">
        <f t="shared" si="245"/>
        <v xml:space="preserve"> </v>
      </c>
      <c r="J2471" s="61" t="str">
        <f t="shared" si="246"/>
        <v xml:space="preserve"> </v>
      </c>
      <c r="K2471" s="59" t="str">
        <f t="shared" si="247"/>
        <v xml:space="preserve"> </v>
      </c>
      <c r="L2471" s="59" t="str">
        <f t="shared" si="248"/>
        <v xml:space="preserve"> </v>
      </c>
    </row>
    <row r="2472" spans="1:12" x14ac:dyDescent="0.35">
      <c r="A2472" s="2" t="s">
        <v>2534</v>
      </c>
      <c r="B2472" s="3"/>
      <c r="C2472" s="58">
        <f t="shared" si="243"/>
        <v>0</v>
      </c>
      <c r="D2472" s="3"/>
      <c r="E2472" s="58">
        <f t="shared" si="244"/>
        <v>0</v>
      </c>
      <c r="F2472" s="43"/>
      <c r="G2472" s="4"/>
      <c r="H2472" s="43"/>
      <c r="I2472" s="61" t="str">
        <f t="shared" si="245"/>
        <v xml:space="preserve"> </v>
      </c>
      <c r="J2472" s="61" t="str">
        <f t="shared" si="246"/>
        <v xml:space="preserve"> </v>
      </c>
      <c r="K2472" s="59" t="str">
        <f t="shared" si="247"/>
        <v xml:space="preserve"> </v>
      </c>
      <c r="L2472" s="59" t="str">
        <f t="shared" si="248"/>
        <v xml:space="preserve"> </v>
      </c>
    </row>
    <row r="2473" spans="1:12" x14ac:dyDescent="0.35">
      <c r="A2473" s="2" t="s">
        <v>2535</v>
      </c>
      <c r="B2473" s="3"/>
      <c r="C2473" s="58">
        <f t="shared" si="243"/>
        <v>0</v>
      </c>
      <c r="D2473" s="3"/>
      <c r="E2473" s="58">
        <f t="shared" si="244"/>
        <v>0</v>
      </c>
      <c r="F2473" s="43"/>
      <c r="G2473" s="4"/>
      <c r="H2473" s="43"/>
      <c r="I2473" s="61" t="str">
        <f t="shared" si="245"/>
        <v xml:space="preserve"> </v>
      </c>
      <c r="J2473" s="61" t="str">
        <f t="shared" si="246"/>
        <v xml:space="preserve"> </v>
      </c>
      <c r="K2473" s="59" t="str">
        <f t="shared" si="247"/>
        <v xml:space="preserve"> </v>
      </c>
      <c r="L2473" s="59" t="str">
        <f t="shared" si="248"/>
        <v xml:space="preserve"> </v>
      </c>
    </row>
    <row r="2474" spans="1:12" x14ac:dyDescent="0.35">
      <c r="A2474" s="2" t="s">
        <v>2536</v>
      </c>
      <c r="B2474" s="3"/>
      <c r="C2474" s="58">
        <f t="shared" si="243"/>
        <v>0</v>
      </c>
      <c r="D2474" s="3"/>
      <c r="E2474" s="58">
        <f t="shared" si="244"/>
        <v>0</v>
      </c>
      <c r="F2474" s="43"/>
      <c r="G2474" s="4"/>
      <c r="H2474" s="43"/>
      <c r="I2474" s="61" t="str">
        <f t="shared" si="245"/>
        <v xml:space="preserve"> </v>
      </c>
      <c r="J2474" s="61" t="str">
        <f t="shared" si="246"/>
        <v xml:space="preserve"> </v>
      </c>
      <c r="K2474" s="59" t="str">
        <f t="shared" si="247"/>
        <v xml:space="preserve"> </v>
      </c>
      <c r="L2474" s="59" t="str">
        <f t="shared" si="248"/>
        <v xml:space="preserve"> </v>
      </c>
    </row>
    <row r="2475" spans="1:12" x14ac:dyDescent="0.35">
      <c r="A2475" s="2" t="s">
        <v>2537</v>
      </c>
      <c r="B2475" s="3"/>
      <c r="C2475" s="58">
        <f t="shared" si="243"/>
        <v>0</v>
      </c>
      <c r="D2475" s="3"/>
      <c r="E2475" s="58">
        <f t="shared" si="244"/>
        <v>0</v>
      </c>
      <c r="F2475" s="43"/>
      <c r="G2475" s="4"/>
      <c r="H2475" s="43"/>
      <c r="I2475" s="61" t="str">
        <f t="shared" si="245"/>
        <v xml:space="preserve"> </v>
      </c>
      <c r="J2475" s="61" t="str">
        <f t="shared" si="246"/>
        <v xml:space="preserve"> </v>
      </c>
      <c r="K2475" s="59" t="str">
        <f t="shared" si="247"/>
        <v xml:space="preserve"> </v>
      </c>
      <c r="L2475" s="59" t="str">
        <f t="shared" si="248"/>
        <v xml:space="preserve"> </v>
      </c>
    </row>
    <row r="2476" spans="1:12" x14ac:dyDescent="0.35">
      <c r="A2476" s="2" t="s">
        <v>2538</v>
      </c>
      <c r="B2476" s="3"/>
      <c r="C2476" s="58">
        <f t="shared" si="243"/>
        <v>0</v>
      </c>
      <c r="D2476" s="3"/>
      <c r="E2476" s="58">
        <f t="shared" si="244"/>
        <v>0</v>
      </c>
      <c r="F2476" s="43"/>
      <c r="G2476" s="4"/>
      <c r="H2476" s="43"/>
      <c r="I2476" s="61" t="str">
        <f t="shared" si="245"/>
        <v xml:space="preserve"> </v>
      </c>
      <c r="J2476" s="61" t="str">
        <f t="shared" si="246"/>
        <v xml:space="preserve"> </v>
      </c>
      <c r="K2476" s="59" t="str">
        <f t="shared" si="247"/>
        <v xml:space="preserve"> </v>
      </c>
      <c r="L2476" s="59" t="str">
        <f t="shared" si="248"/>
        <v xml:space="preserve"> </v>
      </c>
    </row>
    <row r="2477" spans="1:12" x14ac:dyDescent="0.35">
      <c r="A2477" s="2" t="s">
        <v>2539</v>
      </c>
      <c r="B2477" s="3"/>
      <c r="C2477" s="58">
        <f t="shared" si="243"/>
        <v>0</v>
      </c>
      <c r="D2477" s="3"/>
      <c r="E2477" s="58">
        <f t="shared" si="244"/>
        <v>0</v>
      </c>
      <c r="F2477" s="43"/>
      <c r="G2477" s="4"/>
      <c r="H2477" s="43"/>
      <c r="I2477" s="61" t="str">
        <f t="shared" si="245"/>
        <v xml:space="preserve"> </v>
      </c>
      <c r="J2477" s="61" t="str">
        <f t="shared" si="246"/>
        <v xml:space="preserve"> </v>
      </c>
      <c r="K2477" s="59" t="str">
        <f t="shared" si="247"/>
        <v xml:space="preserve"> </v>
      </c>
      <c r="L2477" s="59" t="str">
        <f t="shared" si="248"/>
        <v xml:space="preserve"> </v>
      </c>
    </row>
    <row r="2478" spans="1:12" x14ac:dyDescent="0.35">
      <c r="A2478" s="2" t="s">
        <v>2540</v>
      </c>
      <c r="B2478" s="3"/>
      <c r="C2478" s="58">
        <f t="shared" si="243"/>
        <v>0</v>
      </c>
      <c r="D2478" s="3"/>
      <c r="E2478" s="58">
        <f t="shared" si="244"/>
        <v>0</v>
      </c>
      <c r="F2478" s="43"/>
      <c r="G2478" s="4"/>
      <c r="H2478" s="43"/>
      <c r="I2478" s="61" t="str">
        <f t="shared" si="245"/>
        <v xml:space="preserve"> </v>
      </c>
      <c r="J2478" s="61" t="str">
        <f t="shared" si="246"/>
        <v xml:space="preserve"> </v>
      </c>
      <c r="K2478" s="59" t="str">
        <f t="shared" si="247"/>
        <v xml:space="preserve"> </v>
      </c>
      <c r="L2478" s="59" t="str">
        <f t="shared" si="248"/>
        <v xml:space="preserve"> </v>
      </c>
    </row>
    <row r="2479" spans="1:12" x14ac:dyDescent="0.35">
      <c r="A2479" s="2" t="s">
        <v>2541</v>
      </c>
      <c r="B2479" s="3"/>
      <c r="C2479" s="58">
        <f t="shared" si="243"/>
        <v>0</v>
      </c>
      <c r="D2479" s="3"/>
      <c r="E2479" s="58">
        <f t="shared" si="244"/>
        <v>0</v>
      </c>
      <c r="F2479" s="43"/>
      <c r="G2479" s="4"/>
      <c r="H2479" s="43"/>
      <c r="I2479" s="61" t="str">
        <f t="shared" si="245"/>
        <v xml:space="preserve"> </v>
      </c>
      <c r="J2479" s="61" t="str">
        <f t="shared" si="246"/>
        <v xml:space="preserve"> </v>
      </c>
      <c r="K2479" s="59" t="str">
        <f t="shared" si="247"/>
        <v xml:space="preserve"> </v>
      </c>
      <c r="L2479" s="59" t="str">
        <f t="shared" si="248"/>
        <v xml:space="preserve"> </v>
      </c>
    </row>
    <row r="2480" spans="1:12" x14ac:dyDescent="0.35">
      <c r="A2480" s="2" t="s">
        <v>2542</v>
      </c>
      <c r="B2480" s="3"/>
      <c r="C2480" s="58">
        <f t="shared" si="243"/>
        <v>0</v>
      </c>
      <c r="D2480" s="3"/>
      <c r="E2480" s="58">
        <f t="shared" si="244"/>
        <v>0</v>
      </c>
      <c r="F2480" s="43"/>
      <c r="G2480" s="4"/>
      <c r="H2480" s="43"/>
      <c r="I2480" s="61" t="str">
        <f t="shared" si="245"/>
        <v xml:space="preserve"> </v>
      </c>
      <c r="J2480" s="61" t="str">
        <f t="shared" si="246"/>
        <v xml:space="preserve"> </v>
      </c>
      <c r="K2480" s="59" t="str">
        <f t="shared" si="247"/>
        <v xml:space="preserve"> </v>
      </c>
      <c r="L2480" s="59" t="str">
        <f t="shared" si="248"/>
        <v xml:space="preserve"> </v>
      </c>
    </row>
    <row r="2481" spans="1:12" x14ac:dyDescent="0.35">
      <c r="A2481" s="2" t="s">
        <v>2543</v>
      </c>
      <c r="B2481" s="3"/>
      <c r="C2481" s="58">
        <f t="shared" si="243"/>
        <v>0</v>
      </c>
      <c r="D2481" s="3"/>
      <c r="E2481" s="58">
        <f t="shared" si="244"/>
        <v>0</v>
      </c>
      <c r="F2481" s="43"/>
      <c r="G2481" s="4"/>
      <c r="H2481" s="43"/>
      <c r="I2481" s="61" t="str">
        <f t="shared" si="245"/>
        <v xml:space="preserve"> </v>
      </c>
      <c r="J2481" s="61" t="str">
        <f t="shared" si="246"/>
        <v xml:space="preserve"> </v>
      </c>
      <c r="K2481" s="59" t="str">
        <f t="shared" si="247"/>
        <v xml:space="preserve"> </v>
      </c>
      <c r="L2481" s="59" t="str">
        <f t="shared" si="248"/>
        <v xml:space="preserve"> </v>
      </c>
    </row>
    <row r="2482" spans="1:12" x14ac:dyDescent="0.35">
      <c r="A2482" s="2" t="s">
        <v>2544</v>
      </c>
      <c r="B2482" s="3"/>
      <c r="C2482" s="58">
        <f t="shared" si="243"/>
        <v>0</v>
      </c>
      <c r="D2482" s="3"/>
      <c r="E2482" s="58">
        <f t="shared" si="244"/>
        <v>0</v>
      </c>
      <c r="F2482" s="43"/>
      <c r="G2482" s="4"/>
      <c r="H2482" s="43"/>
      <c r="I2482" s="61" t="str">
        <f t="shared" si="245"/>
        <v xml:space="preserve"> </v>
      </c>
      <c r="J2482" s="61" t="str">
        <f t="shared" si="246"/>
        <v xml:space="preserve"> </v>
      </c>
      <c r="K2482" s="59" t="str">
        <f t="shared" si="247"/>
        <v xml:space="preserve"> </v>
      </c>
      <c r="L2482" s="59" t="str">
        <f t="shared" si="248"/>
        <v xml:space="preserve"> </v>
      </c>
    </row>
    <row r="2483" spans="1:12" x14ac:dyDescent="0.35">
      <c r="A2483" s="2" t="s">
        <v>2545</v>
      </c>
      <c r="B2483" s="3"/>
      <c r="C2483" s="58">
        <f t="shared" si="243"/>
        <v>0</v>
      </c>
      <c r="D2483" s="3"/>
      <c r="E2483" s="58">
        <f t="shared" si="244"/>
        <v>0</v>
      </c>
      <c r="F2483" s="43"/>
      <c r="G2483" s="4"/>
      <c r="H2483" s="43"/>
      <c r="I2483" s="61" t="str">
        <f t="shared" si="245"/>
        <v xml:space="preserve"> </v>
      </c>
      <c r="J2483" s="61" t="str">
        <f t="shared" si="246"/>
        <v xml:space="preserve"> </v>
      </c>
      <c r="K2483" s="59" t="str">
        <f t="shared" si="247"/>
        <v xml:space="preserve"> </v>
      </c>
      <c r="L2483" s="59" t="str">
        <f t="shared" si="248"/>
        <v xml:space="preserve"> </v>
      </c>
    </row>
    <row r="2484" spans="1:12" x14ac:dyDescent="0.35">
      <c r="A2484" s="2" t="s">
        <v>2546</v>
      </c>
      <c r="B2484" s="3"/>
      <c r="C2484" s="58">
        <f t="shared" si="243"/>
        <v>0</v>
      </c>
      <c r="D2484" s="3"/>
      <c r="E2484" s="58">
        <f t="shared" si="244"/>
        <v>0</v>
      </c>
      <c r="F2484" s="43"/>
      <c r="G2484" s="4"/>
      <c r="H2484" s="43"/>
      <c r="I2484" s="61" t="str">
        <f t="shared" si="245"/>
        <v xml:space="preserve"> </v>
      </c>
      <c r="J2484" s="61" t="str">
        <f t="shared" si="246"/>
        <v xml:space="preserve"> </v>
      </c>
      <c r="K2484" s="59" t="str">
        <f t="shared" si="247"/>
        <v xml:space="preserve"> </v>
      </c>
      <c r="L2484" s="59" t="str">
        <f t="shared" si="248"/>
        <v xml:space="preserve"> </v>
      </c>
    </row>
    <row r="2485" spans="1:12" x14ac:dyDescent="0.35">
      <c r="A2485" s="2" t="s">
        <v>2547</v>
      </c>
      <c r="B2485" s="3"/>
      <c r="C2485" s="58">
        <f t="shared" si="243"/>
        <v>0</v>
      </c>
      <c r="D2485" s="3"/>
      <c r="E2485" s="58">
        <f t="shared" si="244"/>
        <v>0</v>
      </c>
      <c r="F2485" s="43"/>
      <c r="G2485" s="4"/>
      <c r="H2485" s="43"/>
      <c r="I2485" s="61" t="str">
        <f t="shared" si="245"/>
        <v xml:space="preserve"> </v>
      </c>
      <c r="J2485" s="61" t="str">
        <f t="shared" si="246"/>
        <v xml:space="preserve"> </v>
      </c>
      <c r="K2485" s="59" t="str">
        <f t="shared" si="247"/>
        <v xml:space="preserve"> </v>
      </c>
      <c r="L2485" s="59" t="str">
        <f t="shared" si="248"/>
        <v xml:space="preserve"> </v>
      </c>
    </row>
    <row r="2486" spans="1:12" x14ac:dyDescent="0.35">
      <c r="A2486" s="2" t="s">
        <v>2548</v>
      </c>
      <c r="B2486" s="3"/>
      <c r="C2486" s="58">
        <f t="shared" si="243"/>
        <v>0</v>
      </c>
      <c r="D2486" s="3"/>
      <c r="E2486" s="58">
        <f t="shared" si="244"/>
        <v>0</v>
      </c>
      <c r="F2486" s="43"/>
      <c r="G2486" s="4"/>
      <c r="H2486" s="43"/>
      <c r="I2486" s="61" t="str">
        <f t="shared" si="245"/>
        <v xml:space="preserve"> </v>
      </c>
      <c r="J2486" s="61" t="str">
        <f t="shared" si="246"/>
        <v xml:space="preserve"> </v>
      </c>
      <c r="K2486" s="59" t="str">
        <f t="shared" si="247"/>
        <v xml:space="preserve"> </v>
      </c>
      <c r="L2486" s="59" t="str">
        <f t="shared" si="248"/>
        <v xml:space="preserve"> </v>
      </c>
    </row>
    <row r="2487" spans="1:12" x14ac:dyDescent="0.35">
      <c r="A2487" s="2" t="s">
        <v>2549</v>
      </c>
      <c r="B2487" s="3"/>
      <c r="C2487" s="58">
        <f t="shared" si="243"/>
        <v>0</v>
      </c>
      <c r="D2487" s="3"/>
      <c r="E2487" s="58">
        <f t="shared" si="244"/>
        <v>0</v>
      </c>
      <c r="F2487" s="43"/>
      <c r="G2487" s="4"/>
      <c r="H2487" s="43"/>
      <c r="I2487" s="61" t="str">
        <f t="shared" si="245"/>
        <v xml:space="preserve"> </v>
      </c>
      <c r="J2487" s="61" t="str">
        <f t="shared" si="246"/>
        <v xml:space="preserve"> </v>
      </c>
      <c r="K2487" s="59" t="str">
        <f t="shared" si="247"/>
        <v xml:space="preserve"> </v>
      </c>
      <c r="L2487" s="59" t="str">
        <f t="shared" si="248"/>
        <v xml:space="preserve"> </v>
      </c>
    </row>
    <row r="2488" spans="1:12" x14ac:dyDescent="0.35">
      <c r="A2488" s="2" t="s">
        <v>2550</v>
      </c>
      <c r="B2488" s="3"/>
      <c r="C2488" s="58">
        <f t="shared" si="243"/>
        <v>0</v>
      </c>
      <c r="D2488" s="3"/>
      <c r="E2488" s="58">
        <f t="shared" si="244"/>
        <v>0</v>
      </c>
      <c r="F2488" s="43"/>
      <c r="G2488" s="4"/>
      <c r="H2488" s="43"/>
      <c r="I2488" s="61" t="str">
        <f t="shared" si="245"/>
        <v xml:space="preserve"> </v>
      </c>
      <c r="J2488" s="61" t="str">
        <f t="shared" si="246"/>
        <v xml:space="preserve"> </v>
      </c>
      <c r="K2488" s="59" t="str">
        <f t="shared" si="247"/>
        <v xml:space="preserve"> </v>
      </c>
      <c r="L2488" s="59" t="str">
        <f t="shared" si="248"/>
        <v xml:space="preserve"> </v>
      </c>
    </row>
    <row r="2489" spans="1:12" x14ac:dyDescent="0.35">
      <c r="A2489" s="2" t="s">
        <v>2551</v>
      </c>
      <c r="B2489" s="3"/>
      <c r="C2489" s="58">
        <f t="shared" si="243"/>
        <v>0</v>
      </c>
      <c r="D2489" s="3"/>
      <c r="E2489" s="58">
        <f t="shared" si="244"/>
        <v>0</v>
      </c>
      <c r="F2489" s="43"/>
      <c r="G2489" s="4"/>
      <c r="H2489" s="43"/>
      <c r="I2489" s="61" t="str">
        <f t="shared" si="245"/>
        <v xml:space="preserve"> </v>
      </c>
      <c r="J2489" s="61" t="str">
        <f t="shared" si="246"/>
        <v xml:space="preserve"> </v>
      </c>
      <c r="K2489" s="59" t="str">
        <f t="shared" si="247"/>
        <v xml:space="preserve"> </v>
      </c>
      <c r="L2489" s="59" t="str">
        <f t="shared" si="248"/>
        <v xml:space="preserve"> </v>
      </c>
    </row>
    <row r="2490" spans="1:12" x14ac:dyDescent="0.35">
      <c r="A2490" s="2" t="s">
        <v>2552</v>
      </c>
      <c r="B2490" s="3"/>
      <c r="C2490" s="58">
        <f t="shared" si="243"/>
        <v>0</v>
      </c>
      <c r="D2490" s="3"/>
      <c r="E2490" s="58">
        <f t="shared" si="244"/>
        <v>0</v>
      </c>
      <c r="F2490" s="43"/>
      <c r="G2490" s="4"/>
      <c r="H2490" s="43"/>
      <c r="I2490" s="61" t="str">
        <f t="shared" si="245"/>
        <v xml:space="preserve"> </v>
      </c>
      <c r="J2490" s="61" t="str">
        <f t="shared" si="246"/>
        <v xml:space="preserve"> </v>
      </c>
      <c r="K2490" s="59" t="str">
        <f t="shared" si="247"/>
        <v xml:space="preserve"> </v>
      </c>
      <c r="L2490" s="59" t="str">
        <f t="shared" si="248"/>
        <v xml:space="preserve"> </v>
      </c>
    </row>
    <row r="2491" spans="1:12" x14ac:dyDescent="0.35">
      <c r="A2491" s="2" t="s">
        <v>2553</v>
      </c>
      <c r="B2491" s="3"/>
      <c r="C2491" s="58">
        <f t="shared" si="243"/>
        <v>0</v>
      </c>
      <c r="D2491" s="3"/>
      <c r="E2491" s="58">
        <f t="shared" si="244"/>
        <v>0</v>
      </c>
      <c r="F2491" s="43"/>
      <c r="G2491" s="4"/>
      <c r="H2491" s="43"/>
      <c r="I2491" s="61" t="str">
        <f t="shared" si="245"/>
        <v xml:space="preserve"> </v>
      </c>
      <c r="J2491" s="61" t="str">
        <f t="shared" si="246"/>
        <v xml:space="preserve"> </v>
      </c>
      <c r="K2491" s="59" t="str">
        <f t="shared" si="247"/>
        <v xml:space="preserve"> </v>
      </c>
      <c r="L2491" s="59" t="str">
        <f t="shared" si="248"/>
        <v xml:space="preserve"> </v>
      </c>
    </row>
    <row r="2492" spans="1:12" x14ac:dyDescent="0.35">
      <c r="A2492" s="2" t="s">
        <v>2554</v>
      </c>
      <c r="B2492" s="3"/>
      <c r="C2492" s="58">
        <f t="shared" si="243"/>
        <v>0</v>
      </c>
      <c r="D2492" s="3"/>
      <c r="E2492" s="58">
        <f t="shared" si="244"/>
        <v>0</v>
      </c>
      <c r="F2492" s="43"/>
      <c r="G2492" s="4"/>
      <c r="H2492" s="43"/>
      <c r="I2492" s="61" t="str">
        <f t="shared" si="245"/>
        <v xml:space="preserve"> </v>
      </c>
      <c r="J2492" s="61" t="str">
        <f t="shared" si="246"/>
        <v xml:space="preserve"> </v>
      </c>
      <c r="K2492" s="59" t="str">
        <f t="shared" si="247"/>
        <v xml:space="preserve"> </v>
      </c>
      <c r="L2492" s="59" t="str">
        <f t="shared" si="248"/>
        <v xml:space="preserve"> </v>
      </c>
    </row>
    <row r="2493" spans="1:12" x14ac:dyDescent="0.35">
      <c r="A2493" s="2" t="s">
        <v>2555</v>
      </c>
      <c r="B2493" s="3"/>
      <c r="C2493" s="58">
        <f t="shared" si="243"/>
        <v>0</v>
      </c>
      <c r="D2493" s="3"/>
      <c r="E2493" s="58">
        <f t="shared" si="244"/>
        <v>0</v>
      </c>
      <c r="F2493" s="43"/>
      <c r="G2493" s="4"/>
      <c r="H2493" s="43"/>
      <c r="I2493" s="61" t="str">
        <f t="shared" si="245"/>
        <v xml:space="preserve"> </v>
      </c>
      <c r="J2493" s="61" t="str">
        <f t="shared" si="246"/>
        <v xml:space="preserve"> </v>
      </c>
      <c r="K2493" s="59" t="str">
        <f t="shared" si="247"/>
        <v xml:space="preserve"> </v>
      </c>
      <c r="L2493" s="59" t="str">
        <f t="shared" si="248"/>
        <v xml:space="preserve"> </v>
      </c>
    </row>
    <row r="2494" spans="1:12" x14ac:dyDescent="0.35">
      <c r="A2494" s="2" t="s">
        <v>2556</v>
      </c>
      <c r="B2494" s="3"/>
      <c r="C2494" s="58">
        <f t="shared" si="243"/>
        <v>0</v>
      </c>
      <c r="D2494" s="3"/>
      <c r="E2494" s="58">
        <f t="shared" si="244"/>
        <v>0</v>
      </c>
      <c r="F2494" s="43"/>
      <c r="G2494" s="4"/>
      <c r="H2494" s="43"/>
      <c r="I2494" s="61" t="str">
        <f t="shared" si="245"/>
        <v xml:space="preserve"> </v>
      </c>
      <c r="J2494" s="61" t="str">
        <f t="shared" si="246"/>
        <v xml:space="preserve"> </v>
      </c>
      <c r="K2494" s="59" t="str">
        <f t="shared" si="247"/>
        <v xml:space="preserve"> </v>
      </c>
      <c r="L2494" s="59" t="str">
        <f t="shared" si="248"/>
        <v xml:space="preserve"> </v>
      </c>
    </row>
    <row r="2495" spans="1:12" x14ac:dyDescent="0.35">
      <c r="A2495" s="2" t="s">
        <v>2557</v>
      </c>
      <c r="B2495" s="3"/>
      <c r="C2495" s="58">
        <f t="shared" si="243"/>
        <v>0</v>
      </c>
      <c r="D2495" s="3"/>
      <c r="E2495" s="58">
        <f t="shared" si="244"/>
        <v>0</v>
      </c>
      <c r="F2495" s="43"/>
      <c r="G2495" s="4"/>
      <c r="H2495" s="43"/>
      <c r="I2495" s="61" t="str">
        <f t="shared" si="245"/>
        <v xml:space="preserve"> </v>
      </c>
      <c r="J2495" s="61" t="str">
        <f t="shared" si="246"/>
        <v xml:space="preserve"> </v>
      </c>
      <c r="K2495" s="59" t="str">
        <f t="shared" si="247"/>
        <v xml:space="preserve"> </v>
      </c>
      <c r="L2495" s="59" t="str">
        <f t="shared" si="248"/>
        <v xml:space="preserve"> </v>
      </c>
    </row>
    <row r="2496" spans="1:12" x14ac:dyDescent="0.35">
      <c r="A2496" s="2" t="s">
        <v>2558</v>
      </c>
      <c r="B2496" s="3"/>
      <c r="C2496" s="58">
        <f t="shared" si="243"/>
        <v>0</v>
      </c>
      <c r="D2496" s="3"/>
      <c r="E2496" s="58">
        <f t="shared" si="244"/>
        <v>0</v>
      </c>
      <c r="F2496" s="43"/>
      <c r="G2496" s="4"/>
      <c r="H2496" s="43"/>
      <c r="I2496" s="61" t="str">
        <f t="shared" si="245"/>
        <v xml:space="preserve"> </v>
      </c>
      <c r="J2496" s="61" t="str">
        <f t="shared" si="246"/>
        <v xml:space="preserve"> </v>
      </c>
      <c r="K2496" s="59" t="str">
        <f t="shared" si="247"/>
        <v xml:space="preserve"> </v>
      </c>
      <c r="L2496" s="59" t="str">
        <f t="shared" si="248"/>
        <v xml:space="preserve"> </v>
      </c>
    </row>
    <row r="2497" spans="1:12" x14ac:dyDescent="0.35">
      <c r="A2497" s="2" t="s">
        <v>2559</v>
      </c>
      <c r="B2497" s="3"/>
      <c r="C2497" s="58">
        <f t="shared" si="243"/>
        <v>0</v>
      </c>
      <c r="D2497" s="3"/>
      <c r="E2497" s="58">
        <f t="shared" si="244"/>
        <v>0</v>
      </c>
      <c r="F2497" s="43"/>
      <c r="G2497" s="4"/>
      <c r="H2497" s="43"/>
      <c r="I2497" s="61" t="str">
        <f t="shared" si="245"/>
        <v xml:space="preserve"> </v>
      </c>
      <c r="J2497" s="61" t="str">
        <f t="shared" si="246"/>
        <v xml:space="preserve"> </v>
      </c>
      <c r="K2497" s="59" t="str">
        <f t="shared" si="247"/>
        <v xml:space="preserve"> </v>
      </c>
      <c r="L2497" s="59" t="str">
        <f t="shared" si="248"/>
        <v xml:space="preserve"> </v>
      </c>
    </row>
    <row r="2498" spans="1:12" x14ac:dyDescent="0.35">
      <c r="A2498" s="2" t="s">
        <v>2560</v>
      </c>
      <c r="B2498" s="3"/>
      <c r="C2498" s="58">
        <f t="shared" si="243"/>
        <v>0</v>
      </c>
      <c r="D2498" s="3"/>
      <c r="E2498" s="58">
        <f t="shared" si="244"/>
        <v>0</v>
      </c>
      <c r="F2498" s="43"/>
      <c r="G2498" s="4"/>
      <c r="H2498" s="43"/>
      <c r="I2498" s="61" t="str">
        <f t="shared" si="245"/>
        <v xml:space="preserve"> </v>
      </c>
      <c r="J2498" s="61" t="str">
        <f t="shared" si="246"/>
        <v xml:space="preserve"> </v>
      </c>
      <c r="K2498" s="59" t="str">
        <f t="shared" si="247"/>
        <v xml:space="preserve"> </v>
      </c>
      <c r="L2498" s="59" t="str">
        <f t="shared" si="248"/>
        <v xml:space="preserve"> </v>
      </c>
    </row>
    <row r="2499" spans="1:12" x14ac:dyDescent="0.35">
      <c r="A2499" s="2" t="s">
        <v>2561</v>
      </c>
      <c r="B2499" s="3"/>
      <c r="C2499" s="58">
        <f t="shared" si="243"/>
        <v>0</v>
      </c>
      <c r="D2499" s="3"/>
      <c r="E2499" s="58">
        <f t="shared" si="244"/>
        <v>0</v>
      </c>
      <c r="F2499" s="43"/>
      <c r="G2499" s="4"/>
      <c r="H2499" s="43"/>
      <c r="I2499" s="61" t="str">
        <f t="shared" si="245"/>
        <v xml:space="preserve"> </v>
      </c>
      <c r="J2499" s="61" t="str">
        <f t="shared" si="246"/>
        <v xml:space="preserve"> </v>
      </c>
      <c r="K2499" s="59" t="str">
        <f t="shared" si="247"/>
        <v xml:space="preserve"> </v>
      </c>
      <c r="L2499" s="59" t="str">
        <f t="shared" si="248"/>
        <v xml:space="preserve"> </v>
      </c>
    </row>
    <row r="2500" spans="1:12" x14ac:dyDescent="0.35">
      <c r="A2500" s="2" t="s">
        <v>2562</v>
      </c>
      <c r="B2500" s="3"/>
      <c r="C2500" s="58">
        <f t="shared" si="243"/>
        <v>0</v>
      </c>
      <c r="D2500" s="3"/>
      <c r="E2500" s="58">
        <f t="shared" si="244"/>
        <v>0</v>
      </c>
      <c r="F2500" s="43"/>
      <c r="G2500" s="4"/>
      <c r="H2500" s="43"/>
      <c r="I2500" s="61" t="str">
        <f t="shared" si="245"/>
        <v xml:space="preserve"> </v>
      </c>
      <c r="J2500" s="61" t="str">
        <f t="shared" si="246"/>
        <v xml:space="preserve"> </v>
      </c>
      <c r="K2500" s="59" t="str">
        <f t="shared" si="247"/>
        <v xml:space="preserve"> </v>
      </c>
      <c r="L2500" s="59" t="str">
        <f t="shared" si="248"/>
        <v xml:space="preserve"> </v>
      </c>
    </row>
    <row r="2501" spans="1:12" x14ac:dyDescent="0.35">
      <c r="A2501" s="2" t="s">
        <v>2563</v>
      </c>
      <c r="B2501" s="3"/>
      <c r="C2501" s="58">
        <f t="shared" si="243"/>
        <v>0</v>
      </c>
      <c r="D2501" s="3"/>
      <c r="E2501" s="58">
        <f t="shared" si="244"/>
        <v>0</v>
      </c>
      <c r="F2501" s="43"/>
      <c r="G2501" s="4"/>
      <c r="H2501" s="43"/>
      <c r="I2501" s="61" t="str">
        <f t="shared" si="245"/>
        <v xml:space="preserve"> </v>
      </c>
      <c r="J2501" s="61" t="str">
        <f t="shared" si="246"/>
        <v xml:space="preserve"> </v>
      </c>
      <c r="K2501" s="59" t="str">
        <f t="shared" si="247"/>
        <v xml:space="preserve"> </v>
      </c>
      <c r="L2501" s="59" t="str">
        <f t="shared" si="248"/>
        <v xml:space="preserve"> </v>
      </c>
    </row>
    <row r="2502" spans="1:12" x14ac:dyDescent="0.35">
      <c r="A2502" s="2" t="s">
        <v>2564</v>
      </c>
      <c r="B2502" s="3"/>
      <c r="C2502" s="58">
        <f t="shared" si="243"/>
        <v>0</v>
      </c>
      <c r="D2502" s="3"/>
      <c r="E2502" s="58">
        <f t="shared" si="244"/>
        <v>0</v>
      </c>
      <c r="F2502" s="43"/>
      <c r="G2502" s="4"/>
      <c r="H2502" s="43"/>
      <c r="I2502" s="61" t="str">
        <f t="shared" si="245"/>
        <v xml:space="preserve"> </v>
      </c>
      <c r="J2502" s="61" t="str">
        <f t="shared" si="246"/>
        <v xml:space="preserve"> </v>
      </c>
      <c r="K2502" s="59" t="str">
        <f t="shared" si="247"/>
        <v xml:space="preserve"> </v>
      </c>
      <c r="L2502" s="59" t="str">
        <f t="shared" si="248"/>
        <v xml:space="preserve"> </v>
      </c>
    </row>
    <row r="2503" spans="1:12" x14ac:dyDescent="0.35">
      <c r="A2503" s="2" t="s">
        <v>2565</v>
      </c>
      <c r="B2503" s="3"/>
      <c r="C2503" s="58">
        <f t="shared" si="243"/>
        <v>0</v>
      </c>
      <c r="D2503" s="3"/>
      <c r="E2503" s="58">
        <f t="shared" si="244"/>
        <v>0</v>
      </c>
      <c r="F2503" s="43"/>
      <c r="G2503" s="4"/>
      <c r="H2503" s="43"/>
      <c r="I2503" s="61" t="str">
        <f t="shared" si="245"/>
        <v xml:space="preserve"> </v>
      </c>
      <c r="J2503" s="61" t="str">
        <f t="shared" si="246"/>
        <v xml:space="preserve"> </v>
      </c>
      <c r="K2503" s="59" t="str">
        <f t="shared" si="247"/>
        <v xml:space="preserve"> </v>
      </c>
      <c r="L2503" s="59" t="str">
        <f t="shared" si="248"/>
        <v xml:space="preserve"> </v>
      </c>
    </row>
    <row r="2504" spans="1:12" x14ac:dyDescent="0.35">
      <c r="A2504" s="2" t="s">
        <v>2566</v>
      </c>
      <c r="B2504" s="3"/>
      <c r="C2504" s="58">
        <f t="shared" si="243"/>
        <v>0</v>
      </c>
      <c r="D2504" s="3"/>
      <c r="E2504" s="58">
        <f t="shared" si="244"/>
        <v>0</v>
      </c>
      <c r="F2504" s="43"/>
      <c r="G2504" s="4"/>
      <c r="H2504" s="43"/>
      <c r="I2504" s="61" t="str">
        <f t="shared" si="245"/>
        <v xml:space="preserve"> </v>
      </c>
      <c r="J2504" s="61" t="str">
        <f t="shared" si="246"/>
        <v xml:space="preserve"> </v>
      </c>
      <c r="K2504" s="59" t="str">
        <f t="shared" si="247"/>
        <v xml:space="preserve"> </v>
      </c>
      <c r="L2504" s="59" t="str">
        <f t="shared" si="248"/>
        <v xml:space="preserve"> </v>
      </c>
    </row>
    <row r="2505" spans="1:12" x14ac:dyDescent="0.35">
      <c r="A2505" s="2" t="s">
        <v>2567</v>
      </c>
      <c r="B2505" s="3"/>
      <c r="C2505" s="58">
        <f t="shared" si="243"/>
        <v>0</v>
      </c>
      <c r="D2505" s="3"/>
      <c r="E2505" s="58">
        <f t="shared" si="244"/>
        <v>0</v>
      </c>
      <c r="F2505" s="43"/>
      <c r="G2505" s="4"/>
      <c r="H2505" s="43"/>
      <c r="I2505" s="61" t="str">
        <f t="shared" si="245"/>
        <v xml:space="preserve"> </v>
      </c>
      <c r="J2505" s="61" t="str">
        <f t="shared" si="246"/>
        <v xml:space="preserve"> </v>
      </c>
      <c r="K2505" s="59" t="str">
        <f t="shared" si="247"/>
        <v xml:space="preserve"> </v>
      </c>
      <c r="L2505" s="59" t="str">
        <f t="shared" si="248"/>
        <v xml:space="preserve"> </v>
      </c>
    </row>
    <row r="2506" spans="1:12" x14ac:dyDescent="0.35">
      <c r="A2506" s="2" t="s">
        <v>2568</v>
      </c>
      <c r="B2506" s="3"/>
      <c r="C2506" s="58">
        <f t="shared" ref="C2506:C2569" si="249">IF($P$17=1,CONVERT(B2506,"lbm","kg"),B2506)</f>
        <v>0</v>
      </c>
      <c r="D2506" s="3"/>
      <c r="E2506" s="58">
        <f t="shared" ref="E2506:E2569" si="250">IF($P$17=1,CONVERT(D2506,"lbm","kg"),D2506)</f>
        <v>0</v>
      </c>
      <c r="F2506" s="43"/>
      <c r="G2506" s="4"/>
      <c r="H2506" s="43"/>
      <c r="I2506" s="61" t="str">
        <f t="shared" si="245"/>
        <v xml:space="preserve"> </v>
      </c>
      <c r="J2506" s="61" t="str">
        <f t="shared" si="246"/>
        <v xml:space="preserve"> </v>
      </c>
      <c r="K2506" s="59" t="str">
        <f t="shared" si="247"/>
        <v xml:space="preserve"> </v>
      </c>
      <c r="L2506" s="59" t="str">
        <f t="shared" si="248"/>
        <v xml:space="preserve"> </v>
      </c>
    </row>
    <row r="2507" spans="1:12" x14ac:dyDescent="0.35">
      <c r="A2507" s="2" t="s">
        <v>2569</v>
      </c>
      <c r="B2507" s="3"/>
      <c r="C2507" s="58">
        <f t="shared" si="249"/>
        <v>0</v>
      </c>
      <c r="D2507" s="3"/>
      <c r="E2507" s="58">
        <f t="shared" si="250"/>
        <v>0</v>
      </c>
      <c r="F2507" s="43"/>
      <c r="G2507" s="4"/>
      <c r="H2507" s="43"/>
      <c r="I2507" s="61" t="str">
        <f t="shared" ref="I2507:I2570" si="251">IF(F2507&gt;0,(((E2507-C2507)*F2507)+(($P$12-E2507)/(VLOOKUP(E2507,$S$10:$U$182,2)))*(VLOOKUP(E2507,$S$10:$U$182,3))+((C2507-$P$11)/(VLOOKUP(C2507,$S$10:$U$182,2)))*(VLOOKUP(C2507,$S$10:$U$182,3)))/($P$12-$P$11)," ")</f>
        <v xml:space="preserve"> </v>
      </c>
      <c r="J2507" s="61" t="str">
        <f t="shared" ref="J2507:J2570" si="252">IF(G2507&gt;0,IF(B2507=0," ",(I2507/(1+(G2507*$B$7))))," ")</f>
        <v xml:space="preserve"> </v>
      </c>
      <c r="K2507" s="59" t="str">
        <f t="shared" ref="K2507:K2570" si="253">IF(H2507&gt;0,IF(B2507&gt;1,(I2507*H2507)," ")," ")</f>
        <v xml:space="preserve"> </v>
      </c>
      <c r="L2507" s="59" t="str">
        <f t="shared" ref="L2507:L2570" si="254">IF(G2507=0," ",IF(H2507=0," ",IF(G2507&gt;0,IF(B2507&gt;1,(J2507*H2507)," ")," ")))</f>
        <v xml:space="preserve"> </v>
      </c>
    </row>
    <row r="2508" spans="1:12" x14ac:dyDescent="0.35">
      <c r="A2508" s="2" t="s">
        <v>2570</v>
      </c>
      <c r="B2508" s="3"/>
      <c r="C2508" s="58">
        <f t="shared" si="249"/>
        <v>0</v>
      </c>
      <c r="D2508" s="3"/>
      <c r="E2508" s="58">
        <f t="shared" si="250"/>
        <v>0</v>
      </c>
      <c r="F2508" s="43"/>
      <c r="G2508" s="4"/>
      <c r="H2508" s="43"/>
      <c r="I2508" s="61" t="str">
        <f t="shared" si="251"/>
        <v xml:space="preserve"> </v>
      </c>
      <c r="J2508" s="61" t="str">
        <f t="shared" si="252"/>
        <v xml:space="preserve"> </v>
      </c>
      <c r="K2508" s="59" t="str">
        <f t="shared" si="253"/>
        <v xml:space="preserve"> </v>
      </c>
      <c r="L2508" s="59" t="str">
        <f t="shared" si="254"/>
        <v xml:space="preserve"> </v>
      </c>
    </row>
    <row r="2509" spans="1:12" x14ac:dyDescent="0.35">
      <c r="A2509" s="2" t="s">
        <v>2571</v>
      </c>
      <c r="B2509" s="3"/>
      <c r="C2509" s="58">
        <f t="shared" si="249"/>
        <v>0</v>
      </c>
      <c r="D2509" s="3"/>
      <c r="E2509" s="58">
        <f t="shared" si="250"/>
        <v>0</v>
      </c>
      <c r="F2509" s="43"/>
      <c r="G2509" s="4"/>
      <c r="H2509" s="43"/>
      <c r="I2509" s="61" t="str">
        <f t="shared" si="251"/>
        <v xml:space="preserve"> </v>
      </c>
      <c r="J2509" s="61" t="str">
        <f t="shared" si="252"/>
        <v xml:space="preserve"> </v>
      </c>
      <c r="K2509" s="59" t="str">
        <f t="shared" si="253"/>
        <v xml:space="preserve"> </v>
      </c>
      <c r="L2509" s="59" t="str">
        <f t="shared" si="254"/>
        <v xml:space="preserve"> </v>
      </c>
    </row>
    <row r="2510" spans="1:12" x14ac:dyDescent="0.35">
      <c r="A2510" s="2" t="s">
        <v>2572</v>
      </c>
      <c r="B2510" s="3"/>
      <c r="C2510" s="58">
        <f t="shared" si="249"/>
        <v>0</v>
      </c>
      <c r="D2510" s="3"/>
      <c r="E2510" s="58">
        <f t="shared" si="250"/>
        <v>0</v>
      </c>
      <c r="F2510" s="43"/>
      <c r="G2510" s="4"/>
      <c r="H2510" s="43"/>
      <c r="I2510" s="61" t="str">
        <f t="shared" si="251"/>
        <v xml:space="preserve"> </v>
      </c>
      <c r="J2510" s="61" t="str">
        <f t="shared" si="252"/>
        <v xml:space="preserve"> </v>
      </c>
      <c r="K2510" s="59" t="str">
        <f t="shared" si="253"/>
        <v xml:space="preserve"> </v>
      </c>
      <c r="L2510" s="59" t="str">
        <f t="shared" si="254"/>
        <v xml:space="preserve"> </v>
      </c>
    </row>
    <row r="2511" spans="1:12" x14ac:dyDescent="0.35">
      <c r="A2511" s="2" t="s">
        <v>2573</v>
      </c>
      <c r="B2511" s="3"/>
      <c r="C2511" s="58">
        <f t="shared" si="249"/>
        <v>0</v>
      </c>
      <c r="D2511" s="3"/>
      <c r="E2511" s="58">
        <f t="shared" si="250"/>
        <v>0</v>
      </c>
      <c r="F2511" s="43"/>
      <c r="G2511" s="4"/>
      <c r="H2511" s="43"/>
      <c r="I2511" s="61" t="str">
        <f t="shared" si="251"/>
        <v xml:space="preserve"> </v>
      </c>
      <c r="J2511" s="61" t="str">
        <f t="shared" si="252"/>
        <v xml:space="preserve"> </v>
      </c>
      <c r="K2511" s="59" t="str">
        <f t="shared" si="253"/>
        <v xml:space="preserve"> </v>
      </c>
      <c r="L2511" s="59" t="str">
        <f t="shared" si="254"/>
        <v xml:space="preserve"> </v>
      </c>
    </row>
    <row r="2512" spans="1:12" x14ac:dyDescent="0.35">
      <c r="A2512" s="2" t="s">
        <v>2574</v>
      </c>
      <c r="B2512" s="3"/>
      <c r="C2512" s="58">
        <f t="shared" si="249"/>
        <v>0</v>
      </c>
      <c r="D2512" s="3"/>
      <c r="E2512" s="58">
        <f t="shared" si="250"/>
        <v>0</v>
      </c>
      <c r="F2512" s="43"/>
      <c r="G2512" s="4"/>
      <c r="H2512" s="43"/>
      <c r="I2512" s="61" t="str">
        <f t="shared" si="251"/>
        <v xml:space="preserve"> </v>
      </c>
      <c r="J2512" s="61" t="str">
        <f t="shared" si="252"/>
        <v xml:space="preserve"> </v>
      </c>
      <c r="K2512" s="59" t="str">
        <f t="shared" si="253"/>
        <v xml:space="preserve"> </v>
      </c>
      <c r="L2512" s="59" t="str">
        <f t="shared" si="254"/>
        <v xml:space="preserve"> </v>
      </c>
    </row>
    <row r="2513" spans="1:12" x14ac:dyDescent="0.35">
      <c r="A2513" s="2" t="s">
        <v>2575</v>
      </c>
      <c r="B2513" s="3"/>
      <c r="C2513" s="58">
        <f t="shared" si="249"/>
        <v>0</v>
      </c>
      <c r="D2513" s="3"/>
      <c r="E2513" s="58">
        <f t="shared" si="250"/>
        <v>0</v>
      </c>
      <c r="F2513" s="43"/>
      <c r="G2513" s="4"/>
      <c r="H2513" s="43"/>
      <c r="I2513" s="61" t="str">
        <f t="shared" si="251"/>
        <v xml:space="preserve"> </v>
      </c>
      <c r="J2513" s="61" t="str">
        <f t="shared" si="252"/>
        <v xml:space="preserve"> </v>
      </c>
      <c r="K2513" s="59" t="str">
        <f t="shared" si="253"/>
        <v xml:space="preserve"> </v>
      </c>
      <c r="L2513" s="59" t="str">
        <f t="shared" si="254"/>
        <v xml:space="preserve"> </v>
      </c>
    </row>
    <row r="2514" spans="1:12" x14ac:dyDescent="0.35">
      <c r="A2514" s="2" t="s">
        <v>2576</v>
      </c>
      <c r="B2514" s="3"/>
      <c r="C2514" s="58">
        <f t="shared" si="249"/>
        <v>0</v>
      </c>
      <c r="D2514" s="3"/>
      <c r="E2514" s="58">
        <f t="shared" si="250"/>
        <v>0</v>
      </c>
      <c r="F2514" s="43"/>
      <c r="G2514" s="4"/>
      <c r="H2514" s="43"/>
      <c r="I2514" s="61" t="str">
        <f t="shared" si="251"/>
        <v xml:space="preserve"> </v>
      </c>
      <c r="J2514" s="61" t="str">
        <f t="shared" si="252"/>
        <v xml:space="preserve"> </v>
      </c>
      <c r="K2514" s="59" t="str">
        <f t="shared" si="253"/>
        <v xml:space="preserve"> </v>
      </c>
      <c r="L2514" s="59" t="str">
        <f t="shared" si="254"/>
        <v xml:space="preserve"> </v>
      </c>
    </row>
    <row r="2515" spans="1:12" x14ac:dyDescent="0.35">
      <c r="A2515" s="2" t="s">
        <v>2577</v>
      </c>
      <c r="B2515" s="3"/>
      <c r="C2515" s="58">
        <f t="shared" si="249"/>
        <v>0</v>
      </c>
      <c r="D2515" s="3"/>
      <c r="E2515" s="58">
        <f t="shared" si="250"/>
        <v>0</v>
      </c>
      <c r="F2515" s="43"/>
      <c r="G2515" s="4"/>
      <c r="H2515" s="43"/>
      <c r="I2515" s="61" t="str">
        <f t="shared" si="251"/>
        <v xml:space="preserve"> </v>
      </c>
      <c r="J2515" s="61" t="str">
        <f t="shared" si="252"/>
        <v xml:space="preserve"> </v>
      </c>
      <c r="K2515" s="59" t="str">
        <f t="shared" si="253"/>
        <v xml:space="preserve"> </v>
      </c>
      <c r="L2515" s="59" t="str">
        <f t="shared" si="254"/>
        <v xml:space="preserve"> </v>
      </c>
    </row>
    <row r="2516" spans="1:12" x14ac:dyDescent="0.35">
      <c r="A2516" s="2" t="s">
        <v>2578</v>
      </c>
      <c r="B2516" s="3"/>
      <c r="C2516" s="58">
        <f t="shared" si="249"/>
        <v>0</v>
      </c>
      <c r="D2516" s="3"/>
      <c r="E2516" s="58">
        <f t="shared" si="250"/>
        <v>0</v>
      </c>
      <c r="F2516" s="43"/>
      <c r="G2516" s="4"/>
      <c r="H2516" s="43"/>
      <c r="I2516" s="61" t="str">
        <f t="shared" si="251"/>
        <v xml:space="preserve"> </v>
      </c>
      <c r="J2516" s="61" t="str">
        <f t="shared" si="252"/>
        <v xml:space="preserve"> </v>
      </c>
      <c r="K2516" s="59" t="str">
        <f t="shared" si="253"/>
        <v xml:space="preserve"> </v>
      </c>
      <c r="L2516" s="59" t="str">
        <f t="shared" si="254"/>
        <v xml:space="preserve"> </v>
      </c>
    </row>
    <row r="2517" spans="1:12" x14ac:dyDescent="0.35">
      <c r="A2517" s="2" t="s">
        <v>2579</v>
      </c>
      <c r="B2517" s="3"/>
      <c r="C2517" s="58">
        <f t="shared" si="249"/>
        <v>0</v>
      </c>
      <c r="D2517" s="3"/>
      <c r="E2517" s="58">
        <f t="shared" si="250"/>
        <v>0</v>
      </c>
      <c r="F2517" s="43"/>
      <c r="G2517" s="4"/>
      <c r="H2517" s="43"/>
      <c r="I2517" s="61" t="str">
        <f t="shared" si="251"/>
        <v xml:space="preserve"> </v>
      </c>
      <c r="J2517" s="61" t="str">
        <f t="shared" si="252"/>
        <v xml:space="preserve"> </v>
      </c>
      <c r="K2517" s="59" t="str">
        <f t="shared" si="253"/>
        <v xml:space="preserve"> </v>
      </c>
      <c r="L2517" s="59" t="str">
        <f t="shared" si="254"/>
        <v xml:space="preserve"> </v>
      </c>
    </row>
    <row r="2518" spans="1:12" x14ac:dyDescent="0.35">
      <c r="A2518" s="2" t="s">
        <v>2580</v>
      </c>
      <c r="B2518" s="3"/>
      <c r="C2518" s="58">
        <f t="shared" si="249"/>
        <v>0</v>
      </c>
      <c r="D2518" s="3"/>
      <c r="E2518" s="58">
        <f t="shared" si="250"/>
        <v>0</v>
      </c>
      <c r="F2518" s="43"/>
      <c r="G2518" s="4"/>
      <c r="H2518" s="43"/>
      <c r="I2518" s="61" t="str">
        <f t="shared" si="251"/>
        <v xml:space="preserve"> </v>
      </c>
      <c r="J2518" s="61" t="str">
        <f t="shared" si="252"/>
        <v xml:space="preserve"> </v>
      </c>
      <c r="K2518" s="59" t="str">
        <f t="shared" si="253"/>
        <v xml:space="preserve"> </v>
      </c>
      <c r="L2518" s="59" t="str">
        <f t="shared" si="254"/>
        <v xml:space="preserve"> </v>
      </c>
    </row>
    <row r="2519" spans="1:12" x14ac:dyDescent="0.35">
      <c r="A2519" s="2" t="s">
        <v>2581</v>
      </c>
      <c r="B2519" s="3"/>
      <c r="C2519" s="58">
        <f t="shared" si="249"/>
        <v>0</v>
      </c>
      <c r="D2519" s="3"/>
      <c r="E2519" s="58">
        <f t="shared" si="250"/>
        <v>0</v>
      </c>
      <c r="F2519" s="43"/>
      <c r="G2519" s="4"/>
      <c r="H2519" s="43"/>
      <c r="I2519" s="61" t="str">
        <f t="shared" si="251"/>
        <v xml:space="preserve"> </v>
      </c>
      <c r="J2519" s="61" t="str">
        <f t="shared" si="252"/>
        <v xml:space="preserve"> </v>
      </c>
      <c r="K2519" s="59" t="str">
        <f t="shared" si="253"/>
        <v xml:space="preserve"> </v>
      </c>
      <c r="L2519" s="59" t="str">
        <f t="shared" si="254"/>
        <v xml:space="preserve"> </v>
      </c>
    </row>
    <row r="2520" spans="1:12" x14ac:dyDescent="0.35">
      <c r="A2520" s="2" t="s">
        <v>2582</v>
      </c>
      <c r="B2520" s="3"/>
      <c r="C2520" s="58">
        <f t="shared" si="249"/>
        <v>0</v>
      </c>
      <c r="D2520" s="3"/>
      <c r="E2520" s="58">
        <f t="shared" si="250"/>
        <v>0</v>
      </c>
      <c r="F2520" s="43"/>
      <c r="G2520" s="4"/>
      <c r="H2520" s="43"/>
      <c r="I2520" s="61" t="str">
        <f t="shared" si="251"/>
        <v xml:space="preserve"> </v>
      </c>
      <c r="J2520" s="61" t="str">
        <f t="shared" si="252"/>
        <v xml:space="preserve"> </v>
      </c>
      <c r="K2520" s="59" t="str">
        <f t="shared" si="253"/>
        <v xml:space="preserve"> </v>
      </c>
      <c r="L2520" s="59" t="str">
        <f t="shared" si="254"/>
        <v xml:space="preserve"> </v>
      </c>
    </row>
    <row r="2521" spans="1:12" x14ac:dyDescent="0.35">
      <c r="A2521" s="2" t="s">
        <v>2583</v>
      </c>
      <c r="B2521" s="3"/>
      <c r="C2521" s="58">
        <f t="shared" si="249"/>
        <v>0</v>
      </c>
      <c r="D2521" s="3"/>
      <c r="E2521" s="58">
        <f t="shared" si="250"/>
        <v>0</v>
      </c>
      <c r="F2521" s="43"/>
      <c r="G2521" s="4"/>
      <c r="H2521" s="43"/>
      <c r="I2521" s="61" t="str">
        <f t="shared" si="251"/>
        <v xml:space="preserve"> </v>
      </c>
      <c r="J2521" s="61" t="str">
        <f t="shared" si="252"/>
        <v xml:space="preserve"> </v>
      </c>
      <c r="K2521" s="59" t="str">
        <f t="shared" si="253"/>
        <v xml:space="preserve"> </v>
      </c>
      <c r="L2521" s="59" t="str">
        <f t="shared" si="254"/>
        <v xml:space="preserve"> </v>
      </c>
    </row>
    <row r="2522" spans="1:12" x14ac:dyDescent="0.35">
      <c r="A2522" s="2" t="s">
        <v>2584</v>
      </c>
      <c r="B2522" s="3"/>
      <c r="C2522" s="58">
        <f t="shared" si="249"/>
        <v>0</v>
      </c>
      <c r="D2522" s="3"/>
      <c r="E2522" s="58">
        <f t="shared" si="250"/>
        <v>0</v>
      </c>
      <c r="F2522" s="43"/>
      <c r="G2522" s="4"/>
      <c r="H2522" s="43"/>
      <c r="I2522" s="61" t="str">
        <f t="shared" si="251"/>
        <v xml:space="preserve"> </v>
      </c>
      <c r="J2522" s="61" t="str">
        <f t="shared" si="252"/>
        <v xml:space="preserve"> </v>
      </c>
      <c r="K2522" s="59" t="str">
        <f t="shared" si="253"/>
        <v xml:space="preserve"> </v>
      </c>
      <c r="L2522" s="59" t="str">
        <f t="shared" si="254"/>
        <v xml:space="preserve"> </v>
      </c>
    </row>
    <row r="2523" spans="1:12" x14ac:dyDescent="0.35">
      <c r="A2523" s="2" t="s">
        <v>2585</v>
      </c>
      <c r="B2523" s="3"/>
      <c r="C2523" s="58">
        <f t="shared" si="249"/>
        <v>0</v>
      </c>
      <c r="D2523" s="3"/>
      <c r="E2523" s="58">
        <f t="shared" si="250"/>
        <v>0</v>
      </c>
      <c r="F2523" s="43"/>
      <c r="G2523" s="4"/>
      <c r="H2523" s="43"/>
      <c r="I2523" s="61" t="str">
        <f t="shared" si="251"/>
        <v xml:space="preserve"> </v>
      </c>
      <c r="J2523" s="61" t="str">
        <f t="shared" si="252"/>
        <v xml:space="preserve"> </v>
      </c>
      <c r="K2523" s="59" t="str">
        <f t="shared" si="253"/>
        <v xml:space="preserve"> </v>
      </c>
      <c r="L2523" s="59" t="str">
        <f t="shared" si="254"/>
        <v xml:space="preserve"> </v>
      </c>
    </row>
    <row r="2524" spans="1:12" x14ac:dyDescent="0.35">
      <c r="A2524" s="2" t="s">
        <v>2586</v>
      </c>
      <c r="B2524" s="3"/>
      <c r="C2524" s="58">
        <f t="shared" si="249"/>
        <v>0</v>
      </c>
      <c r="D2524" s="3"/>
      <c r="E2524" s="58">
        <f t="shared" si="250"/>
        <v>0</v>
      </c>
      <c r="F2524" s="43"/>
      <c r="G2524" s="4"/>
      <c r="H2524" s="43"/>
      <c r="I2524" s="61" t="str">
        <f t="shared" si="251"/>
        <v xml:space="preserve"> </v>
      </c>
      <c r="J2524" s="61" t="str">
        <f t="shared" si="252"/>
        <v xml:space="preserve"> </v>
      </c>
      <c r="K2524" s="59" t="str">
        <f t="shared" si="253"/>
        <v xml:space="preserve"> </v>
      </c>
      <c r="L2524" s="59" t="str">
        <f t="shared" si="254"/>
        <v xml:space="preserve"> </v>
      </c>
    </row>
    <row r="2525" spans="1:12" x14ac:dyDescent="0.35">
      <c r="A2525" s="2" t="s">
        <v>2587</v>
      </c>
      <c r="B2525" s="3"/>
      <c r="C2525" s="58">
        <f t="shared" si="249"/>
        <v>0</v>
      </c>
      <c r="D2525" s="3"/>
      <c r="E2525" s="58">
        <f t="shared" si="250"/>
        <v>0</v>
      </c>
      <c r="F2525" s="43"/>
      <c r="G2525" s="4"/>
      <c r="H2525" s="43"/>
      <c r="I2525" s="61" t="str">
        <f t="shared" si="251"/>
        <v xml:space="preserve"> </v>
      </c>
      <c r="J2525" s="61" t="str">
        <f t="shared" si="252"/>
        <v xml:space="preserve"> </v>
      </c>
      <c r="K2525" s="59" t="str">
        <f t="shared" si="253"/>
        <v xml:space="preserve"> </v>
      </c>
      <c r="L2525" s="59" t="str">
        <f t="shared" si="254"/>
        <v xml:space="preserve"> </v>
      </c>
    </row>
    <row r="2526" spans="1:12" x14ac:dyDescent="0.35">
      <c r="A2526" s="2" t="s">
        <v>2588</v>
      </c>
      <c r="B2526" s="3"/>
      <c r="C2526" s="58">
        <f t="shared" si="249"/>
        <v>0</v>
      </c>
      <c r="D2526" s="3"/>
      <c r="E2526" s="58">
        <f t="shared" si="250"/>
        <v>0</v>
      </c>
      <c r="F2526" s="43"/>
      <c r="G2526" s="4"/>
      <c r="H2526" s="43"/>
      <c r="I2526" s="61" t="str">
        <f t="shared" si="251"/>
        <v xml:space="preserve"> </v>
      </c>
      <c r="J2526" s="61" t="str">
        <f t="shared" si="252"/>
        <v xml:space="preserve"> </v>
      </c>
      <c r="K2526" s="59" t="str">
        <f t="shared" si="253"/>
        <v xml:space="preserve"> </v>
      </c>
      <c r="L2526" s="59" t="str">
        <f t="shared" si="254"/>
        <v xml:space="preserve"> </v>
      </c>
    </row>
    <row r="2527" spans="1:12" x14ac:dyDescent="0.35">
      <c r="A2527" s="2" t="s">
        <v>2589</v>
      </c>
      <c r="B2527" s="3"/>
      <c r="C2527" s="58">
        <f t="shared" si="249"/>
        <v>0</v>
      </c>
      <c r="D2527" s="3"/>
      <c r="E2527" s="58">
        <f t="shared" si="250"/>
        <v>0</v>
      </c>
      <c r="F2527" s="43"/>
      <c r="G2527" s="4"/>
      <c r="H2527" s="43"/>
      <c r="I2527" s="61" t="str">
        <f t="shared" si="251"/>
        <v xml:space="preserve"> </v>
      </c>
      <c r="J2527" s="61" t="str">
        <f t="shared" si="252"/>
        <v xml:space="preserve"> </v>
      </c>
      <c r="K2527" s="59" t="str">
        <f t="shared" si="253"/>
        <v xml:space="preserve"> </v>
      </c>
      <c r="L2527" s="59" t="str">
        <f t="shared" si="254"/>
        <v xml:space="preserve"> </v>
      </c>
    </row>
    <row r="2528" spans="1:12" x14ac:dyDescent="0.35">
      <c r="A2528" s="2" t="s">
        <v>2590</v>
      </c>
      <c r="B2528" s="3"/>
      <c r="C2528" s="58">
        <f t="shared" si="249"/>
        <v>0</v>
      </c>
      <c r="D2528" s="3"/>
      <c r="E2528" s="58">
        <f t="shared" si="250"/>
        <v>0</v>
      </c>
      <c r="F2528" s="43"/>
      <c r="G2528" s="4"/>
      <c r="H2528" s="43"/>
      <c r="I2528" s="61" t="str">
        <f t="shared" si="251"/>
        <v xml:space="preserve"> </v>
      </c>
      <c r="J2528" s="61" t="str">
        <f t="shared" si="252"/>
        <v xml:space="preserve"> </v>
      </c>
      <c r="K2528" s="59" t="str">
        <f t="shared" si="253"/>
        <v xml:space="preserve"> </v>
      </c>
      <c r="L2528" s="59" t="str">
        <f t="shared" si="254"/>
        <v xml:space="preserve"> </v>
      </c>
    </row>
    <row r="2529" spans="1:12" x14ac:dyDescent="0.35">
      <c r="A2529" s="2" t="s">
        <v>2591</v>
      </c>
      <c r="B2529" s="3"/>
      <c r="C2529" s="58">
        <f t="shared" si="249"/>
        <v>0</v>
      </c>
      <c r="D2529" s="3"/>
      <c r="E2529" s="58">
        <f t="shared" si="250"/>
        <v>0</v>
      </c>
      <c r="F2529" s="43"/>
      <c r="G2529" s="4"/>
      <c r="H2529" s="43"/>
      <c r="I2529" s="61" t="str">
        <f t="shared" si="251"/>
        <v xml:space="preserve"> </v>
      </c>
      <c r="J2529" s="61" t="str">
        <f t="shared" si="252"/>
        <v xml:space="preserve"> </v>
      </c>
      <c r="K2529" s="59" t="str">
        <f t="shared" si="253"/>
        <v xml:space="preserve"> </v>
      </c>
      <c r="L2529" s="59" t="str">
        <f t="shared" si="254"/>
        <v xml:space="preserve"> </v>
      </c>
    </row>
    <row r="2530" spans="1:12" x14ac:dyDescent="0.35">
      <c r="A2530" s="2" t="s">
        <v>2592</v>
      </c>
      <c r="B2530" s="3"/>
      <c r="C2530" s="58">
        <f t="shared" si="249"/>
        <v>0</v>
      </c>
      <c r="D2530" s="3"/>
      <c r="E2530" s="58">
        <f t="shared" si="250"/>
        <v>0</v>
      </c>
      <c r="F2530" s="43"/>
      <c r="G2530" s="4"/>
      <c r="H2530" s="43"/>
      <c r="I2530" s="61" t="str">
        <f t="shared" si="251"/>
        <v xml:space="preserve"> </v>
      </c>
      <c r="J2530" s="61" t="str">
        <f t="shared" si="252"/>
        <v xml:space="preserve"> </v>
      </c>
      <c r="K2530" s="59" t="str">
        <f t="shared" si="253"/>
        <v xml:space="preserve"> </v>
      </c>
      <c r="L2530" s="59" t="str">
        <f t="shared" si="254"/>
        <v xml:space="preserve"> </v>
      </c>
    </row>
    <row r="2531" spans="1:12" x14ac:dyDescent="0.35">
      <c r="A2531" s="2" t="s">
        <v>2593</v>
      </c>
      <c r="B2531" s="3"/>
      <c r="C2531" s="58">
        <f t="shared" si="249"/>
        <v>0</v>
      </c>
      <c r="D2531" s="3"/>
      <c r="E2531" s="58">
        <f t="shared" si="250"/>
        <v>0</v>
      </c>
      <c r="F2531" s="43"/>
      <c r="G2531" s="4"/>
      <c r="H2531" s="43"/>
      <c r="I2531" s="61" t="str">
        <f t="shared" si="251"/>
        <v xml:space="preserve"> </v>
      </c>
      <c r="J2531" s="61" t="str">
        <f t="shared" si="252"/>
        <v xml:space="preserve"> </v>
      </c>
      <c r="K2531" s="59" t="str">
        <f t="shared" si="253"/>
        <v xml:space="preserve"> </v>
      </c>
      <c r="L2531" s="59" t="str">
        <f t="shared" si="254"/>
        <v xml:space="preserve"> </v>
      </c>
    </row>
    <row r="2532" spans="1:12" x14ac:dyDescent="0.35">
      <c r="A2532" s="2" t="s">
        <v>2594</v>
      </c>
      <c r="B2532" s="3"/>
      <c r="C2532" s="58">
        <f t="shared" si="249"/>
        <v>0</v>
      </c>
      <c r="D2532" s="3"/>
      <c r="E2532" s="58">
        <f t="shared" si="250"/>
        <v>0</v>
      </c>
      <c r="F2532" s="43"/>
      <c r="G2532" s="4"/>
      <c r="H2532" s="43"/>
      <c r="I2532" s="61" t="str">
        <f t="shared" si="251"/>
        <v xml:space="preserve"> </v>
      </c>
      <c r="J2532" s="61" t="str">
        <f t="shared" si="252"/>
        <v xml:space="preserve"> </v>
      </c>
      <c r="K2532" s="59" t="str">
        <f t="shared" si="253"/>
        <v xml:space="preserve"> </v>
      </c>
      <c r="L2532" s="59" t="str">
        <f t="shared" si="254"/>
        <v xml:space="preserve"> </v>
      </c>
    </row>
    <row r="2533" spans="1:12" x14ac:dyDescent="0.35">
      <c r="A2533" s="2" t="s">
        <v>2595</v>
      </c>
      <c r="B2533" s="3"/>
      <c r="C2533" s="58">
        <f t="shared" si="249"/>
        <v>0</v>
      </c>
      <c r="D2533" s="3"/>
      <c r="E2533" s="58">
        <f t="shared" si="250"/>
        <v>0</v>
      </c>
      <c r="F2533" s="43"/>
      <c r="G2533" s="4"/>
      <c r="H2533" s="43"/>
      <c r="I2533" s="61" t="str">
        <f t="shared" si="251"/>
        <v xml:space="preserve"> </v>
      </c>
      <c r="J2533" s="61" t="str">
        <f t="shared" si="252"/>
        <v xml:space="preserve"> </v>
      </c>
      <c r="K2533" s="59" t="str">
        <f t="shared" si="253"/>
        <v xml:space="preserve"> </v>
      </c>
      <c r="L2533" s="59" t="str">
        <f t="shared" si="254"/>
        <v xml:space="preserve"> </v>
      </c>
    </row>
    <row r="2534" spans="1:12" x14ac:dyDescent="0.35">
      <c r="A2534" s="2" t="s">
        <v>2596</v>
      </c>
      <c r="B2534" s="3"/>
      <c r="C2534" s="58">
        <f t="shared" si="249"/>
        <v>0</v>
      </c>
      <c r="D2534" s="3"/>
      <c r="E2534" s="58">
        <f t="shared" si="250"/>
        <v>0</v>
      </c>
      <c r="F2534" s="43"/>
      <c r="G2534" s="4"/>
      <c r="H2534" s="43"/>
      <c r="I2534" s="61" t="str">
        <f t="shared" si="251"/>
        <v xml:space="preserve"> </v>
      </c>
      <c r="J2534" s="61" t="str">
        <f t="shared" si="252"/>
        <v xml:space="preserve"> </v>
      </c>
      <c r="K2534" s="59" t="str">
        <f t="shared" si="253"/>
        <v xml:space="preserve"> </v>
      </c>
      <c r="L2534" s="59" t="str">
        <f t="shared" si="254"/>
        <v xml:space="preserve"> </v>
      </c>
    </row>
    <row r="2535" spans="1:12" x14ac:dyDescent="0.35">
      <c r="A2535" s="2" t="s">
        <v>2597</v>
      </c>
      <c r="B2535" s="3"/>
      <c r="C2535" s="58">
        <f t="shared" si="249"/>
        <v>0</v>
      </c>
      <c r="D2535" s="3"/>
      <c r="E2535" s="58">
        <f t="shared" si="250"/>
        <v>0</v>
      </c>
      <c r="F2535" s="43"/>
      <c r="G2535" s="4"/>
      <c r="H2535" s="43"/>
      <c r="I2535" s="61" t="str">
        <f t="shared" si="251"/>
        <v xml:space="preserve"> </v>
      </c>
      <c r="J2535" s="61" t="str">
        <f t="shared" si="252"/>
        <v xml:space="preserve"> </v>
      </c>
      <c r="K2535" s="59" t="str">
        <f t="shared" si="253"/>
        <v xml:space="preserve"> </v>
      </c>
      <c r="L2535" s="59" t="str">
        <f t="shared" si="254"/>
        <v xml:space="preserve"> </v>
      </c>
    </row>
    <row r="2536" spans="1:12" x14ac:dyDescent="0.35">
      <c r="A2536" s="2" t="s">
        <v>2598</v>
      </c>
      <c r="B2536" s="3"/>
      <c r="C2536" s="58">
        <f t="shared" si="249"/>
        <v>0</v>
      </c>
      <c r="D2536" s="3"/>
      <c r="E2536" s="58">
        <f t="shared" si="250"/>
        <v>0</v>
      </c>
      <c r="F2536" s="43"/>
      <c r="G2536" s="4"/>
      <c r="H2536" s="43"/>
      <c r="I2536" s="61" t="str">
        <f t="shared" si="251"/>
        <v xml:space="preserve"> </v>
      </c>
      <c r="J2536" s="61" t="str">
        <f t="shared" si="252"/>
        <v xml:space="preserve"> </v>
      </c>
      <c r="K2536" s="59" t="str">
        <f t="shared" si="253"/>
        <v xml:space="preserve"> </v>
      </c>
      <c r="L2536" s="59" t="str">
        <f t="shared" si="254"/>
        <v xml:space="preserve"> </v>
      </c>
    </row>
    <row r="2537" spans="1:12" x14ac:dyDescent="0.35">
      <c r="A2537" s="2" t="s">
        <v>2599</v>
      </c>
      <c r="B2537" s="3"/>
      <c r="C2537" s="58">
        <f t="shared" si="249"/>
        <v>0</v>
      </c>
      <c r="D2537" s="3"/>
      <c r="E2537" s="58">
        <f t="shared" si="250"/>
        <v>0</v>
      </c>
      <c r="F2537" s="43"/>
      <c r="G2537" s="4"/>
      <c r="H2537" s="43"/>
      <c r="I2537" s="61" t="str">
        <f t="shared" si="251"/>
        <v xml:space="preserve"> </v>
      </c>
      <c r="J2537" s="61" t="str">
        <f t="shared" si="252"/>
        <v xml:space="preserve"> </v>
      </c>
      <c r="K2537" s="59" t="str">
        <f t="shared" si="253"/>
        <v xml:space="preserve"> </v>
      </c>
      <c r="L2537" s="59" t="str">
        <f t="shared" si="254"/>
        <v xml:space="preserve"> </v>
      </c>
    </row>
    <row r="2538" spans="1:12" x14ac:dyDescent="0.35">
      <c r="A2538" s="2" t="s">
        <v>2600</v>
      </c>
      <c r="B2538" s="3"/>
      <c r="C2538" s="58">
        <f t="shared" si="249"/>
        <v>0</v>
      </c>
      <c r="D2538" s="3"/>
      <c r="E2538" s="58">
        <f t="shared" si="250"/>
        <v>0</v>
      </c>
      <c r="F2538" s="43"/>
      <c r="G2538" s="4"/>
      <c r="H2538" s="43"/>
      <c r="I2538" s="61" t="str">
        <f t="shared" si="251"/>
        <v xml:space="preserve"> </v>
      </c>
      <c r="J2538" s="61" t="str">
        <f t="shared" si="252"/>
        <v xml:space="preserve"> </v>
      </c>
      <c r="K2538" s="59" t="str">
        <f t="shared" si="253"/>
        <v xml:space="preserve"> </v>
      </c>
      <c r="L2538" s="59" t="str">
        <f t="shared" si="254"/>
        <v xml:space="preserve"> </v>
      </c>
    </row>
    <row r="2539" spans="1:12" x14ac:dyDescent="0.35">
      <c r="A2539" s="2" t="s">
        <v>2601</v>
      </c>
      <c r="B2539" s="3"/>
      <c r="C2539" s="58">
        <f t="shared" si="249"/>
        <v>0</v>
      </c>
      <c r="D2539" s="3"/>
      <c r="E2539" s="58">
        <f t="shared" si="250"/>
        <v>0</v>
      </c>
      <c r="F2539" s="43"/>
      <c r="G2539" s="4"/>
      <c r="H2539" s="43"/>
      <c r="I2539" s="61" t="str">
        <f t="shared" si="251"/>
        <v xml:space="preserve"> </v>
      </c>
      <c r="J2539" s="61" t="str">
        <f t="shared" si="252"/>
        <v xml:space="preserve"> </v>
      </c>
      <c r="K2539" s="59" t="str">
        <f t="shared" si="253"/>
        <v xml:space="preserve"> </v>
      </c>
      <c r="L2539" s="59" t="str">
        <f t="shared" si="254"/>
        <v xml:space="preserve"> </v>
      </c>
    </row>
    <row r="2540" spans="1:12" x14ac:dyDescent="0.35">
      <c r="A2540" s="2" t="s">
        <v>2602</v>
      </c>
      <c r="B2540" s="3"/>
      <c r="C2540" s="58">
        <f t="shared" si="249"/>
        <v>0</v>
      </c>
      <c r="D2540" s="3"/>
      <c r="E2540" s="58">
        <f t="shared" si="250"/>
        <v>0</v>
      </c>
      <c r="F2540" s="43"/>
      <c r="G2540" s="4"/>
      <c r="H2540" s="43"/>
      <c r="I2540" s="61" t="str">
        <f t="shared" si="251"/>
        <v xml:space="preserve"> </v>
      </c>
      <c r="J2540" s="61" t="str">
        <f t="shared" si="252"/>
        <v xml:space="preserve"> </v>
      </c>
      <c r="K2540" s="59" t="str">
        <f t="shared" si="253"/>
        <v xml:space="preserve"> </v>
      </c>
      <c r="L2540" s="59" t="str">
        <f t="shared" si="254"/>
        <v xml:space="preserve"> </v>
      </c>
    </row>
    <row r="2541" spans="1:12" x14ac:dyDescent="0.35">
      <c r="A2541" s="2" t="s">
        <v>2603</v>
      </c>
      <c r="B2541" s="3"/>
      <c r="C2541" s="58">
        <f t="shared" si="249"/>
        <v>0</v>
      </c>
      <c r="D2541" s="3"/>
      <c r="E2541" s="58">
        <f t="shared" si="250"/>
        <v>0</v>
      </c>
      <c r="F2541" s="43"/>
      <c r="G2541" s="4"/>
      <c r="H2541" s="43"/>
      <c r="I2541" s="61" t="str">
        <f t="shared" si="251"/>
        <v xml:space="preserve"> </v>
      </c>
      <c r="J2541" s="61" t="str">
        <f t="shared" si="252"/>
        <v xml:space="preserve"> </v>
      </c>
      <c r="K2541" s="59" t="str">
        <f t="shared" si="253"/>
        <v xml:space="preserve"> </v>
      </c>
      <c r="L2541" s="59" t="str">
        <f t="shared" si="254"/>
        <v xml:space="preserve"> </v>
      </c>
    </row>
    <row r="2542" spans="1:12" x14ac:dyDescent="0.35">
      <c r="A2542" s="2" t="s">
        <v>2604</v>
      </c>
      <c r="B2542" s="3"/>
      <c r="C2542" s="58">
        <f t="shared" si="249"/>
        <v>0</v>
      </c>
      <c r="D2542" s="3"/>
      <c r="E2542" s="58">
        <f t="shared" si="250"/>
        <v>0</v>
      </c>
      <c r="F2542" s="43"/>
      <c r="G2542" s="4"/>
      <c r="H2542" s="43"/>
      <c r="I2542" s="61" t="str">
        <f t="shared" si="251"/>
        <v xml:space="preserve"> </v>
      </c>
      <c r="J2542" s="61" t="str">
        <f t="shared" si="252"/>
        <v xml:space="preserve"> </v>
      </c>
      <c r="K2542" s="59" t="str">
        <f t="shared" si="253"/>
        <v xml:space="preserve"> </v>
      </c>
      <c r="L2542" s="59" t="str">
        <f t="shared" si="254"/>
        <v xml:space="preserve"> </v>
      </c>
    </row>
    <row r="2543" spans="1:12" x14ac:dyDescent="0.35">
      <c r="A2543" s="2" t="s">
        <v>2605</v>
      </c>
      <c r="B2543" s="3"/>
      <c r="C2543" s="58">
        <f t="shared" si="249"/>
        <v>0</v>
      </c>
      <c r="D2543" s="3"/>
      <c r="E2543" s="58">
        <f t="shared" si="250"/>
        <v>0</v>
      </c>
      <c r="F2543" s="43"/>
      <c r="G2543" s="4"/>
      <c r="H2543" s="43"/>
      <c r="I2543" s="61" t="str">
        <f t="shared" si="251"/>
        <v xml:space="preserve"> </v>
      </c>
      <c r="J2543" s="61" t="str">
        <f t="shared" si="252"/>
        <v xml:space="preserve"> </v>
      </c>
      <c r="K2543" s="59" t="str">
        <f t="shared" si="253"/>
        <v xml:space="preserve"> </v>
      </c>
      <c r="L2543" s="59" t="str">
        <f t="shared" si="254"/>
        <v xml:space="preserve"> </v>
      </c>
    </row>
    <row r="2544" spans="1:12" x14ac:dyDescent="0.35">
      <c r="A2544" s="2" t="s">
        <v>2606</v>
      </c>
      <c r="B2544" s="3"/>
      <c r="C2544" s="58">
        <f t="shared" si="249"/>
        <v>0</v>
      </c>
      <c r="D2544" s="3"/>
      <c r="E2544" s="58">
        <f t="shared" si="250"/>
        <v>0</v>
      </c>
      <c r="F2544" s="43"/>
      <c r="G2544" s="4"/>
      <c r="H2544" s="43"/>
      <c r="I2544" s="61" t="str">
        <f t="shared" si="251"/>
        <v xml:space="preserve"> </v>
      </c>
      <c r="J2544" s="61" t="str">
        <f t="shared" si="252"/>
        <v xml:space="preserve"> </v>
      </c>
      <c r="K2544" s="59" t="str">
        <f t="shared" si="253"/>
        <v xml:space="preserve"> </v>
      </c>
      <c r="L2544" s="59" t="str">
        <f t="shared" si="254"/>
        <v xml:space="preserve"> </v>
      </c>
    </row>
    <row r="2545" spans="1:12" x14ac:dyDescent="0.35">
      <c r="A2545" s="2" t="s">
        <v>2607</v>
      </c>
      <c r="B2545" s="3"/>
      <c r="C2545" s="58">
        <f t="shared" si="249"/>
        <v>0</v>
      </c>
      <c r="D2545" s="3"/>
      <c r="E2545" s="58">
        <f t="shared" si="250"/>
        <v>0</v>
      </c>
      <c r="F2545" s="43"/>
      <c r="G2545" s="4"/>
      <c r="H2545" s="43"/>
      <c r="I2545" s="61" t="str">
        <f t="shared" si="251"/>
        <v xml:space="preserve"> </v>
      </c>
      <c r="J2545" s="61" t="str">
        <f t="shared" si="252"/>
        <v xml:space="preserve"> </v>
      </c>
      <c r="K2545" s="59" t="str">
        <f t="shared" si="253"/>
        <v xml:space="preserve"> </v>
      </c>
      <c r="L2545" s="59" t="str">
        <f t="shared" si="254"/>
        <v xml:space="preserve"> </v>
      </c>
    </row>
    <row r="2546" spans="1:12" x14ac:dyDescent="0.35">
      <c r="A2546" s="2" t="s">
        <v>2608</v>
      </c>
      <c r="B2546" s="3"/>
      <c r="C2546" s="58">
        <f t="shared" si="249"/>
        <v>0</v>
      </c>
      <c r="D2546" s="3"/>
      <c r="E2546" s="58">
        <f t="shared" si="250"/>
        <v>0</v>
      </c>
      <c r="F2546" s="43"/>
      <c r="G2546" s="4"/>
      <c r="H2546" s="43"/>
      <c r="I2546" s="61" t="str">
        <f t="shared" si="251"/>
        <v xml:space="preserve"> </v>
      </c>
      <c r="J2546" s="61" t="str">
        <f t="shared" si="252"/>
        <v xml:space="preserve"> </v>
      </c>
      <c r="K2546" s="59" t="str">
        <f t="shared" si="253"/>
        <v xml:space="preserve"> </v>
      </c>
      <c r="L2546" s="59" t="str">
        <f t="shared" si="254"/>
        <v xml:space="preserve"> </v>
      </c>
    </row>
    <row r="2547" spans="1:12" x14ac:dyDescent="0.35">
      <c r="A2547" s="2" t="s">
        <v>2609</v>
      </c>
      <c r="B2547" s="3"/>
      <c r="C2547" s="58">
        <f t="shared" si="249"/>
        <v>0</v>
      </c>
      <c r="D2547" s="3"/>
      <c r="E2547" s="58">
        <f t="shared" si="250"/>
        <v>0</v>
      </c>
      <c r="F2547" s="43"/>
      <c r="G2547" s="4"/>
      <c r="H2547" s="43"/>
      <c r="I2547" s="61" t="str">
        <f t="shared" si="251"/>
        <v xml:space="preserve"> </v>
      </c>
      <c r="J2547" s="61" t="str">
        <f t="shared" si="252"/>
        <v xml:space="preserve"> </v>
      </c>
      <c r="K2547" s="59" t="str">
        <f t="shared" si="253"/>
        <v xml:space="preserve"> </v>
      </c>
      <c r="L2547" s="59" t="str">
        <f t="shared" si="254"/>
        <v xml:space="preserve"> </v>
      </c>
    </row>
    <row r="2548" spans="1:12" x14ac:dyDescent="0.35">
      <c r="A2548" s="2" t="s">
        <v>2610</v>
      </c>
      <c r="B2548" s="3"/>
      <c r="C2548" s="58">
        <f t="shared" si="249"/>
        <v>0</v>
      </c>
      <c r="D2548" s="3"/>
      <c r="E2548" s="58">
        <f t="shared" si="250"/>
        <v>0</v>
      </c>
      <c r="F2548" s="43"/>
      <c r="G2548" s="4"/>
      <c r="H2548" s="43"/>
      <c r="I2548" s="61" t="str">
        <f t="shared" si="251"/>
        <v xml:space="preserve"> </v>
      </c>
      <c r="J2548" s="61" t="str">
        <f t="shared" si="252"/>
        <v xml:space="preserve"> </v>
      </c>
      <c r="K2548" s="59" t="str">
        <f t="shared" si="253"/>
        <v xml:space="preserve"> </v>
      </c>
      <c r="L2548" s="59" t="str">
        <f t="shared" si="254"/>
        <v xml:space="preserve"> </v>
      </c>
    </row>
    <row r="2549" spans="1:12" x14ac:dyDescent="0.35">
      <c r="A2549" s="2" t="s">
        <v>2611</v>
      </c>
      <c r="B2549" s="3"/>
      <c r="C2549" s="58">
        <f t="shared" si="249"/>
        <v>0</v>
      </c>
      <c r="D2549" s="3"/>
      <c r="E2549" s="58">
        <f t="shared" si="250"/>
        <v>0</v>
      </c>
      <c r="F2549" s="43"/>
      <c r="G2549" s="4"/>
      <c r="H2549" s="43"/>
      <c r="I2549" s="61" t="str">
        <f t="shared" si="251"/>
        <v xml:space="preserve"> </v>
      </c>
      <c r="J2549" s="61" t="str">
        <f t="shared" si="252"/>
        <v xml:space="preserve"> </v>
      </c>
      <c r="K2549" s="59" t="str">
        <f t="shared" si="253"/>
        <v xml:space="preserve"> </v>
      </c>
      <c r="L2549" s="59" t="str">
        <f t="shared" si="254"/>
        <v xml:space="preserve"> </v>
      </c>
    </row>
    <row r="2550" spans="1:12" x14ac:dyDescent="0.35">
      <c r="A2550" s="2" t="s">
        <v>2612</v>
      </c>
      <c r="B2550" s="3"/>
      <c r="C2550" s="58">
        <f t="shared" si="249"/>
        <v>0</v>
      </c>
      <c r="D2550" s="3"/>
      <c r="E2550" s="58">
        <f t="shared" si="250"/>
        <v>0</v>
      </c>
      <c r="F2550" s="43"/>
      <c r="G2550" s="4"/>
      <c r="H2550" s="43"/>
      <c r="I2550" s="61" t="str">
        <f t="shared" si="251"/>
        <v xml:space="preserve"> </v>
      </c>
      <c r="J2550" s="61" t="str">
        <f t="shared" si="252"/>
        <v xml:space="preserve"> </v>
      </c>
      <c r="K2550" s="59" t="str">
        <f t="shared" si="253"/>
        <v xml:space="preserve"> </v>
      </c>
      <c r="L2550" s="59" t="str">
        <f t="shared" si="254"/>
        <v xml:space="preserve"> </v>
      </c>
    </row>
    <row r="2551" spans="1:12" x14ac:dyDescent="0.35">
      <c r="A2551" s="2" t="s">
        <v>2613</v>
      </c>
      <c r="B2551" s="3"/>
      <c r="C2551" s="58">
        <f t="shared" si="249"/>
        <v>0</v>
      </c>
      <c r="D2551" s="3"/>
      <c r="E2551" s="58">
        <f t="shared" si="250"/>
        <v>0</v>
      </c>
      <c r="F2551" s="43"/>
      <c r="G2551" s="4"/>
      <c r="H2551" s="43"/>
      <c r="I2551" s="61" t="str">
        <f t="shared" si="251"/>
        <v xml:space="preserve"> </v>
      </c>
      <c r="J2551" s="61" t="str">
        <f t="shared" si="252"/>
        <v xml:space="preserve"> </v>
      </c>
      <c r="K2551" s="59" t="str">
        <f t="shared" si="253"/>
        <v xml:space="preserve"> </v>
      </c>
      <c r="L2551" s="59" t="str">
        <f t="shared" si="254"/>
        <v xml:space="preserve"> </v>
      </c>
    </row>
    <row r="2552" spans="1:12" x14ac:dyDescent="0.35">
      <c r="A2552" s="2" t="s">
        <v>2614</v>
      </c>
      <c r="B2552" s="3"/>
      <c r="C2552" s="58">
        <f t="shared" si="249"/>
        <v>0</v>
      </c>
      <c r="D2552" s="3"/>
      <c r="E2552" s="58">
        <f t="shared" si="250"/>
        <v>0</v>
      </c>
      <c r="F2552" s="43"/>
      <c r="G2552" s="4"/>
      <c r="H2552" s="43"/>
      <c r="I2552" s="61" t="str">
        <f t="shared" si="251"/>
        <v xml:space="preserve"> </v>
      </c>
      <c r="J2552" s="61" t="str">
        <f t="shared" si="252"/>
        <v xml:space="preserve"> </v>
      </c>
      <c r="K2552" s="59" t="str">
        <f t="shared" si="253"/>
        <v xml:space="preserve"> </v>
      </c>
      <c r="L2552" s="59" t="str">
        <f t="shared" si="254"/>
        <v xml:space="preserve"> </v>
      </c>
    </row>
    <row r="2553" spans="1:12" x14ac:dyDescent="0.35">
      <c r="A2553" s="2" t="s">
        <v>2615</v>
      </c>
      <c r="B2553" s="3"/>
      <c r="C2553" s="58">
        <f t="shared" si="249"/>
        <v>0</v>
      </c>
      <c r="D2553" s="3"/>
      <c r="E2553" s="58">
        <f t="shared" si="250"/>
        <v>0</v>
      </c>
      <c r="F2553" s="43"/>
      <c r="G2553" s="4"/>
      <c r="H2553" s="43"/>
      <c r="I2553" s="61" t="str">
        <f t="shared" si="251"/>
        <v xml:space="preserve"> </v>
      </c>
      <c r="J2553" s="61" t="str">
        <f t="shared" si="252"/>
        <v xml:space="preserve"> </v>
      </c>
      <c r="K2553" s="59" t="str">
        <f t="shared" si="253"/>
        <v xml:space="preserve"> </v>
      </c>
      <c r="L2553" s="59" t="str">
        <f t="shared" si="254"/>
        <v xml:space="preserve"> </v>
      </c>
    </row>
    <row r="2554" spans="1:12" x14ac:dyDescent="0.35">
      <c r="A2554" s="2" t="s">
        <v>2616</v>
      </c>
      <c r="B2554" s="3"/>
      <c r="C2554" s="58">
        <f t="shared" si="249"/>
        <v>0</v>
      </c>
      <c r="D2554" s="3"/>
      <c r="E2554" s="58">
        <f t="shared" si="250"/>
        <v>0</v>
      </c>
      <c r="F2554" s="43"/>
      <c r="G2554" s="4"/>
      <c r="H2554" s="43"/>
      <c r="I2554" s="61" t="str">
        <f t="shared" si="251"/>
        <v xml:space="preserve"> </v>
      </c>
      <c r="J2554" s="61" t="str">
        <f t="shared" si="252"/>
        <v xml:space="preserve"> </v>
      </c>
      <c r="K2554" s="59" t="str">
        <f t="shared" si="253"/>
        <v xml:space="preserve"> </v>
      </c>
      <c r="L2554" s="59" t="str">
        <f t="shared" si="254"/>
        <v xml:space="preserve"> </v>
      </c>
    </row>
    <row r="2555" spans="1:12" x14ac:dyDescent="0.35">
      <c r="A2555" s="2" t="s">
        <v>2617</v>
      </c>
      <c r="B2555" s="3"/>
      <c r="C2555" s="58">
        <f t="shared" si="249"/>
        <v>0</v>
      </c>
      <c r="D2555" s="3"/>
      <c r="E2555" s="58">
        <f t="shared" si="250"/>
        <v>0</v>
      </c>
      <c r="F2555" s="43"/>
      <c r="G2555" s="4"/>
      <c r="H2555" s="43"/>
      <c r="I2555" s="61" t="str">
        <f t="shared" si="251"/>
        <v xml:space="preserve"> </v>
      </c>
      <c r="J2555" s="61" t="str">
        <f t="shared" si="252"/>
        <v xml:space="preserve"> </v>
      </c>
      <c r="K2555" s="59" t="str">
        <f t="shared" si="253"/>
        <v xml:space="preserve"> </v>
      </c>
      <c r="L2555" s="59" t="str">
        <f t="shared" si="254"/>
        <v xml:space="preserve"> </v>
      </c>
    </row>
    <row r="2556" spans="1:12" x14ac:dyDescent="0.35">
      <c r="A2556" s="2" t="s">
        <v>2618</v>
      </c>
      <c r="B2556" s="3"/>
      <c r="C2556" s="58">
        <f t="shared" si="249"/>
        <v>0</v>
      </c>
      <c r="D2556" s="3"/>
      <c r="E2556" s="58">
        <f t="shared" si="250"/>
        <v>0</v>
      </c>
      <c r="F2556" s="43"/>
      <c r="G2556" s="4"/>
      <c r="H2556" s="43"/>
      <c r="I2556" s="61" t="str">
        <f t="shared" si="251"/>
        <v xml:space="preserve"> </v>
      </c>
      <c r="J2556" s="61" t="str">
        <f t="shared" si="252"/>
        <v xml:space="preserve"> </v>
      </c>
      <c r="K2556" s="59" t="str">
        <f t="shared" si="253"/>
        <v xml:space="preserve"> </v>
      </c>
      <c r="L2556" s="59" t="str">
        <f t="shared" si="254"/>
        <v xml:space="preserve"> </v>
      </c>
    </row>
    <row r="2557" spans="1:12" x14ac:dyDescent="0.35">
      <c r="A2557" s="2" t="s">
        <v>2619</v>
      </c>
      <c r="B2557" s="3"/>
      <c r="C2557" s="58">
        <f t="shared" si="249"/>
        <v>0</v>
      </c>
      <c r="D2557" s="3"/>
      <c r="E2557" s="58">
        <f t="shared" si="250"/>
        <v>0</v>
      </c>
      <c r="F2557" s="43"/>
      <c r="G2557" s="4"/>
      <c r="H2557" s="43"/>
      <c r="I2557" s="61" t="str">
        <f t="shared" si="251"/>
        <v xml:space="preserve"> </v>
      </c>
      <c r="J2557" s="61" t="str">
        <f t="shared" si="252"/>
        <v xml:space="preserve"> </v>
      </c>
      <c r="K2557" s="59" t="str">
        <f t="shared" si="253"/>
        <v xml:space="preserve"> </v>
      </c>
      <c r="L2557" s="59" t="str">
        <f t="shared" si="254"/>
        <v xml:space="preserve"> </v>
      </c>
    </row>
    <row r="2558" spans="1:12" x14ac:dyDescent="0.35">
      <c r="A2558" s="2" t="s">
        <v>2620</v>
      </c>
      <c r="B2558" s="3"/>
      <c r="C2558" s="58">
        <f t="shared" si="249"/>
        <v>0</v>
      </c>
      <c r="D2558" s="3"/>
      <c r="E2558" s="58">
        <f t="shared" si="250"/>
        <v>0</v>
      </c>
      <c r="F2558" s="43"/>
      <c r="G2558" s="4"/>
      <c r="H2558" s="43"/>
      <c r="I2558" s="61" t="str">
        <f t="shared" si="251"/>
        <v xml:space="preserve"> </v>
      </c>
      <c r="J2558" s="61" t="str">
        <f t="shared" si="252"/>
        <v xml:space="preserve"> </v>
      </c>
      <c r="K2558" s="59" t="str">
        <f t="shared" si="253"/>
        <v xml:space="preserve"> </v>
      </c>
      <c r="L2558" s="59" t="str">
        <f t="shared" si="254"/>
        <v xml:space="preserve"> </v>
      </c>
    </row>
    <row r="2559" spans="1:12" x14ac:dyDescent="0.35">
      <c r="A2559" s="2" t="s">
        <v>2621</v>
      </c>
      <c r="B2559" s="3"/>
      <c r="C2559" s="58">
        <f t="shared" si="249"/>
        <v>0</v>
      </c>
      <c r="D2559" s="3"/>
      <c r="E2559" s="58">
        <f t="shared" si="250"/>
        <v>0</v>
      </c>
      <c r="F2559" s="43"/>
      <c r="G2559" s="4"/>
      <c r="H2559" s="43"/>
      <c r="I2559" s="61" t="str">
        <f t="shared" si="251"/>
        <v xml:space="preserve"> </v>
      </c>
      <c r="J2559" s="61" t="str">
        <f t="shared" si="252"/>
        <v xml:space="preserve"> </v>
      </c>
      <c r="K2559" s="59" t="str">
        <f t="shared" si="253"/>
        <v xml:space="preserve"> </v>
      </c>
      <c r="L2559" s="59" t="str">
        <f t="shared" si="254"/>
        <v xml:space="preserve"> </v>
      </c>
    </row>
    <row r="2560" spans="1:12" x14ac:dyDescent="0.35">
      <c r="A2560" s="2" t="s">
        <v>2622</v>
      </c>
      <c r="B2560" s="3"/>
      <c r="C2560" s="58">
        <f t="shared" si="249"/>
        <v>0</v>
      </c>
      <c r="D2560" s="3"/>
      <c r="E2560" s="58">
        <f t="shared" si="250"/>
        <v>0</v>
      </c>
      <c r="F2560" s="43"/>
      <c r="G2560" s="4"/>
      <c r="H2560" s="43"/>
      <c r="I2560" s="61" t="str">
        <f t="shared" si="251"/>
        <v xml:space="preserve"> </v>
      </c>
      <c r="J2560" s="61" t="str">
        <f t="shared" si="252"/>
        <v xml:space="preserve"> </v>
      </c>
      <c r="K2560" s="59" t="str">
        <f t="shared" si="253"/>
        <v xml:space="preserve"> </v>
      </c>
      <c r="L2560" s="59" t="str">
        <f t="shared" si="254"/>
        <v xml:space="preserve"> </v>
      </c>
    </row>
    <row r="2561" spans="1:12" x14ac:dyDescent="0.35">
      <c r="A2561" s="2" t="s">
        <v>2623</v>
      </c>
      <c r="B2561" s="3"/>
      <c r="C2561" s="58">
        <f t="shared" si="249"/>
        <v>0</v>
      </c>
      <c r="D2561" s="3"/>
      <c r="E2561" s="58">
        <f t="shared" si="250"/>
        <v>0</v>
      </c>
      <c r="F2561" s="43"/>
      <c r="G2561" s="4"/>
      <c r="H2561" s="43"/>
      <c r="I2561" s="61" t="str">
        <f t="shared" si="251"/>
        <v xml:space="preserve"> </v>
      </c>
      <c r="J2561" s="61" t="str">
        <f t="shared" si="252"/>
        <v xml:space="preserve"> </v>
      </c>
      <c r="K2561" s="59" t="str">
        <f t="shared" si="253"/>
        <v xml:space="preserve"> </v>
      </c>
      <c r="L2561" s="59" t="str">
        <f t="shared" si="254"/>
        <v xml:space="preserve"> </v>
      </c>
    </row>
    <row r="2562" spans="1:12" x14ac:dyDescent="0.35">
      <c r="A2562" s="2" t="s">
        <v>2624</v>
      </c>
      <c r="B2562" s="3"/>
      <c r="C2562" s="58">
        <f t="shared" si="249"/>
        <v>0</v>
      </c>
      <c r="D2562" s="3"/>
      <c r="E2562" s="58">
        <f t="shared" si="250"/>
        <v>0</v>
      </c>
      <c r="F2562" s="43"/>
      <c r="G2562" s="4"/>
      <c r="H2562" s="43"/>
      <c r="I2562" s="61" t="str">
        <f t="shared" si="251"/>
        <v xml:space="preserve"> </v>
      </c>
      <c r="J2562" s="61" t="str">
        <f t="shared" si="252"/>
        <v xml:space="preserve"> </v>
      </c>
      <c r="K2562" s="59" t="str">
        <f t="shared" si="253"/>
        <v xml:space="preserve"> </v>
      </c>
      <c r="L2562" s="59" t="str">
        <f t="shared" si="254"/>
        <v xml:space="preserve"> </v>
      </c>
    </row>
    <row r="2563" spans="1:12" x14ac:dyDescent="0.35">
      <c r="A2563" s="2" t="s">
        <v>2625</v>
      </c>
      <c r="B2563" s="3"/>
      <c r="C2563" s="58">
        <f t="shared" si="249"/>
        <v>0</v>
      </c>
      <c r="D2563" s="3"/>
      <c r="E2563" s="58">
        <f t="shared" si="250"/>
        <v>0</v>
      </c>
      <c r="F2563" s="43"/>
      <c r="G2563" s="4"/>
      <c r="H2563" s="43"/>
      <c r="I2563" s="61" t="str">
        <f t="shared" si="251"/>
        <v xml:space="preserve"> </v>
      </c>
      <c r="J2563" s="61" t="str">
        <f t="shared" si="252"/>
        <v xml:space="preserve"> </v>
      </c>
      <c r="K2563" s="59" t="str">
        <f t="shared" si="253"/>
        <v xml:space="preserve"> </v>
      </c>
      <c r="L2563" s="59" t="str">
        <f t="shared" si="254"/>
        <v xml:space="preserve"> </v>
      </c>
    </row>
    <row r="2564" spans="1:12" x14ac:dyDescent="0.35">
      <c r="A2564" s="2" t="s">
        <v>2626</v>
      </c>
      <c r="B2564" s="3"/>
      <c r="C2564" s="58">
        <f t="shared" si="249"/>
        <v>0</v>
      </c>
      <c r="D2564" s="3"/>
      <c r="E2564" s="58">
        <f t="shared" si="250"/>
        <v>0</v>
      </c>
      <c r="F2564" s="43"/>
      <c r="G2564" s="4"/>
      <c r="H2564" s="43"/>
      <c r="I2564" s="61" t="str">
        <f t="shared" si="251"/>
        <v xml:space="preserve"> </v>
      </c>
      <c r="J2564" s="61" t="str">
        <f t="shared" si="252"/>
        <v xml:space="preserve"> </v>
      </c>
      <c r="K2564" s="59" t="str">
        <f t="shared" si="253"/>
        <v xml:space="preserve"> </v>
      </c>
      <c r="L2564" s="59" t="str">
        <f t="shared" si="254"/>
        <v xml:space="preserve"> </v>
      </c>
    </row>
    <row r="2565" spans="1:12" x14ac:dyDescent="0.35">
      <c r="A2565" s="2" t="s">
        <v>2627</v>
      </c>
      <c r="B2565" s="3"/>
      <c r="C2565" s="58">
        <f t="shared" si="249"/>
        <v>0</v>
      </c>
      <c r="D2565" s="3"/>
      <c r="E2565" s="58">
        <f t="shared" si="250"/>
        <v>0</v>
      </c>
      <c r="F2565" s="43"/>
      <c r="G2565" s="4"/>
      <c r="H2565" s="43"/>
      <c r="I2565" s="61" t="str">
        <f t="shared" si="251"/>
        <v xml:space="preserve"> </v>
      </c>
      <c r="J2565" s="61" t="str">
        <f t="shared" si="252"/>
        <v xml:space="preserve"> </v>
      </c>
      <c r="K2565" s="59" t="str">
        <f t="shared" si="253"/>
        <v xml:space="preserve"> </v>
      </c>
      <c r="L2565" s="59" t="str">
        <f t="shared" si="254"/>
        <v xml:space="preserve"> </v>
      </c>
    </row>
    <row r="2566" spans="1:12" x14ac:dyDescent="0.35">
      <c r="A2566" s="2" t="s">
        <v>2628</v>
      </c>
      <c r="B2566" s="3"/>
      <c r="C2566" s="58">
        <f t="shared" si="249"/>
        <v>0</v>
      </c>
      <c r="D2566" s="3"/>
      <c r="E2566" s="58">
        <f t="shared" si="250"/>
        <v>0</v>
      </c>
      <c r="F2566" s="43"/>
      <c r="G2566" s="4"/>
      <c r="H2566" s="43"/>
      <c r="I2566" s="61" t="str">
        <f t="shared" si="251"/>
        <v xml:space="preserve"> </v>
      </c>
      <c r="J2566" s="61" t="str">
        <f t="shared" si="252"/>
        <v xml:space="preserve"> </v>
      </c>
      <c r="K2566" s="59" t="str">
        <f t="shared" si="253"/>
        <v xml:space="preserve"> </v>
      </c>
      <c r="L2566" s="59" t="str">
        <f t="shared" si="254"/>
        <v xml:space="preserve"> </v>
      </c>
    </row>
    <row r="2567" spans="1:12" x14ac:dyDescent="0.35">
      <c r="A2567" s="2" t="s">
        <v>2629</v>
      </c>
      <c r="B2567" s="3"/>
      <c r="C2567" s="58">
        <f t="shared" si="249"/>
        <v>0</v>
      </c>
      <c r="D2567" s="3"/>
      <c r="E2567" s="58">
        <f t="shared" si="250"/>
        <v>0</v>
      </c>
      <c r="F2567" s="43"/>
      <c r="G2567" s="4"/>
      <c r="H2567" s="43"/>
      <c r="I2567" s="61" t="str">
        <f t="shared" si="251"/>
        <v xml:space="preserve"> </v>
      </c>
      <c r="J2567" s="61" t="str">
        <f t="shared" si="252"/>
        <v xml:space="preserve"> </v>
      </c>
      <c r="K2567" s="59" t="str">
        <f t="shared" si="253"/>
        <v xml:space="preserve"> </v>
      </c>
      <c r="L2567" s="59" t="str">
        <f t="shared" si="254"/>
        <v xml:space="preserve"> </v>
      </c>
    </row>
    <row r="2568" spans="1:12" x14ac:dyDescent="0.35">
      <c r="A2568" s="2" t="s">
        <v>2630</v>
      </c>
      <c r="B2568" s="3"/>
      <c r="C2568" s="58">
        <f t="shared" si="249"/>
        <v>0</v>
      </c>
      <c r="D2568" s="3"/>
      <c r="E2568" s="58">
        <f t="shared" si="250"/>
        <v>0</v>
      </c>
      <c r="F2568" s="43"/>
      <c r="G2568" s="4"/>
      <c r="H2568" s="43"/>
      <c r="I2568" s="61" t="str">
        <f t="shared" si="251"/>
        <v xml:space="preserve"> </v>
      </c>
      <c r="J2568" s="61" t="str">
        <f t="shared" si="252"/>
        <v xml:space="preserve"> </v>
      </c>
      <c r="K2568" s="59" t="str">
        <f t="shared" si="253"/>
        <v xml:space="preserve"> </v>
      </c>
      <c r="L2568" s="59" t="str">
        <f t="shared" si="254"/>
        <v xml:space="preserve"> </v>
      </c>
    </row>
    <row r="2569" spans="1:12" x14ac:dyDescent="0.35">
      <c r="A2569" s="2" t="s">
        <v>2631</v>
      </c>
      <c r="B2569" s="3"/>
      <c r="C2569" s="58">
        <f t="shared" si="249"/>
        <v>0</v>
      </c>
      <c r="D2569" s="3"/>
      <c r="E2569" s="58">
        <f t="shared" si="250"/>
        <v>0</v>
      </c>
      <c r="F2569" s="43"/>
      <c r="G2569" s="4"/>
      <c r="H2569" s="43"/>
      <c r="I2569" s="61" t="str">
        <f t="shared" si="251"/>
        <v xml:space="preserve"> </v>
      </c>
      <c r="J2569" s="61" t="str">
        <f t="shared" si="252"/>
        <v xml:space="preserve"> </v>
      </c>
      <c r="K2569" s="59" t="str">
        <f t="shared" si="253"/>
        <v xml:space="preserve"> </v>
      </c>
      <c r="L2569" s="59" t="str">
        <f t="shared" si="254"/>
        <v xml:space="preserve"> </v>
      </c>
    </row>
    <row r="2570" spans="1:12" x14ac:dyDescent="0.35">
      <c r="A2570" s="2" t="s">
        <v>2632</v>
      </c>
      <c r="B2570" s="3"/>
      <c r="C2570" s="58">
        <f t="shared" ref="C2570:C2633" si="255">IF($P$17=1,CONVERT(B2570,"lbm","kg"),B2570)</f>
        <v>0</v>
      </c>
      <c r="D2570" s="3"/>
      <c r="E2570" s="58">
        <f t="shared" ref="E2570:E2633" si="256">IF($P$17=1,CONVERT(D2570,"lbm","kg"),D2570)</f>
        <v>0</v>
      </c>
      <c r="F2570" s="43"/>
      <c r="G2570" s="4"/>
      <c r="H2570" s="43"/>
      <c r="I2570" s="61" t="str">
        <f t="shared" si="251"/>
        <v xml:space="preserve"> </v>
      </c>
      <c r="J2570" s="61" t="str">
        <f t="shared" si="252"/>
        <v xml:space="preserve"> </v>
      </c>
      <c r="K2570" s="59" t="str">
        <f t="shared" si="253"/>
        <v xml:space="preserve"> </v>
      </c>
      <c r="L2570" s="59" t="str">
        <f t="shared" si="254"/>
        <v xml:space="preserve"> </v>
      </c>
    </row>
    <row r="2571" spans="1:12" x14ac:dyDescent="0.35">
      <c r="A2571" s="2" t="s">
        <v>2633</v>
      </c>
      <c r="B2571" s="3"/>
      <c r="C2571" s="58">
        <f t="shared" si="255"/>
        <v>0</v>
      </c>
      <c r="D2571" s="3"/>
      <c r="E2571" s="58">
        <f t="shared" si="256"/>
        <v>0</v>
      </c>
      <c r="F2571" s="43"/>
      <c r="G2571" s="4"/>
      <c r="H2571" s="43"/>
      <c r="I2571" s="61" t="str">
        <f t="shared" ref="I2571:I2634" si="257">IF(F2571&gt;0,(((E2571-C2571)*F2571)+(($P$12-E2571)/(VLOOKUP(E2571,$S$10:$U$182,2)))*(VLOOKUP(E2571,$S$10:$U$182,3))+((C2571-$P$11)/(VLOOKUP(C2571,$S$10:$U$182,2)))*(VLOOKUP(C2571,$S$10:$U$182,3)))/($P$12-$P$11)," ")</f>
        <v xml:space="preserve"> </v>
      </c>
      <c r="J2571" s="61" t="str">
        <f t="shared" ref="J2571:J2634" si="258">IF(G2571&gt;0,IF(B2571=0," ",(I2571/(1+(G2571*$B$7))))," ")</f>
        <v xml:space="preserve"> </v>
      </c>
      <c r="K2571" s="59" t="str">
        <f t="shared" ref="K2571:K2634" si="259">IF(H2571&gt;0,IF(B2571&gt;1,(I2571*H2571)," ")," ")</f>
        <v xml:space="preserve"> </v>
      </c>
      <c r="L2571" s="59" t="str">
        <f t="shared" ref="L2571:L2634" si="260">IF(G2571=0," ",IF(H2571=0," ",IF(G2571&gt;0,IF(B2571&gt;1,(J2571*H2571)," ")," ")))</f>
        <v xml:space="preserve"> </v>
      </c>
    </row>
    <row r="2572" spans="1:12" x14ac:dyDescent="0.35">
      <c r="A2572" s="2" t="s">
        <v>2634</v>
      </c>
      <c r="B2572" s="3"/>
      <c r="C2572" s="58">
        <f t="shared" si="255"/>
        <v>0</v>
      </c>
      <c r="D2572" s="3"/>
      <c r="E2572" s="58">
        <f t="shared" si="256"/>
        <v>0</v>
      </c>
      <c r="F2572" s="43"/>
      <c r="G2572" s="4"/>
      <c r="H2572" s="43"/>
      <c r="I2572" s="61" t="str">
        <f t="shared" si="257"/>
        <v xml:space="preserve"> </v>
      </c>
      <c r="J2572" s="61" t="str">
        <f t="shared" si="258"/>
        <v xml:space="preserve"> </v>
      </c>
      <c r="K2572" s="59" t="str">
        <f t="shared" si="259"/>
        <v xml:space="preserve"> </v>
      </c>
      <c r="L2572" s="59" t="str">
        <f t="shared" si="260"/>
        <v xml:space="preserve"> </v>
      </c>
    </row>
    <row r="2573" spans="1:12" x14ac:dyDescent="0.35">
      <c r="A2573" s="2" t="s">
        <v>2635</v>
      </c>
      <c r="B2573" s="3"/>
      <c r="C2573" s="58">
        <f t="shared" si="255"/>
        <v>0</v>
      </c>
      <c r="D2573" s="3"/>
      <c r="E2573" s="58">
        <f t="shared" si="256"/>
        <v>0</v>
      </c>
      <c r="F2573" s="43"/>
      <c r="G2573" s="4"/>
      <c r="H2573" s="43"/>
      <c r="I2573" s="61" t="str">
        <f t="shared" si="257"/>
        <v xml:space="preserve"> </v>
      </c>
      <c r="J2573" s="61" t="str">
        <f t="shared" si="258"/>
        <v xml:space="preserve"> </v>
      </c>
      <c r="K2573" s="59" t="str">
        <f t="shared" si="259"/>
        <v xml:space="preserve"> </v>
      </c>
      <c r="L2573" s="59" t="str">
        <f t="shared" si="260"/>
        <v xml:space="preserve"> </v>
      </c>
    </row>
    <row r="2574" spans="1:12" x14ac:dyDescent="0.35">
      <c r="A2574" s="2" t="s">
        <v>2636</v>
      </c>
      <c r="B2574" s="3"/>
      <c r="C2574" s="58">
        <f t="shared" si="255"/>
        <v>0</v>
      </c>
      <c r="D2574" s="3"/>
      <c r="E2574" s="58">
        <f t="shared" si="256"/>
        <v>0</v>
      </c>
      <c r="F2574" s="43"/>
      <c r="G2574" s="4"/>
      <c r="H2574" s="43"/>
      <c r="I2574" s="61" t="str">
        <f t="shared" si="257"/>
        <v xml:space="preserve"> </v>
      </c>
      <c r="J2574" s="61" t="str">
        <f t="shared" si="258"/>
        <v xml:space="preserve"> </v>
      </c>
      <c r="K2574" s="59" t="str">
        <f t="shared" si="259"/>
        <v xml:space="preserve"> </v>
      </c>
      <c r="L2574" s="59" t="str">
        <f t="shared" si="260"/>
        <v xml:space="preserve"> </v>
      </c>
    </row>
    <row r="2575" spans="1:12" x14ac:dyDescent="0.35">
      <c r="A2575" s="2" t="s">
        <v>2637</v>
      </c>
      <c r="B2575" s="3"/>
      <c r="C2575" s="58">
        <f t="shared" si="255"/>
        <v>0</v>
      </c>
      <c r="D2575" s="3"/>
      <c r="E2575" s="58">
        <f t="shared" si="256"/>
        <v>0</v>
      </c>
      <c r="F2575" s="43"/>
      <c r="G2575" s="4"/>
      <c r="H2575" s="43"/>
      <c r="I2575" s="61" t="str">
        <f t="shared" si="257"/>
        <v xml:space="preserve"> </v>
      </c>
      <c r="J2575" s="61" t="str">
        <f t="shared" si="258"/>
        <v xml:space="preserve"> </v>
      </c>
      <c r="K2575" s="59" t="str">
        <f t="shared" si="259"/>
        <v xml:space="preserve"> </v>
      </c>
      <c r="L2575" s="59" t="str">
        <f t="shared" si="260"/>
        <v xml:space="preserve"> </v>
      </c>
    </row>
    <row r="2576" spans="1:12" x14ac:dyDescent="0.35">
      <c r="A2576" s="2" t="s">
        <v>2638</v>
      </c>
      <c r="B2576" s="3"/>
      <c r="C2576" s="58">
        <f t="shared" si="255"/>
        <v>0</v>
      </c>
      <c r="D2576" s="3"/>
      <c r="E2576" s="58">
        <f t="shared" si="256"/>
        <v>0</v>
      </c>
      <c r="F2576" s="43"/>
      <c r="G2576" s="4"/>
      <c r="H2576" s="43"/>
      <c r="I2576" s="61" t="str">
        <f t="shared" si="257"/>
        <v xml:space="preserve"> </v>
      </c>
      <c r="J2576" s="61" t="str">
        <f t="shared" si="258"/>
        <v xml:space="preserve"> </v>
      </c>
      <c r="K2576" s="59" t="str">
        <f t="shared" si="259"/>
        <v xml:space="preserve"> </v>
      </c>
      <c r="L2576" s="59" t="str">
        <f t="shared" si="260"/>
        <v xml:space="preserve"> </v>
      </c>
    </row>
    <row r="2577" spans="1:12" x14ac:dyDescent="0.35">
      <c r="A2577" s="2" t="s">
        <v>2639</v>
      </c>
      <c r="B2577" s="3"/>
      <c r="C2577" s="58">
        <f t="shared" si="255"/>
        <v>0</v>
      </c>
      <c r="D2577" s="3"/>
      <c r="E2577" s="58">
        <f t="shared" si="256"/>
        <v>0</v>
      </c>
      <c r="F2577" s="43"/>
      <c r="G2577" s="4"/>
      <c r="H2577" s="43"/>
      <c r="I2577" s="61" t="str">
        <f t="shared" si="257"/>
        <v xml:space="preserve"> </v>
      </c>
      <c r="J2577" s="61" t="str">
        <f t="shared" si="258"/>
        <v xml:space="preserve"> </v>
      </c>
      <c r="K2577" s="59" t="str">
        <f t="shared" si="259"/>
        <v xml:space="preserve"> </v>
      </c>
      <c r="L2577" s="59" t="str">
        <f t="shared" si="260"/>
        <v xml:space="preserve"> </v>
      </c>
    </row>
    <row r="2578" spans="1:12" x14ac:dyDescent="0.35">
      <c r="A2578" s="2" t="s">
        <v>2640</v>
      </c>
      <c r="B2578" s="3"/>
      <c r="C2578" s="58">
        <f t="shared" si="255"/>
        <v>0</v>
      </c>
      <c r="D2578" s="3"/>
      <c r="E2578" s="58">
        <f t="shared" si="256"/>
        <v>0</v>
      </c>
      <c r="F2578" s="43"/>
      <c r="G2578" s="4"/>
      <c r="H2578" s="43"/>
      <c r="I2578" s="61" t="str">
        <f t="shared" si="257"/>
        <v xml:space="preserve"> </v>
      </c>
      <c r="J2578" s="61" t="str">
        <f t="shared" si="258"/>
        <v xml:space="preserve"> </v>
      </c>
      <c r="K2578" s="59" t="str">
        <f t="shared" si="259"/>
        <v xml:space="preserve"> </v>
      </c>
      <c r="L2578" s="59" t="str">
        <f t="shared" si="260"/>
        <v xml:space="preserve"> </v>
      </c>
    </row>
    <row r="2579" spans="1:12" x14ac:dyDescent="0.35">
      <c r="A2579" s="2" t="s">
        <v>2641</v>
      </c>
      <c r="B2579" s="3"/>
      <c r="C2579" s="58">
        <f t="shared" si="255"/>
        <v>0</v>
      </c>
      <c r="D2579" s="3"/>
      <c r="E2579" s="58">
        <f t="shared" si="256"/>
        <v>0</v>
      </c>
      <c r="F2579" s="43"/>
      <c r="G2579" s="4"/>
      <c r="H2579" s="43"/>
      <c r="I2579" s="61" t="str">
        <f t="shared" si="257"/>
        <v xml:space="preserve"> </v>
      </c>
      <c r="J2579" s="61" t="str">
        <f t="shared" si="258"/>
        <v xml:space="preserve"> </v>
      </c>
      <c r="K2579" s="59" t="str">
        <f t="shared" si="259"/>
        <v xml:space="preserve"> </v>
      </c>
      <c r="L2579" s="59" t="str">
        <f t="shared" si="260"/>
        <v xml:space="preserve"> </v>
      </c>
    </row>
    <row r="2580" spans="1:12" x14ac:dyDescent="0.35">
      <c r="A2580" s="2" t="s">
        <v>2642</v>
      </c>
      <c r="B2580" s="3"/>
      <c r="C2580" s="58">
        <f t="shared" si="255"/>
        <v>0</v>
      </c>
      <c r="D2580" s="3"/>
      <c r="E2580" s="58">
        <f t="shared" si="256"/>
        <v>0</v>
      </c>
      <c r="F2580" s="43"/>
      <c r="G2580" s="4"/>
      <c r="H2580" s="43"/>
      <c r="I2580" s="61" t="str">
        <f t="shared" si="257"/>
        <v xml:space="preserve"> </v>
      </c>
      <c r="J2580" s="61" t="str">
        <f t="shared" si="258"/>
        <v xml:space="preserve"> </v>
      </c>
      <c r="K2580" s="59" t="str">
        <f t="shared" si="259"/>
        <v xml:space="preserve"> </v>
      </c>
      <c r="L2580" s="59" t="str">
        <f t="shared" si="260"/>
        <v xml:space="preserve"> </v>
      </c>
    </row>
    <row r="2581" spans="1:12" x14ac:dyDescent="0.35">
      <c r="A2581" s="2" t="s">
        <v>2643</v>
      </c>
      <c r="B2581" s="3"/>
      <c r="C2581" s="58">
        <f t="shared" si="255"/>
        <v>0</v>
      </c>
      <c r="D2581" s="3"/>
      <c r="E2581" s="58">
        <f t="shared" si="256"/>
        <v>0</v>
      </c>
      <c r="F2581" s="43"/>
      <c r="G2581" s="4"/>
      <c r="H2581" s="43"/>
      <c r="I2581" s="61" t="str">
        <f t="shared" si="257"/>
        <v xml:space="preserve"> </v>
      </c>
      <c r="J2581" s="61" t="str">
        <f t="shared" si="258"/>
        <v xml:space="preserve"> </v>
      </c>
      <c r="K2581" s="59" t="str">
        <f t="shared" si="259"/>
        <v xml:space="preserve"> </v>
      </c>
      <c r="L2581" s="59" t="str">
        <f t="shared" si="260"/>
        <v xml:space="preserve"> </v>
      </c>
    </row>
    <row r="2582" spans="1:12" x14ac:dyDescent="0.35">
      <c r="A2582" s="2" t="s">
        <v>2644</v>
      </c>
      <c r="B2582" s="3"/>
      <c r="C2582" s="58">
        <f t="shared" si="255"/>
        <v>0</v>
      </c>
      <c r="D2582" s="3"/>
      <c r="E2582" s="58">
        <f t="shared" si="256"/>
        <v>0</v>
      </c>
      <c r="F2582" s="43"/>
      <c r="G2582" s="4"/>
      <c r="H2582" s="43"/>
      <c r="I2582" s="61" t="str">
        <f t="shared" si="257"/>
        <v xml:space="preserve"> </v>
      </c>
      <c r="J2582" s="61" t="str">
        <f t="shared" si="258"/>
        <v xml:space="preserve"> </v>
      </c>
      <c r="K2582" s="59" t="str">
        <f t="shared" si="259"/>
        <v xml:space="preserve"> </v>
      </c>
      <c r="L2582" s="59" t="str">
        <f t="shared" si="260"/>
        <v xml:space="preserve"> </v>
      </c>
    </row>
    <row r="2583" spans="1:12" x14ac:dyDescent="0.35">
      <c r="A2583" s="2" t="s">
        <v>2645</v>
      </c>
      <c r="B2583" s="3"/>
      <c r="C2583" s="58">
        <f t="shared" si="255"/>
        <v>0</v>
      </c>
      <c r="D2583" s="3"/>
      <c r="E2583" s="58">
        <f t="shared" si="256"/>
        <v>0</v>
      </c>
      <c r="F2583" s="43"/>
      <c r="G2583" s="4"/>
      <c r="H2583" s="43"/>
      <c r="I2583" s="61" t="str">
        <f t="shared" si="257"/>
        <v xml:space="preserve"> </v>
      </c>
      <c r="J2583" s="61" t="str">
        <f t="shared" si="258"/>
        <v xml:space="preserve"> </v>
      </c>
      <c r="K2583" s="59" t="str">
        <f t="shared" si="259"/>
        <v xml:space="preserve"> </v>
      </c>
      <c r="L2583" s="59" t="str">
        <f t="shared" si="260"/>
        <v xml:space="preserve"> </v>
      </c>
    </row>
    <row r="2584" spans="1:12" x14ac:dyDescent="0.35">
      <c r="A2584" s="2" t="s">
        <v>2646</v>
      </c>
      <c r="B2584" s="3"/>
      <c r="C2584" s="58">
        <f t="shared" si="255"/>
        <v>0</v>
      </c>
      <c r="D2584" s="3"/>
      <c r="E2584" s="58">
        <f t="shared" si="256"/>
        <v>0</v>
      </c>
      <c r="F2584" s="43"/>
      <c r="G2584" s="4"/>
      <c r="H2584" s="43"/>
      <c r="I2584" s="61" t="str">
        <f t="shared" si="257"/>
        <v xml:space="preserve"> </v>
      </c>
      <c r="J2584" s="61" t="str">
        <f t="shared" si="258"/>
        <v xml:space="preserve"> </v>
      </c>
      <c r="K2584" s="59" t="str">
        <f t="shared" si="259"/>
        <v xml:space="preserve"> </v>
      </c>
      <c r="L2584" s="59" t="str">
        <f t="shared" si="260"/>
        <v xml:space="preserve"> </v>
      </c>
    </row>
    <row r="2585" spans="1:12" x14ac:dyDescent="0.35">
      <c r="A2585" s="2" t="s">
        <v>2647</v>
      </c>
      <c r="B2585" s="3"/>
      <c r="C2585" s="58">
        <f t="shared" si="255"/>
        <v>0</v>
      </c>
      <c r="D2585" s="3"/>
      <c r="E2585" s="58">
        <f t="shared" si="256"/>
        <v>0</v>
      </c>
      <c r="F2585" s="43"/>
      <c r="G2585" s="4"/>
      <c r="H2585" s="43"/>
      <c r="I2585" s="61" t="str">
        <f t="shared" si="257"/>
        <v xml:space="preserve"> </v>
      </c>
      <c r="J2585" s="61" t="str">
        <f t="shared" si="258"/>
        <v xml:space="preserve"> </v>
      </c>
      <c r="K2585" s="59" t="str">
        <f t="shared" si="259"/>
        <v xml:space="preserve"> </v>
      </c>
      <c r="L2585" s="59" t="str">
        <f t="shared" si="260"/>
        <v xml:space="preserve"> </v>
      </c>
    </row>
    <row r="2586" spans="1:12" x14ac:dyDescent="0.35">
      <c r="A2586" s="2" t="s">
        <v>2648</v>
      </c>
      <c r="B2586" s="3"/>
      <c r="C2586" s="58">
        <f t="shared" si="255"/>
        <v>0</v>
      </c>
      <c r="D2586" s="3"/>
      <c r="E2586" s="58">
        <f t="shared" si="256"/>
        <v>0</v>
      </c>
      <c r="F2586" s="43"/>
      <c r="G2586" s="4"/>
      <c r="H2586" s="43"/>
      <c r="I2586" s="61" t="str">
        <f t="shared" si="257"/>
        <v xml:space="preserve"> </v>
      </c>
      <c r="J2586" s="61" t="str">
        <f t="shared" si="258"/>
        <v xml:space="preserve"> </v>
      </c>
      <c r="K2586" s="59" t="str">
        <f t="shared" si="259"/>
        <v xml:space="preserve"> </v>
      </c>
      <c r="L2586" s="59" t="str">
        <f t="shared" si="260"/>
        <v xml:space="preserve"> </v>
      </c>
    </row>
    <row r="2587" spans="1:12" x14ac:dyDescent="0.35">
      <c r="A2587" s="2" t="s">
        <v>2649</v>
      </c>
      <c r="B2587" s="3"/>
      <c r="C2587" s="58">
        <f t="shared" si="255"/>
        <v>0</v>
      </c>
      <c r="D2587" s="3"/>
      <c r="E2587" s="58">
        <f t="shared" si="256"/>
        <v>0</v>
      </c>
      <c r="F2587" s="43"/>
      <c r="G2587" s="4"/>
      <c r="H2587" s="43"/>
      <c r="I2587" s="61" t="str">
        <f t="shared" si="257"/>
        <v xml:space="preserve"> </v>
      </c>
      <c r="J2587" s="61" t="str">
        <f t="shared" si="258"/>
        <v xml:space="preserve"> </v>
      </c>
      <c r="K2587" s="59" t="str">
        <f t="shared" si="259"/>
        <v xml:space="preserve"> </v>
      </c>
      <c r="L2587" s="59" t="str">
        <f t="shared" si="260"/>
        <v xml:space="preserve"> </v>
      </c>
    </row>
    <row r="2588" spans="1:12" x14ac:dyDescent="0.35">
      <c r="A2588" s="2" t="s">
        <v>2650</v>
      </c>
      <c r="B2588" s="3"/>
      <c r="C2588" s="58">
        <f t="shared" si="255"/>
        <v>0</v>
      </c>
      <c r="D2588" s="3"/>
      <c r="E2588" s="58">
        <f t="shared" si="256"/>
        <v>0</v>
      </c>
      <c r="F2588" s="43"/>
      <c r="G2588" s="4"/>
      <c r="H2588" s="43"/>
      <c r="I2588" s="61" t="str">
        <f t="shared" si="257"/>
        <v xml:space="preserve"> </v>
      </c>
      <c r="J2588" s="61" t="str">
        <f t="shared" si="258"/>
        <v xml:space="preserve"> </v>
      </c>
      <c r="K2588" s="59" t="str">
        <f t="shared" si="259"/>
        <v xml:space="preserve"> </v>
      </c>
      <c r="L2588" s="59" t="str">
        <f t="shared" si="260"/>
        <v xml:space="preserve"> </v>
      </c>
    </row>
    <row r="2589" spans="1:12" x14ac:dyDescent="0.35">
      <c r="A2589" s="2" t="s">
        <v>2651</v>
      </c>
      <c r="B2589" s="3"/>
      <c r="C2589" s="58">
        <f t="shared" si="255"/>
        <v>0</v>
      </c>
      <c r="D2589" s="3"/>
      <c r="E2589" s="58">
        <f t="shared" si="256"/>
        <v>0</v>
      </c>
      <c r="F2589" s="43"/>
      <c r="G2589" s="4"/>
      <c r="H2589" s="43"/>
      <c r="I2589" s="61" t="str">
        <f t="shared" si="257"/>
        <v xml:space="preserve"> </v>
      </c>
      <c r="J2589" s="61" t="str">
        <f t="shared" si="258"/>
        <v xml:space="preserve"> </v>
      </c>
      <c r="K2589" s="59" t="str">
        <f t="shared" si="259"/>
        <v xml:space="preserve"> </v>
      </c>
      <c r="L2589" s="59" t="str">
        <f t="shared" si="260"/>
        <v xml:space="preserve"> </v>
      </c>
    </row>
    <row r="2590" spans="1:12" x14ac:dyDescent="0.35">
      <c r="A2590" s="2" t="s">
        <v>2652</v>
      </c>
      <c r="B2590" s="3"/>
      <c r="C2590" s="58">
        <f t="shared" si="255"/>
        <v>0</v>
      </c>
      <c r="D2590" s="3"/>
      <c r="E2590" s="58">
        <f t="shared" si="256"/>
        <v>0</v>
      </c>
      <c r="F2590" s="43"/>
      <c r="G2590" s="4"/>
      <c r="H2590" s="43"/>
      <c r="I2590" s="61" t="str">
        <f t="shared" si="257"/>
        <v xml:space="preserve"> </v>
      </c>
      <c r="J2590" s="61" t="str">
        <f t="shared" si="258"/>
        <v xml:space="preserve"> </v>
      </c>
      <c r="K2590" s="59" t="str">
        <f t="shared" si="259"/>
        <v xml:space="preserve"> </v>
      </c>
      <c r="L2590" s="59" t="str">
        <f t="shared" si="260"/>
        <v xml:space="preserve"> </v>
      </c>
    </row>
    <row r="2591" spans="1:12" x14ac:dyDescent="0.35">
      <c r="A2591" s="2" t="s">
        <v>2653</v>
      </c>
      <c r="B2591" s="3"/>
      <c r="C2591" s="58">
        <f t="shared" si="255"/>
        <v>0</v>
      </c>
      <c r="D2591" s="3"/>
      <c r="E2591" s="58">
        <f t="shared" si="256"/>
        <v>0</v>
      </c>
      <c r="F2591" s="43"/>
      <c r="G2591" s="4"/>
      <c r="H2591" s="43"/>
      <c r="I2591" s="61" t="str">
        <f t="shared" si="257"/>
        <v xml:space="preserve"> </v>
      </c>
      <c r="J2591" s="61" t="str">
        <f t="shared" si="258"/>
        <v xml:space="preserve"> </v>
      </c>
      <c r="K2591" s="59" t="str">
        <f t="shared" si="259"/>
        <v xml:space="preserve"> </v>
      </c>
      <c r="L2591" s="59" t="str">
        <f t="shared" si="260"/>
        <v xml:space="preserve"> </v>
      </c>
    </row>
    <row r="2592" spans="1:12" x14ac:dyDescent="0.35">
      <c r="A2592" s="2" t="s">
        <v>2654</v>
      </c>
      <c r="B2592" s="3"/>
      <c r="C2592" s="58">
        <f t="shared" si="255"/>
        <v>0</v>
      </c>
      <c r="D2592" s="3"/>
      <c r="E2592" s="58">
        <f t="shared" si="256"/>
        <v>0</v>
      </c>
      <c r="F2592" s="43"/>
      <c r="G2592" s="4"/>
      <c r="H2592" s="43"/>
      <c r="I2592" s="61" t="str">
        <f t="shared" si="257"/>
        <v xml:space="preserve"> </v>
      </c>
      <c r="J2592" s="61" t="str">
        <f t="shared" si="258"/>
        <v xml:space="preserve"> </v>
      </c>
      <c r="K2592" s="59" t="str">
        <f t="shared" si="259"/>
        <v xml:space="preserve"> </v>
      </c>
      <c r="L2592" s="59" t="str">
        <f t="shared" si="260"/>
        <v xml:space="preserve"> </v>
      </c>
    </row>
    <row r="2593" spans="1:12" x14ac:dyDescent="0.35">
      <c r="A2593" s="2" t="s">
        <v>2655</v>
      </c>
      <c r="B2593" s="3"/>
      <c r="C2593" s="58">
        <f t="shared" si="255"/>
        <v>0</v>
      </c>
      <c r="D2593" s="3"/>
      <c r="E2593" s="58">
        <f t="shared" si="256"/>
        <v>0</v>
      </c>
      <c r="F2593" s="43"/>
      <c r="G2593" s="4"/>
      <c r="H2593" s="43"/>
      <c r="I2593" s="61" t="str">
        <f t="shared" si="257"/>
        <v xml:space="preserve"> </v>
      </c>
      <c r="J2593" s="61" t="str">
        <f t="shared" si="258"/>
        <v xml:space="preserve"> </v>
      </c>
      <c r="K2593" s="59" t="str">
        <f t="shared" si="259"/>
        <v xml:space="preserve"> </v>
      </c>
      <c r="L2593" s="59" t="str">
        <f t="shared" si="260"/>
        <v xml:space="preserve"> </v>
      </c>
    </row>
    <row r="2594" spans="1:12" x14ac:dyDescent="0.35">
      <c r="A2594" s="2" t="s">
        <v>2656</v>
      </c>
      <c r="B2594" s="3"/>
      <c r="C2594" s="58">
        <f t="shared" si="255"/>
        <v>0</v>
      </c>
      <c r="D2594" s="3"/>
      <c r="E2594" s="58">
        <f t="shared" si="256"/>
        <v>0</v>
      </c>
      <c r="F2594" s="43"/>
      <c r="G2594" s="4"/>
      <c r="H2594" s="43"/>
      <c r="I2594" s="61" t="str">
        <f t="shared" si="257"/>
        <v xml:space="preserve"> </v>
      </c>
      <c r="J2594" s="61" t="str">
        <f t="shared" si="258"/>
        <v xml:space="preserve"> </v>
      </c>
      <c r="K2594" s="59" t="str">
        <f t="shared" si="259"/>
        <v xml:space="preserve"> </v>
      </c>
      <c r="L2594" s="59" t="str">
        <f t="shared" si="260"/>
        <v xml:space="preserve"> </v>
      </c>
    </row>
    <row r="2595" spans="1:12" x14ac:dyDescent="0.35">
      <c r="A2595" s="2" t="s">
        <v>2657</v>
      </c>
      <c r="B2595" s="3"/>
      <c r="C2595" s="58">
        <f t="shared" si="255"/>
        <v>0</v>
      </c>
      <c r="D2595" s="3"/>
      <c r="E2595" s="58">
        <f t="shared" si="256"/>
        <v>0</v>
      </c>
      <c r="F2595" s="43"/>
      <c r="G2595" s="4"/>
      <c r="H2595" s="43"/>
      <c r="I2595" s="61" t="str">
        <f t="shared" si="257"/>
        <v xml:space="preserve"> </v>
      </c>
      <c r="J2595" s="61" t="str">
        <f t="shared" si="258"/>
        <v xml:space="preserve"> </v>
      </c>
      <c r="K2595" s="59" t="str">
        <f t="shared" si="259"/>
        <v xml:space="preserve"> </v>
      </c>
      <c r="L2595" s="59" t="str">
        <f t="shared" si="260"/>
        <v xml:space="preserve"> </v>
      </c>
    </row>
    <row r="2596" spans="1:12" x14ac:dyDescent="0.35">
      <c r="A2596" s="2" t="s">
        <v>2658</v>
      </c>
      <c r="B2596" s="3"/>
      <c r="C2596" s="58">
        <f t="shared" si="255"/>
        <v>0</v>
      </c>
      <c r="D2596" s="3"/>
      <c r="E2596" s="58">
        <f t="shared" si="256"/>
        <v>0</v>
      </c>
      <c r="F2596" s="43"/>
      <c r="G2596" s="4"/>
      <c r="H2596" s="43"/>
      <c r="I2596" s="61" t="str">
        <f t="shared" si="257"/>
        <v xml:space="preserve"> </v>
      </c>
      <c r="J2596" s="61" t="str">
        <f t="shared" si="258"/>
        <v xml:space="preserve"> </v>
      </c>
      <c r="K2596" s="59" t="str">
        <f t="shared" si="259"/>
        <v xml:space="preserve"> </v>
      </c>
      <c r="L2596" s="59" t="str">
        <f t="shared" si="260"/>
        <v xml:space="preserve"> </v>
      </c>
    </row>
    <row r="2597" spans="1:12" x14ac:dyDescent="0.35">
      <c r="A2597" s="2" t="s">
        <v>2659</v>
      </c>
      <c r="B2597" s="3"/>
      <c r="C2597" s="58">
        <f t="shared" si="255"/>
        <v>0</v>
      </c>
      <c r="D2597" s="3"/>
      <c r="E2597" s="58">
        <f t="shared" si="256"/>
        <v>0</v>
      </c>
      <c r="F2597" s="43"/>
      <c r="G2597" s="4"/>
      <c r="H2597" s="43"/>
      <c r="I2597" s="61" t="str">
        <f t="shared" si="257"/>
        <v xml:space="preserve"> </v>
      </c>
      <c r="J2597" s="61" t="str">
        <f t="shared" si="258"/>
        <v xml:space="preserve"> </v>
      </c>
      <c r="K2597" s="59" t="str">
        <f t="shared" si="259"/>
        <v xml:space="preserve"> </v>
      </c>
      <c r="L2597" s="59" t="str">
        <f t="shared" si="260"/>
        <v xml:space="preserve"> </v>
      </c>
    </row>
    <row r="2598" spans="1:12" x14ac:dyDescent="0.35">
      <c r="A2598" s="2" t="s">
        <v>2660</v>
      </c>
      <c r="B2598" s="3"/>
      <c r="C2598" s="58">
        <f t="shared" si="255"/>
        <v>0</v>
      </c>
      <c r="D2598" s="3"/>
      <c r="E2598" s="58">
        <f t="shared" si="256"/>
        <v>0</v>
      </c>
      <c r="F2598" s="43"/>
      <c r="G2598" s="4"/>
      <c r="H2598" s="43"/>
      <c r="I2598" s="61" t="str">
        <f t="shared" si="257"/>
        <v xml:space="preserve"> </v>
      </c>
      <c r="J2598" s="61" t="str">
        <f t="shared" si="258"/>
        <v xml:space="preserve"> </v>
      </c>
      <c r="K2598" s="59" t="str">
        <f t="shared" si="259"/>
        <v xml:space="preserve"> </v>
      </c>
      <c r="L2598" s="59" t="str">
        <f t="shared" si="260"/>
        <v xml:space="preserve"> </v>
      </c>
    </row>
    <row r="2599" spans="1:12" x14ac:dyDescent="0.35">
      <c r="A2599" s="2" t="s">
        <v>2661</v>
      </c>
      <c r="B2599" s="3"/>
      <c r="C2599" s="58">
        <f t="shared" si="255"/>
        <v>0</v>
      </c>
      <c r="D2599" s="3"/>
      <c r="E2599" s="58">
        <f t="shared" si="256"/>
        <v>0</v>
      </c>
      <c r="F2599" s="43"/>
      <c r="G2599" s="4"/>
      <c r="H2599" s="43"/>
      <c r="I2599" s="61" t="str">
        <f t="shared" si="257"/>
        <v xml:space="preserve"> </v>
      </c>
      <c r="J2599" s="61" t="str">
        <f t="shared" si="258"/>
        <v xml:space="preserve"> </v>
      </c>
      <c r="K2599" s="59" t="str">
        <f t="shared" si="259"/>
        <v xml:space="preserve"> </v>
      </c>
      <c r="L2599" s="59" t="str">
        <f t="shared" si="260"/>
        <v xml:space="preserve"> </v>
      </c>
    </row>
    <row r="2600" spans="1:12" x14ac:dyDescent="0.35">
      <c r="A2600" s="2" t="s">
        <v>2662</v>
      </c>
      <c r="B2600" s="3"/>
      <c r="C2600" s="58">
        <f t="shared" si="255"/>
        <v>0</v>
      </c>
      <c r="D2600" s="3"/>
      <c r="E2600" s="58">
        <f t="shared" si="256"/>
        <v>0</v>
      </c>
      <c r="F2600" s="43"/>
      <c r="G2600" s="4"/>
      <c r="H2600" s="43"/>
      <c r="I2600" s="61" t="str">
        <f t="shared" si="257"/>
        <v xml:space="preserve"> </v>
      </c>
      <c r="J2600" s="61" t="str">
        <f t="shared" si="258"/>
        <v xml:space="preserve"> </v>
      </c>
      <c r="K2600" s="59" t="str">
        <f t="shared" si="259"/>
        <v xml:space="preserve"> </v>
      </c>
      <c r="L2600" s="59" t="str">
        <f t="shared" si="260"/>
        <v xml:space="preserve"> </v>
      </c>
    </row>
    <row r="2601" spans="1:12" x14ac:dyDescent="0.35">
      <c r="A2601" s="2" t="s">
        <v>2663</v>
      </c>
      <c r="B2601" s="3"/>
      <c r="C2601" s="58">
        <f t="shared" si="255"/>
        <v>0</v>
      </c>
      <c r="D2601" s="3"/>
      <c r="E2601" s="58">
        <f t="shared" si="256"/>
        <v>0</v>
      </c>
      <c r="F2601" s="43"/>
      <c r="G2601" s="4"/>
      <c r="H2601" s="43"/>
      <c r="I2601" s="61" t="str">
        <f t="shared" si="257"/>
        <v xml:space="preserve"> </v>
      </c>
      <c r="J2601" s="61" t="str">
        <f t="shared" si="258"/>
        <v xml:space="preserve"> </v>
      </c>
      <c r="K2601" s="59" t="str">
        <f t="shared" si="259"/>
        <v xml:space="preserve"> </v>
      </c>
      <c r="L2601" s="59" t="str">
        <f t="shared" si="260"/>
        <v xml:space="preserve"> </v>
      </c>
    </row>
    <row r="2602" spans="1:12" x14ac:dyDescent="0.35">
      <c r="A2602" s="2" t="s">
        <v>2664</v>
      </c>
      <c r="B2602" s="3"/>
      <c r="C2602" s="58">
        <f t="shared" si="255"/>
        <v>0</v>
      </c>
      <c r="D2602" s="3"/>
      <c r="E2602" s="58">
        <f t="shared" si="256"/>
        <v>0</v>
      </c>
      <c r="F2602" s="43"/>
      <c r="G2602" s="4"/>
      <c r="H2602" s="43"/>
      <c r="I2602" s="61" t="str">
        <f t="shared" si="257"/>
        <v xml:space="preserve"> </v>
      </c>
      <c r="J2602" s="61" t="str">
        <f t="shared" si="258"/>
        <v xml:space="preserve"> </v>
      </c>
      <c r="K2602" s="59" t="str">
        <f t="shared" si="259"/>
        <v xml:space="preserve"> </v>
      </c>
      <c r="L2602" s="59" t="str">
        <f t="shared" si="260"/>
        <v xml:space="preserve"> </v>
      </c>
    </row>
    <row r="2603" spans="1:12" x14ac:dyDescent="0.35">
      <c r="A2603" s="2" t="s">
        <v>2665</v>
      </c>
      <c r="B2603" s="3"/>
      <c r="C2603" s="58">
        <f t="shared" si="255"/>
        <v>0</v>
      </c>
      <c r="D2603" s="3"/>
      <c r="E2603" s="58">
        <f t="shared" si="256"/>
        <v>0</v>
      </c>
      <c r="F2603" s="43"/>
      <c r="G2603" s="4"/>
      <c r="H2603" s="43"/>
      <c r="I2603" s="61" t="str">
        <f t="shared" si="257"/>
        <v xml:space="preserve"> </v>
      </c>
      <c r="J2603" s="61" t="str">
        <f t="shared" si="258"/>
        <v xml:space="preserve"> </v>
      </c>
      <c r="K2603" s="59" t="str">
        <f t="shared" si="259"/>
        <v xml:space="preserve"> </v>
      </c>
      <c r="L2603" s="59" t="str">
        <f t="shared" si="260"/>
        <v xml:space="preserve"> </v>
      </c>
    </row>
    <row r="2604" spans="1:12" x14ac:dyDescent="0.35">
      <c r="A2604" s="2" t="s">
        <v>2666</v>
      </c>
      <c r="B2604" s="3"/>
      <c r="C2604" s="58">
        <f t="shared" si="255"/>
        <v>0</v>
      </c>
      <c r="D2604" s="3"/>
      <c r="E2604" s="58">
        <f t="shared" si="256"/>
        <v>0</v>
      </c>
      <c r="F2604" s="43"/>
      <c r="G2604" s="4"/>
      <c r="H2604" s="43"/>
      <c r="I2604" s="61" t="str">
        <f t="shared" si="257"/>
        <v xml:space="preserve"> </v>
      </c>
      <c r="J2604" s="61" t="str">
        <f t="shared" si="258"/>
        <v xml:space="preserve"> </v>
      </c>
      <c r="K2604" s="59" t="str">
        <f t="shared" si="259"/>
        <v xml:space="preserve"> </v>
      </c>
      <c r="L2604" s="59" t="str">
        <f t="shared" si="260"/>
        <v xml:space="preserve"> </v>
      </c>
    </row>
    <row r="2605" spans="1:12" x14ac:dyDescent="0.35">
      <c r="A2605" s="2" t="s">
        <v>2667</v>
      </c>
      <c r="B2605" s="3"/>
      <c r="C2605" s="58">
        <f t="shared" si="255"/>
        <v>0</v>
      </c>
      <c r="D2605" s="3"/>
      <c r="E2605" s="58">
        <f t="shared" si="256"/>
        <v>0</v>
      </c>
      <c r="F2605" s="43"/>
      <c r="G2605" s="4"/>
      <c r="H2605" s="43"/>
      <c r="I2605" s="61" t="str">
        <f t="shared" si="257"/>
        <v xml:space="preserve"> </v>
      </c>
      <c r="J2605" s="61" t="str">
        <f t="shared" si="258"/>
        <v xml:space="preserve"> </v>
      </c>
      <c r="K2605" s="59" t="str">
        <f t="shared" si="259"/>
        <v xml:space="preserve"> </v>
      </c>
      <c r="L2605" s="59" t="str">
        <f t="shared" si="260"/>
        <v xml:space="preserve"> </v>
      </c>
    </row>
    <row r="2606" spans="1:12" x14ac:dyDescent="0.35">
      <c r="A2606" s="2" t="s">
        <v>2668</v>
      </c>
      <c r="B2606" s="3"/>
      <c r="C2606" s="58">
        <f t="shared" si="255"/>
        <v>0</v>
      </c>
      <c r="D2606" s="3"/>
      <c r="E2606" s="58">
        <f t="shared" si="256"/>
        <v>0</v>
      </c>
      <c r="F2606" s="43"/>
      <c r="G2606" s="4"/>
      <c r="H2606" s="43"/>
      <c r="I2606" s="61" t="str">
        <f t="shared" si="257"/>
        <v xml:space="preserve"> </v>
      </c>
      <c r="J2606" s="61" t="str">
        <f t="shared" si="258"/>
        <v xml:space="preserve"> </v>
      </c>
      <c r="K2606" s="59" t="str">
        <f t="shared" si="259"/>
        <v xml:space="preserve"> </v>
      </c>
      <c r="L2606" s="59" t="str">
        <f t="shared" si="260"/>
        <v xml:space="preserve"> </v>
      </c>
    </row>
    <row r="2607" spans="1:12" x14ac:dyDescent="0.35">
      <c r="A2607" s="2" t="s">
        <v>2669</v>
      </c>
      <c r="B2607" s="3"/>
      <c r="C2607" s="58">
        <f t="shared" si="255"/>
        <v>0</v>
      </c>
      <c r="D2607" s="3"/>
      <c r="E2607" s="58">
        <f t="shared" si="256"/>
        <v>0</v>
      </c>
      <c r="F2607" s="43"/>
      <c r="G2607" s="4"/>
      <c r="H2607" s="43"/>
      <c r="I2607" s="61" t="str">
        <f t="shared" si="257"/>
        <v xml:space="preserve"> </v>
      </c>
      <c r="J2607" s="61" t="str">
        <f t="shared" si="258"/>
        <v xml:space="preserve"> </v>
      </c>
      <c r="K2607" s="59" t="str">
        <f t="shared" si="259"/>
        <v xml:space="preserve"> </v>
      </c>
      <c r="L2607" s="59" t="str">
        <f t="shared" si="260"/>
        <v xml:space="preserve"> </v>
      </c>
    </row>
    <row r="2608" spans="1:12" x14ac:dyDescent="0.35">
      <c r="A2608" s="2" t="s">
        <v>2670</v>
      </c>
      <c r="B2608" s="3"/>
      <c r="C2608" s="58">
        <f t="shared" si="255"/>
        <v>0</v>
      </c>
      <c r="D2608" s="3"/>
      <c r="E2608" s="58">
        <f t="shared" si="256"/>
        <v>0</v>
      </c>
      <c r="F2608" s="43"/>
      <c r="G2608" s="4"/>
      <c r="H2608" s="43"/>
      <c r="I2608" s="61" t="str">
        <f t="shared" si="257"/>
        <v xml:space="preserve"> </v>
      </c>
      <c r="J2608" s="61" t="str">
        <f t="shared" si="258"/>
        <v xml:space="preserve"> </v>
      </c>
      <c r="K2608" s="59" t="str">
        <f t="shared" si="259"/>
        <v xml:space="preserve"> </v>
      </c>
      <c r="L2608" s="59" t="str">
        <f t="shared" si="260"/>
        <v xml:space="preserve"> </v>
      </c>
    </row>
    <row r="2609" spans="1:12" x14ac:dyDescent="0.35">
      <c r="A2609" s="2" t="s">
        <v>2671</v>
      </c>
      <c r="B2609" s="3"/>
      <c r="C2609" s="58">
        <f t="shared" si="255"/>
        <v>0</v>
      </c>
      <c r="D2609" s="3"/>
      <c r="E2609" s="58">
        <f t="shared" si="256"/>
        <v>0</v>
      </c>
      <c r="F2609" s="43"/>
      <c r="G2609" s="4"/>
      <c r="H2609" s="43"/>
      <c r="I2609" s="61" t="str">
        <f t="shared" si="257"/>
        <v xml:space="preserve"> </v>
      </c>
      <c r="J2609" s="61" t="str">
        <f t="shared" si="258"/>
        <v xml:space="preserve"> </v>
      </c>
      <c r="K2609" s="59" t="str">
        <f t="shared" si="259"/>
        <v xml:space="preserve"> </v>
      </c>
      <c r="L2609" s="59" t="str">
        <f t="shared" si="260"/>
        <v xml:space="preserve"> </v>
      </c>
    </row>
    <row r="2610" spans="1:12" x14ac:dyDescent="0.35">
      <c r="A2610" s="2" t="s">
        <v>2672</v>
      </c>
      <c r="B2610" s="3"/>
      <c r="C2610" s="58">
        <f t="shared" si="255"/>
        <v>0</v>
      </c>
      <c r="D2610" s="3"/>
      <c r="E2610" s="58">
        <f t="shared" si="256"/>
        <v>0</v>
      </c>
      <c r="F2610" s="43"/>
      <c r="G2610" s="4"/>
      <c r="H2610" s="43"/>
      <c r="I2610" s="61" t="str">
        <f t="shared" si="257"/>
        <v xml:space="preserve"> </v>
      </c>
      <c r="J2610" s="61" t="str">
        <f t="shared" si="258"/>
        <v xml:space="preserve"> </v>
      </c>
      <c r="K2610" s="59" t="str">
        <f t="shared" si="259"/>
        <v xml:space="preserve"> </v>
      </c>
      <c r="L2610" s="59" t="str">
        <f t="shared" si="260"/>
        <v xml:space="preserve"> </v>
      </c>
    </row>
    <row r="2611" spans="1:12" x14ac:dyDescent="0.35">
      <c r="A2611" s="2" t="s">
        <v>2673</v>
      </c>
      <c r="B2611" s="3"/>
      <c r="C2611" s="58">
        <f t="shared" si="255"/>
        <v>0</v>
      </c>
      <c r="D2611" s="3"/>
      <c r="E2611" s="58">
        <f t="shared" si="256"/>
        <v>0</v>
      </c>
      <c r="F2611" s="43"/>
      <c r="G2611" s="4"/>
      <c r="H2611" s="43"/>
      <c r="I2611" s="61" t="str">
        <f t="shared" si="257"/>
        <v xml:space="preserve"> </v>
      </c>
      <c r="J2611" s="61" t="str">
        <f t="shared" si="258"/>
        <v xml:space="preserve"> </v>
      </c>
      <c r="K2611" s="59" t="str">
        <f t="shared" si="259"/>
        <v xml:space="preserve"> </v>
      </c>
      <c r="L2611" s="59" t="str">
        <f t="shared" si="260"/>
        <v xml:space="preserve"> </v>
      </c>
    </row>
    <row r="2612" spans="1:12" x14ac:dyDescent="0.35">
      <c r="A2612" s="2" t="s">
        <v>2674</v>
      </c>
      <c r="B2612" s="3"/>
      <c r="C2612" s="58">
        <f t="shared" si="255"/>
        <v>0</v>
      </c>
      <c r="D2612" s="3"/>
      <c r="E2612" s="58">
        <f t="shared" si="256"/>
        <v>0</v>
      </c>
      <c r="F2612" s="43"/>
      <c r="G2612" s="4"/>
      <c r="H2612" s="43"/>
      <c r="I2612" s="61" t="str">
        <f t="shared" si="257"/>
        <v xml:space="preserve"> </v>
      </c>
      <c r="J2612" s="61" t="str">
        <f t="shared" si="258"/>
        <v xml:space="preserve"> </v>
      </c>
      <c r="K2612" s="59" t="str">
        <f t="shared" si="259"/>
        <v xml:space="preserve"> </v>
      </c>
      <c r="L2612" s="59" t="str">
        <f t="shared" si="260"/>
        <v xml:space="preserve"> </v>
      </c>
    </row>
    <row r="2613" spans="1:12" x14ac:dyDescent="0.35">
      <c r="A2613" s="2" t="s">
        <v>2675</v>
      </c>
      <c r="B2613" s="3"/>
      <c r="C2613" s="58">
        <f t="shared" si="255"/>
        <v>0</v>
      </c>
      <c r="D2613" s="3"/>
      <c r="E2613" s="58">
        <f t="shared" si="256"/>
        <v>0</v>
      </c>
      <c r="F2613" s="43"/>
      <c r="G2613" s="4"/>
      <c r="H2613" s="43"/>
      <c r="I2613" s="61" t="str">
        <f t="shared" si="257"/>
        <v xml:space="preserve"> </v>
      </c>
      <c r="J2613" s="61" t="str">
        <f t="shared" si="258"/>
        <v xml:space="preserve"> </v>
      </c>
      <c r="K2613" s="59" t="str">
        <f t="shared" si="259"/>
        <v xml:space="preserve"> </v>
      </c>
      <c r="L2613" s="59" t="str">
        <f t="shared" si="260"/>
        <v xml:space="preserve"> </v>
      </c>
    </row>
    <row r="2614" spans="1:12" x14ac:dyDescent="0.35">
      <c r="A2614" s="2" t="s">
        <v>2676</v>
      </c>
      <c r="B2614" s="3"/>
      <c r="C2614" s="58">
        <f t="shared" si="255"/>
        <v>0</v>
      </c>
      <c r="D2614" s="3"/>
      <c r="E2614" s="58">
        <f t="shared" si="256"/>
        <v>0</v>
      </c>
      <c r="F2614" s="43"/>
      <c r="G2614" s="4"/>
      <c r="H2614" s="43"/>
      <c r="I2614" s="61" t="str">
        <f t="shared" si="257"/>
        <v xml:space="preserve"> </v>
      </c>
      <c r="J2614" s="61" t="str">
        <f t="shared" si="258"/>
        <v xml:space="preserve"> </v>
      </c>
      <c r="K2614" s="59" t="str">
        <f t="shared" si="259"/>
        <v xml:space="preserve"> </v>
      </c>
      <c r="L2614" s="59" t="str">
        <f t="shared" si="260"/>
        <v xml:space="preserve"> </v>
      </c>
    </row>
    <row r="2615" spans="1:12" x14ac:dyDescent="0.35">
      <c r="A2615" s="2" t="s">
        <v>2677</v>
      </c>
      <c r="B2615" s="3"/>
      <c r="C2615" s="58">
        <f t="shared" si="255"/>
        <v>0</v>
      </c>
      <c r="D2615" s="3"/>
      <c r="E2615" s="58">
        <f t="shared" si="256"/>
        <v>0</v>
      </c>
      <c r="F2615" s="43"/>
      <c r="G2615" s="4"/>
      <c r="H2615" s="43"/>
      <c r="I2615" s="61" t="str">
        <f t="shared" si="257"/>
        <v xml:space="preserve"> </v>
      </c>
      <c r="J2615" s="61" t="str">
        <f t="shared" si="258"/>
        <v xml:space="preserve"> </v>
      </c>
      <c r="K2615" s="59" t="str">
        <f t="shared" si="259"/>
        <v xml:space="preserve"> </v>
      </c>
      <c r="L2615" s="59" t="str">
        <f t="shared" si="260"/>
        <v xml:space="preserve"> </v>
      </c>
    </row>
    <row r="2616" spans="1:12" x14ac:dyDescent="0.35">
      <c r="A2616" s="2" t="s">
        <v>2678</v>
      </c>
      <c r="B2616" s="3"/>
      <c r="C2616" s="58">
        <f t="shared" si="255"/>
        <v>0</v>
      </c>
      <c r="D2616" s="3"/>
      <c r="E2616" s="58">
        <f t="shared" si="256"/>
        <v>0</v>
      </c>
      <c r="F2616" s="43"/>
      <c r="G2616" s="4"/>
      <c r="H2616" s="43"/>
      <c r="I2616" s="61" t="str">
        <f t="shared" si="257"/>
        <v xml:space="preserve"> </v>
      </c>
      <c r="J2616" s="61" t="str">
        <f t="shared" si="258"/>
        <v xml:space="preserve"> </v>
      </c>
      <c r="K2616" s="59" t="str">
        <f t="shared" si="259"/>
        <v xml:space="preserve"> </v>
      </c>
      <c r="L2616" s="59" t="str">
        <f t="shared" si="260"/>
        <v xml:space="preserve"> </v>
      </c>
    </row>
    <row r="2617" spans="1:12" x14ac:dyDescent="0.35">
      <c r="A2617" s="2" t="s">
        <v>2679</v>
      </c>
      <c r="B2617" s="3"/>
      <c r="C2617" s="58">
        <f t="shared" si="255"/>
        <v>0</v>
      </c>
      <c r="D2617" s="3"/>
      <c r="E2617" s="58">
        <f t="shared" si="256"/>
        <v>0</v>
      </c>
      <c r="F2617" s="43"/>
      <c r="G2617" s="4"/>
      <c r="H2617" s="43"/>
      <c r="I2617" s="61" t="str">
        <f t="shared" si="257"/>
        <v xml:space="preserve"> </v>
      </c>
      <c r="J2617" s="61" t="str">
        <f t="shared" si="258"/>
        <v xml:space="preserve"> </v>
      </c>
      <c r="K2617" s="59" t="str">
        <f t="shared" si="259"/>
        <v xml:space="preserve"> </v>
      </c>
      <c r="L2617" s="59" t="str">
        <f t="shared" si="260"/>
        <v xml:space="preserve"> </v>
      </c>
    </row>
    <row r="2618" spans="1:12" x14ac:dyDescent="0.35">
      <c r="A2618" s="2" t="s">
        <v>2680</v>
      </c>
      <c r="B2618" s="3"/>
      <c r="C2618" s="58">
        <f t="shared" si="255"/>
        <v>0</v>
      </c>
      <c r="D2618" s="3"/>
      <c r="E2618" s="58">
        <f t="shared" si="256"/>
        <v>0</v>
      </c>
      <c r="F2618" s="43"/>
      <c r="G2618" s="4"/>
      <c r="H2618" s="43"/>
      <c r="I2618" s="61" t="str">
        <f t="shared" si="257"/>
        <v xml:space="preserve"> </v>
      </c>
      <c r="J2618" s="61" t="str">
        <f t="shared" si="258"/>
        <v xml:space="preserve"> </v>
      </c>
      <c r="K2618" s="59" t="str">
        <f t="shared" si="259"/>
        <v xml:space="preserve"> </v>
      </c>
      <c r="L2618" s="59" t="str">
        <f t="shared" si="260"/>
        <v xml:space="preserve"> </v>
      </c>
    </row>
    <row r="2619" spans="1:12" x14ac:dyDescent="0.35">
      <c r="A2619" s="2" t="s">
        <v>2681</v>
      </c>
      <c r="B2619" s="3"/>
      <c r="C2619" s="58">
        <f t="shared" si="255"/>
        <v>0</v>
      </c>
      <c r="D2619" s="3"/>
      <c r="E2619" s="58">
        <f t="shared" si="256"/>
        <v>0</v>
      </c>
      <c r="F2619" s="43"/>
      <c r="G2619" s="4"/>
      <c r="H2619" s="43"/>
      <c r="I2619" s="61" t="str">
        <f t="shared" si="257"/>
        <v xml:space="preserve"> </v>
      </c>
      <c r="J2619" s="61" t="str">
        <f t="shared" si="258"/>
        <v xml:space="preserve"> </v>
      </c>
      <c r="K2619" s="59" t="str">
        <f t="shared" si="259"/>
        <v xml:space="preserve"> </v>
      </c>
      <c r="L2619" s="59" t="str">
        <f t="shared" si="260"/>
        <v xml:space="preserve"> </v>
      </c>
    </row>
    <row r="2620" spans="1:12" x14ac:dyDescent="0.35">
      <c r="A2620" s="2" t="s">
        <v>2682</v>
      </c>
      <c r="B2620" s="3"/>
      <c r="C2620" s="58">
        <f t="shared" si="255"/>
        <v>0</v>
      </c>
      <c r="D2620" s="3"/>
      <c r="E2620" s="58">
        <f t="shared" si="256"/>
        <v>0</v>
      </c>
      <c r="F2620" s="43"/>
      <c r="G2620" s="4"/>
      <c r="H2620" s="43"/>
      <c r="I2620" s="61" t="str">
        <f t="shared" si="257"/>
        <v xml:space="preserve"> </v>
      </c>
      <c r="J2620" s="61" t="str">
        <f t="shared" si="258"/>
        <v xml:space="preserve"> </v>
      </c>
      <c r="K2620" s="59" t="str">
        <f t="shared" si="259"/>
        <v xml:space="preserve"> </v>
      </c>
      <c r="L2620" s="59" t="str">
        <f t="shared" si="260"/>
        <v xml:space="preserve"> </v>
      </c>
    </row>
    <row r="2621" spans="1:12" x14ac:dyDescent="0.35">
      <c r="A2621" s="2" t="s">
        <v>2683</v>
      </c>
      <c r="B2621" s="3"/>
      <c r="C2621" s="58">
        <f t="shared" si="255"/>
        <v>0</v>
      </c>
      <c r="D2621" s="3"/>
      <c r="E2621" s="58">
        <f t="shared" si="256"/>
        <v>0</v>
      </c>
      <c r="F2621" s="43"/>
      <c r="G2621" s="4"/>
      <c r="H2621" s="43"/>
      <c r="I2621" s="61" t="str">
        <f t="shared" si="257"/>
        <v xml:space="preserve"> </v>
      </c>
      <c r="J2621" s="61" t="str">
        <f t="shared" si="258"/>
        <v xml:space="preserve"> </v>
      </c>
      <c r="K2621" s="59" t="str">
        <f t="shared" si="259"/>
        <v xml:space="preserve"> </v>
      </c>
      <c r="L2621" s="59" t="str">
        <f t="shared" si="260"/>
        <v xml:space="preserve"> </v>
      </c>
    </row>
    <row r="2622" spans="1:12" x14ac:dyDescent="0.35">
      <c r="A2622" s="2" t="s">
        <v>2684</v>
      </c>
      <c r="B2622" s="3"/>
      <c r="C2622" s="58">
        <f t="shared" si="255"/>
        <v>0</v>
      </c>
      <c r="D2622" s="3"/>
      <c r="E2622" s="58">
        <f t="shared" si="256"/>
        <v>0</v>
      </c>
      <c r="F2622" s="43"/>
      <c r="G2622" s="4"/>
      <c r="H2622" s="43"/>
      <c r="I2622" s="61" t="str">
        <f t="shared" si="257"/>
        <v xml:space="preserve"> </v>
      </c>
      <c r="J2622" s="61" t="str">
        <f t="shared" si="258"/>
        <v xml:space="preserve"> </v>
      </c>
      <c r="K2622" s="59" t="str">
        <f t="shared" si="259"/>
        <v xml:space="preserve"> </v>
      </c>
      <c r="L2622" s="59" t="str">
        <f t="shared" si="260"/>
        <v xml:space="preserve"> </v>
      </c>
    </row>
    <row r="2623" spans="1:12" x14ac:dyDescent="0.35">
      <c r="A2623" s="2" t="s">
        <v>2685</v>
      </c>
      <c r="B2623" s="3"/>
      <c r="C2623" s="58">
        <f t="shared" si="255"/>
        <v>0</v>
      </c>
      <c r="D2623" s="3"/>
      <c r="E2623" s="58">
        <f t="shared" si="256"/>
        <v>0</v>
      </c>
      <c r="F2623" s="43"/>
      <c r="G2623" s="4"/>
      <c r="H2623" s="43"/>
      <c r="I2623" s="61" t="str">
        <f t="shared" si="257"/>
        <v xml:space="preserve"> </v>
      </c>
      <c r="J2623" s="61" t="str">
        <f t="shared" si="258"/>
        <v xml:space="preserve"> </v>
      </c>
      <c r="K2623" s="59" t="str">
        <f t="shared" si="259"/>
        <v xml:space="preserve"> </v>
      </c>
      <c r="L2623" s="59" t="str">
        <f t="shared" si="260"/>
        <v xml:space="preserve"> </v>
      </c>
    </row>
    <row r="2624" spans="1:12" x14ac:dyDescent="0.35">
      <c r="A2624" s="2" t="s">
        <v>2686</v>
      </c>
      <c r="B2624" s="3"/>
      <c r="C2624" s="58">
        <f t="shared" si="255"/>
        <v>0</v>
      </c>
      <c r="D2624" s="3"/>
      <c r="E2624" s="58">
        <f t="shared" si="256"/>
        <v>0</v>
      </c>
      <c r="F2624" s="43"/>
      <c r="G2624" s="4"/>
      <c r="H2624" s="43"/>
      <c r="I2624" s="61" t="str">
        <f t="shared" si="257"/>
        <v xml:space="preserve"> </v>
      </c>
      <c r="J2624" s="61" t="str">
        <f t="shared" si="258"/>
        <v xml:space="preserve"> </v>
      </c>
      <c r="K2624" s="59" t="str">
        <f t="shared" si="259"/>
        <v xml:space="preserve"> </v>
      </c>
      <c r="L2624" s="59" t="str">
        <f t="shared" si="260"/>
        <v xml:space="preserve"> </v>
      </c>
    </row>
    <row r="2625" spans="1:12" x14ac:dyDescent="0.35">
      <c r="A2625" s="2" t="s">
        <v>2687</v>
      </c>
      <c r="B2625" s="3"/>
      <c r="C2625" s="58">
        <f t="shared" si="255"/>
        <v>0</v>
      </c>
      <c r="D2625" s="3"/>
      <c r="E2625" s="58">
        <f t="shared" si="256"/>
        <v>0</v>
      </c>
      <c r="F2625" s="43"/>
      <c r="G2625" s="4"/>
      <c r="H2625" s="43"/>
      <c r="I2625" s="61" t="str">
        <f t="shared" si="257"/>
        <v xml:space="preserve"> </v>
      </c>
      <c r="J2625" s="61" t="str">
        <f t="shared" si="258"/>
        <v xml:space="preserve"> </v>
      </c>
      <c r="K2625" s="59" t="str">
        <f t="shared" si="259"/>
        <v xml:space="preserve"> </v>
      </c>
      <c r="L2625" s="59" t="str">
        <f t="shared" si="260"/>
        <v xml:space="preserve"> </v>
      </c>
    </row>
    <row r="2626" spans="1:12" x14ac:dyDescent="0.35">
      <c r="A2626" s="2" t="s">
        <v>2688</v>
      </c>
      <c r="B2626" s="3"/>
      <c r="C2626" s="58">
        <f t="shared" si="255"/>
        <v>0</v>
      </c>
      <c r="D2626" s="3"/>
      <c r="E2626" s="58">
        <f t="shared" si="256"/>
        <v>0</v>
      </c>
      <c r="F2626" s="43"/>
      <c r="G2626" s="4"/>
      <c r="H2626" s="43"/>
      <c r="I2626" s="61" t="str">
        <f t="shared" si="257"/>
        <v xml:space="preserve"> </v>
      </c>
      <c r="J2626" s="61" t="str">
        <f t="shared" si="258"/>
        <v xml:space="preserve"> </v>
      </c>
      <c r="K2626" s="59" t="str">
        <f t="shared" si="259"/>
        <v xml:space="preserve"> </v>
      </c>
      <c r="L2626" s="59" t="str">
        <f t="shared" si="260"/>
        <v xml:space="preserve"> </v>
      </c>
    </row>
    <row r="2627" spans="1:12" x14ac:dyDescent="0.35">
      <c r="A2627" s="2" t="s">
        <v>2689</v>
      </c>
      <c r="B2627" s="3"/>
      <c r="C2627" s="58">
        <f t="shared" si="255"/>
        <v>0</v>
      </c>
      <c r="D2627" s="3"/>
      <c r="E2627" s="58">
        <f t="shared" si="256"/>
        <v>0</v>
      </c>
      <c r="F2627" s="43"/>
      <c r="G2627" s="4"/>
      <c r="H2627" s="43"/>
      <c r="I2627" s="61" t="str">
        <f t="shared" si="257"/>
        <v xml:space="preserve"> </v>
      </c>
      <c r="J2627" s="61" t="str">
        <f t="shared" si="258"/>
        <v xml:space="preserve"> </v>
      </c>
      <c r="K2627" s="59" t="str">
        <f t="shared" si="259"/>
        <v xml:space="preserve"> </v>
      </c>
      <c r="L2627" s="59" t="str">
        <f t="shared" si="260"/>
        <v xml:space="preserve"> </v>
      </c>
    </row>
    <row r="2628" spans="1:12" x14ac:dyDescent="0.35">
      <c r="A2628" s="2" t="s">
        <v>2690</v>
      </c>
      <c r="B2628" s="3"/>
      <c r="C2628" s="58">
        <f t="shared" si="255"/>
        <v>0</v>
      </c>
      <c r="D2628" s="3"/>
      <c r="E2628" s="58">
        <f t="shared" si="256"/>
        <v>0</v>
      </c>
      <c r="F2628" s="43"/>
      <c r="G2628" s="4"/>
      <c r="H2628" s="43"/>
      <c r="I2628" s="61" t="str">
        <f t="shared" si="257"/>
        <v xml:space="preserve"> </v>
      </c>
      <c r="J2628" s="61" t="str">
        <f t="shared" si="258"/>
        <v xml:space="preserve"> </v>
      </c>
      <c r="K2628" s="59" t="str">
        <f t="shared" si="259"/>
        <v xml:space="preserve"> </v>
      </c>
      <c r="L2628" s="59" t="str">
        <f t="shared" si="260"/>
        <v xml:space="preserve"> </v>
      </c>
    </row>
    <row r="2629" spans="1:12" x14ac:dyDescent="0.35">
      <c r="A2629" s="2" t="s">
        <v>2691</v>
      </c>
      <c r="B2629" s="3"/>
      <c r="C2629" s="58">
        <f t="shared" si="255"/>
        <v>0</v>
      </c>
      <c r="D2629" s="3"/>
      <c r="E2629" s="58">
        <f t="shared" si="256"/>
        <v>0</v>
      </c>
      <c r="F2629" s="43"/>
      <c r="G2629" s="4"/>
      <c r="H2629" s="43"/>
      <c r="I2629" s="61" t="str">
        <f t="shared" si="257"/>
        <v xml:space="preserve"> </v>
      </c>
      <c r="J2629" s="61" t="str">
        <f t="shared" si="258"/>
        <v xml:space="preserve"> </v>
      </c>
      <c r="K2629" s="59" t="str">
        <f t="shared" si="259"/>
        <v xml:space="preserve"> </v>
      </c>
      <c r="L2629" s="59" t="str">
        <f t="shared" si="260"/>
        <v xml:space="preserve"> </v>
      </c>
    </row>
    <row r="2630" spans="1:12" x14ac:dyDescent="0.35">
      <c r="A2630" s="2" t="s">
        <v>2692</v>
      </c>
      <c r="B2630" s="3"/>
      <c r="C2630" s="58">
        <f t="shared" si="255"/>
        <v>0</v>
      </c>
      <c r="D2630" s="3"/>
      <c r="E2630" s="58">
        <f t="shared" si="256"/>
        <v>0</v>
      </c>
      <c r="F2630" s="43"/>
      <c r="G2630" s="4"/>
      <c r="H2630" s="43"/>
      <c r="I2630" s="61" t="str">
        <f t="shared" si="257"/>
        <v xml:space="preserve"> </v>
      </c>
      <c r="J2630" s="61" t="str">
        <f t="shared" si="258"/>
        <v xml:space="preserve"> </v>
      </c>
      <c r="K2630" s="59" t="str">
        <f t="shared" si="259"/>
        <v xml:space="preserve"> </v>
      </c>
      <c r="L2630" s="59" t="str">
        <f t="shared" si="260"/>
        <v xml:space="preserve"> </v>
      </c>
    </row>
    <row r="2631" spans="1:12" x14ac:dyDescent="0.35">
      <c r="A2631" s="2" t="s">
        <v>2693</v>
      </c>
      <c r="B2631" s="3"/>
      <c r="C2631" s="58">
        <f t="shared" si="255"/>
        <v>0</v>
      </c>
      <c r="D2631" s="3"/>
      <c r="E2631" s="58">
        <f t="shared" si="256"/>
        <v>0</v>
      </c>
      <c r="F2631" s="43"/>
      <c r="G2631" s="4"/>
      <c r="H2631" s="43"/>
      <c r="I2631" s="61" t="str">
        <f t="shared" si="257"/>
        <v xml:space="preserve"> </v>
      </c>
      <c r="J2631" s="61" t="str">
        <f t="shared" si="258"/>
        <v xml:space="preserve"> </v>
      </c>
      <c r="K2631" s="59" t="str">
        <f t="shared" si="259"/>
        <v xml:space="preserve"> </v>
      </c>
      <c r="L2631" s="59" t="str">
        <f t="shared" si="260"/>
        <v xml:space="preserve"> </v>
      </c>
    </row>
    <row r="2632" spans="1:12" x14ac:dyDescent="0.35">
      <c r="A2632" s="2" t="s">
        <v>2694</v>
      </c>
      <c r="B2632" s="3"/>
      <c r="C2632" s="58">
        <f t="shared" si="255"/>
        <v>0</v>
      </c>
      <c r="D2632" s="3"/>
      <c r="E2632" s="58">
        <f t="shared" si="256"/>
        <v>0</v>
      </c>
      <c r="F2632" s="43"/>
      <c r="G2632" s="4"/>
      <c r="H2632" s="43"/>
      <c r="I2632" s="61" t="str">
        <f t="shared" si="257"/>
        <v xml:space="preserve"> </v>
      </c>
      <c r="J2632" s="61" t="str">
        <f t="shared" si="258"/>
        <v xml:space="preserve"> </v>
      </c>
      <c r="K2632" s="59" t="str">
        <f t="shared" si="259"/>
        <v xml:space="preserve"> </v>
      </c>
      <c r="L2632" s="59" t="str">
        <f t="shared" si="260"/>
        <v xml:space="preserve"> </v>
      </c>
    </row>
    <row r="2633" spans="1:12" x14ac:dyDescent="0.35">
      <c r="A2633" s="2" t="s">
        <v>2695</v>
      </c>
      <c r="B2633" s="3"/>
      <c r="C2633" s="58">
        <f t="shared" si="255"/>
        <v>0</v>
      </c>
      <c r="D2633" s="3"/>
      <c r="E2633" s="58">
        <f t="shared" si="256"/>
        <v>0</v>
      </c>
      <c r="F2633" s="43"/>
      <c r="G2633" s="4"/>
      <c r="H2633" s="43"/>
      <c r="I2633" s="61" t="str">
        <f t="shared" si="257"/>
        <v xml:space="preserve"> </v>
      </c>
      <c r="J2633" s="61" t="str">
        <f t="shared" si="258"/>
        <v xml:space="preserve"> </v>
      </c>
      <c r="K2633" s="59" t="str">
        <f t="shared" si="259"/>
        <v xml:space="preserve"> </v>
      </c>
      <c r="L2633" s="59" t="str">
        <f t="shared" si="260"/>
        <v xml:space="preserve"> </v>
      </c>
    </row>
    <row r="2634" spans="1:12" x14ac:dyDescent="0.35">
      <c r="A2634" s="2" t="s">
        <v>2696</v>
      </c>
      <c r="B2634" s="3"/>
      <c r="C2634" s="58">
        <f t="shared" ref="C2634:C2697" si="261">IF($P$17=1,CONVERT(B2634,"lbm","kg"),B2634)</f>
        <v>0</v>
      </c>
      <c r="D2634" s="3"/>
      <c r="E2634" s="58">
        <f t="shared" ref="E2634:E2697" si="262">IF($P$17=1,CONVERT(D2634,"lbm","kg"),D2634)</f>
        <v>0</v>
      </c>
      <c r="F2634" s="43"/>
      <c r="G2634" s="4"/>
      <c r="H2634" s="43"/>
      <c r="I2634" s="61" t="str">
        <f t="shared" si="257"/>
        <v xml:space="preserve"> </v>
      </c>
      <c r="J2634" s="61" t="str">
        <f t="shared" si="258"/>
        <v xml:space="preserve"> </v>
      </c>
      <c r="K2634" s="59" t="str">
        <f t="shared" si="259"/>
        <v xml:space="preserve"> </v>
      </c>
      <c r="L2634" s="59" t="str">
        <f t="shared" si="260"/>
        <v xml:space="preserve"> </v>
      </c>
    </row>
    <row r="2635" spans="1:12" x14ac:dyDescent="0.35">
      <c r="A2635" s="2" t="s">
        <v>2697</v>
      </c>
      <c r="B2635" s="3"/>
      <c r="C2635" s="58">
        <f t="shared" si="261"/>
        <v>0</v>
      </c>
      <c r="D2635" s="3"/>
      <c r="E2635" s="58">
        <f t="shared" si="262"/>
        <v>0</v>
      </c>
      <c r="F2635" s="43"/>
      <c r="G2635" s="4"/>
      <c r="H2635" s="43"/>
      <c r="I2635" s="61" t="str">
        <f t="shared" ref="I2635:I2698" si="263">IF(F2635&gt;0,(((E2635-C2635)*F2635)+(($P$12-E2635)/(VLOOKUP(E2635,$S$10:$U$182,2)))*(VLOOKUP(E2635,$S$10:$U$182,3))+((C2635-$P$11)/(VLOOKUP(C2635,$S$10:$U$182,2)))*(VLOOKUP(C2635,$S$10:$U$182,3)))/($P$12-$P$11)," ")</f>
        <v xml:space="preserve"> </v>
      </c>
      <c r="J2635" s="61" t="str">
        <f t="shared" ref="J2635:J2698" si="264">IF(G2635&gt;0,IF(B2635=0," ",(I2635/(1+(G2635*$B$7))))," ")</f>
        <v xml:space="preserve"> </v>
      </c>
      <c r="K2635" s="59" t="str">
        <f t="shared" ref="K2635:K2698" si="265">IF(H2635&gt;0,IF(B2635&gt;1,(I2635*H2635)," ")," ")</f>
        <v xml:space="preserve"> </v>
      </c>
      <c r="L2635" s="59" t="str">
        <f t="shared" ref="L2635:L2698" si="266">IF(G2635=0," ",IF(H2635=0," ",IF(G2635&gt;0,IF(B2635&gt;1,(J2635*H2635)," ")," ")))</f>
        <v xml:space="preserve"> </v>
      </c>
    </row>
    <row r="2636" spans="1:12" x14ac:dyDescent="0.35">
      <c r="A2636" s="2" t="s">
        <v>2698</v>
      </c>
      <c r="B2636" s="3"/>
      <c r="C2636" s="58">
        <f t="shared" si="261"/>
        <v>0</v>
      </c>
      <c r="D2636" s="3"/>
      <c r="E2636" s="58">
        <f t="shared" si="262"/>
        <v>0</v>
      </c>
      <c r="F2636" s="43"/>
      <c r="G2636" s="4"/>
      <c r="H2636" s="43"/>
      <c r="I2636" s="61" t="str">
        <f t="shared" si="263"/>
        <v xml:space="preserve"> </v>
      </c>
      <c r="J2636" s="61" t="str">
        <f t="shared" si="264"/>
        <v xml:space="preserve"> </v>
      </c>
      <c r="K2636" s="59" t="str">
        <f t="shared" si="265"/>
        <v xml:space="preserve"> </v>
      </c>
      <c r="L2636" s="59" t="str">
        <f t="shared" si="266"/>
        <v xml:space="preserve"> </v>
      </c>
    </row>
    <row r="2637" spans="1:12" x14ac:dyDescent="0.35">
      <c r="A2637" s="2" t="s">
        <v>2699</v>
      </c>
      <c r="B2637" s="3"/>
      <c r="C2637" s="58">
        <f t="shared" si="261"/>
        <v>0</v>
      </c>
      <c r="D2637" s="3"/>
      <c r="E2637" s="58">
        <f t="shared" si="262"/>
        <v>0</v>
      </c>
      <c r="F2637" s="43"/>
      <c r="G2637" s="4"/>
      <c r="H2637" s="43"/>
      <c r="I2637" s="61" t="str">
        <f t="shared" si="263"/>
        <v xml:space="preserve"> </v>
      </c>
      <c r="J2637" s="61" t="str">
        <f t="shared" si="264"/>
        <v xml:space="preserve"> </v>
      </c>
      <c r="K2637" s="59" t="str">
        <f t="shared" si="265"/>
        <v xml:space="preserve"> </v>
      </c>
      <c r="L2637" s="59" t="str">
        <f t="shared" si="266"/>
        <v xml:space="preserve"> </v>
      </c>
    </row>
    <row r="2638" spans="1:12" x14ac:dyDescent="0.35">
      <c r="A2638" s="2" t="s">
        <v>2700</v>
      </c>
      <c r="B2638" s="3"/>
      <c r="C2638" s="58">
        <f t="shared" si="261"/>
        <v>0</v>
      </c>
      <c r="D2638" s="3"/>
      <c r="E2638" s="58">
        <f t="shared" si="262"/>
        <v>0</v>
      </c>
      <c r="F2638" s="43"/>
      <c r="G2638" s="4"/>
      <c r="H2638" s="43"/>
      <c r="I2638" s="61" t="str">
        <f t="shared" si="263"/>
        <v xml:space="preserve"> </v>
      </c>
      <c r="J2638" s="61" t="str">
        <f t="shared" si="264"/>
        <v xml:space="preserve"> </v>
      </c>
      <c r="K2638" s="59" t="str">
        <f t="shared" si="265"/>
        <v xml:space="preserve"> </v>
      </c>
      <c r="L2638" s="59" t="str">
        <f t="shared" si="266"/>
        <v xml:space="preserve"> </v>
      </c>
    </row>
    <row r="2639" spans="1:12" x14ac:dyDescent="0.35">
      <c r="A2639" s="2" t="s">
        <v>2701</v>
      </c>
      <c r="B2639" s="3"/>
      <c r="C2639" s="58">
        <f t="shared" si="261"/>
        <v>0</v>
      </c>
      <c r="D2639" s="3"/>
      <c r="E2639" s="58">
        <f t="shared" si="262"/>
        <v>0</v>
      </c>
      <c r="F2639" s="43"/>
      <c r="G2639" s="4"/>
      <c r="H2639" s="43"/>
      <c r="I2639" s="61" t="str">
        <f t="shared" si="263"/>
        <v xml:space="preserve"> </v>
      </c>
      <c r="J2639" s="61" t="str">
        <f t="shared" si="264"/>
        <v xml:space="preserve"> </v>
      </c>
      <c r="K2639" s="59" t="str">
        <f t="shared" si="265"/>
        <v xml:space="preserve"> </v>
      </c>
      <c r="L2639" s="59" t="str">
        <f t="shared" si="266"/>
        <v xml:space="preserve"> </v>
      </c>
    </row>
    <row r="2640" spans="1:12" x14ac:dyDescent="0.35">
      <c r="A2640" s="2" t="s">
        <v>2702</v>
      </c>
      <c r="B2640" s="3"/>
      <c r="C2640" s="58">
        <f t="shared" si="261"/>
        <v>0</v>
      </c>
      <c r="D2640" s="3"/>
      <c r="E2640" s="58">
        <f t="shared" si="262"/>
        <v>0</v>
      </c>
      <c r="F2640" s="43"/>
      <c r="G2640" s="4"/>
      <c r="H2640" s="43"/>
      <c r="I2640" s="61" t="str">
        <f t="shared" si="263"/>
        <v xml:space="preserve"> </v>
      </c>
      <c r="J2640" s="61" t="str">
        <f t="shared" si="264"/>
        <v xml:space="preserve"> </v>
      </c>
      <c r="K2640" s="59" t="str">
        <f t="shared" si="265"/>
        <v xml:space="preserve"> </v>
      </c>
      <c r="L2640" s="59" t="str">
        <f t="shared" si="266"/>
        <v xml:space="preserve"> </v>
      </c>
    </row>
    <row r="2641" spans="1:12" x14ac:dyDescent="0.35">
      <c r="A2641" s="2" t="s">
        <v>2703</v>
      </c>
      <c r="B2641" s="3"/>
      <c r="C2641" s="58">
        <f t="shared" si="261"/>
        <v>0</v>
      </c>
      <c r="D2641" s="3"/>
      <c r="E2641" s="58">
        <f t="shared" si="262"/>
        <v>0</v>
      </c>
      <c r="F2641" s="43"/>
      <c r="G2641" s="4"/>
      <c r="H2641" s="43"/>
      <c r="I2641" s="61" t="str">
        <f t="shared" si="263"/>
        <v xml:space="preserve"> </v>
      </c>
      <c r="J2641" s="61" t="str">
        <f t="shared" si="264"/>
        <v xml:space="preserve"> </v>
      </c>
      <c r="K2641" s="59" t="str">
        <f t="shared" si="265"/>
        <v xml:space="preserve"> </v>
      </c>
      <c r="L2641" s="59" t="str">
        <f t="shared" si="266"/>
        <v xml:space="preserve"> </v>
      </c>
    </row>
    <row r="2642" spans="1:12" x14ac:dyDescent="0.35">
      <c r="A2642" s="2" t="s">
        <v>2704</v>
      </c>
      <c r="B2642" s="3"/>
      <c r="C2642" s="58">
        <f t="shared" si="261"/>
        <v>0</v>
      </c>
      <c r="D2642" s="3"/>
      <c r="E2642" s="58">
        <f t="shared" si="262"/>
        <v>0</v>
      </c>
      <c r="F2642" s="43"/>
      <c r="G2642" s="4"/>
      <c r="H2642" s="43"/>
      <c r="I2642" s="61" t="str">
        <f t="shared" si="263"/>
        <v xml:space="preserve"> </v>
      </c>
      <c r="J2642" s="61" t="str">
        <f t="shared" si="264"/>
        <v xml:space="preserve"> </v>
      </c>
      <c r="K2642" s="59" t="str">
        <f t="shared" si="265"/>
        <v xml:space="preserve"> </v>
      </c>
      <c r="L2642" s="59" t="str">
        <f t="shared" si="266"/>
        <v xml:space="preserve"> </v>
      </c>
    </row>
    <row r="2643" spans="1:12" x14ac:dyDescent="0.35">
      <c r="A2643" s="2" t="s">
        <v>2705</v>
      </c>
      <c r="B2643" s="3"/>
      <c r="C2643" s="58">
        <f t="shared" si="261"/>
        <v>0</v>
      </c>
      <c r="D2643" s="3"/>
      <c r="E2643" s="58">
        <f t="shared" si="262"/>
        <v>0</v>
      </c>
      <c r="F2643" s="43"/>
      <c r="G2643" s="4"/>
      <c r="H2643" s="43"/>
      <c r="I2643" s="61" t="str">
        <f t="shared" si="263"/>
        <v xml:space="preserve"> </v>
      </c>
      <c r="J2643" s="61" t="str">
        <f t="shared" si="264"/>
        <v xml:space="preserve"> </v>
      </c>
      <c r="K2643" s="59" t="str">
        <f t="shared" si="265"/>
        <v xml:space="preserve"> </v>
      </c>
      <c r="L2643" s="59" t="str">
        <f t="shared" si="266"/>
        <v xml:space="preserve"> </v>
      </c>
    </row>
    <row r="2644" spans="1:12" x14ac:dyDescent="0.35">
      <c r="A2644" s="2" t="s">
        <v>2706</v>
      </c>
      <c r="B2644" s="3"/>
      <c r="C2644" s="58">
        <f t="shared" si="261"/>
        <v>0</v>
      </c>
      <c r="D2644" s="3"/>
      <c r="E2644" s="58">
        <f t="shared" si="262"/>
        <v>0</v>
      </c>
      <c r="F2644" s="43"/>
      <c r="G2644" s="4"/>
      <c r="H2644" s="43"/>
      <c r="I2644" s="61" t="str">
        <f t="shared" si="263"/>
        <v xml:space="preserve"> </v>
      </c>
      <c r="J2644" s="61" t="str">
        <f t="shared" si="264"/>
        <v xml:space="preserve"> </v>
      </c>
      <c r="K2644" s="59" t="str">
        <f t="shared" si="265"/>
        <v xml:space="preserve"> </v>
      </c>
      <c r="L2644" s="59" t="str">
        <f t="shared" si="266"/>
        <v xml:space="preserve"> </v>
      </c>
    </row>
    <row r="2645" spans="1:12" x14ac:dyDescent="0.35">
      <c r="A2645" s="2" t="s">
        <v>2707</v>
      </c>
      <c r="B2645" s="3"/>
      <c r="C2645" s="58">
        <f t="shared" si="261"/>
        <v>0</v>
      </c>
      <c r="D2645" s="3"/>
      <c r="E2645" s="58">
        <f t="shared" si="262"/>
        <v>0</v>
      </c>
      <c r="F2645" s="43"/>
      <c r="G2645" s="4"/>
      <c r="H2645" s="43"/>
      <c r="I2645" s="61" t="str">
        <f t="shared" si="263"/>
        <v xml:space="preserve"> </v>
      </c>
      <c r="J2645" s="61" t="str">
        <f t="shared" si="264"/>
        <v xml:space="preserve"> </v>
      </c>
      <c r="K2645" s="59" t="str">
        <f t="shared" si="265"/>
        <v xml:space="preserve"> </v>
      </c>
      <c r="L2645" s="59" t="str">
        <f t="shared" si="266"/>
        <v xml:space="preserve"> </v>
      </c>
    </row>
    <row r="2646" spans="1:12" x14ac:dyDescent="0.35">
      <c r="A2646" s="2" t="s">
        <v>2708</v>
      </c>
      <c r="B2646" s="3"/>
      <c r="C2646" s="58">
        <f t="shared" si="261"/>
        <v>0</v>
      </c>
      <c r="D2646" s="3"/>
      <c r="E2646" s="58">
        <f t="shared" si="262"/>
        <v>0</v>
      </c>
      <c r="F2646" s="43"/>
      <c r="G2646" s="4"/>
      <c r="H2646" s="43"/>
      <c r="I2646" s="61" t="str">
        <f t="shared" si="263"/>
        <v xml:space="preserve"> </v>
      </c>
      <c r="J2646" s="61" t="str">
        <f t="shared" si="264"/>
        <v xml:space="preserve"> </v>
      </c>
      <c r="K2646" s="59" t="str">
        <f t="shared" si="265"/>
        <v xml:space="preserve"> </v>
      </c>
      <c r="L2646" s="59" t="str">
        <f t="shared" si="266"/>
        <v xml:space="preserve"> </v>
      </c>
    </row>
    <row r="2647" spans="1:12" x14ac:dyDescent="0.35">
      <c r="A2647" s="2" t="s">
        <v>2709</v>
      </c>
      <c r="B2647" s="3"/>
      <c r="C2647" s="58">
        <f t="shared" si="261"/>
        <v>0</v>
      </c>
      <c r="D2647" s="3"/>
      <c r="E2647" s="58">
        <f t="shared" si="262"/>
        <v>0</v>
      </c>
      <c r="F2647" s="43"/>
      <c r="G2647" s="4"/>
      <c r="H2647" s="43"/>
      <c r="I2647" s="61" t="str">
        <f t="shared" si="263"/>
        <v xml:space="preserve"> </v>
      </c>
      <c r="J2647" s="61" t="str">
        <f t="shared" si="264"/>
        <v xml:space="preserve"> </v>
      </c>
      <c r="K2647" s="59" t="str">
        <f t="shared" si="265"/>
        <v xml:space="preserve"> </v>
      </c>
      <c r="L2647" s="59" t="str">
        <f t="shared" si="266"/>
        <v xml:space="preserve"> </v>
      </c>
    </row>
    <row r="2648" spans="1:12" x14ac:dyDescent="0.35">
      <c r="A2648" s="2" t="s">
        <v>2710</v>
      </c>
      <c r="B2648" s="3"/>
      <c r="C2648" s="58">
        <f t="shared" si="261"/>
        <v>0</v>
      </c>
      <c r="D2648" s="3"/>
      <c r="E2648" s="58">
        <f t="shared" si="262"/>
        <v>0</v>
      </c>
      <c r="F2648" s="43"/>
      <c r="G2648" s="4"/>
      <c r="H2648" s="43"/>
      <c r="I2648" s="61" t="str">
        <f t="shared" si="263"/>
        <v xml:space="preserve"> </v>
      </c>
      <c r="J2648" s="61" t="str">
        <f t="shared" si="264"/>
        <v xml:space="preserve"> </v>
      </c>
      <c r="K2648" s="59" t="str">
        <f t="shared" si="265"/>
        <v xml:space="preserve"> </v>
      </c>
      <c r="L2648" s="59" t="str">
        <f t="shared" si="266"/>
        <v xml:space="preserve"> </v>
      </c>
    </row>
    <row r="2649" spans="1:12" x14ac:dyDescent="0.35">
      <c r="A2649" s="2" t="s">
        <v>2711</v>
      </c>
      <c r="B2649" s="3"/>
      <c r="C2649" s="58">
        <f t="shared" si="261"/>
        <v>0</v>
      </c>
      <c r="D2649" s="3"/>
      <c r="E2649" s="58">
        <f t="shared" si="262"/>
        <v>0</v>
      </c>
      <c r="F2649" s="43"/>
      <c r="G2649" s="4"/>
      <c r="H2649" s="43"/>
      <c r="I2649" s="61" t="str">
        <f t="shared" si="263"/>
        <v xml:space="preserve"> </v>
      </c>
      <c r="J2649" s="61" t="str">
        <f t="shared" si="264"/>
        <v xml:space="preserve"> </v>
      </c>
      <c r="K2649" s="59" t="str">
        <f t="shared" si="265"/>
        <v xml:space="preserve"> </v>
      </c>
      <c r="L2649" s="59" t="str">
        <f t="shared" si="266"/>
        <v xml:space="preserve"> </v>
      </c>
    </row>
    <row r="2650" spans="1:12" x14ac:dyDescent="0.35">
      <c r="A2650" s="2" t="s">
        <v>2712</v>
      </c>
      <c r="B2650" s="3"/>
      <c r="C2650" s="58">
        <f t="shared" si="261"/>
        <v>0</v>
      </c>
      <c r="D2650" s="3"/>
      <c r="E2650" s="58">
        <f t="shared" si="262"/>
        <v>0</v>
      </c>
      <c r="F2650" s="43"/>
      <c r="G2650" s="4"/>
      <c r="H2650" s="43"/>
      <c r="I2650" s="61" t="str">
        <f t="shared" si="263"/>
        <v xml:space="preserve"> </v>
      </c>
      <c r="J2650" s="61" t="str">
        <f t="shared" si="264"/>
        <v xml:space="preserve"> </v>
      </c>
      <c r="K2650" s="59" t="str">
        <f t="shared" si="265"/>
        <v xml:space="preserve"> </v>
      </c>
      <c r="L2650" s="59" t="str">
        <f t="shared" si="266"/>
        <v xml:space="preserve"> </v>
      </c>
    </row>
    <row r="2651" spans="1:12" x14ac:dyDescent="0.35">
      <c r="A2651" s="2" t="s">
        <v>2713</v>
      </c>
      <c r="B2651" s="3"/>
      <c r="C2651" s="58">
        <f t="shared" si="261"/>
        <v>0</v>
      </c>
      <c r="D2651" s="3"/>
      <c r="E2651" s="58">
        <f t="shared" si="262"/>
        <v>0</v>
      </c>
      <c r="F2651" s="43"/>
      <c r="G2651" s="4"/>
      <c r="H2651" s="43"/>
      <c r="I2651" s="61" t="str">
        <f t="shared" si="263"/>
        <v xml:space="preserve"> </v>
      </c>
      <c r="J2651" s="61" t="str">
        <f t="shared" si="264"/>
        <v xml:space="preserve"> </v>
      </c>
      <c r="K2651" s="59" t="str">
        <f t="shared" si="265"/>
        <v xml:space="preserve"> </v>
      </c>
      <c r="L2651" s="59" t="str">
        <f t="shared" si="266"/>
        <v xml:space="preserve"> </v>
      </c>
    </row>
    <row r="2652" spans="1:12" x14ac:dyDescent="0.35">
      <c r="A2652" s="2" t="s">
        <v>2714</v>
      </c>
      <c r="B2652" s="3"/>
      <c r="C2652" s="58">
        <f t="shared" si="261"/>
        <v>0</v>
      </c>
      <c r="D2652" s="3"/>
      <c r="E2652" s="58">
        <f t="shared" si="262"/>
        <v>0</v>
      </c>
      <c r="F2652" s="43"/>
      <c r="G2652" s="4"/>
      <c r="H2652" s="43"/>
      <c r="I2652" s="61" t="str">
        <f t="shared" si="263"/>
        <v xml:space="preserve"> </v>
      </c>
      <c r="J2652" s="61" t="str">
        <f t="shared" si="264"/>
        <v xml:space="preserve"> </v>
      </c>
      <c r="K2652" s="59" t="str">
        <f t="shared" si="265"/>
        <v xml:space="preserve"> </v>
      </c>
      <c r="L2652" s="59" t="str">
        <f t="shared" si="266"/>
        <v xml:space="preserve"> </v>
      </c>
    </row>
    <row r="2653" spans="1:12" x14ac:dyDescent="0.35">
      <c r="A2653" s="2" t="s">
        <v>2715</v>
      </c>
      <c r="B2653" s="3"/>
      <c r="C2653" s="58">
        <f t="shared" si="261"/>
        <v>0</v>
      </c>
      <c r="D2653" s="3"/>
      <c r="E2653" s="58">
        <f t="shared" si="262"/>
        <v>0</v>
      </c>
      <c r="F2653" s="43"/>
      <c r="G2653" s="4"/>
      <c r="H2653" s="43"/>
      <c r="I2653" s="61" t="str">
        <f t="shared" si="263"/>
        <v xml:space="preserve"> </v>
      </c>
      <c r="J2653" s="61" t="str">
        <f t="shared" si="264"/>
        <v xml:space="preserve"> </v>
      </c>
      <c r="K2653" s="59" t="str">
        <f t="shared" si="265"/>
        <v xml:space="preserve"> </v>
      </c>
      <c r="L2653" s="59" t="str">
        <f t="shared" si="266"/>
        <v xml:space="preserve"> </v>
      </c>
    </row>
    <row r="2654" spans="1:12" x14ac:dyDescent="0.35">
      <c r="A2654" s="2" t="s">
        <v>2716</v>
      </c>
      <c r="B2654" s="3"/>
      <c r="C2654" s="58">
        <f t="shared" si="261"/>
        <v>0</v>
      </c>
      <c r="D2654" s="3"/>
      <c r="E2654" s="58">
        <f t="shared" si="262"/>
        <v>0</v>
      </c>
      <c r="F2654" s="43"/>
      <c r="G2654" s="4"/>
      <c r="H2654" s="43"/>
      <c r="I2654" s="61" t="str">
        <f t="shared" si="263"/>
        <v xml:space="preserve"> </v>
      </c>
      <c r="J2654" s="61" t="str">
        <f t="shared" si="264"/>
        <v xml:space="preserve"> </v>
      </c>
      <c r="K2654" s="59" t="str">
        <f t="shared" si="265"/>
        <v xml:space="preserve"> </v>
      </c>
      <c r="L2654" s="59" t="str">
        <f t="shared" si="266"/>
        <v xml:space="preserve"> </v>
      </c>
    </row>
    <row r="2655" spans="1:12" x14ac:dyDescent="0.35">
      <c r="A2655" s="2" t="s">
        <v>2717</v>
      </c>
      <c r="B2655" s="3"/>
      <c r="C2655" s="58">
        <f t="shared" si="261"/>
        <v>0</v>
      </c>
      <c r="D2655" s="3"/>
      <c r="E2655" s="58">
        <f t="shared" si="262"/>
        <v>0</v>
      </c>
      <c r="F2655" s="43"/>
      <c r="G2655" s="4"/>
      <c r="H2655" s="43"/>
      <c r="I2655" s="61" t="str">
        <f t="shared" si="263"/>
        <v xml:space="preserve"> </v>
      </c>
      <c r="J2655" s="61" t="str">
        <f t="shared" si="264"/>
        <v xml:space="preserve"> </v>
      </c>
      <c r="K2655" s="59" t="str">
        <f t="shared" si="265"/>
        <v xml:space="preserve"> </v>
      </c>
      <c r="L2655" s="59" t="str">
        <f t="shared" si="266"/>
        <v xml:space="preserve"> </v>
      </c>
    </row>
    <row r="2656" spans="1:12" x14ac:dyDescent="0.35">
      <c r="A2656" s="2" t="s">
        <v>2718</v>
      </c>
      <c r="B2656" s="3"/>
      <c r="C2656" s="58">
        <f t="shared" si="261"/>
        <v>0</v>
      </c>
      <c r="D2656" s="3"/>
      <c r="E2656" s="58">
        <f t="shared" si="262"/>
        <v>0</v>
      </c>
      <c r="F2656" s="43"/>
      <c r="G2656" s="4"/>
      <c r="H2656" s="43"/>
      <c r="I2656" s="61" t="str">
        <f t="shared" si="263"/>
        <v xml:space="preserve"> </v>
      </c>
      <c r="J2656" s="61" t="str">
        <f t="shared" si="264"/>
        <v xml:space="preserve"> </v>
      </c>
      <c r="K2656" s="59" t="str">
        <f t="shared" si="265"/>
        <v xml:space="preserve"> </v>
      </c>
      <c r="L2656" s="59" t="str">
        <f t="shared" si="266"/>
        <v xml:space="preserve"> </v>
      </c>
    </row>
    <row r="2657" spans="1:12" x14ac:dyDescent="0.35">
      <c r="A2657" s="2" t="s">
        <v>2719</v>
      </c>
      <c r="B2657" s="3"/>
      <c r="C2657" s="58">
        <f t="shared" si="261"/>
        <v>0</v>
      </c>
      <c r="D2657" s="3"/>
      <c r="E2657" s="58">
        <f t="shared" si="262"/>
        <v>0</v>
      </c>
      <c r="F2657" s="43"/>
      <c r="G2657" s="4"/>
      <c r="H2657" s="43"/>
      <c r="I2657" s="61" t="str">
        <f t="shared" si="263"/>
        <v xml:space="preserve"> </v>
      </c>
      <c r="J2657" s="61" t="str">
        <f t="shared" si="264"/>
        <v xml:space="preserve"> </v>
      </c>
      <c r="K2657" s="59" t="str">
        <f t="shared" si="265"/>
        <v xml:space="preserve"> </v>
      </c>
      <c r="L2657" s="59" t="str">
        <f t="shared" si="266"/>
        <v xml:space="preserve"> </v>
      </c>
    </row>
    <row r="2658" spans="1:12" x14ac:dyDescent="0.35">
      <c r="A2658" s="2" t="s">
        <v>2720</v>
      </c>
      <c r="B2658" s="3"/>
      <c r="C2658" s="58">
        <f t="shared" si="261"/>
        <v>0</v>
      </c>
      <c r="D2658" s="3"/>
      <c r="E2658" s="58">
        <f t="shared" si="262"/>
        <v>0</v>
      </c>
      <c r="F2658" s="43"/>
      <c r="G2658" s="4"/>
      <c r="H2658" s="43"/>
      <c r="I2658" s="61" t="str">
        <f t="shared" si="263"/>
        <v xml:space="preserve"> </v>
      </c>
      <c r="J2658" s="61" t="str">
        <f t="shared" si="264"/>
        <v xml:space="preserve"> </v>
      </c>
      <c r="K2658" s="59" t="str">
        <f t="shared" si="265"/>
        <v xml:space="preserve"> </v>
      </c>
      <c r="L2658" s="59" t="str">
        <f t="shared" si="266"/>
        <v xml:space="preserve"> </v>
      </c>
    </row>
    <row r="2659" spans="1:12" x14ac:dyDescent="0.35">
      <c r="A2659" s="2" t="s">
        <v>2721</v>
      </c>
      <c r="B2659" s="3"/>
      <c r="C2659" s="58">
        <f t="shared" si="261"/>
        <v>0</v>
      </c>
      <c r="D2659" s="3"/>
      <c r="E2659" s="58">
        <f t="shared" si="262"/>
        <v>0</v>
      </c>
      <c r="F2659" s="43"/>
      <c r="G2659" s="4"/>
      <c r="H2659" s="43"/>
      <c r="I2659" s="61" t="str">
        <f t="shared" si="263"/>
        <v xml:space="preserve"> </v>
      </c>
      <c r="J2659" s="61" t="str">
        <f t="shared" si="264"/>
        <v xml:space="preserve"> </v>
      </c>
      <c r="K2659" s="59" t="str">
        <f t="shared" si="265"/>
        <v xml:space="preserve"> </v>
      </c>
      <c r="L2659" s="59" t="str">
        <f t="shared" si="266"/>
        <v xml:space="preserve"> </v>
      </c>
    </row>
    <row r="2660" spans="1:12" x14ac:dyDescent="0.35">
      <c r="A2660" s="2" t="s">
        <v>2722</v>
      </c>
      <c r="B2660" s="3"/>
      <c r="C2660" s="58">
        <f t="shared" si="261"/>
        <v>0</v>
      </c>
      <c r="D2660" s="3"/>
      <c r="E2660" s="58">
        <f t="shared" si="262"/>
        <v>0</v>
      </c>
      <c r="F2660" s="43"/>
      <c r="G2660" s="4"/>
      <c r="H2660" s="43"/>
      <c r="I2660" s="61" t="str">
        <f t="shared" si="263"/>
        <v xml:space="preserve"> </v>
      </c>
      <c r="J2660" s="61" t="str">
        <f t="shared" si="264"/>
        <v xml:space="preserve"> </v>
      </c>
      <c r="K2660" s="59" t="str">
        <f t="shared" si="265"/>
        <v xml:space="preserve"> </v>
      </c>
      <c r="L2660" s="59" t="str">
        <f t="shared" si="266"/>
        <v xml:space="preserve"> </v>
      </c>
    </row>
    <row r="2661" spans="1:12" x14ac:dyDescent="0.35">
      <c r="A2661" s="2" t="s">
        <v>2723</v>
      </c>
      <c r="B2661" s="3"/>
      <c r="C2661" s="58">
        <f t="shared" si="261"/>
        <v>0</v>
      </c>
      <c r="D2661" s="3"/>
      <c r="E2661" s="58">
        <f t="shared" si="262"/>
        <v>0</v>
      </c>
      <c r="F2661" s="43"/>
      <c r="G2661" s="4"/>
      <c r="H2661" s="43"/>
      <c r="I2661" s="61" t="str">
        <f t="shared" si="263"/>
        <v xml:space="preserve"> </v>
      </c>
      <c r="J2661" s="61" t="str">
        <f t="shared" si="264"/>
        <v xml:space="preserve"> </v>
      </c>
      <c r="K2661" s="59" t="str">
        <f t="shared" si="265"/>
        <v xml:space="preserve"> </v>
      </c>
      <c r="L2661" s="59" t="str">
        <f t="shared" si="266"/>
        <v xml:space="preserve"> </v>
      </c>
    </row>
    <row r="2662" spans="1:12" x14ac:dyDescent="0.35">
      <c r="A2662" s="2" t="s">
        <v>2724</v>
      </c>
      <c r="B2662" s="3"/>
      <c r="C2662" s="58">
        <f t="shared" si="261"/>
        <v>0</v>
      </c>
      <c r="D2662" s="3"/>
      <c r="E2662" s="58">
        <f t="shared" si="262"/>
        <v>0</v>
      </c>
      <c r="F2662" s="43"/>
      <c r="G2662" s="4"/>
      <c r="H2662" s="43"/>
      <c r="I2662" s="61" t="str">
        <f t="shared" si="263"/>
        <v xml:space="preserve"> </v>
      </c>
      <c r="J2662" s="61" t="str">
        <f t="shared" si="264"/>
        <v xml:space="preserve"> </v>
      </c>
      <c r="K2662" s="59" t="str">
        <f t="shared" si="265"/>
        <v xml:space="preserve"> </v>
      </c>
      <c r="L2662" s="59" t="str">
        <f t="shared" si="266"/>
        <v xml:space="preserve"> </v>
      </c>
    </row>
    <row r="2663" spans="1:12" x14ac:dyDescent="0.35">
      <c r="A2663" s="2" t="s">
        <v>2725</v>
      </c>
      <c r="B2663" s="3"/>
      <c r="C2663" s="58">
        <f t="shared" si="261"/>
        <v>0</v>
      </c>
      <c r="D2663" s="3"/>
      <c r="E2663" s="58">
        <f t="shared" si="262"/>
        <v>0</v>
      </c>
      <c r="F2663" s="43"/>
      <c r="G2663" s="4"/>
      <c r="H2663" s="43"/>
      <c r="I2663" s="61" t="str">
        <f t="shared" si="263"/>
        <v xml:space="preserve"> </v>
      </c>
      <c r="J2663" s="61" t="str">
        <f t="shared" si="264"/>
        <v xml:space="preserve"> </v>
      </c>
      <c r="K2663" s="59" t="str">
        <f t="shared" si="265"/>
        <v xml:space="preserve"> </v>
      </c>
      <c r="L2663" s="59" t="str">
        <f t="shared" si="266"/>
        <v xml:space="preserve"> </v>
      </c>
    </row>
    <row r="2664" spans="1:12" x14ac:dyDescent="0.35">
      <c r="A2664" s="2" t="s">
        <v>2726</v>
      </c>
      <c r="B2664" s="3"/>
      <c r="C2664" s="58">
        <f t="shared" si="261"/>
        <v>0</v>
      </c>
      <c r="D2664" s="3"/>
      <c r="E2664" s="58">
        <f t="shared" si="262"/>
        <v>0</v>
      </c>
      <c r="F2664" s="43"/>
      <c r="G2664" s="4"/>
      <c r="H2664" s="43"/>
      <c r="I2664" s="61" t="str">
        <f t="shared" si="263"/>
        <v xml:space="preserve"> </v>
      </c>
      <c r="J2664" s="61" t="str">
        <f t="shared" si="264"/>
        <v xml:space="preserve"> </v>
      </c>
      <c r="K2664" s="59" t="str">
        <f t="shared" si="265"/>
        <v xml:space="preserve"> </v>
      </c>
      <c r="L2664" s="59" t="str">
        <f t="shared" si="266"/>
        <v xml:space="preserve"> </v>
      </c>
    </row>
    <row r="2665" spans="1:12" x14ac:dyDescent="0.35">
      <c r="A2665" s="2" t="s">
        <v>2727</v>
      </c>
      <c r="B2665" s="3"/>
      <c r="C2665" s="58">
        <f t="shared" si="261"/>
        <v>0</v>
      </c>
      <c r="D2665" s="3"/>
      <c r="E2665" s="58">
        <f t="shared" si="262"/>
        <v>0</v>
      </c>
      <c r="F2665" s="43"/>
      <c r="G2665" s="4"/>
      <c r="H2665" s="43"/>
      <c r="I2665" s="61" t="str">
        <f t="shared" si="263"/>
        <v xml:space="preserve"> </v>
      </c>
      <c r="J2665" s="61" t="str">
        <f t="shared" si="264"/>
        <v xml:space="preserve"> </v>
      </c>
      <c r="K2665" s="59" t="str">
        <f t="shared" si="265"/>
        <v xml:space="preserve"> </v>
      </c>
      <c r="L2665" s="59" t="str">
        <f t="shared" si="266"/>
        <v xml:space="preserve"> </v>
      </c>
    </row>
    <row r="2666" spans="1:12" x14ac:dyDescent="0.35">
      <c r="A2666" s="2" t="s">
        <v>2728</v>
      </c>
      <c r="B2666" s="3"/>
      <c r="C2666" s="58">
        <f t="shared" si="261"/>
        <v>0</v>
      </c>
      <c r="D2666" s="3"/>
      <c r="E2666" s="58">
        <f t="shared" si="262"/>
        <v>0</v>
      </c>
      <c r="F2666" s="43"/>
      <c r="G2666" s="4"/>
      <c r="H2666" s="43"/>
      <c r="I2666" s="61" t="str">
        <f t="shared" si="263"/>
        <v xml:space="preserve"> </v>
      </c>
      <c r="J2666" s="61" t="str">
        <f t="shared" si="264"/>
        <v xml:space="preserve"> </v>
      </c>
      <c r="K2666" s="59" t="str">
        <f t="shared" si="265"/>
        <v xml:space="preserve"> </v>
      </c>
      <c r="L2666" s="59" t="str">
        <f t="shared" si="266"/>
        <v xml:space="preserve"> </v>
      </c>
    </row>
    <row r="2667" spans="1:12" x14ac:dyDescent="0.35">
      <c r="A2667" s="2" t="s">
        <v>2729</v>
      </c>
      <c r="B2667" s="3"/>
      <c r="C2667" s="58">
        <f t="shared" si="261"/>
        <v>0</v>
      </c>
      <c r="D2667" s="3"/>
      <c r="E2667" s="58">
        <f t="shared" si="262"/>
        <v>0</v>
      </c>
      <c r="F2667" s="43"/>
      <c r="G2667" s="4"/>
      <c r="H2667" s="43"/>
      <c r="I2667" s="61" t="str">
        <f t="shared" si="263"/>
        <v xml:space="preserve"> </v>
      </c>
      <c r="J2667" s="61" t="str">
        <f t="shared" si="264"/>
        <v xml:space="preserve"> </v>
      </c>
      <c r="K2667" s="59" t="str">
        <f t="shared" si="265"/>
        <v xml:space="preserve"> </v>
      </c>
      <c r="L2667" s="59" t="str">
        <f t="shared" si="266"/>
        <v xml:space="preserve"> </v>
      </c>
    </row>
    <row r="2668" spans="1:12" x14ac:dyDescent="0.35">
      <c r="A2668" s="2" t="s">
        <v>2730</v>
      </c>
      <c r="B2668" s="3"/>
      <c r="C2668" s="58">
        <f t="shared" si="261"/>
        <v>0</v>
      </c>
      <c r="D2668" s="3"/>
      <c r="E2668" s="58">
        <f t="shared" si="262"/>
        <v>0</v>
      </c>
      <c r="F2668" s="43"/>
      <c r="G2668" s="4"/>
      <c r="H2668" s="43"/>
      <c r="I2668" s="61" t="str">
        <f t="shared" si="263"/>
        <v xml:space="preserve"> </v>
      </c>
      <c r="J2668" s="61" t="str">
        <f t="shared" si="264"/>
        <v xml:space="preserve"> </v>
      </c>
      <c r="K2668" s="59" t="str">
        <f t="shared" si="265"/>
        <v xml:space="preserve"> </v>
      </c>
      <c r="L2668" s="59" t="str">
        <f t="shared" si="266"/>
        <v xml:space="preserve"> </v>
      </c>
    </row>
    <row r="2669" spans="1:12" x14ac:dyDescent="0.35">
      <c r="A2669" s="2" t="s">
        <v>2731</v>
      </c>
      <c r="B2669" s="3"/>
      <c r="C2669" s="58">
        <f t="shared" si="261"/>
        <v>0</v>
      </c>
      <c r="D2669" s="3"/>
      <c r="E2669" s="58">
        <f t="shared" si="262"/>
        <v>0</v>
      </c>
      <c r="F2669" s="43"/>
      <c r="G2669" s="4"/>
      <c r="H2669" s="43"/>
      <c r="I2669" s="61" t="str">
        <f t="shared" si="263"/>
        <v xml:space="preserve"> </v>
      </c>
      <c r="J2669" s="61" t="str">
        <f t="shared" si="264"/>
        <v xml:space="preserve"> </v>
      </c>
      <c r="K2669" s="59" t="str">
        <f t="shared" si="265"/>
        <v xml:space="preserve"> </v>
      </c>
      <c r="L2669" s="59" t="str">
        <f t="shared" si="266"/>
        <v xml:space="preserve"> </v>
      </c>
    </row>
    <row r="2670" spans="1:12" x14ac:dyDescent="0.35">
      <c r="A2670" s="2" t="s">
        <v>2732</v>
      </c>
      <c r="B2670" s="3"/>
      <c r="C2670" s="58">
        <f t="shared" si="261"/>
        <v>0</v>
      </c>
      <c r="D2670" s="3"/>
      <c r="E2670" s="58">
        <f t="shared" si="262"/>
        <v>0</v>
      </c>
      <c r="F2670" s="43"/>
      <c r="G2670" s="4"/>
      <c r="H2670" s="43"/>
      <c r="I2670" s="61" t="str">
        <f t="shared" si="263"/>
        <v xml:space="preserve"> </v>
      </c>
      <c r="J2670" s="61" t="str">
        <f t="shared" si="264"/>
        <v xml:space="preserve"> </v>
      </c>
      <c r="K2670" s="59" t="str">
        <f t="shared" si="265"/>
        <v xml:space="preserve"> </v>
      </c>
      <c r="L2670" s="59" t="str">
        <f t="shared" si="266"/>
        <v xml:space="preserve"> </v>
      </c>
    </row>
    <row r="2671" spans="1:12" x14ac:dyDescent="0.35">
      <c r="A2671" s="2" t="s">
        <v>2733</v>
      </c>
      <c r="B2671" s="3"/>
      <c r="C2671" s="58">
        <f t="shared" si="261"/>
        <v>0</v>
      </c>
      <c r="D2671" s="3"/>
      <c r="E2671" s="58">
        <f t="shared" si="262"/>
        <v>0</v>
      </c>
      <c r="F2671" s="43"/>
      <c r="G2671" s="4"/>
      <c r="H2671" s="43"/>
      <c r="I2671" s="61" t="str">
        <f t="shared" si="263"/>
        <v xml:space="preserve"> </v>
      </c>
      <c r="J2671" s="61" t="str">
        <f t="shared" si="264"/>
        <v xml:space="preserve"> </v>
      </c>
      <c r="K2671" s="59" t="str">
        <f t="shared" si="265"/>
        <v xml:space="preserve"> </v>
      </c>
      <c r="L2671" s="59" t="str">
        <f t="shared" si="266"/>
        <v xml:space="preserve"> </v>
      </c>
    </row>
    <row r="2672" spans="1:12" x14ac:dyDescent="0.35">
      <c r="A2672" s="2" t="s">
        <v>2734</v>
      </c>
      <c r="B2672" s="3"/>
      <c r="C2672" s="58">
        <f t="shared" si="261"/>
        <v>0</v>
      </c>
      <c r="D2672" s="3"/>
      <c r="E2672" s="58">
        <f t="shared" si="262"/>
        <v>0</v>
      </c>
      <c r="F2672" s="43"/>
      <c r="G2672" s="4"/>
      <c r="H2672" s="43"/>
      <c r="I2672" s="61" t="str">
        <f t="shared" si="263"/>
        <v xml:space="preserve"> </v>
      </c>
      <c r="J2672" s="61" t="str">
        <f t="shared" si="264"/>
        <v xml:space="preserve"> </v>
      </c>
      <c r="K2672" s="59" t="str">
        <f t="shared" si="265"/>
        <v xml:space="preserve"> </v>
      </c>
      <c r="L2672" s="59" t="str">
        <f t="shared" si="266"/>
        <v xml:space="preserve"> </v>
      </c>
    </row>
    <row r="2673" spans="1:12" x14ac:dyDescent="0.35">
      <c r="A2673" s="2" t="s">
        <v>2735</v>
      </c>
      <c r="B2673" s="3"/>
      <c r="C2673" s="58">
        <f t="shared" si="261"/>
        <v>0</v>
      </c>
      <c r="D2673" s="3"/>
      <c r="E2673" s="58">
        <f t="shared" si="262"/>
        <v>0</v>
      </c>
      <c r="F2673" s="43"/>
      <c r="G2673" s="4"/>
      <c r="H2673" s="43"/>
      <c r="I2673" s="61" t="str">
        <f t="shared" si="263"/>
        <v xml:space="preserve"> </v>
      </c>
      <c r="J2673" s="61" t="str">
        <f t="shared" si="264"/>
        <v xml:space="preserve"> </v>
      </c>
      <c r="K2673" s="59" t="str">
        <f t="shared" si="265"/>
        <v xml:space="preserve"> </v>
      </c>
      <c r="L2673" s="59" t="str">
        <f t="shared" si="266"/>
        <v xml:space="preserve"> </v>
      </c>
    </row>
    <row r="2674" spans="1:12" x14ac:dyDescent="0.35">
      <c r="A2674" s="2" t="s">
        <v>2736</v>
      </c>
      <c r="B2674" s="3"/>
      <c r="C2674" s="58">
        <f t="shared" si="261"/>
        <v>0</v>
      </c>
      <c r="D2674" s="3"/>
      <c r="E2674" s="58">
        <f t="shared" si="262"/>
        <v>0</v>
      </c>
      <c r="F2674" s="43"/>
      <c r="G2674" s="4"/>
      <c r="H2674" s="43"/>
      <c r="I2674" s="61" t="str">
        <f t="shared" si="263"/>
        <v xml:space="preserve"> </v>
      </c>
      <c r="J2674" s="61" t="str">
        <f t="shared" si="264"/>
        <v xml:space="preserve"> </v>
      </c>
      <c r="K2674" s="59" t="str">
        <f t="shared" si="265"/>
        <v xml:space="preserve"> </v>
      </c>
      <c r="L2674" s="59" t="str">
        <f t="shared" si="266"/>
        <v xml:space="preserve"> </v>
      </c>
    </row>
    <row r="2675" spans="1:12" x14ac:dyDescent="0.35">
      <c r="A2675" s="2" t="s">
        <v>2737</v>
      </c>
      <c r="B2675" s="3"/>
      <c r="C2675" s="58">
        <f t="shared" si="261"/>
        <v>0</v>
      </c>
      <c r="D2675" s="3"/>
      <c r="E2675" s="58">
        <f t="shared" si="262"/>
        <v>0</v>
      </c>
      <c r="F2675" s="43"/>
      <c r="G2675" s="4"/>
      <c r="H2675" s="43"/>
      <c r="I2675" s="61" t="str">
        <f t="shared" si="263"/>
        <v xml:space="preserve"> </v>
      </c>
      <c r="J2675" s="61" t="str">
        <f t="shared" si="264"/>
        <v xml:space="preserve"> </v>
      </c>
      <c r="K2675" s="59" t="str">
        <f t="shared" si="265"/>
        <v xml:space="preserve"> </v>
      </c>
      <c r="L2675" s="59" t="str">
        <f t="shared" si="266"/>
        <v xml:space="preserve"> </v>
      </c>
    </row>
    <row r="2676" spans="1:12" x14ac:dyDescent="0.35">
      <c r="A2676" s="2" t="s">
        <v>2738</v>
      </c>
      <c r="B2676" s="3"/>
      <c r="C2676" s="58">
        <f t="shared" si="261"/>
        <v>0</v>
      </c>
      <c r="D2676" s="3"/>
      <c r="E2676" s="58">
        <f t="shared" si="262"/>
        <v>0</v>
      </c>
      <c r="F2676" s="43"/>
      <c r="G2676" s="4"/>
      <c r="H2676" s="43"/>
      <c r="I2676" s="61" t="str">
        <f t="shared" si="263"/>
        <v xml:space="preserve"> </v>
      </c>
      <c r="J2676" s="61" t="str">
        <f t="shared" si="264"/>
        <v xml:space="preserve"> </v>
      </c>
      <c r="K2676" s="59" t="str">
        <f t="shared" si="265"/>
        <v xml:space="preserve"> </v>
      </c>
      <c r="L2676" s="59" t="str">
        <f t="shared" si="266"/>
        <v xml:space="preserve"> </v>
      </c>
    </row>
    <row r="2677" spans="1:12" x14ac:dyDescent="0.35">
      <c r="A2677" s="2" t="s">
        <v>2739</v>
      </c>
      <c r="B2677" s="3"/>
      <c r="C2677" s="58">
        <f t="shared" si="261"/>
        <v>0</v>
      </c>
      <c r="D2677" s="3"/>
      <c r="E2677" s="58">
        <f t="shared" si="262"/>
        <v>0</v>
      </c>
      <c r="F2677" s="43"/>
      <c r="G2677" s="4"/>
      <c r="H2677" s="43"/>
      <c r="I2677" s="61" t="str">
        <f t="shared" si="263"/>
        <v xml:space="preserve"> </v>
      </c>
      <c r="J2677" s="61" t="str">
        <f t="shared" si="264"/>
        <v xml:space="preserve"> </v>
      </c>
      <c r="K2677" s="59" t="str">
        <f t="shared" si="265"/>
        <v xml:space="preserve"> </v>
      </c>
      <c r="L2677" s="59" t="str">
        <f t="shared" si="266"/>
        <v xml:space="preserve"> </v>
      </c>
    </row>
    <row r="2678" spans="1:12" x14ac:dyDescent="0.35">
      <c r="A2678" s="2" t="s">
        <v>2740</v>
      </c>
      <c r="B2678" s="3"/>
      <c r="C2678" s="58">
        <f t="shared" si="261"/>
        <v>0</v>
      </c>
      <c r="D2678" s="3"/>
      <c r="E2678" s="58">
        <f t="shared" si="262"/>
        <v>0</v>
      </c>
      <c r="F2678" s="43"/>
      <c r="G2678" s="4"/>
      <c r="H2678" s="43"/>
      <c r="I2678" s="61" t="str">
        <f t="shared" si="263"/>
        <v xml:space="preserve"> </v>
      </c>
      <c r="J2678" s="61" t="str">
        <f t="shared" si="264"/>
        <v xml:space="preserve"> </v>
      </c>
      <c r="K2678" s="59" t="str">
        <f t="shared" si="265"/>
        <v xml:space="preserve"> </v>
      </c>
      <c r="L2678" s="59" t="str">
        <f t="shared" si="266"/>
        <v xml:space="preserve"> </v>
      </c>
    </row>
    <row r="2679" spans="1:12" x14ac:dyDescent="0.35">
      <c r="A2679" s="2" t="s">
        <v>2741</v>
      </c>
      <c r="B2679" s="3"/>
      <c r="C2679" s="58">
        <f t="shared" si="261"/>
        <v>0</v>
      </c>
      <c r="D2679" s="3"/>
      <c r="E2679" s="58">
        <f t="shared" si="262"/>
        <v>0</v>
      </c>
      <c r="F2679" s="43"/>
      <c r="G2679" s="4"/>
      <c r="H2679" s="43"/>
      <c r="I2679" s="61" t="str">
        <f t="shared" si="263"/>
        <v xml:space="preserve"> </v>
      </c>
      <c r="J2679" s="61" t="str">
        <f t="shared" si="264"/>
        <v xml:space="preserve"> </v>
      </c>
      <c r="K2679" s="59" t="str">
        <f t="shared" si="265"/>
        <v xml:space="preserve"> </v>
      </c>
      <c r="L2679" s="59" t="str">
        <f t="shared" si="266"/>
        <v xml:space="preserve"> </v>
      </c>
    </row>
    <row r="2680" spans="1:12" x14ac:dyDescent="0.35">
      <c r="A2680" s="2" t="s">
        <v>2742</v>
      </c>
      <c r="B2680" s="3"/>
      <c r="C2680" s="58">
        <f t="shared" si="261"/>
        <v>0</v>
      </c>
      <c r="D2680" s="3"/>
      <c r="E2680" s="58">
        <f t="shared" si="262"/>
        <v>0</v>
      </c>
      <c r="F2680" s="43"/>
      <c r="G2680" s="4"/>
      <c r="H2680" s="43"/>
      <c r="I2680" s="61" t="str">
        <f t="shared" si="263"/>
        <v xml:space="preserve"> </v>
      </c>
      <c r="J2680" s="61" t="str">
        <f t="shared" si="264"/>
        <v xml:space="preserve"> </v>
      </c>
      <c r="K2680" s="59" t="str">
        <f t="shared" si="265"/>
        <v xml:space="preserve"> </v>
      </c>
      <c r="L2680" s="59" t="str">
        <f t="shared" si="266"/>
        <v xml:space="preserve"> </v>
      </c>
    </row>
    <row r="2681" spans="1:12" x14ac:dyDescent="0.35">
      <c r="A2681" s="2" t="s">
        <v>2743</v>
      </c>
      <c r="B2681" s="3"/>
      <c r="C2681" s="58">
        <f t="shared" si="261"/>
        <v>0</v>
      </c>
      <c r="D2681" s="3"/>
      <c r="E2681" s="58">
        <f t="shared" si="262"/>
        <v>0</v>
      </c>
      <c r="F2681" s="43"/>
      <c r="G2681" s="4"/>
      <c r="H2681" s="43"/>
      <c r="I2681" s="61" t="str">
        <f t="shared" si="263"/>
        <v xml:space="preserve"> </v>
      </c>
      <c r="J2681" s="61" t="str">
        <f t="shared" si="264"/>
        <v xml:space="preserve"> </v>
      </c>
      <c r="K2681" s="59" t="str">
        <f t="shared" si="265"/>
        <v xml:space="preserve"> </v>
      </c>
      <c r="L2681" s="59" t="str">
        <f t="shared" si="266"/>
        <v xml:space="preserve"> </v>
      </c>
    </row>
    <row r="2682" spans="1:12" x14ac:dyDescent="0.35">
      <c r="A2682" s="2" t="s">
        <v>2744</v>
      </c>
      <c r="B2682" s="3"/>
      <c r="C2682" s="58">
        <f t="shared" si="261"/>
        <v>0</v>
      </c>
      <c r="D2682" s="3"/>
      <c r="E2682" s="58">
        <f t="shared" si="262"/>
        <v>0</v>
      </c>
      <c r="F2682" s="43"/>
      <c r="G2682" s="4"/>
      <c r="H2682" s="43"/>
      <c r="I2682" s="61" t="str">
        <f t="shared" si="263"/>
        <v xml:space="preserve"> </v>
      </c>
      <c r="J2682" s="61" t="str">
        <f t="shared" si="264"/>
        <v xml:space="preserve"> </v>
      </c>
      <c r="K2682" s="59" t="str">
        <f t="shared" si="265"/>
        <v xml:space="preserve"> </v>
      </c>
      <c r="L2682" s="59" t="str">
        <f t="shared" si="266"/>
        <v xml:space="preserve"> </v>
      </c>
    </row>
    <row r="2683" spans="1:12" x14ac:dyDescent="0.35">
      <c r="A2683" s="2" t="s">
        <v>2745</v>
      </c>
      <c r="B2683" s="3"/>
      <c r="C2683" s="58">
        <f t="shared" si="261"/>
        <v>0</v>
      </c>
      <c r="D2683" s="3"/>
      <c r="E2683" s="58">
        <f t="shared" si="262"/>
        <v>0</v>
      </c>
      <c r="F2683" s="43"/>
      <c r="G2683" s="4"/>
      <c r="H2683" s="43"/>
      <c r="I2683" s="61" t="str">
        <f t="shared" si="263"/>
        <v xml:space="preserve"> </v>
      </c>
      <c r="J2683" s="61" t="str">
        <f t="shared" si="264"/>
        <v xml:space="preserve"> </v>
      </c>
      <c r="K2683" s="59" t="str">
        <f t="shared" si="265"/>
        <v xml:space="preserve"> </v>
      </c>
      <c r="L2683" s="59" t="str">
        <f t="shared" si="266"/>
        <v xml:space="preserve"> </v>
      </c>
    </row>
    <row r="2684" spans="1:12" x14ac:dyDescent="0.35">
      <c r="A2684" s="2" t="s">
        <v>2746</v>
      </c>
      <c r="B2684" s="3"/>
      <c r="C2684" s="58">
        <f t="shared" si="261"/>
        <v>0</v>
      </c>
      <c r="D2684" s="3"/>
      <c r="E2684" s="58">
        <f t="shared" si="262"/>
        <v>0</v>
      </c>
      <c r="F2684" s="43"/>
      <c r="G2684" s="4"/>
      <c r="H2684" s="43"/>
      <c r="I2684" s="61" t="str">
        <f t="shared" si="263"/>
        <v xml:space="preserve"> </v>
      </c>
      <c r="J2684" s="61" t="str">
        <f t="shared" si="264"/>
        <v xml:space="preserve"> </v>
      </c>
      <c r="K2684" s="59" t="str">
        <f t="shared" si="265"/>
        <v xml:space="preserve"> </v>
      </c>
      <c r="L2684" s="59" t="str">
        <f t="shared" si="266"/>
        <v xml:space="preserve"> </v>
      </c>
    </row>
    <row r="2685" spans="1:12" x14ac:dyDescent="0.35">
      <c r="A2685" s="2" t="s">
        <v>2747</v>
      </c>
      <c r="B2685" s="3"/>
      <c r="C2685" s="58">
        <f t="shared" si="261"/>
        <v>0</v>
      </c>
      <c r="D2685" s="3"/>
      <c r="E2685" s="58">
        <f t="shared" si="262"/>
        <v>0</v>
      </c>
      <c r="F2685" s="43"/>
      <c r="G2685" s="4"/>
      <c r="H2685" s="43"/>
      <c r="I2685" s="61" t="str">
        <f t="shared" si="263"/>
        <v xml:space="preserve"> </v>
      </c>
      <c r="J2685" s="61" t="str">
        <f t="shared" si="264"/>
        <v xml:space="preserve"> </v>
      </c>
      <c r="K2685" s="59" t="str">
        <f t="shared" si="265"/>
        <v xml:space="preserve"> </v>
      </c>
      <c r="L2685" s="59" t="str">
        <f t="shared" si="266"/>
        <v xml:space="preserve"> </v>
      </c>
    </row>
    <row r="2686" spans="1:12" x14ac:dyDescent="0.35">
      <c r="A2686" s="2" t="s">
        <v>2748</v>
      </c>
      <c r="B2686" s="3"/>
      <c r="C2686" s="58">
        <f t="shared" si="261"/>
        <v>0</v>
      </c>
      <c r="D2686" s="3"/>
      <c r="E2686" s="58">
        <f t="shared" si="262"/>
        <v>0</v>
      </c>
      <c r="F2686" s="43"/>
      <c r="G2686" s="4"/>
      <c r="H2686" s="43"/>
      <c r="I2686" s="61" t="str">
        <f t="shared" si="263"/>
        <v xml:space="preserve"> </v>
      </c>
      <c r="J2686" s="61" t="str">
        <f t="shared" si="264"/>
        <v xml:space="preserve"> </v>
      </c>
      <c r="K2686" s="59" t="str">
        <f t="shared" si="265"/>
        <v xml:space="preserve"> </v>
      </c>
      <c r="L2686" s="59" t="str">
        <f t="shared" si="266"/>
        <v xml:space="preserve"> </v>
      </c>
    </row>
    <row r="2687" spans="1:12" x14ac:dyDescent="0.35">
      <c r="A2687" s="2" t="s">
        <v>2749</v>
      </c>
      <c r="B2687" s="3"/>
      <c r="C2687" s="58">
        <f t="shared" si="261"/>
        <v>0</v>
      </c>
      <c r="D2687" s="3"/>
      <c r="E2687" s="58">
        <f t="shared" si="262"/>
        <v>0</v>
      </c>
      <c r="F2687" s="43"/>
      <c r="G2687" s="4"/>
      <c r="H2687" s="43"/>
      <c r="I2687" s="61" t="str">
        <f t="shared" si="263"/>
        <v xml:space="preserve"> </v>
      </c>
      <c r="J2687" s="61" t="str">
        <f t="shared" si="264"/>
        <v xml:space="preserve"> </v>
      </c>
      <c r="K2687" s="59" t="str">
        <f t="shared" si="265"/>
        <v xml:space="preserve"> </v>
      </c>
      <c r="L2687" s="59" t="str">
        <f t="shared" si="266"/>
        <v xml:space="preserve"> </v>
      </c>
    </row>
    <row r="2688" spans="1:12" x14ac:dyDescent="0.35">
      <c r="A2688" s="2" t="s">
        <v>2750</v>
      </c>
      <c r="B2688" s="3"/>
      <c r="C2688" s="58">
        <f t="shared" si="261"/>
        <v>0</v>
      </c>
      <c r="D2688" s="3"/>
      <c r="E2688" s="58">
        <f t="shared" si="262"/>
        <v>0</v>
      </c>
      <c r="F2688" s="43"/>
      <c r="G2688" s="4"/>
      <c r="H2688" s="43"/>
      <c r="I2688" s="61" t="str">
        <f t="shared" si="263"/>
        <v xml:space="preserve"> </v>
      </c>
      <c r="J2688" s="61" t="str">
        <f t="shared" si="264"/>
        <v xml:space="preserve"> </v>
      </c>
      <c r="K2688" s="59" t="str">
        <f t="shared" si="265"/>
        <v xml:space="preserve"> </v>
      </c>
      <c r="L2688" s="59" t="str">
        <f t="shared" si="266"/>
        <v xml:space="preserve"> </v>
      </c>
    </row>
    <row r="2689" spans="1:12" x14ac:dyDescent="0.35">
      <c r="A2689" s="2" t="s">
        <v>2751</v>
      </c>
      <c r="B2689" s="3"/>
      <c r="C2689" s="58">
        <f t="shared" si="261"/>
        <v>0</v>
      </c>
      <c r="D2689" s="3"/>
      <c r="E2689" s="58">
        <f t="shared" si="262"/>
        <v>0</v>
      </c>
      <c r="F2689" s="43"/>
      <c r="G2689" s="4"/>
      <c r="H2689" s="43"/>
      <c r="I2689" s="61" t="str">
        <f t="shared" si="263"/>
        <v xml:space="preserve"> </v>
      </c>
      <c r="J2689" s="61" t="str">
        <f t="shared" si="264"/>
        <v xml:space="preserve"> </v>
      </c>
      <c r="K2689" s="59" t="str">
        <f t="shared" si="265"/>
        <v xml:space="preserve"> </v>
      </c>
      <c r="L2689" s="59" t="str">
        <f t="shared" si="266"/>
        <v xml:space="preserve"> </v>
      </c>
    </row>
    <row r="2690" spans="1:12" x14ac:dyDescent="0.35">
      <c r="A2690" s="2" t="s">
        <v>2752</v>
      </c>
      <c r="B2690" s="3"/>
      <c r="C2690" s="58">
        <f t="shared" si="261"/>
        <v>0</v>
      </c>
      <c r="D2690" s="3"/>
      <c r="E2690" s="58">
        <f t="shared" si="262"/>
        <v>0</v>
      </c>
      <c r="F2690" s="43"/>
      <c r="G2690" s="4"/>
      <c r="H2690" s="43"/>
      <c r="I2690" s="61" t="str">
        <f t="shared" si="263"/>
        <v xml:space="preserve"> </v>
      </c>
      <c r="J2690" s="61" t="str">
        <f t="shared" si="264"/>
        <v xml:space="preserve"> </v>
      </c>
      <c r="K2690" s="59" t="str">
        <f t="shared" si="265"/>
        <v xml:space="preserve"> </v>
      </c>
      <c r="L2690" s="59" t="str">
        <f t="shared" si="266"/>
        <v xml:space="preserve"> </v>
      </c>
    </row>
    <row r="2691" spans="1:12" x14ac:dyDescent="0.35">
      <c r="A2691" s="2" t="s">
        <v>2753</v>
      </c>
      <c r="B2691" s="3"/>
      <c r="C2691" s="58">
        <f t="shared" si="261"/>
        <v>0</v>
      </c>
      <c r="D2691" s="3"/>
      <c r="E2691" s="58">
        <f t="shared" si="262"/>
        <v>0</v>
      </c>
      <c r="F2691" s="43"/>
      <c r="G2691" s="4"/>
      <c r="H2691" s="43"/>
      <c r="I2691" s="61" t="str">
        <f t="shared" si="263"/>
        <v xml:space="preserve"> </v>
      </c>
      <c r="J2691" s="61" t="str">
        <f t="shared" si="264"/>
        <v xml:space="preserve"> </v>
      </c>
      <c r="K2691" s="59" t="str">
        <f t="shared" si="265"/>
        <v xml:space="preserve"> </v>
      </c>
      <c r="L2691" s="59" t="str">
        <f t="shared" si="266"/>
        <v xml:space="preserve"> </v>
      </c>
    </row>
    <row r="2692" spans="1:12" x14ac:dyDescent="0.35">
      <c r="A2692" s="2" t="s">
        <v>2754</v>
      </c>
      <c r="B2692" s="3"/>
      <c r="C2692" s="58">
        <f t="shared" si="261"/>
        <v>0</v>
      </c>
      <c r="D2692" s="3"/>
      <c r="E2692" s="58">
        <f t="shared" si="262"/>
        <v>0</v>
      </c>
      <c r="F2692" s="43"/>
      <c r="G2692" s="4"/>
      <c r="H2692" s="43"/>
      <c r="I2692" s="61" t="str">
        <f t="shared" si="263"/>
        <v xml:space="preserve"> </v>
      </c>
      <c r="J2692" s="61" t="str">
        <f t="shared" si="264"/>
        <v xml:space="preserve"> </v>
      </c>
      <c r="K2692" s="59" t="str">
        <f t="shared" si="265"/>
        <v xml:space="preserve"> </v>
      </c>
      <c r="L2692" s="59" t="str">
        <f t="shared" si="266"/>
        <v xml:space="preserve"> </v>
      </c>
    </row>
    <row r="2693" spans="1:12" x14ac:dyDescent="0.35">
      <c r="A2693" s="2" t="s">
        <v>2755</v>
      </c>
      <c r="B2693" s="3"/>
      <c r="C2693" s="58">
        <f t="shared" si="261"/>
        <v>0</v>
      </c>
      <c r="D2693" s="3"/>
      <c r="E2693" s="58">
        <f t="shared" si="262"/>
        <v>0</v>
      </c>
      <c r="F2693" s="43"/>
      <c r="G2693" s="4"/>
      <c r="H2693" s="43"/>
      <c r="I2693" s="61" t="str">
        <f t="shared" si="263"/>
        <v xml:space="preserve"> </v>
      </c>
      <c r="J2693" s="61" t="str">
        <f t="shared" si="264"/>
        <v xml:space="preserve"> </v>
      </c>
      <c r="K2693" s="59" t="str">
        <f t="shared" si="265"/>
        <v xml:space="preserve"> </v>
      </c>
      <c r="L2693" s="59" t="str">
        <f t="shared" si="266"/>
        <v xml:space="preserve"> </v>
      </c>
    </row>
    <row r="2694" spans="1:12" x14ac:dyDescent="0.35">
      <c r="A2694" s="2" t="s">
        <v>2756</v>
      </c>
      <c r="B2694" s="3"/>
      <c r="C2694" s="58">
        <f t="shared" si="261"/>
        <v>0</v>
      </c>
      <c r="D2694" s="3"/>
      <c r="E2694" s="58">
        <f t="shared" si="262"/>
        <v>0</v>
      </c>
      <c r="F2694" s="43"/>
      <c r="G2694" s="4"/>
      <c r="H2694" s="43"/>
      <c r="I2694" s="61" t="str">
        <f t="shared" si="263"/>
        <v xml:space="preserve"> </v>
      </c>
      <c r="J2694" s="61" t="str">
        <f t="shared" si="264"/>
        <v xml:space="preserve"> </v>
      </c>
      <c r="K2694" s="59" t="str">
        <f t="shared" si="265"/>
        <v xml:space="preserve"> </v>
      </c>
      <c r="L2694" s="59" t="str">
        <f t="shared" si="266"/>
        <v xml:space="preserve"> </v>
      </c>
    </row>
    <row r="2695" spans="1:12" x14ac:dyDescent="0.35">
      <c r="A2695" s="2" t="s">
        <v>2757</v>
      </c>
      <c r="B2695" s="3"/>
      <c r="C2695" s="58">
        <f t="shared" si="261"/>
        <v>0</v>
      </c>
      <c r="D2695" s="3"/>
      <c r="E2695" s="58">
        <f t="shared" si="262"/>
        <v>0</v>
      </c>
      <c r="F2695" s="43"/>
      <c r="G2695" s="4"/>
      <c r="H2695" s="43"/>
      <c r="I2695" s="61" t="str">
        <f t="shared" si="263"/>
        <v xml:space="preserve"> </v>
      </c>
      <c r="J2695" s="61" t="str">
        <f t="shared" si="264"/>
        <v xml:space="preserve"> </v>
      </c>
      <c r="K2695" s="59" t="str">
        <f t="shared" si="265"/>
        <v xml:space="preserve"> </v>
      </c>
      <c r="L2695" s="59" t="str">
        <f t="shared" si="266"/>
        <v xml:space="preserve"> </v>
      </c>
    </row>
    <row r="2696" spans="1:12" x14ac:dyDescent="0.35">
      <c r="A2696" s="2" t="s">
        <v>2758</v>
      </c>
      <c r="B2696" s="3"/>
      <c r="C2696" s="58">
        <f t="shared" si="261"/>
        <v>0</v>
      </c>
      <c r="D2696" s="3"/>
      <c r="E2696" s="58">
        <f t="shared" si="262"/>
        <v>0</v>
      </c>
      <c r="F2696" s="43"/>
      <c r="G2696" s="4"/>
      <c r="H2696" s="43"/>
      <c r="I2696" s="61" t="str">
        <f t="shared" si="263"/>
        <v xml:space="preserve"> </v>
      </c>
      <c r="J2696" s="61" t="str">
        <f t="shared" si="264"/>
        <v xml:space="preserve"> </v>
      </c>
      <c r="K2696" s="59" t="str">
        <f t="shared" si="265"/>
        <v xml:space="preserve"> </v>
      </c>
      <c r="L2696" s="59" t="str">
        <f t="shared" si="266"/>
        <v xml:space="preserve"> </v>
      </c>
    </row>
    <row r="2697" spans="1:12" x14ac:dyDescent="0.35">
      <c r="A2697" s="2" t="s">
        <v>2759</v>
      </c>
      <c r="B2697" s="3"/>
      <c r="C2697" s="58">
        <f t="shared" si="261"/>
        <v>0</v>
      </c>
      <c r="D2697" s="3"/>
      <c r="E2697" s="58">
        <f t="shared" si="262"/>
        <v>0</v>
      </c>
      <c r="F2697" s="43"/>
      <c r="G2697" s="4"/>
      <c r="H2697" s="43"/>
      <c r="I2697" s="61" t="str">
        <f t="shared" si="263"/>
        <v xml:space="preserve"> </v>
      </c>
      <c r="J2697" s="61" t="str">
        <f t="shared" si="264"/>
        <v xml:space="preserve"> </v>
      </c>
      <c r="K2697" s="59" t="str">
        <f t="shared" si="265"/>
        <v xml:space="preserve"> </v>
      </c>
      <c r="L2697" s="59" t="str">
        <f t="shared" si="266"/>
        <v xml:space="preserve"> </v>
      </c>
    </row>
    <row r="2698" spans="1:12" x14ac:dyDescent="0.35">
      <c r="A2698" s="2" t="s">
        <v>2760</v>
      </c>
      <c r="B2698" s="3"/>
      <c r="C2698" s="58">
        <f t="shared" ref="C2698:C2761" si="267">IF($P$17=1,CONVERT(B2698,"lbm","kg"),B2698)</f>
        <v>0</v>
      </c>
      <c r="D2698" s="3"/>
      <c r="E2698" s="58">
        <f t="shared" ref="E2698:E2761" si="268">IF($P$17=1,CONVERT(D2698,"lbm","kg"),D2698)</f>
        <v>0</v>
      </c>
      <c r="F2698" s="43"/>
      <c r="G2698" s="4"/>
      <c r="H2698" s="43"/>
      <c r="I2698" s="61" t="str">
        <f t="shared" si="263"/>
        <v xml:space="preserve"> </v>
      </c>
      <c r="J2698" s="61" t="str">
        <f t="shared" si="264"/>
        <v xml:space="preserve"> </v>
      </c>
      <c r="K2698" s="59" t="str">
        <f t="shared" si="265"/>
        <v xml:space="preserve"> </v>
      </c>
      <c r="L2698" s="59" t="str">
        <f t="shared" si="266"/>
        <v xml:space="preserve"> </v>
      </c>
    </row>
    <row r="2699" spans="1:12" x14ac:dyDescent="0.35">
      <c r="A2699" s="2" t="s">
        <v>2761</v>
      </c>
      <c r="B2699" s="3"/>
      <c r="C2699" s="58">
        <f t="shared" si="267"/>
        <v>0</v>
      </c>
      <c r="D2699" s="3"/>
      <c r="E2699" s="58">
        <f t="shared" si="268"/>
        <v>0</v>
      </c>
      <c r="F2699" s="43"/>
      <c r="G2699" s="4"/>
      <c r="H2699" s="43"/>
      <c r="I2699" s="61" t="str">
        <f t="shared" ref="I2699:I2762" si="269">IF(F2699&gt;0,(((E2699-C2699)*F2699)+(($P$12-E2699)/(VLOOKUP(E2699,$S$10:$U$182,2)))*(VLOOKUP(E2699,$S$10:$U$182,3))+((C2699-$P$11)/(VLOOKUP(C2699,$S$10:$U$182,2)))*(VLOOKUP(C2699,$S$10:$U$182,3)))/($P$12-$P$11)," ")</f>
        <v xml:space="preserve"> </v>
      </c>
      <c r="J2699" s="61" t="str">
        <f t="shared" ref="J2699:J2762" si="270">IF(G2699&gt;0,IF(B2699=0," ",(I2699/(1+(G2699*$B$7))))," ")</f>
        <v xml:space="preserve"> </v>
      </c>
      <c r="K2699" s="59" t="str">
        <f t="shared" ref="K2699:K2762" si="271">IF(H2699&gt;0,IF(B2699&gt;1,(I2699*H2699)," ")," ")</f>
        <v xml:space="preserve"> </v>
      </c>
      <c r="L2699" s="59" t="str">
        <f t="shared" ref="L2699:L2762" si="272">IF(G2699=0," ",IF(H2699=0," ",IF(G2699&gt;0,IF(B2699&gt;1,(J2699*H2699)," ")," ")))</f>
        <v xml:space="preserve"> </v>
      </c>
    </row>
    <row r="2700" spans="1:12" x14ac:dyDescent="0.35">
      <c r="A2700" s="2" t="s">
        <v>2762</v>
      </c>
      <c r="B2700" s="3"/>
      <c r="C2700" s="58">
        <f t="shared" si="267"/>
        <v>0</v>
      </c>
      <c r="D2700" s="3"/>
      <c r="E2700" s="58">
        <f t="shared" si="268"/>
        <v>0</v>
      </c>
      <c r="F2700" s="43"/>
      <c r="G2700" s="4"/>
      <c r="H2700" s="43"/>
      <c r="I2700" s="61" t="str">
        <f t="shared" si="269"/>
        <v xml:space="preserve"> </v>
      </c>
      <c r="J2700" s="61" t="str">
        <f t="shared" si="270"/>
        <v xml:space="preserve"> </v>
      </c>
      <c r="K2700" s="59" t="str">
        <f t="shared" si="271"/>
        <v xml:space="preserve"> </v>
      </c>
      <c r="L2700" s="59" t="str">
        <f t="shared" si="272"/>
        <v xml:space="preserve"> </v>
      </c>
    </row>
    <row r="2701" spans="1:12" x14ac:dyDescent="0.35">
      <c r="A2701" s="2" t="s">
        <v>2763</v>
      </c>
      <c r="B2701" s="3"/>
      <c r="C2701" s="58">
        <f t="shared" si="267"/>
        <v>0</v>
      </c>
      <c r="D2701" s="3"/>
      <c r="E2701" s="58">
        <f t="shared" si="268"/>
        <v>0</v>
      </c>
      <c r="F2701" s="43"/>
      <c r="G2701" s="4"/>
      <c r="H2701" s="43"/>
      <c r="I2701" s="61" t="str">
        <f t="shared" si="269"/>
        <v xml:space="preserve"> </v>
      </c>
      <c r="J2701" s="61" t="str">
        <f t="shared" si="270"/>
        <v xml:space="preserve"> </v>
      </c>
      <c r="K2701" s="59" t="str">
        <f t="shared" si="271"/>
        <v xml:space="preserve"> </v>
      </c>
      <c r="L2701" s="59" t="str">
        <f t="shared" si="272"/>
        <v xml:space="preserve"> </v>
      </c>
    </row>
    <row r="2702" spans="1:12" x14ac:dyDescent="0.35">
      <c r="A2702" s="2" t="s">
        <v>2764</v>
      </c>
      <c r="B2702" s="3"/>
      <c r="C2702" s="58">
        <f t="shared" si="267"/>
        <v>0</v>
      </c>
      <c r="D2702" s="3"/>
      <c r="E2702" s="58">
        <f t="shared" si="268"/>
        <v>0</v>
      </c>
      <c r="F2702" s="43"/>
      <c r="G2702" s="4"/>
      <c r="H2702" s="43"/>
      <c r="I2702" s="61" t="str">
        <f t="shared" si="269"/>
        <v xml:space="preserve"> </v>
      </c>
      <c r="J2702" s="61" t="str">
        <f t="shared" si="270"/>
        <v xml:space="preserve"> </v>
      </c>
      <c r="K2702" s="59" t="str">
        <f t="shared" si="271"/>
        <v xml:space="preserve"> </v>
      </c>
      <c r="L2702" s="59" t="str">
        <f t="shared" si="272"/>
        <v xml:space="preserve"> </v>
      </c>
    </row>
    <row r="2703" spans="1:12" x14ac:dyDescent="0.35">
      <c r="A2703" s="2" t="s">
        <v>2765</v>
      </c>
      <c r="B2703" s="3"/>
      <c r="C2703" s="58">
        <f t="shared" si="267"/>
        <v>0</v>
      </c>
      <c r="D2703" s="3"/>
      <c r="E2703" s="58">
        <f t="shared" si="268"/>
        <v>0</v>
      </c>
      <c r="F2703" s="43"/>
      <c r="G2703" s="4"/>
      <c r="H2703" s="43"/>
      <c r="I2703" s="61" t="str">
        <f t="shared" si="269"/>
        <v xml:space="preserve"> </v>
      </c>
      <c r="J2703" s="61" t="str">
        <f t="shared" si="270"/>
        <v xml:space="preserve"> </v>
      </c>
      <c r="K2703" s="59" t="str">
        <f t="shared" si="271"/>
        <v xml:space="preserve"> </v>
      </c>
      <c r="L2703" s="59" t="str">
        <f t="shared" si="272"/>
        <v xml:space="preserve"> </v>
      </c>
    </row>
    <row r="2704" spans="1:12" x14ac:dyDescent="0.35">
      <c r="A2704" s="2" t="s">
        <v>2766</v>
      </c>
      <c r="B2704" s="3"/>
      <c r="C2704" s="58">
        <f t="shared" si="267"/>
        <v>0</v>
      </c>
      <c r="D2704" s="3"/>
      <c r="E2704" s="58">
        <f t="shared" si="268"/>
        <v>0</v>
      </c>
      <c r="F2704" s="43"/>
      <c r="G2704" s="4"/>
      <c r="H2704" s="43"/>
      <c r="I2704" s="61" t="str">
        <f t="shared" si="269"/>
        <v xml:space="preserve"> </v>
      </c>
      <c r="J2704" s="61" t="str">
        <f t="shared" si="270"/>
        <v xml:space="preserve"> </v>
      </c>
      <c r="K2704" s="59" t="str">
        <f t="shared" si="271"/>
        <v xml:space="preserve"> </v>
      </c>
      <c r="L2704" s="59" t="str">
        <f t="shared" si="272"/>
        <v xml:space="preserve"> </v>
      </c>
    </row>
    <row r="2705" spans="1:12" x14ac:dyDescent="0.35">
      <c r="A2705" s="2" t="s">
        <v>2767</v>
      </c>
      <c r="B2705" s="3"/>
      <c r="C2705" s="58">
        <f t="shared" si="267"/>
        <v>0</v>
      </c>
      <c r="D2705" s="3"/>
      <c r="E2705" s="58">
        <f t="shared" si="268"/>
        <v>0</v>
      </c>
      <c r="F2705" s="43"/>
      <c r="G2705" s="4"/>
      <c r="H2705" s="43"/>
      <c r="I2705" s="61" t="str">
        <f t="shared" si="269"/>
        <v xml:space="preserve"> </v>
      </c>
      <c r="J2705" s="61" t="str">
        <f t="shared" si="270"/>
        <v xml:space="preserve"> </v>
      </c>
      <c r="K2705" s="59" t="str">
        <f t="shared" si="271"/>
        <v xml:space="preserve"> </v>
      </c>
      <c r="L2705" s="59" t="str">
        <f t="shared" si="272"/>
        <v xml:space="preserve"> </v>
      </c>
    </row>
    <row r="2706" spans="1:12" x14ac:dyDescent="0.35">
      <c r="A2706" s="2" t="s">
        <v>2768</v>
      </c>
      <c r="B2706" s="3"/>
      <c r="C2706" s="58">
        <f t="shared" si="267"/>
        <v>0</v>
      </c>
      <c r="D2706" s="3"/>
      <c r="E2706" s="58">
        <f t="shared" si="268"/>
        <v>0</v>
      </c>
      <c r="F2706" s="43"/>
      <c r="G2706" s="4"/>
      <c r="H2706" s="43"/>
      <c r="I2706" s="61" t="str">
        <f t="shared" si="269"/>
        <v xml:space="preserve"> </v>
      </c>
      <c r="J2706" s="61" t="str">
        <f t="shared" si="270"/>
        <v xml:space="preserve"> </v>
      </c>
      <c r="K2706" s="59" t="str">
        <f t="shared" si="271"/>
        <v xml:space="preserve"> </v>
      </c>
      <c r="L2706" s="59" t="str">
        <f t="shared" si="272"/>
        <v xml:space="preserve"> </v>
      </c>
    </row>
    <row r="2707" spans="1:12" x14ac:dyDescent="0.35">
      <c r="A2707" s="2" t="s">
        <v>2769</v>
      </c>
      <c r="B2707" s="3"/>
      <c r="C2707" s="58">
        <f t="shared" si="267"/>
        <v>0</v>
      </c>
      <c r="D2707" s="3"/>
      <c r="E2707" s="58">
        <f t="shared" si="268"/>
        <v>0</v>
      </c>
      <c r="F2707" s="43"/>
      <c r="G2707" s="4"/>
      <c r="H2707" s="43"/>
      <c r="I2707" s="61" t="str">
        <f t="shared" si="269"/>
        <v xml:space="preserve"> </v>
      </c>
      <c r="J2707" s="61" t="str">
        <f t="shared" si="270"/>
        <v xml:space="preserve"> </v>
      </c>
      <c r="K2707" s="59" t="str">
        <f t="shared" si="271"/>
        <v xml:space="preserve"> </v>
      </c>
      <c r="L2707" s="59" t="str">
        <f t="shared" si="272"/>
        <v xml:space="preserve"> </v>
      </c>
    </row>
    <row r="2708" spans="1:12" x14ac:dyDescent="0.35">
      <c r="A2708" s="2" t="s">
        <v>2770</v>
      </c>
      <c r="B2708" s="3"/>
      <c r="C2708" s="58">
        <f t="shared" si="267"/>
        <v>0</v>
      </c>
      <c r="D2708" s="3"/>
      <c r="E2708" s="58">
        <f t="shared" si="268"/>
        <v>0</v>
      </c>
      <c r="F2708" s="43"/>
      <c r="G2708" s="4"/>
      <c r="H2708" s="43"/>
      <c r="I2708" s="61" t="str">
        <f t="shared" si="269"/>
        <v xml:space="preserve"> </v>
      </c>
      <c r="J2708" s="61" t="str">
        <f t="shared" si="270"/>
        <v xml:space="preserve"> </v>
      </c>
      <c r="K2708" s="59" t="str">
        <f t="shared" si="271"/>
        <v xml:space="preserve"> </v>
      </c>
      <c r="L2708" s="59" t="str">
        <f t="shared" si="272"/>
        <v xml:space="preserve"> </v>
      </c>
    </row>
    <row r="2709" spans="1:12" x14ac:dyDescent="0.35">
      <c r="A2709" s="2" t="s">
        <v>2771</v>
      </c>
      <c r="B2709" s="3"/>
      <c r="C2709" s="58">
        <f t="shared" si="267"/>
        <v>0</v>
      </c>
      <c r="D2709" s="3"/>
      <c r="E2709" s="58">
        <f t="shared" si="268"/>
        <v>0</v>
      </c>
      <c r="F2709" s="43"/>
      <c r="G2709" s="4"/>
      <c r="H2709" s="43"/>
      <c r="I2709" s="61" t="str">
        <f t="shared" si="269"/>
        <v xml:space="preserve"> </v>
      </c>
      <c r="J2709" s="61" t="str">
        <f t="shared" si="270"/>
        <v xml:space="preserve"> </v>
      </c>
      <c r="K2709" s="59" t="str">
        <f t="shared" si="271"/>
        <v xml:space="preserve"> </v>
      </c>
      <c r="L2709" s="59" t="str">
        <f t="shared" si="272"/>
        <v xml:space="preserve"> </v>
      </c>
    </row>
    <row r="2710" spans="1:12" x14ac:dyDescent="0.35">
      <c r="A2710" s="2" t="s">
        <v>2772</v>
      </c>
      <c r="B2710" s="3"/>
      <c r="C2710" s="58">
        <f t="shared" si="267"/>
        <v>0</v>
      </c>
      <c r="D2710" s="3"/>
      <c r="E2710" s="58">
        <f t="shared" si="268"/>
        <v>0</v>
      </c>
      <c r="F2710" s="43"/>
      <c r="G2710" s="4"/>
      <c r="H2710" s="43"/>
      <c r="I2710" s="61" t="str">
        <f t="shared" si="269"/>
        <v xml:space="preserve"> </v>
      </c>
      <c r="J2710" s="61" t="str">
        <f t="shared" si="270"/>
        <v xml:space="preserve"> </v>
      </c>
      <c r="K2710" s="59" t="str">
        <f t="shared" si="271"/>
        <v xml:space="preserve"> </v>
      </c>
      <c r="L2710" s="59" t="str">
        <f t="shared" si="272"/>
        <v xml:space="preserve"> </v>
      </c>
    </row>
    <row r="2711" spans="1:12" x14ac:dyDescent="0.35">
      <c r="A2711" s="2" t="s">
        <v>2773</v>
      </c>
      <c r="B2711" s="3"/>
      <c r="C2711" s="58">
        <f t="shared" si="267"/>
        <v>0</v>
      </c>
      <c r="D2711" s="3"/>
      <c r="E2711" s="58">
        <f t="shared" si="268"/>
        <v>0</v>
      </c>
      <c r="F2711" s="43"/>
      <c r="G2711" s="4"/>
      <c r="H2711" s="43"/>
      <c r="I2711" s="61" t="str">
        <f t="shared" si="269"/>
        <v xml:space="preserve"> </v>
      </c>
      <c r="J2711" s="61" t="str">
        <f t="shared" si="270"/>
        <v xml:space="preserve"> </v>
      </c>
      <c r="K2711" s="59" t="str">
        <f t="shared" si="271"/>
        <v xml:space="preserve"> </v>
      </c>
      <c r="L2711" s="59" t="str">
        <f t="shared" si="272"/>
        <v xml:space="preserve"> </v>
      </c>
    </row>
    <row r="2712" spans="1:12" x14ac:dyDescent="0.35">
      <c r="A2712" s="2" t="s">
        <v>2774</v>
      </c>
      <c r="B2712" s="3"/>
      <c r="C2712" s="58">
        <f t="shared" si="267"/>
        <v>0</v>
      </c>
      <c r="D2712" s="3"/>
      <c r="E2712" s="58">
        <f t="shared" si="268"/>
        <v>0</v>
      </c>
      <c r="F2712" s="43"/>
      <c r="G2712" s="4"/>
      <c r="H2712" s="43"/>
      <c r="I2712" s="61" t="str">
        <f t="shared" si="269"/>
        <v xml:space="preserve"> </v>
      </c>
      <c r="J2712" s="61" t="str">
        <f t="shared" si="270"/>
        <v xml:space="preserve"> </v>
      </c>
      <c r="K2712" s="59" t="str">
        <f t="shared" si="271"/>
        <v xml:space="preserve"> </v>
      </c>
      <c r="L2712" s="59" t="str">
        <f t="shared" si="272"/>
        <v xml:space="preserve"> </v>
      </c>
    </row>
    <row r="2713" spans="1:12" x14ac:dyDescent="0.35">
      <c r="A2713" s="2" t="s">
        <v>2775</v>
      </c>
      <c r="B2713" s="3"/>
      <c r="C2713" s="58">
        <f t="shared" si="267"/>
        <v>0</v>
      </c>
      <c r="D2713" s="3"/>
      <c r="E2713" s="58">
        <f t="shared" si="268"/>
        <v>0</v>
      </c>
      <c r="F2713" s="43"/>
      <c r="G2713" s="4"/>
      <c r="H2713" s="43"/>
      <c r="I2713" s="61" t="str">
        <f t="shared" si="269"/>
        <v xml:space="preserve"> </v>
      </c>
      <c r="J2713" s="61" t="str">
        <f t="shared" si="270"/>
        <v xml:space="preserve"> </v>
      </c>
      <c r="K2713" s="59" t="str">
        <f t="shared" si="271"/>
        <v xml:space="preserve"> </v>
      </c>
      <c r="L2713" s="59" t="str">
        <f t="shared" si="272"/>
        <v xml:space="preserve"> </v>
      </c>
    </row>
    <row r="2714" spans="1:12" x14ac:dyDescent="0.35">
      <c r="A2714" s="2" t="s">
        <v>2776</v>
      </c>
      <c r="B2714" s="3"/>
      <c r="C2714" s="58">
        <f t="shared" si="267"/>
        <v>0</v>
      </c>
      <c r="D2714" s="3"/>
      <c r="E2714" s="58">
        <f t="shared" si="268"/>
        <v>0</v>
      </c>
      <c r="F2714" s="43"/>
      <c r="G2714" s="4"/>
      <c r="H2714" s="43"/>
      <c r="I2714" s="61" t="str">
        <f t="shared" si="269"/>
        <v xml:space="preserve"> </v>
      </c>
      <c r="J2714" s="61" t="str">
        <f t="shared" si="270"/>
        <v xml:space="preserve"> </v>
      </c>
      <c r="K2714" s="59" t="str">
        <f t="shared" si="271"/>
        <v xml:space="preserve"> </v>
      </c>
      <c r="L2714" s="59" t="str">
        <f t="shared" si="272"/>
        <v xml:space="preserve"> </v>
      </c>
    </row>
    <row r="2715" spans="1:12" x14ac:dyDescent="0.35">
      <c r="A2715" s="2" t="s">
        <v>2777</v>
      </c>
      <c r="B2715" s="3"/>
      <c r="C2715" s="58">
        <f t="shared" si="267"/>
        <v>0</v>
      </c>
      <c r="D2715" s="3"/>
      <c r="E2715" s="58">
        <f t="shared" si="268"/>
        <v>0</v>
      </c>
      <c r="F2715" s="43"/>
      <c r="G2715" s="4"/>
      <c r="H2715" s="43"/>
      <c r="I2715" s="61" t="str">
        <f t="shared" si="269"/>
        <v xml:space="preserve"> </v>
      </c>
      <c r="J2715" s="61" t="str">
        <f t="shared" si="270"/>
        <v xml:space="preserve"> </v>
      </c>
      <c r="K2715" s="59" t="str">
        <f t="shared" si="271"/>
        <v xml:space="preserve"> </v>
      </c>
      <c r="L2715" s="59" t="str">
        <f t="shared" si="272"/>
        <v xml:space="preserve"> </v>
      </c>
    </row>
    <row r="2716" spans="1:12" x14ac:dyDescent="0.35">
      <c r="A2716" s="2" t="s">
        <v>2778</v>
      </c>
      <c r="B2716" s="3"/>
      <c r="C2716" s="58">
        <f t="shared" si="267"/>
        <v>0</v>
      </c>
      <c r="D2716" s="3"/>
      <c r="E2716" s="58">
        <f t="shared" si="268"/>
        <v>0</v>
      </c>
      <c r="F2716" s="43"/>
      <c r="G2716" s="4"/>
      <c r="H2716" s="43"/>
      <c r="I2716" s="61" t="str">
        <f t="shared" si="269"/>
        <v xml:space="preserve"> </v>
      </c>
      <c r="J2716" s="61" t="str">
        <f t="shared" si="270"/>
        <v xml:space="preserve"> </v>
      </c>
      <c r="K2716" s="59" t="str">
        <f t="shared" si="271"/>
        <v xml:space="preserve"> </v>
      </c>
      <c r="L2716" s="59" t="str">
        <f t="shared" si="272"/>
        <v xml:space="preserve"> </v>
      </c>
    </row>
    <row r="2717" spans="1:12" x14ac:dyDescent="0.35">
      <c r="A2717" s="2" t="s">
        <v>2779</v>
      </c>
      <c r="B2717" s="3"/>
      <c r="C2717" s="58">
        <f t="shared" si="267"/>
        <v>0</v>
      </c>
      <c r="D2717" s="3"/>
      <c r="E2717" s="58">
        <f t="shared" si="268"/>
        <v>0</v>
      </c>
      <c r="F2717" s="43"/>
      <c r="G2717" s="4"/>
      <c r="H2717" s="43"/>
      <c r="I2717" s="61" t="str">
        <f t="shared" si="269"/>
        <v xml:space="preserve"> </v>
      </c>
      <c r="J2717" s="61" t="str">
        <f t="shared" si="270"/>
        <v xml:space="preserve"> </v>
      </c>
      <c r="K2717" s="59" t="str">
        <f t="shared" si="271"/>
        <v xml:space="preserve"> </v>
      </c>
      <c r="L2717" s="59" t="str">
        <f t="shared" si="272"/>
        <v xml:space="preserve"> </v>
      </c>
    </row>
    <row r="2718" spans="1:12" x14ac:dyDescent="0.35">
      <c r="A2718" s="2" t="s">
        <v>2780</v>
      </c>
      <c r="B2718" s="3"/>
      <c r="C2718" s="58">
        <f t="shared" si="267"/>
        <v>0</v>
      </c>
      <c r="D2718" s="3"/>
      <c r="E2718" s="58">
        <f t="shared" si="268"/>
        <v>0</v>
      </c>
      <c r="F2718" s="43"/>
      <c r="G2718" s="4"/>
      <c r="H2718" s="43"/>
      <c r="I2718" s="61" t="str">
        <f t="shared" si="269"/>
        <v xml:space="preserve"> </v>
      </c>
      <c r="J2718" s="61" t="str">
        <f t="shared" si="270"/>
        <v xml:space="preserve"> </v>
      </c>
      <c r="K2718" s="59" t="str">
        <f t="shared" si="271"/>
        <v xml:space="preserve"> </v>
      </c>
      <c r="L2718" s="59" t="str">
        <f t="shared" si="272"/>
        <v xml:space="preserve"> </v>
      </c>
    </row>
    <row r="2719" spans="1:12" x14ac:dyDescent="0.35">
      <c r="A2719" s="2" t="s">
        <v>2781</v>
      </c>
      <c r="B2719" s="3"/>
      <c r="C2719" s="58">
        <f t="shared" si="267"/>
        <v>0</v>
      </c>
      <c r="D2719" s="3"/>
      <c r="E2719" s="58">
        <f t="shared" si="268"/>
        <v>0</v>
      </c>
      <c r="F2719" s="43"/>
      <c r="G2719" s="4"/>
      <c r="H2719" s="43"/>
      <c r="I2719" s="61" t="str">
        <f t="shared" si="269"/>
        <v xml:space="preserve"> </v>
      </c>
      <c r="J2719" s="61" t="str">
        <f t="shared" si="270"/>
        <v xml:space="preserve"> </v>
      </c>
      <c r="K2719" s="59" t="str">
        <f t="shared" si="271"/>
        <v xml:space="preserve"> </v>
      </c>
      <c r="L2719" s="59" t="str">
        <f t="shared" si="272"/>
        <v xml:space="preserve"> </v>
      </c>
    </row>
    <row r="2720" spans="1:12" x14ac:dyDescent="0.35">
      <c r="A2720" s="2" t="s">
        <v>2782</v>
      </c>
      <c r="B2720" s="3"/>
      <c r="C2720" s="58">
        <f t="shared" si="267"/>
        <v>0</v>
      </c>
      <c r="D2720" s="3"/>
      <c r="E2720" s="58">
        <f t="shared" si="268"/>
        <v>0</v>
      </c>
      <c r="F2720" s="43"/>
      <c r="G2720" s="4"/>
      <c r="H2720" s="43"/>
      <c r="I2720" s="61" t="str">
        <f t="shared" si="269"/>
        <v xml:space="preserve"> </v>
      </c>
      <c r="J2720" s="61" t="str">
        <f t="shared" si="270"/>
        <v xml:space="preserve"> </v>
      </c>
      <c r="K2720" s="59" t="str">
        <f t="shared" si="271"/>
        <v xml:space="preserve"> </v>
      </c>
      <c r="L2720" s="59" t="str">
        <f t="shared" si="272"/>
        <v xml:space="preserve"> </v>
      </c>
    </row>
    <row r="2721" spans="1:12" x14ac:dyDescent="0.35">
      <c r="A2721" s="2" t="s">
        <v>2783</v>
      </c>
      <c r="B2721" s="3"/>
      <c r="C2721" s="58">
        <f t="shared" si="267"/>
        <v>0</v>
      </c>
      <c r="D2721" s="3"/>
      <c r="E2721" s="58">
        <f t="shared" si="268"/>
        <v>0</v>
      </c>
      <c r="F2721" s="43"/>
      <c r="G2721" s="4"/>
      <c r="H2721" s="43"/>
      <c r="I2721" s="61" t="str">
        <f t="shared" si="269"/>
        <v xml:space="preserve"> </v>
      </c>
      <c r="J2721" s="61" t="str">
        <f t="shared" si="270"/>
        <v xml:space="preserve"> </v>
      </c>
      <c r="K2721" s="59" t="str">
        <f t="shared" si="271"/>
        <v xml:space="preserve"> </v>
      </c>
      <c r="L2721" s="59" t="str">
        <f t="shared" si="272"/>
        <v xml:space="preserve"> </v>
      </c>
    </row>
    <row r="2722" spans="1:12" x14ac:dyDescent="0.35">
      <c r="A2722" s="2" t="s">
        <v>2784</v>
      </c>
      <c r="B2722" s="3"/>
      <c r="C2722" s="58">
        <f t="shared" si="267"/>
        <v>0</v>
      </c>
      <c r="D2722" s="3"/>
      <c r="E2722" s="58">
        <f t="shared" si="268"/>
        <v>0</v>
      </c>
      <c r="F2722" s="43"/>
      <c r="G2722" s="4"/>
      <c r="H2722" s="43"/>
      <c r="I2722" s="61" t="str">
        <f t="shared" si="269"/>
        <v xml:space="preserve"> </v>
      </c>
      <c r="J2722" s="61" t="str">
        <f t="shared" si="270"/>
        <v xml:space="preserve"> </v>
      </c>
      <c r="K2722" s="59" t="str">
        <f t="shared" si="271"/>
        <v xml:space="preserve"> </v>
      </c>
      <c r="L2722" s="59" t="str">
        <f t="shared" si="272"/>
        <v xml:space="preserve"> </v>
      </c>
    </row>
    <row r="2723" spans="1:12" x14ac:dyDescent="0.35">
      <c r="A2723" s="2" t="s">
        <v>2785</v>
      </c>
      <c r="B2723" s="3"/>
      <c r="C2723" s="58">
        <f t="shared" si="267"/>
        <v>0</v>
      </c>
      <c r="D2723" s="3"/>
      <c r="E2723" s="58">
        <f t="shared" si="268"/>
        <v>0</v>
      </c>
      <c r="F2723" s="43"/>
      <c r="G2723" s="4"/>
      <c r="H2723" s="43"/>
      <c r="I2723" s="61" t="str">
        <f t="shared" si="269"/>
        <v xml:space="preserve"> </v>
      </c>
      <c r="J2723" s="61" t="str">
        <f t="shared" si="270"/>
        <v xml:space="preserve"> </v>
      </c>
      <c r="K2723" s="59" t="str">
        <f t="shared" si="271"/>
        <v xml:space="preserve"> </v>
      </c>
      <c r="L2723" s="59" t="str">
        <f t="shared" si="272"/>
        <v xml:space="preserve"> </v>
      </c>
    </row>
    <row r="2724" spans="1:12" x14ac:dyDescent="0.35">
      <c r="A2724" s="2" t="s">
        <v>2786</v>
      </c>
      <c r="B2724" s="3"/>
      <c r="C2724" s="58">
        <f t="shared" si="267"/>
        <v>0</v>
      </c>
      <c r="D2724" s="3"/>
      <c r="E2724" s="58">
        <f t="shared" si="268"/>
        <v>0</v>
      </c>
      <c r="F2724" s="43"/>
      <c r="G2724" s="4"/>
      <c r="H2724" s="43"/>
      <c r="I2724" s="61" t="str">
        <f t="shared" si="269"/>
        <v xml:space="preserve"> </v>
      </c>
      <c r="J2724" s="61" t="str">
        <f t="shared" si="270"/>
        <v xml:space="preserve"> </v>
      </c>
      <c r="K2724" s="59" t="str">
        <f t="shared" si="271"/>
        <v xml:space="preserve"> </v>
      </c>
      <c r="L2724" s="59" t="str">
        <f t="shared" si="272"/>
        <v xml:space="preserve"> </v>
      </c>
    </row>
    <row r="2725" spans="1:12" x14ac:dyDescent="0.35">
      <c r="A2725" s="2" t="s">
        <v>2787</v>
      </c>
      <c r="B2725" s="3"/>
      <c r="C2725" s="58">
        <f t="shared" si="267"/>
        <v>0</v>
      </c>
      <c r="D2725" s="3"/>
      <c r="E2725" s="58">
        <f t="shared" si="268"/>
        <v>0</v>
      </c>
      <c r="F2725" s="43"/>
      <c r="G2725" s="4"/>
      <c r="H2725" s="43"/>
      <c r="I2725" s="61" t="str">
        <f t="shared" si="269"/>
        <v xml:space="preserve"> </v>
      </c>
      <c r="J2725" s="61" t="str">
        <f t="shared" si="270"/>
        <v xml:space="preserve"> </v>
      </c>
      <c r="K2725" s="59" t="str">
        <f t="shared" si="271"/>
        <v xml:space="preserve"> </v>
      </c>
      <c r="L2725" s="59" t="str">
        <f t="shared" si="272"/>
        <v xml:space="preserve"> </v>
      </c>
    </row>
    <row r="2726" spans="1:12" x14ac:dyDescent="0.35">
      <c r="A2726" s="2" t="s">
        <v>2788</v>
      </c>
      <c r="B2726" s="3"/>
      <c r="C2726" s="58">
        <f t="shared" si="267"/>
        <v>0</v>
      </c>
      <c r="D2726" s="3"/>
      <c r="E2726" s="58">
        <f t="shared" si="268"/>
        <v>0</v>
      </c>
      <c r="F2726" s="43"/>
      <c r="G2726" s="4"/>
      <c r="H2726" s="43"/>
      <c r="I2726" s="61" t="str">
        <f t="shared" si="269"/>
        <v xml:space="preserve"> </v>
      </c>
      <c r="J2726" s="61" t="str">
        <f t="shared" si="270"/>
        <v xml:space="preserve"> </v>
      </c>
      <c r="K2726" s="59" t="str">
        <f t="shared" si="271"/>
        <v xml:space="preserve"> </v>
      </c>
      <c r="L2726" s="59" t="str">
        <f t="shared" si="272"/>
        <v xml:space="preserve"> </v>
      </c>
    </row>
    <row r="2727" spans="1:12" x14ac:dyDescent="0.35">
      <c r="A2727" s="2" t="s">
        <v>2789</v>
      </c>
      <c r="B2727" s="3"/>
      <c r="C2727" s="58">
        <f t="shared" si="267"/>
        <v>0</v>
      </c>
      <c r="D2727" s="3"/>
      <c r="E2727" s="58">
        <f t="shared" si="268"/>
        <v>0</v>
      </c>
      <c r="F2727" s="43"/>
      <c r="G2727" s="4"/>
      <c r="H2727" s="43"/>
      <c r="I2727" s="61" t="str">
        <f t="shared" si="269"/>
        <v xml:space="preserve"> </v>
      </c>
      <c r="J2727" s="61" t="str">
        <f t="shared" si="270"/>
        <v xml:space="preserve"> </v>
      </c>
      <c r="K2727" s="59" t="str">
        <f t="shared" si="271"/>
        <v xml:space="preserve"> </v>
      </c>
      <c r="L2727" s="59" t="str">
        <f t="shared" si="272"/>
        <v xml:space="preserve"> </v>
      </c>
    </row>
    <row r="2728" spans="1:12" x14ac:dyDescent="0.35">
      <c r="A2728" s="2" t="s">
        <v>2790</v>
      </c>
      <c r="B2728" s="3"/>
      <c r="C2728" s="58">
        <f t="shared" si="267"/>
        <v>0</v>
      </c>
      <c r="D2728" s="3"/>
      <c r="E2728" s="58">
        <f t="shared" si="268"/>
        <v>0</v>
      </c>
      <c r="F2728" s="43"/>
      <c r="G2728" s="4"/>
      <c r="H2728" s="43"/>
      <c r="I2728" s="61" t="str">
        <f t="shared" si="269"/>
        <v xml:space="preserve"> </v>
      </c>
      <c r="J2728" s="61" t="str">
        <f t="shared" si="270"/>
        <v xml:space="preserve"> </v>
      </c>
      <c r="K2728" s="59" t="str">
        <f t="shared" si="271"/>
        <v xml:space="preserve"> </v>
      </c>
      <c r="L2728" s="59" t="str">
        <f t="shared" si="272"/>
        <v xml:space="preserve"> </v>
      </c>
    </row>
    <row r="2729" spans="1:12" x14ac:dyDescent="0.35">
      <c r="A2729" s="2" t="s">
        <v>2791</v>
      </c>
      <c r="B2729" s="3"/>
      <c r="C2729" s="58">
        <f t="shared" si="267"/>
        <v>0</v>
      </c>
      <c r="D2729" s="3"/>
      <c r="E2729" s="58">
        <f t="shared" si="268"/>
        <v>0</v>
      </c>
      <c r="F2729" s="43"/>
      <c r="G2729" s="4"/>
      <c r="H2729" s="43"/>
      <c r="I2729" s="61" t="str">
        <f t="shared" si="269"/>
        <v xml:space="preserve"> </v>
      </c>
      <c r="J2729" s="61" t="str">
        <f t="shared" si="270"/>
        <v xml:space="preserve"> </v>
      </c>
      <c r="K2729" s="59" t="str">
        <f t="shared" si="271"/>
        <v xml:space="preserve"> </v>
      </c>
      <c r="L2729" s="59" t="str">
        <f t="shared" si="272"/>
        <v xml:space="preserve"> </v>
      </c>
    </row>
    <row r="2730" spans="1:12" x14ac:dyDescent="0.35">
      <c r="A2730" s="2" t="s">
        <v>2792</v>
      </c>
      <c r="B2730" s="3"/>
      <c r="C2730" s="58">
        <f t="shared" si="267"/>
        <v>0</v>
      </c>
      <c r="D2730" s="3"/>
      <c r="E2730" s="58">
        <f t="shared" si="268"/>
        <v>0</v>
      </c>
      <c r="F2730" s="43"/>
      <c r="G2730" s="4"/>
      <c r="H2730" s="43"/>
      <c r="I2730" s="61" t="str">
        <f t="shared" si="269"/>
        <v xml:space="preserve"> </v>
      </c>
      <c r="J2730" s="61" t="str">
        <f t="shared" si="270"/>
        <v xml:space="preserve"> </v>
      </c>
      <c r="K2730" s="59" t="str">
        <f t="shared" si="271"/>
        <v xml:space="preserve"> </v>
      </c>
      <c r="L2730" s="59" t="str">
        <f t="shared" si="272"/>
        <v xml:space="preserve"> </v>
      </c>
    </row>
    <row r="2731" spans="1:12" x14ac:dyDescent="0.35">
      <c r="A2731" s="2" t="s">
        <v>2793</v>
      </c>
      <c r="B2731" s="3"/>
      <c r="C2731" s="58">
        <f t="shared" si="267"/>
        <v>0</v>
      </c>
      <c r="D2731" s="3"/>
      <c r="E2731" s="58">
        <f t="shared" si="268"/>
        <v>0</v>
      </c>
      <c r="F2731" s="43"/>
      <c r="G2731" s="4"/>
      <c r="H2731" s="43"/>
      <c r="I2731" s="61" t="str">
        <f t="shared" si="269"/>
        <v xml:space="preserve"> </v>
      </c>
      <c r="J2731" s="61" t="str">
        <f t="shared" si="270"/>
        <v xml:space="preserve"> </v>
      </c>
      <c r="K2731" s="59" t="str">
        <f t="shared" si="271"/>
        <v xml:space="preserve"> </v>
      </c>
      <c r="L2731" s="59" t="str">
        <f t="shared" si="272"/>
        <v xml:space="preserve"> </v>
      </c>
    </row>
    <row r="2732" spans="1:12" x14ac:dyDescent="0.35">
      <c r="A2732" s="2" t="s">
        <v>2794</v>
      </c>
      <c r="B2732" s="3"/>
      <c r="C2732" s="58">
        <f t="shared" si="267"/>
        <v>0</v>
      </c>
      <c r="D2732" s="3"/>
      <c r="E2732" s="58">
        <f t="shared" si="268"/>
        <v>0</v>
      </c>
      <c r="F2732" s="43"/>
      <c r="G2732" s="4"/>
      <c r="H2732" s="43"/>
      <c r="I2732" s="61" t="str">
        <f t="shared" si="269"/>
        <v xml:space="preserve"> </v>
      </c>
      <c r="J2732" s="61" t="str">
        <f t="shared" si="270"/>
        <v xml:space="preserve"> </v>
      </c>
      <c r="K2732" s="59" t="str">
        <f t="shared" si="271"/>
        <v xml:space="preserve"> </v>
      </c>
      <c r="L2732" s="59" t="str">
        <f t="shared" si="272"/>
        <v xml:space="preserve"> </v>
      </c>
    </row>
    <row r="2733" spans="1:12" x14ac:dyDescent="0.35">
      <c r="A2733" s="2" t="s">
        <v>2795</v>
      </c>
      <c r="B2733" s="3"/>
      <c r="C2733" s="58">
        <f t="shared" si="267"/>
        <v>0</v>
      </c>
      <c r="D2733" s="3"/>
      <c r="E2733" s="58">
        <f t="shared" si="268"/>
        <v>0</v>
      </c>
      <c r="F2733" s="43"/>
      <c r="G2733" s="4"/>
      <c r="H2733" s="43"/>
      <c r="I2733" s="61" t="str">
        <f t="shared" si="269"/>
        <v xml:space="preserve"> </v>
      </c>
      <c r="J2733" s="61" t="str">
        <f t="shared" si="270"/>
        <v xml:space="preserve"> </v>
      </c>
      <c r="K2733" s="59" t="str">
        <f t="shared" si="271"/>
        <v xml:space="preserve"> </v>
      </c>
      <c r="L2733" s="59" t="str">
        <f t="shared" si="272"/>
        <v xml:space="preserve"> </v>
      </c>
    </row>
    <row r="2734" spans="1:12" x14ac:dyDescent="0.35">
      <c r="A2734" s="2" t="s">
        <v>2796</v>
      </c>
      <c r="B2734" s="3"/>
      <c r="C2734" s="58">
        <f t="shared" si="267"/>
        <v>0</v>
      </c>
      <c r="D2734" s="3"/>
      <c r="E2734" s="58">
        <f t="shared" si="268"/>
        <v>0</v>
      </c>
      <c r="F2734" s="43"/>
      <c r="G2734" s="4"/>
      <c r="H2734" s="43"/>
      <c r="I2734" s="61" t="str">
        <f t="shared" si="269"/>
        <v xml:space="preserve"> </v>
      </c>
      <c r="J2734" s="61" t="str">
        <f t="shared" si="270"/>
        <v xml:space="preserve"> </v>
      </c>
      <c r="K2734" s="59" t="str">
        <f t="shared" si="271"/>
        <v xml:space="preserve"> </v>
      </c>
      <c r="L2734" s="59" t="str">
        <f t="shared" si="272"/>
        <v xml:space="preserve"> </v>
      </c>
    </row>
    <row r="2735" spans="1:12" x14ac:dyDescent="0.35">
      <c r="A2735" s="2" t="s">
        <v>2797</v>
      </c>
      <c r="B2735" s="3"/>
      <c r="C2735" s="58">
        <f t="shared" si="267"/>
        <v>0</v>
      </c>
      <c r="D2735" s="3"/>
      <c r="E2735" s="58">
        <f t="shared" si="268"/>
        <v>0</v>
      </c>
      <c r="F2735" s="43"/>
      <c r="G2735" s="4"/>
      <c r="H2735" s="43"/>
      <c r="I2735" s="61" t="str">
        <f t="shared" si="269"/>
        <v xml:space="preserve"> </v>
      </c>
      <c r="J2735" s="61" t="str">
        <f t="shared" si="270"/>
        <v xml:space="preserve"> </v>
      </c>
      <c r="K2735" s="59" t="str">
        <f t="shared" si="271"/>
        <v xml:space="preserve"> </v>
      </c>
      <c r="L2735" s="59" t="str">
        <f t="shared" si="272"/>
        <v xml:space="preserve"> </v>
      </c>
    </row>
    <row r="2736" spans="1:12" x14ac:dyDescent="0.35">
      <c r="A2736" s="2" t="s">
        <v>2798</v>
      </c>
      <c r="B2736" s="3"/>
      <c r="C2736" s="58">
        <f t="shared" si="267"/>
        <v>0</v>
      </c>
      <c r="D2736" s="3"/>
      <c r="E2736" s="58">
        <f t="shared" si="268"/>
        <v>0</v>
      </c>
      <c r="F2736" s="43"/>
      <c r="G2736" s="4"/>
      <c r="H2736" s="43"/>
      <c r="I2736" s="61" t="str">
        <f t="shared" si="269"/>
        <v xml:space="preserve"> </v>
      </c>
      <c r="J2736" s="61" t="str">
        <f t="shared" si="270"/>
        <v xml:space="preserve"> </v>
      </c>
      <c r="K2736" s="59" t="str">
        <f t="shared" si="271"/>
        <v xml:space="preserve"> </v>
      </c>
      <c r="L2736" s="59" t="str">
        <f t="shared" si="272"/>
        <v xml:space="preserve"> </v>
      </c>
    </row>
    <row r="2737" spans="1:12" x14ac:dyDescent="0.35">
      <c r="A2737" s="2" t="s">
        <v>2799</v>
      </c>
      <c r="B2737" s="3"/>
      <c r="C2737" s="58">
        <f t="shared" si="267"/>
        <v>0</v>
      </c>
      <c r="D2737" s="3"/>
      <c r="E2737" s="58">
        <f t="shared" si="268"/>
        <v>0</v>
      </c>
      <c r="F2737" s="43"/>
      <c r="G2737" s="4"/>
      <c r="H2737" s="43"/>
      <c r="I2737" s="61" t="str">
        <f t="shared" si="269"/>
        <v xml:space="preserve"> </v>
      </c>
      <c r="J2737" s="61" t="str">
        <f t="shared" si="270"/>
        <v xml:space="preserve"> </v>
      </c>
      <c r="K2737" s="59" t="str">
        <f t="shared" si="271"/>
        <v xml:space="preserve"> </v>
      </c>
      <c r="L2737" s="59" t="str">
        <f t="shared" si="272"/>
        <v xml:space="preserve"> </v>
      </c>
    </row>
    <row r="2738" spans="1:12" x14ac:dyDescent="0.35">
      <c r="A2738" s="2" t="s">
        <v>2800</v>
      </c>
      <c r="B2738" s="3"/>
      <c r="C2738" s="58">
        <f t="shared" si="267"/>
        <v>0</v>
      </c>
      <c r="D2738" s="3"/>
      <c r="E2738" s="58">
        <f t="shared" si="268"/>
        <v>0</v>
      </c>
      <c r="F2738" s="43"/>
      <c r="G2738" s="4"/>
      <c r="H2738" s="43"/>
      <c r="I2738" s="61" t="str">
        <f t="shared" si="269"/>
        <v xml:space="preserve"> </v>
      </c>
      <c r="J2738" s="61" t="str">
        <f t="shared" si="270"/>
        <v xml:space="preserve"> </v>
      </c>
      <c r="K2738" s="59" t="str">
        <f t="shared" si="271"/>
        <v xml:space="preserve"> </v>
      </c>
      <c r="L2738" s="59" t="str">
        <f t="shared" si="272"/>
        <v xml:space="preserve"> </v>
      </c>
    </row>
    <row r="2739" spans="1:12" x14ac:dyDescent="0.35">
      <c r="A2739" s="2" t="s">
        <v>2801</v>
      </c>
      <c r="B2739" s="3"/>
      <c r="C2739" s="58">
        <f t="shared" si="267"/>
        <v>0</v>
      </c>
      <c r="D2739" s="3"/>
      <c r="E2739" s="58">
        <f t="shared" si="268"/>
        <v>0</v>
      </c>
      <c r="F2739" s="43"/>
      <c r="G2739" s="4"/>
      <c r="H2739" s="43"/>
      <c r="I2739" s="61" t="str">
        <f t="shared" si="269"/>
        <v xml:space="preserve"> </v>
      </c>
      <c r="J2739" s="61" t="str">
        <f t="shared" si="270"/>
        <v xml:space="preserve"> </v>
      </c>
      <c r="K2739" s="59" t="str">
        <f t="shared" si="271"/>
        <v xml:space="preserve"> </v>
      </c>
      <c r="L2739" s="59" t="str">
        <f t="shared" si="272"/>
        <v xml:space="preserve"> </v>
      </c>
    </row>
    <row r="2740" spans="1:12" x14ac:dyDescent="0.35">
      <c r="A2740" s="2" t="s">
        <v>2802</v>
      </c>
      <c r="B2740" s="3"/>
      <c r="C2740" s="58">
        <f t="shared" si="267"/>
        <v>0</v>
      </c>
      <c r="D2740" s="3"/>
      <c r="E2740" s="58">
        <f t="shared" si="268"/>
        <v>0</v>
      </c>
      <c r="F2740" s="43"/>
      <c r="G2740" s="4"/>
      <c r="H2740" s="43"/>
      <c r="I2740" s="61" t="str">
        <f t="shared" si="269"/>
        <v xml:space="preserve"> </v>
      </c>
      <c r="J2740" s="61" t="str">
        <f t="shared" si="270"/>
        <v xml:space="preserve"> </v>
      </c>
      <c r="K2740" s="59" t="str">
        <f t="shared" si="271"/>
        <v xml:space="preserve"> </v>
      </c>
      <c r="L2740" s="59" t="str">
        <f t="shared" si="272"/>
        <v xml:space="preserve"> </v>
      </c>
    </row>
    <row r="2741" spans="1:12" x14ac:dyDescent="0.35">
      <c r="A2741" s="2" t="s">
        <v>2803</v>
      </c>
      <c r="B2741" s="3"/>
      <c r="C2741" s="58">
        <f t="shared" si="267"/>
        <v>0</v>
      </c>
      <c r="D2741" s="3"/>
      <c r="E2741" s="58">
        <f t="shared" si="268"/>
        <v>0</v>
      </c>
      <c r="F2741" s="43"/>
      <c r="G2741" s="4"/>
      <c r="H2741" s="43"/>
      <c r="I2741" s="61" t="str">
        <f t="shared" si="269"/>
        <v xml:space="preserve"> </v>
      </c>
      <c r="J2741" s="61" t="str">
        <f t="shared" si="270"/>
        <v xml:space="preserve"> </v>
      </c>
      <c r="K2741" s="59" t="str">
        <f t="shared" si="271"/>
        <v xml:space="preserve"> </v>
      </c>
      <c r="L2741" s="59" t="str">
        <f t="shared" si="272"/>
        <v xml:space="preserve"> </v>
      </c>
    </row>
    <row r="2742" spans="1:12" x14ac:dyDescent="0.35">
      <c r="A2742" s="2" t="s">
        <v>2804</v>
      </c>
      <c r="B2742" s="3"/>
      <c r="C2742" s="58">
        <f t="shared" si="267"/>
        <v>0</v>
      </c>
      <c r="D2742" s="3"/>
      <c r="E2742" s="58">
        <f t="shared" si="268"/>
        <v>0</v>
      </c>
      <c r="F2742" s="43"/>
      <c r="G2742" s="4"/>
      <c r="H2742" s="43"/>
      <c r="I2742" s="61" t="str">
        <f t="shared" si="269"/>
        <v xml:space="preserve"> </v>
      </c>
      <c r="J2742" s="61" t="str">
        <f t="shared" si="270"/>
        <v xml:space="preserve"> </v>
      </c>
      <c r="K2742" s="59" t="str">
        <f t="shared" si="271"/>
        <v xml:space="preserve"> </v>
      </c>
      <c r="L2742" s="59" t="str">
        <f t="shared" si="272"/>
        <v xml:space="preserve"> </v>
      </c>
    </row>
    <row r="2743" spans="1:12" x14ac:dyDescent="0.35">
      <c r="A2743" s="2" t="s">
        <v>2805</v>
      </c>
      <c r="B2743" s="3"/>
      <c r="C2743" s="58">
        <f t="shared" si="267"/>
        <v>0</v>
      </c>
      <c r="D2743" s="3"/>
      <c r="E2743" s="58">
        <f t="shared" si="268"/>
        <v>0</v>
      </c>
      <c r="F2743" s="43"/>
      <c r="G2743" s="4"/>
      <c r="H2743" s="43"/>
      <c r="I2743" s="61" t="str">
        <f t="shared" si="269"/>
        <v xml:space="preserve"> </v>
      </c>
      <c r="J2743" s="61" t="str">
        <f t="shared" si="270"/>
        <v xml:space="preserve"> </v>
      </c>
      <c r="K2743" s="59" t="str">
        <f t="shared" si="271"/>
        <v xml:space="preserve"> </v>
      </c>
      <c r="L2743" s="59" t="str">
        <f t="shared" si="272"/>
        <v xml:space="preserve"> </v>
      </c>
    </row>
    <row r="2744" spans="1:12" x14ac:dyDescent="0.35">
      <c r="A2744" s="2" t="s">
        <v>2806</v>
      </c>
      <c r="B2744" s="3"/>
      <c r="C2744" s="58">
        <f t="shared" si="267"/>
        <v>0</v>
      </c>
      <c r="D2744" s="3"/>
      <c r="E2744" s="58">
        <f t="shared" si="268"/>
        <v>0</v>
      </c>
      <c r="F2744" s="43"/>
      <c r="G2744" s="4"/>
      <c r="H2744" s="43"/>
      <c r="I2744" s="61" t="str">
        <f t="shared" si="269"/>
        <v xml:space="preserve"> </v>
      </c>
      <c r="J2744" s="61" t="str">
        <f t="shared" si="270"/>
        <v xml:space="preserve"> </v>
      </c>
      <c r="K2744" s="59" t="str">
        <f t="shared" si="271"/>
        <v xml:space="preserve"> </v>
      </c>
      <c r="L2744" s="59" t="str">
        <f t="shared" si="272"/>
        <v xml:space="preserve"> </v>
      </c>
    </row>
    <row r="2745" spans="1:12" x14ac:dyDescent="0.35">
      <c r="A2745" s="2" t="s">
        <v>2807</v>
      </c>
      <c r="B2745" s="3"/>
      <c r="C2745" s="58">
        <f t="shared" si="267"/>
        <v>0</v>
      </c>
      <c r="D2745" s="3"/>
      <c r="E2745" s="58">
        <f t="shared" si="268"/>
        <v>0</v>
      </c>
      <c r="F2745" s="43"/>
      <c r="G2745" s="4"/>
      <c r="H2745" s="43"/>
      <c r="I2745" s="61" t="str">
        <f t="shared" si="269"/>
        <v xml:space="preserve"> </v>
      </c>
      <c r="J2745" s="61" t="str">
        <f t="shared" si="270"/>
        <v xml:space="preserve"> </v>
      </c>
      <c r="K2745" s="59" t="str">
        <f t="shared" si="271"/>
        <v xml:space="preserve"> </v>
      </c>
      <c r="L2745" s="59" t="str">
        <f t="shared" si="272"/>
        <v xml:space="preserve"> </v>
      </c>
    </row>
    <row r="2746" spans="1:12" x14ac:dyDescent="0.35">
      <c r="A2746" s="2" t="s">
        <v>2808</v>
      </c>
      <c r="B2746" s="3"/>
      <c r="C2746" s="58">
        <f t="shared" si="267"/>
        <v>0</v>
      </c>
      <c r="D2746" s="3"/>
      <c r="E2746" s="58">
        <f t="shared" si="268"/>
        <v>0</v>
      </c>
      <c r="F2746" s="43"/>
      <c r="G2746" s="4"/>
      <c r="H2746" s="43"/>
      <c r="I2746" s="61" t="str">
        <f t="shared" si="269"/>
        <v xml:space="preserve"> </v>
      </c>
      <c r="J2746" s="61" t="str">
        <f t="shared" si="270"/>
        <v xml:space="preserve"> </v>
      </c>
      <c r="K2746" s="59" t="str">
        <f t="shared" si="271"/>
        <v xml:space="preserve"> </v>
      </c>
      <c r="L2746" s="59" t="str">
        <f t="shared" si="272"/>
        <v xml:space="preserve"> </v>
      </c>
    </row>
    <row r="2747" spans="1:12" x14ac:dyDescent="0.35">
      <c r="A2747" s="2" t="s">
        <v>2809</v>
      </c>
      <c r="B2747" s="3"/>
      <c r="C2747" s="58">
        <f t="shared" si="267"/>
        <v>0</v>
      </c>
      <c r="D2747" s="3"/>
      <c r="E2747" s="58">
        <f t="shared" si="268"/>
        <v>0</v>
      </c>
      <c r="F2747" s="43"/>
      <c r="G2747" s="4"/>
      <c r="H2747" s="43"/>
      <c r="I2747" s="61" t="str">
        <f t="shared" si="269"/>
        <v xml:space="preserve"> </v>
      </c>
      <c r="J2747" s="61" t="str">
        <f t="shared" si="270"/>
        <v xml:space="preserve"> </v>
      </c>
      <c r="K2747" s="59" t="str">
        <f t="shared" si="271"/>
        <v xml:space="preserve"> </v>
      </c>
      <c r="L2747" s="59" t="str">
        <f t="shared" si="272"/>
        <v xml:space="preserve"> </v>
      </c>
    </row>
    <row r="2748" spans="1:12" x14ac:dyDescent="0.35">
      <c r="A2748" s="2" t="s">
        <v>2810</v>
      </c>
      <c r="B2748" s="3"/>
      <c r="C2748" s="58">
        <f t="shared" si="267"/>
        <v>0</v>
      </c>
      <c r="D2748" s="3"/>
      <c r="E2748" s="58">
        <f t="shared" si="268"/>
        <v>0</v>
      </c>
      <c r="F2748" s="43"/>
      <c r="G2748" s="4"/>
      <c r="H2748" s="43"/>
      <c r="I2748" s="61" t="str">
        <f t="shared" si="269"/>
        <v xml:space="preserve"> </v>
      </c>
      <c r="J2748" s="61" t="str">
        <f t="shared" si="270"/>
        <v xml:space="preserve"> </v>
      </c>
      <c r="K2748" s="59" t="str">
        <f t="shared" si="271"/>
        <v xml:space="preserve"> </v>
      </c>
      <c r="L2748" s="59" t="str">
        <f t="shared" si="272"/>
        <v xml:space="preserve"> </v>
      </c>
    </row>
    <row r="2749" spans="1:12" x14ac:dyDescent="0.35">
      <c r="A2749" s="2" t="s">
        <v>2811</v>
      </c>
      <c r="B2749" s="3"/>
      <c r="C2749" s="58">
        <f t="shared" si="267"/>
        <v>0</v>
      </c>
      <c r="D2749" s="3"/>
      <c r="E2749" s="58">
        <f t="shared" si="268"/>
        <v>0</v>
      </c>
      <c r="F2749" s="43"/>
      <c r="G2749" s="4"/>
      <c r="H2749" s="43"/>
      <c r="I2749" s="61" t="str">
        <f t="shared" si="269"/>
        <v xml:space="preserve"> </v>
      </c>
      <c r="J2749" s="61" t="str">
        <f t="shared" si="270"/>
        <v xml:space="preserve"> </v>
      </c>
      <c r="K2749" s="59" t="str">
        <f t="shared" si="271"/>
        <v xml:space="preserve"> </v>
      </c>
      <c r="L2749" s="59" t="str">
        <f t="shared" si="272"/>
        <v xml:space="preserve"> </v>
      </c>
    </row>
    <row r="2750" spans="1:12" x14ac:dyDescent="0.35">
      <c r="A2750" s="2" t="s">
        <v>2812</v>
      </c>
      <c r="B2750" s="3"/>
      <c r="C2750" s="58">
        <f t="shared" si="267"/>
        <v>0</v>
      </c>
      <c r="D2750" s="3"/>
      <c r="E2750" s="58">
        <f t="shared" si="268"/>
        <v>0</v>
      </c>
      <c r="F2750" s="43"/>
      <c r="G2750" s="4"/>
      <c r="H2750" s="43"/>
      <c r="I2750" s="61" t="str">
        <f t="shared" si="269"/>
        <v xml:space="preserve"> </v>
      </c>
      <c r="J2750" s="61" t="str">
        <f t="shared" si="270"/>
        <v xml:space="preserve"> </v>
      </c>
      <c r="K2750" s="59" t="str">
        <f t="shared" si="271"/>
        <v xml:space="preserve"> </v>
      </c>
      <c r="L2750" s="59" t="str">
        <f t="shared" si="272"/>
        <v xml:space="preserve"> </v>
      </c>
    </row>
    <row r="2751" spans="1:12" x14ac:dyDescent="0.35">
      <c r="A2751" s="2" t="s">
        <v>2813</v>
      </c>
      <c r="B2751" s="3"/>
      <c r="C2751" s="58">
        <f t="shared" si="267"/>
        <v>0</v>
      </c>
      <c r="D2751" s="3"/>
      <c r="E2751" s="58">
        <f t="shared" si="268"/>
        <v>0</v>
      </c>
      <c r="F2751" s="43"/>
      <c r="G2751" s="4"/>
      <c r="H2751" s="43"/>
      <c r="I2751" s="61" t="str">
        <f t="shared" si="269"/>
        <v xml:space="preserve"> </v>
      </c>
      <c r="J2751" s="61" t="str">
        <f t="shared" si="270"/>
        <v xml:space="preserve"> </v>
      </c>
      <c r="K2751" s="59" t="str">
        <f t="shared" si="271"/>
        <v xml:space="preserve"> </v>
      </c>
      <c r="L2751" s="59" t="str">
        <f t="shared" si="272"/>
        <v xml:space="preserve"> </v>
      </c>
    </row>
    <row r="2752" spans="1:12" x14ac:dyDescent="0.35">
      <c r="A2752" s="2" t="s">
        <v>2814</v>
      </c>
      <c r="B2752" s="3"/>
      <c r="C2752" s="58">
        <f t="shared" si="267"/>
        <v>0</v>
      </c>
      <c r="D2752" s="3"/>
      <c r="E2752" s="58">
        <f t="shared" si="268"/>
        <v>0</v>
      </c>
      <c r="F2752" s="43"/>
      <c r="G2752" s="4"/>
      <c r="H2752" s="43"/>
      <c r="I2752" s="61" t="str">
        <f t="shared" si="269"/>
        <v xml:space="preserve"> </v>
      </c>
      <c r="J2752" s="61" t="str">
        <f t="shared" si="270"/>
        <v xml:space="preserve"> </v>
      </c>
      <c r="K2752" s="59" t="str">
        <f t="shared" si="271"/>
        <v xml:space="preserve"> </v>
      </c>
      <c r="L2752" s="59" t="str">
        <f t="shared" si="272"/>
        <v xml:space="preserve"> </v>
      </c>
    </row>
    <row r="2753" spans="1:12" x14ac:dyDescent="0.35">
      <c r="A2753" s="2" t="s">
        <v>2815</v>
      </c>
      <c r="B2753" s="3"/>
      <c r="C2753" s="58">
        <f t="shared" si="267"/>
        <v>0</v>
      </c>
      <c r="D2753" s="3"/>
      <c r="E2753" s="58">
        <f t="shared" si="268"/>
        <v>0</v>
      </c>
      <c r="F2753" s="43"/>
      <c r="G2753" s="4"/>
      <c r="H2753" s="43"/>
      <c r="I2753" s="61" t="str">
        <f t="shared" si="269"/>
        <v xml:space="preserve"> </v>
      </c>
      <c r="J2753" s="61" t="str">
        <f t="shared" si="270"/>
        <v xml:space="preserve"> </v>
      </c>
      <c r="K2753" s="59" t="str">
        <f t="shared" si="271"/>
        <v xml:space="preserve"> </v>
      </c>
      <c r="L2753" s="59" t="str">
        <f t="shared" si="272"/>
        <v xml:space="preserve"> </v>
      </c>
    </row>
    <row r="2754" spans="1:12" x14ac:dyDescent="0.35">
      <c r="A2754" s="2" t="s">
        <v>2816</v>
      </c>
      <c r="B2754" s="3"/>
      <c r="C2754" s="58">
        <f t="shared" si="267"/>
        <v>0</v>
      </c>
      <c r="D2754" s="3"/>
      <c r="E2754" s="58">
        <f t="shared" si="268"/>
        <v>0</v>
      </c>
      <c r="F2754" s="43"/>
      <c r="G2754" s="4"/>
      <c r="H2754" s="43"/>
      <c r="I2754" s="61" t="str">
        <f t="shared" si="269"/>
        <v xml:space="preserve"> </v>
      </c>
      <c r="J2754" s="61" t="str">
        <f t="shared" si="270"/>
        <v xml:space="preserve"> </v>
      </c>
      <c r="K2754" s="59" t="str">
        <f t="shared" si="271"/>
        <v xml:space="preserve"> </v>
      </c>
      <c r="L2754" s="59" t="str">
        <f t="shared" si="272"/>
        <v xml:space="preserve"> </v>
      </c>
    </row>
    <row r="2755" spans="1:12" x14ac:dyDescent="0.35">
      <c r="A2755" s="2" t="s">
        <v>2817</v>
      </c>
      <c r="B2755" s="3"/>
      <c r="C2755" s="58">
        <f t="shared" si="267"/>
        <v>0</v>
      </c>
      <c r="D2755" s="3"/>
      <c r="E2755" s="58">
        <f t="shared" si="268"/>
        <v>0</v>
      </c>
      <c r="F2755" s="43"/>
      <c r="G2755" s="4"/>
      <c r="H2755" s="43"/>
      <c r="I2755" s="61" t="str">
        <f t="shared" si="269"/>
        <v xml:space="preserve"> </v>
      </c>
      <c r="J2755" s="61" t="str">
        <f t="shared" si="270"/>
        <v xml:space="preserve"> </v>
      </c>
      <c r="K2755" s="59" t="str">
        <f t="shared" si="271"/>
        <v xml:space="preserve"> </v>
      </c>
      <c r="L2755" s="59" t="str">
        <f t="shared" si="272"/>
        <v xml:space="preserve"> </v>
      </c>
    </row>
    <row r="2756" spans="1:12" x14ac:dyDescent="0.35">
      <c r="A2756" s="2" t="s">
        <v>2818</v>
      </c>
      <c r="B2756" s="3"/>
      <c r="C2756" s="58">
        <f t="shared" si="267"/>
        <v>0</v>
      </c>
      <c r="D2756" s="3"/>
      <c r="E2756" s="58">
        <f t="shared" si="268"/>
        <v>0</v>
      </c>
      <c r="F2756" s="43"/>
      <c r="G2756" s="4"/>
      <c r="H2756" s="43"/>
      <c r="I2756" s="61" t="str">
        <f t="shared" si="269"/>
        <v xml:space="preserve"> </v>
      </c>
      <c r="J2756" s="61" t="str">
        <f t="shared" si="270"/>
        <v xml:space="preserve"> </v>
      </c>
      <c r="K2756" s="59" t="str">
        <f t="shared" si="271"/>
        <v xml:space="preserve"> </v>
      </c>
      <c r="L2756" s="59" t="str">
        <f t="shared" si="272"/>
        <v xml:space="preserve"> </v>
      </c>
    </row>
    <row r="2757" spans="1:12" x14ac:dyDescent="0.35">
      <c r="A2757" s="2" t="s">
        <v>2819</v>
      </c>
      <c r="B2757" s="3"/>
      <c r="C2757" s="58">
        <f t="shared" si="267"/>
        <v>0</v>
      </c>
      <c r="D2757" s="3"/>
      <c r="E2757" s="58">
        <f t="shared" si="268"/>
        <v>0</v>
      </c>
      <c r="F2757" s="43"/>
      <c r="G2757" s="4"/>
      <c r="H2757" s="43"/>
      <c r="I2757" s="61" t="str">
        <f t="shared" si="269"/>
        <v xml:space="preserve"> </v>
      </c>
      <c r="J2757" s="61" t="str">
        <f t="shared" si="270"/>
        <v xml:space="preserve"> </v>
      </c>
      <c r="K2757" s="59" t="str">
        <f t="shared" si="271"/>
        <v xml:space="preserve"> </v>
      </c>
      <c r="L2757" s="59" t="str">
        <f t="shared" si="272"/>
        <v xml:space="preserve"> </v>
      </c>
    </row>
    <row r="2758" spans="1:12" x14ac:dyDescent="0.35">
      <c r="A2758" s="2" t="s">
        <v>2820</v>
      </c>
      <c r="B2758" s="3"/>
      <c r="C2758" s="58">
        <f t="shared" si="267"/>
        <v>0</v>
      </c>
      <c r="D2758" s="3"/>
      <c r="E2758" s="58">
        <f t="shared" si="268"/>
        <v>0</v>
      </c>
      <c r="F2758" s="43"/>
      <c r="G2758" s="4"/>
      <c r="H2758" s="43"/>
      <c r="I2758" s="61" t="str">
        <f t="shared" si="269"/>
        <v xml:space="preserve"> </v>
      </c>
      <c r="J2758" s="61" t="str">
        <f t="shared" si="270"/>
        <v xml:space="preserve"> </v>
      </c>
      <c r="K2758" s="59" t="str">
        <f t="shared" si="271"/>
        <v xml:space="preserve"> </v>
      </c>
      <c r="L2758" s="59" t="str">
        <f t="shared" si="272"/>
        <v xml:space="preserve"> </v>
      </c>
    </row>
    <row r="2759" spans="1:12" x14ac:dyDescent="0.35">
      <c r="A2759" s="2" t="s">
        <v>2821</v>
      </c>
      <c r="B2759" s="3"/>
      <c r="C2759" s="58">
        <f t="shared" si="267"/>
        <v>0</v>
      </c>
      <c r="D2759" s="3"/>
      <c r="E2759" s="58">
        <f t="shared" si="268"/>
        <v>0</v>
      </c>
      <c r="F2759" s="43"/>
      <c r="G2759" s="4"/>
      <c r="H2759" s="43"/>
      <c r="I2759" s="61" t="str">
        <f t="shared" si="269"/>
        <v xml:space="preserve"> </v>
      </c>
      <c r="J2759" s="61" t="str">
        <f t="shared" si="270"/>
        <v xml:space="preserve"> </v>
      </c>
      <c r="K2759" s="59" t="str">
        <f t="shared" si="271"/>
        <v xml:space="preserve"> </v>
      </c>
      <c r="L2759" s="59" t="str">
        <f t="shared" si="272"/>
        <v xml:space="preserve"> </v>
      </c>
    </row>
    <row r="2760" spans="1:12" x14ac:dyDescent="0.35">
      <c r="A2760" s="2" t="s">
        <v>2822</v>
      </c>
      <c r="B2760" s="3"/>
      <c r="C2760" s="58">
        <f t="shared" si="267"/>
        <v>0</v>
      </c>
      <c r="D2760" s="3"/>
      <c r="E2760" s="58">
        <f t="shared" si="268"/>
        <v>0</v>
      </c>
      <c r="F2760" s="43"/>
      <c r="G2760" s="4"/>
      <c r="H2760" s="43"/>
      <c r="I2760" s="61" t="str">
        <f t="shared" si="269"/>
        <v xml:space="preserve"> </v>
      </c>
      <c r="J2760" s="61" t="str">
        <f t="shared" si="270"/>
        <v xml:space="preserve"> </v>
      </c>
      <c r="K2760" s="59" t="str">
        <f t="shared" si="271"/>
        <v xml:space="preserve"> </v>
      </c>
      <c r="L2760" s="59" t="str">
        <f t="shared" si="272"/>
        <v xml:space="preserve"> </v>
      </c>
    </row>
    <row r="2761" spans="1:12" x14ac:dyDescent="0.35">
      <c r="A2761" s="2" t="s">
        <v>2823</v>
      </c>
      <c r="B2761" s="3"/>
      <c r="C2761" s="58">
        <f t="shared" si="267"/>
        <v>0</v>
      </c>
      <c r="D2761" s="3"/>
      <c r="E2761" s="58">
        <f t="shared" si="268"/>
        <v>0</v>
      </c>
      <c r="F2761" s="43"/>
      <c r="G2761" s="4"/>
      <c r="H2761" s="43"/>
      <c r="I2761" s="61" t="str">
        <f t="shared" si="269"/>
        <v xml:space="preserve"> </v>
      </c>
      <c r="J2761" s="61" t="str">
        <f t="shared" si="270"/>
        <v xml:space="preserve"> </v>
      </c>
      <c r="K2761" s="59" t="str">
        <f t="shared" si="271"/>
        <v xml:space="preserve"> </v>
      </c>
      <c r="L2761" s="59" t="str">
        <f t="shared" si="272"/>
        <v xml:space="preserve"> </v>
      </c>
    </row>
    <row r="2762" spans="1:12" x14ac:dyDescent="0.35">
      <c r="A2762" s="2" t="s">
        <v>2824</v>
      </c>
      <c r="B2762" s="3"/>
      <c r="C2762" s="58">
        <f t="shared" ref="C2762:C2825" si="273">IF($P$17=1,CONVERT(B2762,"lbm","kg"),B2762)</f>
        <v>0</v>
      </c>
      <c r="D2762" s="3"/>
      <c r="E2762" s="58">
        <f t="shared" ref="E2762:E2825" si="274">IF($P$17=1,CONVERT(D2762,"lbm","kg"),D2762)</f>
        <v>0</v>
      </c>
      <c r="F2762" s="43"/>
      <c r="G2762" s="4"/>
      <c r="H2762" s="43"/>
      <c r="I2762" s="61" t="str">
        <f t="shared" si="269"/>
        <v xml:space="preserve"> </v>
      </c>
      <c r="J2762" s="61" t="str">
        <f t="shared" si="270"/>
        <v xml:space="preserve"> </v>
      </c>
      <c r="K2762" s="59" t="str">
        <f t="shared" si="271"/>
        <v xml:space="preserve"> </v>
      </c>
      <c r="L2762" s="59" t="str">
        <f t="shared" si="272"/>
        <v xml:space="preserve"> </v>
      </c>
    </row>
    <row r="2763" spans="1:12" x14ac:dyDescent="0.35">
      <c r="A2763" s="2" t="s">
        <v>2825</v>
      </c>
      <c r="B2763" s="3"/>
      <c r="C2763" s="58">
        <f t="shared" si="273"/>
        <v>0</v>
      </c>
      <c r="D2763" s="3"/>
      <c r="E2763" s="58">
        <f t="shared" si="274"/>
        <v>0</v>
      </c>
      <c r="F2763" s="43"/>
      <c r="G2763" s="4"/>
      <c r="H2763" s="43"/>
      <c r="I2763" s="61" t="str">
        <f t="shared" ref="I2763:I2826" si="275">IF(F2763&gt;0,(((E2763-C2763)*F2763)+(($P$12-E2763)/(VLOOKUP(E2763,$S$10:$U$182,2)))*(VLOOKUP(E2763,$S$10:$U$182,3))+((C2763-$P$11)/(VLOOKUP(C2763,$S$10:$U$182,2)))*(VLOOKUP(C2763,$S$10:$U$182,3)))/($P$12-$P$11)," ")</f>
        <v xml:space="preserve"> </v>
      </c>
      <c r="J2763" s="61" t="str">
        <f t="shared" ref="J2763:J2826" si="276">IF(G2763&gt;0,IF(B2763=0," ",(I2763/(1+(G2763*$B$7))))," ")</f>
        <v xml:space="preserve"> </v>
      </c>
      <c r="K2763" s="59" t="str">
        <f t="shared" ref="K2763:K2826" si="277">IF(H2763&gt;0,IF(B2763&gt;1,(I2763*H2763)," ")," ")</f>
        <v xml:space="preserve"> </v>
      </c>
      <c r="L2763" s="59" t="str">
        <f t="shared" ref="L2763:L2826" si="278">IF(G2763=0," ",IF(H2763=0," ",IF(G2763&gt;0,IF(B2763&gt;1,(J2763*H2763)," ")," ")))</f>
        <v xml:space="preserve"> </v>
      </c>
    </row>
    <row r="2764" spans="1:12" x14ac:dyDescent="0.35">
      <c r="A2764" s="2" t="s">
        <v>2826</v>
      </c>
      <c r="B2764" s="3"/>
      <c r="C2764" s="58">
        <f t="shared" si="273"/>
        <v>0</v>
      </c>
      <c r="D2764" s="3"/>
      <c r="E2764" s="58">
        <f t="shared" si="274"/>
        <v>0</v>
      </c>
      <c r="F2764" s="43"/>
      <c r="G2764" s="4"/>
      <c r="H2764" s="43"/>
      <c r="I2764" s="61" t="str">
        <f t="shared" si="275"/>
        <v xml:space="preserve"> </v>
      </c>
      <c r="J2764" s="61" t="str">
        <f t="shared" si="276"/>
        <v xml:space="preserve"> </v>
      </c>
      <c r="K2764" s="59" t="str">
        <f t="shared" si="277"/>
        <v xml:space="preserve"> </v>
      </c>
      <c r="L2764" s="59" t="str">
        <f t="shared" si="278"/>
        <v xml:space="preserve"> </v>
      </c>
    </row>
    <row r="2765" spans="1:12" x14ac:dyDescent="0.35">
      <c r="A2765" s="2" t="s">
        <v>2827</v>
      </c>
      <c r="B2765" s="3"/>
      <c r="C2765" s="58">
        <f t="shared" si="273"/>
        <v>0</v>
      </c>
      <c r="D2765" s="3"/>
      <c r="E2765" s="58">
        <f t="shared" si="274"/>
        <v>0</v>
      </c>
      <c r="F2765" s="43"/>
      <c r="G2765" s="4"/>
      <c r="H2765" s="43"/>
      <c r="I2765" s="61" t="str">
        <f t="shared" si="275"/>
        <v xml:space="preserve"> </v>
      </c>
      <c r="J2765" s="61" t="str">
        <f t="shared" si="276"/>
        <v xml:space="preserve"> </v>
      </c>
      <c r="K2765" s="59" t="str">
        <f t="shared" si="277"/>
        <v xml:space="preserve"> </v>
      </c>
      <c r="L2765" s="59" t="str">
        <f t="shared" si="278"/>
        <v xml:space="preserve"> </v>
      </c>
    </row>
    <row r="2766" spans="1:12" x14ac:dyDescent="0.35">
      <c r="A2766" s="2" t="s">
        <v>2828</v>
      </c>
      <c r="B2766" s="3"/>
      <c r="C2766" s="58">
        <f t="shared" si="273"/>
        <v>0</v>
      </c>
      <c r="D2766" s="3"/>
      <c r="E2766" s="58">
        <f t="shared" si="274"/>
        <v>0</v>
      </c>
      <c r="F2766" s="43"/>
      <c r="G2766" s="4"/>
      <c r="H2766" s="43"/>
      <c r="I2766" s="61" t="str">
        <f t="shared" si="275"/>
        <v xml:space="preserve"> </v>
      </c>
      <c r="J2766" s="61" t="str">
        <f t="shared" si="276"/>
        <v xml:space="preserve"> </v>
      </c>
      <c r="K2766" s="59" t="str">
        <f t="shared" si="277"/>
        <v xml:space="preserve"> </v>
      </c>
      <c r="L2766" s="59" t="str">
        <f t="shared" si="278"/>
        <v xml:space="preserve"> </v>
      </c>
    </row>
    <row r="2767" spans="1:12" x14ac:dyDescent="0.35">
      <c r="A2767" s="2" t="s">
        <v>2829</v>
      </c>
      <c r="B2767" s="3"/>
      <c r="C2767" s="58">
        <f t="shared" si="273"/>
        <v>0</v>
      </c>
      <c r="D2767" s="3"/>
      <c r="E2767" s="58">
        <f t="shared" si="274"/>
        <v>0</v>
      </c>
      <c r="F2767" s="43"/>
      <c r="G2767" s="4"/>
      <c r="H2767" s="43"/>
      <c r="I2767" s="61" t="str">
        <f t="shared" si="275"/>
        <v xml:space="preserve"> </v>
      </c>
      <c r="J2767" s="61" t="str">
        <f t="shared" si="276"/>
        <v xml:space="preserve"> </v>
      </c>
      <c r="K2767" s="59" t="str">
        <f t="shared" si="277"/>
        <v xml:space="preserve"> </v>
      </c>
      <c r="L2767" s="59" t="str">
        <f t="shared" si="278"/>
        <v xml:space="preserve"> </v>
      </c>
    </row>
    <row r="2768" spans="1:12" x14ac:dyDescent="0.35">
      <c r="A2768" s="2" t="s">
        <v>2830</v>
      </c>
      <c r="B2768" s="3"/>
      <c r="C2768" s="58">
        <f t="shared" si="273"/>
        <v>0</v>
      </c>
      <c r="D2768" s="3"/>
      <c r="E2768" s="58">
        <f t="shared" si="274"/>
        <v>0</v>
      </c>
      <c r="F2768" s="43"/>
      <c r="G2768" s="4"/>
      <c r="H2768" s="43"/>
      <c r="I2768" s="61" t="str">
        <f t="shared" si="275"/>
        <v xml:space="preserve"> </v>
      </c>
      <c r="J2768" s="61" t="str">
        <f t="shared" si="276"/>
        <v xml:space="preserve"> </v>
      </c>
      <c r="K2768" s="59" t="str">
        <f t="shared" si="277"/>
        <v xml:space="preserve"> </v>
      </c>
      <c r="L2768" s="59" t="str">
        <f t="shared" si="278"/>
        <v xml:space="preserve"> </v>
      </c>
    </row>
    <row r="2769" spans="1:12" x14ac:dyDescent="0.35">
      <c r="A2769" s="2" t="s">
        <v>2831</v>
      </c>
      <c r="B2769" s="3"/>
      <c r="C2769" s="58">
        <f t="shared" si="273"/>
        <v>0</v>
      </c>
      <c r="D2769" s="3"/>
      <c r="E2769" s="58">
        <f t="shared" si="274"/>
        <v>0</v>
      </c>
      <c r="F2769" s="43"/>
      <c r="G2769" s="4"/>
      <c r="H2769" s="43"/>
      <c r="I2769" s="61" t="str">
        <f t="shared" si="275"/>
        <v xml:space="preserve"> </v>
      </c>
      <c r="J2769" s="61" t="str">
        <f t="shared" si="276"/>
        <v xml:space="preserve"> </v>
      </c>
      <c r="K2769" s="59" t="str">
        <f t="shared" si="277"/>
        <v xml:space="preserve"> </v>
      </c>
      <c r="L2769" s="59" t="str">
        <f t="shared" si="278"/>
        <v xml:space="preserve"> </v>
      </c>
    </row>
    <row r="2770" spans="1:12" x14ac:dyDescent="0.35">
      <c r="A2770" s="2" t="s">
        <v>2832</v>
      </c>
      <c r="B2770" s="3"/>
      <c r="C2770" s="58">
        <f t="shared" si="273"/>
        <v>0</v>
      </c>
      <c r="D2770" s="3"/>
      <c r="E2770" s="58">
        <f t="shared" si="274"/>
        <v>0</v>
      </c>
      <c r="F2770" s="43"/>
      <c r="G2770" s="4"/>
      <c r="H2770" s="43"/>
      <c r="I2770" s="61" t="str">
        <f t="shared" si="275"/>
        <v xml:space="preserve"> </v>
      </c>
      <c r="J2770" s="61" t="str">
        <f t="shared" si="276"/>
        <v xml:space="preserve"> </v>
      </c>
      <c r="K2770" s="59" t="str">
        <f t="shared" si="277"/>
        <v xml:space="preserve"> </v>
      </c>
      <c r="L2770" s="59" t="str">
        <f t="shared" si="278"/>
        <v xml:space="preserve"> </v>
      </c>
    </row>
    <row r="2771" spans="1:12" x14ac:dyDescent="0.35">
      <c r="A2771" s="2" t="s">
        <v>2833</v>
      </c>
      <c r="B2771" s="3"/>
      <c r="C2771" s="58">
        <f t="shared" si="273"/>
        <v>0</v>
      </c>
      <c r="D2771" s="3"/>
      <c r="E2771" s="58">
        <f t="shared" si="274"/>
        <v>0</v>
      </c>
      <c r="F2771" s="43"/>
      <c r="G2771" s="4"/>
      <c r="H2771" s="43"/>
      <c r="I2771" s="61" t="str">
        <f t="shared" si="275"/>
        <v xml:space="preserve"> </v>
      </c>
      <c r="J2771" s="61" t="str">
        <f t="shared" si="276"/>
        <v xml:space="preserve"> </v>
      </c>
      <c r="K2771" s="59" t="str">
        <f t="shared" si="277"/>
        <v xml:space="preserve"> </v>
      </c>
      <c r="L2771" s="59" t="str">
        <f t="shared" si="278"/>
        <v xml:space="preserve"> </v>
      </c>
    </row>
    <row r="2772" spans="1:12" x14ac:dyDescent="0.35">
      <c r="A2772" s="2" t="s">
        <v>2834</v>
      </c>
      <c r="B2772" s="3"/>
      <c r="C2772" s="58">
        <f t="shared" si="273"/>
        <v>0</v>
      </c>
      <c r="D2772" s="3"/>
      <c r="E2772" s="58">
        <f t="shared" si="274"/>
        <v>0</v>
      </c>
      <c r="F2772" s="43"/>
      <c r="G2772" s="4"/>
      <c r="H2772" s="43"/>
      <c r="I2772" s="61" t="str">
        <f t="shared" si="275"/>
        <v xml:space="preserve"> </v>
      </c>
      <c r="J2772" s="61" t="str">
        <f t="shared" si="276"/>
        <v xml:space="preserve"> </v>
      </c>
      <c r="K2772" s="59" t="str">
        <f t="shared" si="277"/>
        <v xml:space="preserve"> </v>
      </c>
      <c r="L2772" s="59" t="str">
        <f t="shared" si="278"/>
        <v xml:space="preserve"> </v>
      </c>
    </row>
    <row r="2773" spans="1:12" x14ac:dyDescent="0.35">
      <c r="A2773" s="2" t="s">
        <v>2835</v>
      </c>
      <c r="B2773" s="3"/>
      <c r="C2773" s="58">
        <f t="shared" si="273"/>
        <v>0</v>
      </c>
      <c r="D2773" s="3"/>
      <c r="E2773" s="58">
        <f t="shared" si="274"/>
        <v>0</v>
      </c>
      <c r="F2773" s="43"/>
      <c r="G2773" s="4"/>
      <c r="H2773" s="43"/>
      <c r="I2773" s="61" t="str">
        <f t="shared" si="275"/>
        <v xml:space="preserve"> </v>
      </c>
      <c r="J2773" s="61" t="str">
        <f t="shared" si="276"/>
        <v xml:space="preserve"> </v>
      </c>
      <c r="K2773" s="59" t="str">
        <f t="shared" si="277"/>
        <v xml:space="preserve"> </v>
      </c>
      <c r="L2773" s="59" t="str">
        <f t="shared" si="278"/>
        <v xml:space="preserve"> </v>
      </c>
    </row>
    <row r="2774" spans="1:12" x14ac:dyDescent="0.35">
      <c r="A2774" s="2" t="s">
        <v>2836</v>
      </c>
      <c r="B2774" s="3"/>
      <c r="C2774" s="58">
        <f t="shared" si="273"/>
        <v>0</v>
      </c>
      <c r="D2774" s="3"/>
      <c r="E2774" s="58">
        <f t="shared" si="274"/>
        <v>0</v>
      </c>
      <c r="F2774" s="43"/>
      <c r="G2774" s="4"/>
      <c r="H2774" s="43"/>
      <c r="I2774" s="61" t="str">
        <f t="shared" si="275"/>
        <v xml:space="preserve"> </v>
      </c>
      <c r="J2774" s="61" t="str">
        <f t="shared" si="276"/>
        <v xml:space="preserve"> </v>
      </c>
      <c r="K2774" s="59" t="str">
        <f t="shared" si="277"/>
        <v xml:space="preserve"> </v>
      </c>
      <c r="L2774" s="59" t="str">
        <f t="shared" si="278"/>
        <v xml:space="preserve"> </v>
      </c>
    </row>
    <row r="2775" spans="1:12" x14ac:dyDescent="0.35">
      <c r="A2775" s="2" t="s">
        <v>2837</v>
      </c>
      <c r="B2775" s="3"/>
      <c r="C2775" s="58">
        <f t="shared" si="273"/>
        <v>0</v>
      </c>
      <c r="D2775" s="3"/>
      <c r="E2775" s="58">
        <f t="shared" si="274"/>
        <v>0</v>
      </c>
      <c r="F2775" s="43"/>
      <c r="G2775" s="4"/>
      <c r="H2775" s="43"/>
      <c r="I2775" s="61" t="str">
        <f t="shared" si="275"/>
        <v xml:space="preserve"> </v>
      </c>
      <c r="J2775" s="61" t="str">
        <f t="shared" si="276"/>
        <v xml:space="preserve"> </v>
      </c>
      <c r="K2775" s="59" t="str">
        <f t="shared" si="277"/>
        <v xml:space="preserve"> </v>
      </c>
      <c r="L2775" s="59" t="str">
        <f t="shared" si="278"/>
        <v xml:space="preserve"> </v>
      </c>
    </row>
    <row r="2776" spans="1:12" x14ac:dyDescent="0.35">
      <c r="A2776" s="2" t="s">
        <v>2838</v>
      </c>
      <c r="B2776" s="3"/>
      <c r="C2776" s="58">
        <f t="shared" si="273"/>
        <v>0</v>
      </c>
      <c r="D2776" s="3"/>
      <c r="E2776" s="58">
        <f t="shared" si="274"/>
        <v>0</v>
      </c>
      <c r="F2776" s="43"/>
      <c r="G2776" s="4"/>
      <c r="H2776" s="43"/>
      <c r="I2776" s="61" t="str">
        <f t="shared" si="275"/>
        <v xml:space="preserve"> </v>
      </c>
      <c r="J2776" s="61" t="str">
        <f t="shared" si="276"/>
        <v xml:space="preserve"> </v>
      </c>
      <c r="K2776" s="59" t="str">
        <f t="shared" si="277"/>
        <v xml:space="preserve"> </v>
      </c>
      <c r="L2776" s="59" t="str">
        <f t="shared" si="278"/>
        <v xml:space="preserve"> </v>
      </c>
    </row>
    <row r="2777" spans="1:12" x14ac:dyDescent="0.35">
      <c r="A2777" s="2" t="s">
        <v>2839</v>
      </c>
      <c r="B2777" s="3"/>
      <c r="C2777" s="58">
        <f t="shared" si="273"/>
        <v>0</v>
      </c>
      <c r="D2777" s="3"/>
      <c r="E2777" s="58">
        <f t="shared" si="274"/>
        <v>0</v>
      </c>
      <c r="F2777" s="43"/>
      <c r="G2777" s="4"/>
      <c r="H2777" s="43"/>
      <c r="I2777" s="61" t="str">
        <f t="shared" si="275"/>
        <v xml:space="preserve"> </v>
      </c>
      <c r="J2777" s="61" t="str">
        <f t="shared" si="276"/>
        <v xml:space="preserve"> </v>
      </c>
      <c r="K2777" s="59" t="str">
        <f t="shared" si="277"/>
        <v xml:space="preserve"> </v>
      </c>
      <c r="L2777" s="59" t="str">
        <f t="shared" si="278"/>
        <v xml:space="preserve"> </v>
      </c>
    </row>
    <row r="2778" spans="1:12" x14ac:dyDescent="0.35">
      <c r="A2778" s="2" t="s">
        <v>2840</v>
      </c>
      <c r="B2778" s="3"/>
      <c r="C2778" s="58">
        <f t="shared" si="273"/>
        <v>0</v>
      </c>
      <c r="D2778" s="3"/>
      <c r="E2778" s="58">
        <f t="shared" si="274"/>
        <v>0</v>
      </c>
      <c r="F2778" s="43"/>
      <c r="G2778" s="4"/>
      <c r="H2778" s="43"/>
      <c r="I2778" s="61" t="str">
        <f t="shared" si="275"/>
        <v xml:space="preserve"> </v>
      </c>
      <c r="J2778" s="61" t="str">
        <f t="shared" si="276"/>
        <v xml:space="preserve"> </v>
      </c>
      <c r="K2778" s="59" t="str">
        <f t="shared" si="277"/>
        <v xml:space="preserve"> </v>
      </c>
      <c r="L2778" s="59" t="str">
        <f t="shared" si="278"/>
        <v xml:space="preserve"> </v>
      </c>
    </row>
    <row r="2779" spans="1:12" x14ac:dyDescent="0.35">
      <c r="A2779" s="2" t="s">
        <v>2841</v>
      </c>
      <c r="B2779" s="3"/>
      <c r="C2779" s="58">
        <f t="shared" si="273"/>
        <v>0</v>
      </c>
      <c r="D2779" s="3"/>
      <c r="E2779" s="58">
        <f t="shared" si="274"/>
        <v>0</v>
      </c>
      <c r="F2779" s="43"/>
      <c r="G2779" s="4"/>
      <c r="H2779" s="43"/>
      <c r="I2779" s="61" t="str">
        <f t="shared" si="275"/>
        <v xml:space="preserve"> </v>
      </c>
      <c r="J2779" s="61" t="str">
        <f t="shared" si="276"/>
        <v xml:space="preserve"> </v>
      </c>
      <c r="K2779" s="59" t="str">
        <f t="shared" si="277"/>
        <v xml:space="preserve"> </v>
      </c>
      <c r="L2779" s="59" t="str">
        <f t="shared" si="278"/>
        <v xml:space="preserve"> </v>
      </c>
    </row>
    <row r="2780" spans="1:12" x14ac:dyDescent="0.35">
      <c r="A2780" s="2" t="s">
        <v>2842</v>
      </c>
      <c r="B2780" s="3"/>
      <c r="C2780" s="58">
        <f t="shared" si="273"/>
        <v>0</v>
      </c>
      <c r="D2780" s="3"/>
      <c r="E2780" s="58">
        <f t="shared" si="274"/>
        <v>0</v>
      </c>
      <c r="F2780" s="43"/>
      <c r="G2780" s="4"/>
      <c r="H2780" s="43"/>
      <c r="I2780" s="61" t="str">
        <f t="shared" si="275"/>
        <v xml:space="preserve"> </v>
      </c>
      <c r="J2780" s="61" t="str">
        <f t="shared" si="276"/>
        <v xml:space="preserve"> </v>
      </c>
      <c r="K2780" s="59" t="str">
        <f t="shared" si="277"/>
        <v xml:space="preserve"> </v>
      </c>
      <c r="L2780" s="59" t="str">
        <f t="shared" si="278"/>
        <v xml:space="preserve"> </v>
      </c>
    </row>
    <row r="2781" spans="1:12" x14ac:dyDescent="0.35">
      <c r="A2781" s="2" t="s">
        <v>2843</v>
      </c>
      <c r="B2781" s="3"/>
      <c r="C2781" s="58">
        <f t="shared" si="273"/>
        <v>0</v>
      </c>
      <c r="D2781" s="3"/>
      <c r="E2781" s="58">
        <f t="shared" si="274"/>
        <v>0</v>
      </c>
      <c r="F2781" s="43"/>
      <c r="G2781" s="4"/>
      <c r="H2781" s="43"/>
      <c r="I2781" s="61" t="str">
        <f t="shared" si="275"/>
        <v xml:space="preserve"> </v>
      </c>
      <c r="J2781" s="61" t="str">
        <f t="shared" si="276"/>
        <v xml:space="preserve"> </v>
      </c>
      <c r="K2781" s="59" t="str">
        <f t="shared" si="277"/>
        <v xml:space="preserve"> </v>
      </c>
      <c r="L2781" s="59" t="str">
        <f t="shared" si="278"/>
        <v xml:space="preserve"> </v>
      </c>
    </row>
    <row r="2782" spans="1:12" x14ac:dyDescent="0.35">
      <c r="A2782" s="2" t="s">
        <v>2844</v>
      </c>
      <c r="B2782" s="3"/>
      <c r="C2782" s="58">
        <f t="shared" si="273"/>
        <v>0</v>
      </c>
      <c r="D2782" s="3"/>
      <c r="E2782" s="58">
        <f t="shared" si="274"/>
        <v>0</v>
      </c>
      <c r="F2782" s="43"/>
      <c r="G2782" s="4"/>
      <c r="H2782" s="43"/>
      <c r="I2782" s="61" t="str">
        <f t="shared" si="275"/>
        <v xml:space="preserve"> </v>
      </c>
      <c r="J2782" s="61" t="str">
        <f t="shared" si="276"/>
        <v xml:space="preserve"> </v>
      </c>
      <c r="K2782" s="59" t="str">
        <f t="shared" si="277"/>
        <v xml:space="preserve"> </v>
      </c>
      <c r="L2782" s="59" t="str">
        <f t="shared" si="278"/>
        <v xml:space="preserve"> </v>
      </c>
    </row>
    <row r="2783" spans="1:12" x14ac:dyDescent="0.35">
      <c r="A2783" s="2" t="s">
        <v>2845</v>
      </c>
      <c r="B2783" s="3"/>
      <c r="C2783" s="58">
        <f t="shared" si="273"/>
        <v>0</v>
      </c>
      <c r="D2783" s="3"/>
      <c r="E2783" s="58">
        <f t="shared" si="274"/>
        <v>0</v>
      </c>
      <c r="F2783" s="43"/>
      <c r="G2783" s="4"/>
      <c r="H2783" s="43"/>
      <c r="I2783" s="61" t="str">
        <f t="shared" si="275"/>
        <v xml:space="preserve"> </v>
      </c>
      <c r="J2783" s="61" t="str">
        <f t="shared" si="276"/>
        <v xml:space="preserve"> </v>
      </c>
      <c r="K2783" s="59" t="str">
        <f t="shared" si="277"/>
        <v xml:space="preserve"> </v>
      </c>
      <c r="L2783" s="59" t="str">
        <f t="shared" si="278"/>
        <v xml:space="preserve"> </v>
      </c>
    </row>
    <row r="2784" spans="1:12" x14ac:dyDescent="0.35">
      <c r="A2784" s="2" t="s">
        <v>2846</v>
      </c>
      <c r="B2784" s="3"/>
      <c r="C2784" s="58">
        <f t="shared" si="273"/>
        <v>0</v>
      </c>
      <c r="D2784" s="3"/>
      <c r="E2784" s="58">
        <f t="shared" si="274"/>
        <v>0</v>
      </c>
      <c r="F2784" s="43"/>
      <c r="G2784" s="4"/>
      <c r="H2784" s="43"/>
      <c r="I2784" s="61" t="str">
        <f t="shared" si="275"/>
        <v xml:space="preserve"> </v>
      </c>
      <c r="J2784" s="61" t="str">
        <f t="shared" si="276"/>
        <v xml:space="preserve"> </v>
      </c>
      <c r="K2784" s="59" t="str">
        <f t="shared" si="277"/>
        <v xml:space="preserve"> </v>
      </c>
      <c r="L2784" s="59" t="str">
        <f t="shared" si="278"/>
        <v xml:space="preserve"> </v>
      </c>
    </row>
    <row r="2785" spans="1:12" x14ac:dyDescent="0.35">
      <c r="A2785" s="2" t="s">
        <v>2847</v>
      </c>
      <c r="B2785" s="3"/>
      <c r="C2785" s="58">
        <f t="shared" si="273"/>
        <v>0</v>
      </c>
      <c r="D2785" s="3"/>
      <c r="E2785" s="58">
        <f t="shared" si="274"/>
        <v>0</v>
      </c>
      <c r="F2785" s="43"/>
      <c r="G2785" s="4"/>
      <c r="H2785" s="43"/>
      <c r="I2785" s="61" t="str">
        <f t="shared" si="275"/>
        <v xml:space="preserve"> </v>
      </c>
      <c r="J2785" s="61" t="str">
        <f t="shared" si="276"/>
        <v xml:space="preserve"> </v>
      </c>
      <c r="K2785" s="59" t="str">
        <f t="shared" si="277"/>
        <v xml:space="preserve"> </v>
      </c>
      <c r="L2785" s="59" t="str">
        <f t="shared" si="278"/>
        <v xml:space="preserve"> </v>
      </c>
    </row>
    <row r="2786" spans="1:12" x14ac:dyDescent="0.35">
      <c r="A2786" s="2" t="s">
        <v>2848</v>
      </c>
      <c r="B2786" s="3"/>
      <c r="C2786" s="58">
        <f t="shared" si="273"/>
        <v>0</v>
      </c>
      <c r="D2786" s="3"/>
      <c r="E2786" s="58">
        <f t="shared" si="274"/>
        <v>0</v>
      </c>
      <c r="F2786" s="43"/>
      <c r="G2786" s="4"/>
      <c r="H2786" s="43"/>
      <c r="I2786" s="61" t="str">
        <f t="shared" si="275"/>
        <v xml:space="preserve"> </v>
      </c>
      <c r="J2786" s="61" t="str">
        <f t="shared" si="276"/>
        <v xml:space="preserve"> </v>
      </c>
      <c r="K2786" s="59" t="str">
        <f t="shared" si="277"/>
        <v xml:space="preserve"> </v>
      </c>
      <c r="L2786" s="59" t="str">
        <f t="shared" si="278"/>
        <v xml:space="preserve"> </v>
      </c>
    </row>
    <row r="2787" spans="1:12" x14ac:dyDescent="0.35">
      <c r="A2787" s="2" t="s">
        <v>2849</v>
      </c>
      <c r="B2787" s="3"/>
      <c r="C2787" s="58">
        <f t="shared" si="273"/>
        <v>0</v>
      </c>
      <c r="D2787" s="3"/>
      <c r="E2787" s="58">
        <f t="shared" si="274"/>
        <v>0</v>
      </c>
      <c r="F2787" s="43"/>
      <c r="G2787" s="4"/>
      <c r="H2787" s="43"/>
      <c r="I2787" s="61" t="str">
        <f t="shared" si="275"/>
        <v xml:space="preserve"> </v>
      </c>
      <c r="J2787" s="61" t="str">
        <f t="shared" si="276"/>
        <v xml:space="preserve"> </v>
      </c>
      <c r="K2787" s="59" t="str">
        <f t="shared" si="277"/>
        <v xml:space="preserve"> </v>
      </c>
      <c r="L2787" s="59" t="str">
        <f t="shared" si="278"/>
        <v xml:space="preserve"> </v>
      </c>
    </row>
    <row r="2788" spans="1:12" x14ac:dyDescent="0.35">
      <c r="A2788" s="2" t="s">
        <v>2850</v>
      </c>
      <c r="B2788" s="3"/>
      <c r="C2788" s="58">
        <f t="shared" si="273"/>
        <v>0</v>
      </c>
      <c r="D2788" s="3"/>
      <c r="E2788" s="58">
        <f t="shared" si="274"/>
        <v>0</v>
      </c>
      <c r="F2788" s="43"/>
      <c r="G2788" s="4"/>
      <c r="H2788" s="43"/>
      <c r="I2788" s="61" t="str">
        <f t="shared" si="275"/>
        <v xml:space="preserve"> </v>
      </c>
      <c r="J2788" s="61" t="str">
        <f t="shared" si="276"/>
        <v xml:space="preserve"> </v>
      </c>
      <c r="K2788" s="59" t="str">
        <f t="shared" si="277"/>
        <v xml:space="preserve"> </v>
      </c>
      <c r="L2788" s="59" t="str">
        <f t="shared" si="278"/>
        <v xml:space="preserve"> </v>
      </c>
    </row>
    <row r="2789" spans="1:12" x14ac:dyDescent="0.35">
      <c r="A2789" s="2" t="s">
        <v>2851</v>
      </c>
      <c r="B2789" s="3"/>
      <c r="C2789" s="58">
        <f t="shared" si="273"/>
        <v>0</v>
      </c>
      <c r="D2789" s="3"/>
      <c r="E2789" s="58">
        <f t="shared" si="274"/>
        <v>0</v>
      </c>
      <c r="F2789" s="43"/>
      <c r="G2789" s="4"/>
      <c r="H2789" s="43"/>
      <c r="I2789" s="61" t="str">
        <f t="shared" si="275"/>
        <v xml:space="preserve"> </v>
      </c>
      <c r="J2789" s="61" t="str">
        <f t="shared" si="276"/>
        <v xml:space="preserve"> </v>
      </c>
      <c r="K2789" s="59" t="str">
        <f t="shared" si="277"/>
        <v xml:space="preserve"> </v>
      </c>
      <c r="L2789" s="59" t="str">
        <f t="shared" si="278"/>
        <v xml:space="preserve"> </v>
      </c>
    </row>
    <row r="2790" spans="1:12" x14ac:dyDescent="0.35">
      <c r="A2790" s="2" t="s">
        <v>2852</v>
      </c>
      <c r="B2790" s="3"/>
      <c r="C2790" s="58">
        <f t="shared" si="273"/>
        <v>0</v>
      </c>
      <c r="D2790" s="3"/>
      <c r="E2790" s="58">
        <f t="shared" si="274"/>
        <v>0</v>
      </c>
      <c r="F2790" s="43"/>
      <c r="G2790" s="4"/>
      <c r="H2790" s="43"/>
      <c r="I2790" s="61" t="str">
        <f t="shared" si="275"/>
        <v xml:space="preserve"> </v>
      </c>
      <c r="J2790" s="61" t="str">
        <f t="shared" si="276"/>
        <v xml:space="preserve"> </v>
      </c>
      <c r="K2790" s="59" t="str">
        <f t="shared" si="277"/>
        <v xml:space="preserve"> </v>
      </c>
      <c r="L2790" s="59" t="str">
        <f t="shared" si="278"/>
        <v xml:space="preserve"> </v>
      </c>
    </row>
    <row r="2791" spans="1:12" x14ac:dyDescent="0.35">
      <c r="A2791" s="2" t="s">
        <v>2853</v>
      </c>
      <c r="B2791" s="3"/>
      <c r="C2791" s="58">
        <f t="shared" si="273"/>
        <v>0</v>
      </c>
      <c r="D2791" s="3"/>
      <c r="E2791" s="58">
        <f t="shared" si="274"/>
        <v>0</v>
      </c>
      <c r="F2791" s="43"/>
      <c r="G2791" s="4"/>
      <c r="H2791" s="43"/>
      <c r="I2791" s="61" t="str">
        <f t="shared" si="275"/>
        <v xml:space="preserve"> </v>
      </c>
      <c r="J2791" s="61" t="str">
        <f t="shared" si="276"/>
        <v xml:space="preserve"> </v>
      </c>
      <c r="K2791" s="59" t="str">
        <f t="shared" si="277"/>
        <v xml:space="preserve"> </v>
      </c>
      <c r="L2791" s="59" t="str">
        <f t="shared" si="278"/>
        <v xml:space="preserve"> </v>
      </c>
    </row>
    <row r="2792" spans="1:12" x14ac:dyDescent="0.35">
      <c r="A2792" s="2" t="s">
        <v>2854</v>
      </c>
      <c r="B2792" s="3"/>
      <c r="C2792" s="58">
        <f t="shared" si="273"/>
        <v>0</v>
      </c>
      <c r="D2792" s="3"/>
      <c r="E2792" s="58">
        <f t="shared" si="274"/>
        <v>0</v>
      </c>
      <c r="F2792" s="43"/>
      <c r="G2792" s="4"/>
      <c r="H2792" s="43"/>
      <c r="I2792" s="61" t="str">
        <f t="shared" si="275"/>
        <v xml:space="preserve"> </v>
      </c>
      <c r="J2792" s="61" t="str">
        <f t="shared" si="276"/>
        <v xml:space="preserve"> </v>
      </c>
      <c r="K2792" s="59" t="str">
        <f t="shared" si="277"/>
        <v xml:space="preserve"> </v>
      </c>
      <c r="L2792" s="59" t="str">
        <f t="shared" si="278"/>
        <v xml:space="preserve"> </v>
      </c>
    </row>
    <row r="2793" spans="1:12" x14ac:dyDescent="0.35">
      <c r="A2793" s="2" t="s">
        <v>2855</v>
      </c>
      <c r="B2793" s="3"/>
      <c r="C2793" s="58">
        <f t="shared" si="273"/>
        <v>0</v>
      </c>
      <c r="D2793" s="3"/>
      <c r="E2793" s="58">
        <f t="shared" si="274"/>
        <v>0</v>
      </c>
      <c r="F2793" s="43"/>
      <c r="G2793" s="4"/>
      <c r="H2793" s="43"/>
      <c r="I2793" s="61" t="str">
        <f t="shared" si="275"/>
        <v xml:space="preserve"> </v>
      </c>
      <c r="J2793" s="61" t="str">
        <f t="shared" si="276"/>
        <v xml:space="preserve"> </v>
      </c>
      <c r="K2793" s="59" t="str">
        <f t="shared" si="277"/>
        <v xml:space="preserve"> </v>
      </c>
      <c r="L2793" s="59" t="str">
        <f t="shared" si="278"/>
        <v xml:space="preserve"> </v>
      </c>
    </row>
    <row r="2794" spans="1:12" x14ac:dyDescent="0.35">
      <c r="A2794" s="2" t="s">
        <v>2856</v>
      </c>
      <c r="B2794" s="3"/>
      <c r="C2794" s="58">
        <f t="shared" si="273"/>
        <v>0</v>
      </c>
      <c r="D2794" s="3"/>
      <c r="E2794" s="58">
        <f t="shared" si="274"/>
        <v>0</v>
      </c>
      <c r="F2794" s="43"/>
      <c r="G2794" s="4"/>
      <c r="H2794" s="43"/>
      <c r="I2794" s="61" t="str">
        <f t="shared" si="275"/>
        <v xml:space="preserve"> </v>
      </c>
      <c r="J2794" s="61" t="str">
        <f t="shared" si="276"/>
        <v xml:space="preserve"> </v>
      </c>
      <c r="K2794" s="59" t="str">
        <f t="shared" si="277"/>
        <v xml:space="preserve"> </v>
      </c>
      <c r="L2794" s="59" t="str">
        <f t="shared" si="278"/>
        <v xml:space="preserve"> </v>
      </c>
    </row>
    <row r="2795" spans="1:12" x14ac:dyDescent="0.35">
      <c r="A2795" s="2" t="s">
        <v>2857</v>
      </c>
      <c r="B2795" s="3"/>
      <c r="C2795" s="58">
        <f t="shared" si="273"/>
        <v>0</v>
      </c>
      <c r="D2795" s="3"/>
      <c r="E2795" s="58">
        <f t="shared" si="274"/>
        <v>0</v>
      </c>
      <c r="F2795" s="43"/>
      <c r="G2795" s="4"/>
      <c r="H2795" s="43"/>
      <c r="I2795" s="61" t="str">
        <f t="shared" si="275"/>
        <v xml:space="preserve"> </v>
      </c>
      <c r="J2795" s="61" t="str">
        <f t="shared" si="276"/>
        <v xml:space="preserve"> </v>
      </c>
      <c r="K2795" s="59" t="str">
        <f t="shared" si="277"/>
        <v xml:space="preserve"> </v>
      </c>
      <c r="L2795" s="59" t="str">
        <f t="shared" si="278"/>
        <v xml:space="preserve"> </v>
      </c>
    </row>
    <row r="2796" spans="1:12" x14ac:dyDescent="0.35">
      <c r="A2796" s="2" t="s">
        <v>2858</v>
      </c>
      <c r="B2796" s="3"/>
      <c r="C2796" s="58">
        <f t="shared" si="273"/>
        <v>0</v>
      </c>
      <c r="D2796" s="3"/>
      <c r="E2796" s="58">
        <f t="shared" si="274"/>
        <v>0</v>
      </c>
      <c r="F2796" s="43"/>
      <c r="G2796" s="4"/>
      <c r="H2796" s="43"/>
      <c r="I2796" s="61" t="str">
        <f t="shared" si="275"/>
        <v xml:space="preserve"> </v>
      </c>
      <c r="J2796" s="61" t="str">
        <f t="shared" si="276"/>
        <v xml:space="preserve"> </v>
      </c>
      <c r="K2796" s="59" t="str">
        <f t="shared" si="277"/>
        <v xml:space="preserve"> </v>
      </c>
      <c r="L2796" s="59" t="str">
        <f t="shared" si="278"/>
        <v xml:space="preserve"> </v>
      </c>
    </row>
    <row r="2797" spans="1:12" x14ac:dyDescent="0.35">
      <c r="A2797" s="2" t="s">
        <v>2859</v>
      </c>
      <c r="B2797" s="3"/>
      <c r="C2797" s="58">
        <f t="shared" si="273"/>
        <v>0</v>
      </c>
      <c r="D2797" s="3"/>
      <c r="E2797" s="58">
        <f t="shared" si="274"/>
        <v>0</v>
      </c>
      <c r="F2797" s="43"/>
      <c r="G2797" s="4"/>
      <c r="H2797" s="43"/>
      <c r="I2797" s="61" t="str">
        <f t="shared" si="275"/>
        <v xml:space="preserve"> </v>
      </c>
      <c r="J2797" s="61" t="str">
        <f t="shared" si="276"/>
        <v xml:space="preserve"> </v>
      </c>
      <c r="K2797" s="59" t="str">
        <f t="shared" si="277"/>
        <v xml:space="preserve"> </v>
      </c>
      <c r="L2797" s="59" t="str">
        <f t="shared" si="278"/>
        <v xml:space="preserve"> </v>
      </c>
    </row>
    <row r="2798" spans="1:12" x14ac:dyDescent="0.35">
      <c r="A2798" s="2" t="s">
        <v>2860</v>
      </c>
      <c r="B2798" s="3"/>
      <c r="C2798" s="58">
        <f t="shared" si="273"/>
        <v>0</v>
      </c>
      <c r="D2798" s="3"/>
      <c r="E2798" s="58">
        <f t="shared" si="274"/>
        <v>0</v>
      </c>
      <c r="F2798" s="43"/>
      <c r="G2798" s="4"/>
      <c r="H2798" s="43"/>
      <c r="I2798" s="61" t="str">
        <f t="shared" si="275"/>
        <v xml:space="preserve"> </v>
      </c>
      <c r="J2798" s="61" t="str">
        <f t="shared" si="276"/>
        <v xml:space="preserve"> </v>
      </c>
      <c r="K2798" s="59" t="str">
        <f t="shared" si="277"/>
        <v xml:space="preserve"> </v>
      </c>
      <c r="L2798" s="59" t="str">
        <f t="shared" si="278"/>
        <v xml:space="preserve"> </v>
      </c>
    </row>
    <row r="2799" spans="1:12" x14ac:dyDescent="0.35">
      <c r="A2799" s="2" t="s">
        <v>2861</v>
      </c>
      <c r="B2799" s="3"/>
      <c r="C2799" s="58">
        <f t="shared" si="273"/>
        <v>0</v>
      </c>
      <c r="D2799" s="3"/>
      <c r="E2799" s="58">
        <f t="shared" si="274"/>
        <v>0</v>
      </c>
      <c r="F2799" s="43"/>
      <c r="G2799" s="4"/>
      <c r="H2799" s="43"/>
      <c r="I2799" s="61" t="str">
        <f t="shared" si="275"/>
        <v xml:space="preserve"> </v>
      </c>
      <c r="J2799" s="61" t="str">
        <f t="shared" si="276"/>
        <v xml:space="preserve"> </v>
      </c>
      <c r="K2799" s="59" t="str">
        <f t="shared" si="277"/>
        <v xml:space="preserve"> </v>
      </c>
      <c r="L2799" s="59" t="str">
        <f t="shared" si="278"/>
        <v xml:space="preserve"> </v>
      </c>
    </row>
    <row r="2800" spans="1:12" x14ac:dyDescent="0.35">
      <c r="A2800" s="2" t="s">
        <v>2862</v>
      </c>
      <c r="B2800" s="3"/>
      <c r="C2800" s="58">
        <f t="shared" si="273"/>
        <v>0</v>
      </c>
      <c r="D2800" s="3"/>
      <c r="E2800" s="58">
        <f t="shared" si="274"/>
        <v>0</v>
      </c>
      <c r="F2800" s="43"/>
      <c r="G2800" s="4"/>
      <c r="H2800" s="43"/>
      <c r="I2800" s="61" t="str">
        <f t="shared" si="275"/>
        <v xml:space="preserve"> </v>
      </c>
      <c r="J2800" s="61" t="str">
        <f t="shared" si="276"/>
        <v xml:space="preserve"> </v>
      </c>
      <c r="K2800" s="59" t="str">
        <f t="shared" si="277"/>
        <v xml:space="preserve"> </v>
      </c>
      <c r="L2800" s="59" t="str">
        <f t="shared" si="278"/>
        <v xml:space="preserve"> </v>
      </c>
    </row>
    <row r="2801" spans="1:12" x14ac:dyDescent="0.35">
      <c r="A2801" s="2" t="s">
        <v>2863</v>
      </c>
      <c r="B2801" s="3"/>
      <c r="C2801" s="58">
        <f t="shared" si="273"/>
        <v>0</v>
      </c>
      <c r="D2801" s="3"/>
      <c r="E2801" s="58">
        <f t="shared" si="274"/>
        <v>0</v>
      </c>
      <c r="F2801" s="43"/>
      <c r="G2801" s="4"/>
      <c r="H2801" s="43"/>
      <c r="I2801" s="61" t="str">
        <f t="shared" si="275"/>
        <v xml:space="preserve"> </v>
      </c>
      <c r="J2801" s="61" t="str">
        <f t="shared" si="276"/>
        <v xml:space="preserve"> </v>
      </c>
      <c r="K2801" s="59" t="str">
        <f t="shared" si="277"/>
        <v xml:space="preserve"> </v>
      </c>
      <c r="L2801" s="59" t="str">
        <f t="shared" si="278"/>
        <v xml:space="preserve"> </v>
      </c>
    </row>
    <row r="2802" spans="1:12" x14ac:dyDescent="0.35">
      <c r="A2802" s="2" t="s">
        <v>2864</v>
      </c>
      <c r="B2802" s="3"/>
      <c r="C2802" s="58">
        <f t="shared" si="273"/>
        <v>0</v>
      </c>
      <c r="D2802" s="3"/>
      <c r="E2802" s="58">
        <f t="shared" si="274"/>
        <v>0</v>
      </c>
      <c r="F2802" s="43"/>
      <c r="G2802" s="4"/>
      <c r="H2802" s="43"/>
      <c r="I2802" s="61" t="str">
        <f t="shared" si="275"/>
        <v xml:space="preserve"> </v>
      </c>
      <c r="J2802" s="61" t="str">
        <f t="shared" si="276"/>
        <v xml:space="preserve"> </v>
      </c>
      <c r="K2802" s="59" t="str">
        <f t="shared" si="277"/>
        <v xml:space="preserve"> </v>
      </c>
      <c r="L2802" s="59" t="str">
        <f t="shared" si="278"/>
        <v xml:space="preserve"> </v>
      </c>
    </row>
    <row r="2803" spans="1:12" x14ac:dyDescent="0.35">
      <c r="A2803" s="2" t="s">
        <v>2865</v>
      </c>
      <c r="B2803" s="3"/>
      <c r="C2803" s="58">
        <f t="shared" si="273"/>
        <v>0</v>
      </c>
      <c r="D2803" s="3"/>
      <c r="E2803" s="58">
        <f t="shared" si="274"/>
        <v>0</v>
      </c>
      <c r="F2803" s="43"/>
      <c r="G2803" s="4"/>
      <c r="H2803" s="43"/>
      <c r="I2803" s="61" t="str">
        <f t="shared" si="275"/>
        <v xml:space="preserve"> </v>
      </c>
      <c r="J2803" s="61" t="str">
        <f t="shared" si="276"/>
        <v xml:space="preserve"> </v>
      </c>
      <c r="K2803" s="59" t="str">
        <f t="shared" si="277"/>
        <v xml:space="preserve"> </v>
      </c>
      <c r="L2803" s="59" t="str">
        <f t="shared" si="278"/>
        <v xml:space="preserve"> </v>
      </c>
    </row>
    <row r="2804" spans="1:12" x14ac:dyDescent="0.35">
      <c r="A2804" s="2" t="s">
        <v>2866</v>
      </c>
      <c r="B2804" s="3"/>
      <c r="C2804" s="58">
        <f t="shared" si="273"/>
        <v>0</v>
      </c>
      <c r="D2804" s="3"/>
      <c r="E2804" s="58">
        <f t="shared" si="274"/>
        <v>0</v>
      </c>
      <c r="F2804" s="43"/>
      <c r="G2804" s="4"/>
      <c r="H2804" s="43"/>
      <c r="I2804" s="61" t="str">
        <f t="shared" si="275"/>
        <v xml:space="preserve"> </v>
      </c>
      <c r="J2804" s="61" t="str">
        <f t="shared" si="276"/>
        <v xml:space="preserve"> </v>
      </c>
      <c r="K2804" s="59" t="str">
        <f t="shared" si="277"/>
        <v xml:space="preserve"> </v>
      </c>
      <c r="L2804" s="59" t="str">
        <f t="shared" si="278"/>
        <v xml:space="preserve"> </v>
      </c>
    </row>
    <row r="2805" spans="1:12" x14ac:dyDescent="0.35">
      <c r="A2805" s="2" t="s">
        <v>2867</v>
      </c>
      <c r="B2805" s="3"/>
      <c r="C2805" s="58">
        <f t="shared" si="273"/>
        <v>0</v>
      </c>
      <c r="D2805" s="3"/>
      <c r="E2805" s="58">
        <f t="shared" si="274"/>
        <v>0</v>
      </c>
      <c r="F2805" s="43"/>
      <c r="G2805" s="4"/>
      <c r="H2805" s="43"/>
      <c r="I2805" s="61" t="str">
        <f t="shared" si="275"/>
        <v xml:space="preserve"> </v>
      </c>
      <c r="J2805" s="61" t="str">
        <f t="shared" si="276"/>
        <v xml:space="preserve"> </v>
      </c>
      <c r="K2805" s="59" t="str">
        <f t="shared" si="277"/>
        <v xml:space="preserve"> </v>
      </c>
      <c r="L2805" s="59" t="str">
        <f t="shared" si="278"/>
        <v xml:space="preserve"> </v>
      </c>
    </row>
    <row r="2806" spans="1:12" x14ac:dyDescent="0.35">
      <c r="A2806" s="2" t="s">
        <v>2868</v>
      </c>
      <c r="B2806" s="3"/>
      <c r="C2806" s="58">
        <f t="shared" si="273"/>
        <v>0</v>
      </c>
      <c r="D2806" s="3"/>
      <c r="E2806" s="58">
        <f t="shared" si="274"/>
        <v>0</v>
      </c>
      <c r="F2806" s="43"/>
      <c r="G2806" s="4"/>
      <c r="H2806" s="43"/>
      <c r="I2806" s="61" t="str">
        <f t="shared" si="275"/>
        <v xml:space="preserve"> </v>
      </c>
      <c r="J2806" s="61" t="str">
        <f t="shared" si="276"/>
        <v xml:space="preserve"> </v>
      </c>
      <c r="K2806" s="59" t="str">
        <f t="shared" si="277"/>
        <v xml:space="preserve"> </v>
      </c>
      <c r="L2806" s="59" t="str">
        <f t="shared" si="278"/>
        <v xml:space="preserve"> </v>
      </c>
    </row>
    <row r="2807" spans="1:12" x14ac:dyDescent="0.35">
      <c r="A2807" s="2" t="s">
        <v>2869</v>
      </c>
      <c r="B2807" s="3"/>
      <c r="C2807" s="58">
        <f t="shared" si="273"/>
        <v>0</v>
      </c>
      <c r="D2807" s="3"/>
      <c r="E2807" s="58">
        <f t="shared" si="274"/>
        <v>0</v>
      </c>
      <c r="F2807" s="43"/>
      <c r="G2807" s="4"/>
      <c r="H2807" s="43"/>
      <c r="I2807" s="61" t="str">
        <f t="shared" si="275"/>
        <v xml:space="preserve"> </v>
      </c>
      <c r="J2807" s="61" t="str">
        <f t="shared" si="276"/>
        <v xml:space="preserve"> </v>
      </c>
      <c r="K2807" s="59" t="str">
        <f t="shared" si="277"/>
        <v xml:space="preserve"> </v>
      </c>
      <c r="L2807" s="59" t="str">
        <f t="shared" si="278"/>
        <v xml:space="preserve"> </v>
      </c>
    </row>
    <row r="2808" spans="1:12" x14ac:dyDescent="0.35">
      <c r="A2808" s="2" t="s">
        <v>2870</v>
      </c>
      <c r="B2808" s="3"/>
      <c r="C2808" s="58">
        <f t="shared" si="273"/>
        <v>0</v>
      </c>
      <c r="D2808" s="3"/>
      <c r="E2808" s="58">
        <f t="shared" si="274"/>
        <v>0</v>
      </c>
      <c r="F2808" s="43"/>
      <c r="G2808" s="4"/>
      <c r="H2808" s="43"/>
      <c r="I2808" s="61" t="str">
        <f t="shared" si="275"/>
        <v xml:space="preserve"> </v>
      </c>
      <c r="J2808" s="61" t="str">
        <f t="shared" si="276"/>
        <v xml:space="preserve"> </v>
      </c>
      <c r="K2808" s="59" t="str">
        <f t="shared" si="277"/>
        <v xml:space="preserve"> </v>
      </c>
      <c r="L2808" s="59" t="str">
        <f t="shared" si="278"/>
        <v xml:space="preserve"> </v>
      </c>
    </row>
    <row r="2809" spans="1:12" x14ac:dyDescent="0.35">
      <c r="A2809" s="2" t="s">
        <v>2871</v>
      </c>
      <c r="B2809" s="3"/>
      <c r="C2809" s="58">
        <f t="shared" si="273"/>
        <v>0</v>
      </c>
      <c r="D2809" s="3"/>
      <c r="E2809" s="58">
        <f t="shared" si="274"/>
        <v>0</v>
      </c>
      <c r="F2809" s="43"/>
      <c r="G2809" s="4"/>
      <c r="H2809" s="43"/>
      <c r="I2809" s="61" t="str">
        <f t="shared" si="275"/>
        <v xml:space="preserve"> </v>
      </c>
      <c r="J2809" s="61" t="str">
        <f t="shared" si="276"/>
        <v xml:space="preserve"> </v>
      </c>
      <c r="K2809" s="59" t="str">
        <f t="shared" si="277"/>
        <v xml:space="preserve"> </v>
      </c>
      <c r="L2809" s="59" t="str">
        <f t="shared" si="278"/>
        <v xml:space="preserve"> </v>
      </c>
    </row>
    <row r="2810" spans="1:12" x14ac:dyDescent="0.35">
      <c r="A2810" s="2" t="s">
        <v>2872</v>
      </c>
      <c r="B2810" s="3"/>
      <c r="C2810" s="58">
        <f t="shared" si="273"/>
        <v>0</v>
      </c>
      <c r="D2810" s="3"/>
      <c r="E2810" s="58">
        <f t="shared" si="274"/>
        <v>0</v>
      </c>
      <c r="F2810" s="43"/>
      <c r="G2810" s="4"/>
      <c r="H2810" s="43"/>
      <c r="I2810" s="61" t="str">
        <f t="shared" si="275"/>
        <v xml:space="preserve"> </v>
      </c>
      <c r="J2810" s="61" t="str">
        <f t="shared" si="276"/>
        <v xml:space="preserve"> </v>
      </c>
      <c r="K2810" s="59" t="str">
        <f t="shared" si="277"/>
        <v xml:space="preserve"> </v>
      </c>
      <c r="L2810" s="59" t="str">
        <f t="shared" si="278"/>
        <v xml:space="preserve"> </v>
      </c>
    </row>
    <row r="2811" spans="1:12" x14ac:dyDescent="0.35">
      <c r="A2811" s="2" t="s">
        <v>2873</v>
      </c>
      <c r="B2811" s="3"/>
      <c r="C2811" s="58">
        <f t="shared" si="273"/>
        <v>0</v>
      </c>
      <c r="D2811" s="3"/>
      <c r="E2811" s="58">
        <f t="shared" si="274"/>
        <v>0</v>
      </c>
      <c r="F2811" s="43"/>
      <c r="G2811" s="4"/>
      <c r="H2811" s="43"/>
      <c r="I2811" s="61" t="str">
        <f t="shared" si="275"/>
        <v xml:space="preserve"> </v>
      </c>
      <c r="J2811" s="61" t="str">
        <f t="shared" si="276"/>
        <v xml:space="preserve"> </v>
      </c>
      <c r="K2811" s="59" t="str">
        <f t="shared" si="277"/>
        <v xml:space="preserve"> </v>
      </c>
      <c r="L2811" s="59" t="str">
        <f t="shared" si="278"/>
        <v xml:space="preserve"> </v>
      </c>
    </row>
    <row r="2812" spans="1:12" x14ac:dyDescent="0.35">
      <c r="A2812" s="2" t="s">
        <v>2874</v>
      </c>
      <c r="B2812" s="3"/>
      <c r="C2812" s="58">
        <f t="shared" si="273"/>
        <v>0</v>
      </c>
      <c r="D2812" s="3"/>
      <c r="E2812" s="58">
        <f t="shared" si="274"/>
        <v>0</v>
      </c>
      <c r="F2812" s="43"/>
      <c r="G2812" s="4"/>
      <c r="H2812" s="43"/>
      <c r="I2812" s="61" t="str">
        <f t="shared" si="275"/>
        <v xml:space="preserve"> </v>
      </c>
      <c r="J2812" s="61" t="str">
        <f t="shared" si="276"/>
        <v xml:space="preserve"> </v>
      </c>
      <c r="K2812" s="59" t="str">
        <f t="shared" si="277"/>
        <v xml:space="preserve"> </v>
      </c>
      <c r="L2812" s="59" t="str">
        <f t="shared" si="278"/>
        <v xml:space="preserve"> </v>
      </c>
    </row>
    <row r="2813" spans="1:12" x14ac:dyDescent="0.35">
      <c r="A2813" s="2" t="s">
        <v>2875</v>
      </c>
      <c r="B2813" s="3"/>
      <c r="C2813" s="58">
        <f t="shared" si="273"/>
        <v>0</v>
      </c>
      <c r="D2813" s="3"/>
      <c r="E2813" s="58">
        <f t="shared" si="274"/>
        <v>0</v>
      </c>
      <c r="F2813" s="43"/>
      <c r="G2813" s="4"/>
      <c r="H2813" s="43"/>
      <c r="I2813" s="61" t="str">
        <f t="shared" si="275"/>
        <v xml:space="preserve"> </v>
      </c>
      <c r="J2813" s="61" t="str">
        <f t="shared" si="276"/>
        <v xml:space="preserve"> </v>
      </c>
      <c r="K2813" s="59" t="str">
        <f t="shared" si="277"/>
        <v xml:space="preserve"> </v>
      </c>
      <c r="L2813" s="59" t="str">
        <f t="shared" si="278"/>
        <v xml:space="preserve"> </v>
      </c>
    </row>
    <row r="2814" spans="1:12" x14ac:dyDescent="0.35">
      <c r="A2814" s="2" t="s">
        <v>2876</v>
      </c>
      <c r="B2814" s="3"/>
      <c r="C2814" s="58">
        <f t="shared" si="273"/>
        <v>0</v>
      </c>
      <c r="D2814" s="3"/>
      <c r="E2814" s="58">
        <f t="shared" si="274"/>
        <v>0</v>
      </c>
      <c r="F2814" s="43"/>
      <c r="G2814" s="4"/>
      <c r="H2814" s="43"/>
      <c r="I2814" s="61" t="str">
        <f t="shared" si="275"/>
        <v xml:space="preserve"> </v>
      </c>
      <c r="J2814" s="61" t="str">
        <f t="shared" si="276"/>
        <v xml:space="preserve"> </v>
      </c>
      <c r="K2814" s="59" t="str">
        <f t="shared" si="277"/>
        <v xml:space="preserve"> </v>
      </c>
      <c r="L2814" s="59" t="str">
        <f t="shared" si="278"/>
        <v xml:space="preserve"> </v>
      </c>
    </row>
    <row r="2815" spans="1:12" x14ac:dyDescent="0.35">
      <c r="A2815" s="2" t="s">
        <v>2877</v>
      </c>
      <c r="B2815" s="3"/>
      <c r="C2815" s="58">
        <f t="shared" si="273"/>
        <v>0</v>
      </c>
      <c r="D2815" s="3"/>
      <c r="E2815" s="58">
        <f t="shared" si="274"/>
        <v>0</v>
      </c>
      <c r="F2815" s="43"/>
      <c r="G2815" s="4"/>
      <c r="H2815" s="43"/>
      <c r="I2815" s="61" t="str">
        <f t="shared" si="275"/>
        <v xml:space="preserve"> </v>
      </c>
      <c r="J2815" s="61" t="str">
        <f t="shared" si="276"/>
        <v xml:space="preserve"> </v>
      </c>
      <c r="K2815" s="59" t="str">
        <f t="shared" si="277"/>
        <v xml:space="preserve"> </v>
      </c>
      <c r="L2815" s="59" t="str">
        <f t="shared" si="278"/>
        <v xml:space="preserve"> </v>
      </c>
    </row>
    <row r="2816" spans="1:12" x14ac:dyDescent="0.35">
      <c r="A2816" s="2" t="s">
        <v>2878</v>
      </c>
      <c r="B2816" s="3"/>
      <c r="C2816" s="58">
        <f t="shared" si="273"/>
        <v>0</v>
      </c>
      <c r="D2816" s="3"/>
      <c r="E2816" s="58">
        <f t="shared" si="274"/>
        <v>0</v>
      </c>
      <c r="F2816" s="43"/>
      <c r="G2816" s="4"/>
      <c r="H2816" s="43"/>
      <c r="I2816" s="61" t="str">
        <f t="shared" si="275"/>
        <v xml:space="preserve"> </v>
      </c>
      <c r="J2816" s="61" t="str">
        <f t="shared" si="276"/>
        <v xml:space="preserve"> </v>
      </c>
      <c r="K2816" s="59" t="str">
        <f t="shared" si="277"/>
        <v xml:space="preserve"> </v>
      </c>
      <c r="L2816" s="59" t="str">
        <f t="shared" si="278"/>
        <v xml:space="preserve"> </v>
      </c>
    </row>
    <row r="2817" spans="1:12" x14ac:dyDescent="0.35">
      <c r="A2817" s="2" t="s">
        <v>2879</v>
      </c>
      <c r="B2817" s="3"/>
      <c r="C2817" s="58">
        <f t="shared" si="273"/>
        <v>0</v>
      </c>
      <c r="D2817" s="3"/>
      <c r="E2817" s="58">
        <f t="shared" si="274"/>
        <v>0</v>
      </c>
      <c r="F2817" s="43"/>
      <c r="G2817" s="4"/>
      <c r="H2817" s="43"/>
      <c r="I2817" s="61" t="str">
        <f t="shared" si="275"/>
        <v xml:space="preserve"> </v>
      </c>
      <c r="J2817" s="61" t="str">
        <f t="shared" si="276"/>
        <v xml:space="preserve"> </v>
      </c>
      <c r="K2817" s="59" t="str">
        <f t="shared" si="277"/>
        <v xml:space="preserve"> </v>
      </c>
      <c r="L2817" s="59" t="str">
        <f t="shared" si="278"/>
        <v xml:space="preserve"> </v>
      </c>
    </row>
    <row r="2818" spans="1:12" x14ac:dyDescent="0.35">
      <c r="A2818" s="2" t="s">
        <v>2880</v>
      </c>
      <c r="B2818" s="3"/>
      <c r="C2818" s="58">
        <f t="shared" si="273"/>
        <v>0</v>
      </c>
      <c r="D2818" s="3"/>
      <c r="E2818" s="58">
        <f t="shared" si="274"/>
        <v>0</v>
      </c>
      <c r="F2818" s="43"/>
      <c r="G2818" s="4"/>
      <c r="H2818" s="43"/>
      <c r="I2818" s="61" t="str">
        <f t="shared" si="275"/>
        <v xml:space="preserve"> </v>
      </c>
      <c r="J2818" s="61" t="str">
        <f t="shared" si="276"/>
        <v xml:space="preserve"> </v>
      </c>
      <c r="K2818" s="59" t="str">
        <f t="shared" si="277"/>
        <v xml:space="preserve"> </v>
      </c>
      <c r="L2818" s="59" t="str">
        <f t="shared" si="278"/>
        <v xml:space="preserve"> </v>
      </c>
    </row>
    <row r="2819" spans="1:12" x14ac:dyDescent="0.35">
      <c r="A2819" s="2" t="s">
        <v>2881</v>
      </c>
      <c r="B2819" s="3"/>
      <c r="C2819" s="58">
        <f t="shared" si="273"/>
        <v>0</v>
      </c>
      <c r="D2819" s="3"/>
      <c r="E2819" s="58">
        <f t="shared" si="274"/>
        <v>0</v>
      </c>
      <c r="F2819" s="43"/>
      <c r="G2819" s="4"/>
      <c r="H2819" s="43"/>
      <c r="I2819" s="61" t="str">
        <f t="shared" si="275"/>
        <v xml:space="preserve"> </v>
      </c>
      <c r="J2819" s="61" t="str">
        <f t="shared" si="276"/>
        <v xml:space="preserve"> </v>
      </c>
      <c r="K2819" s="59" t="str">
        <f t="shared" si="277"/>
        <v xml:space="preserve"> </v>
      </c>
      <c r="L2819" s="59" t="str">
        <f t="shared" si="278"/>
        <v xml:space="preserve"> </v>
      </c>
    </row>
    <row r="2820" spans="1:12" x14ac:dyDescent="0.35">
      <c r="A2820" s="2" t="s">
        <v>2882</v>
      </c>
      <c r="B2820" s="3"/>
      <c r="C2820" s="58">
        <f t="shared" si="273"/>
        <v>0</v>
      </c>
      <c r="D2820" s="3"/>
      <c r="E2820" s="58">
        <f t="shared" si="274"/>
        <v>0</v>
      </c>
      <c r="F2820" s="43"/>
      <c r="G2820" s="4"/>
      <c r="H2820" s="43"/>
      <c r="I2820" s="61" t="str">
        <f t="shared" si="275"/>
        <v xml:space="preserve"> </v>
      </c>
      <c r="J2820" s="61" t="str">
        <f t="shared" si="276"/>
        <v xml:space="preserve"> </v>
      </c>
      <c r="K2820" s="59" t="str">
        <f t="shared" si="277"/>
        <v xml:space="preserve"> </v>
      </c>
      <c r="L2820" s="59" t="str">
        <f t="shared" si="278"/>
        <v xml:space="preserve"> </v>
      </c>
    </row>
    <row r="2821" spans="1:12" x14ac:dyDescent="0.35">
      <c r="A2821" s="2" t="s">
        <v>2883</v>
      </c>
      <c r="B2821" s="3"/>
      <c r="C2821" s="58">
        <f t="shared" si="273"/>
        <v>0</v>
      </c>
      <c r="D2821" s="3"/>
      <c r="E2821" s="58">
        <f t="shared" si="274"/>
        <v>0</v>
      </c>
      <c r="F2821" s="43"/>
      <c r="G2821" s="4"/>
      <c r="H2821" s="43"/>
      <c r="I2821" s="61" t="str">
        <f t="shared" si="275"/>
        <v xml:space="preserve"> </v>
      </c>
      <c r="J2821" s="61" t="str">
        <f t="shared" si="276"/>
        <v xml:space="preserve"> </v>
      </c>
      <c r="K2821" s="59" t="str">
        <f t="shared" si="277"/>
        <v xml:space="preserve"> </v>
      </c>
      <c r="L2821" s="59" t="str">
        <f t="shared" si="278"/>
        <v xml:space="preserve"> </v>
      </c>
    </row>
    <row r="2822" spans="1:12" x14ac:dyDescent="0.35">
      <c r="A2822" s="2" t="s">
        <v>2884</v>
      </c>
      <c r="B2822" s="3"/>
      <c r="C2822" s="58">
        <f t="shared" si="273"/>
        <v>0</v>
      </c>
      <c r="D2822" s="3"/>
      <c r="E2822" s="58">
        <f t="shared" si="274"/>
        <v>0</v>
      </c>
      <c r="F2822" s="43"/>
      <c r="G2822" s="4"/>
      <c r="H2822" s="43"/>
      <c r="I2822" s="61" t="str">
        <f t="shared" si="275"/>
        <v xml:space="preserve"> </v>
      </c>
      <c r="J2822" s="61" t="str">
        <f t="shared" si="276"/>
        <v xml:space="preserve"> </v>
      </c>
      <c r="K2822" s="59" t="str">
        <f t="shared" si="277"/>
        <v xml:space="preserve"> </v>
      </c>
      <c r="L2822" s="59" t="str">
        <f t="shared" si="278"/>
        <v xml:space="preserve"> </v>
      </c>
    </row>
    <row r="2823" spans="1:12" x14ac:dyDescent="0.35">
      <c r="A2823" s="2" t="s">
        <v>2885</v>
      </c>
      <c r="B2823" s="3"/>
      <c r="C2823" s="58">
        <f t="shared" si="273"/>
        <v>0</v>
      </c>
      <c r="D2823" s="3"/>
      <c r="E2823" s="58">
        <f t="shared" si="274"/>
        <v>0</v>
      </c>
      <c r="F2823" s="43"/>
      <c r="G2823" s="4"/>
      <c r="H2823" s="43"/>
      <c r="I2823" s="61" t="str">
        <f t="shared" si="275"/>
        <v xml:space="preserve"> </v>
      </c>
      <c r="J2823" s="61" t="str">
        <f t="shared" si="276"/>
        <v xml:space="preserve"> </v>
      </c>
      <c r="K2823" s="59" t="str">
        <f t="shared" si="277"/>
        <v xml:space="preserve"> </v>
      </c>
      <c r="L2823" s="59" t="str">
        <f t="shared" si="278"/>
        <v xml:space="preserve"> </v>
      </c>
    </row>
    <row r="2824" spans="1:12" x14ac:dyDescent="0.35">
      <c r="A2824" s="2" t="s">
        <v>2886</v>
      </c>
      <c r="B2824" s="3"/>
      <c r="C2824" s="58">
        <f t="shared" si="273"/>
        <v>0</v>
      </c>
      <c r="D2824" s="3"/>
      <c r="E2824" s="58">
        <f t="shared" si="274"/>
        <v>0</v>
      </c>
      <c r="F2824" s="43"/>
      <c r="G2824" s="4"/>
      <c r="H2824" s="43"/>
      <c r="I2824" s="61" t="str">
        <f t="shared" si="275"/>
        <v xml:space="preserve"> </v>
      </c>
      <c r="J2824" s="61" t="str">
        <f t="shared" si="276"/>
        <v xml:space="preserve"> </v>
      </c>
      <c r="K2824" s="59" t="str">
        <f t="shared" si="277"/>
        <v xml:space="preserve"> </v>
      </c>
      <c r="L2824" s="59" t="str">
        <f t="shared" si="278"/>
        <v xml:space="preserve"> </v>
      </c>
    </row>
    <row r="2825" spans="1:12" x14ac:dyDescent="0.35">
      <c r="A2825" s="2" t="s">
        <v>2887</v>
      </c>
      <c r="B2825" s="3"/>
      <c r="C2825" s="58">
        <f t="shared" si="273"/>
        <v>0</v>
      </c>
      <c r="D2825" s="3"/>
      <c r="E2825" s="58">
        <f t="shared" si="274"/>
        <v>0</v>
      </c>
      <c r="F2825" s="43"/>
      <c r="G2825" s="4"/>
      <c r="H2825" s="43"/>
      <c r="I2825" s="61" t="str">
        <f t="shared" si="275"/>
        <v xml:space="preserve"> </v>
      </c>
      <c r="J2825" s="61" t="str">
        <f t="shared" si="276"/>
        <v xml:space="preserve"> </v>
      </c>
      <c r="K2825" s="59" t="str">
        <f t="shared" si="277"/>
        <v xml:space="preserve"> </v>
      </c>
      <c r="L2825" s="59" t="str">
        <f t="shared" si="278"/>
        <v xml:space="preserve"> </v>
      </c>
    </row>
    <row r="2826" spans="1:12" x14ac:dyDescent="0.35">
      <c r="A2826" s="2" t="s">
        <v>2888</v>
      </c>
      <c r="B2826" s="3"/>
      <c r="C2826" s="58">
        <f t="shared" ref="C2826:C2889" si="279">IF($P$17=1,CONVERT(B2826,"lbm","kg"),B2826)</f>
        <v>0</v>
      </c>
      <c r="D2826" s="3"/>
      <c r="E2826" s="58">
        <f t="shared" ref="E2826:E2889" si="280">IF($P$17=1,CONVERT(D2826,"lbm","kg"),D2826)</f>
        <v>0</v>
      </c>
      <c r="F2826" s="43"/>
      <c r="G2826" s="4"/>
      <c r="H2826" s="43"/>
      <c r="I2826" s="61" t="str">
        <f t="shared" si="275"/>
        <v xml:space="preserve"> </v>
      </c>
      <c r="J2826" s="61" t="str">
        <f t="shared" si="276"/>
        <v xml:space="preserve"> </v>
      </c>
      <c r="K2826" s="59" t="str">
        <f t="shared" si="277"/>
        <v xml:space="preserve"> </v>
      </c>
      <c r="L2826" s="59" t="str">
        <f t="shared" si="278"/>
        <v xml:space="preserve"> </v>
      </c>
    </row>
    <row r="2827" spans="1:12" x14ac:dyDescent="0.35">
      <c r="A2827" s="2" t="s">
        <v>2889</v>
      </c>
      <c r="B2827" s="3"/>
      <c r="C2827" s="58">
        <f t="shared" si="279"/>
        <v>0</v>
      </c>
      <c r="D2827" s="3"/>
      <c r="E2827" s="58">
        <f t="shared" si="280"/>
        <v>0</v>
      </c>
      <c r="F2827" s="43"/>
      <c r="G2827" s="4"/>
      <c r="H2827" s="43"/>
      <c r="I2827" s="61" t="str">
        <f t="shared" ref="I2827:I2890" si="281">IF(F2827&gt;0,(((E2827-C2827)*F2827)+(($P$12-E2827)/(VLOOKUP(E2827,$S$10:$U$182,2)))*(VLOOKUP(E2827,$S$10:$U$182,3))+((C2827-$P$11)/(VLOOKUP(C2827,$S$10:$U$182,2)))*(VLOOKUP(C2827,$S$10:$U$182,3)))/($P$12-$P$11)," ")</f>
        <v xml:space="preserve"> </v>
      </c>
      <c r="J2827" s="61" t="str">
        <f t="shared" ref="J2827:J2890" si="282">IF(G2827&gt;0,IF(B2827=0," ",(I2827/(1+(G2827*$B$7))))," ")</f>
        <v xml:space="preserve"> </v>
      </c>
      <c r="K2827" s="59" t="str">
        <f t="shared" ref="K2827:K2890" si="283">IF(H2827&gt;0,IF(B2827&gt;1,(I2827*H2827)," ")," ")</f>
        <v xml:space="preserve"> </v>
      </c>
      <c r="L2827" s="59" t="str">
        <f t="shared" ref="L2827:L2890" si="284">IF(G2827=0," ",IF(H2827=0," ",IF(G2827&gt;0,IF(B2827&gt;1,(J2827*H2827)," ")," ")))</f>
        <v xml:space="preserve"> </v>
      </c>
    </row>
    <row r="2828" spans="1:12" x14ac:dyDescent="0.35">
      <c r="A2828" s="2" t="s">
        <v>2890</v>
      </c>
      <c r="B2828" s="3"/>
      <c r="C2828" s="58">
        <f t="shared" si="279"/>
        <v>0</v>
      </c>
      <c r="D2828" s="3"/>
      <c r="E2828" s="58">
        <f t="shared" si="280"/>
        <v>0</v>
      </c>
      <c r="F2828" s="43"/>
      <c r="G2828" s="4"/>
      <c r="H2828" s="43"/>
      <c r="I2828" s="61" t="str">
        <f t="shared" si="281"/>
        <v xml:space="preserve"> </v>
      </c>
      <c r="J2828" s="61" t="str">
        <f t="shared" si="282"/>
        <v xml:space="preserve"> </v>
      </c>
      <c r="K2828" s="59" t="str">
        <f t="shared" si="283"/>
        <v xml:space="preserve"> </v>
      </c>
      <c r="L2828" s="59" t="str">
        <f t="shared" si="284"/>
        <v xml:space="preserve"> </v>
      </c>
    </row>
    <row r="2829" spans="1:12" x14ac:dyDescent="0.35">
      <c r="A2829" s="2" t="s">
        <v>2891</v>
      </c>
      <c r="B2829" s="3"/>
      <c r="C2829" s="58">
        <f t="shared" si="279"/>
        <v>0</v>
      </c>
      <c r="D2829" s="3"/>
      <c r="E2829" s="58">
        <f t="shared" si="280"/>
        <v>0</v>
      </c>
      <c r="F2829" s="43"/>
      <c r="G2829" s="4"/>
      <c r="H2829" s="43"/>
      <c r="I2829" s="61" t="str">
        <f t="shared" si="281"/>
        <v xml:space="preserve"> </v>
      </c>
      <c r="J2829" s="61" t="str">
        <f t="shared" si="282"/>
        <v xml:space="preserve"> </v>
      </c>
      <c r="K2829" s="59" t="str">
        <f t="shared" si="283"/>
        <v xml:space="preserve"> </v>
      </c>
      <c r="L2829" s="59" t="str">
        <f t="shared" si="284"/>
        <v xml:space="preserve"> </v>
      </c>
    </row>
    <row r="2830" spans="1:12" x14ac:dyDescent="0.35">
      <c r="A2830" s="2" t="s">
        <v>2892</v>
      </c>
      <c r="B2830" s="3"/>
      <c r="C2830" s="58">
        <f t="shared" si="279"/>
        <v>0</v>
      </c>
      <c r="D2830" s="3"/>
      <c r="E2830" s="58">
        <f t="shared" si="280"/>
        <v>0</v>
      </c>
      <c r="F2830" s="43"/>
      <c r="G2830" s="4"/>
      <c r="H2830" s="43"/>
      <c r="I2830" s="61" t="str">
        <f t="shared" si="281"/>
        <v xml:space="preserve"> </v>
      </c>
      <c r="J2830" s="61" t="str">
        <f t="shared" si="282"/>
        <v xml:space="preserve"> </v>
      </c>
      <c r="K2830" s="59" t="str">
        <f t="shared" si="283"/>
        <v xml:space="preserve"> </v>
      </c>
      <c r="L2830" s="59" t="str">
        <f t="shared" si="284"/>
        <v xml:space="preserve"> </v>
      </c>
    </row>
    <row r="2831" spans="1:12" x14ac:dyDescent="0.35">
      <c r="A2831" s="2" t="s">
        <v>2893</v>
      </c>
      <c r="B2831" s="3"/>
      <c r="C2831" s="58">
        <f t="shared" si="279"/>
        <v>0</v>
      </c>
      <c r="D2831" s="3"/>
      <c r="E2831" s="58">
        <f t="shared" si="280"/>
        <v>0</v>
      </c>
      <c r="F2831" s="43"/>
      <c r="G2831" s="4"/>
      <c r="H2831" s="43"/>
      <c r="I2831" s="61" t="str">
        <f t="shared" si="281"/>
        <v xml:space="preserve"> </v>
      </c>
      <c r="J2831" s="61" t="str">
        <f t="shared" si="282"/>
        <v xml:space="preserve"> </v>
      </c>
      <c r="K2831" s="59" t="str">
        <f t="shared" si="283"/>
        <v xml:space="preserve"> </v>
      </c>
      <c r="L2831" s="59" t="str">
        <f t="shared" si="284"/>
        <v xml:space="preserve"> </v>
      </c>
    </row>
    <row r="2832" spans="1:12" x14ac:dyDescent="0.35">
      <c r="A2832" s="2" t="s">
        <v>2894</v>
      </c>
      <c r="B2832" s="3"/>
      <c r="C2832" s="58">
        <f t="shared" si="279"/>
        <v>0</v>
      </c>
      <c r="D2832" s="3"/>
      <c r="E2832" s="58">
        <f t="shared" si="280"/>
        <v>0</v>
      </c>
      <c r="F2832" s="43"/>
      <c r="G2832" s="4"/>
      <c r="H2832" s="43"/>
      <c r="I2832" s="61" t="str">
        <f t="shared" si="281"/>
        <v xml:space="preserve"> </v>
      </c>
      <c r="J2832" s="61" t="str">
        <f t="shared" si="282"/>
        <v xml:space="preserve"> </v>
      </c>
      <c r="K2832" s="59" t="str">
        <f t="shared" si="283"/>
        <v xml:space="preserve"> </v>
      </c>
      <c r="L2832" s="59" t="str">
        <f t="shared" si="284"/>
        <v xml:space="preserve"> </v>
      </c>
    </row>
    <row r="2833" spans="1:12" x14ac:dyDescent="0.35">
      <c r="A2833" s="2" t="s">
        <v>2895</v>
      </c>
      <c r="B2833" s="3"/>
      <c r="C2833" s="58">
        <f t="shared" si="279"/>
        <v>0</v>
      </c>
      <c r="D2833" s="3"/>
      <c r="E2833" s="58">
        <f t="shared" si="280"/>
        <v>0</v>
      </c>
      <c r="F2833" s="43"/>
      <c r="G2833" s="4"/>
      <c r="H2833" s="43"/>
      <c r="I2833" s="61" t="str">
        <f t="shared" si="281"/>
        <v xml:space="preserve"> </v>
      </c>
      <c r="J2833" s="61" t="str">
        <f t="shared" si="282"/>
        <v xml:space="preserve"> </v>
      </c>
      <c r="K2833" s="59" t="str">
        <f t="shared" si="283"/>
        <v xml:space="preserve"> </v>
      </c>
      <c r="L2833" s="59" t="str">
        <f t="shared" si="284"/>
        <v xml:space="preserve"> </v>
      </c>
    </row>
    <row r="2834" spans="1:12" x14ac:dyDescent="0.35">
      <c r="A2834" s="2" t="s">
        <v>2896</v>
      </c>
      <c r="B2834" s="3"/>
      <c r="C2834" s="58">
        <f t="shared" si="279"/>
        <v>0</v>
      </c>
      <c r="D2834" s="3"/>
      <c r="E2834" s="58">
        <f t="shared" si="280"/>
        <v>0</v>
      </c>
      <c r="F2834" s="43"/>
      <c r="G2834" s="4"/>
      <c r="H2834" s="43"/>
      <c r="I2834" s="61" t="str">
        <f t="shared" si="281"/>
        <v xml:space="preserve"> </v>
      </c>
      <c r="J2834" s="61" t="str">
        <f t="shared" si="282"/>
        <v xml:space="preserve"> </v>
      </c>
      <c r="K2834" s="59" t="str">
        <f t="shared" si="283"/>
        <v xml:space="preserve"> </v>
      </c>
      <c r="L2834" s="59" t="str">
        <f t="shared" si="284"/>
        <v xml:space="preserve"> </v>
      </c>
    </row>
    <row r="2835" spans="1:12" x14ac:dyDescent="0.35">
      <c r="A2835" s="2" t="s">
        <v>2897</v>
      </c>
      <c r="B2835" s="3"/>
      <c r="C2835" s="58">
        <f t="shared" si="279"/>
        <v>0</v>
      </c>
      <c r="D2835" s="3"/>
      <c r="E2835" s="58">
        <f t="shared" si="280"/>
        <v>0</v>
      </c>
      <c r="F2835" s="43"/>
      <c r="G2835" s="4"/>
      <c r="H2835" s="43"/>
      <c r="I2835" s="61" t="str">
        <f t="shared" si="281"/>
        <v xml:space="preserve"> </v>
      </c>
      <c r="J2835" s="61" t="str">
        <f t="shared" si="282"/>
        <v xml:space="preserve"> </v>
      </c>
      <c r="K2835" s="59" t="str">
        <f t="shared" si="283"/>
        <v xml:space="preserve"> </v>
      </c>
      <c r="L2835" s="59" t="str">
        <f t="shared" si="284"/>
        <v xml:space="preserve"> </v>
      </c>
    </row>
    <row r="2836" spans="1:12" x14ac:dyDescent="0.35">
      <c r="A2836" s="2" t="s">
        <v>2898</v>
      </c>
      <c r="B2836" s="3"/>
      <c r="C2836" s="58">
        <f t="shared" si="279"/>
        <v>0</v>
      </c>
      <c r="D2836" s="3"/>
      <c r="E2836" s="58">
        <f t="shared" si="280"/>
        <v>0</v>
      </c>
      <c r="F2836" s="43"/>
      <c r="G2836" s="4"/>
      <c r="H2836" s="43"/>
      <c r="I2836" s="61" t="str">
        <f t="shared" si="281"/>
        <v xml:space="preserve"> </v>
      </c>
      <c r="J2836" s="61" t="str">
        <f t="shared" si="282"/>
        <v xml:space="preserve"> </v>
      </c>
      <c r="K2836" s="59" t="str">
        <f t="shared" si="283"/>
        <v xml:space="preserve"> </v>
      </c>
      <c r="L2836" s="59" t="str">
        <f t="shared" si="284"/>
        <v xml:space="preserve"> </v>
      </c>
    </row>
    <row r="2837" spans="1:12" x14ac:dyDescent="0.35">
      <c r="A2837" s="2" t="s">
        <v>2899</v>
      </c>
      <c r="B2837" s="3"/>
      <c r="C2837" s="58">
        <f t="shared" si="279"/>
        <v>0</v>
      </c>
      <c r="D2837" s="3"/>
      <c r="E2837" s="58">
        <f t="shared" si="280"/>
        <v>0</v>
      </c>
      <c r="F2837" s="43"/>
      <c r="G2837" s="4"/>
      <c r="H2837" s="43"/>
      <c r="I2837" s="61" t="str">
        <f t="shared" si="281"/>
        <v xml:space="preserve"> </v>
      </c>
      <c r="J2837" s="61" t="str">
        <f t="shared" si="282"/>
        <v xml:space="preserve"> </v>
      </c>
      <c r="K2837" s="59" t="str">
        <f t="shared" si="283"/>
        <v xml:space="preserve"> </v>
      </c>
      <c r="L2837" s="59" t="str">
        <f t="shared" si="284"/>
        <v xml:space="preserve"> </v>
      </c>
    </row>
    <row r="2838" spans="1:12" x14ac:dyDescent="0.35">
      <c r="A2838" s="2" t="s">
        <v>2900</v>
      </c>
      <c r="B2838" s="3"/>
      <c r="C2838" s="58">
        <f t="shared" si="279"/>
        <v>0</v>
      </c>
      <c r="D2838" s="3"/>
      <c r="E2838" s="58">
        <f t="shared" si="280"/>
        <v>0</v>
      </c>
      <c r="F2838" s="43"/>
      <c r="G2838" s="4"/>
      <c r="H2838" s="43"/>
      <c r="I2838" s="61" t="str">
        <f t="shared" si="281"/>
        <v xml:space="preserve"> </v>
      </c>
      <c r="J2838" s="61" t="str">
        <f t="shared" si="282"/>
        <v xml:space="preserve"> </v>
      </c>
      <c r="K2838" s="59" t="str">
        <f t="shared" si="283"/>
        <v xml:space="preserve"> </v>
      </c>
      <c r="L2838" s="59" t="str">
        <f t="shared" si="284"/>
        <v xml:space="preserve"> </v>
      </c>
    </row>
    <row r="2839" spans="1:12" x14ac:dyDescent="0.35">
      <c r="A2839" s="2" t="s">
        <v>2901</v>
      </c>
      <c r="B2839" s="3"/>
      <c r="C2839" s="58">
        <f t="shared" si="279"/>
        <v>0</v>
      </c>
      <c r="D2839" s="3"/>
      <c r="E2839" s="58">
        <f t="shared" si="280"/>
        <v>0</v>
      </c>
      <c r="F2839" s="43"/>
      <c r="G2839" s="4"/>
      <c r="H2839" s="43"/>
      <c r="I2839" s="61" t="str">
        <f t="shared" si="281"/>
        <v xml:space="preserve"> </v>
      </c>
      <c r="J2839" s="61" t="str">
        <f t="shared" si="282"/>
        <v xml:space="preserve"> </v>
      </c>
      <c r="K2839" s="59" t="str">
        <f t="shared" si="283"/>
        <v xml:space="preserve"> </v>
      </c>
      <c r="L2839" s="59" t="str">
        <f t="shared" si="284"/>
        <v xml:space="preserve"> </v>
      </c>
    </row>
    <row r="2840" spans="1:12" x14ac:dyDescent="0.35">
      <c r="A2840" s="2" t="s">
        <v>2902</v>
      </c>
      <c r="B2840" s="3"/>
      <c r="C2840" s="58">
        <f t="shared" si="279"/>
        <v>0</v>
      </c>
      <c r="D2840" s="3"/>
      <c r="E2840" s="58">
        <f t="shared" si="280"/>
        <v>0</v>
      </c>
      <c r="F2840" s="43"/>
      <c r="G2840" s="4"/>
      <c r="H2840" s="43"/>
      <c r="I2840" s="61" t="str">
        <f t="shared" si="281"/>
        <v xml:space="preserve"> </v>
      </c>
      <c r="J2840" s="61" t="str">
        <f t="shared" si="282"/>
        <v xml:space="preserve"> </v>
      </c>
      <c r="K2840" s="59" t="str">
        <f t="shared" si="283"/>
        <v xml:space="preserve"> </v>
      </c>
      <c r="L2840" s="59" t="str">
        <f t="shared" si="284"/>
        <v xml:space="preserve"> </v>
      </c>
    </row>
    <row r="2841" spans="1:12" x14ac:dyDescent="0.35">
      <c r="A2841" s="2" t="s">
        <v>2903</v>
      </c>
      <c r="B2841" s="3"/>
      <c r="C2841" s="58">
        <f t="shared" si="279"/>
        <v>0</v>
      </c>
      <c r="D2841" s="3"/>
      <c r="E2841" s="58">
        <f t="shared" si="280"/>
        <v>0</v>
      </c>
      <c r="F2841" s="43"/>
      <c r="G2841" s="4"/>
      <c r="H2841" s="43"/>
      <c r="I2841" s="61" t="str">
        <f t="shared" si="281"/>
        <v xml:space="preserve"> </v>
      </c>
      <c r="J2841" s="61" t="str">
        <f t="shared" si="282"/>
        <v xml:space="preserve"> </v>
      </c>
      <c r="K2841" s="59" t="str">
        <f t="shared" si="283"/>
        <v xml:space="preserve"> </v>
      </c>
      <c r="L2841" s="59" t="str">
        <f t="shared" si="284"/>
        <v xml:space="preserve"> </v>
      </c>
    </row>
    <row r="2842" spans="1:12" x14ac:dyDescent="0.35">
      <c r="A2842" s="2" t="s">
        <v>2904</v>
      </c>
      <c r="B2842" s="3"/>
      <c r="C2842" s="58">
        <f t="shared" si="279"/>
        <v>0</v>
      </c>
      <c r="D2842" s="3"/>
      <c r="E2842" s="58">
        <f t="shared" si="280"/>
        <v>0</v>
      </c>
      <c r="F2842" s="43"/>
      <c r="G2842" s="4"/>
      <c r="H2842" s="43"/>
      <c r="I2842" s="61" t="str">
        <f t="shared" si="281"/>
        <v xml:space="preserve"> </v>
      </c>
      <c r="J2842" s="61" t="str">
        <f t="shared" si="282"/>
        <v xml:space="preserve"> </v>
      </c>
      <c r="K2842" s="59" t="str">
        <f t="shared" si="283"/>
        <v xml:space="preserve"> </v>
      </c>
      <c r="L2842" s="59" t="str">
        <f t="shared" si="284"/>
        <v xml:space="preserve"> </v>
      </c>
    </row>
    <row r="2843" spans="1:12" x14ac:dyDescent="0.35">
      <c r="A2843" s="2" t="s">
        <v>2905</v>
      </c>
      <c r="B2843" s="3"/>
      <c r="C2843" s="58">
        <f t="shared" si="279"/>
        <v>0</v>
      </c>
      <c r="D2843" s="3"/>
      <c r="E2843" s="58">
        <f t="shared" si="280"/>
        <v>0</v>
      </c>
      <c r="F2843" s="43"/>
      <c r="G2843" s="4"/>
      <c r="H2843" s="43"/>
      <c r="I2843" s="61" t="str">
        <f t="shared" si="281"/>
        <v xml:space="preserve"> </v>
      </c>
      <c r="J2843" s="61" t="str">
        <f t="shared" si="282"/>
        <v xml:space="preserve"> </v>
      </c>
      <c r="K2843" s="59" t="str">
        <f t="shared" si="283"/>
        <v xml:space="preserve"> </v>
      </c>
      <c r="L2843" s="59" t="str">
        <f t="shared" si="284"/>
        <v xml:space="preserve"> </v>
      </c>
    </row>
    <row r="2844" spans="1:12" x14ac:dyDescent="0.35">
      <c r="A2844" s="2" t="s">
        <v>2906</v>
      </c>
      <c r="B2844" s="3"/>
      <c r="C2844" s="58">
        <f t="shared" si="279"/>
        <v>0</v>
      </c>
      <c r="D2844" s="3"/>
      <c r="E2844" s="58">
        <f t="shared" si="280"/>
        <v>0</v>
      </c>
      <c r="F2844" s="43"/>
      <c r="G2844" s="4"/>
      <c r="H2844" s="43"/>
      <c r="I2844" s="61" t="str">
        <f t="shared" si="281"/>
        <v xml:space="preserve"> </v>
      </c>
      <c r="J2844" s="61" t="str">
        <f t="shared" si="282"/>
        <v xml:space="preserve"> </v>
      </c>
      <c r="K2844" s="59" t="str">
        <f t="shared" si="283"/>
        <v xml:space="preserve"> </v>
      </c>
      <c r="L2844" s="59" t="str">
        <f t="shared" si="284"/>
        <v xml:space="preserve"> </v>
      </c>
    </row>
    <row r="2845" spans="1:12" x14ac:dyDescent="0.35">
      <c r="A2845" s="2" t="s">
        <v>2907</v>
      </c>
      <c r="B2845" s="3"/>
      <c r="C2845" s="58">
        <f t="shared" si="279"/>
        <v>0</v>
      </c>
      <c r="D2845" s="3"/>
      <c r="E2845" s="58">
        <f t="shared" si="280"/>
        <v>0</v>
      </c>
      <c r="F2845" s="43"/>
      <c r="G2845" s="4"/>
      <c r="H2845" s="43"/>
      <c r="I2845" s="61" t="str">
        <f t="shared" si="281"/>
        <v xml:space="preserve"> </v>
      </c>
      <c r="J2845" s="61" t="str">
        <f t="shared" si="282"/>
        <v xml:space="preserve"> </v>
      </c>
      <c r="K2845" s="59" t="str">
        <f t="shared" si="283"/>
        <v xml:space="preserve"> </v>
      </c>
      <c r="L2845" s="59" t="str">
        <f t="shared" si="284"/>
        <v xml:space="preserve"> </v>
      </c>
    </row>
    <row r="2846" spans="1:12" x14ac:dyDescent="0.35">
      <c r="A2846" s="2" t="s">
        <v>2908</v>
      </c>
      <c r="B2846" s="3"/>
      <c r="C2846" s="58">
        <f t="shared" si="279"/>
        <v>0</v>
      </c>
      <c r="D2846" s="3"/>
      <c r="E2846" s="58">
        <f t="shared" si="280"/>
        <v>0</v>
      </c>
      <c r="F2846" s="43"/>
      <c r="G2846" s="4"/>
      <c r="H2846" s="43"/>
      <c r="I2846" s="61" t="str">
        <f t="shared" si="281"/>
        <v xml:space="preserve"> </v>
      </c>
      <c r="J2846" s="61" t="str">
        <f t="shared" si="282"/>
        <v xml:space="preserve"> </v>
      </c>
      <c r="K2846" s="59" t="str">
        <f t="shared" si="283"/>
        <v xml:space="preserve"> </v>
      </c>
      <c r="L2846" s="59" t="str">
        <f t="shared" si="284"/>
        <v xml:space="preserve"> </v>
      </c>
    </row>
    <row r="2847" spans="1:12" x14ac:dyDescent="0.35">
      <c r="A2847" s="2" t="s">
        <v>2909</v>
      </c>
      <c r="B2847" s="3"/>
      <c r="C2847" s="58">
        <f t="shared" si="279"/>
        <v>0</v>
      </c>
      <c r="D2847" s="3"/>
      <c r="E2847" s="58">
        <f t="shared" si="280"/>
        <v>0</v>
      </c>
      <c r="F2847" s="43"/>
      <c r="G2847" s="4"/>
      <c r="H2847" s="43"/>
      <c r="I2847" s="61" t="str">
        <f t="shared" si="281"/>
        <v xml:space="preserve"> </v>
      </c>
      <c r="J2847" s="61" t="str">
        <f t="shared" si="282"/>
        <v xml:space="preserve"> </v>
      </c>
      <c r="K2847" s="59" t="str">
        <f t="shared" si="283"/>
        <v xml:space="preserve"> </v>
      </c>
      <c r="L2847" s="59" t="str">
        <f t="shared" si="284"/>
        <v xml:space="preserve"> </v>
      </c>
    </row>
    <row r="2848" spans="1:12" x14ac:dyDescent="0.35">
      <c r="A2848" s="2" t="s">
        <v>2910</v>
      </c>
      <c r="B2848" s="3"/>
      <c r="C2848" s="58">
        <f t="shared" si="279"/>
        <v>0</v>
      </c>
      <c r="D2848" s="3"/>
      <c r="E2848" s="58">
        <f t="shared" si="280"/>
        <v>0</v>
      </c>
      <c r="F2848" s="43"/>
      <c r="G2848" s="4"/>
      <c r="H2848" s="43"/>
      <c r="I2848" s="61" t="str">
        <f t="shared" si="281"/>
        <v xml:space="preserve"> </v>
      </c>
      <c r="J2848" s="61" t="str">
        <f t="shared" si="282"/>
        <v xml:space="preserve"> </v>
      </c>
      <c r="K2848" s="59" t="str">
        <f t="shared" si="283"/>
        <v xml:space="preserve"> </v>
      </c>
      <c r="L2848" s="59" t="str">
        <f t="shared" si="284"/>
        <v xml:space="preserve"> </v>
      </c>
    </row>
    <row r="2849" spans="1:12" x14ac:dyDescent="0.35">
      <c r="A2849" s="2" t="s">
        <v>2911</v>
      </c>
      <c r="B2849" s="3"/>
      <c r="C2849" s="58">
        <f t="shared" si="279"/>
        <v>0</v>
      </c>
      <c r="D2849" s="3"/>
      <c r="E2849" s="58">
        <f t="shared" si="280"/>
        <v>0</v>
      </c>
      <c r="F2849" s="43"/>
      <c r="G2849" s="4"/>
      <c r="H2849" s="43"/>
      <c r="I2849" s="61" t="str">
        <f t="shared" si="281"/>
        <v xml:space="preserve"> </v>
      </c>
      <c r="J2849" s="61" t="str">
        <f t="shared" si="282"/>
        <v xml:space="preserve"> </v>
      </c>
      <c r="K2849" s="59" t="str">
        <f t="shared" si="283"/>
        <v xml:space="preserve"> </v>
      </c>
      <c r="L2849" s="59" t="str">
        <f t="shared" si="284"/>
        <v xml:space="preserve"> </v>
      </c>
    </row>
    <row r="2850" spans="1:12" x14ac:dyDescent="0.35">
      <c r="A2850" s="2" t="s">
        <v>2912</v>
      </c>
      <c r="B2850" s="3"/>
      <c r="C2850" s="58">
        <f t="shared" si="279"/>
        <v>0</v>
      </c>
      <c r="D2850" s="3"/>
      <c r="E2850" s="58">
        <f t="shared" si="280"/>
        <v>0</v>
      </c>
      <c r="F2850" s="43"/>
      <c r="G2850" s="4"/>
      <c r="H2850" s="43"/>
      <c r="I2850" s="61" t="str">
        <f t="shared" si="281"/>
        <v xml:space="preserve"> </v>
      </c>
      <c r="J2850" s="61" t="str">
        <f t="shared" si="282"/>
        <v xml:space="preserve"> </v>
      </c>
      <c r="K2850" s="59" t="str">
        <f t="shared" si="283"/>
        <v xml:space="preserve"> </v>
      </c>
      <c r="L2850" s="59" t="str">
        <f t="shared" si="284"/>
        <v xml:space="preserve"> </v>
      </c>
    </row>
    <row r="2851" spans="1:12" x14ac:dyDescent="0.35">
      <c r="A2851" s="2" t="s">
        <v>2913</v>
      </c>
      <c r="B2851" s="3"/>
      <c r="C2851" s="58">
        <f t="shared" si="279"/>
        <v>0</v>
      </c>
      <c r="D2851" s="3"/>
      <c r="E2851" s="58">
        <f t="shared" si="280"/>
        <v>0</v>
      </c>
      <c r="F2851" s="43"/>
      <c r="G2851" s="4"/>
      <c r="H2851" s="43"/>
      <c r="I2851" s="61" t="str">
        <f t="shared" si="281"/>
        <v xml:space="preserve"> </v>
      </c>
      <c r="J2851" s="61" t="str">
        <f t="shared" si="282"/>
        <v xml:space="preserve"> </v>
      </c>
      <c r="K2851" s="59" t="str">
        <f t="shared" si="283"/>
        <v xml:space="preserve"> </v>
      </c>
      <c r="L2851" s="59" t="str">
        <f t="shared" si="284"/>
        <v xml:space="preserve"> </v>
      </c>
    </row>
    <row r="2852" spans="1:12" x14ac:dyDescent="0.35">
      <c r="A2852" s="2" t="s">
        <v>2914</v>
      </c>
      <c r="B2852" s="3"/>
      <c r="C2852" s="58">
        <f t="shared" si="279"/>
        <v>0</v>
      </c>
      <c r="D2852" s="3"/>
      <c r="E2852" s="58">
        <f t="shared" si="280"/>
        <v>0</v>
      </c>
      <c r="F2852" s="43"/>
      <c r="G2852" s="4"/>
      <c r="H2852" s="43"/>
      <c r="I2852" s="61" t="str">
        <f t="shared" si="281"/>
        <v xml:space="preserve"> </v>
      </c>
      <c r="J2852" s="61" t="str">
        <f t="shared" si="282"/>
        <v xml:space="preserve"> </v>
      </c>
      <c r="K2852" s="59" t="str">
        <f t="shared" si="283"/>
        <v xml:space="preserve"> </v>
      </c>
      <c r="L2852" s="59" t="str">
        <f t="shared" si="284"/>
        <v xml:space="preserve"> </v>
      </c>
    </row>
    <row r="2853" spans="1:12" x14ac:dyDescent="0.35">
      <c r="A2853" s="2" t="s">
        <v>2915</v>
      </c>
      <c r="B2853" s="3"/>
      <c r="C2853" s="58">
        <f t="shared" si="279"/>
        <v>0</v>
      </c>
      <c r="D2853" s="3"/>
      <c r="E2853" s="58">
        <f t="shared" si="280"/>
        <v>0</v>
      </c>
      <c r="F2853" s="43"/>
      <c r="G2853" s="4"/>
      <c r="H2853" s="43"/>
      <c r="I2853" s="61" t="str">
        <f t="shared" si="281"/>
        <v xml:space="preserve"> </v>
      </c>
      <c r="J2853" s="61" t="str">
        <f t="shared" si="282"/>
        <v xml:space="preserve"> </v>
      </c>
      <c r="K2853" s="59" t="str">
        <f t="shared" si="283"/>
        <v xml:space="preserve"> </v>
      </c>
      <c r="L2853" s="59" t="str">
        <f t="shared" si="284"/>
        <v xml:space="preserve"> </v>
      </c>
    </row>
    <row r="2854" spans="1:12" x14ac:dyDescent="0.35">
      <c r="A2854" s="2" t="s">
        <v>2916</v>
      </c>
      <c r="B2854" s="3"/>
      <c r="C2854" s="58">
        <f t="shared" si="279"/>
        <v>0</v>
      </c>
      <c r="D2854" s="3"/>
      <c r="E2854" s="58">
        <f t="shared" si="280"/>
        <v>0</v>
      </c>
      <c r="F2854" s="43"/>
      <c r="G2854" s="4"/>
      <c r="H2854" s="43"/>
      <c r="I2854" s="61" t="str">
        <f t="shared" si="281"/>
        <v xml:space="preserve"> </v>
      </c>
      <c r="J2854" s="61" t="str">
        <f t="shared" si="282"/>
        <v xml:space="preserve"> </v>
      </c>
      <c r="K2854" s="59" t="str">
        <f t="shared" si="283"/>
        <v xml:space="preserve"> </v>
      </c>
      <c r="L2854" s="59" t="str">
        <f t="shared" si="284"/>
        <v xml:space="preserve"> </v>
      </c>
    </row>
    <row r="2855" spans="1:12" x14ac:dyDescent="0.35">
      <c r="A2855" s="2" t="s">
        <v>2917</v>
      </c>
      <c r="B2855" s="3"/>
      <c r="C2855" s="58">
        <f t="shared" si="279"/>
        <v>0</v>
      </c>
      <c r="D2855" s="3"/>
      <c r="E2855" s="58">
        <f t="shared" si="280"/>
        <v>0</v>
      </c>
      <c r="F2855" s="43"/>
      <c r="G2855" s="4"/>
      <c r="H2855" s="43"/>
      <c r="I2855" s="61" t="str">
        <f t="shared" si="281"/>
        <v xml:space="preserve"> </v>
      </c>
      <c r="J2855" s="61" t="str">
        <f t="shared" si="282"/>
        <v xml:space="preserve"> </v>
      </c>
      <c r="K2855" s="59" t="str">
        <f t="shared" si="283"/>
        <v xml:space="preserve"> </v>
      </c>
      <c r="L2855" s="59" t="str">
        <f t="shared" si="284"/>
        <v xml:space="preserve"> </v>
      </c>
    </row>
    <row r="2856" spans="1:12" x14ac:dyDescent="0.35">
      <c r="A2856" s="2" t="s">
        <v>2918</v>
      </c>
      <c r="B2856" s="3"/>
      <c r="C2856" s="58">
        <f t="shared" si="279"/>
        <v>0</v>
      </c>
      <c r="D2856" s="3"/>
      <c r="E2856" s="58">
        <f t="shared" si="280"/>
        <v>0</v>
      </c>
      <c r="F2856" s="43"/>
      <c r="G2856" s="4"/>
      <c r="H2856" s="43"/>
      <c r="I2856" s="61" t="str">
        <f t="shared" si="281"/>
        <v xml:space="preserve"> </v>
      </c>
      <c r="J2856" s="61" t="str">
        <f t="shared" si="282"/>
        <v xml:space="preserve"> </v>
      </c>
      <c r="K2856" s="59" t="str">
        <f t="shared" si="283"/>
        <v xml:space="preserve"> </v>
      </c>
      <c r="L2856" s="59" t="str">
        <f t="shared" si="284"/>
        <v xml:space="preserve"> </v>
      </c>
    </row>
    <row r="2857" spans="1:12" x14ac:dyDescent="0.35">
      <c r="A2857" s="2" t="s">
        <v>2919</v>
      </c>
      <c r="B2857" s="3"/>
      <c r="C2857" s="58">
        <f t="shared" si="279"/>
        <v>0</v>
      </c>
      <c r="D2857" s="3"/>
      <c r="E2857" s="58">
        <f t="shared" si="280"/>
        <v>0</v>
      </c>
      <c r="F2857" s="43"/>
      <c r="G2857" s="4"/>
      <c r="H2857" s="43"/>
      <c r="I2857" s="61" t="str">
        <f t="shared" si="281"/>
        <v xml:space="preserve"> </v>
      </c>
      <c r="J2857" s="61" t="str">
        <f t="shared" si="282"/>
        <v xml:space="preserve"> </v>
      </c>
      <c r="K2857" s="59" t="str">
        <f t="shared" si="283"/>
        <v xml:space="preserve"> </v>
      </c>
      <c r="L2857" s="59" t="str">
        <f t="shared" si="284"/>
        <v xml:space="preserve"> </v>
      </c>
    </row>
    <row r="2858" spans="1:12" x14ac:dyDescent="0.35">
      <c r="A2858" s="2" t="s">
        <v>2920</v>
      </c>
      <c r="B2858" s="3"/>
      <c r="C2858" s="58">
        <f t="shared" si="279"/>
        <v>0</v>
      </c>
      <c r="D2858" s="3"/>
      <c r="E2858" s="58">
        <f t="shared" si="280"/>
        <v>0</v>
      </c>
      <c r="F2858" s="43"/>
      <c r="G2858" s="4"/>
      <c r="H2858" s="43"/>
      <c r="I2858" s="61" t="str">
        <f t="shared" si="281"/>
        <v xml:space="preserve"> </v>
      </c>
      <c r="J2858" s="61" t="str">
        <f t="shared" si="282"/>
        <v xml:space="preserve"> </v>
      </c>
      <c r="K2858" s="59" t="str">
        <f t="shared" si="283"/>
        <v xml:space="preserve"> </v>
      </c>
      <c r="L2858" s="59" t="str">
        <f t="shared" si="284"/>
        <v xml:space="preserve"> </v>
      </c>
    </row>
    <row r="2859" spans="1:12" x14ac:dyDescent="0.35">
      <c r="A2859" s="2" t="s">
        <v>2921</v>
      </c>
      <c r="B2859" s="3"/>
      <c r="C2859" s="58">
        <f t="shared" si="279"/>
        <v>0</v>
      </c>
      <c r="D2859" s="3"/>
      <c r="E2859" s="58">
        <f t="shared" si="280"/>
        <v>0</v>
      </c>
      <c r="F2859" s="43"/>
      <c r="G2859" s="4"/>
      <c r="H2859" s="43"/>
      <c r="I2859" s="61" t="str">
        <f t="shared" si="281"/>
        <v xml:space="preserve"> </v>
      </c>
      <c r="J2859" s="61" t="str">
        <f t="shared" si="282"/>
        <v xml:space="preserve"> </v>
      </c>
      <c r="K2859" s="59" t="str">
        <f t="shared" si="283"/>
        <v xml:space="preserve"> </v>
      </c>
      <c r="L2859" s="59" t="str">
        <f t="shared" si="284"/>
        <v xml:space="preserve"> </v>
      </c>
    </row>
    <row r="2860" spans="1:12" x14ac:dyDescent="0.35">
      <c r="A2860" s="2" t="s">
        <v>2922</v>
      </c>
      <c r="B2860" s="3"/>
      <c r="C2860" s="58">
        <f t="shared" si="279"/>
        <v>0</v>
      </c>
      <c r="D2860" s="3"/>
      <c r="E2860" s="58">
        <f t="shared" si="280"/>
        <v>0</v>
      </c>
      <c r="F2860" s="43"/>
      <c r="G2860" s="4"/>
      <c r="H2860" s="43"/>
      <c r="I2860" s="61" t="str">
        <f t="shared" si="281"/>
        <v xml:space="preserve"> </v>
      </c>
      <c r="J2860" s="61" t="str">
        <f t="shared" si="282"/>
        <v xml:space="preserve"> </v>
      </c>
      <c r="K2860" s="59" t="str">
        <f t="shared" si="283"/>
        <v xml:space="preserve"> </v>
      </c>
      <c r="L2860" s="59" t="str">
        <f t="shared" si="284"/>
        <v xml:space="preserve"> </v>
      </c>
    </row>
    <row r="2861" spans="1:12" x14ac:dyDescent="0.35">
      <c r="A2861" s="2" t="s">
        <v>2923</v>
      </c>
      <c r="B2861" s="3"/>
      <c r="C2861" s="58">
        <f t="shared" si="279"/>
        <v>0</v>
      </c>
      <c r="D2861" s="3"/>
      <c r="E2861" s="58">
        <f t="shared" si="280"/>
        <v>0</v>
      </c>
      <c r="F2861" s="43"/>
      <c r="G2861" s="4"/>
      <c r="H2861" s="43"/>
      <c r="I2861" s="61" t="str">
        <f t="shared" si="281"/>
        <v xml:space="preserve"> </v>
      </c>
      <c r="J2861" s="61" t="str">
        <f t="shared" si="282"/>
        <v xml:space="preserve"> </v>
      </c>
      <c r="K2861" s="59" t="str">
        <f t="shared" si="283"/>
        <v xml:space="preserve"> </v>
      </c>
      <c r="L2861" s="59" t="str">
        <f t="shared" si="284"/>
        <v xml:space="preserve"> </v>
      </c>
    </row>
    <row r="2862" spans="1:12" x14ac:dyDescent="0.35">
      <c r="A2862" s="2" t="s">
        <v>2924</v>
      </c>
      <c r="B2862" s="3"/>
      <c r="C2862" s="58">
        <f t="shared" si="279"/>
        <v>0</v>
      </c>
      <c r="D2862" s="3"/>
      <c r="E2862" s="58">
        <f t="shared" si="280"/>
        <v>0</v>
      </c>
      <c r="F2862" s="43"/>
      <c r="G2862" s="4"/>
      <c r="H2862" s="43"/>
      <c r="I2862" s="61" t="str">
        <f t="shared" si="281"/>
        <v xml:space="preserve"> </v>
      </c>
      <c r="J2862" s="61" t="str">
        <f t="shared" si="282"/>
        <v xml:space="preserve"> </v>
      </c>
      <c r="K2862" s="59" t="str">
        <f t="shared" si="283"/>
        <v xml:space="preserve"> </v>
      </c>
      <c r="L2862" s="59" t="str">
        <f t="shared" si="284"/>
        <v xml:space="preserve"> </v>
      </c>
    </row>
    <row r="2863" spans="1:12" x14ac:dyDescent="0.35">
      <c r="A2863" s="2" t="s">
        <v>2925</v>
      </c>
      <c r="B2863" s="3"/>
      <c r="C2863" s="58">
        <f t="shared" si="279"/>
        <v>0</v>
      </c>
      <c r="D2863" s="3"/>
      <c r="E2863" s="58">
        <f t="shared" si="280"/>
        <v>0</v>
      </c>
      <c r="F2863" s="43"/>
      <c r="G2863" s="4"/>
      <c r="H2863" s="43"/>
      <c r="I2863" s="61" t="str">
        <f t="shared" si="281"/>
        <v xml:space="preserve"> </v>
      </c>
      <c r="J2863" s="61" t="str">
        <f t="shared" si="282"/>
        <v xml:space="preserve"> </v>
      </c>
      <c r="K2863" s="59" t="str">
        <f t="shared" si="283"/>
        <v xml:space="preserve"> </v>
      </c>
      <c r="L2863" s="59" t="str">
        <f t="shared" si="284"/>
        <v xml:space="preserve"> </v>
      </c>
    </row>
    <row r="2864" spans="1:12" x14ac:dyDescent="0.35">
      <c r="A2864" s="2" t="s">
        <v>2926</v>
      </c>
      <c r="B2864" s="3"/>
      <c r="C2864" s="58">
        <f t="shared" si="279"/>
        <v>0</v>
      </c>
      <c r="D2864" s="3"/>
      <c r="E2864" s="58">
        <f t="shared" si="280"/>
        <v>0</v>
      </c>
      <c r="F2864" s="43"/>
      <c r="G2864" s="4"/>
      <c r="H2864" s="43"/>
      <c r="I2864" s="61" t="str">
        <f t="shared" si="281"/>
        <v xml:space="preserve"> </v>
      </c>
      <c r="J2864" s="61" t="str">
        <f t="shared" si="282"/>
        <v xml:space="preserve"> </v>
      </c>
      <c r="K2864" s="59" t="str">
        <f t="shared" si="283"/>
        <v xml:space="preserve"> </v>
      </c>
      <c r="L2864" s="59" t="str">
        <f t="shared" si="284"/>
        <v xml:space="preserve"> </v>
      </c>
    </row>
    <row r="2865" spans="1:12" x14ac:dyDescent="0.35">
      <c r="A2865" s="2" t="s">
        <v>2927</v>
      </c>
      <c r="B2865" s="3"/>
      <c r="C2865" s="58">
        <f t="shared" si="279"/>
        <v>0</v>
      </c>
      <c r="D2865" s="3"/>
      <c r="E2865" s="58">
        <f t="shared" si="280"/>
        <v>0</v>
      </c>
      <c r="F2865" s="43"/>
      <c r="G2865" s="4"/>
      <c r="H2865" s="43"/>
      <c r="I2865" s="61" t="str">
        <f t="shared" si="281"/>
        <v xml:space="preserve"> </v>
      </c>
      <c r="J2865" s="61" t="str">
        <f t="shared" si="282"/>
        <v xml:space="preserve"> </v>
      </c>
      <c r="K2865" s="59" t="str">
        <f t="shared" si="283"/>
        <v xml:space="preserve"> </v>
      </c>
      <c r="L2865" s="59" t="str">
        <f t="shared" si="284"/>
        <v xml:space="preserve"> </v>
      </c>
    </row>
    <row r="2866" spans="1:12" x14ac:dyDescent="0.35">
      <c r="A2866" s="2" t="s">
        <v>2928</v>
      </c>
      <c r="B2866" s="3"/>
      <c r="C2866" s="58">
        <f t="shared" si="279"/>
        <v>0</v>
      </c>
      <c r="D2866" s="3"/>
      <c r="E2866" s="58">
        <f t="shared" si="280"/>
        <v>0</v>
      </c>
      <c r="F2866" s="43"/>
      <c r="G2866" s="4"/>
      <c r="H2866" s="43"/>
      <c r="I2866" s="61" t="str">
        <f t="shared" si="281"/>
        <v xml:space="preserve"> </v>
      </c>
      <c r="J2866" s="61" t="str">
        <f t="shared" si="282"/>
        <v xml:space="preserve"> </v>
      </c>
      <c r="K2866" s="59" t="str">
        <f t="shared" si="283"/>
        <v xml:space="preserve"> </v>
      </c>
      <c r="L2866" s="59" t="str">
        <f t="shared" si="284"/>
        <v xml:space="preserve"> </v>
      </c>
    </row>
    <row r="2867" spans="1:12" x14ac:dyDescent="0.35">
      <c r="A2867" s="2" t="s">
        <v>2929</v>
      </c>
      <c r="B2867" s="3"/>
      <c r="C2867" s="58">
        <f t="shared" si="279"/>
        <v>0</v>
      </c>
      <c r="D2867" s="3"/>
      <c r="E2867" s="58">
        <f t="shared" si="280"/>
        <v>0</v>
      </c>
      <c r="F2867" s="43"/>
      <c r="G2867" s="4"/>
      <c r="H2867" s="43"/>
      <c r="I2867" s="61" t="str">
        <f t="shared" si="281"/>
        <v xml:space="preserve"> </v>
      </c>
      <c r="J2867" s="61" t="str">
        <f t="shared" si="282"/>
        <v xml:space="preserve"> </v>
      </c>
      <c r="K2867" s="59" t="str">
        <f t="shared" si="283"/>
        <v xml:space="preserve"> </v>
      </c>
      <c r="L2867" s="59" t="str">
        <f t="shared" si="284"/>
        <v xml:space="preserve"> </v>
      </c>
    </row>
    <row r="2868" spans="1:12" x14ac:dyDescent="0.35">
      <c r="A2868" s="2" t="s">
        <v>2930</v>
      </c>
      <c r="B2868" s="3"/>
      <c r="C2868" s="58">
        <f t="shared" si="279"/>
        <v>0</v>
      </c>
      <c r="D2868" s="3"/>
      <c r="E2868" s="58">
        <f t="shared" si="280"/>
        <v>0</v>
      </c>
      <c r="F2868" s="43"/>
      <c r="G2868" s="4"/>
      <c r="H2868" s="43"/>
      <c r="I2868" s="61" t="str">
        <f t="shared" si="281"/>
        <v xml:space="preserve"> </v>
      </c>
      <c r="J2868" s="61" t="str">
        <f t="shared" si="282"/>
        <v xml:space="preserve"> </v>
      </c>
      <c r="K2868" s="59" t="str">
        <f t="shared" si="283"/>
        <v xml:space="preserve"> </v>
      </c>
      <c r="L2868" s="59" t="str">
        <f t="shared" si="284"/>
        <v xml:space="preserve"> </v>
      </c>
    </row>
    <row r="2869" spans="1:12" x14ac:dyDescent="0.35">
      <c r="A2869" s="2" t="s">
        <v>2931</v>
      </c>
      <c r="B2869" s="3"/>
      <c r="C2869" s="58">
        <f t="shared" si="279"/>
        <v>0</v>
      </c>
      <c r="D2869" s="3"/>
      <c r="E2869" s="58">
        <f t="shared" si="280"/>
        <v>0</v>
      </c>
      <c r="F2869" s="43"/>
      <c r="G2869" s="4"/>
      <c r="H2869" s="43"/>
      <c r="I2869" s="61" t="str">
        <f t="shared" si="281"/>
        <v xml:space="preserve"> </v>
      </c>
      <c r="J2869" s="61" t="str">
        <f t="shared" si="282"/>
        <v xml:space="preserve"> </v>
      </c>
      <c r="K2869" s="59" t="str">
        <f t="shared" si="283"/>
        <v xml:space="preserve"> </v>
      </c>
      <c r="L2869" s="59" t="str">
        <f t="shared" si="284"/>
        <v xml:space="preserve"> </v>
      </c>
    </row>
    <row r="2870" spans="1:12" x14ac:dyDescent="0.35">
      <c r="A2870" s="2" t="s">
        <v>2932</v>
      </c>
      <c r="B2870" s="3"/>
      <c r="C2870" s="58">
        <f t="shared" si="279"/>
        <v>0</v>
      </c>
      <c r="D2870" s="3"/>
      <c r="E2870" s="58">
        <f t="shared" si="280"/>
        <v>0</v>
      </c>
      <c r="F2870" s="43"/>
      <c r="G2870" s="4"/>
      <c r="H2870" s="43"/>
      <c r="I2870" s="61" t="str">
        <f t="shared" si="281"/>
        <v xml:space="preserve"> </v>
      </c>
      <c r="J2870" s="61" t="str">
        <f t="shared" si="282"/>
        <v xml:space="preserve"> </v>
      </c>
      <c r="K2870" s="59" t="str">
        <f t="shared" si="283"/>
        <v xml:space="preserve"> </v>
      </c>
      <c r="L2870" s="59" t="str">
        <f t="shared" si="284"/>
        <v xml:space="preserve"> </v>
      </c>
    </row>
    <row r="2871" spans="1:12" x14ac:dyDescent="0.35">
      <c r="A2871" s="2" t="s">
        <v>2933</v>
      </c>
      <c r="B2871" s="3"/>
      <c r="C2871" s="58">
        <f t="shared" si="279"/>
        <v>0</v>
      </c>
      <c r="D2871" s="3"/>
      <c r="E2871" s="58">
        <f t="shared" si="280"/>
        <v>0</v>
      </c>
      <c r="F2871" s="43"/>
      <c r="G2871" s="4"/>
      <c r="H2871" s="43"/>
      <c r="I2871" s="61" t="str">
        <f t="shared" si="281"/>
        <v xml:space="preserve"> </v>
      </c>
      <c r="J2871" s="61" t="str">
        <f t="shared" si="282"/>
        <v xml:space="preserve"> </v>
      </c>
      <c r="K2871" s="59" t="str">
        <f t="shared" si="283"/>
        <v xml:space="preserve"> </v>
      </c>
      <c r="L2871" s="59" t="str">
        <f t="shared" si="284"/>
        <v xml:space="preserve"> </v>
      </c>
    </row>
    <row r="2872" spans="1:12" x14ac:dyDescent="0.35">
      <c r="A2872" s="2" t="s">
        <v>2934</v>
      </c>
      <c r="B2872" s="3"/>
      <c r="C2872" s="58">
        <f t="shared" si="279"/>
        <v>0</v>
      </c>
      <c r="D2872" s="3"/>
      <c r="E2872" s="58">
        <f t="shared" si="280"/>
        <v>0</v>
      </c>
      <c r="F2872" s="43"/>
      <c r="G2872" s="4"/>
      <c r="H2872" s="43"/>
      <c r="I2872" s="61" t="str">
        <f t="shared" si="281"/>
        <v xml:space="preserve"> </v>
      </c>
      <c r="J2872" s="61" t="str">
        <f t="shared" si="282"/>
        <v xml:space="preserve"> </v>
      </c>
      <c r="K2872" s="59" t="str">
        <f t="shared" si="283"/>
        <v xml:space="preserve"> </v>
      </c>
      <c r="L2872" s="59" t="str">
        <f t="shared" si="284"/>
        <v xml:space="preserve"> </v>
      </c>
    </row>
    <row r="2873" spans="1:12" x14ac:dyDescent="0.35">
      <c r="A2873" s="2" t="s">
        <v>2935</v>
      </c>
      <c r="B2873" s="3"/>
      <c r="C2873" s="58">
        <f t="shared" si="279"/>
        <v>0</v>
      </c>
      <c r="D2873" s="3"/>
      <c r="E2873" s="58">
        <f t="shared" si="280"/>
        <v>0</v>
      </c>
      <c r="F2873" s="43"/>
      <c r="G2873" s="4"/>
      <c r="H2873" s="43"/>
      <c r="I2873" s="61" t="str">
        <f t="shared" si="281"/>
        <v xml:space="preserve"> </v>
      </c>
      <c r="J2873" s="61" t="str">
        <f t="shared" si="282"/>
        <v xml:space="preserve"> </v>
      </c>
      <c r="K2873" s="59" t="str">
        <f t="shared" si="283"/>
        <v xml:space="preserve"> </v>
      </c>
      <c r="L2873" s="59" t="str">
        <f t="shared" si="284"/>
        <v xml:space="preserve"> </v>
      </c>
    </row>
    <row r="2874" spans="1:12" x14ac:dyDescent="0.35">
      <c r="A2874" s="2" t="s">
        <v>2936</v>
      </c>
      <c r="B2874" s="3"/>
      <c r="C2874" s="58">
        <f t="shared" si="279"/>
        <v>0</v>
      </c>
      <c r="D2874" s="3"/>
      <c r="E2874" s="58">
        <f t="shared" si="280"/>
        <v>0</v>
      </c>
      <c r="F2874" s="43"/>
      <c r="G2874" s="4"/>
      <c r="H2874" s="43"/>
      <c r="I2874" s="61" t="str">
        <f t="shared" si="281"/>
        <v xml:space="preserve"> </v>
      </c>
      <c r="J2874" s="61" t="str">
        <f t="shared" si="282"/>
        <v xml:space="preserve"> </v>
      </c>
      <c r="K2874" s="59" t="str">
        <f t="shared" si="283"/>
        <v xml:space="preserve"> </v>
      </c>
      <c r="L2874" s="59" t="str">
        <f t="shared" si="284"/>
        <v xml:space="preserve"> </v>
      </c>
    </row>
    <row r="2875" spans="1:12" x14ac:dyDescent="0.35">
      <c r="A2875" s="2" t="s">
        <v>2937</v>
      </c>
      <c r="B2875" s="3"/>
      <c r="C2875" s="58">
        <f t="shared" si="279"/>
        <v>0</v>
      </c>
      <c r="D2875" s="3"/>
      <c r="E2875" s="58">
        <f t="shared" si="280"/>
        <v>0</v>
      </c>
      <c r="F2875" s="43"/>
      <c r="G2875" s="4"/>
      <c r="H2875" s="43"/>
      <c r="I2875" s="61" t="str">
        <f t="shared" si="281"/>
        <v xml:space="preserve"> </v>
      </c>
      <c r="J2875" s="61" t="str">
        <f t="shared" si="282"/>
        <v xml:space="preserve"> </v>
      </c>
      <c r="K2875" s="59" t="str">
        <f t="shared" si="283"/>
        <v xml:space="preserve"> </v>
      </c>
      <c r="L2875" s="59" t="str">
        <f t="shared" si="284"/>
        <v xml:space="preserve"> </v>
      </c>
    </row>
    <row r="2876" spans="1:12" x14ac:dyDescent="0.35">
      <c r="A2876" s="2" t="s">
        <v>2938</v>
      </c>
      <c r="B2876" s="3"/>
      <c r="C2876" s="58">
        <f t="shared" si="279"/>
        <v>0</v>
      </c>
      <c r="D2876" s="3"/>
      <c r="E2876" s="58">
        <f t="shared" si="280"/>
        <v>0</v>
      </c>
      <c r="F2876" s="43"/>
      <c r="G2876" s="4"/>
      <c r="H2876" s="43"/>
      <c r="I2876" s="61" t="str">
        <f t="shared" si="281"/>
        <v xml:space="preserve"> </v>
      </c>
      <c r="J2876" s="61" t="str">
        <f t="shared" si="282"/>
        <v xml:space="preserve"> </v>
      </c>
      <c r="K2876" s="59" t="str">
        <f t="shared" si="283"/>
        <v xml:space="preserve"> </v>
      </c>
      <c r="L2876" s="59" t="str">
        <f t="shared" si="284"/>
        <v xml:space="preserve"> </v>
      </c>
    </row>
    <row r="2877" spans="1:12" x14ac:dyDescent="0.35">
      <c r="A2877" s="2" t="s">
        <v>2939</v>
      </c>
      <c r="B2877" s="3"/>
      <c r="C2877" s="58">
        <f t="shared" si="279"/>
        <v>0</v>
      </c>
      <c r="D2877" s="3"/>
      <c r="E2877" s="58">
        <f t="shared" si="280"/>
        <v>0</v>
      </c>
      <c r="F2877" s="43"/>
      <c r="G2877" s="4"/>
      <c r="H2877" s="43"/>
      <c r="I2877" s="61" t="str">
        <f t="shared" si="281"/>
        <v xml:space="preserve"> </v>
      </c>
      <c r="J2877" s="61" t="str">
        <f t="shared" si="282"/>
        <v xml:space="preserve"> </v>
      </c>
      <c r="K2877" s="59" t="str">
        <f t="shared" si="283"/>
        <v xml:space="preserve"> </v>
      </c>
      <c r="L2877" s="59" t="str">
        <f t="shared" si="284"/>
        <v xml:space="preserve"> </v>
      </c>
    </row>
    <row r="2878" spans="1:12" x14ac:dyDescent="0.35">
      <c r="A2878" s="2" t="s">
        <v>2940</v>
      </c>
      <c r="B2878" s="3"/>
      <c r="C2878" s="58">
        <f t="shared" si="279"/>
        <v>0</v>
      </c>
      <c r="D2878" s="3"/>
      <c r="E2878" s="58">
        <f t="shared" si="280"/>
        <v>0</v>
      </c>
      <c r="F2878" s="43"/>
      <c r="G2878" s="4"/>
      <c r="H2878" s="43"/>
      <c r="I2878" s="61" t="str">
        <f t="shared" si="281"/>
        <v xml:space="preserve"> </v>
      </c>
      <c r="J2878" s="61" t="str">
        <f t="shared" si="282"/>
        <v xml:space="preserve"> </v>
      </c>
      <c r="K2878" s="59" t="str">
        <f t="shared" si="283"/>
        <v xml:space="preserve"> </v>
      </c>
      <c r="L2878" s="59" t="str">
        <f t="shared" si="284"/>
        <v xml:space="preserve"> </v>
      </c>
    </row>
    <row r="2879" spans="1:12" x14ac:dyDescent="0.35">
      <c r="A2879" s="2" t="s">
        <v>2941</v>
      </c>
      <c r="B2879" s="3"/>
      <c r="C2879" s="58">
        <f t="shared" si="279"/>
        <v>0</v>
      </c>
      <c r="D2879" s="3"/>
      <c r="E2879" s="58">
        <f t="shared" si="280"/>
        <v>0</v>
      </c>
      <c r="F2879" s="43"/>
      <c r="G2879" s="4"/>
      <c r="H2879" s="43"/>
      <c r="I2879" s="61" t="str">
        <f t="shared" si="281"/>
        <v xml:space="preserve"> </v>
      </c>
      <c r="J2879" s="61" t="str">
        <f t="shared" si="282"/>
        <v xml:space="preserve"> </v>
      </c>
      <c r="K2879" s="59" t="str">
        <f t="shared" si="283"/>
        <v xml:space="preserve"> </v>
      </c>
      <c r="L2879" s="59" t="str">
        <f t="shared" si="284"/>
        <v xml:space="preserve"> </v>
      </c>
    </row>
    <row r="2880" spans="1:12" x14ac:dyDescent="0.35">
      <c r="A2880" s="2" t="s">
        <v>2942</v>
      </c>
      <c r="B2880" s="3"/>
      <c r="C2880" s="58">
        <f t="shared" si="279"/>
        <v>0</v>
      </c>
      <c r="D2880" s="3"/>
      <c r="E2880" s="58">
        <f t="shared" si="280"/>
        <v>0</v>
      </c>
      <c r="F2880" s="43"/>
      <c r="G2880" s="4"/>
      <c r="H2880" s="43"/>
      <c r="I2880" s="61" t="str">
        <f t="shared" si="281"/>
        <v xml:space="preserve"> </v>
      </c>
      <c r="J2880" s="61" t="str">
        <f t="shared" si="282"/>
        <v xml:space="preserve"> </v>
      </c>
      <c r="K2880" s="59" t="str">
        <f t="shared" si="283"/>
        <v xml:space="preserve"> </v>
      </c>
      <c r="L2880" s="59" t="str">
        <f t="shared" si="284"/>
        <v xml:space="preserve"> </v>
      </c>
    </row>
    <row r="2881" spans="1:12" x14ac:dyDescent="0.35">
      <c r="A2881" s="2" t="s">
        <v>2943</v>
      </c>
      <c r="B2881" s="3"/>
      <c r="C2881" s="58">
        <f t="shared" si="279"/>
        <v>0</v>
      </c>
      <c r="D2881" s="3"/>
      <c r="E2881" s="58">
        <f t="shared" si="280"/>
        <v>0</v>
      </c>
      <c r="F2881" s="43"/>
      <c r="G2881" s="4"/>
      <c r="H2881" s="43"/>
      <c r="I2881" s="61" t="str">
        <f t="shared" si="281"/>
        <v xml:space="preserve"> </v>
      </c>
      <c r="J2881" s="61" t="str">
        <f t="shared" si="282"/>
        <v xml:space="preserve"> </v>
      </c>
      <c r="K2881" s="59" t="str">
        <f t="shared" si="283"/>
        <v xml:space="preserve"> </v>
      </c>
      <c r="L2881" s="59" t="str">
        <f t="shared" si="284"/>
        <v xml:space="preserve"> </v>
      </c>
    </row>
    <row r="2882" spans="1:12" x14ac:dyDescent="0.35">
      <c r="A2882" s="2" t="s">
        <v>2944</v>
      </c>
      <c r="B2882" s="3"/>
      <c r="C2882" s="58">
        <f t="shared" si="279"/>
        <v>0</v>
      </c>
      <c r="D2882" s="3"/>
      <c r="E2882" s="58">
        <f t="shared" si="280"/>
        <v>0</v>
      </c>
      <c r="F2882" s="43"/>
      <c r="G2882" s="4"/>
      <c r="H2882" s="43"/>
      <c r="I2882" s="61" t="str">
        <f t="shared" si="281"/>
        <v xml:space="preserve"> </v>
      </c>
      <c r="J2882" s="61" t="str">
        <f t="shared" si="282"/>
        <v xml:space="preserve"> </v>
      </c>
      <c r="K2882" s="59" t="str">
        <f t="shared" si="283"/>
        <v xml:space="preserve"> </v>
      </c>
      <c r="L2882" s="59" t="str">
        <f t="shared" si="284"/>
        <v xml:space="preserve"> </v>
      </c>
    </row>
    <row r="2883" spans="1:12" x14ac:dyDescent="0.35">
      <c r="A2883" s="2" t="s">
        <v>2945</v>
      </c>
      <c r="B2883" s="3"/>
      <c r="C2883" s="58">
        <f t="shared" si="279"/>
        <v>0</v>
      </c>
      <c r="D2883" s="3"/>
      <c r="E2883" s="58">
        <f t="shared" si="280"/>
        <v>0</v>
      </c>
      <c r="F2883" s="43"/>
      <c r="G2883" s="4"/>
      <c r="H2883" s="43"/>
      <c r="I2883" s="61" t="str">
        <f t="shared" si="281"/>
        <v xml:space="preserve"> </v>
      </c>
      <c r="J2883" s="61" t="str">
        <f t="shared" si="282"/>
        <v xml:space="preserve"> </v>
      </c>
      <c r="K2883" s="59" t="str">
        <f t="shared" si="283"/>
        <v xml:space="preserve"> </v>
      </c>
      <c r="L2883" s="59" t="str">
        <f t="shared" si="284"/>
        <v xml:space="preserve"> </v>
      </c>
    </row>
    <row r="2884" spans="1:12" x14ac:dyDescent="0.35">
      <c r="A2884" s="2" t="s">
        <v>2946</v>
      </c>
      <c r="B2884" s="3"/>
      <c r="C2884" s="58">
        <f t="shared" si="279"/>
        <v>0</v>
      </c>
      <c r="D2884" s="3"/>
      <c r="E2884" s="58">
        <f t="shared" si="280"/>
        <v>0</v>
      </c>
      <c r="F2884" s="43"/>
      <c r="G2884" s="4"/>
      <c r="H2884" s="43"/>
      <c r="I2884" s="61" t="str">
        <f t="shared" si="281"/>
        <v xml:space="preserve"> </v>
      </c>
      <c r="J2884" s="61" t="str">
        <f t="shared" si="282"/>
        <v xml:space="preserve"> </v>
      </c>
      <c r="K2884" s="59" t="str">
        <f t="shared" si="283"/>
        <v xml:space="preserve"> </v>
      </c>
      <c r="L2884" s="59" t="str">
        <f t="shared" si="284"/>
        <v xml:space="preserve"> </v>
      </c>
    </row>
    <row r="2885" spans="1:12" x14ac:dyDescent="0.35">
      <c r="A2885" s="2" t="s">
        <v>2947</v>
      </c>
      <c r="B2885" s="3"/>
      <c r="C2885" s="58">
        <f t="shared" si="279"/>
        <v>0</v>
      </c>
      <c r="D2885" s="3"/>
      <c r="E2885" s="58">
        <f t="shared" si="280"/>
        <v>0</v>
      </c>
      <c r="F2885" s="43"/>
      <c r="G2885" s="4"/>
      <c r="H2885" s="43"/>
      <c r="I2885" s="61" t="str">
        <f t="shared" si="281"/>
        <v xml:space="preserve"> </v>
      </c>
      <c r="J2885" s="61" t="str">
        <f t="shared" si="282"/>
        <v xml:space="preserve"> </v>
      </c>
      <c r="K2885" s="59" t="str">
        <f t="shared" si="283"/>
        <v xml:space="preserve"> </v>
      </c>
      <c r="L2885" s="59" t="str">
        <f t="shared" si="284"/>
        <v xml:space="preserve"> </v>
      </c>
    </row>
    <row r="2886" spans="1:12" x14ac:dyDescent="0.35">
      <c r="A2886" s="2" t="s">
        <v>2948</v>
      </c>
      <c r="B2886" s="3"/>
      <c r="C2886" s="58">
        <f t="shared" si="279"/>
        <v>0</v>
      </c>
      <c r="D2886" s="3"/>
      <c r="E2886" s="58">
        <f t="shared" si="280"/>
        <v>0</v>
      </c>
      <c r="F2886" s="43"/>
      <c r="G2886" s="4"/>
      <c r="H2886" s="43"/>
      <c r="I2886" s="61" t="str">
        <f t="shared" si="281"/>
        <v xml:space="preserve"> </v>
      </c>
      <c r="J2886" s="61" t="str">
        <f t="shared" si="282"/>
        <v xml:space="preserve"> </v>
      </c>
      <c r="K2886" s="59" t="str">
        <f t="shared" si="283"/>
        <v xml:space="preserve"> </v>
      </c>
      <c r="L2886" s="59" t="str">
        <f t="shared" si="284"/>
        <v xml:space="preserve"> </v>
      </c>
    </row>
    <row r="2887" spans="1:12" x14ac:dyDescent="0.35">
      <c r="A2887" s="2" t="s">
        <v>2949</v>
      </c>
      <c r="B2887" s="3"/>
      <c r="C2887" s="58">
        <f t="shared" si="279"/>
        <v>0</v>
      </c>
      <c r="D2887" s="3"/>
      <c r="E2887" s="58">
        <f t="shared" si="280"/>
        <v>0</v>
      </c>
      <c r="F2887" s="43"/>
      <c r="G2887" s="4"/>
      <c r="H2887" s="43"/>
      <c r="I2887" s="61" t="str">
        <f t="shared" si="281"/>
        <v xml:space="preserve"> </v>
      </c>
      <c r="J2887" s="61" t="str">
        <f t="shared" si="282"/>
        <v xml:space="preserve"> </v>
      </c>
      <c r="K2887" s="59" t="str">
        <f t="shared" si="283"/>
        <v xml:space="preserve"> </v>
      </c>
      <c r="L2887" s="59" t="str">
        <f t="shared" si="284"/>
        <v xml:space="preserve"> </v>
      </c>
    </row>
    <row r="2888" spans="1:12" x14ac:dyDescent="0.35">
      <c r="A2888" s="2" t="s">
        <v>2950</v>
      </c>
      <c r="B2888" s="3"/>
      <c r="C2888" s="58">
        <f t="shared" si="279"/>
        <v>0</v>
      </c>
      <c r="D2888" s="3"/>
      <c r="E2888" s="58">
        <f t="shared" si="280"/>
        <v>0</v>
      </c>
      <c r="F2888" s="43"/>
      <c r="G2888" s="4"/>
      <c r="H2888" s="43"/>
      <c r="I2888" s="61" t="str">
        <f t="shared" si="281"/>
        <v xml:space="preserve"> </v>
      </c>
      <c r="J2888" s="61" t="str">
        <f t="shared" si="282"/>
        <v xml:space="preserve"> </v>
      </c>
      <c r="K2888" s="59" t="str">
        <f t="shared" si="283"/>
        <v xml:space="preserve"> </v>
      </c>
      <c r="L2888" s="59" t="str">
        <f t="shared" si="284"/>
        <v xml:space="preserve"> </v>
      </c>
    </row>
    <row r="2889" spans="1:12" x14ac:dyDescent="0.35">
      <c r="A2889" s="2" t="s">
        <v>2951</v>
      </c>
      <c r="B2889" s="3"/>
      <c r="C2889" s="58">
        <f t="shared" si="279"/>
        <v>0</v>
      </c>
      <c r="D2889" s="3"/>
      <c r="E2889" s="58">
        <f t="shared" si="280"/>
        <v>0</v>
      </c>
      <c r="F2889" s="43"/>
      <c r="G2889" s="4"/>
      <c r="H2889" s="43"/>
      <c r="I2889" s="61" t="str">
        <f t="shared" si="281"/>
        <v xml:space="preserve"> </v>
      </c>
      <c r="J2889" s="61" t="str">
        <f t="shared" si="282"/>
        <v xml:space="preserve"> </v>
      </c>
      <c r="K2889" s="59" t="str">
        <f t="shared" si="283"/>
        <v xml:space="preserve"> </v>
      </c>
      <c r="L2889" s="59" t="str">
        <f t="shared" si="284"/>
        <v xml:space="preserve"> </v>
      </c>
    </row>
    <row r="2890" spans="1:12" x14ac:dyDescent="0.35">
      <c r="A2890" s="2" t="s">
        <v>2952</v>
      </c>
      <c r="B2890" s="3"/>
      <c r="C2890" s="58">
        <f t="shared" ref="C2890:C2953" si="285">IF($P$17=1,CONVERT(B2890,"lbm","kg"),B2890)</f>
        <v>0</v>
      </c>
      <c r="D2890" s="3"/>
      <c r="E2890" s="58">
        <f t="shared" ref="E2890:E2953" si="286">IF($P$17=1,CONVERT(D2890,"lbm","kg"),D2890)</f>
        <v>0</v>
      </c>
      <c r="F2890" s="43"/>
      <c r="G2890" s="4"/>
      <c r="H2890" s="43"/>
      <c r="I2890" s="61" t="str">
        <f t="shared" si="281"/>
        <v xml:space="preserve"> </v>
      </c>
      <c r="J2890" s="61" t="str">
        <f t="shared" si="282"/>
        <v xml:space="preserve"> </v>
      </c>
      <c r="K2890" s="59" t="str">
        <f t="shared" si="283"/>
        <v xml:space="preserve"> </v>
      </c>
      <c r="L2890" s="59" t="str">
        <f t="shared" si="284"/>
        <v xml:space="preserve"> </v>
      </c>
    </row>
    <row r="2891" spans="1:12" x14ac:dyDescent="0.35">
      <c r="A2891" s="2" t="s">
        <v>2953</v>
      </c>
      <c r="B2891" s="3"/>
      <c r="C2891" s="58">
        <f t="shared" si="285"/>
        <v>0</v>
      </c>
      <c r="D2891" s="3"/>
      <c r="E2891" s="58">
        <f t="shared" si="286"/>
        <v>0</v>
      </c>
      <c r="F2891" s="43"/>
      <c r="G2891" s="4"/>
      <c r="H2891" s="43"/>
      <c r="I2891" s="61" t="str">
        <f t="shared" ref="I2891:I2954" si="287">IF(F2891&gt;0,(((E2891-C2891)*F2891)+(($P$12-E2891)/(VLOOKUP(E2891,$S$10:$U$182,2)))*(VLOOKUP(E2891,$S$10:$U$182,3))+((C2891-$P$11)/(VLOOKUP(C2891,$S$10:$U$182,2)))*(VLOOKUP(C2891,$S$10:$U$182,3)))/($P$12-$P$11)," ")</f>
        <v xml:space="preserve"> </v>
      </c>
      <c r="J2891" s="61" t="str">
        <f t="shared" ref="J2891:J2954" si="288">IF(G2891&gt;0,IF(B2891=0," ",(I2891/(1+(G2891*$B$7))))," ")</f>
        <v xml:space="preserve"> </v>
      </c>
      <c r="K2891" s="59" t="str">
        <f t="shared" ref="K2891:K2954" si="289">IF(H2891&gt;0,IF(B2891&gt;1,(I2891*H2891)," ")," ")</f>
        <v xml:space="preserve"> </v>
      </c>
      <c r="L2891" s="59" t="str">
        <f t="shared" ref="L2891:L2954" si="290">IF(G2891=0," ",IF(H2891=0," ",IF(G2891&gt;0,IF(B2891&gt;1,(J2891*H2891)," ")," ")))</f>
        <v xml:space="preserve"> </v>
      </c>
    </row>
    <row r="2892" spans="1:12" x14ac:dyDescent="0.35">
      <c r="A2892" s="2" t="s">
        <v>2954</v>
      </c>
      <c r="B2892" s="3"/>
      <c r="C2892" s="58">
        <f t="shared" si="285"/>
        <v>0</v>
      </c>
      <c r="D2892" s="3"/>
      <c r="E2892" s="58">
        <f t="shared" si="286"/>
        <v>0</v>
      </c>
      <c r="F2892" s="43"/>
      <c r="G2892" s="4"/>
      <c r="H2892" s="43"/>
      <c r="I2892" s="61" t="str">
        <f t="shared" si="287"/>
        <v xml:space="preserve"> </v>
      </c>
      <c r="J2892" s="61" t="str">
        <f t="shared" si="288"/>
        <v xml:space="preserve"> </v>
      </c>
      <c r="K2892" s="59" t="str">
        <f t="shared" si="289"/>
        <v xml:space="preserve"> </v>
      </c>
      <c r="L2892" s="59" t="str">
        <f t="shared" si="290"/>
        <v xml:space="preserve"> </v>
      </c>
    </row>
    <row r="2893" spans="1:12" x14ac:dyDescent="0.35">
      <c r="A2893" s="2" t="s">
        <v>2955</v>
      </c>
      <c r="B2893" s="3"/>
      <c r="C2893" s="58">
        <f t="shared" si="285"/>
        <v>0</v>
      </c>
      <c r="D2893" s="3"/>
      <c r="E2893" s="58">
        <f t="shared" si="286"/>
        <v>0</v>
      </c>
      <c r="F2893" s="43"/>
      <c r="G2893" s="4"/>
      <c r="H2893" s="43"/>
      <c r="I2893" s="61" t="str">
        <f t="shared" si="287"/>
        <v xml:space="preserve"> </v>
      </c>
      <c r="J2893" s="61" t="str">
        <f t="shared" si="288"/>
        <v xml:space="preserve"> </v>
      </c>
      <c r="K2893" s="59" t="str">
        <f t="shared" si="289"/>
        <v xml:space="preserve"> </v>
      </c>
      <c r="L2893" s="59" t="str">
        <f t="shared" si="290"/>
        <v xml:space="preserve"> </v>
      </c>
    </row>
    <row r="2894" spans="1:12" x14ac:dyDescent="0.35">
      <c r="A2894" s="2" t="s">
        <v>2956</v>
      </c>
      <c r="B2894" s="3"/>
      <c r="C2894" s="58">
        <f t="shared" si="285"/>
        <v>0</v>
      </c>
      <c r="D2894" s="3"/>
      <c r="E2894" s="58">
        <f t="shared" si="286"/>
        <v>0</v>
      </c>
      <c r="F2894" s="43"/>
      <c r="G2894" s="4"/>
      <c r="H2894" s="43"/>
      <c r="I2894" s="61" t="str">
        <f t="shared" si="287"/>
        <v xml:space="preserve"> </v>
      </c>
      <c r="J2894" s="61" t="str">
        <f t="shared" si="288"/>
        <v xml:space="preserve"> </v>
      </c>
      <c r="K2894" s="59" t="str">
        <f t="shared" si="289"/>
        <v xml:space="preserve"> </v>
      </c>
      <c r="L2894" s="59" t="str">
        <f t="shared" si="290"/>
        <v xml:space="preserve"> </v>
      </c>
    </row>
    <row r="2895" spans="1:12" x14ac:dyDescent="0.35">
      <c r="A2895" s="2" t="s">
        <v>2957</v>
      </c>
      <c r="B2895" s="3"/>
      <c r="C2895" s="58">
        <f t="shared" si="285"/>
        <v>0</v>
      </c>
      <c r="D2895" s="3"/>
      <c r="E2895" s="58">
        <f t="shared" si="286"/>
        <v>0</v>
      </c>
      <c r="F2895" s="43"/>
      <c r="G2895" s="4"/>
      <c r="H2895" s="43"/>
      <c r="I2895" s="61" t="str">
        <f t="shared" si="287"/>
        <v xml:space="preserve"> </v>
      </c>
      <c r="J2895" s="61" t="str">
        <f t="shared" si="288"/>
        <v xml:space="preserve"> </v>
      </c>
      <c r="K2895" s="59" t="str">
        <f t="shared" si="289"/>
        <v xml:space="preserve"> </v>
      </c>
      <c r="L2895" s="59" t="str">
        <f t="shared" si="290"/>
        <v xml:space="preserve"> </v>
      </c>
    </row>
    <row r="2896" spans="1:12" x14ac:dyDescent="0.35">
      <c r="A2896" s="2" t="s">
        <v>2958</v>
      </c>
      <c r="B2896" s="3"/>
      <c r="C2896" s="58">
        <f t="shared" si="285"/>
        <v>0</v>
      </c>
      <c r="D2896" s="3"/>
      <c r="E2896" s="58">
        <f t="shared" si="286"/>
        <v>0</v>
      </c>
      <c r="F2896" s="43"/>
      <c r="G2896" s="4"/>
      <c r="H2896" s="43"/>
      <c r="I2896" s="61" t="str">
        <f t="shared" si="287"/>
        <v xml:space="preserve"> </v>
      </c>
      <c r="J2896" s="61" t="str">
        <f t="shared" si="288"/>
        <v xml:space="preserve"> </v>
      </c>
      <c r="K2896" s="59" t="str">
        <f t="shared" si="289"/>
        <v xml:space="preserve"> </v>
      </c>
      <c r="L2896" s="59" t="str">
        <f t="shared" si="290"/>
        <v xml:space="preserve"> </v>
      </c>
    </row>
    <row r="2897" spans="1:12" x14ac:dyDescent="0.35">
      <c r="A2897" s="2" t="s">
        <v>2959</v>
      </c>
      <c r="B2897" s="3"/>
      <c r="C2897" s="58">
        <f t="shared" si="285"/>
        <v>0</v>
      </c>
      <c r="D2897" s="3"/>
      <c r="E2897" s="58">
        <f t="shared" si="286"/>
        <v>0</v>
      </c>
      <c r="F2897" s="43"/>
      <c r="G2897" s="4"/>
      <c r="H2897" s="43"/>
      <c r="I2897" s="61" t="str">
        <f t="shared" si="287"/>
        <v xml:space="preserve"> </v>
      </c>
      <c r="J2897" s="61" t="str">
        <f t="shared" si="288"/>
        <v xml:space="preserve"> </v>
      </c>
      <c r="K2897" s="59" t="str">
        <f t="shared" si="289"/>
        <v xml:space="preserve"> </v>
      </c>
      <c r="L2897" s="59" t="str">
        <f t="shared" si="290"/>
        <v xml:space="preserve"> </v>
      </c>
    </row>
    <row r="2898" spans="1:12" x14ac:dyDescent="0.35">
      <c r="A2898" s="2" t="s">
        <v>2960</v>
      </c>
      <c r="B2898" s="3"/>
      <c r="C2898" s="58">
        <f t="shared" si="285"/>
        <v>0</v>
      </c>
      <c r="D2898" s="3"/>
      <c r="E2898" s="58">
        <f t="shared" si="286"/>
        <v>0</v>
      </c>
      <c r="F2898" s="43"/>
      <c r="G2898" s="4"/>
      <c r="H2898" s="43"/>
      <c r="I2898" s="61" t="str">
        <f t="shared" si="287"/>
        <v xml:space="preserve"> </v>
      </c>
      <c r="J2898" s="61" t="str">
        <f t="shared" si="288"/>
        <v xml:space="preserve"> </v>
      </c>
      <c r="K2898" s="59" t="str">
        <f t="shared" si="289"/>
        <v xml:space="preserve"> </v>
      </c>
      <c r="L2898" s="59" t="str">
        <f t="shared" si="290"/>
        <v xml:space="preserve"> </v>
      </c>
    </row>
    <row r="2899" spans="1:12" x14ac:dyDescent="0.35">
      <c r="A2899" s="2" t="s">
        <v>2961</v>
      </c>
      <c r="B2899" s="3"/>
      <c r="C2899" s="58">
        <f t="shared" si="285"/>
        <v>0</v>
      </c>
      <c r="D2899" s="3"/>
      <c r="E2899" s="58">
        <f t="shared" si="286"/>
        <v>0</v>
      </c>
      <c r="F2899" s="43"/>
      <c r="G2899" s="4"/>
      <c r="H2899" s="43"/>
      <c r="I2899" s="61" t="str">
        <f t="shared" si="287"/>
        <v xml:space="preserve"> </v>
      </c>
      <c r="J2899" s="61" t="str">
        <f t="shared" si="288"/>
        <v xml:space="preserve"> </v>
      </c>
      <c r="K2899" s="59" t="str">
        <f t="shared" si="289"/>
        <v xml:space="preserve"> </v>
      </c>
      <c r="L2899" s="59" t="str">
        <f t="shared" si="290"/>
        <v xml:space="preserve"> </v>
      </c>
    </row>
    <row r="2900" spans="1:12" x14ac:dyDescent="0.35">
      <c r="A2900" s="2" t="s">
        <v>2962</v>
      </c>
      <c r="B2900" s="3"/>
      <c r="C2900" s="58">
        <f t="shared" si="285"/>
        <v>0</v>
      </c>
      <c r="D2900" s="3"/>
      <c r="E2900" s="58">
        <f t="shared" si="286"/>
        <v>0</v>
      </c>
      <c r="F2900" s="43"/>
      <c r="G2900" s="4"/>
      <c r="H2900" s="43"/>
      <c r="I2900" s="61" t="str">
        <f t="shared" si="287"/>
        <v xml:space="preserve"> </v>
      </c>
      <c r="J2900" s="61" t="str">
        <f t="shared" si="288"/>
        <v xml:space="preserve"> </v>
      </c>
      <c r="K2900" s="59" t="str">
        <f t="shared" si="289"/>
        <v xml:space="preserve"> </v>
      </c>
      <c r="L2900" s="59" t="str">
        <f t="shared" si="290"/>
        <v xml:space="preserve"> </v>
      </c>
    </row>
    <row r="2901" spans="1:12" x14ac:dyDescent="0.35">
      <c r="A2901" s="2" t="s">
        <v>2963</v>
      </c>
      <c r="B2901" s="3"/>
      <c r="C2901" s="58">
        <f t="shared" si="285"/>
        <v>0</v>
      </c>
      <c r="D2901" s="3"/>
      <c r="E2901" s="58">
        <f t="shared" si="286"/>
        <v>0</v>
      </c>
      <c r="F2901" s="43"/>
      <c r="G2901" s="4"/>
      <c r="H2901" s="43"/>
      <c r="I2901" s="61" t="str">
        <f t="shared" si="287"/>
        <v xml:space="preserve"> </v>
      </c>
      <c r="J2901" s="61" t="str">
        <f t="shared" si="288"/>
        <v xml:space="preserve"> </v>
      </c>
      <c r="K2901" s="59" t="str">
        <f t="shared" si="289"/>
        <v xml:space="preserve"> </v>
      </c>
      <c r="L2901" s="59" t="str">
        <f t="shared" si="290"/>
        <v xml:space="preserve"> </v>
      </c>
    </row>
    <row r="2902" spans="1:12" x14ac:dyDescent="0.35">
      <c r="A2902" s="2" t="s">
        <v>2964</v>
      </c>
      <c r="B2902" s="3"/>
      <c r="C2902" s="58">
        <f t="shared" si="285"/>
        <v>0</v>
      </c>
      <c r="D2902" s="3"/>
      <c r="E2902" s="58">
        <f t="shared" si="286"/>
        <v>0</v>
      </c>
      <c r="F2902" s="43"/>
      <c r="G2902" s="4"/>
      <c r="H2902" s="43"/>
      <c r="I2902" s="61" t="str">
        <f t="shared" si="287"/>
        <v xml:space="preserve"> </v>
      </c>
      <c r="J2902" s="61" t="str">
        <f t="shared" si="288"/>
        <v xml:space="preserve"> </v>
      </c>
      <c r="K2902" s="59" t="str">
        <f t="shared" si="289"/>
        <v xml:space="preserve"> </v>
      </c>
      <c r="L2902" s="59" t="str">
        <f t="shared" si="290"/>
        <v xml:space="preserve"> </v>
      </c>
    </row>
    <row r="2903" spans="1:12" x14ac:dyDescent="0.35">
      <c r="A2903" s="2" t="s">
        <v>2965</v>
      </c>
      <c r="B2903" s="3"/>
      <c r="C2903" s="58">
        <f t="shared" si="285"/>
        <v>0</v>
      </c>
      <c r="D2903" s="3"/>
      <c r="E2903" s="58">
        <f t="shared" si="286"/>
        <v>0</v>
      </c>
      <c r="F2903" s="43"/>
      <c r="G2903" s="4"/>
      <c r="H2903" s="43"/>
      <c r="I2903" s="61" t="str">
        <f t="shared" si="287"/>
        <v xml:space="preserve"> </v>
      </c>
      <c r="J2903" s="61" t="str">
        <f t="shared" si="288"/>
        <v xml:space="preserve"> </v>
      </c>
      <c r="K2903" s="59" t="str">
        <f t="shared" si="289"/>
        <v xml:space="preserve"> </v>
      </c>
      <c r="L2903" s="59" t="str">
        <f t="shared" si="290"/>
        <v xml:space="preserve"> </v>
      </c>
    </row>
    <row r="2904" spans="1:12" x14ac:dyDescent="0.35">
      <c r="A2904" s="2" t="s">
        <v>2966</v>
      </c>
      <c r="B2904" s="3"/>
      <c r="C2904" s="58">
        <f t="shared" si="285"/>
        <v>0</v>
      </c>
      <c r="D2904" s="3"/>
      <c r="E2904" s="58">
        <f t="shared" si="286"/>
        <v>0</v>
      </c>
      <c r="F2904" s="43"/>
      <c r="G2904" s="4"/>
      <c r="H2904" s="43"/>
      <c r="I2904" s="61" t="str">
        <f t="shared" si="287"/>
        <v xml:space="preserve"> </v>
      </c>
      <c r="J2904" s="61" t="str">
        <f t="shared" si="288"/>
        <v xml:space="preserve"> </v>
      </c>
      <c r="K2904" s="59" t="str">
        <f t="shared" si="289"/>
        <v xml:space="preserve"> </v>
      </c>
      <c r="L2904" s="59" t="str">
        <f t="shared" si="290"/>
        <v xml:space="preserve"> </v>
      </c>
    </row>
    <row r="2905" spans="1:12" x14ac:dyDescent="0.35">
      <c r="A2905" s="2" t="s">
        <v>2967</v>
      </c>
      <c r="B2905" s="3"/>
      <c r="C2905" s="58">
        <f t="shared" si="285"/>
        <v>0</v>
      </c>
      <c r="D2905" s="3"/>
      <c r="E2905" s="58">
        <f t="shared" si="286"/>
        <v>0</v>
      </c>
      <c r="F2905" s="43"/>
      <c r="G2905" s="4"/>
      <c r="H2905" s="43"/>
      <c r="I2905" s="61" t="str">
        <f t="shared" si="287"/>
        <v xml:space="preserve"> </v>
      </c>
      <c r="J2905" s="61" t="str">
        <f t="shared" si="288"/>
        <v xml:space="preserve"> </v>
      </c>
      <c r="K2905" s="59" t="str">
        <f t="shared" si="289"/>
        <v xml:space="preserve"> </v>
      </c>
      <c r="L2905" s="59" t="str">
        <f t="shared" si="290"/>
        <v xml:space="preserve"> </v>
      </c>
    </row>
    <row r="2906" spans="1:12" x14ac:dyDescent="0.35">
      <c r="A2906" s="2" t="s">
        <v>2968</v>
      </c>
      <c r="B2906" s="3"/>
      <c r="C2906" s="58">
        <f t="shared" si="285"/>
        <v>0</v>
      </c>
      <c r="D2906" s="3"/>
      <c r="E2906" s="58">
        <f t="shared" si="286"/>
        <v>0</v>
      </c>
      <c r="F2906" s="43"/>
      <c r="G2906" s="4"/>
      <c r="H2906" s="43"/>
      <c r="I2906" s="61" t="str">
        <f t="shared" si="287"/>
        <v xml:space="preserve"> </v>
      </c>
      <c r="J2906" s="61" t="str">
        <f t="shared" si="288"/>
        <v xml:space="preserve"> </v>
      </c>
      <c r="K2906" s="59" t="str">
        <f t="shared" si="289"/>
        <v xml:space="preserve"> </v>
      </c>
      <c r="L2906" s="59" t="str">
        <f t="shared" si="290"/>
        <v xml:space="preserve"> </v>
      </c>
    </row>
    <row r="2907" spans="1:12" x14ac:dyDescent="0.35">
      <c r="A2907" s="2" t="s">
        <v>2969</v>
      </c>
      <c r="B2907" s="3"/>
      <c r="C2907" s="58">
        <f t="shared" si="285"/>
        <v>0</v>
      </c>
      <c r="D2907" s="3"/>
      <c r="E2907" s="58">
        <f t="shared" si="286"/>
        <v>0</v>
      </c>
      <c r="F2907" s="43"/>
      <c r="G2907" s="4"/>
      <c r="H2907" s="43"/>
      <c r="I2907" s="61" t="str">
        <f t="shared" si="287"/>
        <v xml:space="preserve"> </v>
      </c>
      <c r="J2907" s="61" t="str">
        <f t="shared" si="288"/>
        <v xml:space="preserve"> </v>
      </c>
      <c r="K2907" s="59" t="str">
        <f t="shared" si="289"/>
        <v xml:space="preserve"> </v>
      </c>
      <c r="L2907" s="59" t="str">
        <f t="shared" si="290"/>
        <v xml:space="preserve"> </v>
      </c>
    </row>
    <row r="2908" spans="1:12" x14ac:dyDescent="0.35">
      <c r="A2908" s="2" t="s">
        <v>2970</v>
      </c>
      <c r="B2908" s="3"/>
      <c r="C2908" s="58">
        <f t="shared" si="285"/>
        <v>0</v>
      </c>
      <c r="D2908" s="3"/>
      <c r="E2908" s="58">
        <f t="shared" si="286"/>
        <v>0</v>
      </c>
      <c r="F2908" s="43"/>
      <c r="G2908" s="4"/>
      <c r="H2908" s="43"/>
      <c r="I2908" s="61" t="str">
        <f t="shared" si="287"/>
        <v xml:space="preserve"> </v>
      </c>
      <c r="J2908" s="61" t="str">
        <f t="shared" si="288"/>
        <v xml:space="preserve"> </v>
      </c>
      <c r="K2908" s="59" t="str">
        <f t="shared" si="289"/>
        <v xml:space="preserve"> </v>
      </c>
      <c r="L2908" s="59" t="str">
        <f t="shared" si="290"/>
        <v xml:space="preserve"> </v>
      </c>
    </row>
    <row r="2909" spans="1:12" x14ac:dyDescent="0.35">
      <c r="A2909" s="2" t="s">
        <v>2971</v>
      </c>
      <c r="B2909" s="3"/>
      <c r="C2909" s="58">
        <f t="shared" si="285"/>
        <v>0</v>
      </c>
      <c r="D2909" s="3"/>
      <c r="E2909" s="58">
        <f t="shared" si="286"/>
        <v>0</v>
      </c>
      <c r="F2909" s="43"/>
      <c r="G2909" s="4"/>
      <c r="H2909" s="43"/>
      <c r="I2909" s="61" t="str">
        <f t="shared" si="287"/>
        <v xml:space="preserve"> </v>
      </c>
      <c r="J2909" s="61" t="str">
        <f t="shared" si="288"/>
        <v xml:space="preserve"> </v>
      </c>
      <c r="K2909" s="59" t="str">
        <f t="shared" si="289"/>
        <v xml:space="preserve"> </v>
      </c>
      <c r="L2909" s="59" t="str">
        <f t="shared" si="290"/>
        <v xml:space="preserve"> </v>
      </c>
    </row>
    <row r="2910" spans="1:12" x14ac:dyDescent="0.35">
      <c r="A2910" s="2" t="s">
        <v>2972</v>
      </c>
      <c r="B2910" s="3"/>
      <c r="C2910" s="58">
        <f t="shared" si="285"/>
        <v>0</v>
      </c>
      <c r="D2910" s="3"/>
      <c r="E2910" s="58">
        <f t="shared" si="286"/>
        <v>0</v>
      </c>
      <c r="F2910" s="43"/>
      <c r="G2910" s="4"/>
      <c r="H2910" s="43"/>
      <c r="I2910" s="61" t="str">
        <f t="shared" si="287"/>
        <v xml:space="preserve"> </v>
      </c>
      <c r="J2910" s="61" t="str">
        <f t="shared" si="288"/>
        <v xml:space="preserve"> </v>
      </c>
      <c r="K2910" s="59" t="str">
        <f t="shared" si="289"/>
        <v xml:space="preserve"> </v>
      </c>
      <c r="L2910" s="59" t="str">
        <f t="shared" si="290"/>
        <v xml:space="preserve"> </v>
      </c>
    </row>
    <row r="2911" spans="1:12" x14ac:dyDescent="0.35">
      <c r="A2911" s="2" t="s">
        <v>2973</v>
      </c>
      <c r="B2911" s="3"/>
      <c r="C2911" s="58">
        <f t="shared" si="285"/>
        <v>0</v>
      </c>
      <c r="D2911" s="3"/>
      <c r="E2911" s="58">
        <f t="shared" si="286"/>
        <v>0</v>
      </c>
      <c r="F2911" s="43"/>
      <c r="G2911" s="4"/>
      <c r="H2911" s="43"/>
      <c r="I2911" s="61" t="str">
        <f t="shared" si="287"/>
        <v xml:space="preserve"> </v>
      </c>
      <c r="J2911" s="61" t="str">
        <f t="shared" si="288"/>
        <v xml:space="preserve"> </v>
      </c>
      <c r="K2911" s="59" t="str">
        <f t="shared" si="289"/>
        <v xml:space="preserve"> </v>
      </c>
      <c r="L2911" s="59" t="str">
        <f t="shared" si="290"/>
        <v xml:space="preserve"> </v>
      </c>
    </row>
    <row r="2912" spans="1:12" x14ac:dyDescent="0.35">
      <c r="A2912" s="2" t="s">
        <v>2974</v>
      </c>
      <c r="B2912" s="3"/>
      <c r="C2912" s="58">
        <f t="shared" si="285"/>
        <v>0</v>
      </c>
      <c r="D2912" s="3"/>
      <c r="E2912" s="58">
        <f t="shared" si="286"/>
        <v>0</v>
      </c>
      <c r="F2912" s="43"/>
      <c r="G2912" s="4"/>
      <c r="H2912" s="43"/>
      <c r="I2912" s="61" t="str">
        <f t="shared" si="287"/>
        <v xml:space="preserve"> </v>
      </c>
      <c r="J2912" s="61" t="str">
        <f t="shared" si="288"/>
        <v xml:space="preserve"> </v>
      </c>
      <c r="K2912" s="59" t="str">
        <f t="shared" si="289"/>
        <v xml:space="preserve"> </v>
      </c>
      <c r="L2912" s="59" t="str">
        <f t="shared" si="290"/>
        <v xml:space="preserve"> </v>
      </c>
    </row>
    <row r="2913" spans="1:12" x14ac:dyDescent="0.35">
      <c r="A2913" s="2" t="s">
        <v>2975</v>
      </c>
      <c r="B2913" s="3"/>
      <c r="C2913" s="58">
        <f t="shared" si="285"/>
        <v>0</v>
      </c>
      <c r="D2913" s="3"/>
      <c r="E2913" s="58">
        <f t="shared" si="286"/>
        <v>0</v>
      </c>
      <c r="F2913" s="43"/>
      <c r="G2913" s="4"/>
      <c r="H2913" s="43"/>
      <c r="I2913" s="61" t="str">
        <f t="shared" si="287"/>
        <v xml:space="preserve"> </v>
      </c>
      <c r="J2913" s="61" t="str">
        <f t="shared" si="288"/>
        <v xml:space="preserve"> </v>
      </c>
      <c r="K2913" s="59" t="str">
        <f t="shared" si="289"/>
        <v xml:space="preserve"> </v>
      </c>
      <c r="L2913" s="59" t="str">
        <f t="shared" si="290"/>
        <v xml:space="preserve"> </v>
      </c>
    </row>
    <row r="2914" spans="1:12" x14ac:dyDescent="0.35">
      <c r="A2914" s="2" t="s">
        <v>2976</v>
      </c>
      <c r="B2914" s="3"/>
      <c r="C2914" s="58">
        <f t="shared" si="285"/>
        <v>0</v>
      </c>
      <c r="D2914" s="3"/>
      <c r="E2914" s="58">
        <f t="shared" si="286"/>
        <v>0</v>
      </c>
      <c r="F2914" s="43"/>
      <c r="G2914" s="4"/>
      <c r="H2914" s="43"/>
      <c r="I2914" s="61" t="str">
        <f t="shared" si="287"/>
        <v xml:space="preserve"> </v>
      </c>
      <c r="J2914" s="61" t="str">
        <f t="shared" si="288"/>
        <v xml:space="preserve"> </v>
      </c>
      <c r="K2914" s="59" t="str">
        <f t="shared" si="289"/>
        <v xml:space="preserve"> </v>
      </c>
      <c r="L2914" s="59" t="str">
        <f t="shared" si="290"/>
        <v xml:space="preserve"> </v>
      </c>
    </row>
    <row r="2915" spans="1:12" x14ac:dyDescent="0.35">
      <c r="A2915" s="2" t="s">
        <v>2977</v>
      </c>
      <c r="B2915" s="3"/>
      <c r="C2915" s="58">
        <f t="shared" si="285"/>
        <v>0</v>
      </c>
      <c r="D2915" s="3"/>
      <c r="E2915" s="58">
        <f t="shared" si="286"/>
        <v>0</v>
      </c>
      <c r="F2915" s="43"/>
      <c r="G2915" s="4"/>
      <c r="H2915" s="43"/>
      <c r="I2915" s="61" t="str">
        <f t="shared" si="287"/>
        <v xml:space="preserve"> </v>
      </c>
      <c r="J2915" s="61" t="str">
        <f t="shared" si="288"/>
        <v xml:space="preserve"> </v>
      </c>
      <c r="K2915" s="59" t="str">
        <f t="shared" si="289"/>
        <v xml:space="preserve"> </v>
      </c>
      <c r="L2915" s="59" t="str">
        <f t="shared" si="290"/>
        <v xml:space="preserve"> </v>
      </c>
    </row>
    <row r="2916" spans="1:12" x14ac:dyDescent="0.35">
      <c r="A2916" s="2" t="s">
        <v>2978</v>
      </c>
      <c r="B2916" s="3"/>
      <c r="C2916" s="58">
        <f t="shared" si="285"/>
        <v>0</v>
      </c>
      <c r="D2916" s="3"/>
      <c r="E2916" s="58">
        <f t="shared" si="286"/>
        <v>0</v>
      </c>
      <c r="F2916" s="43"/>
      <c r="G2916" s="4"/>
      <c r="H2916" s="43"/>
      <c r="I2916" s="61" t="str">
        <f t="shared" si="287"/>
        <v xml:space="preserve"> </v>
      </c>
      <c r="J2916" s="61" t="str">
        <f t="shared" si="288"/>
        <v xml:space="preserve"> </v>
      </c>
      <c r="K2916" s="59" t="str">
        <f t="shared" si="289"/>
        <v xml:space="preserve"> </v>
      </c>
      <c r="L2916" s="59" t="str">
        <f t="shared" si="290"/>
        <v xml:space="preserve"> </v>
      </c>
    </row>
    <row r="2917" spans="1:12" x14ac:dyDescent="0.35">
      <c r="A2917" s="2" t="s">
        <v>2979</v>
      </c>
      <c r="B2917" s="3"/>
      <c r="C2917" s="58">
        <f t="shared" si="285"/>
        <v>0</v>
      </c>
      <c r="D2917" s="3"/>
      <c r="E2917" s="58">
        <f t="shared" si="286"/>
        <v>0</v>
      </c>
      <c r="F2917" s="43"/>
      <c r="G2917" s="4"/>
      <c r="H2917" s="43"/>
      <c r="I2917" s="61" t="str">
        <f t="shared" si="287"/>
        <v xml:space="preserve"> </v>
      </c>
      <c r="J2917" s="61" t="str">
        <f t="shared" si="288"/>
        <v xml:space="preserve"> </v>
      </c>
      <c r="K2917" s="59" t="str">
        <f t="shared" si="289"/>
        <v xml:space="preserve"> </v>
      </c>
      <c r="L2917" s="59" t="str">
        <f t="shared" si="290"/>
        <v xml:space="preserve"> </v>
      </c>
    </row>
    <row r="2918" spans="1:12" x14ac:dyDescent="0.35">
      <c r="A2918" s="2" t="s">
        <v>2980</v>
      </c>
      <c r="B2918" s="3"/>
      <c r="C2918" s="58">
        <f t="shared" si="285"/>
        <v>0</v>
      </c>
      <c r="D2918" s="3"/>
      <c r="E2918" s="58">
        <f t="shared" si="286"/>
        <v>0</v>
      </c>
      <c r="F2918" s="43"/>
      <c r="G2918" s="4"/>
      <c r="H2918" s="43"/>
      <c r="I2918" s="61" t="str">
        <f t="shared" si="287"/>
        <v xml:space="preserve"> </v>
      </c>
      <c r="J2918" s="61" t="str">
        <f t="shared" si="288"/>
        <v xml:space="preserve"> </v>
      </c>
      <c r="K2918" s="59" t="str">
        <f t="shared" si="289"/>
        <v xml:space="preserve"> </v>
      </c>
      <c r="L2918" s="59" t="str">
        <f t="shared" si="290"/>
        <v xml:space="preserve"> </v>
      </c>
    </row>
    <row r="2919" spans="1:12" x14ac:dyDescent="0.35">
      <c r="A2919" s="2" t="s">
        <v>2981</v>
      </c>
      <c r="B2919" s="3"/>
      <c r="C2919" s="58">
        <f t="shared" si="285"/>
        <v>0</v>
      </c>
      <c r="D2919" s="3"/>
      <c r="E2919" s="58">
        <f t="shared" si="286"/>
        <v>0</v>
      </c>
      <c r="F2919" s="43"/>
      <c r="G2919" s="4"/>
      <c r="H2919" s="43"/>
      <c r="I2919" s="61" t="str">
        <f t="shared" si="287"/>
        <v xml:space="preserve"> </v>
      </c>
      <c r="J2919" s="61" t="str">
        <f t="shared" si="288"/>
        <v xml:space="preserve"> </v>
      </c>
      <c r="K2919" s="59" t="str">
        <f t="shared" si="289"/>
        <v xml:space="preserve"> </v>
      </c>
      <c r="L2919" s="59" t="str">
        <f t="shared" si="290"/>
        <v xml:space="preserve"> </v>
      </c>
    </row>
    <row r="2920" spans="1:12" x14ac:dyDescent="0.35">
      <c r="A2920" s="2" t="s">
        <v>2982</v>
      </c>
      <c r="B2920" s="3"/>
      <c r="C2920" s="58">
        <f t="shared" si="285"/>
        <v>0</v>
      </c>
      <c r="D2920" s="3"/>
      <c r="E2920" s="58">
        <f t="shared" si="286"/>
        <v>0</v>
      </c>
      <c r="F2920" s="43"/>
      <c r="G2920" s="4"/>
      <c r="H2920" s="43"/>
      <c r="I2920" s="61" t="str">
        <f t="shared" si="287"/>
        <v xml:space="preserve"> </v>
      </c>
      <c r="J2920" s="61" t="str">
        <f t="shared" si="288"/>
        <v xml:space="preserve"> </v>
      </c>
      <c r="K2920" s="59" t="str">
        <f t="shared" si="289"/>
        <v xml:space="preserve"> </v>
      </c>
      <c r="L2920" s="59" t="str">
        <f t="shared" si="290"/>
        <v xml:space="preserve"> </v>
      </c>
    </row>
    <row r="2921" spans="1:12" x14ac:dyDescent="0.35">
      <c r="A2921" s="2" t="s">
        <v>2983</v>
      </c>
      <c r="B2921" s="3"/>
      <c r="C2921" s="58">
        <f t="shared" si="285"/>
        <v>0</v>
      </c>
      <c r="D2921" s="3"/>
      <c r="E2921" s="58">
        <f t="shared" si="286"/>
        <v>0</v>
      </c>
      <c r="F2921" s="43"/>
      <c r="G2921" s="4"/>
      <c r="H2921" s="43"/>
      <c r="I2921" s="61" t="str">
        <f t="shared" si="287"/>
        <v xml:space="preserve"> </v>
      </c>
      <c r="J2921" s="61" t="str">
        <f t="shared" si="288"/>
        <v xml:space="preserve"> </v>
      </c>
      <c r="K2921" s="59" t="str">
        <f t="shared" si="289"/>
        <v xml:space="preserve"> </v>
      </c>
      <c r="L2921" s="59" t="str">
        <f t="shared" si="290"/>
        <v xml:space="preserve"> </v>
      </c>
    </row>
    <row r="2922" spans="1:12" x14ac:dyDescent="0.35">
      <c r="A2922" s="2" t="s">
        <v>2984</v>
      </c>
      <c r="B2922" s="3"/>
      <c r="C2922" s="58">
        <f t="shared" si="285"/>
        <v>0</v>
      </c>
      <c r="D2922" s="3"/>
      <c r="E2922" s="58">
        <f t="shared" si="286"/>
        <v>0</v>
      </c>
      <c r="F2922" s="43"/>
      <c r="G2922" s="4"/>
      <c r="H2922" s="43"/>
      <c r="I2922" s="61" t="str">
        <f t="shared" si="287"/>
        <v xml:space="preserve"> </v>
      </c>
      <c r="J2922" s="61" t="str">
        <f t="shared" si="288"/>
        <v xml:space="preserve"> </v>
      </c>
      <c r="K2922" s="59" t="str">
        <f t="shared" si="289"/>
        <v xml:space="preserve"> </v>
      </c>
      <c r="L2922" s="59" t="str">
        <f t="shared" si="290"/>
        <v xml:space="preserve"> </v>
      </c>
    </row>
    <row r="2923" spans="1:12" x14ac:dyDescent="0.35">
      <c r="A2923" s="2" t="s">
        <v>2985</v>
      </c>
      <c r="B2923" s="3"/>
      <c r="C2923" s="58">
        <f t="shared" si="285"/>
        <v>0</v>
      </c>
      <c r="D2923" s="3"/>
      <c r="E2923" s="58">
        <f t="shared" si="286"/>
        <v>0</v>
      </c>
      <c r="F2923" s="43"/>
      <c r="G2923" s="4"/>
      <c r="H2923" s="43"/>
      <c r="I2923" s="61" t="str">
        <f t="shared" si="287"/>
        <v xml:space="preserve"> </v>
      </c>
      <c r="J2923" s="61" t="str">
        <f t="shared" si="288"/>
        <v xml:space="preserve"> </v>
      </c>
      <c r="K2923" s="59" t="str">
        <f t="shared" si="289"/>
        <v xml:space="preserve"> </v>
      </c>
      <c r="L2923" s="59" t="str">
        <f t="shared" si="290"/>
        <v xml:space="preserve"> </v>
      </c>
    </row>
    <row r="2924" spans="1:12" x14ac:dyDescent="0.35">
      <c r="A2924" s="2" t="s">
        <v>2986</v>
      </c>
      <c r="B2924" s="3"/>
      <c r="C2924" s="58">
        <f t="shared" si="285"/>
        <v>0</v>
      </c>
      <c r="D2924" s="3"/>
      <c r="E2924" s="58">
        <f t="shared" si="286"/>
        <v>0</v>
      </c>
      <c r="F2924" s="43"/>
      <c r="G2924" s="4"/>
      <c r="H2924" s="43"/>
      <c r="I2924" s="61" t="str">
        <f t="shared" si="287"/>
        <v xml:space="preserve"> </v>
      </c>
      <c r="J2924" s="61" t="str">
        <f t="shared" si="288"/>
        <v xml:space="preserve"> </v>
      </c>
      <c r="K2924" s="59" t="str">
        <f t="shared" si="289"/>
        <v xml:space="preserve"> </v>
      </c>
      <c r="L2924" s="59" t="str">
        <f t="shared" si="290"/>
        <v xml:space="preserve"> </v>
      </c>
    </row>
    <row r="2925" spans="1:12" x14ac:dyDescent="0.35">
      <c r="A2925" s="2" t="s">
        <v>2987</v>
      </c>
      <c r="B2925" s="3"/>
      <c r="C2925" s="58">
        <f t="shared" si="285"/>
        <v>0</v>
      </c>
      <c r="D2925" s="3"/>
      <c r="E2925" s="58">
        <f t="shared" si="286"/>
        <v>0</v>
      </c>
      <c r="F2925" s="43"/>
      <c r="G2925" s="4"/>
      <c r="H2925" s="43"/>
      <c r="I2925" s="61" t="str">
        <f t="shared" si="287"/>
        <v xml:space="preserve"> </v>
      </c>
      <c r="J2925" s="61" t="str">
        <f t="shared" si="288"/>
        <v xml:space="preserve"> </v>
      </c>
      <c r="K2925" s="59" t="str">
        <f t="shared" si="289"/>
        <v xml:space="preserve"> </v>
      </c>
      <c r="L2925" s="59" t="str">
        <f t="shared" si="290"/>
        <v xml:space="preserve"> </v>
      </c>
    </row>
    <row r="2926" spans="1:12" x14ac:dyDescent="0.35">
      <c r="A2926" s="2" t="s">
        <v>2988</v>
      </c>
      <c r="B2926" s="3"/>
      <c r="C2926" s="58">
        <f t="shared" si="285"/>
        <v>0</v>
      </c>
      <c r="D2926" s="3"/>
      <c r="E2926" s="58">
        <f t="shared" si="286"/>
        <v>0</v>
      </c>
      <c r="F2926" s="43"/>
      <c r="G2926" s="4"/>
      <c r="H2926" s="43"/>
      <c r="I2926" s="61" t="str">
        <f t="shared" si="287"/>
        <v xml:space="preserve"> </v>
      </c>
      <c r="J2926" s="61" t="str">
        <f t="shared" si="288"/>
        <v xml:space="preserve"> </v>
      </c>
      <c r="K2926" s="59" t="str">
        <f t="shared" si="289"/>
        <v xml:space="preserve"> </v>
      </c>
      <c r="L2926" s="59" t="str">
        <f t="shared" si="290"/>
        <v xml:space="preserve"> </v>
      </c>
    </row>
    <row r="2927" spans="1:12" x14ac:dyDescent="0.35">
      <c r="A2927" s="2" t="s">
        <v>2989</v>
      </c>
      <c r="B2927" s="3"/>
      <c r="C2927" s="58">
        <f t="shared" si="285"/>
        <v>0</v>
      </c>
      <c r="D2927" s="3"/>
      <c r="E2927" s="58">
        <f t="shared" si="286"/>
        <v>0</v>
      </c>
      <c r="F2927" s="43"/>
      <c r="G2927" s="4"/>
      <c r="H2927" s="43"/>
      <c r="I2927" s="61" t="str">
        <f t="shared" si="287"/>
        <v xml:space="preserve"> </v>
      </c>
      <c r="J2927" s="61" t="str">
        <f t="shared" si="288"/>
        <v xml:space="preserve"> </v>
      </c>
      <c r="K2927" s="59" t="str">
        <f t="shared" si="289"/>
        <v xml:space="preserve"> </v>
      </c>
      <c r="L2927" s="59" t="str">
        <f t="shared" si="290"/>
        <v xml:space="preserve"> </v>
      </c>
    </row>
    <row r="2928" spans="1:12" x14ac:dyDescent="0.35">
      <c r="A2928" s="2" t="s">
        <v>2990</v>
      </c>
      <c r="B2928" s="3"/>
      <c r="C2928" s="58">
        <f t="shared" si="285"/>
        <v>0</v>
      </c>
      <c r="D2928" s="3"/>
      <c r="E2928" s="58">
        <f t="shared" si="286"/>
        <v>0</v>
      </c>
      <c r="F2928" s="43"/>
      <c r="G2928" s="4"/>
      <c r="H2928" s="43"/>
      <c r="I2928" s="61" t="str">
        <f t="shared" si="287"/>
        <v xml:space="preserve"> </v>
      </c>
      <c r="J2928" s="61" t="str">
        <f t="shared" si="288"/>
        <v xml:space="preserve"> </v>
      </c>
      <c r="K2928" s="59" t="str">
        <f t="shared" si="289"/>
        <v xml:space="preserve"> </v>
      </c>
      <c r="L2928" s="59" t="str">
        <f t="shared" si="290"/>
        <v xml:space="preserve"> </v>
      </c>
    </row>
    <row r="2929" spans="1:12" x14ac:dyDescent="0.35">
      <c r="A2929" s="2" t="s">
        <v>2991</v>
      </c>
      <c r="B2929" s="3"/>
      <c r="C2929" s="58">
        <f t="shared" si="285"/>
        <v>0</v>
      </c>
      <c r="D2929" s="3"/>
      <c r="E2929" s="58">
        <f t="shared" si="286"/>
        <v>0</v>
      </c>
      <c r="F2929" s="43"/>
      <c r="G2929" s="4"/>
      <c r="H2929" s="43"/>
      <c r="I2929" s="61" t="str">
        <f t="shared" si="287"/>
        <v xml:space="preserve"> </v>
      </c>
      <c r="J2929" s="61" t="str">
        <f t="shared" si="288"/>
        <v xml:space="preserve"> </v>
      </c>
      <c r="K2929" s="59" t="str">
        <f t="shared" si="289"/>
        <v xml:space="preserve"> </v>
      </c>
      <c r="L2929" s="59" t="str">
        <f t="shared" si="290"/>
        <v xml:space="preserve"> </v>
      </c>
    </row>
    <row r="2930" spans="1:12" x14ac:dyDescent="0.35">
      <c r="A2930" s="2" t="s">
        <v>2992</v>
      </c>
      <c r="B2930" s="3"/>
      <c r="C2930" s="58">
        <f t="shared" si="285"/>
        <v>0</v>
      </c>
      <c r="D2930" s="3"/>
      <c r="E2930" s="58">
        <f t="shared" si="286"/>
        <v>0</v>
      </c>
      <c r="F2930" s="43"/>
      <c r="G2930" s="4"/>
      <c r="H2930" s="43"/>
      <c r="I2930" s="61" t="str">
        <f t="shared" si="287"/>
        <v xml:space="preserve"> </v>
      </c>
      <c r="J2930" s="61" t="str">
        <f t="shared" si="288"/>
        <v xml:space="preserve"> </v>
      </c>
      <c r="K2930" s="59" t="str">
        <f t="shared" si="289"/>
        <v xml:space="preserve"> </v>
      </c>
      <c r="L2930" s="59" t="str">
        <f t="shared" si="290"/>
        <v xml:space="preserve"> </v>
      </c>
    </row>
    <row r="2931" spans="1:12" x14ac:dyDescent="0.35">
      <c r="A2931" s="2" t="s">
        <v>2993</v>
      </c>
      <c r="B2931" s="3"/>
      <c r="C2931" s="58">
        <f t="shared" si="285"/>
        <v>0</v>
      </c>
      <c r="D2931" s="3"/>
      <c r="E2931" s="58">
        <f t="shared" si="286"/>
        <v>0</v>
      </c>
      <c r="F2931" s="43"/>
      <c r="G2931" s="4"/>
      <c r="H2931" s="43"/>
      <c r="I2931" s="61" t="str">
        <f t="shared" si="287"/>
        <v xml:space="preserve"> </v>
      </c>
      <c r="J2931" s="61" t="str">
        <f t="shared" si="288"/>
        <v xml:space="preserve"> </v>
      </c>
      <c r="K2931" s="59" t="str">
        <f t="shared" si="289"/>
        <v xml:space="preserve"> </v>
      </c>
      <c r="L2931" s="59" t="str">
        <f t="shared" si="290"/>
        <v xml:space="preserve"> </v>
      </c>
    </row>
    <row r="2932" spans="1:12" x14ac:dyDescent="0.35">
      <c r="A2932" s="2" t="s">
        <v>2994</v>
      </c>
      <c r="B2932" s="3"/>
      <c r="C2932" s="58">
        <f t="shared" si="285"/>
        <v>0</v>
      </c>
      <c r="D2932" s="3"/>
      <c r="E2932" s="58">
        <f t="shared" si="286"/>
        <v>0</v>
      </c>
      <c r="F2932" s="43"/>
      <c r="G2932" s="4"/>
      <c r="H2932" s="43"/>
      <c r="I2932" s="61" t="str">
        <f t="shared" si="287"/>
        <v xml:space="preserve"> </v>
      </c>
      <c r="J2932" s="61" t="str">
        <f t="shared" si="288"/>
        <v xml:space="preserve"> </v>
      </c>
      <c r="K2932" s="59" t="str">
        <f t="shared" si="289"/>
        <v xml:space="preserve"> </v>
      </c>
      <c r="L2932" s="59" t="str">
        <f t="shared" si="290"/>
        <v xml:space="preserve"> </v>
      </c>
    </row>
    <row r="2933" spans="1:12" x14ac:dyDescent="0.35">
      <c r="A2933" s="2" t="s">
        <v>2995</v>
      </c>
      <c r="B2933" s="3"/>
      <c r="C2933" s="58">
        <f t="shared" si="285"/>
        <v>0</v>
      </c>
      <c r="D2933" s="3"/>
      <c r="E2933" s="58">
        <f t="shared" si="286"/>
        <v>0</v>
      </c>
      <c r="F2933" s="43"/>
      <c r="G2933" s="4"/>
      <c r="H2933" s="43"/>
      <c r="I2933" s="61" t="str">
        <f t="shared" si="287"/>
        <v xml:space="preserve"> </v>
      </c>
      <c r="J2933" s="61" t="str">
        <f t="shared" si="288"/>
        <v xml:space="preserve"> </v>
      </c>
      <c r="K2933" s="59" t="str">
        <f t="shared" si="289"/>
        <v xml:space="preserve"> </v>
      </c>
      <c r="L2933" s="59" t="str">
        <f t="shared" si="290"/>
        <v xml:space="preserve"> </v>
      </c>
    </row>
    <row r="2934" spans="1:12" x14ac:dyDescent="0.35">
      <c r="A2934" s="2" t="s">
        <v>2996</v>
      </c>
      <c r="B2934" s="3"/>
      <c r="C2934" s="58">
        <f t="shared" si="285"/>
        <v>0</v>
      </c>
      <c r="D2934" s="3"/>
      <c r="E2934" s="58">
        <f t="shared" si="286"/>
        <v>0</v>
      </c>
      <c r="F2934" s="43"/>
      <c r="G2934" s="4"/>
      <c r="H2934" s="43"/>
      <c r="I2934" s="61" t="str">
        <f t="shared" si="287"/>
        <v xml:space="preserve"> </v>
      </c>
      <c r="J2934" s="61" t="str">
        <f t="shared" si="288"/>
        <v xml:space="preserve"> </v>
      </c>
      <c r="K2934" s="59" t="str">
        <f t="shared" si="289"/>
        <v xml:space="preserve"> </v>
      </c>
      <c r="L2934" s="59" t="str">
        <f t="shared" si="290"/>
        <v xml:space="preserve"> </v>
      </c>
    </row>
    <row r="2935" spans="1:12" x14ac:dyDescent="0.35">
      <c r="A2935" s="2" t="s">
        <v>2997</v>
      </c>
      <c r="B2935" s="3"/>
      <c r="C2935" s="58">
        <f t="shared" si="285"/>
        <v>0</v>
      </c>
      <c r="D2935" s="3"/>
      <c r="E2935" s="58">
        <f t="shared" si="286"/>
        <v>0</v>
      </c>
      <c r="F2935" s="43"/>
      <c r="G2935" s="4"/>
      <c r="H2935" s="43"/>
      <c r="I2935" s="61" t="str">
        <f t="shared" si="287"/>
        <v xml:space="preserve"> </v>
      </c>
      <c r="J2935" s="61" t="str">
        <f t="shared" si="288"/>
        <v xml:space="preserve"> </v>
      </c>
      <c r="K2935" s="59" t="str">
        <f t="shared" si="289"/>
        <v xml:space="preserve"> </v>
      </c>
      <c r="L2935" s="59" t="str">
        <f t="shared" si="290"/>
        <v xml:space="preserve"> </v>
      </c>
    </row>
    <row r="2936" spans="1:12" x14ac:dyDescent="0.35">
      <c r="A2936" s="2" t="s">
        <v>2998</v>
      </c>
      <c r="B2936" s="3"/>
      <c r="C2936" s="58">
        <f t="shared" si="285"/>
        <v>0</v>
      </c>
      <c r="D2936" s="3"/>
      <c r="E2936" s="58">
        <f t="shared" si="286"/>
        <v>0</v>
      </c>
      <c r="F2936" s="43"/>
      <c r="G2936" s="4"/>
      <c r="H2936" s="43"/>
      <c r="I2936" s="61" t="str">
        <f t="shared" si="287"/>
        <v xml:space="preserve"> </v>
      </c>
      <c r="J2936" s="61" t="str">
        <f t="shared" si="288"/>
        <v xml:space="preserve"> </v>
      </c>
      <c r="K2936" s="59" t="str">
        <f t="shared" si="289"/>
        <v xml:space="preserve"> </v>
      </c>
      <c r="L2936" s="59" t="str">
        <f t="shared" si="290"/>
        <v xml:space="preserve"> </v>
      </c>
    </row>
    <row r="2937" spans="1:12" x14ac:dyDescent="0.35">
      <c r="A2937" s="2" t="s">
        <v>2999</v>
      </c>
      <c r="B2937" s="3"/>
      <c r="C2937" s="58">
        <f t="shared" si="285"/>
        <v>0</v>
      </c>
      <c r="D2937" s="3"/>
      <c r="E2937" s="58">
        <f t="shared" si="286"/>
        <v>0</v>
      </c>
      <c r="F2937" s="43"/>
      <c r="G2937" s="4"/>
      <c r="H2937" s="43"/>
      <c r="I2937" s="61" t="str">
        <f t="shared" si="287"/>
        <v xml:space="preserve"> </v>
      </c>
      <c r="J2937" s="61" t="str">
        <f t="shared" si="288"/>
        <v xml:space="preserve"> </v>
      </c>
      <c r="K2937" s="59" t="str">
        <f t="shared" si="289"/>
        <v xml:space="preserve"> </v>
      </c>
      <c r="L2937" s="59" t="str">
        <f t="shared" si="290"/>
        <v xml:space="preserve"> </v>
      </c>
    </row>
    <row r="2938" spans="1:12" x14ac:dyDescent="0.35">
      <c r="A2938" s="2" t="s">
        <v>3000</v>
      </c>
      <c r="B2938" s="3"/>
      <c r="C2938" s="58">
        <f t="shared" si="285"/>
        <v>0</v>
      </c>
      <c r="D2938" s="3"/>
      <c r="E2938" s="58">
        <f t="shared" si="286"/>
        <v>0</v>
      </c>
      <c r="F2938" s="43"/>
      <c r="G2938" s="4"/>
      <c r="H2938" s="43"/>
      <c r="I2938" s="61" t="str">
        <f t="shared" si="287"/>
        <v xml:space="preserve"> </v>
      </c>
      <c r="J2938" s="61" t="str">
        <f t="shared" si="288"/>
        <v xml:space="preserve"> </v>
      </c>
      <c r="K2938" s="59" t="str">
        <f t="shared" si="289"/>
        <v xml:space="preserve"> </v>
      </c>
      <c r="L2938" s="59" t="str">
        <f t="shared" si="290"/>
        <v xml:space="preserve"> </v>
      </c>
    </row>
    <row r="2939" spans="1:12" x14ac:dyDescent="0.35">
      <c r="A2939" s="2" t="s">
        <v>3001</v>
      </c>
      <c r="B2939" s="3"/>
      <c r="C2939" s="58">
        <f t="shared" si="285"/>
        <v>0</v>
      </c>
      <c r="D2939" s="3"/>
      <c r="E2939" s="58">
        <f t="shared" si="286"/>
        <v>0</v>
      </c>
      <c r="F2939" s="43"/>
      <c r="G2939" s="4"/>
      <c r="H2939" s="43"/>
      <c r="I2939" s="61" t="str">
        <f t="shared" si="287"/>
        <v xml:space="preserve"> </v>
      </c>
      <c r="J2939" s="61" t="str">
        <f t="shared" si="288"/>
        <v xml:space="preserve"> </v>
      </c>
      <c r="K2939" s="59" t="str">
        <f t="shared" si="289"/>
        <v xml:space="preserve"> </v>
      </c>
      <c r="L2939" s="59" t="str">
        <f t="shared" si="290"/>
        <v xml:space="preserve"> </v>
      </c>
    </row>
    <row r="2940" spans="1:12" x14ac:dyDescent="0.35">
      <c r="A2940" s="2" t="s">
        <v>3002</v>
      </c>
      <c r="B2940" s="3"/>
      <c r="C2940" s="58">
        <f t="shared" si="285"/>
        <v>0</v>
      </c>
      <c r="D2940" s="3"/>
      <c r="E2940" s="58">
        <f t="shared" si="286"/>
        <v>0</v>
      </c>
      <c r="F2940" s="43"/>
      <c r="G2940" s="4"/>
      <c r="H2940" s="43"/>
      <c r="I2940" s="61" t="str">
        <f t="shared" si="287"/>
        <v xml:space="preserve"> </v>
      </c>
      <c r="J2940" s="61" t="str">
        <f t="shared" si="288"/>
        <v xml:space="preserve"> </v>
      </c>
      <c r="K2940" s="59" t="str">
        <f t="shared" si="289"/>
        <v xml:space="preserve"> </v>
      </c>
      <c r="L2940" s="59" t="str">
        <f t="shared" si="290"/>
        <v xml:space="preserve"> </v>
      </c>
    </row>
    <row r="2941" spans="1:12" x14ac:dyDescent="0.35">
      <c r="A2941" s="2" t="s">
        <v>3003</v>
      </c>
      <c r="B2941" s="3"/>
      <c r="C2941" s="58">
        <f t="shared" si="285"/>
        <v>0</v>
      </c>
      <c r="D2941" s="3"/>
      <c r="E2941" s="58">
        <f t="shared" si="286"/>
        <v>0</v>
      </c>
      <c r="F2941" s="43"/>
      <c r="G2941" s="4"/>
      <c r="H2941" s="43"/>
      <c r="I2941" s="61" t="str">
        <f t="shared" si="287"/>
        <v xml:space="preserve"> </v>
      </c>
      <c r="J2941" s="61" t="str">
        <f t="shared" si="288"/>
        <v xml:space="preserve"> </v>
      </c>
      <c r="K2941" s="59" t="str">
        <f t="shared" si="289"/>
        <v xml:space="preserve"> </v>
      </c>
      <c r="L2941" s="59" t="str">
        <f t="shared" si="290"/>
        <v xml:space="preserve"> </v>
      </c>
    </row>
    <row r="2942" spans="1:12" x14ac:dyDescent="0.35">
      <c r="A2942" s="2" t="s">
        <v>3004</v>
      </c>
      <c r="B2942" s="3"/>
      <c r="C2942" s="58">
        <f t="shared" si="285"/>
        <v>0</v>
      </c>
      <c r="D2942" s="3"/>
      <c r="E2942" s="58">
        <f t="shared" si="286"/>
        <v>0</v>
      </c>
      <c r="F2942" s="43"/>
      <c r="G2942" s="4"/>
      <c r="H2942" s="43"/>
      <c r="I2942" s="61" t="str">
        <f t="shared" si="287"/>
        <v xml:space="preserve"> </v>
      </c>
      <c r="J2942" s="61" t="str">
        <f t="shared" si="288"/>
        <v xml:space="preserve"> </v>
      </c>
      <c r="K2942" s="59" t="str">
        <f t="shared" si="289"/>
        <v xml:space="preserve"> </v>
      </c>
      <c r="L2942" s="59" t="str">
        <f t="shared" si="290"/>
        <v xml:space="preserve"> </v>
      </c>
    </row>
    <row r="2943" spans="1:12" x14ac:dyDescent="0.35">
      <c r="A2943" s="2" t="s">
        <v>3005</v>
      </c>
      <c r="B2943" s="3"/>
      <c r="C2943" s="58">
        <f t="shared" si="285"/>
        <v>0</v>
      </c>
      <c r="D2943" s="3"/>
      <c r="E2943" s="58">
        <f t="shared" si="286"/>
        <v>0</v>
      </c>
      <c r="F2943" s="43"/>
      <c r="G2943" s="4"/>
      <c r="H2943" s="43"/>
      <c r="I2943" s="61" t="str">
        <f t="shared" si="287"/>
        <v xml:space="preserve"> </v>
      </c>
      <c r="J2943" s="61" t="str">
        <f t="shared" si="288"/>
        <v xml:space="preserve"> </v>
      </c>
      <c r="K2943" s="59" t="str">
        <f t="shared" si="289"/>
        <v xml:space="preserve"> </v>
      </c>
      <c r="L2943" s="59" t="str">
        <f t="shared" si="290"/>
        <v xml:space="preserve"> </v>
      </c>
    </row>
    <row r="2944" spans="1:12" x14ac:dyDescent="0.35">
      <c r="A2944" s="2" t="s">
        <v>3006</v>
      </c>
      <c r="B2944" s="3"/>
      <c r="C2944" s="58">
        <f t="shared" si="285"/>
        <v>0</v>
      </c>
      <c r="D2944" s="3"/>
      <c r="E2944" s="58">
        <f t="shared" si="286"/>
        <v>0</v>
      </c>
      <c r="F2944" s="43"/>
      <c r="G2944" s="4"/>
      <c r="H2944" s="43"/>
      <c r="I2944" s="61" t="str">
        <f t="shared" si="287"/>
        <v xml:space="preserve"> </v>
      </c>
      <c r="J2944" s="61" t="str">
        <f t="shared" si="288"/>
        <v xml:space="preserve"> </v>
      </c>
      <c r="K2944" s="59" t="str">
        <f t="shared" si="289"/>
        <v xml:space="preserve"> </v>
      </c>
      <c r="L2944" s="59" t="str">
        <f t="shared" si="290"/>
        <v xml:space="preserve"> </v>
      </c>
    </row>
    <row r="2945" spans="1:12" x14ac:dyDescent="0.35">
      <c r="A2945" s="2" t="s">
        <v>3007</v>
      </c>
      <c r="B2945" s="3"/>
      <c r="C2945" s="58">
        <f t="shared" si="285"/>
        <v>0</v>
      </c>
      <c r="D2945" s="3"/>
      <c r="E2945" s="58">
        <f t="shared" si="286"/>
        <v>0</v>
      </c>
      <c r="F2945" s="43"/>
      <c r="G2945" s="4"/>
      <c r="H2945" s="43"/>
      <c r="I2945" s="61" t="str">
        <f t="shared" si="287"/>
        <v xml:space="preserve"> </v>
      </c>
      <c r="J2945" s="61" t="str">
        <f t="shared" si="288"/>
        <v xml:space="preserve"> </v>
      </c>
      <c r="K2945" s="59" t="str">
        <f t="shared" si="289"/>
        <v xml:space="preserve"> </v>
      </c>
      <c r="L2945" s="59" t="str">
        <f t="shared" si="290"/>
        <v xml:space="preserve"> </v>
      </c>
    </row>
    <row r="2946" spans="1:12" x14ac:dyDescent="0.35">
      <c r="A2946" s="2" t="s">
        <v>3008</v>
      </c>
      <c r="B2946" s="3"/>
      <c r="C2946" s="58">
        <f t="shared" si="285"/>
        <v>0</v>
      </c>
      <c r="D2946" s="3"/>
      <c r="E2946" s="58">
        <f t="shared" si="286"/>
        <v>0</v>
      </c>
      <c r="F2946" s="43"/>
      <c r="G2946" s="4"/>
      <c r="H2946" s="43"/>
      <c r="I2946" s="61" t="str">
        <f t="shared" si="287"/>
        <v xml:space="preserve"> </v>
      </c>
      <c r="J2946" s="61" t="str">
        <f t="shared" si="288"/>
        <v xml:space="preserve"> </v>
      </c>
      <c r="K2946" s="59" t="str">
        <f t="shared" si="289"/>
        <v xml:space="preserve"> </v>
      </c>
      <c r="L2946" s="59" t="str">
        <f t="shared" si="290"/>
        <v xml:space="preserve"> </v>
      </c>
    </row>
    <row r="2947" spans="1:12" x14ac:dyDescent="0.35">
      <c r="A2947" s="2" t="s">
        <v>3009</v>
      </c>
      <c r="B2947" s="3"/>
      <c r="C2947" s="58">
        <f t="shared" si="285"/>
        <v>0</v>
      </c>
      <c r="D2947" s="3"/>
      <c r="E2947" s="58">
        <f t="shared" si="286"/>
        <v>0</v>
      </c>
      <c r="F2947" s="43"/>
      <c r="G2947" s="4"/>
      <c r="H2947" s="43"/>
      <c r="I2947" s="61" t="str">
        <f t="shared" si="287"/>
        <v xml:space="preserve"> </v>
      </c>
      <c r="J2947" s="61" t="str">
        <f t="shared" si="288"/>
        <v xml:space="preserve"> </v>
      </c>
      <c r="K2947" s="59" t="str">
        <f t="shared" si="289"/>
        <v xml:space="preserve"> </v>
      </c>
      <c r="L2947" s="59" t="str">
        <f t="shared" si="290"/>
        <v xml:space="preserve"> </v>
      </c>
    </row>
    <row r="2948" spans="1:12" x14ac:dyDescent="0.35">
      <c r="A2948" s="2" t="s">
        <v>3010</v>
      </c>
      <c r="B2948" s="3"/>
      <c r="C2948" s="58">
        <f t="shared" si="285"/>
        <v>0</v>
      </c>
      <c r="D2948" s="3"/>
      <c r="E2948" s="58">
        <f t="shared" si="286"/>
        <v>0</v>
      </c>
      <c r="F2948" s="43"/>
      <c r="G2948" s="4"/>
      <c r="H2948" s="43"/>
      <c r="I2948" s="61" t="str">
        <f t="shared" si="287"/>
        <v xml:space="preserve"> </v>
      </c>
      <c r="J2948" s="61" t="str">
        <f t="shared" si="288"/>
        <v xml:space="preserve"> </v>
      </c>
      <c r="K2948" s="59" t="str">
        <f t="shared" si="289"/>
        <v xml:space="preserve"> </v>
      </c>
      <c r="L2948" s="59" t="str">
        <f t="shared" si="290"/>
        <v xml:space="preserve"> </v>
      </c>
    </row>
    <row r="2949" spans="1:12" x14ac:dyDescent="0.35">
      <c r="A2949" s="2" t="s">
        <v>3011</v>
      </c>
      <c r="B2949" s="3"/>
      <c r="C2949" s="58">
        <f t="shared" si="285"/>
        <v>0</v>
      </c>
      <c r="D2949" s="3"/>
      <c r="E2949" s="58">
        <f t="shared" si="286"/>
        <v>0</v>
      </c>
      <c r="F2949" s="43"/>
      <c r="G2949" s="4"/>
      <c r="H2949" s="43"/>
      <c r="I2949" s="61" t="str">
        <f t="shared" si="287"/>
        <v xml:space="preserve"> </v>
      </c>
      <c r="J2949" s="61" t="str">
        <f t="shared" si="288"/>
        <v xml:space="preserve"> </v>
      </c>
      <c r="K2949" s="59" t="str">
        <f t="shared" si="289"/>
        <v xml:space="preserve"> </v>
      </c>
      <c r="L2949" s="59" t="str">
        <f t="shared" si="290"/>
        <v xml:space="preserve"> </v>
      </c>
    </row>
    <row r="2950" spans="1:12" x14ac:dyDescent="0.35">
      <c r="A2950" s="2" t="s">
        <v>3012</v>
      </c>
      <c r="B2950" s="3"/>
      <c r="C2950" s="58">
        <f t="shared" si="285"/>
        <v>0</v>
      </c>
      <c r="D2950" s="3"/>
      <c r="E2950" s="58">
        <f t="shared" si="286"/>
        <v>0</v>
      </c>
      <c r="F2950" s="43"/>
      <c r="G2950" s="4"/>
      <c r="H2950" s="43"/>
      <c r="I2950" s="61" t="str">
        <f t="shared" si="287"/>
        <v xml:space="preserve"> </v>
      </c>
      <c r="J2950" s="61" t="str">
        <f t="shared" si="288"/>
        <v xml:space="preserve"> </v>
      </c>
      <c r="K2950" s="59" t="str">
        <f t="shared" si="289"/>
        <v xml:space="preserve"> </v>
      </c>
      <c r="L2950" s="59" t="str">
        <f t="shared" si="290"/>
        <v xml:space="preserve"> </v>
      </c>
    </row>
    <row r="2951" spans="1:12" x14ac:dyDescent="0.35">
      <c r="A2951" s="2" t="s">
        <v>3013</v>
      </c>
      <c r="B2951" s="3"/>
      <c r="C2951" s="58">
        <f t="shared" si="285"/>
        <v>0</v>
      </c>
      <c r="D2951" s="3"/>
      <c r="E2951" s="58">
        <f t="shared" si="286"/>
        <v>0</v>
      </c>
      <c r="F2951" s="43"/>
      <c r="G2951" s="4"/>
      <c r="H2951" s="43"/>
      <c r="I2951" s="61" t="str">
        <f t="shared" si="287"/>
        <v xml:space="preserve"> </v>
      </c>
      <c r="J2951" s="61" t="str">
        <f t="shared" si="288"/>
        <v xml:space="preserve"> </v>
      </c>
      <c r="K2951" s="59" t="str">
        <f t="shared" si="289"/>
        <v xml:space="preserve"> </v>
      </c>
      <c r="L2951" s="59" t="str">
        <f t="shared" si="290"/>
        <v xml:space="preserve"> </v>
      </c>
    </row>
    <row r="2952" spans="1:12" x14ac:dyDescent="0.35">
      <c r="A2952" s="2" t="s">
        <v>3014</v>
      </c>
      <c r="B2952" s="3"/>
      <c r="C2952" s="58">
        <f t="shared" si="285"/>
        <v>0</v>
      </c>
      <c r="D2952" s="3"/>
      <c r="E2952" s="58">
        <f t="shared" si="286"/>
        <v>0</v>
      </c>
      <c r="F2952" s="43"/>
      <c r="G2952" s="4"/>
      <c r="H2952" s="43"/>
      <c r="I2952" s="61" t="str">
        <f t="shared" si="287"/>
        <v xml:space="preserve"> </v>
      </c>
      <c r="J2952" s="61" t="str">
        <f t="shared" si="288"/>
        <v xml:space="preserve"> </v>
      </c>
      <c r="K2952" s="59" t="str">
        <f t="shared" si="289"/>
        <v xml:space="preserve"> </v>
      </c>
      <c r="L2952" s="59" t="str">
        <f t="shared" si="290"/>
        <v xml:space="preserve"> </v>
      </c>
    </row>
    <row r="2953" spans="1:12" x14ac:dyDescent="0.35">
      <c r="A2953" s="2" t="s">
        <v>3015</v>
      </c>
      <c r="B2953" s="3"/>
      <c r="C2953" s="58">
        <f t="shared" si="285"/>
        <v>0</v>
      </c>
      <c r="D2953" s="3"/>
      <c r="E2953" s="58">
        <f t="shared" si="286"/>
        <v>0</v>
      </c>
      <c r="F2953" s="43"/>
      <c r="G2953" s="4"/>
      <c r="H2953" s="43"/>
      <c r="I2953" s="61" t="str">
        <f t="shared" si="287"/>
        <v xml:space="preserve"> </v>
      </c>
      <c r="J2953" s="61" t="str">
        <f t="shared" si="288"/>
        <v xml:space="preserve"> </v>
      </c>
      <c r="K2953" s="59" t="str">
        <f t="shared" si="289"/>
        <v xml:space="preserve"> </v>
      </c>
      <c r="L2953" s="59" t="str">
        <f t="shared" si="290"/>
        <v xml:space="preserve"> </v>
      </c>
    </row>
    <row r="2954" spans="1:12" x14ac:dyDescent="0.35">
      <c r="A2954" s="2" t="s">
        <v>3016</v>
      </c>
      <c r="B2954" s="3"/>
      <c r="C2954" s="58">
        <f t="shared" ref="C2954:C3017" si="291">IF($P$17=1,CONVERT(B2954,"lbm","kg"),B2954)</f>
        <v>0</v>
      </c>
      <c r="D2954" s="3"/>
      <c r="E2954" s="58">
        <f t="shared" ref="E2954:E3017" si="292">IF($P$17=1,CONVERT(D2954,"lbm","kg"),D2954)</f>
        <v>0</v>
      </c>
      <c r="F2954" s="43"/>
      <c r="G2954" s="4"/>
      <c r="H2954" s="43"/>
      <c r="I2954" s="61" t="str">
        <f t="shared" si="287"/>
        <v xml:space="preserve"> </v>
      </c>
      <c r="J2954" s="61" t="str">
        <f t="shared" si="288"/>
        <v xml:space="preserve"> </v>
      </c>
      <c r="K2954" s="59" t="str">
        <f t="shared" si="289"/>
        <v xml:space="preserve"> </v>
      </c>
      <c r="L2954" s="59" t="str">
        <f t="shared" si="290"/>
        <v xml:space="preserve"> </v>
      </c>
    </row>
    <row r="2955" spans="1:12" x14ac:dyDescent="0.35">
      <c r="A2955" s="2" t="s">
        <v>3017</v>
      </c>
      <c r="B2955" s="3"/>
      <c r="C2955" s="58">
        <f t="shared" si="291"/>
        <v>0</v>
      </c>
      <c r="D2955" s="3"/>
      <c r="E2955" s="58">
        <f t="shared" si="292"/>
        <v>0</v>
      </c>
      <c r="F2955" s="43"/>
      <c r="G2955" s="4"/>
      <c r="H2955" s="43"/>
      <c r="I2955" s="61" t="str">
        <f t="shared" ref="I2955:I3018" si="293">IF(F2955&gt;0,(((E2955-C2955)*F2955)+(($P$12-E2955)/(VLOOKUP(E2955,$S$10:$U$182,2)))*(VLOOKUP(E2955,$S$10:$U$182,3))+((C2955-$P$11)/(VLOOKUP(C2955,$S$10:$U$182,2)))*(VLOOKUP(C2955,$S$10:$U$182,3)))/($P$12-$P$11)," ")</f>
        <v xml:space="preserve"> </v>
      </c>
      <c r="J2955" s="61" t="str">
        <f t="shared" ref="J2955:J3018" si="294">IF(G2955&gt;0,IF(B2955=0," ",(I2955/(1+(G2955*$B$7))))," ")</f>
        <v xml:space="preserve"> </v>
      </c>
      <c r="K2955" s="59" t="str">
        <f t="shared" ref="K2955:K3018" si="295">IF(H2955&gt;0,IF(B2955&gt;1,(I2955*H2955)," ")," ")</f>
        <v xml:space="preserve"> </v>
      </c>
      <c r="L2955" s="59" t="str">
        <f t="shared" ref="L2955:L3018" si="296">IF(G2955=0," ",IF(H2955=0," ",IF(G2955&gt;0,IF(B2955&gt;1,(J2955*H2955)," ")," ")))</f>
        <v xml:space="preserve"> </v>
      </c>
    </row>
    <row r="2956" spans="1:12" x14ac:dyDescent="0.35">
      <c r="A2956" s="2" t="s">
        <v>3018</v>
      </c>
      <c r="B2956" s="3"/>
      <c r="C2956" s="58">
        <f t="shared" si="291"/>
        <v>0</v>
      </c>
      <c r="D2956" s="3"/>
      <c r="E2956" s="58">
        <f t="shared" si="292"/>
        <v>0</v>
      </c>
      <c r="F2956" s="43"/>
      <c r="G2956" s="4"/>
      <c r="H2956" s="43"/>
      <c r="I2956" s="61" t="str">
        <f t="shared" si="293"/>
        <v xml:space="preserve"> </v>
      </c>
      <c r="J2956" s="61" t="str">
        <f t="shared" si="294"/>
        <v xml:space="preserve"> </v>
      </c>
      <c r="K2956" s="59" t="str">
        <f t="shared" si="295"/>
        <v xml:space="preserve"> </v>
      </c>
      <c r="L2956" s="59" t="str">
        <f t="shared" si="296"/>
        <v xml:space="preserve"> </v>
      </c>
    </row>
    <row r="2957" spans="1:12" x14ac:dyDescent="0.35">
      <c r="A2957" s="2" t="s">
        <v>3019</v>
      </c>
      <c r="B2957" s="3"/>
      <c r="C2957" s="58">
        <f t="shared" si="291"/>
        <v>0</v>
      </c>
      <c r="D2957" s="3"/>
      <c r="E2957" s="58">
        <f t="shared" si="292"/>
        <v>0</v>
      </c>
      <c r="F2957" s="43"/>
      <c r="G2957" s="4"/>
      <c r="H2957" s="43"/>
      <c r="I2957" s="61" t="str">
        <f t="shared" si="293"/>
        <v xml:space="preserve"> </v>
      </c>
      <c r="J2957" s="61" t="str">
        <f t="shared" si="294"/>
        <v xml:space="preserve"> </v>
      </c>
      <c r="K2957" s="59" t="str">
        <f t="shared" si="295"/>
        <v xml:space="preserve"> </v>
      </c>
      <c r="L2957" s="59" t="str">
        <f t="shared" si="296"/>
        <v xml:space="preserve"> </v>
      </c>
    </row>
    <row r="2958" spans="1:12" x14ac:dyDescent="0.35">
      <c r="A2958" s="2" t="s">
        <v>3020</v>
      </c>
      <c r="B2958" s="3"/>
      <c r="C2958" s="58">
        <f t="shared" si="291"/>
        <v>0</v>
      </c>
      <c r="D2958" s="3"/>
      <c r="E2958" s="58">
        <f t="shared" si="292"/>
        <v>0</v>
      </c>
      <c r="F2958" s="43"/>
      <c r="G2958" s="4"/>
      <c r="H2958" s="43"/>
      <c r="I2958" s="61" t="str">
        <f t="shared" si="293"/>
        <v xml:space="preserve"> </v>
      </c>
      <c r="J2958" s="61" t="str">
        <f t="shared" si="294"/>
        <v xml:space="preserve"> </v>
      </c>
      <c r="K2958" s="59" t="str">
        <f t="shared" si="295"/>
        <v xml:space="preserve"> </v>
      </c>
      <c r="L2958" s="59" t="str">
        <f t="shared" si="296"/>
        <v xml:space="preserve"> </v>
      </c>
    </row>
    <row r="2959" spans="1:12" x14ac:dyDescent="0.35">
      <c r="A2959" s="2" t="s">
        <v>3021</v>
      </c>
      <c r="B2959" s="3"/>
      <c r="C2959" s="58">
        <f t="shared" si="291"/>
        <v>0</v>
      </c>
      <c r="D2959" s="3"/>
      <c r="E2959" s="58">
        <f t="shared" si="292"/>
        <v>0</v>
      </c>
      <c r="F2959" s="43"/>
      <c r="G2959" s="4"/>
      <c r="H2959" s="43"/>
      <c r="I2959" s="61" t="str">
        <f t="shared" si="293"/>
        <v xml:space="preserve"> </v>
      </c>
      <c r="J2959" s="61" t="str">
        <f t="shared" si="294"/>
        <v xml:space="preserve"> </v>
      </c>
      <c r="K2959" s="59" t="str">
        <f t="shared" si="295"/>
        <v xml:space="preserve"> </v>
      </c>
      <c r="L2959" s="59" t="str">
        <f t="shared" si="296"/>
        <v xml:space="preserve"> </v>
      </c>
    </row>
    <row r="2960" spans="1:12" x14ac:dyDescent="0.35">
      <c r="A2960" s="2" t="s">
        <v>3022</v>
      </c>
      <c r="B2960" s="3"/>
      <c r="C2960" s="58">
        <f t="shared" si="291"/>
        <v>0</v>
      </c>
      <c r="D2960" s="3"/>
      <c r="E2960" s="58">
        <f t="shared" si="292"/>
        <v>0</v>
      </c>
      <c r="F2960" s="43"/>
      <c r="G2960" s="4"/>
      <c r="H2960" s="43"/>
      <c r="I2960" s="61" t="str">
        <f t="shared" si="293"/>
        <v xml:space="preserve"> </v>
      </c>
      <c r="J2960" s="61" t="str">
        <f t="shared" si="294"/>
        <v xml:space="preserve"> </v>
      </c>
      <c r="K2960" s="59" t="str">
        <f t="shared" si="295"/>
        <v xml:space="preserve"> </v>
      </c>
      <c r="L2960" s="59" t="str">
        <f t="shared" si="296"/>
        <v xml:space="preserve"> </v>
      </c>
    </row>
    <row r="2961" spans="1:12" x14ac:dyDescent="0.35">
      <c r="A2961" s="2" t="s">
        <v>3023</v>
      </c>
      <c r="B2961" s="3"/>
      <c r="C2961" s="58">
        <f t="shared" si="291"/>
        <v>0</v>
      </c>
      <c r="D2961" s="3"/>
      <c r="E2961" s="58">
        <f t="shared" si="292"/>
        <v>0</v>
      </c>
      <c r="F2961" s="43"/>
      <c r="G2961" s="4"/>
      <c r="H2961" s="43"/>
      <c r="I2961" s="61" t="str">
        <f t="shared" si="293"/>
        <v xml:space="preserve"> </v>
      </c>
      <c r="J2961" s="61" t="str">
        <f t="shared" si="294"/>
        <v xml:space="preserve"> </v>
      </c>
      <c r="K2961" s="59" t="str">
        <f t="shared" si="295"/>
        <v xml:space="preserve"> </v>
      </c>
      <c r="L2961" s="59" t="str">
        <f t="shared" si="296"/>
        <v xml:space="preserve"> </v>
      </c>
    </row>
    <row r="2962" spans="1:12" x14ac:dyDescent="0.35">
      <c r="A2962" s="2" t="s">
        <v>3024</v>
      </c>
      <c r="B2962" s="3"/>
      <c r="C2962" s="58">
        <f t="shared" si="291"/>
        <v>0</v>
      </c>
      <c r="D2962" s="3"/>
      <c r="E2962" s="58">
        <f t="shared" si="292"/>
        <v>0</v>
      </c>
      <c r="F2962" s="43"/>
      <c r="G2962" s="4"/>
      <c r="H2962" s="43"/>
      <c r="I2962" s="61" t="str">
        <f t="shared" si="293"/>
        <v xml:space="preserve"> </v>
      </c>
      <c r="J2962" s="61" t="str">
        <f t="shared" si="294"/>
        <v xml:space="preserve"> </v>
      </c>
      <c r="K2962" s="59" t="str">
        <f t="shared" si="295"/>
        <v xml:space="preserve"> </v>
      </c>
      <c r="L2962" s="59" t="str">
        <f t="shared" si="296"/>
        <v xml:space="preserve"> </v>
      </c>
    </row>
    <row r="2963" spans="1:12" x14ac:dyDescent="0.35">
      <c r="A2963" s="2" t="s">
        <v>3025</v>
      </c>
      <c r="B2963" s="3"/>
      <c r="C2963" s="58">
        <f t="shared" si="291"/>
        <v>0</v>
      </c>
      <c r="D2963" s="3"/>
      <c r="E2963" s="58">
        <f t="shared" si="292"/>
        <v>0</v>
      </c>
      <c r="F2963" s="43"/>
      <c r="G2963" s="4"/>
      <c r="H2963" s="43"/>
      <c r="I2963" s="61" t="str">
        <f t="shared" si="293"/>
        <v xml:space="preserve"> </v>
      </c>
      <c r="J2963" s="61" t="str">
        <f t="shared" si="294"/>
        <v xml:space="preserve"> </v>
      </c>
      <c r="K2963" s="59" t="str">
        <f t="shared" si="295"/>
        <v xml:space="preserve"> </v>
      </c>
      <c r="L2963" s="59" t="str">
        <f t="shared" si="296"/>
        <v xml:space="preserve"> </v>
      </c>
    </row>
    <row r="2964" spans="1:12" x14ac:dyDescent="0.35">
      <c r="A2964" s="2" t="s">
        <v>3026</v>
      </c>
      <c r="B2964" s="3"/>
      <c r="C2964" s="58">
        <f t="shared" si="291"/>
        <v>0</v>
      </c>
      <c r="D2964" s="3"/>
      <c r="E2964" s="58">
        <f t="shared" si="292"/>
        <v>0</v>
      </c>
      <c r="F2964" s="43"/>
      <c r="G2964" s="4"/>
      <c r="H2964" s="43"/>
      <c r="I2964" s="61" t="str">
        <f t="shared" si="293"/>
        <v xml:space="preserve"> </v>
      </c>
      <c r="J2964" s="61" t="str">
        <f t="shared" si="294"/>
        <v xml:space="preserve"> </v>
      </c>
      <c r="K2964" s="59" t="str">
        <f t="shared" si="295"/>
        <v xml:space="preserve"> </v>
      </c>
      <c r="L2964" s="59" t="str">
        <f t="shared" si="296"/>
        <v xml:space="preserve"> </v>
      </c>
    </row>
    <row r="2965" spans="1:12" x14ac:dyDescent="0.35">
      <c r="A2965" s="2" t="s">
        <v>3027</v>
      </c>
      <c r="B2965" s="3"/>
      <c r="C2965" s="58">
        <f t="shared" si="291"/>
        <v>0</v>
      </c>
      <c r="D2965" s="3"/>
      <c r="E2965" s="58">
        <f t="shared" si="292"/>
        <v>0</v>
      </c>
      <c r="F2965" s="43"/>
      <c r="G2965" s="4"/>
      <c r="H2965" s="43"/>
      <c r="I2965" s="61" t="str">
        <f t="shared" si="293"/>
        <v xml:space="preserve"> </v>
      </c>
      <c r="J2965" s="61" t="str">
        <f t="shared" si="294"/>
        <v xml:space="preserve"> </v>
      </c>
      <c r="K2965" s="59" t="str">
        <f t="shared" si="295"/>
        <v xml:space="preserve"> </v>
      </c>
      <c r="L2965" s="59" t="str">
        <f t="shared" si="296"/>
        <v xml:space="preserve"> </v>
      </c>
    </row>
    <row r="2966" spans="1:12" x14ac:dyDescent="0.35">
      <c r="A2966" s="2" t="s">
        <v>3028</v>
      </c>
      <c r="B2966" s="3"/>
      <c r="C2966" s="58">
        <f t="shared" si="291"/>
        <v>0</v>
      </c>
      <c r="D2966" s="3"/>
      <c r="E2966" s="58">
        <f t="shared" si="292"/>
        <v>0</v>
      </c>
      <c r="F2966" s="43"/>
      <c r="G2966" s="4"/>
      <c r="H2966" s="43"/>
      <c r="I2966" s="61" t="str">
        <f t="shared" si="293"/>
        <v xml:space="preserve"> </v>
      </c>
      <c r="J2966" s="61" t="str">
        <f t="shared" si="294"/>
        <v xml:space="preserve"> </v>
      </c>
      <c r="K2966" s="59" t="str">
        <f t="shared" si="295"/>
        <v xml:space="preserve"> </v>
      </c>
      <c r="L2966" s="59" t="str">
        <f t="shared" si="296"/>
        <v xml:space="preserve"> </v>
      </c>
    </row>
    <row r="2967" spans="1:12" x14ac:dyDescent="0.35">
      <c r="A2967" s="2" t="s">
        <v>3029</v>
      </c>
      <c r="B2967" s="3"/>
      <c r="C2967" s="58">
        <f t="shared" si="291"/>
        <v>0</v>
      </c>
      <c r="D2967" s="3"/>
      <c r="E2967" s="58">
        <f t="shared" si="292"/>
        <v>0</v>
      </c>
      <c r="F2967" s="43"/>
      <c r="G2967" s="4"/>
      <c r="H2967" s="43"/>
      <c r="I2967" s="61" t="str">
        <f t="shared" si="293"/>
        <v xml:space="preserve"> </v>
      </c>
      <c r="J2967" s="61" t="str">
        <f t="shared" si="294"/>
        <v xml:space="preserve"> </v>
      </c>
      <c r="K2967" s="59" t="str">
        <f t="shared" si="295"/>
        <v xml:space="preserve"> </v>
      </c>
      <c r="L2967" s="59" t="str">
        <f t="shared" si="296"/>
        <v xml:space="preserve"> </v>
      </c>
    </row>
    <row r="2968" spans="1:12" x14ac:dyDescent="0.35">
      <c r="A2968" s="2" t="s">
        <v>3030</v>
      </c>
      <c r="B2968" s="3"/>
      <c r="C2968" s="58">
        <f t="shared" si="291"/>
        <v>0</v>
      </c>
      <c r="D2968" s="3"/>
      <c r="E2968" s="58">
        <f t="shared" si="292"/>
        <v>0</v>
      </c>
      <c r="F2968" s="43"/>
      <c r="G2968" s="4"/>
      <c r="H2968" s="43"/>
      <c r="I2968" s="61" t="str">
        <f t="shared" si="293"/>
        <v xml:space="preserve"> </v>
      </c>
      <c r="J2968" s="61" t="str">
        <f t="shared" si="294"/>
        <v xml:space="preserve"> </v>
      </c>
      <c r="K2968" s="59" t="str">
        <f t="shared" si="295"/>
        <v xml:space="preserve"> </v>
      </c>
      <c r="L2968" s="59" t="str">
        <f t="shared" si="296"/>
        <v xml:space="preserve"> </v>
      </c>
    </row>
    <row r="2969" spans="1:12" x14ac:dyDescent="0.35">
      <c r="A2969" s="2" t="s">
        <v>3031</v>
      </c>
      <c r="B2969" s="3"/>
      <c r="C2969" s="58">
        <f t="shared" si="291"/>
        <v>0</v>
      </c>
      <c r="D2969" s="3"/>
      <c r="E2969" s="58">
        <f t="shared" si="292"/>
        <v>0</v>
      </c>
      <c r="F2969" s="43"/>
      <c r="G2969" s="4"/>
      <c r="H2969" s="43"/>
      <c r="I2969" s="61" t="str">
        <f t="shared" si="293"/>
        <v xml:space="preserve"> </v>
      </c>
      <c r="J2969" s="61" t="str">
        <f t="shared" si="294"/>
        <v xml:space="preserve"> </v>
      </c>
      <c r="K2969" s="59" t="str">
        <f t="shared" si="295"/>
        <v xml:space="preserve"> </v>
      </c>
      <c r="L2969" s="59" t="str">
        <f t="shared" si="296"/>
        <v xml:space="preserve"> </v>
      </c>
    </row>
    <row r="2970" spans="1:12" x14ac:dyDescent="0.35">
      <c r="A2970" s="2" t="s">
        <v>3032</v>
      </c>
      <c r="B2970" s="3"/>
      <c r="C2970" s="58">
        <f t="shared" si="291"/>
        <v>0</v>
      </c>
      <c r="D2970" s="3"/>
      <c r="E2970" s="58">
        <f t="shared" si="292"/>
        <v>0</v>
      </c>
      <c r="F2970" s="43"/>
      <c r="G2970" s="4"/>
      <c r="H2970" s="43"/>
      <c r="I2970" s="61" t="str">
        <f t="shared" si="293"/>
        <v xml:space="preserve"> </v>
      </c>
      <c r="J2970" s="61" t="str">
        <f t="shared" si="294"/>
        <v xml:space="preserve"> </v>
      </c>
      <c r="K2970" s="59" t="str">
        <f t="shared" si="295"/>
        <v xml:space="preserve"> </v>
      </c>
      <c r="L2970" s="59" t="str">
        <f t="shared" si="296"/>
        <v xml:space="preserve"> </v>
      </c>
    </row>
    <row r="2971" spans="1:12" x14ac:dyDescent="0.35">
      <c r="A2971" s="2" t="s">
        <v>3033</v>
      </c>
      <c r="B2971" s="3"/>
      <c r="C2971" s="58">
        <f t="shared" si="291"/>
        <v>0</v>
      </c>
      <c r="D2971" s="3"/>
      <c r="E2971" s="58">
        <f t="shared" si="292"/>
        <v>0</v>
      </c>
      <c r="F2971" s="43"/>
      <c r="G2971" s="4"/>
      <c r="H2971" s="43"/>
      <c r="I2971" s="61" t="str">
        <f t="shared" si="293"/>
        <v xml:space="preserve"> </v>
      </c>
      <c r="J2971" s="61" t="str">
        <f t="shared" si="294"/>
        <v xml:space="preserve"> </v>
      </c>
      <c r="K2971" s="59" t="str">
        <f t="shared" si="295"/>
        <v xml:space="preserve"> </v>
      </c>
      <c r="L2971" s="59" t="str">
        <f t="shared" si="296"/>
        <v xml:space="preserve"> </v>
      </c>
    </row>
    <row r="2972" spans="1:12" x14ac:dyDescent="0.35">
      <c r="A2972" s="2" t="s">
        <v>3034</v>
      </c>
      <c r="B2972" s="3"/>
      <c r="C2972" s="58">
        <f t="shared" si="291"/>
        <v>0</v>
      </c>
      <c r="D2972" s="3"/>
      <c r="E2972" s="58">
        <f t="shared" si="292"/>
        <v>0</v>
      </c>
      <c r="F2972" s="43"/>
      <c r="G2972" s="4"/>
      <c r="H2972" s="43"/>
      <c r="I2972" s="61" t="str">
        <f t="shared" si="293"/>
        <v xml:space="preserve"> </v>
      </c>
      <c r="J2972" s="61" t="str">
        <f t="shared" si="294"/>
        <v xml:space="preserve"> </v>
      </c>
      <c r="K2972" s="59" t="str">
        <f t="shared" si="295"/>
        <v xml:space="preserve"> </v>
      </c>
      <c r="L2972" s="59" t="str">
        <f t="shared" si="296"/>
        <v xml:space="preserve"> </v>
      </c>
    </row>
    <row r="2973" spans="1:12" x14ac:dyDescent="0.35">
      <c r="A2973" s="2" t="s">
        <v>3035</v>
      </c>
      <c r="B2973" s="3"/>
      <c r="C2973" s="58">
        <f t="shared" si="291"/>
        <v>0</v>
      </c>
      <c r="D2973" s="3"/>
      <c r="E2973" s="58">
        <f t="shared" si="292"/>
        <v>0</v>
      </c>
      <c r="F2973" s="43"/>
      <c r="G2973" s="4"/>
      <c r="H2973" s="43"/>
      <c r="I2973" s="61" t="str">
        <f t="shared" si="293"/>
        <v xml:space="preserve"> </v>
      </c>
      <c r="J2973" s="61" t="str">
        <f t="shared" si="294"/>
        <v xml:space="preserve"> </v>
      </c>
      <c r="K2973" s="59" t="str">
        <f t="shared" si="295"/>
        <v xml:space="preserve"> </v>
      </c>
      <c r="L2973" s="59" t="str">
        <f t="shared" si="296"/>
        <v xml:space="preserve"> </v>
      </c>
    </row>
    <row r="2974" spans="1:12" x14ac:dyDescent="0.35">
      <c r="A2974" s="2" t="s">
        <v>3036</v>
      </c>
      <c r="B2974" s="3"/>
      <c r="C2974" s="58">
        <f t="shared" si="291"/>
        <v>0</v>
      </c>
      <c r="D2974" s="3"/>
      <c r="E2974" s="58">
        <f t="shared" si="292"/>
        <v>0</v>
      </c>
      <c r="F2974" s="43"/>
      <c r="G2974" s="4"/>
      <c r="H2974" s="43"/>
      <c r="I2974" s="61" t="str">
        <f t="shared" si="293"/>
        <v xml:space="preserve"> </v>
      </c>
      <c r="J2974" s="61" t="str">
        <f t="shared" si="294"/>
        <v xml:space="preserve"> </v>
      </c>
      <c r="K2974" s="59" t="str">
        <f t="shared" si="295"/>
        <v xml:space="preserve"> </v>
      </c>
      <c r="L2974" s="59" t="str">
        <f t="shared" si="296"/>
        <v xml:space="preserve"> </v>
      </c>
    </row>
    <row r="2975" spans="1:12" x14ac:dyDescent="0.35">
      <c r="A2975" s="2" t="s">
        <v>3037</v>
      </c>
      <c r="B2975" s="3"/>
      <c r="C2975" s="58">
        <f t="shared" si="291"/>
        <v>0</v>
      </c>
      <c r="D2975" s="3"/>
      <c r="E2975" s="58">
        <f t="shared" si="292"/>
        <v>0</v>
      </c>
      <c r="F2975" s="43"/>
      <c r="G2975" s="4"/>
      <c r="H2975" s="43"/>
      <c r="I2975" s="61" t="str">
        <f t="shared" si="293"/>
        <v xml:space="preserve"> </v>
      </c>
      <c r="J2975" s="61" t="str">
        <f t="shared" si="294"/>
        <v xml:space="preserve"> </v>
      </c>
      <c r="K2975" s="59" t="str">
        <f t="shared" si="295"/>
        <v xml:space="preserve"> </v>
      </c>
      <c r="L2975" s="59" t="str">
        <f t="shared" si="296"/>
        <v xml:space="preserve"> </v>
      </c>
    </row>
    <row r="2976" spans="1:12" x14ac:dyDescent="0.35">
      <c r="A2976" s="2" t="s">
        <v>3038</v>
      </c>
      <c r="B2976" s="3"/>
      <c r="C2976" s="58">
        <f t="shared" si="291"/>
        <v>0</v>
      </c>
      <c r="D2976" s="3"/>
      <c r="E2976" s="58">
        <f t="shared" si="292"/>
        <v>0</v>
      </c>
      <c r="F2976" s="43"/>
      <c r="G2976" s="4"/>
      <c r="H2976" s="43"/>
      <c r="I2976" s="61" t="str">
        <f t="shared" si="293"/>
        <v xml:space="preserve"> </v>
      </c>
      <c r="J2976" s="61" t="str">
        <f t="shared" si="294"/>
        <v xml:space="preserve"> </v>
      </c>
      <c r="K2976" s="59" t="str">
        <f t="shared" si="295"/>
        <v xml:space="preserve"> </v>
      </c>
      <c r="L2976" s="59" t="str">
        <f t="shared" si="296"/>
        <v xml:space="preserve"> </v>
      </c>
    </row>
    <row r="2977" spans="1:12" x14ac:dyDescent="0.35">
      <c r="A2977" s="2" t="s">
        <v>3039</v>
      </c>
      <c r="B2977" s="3"/>
      <c r="C2977" s="58">
        <f t="shared" si="291"/>
        <v>0</v>
      </c>
      <c r="D2977" s="3"/>
      <c r="E2977" s="58">
        <f t="shared" si="292"/>
        <v>0</v>
      </c>
      <c r="F2977" s="43"/>
      <c r="G2977" s="4"/>
      <c r="H2977" s="43"/>
      <c r="I2977" s="61" t="str">
        <f t="shared" si="293"/>
        <v xml:space="preserve"> </v>
      </c>
      <c r="J2977" s="61" t="str">
        <f t="shared" si="294"/>
        <v xml:space="preserve"> </v>
      </c>
      <c r="K2977" s="59" t="str">
        <f t="shared" si="295"/>
        <v xml:space="preserve"> </v>
      </c>
      <c r="L2977" s="59" t="str">
        <f t="shared" si="296"/>
        <v xml:space="preserve"> </v>
      </c>
    </row>
    <row r="2978" spans="1:12" x14ac:dyDescent="0.35">
      <c r="A2978" s="2" t="s">
        <v>3040</v>
      </c>
      <c r="B2978" s="3"/>
      <c r="C2978" s="58">
        <f t="shared" si="291"/>
        <v>0</v>
      </c>
      <c r="D2978" s="3"/>
      <c r="E2978" s="58">
        <f t="shared" si="292"/>
        <v>0</v>
      </c>
      <c r="F2978" s="43"/>
      <c r="G2978" s="4"/>
      <c r="H2978" s="43"/>
      <c r="I2978" s="61" t="str">
        <f t="shared" si="293"/>
        <v xml:space="preserve"> </v>
      </c>
      <c r="J2978" s="61" t="str">
        <f t="shared" si="294"/>
        <v xml:space="preserve"> </v>
      </c>
      <c r="K2978" s="59" t="str">
        <f t="shared" si="295"/>
        <v xml:space="preserve"> </v>
      </c>
      <c r="L2978" s="59" t="str">
        <f t="shared" si="296"/>
        <v xml:space="preserve"> </v>
      </c>
    </row>
    <row r="2979" spans="1:12" x14ac:dyDescent="0.35">
      <c r="A2979" s="2" t="s">
        <v>3041</v>
      </c>
      <c r="B2979" s="3"/>
      <c r="C2979" s="58">
        <f t="shared" si="291"/>
        <v>0</v>
      </c>
      <c r="D2979" s="3"/>
      <c r="E2979" s="58">
        <f t="shared" si="292"/>
        <v>0</v>
      </c>
      <c r="F2979" s="43"/>
      <c r="G2979" s="4"/>
      <c r="H2979" s="43"/>
      <c r="I2979" s="61" t="str">
        <f t="shared" si="293"/>
        <v xml:space="preserve"> </v>
      </c>
      <c r="J2979" s="61" t="str">
        <f t="shared" si="294"/>
        <v xml:space="preserve"> </v>
      </c>
      <c r="K2979" s="59" t="str">
        <f t="shared" si="295"/>
        <v xml:space="preserve"> </v>
      </c>
      <c r="L2979" s="59" t="str">
        <f t="shared" si="296"/>
        <v xml:space="preserve"> </v>
      </c>
    </row>
    <row r="2980" spans="1:12" x14ac:dyDescent="0.35">
      <c r="A2980" s="2" t="s">
        <v>3042</v>
      </c>
      <c r="B2980" s="3"/>
      <c r="C2980" s="58">
        <f t="shared" si="291"/>
        <v>0</v>
      </c>
      <c r="D2980" s="3"/>
      <c r="E2980" s="58">
        <f t="shared" si="292"/>
        <v>0</v>
      </c>
      <c r="F2980" s="43"/>
      <c r="G2980" s="4"/>
      <c r="H2980" s="43"/>
      <c r="I2980" s="61" t="str">
        <f t="shared" si="293"/>
        <v xml:space="preserve"> </v>
      </c>
      <c r="J2980" s="61" t="str">
        <f t="shared" si="294"/>
        <v xml:space="preserve"> </v>
      </c>
      <c r="K2980" s="59" t="str">
        <f t="shared" si="295"/>
        <v xml:space="preserve"> </v>
      </c>
      <c r="L2980" s="59" t="str">
        <f t="shared" si="296"/>
        <v xml:space="preserve"> </v>
      </c>
    </row>
    <row r="2981" spans="1:12" x14ac:dyDescent="0.35">
      <c r="A2981" s="2" t="s">
        <v>3043</v>
      </c>
      <c r="B2981" s="3"/>
      <c r="C2981" s="58">
        <f t="shared" si="291"/>
        <v>0</v>
      </c>
      <c r="D2981" s="3"/>
      <c r="E2981" s="58">
        <f t="shared" si="292"/>
        <v>0</v>
      </c>
      <c r="F2981" s="43"/>
      <c r="G2981" s="4"/>
      <c r="H2981" s="43"/>
      <c r="I2981" s="61" t="str">
        <f t="shared" si="293"/>
        <v xml:space="preserve"> </v>
      </c>
      <c r="J2981" s="61" t="str">
        <f t="shared" si="294"/>
        <v xml:space="preserve"> </v>
      </c>
      <c r="K2981" s="59" t="str">
        <f t="shared" si="295"/>
        <v xml:space="preserve"> </v>
      </c>
      <c r="L2981" s="59" t="str">
        <f t="shared" si="296"/>
        <v xml:space="preserve"> </v>
      </c>
    </row>
    <row r="2982" spans="1:12" x14ac:dyDescent="0.35">
      <c r="A2982" s="2" t="s">
        <v>3044</v>
      </c>
      <c r="B2982" s="3"/>
      <c r="C2982" s="58">
        <f t="shared" si="291"/>
        <v>0</v>
      </c>
      <c r="D2982" s="3"/>
      <c r="E2982" s="58">
        <f t="shared" si="292"/>
        <v>0</v>
      </c>
      <c r="F2982" s="43"/>
      <c r="G2982" s="4"/>
      <c r="H2982" s="43"/>
      <c r="I2982" s="61" t="str">
        <f t="shared" si="293"/>
        <v xml:space="preserve"> </v>
      </c>
      <c r="J2982" s="61" t="str">
        <f t="shared" si="294"/>
        <v xml:space="preserve"> </v>
      </c>
      <c r="K2982" s="59" t="str">
        <f t="shared" si="295"/>
        <v xml:space="preserve"> </v>
      </c>
      <c r="L2982" s="59" t="str">
        <f t="shared" si="296"/>
        <v xml:space="preserve"> </v>
      </c>
    </row>
    <row r="2983" spans="1:12" x14ac:dyDescent="0.35">
      <c r="A2983" s="2" t="s">
        <v>3045</v>
      </c>
      <c r="B2983" s="3"/>
      <c r="C2983" s="58">
        <f t="shared" si="291"/>
        <v>0</v>
      </c>
      <c r="D2983" s="3"/>
      <c r="E2983" s="58">
        <f t="shared" si="292"/>
        <v>0</v>
      </c>
      <c r="F2983" s="43"/>
      <c r="G2983" s="4"/>
      <c r="H2983" s="43"/>
      <c r="I2983" s="61" t="str">
        <f t="shared" si="293"/>
        <v xml:space="preserve"> </v>
      </c>
      <c r="J2983" s="61" t="str">
        <f t="shared" si="294"/>
        <v xml:space="preserve"> </v>
      </c>
      <c r="K2983" s="59" t="str">
        <f t="shared" si="295"/>
        <v xml:space="preserve"> </v>
      </c>
      <c r="L2983" s="59" t="str">
        <f t="shared" si="296"/>
        <v xml:space="preserve"> </v>
      </c>
    </row>
    <row r="2984" spans="1:12" x14ac:dyDescent="0.35">
      <c r="A2984" s="2" t="s">
        <v>3046</v>
      </c>
      <c r="B2984" s="3"/>
      <c r="C2984" s="58">
        <f t="shared" si="291"/>
        <v>0</v>
      </c>
      <c r="D2984" s="3"/>
      <c r="E2984" s="58">
        <f t="shared" si="292"/>
        <v>0</v>
      </c>
      <c r="F2984" s="43"/>
      <c r="G2984" s="4"/>
      <c r="H2984" s="43"/>
      <c r="I2984" s="61" t="str">
        <f t="shared" si="293"/>
        <v xml:space="preserve"> </v>
      </c>
      <c r="J2984" s="61" t="str">
        <f t="shared" si="294"/>
        <v xml:space="preserve"> </v>
      </c>
      <c r="K2984" s="59" t="str">
        <f t="shared" si="295"/>
        <v xml:space="preserve"> </v>
      </c>
      <c r="L2984" s="59" t="str">
        <f t="shared" si="296"/>
        <v xml:space="preserve"> </v>
      </c>
    </row>
    <row r="2985" spans="1:12" x14ac:dyDescent="0.35">
      <c r="A2985" s="2" t="s">
        <v>3047</v>
      </c>
      <c r="B2985" s="3"/>
      <c r="C2985" s="58">
        <f t="shared" si="291"/>
        <v>0</v>
      </c>
      <c r="D2985" s="3"/>
      <c r="E2985" s="58">
        <f t="shared" si="292"/>
        <v>0</v>
      </c>
      <c r="F2985" s="43"/>
      <c r="G2985" s="4"/>
      <c r="H2985" s="43"/>
      <c r="I2985" s="61" t="str">
        <f t="shared" si="293"/>
        <v xml:space="preserve"> </v>
      </c>
      <c r="J2985" s="61" t="str">
        <f t="shared" si="294"/>
        <v xml:space="preserve"> </v>
      </c>
      <c r="K2985" s="59" t="str">
        <f t="shared" si="295"/>
        <v xml:space="preserve"> </v>
      </c>
      <c r="L2985" s="59" t="str">
        <f t="shared" si="296"/>
        <v xml:space="preserve"> </v>
      </c>
    </row>
    <row r="2986" spans="1:12" x14ac:dyDescent="0.35">
      <c r="A2986" s="2" t="s">
        <v>3048</v>
      </c>
      <c r="B2986" s="3"/>
      <c r="C2986" s="58">
        <f t="shared" si="291"/>
        <v>0</v>
      </c>
      <c r="D2986" s="3"/>
      <c r="E2986" s="58">
        <f t="shared" si="292"/>
        <v>0</v>
      </c>
      <c r="F2986" s="43"/>
      <c r="G2986" s="4"/>
      <c r="H2986" s="43"/>
      <c r="I2986" s="61" t="str">
        <f t="shared" si="293"/>
        <v xml:space="preserve"> </v>
      </c>
      <c r="J2986" s="61" t="str">
        <f t="shared" si="294"/>
        <v xml:space="preserve"> </v>
      </c>
      <c r="K2986" s="59" t="str">
        <f t="shared" si="295"/>
        <v xml:space="preserve"> </v>
      </c>
      <c r="L2986" s="59" t="str">
        <f t="shared" si="296"/>
        <v xml:space="preserve"> </v>
      </c>
    </row>
    <row r="2987" spans="1:12" x14ac:dyDescent="0.35">
      <c r="A2987" s="2" t="s">
        <v>3049</v>
      </c>
      <c r="B2987" s="3"/>
      <c r="C2987" s="58">
        <f t="shared" si="291"/>
        <v>0</v>
      </c>
      <c r="D2987" s="3"/>
      <c r="E2987" s="58">
        <f t="shared" si="292"/>
        <v>0</v>
      </c>
      <c r="F2987" s="43"/>
      <c r="G2987" s="4"/>
      <c r="H2987" s="43"/>
      <c r="I2987" s="61" t="str">
        <f t="shared" si="293"/>
        <v xml:space="preserve"> </v>
      </c>
      <c r="J2987" s="61" t="str">
        <f t="shared" si="294"/>
        <v xml:space="preserve"> </v>
      </c>
      <c r="K2987" s="59" t="str">
        <f t="shared" si="295"/>
        <v xml:space="preserve"> </v>
      </c>
      <c r="L2987" s="59" t="str">
        <f t="shared" si="296"/>
        <v xml:space="preserve"> </v>
      </c>
    </row>
    <row r="2988" spans="1:12" x14ac:dyDescent="0.35">
      <c r="A2988" s="2" t="s">
        <v>3050</v>
      </c>
      <c r="B2988" s="3"/>
      <c r="C2988" s="58">
        <f t="shared" si="291"/>
        <v>0</v>
      </c>
      <c r="D2988" s="3"/>
      <c r="E2988" s="58">
        <f t="shared" si="292"/>
        <v>0</v>
      </c>
      <c r="F2988" s="43"/>
      <c r="G2988" s="4"/>
      <c r="H2988" s="43"/>
      <c r="I2988" s="61" t="str">
        <f t="shared" si="293"/>
        <v xml:space="preserve"> </v>
      </c>
      <c r="J2988" s="61" t="str">
        <f t="shared" si="294"/>
        <v xml:space="preserve"> </v>
      </c>
      <c r="K2988" s="59" t="str">
        <f t="shared" si="295"/>
        <v xml:space="preserve"> </v>
      </c>
      <c r="L2988" s="59" t="str">
        <f t="shared" si="296"/>
        <v xml:space="preserve"> </v>
      </c>
    </row>
    <row r="2989" spans="1:12" x14ac:dyDescent="0.35">
      <c r="A2989" s="2" t="s">
        <v>3051</v>
      </c>
      <c r="B2989" s="3"/>
      <c r="C2989" s="58">
        <f t="shared" si="291"/>
        <v>0</v>
      </c>
      <c r="D2989" s="3"/>
      <c r="E2989" s="58">
        <f t="shared" si="292"/>
        <v>0</v>
      </c>
      <c r="F2989" s="43"/>
      <c r="G2989" s="4"/>
      <c r="H2989" s="43"/>
      <c r="I2989" s="61" t="str">
        <f t="shared" si="293"/>
        <v xml:space="preserve"> </v>
      </c>
      <c r="J2989" s="61" t="str">
        <f t="shared" si="294"/>
        <v xml:space="preserve"> </v>
      </c>
      <c r="K2989" s="59" t="str">
        <f t="shared" si="295"/>
        <v xml:space="preserve"> </v>
      </c>
      <c r="L2989" s="59" t="str">
        <f t="shared" si="296"/>
        <v xml:space="preserve"> </v>
      </c>
    </row>
    <row r="2990" spans="1:12" x14ac:dyDescent="0.35">
      <c r="A2990" s="2" t="s">
        <v>3052</v>
      </c>
      <c r="B2990" s="3"/>
      <c r="C2990" s="58">
        <f t="shared" si="291"/>
        <v>0</v>
      </c>
      <c r="D2990" s="3"/>
      <c r="E2990" s="58">
        <f t="shared" si="292"/>
        <v>0</v>
      </c>
      <c r="F2990" s="43"/>
      <c r="G2990" s="4"/>
      <c r="H2990" s="43"/>
      <c r="I2990" s="61" t="str">
        <f t="shared" si="293"/>
        <v xml:space="preserve"> </v>
      </c>
      <c r="J2990" s="61" t="str">
        <f t="shared" si="294"/>
        <v xml:space="preserve"> </v>
      </c>
      <c r="K2990" s="59" t="str">
        <f t="shared" si="295"/>
        <v xml:space="preserve"> </v>
      </c>
      <c r="L2990" s="59" t="str">
        <f t="shared" si="296"/>
        <v xml:space="preserve"> </v>
      </c>
    </row>
    <row r="2991" spans="1:12" x14ac:dyDescent="0.35">
      <c r="A2991" s="2" t="s">
        <v>3053</v>
      </c>
      <c r="B2991" s="3"/>
      <c r="C2991" s="58">
        <f t="shared" si="291"/>
        <v>0</v>
      </c>
      <c r="D2991" s="3"/>
      <c r="E2991" s="58">
        <f t="shared" si="292"/>
        <v>0</v>
      </c>
      <c r="F2991" s="43"/>
      <c r="G2991" s="4"/>
      <c r="H2991" s="43"/>
      <c r="I2991" s="61" t="str">
        <f t="shared" si="293"/>
        <v xml:space="preserve"> </v>
      </c>
      <c r="J2991" s="61" t="str">
        <f t="shared" si="294"/>
        <v xml:space="preserve"> </v>
      </c>
      <c r="K2991" s="59" t="str">
        <f t="shared" si="295"/>
        <v xml:space="preserve"> </v>
      </c>
      <c r="L2991" s="59" t="str">
        <f t="shared" si="296"/>
        <v xml:space="preserve"> </v>
      </c>
    </row>
    <row r="2992" spans="1:12" x14ac:dyDescent="0.35">
      <c r="A2992" s="2" t="s">
        <v>3054</v>
      </c>
      <c r="B2992" s="3"/>
      <c r="C2992" s="58">
        <f t="shared" si="291"/>
        <v>0</v>
      </c>
      <c r="D2992" s="3"/>
      <c r="E2992" s="58">
        <f t="shared" si="292"/>
        <v>0</v>
      </c>
      <c r="F2992" s="43"/>
      <c r="G2992" s="4"/>
      <c r="H2992" s="43"/>
      <c r="I2992" s="61" t="str">
        <f t="shared" si="293"/>
        <v xml:space="preserve"> </v>
      </c>
      <c r="J2992" s="61" t="str">
        <f t="shared" si="294"/>
        <v xml:space="preserve"> </v>
      </c>
      <c r="K2992" s="59" t="str">
        <f t="shared" si="295"/>
        <v xml:space="preserve"> </v>
      </c>
      <c r="L2992" s="59" t="str">
        <f t="shared" si="296"/>
        <v xml:space="preserve"> </v>
      </c>
    </row>
    <row r="2993" spans="1:12" x14ac:dyDescent="0.35">
      <c r="A2993" s="2" t="s">
        <v>3055</v>
      </c>
      <c r="B2993" s="3"/>
      <c r="C2993" s="58">
        <f t="shared" si="291"/>
        <v>0</v>
      </c>
      <c r="D2993" s="3"/>
      <c r="E2993" s="58">
        <f t="shared" si="292"/>
        <v>0</v>
      </c>
      <c r="F2993" s="43"/>
      <c r="G2993" s="4"/>
      <c r="H2993" s="43"/>
      <c r="I2993" s="61" t="str">
        <f t="shared" si="293"/>
        <v xml:space="preserve"> </v>
      </c>
      <c r="J2993" s="61" t="str">
        <f t="shared" si="294"/>
        <v xml:space="preserve"> </v>
      </c>
      <c r="K2993" s="59" t="str">
        <f t="shared" si="295"/>
        <v xml:space="preserve"> </v>
      </c>
      <c r="L2993" s="59" t="str">
        <f t="shared" si="296"/>
        <v xml:space="preserve"> </v>
      </c>
    </row>
    <row r="2994" spans="1:12" x14ac:dyDescent="0.35">
      <c r="A2994" s="2" t="s">
        <v>3056</v>
      </c>
      <c r="B2994" s="3"/>
      <c r="C2994" s="58">
        <f t="shared" si="291"/>
        <v>0</v>
      </c>
      <c r="D2994" s="3"/>
      <c r="E2994" s="58">
        <f t="shared" si="292"/>
        <v>0</v>
      </c>
      <c r="F2994" s="43"/>
      <c r="G2994" s="4"/>
      <c r="H2994" s="43"/>
      <c r="I2994" s="61" t="str">
        <f t="shared" si="293"/>
        <v xml:space="preserve"> </v>
      </c>
      <c r="J2994" s="61" t="str">
        <f t="shared" si="294"/>
        <v xml:space="preserve"> </v>
      </c>
      <c r="K2994" s="59" t="str">
        <f t="shared" si="295"/>
        <v xml:space="preserve"> </v>
      </c>
      <c r="L2994" s="59" t="str">
        <f t="shared" si="296"/>
        <v xml:space="preserve"> </v>
      </c>
    </row>
    <row r="2995" spans="1:12" x14ac:dyDescent="0.35">
      <c r="A2995" s="2" t="s">
        <v>3057</v>
      </c>
      <c r="B2995" s="3"/>
      <c r="C2995" s="58">
        <f t="shared" si="291"/>
        <v>0</v>
      </c>
      <c r="D2995" s="3"/>
      <c r="E2995" s="58">
        <f t="shared" si="292"/>
        <v>0</v>
      </c>
      <c r="F2995" s="43"/>
      <c r="G2995" s="4"/>
      <c r="H2995" s="43"/>
      <c r="I2995" s="61" t="str">
        <f t="shared" si="293"/>
        <v xml:space="preserve"> </v>
      </c>
      <c r="J2995" s="61" t="str">
        <f t="shared" si="294"/>
        <v xml:space="preserve"> </v>
      </c>
      <c r="K2995" s="59" t="str">
        <f t="shared" si="295"/>
        <v xml:space="preserve"> </v>
      </c>
      <c r="L2995" s="59" t="str">
        <f t="shared" si="296"/>
        <v xml:space="preserve"> </v>
      </c>
    </row>
    <row r="2996" spans="1:12" x14ac:dyDescent="0.35">
      <c r="A2996" s="2" t="s">
        <v>3058</v>
      </c>
      <c r="B2996" s="3"/>
      <c r="C2996" s="58">
        <f t="shared" si="291"/>
        <v>0</v>
      </c>
      <c r="D2996" s="3"/>
      <c r="E2996" s="58">
        <f t="shared" si="292"/>
        <v>0</v>
      </c>
      <c r="F2996" s="43"/>
      <c r="G2996" s="4"/>
      <c r="H2996" s="43"/>
      <c r="I2996" s="61" t="str">
        <f t="shared" si="293"/>
        <v xml:space="preserve"> </v>
      </c>
      <c r="J2996" s="61" t="str">
        <f t="shared" si="294"/>
        <v xml:space="preserve"> </v>
      </c>
      <c r="K2996" s="59" t="str">
        <f t="shared" si="295"/>
        <v xml:space="preserve"> </v>
      </c>
      <c r="L2996" s="59" t="str">
        <f t="shared" si="296"/>
        <v xml:space="preserve"> </v>
      </c>
    </row>
    <row r="2997" spans="1:12" x14ac:dyDescent="0.35">
      <c r="A2997" s="2" t="s">
        <v>3059</v>
      </c>
      <c r="B2997" s="3"/>
      <c r="C2997" s="58">
        <f t="shared" si="291"/>
        <v>0</v>
      </c>
      <c r="D2997" s="3"/>
      <c r="E2997" s="58">
        <f t="shared" si="292"/>
        <v>0</v>
      </c>
      <c r="F2997" s="43"/>
      <c r="G2997" s="4"/>
      <c r="H2997" s="43"/>
      <c r="I2997" s="61" t="str">
        <f t="shared" si="293"/>
        <v xml:space="preserve"> </v>
      </c>
      <c r="J2997" s="61" t="str">
        <f t="shared" si="294"/>
        <v xml:space="preserve"> </v>
      </c>
      <c r="K2997" s="59" t="str">
        <f t="shared" si="295"/>
        <v xml:space="preserve"> </v>
      </c>
      <c r="L2997" s="59" t="str">
        <f t="shared" si="296"/>
        <v xml:space="preserve"> </v>
      </c>
    </row>
    <row r="2998" spans="1:12" x14ac:dyDescent="0.35">
      <c r="A2998" s="2" t="s">
        <v>3060</v>
      </c>
      <c r="B2998" s="3"/>
      <c r="C2998" s="58">
        <f t="shared" si="291"/>
        <v>0</v>
      </c>
      <c r="D2998" s="3"/>
      <c r="E2998" s="58">
        <f t="shared" si="292"/>
        <v>0</v>
      </c>
      <c r="F2998" s="43"/>
      <c r="G2998" s="4"/>
      <c r="H2998" s="43"/>
      <c r="I2998" s="61" t="str">
        <f t="shared" si="293"/>
        <v xml:space="preserve"> </v>
      </c>
      <c r="J2998" s="61" t="str">
        <f t="shared" si="294"/>
        <v xml:space="preserve"> </v>
      </c>
      <c r="K2998" s="59" t="str">
        <f t="shared" si="295"/>
        <v xml:space="preserve"> </v>
      </c>
      <c r="L2998" s="59" t="str">
        <f t="shared" si="296"/>
        <v xml:space="preserve"> </v>
      </c>
    </row>
    <row r="2999" spans="1:12" x14ac:dyDescent="0.35">
      <c r="A2999" s="2" t="s">
        <v>3061</v>
      </c>
      <c r="B2999" s="3"/>
      <c r="C2999" s="58">
        <f t="shared" si="291"/>
        <v>0</v>
      </c>
      <c r="D2999" s="3"/>
      <c r="E2999" s="58">
        <f t="shared" si="292"/>
        <v>0</v>
      </c>
      <c r="F2999" s="43"/>
      <c r="G2999" s="4"/>
      <c r="H2999" s="43"/>
      <c r="I2999" s="61" t="str">
        <f t="shared" si="293"/>
        <v xml:space="preserve"> </v>
      </c>
      <c r="J2999" s="61" t="str">
        <f t="shared" si="294"/>
        <v xml:space="preserve"> </v>
      </c>
      <c r="K2999" s="59" t="str">
        <f t="shared" si="295"/>
        <v xml:space="preserve"> </v>
      </c>
      <c r="L2999" s="59" t="str">
        <f t="shared" si="296"/>
        <v xml:space="preserve"> </v>
      </c>
    </row>
    <row r="3000" spans="1:12" x14ac:dyDescent="0.35">
      <c r="A3000" s="2" t="s">
        <v>3062</v>
      </c>
      <c r="B3000" s="3"/>
      <c r="C3000" s="58">
        <f t="shared" si="291"/>
        <v>0</v>
      </c>
      <c r="D3000" s="3"/>
      <c r="E3000" s="58">
        <f t="shared" si="292"/>
        <v>0</v>
      </c>
      <c r="F3000" s="43"/>
      <c r="G3000" s="4"/>
      <c r="H3000" s="43"/>
      <c r="I3000" s="61" t="str">
        <f t="shared" si="293"/>
        <v xml:space="preserve"> </v>
      </c>
      <c r="J3000" s="61" t="str">
        <f t="shared" si="294"/>
        <v xml:space="preserve"> </v>
      </c>
      <c r="K3000" s="59" t="str">
        <f t="shared" si="295"/>
        <v xml:space="preserve"> </v>
      </c>
      <c r="L3000" s="59" t="str">
        <f t="shared" si="296"/>
        <v xml:space="preserve"> </v>
      </c>
    </row>
    <row r="3001" spans="1:12" x14ac:dyDescent="0.35">
      <c r="A3001" s="2" t="s">
        <v>3063</v>
      </c>
      <c r="B3001" s="3"/>
      <c r="C3001" s="58">
        <f t="shared" si="291"/>
        <v>0</v>
      </c>
      <c r="D3001" s="3"/>
      <c r="E3001" s="58">
        <f t="shared" si="292"/>
        <v>0</v>
      </c>
      <c r="F3001" s="43"/>
      <c r="G3001" s="4"/>
      <c r="H3001" s="43"/>
      <c r="I3001" s="61" t="str">
        <f t="shared" si="293"/>
        <v xml:space="preserve"> </v>
      </c>
      <c r="J3001" s="61" t="str">
        <f t="shared" si="294"/>
        <v xml:space="preserve"> </v>
      </c>
      <c r="K3001" s="59" t="str">
        <f t="shared" si="295"/>
        <v xml:space="preserve"> </v>
      </c>
      <c r="L3001" s="59" t="str">
        <f t="shared" si="296"/>
        <v xml:space="preserve"> </v>
      </c>
    </row>
    <row r="3002" spans="1:12" x14ac:dyDescent="0.35">
      <c r="A3002" s="2" t="s">
        <v>3064</v>
      </c>
      <c r="B3002" s="3"/>
      <c r="C3002" s="58">
        <f t="shared" si="291"/>
        <v>0</v>
      </c>
      <c r="D3002" s="3"/>
      <c r="E3002" s="58">
        <f t="shared" si="292"/>
        <v>0</v>
      </c>
      <c r="F3002" s="43"/>
      <c r="G3002" s="4"/>
      <c r="H3002" s="43"/>
      <c r="I3002" s="61" t="str">
        <f t="shared" si="293"/>
        <v xml:space="preserve"> </v>
      </c>
      <c r="J3002" s="61" t="str">
        <f t="shared" si="294"/>
        <v xml:space="preserve"> </v>
      </c>
      <c r="K3002" s="59" t="str">
        <f t="shared" si="295"/>
        <v xml:space="preserve"> </v>
      </c>
      <c r="L3002" s="59" t="str">
        <f t="shared" si="296"/>
        <v xml:space="preserve"> </v>
      </c>
    </row>
    <row r="3003" spans="1:12" x14ac:dyDescent="0.35">
      <c r="A3003" s="2" t="s">
        <v>3065</v>
      </c>
      <c r="B3003" s="3"/>
      <c r="C3003" s="58">
        <f t="shared" si="291"/>
        <v>0</v>
      </c>
      <c r="D3003" s="3"/>
      <c r="E3003" s="58">
        <f t="shared" si="292"/>
        <v>0</v>
      </c>
      <c r="F3003" s="43"/>
      <c r="G3003" s="4"/>
      <c r="H3003" s="43"/>
      <c r="I3003" s="61" t="str">
        <f t="shared" si="293"/>
        <v xml:space="preserve"> </v>
      </c>
      <c r="J3003" s="61" t="str">
        <f t="shared" si="294"/>
        <v xml:space="preserve"> </v>
      </c>
      <c r="K3003" s="59" t="str">
        <f t="shared" si="295"/>
        <v xml:space="preserve"> </v>
      </c>
      <c r="L3003" s="59" t="str">
        <f t="shared" si="296"/>
        <v xml:space="preserve"> </v>
      </c>
    </row>
    <row r="3004" spans="1:12" x14ac:dyDescent="0.35">
      <c r="A3004" s="2" t="s">
        <v>3066</v>
      </c>
      <c r="B3004" s="3"/>
      <c r="C3004" s="58">
        <f t="shared" si="291"/>
        <v>0</v>
      </c>
      <c r="D3004" s="3"/>
      <c r="E3004" s="58">
        <f t="shared" si="292"/>
        <v>0</v>
      </c>
      <c r="F3004" s="43"/>
      <c r="G3004" s="4"/>
      <c r="H3004" s="43"/>
      <c r="I3004" s="61" t="str">
        <f t="shared" si="293"/>
        <v xml:space="preserve"> </v>
      </c>
      <c r="J3004" s="61" t="str">
        <f t="shared" si="294"/>
        <v xml:space="preserve"> </v>
      </c>
      <c r="K3004" s="59" t="str">
        <f t="shared" si="295"/>
        <v xml:space="preserve"> </v>
      </c>
      <c r="L3004" s="59" t="str">
        <f t="shared" si="296"/>
        <v xml:space="preserve"> </v>
      </c>
    </row>
    <row r="3005" spans="1:12" x14ac:dyDescent="0.35">
      <c r="A3005" s="2" t="s">
        <v>3067</v>
      </c>
      <c r="B3005" s="3"/>
      <c r="C3005" s="58">
        <f t="shared" si="291"/>
        <v>0</v>
      </c>
      <c r="D3005" s="3"/>
      <c r="E3005" s="58">
        <f t="shared" si="292"/>
        <v>0</v>
      </c>
      <c r="F3005" s="43"/>
      <c r="G3005" s="4"/>
      <c r="H3005" s="43"/>
      <c r="I3005" s="61" t="str">
        <f t="shared" si="293"/>
        <v xml:space="preserve"> </v>
      </c>
      <c r="J3005" s="61" t="str">
        <f t="shared" si="294"/>
        <v xml:space="preserve"> </v>
      </c>
      <c r="K3005" s="59" t="str">
        <f t="shared" si="295"/>
        <v xml:space="preserve"> </v>
      </c>
      <c r="L3005" s="59" t="str">
        <f t="shared" si="296"/>
        <v xml:space="preserve"> </v>
      </c>
    </row>
    <row r="3006" spans="1:12" x14ac:dyDescent="0.35">
      <c r="A3006" s="2" t="s">
        <v>3068</v>
      </c>
      <c r="B3006" s="3"/>
      <c r="C3006" s="58">
        <f t="shared" si="291"/>
        <v>0</v>
      </c>
      <c r="D3006" s="3"/>
      <c r="E3006" s="58">
        <f t="shared" si="292"/>
        <v>0</v>
      </c>
      <c r="F3006" s="43"/>
      <c r="G3006" s="4"/>
      <c r="H3006" s="43"/>
      <c r="I3006" s="61" t="str">
        <f t="shared" si="293"/>
        <v xml:space="preserve"> </v>
      </c>
      <c r="J3006" s="61" t="str">
        <f t="shared" si="294"/>
        <v xml:space="preserve"> </v>
      </c>
      <c r="K3006" s="59" t="str">
        <f t="shared" si="295"/>
        <v xml:space="preserve"> </v>
      </c>
      <c r="L3006" s="59" t="str">
        <f t="shared" si="296"/>
        <v xml:space="preserve"> </v>
      </c>
    </row>
    <row r="3007" spans="1:12" x14ac:dyDescent="0.35">
      <c r="A3007" s="2" t="s">
        <v>3069</v>
      </c>
      <c r="B3007" s="3"/>
      <c r="C3007" s="58">
        <f t="shared" si="291"/>
        <v>0</v>
      </c>
      <c r="D3007" s="3"/>
      <c r="E3007" s="58">
        <f t="shared" si="292"/>
        <v>0</v>
      </c>
      <c r="F3007" s="43"/>
      <c r="G3007" s="4"/>
      <c r="H3007" s="43"/>
      <c r="I3007" s="61" t="str">
        <f t="shared" si="293"/>
        <v xml:space="preserve"> </v>
      </c>
      <c r="J3007" s="61" t="str">
        <f t="shared" si="294"/>
        <v xml:space="preserve"> </v>
      </c>
      <c r="K3007" s="59" t="str">
        <f t="shared" si="295"/>
        <v xml:space="preserve"> </v>
      </c>
      <c r="L3007" s="59" t="str">
        <f t="shared" si="296"/>
        <v xml:space="preserve"> </v>
      </c>
    </row>
    <row r="3008" spans="1:12" x14ac:dyDescent="0.35">
      <c r="A3008" s="2" t="s">
        <v>3070</v>
      </c>
      <c r="B3008" s="3"/>
      <c r="C3008" s="58">
        <f t="shared" si="291"/>
        <v>0</v>
      </c>
      <c r="D3008" s="3"/>
      <c r="E3008" s="58">
        <f t="shared" si="292"/>
        <v>0</v>
      </c>
      <c r="F3008" s="43"/>
      <c r="G3008" s="4"/>
      <c r="H3008" s="43"/>
      <c r="I3008" s="61" t="str">
        <f t="shared" si="293"/>
        <v xml:space="preserve"> </v>
      </c>
      <c r="J3008" s="61" t="str">
        <f t="shared" si="294"/>
        <v xml:space="preserve"> </v>
      </c>
      <c r="K3008" s="59" t="str">
        <f t="shared" si="295"/>
        <v xml:space="preserve"> </v>
      </c>
      <c r="L3008" s="59" t="str">
        <f t="shared" si="296"/>
        <v xml:space="preserve"> </v>
      </c>
    </row>
    <row r="3009" spans="1:12" x14ac:dyDescent="0.35">
      <c r="A3009" s="2" t="s">
        <v>3071</v>
      </c>
      <c r="B3009" s="3"/>
      <c r="C3009" s="58">
        <f t="shared" si="291"/>
        <v>0</v>
      </c>
      <c r="D3009" s="3"/>
      <c r="E3009" s="58">
        <f t="shared" si="292"/>
        <v>0</v>
      </c>
      <c r="F3009" s="43"/>
      <c r="G3009" s="4"/>
      <c r="H3009" s="43"/>
      <c r="I3009" s="61" t="str">
        <f t="shared" si="293"/>
        <v xml:space="preserve"> </v>
      </c>
      <c r="J3009" s="61" t="str">
        <f t="shared" si="294"/>
        <v xml:space="preserve"> </v>
      </c>
      <c r="K3009" s="59" t="str">
        <f t="shared" si="295"/>
        <v xml:space="preserve"> </v>
      </c>
      <c r="L3009" s="59" t="str">
        <f t="shared" si="296"/>
        <v xml:space="preserve"> </v>
      </c>
    </row>
    <row r="3010" spans="1:12" x14ac:dyDescent="0.35">
      <c r="A3010" s="2" t="s">
        <v>3072</v>
      </c>
      <c r="B3010" s="3"/>
      <c r="C3010" s="58">
        <f t="shared" si="291"/>
        <v>0</v>
      </c>
      <c r="D3010" s="3"/>
      <c r="E3010" s="58">
        <f t="shared" si="292"/>
        <v>0</v>
      </c>
      <c r="F3010" s="43"/>
      <c r="G3010" s="4"/>
      <c r="H3010" s="43"/>
      <c r="I3010" s="61" t="str">
        <f t="shared" si="293"/>
        <v xml:space="preserve"> </v>
      </c>
      <c r="J3010" s="61" t="str">
        <f t="shared" si="294"/>
        <v xml:space="preserve"> </v>
      </c>
      <c r="K3010" s="59" t="str">
        <f t="shared" si="295"/>
        <v xml:space="preserve"> </v>
      </c>
      <c r="L3010" s="59" t="str">
        <f t="shared" si="296"/>
        <v xml:space="preserve"> </v>
      </c>
    </row>
    <row r="3011" spans="1:12" x14ac:dyDescent="0.35">
      <c r="A3011" s="2" t="s">
        <v>3073</v>
      </c>
      <c r="B3011" s="3"/>
      <c r="C3011" s="58">
        <f t="shared" si="291"/>
        <v>0</v>
      </c>
      <c r="D3011" s="3"/>
      <c r="E3011" s="58">
        <f t="shared" si="292"/>
        <v>0</v>
      </c>
      <c r="F3011" s="43"/>
      <c r="G3011" s="4"/>
      <c r="H3011" s="43"/>
      <c r="I3011" s="61" t="str">
        <f t="shared" si="293"/>
        <v xml:space="preserve"> </v>
      </c>
      <c r="J3011" s="61" t="str">
        <f t="shared" si="294"/>
        <v xml:space="preserve"> </v>
      </c>
      <c r="K3011" s="59" t="str">
        <f t="shared" si="295"/>
        <v xml:space="preserve"> </v>
      </c>
      <c r="L3011" s="59" t="str">
        <f t="shared" si="296"/>
        <v xml:space="preserve"> </v>
      </c>
    </row>
    <row r="3012" spans="1:12" x14ac:dyDescent="0.35">
      <c r="A3012" s="2" t="s">
        <v>3074</v>
      </c>
      <c r="B3012" s="3"/>
      <c r="C3012" s="58">
        <f t="shared" si="291"/>
        <v>0</v>
      </c>
      <c r="D3012" s="3"/>
      <c r="E3012" s="58">
        <f t="shared" si="292"/>
        <v>0</v>
      </c>
      <c r="F3012" s="43"/>
      <c r="G3012" s="4"/>
      <c r="H3012" s="43"/>
      <c r="I3012" s="61" t="str">
        <f t="shared" si="293"/>
        <v xml:space="preserve"> </v>
      </c>
      <c r="J3012" s="61" t="str">
        <f t="shared" si="294"/>
        <v xml:space="preserve"> </v>
      </c>
      <c r="K3012" s="59" t="str">
        <f t="shared" si="295"/>
        <v xml:space="preserve"> </v>
      </c>
      <c r="L3012" s="59" t="str">
        <f t="shared" si="296"/>
        <v xml:space="preserve"> </v>
      </c>
    </row>
    <row r="3013" spans="1:12" x14ac:dyDescent="0.35">
      <c r="A3013" s="2" t="s">
        <v>3075</v>
      </c>
      <c r="B3013" s="3"/>
      <c r="C3013" s="58">
        <f t="shared" si="291"/>
        <v>0</v>
      </c>
      <c r="D3013" s="3"/>
      <c r="E3013" s="58">
        <f t="shared" si="292"/>
        <v>0</v>
      </c>
      <c r="F3013" s="43"/>
      <c r="G3013" s="4"/>
      <c r="H3013" s="43"/>
      <c r="I3013" s="61" t="str">
        <f t="shared" si="293"/>
        <v xml:space="preserve"> </v>
      </c>
      <c r="J3013" s="61" t="str">
        <f t="shared" si="294"/>
        <v xml:space="preserve"> </v>
      </c>
      <c r="K3013" s="59" t="str">
        <f t="shared" si="295"/>
        <v xml:space="preserve"> </v>
      </c>
      <c r="L3013" s="59" t="str">
        <f t="shared" si="296"/>
        <v xml:space="preserve"> </v>
      </c>
    </row>
    <row r="3014" spans="1:12" x14ac:dyDescent="0.35">
      <c r="A3014" s="2" t="s">
        <v>3076</v>
      </c>
      <c r="B3014" s="3"/>
      <c r="C3014" s="58">
        <f t="shared" si="291"/>
        <v>0</v>
      </c>
      <c r="D3014" s="3"/>
      <c r="E3014" s="58">
        <f t="shared" si="292"/>
        <v>0</v>
      </c>
      <c r="F3014" s="43"/>
      <c r="G3014" s="4"/>
      <c r="H3014" s="43"/>
      <c r="I3014" s="61" t="str">
        <f t="shared" si="293"/>
        <v xml:space="preserve"> </v>
      </c>
      <c r="J3014" s="61" t="str">
        <f t="shared" si="294"/>
        <v xml:space="preserve"> </v>
      </c>
      <c r="K3014" s="59" t="str">
        <f t="shared" si="295"/>
        <v xml:space="preserve"> </v>
      </c>
      <c r="L3014" s="59" t="str">
        <f t="shared" si="296"/>
        <v xml:space="preserve"> </v>
      </c>
    </row>
    <row r="3015" spans="1:12" x14ac:dyDescent="0.35">
      <c r="A3015" s="2" t="s">
        <v>3077</v>
      </c>
      <c r="B3015" s="3"/>
      <c r="C3015" s="58">
        <f t="shared" si="291"/>
        <v>0</v>
      </c>
      <c r="D3015" s="3"/>
      <c r="E3015" s="58">
        <f t="shared" si="292"/>
        <v>0</v>
      </c>
      <c r="F3015" s="43"/>
      <c r="G3015" s="4"/>
      <c r="H3015" s="43"/>
      <c r="I3015" s="61" t="str">
        <f t="shared" si="293"/>
        <v xml:space="preserve"> </v>
      </c>
      <c r="J3015" s="61" t="str">
        <f t="shared" si="294"/>
        <v xml:space="preserve"> </v>
      </c>
      <c r="K3015" s="59" t="str">
        <f t="shared" si="295"/>
        <v xml:space="preserve"> </v>
      </c>
      <c r="L3015" s="59" t="str">
        <f t="shared" si="296"/>
        <v xml:space="preserve"> </v>
      </c>
    </row>
    <row r="3016" spans="1:12" x14ac:dyDescent="0.35">
      <c r="A3016" s="2" t="s">
        <v>3078</v>
      </c>
      <c r="B3016" s="3"/>
      <c r="C3016" s="58">
        <f t="shared" si="291"/>
        <v>0</v>
      </c>
      <c r="D3016" s="3"/>
      <c r="E3016" s="58">
        <f t="shared" si="292"/>
        <v>0</v>
      </c>
      <c r="F3016" s="43"/>
      <c r="G3016" s="4"/>
      <c r="H3016" s="43"/>
      <c r="I3016" s="61" t="str">
        <f t="shared" si="293"/>
        <v xml:space="preserve"> </v>
      </c>
      <c r="J3016" s="61" t="str">
        <f t="shared" si="294"/>
        <v xml:space="preserve"> </v>
      </c>
      <c r="K3016" s="59" t="str">
        <f t="shared" si="295"/>
        <v xml:space="preserve"> </v>
      </c>
      <c r="L3016" s="59" t="str">
        <f t="shared" si="296"/>
        <v xml:space="preserve"> </v>
      </c>
    </row>
    <row r="3017" spans="1:12" x14ac:dyDescent="0.35">
      <c r="A3017" s="2" t="s">
        <v>3079</v>
      </c>
      <c r="B3017" s="3"/>
      <c r="C3017" s="58">
        <f t="shared" si="291"/>
        <v>0</v>
      </c>
      <c r="D3017" s="3"/>
      <c r="E3017" s="58">
        <f t="shared" si="292"/>
        <v>0</v>
      </c>
      <c r="F3017" s="43"/>
      <c r="G3017" s="4"/>
      <c r="H3017" s="43"/>
      <c r="I3017" s="61" t="str">
        <f t="shared" si="293"/>
        <v xml:space="preserve"> </v>
      </c>
      <c r="J3017" s="61" t="str">
        <f t="shared" si="294"/>
        <v xml:space="preserve"> </v>
      </c>
      <c r="K3017" s="59" t="str">
        <f t="shared" si="295"/>
        <v xml:space="preserve"> </v>
      </c>
      <c r="L3017" s="59" t="str">
        <f t="shared" si="296"/>
        <v xml:space="preserve"> </v>
      </c>
    </row>
    <row r="3018" spans="1:12" x14ac:dyDescent="0.35">
      <c r="A3018" s="2" t="s">
        <v>3080</v>
      </c>
      <c r="B3018" s="3"/>
      <c r="C3018" s="58">
        <f t="shared" ref="C3018:C3081" si="297">IF($P$17=1,CONVERT(B3018,"lbm","kg"),B3018)</f>
        <v>0</v>
      </c>
      <c r="D3018" s="3"/>
      <c r="E3018" s="58">
        <f t="shared" ref="E3018:E3081" si="298">IF($P$17=1,CONVERT(D3018,"lbm","kg"),D3018)</f>
        <v>0</v>
      </c>
      <c r="F3018" s="43"/>
      <c r="G3018" s="4"/>
      <c r="H3018" s="43"/>
      <c r="I3018" s="61" t="str">
        <f t="shared" si="293"/>
        <v xml:space="preserve"> </v>
      </c>
      <c r="J3018" s="61" t="str">
        <f t="shared" si="294"/>
        <v xml:space="preserve"> </v>
      </c>
      <c r="K3018" s="59" t="str">
        <f t="shared" si="295"/>
        <v xml:space="preserve"> </v>
      </c>
      <c r="L3018" s="59" t="str">
        <f t="shared" si="296"/>
        <v xml:space="preserve"> </v>
      </c>
    </row>
    <row r="3019" spans="1:12" x14ac:dyDescent="0.35">
      <c r="A3019" s="2" t="s">
        <v>3081</v>
      </c>
      <c r="B3019" s="3"/>
      <c r="C3019" s="58">
        <f t="shared" si="297"/>
        <v>0</v>
      </c>
      <c r="D3019" s="3"/>
      <c r="E3019" s="58">
        <f t="shared" si="298"/>
        <v>0</v>
      </c>
      <c r="F3019" s="43"/>
      <c r="G3019" s="4"/>
      <c r="H3019" s="43"/>
      <c r="I3019" s="61" t="str">
        <f t="shared" ref="I3019:I3082" si="299">IF(F3019&gt;0,(((E3019-C3019)*F3019)+(($P$12-E3019)/(VLOOKUP(E3019,$S$10:$U$182,2)))*(VLOOKUP(E3019,$S$10:$U$182,3))+((C3019-$P$11)/(VLOOKUP(C3019,$S$10:$U$182,2)))*(VLOOKUP(C3019,$S$10:$U$182,3)))/($P$12-$P$11)," ")</f>
        <v xml:space="preserve"> </v>
      </c>
      <c r="J3019" s="61" t="str">
        <f t="shared" ref="J3019:J3082" si="300">IF(G3019&gt;0,IF(B3019=0," ",(I3019/(1+(G3019*$B$7))))," ")</f>
        <v xml:space="preserve"> </v>
      </c>
      <c r="K3019" s="59" t="str">
        <f t="shared" ref="K3019:K3082" si="301">IF(H3019&gt;0,IF(B3019&gt;1,(I3019*H3019)," ")," ")</f>
        <v xml:space="preserve"> </v>
      </c>
      <c r="L3019" s="59" t="str">
        <f t="shared" ref="L3019:L3082" si="302">IF(G3019=0," ",IF(H3019=0," ",IF(G3019&gt;0,IF(B3019&gt;1,(J3019*H3019)," ")," ")))</f>
        <v xml:space="preserve"> </v>
      </c>
    </row>
    <row r="3020" spans="1:12" x14ac:dyDescent="0.35">
      <c r="A3020" s="2" t="s">
        <v>3082</v>
      </c>
      <c r="B3020" s="3"/>
      <c r="C3020" s="58">
        <f t="shared" si="297"/>
        <v>0</v>
      </c>
      <c r="D3020" s="3"/>
      <c r="E3020" s="58">
        <f t="shared" si="298"/>
        <v>0</v>
      </c>
      <c r="F3020" s="43"/>
      <c r="G3020" s="4"/>
      <c r="H3020" s="43"/>
      <c r="I3020" s="61" t="str">
        <f t="shared" si="299"/>
        <v xml:space="preserve"> </v>
      </c>
      <c r="J3020" s="61" t="str">
        <f t="shared" si="300"/>
        <v xml:space="preserve"> </v>
      </c>
      <c r="K3020" s="59" t="str">
        <f t="shared" si="301"/>
        <v xml:space="preserve"> </v>
      </c>
      <c r="L3020" s="59" t="str">
        <f t="shared" si="302"/>
        <v xml:space="preserve"> </v>
      </c>
    </row>
    <row r="3021" spans="1:12" x14ac:dyDescent="0.35">
      <c r="A3021" s="2" t="s">
        <v>3083</v>
      </c>
      <c r="B3021" s="3"/>
      <c r="C3021" s="58">
        <f t="shared" si="297"/>
        <v>0</v>
      </c>
      <c r="D3021" s="3"/>
      <c r="E3021" s="58">
        <f t="shared" si="298"/>
        <v>0</v>
      </c>
      <c r="F3021" s="43"/>
      <c r="G3021" s="4"/>
      <c r="H3021" s="43"/>
      <c r="I3021" s="61" t="str">
        <f t="shared" si="299"/>
        <v xml:space="preserve"> </v>
      </c>
      <c r="J3021" s="61" t="str">
        <f t="shared" si="300"/>
        <v xml:space="preserve"> </v>
      </c>
      <c r="K3021" s="59" t="str">
        <f t="shared" si="301"/>
        <v xml:space="preserve"> </v>
      </c>
      <c r="L3021" s="59" t="str">
        <f t="shared" si="302"/>
        <v xml:space="preserve"> </v>
      </c>
    </row>
    <row r="3022" spans="1:12" x14ac:dyDescent="0.35">
      <c r="A3022" s="2" t="s">
        <v>3084</v>
      </c>
      <c r="B3022" s="3"/>
      <c r="C3022" s="58">
        <f t="shared" si="297"/>
        <v>0</v>
      </c>
      <c r="D3022" s="3"/>
      <c r="E3022" s="58">
        <f t="shared" si="298"/>
        <v>0</v>
      </c>
      <c r="F3022" s="43"/>
      <c r="G3022" s="4"/>
      <c r="H3022" s="43"/>
      <c r="I3022" s="61" t="str">
        <f t="shared" si="299"/>
        <v xml:space="preserve"> </v>
      </c>
      <c r="J3022" s="61" t="str">
        <f t="shared" si="300"/>
        <v xml:space="preserve"> </v>
      </c>
      <c r="K3022" s="59" t="str">
        <f t="shared" si="301"/>
        <v xml:space="preserve"> </v>
      </c>
      <c r="L3022" s="59" t="str">
        <f t="shared" si="302"/>
        <v xml:space="preserve"> </v>
      </c>
    </row>
    <row r="3023" spans="1:12" x14ac:dyDescent="0.35">
      <c r="A3023" s="2" t="s">
        <v>3085</v>
      </c>
      <c r="B3023" s="3"/>
      <c r="C3023" s="58">
        <f t="shared" si="297"/>
        <v>0</v>
      </c>
      <c r="D3023" s="3"/>
      <c r="E3023" s="58">
        <f t="shared" si="298"/>
        <v>0</v>
      </c>
      <c r="F3023" s="43"/>
      <c r="G3023" s="4"/>
      <c r="H3023" s="43"/>
      <c r="I3023" s="61" t="str">
        <f t="shared" si="299"/>
        <v xml:space="preserve"> </v>
      </c>
      <c r="J3023" s="61" t="str">
        <f t="shared" si="300"/>
        <v xml:space="preserve"> </v>
      </c>
      <c r="K3023" s="59" t="str">
        <f t="shared" si="301"/>
        <v xml:space="preserve"> </v>
      </c>
      <c r="L3023" s="59" t="str">
        <f t="shared" si="302"/>
        <v xml:space="preserve"> </v>
      </c>
    </row>
    <row r="3024" spans="1:12" x14ac:dyDescent="0.35">
      <c r="A3024" s="2" t="s">
        <v>3086</v>
      </c>
      <c r="B3024" s="3"/>
      <c r="C3024" s="58">
        <f t="shared" si="297"/>
        <v>0</v>
      </c>
      <c r="D3024" s="3"/>
      <c r="E3024" s="58">
        <f t="shared" si="298"/>
        <v>0</v>
      </c>
      <c r="F3024" s="43"/>
      <c r="G3024" s="4"/>
      <c r="H3024" s="43"/>
      <c r="I3024" s="61" t="str">
        <f t="shared" si="299"/>
        <v xml:space="preserve"> </v>
      </c>
      <c r="J3024" s="61" t="str">
        <f t="shared" si="300"/>
        <v xml:space="preserve"> </v>
      </c>
      <c r="K3024" s="59" t="str">
        <f t="shared" si="301"/>
        <v xml:space="preserve"> </v>
      </c>
      <c r="L3024" s="59" t="str">
        <f t="shared" si="302"/>
        <v xml:space="preserve"> </v>
      </c>
    </row>
    <row r="3025" spans="1:12" x14ac:dyDescent="0.35">
      <c r="A3025" s="2" t="s">
        <v>3087</v>
      </c>
      <c r="B3025" s="3"/>
      <c r="C3025" s="58">
        <f t="shared" si="297"/>
        <v>0</v>
      </c>
      <c r="D3025" s="3"/>
      <c r="E3025" s="58">
        <f t="shared" si="298"/>
        <v>0</v>
      </c>
      <c r="F3025" s="43"/>
      <c r="G3025" s="4"/>
      <c r="H3025" s="43"/>
      <c r="I3025" s="61" t="str">
        <f t="shared" si="299"/>
        <v xml:space="preserve"> </v>
      </c>
      <c r="J3025" s="61" t="str">
        <f t="shared" si="300"/>
        <v xml:space="preserve"> </v>
      </c>
      <c r="K3025" s="59" t="str">
        <f t="shared" si="301"/>
        <v xml:space="preserve"> </v>
      </c>
      <c r="L3025" s="59" t="str">
        <f t="shared" si="302"/>
        <v xml:space="preserve"> </v>
      </c>
    </row>
    <row r="3026" spans="1:12" x14ac:dyDescent="0.35">
      <c r="A3026" s="2" t="s">
        <v>3088</v>
      </c>
      <c r="B3026" s="3"/>
      <c r="C3026" s="58">
        <f t="shared" si="297"/>
        <v>0</v>
      </c>
      <c r="D3026" s="3"/>
      <c r="E3026" s="58">
        <f t="shared" si="298"/>
        <v>0</v>
      </c>
      <c r="F3026" s="43"/>
      <c r="G3026" s="4"/>
      <c r="H3026" s="43"/>
      <c r="I3026" s="61" t="str">
        <f t="shared" si="299"/>
        <v xml:space="preserve"> </v>
      </c>
      <c r="J3026" s="61" t="str">
        <f t="shared" si="300"/>
        <v xml:space="preserve"> </v>
      </c>
      <c r="K3026" s="59" t="str">
        <f t="shared" si="301"/>
        <v xml:space="preserve"> </v>
      </c>
      <c r="L3026" s="59" t="str">
        <f t="shared" si="302"/>
        <v xml:space="preserve"> </v>
      </c>
    </row>
    <row r="3027" spans="1:12" x14ac:dyDescent="0.35">
      <c r="A3027" s="2" t="s">
        <v>3089</v>
      </c>
      <c r="B3027" s="3"/>
      <c r="C3027" s="58">
        <f t="shared" si="297"/>
        <v>0</v>
      </c>
      <c r="D3027" s="3"/>
      <c r="E3027" s="58">
        <f t="shared" si="298"/>
        <v>0</v>
      </c>
      <c r="F3027" s="43"/>
      <c r="G3027" s="4"/>
      <c r="H3027" s="43"/>
      <c r="I3027" s="61" t="str">
        <f t="shared" si="299"/>
        <v xml:space="preserve"> </v>
      </c>
      <c r="J3027" s="61" t="str">
        <f t="shared" si="300"/>
        <v xml:space="preserve"> </v>
      </c>
      <c r="K3027" s="59" t="str">
        <f t="shared" si="301"/>
        <v xml:space="preserve"> </v>
      </c>
      <c r="L3027" s="59" t="str">
        <f t="shared" si="302"/>
        <v xml:space="preserve"> </v>
      </c>
    </row>
    <row r="3028" spans="1:12" x14ac:dyDescent="0.35">
      <c r="A3028" s="2" t="s">
        <v>3090</v>
      </c>
      <c r="B3028" s="3"/>
      <c r="C3028" s="58">
        <f t="shared" si="297"/>
        <v>0</v>
      </c>
      <c r="D3028" s="3"/>
      <c r="E3028" s="58">
        <f t="shared" si="298"/>
        <v>0</v>
      </c>
      <c r="F3028" s="43"/>
      <c r="G3028" s="4"/>
      <c r="H3028" s="43"/>
      <c r="I3028" s="61" t="str">
        <f t="shared" si="299"/>
        <v xml:space="preserve"> </v>
      </c>
      <c r="J3028" s="61" t="str">
        <f t="shared" si="300"/>
        <v xml:space="preserve"> </v>
      </c>
      <c r="K3028" s="59" t="str">
        <f t="shared" si="301"/>
        <v xml:space="preserve"> </v>
      </c>
      <c r="L3028" s="59" t="str">
        <f t="shared" si="302"/>
        <v xml:space="preserve"> </v>
      </c>
    </row>
    <row r="3029" spans="1:12" x14ac:dyDescent="0.35">
      <c r="A3029" s="2" t="s">
        <v>3091</v>
      </c>
      <c r="B3029" s="3"/>
      <c r="C3029" s="58">
        <f t="shared" si="297"/>
        <v>0</v>
      </c>
      <c r="D3029" s="3"/>
      <c r="E3029" s="58">
        <f t="shared" si="298"/>
        <v>0</v>
      </c>
      <c r="F3029" s="43"/>
      <c r="G3029" s="4"/>
      <c r="H3029" s="43"/>
      <c r="I3029" s="61" t="str">
        <f t="shared" si="299"/>
        <v xml:space="preserve"> </v>
      </c>
      <c r="J3029" s="61" t="str">
        <f t="shared" si="300"/>
        <v xml:space="preserve"> </v>
      </c>
      <c r="K3029" s="59" t="str">
        <f t="shared" si="301"/>
        <v xml:space="preserve"> </v>
      </c>
      <c r="L3029" s="59" t="str">
        <f t="shared" si="302"/>
        <v xml:space="preserve"> </v>
      </c>
    </row>
    <row r="3030" spans="1:12" x14ac:dyDescent="0.35">
      <c r="A3030" s="2" t="s">
        <v>3092</v>
      </c>
      <c r="B3030" s="3"/>
      <c r="C3030" s="58">
        <f t="shared" si="297"/>
        <v>0</v>
      </c>
      <c r="D3030" s="3"/>
      <c r="E3030" s="58">
        <f t="shared" si="298"/>
        <v>0</v>
      </c>
      <c r="F3030" s="43"/>
      <c r="G3030" s="4"/>
      <c r="H3030" s="43"/>
      <c r="I3030" s="61" t="str">
        <f t="shared" si="299"/>
        <v xml:space="preserve"> </v>
      </c>
      <c r="J3030" s="61" t="str">
        <f t="shared" si="300"/>
        <v xml:space="preserve"> </v>
      </c>
      <c r="K3030" s="59" t="str">
        <f t="shared" si="301"/>
        <v xml:space="preserve"> </v>
      </c>
      <c r="L3030" s="59" t="str">
        <f t="shared" si="302"/>
        <v xml:space="preserve"> </v>
      </c>
    </row>
    <row r="3031" spans="1:12" x14ac:dyDescent="0.35">
      <c r="A3031" s="2" t="s">
        <v>3093</v>
      </c>
      <c r="B3031" s="3"/>
      <c r="C3031" s="58">
        <f t="shared" si="297"/>
        <v>0</v>
      </c>
      <c r="D3031" s="3"/>
      <c r="E3031" s="58">
        <f t="shared" si="298"/>
        <v>0</v>
      </c>
      <c r="F3031" s="43"/>
      <c r="G3031" s="4"/>
      <c r="H3031" s="43"/>
      <c r="I3031" s="61" t="str">
        <f t="shared" si="299"/>
        <v xml:space="preserve"> </v>
      </c>
      <c r="J3031" s="61" t="str">
        <f t="shared" si="300"/>
        <v xml:space="preserve"> </v>
      </c>
      <c r="K3031" s="59" t="str">
        <f t="shared" si="301"/>
        <v xml:space="preserve"> </v>
      </c>
      <c r="L3031" s="59" t="str">
        <f t="shared" si="302"/>
        <v xml:space="preserve"> </v>
      </c>
    </row>
    <row r="3032" spans="1:12" x14ac:dyDescent="0.35">
      <c r="A3032" s="2" t="s">
        <v>3094</v>
      </c>
      <c r="B3032" s="3"/>
      <c r="C3032" s="58">
        <f t="shared" si="297"/>
        <v>0</v>
      </c>
      <c r="D3032" s="3"/>
      <c r="E3032" s="58">
        <f t="shared" si="298"/>
        <v>0</v>
      </c>
      <c r="F3032" s="43"/>
      <c r="G3032" s="4"/>
      <c r="H3032" s="43"/>
      <c r="I3032" s="61" t="str">
        <f t="shared" si="299"/>
        <v xml:space="preserve"> </v>
      </c>
      <c r="J3032" s="61" t="str">
        <f t="shared" si="300"/>
        <v xml:space="preserve"> </v>
      </c>
      <c r="K3032" s="59" t="str">
        <f t="shared" si="301"/>
        <v xml:space="preserve"> </v>
      </c>
      <c r="L3032" s="59" t="str">
        <f t="shared" si="302"/>
        <v xml:space="preserve"> </v>
      </c>
    </row>
    <row r="3033" spans="1:12" x14ac:dyDescent="0.35">
      <c r="A3033" s="2" t="s">
        <v>3095</v>
      </c>
      <c r="B3033" s="3"/>
      <c r="C3033" s="58">
        <f t="shared" si="297"/>
        <v>0</v>
      </c>
      <c r="D3033" s="3"/>
      <c r="E3033" s="58">
        <f t="shared" si="298"/>
        <v>0</v>
      </c>
      <c r="F3033" s="43"/>
      <c r="G3033" s="4"/>
      <c r="H3033" s="43"/>
      <c r="I3033" s="61" t="str">
        <f t="shared" si="299"/>
        <v xml:space="preserve"> </v>
      </c>
      <c r="J3033" s="61" t="str">
        <f t="shared" si="300"/>
        <v xml:space="preserve"> </v>
      </c>
      <c r="K3033" s="59" t="str">
        <f t="shared" si="301"/>
        <v xml:space="preserve"> </v>
      </c>
      <c r="L3033" s="59" t="str">
        <f t="shared" si="302"/>
        <v xml:space="preserve"> </v>
      </c>
    </row>
    <row r="3034" spans="1:12" x14ac:dyDescent="0.35">
      <c r="A3034" s="2" t="s">
        <v>3096</v>
      </c>
      <c r="B3034" s="3"/>
      <c r="C3034" s="58">
        <f t="shared" si="297"/>
        <v>0</v>
      </c>
      <c r="D3034" s="3"/>
      <c r="E3034" s="58">
        <f t="shared" si="298"/>
        <v>0</v>
      </c>
      <c r="F3034" s="43"/>
      <c r="G3034" s="4"/>
      <c r="H3034" s="43"/>
      <c r="I3034" s="61" t="str">
        <f t="shared" si="299"/>
        <v xml:space="preserve"> </v>
      </c>
      <c r="J3034" s="61" t="str">
        <f t="shared" si="300"/>
        <v xml:space="preserve"> </v>
      </c>
      <c r="K3034" s="59" t="str">
        <f t="shared" si="301"/>
        <v xml:space="preserve"> </v>
      </c>
      <c r="L3034" s="59" t="str">
        <f t="shared" si="302"/>
        <v xml:space="preserve"> </v>
      </c>
    </row>
    <row r="3035" spans="1:12" x14ac:dyDescent="0.35">
      <c r="A3035" s="2" t="s">
        <v>3097</v>
      </c>
      <c r="B3035" s="3"/>
      <c r="C3035" s="58">
        <f t="shared" si="297"/>
        <v>0</v>
      </c>
      <c r="D3035" s="3"/>
      <c r="E3035" s="58">
        <f t="shared" si="298"/>
        <v>0</v>
      </c>
      <c r="F3035" s="43"/>
      <c r="G3035" s="4"/>
      <c r="H3035" s="43"/>
      <c r="I3035" s="61" t="str">
        <f t="shared" si="299"/>
        <v xml:space="preserve"> </v>
      </c>
      <c r="J3035" s="61" t="str">
        <f t="shared" si="300"/>
        <v xml:space="preserve"> </v>
      </c>
      <c r="K3035" s="59" t="str">
        <f t="shared" si="301"/>
        <v xml:space="preserve"> </v>
      </c>
      <c r="L3035" s="59" t="str">
        <f t="shared" si="302"/>
        <v xml:space="preserve"> </v>
      </c>
    </row>
    <row r="3036" spans="1:12" x14ac:dyDescent="0.35">
      <c r="A3036" s="2" t="s">
        <v>3098</v>
      </c>
      <c r="B3036" s="3"/>
      <c r="C3036" s="58">
        <f t="shared" si="297"/>
        <v>0</v>
      </c>
      <c r="D3036" s="3"/>
      <c r="E3036" s="58">
        <f t="shared" si="298"/>
        <v>0</v>
      </c>
      <c r="F3036" s="43"/>
      <c r="G3036" s="4"/>
      <c r="H3036" s="43"/>
      <c r="I3036" s="61" t="str">
        <f t="shared" si="299"/>
        <v xml:space="preserve"> </v>
      </c>
      <c r="J3036" s="61" t="str">
        <f t="shared" si="300"/>
        <v xml:space="preserve"> </v>
      </c>
      <c r="K3036" s="59" t="str">
        <f t="shared" si="301"/>
        <v xml:space="preserve"> </v>
      </c>
      <c r="L3036" s="59" t="str">
        <f t="shared" si="302"/>
        <v xml:space="preserve"> </v>
      </c>
    </row>
    <row r="3037" spans="1:12" x14ac:dyDescent="0.35">
      <c r="A3037" s="2" t="s">
        <v>3099</v>
      </c>
      <c r="B3037" s="3"/>
      <c r="C3037" s="58">
        <f t="shared" si="297"/>
        <v>0</v>
      </c>
      <c r="D3037" s="3"/>
      <c r="E3037" s="58">
        <f t="shared" si="298"/>
        <v>0</v>
      </c>
      <c r="F3037" s="43"/>
      <c r="G3037" s="4"/>
      <c r="H3037" s="43"/>
      <c r="I3037" s="61" t="str">
        <f t="shared" si="299"/>
        <v xml:space="preserve"> </v>
      </c>
      <c r="J3037" s="61" t="str">
        <f t="shared" si="300"/>
        <v xml:space="preserve"> </v>
      </c>
      <c r="K3037" s="59" t="str">
        <f t="shared" si="301"/>
        <v xml:space="preserve"> </v>
      </c>
      <c r="L3037" s="59" t="str">
        <f t="shared" si="302"/>
        <v xml:space="preserve"> </v>
      </c>
    </row>
    <row r="3038" spans="1:12" x14ac:dyDescent="0.35">
      <c r="A3038" s="2" t="s">
        <v>3100</v>
      </c>
      <c r="B3038" s="3"/>
      <c r="C3038" s="58">
        <f t="shared" si="297"/>
        <v>0</v>
      </c>
      <c r="D3038" s="3"/>
      <c r="E3038" s="58">
        <f t="shared" si="298"/>
        <v>0</v>
      </c>
      <c r="F3038" s="43"/>
      <c r="G3038" s="4"/>
      <c r="H3038" s="43"/>
      <c r="I3038" s="61" t="str">
        <f t="shared" si="299"/>
        <v xml:space="preserve"> </v>
      </c>
      <c r="J3038" s="61" t="str">
        <f t="shared" si="300"/>
        <v xml:space="preserve"> </v>
      </c>
      <c r="K3038" s="59" t="str">
        <f t="shared" si="301"/>
        <v xml:space="preserve"> </v>
      </c>
      <c r="L3038" s="59" t="str">
        <f t="shared" si="302"/>
        <v xml:space="preserve"> </v>
      </c>
    </row>
    <row r="3039" spans="1:12" x14ac:dyDescent="0.35">
      <c r="A3039" s="2" t="s">
        <v>3101</v>
      </c>
      <c r="B3039" s="3"/>
      <c r="C3039" s="58">
        <f t="shared" si="297"/>
        <v>0</v>
      </c>
      <c r="D3039" s="3"/>
      <c r="E3039" s="58">
        <f t="shared" si="298"/>
        <v>0</v>
      </c>
      <c r="F3039" s="43"/>
      <c r="G3039" s="4"/>
      <c r="H3039" s="43"/>
      <c r="I3039" s="61" t="str">
        <f t="shared" si="299"/>
        <v xml:space="preserve"> </v>
      </c>
      <c r="J3039" s="61" t="str">
        <f t="shared" si="300"/>
        <v xml:space="preserve"> </v>
      </c>
      <c r="K3039" s="59" t="str">
        <f t="shared" si="301"/>
        <v xml:space="preserve"> </v>
      </c>
      <c r="L3039" s="59" t="str">
        <f t="shared" si="302"/>
        <v xml:space="preserve"> </v>
      </c>
    </row>
    <row r="3040" spans="1:12" x14ac:dyDescent="0.35">
      <c r="A3040" s="2" t="s">
        <v>3102</v>
      </c>
      <c r="B3040" s="3"/>
      <c r="C3040" s="58">
        <f t="shared" si="297"/>
        <v>0</v>
      </c>
      <c r="D3040" s="3"/>
      <c r="E3040" s="58">
        <f t="shared" si="298"/>
        <v>0</v>
      </c>
      <c r="F3040" s="43"/>
      <c r="G3040" s="4"/>
      <c r="H3040" s="43"/>
      <c r="I3040" s="61" t="str">
        <f t="shared" si="299"/>
        <v xml:space="preserve"> </v>
      </c>
      <c r="J3040" s="61" t="str">
        <f t="shared" si="300"/>
        <v xml:space="preserve"> </v>
      </c>
      <c r="K3040" s="59" t="str">
        <f t="shared" si="301"/>
        <v xml:space="preserve"> </v>
      </c>
      <c r="L3040" s="59" t="str">
        <f t="shared" si="302"/>
        <v xml:space="preserve"> </v>
      </c>
    </row>
    <row r="3041" spans="1:12" x14ac:dyDescent="0.35">
      <c r="A3041" s="2" t="s">
        <v>3103</v>
      </c>
      <c r="B3041" s="3"/>
      <c r="C3041" s="58">
        <f t="shared" si="297"/>
        <v>0</v>
      </c>
      <c r="D3041" s="3"/>
      <c r="E3041" s="58">
        <f t="shared" si="298"/>
        <v>0</v>
      </c>
      <c r="F3041" s="43"/>
      <c r="G3041" s="4"/>
      <c r="H3041" s="43"/>
      <c r="I3041" s="61" t="str">
        <f t="shared" si="299"/>
        <v xml:space="preserve"> </v>
      </c>
      <c r="J3041" s="61" t="str">
        <f t="shared" si="300"/>
        <v xml:space="preserve"> </v>
      </c>
      <c r="K3041" s="59" t="str">
        <f t="shared" si="301"/>
        <v xml:space="preserve"> </v>
      </c>
      <c r="L3041" s="59" t="str">
        <f t="shared" si="302"/>
        <v xml:space="preserve"> </v>
      </c>
    </row>
    <row r="3042" spans="1:12" x14ac:dyDescent="0.35">
      <c r="A3042" s="2" t="s">
        <v>3104</v>
      </c>
      <c r="B3042" s="3"/>
      <c r="C3042" s="58">
        <f t="shared" si="297"/>
        <v>0</v>
      </c>
      <c r="D3042" s="3"/>
      <c r="E3042" s="58">
        <f t="shared" si="298"/>
        <v>0</v>
      </c>
      <c r="F3042" s="43"/>
      <c r="G3042" s="4"/>
      <c r="H3042" s="43"/>
      <c r="I3042" s="61" t="str">
        <f t="shared" si="299"/>
        <v xml:space="preserve"> </v>
      </c>
      <c r="J3042" s="61" t="str">
        <f t="shared" si="300"/>
        <v xml:space="preserve"> </v>
      </c>
      <c r="K3042" s="59" t="str">
        <f t="shared" si="301"/>
        <v xml:space="preserve"> </v>
      </c>
      <c r="L3042" s="59" t="str">
        <f t="shared" si="302"/>
        <v xml:space="preserve"> </v>
      </c>
    </row>
    <row r="3043" spans="1:12" x14ac:dyDescent="0.35">
      <c r="A3043" s="2" t="s">
        <v>3105</v>
      </c>
      <c r="B3043" s="3"/>
      <c r="C3043" s="58">
        <f t="shared" si="297"/>
        <v>0</v>
      </c>
      <c r="D3043" s="3"/>
      <c r="E3043" s="58">
        <f t="shared" si="298"/>
        <v>0</v>
      </c>
      <c r="F3043" s="43"/>
      <c r="G3043" s="4"/>
      <c r="H3043" s="43"/>
      <c r="I3043" s="61" t="str">
        <f t="shared" si="299"/>
        <v xml:space="preserve"> </v>
      </c>
      <c r="J3043" s="61" t="str">
        <f t="shared" si="300"/>
        <v xml:space="preserve"> </v>
      </c>
      <c r="K3043" s="59" t="str">
        <f t="shared" si="301"/>
        <v xml:space="preserve"> </v>
      </c>
      <c r="L3043" s="59" t="str">
        <f t="shared" si="302"/>
        <v xml:space="preserve"> </v>
      </c>
    </row>
    <row r="3044" spans="1:12" x14ac:dyDescent="0.35">
      <c r="A3044" s="2" t="s">
        <v>3106</v>
      </c>
      <c r="B3044" s="3"/>
      <c r="C3044" s="58">
        <f t="shared" si="297"/>
        <v>0</v>
      </c>
      <c r="D3044" s="3"/>
      <c r="E3044" s="58">
        <f t="shared" si="298"/>
        <v>0</v>
      </c>
      <c r="F3044" s="43"/>
      <c r="G3044" s="4"/>
      <c r="H3044" s="43"/>
      <c r="I3044" s="61" t="str">
        <f t="shared" si="299"/>
        <v xml:space="preserve"> </v>
      </c>
      <c r="J3044" s="61" t="str">
        <f t="shared" si="300"/>
        <v xml:space="preserve"> </v>
      </c>
      <c r="K3044" s="59" t="str">
        <f t="shared" si="301"/>
        <v xml:space="preserve"> </v>
      </c>
      <c r="L3044" s="59" t="str">
        <f t="shared" si="302"/>
        <v xml:space="preserve"> </v>
      </c>
    </row>
    <row r="3045" spans="1:12" x14ac:dyDescent="0.35">
      <c r="A3045" s="2" t="s">
        <v>3107</v>
      </c>
      <c r="B3045" s="3"/>
      <c r="C3045" s="58">
        <f t="shared" si="297"/>
        <v>0</v>
      </c>
      <c r="D3045" s="3"/>
      <c r="E3045" s="58">
        <f t="shared" si="298"/>
        <v>0</v>
      </c>
      <c r="F3045" s="43"/>
      <c r="G3045" s="4"/>
      <c r="H3045" s="43"/>
      <c r="I3045" s="61" t="str">
        <f t="shared" si="299"/>
        <v xml:space="preserve"> </v>
      </c>
      <c r="J3045" s="61" t="str">
        <f t="shared" si="300"/>
        <v xml:space="preserve"> </v>
      </c>
      <c r="K3045" s="59" t="str">
        <f t="shared" si="301"/>
        <v xml:space="preserve"> </v>
      </c>
      <c r="L3045" s="59" t="str">
        <f t="shared" si="302"/>
        <v xml:space="preserve"> </v>
      </c>
    </row>
    <row r="3046" spans="1:12" x14ac:dyDescent="0.35">
      <c r="A3046" s="2" t="s">
        <v>3108</v>
      </c>
      <c r="B3046" s="3"/>
      <c r="C3046" s="58">
        <f t="shared" si="297"/>
        <v>0</v>
      </c>
      <c r="D3046" s="3"/>
      <c r="E3046" s="58">
        <f t="shared" si="298"/>
        <v>0</v>
      </c>
      <c r="F3046" s="43"/>
      <c r="G3046" s="4"/>
      <c r="H3046" s="43"/>
      <c r="I3046" s="61" t="str">
        <f t="shared" si="299"/>
        <v xml:space="preserve"> </v>
      </c>
      <c r="J3046" s="61" t="str">
        <f t="shared" si="300"/>
        <v xml:space="preserve"> </v>
      </c>
      <c r="K3046" s="59" t="str">
        <f t="shared" si="301"/>
        <v xml:space="preserve"> </v>
      </c>
      <c r="L3046" s="59" t="str">
        <f t="shared" si="302"/>
        <v xml:space="preserve"> </v>
      </c>
    </row>
    <row r="3047" spans="1:12" x14ac:dyDescent="0.35">
      <c r="A3047" s="2" t="s">
        <v>3109</v>
      </c>
      <c r="B3047" s="3"/>
      <c r="C3047" s="58">
        <f t="shared" si="297"/>
        <v>0</v>
      </c>
      <c r="D3047" s="3"/>
      <c r="E3047" s="58">
        <f t="shared" si="298"/>
        <v>0</v>
      </c>
      <c r="F3047" s="43"/>
      <c r="G3047" s="4"/>
      <c r="H3047" s="43"/>
      <c r="I3047" s="61" t="str">
        <f t="shared" si="299"/>
        <v xml:space="preserve"> </v>
      </c>
      <c r="J3047" s="61" t="str">
        <f t="shared" si="300"/>
        <v xml:space="preserve"> </v>
      </c>
      <c r="K3047" s="59" t="str">
        <f t="shared" si="301"/>
        <v xml:space="preserve"> </v>
      </c>
      <c r="L3047" s="59" t="str">
        <f t="shared" si="302"/>
        <v xml:space="preserve"> </v>
      </c>
    </row>
    <row r="3048" spans="1:12" x14ac:dyDescent="0.35">
      <c r="A3048" s="2" t="s">
        <v>3110</v>
      </c>
      <c r="B3048" s="3"/>
      <c r="C3048" s="58">
        <f t="shared" si="297"/>
        <v>0</v>
      </c>
      <c r="D3048" s="3"/>
      <c r="E3048" s="58">
        <f t="shared" si="298"/>
        <v>0</v>
      </c>
      <c r="F3048" s="43"/>
      <c r="G3048" s="4"/>
      <c r="H3048" s="43"/>
      <c r="I3048" s="61" t="str">
        <f t="shared" si="299"/>
        <v xml:space="preserve"> </v>
      </c>
      <c r="J3048" s="61" t="str">
        <f t="shared" si="300"/>
        <v xml:space="preserve"> </v>
      </c>
      <c r="K3048" s="59" t="str">
        <f t="shared" si="301"/>
        <v xml:space="preserve"> </v>
      </c>
      <c r="L3048" s="59" t="str">
        <f t="shared" si="302"/>
        <v xml:space="preserve"> </v>
      </c>
    </row>
    <row r="3049" spans="1:12" x14ac:dyDescent="0.35">
      <c r="A3049" s="2" t="s">
        <v>3111</v>
      </c>
      <c r="B3049" s="3"/>
      <c r="C3049" s="58">
        <f t="shared" si="297"/>
        <v>0</v>
      </c>
      <c r="D3049" s="3"/>
      <c r="E3049" s="58">
        <f t="shared" si="298"/>
        <v>0</v>
      </c>
      <c r="F3049" s="43"/>
      <c r="G3049" s="4"/>
      <c r="H3049" s="43"/>
      <c r="I3049" s="61" t="str">
        <f t="shared" si="299"/>
        <v xml:space="preserve"> </v>
      </c>
      <c r="J3049" s="61" t="str">
        <f t="shared" si="300"/>
        <v xml:space="preserve"> </v>
      </c>
      <c r="K3049" s="59" t="str">
        <f t="shared" si="301"/>
        <v xml:space="preserve"> </v>
      </c>
      <c r="L3049" s="59" t="str">
        <f t="shared" si="302"/>
        <v xml:space="preserve"> </v>
      </c>
    </row>
    <row r="3050" spans="1:12" x14ac:dyDescent="0.35">
      <c r="A3050" s="2" t="s">
        <v>3112</v>
      </c>
      <c r="B3050" s="3"/>
      <c r="C3050" s="58">
        <f t="shared" si="297"/>
        <v>0</v>
      </c>
      <c r="D3050" s="3"/>
      <c r="E3050" s="58">
        <f t="shared" si="298"/>
        <v>0</v>
      </c>
      <c r="F3050" s="43"/>
      <c r="G3050" s="4"/>
      <c r="H3050" s="43"/>
      <c r="I3050" s="61" t="str">
        <f t="shared" si="299"/>
        <v xml:space="preserve"> </v>
      </c>
      <c r="J3050" s="61" t="str">
        <f t="shared" si="300"/>
        <v xml:space="preserve"> </v>
      </c>
      <c r="K3050" s="59" t="str">
        <f t="shared" si="301"/>
        <v xml:space="preserve"> </v>
      </c>
      <c r="L3050" s="59" t="str">
        <f t="shared" si="302"/>
        <v xml:space="preserve"> </v>
      </c>
    </row>
    <row r="3051" spans="1:12" x14ac:dyDescent="0.35">
      <c r="A3051" s="2" t="s">
        <v>3113</v>
      </c>
      <c r="B3051" s="3"/>
      <c r="C3051" s="58">
        <f t="shared" si="297"/>
        <v>0</v>
      </c>
      <c r="D3051" s="3"/>
      <c r="E3051" s="58">
        <f t="shared" si="298"/>
        <v>0</v>
      </c>
      <c r="F3051" s="43"/>
      <c r="G3051" s="4"/>
      <c r="H3051" s="43"/>
      <c r="I3051" s="61" t="str">
        <f t="shared" si="299"/>
        <v xml:space="preserve"> </v>
      </c>
      <c r="J3051" s="61" t="str">
        <f t="shared" si="300"/>
        <v xml:space="preserve"> </v>
      </c>
      <c r="K3051" s="59" t="str">
        <f t="shared" si="301"/>
        <v xml:space="preserve"> </v>
      </c>
      <c r="L3051" s="59" t="str">
        <f t="shared" si="302"/>
        <v xml:space="preserve"> </v>
      </c>
    </row>
    <row r="3052" spans="1:12" x14ac:dyDescent="0.35">
      <c r="A3052" s="2" t="s">
        <v>3114</v>
      </c>
      <c r="B3052" s="3"/>
      <c r="C3052" s="58">
        <f t="shared" si="297"/>
        <v>0</v>
      </c>
      <c r="D3052" s="3"/>
      <c r="E3052" s="58">
        <f t="shared" si="298"/>
        <v>0</v>
      </c>
      <c r="F3052" s="43"/>
      <c r="G3052" s="4"/>
      <c r="H3052" s="43"/>
      <c r="I3052" s="61" t="str">
        <f t="shared" si="299"/>
        <v xml:space="preserve"> </v>
      </c>
      <c r="J3052" s="61" t="str">
        <f t="shared" si="300"/>
        <v xml:space="preserve"> </v>
      </c>
      <c r="K3052" s="59" t="str">
        <f t="shared" si="301"/>
        <v xml:space="preserve"> </v>
      </c>
      <c r="L3052" s="59" t="str">
        <f t="shared" si="302"/>
        <v xml:space="preserve"> </v>
      </c>
    </row>
    <row r="3053" spans="1:12" x14ac:dyDescent="0.35">
      <c r="A3053" s="2" t="s">
        <v>3115</v>
      </c>
      <c r="B3053" s="3"/>
      <c r="C3053" s="58">
        <f t="shared" si="297"/>
        <v>0</v>
      </c>
      <c r="D3053" s="3"/>
      <c r="E3053" s="58">
        <f t="shared" si="298"/>
        <v>0</v>
      </c>
      <c r="F3053" s="43"/>
      <c r="G3053" s="4"/>
      <c r="H3053" s="43"/>
      <c r="I3053" s="61" t="str">
        <f t="shared" si="299"/>
        <v xml:space="preserve"> </v>
      </c>
      <c r="J3053" s="61" t="str">
        <f t="shared" si="300"/>
        <v xml:space="preserve"> </v>
      </c>
      <c r="K3053" s="59" t="str">
        <f t="shared" si="301"/>
        <v xml:space="preserve"> </v>
      </c>
      <c r="L3053" s="59" t="str">
        <f t="shared" si="302"/>
        <v xml:space="preserve"> </v>
      </c>
    </row>
    <row r="3054" spans="1:12" x14ac:dyDescent="0.35">
      <c r="A3054" s="2" t="s">
        <v>3116</v>
      </c>
      <c r="B3054" s="3"/>
      <c r="C3054" s="58">
        <f t="shared" si="297"/>
        <v>0</v>
      </c>
      <c r="D3054" s="3"/>
      <c r="E3054" s="58">
        <f t="shared" si="298"/>
        <v>0</v>
      </c>
      <c r="F3054" s="43"/>
      <c r="G3054" s="4"/>
      <c r="H3054" s="43"/>
      <c r="I3054" s="61" t="str">
        <f t="shared" si="299"/>
        <v xml:space="preserve"> </v>
      </c>
      <c r="J3054" s="61" t="str">
        <f t="shared" si="300"/>
        <v xml:space="preserve"> </v>
      </c>
      <c r="K3054" s="59" t="str">
        <f t="shared" si="301"/>
        <v xml:space="preserve"> </v>
      </c>
      <c r="L3054" s="59" t="str">
        <f t="shared" si="302"/>
        <v xml:space="preserve"> </v>
      </c>
    </row>
    <row r="3055" spans="1:12" x14ac:dyDescent="0.35">
      <c r="A3055" s="2" t="s">
        <v>3117</v>
      </c>
      <c r="B3055" s="3"/>
      <c r="C3055" s="58">
        <f t="shared" si="297"/>
        <v>0</v>
      </c>
      <c r="D3055" s="3"/>
      <c r="E3055" s="58">
        <f t="shared" si="298"/>
        <v>0</v>
      </c>
      <c r="F3055" s="43"/>
      <c r="G3055" s="4"/>
      <c r="H3055" s="43"/>
      <c r="I3055" s="61" t="str">
        <f t="shared" si="299"/>
        <v xml:space="preserve"> </v>
      </c>
      <c r="J3055" s="61" t="str">
        <f t="shared" si="300"/>
        <v xml:space="preserve"> </v>
      </c>
      <c r="K3055" s="59" t="str">
        <f t="shared" si="301"/>
        <v xml:space="preserve"> </v>
      </c>
      <c r="L3055" s="59" t="str">
        <f t="shared" si="302"/>
        <v xml:space="preserve"> </v>
      </c>
    </row>
    <row r="3056" spans="1:12" x14ac:dyDescent="0.35">
      <c r="A3056" s="2" t="s">
        <v>3118</v>
      </c>
      <c r="B3056" s="3"/>
      <c r="C3056" s="58">
        <f t="shared" si="297"/>
        <v>0</v>
      </c>
      <c r="D3056" s="3"/>
      <c r="E3056" s="58">
        <f t="shared" si="298"/>
        <v>0</v>
      </c>
      <c r="F3056" s="43"/>
      <c r="G3056" s="4"/>
      <c r="H3056" s="43"/>
      <c r="I3056" s="61" t="str">
        <f t="shared" si="299"/>
        <v xml:space="preserve"> </v>
      </c>
      <c r="J3056" s="61" t="str">
        <f t="shared" si="300"/>
        <v xml:space="preserve"> </v>
      </c>
      <c r="K3056" s="59" t="str">
        <f t="shared" si="301"/>
        <v xml:space="preserve"> </v>
      </c>
      <c r="L3056" s="59" t="str">
        <f t="shared" si="302"/>
        <v xml:space="preserve"> </v>
      </c>
    </row>
    <row r="3057" spans="1:12" x14ac:dyDescent="0.35">
      <c r="A3057" s="2" t="s">
        <v>3119</v>
      </c>
      <c r="B3057" s="3"/>
      <c r="C3057" s="58">
        <f t="shared" si="297"/>
        <v>0</v>
      </c>
      <c r="D3057" s="3"/>
      <c r="E3057" s="58">
        <f t="shared" si="298"/>
        <v>0</v>
      </c>
      <c r="F3057" s="43"/>
      <c r="G3057" s="4"/>
      <c r="H3057" s="43"/>
      <c r="I3057" s="61" t="str">
        <f t="shared" si="299"/>
        <v xml:space="preserve"> </v>
      </c>
      <c r="J3057" s="61" t="str">
        <f t="shared" si="300"/>
        <v xml:space="preserve"> </v>
      </c>
      <c r="K3057" s="59" t="str">
        <f t="shared" si="301"/>
        <v xml:space="preserve"> </v>
      </c>
      <c r="L3057" s="59" t="str">
        <f t="shared" si="302"/>
        <v xml:space="preserve"> </v>
      </c>
    </row>
    <row r="3058" spans="1:12" x14ac:dyDescent="0.35">
      <c r="A3058" s="2" t="s">
        <v>3120</v>
      </c>
      <c r="B3058" s="3"/>
      <c r="C3058" s="58">
        <f t="shared" si="297"/>
        <v>0</v>
      </c>
      <c r="D3058" s="3"/>
      <c r="E3058" s="58">
        <f t="shared" si="298"/>
        <v>0</v>
      </c>
      <c r="F3058" s="43"/>
      <c r="G3058" s="4"/>
      <c r="H3058" s="43"/>
      <c r="I3058" s="61" t="str">
        <f t="shared" si="299"/>
        <v xml:space="preserve"> </v>
      </c>
      <c r="J3058" s="61" t="str">
        <f t="shared" si="300"/>
        <v xml:space="preserve"> </v>
      </c>
      <c r="K3058" s="59" t="str">
        <f t="shared" si="301"/>
        <v xml:space="preserve"> </v>
      </c>
      <c r="L3058" s="59" t="str">
        <f t="shared" si="302"/>
        <v xml:space="preserve"> </v>
      </c>
    </row>
    <row r="3059" spans="1:12" x14ac:dyDescent="0.35">
      <c r="A3059" s="2" t="s">
        <v>3121</v>
      </c>
      <c r="B3059" s="3"/>
      <c r="C3059" s="58">
        <f t="shared" si="297"/>
        <v>0</v>
      </c>
      <c r="D3059" s="3"/>
      <c r="E3059" s="58">
        <f t="shared" si="298"/>
        <v>0</v>
      </c>
      <c r="F3059" s="43"/>
      <c r="G3059" s="4"/>
      <c r="H3059" s="43"/>
      <c r="I3059" s="61" t="str">
        <f t="shared" si="299"/>
        <v xml:space="preserve"> </v>
      </c>
      <c r="J3059" s="61" t="str">
        <f t="shared" si="300"/>
        <v xml:space="preserve"> </v>
      </c>
      <c r="K3059" s="59" t="str">
        <f t="shared" si="301"/>
        <v xml:space="preserve"> </v>
      </c>
      <c r="L3059" s="59" t="str">
        <f t="shared" si="302"/>
        <v xml:space="preserve"> </v>
      </c>
    </row>
    <row r="3060" spans="1:12" x14ac:dyDescent="0.35">
      <c r="A3060" s="2" t="s">
        <v>3122</v>
      </c>
      <c r="B3060" s="3"/>
      <c r="C3060" s="58">
        <f t="shared" si="297"/>
        <v>0</v>
      </c>
      <c r="D3060" s="3"/>
      <c r="E3060" s="58">
        <f t="shared" si="298"/>
        <v>0</v>
      </c>
      <c r="F3060" s="43"/>
      <c r="G3060" s="4"/>
      <c r="H3060" s="43"/>
      <c r="I3060" s="61" t="str">
        <f t="shared" si="299"/>
        <v xml:space="preserve"> </v>
      </c>
      <c r="J3060" s="61" t="str">
        <f t="shared" si="300"/>
        <v xml:space="preserve"> </v>
      </c>
      <c r="K3060" s="59" t="str">
        <f t="shared" si="301"/>
        <v xml:space="preserve"> </v>
      </c>
      <c r="L3060" s="59" t="str">
        <f t="shared" si="302"/>
        <v xml:space="preserve"> </v>
      </c>
    </row>
    <row r="3061" spans="1:12" x14ac:dyDescent="0.35">
      <c r="A3061" s="2" t="s">
        <v>3123</v>
      </c>
      <c r="B3061" s="3"/>
      <c r="C3061" s="58">
        <f t="shared" si="297"/>
        <v>0</v>
      </c>
      <c r="D3061" s="3"/>
      <c r="E3061" s="58">
        <f t="shared" si="298"/>
        <v>0</v>
      </c>
      <c r="F3061" s="43"/>
      <c r="G3061" s="4"/>
      <c r="H3061" s="43"/>
      <c r="I3061" s="61" t="str">
        <f t="shared" si="299"/>
        <v xml:space="preserve"> </v>
      </c>
      <c r="J3061" s="61" t="str">
        <f t="shared" si="300"/>
        <v xml:space="preserve"> </v>
      </c>
      <c r="K3061" s="59" t="str">
        <f t="shared" si="301"/>
        <v xml:space="preserve"> </v>
      </c>
      <c r="L3061" s="59" t="str">
        <f t="shared" si="302"/>
        <v xml:space="preserve"> </v>
      </c>
    </row>
    <row r="3062" spans="1:12" x14ac:dyDescent="0.35">
      <c r="A3062" s="2" t="s">
        <v>3124</v>
      </c>
      <c r="B3062" s="3"/>
      <c r="C3062" s="58">
        <f t="shared" si="297"/>
        <v>0</v>
      </c>
      <c r="D3062" s="3"/>
      <c r="E3062" s="58">
        <f t="shared" si="298"/>
        <v>0</v>
      </c>
      <c r="F3062" s="43"/>
      <c r="G3062" s="4"/>
      <c r="H3062" s="43"/>
      <c r="I3062" s="61" t="str">
        <f t="shared" si="299"/>
        <v xml:space="preserve"> </v>
      </c>
      <c r="J3062" s="61" t="str">
        <f t="shared" si="300"/>
        <v xml:space="preserve"> </v>
      </c>
      <c r="K3062" s="59" t="str">
        <f t="shared" si="301"/>
        <v xml:space="preserve"> </v>
      </c>
      <c r="L3062" s="59" t="str">
        <f t="shared" si="302"/>
        <v xml:space="preserve"> </v>
      </c>
    </row>
    <row r="3063" spans="1:12" x14ac:dyDescent="0.35">
      <c r="A3063" s="2" t="s">
        <v>3125</v>
      </c>
      <c r="B3063" s="3"/>
      <c r="C3063" s="58">
        <f t="shared" si="297"/>
        <v>0</v>
      </c>
      <c r="D3063" s="3"/>
      <c r="E3063" s="58">
        <f t="shared" si="298"/>
        <v>0</v>
      </c>
      <c r="F3063" s="43"/>
      <c r="G3063" s="4"/>
      <c r="H3063" s="43"/>
      <c r="I3063" s="61" t="str">
        <f t="shared" si="299"/>
        <v xml:space="preserve"> </v>
      </c>
      <c r="J3063" s="61" t="str">
        <f t="shared" si="300"/>
        <v xml:space="preserve"> </v>
      </c>
      <c r="K3063" s="59" t="str">
        <f t="shared" si="301"/>
        <v xml:space="preserve"> </v>
      </c>
      <c r="L3063" s="59" t="str">
        <f t="shared" si="302"/>
        <v xml:space="preserve"> </v>
      </c>
    </row>
    <row r="3064" spans="1:12" x14ac:dyDescent="0.35">
      <c r="A3064" s="2" t="s">
        <v>3126</v>
      </c>
      <c r="B3064" s="3"/>
      <c r="C3064" s="58">
        <f t="shared" si="297"/>
        <v>0</v>
      </c>
      <c r="D3064" s="3"/>
      <c r="E3064" s="58">
        <f t="shared" si="298"/>
        <v>0</v>
      </c>
      <c r="F3064" s="43"/>
      <c r="G3064" s="4"/>
      <c r="H3064" s="43"/>
      <c r="I3064" s="61" t="str">
        <f t="shared" si="299"/>
        <v xml:space="preserve"> </v>
      </c>
      <c r="J3064" s="61" t="str">
        <f t="shared" si="300"/>
        <v xml:space="preserve"> </v>
      </c>
      <c r="K3064" s="59" t="str">
        <f t="shared" si="301"/>
        <v xml:space="preserve"> </v>
      </c>
      <c r="L3064" s="59" t="str">
        <f t="shared" si="302"/>
        <v xml:space="preserve"> </v>
      </c>
    </row>
    <row r="3065" spans="1:12" x14ac:dyDescent="0.35">
      <c r="A3065" s="2" t="s">
        <v>3127</v>
      </c>
      <c r="B3065" s="3"/>
      <c r="C3065" s="58">
        <f t="shared" si="297"/>
        <v>0</v>
      </c>
      <c r="D3065" s="3"/>
      <c r="E3065" s="58">
        <f t="shared" si="298"/>
        <v>0</v>
      </c>
      <c r="F3065" s="43"/>
      <c r="G3065" s="4"/>
      <c r="H3065" s="43"/>
      <c r="I3065" s="61" t="str">
        <f t="shared" si="299"/>
        <v xml:space="preserve"> </v>
      </c>
      <c r="J3065" s="61" t="str">
        <f t="shared" si="300"/>
        <v xml:space="preserve"> </v>
      </c>
      <c r="K3065" s="59" t="str">
        <f t="shared" si="301"/>
        <v xml:space="preserve"> </v>
      </c>
      <c r="L3065" s="59" t="str">
        <f t="shared" si="302"/>
        <v xml:space="preserve"> </v>
      </c>
    </row>
    <row r="3066" spans="1:12" x14ac:dyDescent="0.35">
      <c r="A3066" s="2" t="s">
        <v>3128</v>
      </c>
      <c r="B3066" s="3"/>
      <c r="C3066" s="58">
        <f t="shared" si="297"/>
        <v>0</v>
      </c>
      <c r="D3066" s="3"/>
      <c r="E3066" s="58">
        <f t="shared" si="298"/>
        <v>0</v>
      </c>
      <c r="F3066" s="43"/>
      <c r="G3066" s="4"/>
      <c r="H3066" s="43"/>
      <c r="I3066" s="61" t="str">
        <f t="shared" si="299"/>
        <v xml:space="preserve"> </v>
      </c>
      <c r="J3066" s="61" t="str">
        <f t="shared" si="300"/>
        <v xml:space="preserve"> </v>
      </c>
      <c r="K3066" s="59" t="str">
        <f t="shared" si="301"/>
        <v xml:space="preserve"> </v>
      </c>
      <c r="L3066" s="59" t="str">
        <f t="shared" si="302"/>
        <v xml:space="preserve"> </v>
      </c>
    </row>
    <row r="3067" spans="1:12" x14ac:dyDescent="0.35">
      <c r="A3067" s="2" t="s">
        <v>3129</v>
      </c>
      <c r="B3067" s="3"/>
      <c r="C3067" s="58">
        <f t="shared" si="297"/>
        <v>0</v>
      </c>
      <c r="D3067" s="3"/>
      <c r="E3067" s="58">
        <f t="shared" si="298"/>
        <v>0</v>
      </c>
      <c r="F3067" s="43"/>
      <c r="G3067" s="4"/>
      <c r="H3067" s="43"/>
      <c r="I3067" s="61" t="str">
        <f t="shared" si="299"/>
        <v xml:space="preserve"> </v>
      </c>
      <c r="J3067" s="61" t="str">
        <f t="shared" si="300"/>
        <v xml:space="preserve"> </v>
      </c>
      <c r="K3067" s="59" t="str">
        <f t="shared" si="301"/>
        <v xml:space="preserve"> </v>
      </c>
      <c r="L3067" s="59" t="str">
        <f t="shared" si="302"/>
        <v xml:space="preserve"> </v>
      </c>
    </row>
    <row r="3068" spans="1:12" x14ac:dyDescent="0.35">
      <c r="A3068" s="2" t="s">
        <v>3130</v>
      </c>
      <c r="B3068" s="3"/>
      <c r="C3068" s="58">
        <f t="shared" si="297"/>
        <v>0</v>
      </c>
      <c r="D3068" s="3"/>
      <c r="E3068" s="58">
        <f t="shared" si="298"/>
        <v>0</v>
      </c>
      <c r="F3068" s="43"/>
      <c r="G3068" s="4"/>
      <c r="H3068" s="43"/>
      <c r="I3068" s="61" t="str">
        <f t="shared" si="299"/>
        <v xml:space="preserve"> </v>
      </c>
      <c r="J3068" s="61" t="str">
        <f t="shared" si="300"/>
        <v xml:space="preserve"> </v>
      </c>
      <c r="K3068" s="59" t="str">
        <f t="shared" si="301"/>
        <v xml:space="preserve"> </v>
      </c>
      <c r="L3068" s="59" t="str">
        <f t="shared" si="302"/>
        <v xml:space="preserve"> </v>
      </c>
    </row>
    <row r="3069" spans="1:12" x14ac:dyDescent="0.35">
      <c r="A3069" s="2" t="s">
        <v>3131</v>
      </c>
      <c r="B3069" s="3"/>
      <c r="C3069" s="58">
        <f t="shared" si="297"/>
        <v>0</v>
      </c>
      <c r="D3069" s="3"/>
      <c r="E3069" s="58">
        <f t="shared" si="298"/>
        <v>0</v>
      </c>
      <c r="F3069" s="43"/>
      <c r="G3069" s="4"/>
      <c r="H3069" s="43"/>
      <c r="I3069" s="61" t="str">
        <f t="shared" si="299"/>
        <v xml:space="preserve"> </v>
      </c>
      <c r="J3069" s="61" t="str">
        <f t="shared" si="300"/>
        <v xml:space="preserve"> </v>
      </c>
      <c r="K3069" s="59" t="str">
        <f t="shared" si="301"/>
        <v xml:space="preserve"> </v>
      </c>
      <c r="L3069" s="59" t="str">
        <f t="shared" si="302"/>
        <v xml:space="preserve"> </v>
      </c>
    </row>
    <row r="3070" spans="1:12" x14ac:dyDescent="0.35">
      <c r="A3070" s="2" t="s">
        <v>3132</v>
      </c>
      <c r="B3070" s="3"/>
      <c r="C3070" s="58">
        <f t="shared" si="297"/>
        <v>0</v>
      </c>
      <c r="D3070" s="3"/>
      <c r="E3070" s="58">
        <f t="shared" si="298"/>
        <v>0</v>
      </c>
      <c r="F3070" s="43"/>
      <c r="G3070" s="4"/>
      <c r="H3070" s="43"/>
      <c r="I3070" s="61" t="str">
        <f t="shared" si="299"/>
        <v xml:space="preserve"> </v>
      </c>
      <c r="J3070" s="61" t="str">
        <f t="shared" si="300"/>
        <v xml:space="preserve"> </v>
      </c>
      <c r="K3070" s="59" t="str">
        <f t="shared" si="301"/>
        <v xml:space="preserve"> </v>
      </c>
      <c r="L3070" s="59" t="str">
        <f t="shared" si="302"/>
        <v xml:space="preserve"> </v>
      </c>
    </row>
    <row r="3071" spans="1:12" x14ac:dyDescent="0.35">
      <c r="A3071" s="2" t="s">
        <v>3133</v>
      </c>
      <c r="B3071" s="3"/>
      <c r="C3071" s="58">
        <f t="shared" si="297"/>
        <v>0</v>
      </c>
      <c r="D3071" s="3"/>
      <c r="E3071" s="58">
        <f t="shared" si="298"/>
        <v>0</v>
      </c>
      <c r="F3071" s="43"/>
      <c r="G3071" s="4"/>
      <c r="H3071" s="43"/>
      <c r="I3071" s="61" t="str">
        <f t="shared" si="299"/>
        <v xml:space="preserve"> </v>
      </c>
      <c r="J3071" s="61" t="str">
        <f t="shared" si="300"/>
        <v xml:space="preserve"> </v>
      </c>
      <c r="K3071" s="59" t="str">
        <f t="shared" si="301"/>
        <v xml:space="preserve"> </v>
      </c>
      <c r="L3071" s="59" t="str">
        <f t="shared" si="302"/>
        <v xml:space="preserve"> </v>
      </c>
    </row>
    <row r="3072" spans="1:12" x14ac:dyDescent="0.35">
      <c r="A3072" s="2" t="s">
        <v>3134</v>
      </c>
      <c r="B3072" s="3"/>
      <c r="C3072" s="58">
        <f t="shared" si="297"/>
        <v>0</v>
      </c>
      <c r="D3072" s="3"/>
      <c r="E3072" s="58">
        <f t="shared" si="298"/>
        <v>0</v>
      </c>
      <c r="F3072" s="43"/>
      <c r="G3072" s="4"/>
      <c r="H3072" s="43"/>
      <c r="I3072" s="61" t="str">
        <f t="shared" si="299"/>
        <v xml:space="preserve"> </v>
      </c>
      <c r="J3072" s="61" t="str">
        <f t="shared" si="300"/>
        <v xml:space="preserve"> </v>
      </c>
      <c r="K3072" s="59" t="str">
        <f t="shared" si="301"/>
        <v xml:space="preserve"> </v>
      </c>
      <c r="L3072" s="59" t="str">
        <f t="shared" si="302"/>
        <v xml:space="preserve"> </v>
      </c>
    </row>
    <row r="3073" spans="1:12" x14ac:dyDescent="0.35">
      <c r="A3073" s="2" t="s">
        <v>3135</v>
      </c>
      <c r="B3073" s="3"/>
      <c r="C3073" s="58">
        <f t="shared" si="297"/>
        <v>0</v>
      </c>
      <c r="D3073" s="3"/>
      <c r="E3073" s="58">
        <f t="shared" si="298"/>
        <v>0</v>
      </c>
      <c r="F3073" s="43"/>
      <c r="G3073" s="4"/>
      <c r="H3073" s="43"/>
      <c r="I3073" s="61" t="str">
        <f t="shared" si="299"/>
        <v xml:space="preserve"> </v>
      </c>
      <c r="J3073" s="61" t="str">
        <f t="shared" si="300"/>
        <v xml:space="preserve"> </v>
      </c>
      <c r="K3073" s="59" t="str">
        <f t="shared" si="301"/>
        <v xml:space="preserve"> </v>
      </c>
      <c r="L3073" s="59" t="str">
        <f t="shared" si="302"/>
        <v xml:space="preserve"> </v>
      </c>
    </row>
    <row r="3074" spans="1:12" x14ac:dyDescent="0.35">
      <c r="A3074" s="2" t="s">
        <v>3136</v>
      </c>
      <c r="B3074" s="3"/>
      <c r="C3074" s="58">
        <f t="shared" si="297"/>
        <v>0</v>
      </c>
      <c r="D3074" s="3"/>
      <c r="E3074" s="58">
        <f t="shared" si="298"/>
        <v>0</v>
      </c>
      <c r="F3074" s="43"/>
      <c r="G3074" s="4"/>
      <c r="H3074" s="43"/>
      <c r="I3074" s="61" t="str">
        <f t="shared" si="299"/>
        <v xml:space="preserve"> </v>
      </c>
      <c r="J3074" s="61" t="str">
        <f t="shared" si="300"/>
        <v xml:space="preserve"> </v>
      </c>
      <c r="K3074" s="59" t="str">
        <f t="shared" si="301"/>
        <v xml:space="preserve"> </v>
      </c>
      <c r="L3074" s="59" t="str">
        <f t="shared" si="302"/>
        <v xml:space="preserve"> </v>
      </c>
    </row>
    <row r="3075" spans="1:12" x14ac:dyDescent="0.35">
      <c r="A3075" s="2" t="s">
        <v>3137</v>
      </c>
      <c r="B3075" s="3"/>
      <c r="C3075" s="58">
        <f t="shared" si="297"/>
        <v>0</v>
      </c>
      <c r="D3075" s="3"/>
      <c r="E3075" s="58">
        <f t="shared" si="298"/>
        <v>0</v>
      </c>
      <c r="F3075" s="43"/>
      <c r="G3075" s="4"/>
      <c r="H3075" s="43"/>
      <c r="I3075" s="61" t="str">
        <f t="shared" si="299"/>
        <v xml:space="preserve"> </v>
      </c>
      <c r="J3075" s="61" t="str">
        <f t="shared" si="300"/>
        <v xml:space="preserve"> </v>
      </c>
      <c r="K3075" s="59" t="str">
        <f t="shared" si="301"/>
        <v xml:space="preserve"> </v>
      </c>
      <c r="L3075" s="59" t="str">
        <f t="shared" si="302"/>
        <v xml:space="preserve"> </v>
      </c>
    </row>
    <row r="3076" spans="1:12" x14ac:dyDescent="0.35">
      <c r="A3076" s="2" t="s">
        <v>3138</v>
      </c>
      <c r="B3076" s="3"/>
      <c r="C3076" s="58">
        <f t="shared" si="297"/>
        <v>0</v>
      </c>
      <c r="D3076" s="3"/>
      <c r="E3076" s="58">
        <f t="shared" si="298"/>
        <v>0</v>
      </c>
      <c r="F3076" s="43"/>
      <c r="G3076" s="4"/>
      <c r="H3076" s="43"/>
      <c r="I3076" s="61" t="str">
        <f t="shared" si="299"/>
        <v xml:space="preserve"> </v>
      </c>
      <c r="J3076" s="61" t="str">
        <f t="shared" si="300"/>
        <v xml:space="preserve"> </v>
      </c>
      <c r="K3076" s="59" t="str">
        <f t="shared" si="301"/>
        <v xml:space="preserve"> </v>
      </c>
      <c r="L3076" s="59" t="str">
        <f t="shared" si="302"/>
        <v xml:space="preserve"> </v>
      </c>
    </row>
    <row r="3077" spans="1:12" x14ac:dyDescent="0.35">
      <c r="A3077" s="2" t="s">
        <v>3139</v>
      </c>
      <c r="B3077" s="3"/>
      <c r="C3077" s="58">
        <f t="shared" si="297"/>
        <v>0</v>
      </c>
      <c r="D3077" s="3"/>
      <c r="E3077" s="58">
        <f t="shared" si="298"/>
        <v>0</v>
      </c>
      <c r="F3077" s="43"/>
      <c r="G3077" s="4"/>
      <c r="H3077" s="43"/>
      <c r="I3077" s="61" t="str">
        <f t="shared" si="299"/>
        <v xml:space="preserve"> </v>
      </c>
      <c r="J3077" s="61" t="str">
        <f t="shared" si="300"/>
        <v xml:space="preserve"> </v>
      </c>
      <c r="K3077" s="59" t="str">
        <f t="shared" si="301"/>
        <v xml:space="preserve"> </v>
      </c>
      <c r="L3077" s="59" t="str">
        <f t="shared" si="302"/>
        <v xml:space="preserve"> </v>
      </c>
    </row>
    <row r="3078" spans="1:12" x14ac:dyDescent="0.35">
      <c r="A3078" s="2" t="s">
        <v>3140</v>
      </c>
      <c r="B3078" s="3"/>
      <c r="C3078" s="58">
        <f t="shared" si="297"/>
        <v>0</v>
      </c>
      <c r="D3078" s="3"/>
      <c r="E3078" s="58">
        <f t="shared" si="298"/>
        <v>0</v>
      </c>
      <c r="F3078" s="43"/>
      <c r="G3078" s="4"/>
      <c r="H3078" s="43"/>
      <c r="I3078" s="61" t="str">
        <f t="shared" si="299"/>
        <v xml:space="preserve"> </v>
      </c>
      <c r="J3078" s="61" t="str">
        <f t="shared" si="300"/>
        <v xml:space="preserve"> </v>
      </c>
      <c r="K3078" s="59" t="str">
        <f t="shared" si="301"/>
        <v xml:space="preserve"> </v>
      </c>
      <c r="L3078" s="59" t="str">
        <f t="shared" si="302"/>
        <v xml:space="preserve"> </v>
      </c>
    </row>
    <row r="3079" spans="1:12" x14ac:dyDescent="0.35">
      <c r="A3079" s="2" t="s">
        <v>3141</v>
      </c>
      <c r="B3079" s="3"/>
      <c r="C3079" s="58">
        <f t="shared" si="297"/>
        <v>0</v>
      </c>
      <c r="D3079" s="3"/>
      <c r="E3079" s="58">
        <f t="shared" si="298"/>
        <v>0</v>
      </c>
      <c r="F3079" s="43"/>
      <c r="G3079" s="4"/>
      <c r="H3079" s="43"/>
      <c r="I3079" s="61" t="str">
        <f t="shared" si="299"/>
        <v xml:space="preserve"> </v>
      </c>
      <c r="J3079" s="61" t="str">
        <f t="shared" si="300"/>
        <v xml:space="preserve"> </v>
      </c>
      <c r="K3079" s="59" t="str">
        <f t="shared" si="301"/>
        <v xml:space="preserve"> </v>
      </c>
      <c r="L3079" s="59" t="str">
        <f t="shared" si="302"/>
        <v xml:space="preserve"> </v>
      </c>
    </row>
    <row r="3080" spans="1:12" x14ac:dyDescent="0.35">
      <c r="A3080" s="2" t="s">
        <v>3142</v>
      </c>
      <c r="B3080" s="3"/>
      <c r="C3080" s="58">
        <f t="shared" si="297"/>
        <v>0</v>
      </c>
      <c r="D3080" s="3"/>
      <c r="E3080" s="58">
        <f t="shared" si="298"/>
        <v>0</v>
      </c>
      <c r="F3080" s="43"/>
      <c r="G3080" s="4"/>
      <c r="H3080" s="43"/>
      <c r="I3080" s="61" t="str">
        <f t="shared" si="299"/>
        <v xml:space="preserve"> </v>
      </c>
      <c r="J3080" s="61" t="str">
        <f t="shared" si="300"/>
        <v xml:space="preserve"> </v>
      </c>
      <c r="K3080" s="59" t="str">
        <f t="shared" si="301"/>
        <v xml:space="preserve"> </v>
      </c>
      <c r="L3080" s="59" t="str">
        <f t="shared" si="302"/>
        <v xml:space="preserve"> </v>
      </c>
    </row>
    <row r="3081" spans="1:12" x14ac:dyDescent="0.35">
      <c r="A3081" s="2" t="s">
        <v>3143</v>
      </c>
      <c r="B3081" s="3"/>
      <c r="C3081" s="58">
        <f t="shared" si="297"/>
        <v>0</v>
      </c>
      <c r="D3081" s="3"/>
      <c r="E3081" s="58">
        <f t="shared" si="298"/>
        <v>0</v>
      </c>
      <c r="F3081" s="43"/>
      <c r="G3081" s="4"/>
      <c r="H3081" s="43"/>
      <c r="I3081" s="61" t="str">
        <f t="shared" si="299"/>
        <v xml:space="preserve"> </v>
      </c>
      <c r="J3081" s="61" t="str">
        <f t="shared" si="300"/>
        <v xml:space="preserve"> </v>
      </c>
      <c r="K3081" s="59" t="str">
        <f t="shared" si="301"/>
        <v xml:space="preserve"> </v>
      </c>
      <c r="L3081" s="59" t="str">
        <f t="shared" si="302"/>
        <v xml:space="preserve"> </v>
      </c>
    </row>
    <row r="3082" spans="1:12" x14ac:dyDescent="0.35">
      <c r="A3082" s="2" t="s">
        <v>3144</v>
      </c>
      <c r="B3082" s="3"/>
      <c r="C3082" s="58">
        <f t="shared" ref="C3082:C3145" si="303">IF($P$17=1,CONVERT(B3082,"lbm","kg"),B3082)</f>
        <v>0</v>
      </c>
      <c r="D3082" s="3"/>
      <c r="E3082" s="58">
        <f t="shared" ref="E3082:E3145" si="304">IF($P$17=1,CONVERT(D3082,"lbm","kg"),D3082)</f>
        <v>0</v>
      </c>
      <c r="F3082" s="43"/>
      <c r="G3082" s="4"/>
      <c r="H3082" s="43"/>
      <c r="I3082" s="61" t="str">
        <f t="shared" si="299"/>
        <v xml:space="preserve"> </v>
      </c>
      <c r="J3082" s="61" t="str">
        <f t="shared" si="300"/>
        <v xml:space="preserve"> </v>
      </c>
      <c r="K3082" s="59" t="str">
        <f t="shared" si="301"/>
        <v xml:space="preserve"> </v>
      </c>
      <c r="L3082" s="59" t="str">
        <f t="shared" si="302"/>
        <v xml:space="preserve"> </v>
      </c>
    </row>
    <row r="3083" spans="1:12" x14ac:dyDescent="0.35">
      <c r="A3083" s="2" t="s">
        <v>3145</v>
      </c>
      <c r="B3083" s="3"/>
      <c r="C3083" s="58">
        <f t="shared" si="303"/>
        <v>0</v>
      </c>
      <c r="D3083" s="3"/>
      <c r="E3083" s="58">
        <f t="shared" si="304"/>
        <v>0</v>
      </c>
      <c r="F3083" s="43"/>
      <c r="G3083" s="4"/>
      <c r="H3083" s="43"/>
      <c r="I3083" s="61" t="str">
        <f t="shared" ref="I3083:I3146" si="305">IF(F3083&gt;0,(((E3083-C3083)*F3083)+(($P$12-E3083)/(VLOOKUP(E3083,$S$10:$U$182,2)))*(VLOOKUP(E3083,$S$10:$U$182,3))+((C3083-$P$11)/(VLOOKUP(C3083,$S$10:$U$182,2)))*(VLOOKUP(C3083,$S$10:$U$182,3)))/($P$12-$P$11)," ")</f>
        <v xml:space="preserve"> </v>
      </c>
      <c r="J3083" s="61" t="str">
        <f t="shared" ref="J3083:J3146" si="306">IF(G3083&gt;0,IF(B3083=0," ",(I3083/(1+(G3083*$B$7))))," ")</f>
        <v xml:space="preserve"> </v>
      </c>
      <c r="K3083" s="59" t="str">
        <f t="shared" ref="K3083:K3146" si="307">IF(H3083&gt;0,IF(B3083&gt;1,(I3083*H3083)," ")," ")</f>
        <v xml:space="preserve"> </v>
      </c>
      <c r="L3083" s="59" t="str">
        <f t="shared" ref="L3083:L3146" si="308">IF(G3083=0," ",IF(H3083=0," ",IF(G3083&gt;0,IF(B3083&gt;1,(J3083*H3083)," ")," ")))</f>
        <v xml:space="preserve"> </v>
      </c>
    </row>
    <row r="3084" spans="1:12" x14ac:dyDescent="0.35">
      <c r="A3084" s="2" t="s">
        <v>3146</v>
      </c>
      <c r="B3084" s="3"/>
      <c r="C3084" s="58">
        <f t="shared" si="303"/>
        <v>0</v>
      </c>
      <c r="D3084" s="3"/>
      <c r="E3084" s="58">
        <f t="shared" si="304"/>
        <v>0</v>
      </c>
      <c r="F3084" s="43"/>
      <c r="G3084" s="4"/>
      <c r="H3084" s="43"/>
      <c r="I3084" s="61" t="str">
        <f t="shared" si="305"/>
        <v xml:space="preserve"> </v>
      </c>
      <c r="J3084" s="61" t="str">
        <f t="shared" si="306"/>
        <v xml:space="preserve"> </v>
      </c>
      <c r="K3084" s="59" t="str">
        <f t="shared" si="307"/>
        <v xml:space="preserve"> </v>
      </c>
      <c r="L3084" s="59" t="str">
        <f t="shared" si="308"/>
        <v xml:space="preserve"> </v>
      </c>
    </row>
    <row r="3085" spans="1:12" x14ac:dyDescent="0.35">
      <c r="A3085" s="2" t="s">
        <v>3147</v>
      </c>
      <c r="B3085" s="3"/>
      <c r="C3085" s="58">
        <f t="shared" si="303"/>
        <v>0</v>
      </c>
      <c r="D3085" s="3"/>
      <c r="E3085" s="58">
        <f t="shared" si="304"/>
        <v>0</v>
      </c>
      <c r="F3085" s="43"/>
      <c r="G3085" s="4"/>
      <c r="H3085" s="43"/>
      <c r="I3085" s="61" t="str">
        <f t="shared" si="305"/>
        <v xml:space="preserve"> </v>
      </c>
      <c r="J3085" s="61" t="str">
        <f t="shared" si="306"/>
        <v xml:space="preserve"> </v>
      </c>
      <c r="K3085" s="59" t="str">
        <f t="shared" si="307"/>
        <v xml:space="preserve"> </v>
      </c>
      <c r="L3085" s="59" t="str">
        <f t="shared" si="308"/>
        <v xml:space="preserve"> </v>
      </c>
    </row>
    <row r="3086" spans="1:12" x14ac:dyDescent="0.35">
      <c r="A3086" s="2" t="s">
        <v>3148</v>
      </c>
      <c r="B3086" s="3"/>
      <c r="C3086" s="58">
        <f t="shared" si="303"/>
        <v>0</v>
      </c>
      <c r="D3086" s="3"/>
      <c r="E3086" s="58">
        <f t="shared" si="304"/>
        <v>0</v>
      </c>
      <c r="F3086" s="43"/>
      <c r="G3086" s="4"/>
      <c r="H3086" s="43"/>
      <c r="I3086" s="61" t="str">
        <f t="shared" si="305"/>
        <v xml:space="preserve"> </v>
      </c>
      <c r="J3086" s="61" t="str">
        <f t="shared" si="306"/>
        <v xml:space="preserve"> </v>
      </c>
      <c r="K3086" s="59" t="str">
        <f t="shared" si="307"/>
        <v xml:space="preserve"> </v>
      </c>
      <c r="L3086" s="59" t="str">
        <f t="shared" si="308"/>
        <v xml:space="preserve"> </v>
      </c>
    </row>
    <row r="3087" spans="1:12" x14ac:dyDescent="0.35">
      <c r="A3087" s="2" t="s">
        <v>3149</v>
      </c>
      <c r="B3087" s="3"/>
      <c r="C3087" s="58">
        <f t="shared" si="303"/>
        <v>0</v>
      </c>
      <c r="D3087" s="3"/>
      <c r="E3087" s="58">
        <f t="shared" si="304"/>
        <v>0</v>
      </c>
      <c r="F3087" s="43"/>
      <c r="G3087" s="4"/>
      <c r="H3087" s="43"/>
      <c r="I3087" s="61" t="str">
        <f t="shared" si="305"/>
        <v xml:space="preserve"> </v>
      </c>
      <c r="J3087" s="61" t="str">
        <f t="shared" si="306"/>
        <v xml:space="preserve"> </v>
      </c>
      <c r="K3087" s="59" t="str">
        <f t="shared" si="307"/>
        <v xml:space="preserve"> </v>
      </c>
      <c r="L3087" s="59" t="str">
        <f t="shared" si="308"/>
        <v xml:space="preserve"> </v>
      </c>
    </row>
    <row r="3088" spans="1:12" x14ac:dyDescent="0.35">
      <c r="A3088" s="2" t="s">
        <v>3150</v>
      </c>
      <c r="B3088" s="3"/>
      <c r="C3088" s="58">
        <f t="shared" si="303"/>
        <v>0</v>
      </c>
      <c r="D3088" s="3"/>
      <c r="E3088" s="58">
        <f t="shared" si="304"/>
        <v>0</v>
      </c>
      <c r="F3088" s="43"/>
      <c r="G3088" s="4"/>
      <c r="H3088" s="43"/>
      <c r="I3088" s="61" t="str">
        <f t="shared" si="305"/>
        <v xml:space="preserve"> </v>
      </c>
      <c r="J3088" s="61" t="str">
        <f t="shared" si="306"/>
        <v xml:space="preserve"> </v>
      </c>
      <c r="K3088" s="59" t="str">
        <f t="shared" si="307"/>
        <v xml:space="preserve"> </v>
      </c>
      <c r="L3088" s="59" t="str">
        <f t="shared" si="308"/>
        <v xml:space="preserve"> </v>
      </c>
    </row>
    <row r="3089" spans="1:12" x14ac:dyDescent="0.35">
      <c r="A3089" s="2" t="s">
        <v>3151</v>
      </c>
      <c r="B3089" s="3"/>
      <c r="C3089" s="58">
        <f t="shared" si="303"/>
        <v>0</v>
      </c>
      <c r="D3089" s="3"/>
      <c r="E3089" s="58">
        <f t="shared" si="304"/>
        <v>0</v>
      </c>
      <c r="F3089" s="43"/>
      <c r="G3089" s="4"/>
      <c r="H3089" s="43"/>
      <c r="I3089" s="61" t="str">
        <f t="shared" si="305"/>
        <v xml:space="preserve"> </v>
      </c>
      <c r="J3089" s="61" t="str">
        <f t="shared" si="306"/>
        <v xml:space="preserve"> </v>
      </c>
      <c r="K3089" s="59" t="str">
        <f t="shared" si="307"/>
        <v xml:space="preserve"> </v>
      </c>
      <c r="L3089" s="59" t="str">
        <f t="shared" si="308"/>
        <v xml:space="preserve"> </v>
      </c>
    </row>
    <row r="3090" spans="1:12" x14ac:dyDescent="0.35">
      <c r="A3090" s="2" t="s">
        <v>3152</v>
      </c>
      <c r="B3090" s="3"/>
      <c r="C3090" s="58">
        <f t="shared" si="303"/>
        <v>0</v>
      </c>
      <c r="D3090" s="3"/>
      <c r="E3090" s="58">
        <f t="shared" si="304"/>
        <v>0</v>
      </c>
      <c r="F3090" s="43"/>
      <c r="G3090" s="4"/>
      <c r="H3090" s="43"/>
      <c r="I3090" s="61" t="str">
        <f t="shared" si="305"/>
        <v xml:space="preserve"> </v>
      </c>
      <c r="J3090" s="61" t="str">
        <f t="shared" si="306"/>
        <v xml:space="preserve"> </v>
      </c>
      <c r="K3090" s="59" t="str">
        <f t="shared" si="307"/>
        <v xml:space="preserve"> </v>
      </c>
      <c r="L3090" s="59" t="str">
        <f t="shared" si="308"/>
        <v xml:space="preserve"> </v>
      </c>
    </row>
    <row r="3091" spans="1:12" x14ac:dyDescent="0.35">
      <c r="A3091" s="2" t="s">
        <v>3153</v>
      </c>
      <c r="B3091" s="3"/>
      <c r="C3091" s="58">
        <f t="shared" si="303"/>
        <v>0</v>
      </c>
      <c r="D3091" s="3"/>
      <c r="E3091" s="58">
        <f t="shared" si="304"/>
        <v>0</v>
      </c>
      <c r="F3091" s="43"/>
      <c r="G3091" s="4"/>
      <c r="H3091" s="43"/>
      <c r="I3091" s="61" t="str">
        <f t="shared" si="305"/>
        <v xml:space="preserve"> </v>
      </c>
      <c r="J3091" s="61" t="str">
        <f t="shared" si="306"/>
        <v xml:space="preserve"> </v>
      </c>
      <c r="K3091" s="59" t="str">
        <f t="shared" si="307"/>
        <v xml:space="preserve"> </v>
      </c>
      <c r="L3091" s="59" t="str">
        <f t="shared" si="308"/>
        <v xml:space="preserve"> </v>
      </c>
    </row>
    <row r="3092" spans="1:12" x14ac:dyDescent="0.35">
      <c r="A3092" s="2" t="s">
        <v>3154</v>
      </c>
      <c r="B3092" s="3"/>
      <c r="C3092" s="58">
        <f t="shared" si="303"/>
        <v>0</v>
      </c>
      <c r="D3092" s="3"/>
      <c r="E3092" s="58">
        <f t="shared" si="304"/>
        <v>0</v>
      </c>
      <c r="F3092" s="43"/>
      <c r="G3092" s="4"/>
      <c r="H3092" s="43"/>
      <c r="I3092" s="61" t="str">
        <f t="shared" si="305"/>
        <v xml:space="preserve"> </v>
      </c>
      <c r="J3092" s="61" t="str">
        <f t="shared" si="306"/>
        <v xml:space="preserve"> </v>
      </c>
      <c r="K3092" s="59" t="str">
        <f t="shared" si="307"/>
        <v xml:space="preserve"> </v>
      </c>
      <c r="L3092" s="59" t="str">
        <f t="shared" si="308"/>
        <v xml:space="preserve"> </v>
      </c>
    </row>
    <row r="3093" spans="1:12" x14ac:dyDescent="0.35">
      <c r="A3093" s="2" t="s">
        <v>3155</v>
      </c>
      <c r="B3093" s="3"/>
      <c r="C3093" s="58">
        <f t="shared" si="303"/>
        <v>0</v>
      </c>
      <c r="D3093" s="3"/>
      <c r="E3093" s="58">
        <f t="shared" si="304"/>
        <v>0</v>
      </c>
      <c r="F3093" s="43"/>
      <c r="G3093" s="4"/>
      <c r="H3093" s="43"/>
      <c r="I3093" s="61" t="str">
        <f t="shared" si="305"/>
        <v xml:space="preserve"> </v>
      </c>
      <c r="J3093" s="61" t="str">
        <f t="shared" si="306"/>
        <v xml:space="preserve"> </v>
      </c>
      <c r="K3093" s="59" t="str">
        <f t="shared" si="307"/>
        <v xml:space="preserve"> </v>
      </c>
      <c r="L3093" s="59" t="str">
        <f t="shared" si="308"/>
        <v xml:space="preserve"> </v>
      </c>
    </row>
    <row r="3094" spans="1:12" x14ac:dyDescent="0.35">
      <c r="A3094" s="2" t="s">
        <v>3156</v>
      </c>
      <c r="B3094" s="3"/>
      <c r="C3094" s="58">
        <f t="shared" si="303"/>
        <v>0</v>
      </c>
      <c r="D3094" s="3"/>
      <c r="E3094" s="58">
        <f t="shared" si="304"/>
        <v>0</v>
      </c>
      <c r="F3094" s="43"/>
      <c r="G3094" s="4"/>
      <c r="H3094" s="43"/>
      <c r="I3094" s="61" t="str">
        <f t="shared" si="305"/>
        <v xml:space="preserve"> </v>
      </c>
      <c r="J3094" s="61" t="str">
        <f t="shared" si="306"/>
        <v xml:space="preserve"> </v>
      </c>
      <c r="K3094" s="59" t="str">
        <f t="shared" si="307"/>
        <v xml:space="preserve"> </v>
      </c>
      <c r="L3094" s="59" t="str">
        <f t="shared" si="308"/>
        <v xml:space="preserve"> </v>
      </c>
    </row>
    <row r="3095" spans="1:12" x14ac:dyDescent="0.35">
      <c r="A3095" s="2" t="s">
        <v>3157</v>
      </c>
      <c r="B3095" s="3"/>
      <c r="C3095" s="58">
        <f t="shared" si="303"/>
        <v>0</v>
      </c>
      <c r="D3095" s="3"/>
      <c r="E3095" s="58">
        <f t="shared" si="304"/>
        <v>0</v>
      </c>
      <c r="F3095" s="43"/>
      <c r="G3095" s="4"/>
      <c r="H3095" s="43"/>
      <c r="I3095" s="61" t="str">
        <f t="shared" si="305"/>
        <v xml:space="preserve"> </v>
      </c>
      <c r="J3095" s="61" t="str">
        <f t="shared" si="306"/>
        <v xml:space="preserve"> </v>
      </c>
      <c r="K3095" s="59" t="str">
        <f t="shared" si="307"/>
        <v xml:space="preserve"> </v>
      </c>
      <c r="L3095" s="59" t="str">
        <f t="shared" si="308"/>
        <v xml:space="preserve"> </v>
      </c>
    </row>
    <row r="3096" spans="1:12" x14ac:dyDescent="0.35">
      <c r="A3096" s="2" t="s">
        <v>3158</v>
      </c>
      <c r="B3096" s="3"/>
      <c r="C3096" s="58">
        <f t="shared" si="303"/>
        <v>0</v>
      </c>
      <c r="D3096" s="3"/>
      <c r="E3096" s="58">
        <f t="shared" si="304"/>
        <v>0</v>
      </c>
      <c r="F3096" s="43"/>
      <c r="G3096" s="4"/>
      <c r="H3096" s="43"/>
      <c r="I3096" s="61" t="str">
        <f t="shared" si="305"/>
        <v xml:space="preserve"> </v>
      </c>
      <c r="J3096" s="61" t="str">
        <f t="shared" si="306"/>
        <v xml:space="preserve"> </v>
      </c>
      <c r="K3096" s="59" t="str">
        <f t="shared" si="307"/>
        <v xml:space="preserve"> </v>
      </c>
      <c r="L3096" s="59" t="str">
        <f t="shared" si="308"/>
        <v xml:space="preserve"> </v>
      </c>
    </row>
    <row r="3097" spans="1:12" x14ac:dyDescent="0.35">
      <c r="A3097" s="2" t="s">
        <v>3159</v>
      </c>
      <c r="B3097" s="3"/>
      <c r="C3097" s="58">
        <f t="shared" si="303"/>
        <v>0</v>
      </c>
      <c r="D3097" s="3"/>
      <c r="E3097" s="58">
        <f t="shared" si="304"/>
        <v>0</v>
      </c>
      <c r="F3097" s="43"/>
      <c r="G3097" s="4"/>
      <c r="H3097" s="43"/>
      <c r="I3097" s="61" t="str">
        <f t="shared" si="305"/>
        <v xml:space="preserve"> </v>
      </c>
      <c r="J3097" s="61" t="str">
        <f t="shared" si="306"/>
        <v xml:space="preserve"> </v>
      </c>
      <c r="K3097" s="59" t="str">
        <f t="shared" si="307"/>
        <v xml:space="preserve"> </v>
      </c>
      <c r="L3097" s="59" t="str">
        <f t="shared" si="308"/>
        <v xml:space="preserve"> </v>
      </c>
    </row>
    <row r="3098" spans="1:12" x14ac:dyDescent="0.35">
      <c r="A3098" s="2" t="s">
        <v>3160</v>
      </c>
      <c r="B3098" s="3"/>
      <c r="C3098" s="58">
        <f t="shared" si="303"/>
        <v>0</v>
      </c>
      <c r="D3098" s="3"/>
      <c r="E3098" s="58">
        <f t="shared" si="304"/>
        <v>0</v>
      </c>
      <c r="F3098" s="43"/>
      <c r="G3098" s="4"/>
      <c r="H3098" s="43"/>
      <c r="I3098" s="61" t="str">
        <f t="shared" si="305"/>
        <v xml:space="preserve"> </v>
      </c>
      <c r="J3098" s="61" t="str">
        <f t="shared" si="306"/>
        <v xml:space="preserve"> </v>
      </c>
      <c r="K3098" s="59" t="str">
        <f t="shared" si="307"/>
        <v xml:space="preserve"> </v>
      </c>
      <c r="L3098" s="59" t="str">
        <f t="shared" si="308"/>
        <v xml:space="preserve"> </v>
      </c>
    </row>
    <row r="3099" spans="1:12" x14ac:dyDescent="0.35">
      <c r="A3099" s="2" t="s">
        <v>3161</v>
      </c>
      <c r="B3099" s="3"/>
      <c r="C3099" s="58">
        <f t="shared" si="303"/>
        <v>0</v>
      </c>
      <c r="D3099" s="3"/>
      <c r="E3099" s="58">
        <f t="shared" si="304"/>
        <v>0</v>
      </c>
      <c r="F3099" s="43"/>
      <c r="G3099" s="4"/>
      <c r="H3099" s="43"/>
      <c r="I3099" s="61" t="str">
        <f t="shared" si="305"/>
        <v xml:space="preserve"> </v>
      </c>
      <c r="J3099" s="61" t="str">
        <f t="shared" si="306"/>
        <v xml:space="preserve"> </v>
      </c>
      <c r="K3099" s="59" t="str">
        <f t="shared" si="307"/>
        <v xml:space="preserve"> </v>
      </c>
      <c r="L3099" s="59" t="str">
        <f t="shared" si="308"/>
        <v xml:space="preserve"> </v>
      </c>
    </row>
    <row r="3100" spans="1:12" x14ac:dyDescent="0.35">
      <c r="A3100" s="2" t="s">
        <v>3162</v>
      </c>
      <c r="B3100" s="3"/>
      <c r="C3100" s="58">
        <f t="shared" si="303"/>
        <v>0</v>
      </c>
      <c r="D3100" s="3"/>
      <c r="E3100" s="58">
        <f t="shared" si="304"/>
        <v>0</v>
      </c>
      <c r="F3100" s="43"/>
      <c r="G3100" s="4"/>
      <c r="H3100" s="43"/>
      <c r="I3100" s="61" t="str">
        <f t="shared" si="305"/>
        <v xml:space="preserve"> </v>
      </c>
      <c r="J3100" s="61" t="str">
        <f t="shared" si="306"/>
        <v xml:space="preserve"> </v>
      </c>
      <c r="K3100" s="59" t="str">
        <f t="shared" si="307"/>
        <v xml:space="preserve"> </v>
      </c>
      <c r="L3100" s="59" t="str">
        <f t="shared" si="308"/>
        <v xml:space="preserve"> </v>
      </c>
    </row>
    <row r="3101" spans="1:12" x14ac:dyDescent="0.35">
      <c r="A3101" s="2" t="s">
        <v>3163</v>
      </c>
      <c r="B3101" s="3"/>
      <c r="C3101" s="58">
        <f t="shared" si="303"/>
        <v>0</v>
      </c>
      <c r="D3101" s="3"/>
      <c r="E3101" s="58">
        <f t="shared" si="304"/>
        <v>0</v>
      </c>
      <c r="F3101" s="43"/>
      <c r="G3101" s="4"/>
      <c r="H3101" s="43"/>
      <c r="I3101" s="61" t="str">
        <f t="shared" si="305"/>
        <v xml:space="preserve"> </v>
      </c>
      <c r="J3101" s="61" t="str">
        <f t="shared" si="306"/>
        <v xml:space="preserve"> </v>
      </c>
      <c r="K3101" s="59" t="str">
        <f t="shared" si="307"/>
        <v xml:space="preserve"> </v>
      </c>
      <c r="L3101" s="59" t="str">
        <f t="shared" si="308"/>
        <v xml:space="preserve"> </v>
      </c>
    </row>
    <row r="3102" spans="1:12" x14ac:dyDescent="0.35">
      <c r="A3102" s="2" t="s">
        <v>3164</v>
      </c>
      <c r="B3102" s="3"/>
      <c r="C3102" s="58">
        <f t="shared" si="303"/>
        <v>0</v>
      </c>
      <c r="D3102" s="3"/>
      <c r="E3102" s="58">
        <f t="shared" si="304"/>
        <v>0</v>
      </c>
      <c r="F3102" s="43"/>
      <c r="G3102" s="4"/>
      <c r="H3102" s="43"/>
      <c r="I3102" s="61" t="str">
        <f t="shared" si="305"/>
        <v xml:space="preserve"> </v>
      </c>
      <c r="J3102" s="61" t="str">
        <f t="shared" si="306"/>
        <v xml:space="preserve"> </v>
      </c>
      <c r="K3102" s="59" t="str">
        <f t="shared" si="307"/>
        <v xml:space="preserve"> </v>
      </c>
      <c r="L3102" s="59" t="str">
        <f t="shared" si="308"/>
        <v xml:space="preserve"> </v>
      </c>
    </row>
    <row r="3103" spans="1:12" x14ac:dyDescent="0.35">
      <c r="A3103" s="2" t="s">
        <v>3165</v>
      </c>
      <c r="B3103" s="3"/>
      <c r="C3103" s="58">
        <f t="shared" si="303"/>
        <v>0</v>
      </c>
      <c r="D3103" s="3"/>
      <c r="E3103" s="58">
        <f t="shared" si="304"/>
        <v>0</v>
      </c>
      <c r="F3103" s="43"/>
      <c r="G3103" s="4"/>
      <c r="H3103" s="43"/>
      <c r="I3103" s="61" t="str">
        <f t="shared" si="305"/>
        <v xml:space="preserve"> </v>
      </c>
      <c r="J3103" s="61" t="str">
        <f t="shared" si="306"/>
        <v xml:space="preserve"> </v>
      </c>
      <c r="K3103" s="59" t="str">
        <f t="shared" si="307"/>
        <v xml:space="preserve"> </v>
      </c>
      <c r="L3103" s="59" t="str">
        <f t="shared" si="308"/>
        <v xml:space="preserve"> </v>
      </c>
    </row>
    <row r="3104" spans="1:12" x14ac:dyDescent="0.35">
      <c r="A3104" s="2" t="s">
        <v>3166</v>
      </c>
      <c r="B3104" s="3"/>
      <c r="C3104" s="58">
        <f t="shared" si="303"/>
        <v>0</v>
      </c>
      <c r="D3104" s="3"/>
      <c r="E3104" s="58">
        <f t="shared" si="304"/>
        <v>0</v>
      </c>
      <c r="F3104" s="43"/>
      <c r="G3104" s="4"/>
      <c r="H3104" s="43"/>
      <c r="I3104" s="61" t="str">
        <f t="shared" si="305"/>
        <v xml:space="preserve"> </v>
      </c>
      <c r="J3104" s="61" t="str">
        <f t="shared" si="306"/>
        <v xml:space="preserve"> </v>
      </c>
      <c r="K3104" s="59" t="str">
        <f t="shared" si="307"/>
        <v xml:space="preserve"> </v>
      </c>
      <c r="L3104" s="59" t="str">
        <f t="shared" si="308"/>
        <v xml:space="preserve"> </v>
      </c>
    </row>
    <row r="3105" spans="1:12" x14ac:dyDescent="0.35">
      <c r="A3105" s="2" t="s">
        <v>3167</v>
      </c>
      <c r="B3105" s="3"/>
      <c r="C3105" s="58">
        <f t="shared" si="303"/>
        <v>0</v>
      </c>
      <c r="D3105" s="3"/>
      <c r="E3105" s="58">
        <f t="shared" si="304"/>
        <v>0</v>
      </c>
      <c r="F3105" s="43"/>
      <c r="G3105" s="4"/>
      <c r="H3105" s="43"/>
      <c r="I3105" s="61" t="str">
        <f t="shared" si="305"/>
        <v xml:space="preserve"> </v>
      </c>
      <c r="J3105" s="61" t="str">
        <f t="shared" si="306"/>
        <v xml:space="preserve"> </v>
      </c>
      <c r="K3105" s="59" t="str">
        <f t="shared" si="307"/>
        <v xml:space="preserve"> </v>
      </c>
      <c r="L3105" s="59" t="str">
        <f t="shared" si="308"/>
        <v xml:space="preserve"> </v>
      </c>
    </row>
    <row r="3106" spans="1:12" x14ac:dyDescent="0.35">
      <c r="A3106" s="2" t="s">
        <v>3168</v>
      </c>
      <c r="B3106" s="3"/>
      <c r="C3106" s="58">
        <f t="shared" si="303"/>
        <v>0</v>
      </c>
      <c r="D3106" s="3"/>
      <c r="E3106" s="58">
        <f t="shared" si="304"/>
        <v>0</v>
      </c>
      <c r="F3106" s="43"/>
      <c r="G3106" s="4"/>
      <c r="H3106" s="43"/>
      <c r="I3106" s="61" t="str">
        <f t="shared" si="305"/>
        <v xml:space="preserve"> </v>
      </c>
      <c r="J3106" s="61" t="str">
        <f t="shared" si="306"/>
        <v xml:space="preserve"> </v>
      </c>
      <c r="K3106" s="59" t="str">
        <f t="shared" si="307"/>
        <v xml:space="preserve"> </v>
      </c>
      <c r="L3106" s="59" t="str">
        <f t="shared" si="308"/>
        <v xml:space="preserve"> </v>
      </c>
    </row>
    <row r="3107" spans="1:12" x14ac:dyDescent="0.35">
      <c r="A3107" s="2" t="s">
        <v>3169</v>
      </c>
      <c r="B3107" s="3"/>
      <c r="C3107" s="58">
        <f t="shared" si="303"/>
        <v>0</v>
      </c>
      <c r="D3107" s="3"/>
      <c r="E3107" s="58">
        <f t="shared" si="304"/>
        <v>0</v>
      </c>
      <c r="F3107" s="43"/>
      <c r="G3107" s="4"/>
      <c r="H3107" s="43"/>
      <c r="I3107" s="61" t="str">
        <f t="shared" si="305"/>
        <v xml:space="preserve"> </v>
      </c>
      <c r="J3107" s="61" t="str">
        <f t="shared" si="306"/>
        <v xml:space="preserve"> </v>
      </c>
      <c r="K3107" s="59" t="str">
        <f t="shared" si="307"/>
        <v xml:space="preserve"> </v>
      </c>
      <c r="L3107" s="59" t="str">
        <f t="shared" si="308"/>
        <v xml:space="preserve"> </v>
      </c>
    </row>
    <row r="3108" spans="1:12" x14ac:dyDescent="0.35">
      <c r="A3108" s="2" t="s">
        <v>3170</v>
      </c>
      <c r="B3108" s="3"/>
      <c r="C3108" s="58">
        <f t="shared" si="303"/>
        <v>0</v>
      </c>
      <c r="D3108" s="3"/>
      <c r="E3108" s="58">
        <f t="shared" si="304"/>
        <v>0</v>
      </c>
      <c r="F3108" s="43"/>
      <c r="G3108" s="4"/>
      <c r="H3108" s="43"/>
      <c r="I3108" s="61" t="str">
        <f t="shared" si="305"/>
        <v xml:space="preserve"> </v>
      </c>
      <c r="J3108" s="61" t="str">
        <f t="shared" si="306"/>
        <v xml:space="preserve"> </v>
      </c>
      <c r="K3108" s="59" t="str">
        <f t="shared" si="307"/>
        <v xml:space="preserve"> </v>
      </c>
      <c r="L3108" s="59" t="str">
        <f t="shared" si="308"/>
        <v xml:space="preserve"> </v>
      </c>
    </row>
    <row r="3109" spans="1:12" x14ac:dyDescent="0.35">
      <c r="A3109" s="2" t="s">
        <v>3171</v>
      </c>
      <c r="B3109" s="3"/>
      <c r="C3109" s="58">
        <f t="shared" si="303"/>
        <v>0</v>
      </c>
      <c r="D3109" s="3"/>
      <c r="E3109" s="58">
        <f t="shared" si="304"/>
        <v>0</v>
      </c>
      <c r="F3109" s="43"/>
      <c r="G3109" s="4"/>
      <c r="H3109" s="43"/>
      <c r="I3109" s="61" t="str">
        <f t="shared" si="305"/>
        <v xml:space="preserve"> </v>
      </c>
      <c r="J3109" s="61" t="str">
        <f t="shared" si="306"/>
        <v xml:space="preserve"> </v>
      </c>
      <c r="K3109" s="59" t="str">
        <f t="shared" si="307"/>
        <v xml:space="preserve"> </v>
      </c>
      <c r="L3109" s="59" t="str">
        <f t="shared" si="308"/>
        <v xml:space="preserve"> </v>
      </c>
    </row>
    <row r="3110" spans="1:12" x14ac:dyDescent="0.35">
      <c r="A3110" s="2" t="s">
        <v>3172</v>
      </c>
      <c r="B3110" s="3"/>
      <c r="C3110" s="58">
        <f t="shared" si="303"/>
        <v>0</v>
      </c>
      <c r="D3110" s="3"/>
      <c r="E3110" s="58">
        <f t="shared" si="304"/>
        <v>0</v>
      </c>
      <c r="F3110" s="43"/>
      <c r="G3110" s="4"/>
      <c r="H3110" s="43"/>
      <c r="I3110" s="61" t="str">
        <f t="shared" si="305"/>
        <v xml:space="preserve"> </v>
      </c>
      <c r="J3110" s="61" t="str">
        <f t="shared" si="306"/>
        <v xml:space="preserve"> </v>
      </c>
      <c r="K3110" s="59" t="str">
        <f t="shared" si="307"/>
        <v xml:space="preserve"> </v>
      </c>
      <c r="L3110" s="59" t="str">
        <f t="shared" si="308"/>
        <v xml:space="preserve"> </v>
      </c>
    </row>
    <row r="3111" spans="1:12" x14ac:dyDescent="0.35">
      <c r="A3111" s="2" t="s">
        <v>3173</v>
      </c>
      <c r="B3111" s="3"/>
      <c r="C3111" s="58">
        <f t="shared" si="303"/>
        <v>0</v>
      </c>
      <c r="D3111" s="3"/>
      <c r="E3111" s="58">
        <f t="shared" si="304"/>
        <v>0</v>
      </c>
      <c r="F3111" s="43"/>
      <c r="G3111" s="4"/>
      <c r="H3111" s="43"/>
      <c r="I3111" s="61" t="str">
        <f t="shared" si="305"/>
        <v xml:space="preserve"> </v>
      </c>
      <c r="J3111" s="61" t="str">
        <f t="shared" si="306"/>
        <v xml:space="preserve"> </v>
      </c>
      <c r="K3111" s="59" t="str">
        <f t="shared" si="307"/>
        <v xml:space="preserve"> </v>
      </c>
      <c r="L3111" s="59" t="str">
        <f t="shared" si="308"/>
        <v xml:space="preserve"> </v>
      </c>
    </row>
    <row r="3112" spans="1:12" x14ac:dyDescent="0.35">
      <c r="A3112" s="2" t="s">
        <v>3174</v>
      </c>
      <c r="B3112" s="3"/>
      <c r="C3112" s="58">
        <f t="shared" si="303"/>
        <v>0</v>
      </c>
      <c r="D3112" s="3"/>
      <c r="E3112" s="58">
        <f t="shared" si="304"/>
        <v>0</v>
      </c>
      <c r="F3112" s="43"/>
      <c r="G3112" s="4"/>
      <c r="H3112" s="43"/>
      <c r="I3112" s="61" t="str">
        <f t="shared" si="305"/>
        <v xml:space="preserve"> </v>
      </c>
      <c r="J3112" s="61" t="str">
        <f t="shared" si="306"/>
        <v xml:space="preserve"> </v>
      </c>
      <c r="K3112" s="59" t="str">
        <f t="shared" si="307"/>
        <v xml:space="preserve"> </v>
      </c>
      <c r="L3112" s="59" t="str">
        <f t="shared" si="308"/>
        <v xml:space="preserve"> </v>
      </c>
    </row>
    <row r="3113" spans="1:12" x14ac:dyDescent="0.35">
      <c r="A3113" s="2" t="s">
        <v>3175</v>
      </c>
      <c r="B3113" s="3"/>
      <c r="C3113" s="58">
        <f t="shared" si="303"/>
        <v>0</v>
      </c>
      <c r="D3113" s="3"/>
      <c r="E3113" s="58">
        <f t="shared" si="304"/>
        <v>0</v>
      </c>
      <c r="F3113" s="43"/>
      <c r="G3113" s="4"/>
      <c r="H3113" s="43"/>
      <c r="I3113" s="61" t="str">
        <f t="shared" si="305"/>
        <v xml:space="preserve"> </v>
      </c>
      <c r="J3113" s="61" t="str">
        <f t="shared" si="306"/>
        <v xml:space="preserve"> </v>
      </c>
      <c r="K3113" s="59" t="str">
        <f t="shared" si="307"/>
        <v xml:space="preserve"> </v>
      </c>
      <c r="L3113" s="59" t="str">
        <f t="shared" si="308"/>
        <v xml:space="preserve"> </v>
      </c>
    </row>
    <row r="3114" spans="1:12" x14ac:dyDescent="0.35">
      <c r="A3114" s="2" t="s">
        <v>3176</v>
      </c>
      <c r="B3114" s="3"/>
      <c r="C3114" s="58">
        <f t="shared" si="303"/>
        <v>0</v>
      </c>
      <c r="D3114" s="3"/>
      <c r="E3114" s="58">
        <f t="shared" si="304"/>
        <v>0</v>
      </c>
      <c r="F3114" s="43"/>
      <c r="G3114" s="4"/>
      <c r="H3114" s="43"/>
      <c r="I3114" s="61" t="str">
        <f t="shared" si="305"/>
        <v xml:space="preserve"> </v>
      </c>
      <c r="J3114" s="61" t="str">
        <f t="shared" si="306"/>
        <v xml:space="preserve"> </v>
      </c>
      <c r="K3114" s="59" t="str">
        <f t="shared" si="307"/>
        <v xml:space="preserve"> </v>
      </c>
      <c r="L3114" s="59" t="str">
        <f t="shared" si="308"/>
        <v xml:space="preserve"> </v>
      </c>
    </row>
    <row r="3115" spans="1:12" x14ac:dyDescent="0.35">
      <c r="A3115" s="2" t="s">
        <v>3177</v>
      </c>
      <c r="B3115" s="3"/>
      <c r="C3115" s="58">
        <f t="shared" si="303"/>
        <v>0</v>
      </c>
      <c r="D3115" s="3"/>
      <c r="E3115" s="58">
        <f t="shared" si="304"/>
        <v>0</v>
      </c>
      <c r="F3115" s="43"/>
      <c r="G3115" s="4"/>
      <c r="H3115" s="43"/>
      <c r="I3115" s="61" t="str">
        <f t="shared" si="305"/>
        <v xml:space="preserve"> </v>
      </c>
      <c r="J3115" s="61" t="str">
        <f t="shared" si="306"/>
        <v xml:space="preserve"> </v>
      </c>
      <c r="K3115" s="59" t="str">
        <f t="shared" si="307"/>
        <v xml:space="preserve"> </v>
      </c>
      <c r="L3115" s="59" t="str">
        <f t="shared" si="308"/>
        <v xml:space="preserve"> </v>
      </c>
    </row>
    <row r="3116" spans="1:12" x14ac:dyDescent="0.35">
      <c r="A3116" s="2" t="s">
        <v>3178</v>
      </c>
      <c r="B3116" s="3"/>
      <c r="C3116" s="58">
        <f t="shared" si="303"/>
        <v>0</v>
      </c>
      <c r="D3116" s="3"/>
      <c r="E3116" s="58">
        <f t="shared" si="304"/>
        <v>0</v>
      </c>
      <c r="F3116" s="43"/>
      <c r="G3116" s="4"/>
      <c r="H3116" s="43"/>
      <c r="I3116" s="61" t="str">
        <f t="shared" si="305"/>
        <v xml:space="preserve"> </v>
      </c>
      <c r="J3116" s="61" t="str">
        <f t="shared" si="306"/>
        <v xml:space="preserve"> </v>
      </c>
      <c r="K3116" s="59" t="str">
        <f t="shared" si="307"/>
        <v xml:space="preserve"> </v>
      </c>
      <c r="L3116" s="59" t="str">
        <f t="shared" si="308"/>
        <v xml:space="preserve"> </v>
      </c>
    </row>
    <row r="3117" spans="1:12" x14ac:dyDescent="0.35">
      <c r="A3117" s="2" t="s">
        <v>3179</v>
      </c>
      <c r="B3117" s="3"/>
      <c r="C3117" s="58">
        <f t="shared" si="303"/>
        <v>0</v>
      </c>
      <c r="D3117" s="3"/>
      <c r="E3117" s="58">
        <f t="shared" si="304"/>
        <v>0</v>
      </c>
      <c r="F3117" s="43"/>
      <c r="G3117" s="4"/>
      <c r="H3117" s="43"/>
      <c r="I3117" s="61" t="str">
        <f t="shared" si="305"/>
        <v xml:space="preserve"> </v>
      </c>
      <c r="J3117" s="61" t="str">
        <f t="shared" si="306"/>
        <v xml:space="preserve"> </v>
      </c>
      <c r="K3117" s="59" t="str">
        <f t="shared" si="307"/>
        <v xml:space="preserve"> </v>
      </c>
      <c r="L3117" s="59" t="str">
        <f t="shared" si="308"/>
        <v xml:space="preserve"> </v>
      </c>
    </row>
    <row r="3118" spans="1:12" x14ac:dyDescent="0.35">
      <c r="A3118" s="2" t="s">
        <v>3180</v>
      </c>
      <c r="B3118" s="3"/>
      <c r="C3118" s="58">
        <f t="shared" si="303"/>
        <v>0</v>
      </c>
      <c r="D3118" s="3"/>
      <c r="E3118" s="58">
        <f t="shared" si="304"/>
        <v>0</v>
      </c>
      <c r="F3118" s="43"/>
      <c r="G3118" s="4"/>
      <c r="H3118" s="43"/>
      <c r="I3118" s="61" t="str">
        <f t="shared" si="305"/>
        <v xml:space="preserve"> </v>
      </c>
      <c r="J3118" s="61" t="str">
        <f t="shared" si="306"/>
        <v xml:space="preserve"> </v>
      </c>
      <c r="K3118" s="59" t="str">
        <f t="shared" si="307"/>
        <v xml:space="preserve"> </v>
      </c>
      <c r="L3118" s="59" t="str">
        <f t="shared" si="308"/>
        <v xml:space="preserve"> </v>
      </c>
    </row>
    <row r="3119" spans="1:12" x14ac:dyDescent="0.35">
      <c r="A3119" s="2" t="s">
        <v>3181</v>
      </c>
      <c r="B3119" s="3"/>
      <c r="C3119" s="58">
        <f t="shared" si="303"/>
        <v>0</v>
      </c>
      <c r="D3119" s="3"/>
      <c r="E3119" s="58">
        <f t="shared" si="304"/>
        <v>0</v>
      </c>
      <c r="F3119" s="43"/>
      <c r="G3119" s="4"/>
      <c r="H3119" s="43"/>
      <c r="I3119" s="61" t="str">
        <f t="shared" si="305"/>
        <v xml:space="preserve"> </v>
      </c>
      <c r="J3119" s="61" t="str">
        <f t="shared" si="306"/>
        <v xml:space="preserve"> </v>
      </c>
      <c r="K3119" s="59" t="str">
        <f t="shared" si="307"/>
        <v xml:space="preserve"> </v>
      </c>
      <c r="L3119" s="59" t="str">
        <f t="shared" si="308"/>
        <v xml:space="preserve"> </v>
      </c>
    </row>
    <row r="3120" spans="1:12" x14ac:dyDescent="0.35">
      <c r="A3120" s="2" t="s">
        <v>3182</v>
      </c>
      <c r="B3120" s="3"/>
      <c r="C3120" s="58">
        <f t="shared" si="303"/>
        <v>0</v>
      </c>
      <c r="D3120" s="3"/>
      <c r="E3120" s="58">
        <f t="shared" si="304"/>
        <v>0</v>
      </c>
      <c r="F3120" s="43"/>
      <c r="G3120" s="4"/>
      <c r="H3120" s="43"/>
      <c r="I3120" s="61" t="str">
        <f t="shared" si="305"/>
        <v xml:space="preserve"> </v>
      </c>
      <c r="J3120" s="61" t="str">
        <f t="shared" si="306"/>
        <v xml:space="preserve"> </v>
      </c>
      <c r="K3120" s="59" t="str">
        <f t="shared" si="307"/>
        <v xml:space="preserve"> </v>
      </c>
      <c r="L3120" s="59" t="str">
        <f t="shared" si="308"/>
        <v xml:space="preserve"> </v>
      </c>
    </row>
    <row r="3121" spans="1:12" x14ac:dyDescent="0.35">
      <c r="A3121" s="2" t="s">
        <v>3183</v>
      </c>
      <c r="B3121" s="3"/>
      <c r="C3121" s="58">
        <f t="shared" si="303"/>
        <v>0</v>
      </c>
      <c r="D3121" s="3"/>
      <c r="E3121" s="58">
        <f t="shared" si="304"/>
        <v>0</v>
      </c>
      <c r="F3121" s="43"/>
      <c r="G3121" s="4"/>
      <c r="H3121" s="43"/>
      <c r="I3121" s="61" t="str">
        <f t="shared" si="305"/>
        <v xml:space="preserve"> </v>
      </c>
      <c r="J3121" s="61" t="str">
        <f t="shared" si="306"/>
        <v xml:space="preserve"> </v>
      </c>
      <c r="K3121" s="59" t="str">
        <f t="shared" si="307"/>
        <v xml:space="preserve"> </v>
      </c>
      <c r="L3121" s="59" t="str">
        <f t="shared" si="308"/>
        <v xml:space="preserve"> </v>
      </c>
    </row>
    <row r="3122" spans="1:12" x14ac:dyDescent="0.35">
      <c r="A3122" s="2" t="s">
        <v>3184</v>
      </c>
      <c r="B3122" s="3"/>
      <c r="C3122" s="58">
        <f t="shared" si="303"/>
        <v>0</v>
      </c>
      <c r="D3122" s="3"/>
      <c r="E3122" s="58">
        <f t="shared" si="304"/>
        <v>0</v>
      </c>
      <c r="F3122" s="43"/>
      <c r="G3122" s="4"/>
      <c r="H3122" s="43"/>
      <c r="I3122" s="61" t="str">
        <f t="shared" si="305"/>
        <v xml:space="preserve"> </v>
      </c>
      <c r="J3122" s="61" t="str">
        <f t="shared" si="306"/>
        <v xml:space="preserve"> </v>
      </c>
      <c r="K3122" s="59" t="str">
        <f t="shared" si="307"/>
        <v xml:space="preserve"> </v>
      </c>
      <c r="L3122" s="59" t="str">
        <f t="shared" si="308"/>
        <v xml:space="preserve"> </v>
      </c>
    </row>
    <row r="3123" spans="1:12" x14ac:dyDescent="0.35">
      <c r="A3123" s="2" t="s">
        <v>3185</v>
      </c>
      <c r="B3123" s="3"/>
      <c r="C3123" s="58">
        <f t="shared" si="303"/>
        <v>0</v>
      </c>
      <c r="D3123" s="3"/>
      <c r="E3123" s="58">
        <f t="shared" si="304"/>
        <v>0</v>
      </c>
      <c r="F3123" s="43"/>
      <c r="G3123" s="4"/>
      <c r="H3123" s="43"/>
      <c r="I3123" s="61" t="str">
        <f t="shared" si="305"/>
        <v xml:space="preserve"> </v>
      </c>
      <c r="J3123" s="61" t="str">
        <f t="shared" si="306"/>
        <v xml:space="preserve"> </v>
      </c>
      <c r="K3123" s="59" t="str">
        <f t="shared" si="307"/>
        <v xml:space="preserve"> </v>
      </c>
      <c r="L3123" s="59" t="str">
        <f t="shared" si="308"/>
        <v xml:space="preserve"> </v>
      </c>
    </row>
    <row r="3124" spans="1:12" x14ac:dyDescent="0.35">
      <c r="A3124" s="2" t="s">
        <v>3186</v>
      </c>
      <c r="B3124" s="3"/>
      <c r="C3124" s="58">
        <f t="shared" si="303"/>
        <v>0</v>
      </c>
      <c r="D3124" s="3"/>
      <c r="E3124" s="58">
        <f t="shared" si="304"/>
        <v>0</v>
      </c>
      <c r="F3124" s="43"/>
      <c r="G3124" s="4"/>
      <c r="H3124" s="43"/>
      <c r="I3124" s="61" t="str">
        <f t="shared" si="305"/>
        <v xml:space="preserve"> </v>
      </c>
      <c r="J3124" s="61" t="str">
        <f t="shared" si="306"/>
        <v xml:space="preserve"> </v>
      </c>
      <c r="K3124" s="59" t="str">
        <f t="shared" si="307"/>
        <v xml:space="preserve"> </v>
      </c>
      <c r="L3124" s="59" t="str">
        <f t="shared" si="308"/>
        <v xml:space="preserve"> </v>
      </c>
    </row>
    <row r="3125" spans="1:12" x14ac:dyDescent="0.35">
      <c r="A3125" s="2" t="s">
        <v>3187</v>
      </c>
      <c r="B3125" s="3"/>
      <c r="C3125" s="58">
        <f t="shared" si="303"/>
        <v>0</v>
      </c>
      <c r="D3125" s="3"/>
      <c r="E3125" s="58">
        <f t="shared" si="304"/>
        <v>0</v>
      </c>
      <c r="F3125" s="43"/>
      <c r="G3125" s="4"/>
      <c r="H3125" s="43"/>
      <c r="I3125" s="61" t="str">
        <f t="shared" si="305"/>
        <v xml:space="preserve"> </v>
      </c>
      <c r="J3125" s="61" t="str">
        <f t="shared" si="306"/>
        <v xml:space="preserve"> </v>
      </c>
      <c r="K3125" s="59" t="str">
        <f t="shared" si="307"/>
        <v xml:space="preserve"> </v>
      </c>
      <c r="L3125" s="59" t="str">
        <f t="shared" si="308"/>
        <v xml:space="preserve"> </v>
      </c>
    </row>
    <row r="3126" spans="1:12" x14ac:dyDescent="0.35">
      <c r="A3126" s="2" t="s">
        <v>3188</v>
      </c>
      <c r="B3126" s="3"/>
      <c r="C3126" s="58">
        <f t="shared" si="303"/>
        <v>0</v>
      </c>
      <c r="D3126" s="3"/>
      <c r="E3126" s="58">
        <f t="shared" si="304"/>
        <v>0</v>
      </c>
      <c r="F3126" s="43"/>
      <c r="G3126" s="4"/>
      <c r="H3126" s="43"/>
      <c r="I3126" s="61" t="str">
        <f t="shared" si="305"/>
        <v xml:space="preserve"> </v>
      </c>
      <c r="J3126" s="61" t="str">
        <f t="shared" si="306"/>
        <v xml:space="preserve"> </v>
      </c>
      <c r="K3126" s="59" t="str">
        <f t="shared" si="307"/>
        <v xml:space="preserve"> </v>
      </c>
      <c r="L3126" s="59" t="str">
        <f t="shared" si="308"/>
        <v xml:space="preserve"> </v>
      </c>
    </row>
    <row r="3127" spans="1:12" x14ac:dyDescent="0.35">
      <c r="A3127" s="2" t="s">
        <v>3189</v>
      </c>
      <c r="B3127" s="3"/>
      <c r="C3127" s="58">
        <f t="shared" si="303"/>
        <v>0</v>
      </c>
      <c r="D3127" s="3"/>
      <c r="E3127" s="58">
        <f t="shared" si="304"/>
        <v>0</v>
      </c>
      <c r="F3127" s="43"/>
      <c r="G3127" s="4"/>
      <c r="H3127" s="43"/>
      <c r="I3127" s="61" t="str">
        <f t="shared" si="305"/>
        <v xml:space="preserve"> </v>
      </c>
      <c r="J3127" s="61" t="str">
        <f t="shared" si="306"/>
        <v xml:space="preserve"> </v>
      </c>
      <c r="K3127" s="59" t="str">
        <f t="shared" si="307"/>
        <v xml:space="preserve"> </v>
      </c>
      <c r="L3127" s="59" t="str">
        <f t="shared" si="308"/>
        <v xml:space="preserve"> </v>
      </c>
    </row>
    <row r="3128" spans="1:12" x14ac:dyDescent="0.35">
      <c r="A3128" s="2" t="s">
        <v>3190</v>
      </c>
      <c r="B3128" s="3"/>
      <c r="C3128" s="58">
        <f t="shared" si="303"/>
        <v>0</v>
      </c>
      <c r="D3128" s="3"/>
      <c r="E3128" s="58">
        <f t="shared" si="304"/>
        <v>0</v>
      </c>
      <c r="F3128" s="43"/>
      <c r="G3128" s="4"/>
      <c r="H3128" s="43"/>
      <c r="I3128" s="61" t="str">
        <f t="shared" si="305"/>
        <v xml:space="preserve"> </v>
      </c>
      <c r="J3128" s="61" t="str">
        <f t="shared" si="306"/>
        <v xml:space="preserve"> </v>
      </c>
      <c r="K3128" s="59" t="str">
        <f t="shared" si="307"/>
        <v xml:space="preserve"> </v>
      </c>
      <c r="L3128" s="59" t="str">
        <f t="shared" si="308"/>
        <v xml:space="preserve"> </v>
      </c>
    </row>
    <row r="3129" spans="1:12" x14ac:dyDescent="0.35">
      <c r="A3129" s="2" t="s">
        <v>3191</v>
      </c>
      <c r="B3129" s="3"/>
      <c r="C3129" s="58">
        <f t="shared" si="303"/>
        <v>0</v>
      </c>
      <c r="D3129" s="3"/>
      <c r="E3129" s="58">
        <f t="shared" si="304"/>
        <v>0</v>
      </c>
      <c r="F3129" s="43"/>
      <c r="G3129" s="4"/>
      <c r="H3129" s="43"/>
      <c r="I3129" s="61" t="str">
        <f t="shared" si="305"/>
        <v xml:space="preserve"> </v>
      </c>
      <c r="J3129" s="61" t="str">
        <f t="shared" si="306"/>
        <v xml:space="preserve"> </v>
      </c>
      <c r="K3129" s="59" t="str">
        <f t="shared" si="307"/>
        <v xml:space="preserve"> </v>
      </c>
      <c r="L3129" s="59" t="str">
        <f t="shared" si="308"/>
        <v xml:space="preserve"> </v>
      </c>
    </row>
    <row r="3130" spans="1:12" x14ac:dyDescent="0.35">
      <c r="A3130" s="2" t="s">
        <v>3192</v>
      </c>
      <c r="B3130" s="3"/>
      <c r="C3130" s="58">
        <f t="shared" si="303"/>
        <v>0</v>
      </c>
      <c r="D3130" s="3"/>
      <c r="E3130" s="58">
        <f t="shared" si="304"/>
        <v>0</v>
      </c>
      <c r="F3130" s="43"/>
      <c r="G3130" s="4"/>
      <c r="H3130" s="43"/>
      <c r="I3130" s="61" t="str">
        <f t="shared" si="305"/>
        <v xml:space="preserve"> </v>
      </c>
      <c r="J3130" s="61" t="str">
        <f t="shared" si="306"/>
        <v xml:space="preserve"> </v>
      </c>
      <c r="K3130" s="59" t="str">
        <f t="shared" si="307"/>
        <v xml:space="preserve"> </v>
      </c>
      <c r="L3130" s="59" t="str">
        <f t="shared" si="308"/>
        <v xml:space="preserve"> </v>
      </c>
    </row>
    <row r="3131" spans="1:12" x14ac:dyDescent="0.35">
      <c r="A3131" s="2" t="s">
        <v>3193</v>
      </c>
      <c r="B3131" s="3"/>
      <c r="C3131" s="58">
        <f t="shared" si="303"/>
        <v>0</v>
      </c>
      <c r="D3131" s="3"/>
      <c r="E3131" s="58">
        <f t="shared" si="304"/>
        <v>0</v>
      </c>
      <c r="F3131" s="43"/>
      <c r="G3131" s="4"/>
      <c r="H3131" s="43"/>
      <c r="I3131" s="61" t="str">
        <f t="shared" si="305"/>
        <v xml:space="preserve"> </v>
      </c>
      <c r="J3131" s="61" t="str">
        <f t="shared" si="306"/>
        <v xml:space="preserve"> </v>
      </c>
      <c r="K3131" s="59" t="str">
        <f t="shared" si="307"/>
        <v xml:space="preserve"> </v>
      </c>
      <c r="L3131" s="59" t="str">
        <f t="shared" si="308"/>
        <v xml:space="preserve"> </v>
      </c>
    </row>
    <row r="3132" spans="1:12" x14ac:dyDescent="0.35">
      <c r="A3132" s="2" t="s">
        <v>3194</v>
      </c>
      <c r="B3132" s="3"/>
      <c r="C3132" s="58">
        <f t="shared" si="303"/>
        <v>0</v>
      </c>
      <c r="D3132" s="3"/>
      <c r="E3132" s="58">
        <f t="shared" si="304"/>
        <v>0</v>
      </c>
      <c r="F3132" s="43"/>
      <c r="G3132" s="4"/>
      <c r="H3132" s="43"/>
      <c r="I3132" s="61" t="str">
        <f t="shared" si="305"/>
        <v xml:space="preserve"> </v>
      </c>
      <c r="J3132" s="61" t="str">
        <f t="shared" si="306"/>
        <v xml:space="preserve"> </v>
      </c>
      <c r="K3132" s="59" t="str">
        <f t="shared" si="307"/>
        <v xml:space="preserve"> </v>
      </c>
      <c r="L3132" s="59" t="str">
        <f t="shared" si="308"/>
        <v xml:space="preserve"> </v>
      </c>
    </row>
    <row r="3133" spans="1:12" x14ac:dyDescent="0.35">
      <c r="A3133" s="2" t="s">
        <v>3195</v>
      </c>
      <c r="B3133" s="3"/>
      <c r="C3133" s="58">
        <f t="shared" si="303"/>
        <v>0</v>
      </c>
      <c r="D3133" s="3"/>
      <c r="E3133" s="58">
        <f t="shared" si="304"/>
        <v>0</v>
      </c>
      <c r="F3133" s="43"/>
      <c r="G3133" s="4"/>
      <c r="H3133" s="43"/>
      <c r="I3133" s="61" t="str">
        <f t="shared" si="305"/>
        <v xml:space="preserve"> </v>
      </c>
      <c r="J3133" s="61" t="str">
        <f t="shared" si="306"/>
        <v xml:space="preserve"> </v>
      </c>
      <c r="K3133" s="59" t="str">
        <f t="shared" si="307"/>
        <v xml:space="preserve"> </v>
      </c>
      <c r="L3133" s="59" t="str">
        <f t="shared" si="308"/>
        <v xml:space="preserve"> </v>
      </c>
    </row>
    <row r="3134" spans="1:12" x14ac:dyDescent="0.35">
      <c r="A3134" s="2" t="s">
        <v>3196</v>
      </c>
      <c r="B3134" s="3"/>
      <c r="C3134" s="58">
        <f t="shared" si="303"/>
        <v>0</v>
      </c>
      <c r="D3134" s="3"/>
      <c r="E3134" s="58">
        <f t="shared" si="304"/>
        <v>0</v>
      </c>
      <c r="F3134" s="43"/>
      <c r="G3134" s="4"/>
      <c r="H3134" s="43"/>
      <c r="I3134" s="61" t="str">
        <f t="shared" si="305"/>
        <v xml:space="preserve"> </v>
      </c>
      <c r="J3134" s="61" t="str">
        <f t="shared" si="306"/>
        <v xml:space="preserve"> </v>
      </c>
      <c r="K3134" s="59" t="str">
        <f t="shared" si="307"/>
        <v xml:space="preserve"> </v>
      </c>
      <c r="L3134" s="59" t="str">
        <f t="shared" si="308"/>
        <v xml:space="preserve"> </v>
      </c>
    </row>
    <row r="3135" spans="1:12" x14ac:dyDescent="0.35">
      <c r="A3135" s="2" t="s">
        <v>3197</v>
      </c>
      <c r="B3135" s="3"/>
      <c r="C3135" s="58">
        <f t="shared" si="303"/>
        <v>0</v>
      </c>
      <c r="D3135" s="3"/>
      <c r="E3135" s="58">
        <f t="shared" si="304"/>
        <v>0</v>
      </c>
      <c r="F3135" s="43"/>
      <c r="G3135" s="4"/>
      <c r="H3135" s="43"/>
      <c r="I3135" s="61" t="str">
        <f t="shared" si="305"/>
        <v xml:space="preserve"> </v>
      </c>
      <c r="J3135" s="61" t="str">
        <f t="shared" si="306"/>
        <v xml:space="preserve"> </v>
      </c>
      <c r="K3135" s="59" t="str">
        <f t="shared" si="307"/>
        <v xml:space="preserve"> </v>
      </c>
      <c r="L3135" s="59" t="str">
        <f t="shared" si="308"/>
        <v xml:space="preserve"> </v>
      </c>
    </row>
    <row r="3136" spans="1:12" x14ac:dyDescent="0.35">
      <c r="A3136" s="2" t="s">
        <v>3198</v>
      </c>
      <c r="B3136" s="3"/>
      <c r="C3136" s="58">
        <f t="shared" si="303"/>
        <v>0</v>
      </c>
      <c r="D3136" s="3"/>
      <c r="E3136" s="58">
        <f t="shared" si="304"/>
        <v>0</v>
      </c>
      <c r="F3136" s="43"/>
      <c r="G3136" s="4"/>
      <c r="H3136" s="43"/>
      <c r="I3136" s="61" t="str">
        <f t="shared" si="305"/>
        <v xml:space="preserve"> </v>
      </c>
      <c r="J3136" s="61" t="str">
        <f t="shared" si="306"/>
        <v xml:space="preserve"> </v>
      </c>
      <c r="K3136" s="59" t="str">
        <f t="shared" si="307"/>
        <v xml:space="preserve"> </v>
      </c>
      <c r="L3136" s="59" t="str">
        <f t="shared" si="308"/>
        <v xml:space="preserve"> </v>
      </c>
    </row>
    <row r="3137" spans="1:12" x14ac:dyDescent="0.35">
      <c r="A3137" s="2" t="s">
        <v>3199</v>
      </c>
      <c r="B3137" s="3"/>
      <c r="C3137" s="58">
        <f t="shared" si="303"/>
        <v>0</v>
      </c>
      <c r="D3137" s="3"/>
      <c r="E3137" s="58">
        <f t="shared" si="304"/>
        <v>0</v>
      </c>
      <c r="F3137" s="43"/>
      <c r="G3137" s="4"/>
      <c r="H3137" s="43"/>
      <c r="I3137" s="61" t="str">
        <f t="shared" si="305"/>
        <v xml:space="preserve"> </v>
      </c>
      <c r="J3137" s="61" t="str">
        <f t="shared" si="306"/>
        <v xml:space="preserve"> </v>
      </c>
      <c r="K3137" s="59" t="str">
        <f t="shared" si="307"/>
        <v xml:space="preserve"> </v>
      </c>
      <c r="L3137" s="59" t="str">
        <f t="shared" si="308"/>
        <v xml:space="preserve"> </v>
      </c>
    </row>
    <row r="3138" spans="1:12" x14ac:dyDescent="0.35">
      <c r="A3138" s="2" t="s">
        <v>3200</v>
      </c>
      <c r="B3138" s="3"/>
      <c r="C3138" s="58">
        <f t="shared" si="303"/>
        <v>0</v>
      </c>
      <c r="D3138" s="3"/>
      <c r="E3138" s="58">
        <f t="shared" si="304"/>
        <v>0</v>
      </c>
      <c r="F3138" s="43"/>
      <c r="G3138" s="4"/>
      <c r="H3138" s="43"/>
      <c r="I3138" s="61" t="str">
        <f t="shared" si="305"/>
        <v xml:space="preserve"> </v>
      </c>
      <c r="J3138" s="61" t="str">
        <f t="shared" si="306"/>
        <v xml:space="preserve"> </v>
      </c>
      <c r="K3138" s="59" t="str">
        <f t="shared" si="307"/>
        <v xml:space="preserve"> </v>
      </c>
      <c r="L3138" s="59" t="str">
        <f t="shared" si="308"/>
        <v xml:space="preserve"> </v>
      </c>
    </row>
    <row r="3139" spans="1:12" x14ac:dyDescent="0.35">
      <c r="A3139" s="2" t="s">
        <v>3201</v>
      </c>
      <c r="B3139" s="3"/>
      <c r="C3139" s="58">
        <f t="shared" si="303"/>
        <v>0</v>
      </c>
      <c r="D3139" s="3"/>
      <c r="E3139" s="58">
        <f t="shared" si="304"/>
        <v>0</v>
      </c>
      <c r="F3139" s="43"/>
      <c r="G3139" s="4"/>
      <c r="H3139" s="43"/>
      <c r="I3139" s="61" t="str">
        <f t="shared" si="305"/>
        <v xml:space="preserve"> </v>
      </c>
      <c r="J3139" s="61" t="str">
        <f t="shared" si="306"/>
        <v xml:space="preserve"> </v>
      </c>
      <c r="K3139" s="59" t="str">
        <f t="shared" si="307"/>
        <v xml:space="preserve"> </v>
      </c>
      <c r="L3139" s="59" t="str">
        <f t="shared" si="308"/>
        <v xml:space="preserve"> </v>
      </c>
    </row>
    <row r="3140" spans="1:12" x14ac:dyDescent="0.35">
      <c r="A3140" s="2" t="s">
        <v>3202</v>
      </c>
      <c r="B3140" s="3"/>
      <c r="C3140" s="58">
        <f t="shared" si="303"/>
        <v>0</v>
      </c>
      <c r="D3140" s="3"/>
      <c r="E3140" s="58">
        <f t="shared" si="304"/>
        <v>0</v>
      </c>
      <c r="F3140" s="43"/>
      <c r="G3140" s="4"/>
      <c r="H3140" s="43"/>
      <c r="I3140" s="61" t="str">
        <f t="shared" si="305"/>
        <v xml:space="preserve"> </v>
      </c>
      <c r="J3140" s="61" t="str">
        <f t="shared" si="306"/>
        <v xml:space="preserve"> </v>
      </c>
      <c r="K3140" s="59" t="str">
        <f t="shared" si="307"/>
        <v xml:space="preserve"> </v>
      </c>
      <c r="L3140" s="59" t="str">
        <f t="shared" si="308"/>
        <v xml:space="preserve"> </v>
      </c>
    </row>
    <row r="3141" spans="1:12" x14ac:dyDescent="0.35">
      <c r="A3141" s="2" t="s">
        <v>3203</v>
      </c>
      <c r="B3141" s="3"/>
      <c r="C3141" s="58">
        <f t="shared" si="303"/>
        <v>0</v>
      </c>
      <c r="D3141" s="3"/>
      <c r="E3141" s="58">
        <f t="shared" si="304"/>
        <v>0</v>
      </c>
      <c r="F3141" s="43"/>
      <c r="G3141" s="4"/>
      <c r="H3141" s="43"/>
      <c r="I3141" s="61" t="str">
        <f t="shared" si="305"/>
        <v xml:space="preserve"> </v>
      </c>
      <c r="J3141" s="61" t="str">
        <f t="shared" si="306"/>
        <v xml:space="preserve"> </v>
      </c>
      <c r="K3141" s="59" t="str">
        <f t="shared" si="307"/>
        <v xml:space="preserve"> </v>
      </c>
      <c r="L3141" s="59" t="str">
        <f t="shared" si="308"/>
        <v xml:space="preserve"> </v>
      </c>
    </row>
    <row r="3142" spans="1:12" x14ac:dyDescent="0.35">
      <c r="A3142" s="2" t="s">
        <v>3204</v>
      </c>
      <c r="B3142" s="3"/>
      <c r="C3142" s="58">
        <f t="shared" si="303"/>
        <v>0</v>
      </c>
      <c r="D3142" s="3"/>
      <c r="E3142" s="58">
        <f t="shared" si="304"/>
        <v>0</v>
      </c>
      <c r="F3142" s="43"/>
      <c r="G3142" s="4"/>
      <c r="H3142" s="43"/>
      <c r="I3142" s="61" t="str">
        <f t="shared" si="305"/>
        <v xml:space="preserve"> </v>
      </c>
      <c r="J3142" s="61" t="str">
        <f t="shared" si="306"/>
        <v xml:space="preserve"> </v>
      </c>
      <c r="K3142" s="59" t="str">
        <f t="shared" si="307"/>
        <v xml:space="preserve"> </v>
      </c>
      <c r="L3142" s="59" t="str">
        <f t="shared" si="308"/>
        <v xml:space="preserve"> </v>
      </c>
    </row>
    <row r="3143" spans="1:12" x14ac:dyDescent="0.35">
      <c r="A3143" s="2" t="s">
        <v>3205</v>
      </c>
      <c r="B3143" s="3"/>
      <c r="C3143" s="58">
        <f t="shared" si="303"/>
        <v>0</v>
      </c>
      <c r="D3143" s="3"/>
      <c r="E3143" s="58">
        <f t="shared" si="304"/>
        <v>0</v>
      </c>
      <c r="F3143" s="43"/>
      <c r="G3143" s="4"/>
      <c r="H3143" s="43"/>
      <c r="I3143" s="61" t="str">
        <f t="shared" si="305"/>
        <v xml:space="preserve"> </v>
      </c>
      <c r="J3143" s="61" t="str">
        <f t="shared" si="306"/>
        <v xml:space="preserve"> </v>
      </c>
      <c r="K3143" s="59" t="str">
        <f t="shared" si="307"/>
        <v xml:space="preserve"> </v>
      </c>
      <c r="L3143" s="59" t="str">
        <f t="shared" si="308"/>
        <v xml:space="preserve"> </v>
      </c>
    </row>
    <row r="3144" spans="1:12" x14ac:dyDescent="0.35">
      <c r="A3144" s="2" t="s">
        <v>3206</v>
      </c>
      <c r="B3144" s="3"/>
      <c r="C3144" s="58">
        <f t="shared" si="303"/>
        <v>0</v>
      </c>
      <c r="D3144" s="3"/>
      <c r="E3144" s="58">
        <f t="shared" si="304"/>
        <v>0</v>
      </c>
      <c r="F3144" s="43"/>
      <c r="G3144" s="4"/>
      <c r="H3144" s="43"/>
      <c r="I3144" s="61" t="str">
        <f t="shared" si="305"/>
        <v xml:space="preserve"> </v>
      </c>
      <c r="J3144" s="61" t="str">
        <f t="shared" si="306"/>
        <v xml:space="preserve"> </v>
      </c>
      <c r="K3144" s="59" t="str">
        <f t="shared" si="307"/>
        <v xml:space="preserve"> </v>
      </c>
      <c r="L3144" s="59" t="str">
        <f t="shared" si="308"/>
        <v xml:space="preserve"> </v>
      </c>
    </row>
    <row r="3145" spans="1:12" x14ac:dyDescent="0.35">
      <c r="A3145" s="2" t="s">
        <v>3207</v>
      </c>
      <c r="B3145" s="3"/>
      <c r="C3145" s="58">
        <f t="shared" si="303"/>
        <v>0</v>
      </c>
      <c r="D3145" s="3"/>
      <c r="E3145" s="58">
        <f t="shared" si="304"/>
        <v>0</v>
      </c>
      <c r="F3145" s="43"/>
      <c r="G3145" s="4"/>
      <c r="H3145" s="43"/>
      <c r="I3145" s="61" t="str">
        <f t="shared" si="305"/>
        <v xml:space="preserve"> </v>
      </c>
      <c r="J3145" s="61" t="str">
        <f t="shared" si="306"/>
        <v xml:space="preserve"> </v>
      </c>
      <c r="K3145" s="59" t="str">
        <f t="shared" si="307"/>
        <v xml:space="preserve"> </v>
      </c>
      <c r="L3145" s="59" t="str">
        <f t="shared" si="308"/>
        <v xml:space="preserve"> </v>
      </c>
    </row>
    <row r="3146" spans="1:12" x14ac:dyDescent="0.35">
      <c r="A3146" s="2" t="s">
        <v>3208</v>
      </c>
      <c r="B3146" s="3"/>
      <c r="C3146" s="58">
        <f t="shared" ref="C3146:C3209" si="309">IF($P$17=1,CONVERT(B3146,"lbm","kg"),B3146)</f>
        <v>0</v>
      </c>
      <c r="D3146" s="3"/>
      <c r="E3146" s="58">
        <f t="shared" ref="E3146:E3209" si="310">IF($P$17=1,CONVERT(D3146,"lbm","kg"),D3146)</f>
        <v>0</v>
      </c>
      <c r="F3146" s="43"/>
      <c r="G3146" s="4"/>
      <c r="H3146" s="43"/>
      <c r="I3146" s="61" t="str">
        <f t="shared" si="305"/>
        <v xml:space="preserve"> </v>
      </c>
      <c r="J3146" s="61" t="str">
        <f t="shared" si="306"/>
        <v xml:space="preserve"> </v>
      </c>
      <c r="K3146" s="59" t="str">
        <f t="shared" si="307"/>
        <v xml:space="preserve"> </v>
      </c>
      <c r="L3146" s="59" t="str">
        <f t="shared" si="308"/>
        <v xml:space="preserve"> </v>
      </c>
    </row>
    <row r="3147" spans="1:12" x14ac:dyDescent="0.35">
      <c r="A3147" s="2" t="s">
        <v>3209</v>
      </c>
      <c r="B3147" s="3"/>
      <c r="C3147" s="58">
        <f t="shared" si="309"/>
        <v>0</v>
      </c>
      <c r="D3147" s="3"/>
      <c r="E3147" s="58">
        <f t="shared" si="310"/>
        <v>0</v>
      </c>
      <c r="F3147" s="43"/>
      <c r="G3147" s="4"/>
      <c r="H3147" s="43"/>
      <c r="I3147" s="61" t="str">
        <f t="shared" ref="I3147:I3210" si="311">IF(F3147&gt;0,(((E3147-C3147)*F3147)+(($P$12-E3147)/(VLOOKUP(E3147,$S$10:$U$182,2)))*(VLOOKUP(E3147,$S$10:$U$182,3))+((C3147-$P$11)/(VLOOKUP(C3147,$S$10:$U$182,2)))*(VLOOKUP(C3147,$S$10:$U$182,3)))/($P$12-$P$11)," ")</f>
        <v xml:space="preserve"> </v>
      </c>
      <c r="J3147" s="61" t="str">
        <f t="shared" ref="J3147:J3210" si="312">IF(G3147&gt;0,IF(B3147=0," ",(I3147/(1+(G3147*$B$7))))," ")</f>
        <v xml:space="preserve"> </v>
      </c>
      <c r="K3147" s="59" t="str">
        <f t="shared" ref="K3147:K3210" si="313">IF(H3147&gt;0,IF(B3147&gt;1,(I3147*H3147)," ")," ")</f>
        <v xml:space="preserve"> </v>
      </c>
      <c r="L3147" s="59" t="str">
        <f t="shared" ref="L3147:L3210" si="314">IF(G3147=0," ",IF(H3147=0," ",IF(G3147&gt;0,IF(B3147&gt;1,(J3147*H3147)," ")," ")))</f>
        <v xml:space="preserve"> </v>
      </c>
    </row>
    <row r="3148" spans="1:12" x14ac:dyDescent="0.35">
      <c r="A3148" s="2" t="s">
        <v>3210</v>
      </c>
      <c r="B3148" s="3"/>
      <c r="C3148" s="58">
        <f t="shared" si="309"/>
        <v>0</v>
      </c>
      <c r="D3148" s="3"/>
      <c r="E3148" s="58">
        <f t="shared" si="310"/>
        <v>0</v>
      </c>
      <c r="F3148" s="43"/>
      <c r="G3148" s="4"/>
      <c r="H3148" s="43"/>
      <c r="I3148" s="61" t="str">
        <f t="shared" si="311"/>
        <v xml:space="preserve"> </v>
      </c>
      <c r="J3148" s="61" t="str">
        <f t="shared" si="312"/>
        <v xml:space="preserve"> </v>
      </c>
      <c r="K3148" s="59" t="str">
        <f t="shared" si="313"/>
        <v xml:space="preserve"> </v>
      </c>
      <c r="L3148" s="59" t="str">
        <f t="shared" si="314"/>
        <v xml:space="preserve"> </v>
      </c>
    </row>
    <row r="3149" spans="1:12" x14ac:dyDescent="0.35">
      <c r="A3149" s="2" t="s">
        <v>3211</v>
      </c>
      <c r="B3149" s="3"/>
      <c r="C3149" s="58">
        <f t="shared" si="309"/>
        <v>0</v>
      </c>
      <c r="D3149" s="3"/>
      <c r="E3149" s="58">
        <f t="shared" si="310"/>
        <v>0</v>
      </c>
      <c r="F3149" s="43"/>
      <c r="G3149" s="4"/>
      <c r="H3149" s="43"/>
      <c r="I3149" s="61" t="str">
        <f t="shared" si="311"/>
        <v xml:space="preserve"> </v>
      </c>
      <c r="J3149" s="61" t="str">
        <f t="shared" si="312"/>
        <v xml:space="preserve"> </v>
      </c>
      <c r="K3149" s="59" t="str">
        <f t="shared" si="313"/>
        <v xml:space="preserve"> </v>
      </c>
      <c r="L3149" s="59" t="str">
        <f t="shared" si="314"/>
        <v xml:space="preserve"> </v>
      </c>
    </row>
    <row r="3150" spans="1:12" x14ac:dyDescent="0.35">
      <c r="A3150" s="2" t="s">
        <v>3212</v>
      </c>
      <c r="B3150" s="3"/>
      <c r="C3150" s="58">
        <f t="shared" si="309"/>
        <v>0</v>
      </c>
      <c r="D3150" s="3"/>
      <c r="E3150" s="58">
        <f t="shared" si="310"/>
        <v>0</v>
      </c>
      <c r="F3150" s="43"/>
      <c r="G3150" s="4"/>
      <c r="H3150" s="43"/>
      <c r="I3150" s="61" t="str">
        <f t="shared" si="311"/>
        <v xml:space="preserve"> </v>
      </c>
      <c r="J3150" s="61" t="str">
        <f t="shared" si="312"/>
        <v xml:space="preserve"> </v>
      </c>
      <c r="K3150" s="59" t="str">
        <f t="shared" si="313"/>
        <v xml:space="preserve"> </v>
      </c>
      <c r="L3150" s="59" t="str">
        <f t="shared" si="314"/>
        <v xml:space="preserve"> </v>
      </c>
    </row>
    <row r="3151" spans="1:12" x14ac:dyDescent="0.35">
      <c r="A3151" s="2" t="s">
        <v>3213</v>
      </c>
      <c r="B3151" s="3"/>
      <c r="C3151" s="58">
        <f t="shared" si="309"/>
        <v>0</v>
      </c>
      <c r="D3151" s="3"/>
      <c r="E3151" s="58">
        <f t="shared" si="310"/>
        <v>0</v>
      </c>
      <c r="F3151" s="43"/>
      <c r="G3151" s="4"/>
      <c r="H3151" s="43"/>
      <c r="I3151" s="61" t="str">
        <f t="shared" si="311"/>
        <v xml:space="preserve"> </v>
      </c>
      <c r="J3151" s="61" t="str">
        <f t="shared" si="312"/>
        <v xml:space="preserve"> </v>
      </c>
      <c r="K3151" s="59" t="str">
        <f t="shared" si="313"/>
        <v xml:space="preserve"> </v>
      </c>
      <c r="L3151" s="59" t="str">
        <f t="shared" si="314"/>
        <v xml:space="preserve"> </v>
      </c>
    </row>
    <row r="3152" spans="1:12" x14ac:dyDescent="0.35">
      <c r="A3152" s="2" t="s">
        <v>3214</v>
      </c>
      <c r="B3152" s="3"/>
      <c r="C3152" s="58">
        <f t="shared" si="309"/>
        <v>0</v>
      </c>
      <c r="D3152" s="3"/>
      <c r="E3152" s="58">
        <f t="shared" si="310"/>
        <v>0</v>
      </c>
      <c r="F3152" s="43"/>
      <c r="G3152" s="4"/>
      <c r="H3152" s="43"/>
      <c r="I3152" s="61" t="str">
        <f t="shared" si="311"/>
        <v xml:space="preserve"> </v>
      </c>
      <c r="J3152" s="61" t="str">
        <f t="shared" si="312"/>
        <v xml:space="preserve"> </v>
      </c>
      <c r="K3152" s="59" t="str">
        <f t="shared" si="313"/>
        <v xml:space="preserve"> </v>
      </c>
      <c r="L3152" s="59" t="str">
        <f t="shared" si="314"/>
        <v xml:space="preserve"> </v>
      </c>
    </row>
    <row r="3153" spans="1:12" x14ac:dyDescent="0.35">
      <c r="A3153" s="2" t="s">
        <v>3215</v>
      </c>
      <c r="B3153" s="3"/>
      <c r="C3153" s="58">
        <f t="shared" si="309"/>
        <v>0</v>
      </c>
      <c r="D3153" s="3"/>
      <c r="E3153" s="58">
        <f t="shared" si="310"/>
        <v>0</v>
      </c>
      <c r="F3153" s="43"/>
      <c r="G3153" s="4"/>
      <c r="H3153" s="43"/>
      <c r="I3153" s="61" t="str">
        <f t="shared" si="311"/>
        <v xml:space="preserve"> </v>
      </c>
      <c r="J3153" s="61" t="str">
        <f t="shared" si="312"/>
        <v xml:space="preserve"> </v>
      </c>
      <c r="K3153" s="59" t="str">
        <f t="shared" si="313"/>
        <v xml:space="preserve"> </v>
      </c>
      <c r="L3153" s="59" t="str">
        <f t="shared" si="314"/>
        <v xml:space="preserve"> </v>
      </c>
    </row>
    <row r="3154" spans="1:12" x14ac:dyDescent="0.35">
      <c r="A3154" s="2" t="s">
        <v>3216</v>
      </c>
      <c r="B3154" s="3"/>
      <c r="C3154" s="58">
        <f t="shared" si="309"/>
        <v>0</v>
      </c>
      <c r="D3154" s="3"/>
      <c r="E3154" s="58">
        <f t="shared" si="310"/>
        <v>0</v>
      </c>
      <c r="F3154" s="43"/>
      <c r="G3154" s="4"/>
      <c r="H3154" s="43"/>
      <c r="I3154" s="61" t="str">
        <f t="shared" si="311"/>
        <v xml:space="preserve"> </v>
      </c>
      <c r="J3154" s="61" t="str">
        <f t="shared" si="312"/>
        <v xml:space="preserve"> </v>
      </c>
      <c r="K3154" s="59" t="str">
        <f t="shared" si="313"/>
        <v xml:space="preserve"> </v>
      </c>
      <c r="L3154" s="59" t="str">
        <f t="shared" si="314"/>
        <v xml:space="preserve"> </v>
      </c>
    </row>
    <row r="3155" spans="1:12" x14ac:dyDescent="0.35">
      <c r="A3155" s="2" t="s">
        <v>3217</v>
      </c>
      <c r="B3155" s="3"/>
      <c r="C3155" s="58">
        <f t="shared" si="309"/>
        <v>0</v>
      </c>
      <c r="D3155" s="3"/>
      <c r="E3155" s="58">
        <f t="shared" si="310"/>
        <v>0</v>
      </c>
      <c r="F3155" s="43"/>
      <c r="G3155" s="4"/>
      <c r="H3155" s="43"/>
      <c r="I3155" s="61" t="str">
        <f t="shared" si="311"/>
        <v xml:space="preserve"> </v>
      </c>
      <c r="J3155" s="61" t="str">
        <f t="shared" si="312"/>
        <v xml:space="preserve"> </v>
      </c>
      <c r="K3155" s="59" t="str">
        <f t="shared" si="313"/>
        <v xml:space="preserve"> </v>
      </c>
      <c r="L3155" s="59" t="str">
        <f t="shared" si="314"/>
        <v xml:space="preserve"> </v>
      </c>
    </row>
    <row r="3156" spans="1:12" x14ac:dyDescent="0.35">
      <c r="A3156" s="2" t="s">
        <v>3218</v>
      </c>
      <c r="B3156" s="3"/>
      <c r="C3156" s="58">
        <f t="shared" si="309"/>
        <v>0</v>
      </c>
      <c r="D3156" s="3"/>
      <c r="E3156" s="58">
        <f t="shared" si="310"/>
        <v>0</v>
      </c>
      <c r="F3156" s="43"/>
      <c r="G3156" s="4"/>
      <c r="H3156" s="43"/>
      <c r="I3156" s="61" t="str">
        <f t="shared" si="311"/>
        <v xml:space="preserve"> </v>
      </c>
      <c r="J3156" s="61" t="str">
        <f t="shared" si="312"/>
        <v xml:space="preserve"> </v>
      </c>
      <c r="K3156" s="59" t="str">
        <f t="shared" si="313"/>
        <v xml:space="preserve"> </v>
      </c>
      <c r="L3156" s="59" t="str">
        <f t="shared" si="314"/>
        <v xml:space="preserve"> </v>
      </c>
    </row>
    <row r="3157" spans="1:12" x14ac:dyDescent="0.35">
      <c r="A3157" s="2" t="s">
        <v>3219</v>
      </c>
      <c r="B3157" s="3"/>
      <c r="C3157" s="58">
        <f t="shared" si="309"/>
        <v>0</v>
      </c>
      <c r="D3157" s="3"/>
      <c r="E3157" s="58">
        <f t="shared" si="310"/>
        <v>0</v>
      </c>
      <c r="F3157" s="43"/>
      <c r="G3157" s="4"/>
      <c r="H3157" s="43"/>
      <c r="I3157" s="61" t="str">
        <f t="shared" si="311"/>
        <v xml:space="preserve"> </v>
      </c>
      <c r="J3157" s="61" t="str">
        <f t="shared" si="312"/>
        <v xml:space="preserve"> </v>
      </c>
      <c r="K3157" s="59" t="str">
        <f t="shared" si="313"/>
        <v xml:space="preserve"> </v>
      </c>
      <c r="L3157" s="59" t="str">
        <f t="shared" si="314"/>
        <v xml:space="preserve"> </v>
      </c>
    </row>
    <row r="3158" spans="1:12" x14ac:dyDescent="0.35">
      <c r="A3158" s="2" t="s">
        <v>3220</v>
      </c>
      <c r="B3158" s="3"/>
      <c r="C3158" s="58">
        <f t="shared" si="309"/>
        <v>0</v>
      </c>
      <c r="D3158" s="3"/>
      <c r="E3158" s="58">
        <f t="shared" si="310"/>
        <v>0</v>
      </c>
      <c r="F3158" s="43"/>
      <c r="G3158" s="4"/>
      <c r="H3158" s="43"/>
      <c r="I3158" s="61" t="str">
        <f t="shared" si="311"/>
        <v xml:space="preserve"> </v>
      </c>
      <c r="J3158" s="61" t="str">
        <f t="shared" si="312"/>
        <v xml:space="preserve"> </v>
      </c>
      <c r="K3158" s="59" t="str">
        <f t="shared" si="313"/>
        <v xml:space="preserve"> </v>
      </c>
      <c r="L3158" s="59" t="str">
        <f t="shared" si="314"/>
        <v xml:space="preserve"> </v>
      </c>
    </row>
    <row r="3159" spans="1:12" x14ac:dyDescent="0.35">
      <c r="A3159" s="2" t="s">
        <v>3221</v>
      </c>
      <c r="B3159" s="3"/>
      <c r="C3159" s="58">
        <f t="shared" si="309"/>
        <v>0</v>
      </c>
      <c r="D3159" s="3"/>
      <c r="E3159" s="58">
        <f t="shared" si="310"/>
        <v>0</v>
      </c>
      <c r="F3159" s="43"/>
      <c r="G3159" s="4"/>
      <c r="H3159" s="43"/>
      <c r="I3159" s="61" t="str">
        <f t="shared" si="311"/>
        <v xml:space="preserve"> </v>
      </c>
      <c r="J3159" s="61" t="str">
        <f t="shared" si="312"/>
        <v xml:space="preserve"> </v>
      </c>
      <c r="K3159" s="59" t="str">
        <f t="shared" si="313"/>
        <v xml:space="preserve"> </v>
      </c>
      <c r="L3159" s="59" t="str">
        <f t="shared" si="314"/>
        <v xml:space="preserve"> </v>
      </c>
    </row>
    <row r="3160" spans="1:12" x14ac:dyDescent="0.35">
      <c r="A3160" s="2" t="s">
        <v>3222</v>
      </c>
      <c r="B3160" s="3"/>
      <c r="C3160" s="58">
        <f t="shared" si="309"/>
        <v>0</v>
      </c>
      <c r="D3160" s="3"/>
      <c r="E3160" s="58">
        <f t="shared" si="310"/>
        <v>0</v>
      </c>
      <c r="F3160" s="43"/>
      <c r="G3160" s="4"/>
      <c r="H3160" s="43"/>
      <c r="I3160" s="61" t="str">
        <f t="shared" si="311"/>
        <v xml:space="preserve"> </v>
      </c>
      <c r="J3160" s="61" t="str">
        <f t="shared" si="312"/>
        <v xml:space="preserve"> </v>
      </c>
      <c r="K3160" s="59" t="str">
        <f t="shared" si="313"/>
        <v xml:space="preserve"> </v>
      </c>
      <c r="L3160" s="59" t="str">
        <f t="shared" si="314"/>
        <v xml:space="preserve"> </v>
      </c>
    </row>
    <row r="3161" spans="1:12" x14ac:dyDescent="0.35">
      <c r="A3161" s="2" t="s">
        <v>3223</v>
      </c>
      <c r="B3161" s="3"/>
      <c r="C3161" s="58">
        <f t="shared" si="309"/>
        <v>0</v>
      </c>
      <c r="D3161" s="3"/>
      <c r="E3161" s="58">
        <f t="shared" si="310"/>
        <v>0</v>
      </c>
      <c r="F3161" s="43"/>
      <c r="G3161" s="4"/>
      <c r="H3161" s="43"/>
      <c r="I3161" s="61" t="str">
        <f t="shared" si="311"/>
        <v xml:space="preserve"> </v>
      </c>
      <c r="J3161" s="61" t="str">
        <f t="shared" si="312"/>
        <v xml:space="preserve"> </v>
      </c>
      <c r="K3161" s="59" t="str">
        <f t="shared" si="313"/>
        <v xml:space="preserve"> </v>
      </c>
      <c r="L3161" s="59" t="str">
        <f t="shared" si="314"/>
        <v xml:space="preserve"> </v>
      </c>
    </row>
    <row r="3162" spans="1:12" x14ac:dyDescent="0.35">
      <c r="A3162" s="2" t="s">
        <v>3224</v>
      </c>
      <c r="B3162" s="3"/>
      <c r="C3162" s="58">
        <f t="shared" si="309"/>
        <v>0</v>
      </c>
      <c r="D3162" s="3"/>
      <c r="E3162" s="58">
        <f t="shared" si="310"/>
        <v>0</v>
      </c>
      <c r="F3162" s="43"/>
      <c r="G3162" s="4"/>
      <c r="H3162" s="43"/>
      <c r="I3162" s="61" t="str">
        <f t="shared" si="311"/>
        <v xml:space="preserve"> </v>
      </c>
      <c r="J3162" s="61" t="str">
        <f t="shared" si="312"/>
        <v xml:space="preserve"> </v>
      </c>
      <c r="K3162" s="59" t="str">
        <f t="shared" si="313"/>
        <v xml:space="preserve"> </v>
      </c>
      <c r="L3162" s="59" t="str">
        <f t="shared" si="314"/>
        <v xml:space="preserve"> </v>
      </c>
    </row>
    <row r="3163" spans="1:12" x14ac:dyDescent="0.35">
      <c r="A3163" s="2" t="s">
        <v>3225</v>
      </c>
      <c r="B3163" s="3"/>
      <c r="C3163" s="58">
        <f t="shared" si="309"/>
        <v>0</v>
      </c>
      <c r="D3163" s="3"/>
      <c r="E3163" s="58">
        <f t="shared" si="310"/>
        <v>0</v>
      </c>
      <c r="F3163" s="43"/>
      <c r="G3163" s="4"/>
      <c r="H3163" s="43"/>
      <c r="I3163" s="61" t="str">
        <f t="shared" si="311"/>
        <v xml:space="preserve"> </v>
      </c>
      <c r="J3163" s="61" t="str">
        <f t="shared" si="312"/>
        <v xml:space="preserve"> </v>
      </c>
      <c r="K3163" s="59" t="str">
        <f t="shared" si="313"/>
        <v xml:space="preserve"> </v>
      </c>
      <c r="L3163" s="59" t="str">
        <f t="shared" si="314"/>
        <v xml:space="preserve"> </v>
      </c>
    </row>
    <row r="3164" spans="1:12" x14ac:dyDescent="0.35">
      <c r="A3164" s="2" t="s">
        <v>3226</v>
      </c>
      <c r="B3164" s="3"/>
      <c r="C3164" s="58">
        <f t="shared" si="309"/>
        <v>0</v>
      </c>
      <c r="D3164" s="3"/>
      <c r="E3164" s="58">
        <f t="shared" si="310"/>
        <v>0</v>
      </c>
      <c r="F3164" s="43"/>
      <c r="G3164" s="4"/>
      <c r="H3164" s="43"/>
      <c r="I3164" s="61" t="str">
        <f t="shared" si="311"/>
        <v xml:space="preserve"> </v>
      </c>
      <c r="J3164" s="61" t="str">
        <f t="shared" si="312"/>
        <v xml:space="preserve"> </v>
      </c>
      <c r="K3164" s="59" t="str">
        <f t="shared" si="313"/>
        <v xml:space="preserve"> </v>
      </c>
      <c r="L3164" s="59" t="str">
        <f t="shared" si="314"/>
        <v xml:space="preserve"> </v>
      </c>
    </row>
    <row r="3165" spans="1:12" x14ac:dyDescent="0.35">
      <c r="A3165" s="2" t="s">
        <v>3227</v>
      </c>
      <c r="B3165" s="3"/>
      <c r="C3165" s="58">
        <f t="shared" si="309"/>
        <v>0</v>
      </c>
      <c r="D3165" s="3"/>
      <c r="E3165" s="58">
        <f t="shared" si="310"/>
        <v>0</v>
      </c>
      <c r="F3165" s="43"/>
      <c r="G3165" s="4"/>
      <c r="H3165" s="43"/>
      <c r="I3165" s="61" t="str">
        <f t="shared" si="311"/>
        <v xml:space="preserve"> </v>
      </c>
      <c r="J3165" s="61" t="str">
        <f t="shared" si="312"/>
        <v xml:space="preserve"> </v>
      </c>
      <c r="K3165" s="59" t="str">
        <f t="shared" si="313"/>
        <v xml:space="preserve"> </v>
      </c>
      <c r="L3165" s="59" t="str">
        <f t="shared" si="314"/>
        <v xml:space="preserve"> </v>
      </c>
    </row>
    <row r="3166" spans="1:12" x14ac:dyDescent="0.35">
      <c r="A3166" s="2" t="s">
        <v>3228</v>
      </c>
      <c r="B3166" s="3"/>
      <c r="C3166" s="58">
        <f t="shared" si="309"/>
        <v>0</v>
      </c>
      <c r="D3166" s="3"/>
      <c r="E3166" s="58">
        <f t="shared" si="310"/>
        <v>0</v>
      </c>
      <c r="F3166" s="43"/>
      <c r="G3166" s="4"/>
      <c r="H3166" s="43"/>
      <c r="I3166" s="61" t="str">
        <f t="shared" si="311"/>
        <v xml:space="preserve"> </v>
      </c>
      <c r="J3166" s="61" t="str">
        <f t="shared" si="312"/>
        <v xml:space="preserve"> </v>
      </c>
      <c r="K3166" s="59" t="str">
        <f t="shared" si="313"/>
        <v xml:space="preserve"> </v>
      </c>
      <c r="L3166" s="59" t="str">
        <f t="shared" si="314"/>
        <v xml:space="preserve"> </v>
      </c>
    </row>
    <row r="3167" spans="1:12" x14ac:dyDescent="0.35">
      <c r="A3167" s="2" t="s">
        <v>3229</v>
      </c>
      <c r="B3167" s="3"/>
      <c r="C3167" s="58">
        <f t="shared" si="309"/>
        <v>0</v>
      </c>
      <c r="D3167" s="3"/>
      <c r="E3167" s="58">
        <f t="shared" si="310"/>
        <v>0</v>
      </c>
      <c r="F3167" s="43"/>
      <c r="G3167" s="4"/>
      <c r="H3167" s="43"/>
      <c r="I3167" s="61" t="str">
        <f t="shared" si="311"/>
        <v xml:space="preserve"> </v>
      </c>
      <c r="J3167" s="61" t="str">
        <f t="shared" si="312"/>
        <v xml:space="preserve"> </v>
      </c>
      <c r="K3167" s="59" t="str">
        <f t="shared" si="313"/>
        <v xml:space="preserve"> </v>
      </c>
      <c r="L3167" s="59" t="str">
        <f t="shared" si="314"/>
        <v xml:space="preserve"> </v>
      </c>
    </row>
    <row r="3168" spans="1:12" x14ac:dyDescent="0.35">
      <c r="A3168" s="2" t="s">
        <v>3230</v>
      </c>
      <c r="B3168" s="3"/>
      <c r="C3168" s="58">
        <f t="shared" si="309"/>
        <v>0</v>
      </c>
      <c r="D3168" s="3"/>
      <c r="E3168" s="58">
        <f t="shared" si="310"/>
        <v>0</v>
      </c>
      <c r="F3168" s="43"/>
      <c r="G3168" s="4"/>
      <c r="H3168" s="43"/>
      <c r="I3168" s="61" t="str">
        <f t="shared" si="311"/>
        <v xml:space="preserve"> </v>
      </c>
      <c r="J3168" s="61" t="str">
        <f t="shared" si="312"/>
        <v xml:space="preserve"> </v>
      </c>
      <c r="K3168" s="59" t="str">
        <f t="shared" si="313"/>
        <v xml:space="preserve"> </v>
      </c>
      <c r="L3168" s="59" t="str">
        <f t="shared" si="314"/>
        <v xml:space="preserve"> </v>
      </c>
    </row>
    <row r="3169" spans="1:12" x14ac:dyDescent="0.35">
      <c r="A3169" s="2" t="s">
        <v>3231</v>
      </c>
      <c r="B3169" s="3"/>
      <c r="C3169" s="58">
        <f t="shared" si="309"/>
        <v>0</v>
      </c>
      <c r="D3169" s="3"/>
      <c r="E3169" s="58">
        <f t="shared" si="310"/>
        <v>0</v>
      </c>
      <c r="F3169" s="43"/>
      <c r="G3169" s="4"/>
      <c r="H3169" s="43"/>
      <c r="I3169" s="61" t="str">
        <f t="shared" si="311"/>
        <v xml:space="preserve"> </v>
      </c>
      <c r="J3169" s="61" t="str">
        <f t="shared" si="312"/>
        <v xml:space="preserve"> </v>
      </c>
      <c r="K3169" s="59" t="str">
        <f t="shared" si="313"/>
        <v xml:space="preserve"> </v>
      </c>
      <c r="L3169" s="59" t="str">
        <f t="shared" si="314"/>
        <v xml:space="preserve"> </v>
      </c>
    </row>
    <row r="3170" spans="1:12" x14ac:dyDescent="0.35">
      <c r="A3170" s="2" t="s">
        <v>3232</v>
      </c>
      <c r="B3170" s="3"/>
      <c r="C3170" s="58">
        <f t="shared" si="309"/>
        <v>0</v>
      </c>
      <c r="D3170" s="3"/>
      <c r="E3170" s="58">
        <f t="shared" si="310"/>
        <v>0</v>
      </c>
      <c r="F3170" s="43"/>
      <c r="G3170" s="4"/>
      <c r="H3170" s="43"/>
      <c r="I3170" s="61" t="str">
        <f t="shared" si="311"/>
        <v xml:space="preserve"> </v>
      </c>
      <c r="J3170" s="61" t="str">
        <f t="shared" si="312"/>
        <v xml:space="preserve"> </v>
      </c>
      <c r="K3170" s="59" t="str">
        <f t="shared" si="313"/>
        <v xml:space="preserve"> </v>
      </c>
      <c r="L3170" s="59" t="str">
        <f t="shared" si="314"/>
        <v xml:space="preserve"> </v>
      </c>
    </row>
    <row r="3171" spans="1:12" x14ac:dyDescent="0.35">
      <c r="A3171" s="2" t="s">
        <v>3233</v>
      </c>
      <c r="B3171" s="3"/>
      <c r="C3171" s="58">
        <f t="shared" si="309"/>
        <v>0</v>
      </c>
      <c r="D3171" s="3"/>
      <c r="E3171" s="58">
        <f t="shared" si="310"/>
        <v>0</v>
      </c>
      <c r="F3171" s="43"/>
      <c r="G3171" s="4"/>
      <c r="H3171" s="43"/>
      <c r="I3171" s="61" t="str">
        <f t="shared" si="311"/>
        <v xml:space="preserve"> </v>
      </c>
      <c r="J3171" s="61" t="str">
        <f t="shared" si="312"/>
        <v xml:space="preserve"> </v>
      </c>
      <c r="K3171" s="59" t="str">
        <f t="shared" si="313"/>
        <v xml:space="preserve"> </v>
      </c>
      <c r="L3171" s="59" t="str">
        <f t="shared" si="314"/>
        <v xml:space="preserve"> </v>
      </c>
    </row>
    <row r="3172" spans="1:12" x14ac:dyDescent="0.35">
      <c r="A3172" s="2" t="s">
        <v>3234</v>
      </c>
      <c r="B3172" s="3"/>
      <c r="C3172" s="58">
        <f t="shared" si="309"/>
        <v>0</v>
      </c>
      <c r="D3172" s="3"/>
      <c r="E3172" s="58">
        <f t="shared" si="310"/>
        <v>0</v>
      </c>
      <c r="F3172" s="43"/>
      <c r="G3172" s="4"/>
      <c r="H3172" s="43"/>
      <c r="I3172" s="61" t="str">
        <f t="shared" si="311"/>
        <v xml:space="preserve"> </v>
      </c>
      <c r="J3172" s="61" t="str">
        <f t="shared" si="312"/>
        <v xml:space="preserve"> </v>
      </c>
      <c r="K3172" s="59" t="str">
        <f t="shared" si="313"/>
        <v xml:space="preserve"> </v>
      </c>
      <c r="L3172" s="59" t="str">
        <f t="shared" si="314"/>
        <v xml:space="preserve"> </v>
      </c>
    </row>
    <row r="3173" spans="1:12" x14ac:dyDescent="0.35">
      <c r="A3173" s="2" t="s">
        <v>3235</v>
      </c>
      <c r="B3173" s="3"/>
      <c r="C3173" s="58">
        <f t="shared" si="309"/>
        <v>0</v>
      </c>
      <c r="D3173" s="3"/>
      <c r="E3173" s="58">
        <f t="shared" si="310"/>
        <v>0</v>
      </c>
      <c r="F3173" s="43"/>
      <c r="G3173" s="4"/>
      <c r="H3173" s="43"/>
      <c r="I3173" s="61" t="str">
        <f t="shared" si="311"/>
        <v xml:space="preserve"> </v>
      </c>
      <c r="J3173" s="61" t="str">
        <f t="shared" si="312"/>
        <v xml:space="preserve"> </v>
      </c>
      <c r="K3173" s="59" t="str">
        <f t="shared" si="313"/>
        <v xml:space="preserve"> </v>
      </c>
      <c r="L3173" s="59" t="str">
        <f t="shared" si="314"/>
        <v xml:space="preserve"> </v>
      </c>
    </row>
    <row r="3174" spans="1:12" x14ac:dyDescent="0.35">
      <c r="A3174" s="2" t="s">
        <v>3236</v>
      </c>
      <c r="B3174" s="3"/>
      <c r="C3174" s="58">
        <f t="shared" si="309"/>
        <v>0</v>
      </c>
      <c r="D3174" s="3"/>
      <c r="E3174" s="58">
        <f t="shared" si="310"/>
        <v>0</v>
      </c>
      <c r="F3174" s="43"/>
      <c r="G3174" s="4"/>
      <c r="H3174" s="43"/>
      <c r="I3174" s="61" t="str">
        <f t="shared" si="311"/>
        <v xml:space="preserve"> </v>
      </c>
      <c r="J3174" s="61" t="str">
        <f t="shared" si="312"/>
        <v xml:space="preserve"> </v>
      </c>
      <c r="K3174" s="59" t="str">
        <f t="shared" si="313"/>
        <v xml:space="preserve"> </v>
      </c>
      <c r="L3174" s="59" t="str">
        <f t="shared" si="314"/>
        <v xml:space="preserve"> </v>
      </c>
    </row>
    <row r="3175" spans="1:12" x14ac:dyDescent="0.35">
      <c r="A3175" s="2" t="s">
        <v>3237</v>
      </c>
      <c r="B3175" s="3"/>
      <c r="C3175" s="58">
        <f t="shared" si="309"/>
        <v>0</v>
      </c>
      <c r="D3175" s="3"/>
      <c r="E3175" s="58">
        <f t="shared" si="310"/>
        <v>0</v>
      </c>
      <c r="F3175" s="43"/>
      <c r="G3175" s="4"/>
      <c r="H3175" s="43"/>
      <c r="I3175" s="61" t="str">
        <f t="shared" si="311"/>
        <v xml:space="preserve"> </v>
      </c>
      <c r="J3175" s="61" t="str">
        <f t="shared" si="312"/>
        <v xml:space="preserve"> </v>
      </c>
      <c r="K3175" s="59" t="str">
        <f t="shared" si="313"/>
        <v xml:space="preserve"> </v>
      </c>
      <c r="L3175" s="59" t="str">
        <f t="shared" si="314"/>
        <v xml:space="preserve"> </v>
      </c>
    </row>
    <row r="3176" spans="1:12" x14ac:dyDescent="0.35">
      <c r="A3176" s="2" t="s">
        <v>3238</v>
      </c>
      <c r="B3176" s="3"/>
      <c r="C3176" s="58">
        <f t="shared" si="309"/>
        <v>0</v>
      </c>
      <c r="D3176" s="3"/>
      <c r="E3176" s="58">
        <f t="shared" si="310"/>
        <v>0</v>
      </c>
      <c r="F3176" s="43"/>
      <c r="G3176" s="4"/>
      <c r="H3176" s="43"/>
      <c r="I3176" s="61" t="str">
        <f t="shared" si="311"/>
        <v xml:space="preserve"> </v>
      </c>
      <c r="J3176" s="61" t="str">
        <f t="shared" si="312"/>
        <v xml:space="preserve"> </v>
      </c>
      <c r="K3176" s="59" t="str">
        <f t="shared" si="313"/>
        <v xml:space="preserve"> </v>
      </c>
      <c r="L3176" s="59" t="str">
        <f t="shared" si="314"/>
        <v xml:space="preserve"> </v>
      </c>
    </row>
    <row r="3177" spans="1:12" x14ac:dyDescent="0.35">
      <c r="A3177" s="2" t="s">
        <v>3239</v>
      </c>
      <c r="B3177" s="3"/>
      <c r="C3177" s="58">
        <f t="shared" si="309"/>
        <v>0</v>
      </c>
      <c r="D3177" s="3"/>
      <c r="E3177" s="58">
        <f t="shared" si="310"/>
        <v>0</v>
      </c>
      <c r="F3177" s="43"/>
      <c r="G3177" s="4"/>
      <c r="H3177" s="43"/>
      <c r="I3177" s="61" t="str">
        <f t="shared" si="311"/>
        <v xml:space="preserve"> </v>
      </c>
      <c r="J3177" s="61" t="str">
        <f t="shared" si="312"/>
        <v xml:space="preserve"> </v>
      </c>
      <c r="K3177" s="59" t="str">
        <f t="shared" si="313"/>
        <v xml:space="preserve"> </v>
      </c>
      <c r="L3177" s="59" t="str">
        <f t="shared" si="314"/>
        <v xml:space="preserve"> </v>
      </c>
    </row>
    <row r="3178" spans="1:12" x14ac:dyDescent="0.35">
      <c r="A3178" s="2" t="s">
        <v>3240</v>
      </c>
      <c r="B3178" s="3"/>
      <c r="C3178" s="58">
        <f t="shared" si="309"/>
        <v>0</v>
      </c>
      <c r="D3178" s="3"/>
      <c r="E3178" s="58">
        <f t="shared" si="310"/>
        <v>0</v>
      </c>
      <c r="F3178" s="43"/>
      <c r="G3178" s="4"/>
      <c r="H3178" s="43"/>
      <c r="I3178" s="61" t="str">
        <f t="shared" si="311"/>
        <v xml:space="preserve"> </v>
      </c>
      <c r="J3178" s="61" t="str">
        <f t="shared" si="312"/>
        <v xml:space="preserve"> </v>
      </c>
      <c r="K3178" s="59" t="str">
        <f t="shared" si="313"/>
        <v xml:space="preserve"> </v>
      </c>
      <c r="L3178" s="59" t="str">
        <f t="shared" si="314"/>
        <v xml:space="preserve"> </v>
      </c>
    </row>
    <row r="3179" spans="1:12" x14ac:dyDescent="0.35">
      <c r="A3179" s="2" t="s">
        <v>3241</v>
      </c>
      <c r="B3179" s="3"/>
      <c r="C3179" s="58">
        <f t="shared" si="309"/>
        <v>0</v>
      </c>
      <c r="D3179" s="3"/>
      <c r="E3179" s="58">
        <f t="shared" si="310"/>
        <v>0</v>
      </c>
      <c r="F3179" s="43"/>
      <c r="G3179" s="4"/>
      <c r="H3179" s="43"/>
      <c r="I3179" s="61" t="str">
        <f t="shared" si="311"/>
        <v xml:space="preserve"> </v>
      </c>
      <c r="J3179" s="61" t="str">
        <f t="shared" si="312"/>
        <v xml:space="preserve"> </v>
      </c>
      <c r="K3179" s="59" t="str">
        <f t="shared" si="313"/>
        <v xml:space="preserve"> </v>
      </c>
      <c r="L3179" s="59" t="str">
        <f t="shared" si="314"/>
        <v xml:space="preserve"> </v>
      </c>
    </row>
    <row r="3180" spans="1:12" x14ac:dyDescent="0.35">
      <c r="A3180" s="2" t="s">
        <v>3242</v>
      </c>
      <c r="B3180" s="3"/>
      <c r="C3180" s="58">
        <f t="shared" si="309"/>
        <v>0</v>
      </c>
      <c r="D3180" s="3"/>
      <c r="E3180" s="58">
        <f t="shared" si="310"/>
        <v>0</v>
      </c>
      <c r="F3180" s="43"/>
      <c r="G3180" s="4"/>
      <c r="H3180" s="43"/>
      <c r="I3180" s="61" t="str">
        <f t="shared" si="311"/>
        <v xml:space="preserve"> </v>
      </c>
      <c r="J3180" s="61" t="str">
        <f t="shared" si="312"/>
        <v xml:space="preserve"> </v>
      </c>
      <c r="K3180" s="59" t="str">
        <f t="shared" si="313"/>
        <v xml:space="preserve"> </v>
      </c>
      <c r="L3180" s="59" t="str">
        <f t="shared" si="314"/>
        <v xml:space="preserve"> </v>
      </c>
    </row>
    <row r="3181" spans="1:12" x14ac:dyDescent="0.35">
      <c r="A3181" s="2" t="s">
        <v>3243</v>
      </c>
      <c r="B3181" s="3"/>
      <c r="C3181" s="58">
        <f t="shared" si="309"/>
        <v>0</v>
      </c>
      <c r="D3181" s="3"/>
      <c r="E3181" s="58">
        <f t="shared" si="310"/>
        <v>0</v>
      </c>
      <c r="F3181" s="43"/>
      <c r="G3181" s="4"/>
      <c r="H3181" s="43"/>
      <c r="I3181" s="61" t="str">
        <f t="shared" si="311"/>
        <v xml:space="preserve"> </v>
      </c>
      <c r="J3181" s="61" t="str">
        <f t="shared" si="312"/>
        <v xml:space="preserve"> </v>
      </c>
      <c r="K3181" s="59" t="str">
        <f t="shared" si="313"/>
        <v xml:space="preserve"> </v>
      </c>
      <c r="L3181" s="59" t="str">
        <f t="shared" si="314"/>
        <v xml:space="preserve"> </v>
      </c>
    </row>
    <row r="3182" spans="1:12" x14ac:dyDescent="0.35">
      <c r="A3182" s="2" t="s">
        <v>3244</v>
      </c>
      <c r="B3182" s="3"/>
      <c r="C3182" s="58">
        <f t="shared" si="309"/>
        <v>0</v>
      </c>
      <c r="D3182" s="3"/>
      <c r="E3182" s="58">
        <f t="shared" si="310"/>
        <v>0</v>
      </c>
      <c r="F3182" s="43"/>
      <c r="G3182" s="4"/>
      <c r="H3182" s="43"/>
      <c r="I3182" s="61" t="str">
        <f t="shared" si="311"/>
        <v xml:space="preserve"> </v>
      </c>
      <c r="J3182" s="61" t="str">
        <f t="shared" si="312"/>
        <v xml:space="preserve"> </v>
      </c>
      <c r="K3182" s="59" t="str">
        <f t="shared" si="313"/>
        <v xml:space="preserve"> </v>
      </c>
      <c r="L3182" s="59" t="str">
        <f t="shared" si="314"/>
        <v xml:space="preserve"> </v>
      </c>
    </row>
    <row r="3183" spans="1:12" x14ac:dyDescent="0.35">
      <c r="A3183" s="2" t="s">
        <v>3245</v>
      </c>
      <c r="B3183" s="3"/>
      <c r="C3183" s="58">
        <f t="shared" si="309"/>
        <v>0</v>
      </c>
      <c r="D3183" s="3"/>
      <c r="E3183" s="58">
        <f t="shared" si="310"/>
        <v>0</v>
      </c>
      <c r="F3183" s="43"/>
      <c r="G3183" s="4"/>
      <c r="H3183" s="43"/>
      <c r="I3183" s="61" t="str">
        <f t="shared" si="311"/>
        <v xml:space="preserve"> </v>
      </c>
      <c r="J3183" s="61" t="str">
        <f t="shared" si="312"/>
        <v xml:space="preserve"> </v>
      </c>
      <c r="K3183" s="59" t="str">
        <f t="shared" si="313"/>
        <v xml:space="preserve"> </v>
      </c>
      <c r="L3183" s="59" t="str">
        <f t="shared" si="314"/>
        <v xml:space="preserve"> </v>
      </c>
    </row>
    <row r="3184" spans="1:12" x14ac:dyDescent="0.35">
      <c r="A3184" s="2" t="s">
        <v>3246</v>
      </c>
      <c r="B3184" s="3"/>
      <c r="C3184" s="58">
        <f t="shared" si="309"/>
        <v>0</v>
      </c>
      <c r="D3184" s="3"/>
      <c r="E3184" s="58">
        <f t="shared" si="310"/>
        <v>0</v>
      </c>
      <c r="F3184" s="43"/>
      <c r="G3184" s="4"/>
      <c r="H3184" s="43"/>
      <c r="I3184" s="61" t="str">
        <f t="shared" si="311"/>
        <v xml:space="preserve"> </v>
      </c>
      <c r="J3184" s="61" t="str">
        <f t="shared" si="312"/>
        <v xml:space="preserve"> </v>
      </c>
      <c r="K3184" s="59" t="str">
        <f t="shared" si="313"/>
        <v xml:space="preserve"> </v>
      </c>
      <c r="L3184" s="59" t="str">
        <f t="shared" si="314"/>
        <v xml:space="preserve"> </v>
      </c>
    </row>
    <row r="3185" spans="1:12" x14ac:dyDescent="0.35">
      <c r="A3185" s="2" t="s">
        <v>3247</v>
      </c>
      <c r="B3185" s="3"/>
      <c r="C3185" s="58">
        <f t="shared" si="309"/>
        <v>0</v>
      </c>
      <c r="D3185" s="3"/>
      <c r="E3185" s="58">
        <f t="shared" si="310"/>
        <v>0</v>
      </c>
      <c r="F3185" s="43"/>
      <c r="G3185" s="4"/>
      <c r="H3185" s="43"/>
      <c r="I3185" s="61" t="str">
        <f t="shared" si="311"/>
        <v xml:space="preserve"> </v>
      </c>
      <c r="J3185" s="61" t="str">
        <f t="shared" si="312"/>
        <v xml:space="preserve"> </v>
      </c>
      <c r="K3185" s="59" t="str">
        <f t="shared" si="313"/>
        <v xml:space="preserve"> </v>
      </c>
      <c r="L3185" s="59" t="str">
        <f t="shared" si="314"/>
        <v xml:space="preserve"> </v>
      </c>
    </row>
    <row r="3186" spans="1:12" x14ac:dyDescent="0.35">
      <c r="A3186" s="2" t="s">
        <v>3248</v>
      </c>
      <c r="B3186" s="3"/>
      <c r="C3186" s="58">
        <f t="shared" si="309"/>
        <v>0</v>
      </c>
      <c r="D3186" s="3"/>
      <c r="E3186" s="58">
        <f t="shared" si="310"/>
        <v>0</v>
      </c>
      <c r="F3186" s="43"/>
      <c r="G3186" s="4"/>
      <c r="H3186" s="43"/>
      <c r="I3186" s="61" t="str">
        <f t="shared" si="311"/>
        <v xml:space="preserve"> </v>
      </c>
      <c r="J3186" s="61" t="str">
        <f t="shared" si="312"/>
        <v xml:space="preserve"> </v>
      </c>
      <c r="K3186" s="59" t="str">
        <f t="shared" si="313"/>
        <v xml:space="preserve"> </v>
      </c>
      <c r="L3186" s="59" t="str">
        <f t="shared" si="314"/>
        <v xml:space="preserve"> </v>
      </c>
    </row>
    <row r="3187" spans="1:12" x14ac:dyDescent="0.35">
      <c r="A3187" s="2" t="s">
        <v>3249</v>
      </c>
      <c r="B3187" s="3"/>
      <c r="C3187" s="58">
        <f t="shared" si="309"/>
        <v>0</v>
      </c>
      <c r="D3187" s="3"/>
      <c r="E3187" s="58">
        <f t="shared" si="310"/>
        <v>0</v>
      </c>
      <c r="F3187" s="43"/>
      <c r="G3187" s="4"/>
      <c r="H3187" s="43"/>
      <c r="I3187" s="61" t="str">
        <f t="shared" si="311"/>
        <v xml:space="preserve"> </v>
      </c>
      <c r="J3187" s="61" t="str">
        <f t="shared" si="312"/>
        <v xml:space="preserve"> </v>
      </c>
      <c r="K3187" s="59" t="str">
        <f t="shared" si="313"/>
        <v xml:space="preserve"> </v>
      </c>
      <c r="L3187" s="59" t="str">
        <f t="shared" si="314"/>
        <v xml:space="preserve"> </v>
      </c>
    </row>
    <row r="3188" spans="1:12" x14ac:dyDescent="0.35">
      <c r="A3188" s="2" t="s">
        <v>3250</v>
      </c>
      <c r="B3188" s="3"/>
      <c r="C3188" s="58">
        <f t="shared" si="309"/>
        <v>0</v>
      </c>
      <c r="D3188" s="3"/>
      <c r="E3188" s="58">
        <f t="shared" si="310"/>
        <v>0</v>
      </c>
      <c r="F3188" s="43"/>
      <c r="G3188" s="4"/>
      <c r="H3188" s="43"/>
      <c r="I3188" s="61" t="str">
        <f t="shared" si="311"/>
        <v xml:space="preserve"> </v>
      </c>
      <c r="J3188" s="61" t="str">
        <f t="shared" si="312"/>
        <v xml:space="preserve"> </v>
      </c>
      <c r="K3188" s="59" t="str">
        <f t="shared" si="313"/>
        <v xml:space="preserve"> </v>
      </c>
      <c r="L3188" s="59" t="str">
        <f t="shared" si="314"/>
        <v xml:space="preserve"> </v>
      </c>
    </row>
    <row r="3189" spans="1:12" x14ac:dyDescent="0.35">
      <c r="A3189" s="2" t="s">
        <v>3251</v>
      </c>
      <c r="B3189" s="3"/>
      <c r="C3189" s="58">
        <f t="shared" si="309"/>
        <v>0</v>
      </c>
      <c r="D3189" s="3"/>
      <c r="E3189" s="58">
        <f t="shared" si="310"/>
        <v>0</v>
      </c>
      <c r="F3189" s="43"/>
      <c r="G3189" s="4"/>
      <c r="H3189" s="43"/>
      <c r="I3189" s="61" t="str">
        <f t="shared" si="311"/>
        <v xml:space="preserve"> </v>
      </c>
      <c r="J3189" s="61" t="str">
        <f t="shared" si="312"/>
        <v xml:space="preserve"> </v>
      </c>
      <c r="K3189" s="59" t="str">
        <f t="shared" si="313"/>
        <v xml:space="preserve"> </v>
      </c>
      <c r="L3189" s="59" t="str">
        <f t="shared" si="314"/>
        <v xml:space="preserve"> </v>
      </c>
    </row>
    <row r="3190" spans="1:12" x14ac:dyDescent="0.35">
      <c r="A3190" s="2" t="s">
        <v>3252</v>
      </c>
      <c r="B3190" s="3"/>
      <c r="C3190" s="58">
        <f t="shared" si="309"/>
        <v>0</v>
      </c>
      <c r="D3190" s="3"/>
      <c r="E3190" s="58">
        <f t="shared" si="310"/>
        <v>0</v>
      </c>
      <c r="F3190" s="43"/>
      <c r="G3190" s="4"/>
      <c r="H3190" s="43"/>
      <c r="I3190" s="61" t="str">
        <f t="shared" si="311"/>
        <v xml:space="preserve"> </v>
      </c>
      <c r="J3190" s="61" t="str">
        <f t="shared" si="312"/>
        <v xml:space="preserve"> </v>
      </c>
      <c r="K3190" s="59" t="str">
        <f t="shared" si="313"/>
        <v xml:space="preserve"> </v>
      </c>
      <c r="L3190" s="59" t="str">
        <f t="shared" si="314"/>
        <v xml:space="preserve"> </v>
      </c>
    </row>
    <row r="3191" spans="1:12" x14ac:dyDescent="0.35">
      <c r="A3191" s="2" t="s">
        <v>3253</v>
      </c>
      <c r="B3191" s="3"/>
      <c r="C3191" s="58">
        <f t="shared" si="309"/>
        <v>0</v>
      </c>
      <c r="D3191" s="3"/>
      <c r="E3191" s="58">
        <f t="shared" si="310"/>
        <v>0</v>
      </c>
      <c r="F3191" s="43"/>
      <c r="G3191" s="4"/>
      <c r="H3191" s="43"/>
      <c r="I3191" s="61" t="str">
        <f t="shared" si="311"/>
        <v xml:space="preserve"> </v>
      </c>
      <c r="J3191" s="61" t="str">
        <f t="shared" si="312"/>
        <v xml:space="preserve"> </v>
      </c>
      <c r="K3191" s="59" t="str">
        <f t="shared" si="313"/>
        <v xml:space="preserve"> </v>
      </c>
      <c r="L3191" s="59" t="str">
        <f t="shared" si="314"/>
        <v xml:space="preserve"> </v>
      </c>
    </row>
    <row r="3192" spans="1:12" x14ac:dyDescent="0.35">
      <c r="A3192" s="2" t="s">
        <v>3254</v>
      </c>
      <c r="B3192" s="3"/>
      <c r="C3192" s="58">
        <f t="shared" si="309"/>
        <v>0</v>
      </c>
      <c r="D3192" s="3"/>
      <c r="E3192" s="58">
        <f t="shared" si="310"/>
        <v>0</v>
      </c>
      <c r="F3192" s="43"/>
      <c r="G3192" s="4"/>
      <c r="H3192" s="43"/>
      <c r="I3192" s="61" t="str">
        <f t="shared" si="311"/>
        <v xml:space="preserve"> </v>
      </c>
      <c r="J3192" s="61" t="str">
        <f t="shared" si="312"/>
        <v xml:space="preserve"> </v>
      </c>
      <c r="K3192" s="59" t="str">
        <f t="shared" si="313"/>
        <v xml:space="preserve"> </v>
      </c>
      <c r="L3192" s="59" t="str">
        <f t="shared" si="314"/>
        <v xml:space="preserve"> </v>
      </c>
    </row>
    <row r="3193" spans="1:12" x14ac:dyDescent="0.35">
      <c r="A3193" s="2" t="s">
        <v>3255</v>
      </c>
      <c r="B3193" s="3"/>
      <c r="C3193" s="58">
        <f t="shared" si="309"/>
        <v>0</v>
      </c>
      <c r="D3193" s="3"/>
      <c r="E3193" s="58">
        <f t="shared" si="310"/>
        <v>0</v>
      </c>
      <c r="F3193" s="43"/>
      <c r="G3193" s="4"/>
      <c r="H3193" s="43"/>
      <c r="I3193" s="61" t="str">
        <f t="shared" si="311"/>
        <v xml:space="preserve"> </v>
      </c>
      <c r="J3193" s="61" t="str">
        <f t="shared" si="312"/>
        <v xml:space="preserve"> </v>
      </c>
      <c r="K3193" s="59" t="str">
        <f t="shared" si="313"/>
        <v xml:space="preserve"> </v>
      </c>
      <c r="L3193" s="59" t="str">
        <f t="shared" si="314"/>
        <v xml:space="preserve"> </v>
      </c>
    </row>
    <row r="3194" spans="1:12" x14ac:dyDescent="0.35">
      <c r="A3194" s="2" t="s">
        <v>3256</v>
      </c>
      <c r="B3194" s="3"/>
      <c r="C3194" s="58">
        <f t="shared" si="309"/>
        <v>0</v>
      </c>
      <c r="D3194" s="3"/>
      <c r="E3194" s="58">
        <f t="shared" si="310"/>
        <v>0</v>
      </c>
      <c r="F3194" s="43"/>
      <c r="G3194" s="4"/>
      <c r="H3194" s="43"/>
      <c r="I3194" s="61" t="str">
        <f t="shared" si="311"/>
        <v xml:space="preserve"> </v>
      </c>
      <c r="J3194" s="61" t="str">
        <f t="shared" si="312"/>
        <v xml:space="preserve"> </v>
      </c>
      <c r="K3194" s="59" t="str">
        <f t="shared" si="313"/>
        <v xml:space="preserve"> </v>
      </c>
      <c r="L3194" s="59" t="str">
        <f t="shared" si="314"/>
        <v xml:space="preserve"> </v>
      </c>
    </row>
    <row r="3195" spans="1:12" x14ac:dyDescent="0.35">
      <c r="A3195" s="2" t="s">
        <v>3257</v>
      </c>
      <c r="B3195" s="3"/>
      <c r="C3195" s="58">
        <f t="shared" si="309"/>
        <v>0</v>
      </c>
      <c r="D3195" s="3"/>
      <c r="E3195" s="58">
        <f t="shared" si="310"/>
        <v>0</v>
      </c>
      <c r="F3195" s="43"/>
      <c r="G3195" s="4"/>
      <c r="H3195" s="43"/>
      <c r="I3195" s="61" t="str">
        <f t="shared" si="311"/>
        <v xml:space="preserve"> </v>
      </c>
      <c r="J3195" s="61" t="str">
        <f t="shared" si="312"/>
        <v xml:space="preserve"> </v>
      </c>
      <c r="K3195" s="59" t="str">
        <f t="shared" si="313"/>
        <v xml:space="preserve"> </v>
      </c>
      <c r="L3195" s="59" t="str">
        <f t="shared" si="314"/>
        <v xml:space="preserve"> </v>
      </c>
    </row>
    <row r="3196" spans="1:12" x14ac:dyDescent="0.35">
      <c r="A3196" s="2" t="s">
        <v>3258</v>
      </c>
      <c r="B3196" s="3"/>
      <c r="C3196" s="58">
        <f t="shared" si="309"/>
        <v>0</v>
      </c>
      <c r="D3196" s="3"/>
      <c r="E3196" s="58">
        <f t="shared" si="310"/>
        <v>0</v>
      </c>
      <c r="F3196" s="43"/>
      <c r="G3196" s="4"/>
      <c r="H3196" s="43"/>
      <c r="I3196" s="61" t="str">
        <f t="shared" si="311"/>
        <v xml:space="preserve"> </v>
      </c>
      <c r="J3196" s="61" t="str">
        <f t="shared" si="312"/>
        <v xml:space="preserve"> </v>
      </c>
      <c r="K3196" s="59" t="str">
        <f t="shared" si="313"/>
        <v xml:space="preserve"> </v>
      </c>
      <c r="L3196" s="59" t="str">
        <f t="shared" si="314"/>
        <v xml:space="preserve"> </v>
      </c>
    </row>
    <row r="3197" spans="1:12" x14ac:dyDescent="0.35">
      <c r="A3197" s="2" t="s">
        <v>3259</v>
      </c>
      <c r="B3197" s="3"/>
      <c r="C3197" s="58">
        <f t="shared" si="309"/>
        <v>0</v>
      </c>
      <c r="D3197" s="3"/>
      <c r="E3197" s="58">
        <f t="shared" si="310"/>
        <v>0</v>
      </c>
      <c r="F3197" s="43"/>
      <c r="G3197" s="4"/>
      <c r="H3197" s="43"/>
      <c r="I3197" s="61" t="str">
        <f t="shared" si="311"/>
        <v xml:space="preserve"> </v>
      </c>
      <c r="J3197" s="61" t="str">
        <f t="shared" si="312"/>
        <v xml:space="preserve"> </v>
      </c>
      <c r="K3197" s="59" t="str">
        <f t="shared" si="313"/>
        <v xml:space="preserve"> </v>
      </c>
      <c r="L3197" s="59" t="str">
        <f t="shared" si="314"/>
        <v xml:space="preserve"> </v>
      </c>
    </row>
    <row r="3198" spans="1:12" x14ac:dyDescent="0.35">
      <c r="A3198" s="2" t="s">
        <v>3260</v>
      </c>
      <c r="B3198" s="3"/>
      <c r="C3198" s="58">
        <f t="shared" si="309"/>
        <v>0</v>
      </c>
      <c r="D3198" s="3"/>
      <c r="E3198" s="58">
        <f t="shared" si="310"/>
        <v>0</v>
      </c>
      <c r="F3198" s="43"/>
      <c r="G3198" s="4"/>
      <c r="H3198" s="43"/>
      <c r="I3198" s="61" t="str">
        <f t="shared" si="311"/>
        <v xml:space="preserve"> </v>
      </c>
      <c r="J3198" s="61" t="str">
        <f t="shared" si="312"/>
        <v xml:space="preserve"> </v>
      </c>
      <c r="K3198" s="59" t="str">
        <f t="shared" si="313"/>
        <v xml:space="preserve"> </v>
      </c>
      <c r="L3198" s="59" t="str">
        <f t="shared" si="314"/>
        <v xml:space="preserve"> </v>
      </c>
    </row>
    <row r="3199" spans="1:12" x14ac:dyDescent="0.35">
      <c r="A3199" s="2" t="s">
        <v>3261</v>
      </c>
      <c r="B3199" s="3"/>
      <c r="C3199" s="58">
        <f t="shared" si="309"/>
        <v>0</v>
      </c>
      <c r="D3199" s="3"/>
      <c r="E3199" s="58">
        <f t="shared" si="310"/>
        <v>0</v>
      </c>
      <c r="F3199" s="43"/>
      <c r="G3199" s="4"/>
      <c r="H3199" s="43"/>
      <c r="I3199" s="61" t="str">
        <f t="shared" si="311"/>
        <v xml:space="preserve"> </v>
      </c>
      <c r="J3199" s="61" t="str">
        <f t="shared" si="312"/>
        <v xml:space="preserve"> </v>
      </c>
      <c r="K3199" s="59" t="str">
        <f t="shared" si="313"/>
        <v xml:space="preserve"> </v>
      </c>
      <c r="L3199" s="59" t="str">
        <f t="shared" si="314"/>
        <v xml:space="preserve"> </v>
      </c>
    </row>
    <row r="3200" spans="1:12" x14ac:dyDescent="0.35">
      <c r="A3200" s="2" t="s">
        <v>3262</v>
      </c>
      <c r="B3200" s="3"/>
      <c r="C3200" s="58">
        <f t="shared" si="309"/>
        <v>0</v>
      </c>
      <c r="D3200" s="3"/>
      <c r="E3200" s="58">
        <f t="shared" si="310"/>
        <v>0</v>
      </c>
      <c r="F3200" s="43"/>
      <c r="G3200" s="4"/>
      <c r="H3200" s="43"/>
      <c r="I3200" s="61" t="str">
        <f t="shared" si="311"/>
        <v xml:space="preserve"> </v>
      </c>
      <c r="J3200" s="61" t="str">
        <f t="shared" si="312"/>
        <v xml:space="preserve"> </v>
      </c>
      <c r="K3200" s="59" t="str">
        <f t="shared" si="313"/>
        <v xml:space="preserve"> </v>
      </c>
      <c r="L3200" s="59" t="str">
        <f t="shared" si="314"/>
        <v xml:space="preserve"> </v>
      </c>
    </row>
    <row r="3201" spans="1:12" x14ac:dyDescent="0.35">
      <c r="A3201" s="2" t="s">
        <v>3263</v>
      </c>
      <c r="B3201" s="3"/>
      <c r="C3201" s="58">
        <f t="shared" si="309"/>
        <v>0</v>
      </c>
      <c r="D3201" s="3"/>
      <c r="E3201" s="58">
        <f t="shared" si="310"/>
        <v>0</v>
      </c>
      <c r="F3201" s="43"/>
      <c r="G3201" s="4"/>
      <c r="H3201" s="43"/>
      <c r="I3201" s="61" t="str">
        <f t="shared" si="311"/>
        <v xml:space="preserve"> </v>
      </c>
      <c r="J3201" s="61" t="str">
        <f t="shared" si="312"/>
        <v xml:space="preserve"> </v>
      </c>
      <c r="K3201" s="59" t="str">
        <f t="shared" si="313"/>
        <v xml:space="preserve"> </v>
      </c>
      <c r="L3201" s="59" t="str">
        <f t="shared" si="314"/>
        <v xml:space="preserve"> </v>
      </c>
    </row>
    <row r="3202" spans="1:12" x14ac:dyDescent="0.35">
      <c r="A3202" s="2" t="s">
        <v>3264</v>
      </c>
      <c r="B3202" s="3"/>
      <c r="C3202" s="58">
        <f t="shared" si="309"/>
        <v>0</v>
      </c>
      <c r="D3202" s="3"/>
      <c r="E3202" s="58">
        <f t="shared" si="310"/>
        <v>0</v>
      </c>
      <c r="F3202" s="43"/>
      <c r="G3202" s="4"/>
      <c r="H3202" s="43"/>
      <c r="I3202" s="61" t="str">
        <f t="shared" si="311"/>
        <v xml:space="preserve"> </v>
      </c>
      <c r="J3202" s="61" t="str">
        <f t="shared" si="312"/>
        <v xml:space="preserve"> </v>
      </c>
      <c r="K3202" s="59" t="str">
        <f t="shared" si="313"/>
        <v xml:space="preserve"> </v>
      </c>
      <c r="L3202" s="59" t="str">
        <f t="shared" si="314"/>
        <v xml:space="preserve"> </v>
      </c>
    </row>
    <row r="3203" spans="1:12" x14ac:dyDescent="0.35">
      <c r="A3203" s="2" t="s">
        <v>3265</v>
      </c>
      <c r="B3203" s="3"/>
      <c r="C3203" s="58">
        <f t="shared" si="309"/>
        <v>0</v>
      </c>
      <c r="D3203" s="3"/>
      <c r="E3203" s="58">
        <f t="shared" si="310"/>
        <v>0</v>
      </c>
      <c r="F3203" s="43"/>
      <c r="G3203" s="4"/>
      <c r="H3203" s="43"/>
      <c r="I3203" s="61" t="str">
        <f t="shared" si="311"/>
        <v xml:space="preserve"> </v>
      </c>
      <c r="J3203" s="61" t="str">
        <f t="shared" si="312"/>
        <v xml:space="preserve"> </v>
      </c>
      <c r="K3203" s="59" t="str">
        <f t="shared" si="313"/>
        <v xml:space="preserve"> </v>
      </c>
      <c r="L3203" s="59" t="str">
        <f t="shared" si="314"/>
        <v xml:space="preserve"> </v>
      </c>
    </row>
    <row r="3204" spans="1:12" x14ac:dyDescent="0.35">
      <c r="A3204" s="2" t="s">
        <v>3266</v>
      </c>
      <c r="B3204" s="3"/>
      <c r="C3204" s="58">
        <f t="shared" si="309"/>
        <v>0</v>
      </c>
      <c r="D3204" s="3"/>
      <c r="E3204" s="58">
        <f t="shared" si="310"/>
        <v>0</v>
      </c>
      <c r="F3204" s="43"/>
      <c r="G3204" s="4"/>
      <c r="H3204" s="43"/>
      <c r="I3204" s="61" t="str">
        <f t="shared" si="311"/>
        <v xml:space="preserve"> </v>
      </c>
      <c r="J3204" s="61" t="str">
        <f t="shared" si="312"/>
        <v xml:space="preserve"> </v>
      </c>
      <c r="K3204" s="59" t="str">
        <f t="shared" si="313"/>
        <v xml:space="preserve"> </v>
      </c>
      <c r="L3204" s="59" t="str">
        <f t="shared" si="314"/>
        <v xml:space="preserve"> </v>
      </c>
    </row>
    <row r="3205" spans="1:12" x14ac:dyDescent="0.35">
      <c r="A3205" s="2" t="s">
        <v>3267</v>
      </c>
      <c r="B3205" s="3"/>
      <c r="C3205" s="58">
        <f t="shared" si="309"/>
        <v>0</v>
      </c>
      <c r="D3205" s="3"/>
      <c r="E3205" s="58">
        <f t="shared" si="310"/>
        <v>0</v>
      </c>
      <c r="F3205" s="43"/>
      <c r="G3205" s="4"/>
      <c r="H3205" s="43"/>
      <c r="I3205" s="61" t="str">
        <f t="shared" si="311"/>
        <v xml:space="preserve"> </v>
      </c>
      <c r="J3205" s="61" t="str">
        <f t="shared" si="312"/>
        <v xml:space="preserve"> </v>
      </c>
      <c r="K3205" s="59" t="str">
        <f t="shared" si="313"/>
        <v xml:space="preserve"> </v>
      </c>
      <c r="L3205" s="59" t="str">
        <f t="shared" si="314"/>
        <v xml:space="preserve"> </v>
      </c>
    </row>
    <row r="3206" spans="1:12" x14ac:dyDescent="0.35">
      <c r="A3206" s="2" t="s">
        <v>3268</v>
      </c>
      <c r="B3206" s="3"/>
      <c r="C3206" s="58">
        <f t="shared" si="309"/>
        <v>0</v>
      </c>
      <c r="D3206" s="3"/>
      <c r="E3206" s="58">
        <f t="shared" si="310"/>
        <v>0</v>
      </c>
      <c r="F3206" s="43"/>
      <c r="G3206" s="4"/>
      <c r="H3206" s="43"/>
      <c r="I3206" s="61" t="str">
        <f t="shared" si="311"/>
        <v xml:space="preserve"> </v>
      </c>
      <c r="J3206" s="61" t="str">
        <f t="shared" si="312"/>
        <v xml:space="preserve"> </v>
      </c>
      <c r="K3206" s="59" t="str">
        <f t="shared" si="313"/>
        <v xml:space="preserve"> </v>
      </c>
      <c r="L3206" s="59" t="str">
        <f t="shared" si="314"/>
        <v xml:space="preserve"> </v>
      </c>
    </row>
    <row r="3207" spans="1:12" x14ac:dyDescent="0.35">
      <c r="A3207" s="2" t="s">
        <v>3269</v>
      </c>
      <c r="B3207" s="3"/>
      <c r="C3207" s="58">
        <f t="shared" si="309"/>
        <v>0</v>
      </c>
      <c r="D3207" s="3"/>
      <c r="E3207" s="58">
        <f t="shared" si="310"/>
        <v>0</v>
      </c>
      <c r="F3207" s="43"/>
      <c r="G3207" s="4"/>
      <c r="H3207" s="43"/>
      <c r="I3207" s="61" t="str">
        <f t="shared" si="311"/>
        <v xml:space="preserve"> </v>
      </c>
      <c r="J3207" s="61" t="str">
        <f t="shared" si="312"/>
        <v xml:space="preserve"> </v>
      </c>
      <c r="K3207" s="59" t="str">
        <f t="shared" si="313"/>
        <v xml:space="preserve"> </v>
      </c>
      <c r="L3207" s="59" t="str">
        <f t="shared" si="314"/>
        <v xml:space="preserve"> </v>
      </c>
    </row>
    <row r="3208" spans="1:12" x14ac:dyDescent="0.35">
      <c r="A3208" s="2" t="s">
        <v>3270</v>
      </c>
      <c r="B3208" s="3"/>
      <c r="C3208" s="58">
        <f t="shared" si="309"/>
        <v>0</v>
      </c>
      <c r="D3208" s="3"/>
      <c r="E3208" s="58">
        <f t="shared" si="310"/>
        <v>0</v>
      </c>
      <c r="F3208" s="43"/>
      <c r="G3208" s="4"/>
      <c r="H3208" s="43"/>
      <c r="I3208" s="61" t="str">
        <f t="shared" si="311"/>
        <v xml:space="preserve"> </v>
      </c>
      <c r="J3208" s="61" t="str">
        <f t="shared" si="312"/>
        <v xml:space="preserve"> </v>
      </c>
      <c r="K3208" s="59" t="str">
        <f t="shared" si="313"/>
        <v xml:space="preserve"> </v>
      </c>
      <c r="L3208" s="59" t="str">
        <f t="shared" si="314"/>
        <v xml:space="preserve"> </v>
      </c>
    </row>
    <row r="3209" spans="1:12" x14ac:dyDescent="0.35">
      <c r="A3209" s="2" t="s">
        <v>3271</v>
      </c>
      <c r="B3209" s="3"/>
      <c r="C3209" s="58">
        <f t="shared" si="309"/>
        <v>0</v>
      </c>
      <c r="D3209" s="3"/>
      <c r="E3209" s="58">
        <f t="shared" si="310"/>
        <v>0</v>
      </c>
      <c r="F3209" s="43"/>
      <c r="G3209" s="4"/>
      <c r="H3209" s="43"/>
      <c r="I3209" s="61" t="str">
        <f t="shared" si="311"/>
        <v xml:space="preserve"> </v>
      </c>
      <c r="J3209" s="61" t="str">
        <f t="shared" si="312"/>
        <v xml:space="preserve"> </v>
      </c>
      <c r="K3209" s="59" t="str">
        <f t="shared" si="313"/>
        <v xml:space="preserve"> </v>
      </c>
      <c r="L3209" s="59" t="str">
        <f t="shared" si="314"/>
        <v xml:space="preserve"> </v>
      </c>
    </row>
    <row r="3210" spans="1:12" x14ac:dyDescent="0.35">
      <c r="A3210" s="2" t="s">
        <v>3272</v>
      </c>
      <c r="B3210" s="3"/>
      <c r="C3210" s="58">
        <f t="shared" ref="C3210:C3273" si="315">IF($P$17=1,CONVERT(B3210,"lbm","kg"),B3210)</f>
        <v>0</v>
      </c>
      <c r="D3210" s="3"/>
      <c r="E3210" s="58">
        <f t="shared" ref="E3210:E3273" si="316">IF($P$17=1,CONVERT(D3210,"lbm","kg"),D3210)</f>
        <v>0</v>
      </c>
      <c r="F3210" s="43"/>
      <c r="G3210" s="4"/>
      <c r="H3210" s="43"/>
      <c r="I3210" s="61" t="str">
        <f t="shared" si="311"/>
        <v xml:space="preserve"> </v>
      </c>
      <c r="J3210" s="61" t="str">
        <f t="shared" si="312"/>
        <v xml:space="preserve"> </v>
      </c>
      <c r="K3210" s="59" t="str">
        <f t="shared" si="313"/>
        <v xml:space="preserve"> </v>
      </c>
      <c r="L3210" s="59" t="str">
        <f t="shared" si="314"/>
        <v xml:space="preserve"> </v>
      </c>
    </row>
    <row r="3211" spans="1:12" x14ac:dyDescent="0.35">
      <c r="A3211" s="2" t="s">
        <v>3273</v>
      </c>
      <c r="B3211" s="3"/>
      <c r="C3211" s="58">
        <f t="shared" si="315"/>
        <v>0</v>
      </c>
      <c r="D3211" s="3"/>
      <c r="E3211" s="58">
        <f t="shared" si="316"/>
        <v>0</v>
      </c>
      <c r="F3211" s="43"/>
      <c r="G3211" s="4"/>
      <c r="H3211" s="43"/>
      <c r="I3211" s="61" t="str">
        <f t="shared" ref="I3211:I3274" si="317">IF(F3211&gt;0,(((E3211-C3211)*F3211)+(($P$12-E3211)/(VLOOKUP(E3211,$S$10:$U$182,2)))*(VLOOKUP(E3211,$S$10:$U$182,3))+((C3211-$P$11)/(VLOOKUP(C3211,$S$10:$U$182,2)))*(VLOOKUP(C3211,$S$10:$U$182,3)))/($P$12-$P$11)," ")</f>
        <v xml:space="preserve"> </v>
      </c>
      <c r="J3211" s="61" t="str">
        <f t="shared" ref="J3211:J3274" si="318">IF(G3211&gt;0,IF(B3211=0," ",(I3211/(1+(G3211*$B$7))))," ")</f>
        <v xml:space="preserve"> </v>
      </c>
      <c r="K3211" s="59" t="str">
        <f t="shared" ref="K3211:K3274" si="319">IF(H3211&gt;0,IF(B3211&gt;1,(I3211*H3211)," ")," ")</f>
        <v xml:space="preserve"> </v>
      </c>
      <c r="L3211" s="59" t="str">
        <f t="shared" ref="L3211:L3274" si="320">IF(G3211=0," ",IF(H3211=0," ",IF(G3211&gt;0,IF(B3211&gt;1,(J3211*H3211)," ")," ")))</f>
        <v xml:space="preserve"> </v>
      </c>
    </row>
    <row r="3212" spans="1:12" x14ac:dyDescent="0.35">
      <c r="A3212" s="2" t="s">
        <v>3274</v>
      </c>
      <c r="B3212" s="3"/>
      <c r="C3212" s="58">
        <f t="shared" si="315"/>
        <v>0</v>
      </c>
      <c r="D3212" s="3"/>
      <c r="E3212" s="58">
        <f t="shared" si="316"/>
        <v>0</v>
      </c>
      <c r="F3212" s="43"/>
      <c r="G3212" s="4"/>
      <c r="H3212" s="43"/>
      <c r="I3212" s="61" t="str">
        <f t="shared" si="317"/>
        <v xml:space="preserve"> </v>
      </c>
      <c r="J3212" s="61" t="str">
        <f t="shared" si="318"/>
        <v xml:space="preserve"> </v>
      </c>
      <c r="K3212" s="59" t="str">
        <f t="shared" si="319"/>
        <v xml:space="preserve"> </v>
      </c>
      <c r="L3212" s="59" t="str">
        <f t="shared" si="320"/>
        <v xml:space="preserve"> </v>
      </c>
    </row>
    <row r="3213" spans="1:12" x14ac:dyDescent="0.35">
      <c r="A3213" s="2" t="s">
        <v>3275</v>
      </c>
      <c r="B3213" s="3"/>
      <c r="C3213" s="58">
        <f t="shared" si="315"/>
        <v>0</v>
      </c>
      <c r="D3213" s="3"/>
      <c r="E3213" s="58">
        <f t="shared" si="316"/>
        <v>0</v>
      </c>
      <c r="F3213" s="43"/>
      <c r="G3213" s="4"/>
      <c r="H3213" s="43"/>
      <c r="I3213" s="61" t="str">
        <f t="shared" si="317"/>
        <v xml:space="preserve"> </v>
      </c>
      <c r="J3213" s="61" t="str">
        <f t="shared" si="318"/>
        <v xml:space="preserve"> </v>
      </c>
      <c r="K3213" s="59" t="str">
        <f t="shared" si="319"/>
        <v xml:space="preserve"> </v>
      </c>
      <c r="L3213" s="59" t="str">
        <f t="shared" si="320"/>
        <v xml:space="preserve"> </v>
      </c>
    </row>
    <row r="3214" spans="1:12" x14ac:dyDescent="0.35">
      <c r="A3214" s="2" t="s">
        <v>3276</v>
      </c>
      <c r="B3214" s="3"/>
      <c r="C3214" s="58">
        <f t="shared" si="315"/>
        <v>0</v>
      </c>
      <c r="D3214" s="3"/>
      <c r="E3214" s="58">
        <f t="shared" si="316"/>
        <v>0</v>
      </c>
      <c r="F3214" s="43"/>
      <c r="G3214" s="4"/>
      <c r="H3214" s="43"/>
      <c r="I3214" s="61" t="str">
        <f t="shared" si="317"/>
        <v xml:space="preserve"> </v>
      </c>
      <c r="J3214" s="61" t="str">
        <f t="shared" si="318"/>
        <v xml:space="preserve"> </v>
      </c>
      <c r="K3214" s="59" t="str">
        <f t="shared" si="319"/>
        <v xml:space="preserve"> </v>
      </c>
      <c r="L3214" s="59" t="str">
        <f t="shared" si="320"/>
        <v xml:space="preserve"> </v>
      </c>
    </row>
    <row r="3215" spans="1:12" x14ac:dyDescent="0.35">
      <c r="A3215" s="2" t="s">
        <v>3277</v>
      </c>
      <c r="B3215" s="3"/>
      <c r="C3215" s="58">
        <f t="shared" si="315"/>
        <v>0</v>
      </c>
      <c r="D3215" s="3"/>
      <c r="E3215" s="58">
        <f t="shared" si="316"/>
        <v>0</v>
      </c>
      <c r="F3215" s="43"/>
      <c r="G3215" s="4"/>
      <c r="H3215" s="43"/>
      <c r="I3215" s="61" t="str">
        <f t="shared" si="317"/>
        <v xml:space="preserve"> </v>
      </c>
      <c r="J3215" s="61" t="str">
        <f t="shared" si="318"/>
        <v xml:space="preserve"> </v>
      </c>
      <c r="K3215" s="59" t="str">
        <f t="shared" si="319"/>
        <v xml:space="preserve"> </v>
      </c>
      <c r="L3215" s="59" t="str">
        <f t="shared" si="320"/>
        <v xml:space="preserve"> </v>
      </c>
    </row>
    <row r="3216" spans="1:12" x14ac:dyDescent="0.35">
      <c r="A3216" s="2" t="s">
        <v>3278</v>
      </c>
      <c r="B3216" s="3"/>
      <c r="C3216" s="58">
        <f t="shared" si="315"/>
        <v>0</v>
      </c>
      <c r="D3216" s="3"/>
      <c r="E3216" s="58">
        <f t="shared" si="316"/>
        <v>0</v>
      </c>
      <c r="F3216" s="43"/>
      <c r="G3216" s="4"/>
      <c r="H3216" s="43"/>
      <c r="I3216" s="61" t="str">
        <f t="shared" si="317"/>
        <v xml:space="preserve"> </v>
      </c>
      <c r="J3216" s="61" t="str">
        <f t="shared" si="318"/>
        <v xml:space="preserve"> </v>
      </c>
      <c r="K3216" s="59" t="str">
        <f t="shared" si="319"/>
        <v xml:space="preserve"> </v>
      </c>
      <c r="L3216" s="59" t="str">
        <f t="shared" si="320"/>
        <v xml:space="preserve"> </v>
      </c>
    </row>
    <row r="3217" spans="1:12" x14ac:dyDescent="0.35">
      <c r="A3217" s="2" t="s">
        <v>3279</v>
      </c>
      <c r="B3217" s="3"/>
      <c r="C3217" s="58">
        <f t="shared" si="315"/>
        <v>0</v>
      </c>
      <c r="D3217" s="3"/>
      <c r="E3217" s="58">
        <f t="shared" si="316"/>
        <v>0</v>
      </c>
      <c r="F3217" s="43"/>
      <c r="G3217" s="4"/>
      <c r="H3217" s="43"/>
      <c r="I3217" s="61" t="str">
        <f t="shared" si="317"/>
        <v xml:space="preserve"> </v>
      </c>
      <c r="J3217" s="61" t="str">
        <f t="shared" si="318"/>
        <v xml:space="preserve"> </v>
      </c>
      <c r="K3217" s="59" t="str">
        <f t="shared" si="319"/>
        <v xml:space="preserve"> </v>
      </c>
      <c r="L3217" s="59" t="str">
        <f t="shared" si="320"/>
        <v xml:space="preserve"> </v>
      </c>
    </row>
    <row r="3218" spans="1:12" x14ac:dyDescent="0.35">
      <c r="A3218" s="2" t="s">
        <v>3280</v>
      </c>
      <c r="B3218" s="3"/>
      <c r="C3218" s="58">
        <f t="shared" si="315"/>
        <v>0</v>
      </c>
      <c r="D3218" s="3"/>
      <c r="E3218" s="58">
        <f t="shared" si="316"/>
        <v>0</v>
      </c>
      <c r="F3218" s="43"/>
      <c r="G3218" s="4"/>
      <c r="H3218" s="43"/>
      <c r="I3218" s="61" t="str">
        <f t="shared" si="317"/>
        <v xml:space="preserve"> </v>
      </c>
      <c r="J3218" s="61" t="str">
        <f t="shared" si="318"/>
        <v xml:space="preserve"> </v>
      </c>
      <c r="K3218" s="59" t="str">
        <f t="shared" si="319"/>
        <v xml:space="preserve"> </v>
      </c>
      <c r="L3218" s="59" t="str">
        <f t="shared" si="320"/>
        <v xml:space="preserve"> </v>
      </c>
    </row>
    <row r="3219" spans="1:12" x14ac:dyDescent="0.35">
      <c r="A3219" s="2" t="s">
        <v>3281</v>
      </c>
      <c r="B3219" s="3"/>
      <c r="C3219" s="58">
        <f t="shared" si="315"/>
        <v>0</v>
      </c>
      <c r="D3219" s="3"/>
      <c r="E3219" s="58">
        <f t="shared" si="316"/>
        <v>0</v>
      </c>
      <c r="F3219" s="43"/>
      <c r="G3219" s="4"/>
      <c r="H3219" s="43"/>
      <c r="I3219" s="61" t="str">
        <f t="shared" si="317"/>
        <v xml:space="preserve"> </v>
      </c>
      <c r="J3219" s="61" t="str">
        <f t="shared" si="318"/>
        <v xml:space="preserve"> </v>
      </c>
      <c r="K3219" s="59" t="str">
        <f t="shared" si="319"/>
        <v xml:space="preserve"> </v>
      </c>
      <c r="L3219" s="59" t="str">
        <f t="shared" si="320"/>
        <v xml:space="preserve"> </v>
      </c>
    </row>
    <row r="3220" spans="1:12" x14ac:dyDescent="0.35">
      <c r="A3220" s="2" t="s">
        <v>3282</v>
      </c>
      <c r="B3220" s="3"/>
      <c r="C3220" s="58">
        <f t="shared" si="315"/>
        <v>0</v>
      </c>
      <c r="D3220" s="3"/>
      <c r="E3220" s="58">
        <f t="shared" si="316"/>
        <v>0</v>
      </c>
      <c r="F3220" s="43"/>
      <c r="G3220" s="4"/>
      <c r="H3220" s="43"/>
      <c r="I3220" s="61" t="str">
        <f t="shared" si="317"/>
        <v xml:space="preserve"> </v>
      </c>
      <c r="J3220" s="61" t="str">
        <f t="shared" si="318"/>
        <v xml:space="preserve"> </v>
      </c>
      <c r="K3220" s="59" t="str">
        <f t="shared" si="319"/>
        <v xml:space="preserve"> </v>
      </c>
      <c r="L3220" s="59" t="str">
        <f t="shared" si="320"/>
        <v xml:space="preserve"> </v>
      </c>
    </row>
    <row r="3221" spans="1:12" x14ac:dyDescent="0.35">
      <c r="A3221" s="2" t="s">
        <v>3283</v>
      </c>
      <c r="B3221" s="3"/>
      <c r="C3221" s="58">
        <f t="shared" si="315"/>
        <v>0</v>
      </c>
      <c r="D3221" s="3"/>
      <c r="E3221" s="58">
        <f t="shared" si="316"/>
        <v>0</v>
      </c>
      <c r="F3221" s="43"/>
      <c r="G3221" s="4"/>
      <c r="H3221" s="43"/>
      <c r="I3221" s="61" t="str">
        <f t="shared" si="317"/>
        <v xml:space="preserve"> </v>
      </c>
      <c r="J3221" s="61" t="str">
        <f t="shared" si="318"/>
        <v xml:space="preserve"> </v>
      </c>
      <c r="K3221" s="59" t="str">
        <f t="shared" si="319"/>
        <v xml:space="preserve"> </v>
      </c>
      <c r="L3221" s="59" t="str">
        <f t="shared" si="320"/>
        <v xml:space="preserve"> </v>
      </c>
    </row>
    <row r="3222" spans="1:12" x14ac:dyDescent="0.35">
      <c r="A3222" s="2" t="s">
        <v>3284</v>
      </c>
      <c r="B3222" s="3"/>
      <c r="C3222" s="58">
        <f t="shared" si="315"/>
        <v>0</v>
      </c>
      <c r="D3222" s="3"/>
      <c r="E3222" s="58">
        <f t="shared" si="316"/>
        <v>0</v>
      </c>
      <c r="F3222" s="43"/>
      <c r="G3222" s="4"/>
      <c r="H3222" s="43"/>
      <c r="I3222" s="61" t="str">
        <f t="shared" si="317"/>
        <v xml:space="preserve"> </v>
      </c>
      <c r="J3222" s="61" t="str">
        <f t="shared" si="318"/>
        <v xml:space="preserve"> </v>
      </c>
      <c r="K3222" s="59" t="str">
        <f t="shared" si="319"/>
        <v xml:space="preserve"> </v>
      </c>
      <c r="L3222" s="59" t="str">
        <f t="shared" si="320"/>
        <v xml:space="preserve"> </v>
      </c>
    </row>
    <row r="3223" spans="1:12" x14ac:dyDescent="0.35">
      <c r="A3223" s="2" t="s">
        <v>3285</v>
      </c>
      <c r="B3223" s="3"/>
      <c r="C3223" s="58">
        <f t="shared" si="315"/>
        <v>0</v>
      </c>
      <c r="D3223" s="3"/>
      <c r="E3223" s="58">
        <f t="shared" si="316"/>
        <v>0</v>
      </c>
      <c r="F3223" s="43"/>
      <c r="G3223" s="4"/>
      <c r="H3223" s="43"/>
      <c r="I3223" s="61" t="str">
        <f t="shared" si="317"/>
        <v xml:space="preserve"> </v>
      </c>
      <c r="J3223" s="61" t="str">
        <f t="shared" si="318"/>
        <v xml:space="preserve"> </v>
      </c>
      <c r="K3223" s="59" t="str">
        <f t="shared" si="319"/>
        <v xml:space="preserve"> </v>
      </c>
      <c r="L3223" s="59" t="str">
        <f t="shared" si="320"/>
        <v xml:space="preserve"> </v>
      </c>
    </row>
    <row r="3224" spans="1:12" x14ac:dyDescent="0.35">
      <c r="A3224" s="2" t="s">
        <v>3286</v>
      </c>
      <c r="B3224" s="3"/>
      <c r="C3224" s="58">
        <f t="shared" si="315"/>
        <v>0</v>
      </c>
      <c r="D3224" s="3"/>
      <c r="E3224" s="58">
        <f t="shared" si="316"/>
        <v>0</v>
      </c>
      <c r="F3224" s="43"/>
      <c r="G3224" s="4"/>
      <c r="H3224" s="43"/>
      <c r="I3224" s="61" t="str">
        <f t="shared" si="317"/>
        <v xml:space="preserve"> </v>
      </c>
      <c r="J3224" s="61" t="str">
        <f t="shared" si="318"/>
        <v xml:space="preserve"> </v>
      </c>
      <c r="K3224" s="59" t="str">
        <f t="shared" si="319"/>
        <v xml:space="preserve"> </v>
      </c>
      <c r="L3224" s="59" t="str">
        <f t="shared" si="320"/>
        <v xml:space="preserve"> </v>
      </c>
    </row>
    <row r="3225" spans="1:12" x14ac:dyDescent="0.35">
      <c r="A3225" s="2" t="s">
        <v>3287</v>
      </c>
      <c r="B3225" s="3"/>
      <c r="C3225" s="58">
        <f t="shared" si="315"/>
        <v>0</v>
      </c>
      <c r="D3225" s="3"/>
      <c r="E3225" s="58">
        <f t="shared" si="316"/>
        <v>0</v>
      </c>
      <c r="F3225" s="43"/>
      <c r="G3225" s="4"/>
      <c r="H3225" s="43"/>
      <c r="I3225" s="61" t="str">
        <f t="shared" si="317"/>
        <v xml:space="preserve"> </v>
      </c>
      <c r="J3225" s="61" t="str">
        <f t="shared" si="318"/>
        <v xml:space="preserve"> </v>
      </c>
      <c r="K3225" s="59" t="str">
        <f t="shared" si="319"/>
        <v xml:space="preserve"> </v>
      </c>
      <c r="L3225" s="59" t="str">
        <f t="shared" si="320"/>
        <v xml:space="preserve"> </v>
      </c>
    </row>
    <row r="3226" spans="1:12" x14ac:dyDescent="0.35">
      <c r="A3226" s="2" t="s">
        <v>3288</v>
      </c>
      <c r="B3226" s="3"/>
      <c r="C3226" s="58">
        <f t="shared" si="315"/>
        <v>0</v>
      </c>
      <c r="D3226" s="3"/>
      <c r="E3226" s="58">
        <f t="shared" si="316"/>
        <v>0</v>
      </c>
      <c r="F3226" s="43"/>
      <c r="G3226" s="4"/>
      <c r="H3226" s="43"/>
      <c r="I3226" s="61" t="str">
        <f t="shared" si="317"/>
        <v xml:space="preserve"> </v>
      </c>
      <c r="J3226" s="61" t="str">
        <f t="shared" si="318"/>
        <v xml:space="preserve"> </v>
      </c>
      <c r="K3226" s="59" t="str">
        <f t="shared" si="319"/>
        <v xml:space="preserve"> </v>
      </c>
      <c r="L3226" s="59" t="str">
        <f t="shared" si="320"/>
        <v xml:space="preserve"> </v>
      </c>
    </row>
    <row r="3227" spans="1:12" x14ac:dyDescent="0.35">
      <c r="A3227" s="2" t="s">
        <v>3289</v>
      </c>
      <c r="B3227" s="3"/>
      <c r="C3227" s="58">
        <f t="shared" si="315"/>
        <v>0</v>
      </c>
      <c r="D3227" s="3"/>
      <c r="E3227" s="58">
        <f t="shared" si="316"/>
        <v>0</v>
      </c>
      <c r="F3227" s="43"/>
      <c r="G3227" s="4"/>
      <c r="H3227" s="43"/>
      <c r="I3227" s="61" t="str">
        <f t="shared" si="317"/>
        <v xml:space="preserve"> </v>
      </c>
      <c r="J3227" s="61" t="str">
        <f t="shared" si="318"/>
        <v xml:space="preserve"> </v>
      </c>
      <c r="K3227" s="59" t="str">
        <f t="shared" si="319"/>
        <v xml:space="preserve"> </v>
      </c>
      <c r="L3227" s="59" t="str">
        <f t="shared" si="320"/>
        <v xml:space="preserve"> </v>
      </c>
    </row>
    <row r="3228" spans="1:12" x14ac:dyDescent="0.35">
      <c r="A3228" s="2" t="s">
        <v>3290</v>
      </c>
      <c r="B3228" s="3"/>
      <c r="C3228" s="58">
        <f t="shared" si="315"/>
        <v>0</v>
      </c>
      <c r="D3228" s="3"/>
      <c r="E3228" s="58">
        <f t="shared" si="316"/>
        <v>0</v>
      </c>
      <c r="F3228" s="43"/>
      <c r="G3228" s="4"/>
      <c r="H3228" s="43"/>
      <c r="I3228" s="61" t="str">
        <f t="shared" si="317"/>
        <v xml:space="preserve"> </v>
      </c>
      <c r="J3228" s="61" t="str">
        <f t="shared" si="318"/>
        <v xml:space="preserve"> </v>
      </c>
      <c r="K3228" s="59" t="str">
        <f t="shared" si="319"/>
        <v xml:space="preserve"> </v>
      </c>
      <c r="L3228" s="59" t="str">
        <f t="shared" si="320"/>
        <v xml:space="preserve"> </v>
      </c>
    </row>
    <row r="3229" spans="1:12" x14ac:dyDescent="0.35">
      <c r="A3229" s="2" t="s">
        <v>3291</v>
      </c>
      <c r="B3229" s="3"/>
      <c r="C3229" s="58">
        <f t="shared" si="315"/>
        <v>0</v>
      </c>
      <c r="D3229" s="3"/>
      <c r="E3229" s="58">
        <f t="shared" si="316"/>
        <v>0</v>
      </c>
      <c r="F3229" s="43"/>
      <c r="G3229" s="4"/>
      <c r="H3229" s="43"/>
      <c r="I3229" s="61" t="str">
        <f t="shared" si="317"/>
        <v xml:space="preserve"> </v>
      </c>
      <c r="J3229" s="61" t="str">
        <f t="shared" si="318"/>
        <v xml:space="preserve"> </v>
      </c>
      <c r="K3229" s="59" t="str">
        <f t="shared" si="319"/>
        <v xml:space="preserve"> </v>
      </c>
      <c r="L3229" s="59" t="str">
        <f t="shared" si="320"/>
        <v xml:space="preserve"> </v>
      </c>
    </row>
    <row r="3230" spans="1:12" x14ac:dyDescent="0.35">
      <c r="A3230" s="2" t="s">
        <v>3292</v>
      </c>
      <c r="B3230" s="3"/>
      <c r="C3230" s="58">
        <f t="shared" si="315"/>
        <v>0</v>
      </c>
      <c r="D3230" s="3"/>
      <c r="E3230" s="58">
        <f t="shared" si="316"/>
        <v>0</v>
      </c>
      <c r="F3230" s="43"/>
      <c r="G3230" s="4"/>
      <c r="H3230" s="43"/>
      <c r="I3230" s="61" t="str">
        <f t="shared" si="317"/>
        <v xml:space="preserve"> </v>
      </c>
      <c r="J3230" s="61" t="str">
        <f t="shared" si="318"/>
        <v xml:space="preserve"> </v>
      </c>
      <c r="K3230" s="59" t="str">
        <f t="shared" si="319"/>
        <v xml:space="preserve"> </v>
      </c>
      <c r="L3230" s="59" t="str">
        <f t="shared" si="320"/>
        <v xml:space="preserve"> </v>
      </c>
    </row>
    <row r="3231" spans="1:12" x14ac:dyDescent="0.35">
      <c r="A3231" s="2" t="s">
        <v>3293</v>
      </c>
      <c r="B3231" s="3"/>
      <c r="C3231" s="58">
        <f t="shared" si="315"/>
        <v>0</v>
      </c>
      <c r="D3231" s="3"/>
      <c r="E3231" s="58">
        <f t="shared" si="316"/>
        <v>0</v>
      </c>
      <c r="F3231" s="43"/>
      <c r="G3231" s="4"/>
      <c r="H3231" s="43"/>
      <c r="I3231" s="61" t="str">
        <f t="shared" si="317"/>
        <v xml:space="preserve"> </v>
      </c>
      <c r="J3231" s="61" t="str">
        <f t="shared" si="318"/>
        <v xml:space="preserve"> </v>
      </c>
      <c r="K3231" s="59" t="str">
        <f t="shared" si="319"/>
        <v xml:space="preserve"> </v>
      </c>
      <c r="L3231" s="59" t="str">
        <f t="shared" si="320"/>
        <v xml:space="preserve"> </v>
      </c>
    </row>
    <row r="3232" spans="1:12" x14ac:dyDescent="0.35">
      <c r="A3232" s="2" t="s">
        <v>3294</v>
      </c>
      <c r="B3232" s="3"/>
      <c r="C3232" s="58">
        <f t="shared" si="315"/>
        <v>0</v>
      </c>
      <c r="D3232" s="3"/>
      <c r="E3232" s="58">
        <f t="shared" si="316"/>
        <v>0</v>
      </c>
      <c r="F3232" s="43"/>
      <c r="G3232" s="4"/>
      <c r="H3232" s="43"/>
      <c r="I3232" s="61" t="str">
        <f t="shared" si="317"/>
        <v xml:space="preserve"> </v>
      </c>
      <c r="J3232" s="61" t="str">
        <f t="shared" si="318"/>
        <v xml:space="preserve"> </v>
      </c>
      <c r="K3232" s="59" t="str">
        <f t="shared" si="319"/>
        <v xml:space="preserve"> </v>
      </c>
      <c r="L3232" s="59" t="str">
        <f t="shared" si="320"/>
        <v xml:space="preserve"> </v>
      </c>
    </row>
    <row r="3233" spans="1:12" x14ac:dyDescent="0.35">
      <c r="A3233" s="2" t="s">
        <v>3295</v>
      </c>
      <c r="B3233" s="3"/>
      <c r="C3233" s="58">
        <f t="shared" si="315"/>
        <v>0</v>
      </c>
      <c r="D3233" s="3"/>
      <c r="E3233" s="58">
        <f t="shared" si="316"/>
        <v>0</v>
      </c>
      <c r="F3233" s="43"/>
      <c r="G3233" s="4"/>
      <c r="H3233" s="43"/>
      <c r="I3233" s="61" t="str">
        <f t="shared" si="317"/>
        <v xml:space="preserve"> </v>
      </c>
      <c r="J3233" s="61" t="str">
        <f t="shared" si="318"/>
        <v xml:space="preserve"> </v>
      </c>
      <c r="K3233" s="59" t="str">
        <f t="shared" si="319"/>
        <v xml:space="preserve"> </v>
      </c>
      <c r="L3233" s="59" t="str">
        <f t="shared" si="320"/>
        <v xml:space="preserve"> </v>
      </c>
    </row>
    <row r="3234" spans="1:12" x14ac:dyDescent="0.35">
      <c r="A3234" s="2" t="s">
        <v>3296</v>
      </c>
      <c r="B3234" s="3"/>
      <c r="C3234" s="58">
        <f t="shared" si="315"/>
        <v>0</v>
      </c>
      <c r="D3234" s="3"/>
      <c r="E3234" s="58">
        <f t="shared" si="316"/>
        <v>0</v>
      </c>
      <c r="F3234" s="43"/>
      <c r="G3234" s="4"/>
      <c r="H3234" s="43"/>
      <c r="I3234" s="61" t="str">
        <f t="shared" si="317"/>
        <v xml:space="preserve"> </v>
      </c>
      <c r="J3234" s="61" t="str">
        <f t="shared" si="318"/>
        <v xml:space="preserve"> </v>
      </c>
      <c r="K3234" s="59" t="str">
        <f t="shared" si="319"/>
        <v xml:space="preserve"> </v>
      </c>
      <c r="L3234" s="59" t="str">
        <f t="shared" si="320"/>
        <v xml:space="preserve"> </v>
      </c>
    </row>
    <row r="3235" spans="1:12" x14ac:dyDescent="0.35">
      <c r="A3235" s="2" t="s">
        <v>3297</v>
      </c>
      <c r="B3235" s="3"/>
      <c r="C3235" s="58">
        <f t="shared" si="315"/>
        <v>0</v>
      </c>
      <c r="D3235" s="3"/>
      <c r="E3235" s="58">
        <f t="shared" si="316"/>
        <v>0</v>
      </c>
      <c r="F3235" s="43"/>
      <c r="G3235" s="4"/>
      <c r="H3235" s="43"/>
      <c r="I3235" s="61" t="str">
        <f t="shared" si="317"/>
        <v xml:space="preserve"> </v>
      </c>
      <c r="J3235" s="61" t="str">
        <f t="shared" si="318"/>
        <v xml:space="preserve"> </v>
      </c>
      <c r="K3235" s="59" t="str">
        <f t="shared" si="319"/>
        <v xml:space="preserve"> </v>
      </c>
      <c r="L3235" s="59" t="str">
        <f t="shared" si="320"/>
        <v xml:space="preserve"> </v>
      </c>
    </row>
    <row r="3236" spans="1:12" x14ac:dyDescent="0.35">
      <c r="A3236" s="2" t="s">
        <v>3298</v>
      </c>
      <c r="B3236" s="3"/>
      <c r="C3236" s="58">
        <f t="shared" si="315"/>
        <v>0</v>
      </c>
      <c r="D3236" s="3"/>
      <c r="E3236" s="58">
        <f t="shared" si="316"/>
        <v>0</v>
      </c>
      <c r="F3236" s="43"/>
      <c r="G3236" s="4"/>
      <c r="H3236" s="43"/>
      <c r="I3236" s="61" t="str">
        <f t="shared" si="317"/>
        <v xml:space="preserve"> </v>
      </c>
      <c r="J3236" s="61" t="str">
        <f t="shared" si="318"/>
        <v xml:space="preserve"> </v>
      </c>
      <c r="K3236" s="59" t="str">
        <f t="shared" si="319"/>
        <v xml:space="preserve"> </v>
      </c>
      <c r="L3236" s="59" t="str">
        <f t="shared" si="320"/>
        <v xml:space="preserve"> </v>
      </c>
    </row>
    <row r="3237" spans="1:12" x14ac:dyDescent="0.35">
      <c r="A3237" s="2" t="s">
        <v>3299</v>
      </c>
      <c r="B3237" s="3"/>
      <c r="C3237" s="58">
        <f t="shared" si="315"/>
        <v>0</v>
      </c>
      <c r="D3237" s="3"/>
      <c r="E3237" s="58">
        <f t="shared" si="316"/>
        <v>0</v>
      </c>
      <c r="F3237" s="43"/>
      <c r="G3237" s="4"/>
      <c r="H3237" s="43"/>
      <c r="I3237" s="61" t="str">
        <f t="shared" si="317"/>
        <v xml:space="preserve"> </v>
      </c>
      <c r="J3237" s="61" t="str">
        <f t="shared" si="318"/>
        <v xml:space="preserve"> </v>
      </c>
      <c r="K3237" s="59" t="str">
        <f t="shared" si="319"/>
        <v xml:space="preserve"> </v>
      </c>
      <c r="L3237" s="59" t="str">
        <f t="shared" si="320"/>
        <v xml:space="preserve"> </v>
      </c>
    </row>
    <row r="3238" spans="1:12" x14ac:dyDescent="0.35">
      <c r="A3238" s="2" t="s">
        <v>3300</v>
      </c>
      <c r="B3238" s="3"/>
      <c r="C3238" s="58">
        <f t="shared" si="315"/>
        <v>0</v>
      </c>
      <c r="D3238" s="3"/>
      <c r="E3238" s="58">
        <f t="shared" si="316"/>
        <v>0</v>
      </c>
      <c r="F3238" s="43"/>
      <c r="G3238" s="4"/>
      <c r="H3238" s="43"/>
      <c r="I3238" s="61" t="str">
        <f t="shared" si="317"/>
        <v xml:space="preserve"> </v>
      </c>
      <c r="J3238" s="61" t="str">
        <f t="shared" si="318"/>
        <v xml:space="preserve"> </v>
      </c>
      <c r="K3238" s="59" t="str">
        <f t="shared" si="319"/>
        <v xml:space="preserve"> </v>
      </c>
      <c r="L3238" s="59" t="str">
        <f t="shared" si="320"/>
        <v xml:space="preserve"> </v>
      </c>
    </row>
    <row r="3239" spans="1:12" x14ac:dyDescent="0.35">
      <c r="A3239" s="2" t="s">
        <v>3301</v>
      </c>
      <c r="B3239" s="3"/>
      <c r="C3239" s="58">
        <f t="shared" si="315"/>
        <v>0</v>
      </c>
      <c r="D3239" s="3"/>
      <c r="E3239" s="58">
        <f t="shared" si="316"/>
        <v>0</v>
      </c>
      <c r="F3239" s="43"/>
      <c r="G3239" s="4"/>
      <c r="H3239" s="43"/>
      <c r="I3239" s="61" t="str">
        <f t="shared" si="317"/>
        <v xml:space="preserve"> </v>
      </c>
      <c r="J3239" s="61" t="str">
        <f t="shared" si="318"/>
        <v xml:space="preserve"> </v>
      </c>
      <c r="K3239" s="59" t="str">
        <f t="shared" si="319"/>
        <v xml:space="preserve"> </v>
      </c>
      <c r="L3239" s="59" t="str">
        <f t="shared" si="320"/>
        <v xml:space="preserve"> </v>
      </c>
    </row>
    <row r="3240" spans="1:12" x14ac:dyDescent="0.35">
      <c r="A3240" s="2" t="s">
        <v>3302</v>
      </c>
      <c r="B3240" s="3"/>
      <c r="C3240" s="58">
        <f t="shared" si="315"/>
        <v>0</v>
      </c>
      <c r="D3240" s="3"/>
      <c r="E3240" s="58">
        <f t="shared" si="316"/>
        <v>0</v>
      </c>
      <c r="F3240" s="43"/>
      <c r="G3240" s="4"/>
      <c r="H3240" s="43"/>
      <c r="I3240" s="61" t="str">
        <f t="shared" si="317"/>
        <v xml:space="preserve"> </v>
      </c>
      <c r="J3240" s="61" t="str">
        <f t="shared" si="318"/>
        <v xml:space="preserve"> </v>
      </c>
      <c r="K3240" s="59" t="str">
        <f t="shared" si="319"/>
        <v xml:space="preserve"> </v>
      </c>
      <c r="L3240" s="59" t="str">
        <f t="shared" si="320"/>
        <v xml:space="preserve"> </v>
      </c>
    </row>
    <row r="3241" spans="1:12" x14ac:dyDescent="0.35">
      <c r="A3241" s="2" t="s">
        <v>3303</v>
      </c>
      <c r="B3241" s="3"/>
      <c r="C3241" s="58">
        <f t="shared" si="315"/>
        <v>0</v>
      </c>
      <c r="D3241" s="3"/>
      <c r="E3241" s="58">
        <f t="shared" si="316"/>
        <v>0</v>
      </c>
      <c r="F3241" s="43"/>
      <c r="G3241" s="4"/>
      <c r="H3241" s="43"/>
      <c r="I3241" s="61" t="str">
        <f t="shared" si="317"/>
        <v xml:space="preserve"> </v>
      </c>
      <c r="J3241" s="61" t="str">
        <f t="shared" si="318"/>
        <v xml:space="preserve"> </v>
      </c>
      <c r="K3241" s="59" t="str">
        <f t="shared" si="319"/>
        <v xml:space="preserve"> </v>
      </c>
      <c r="L3241" s="59" t="str">
        <f t="shared" si="320"/>
        <v xml:space="preserve"> </v>
      </c>
    </row>
    <row r="3242" spans="1:12" x14ac:dyDescent="0.35">
      <c r="A3242" s="2" t="s">
        <v>3304</v>
      </c>
      <c r="B3242" s="3"/>
      <c r="C3242" s="58">
        <f t="shared" si="315"/>
        <v>0</v>
      </c>
      <c r="D3242" s="3"/>
      <c r="E3242" s="58">
        <f t="shared" si="316"/>
        <v>0</v>
      </c>
      <c r="F3242" s="43"/>
      <c r="G3242" s="4"/>
      <c r="H3242" s="43"/>
      <c r="I3242" s="61" t="str">
        <f t="shared" si="317"/>
        <v xml:space="preserve"> </v>
      </c>
      <c r="J3242" s="61" t="str">
        <f t="shared" si="318"/>
        <v xml:space="preserve"> </v>
      </c>
      <c r="K3242" s="59" t="str">
        <f t="shared" si="319"/>
        <v xml:space="preserve"> </v>
      </c>
      <c r="L3242" s="59" t="str">
        <f t="shared" si="320"/>
        <v xml:space="preserve"> </v>
      </c>
    </row>
    <row r="3243" spans="1:12" x14ac:dyDescent="0.35">
      <c r="A3243" s="2" t="s">
        <v>3305</v>
      </c>
      <c r="B3243" s="3"/>
      <c r="C3243" s="58">
        <f t="shared" si="315"/>
        <v>0</v>
      </c>
      <c r="D3243" s="3"/>
      <c r="E3243" s="58">
        <f t="shared" si="316"/>
        <v>0</v>
      </c>
      <c r="F3243" s="43"/>
      <c r="G3243" s="4"/>
      <c r="H3243" s="43"/>
      <c r="I3243" s="61" t="str">
        <f t="shared" si="317"/>
        <v xml:space="preserve"> </v>
      </c>
      <c r="J3243" s="61" t="str">
        <f t="shared" si="318"/>
        <v xml:space="preserve"> </v>
      </c>
      <c r="K3243" s="59" t="str">
        <f t="shared" si="319"/>
        <v xml:space="preserve"> </v>
      </c>
      <c r="L3243" s="59" t="str">
        <f t="shared" si="320"/>
        <v xml:space="preserve"> </v>
      </c>
    </row>
    <row r="3244" spans="1:12" x14ac:dyDescent="0.35">
      <c r="A3244" s="2" t="s">
        <v>3306</v>
      </c>
      <c r="B3244" s="3"/>
      <c r="C3244" s="58">
        <f t="shared" si="315"/>
        <v>0</v>
      </c>
      <c r="D3244" s="3"/>
      <c r="E3244" s="58">
        <f t="shared" si="316"/>
        <v>0</v>
      </c>
      <c r="F3244" s="43"/>
      <c r="G3244" s="4"/>
      <c r="H3244" s="43"/>
      <c r="I3244" s="61" t="str">
        <f t="shared" si="317"/>
        <v xml:space="preserve"> </v>
      </c>
      <c r="J3244" s="61" t="str">
        <f t="shared" si="318"/>
        <v xml:space="preserve"> </v>
      </c>
      <c r="K3244" s="59" t="str">
        <f t="shared" si="319"/>
        <v xml:space="preserve"> </v>
      </c>
      <c r="L3244" s="59" t="str">
        <f t="shared" si="320"/>
        <v xml:space="preserve"> </v>
      </c>
    </row>
    <row r="3245" spans="1:12" x14ac:dyDescent="0.35">
      <c r="A3245" s="2" t="s">
        <v>3307</v>
      </c>
      <c r="B3245" s="3"/>
      <c r="C3245" s="58">
        <f t="shared" si="315"/>
        <v>0</v>
      </c>
      <c r="D3245" s="3"/>
      <c r="E3245" s="58">
        <f t="shared" si="316"/>
        <v>0</v>
      </c>
      <c r="F3245" s="43"/>
      <c r="G3245" s="4"/>
      <c r="H3245" s="43"/>
      <c r="I3245" s="61" t="str">
        <f t="shared" si="317"/>
        <v xml:space="preserve"> </v>
      </c>
      <c r="J3245" s="61" t="str">
        <f t="shared" si="318"/>
        <v xml:space="preserve"> </v>
      </c>
      <c r="K3245" s="59" t="str">
        <f t="shared" si="319"/>
        <v xml:space="preserve"> </v>
      </c>
      <c r="L3245" s="59" t="str">
        <f t="shared" si="320"/>
        <v xml:space="preserve"> </v>
      </c>
    </row>
    <row r="3246" spans="1:12" x14ac:dyDescent="0.35">
      <c r="A3246" s="2" t="s">
        <v>3308</v>
      </c>
      <c r="B3246" s="3"/>
      <c r="C3246" s="58">
        <f t="shared" si="315"/>
        <v>0</v>
      </c>
      <c r="D3246" s="3"/>
      <c r="E3246" s="58">
        <f t="shared" si="316"/>
        <v>0</v>
      </c>
      <c r="F3246" s="43"/>
      <c r="G3246" s="4"/>
      <c r="H3246" s="43"/>
      <c r="I3246" s="61" t="str">
        <f t="shared" si="317"/>
        <v xml:space="preserve"> </v>
      </c>
      <c r="J3246" s="61" t="str">
        <f t="shared" si="318"/>
        <v xml:space="preserve"> </v>
      </c>
      <c r="K3246" s="59" t="str">
        <f t="shared" si="319"/>
        <v xml:space="preserve"> </v>
      </c>
      <c r="L3246" s="59" t="str">
        <f t="shared" si="320"/>
        <v xml:space="preserve"> </v>
      </c>
    </row>
    <row r="3247" spans="1:12" x14ac:dyDescent="0.35">
      <c r="A3247" s="2" t="s">
        <v>3309</v>
      </c>
      <c r="B3247" s="3"/>
      <c r="C3247" s="58">
        <f t="shared" si="315"/>
        <v>0</v>
      </c>
      <c r="D3247" s="3"/>
      <c r="E3247" s="58">
        <f t="shared" si="316"/>
        <v>0</v>
      </c>
      <c r="F3247" s="43"/>
      <c r="G3247" s="4"/>
      <c r="H3247" s="43"/>
      <c r="I3247" s="61" t="str">
        <f t="shared" si="317"/>
        <v xml:space="preserve"> </v>
      </c>
      <c r="J3247" s="61" t="str">
        <f t="shared" si="318"/>
        <v xml:space="preserve"> </v>
      </c>
      <c r="K3247" s="59" t="str">
        <f t="shared" si="319"/>
        <v xml:space="preserve"> </v>
      </c>
      <c r="L3247" s="59" t="str">
        <f t="shared" si="320"/>
        <v xml:space="preserve"> </v>
      </c>
    </row>
    <row r="3248" spans="1:12" x14ac:dyDescent="0.35">
      <c r="A3248" s="2" t="s">
        <v>3310</v>
      </c>
      <c r="B3248" s="3"/>
      <c r="C3248" s="58">
        <f t="shared" si="315"/>
        <v>0</v>
      </c>
      <c r="D3248" s="3"/>
      <c r="E3248" s="58">
        <f t="shared" si="316"/>
        <v>0</v>
      </c>
      <c r="F3248" s="43"/>
      <c r="G3248" s="4"/>
      <c r="H3248" s="43"/>
      <c r="I3248" s="61" t="str">
        <f t="shared" si="317"/>
        <v xml:space="preserve"> </v>
      </c>
      <c r="J3248" s="61" t="str">
        <f t="shared" si="318"/>
        <v xml:space="preserve"> </v>
      </c>
      <c r="K3248" s="59" t="str">
        <f t="shared" si="319"/>
        <v xml:space="preserve"> </v>
      </c>
      <c r="L3248" s="59" t="str">
        <f t="shared" si="320"/>
        <v xml:space="preserve"> </v>
      </c>
    </row>
    <row r="3249" spans="1:12" x14ac:dyDescent="0.35">
      <c r="A3249" s="2" t="s">
        <v>3311</v>
      </c>
      <c r="B3249" s="3"/>
      <c r="C3249" s="58">
        <f t="shared" si="315"/>
        <v>0</v>
      </c>
      <c r="D3249" s="3"/>
      <c r="E3249" s="58">
        <f t="shared" si="316"/>
        <v>0</v>
      </c>
      <c r="F3249" s="43"/>
      <c r="G3249" s="4"/>
      <c r="H3249" s="43"/>
      <c r="I3249" s="61" t="str">
        <f t="shared" si="317"/>
        <v xml:space="preserve"> </v>
      </c>
      <c r="J3249" s="61" t="str">
        <f t="shared" si="318"/>
        <v xml:space="preserve"> </v>
      </c>
      <c r="K3249" s="59" t="str">
        <f t="shared" si="319"/>
        <v xml:space="preserve"> </v>
      </c>
      <c r="L3249" s="59" t="str">
        <f t="shared" si="320"/>
        <v xml:space="preserve"> </v>
      </c>
    </row>
    <row r="3250" spans="1:12" x14ac:dyDescent="0.35">
      <c r="A3250" s="2" t="s">
        <v>3312</v>
      </c>
      <c r="B3250" s="3"/>
      <c r="C3250" s="58">
        <f t="shared" si="315"/>
        <v>0</v>
      </c>
      <c r="D3250" s="3"/>
      <c r="E3250" s="58">
        <f t="shared" si="316"/>
        <v>0</v>
      </c>
      <c r="F3250" s="43"/>
      <c r="G3250" s="4"/>
      <c r="H3250" s="43"/>
      <c r="I3250" s="61" t="str">
        <f t="shared" si="317"/>
        <v xml:space="preserve"> </v>
      </c>
      <c r="J3250" s="61" t="str">
        <f t="shared" si="318"/>
        <v xml:space="preserve"> </v>
      </c>
      <c r="K3250" s="59" t="str">
        <f t="shared" si="319"/>
        <v xml:space="preserve"> </v>
      </c>
      <c r="L3250" s="59" t="str">
        <f t="shared" si="320"/>
        <v xml:space="preserve"> </v>
      </c>
    </row>
    <row r="3251" spans="1:12" x14ac:dyDescent="0.35">
      <c r="A3251" s="2" t="s">
        <v>3313</v>
      </c>
      <c r="B3251" s="3"/>
      <c r="C3251" s="58">
        <f t="shared" si="315"/>
        <v>0</v>
      </c>
      <c r="D3251" s="3"/>
      <c r="E3251" s="58">
        <f t="shared" si="316"/>
        <v>0</v>
      </c>
      <c r="F3251" s="43"/>
      <c r="G3251" s="4"/>
      <c r="H3251" s="43"/>
      <c r="I3251" s="61" t="str">
        <f t="shared" si="317"/>
        <v xml:space="preserve"> </v>
      </c>
      <c r="J3251" s="61" t="str">
        <f t="shared" si="318"/>
        <v xml:space="preserve"> </v>
      </c>
      <c r="K3251" s="59" t="str">
        <f t="shared" si="319"/>
        <v xml:space="preserve"> </v>
      </c>
      <c r="L3251" s="59" t="str">
        <f t="shared" si="320"/>
        <v xml:space="preserve"> </v>
      </c>
    </row>
    <row r="3252" spans="1:12" x14ac:dyDescent="0.35">
      <c r="A3252" s="2" t="s">
        <v>3314</v>
      </c>
      <c r="B3252" s="3"/>
      <c r="C3252" s="58">
        <f t="shared" si="315"/>
        <v>0</v>
      </c>
      <c r="D3252" s="3"/>
      <c r="E3252" s="58">
        <f t="shared" si="316"/>
        <v>0</v>
      </c>
      <c r="F3252" s="43"/>
      <c r="G3252" s="4"/>
      <c r="H3252" s="43"/>
      <c r="I3252" s="61" t="str">
        <f t="shared" si="317"/>
        <v xml:space="preserve"> </v>
      </c>
      <c r="J3252" s="61" t="str">
        <f t="shared" si="318"/>
        <v xml:space="preserve"> </v>
      </c>
      <c r="K3252" s="59" t="str">
        <f t="shared" si="319"/>
        <v xml:space="preserve"> </v>
      </c>
      <c r="L3252" s="59" t="str">
        <f t="shared" si="320"/>
        <v xml:space="preserve"> </v>
      </c>
    </row>
    <row r="3253" spans="1:12" x14ac:dyDescent="0.35">
      <c r="A3253" s="2" t="s">
        <v>3315</v>
      </c>
      <c r="B3253" s="3"/>
      <c r="C3253" s="58">
        <f t="shared" si="315"/>
        <v>0</v>
      </c>
      <c r="D3253" s="3"/>
      <c r="E3253" s="58">
        <f t="shared" si="316"/>
        <v>0</v>
      </c>
      <c r="F3253" s="43"/>
      <c r="G3253" s="4"/>
      <c r="H3253" s="43"/>
      <c r="I3253" s="61" t="str">
        <f t="shared" si="317"/>
        <v xml:space="preserve"> </v>
      </c>
      <c r="J3253" s="61" t="str">
        <f t="shared" si="318"/>
        <v xml:space="preserve"> </v>
      </c>
      <c r="K3253" s="59" t="str">
        <f t="shared" si="319"/>
        <v xml:space="preserve"> </v>
      </c>
      <c r="L3253" s="59" t="str">
        <f t="shared" si="320"/>
        <v xml:space="preserve"> </v>
      </c>
    </row>
    <row r="3254" spans="1:12" x14ac:dyDescent="0.35">
      <c r="A3254" s="2" t="s">
        <v>3316</v>
      </c>
      <c r="B3254" s="3"/>
      <c r="C3254" s="58">
        <f t="shared" si="315"/>
        <v>0</v>
      </c>
      <c r="D3254" s="3"/>
      <c r="E3254" s="58">
        <f t="shared" si="316"/>
        <v>0</v>
      </c>
      <c r="F3254" s="43"/>
      <c r="G3254" s="4"/>
      <c r="H3254" s="43"/>
      <c r="I3254" s="61" t="str">
        <f t="shared" si="317"/>
        <v xml:space="preserve"> </v>
      </c>
      <c r="J3254" s="61" t="str">
        <f t="shared" si="318"/>
        <v xml:space="preserve"> </v>
      </c>
      <c r="K3254" s="59" t="str">
        <f t="shared" si="319"/>
        <v xml:space="preserve"> </v>
      </c>
      <c r="L3254" s="59" t="str">
        <f t="shared" si="320"/>
        <v xml:space="preserve"> </v>
      </c>
    </row>
    <row r="3255" spans="1:12" x14ac:dyDescent="0.35">
      <c r="A3255" s="2" t="s">
        <v>3317</v>
      </c>
      <c r="B3255" s="3"/>
      <c r="C3255" s="58">
        <f t="shared" si="315"/>
        <v>0</v>
      </c>
      <c r="D3255" s="3"/>
      <c r="E3255" s="58">
        <f t="shared" si="316"/>
        <v>0</v>
      </c>
      <c r="F3255" s="43"/>
      <c r="G3255" s="4"/>
      <c r="H3255" s="43"/>
      <c r="I3255" s="61" t="str">
        <f t="shared" si="317"/>
        <v xml:space="preserve"> </v>
      </c>
      <c r="J3255" s="61" t="str">
        <f t="shared" si="318"/>
        <v xml:space="preserve"> </v>
      </c>
      <c r="K3255" s="59" t="str">
        <f t="shared" si="319"/>
        <v xml:space="preserve"> </v>
      </c>
      <c r="L3255" s="59" t="str">
        <f t="shared" si="320"/>
        <v xml:space="preserve"> </v>
      </c>
    </row>
    <row r="3256" spans="1:12" x14ac:dyDescent="0.35">
      <c r="A3256" s="2" t="s">
        <v>3318</v>
      </c>
      <c r="B3256" s="3"/>
      <c r="C3256" s="58">
        <f t="shared" si="315"/>
        <v>0</v>
      </c>
      <c r="D3256" s="3"/>
      <c r="E3256" s="58">
        <f t="shared" si="316"/>
        <v>0</v>
      </c>
      <c r="F3256" s="43"/>
      <c r="G3256" s="4"/>
      <c r="H3256" s="43"/>
      <c r="I3256" s="61" t="str">
        <f t="shared" si="317"/>
        <v xml:space="preserve"> </v>
      </c>
      <c r="J3256" s="61" t="str">
        <f t="shared" si="318"/>
        <v xml:space="preserve"> </v>
      </c>
      <c r="K3256" s="59" t="str">
        <f t="shared" si="319"/>
        <v xml:space="preserve"> </v>
      </c>
      <c r="L3256" s="59" t="str">
        <f t="shared" si="320"/>
        <v xml:space="preserve"> </v>
      </c>
    </row>
    <row r="3257" spans="1:12" x14ac:dyDescent="0.35">
      <c r="A3257" s="2" t="s">
        <v>3319</v>
      </c>
      <c r="B3257" s="3"/>
      <c r="C3257" s="58">
        <f t="shared" si="315"/>
        <v>0</v>
      </c>
      <c r="D3257" s="3"/>
      <c r="E3257" s="58">
        <f t="shared" si="316"/>
        <v>0</v>
      </c>
      <c r="F3257" s="43"/>
      <c r="G3257" s="4"/>
      <c r="H3257" s="43"/>
      <c r="I3257" s="61" t="str">
        <f t="shared" si="317"/>
        <v xml:space="preserve"> </v>
      </c>
      <c r="J3257" s="61" t="str">
        <f t="shared" si="318"/>
        <v xml:space="preserve"> </v>
      </c>
      <c r="K3257" s="59" t="str">
        <f t="shared" si="319"/>
        <v xml:space="preserve"> </v>
      </c>
      <c r="L3257" s="59" t="str">
        <f t="shared" si="320"/>
        <v xml:space="preserve"> </v>
      </c>
    </row>
    <row r="3258" spans="1:12" x14ac:dyDescent="0.35">
      <c r="A3258" s="2" t="s">
        <v>3320</v>
      </c>
      <c r="B3258" s="3"/>
      <c r="C3258" s="58">
        <f t="shared" si="315"/>
        <v>0</v>
      </c>
      <c r="D3258" s="3"/>
      <c r="E3258" s="58">
        <f t="shared" si="316"/>
        <v>0</v>
      </c>
      <c r="F3258" s="43"/>
      <c r="G3258" s="4"/>
      <c r="H3258" s="43"/>
      <c r="I3258" s="61" t="str">
        <f t="shared" si="317"/>
        <v xml:space="preserve"> </v>
      </c>
      <c r="J3258" s="61" t="str">
        <f t="shared" si="318"/>
        <v xml:space="preserve"> </v>
      </c>
      <c r="K3258" s="59" t="str">
        <f t="shared" si="319"/>
        <v xml:space="preserve"> </v>
      </c>
      <c r="L3258" s="59" t="str">
        <f t="shared" si="320"/>
        <v xml:space="preserve"> </v>
      </c>
    </row>
    <row r="3259" spans="1:12" x14ac:dyDescent="0.35">
      <c r="A3259" s="2" t="s">
        <v>3321</v>
      </c>
      <c r="B3259" s="3"/>
      <c r="C3259" s="58">
        <f t="shared" si="315"/>
        <v>0</v>
      </c>
      <c r="D3259" s="3"/>
      <c r="E3259" s="58">
        <f t="shared" si="316"/>
        <v>0</v>
      </c>
      <c r="F3259" s="43"/>
      <c r="G3259" s="4"/>
      <c r="H3259" s="43"/>
      <c r="I3259" s="61" t="str">
        <f t="shared" si="317"/>
        <v xml:space="preserve"> </v>
      </c>
      <c r="J3259" s="61" t="str">
        <f t="shared" si="318"/>
        <v xml:space="preserve"> </v>
      </c>
      <c r="K3259" s="59" t="str">
        <f t="shared" si="319"/>
        <v xml:space="preserve"> </v>
      </c>
      <c r="L3259" s="59" t="str">
        <f t="shared" si="320"/>
        <v xml:space="preserve"> </v>
      </c>
    </row>
    <row r="3260" spans="1:12" x14ac:dyDescent="0.35">
      <c r="A3260" s="2" t="s">
        <v>3322</v>
      </c>
      <c r="B3260" s="3"/>
      <c r="C3260" s="58">
        <f t="shared" si="315"/>
        <v>0</v>
      </c>
      <c r="D3260" s="3"/>
      <c r="E3260" s="58">
        <f t="shared" si="316"/>
        <v>0</v>
      </c>
      <c r="F3260" s="43"/>
      <c r="G3260" s="4"/>
      <c r="H3260" s="43"/>
      <c r="I3260" s="61" t="str">
        <f t="shared" si="317"/>
        <v xml:space="preserve"> </v>
      </c>
      <c r="J3260" s="61" t="str">
        <f t="shared" si="318"/>
        <v xml:space="preserve"> </v>
      </c>
      <c r="K3260" s="59" t="str">
        <f t="shared" si="319"/>
        <v xml:space="preserve"> </v>
      </c>
      <c r="L3260" s="59" t="str">
        <f t="shared" si="320"/>
        <v xml:space="preserve"> </v>
      </c>
    </row>
    <row r="3261" spans="1:12" x14ac:dyDescent="0.35">
      <c r="A3261" s="2" t="s">
        <v>3323</v>
      </c>
      <c r="B3261" s="3"/>
      <c r="C3261" s="58">
        <f t="shared" si="315"/>
        <v>0</v>
      </c>
      <c r="D3261" s="3"/>
      <c r="E3261" s="58">
        <f t="shared" si="316"/>
        <v>0</v>
      </c>
      <c r="F3261" s="43"/>
      <c r="G3261" s="4"/>
      <c r="H3261" s="43"/>
      <c r="I3261" s="61" t="str">
        <f t="shared" si="317"/>
        <v xml:space="preserve"> </v>
      </c>
      <c r="J3261" s="61" t="str">
        <f t="shared" si="318"/>
        <v xml:space="preserve"> </v>
      </c>
      <c r="K3261" s="59" t="str">
        <f t="shared" si="319"/>
        <v xml:space="preserve"> </v>
      </c>
      <c r="L3261" s="59" t="str">
        <f t="shared" si="320"/>
        <v xml:space="preserve"> </v>
      </c>
    </row>
    <row r="3262" spans="1:12" x14ac:dyDescent="0.35">
      <c r="A3262" s="2" t="s">
        <v>3324</v>
      </c>
      <c r="B3262" s="3"/>
      <c r="C3262" s="58">
        <f t="shared" si="315"/>
        <v>0</v>
      </c>
      <c r="D3262" s="3"/>
      <c r="E3262" s="58">
        <f t="shared" si="316"/>
        <v>0</v>
      </c>
      <c r="F3262" s="43"/>
      <c r="G3262" s="4"/>
      <c r="H3262" s="43"/>
      <c r="I3262" s="61" t="str">
        <f t="shared" si="317"/>
        <v xml:space="preserve"> </v>
      </c>
      <c r="J3262" s="61" t="str">
        <f t="shared" si="318"/>
        <v xml:space="preserve"> </v>
      </c>
      <c r="K3262" s="59" t="str">
        <f t="shared" si="319"/>
        <v xml:space="preserve"> </v>
      </c>
      <c r="L3262" s="59" t="str">
        <f t="shared" si="320"/>
        <v xml:space="preserve"> </v>
      </c>
    </row>
    <row r="3263" spans="1:12" x14ac:dyDescent="0.35">
      <c r="A3263" s="2" t="s">
        <v>3325</v>
      </c>
      <c r="B3263" s="3"/>
      <c r="C3263" s="58">
        <f t="shared" si="315"/>
        <v>0</v>
      </c>
      <c r="D3263" s="3"/>
      <c r="E3263" s="58">
        <f t="shared" si="316"/>
        <v>0</v>
      </c>
      <c r="F3263" s="43"/>
      <c r="G3263" s="4"/>
      <c r="H3263" s="43"/>
      <c r="I3263" s="61" t="str">
        <f t="shared" si="317"/>
        <v xml:space="preserve"> </v>
      </c>
      <c r="J3263" s="61" t="str">
        <f t="shared" si="318"/>
        <v xml:space="preserve"> </v>
      </c>
      <c r="K3263" s="59" t="str">
        <f t="shared" si="319"/>
        <v xml:space="preserve"> </v>
      </c>
      <c r="L3263" s="59" t="str">
        <f t="shared" si="320"/>
        <v xml:space="preserve"> </v>
      </c>
    </row>
    <row r="3264" spans="1:12" x14ac:dyDescent="0.35">
      <c r="A3264" s="2" t="s">
        <v>3326</v>
      </c>
      <c r="B3264" s="3"/>
      <c r="C3264" s="58">
        <f t="shared" si="315"/>
        <v>0</v>
      </c>
      <c r="D3264" s="3"/>
      <c r="E3264" s="58">
        <f t="shared" si="316"/>
        <v>0</v>
      </c>
      <c r="F3264" s="43"/>
      <c r="G3264" s="4"/>
      <c r="H3264" s="43"/>
      <c r="I3264" s="61" t="str">
        <f t="shared" si="317"/>
        <v xml:space="preserve"> </v>
      </c>
      <c r="J3264" s="61" t="str">
        <f t="shared" si="318"/>
        <v xml:space="preserve"> </v>
      </c>
      <c r="K3264" s="59" t="str">
        <f t="shared" si="319"/>
        <v xml:space="preserve"> </v>
      </c>
      <c r="L3264" s="59" t="str">
        <f t="shared" si="320"/>
        <v xml:space="preserve"> </v>
      </c>
    </row>
    <row r="3265" spans="1:12" x14ac:dyDescent="0.35">
      <c r="A3265" s="2" t="s">
        <v>3327</v>
      </c>
      <c r="B3265" s="3"/>
      <c r="C3265" s="58">
        <f t="shared" si="315"/>
        <v>0</v>
      </c>
      <c r="D3265" s="3"/>
      <c r="E3265" s="58">
        <f t="shared" si="316"/>
        <v>0</v>
      </c>
      <c r="F3265" s="43"/>
      <c r="G3265" s="4"/>
      <c r="H3265" s="43"/>
      <c r="I3265" s="61" t="str">
        <f t="shared" si="317"/>
        <v xml:space="preserve"> </v>
      </c>
      <c r="J3265" s="61" t="str">
        <f t="shared" si="318"/>
        <v xml:space="preserve"> </v>
      </c>
      <c r="K3265" s="59" t="str">
        <f t="shared" si="319"/>
        <v xml:space="preserve"> </v>
      </c>
      <c r="L3265" s="59" t="str">
        <f t="shared" si="320"/>
        <v xml:space="preserve"> </v>
      </c>
    </row>
    <row r="3266" spans="1:12" x14ac:dyDescent="0.35">
      <c r="A3266" s="2" t="s">
        <v>3328</v>
      </c>
      <c r="B3266" s="3"/>
      <c r="C3266" s="58">
        <f t="shared" si="315"/>
        <v>0</v>
      </c>
      <c r="D3266" s="3"/>
      <c r="E3266" s="58">
        <f t="shared" si="316"/>
        <v>0</v>
      </c>
      <c r="F3266" s="43"/>
      <c r="G3266" s="4"/>
      <c r="H3266" s="43"/>
      <c r="I3266" s="61" t="str">
        <f t="shared" si="317"/>
        <v xml:space="preserve"> </v>
      </c>
      <c r="J3266" s="61" t="str">
        <f t="shared" si="318"/>
        <v xml:space="preserve"> </v>
      </c>
      <c r="K3266" s="59" t="str">
        <f t="shared" si="319"/>
        <v xml:space="preserve"> </v>
      </c>
      <c r="L3266" s="59" t="str">
        <f t="shared" si="320"/>
        <v xml:space="preserve"> </v>
      </c>
    </row>
    <row r="3267" spans="1:12" x14ac:dyDescent="0.35">
      <c r="A3267" s="2" t="s">
        <v>3329</v>
      </c>
      <c r="B3267" s="3"/>
      <c r="C3267" s="58">
        <f t="shared" si="315"/>
        <v>0</v>
      </c>
      <c r="D3267" s="3"/>
      <c r="E3267" s="58">
        <f t="shared" si="316"/>
        <v>0</v>
      </c>
      <c r="F3267" s="43"/>
      <c r="G3267" s="4"/>
      <c r="H3267" s="43"/>
      <c r="I3267" s="61" t="str">
        <f t="shared" si="317"/>
        <v xml:space="preserve"> </v>
      </c>
      <c r="J3267" s="61" t="str">
        <f t="shared" si="318"/>
        <v xml:space="preserve"> </v>
      </c>
      <c r="K3267" s="59" t="str">
        <f t="shared" si="319"/>
        <v xml:space="preserve"> </v>
      </c>
      <c r="L3267" s="59" t="str">
        <f t="shared" si="320"/>
        <v xml:space="preserve"> </v>
      </c>
    </row>
    <row r="3268" spans="1:12" x14ac:dyDescent="0.35">
      <c r="A3268" s="2" t="s">
        <v>3330</v>
      </c>
      <c r="B3268" s="3"/>
      <c r="C3268" s="58">
        <f t="shared" si="315"/>
        <v>0</v>
      </c>
      <c r="D3268" s="3"/>
      <c r="E3268" s="58">
        <f t="shared" si="316"/>
        <v>0</v>
      </c>
      <c r="F3268" s="43"/>
      <c r="G3268" s="4"/>
      <c r="H3268" s="43"/>
      <c r="I3268" s="61" t="str">
        <f t="shared" si="317"/>
        <v xml:space="preserve"> </v>
      </c>
      <c r="J3268" s="61" t="str">
        <f t="shared" si="318"/>
        <v xml:space="preserve"> </v>
      </c>
      <c r="K3268" s="59" t="str">
        <f t="shared" si="319"/>
        <v xml:space="preserve"> </v>
      </c>
      <c r="L3268" s="59" t="str">
        <f t="shared" si="320"/>
        <v xml:space="preserve"> </v>
      </c>
    </row>
    <row r="3269" spans="1:12" x14ac:dyDescent="0.35">
      <c r="A3269" s="2" t="s">
        <v>3331</v>
      </c>
      <c r="B3269" s="3"/>
      <c r="C3269" s="58">
        <f t="shared" si="315"/>
        <v>0</v>
      </c>
      <c r="D3269" s="3"/>
      <c r="E3269" s="58">
        <f t="shared" si="316"/>
        <v>0</v>
      </c>
      <c r="F3269" s="43"/>
      <c r="G3269" s="4"/>
      <c r="H3269" s="43"/>
      <c r="I3269" s="61" t="str">
        <f t="shared" si="317"/>
        <v xml:space="preserve"> </v>
      </c>
      <c r="J3269" s="61" t="str">
        <f t="shared" si="318"/>
        <v xml:space="preserve"> </v>
      </c>
      <c r="K3269" s="59" t="str">
        <f t="shared" si="319"/>
        <v xml:space="preserve"> </v>
      </c>
      <c r="L3269" s="59" t="str">
        <f t="shared" si="320"/>
        <v xml:space="preserve"> </v>
      </c>
    </row>
    <row r="3270" spans="1:12" x14ac:dyDescent="0.35">
      <c r="A3270" s="2" t="s">
        <v>3332</v>
      </c>
      <c r="B3270" s="3"/>
      <c r="C3270" s="58">
        <f t="shared" si="315"/>
        <v>0</v>
      </c>
      <c r="D3270" s="3"/>
      <c r="E3270" s="58">
        <f t="shared" si="316"/>
        <v>0</v>
      </c>
      <c r="F3270" s="43"/>
      <c r="G3270" s="4"/>
      <c r="H3270" s="43"/>
      <c r="I3270" s="61" t="str">
        <f t="shared" si="317"/>
        <v xml:space="preserve"> </v>
      </c>
      <c r="J3270" s="61" t="str">
        <f t="shared" si="318"/>
        <v xml:space="preserve"> </v>
      </c>
      <c r="K3270" s="59" t="str">
        <f t="shared" si="319"/>
        <v xml:space="preserve"> </v>
      </c>
      <c r="L3270" s="59" t="str">
        <f t="shared" si="320"/>
        <v xml:space="preserve"> </v>
      </c>
    </row>
    <row r="3271" spans="1:12" x14ac:dyDescent="0.35">
      <c r="A3271" s="2" t="s">
        <v>3333</v>
      </c>
      <c r="B3271" s="3"/>
      <c r="C3271" s="58">
        <f t="shared" si="315"/>
        <v>0</v>
      </c>
      <c r="D3271" s="3"/>
      <c r="E3271" s="58">
        <f t="shared" si="316"/>
        <v>0</v>
      </c>
      <c r="F3271" s="43"/>
      <c r="G3271" s="4"/>
      <c r="H3271" s="43"/>
      <c r="I3271" s="61" t="str">
        <f t="shared" si="317"/>
        <v xml:space="preserve"> </v>
      </c>
      <c r="J3271" s="61" t="str">
        <f t="shared" si="318"/>
        <v xml:space="preserve"> </v>
      </c>
      <c r="K3271" s="59" t="str">
        <f t="shared" si="319"/>
        <v xml:space="preserve"> </v>
      </c>
      <c r="L3271" s="59" t="str">
        <f t="shared" si="320"/>
        <v xml:space="preserve"> </v>
      </c>
    </row>
    <row r="3272" spans="1:12" x14ac:dyDescent="0.35">
      <c r="A3272" s="2" t="s">
        <v>3334</v>
      </c>
      <c r="B3272" s="3"/>
      <c r="C3272" s="58">
        <f t="shared" si="315"/>
        <v>0</v>
      </c>
      <c r="D3272" s="3"/>
      <c r="E3272" s="58">
        <f t="shared" si="316"/>
        <v>0</v>
      </c>
      <c r="F3272" s="43"/>
      <c r="G3272" s="4"/>
      <c r="H3272" s="43"/>
      <c r="I3272" s="61" t="str">
        <f t="shared" si="317"/>
        <v xml:space="preserve"> </v>
      </c>
      <c r="J3272" s="61" t="str">
        <f t="shared" si="318"/>
        <v xml:space="preserve"> </v>
      </c>
      <c r="K3272" s="59" t="str">
        <f t="shared" si="319"/>
        <v xml:space="preserve"> </v>
      </c>
      <c r="L3272" s="59" t="str">
        <f t="shared" si="320"/>
        <v xml:space="preserve"> </v>
      </c>
    </row>
    <row r="3273" spans="1:12" x14ac:dyDescent="0.35">
      <c r="A3273" s="2" t="s">
        <v>3335</v>
      </c>
      <c r="B3273" s="3"/>
      <c r="C3273" s="58">
        <f t="shared" si="315"/>
        <v>0</v>
      </c>
      <c r="D3273" s="3"/>
      <c r="E3273" s="58">
        <f t="shared" si="316"/>
        <v>0</v>
      </c>
      <c r="F3273" s="43"/>
      <c r="G3273" s="4"/>
      <c r="H3273" s="43"/>
      <c r="I3273" s="61" t="str">
        <f t="shared" si="317"/>
        <v xml:space="preserve"> </v>
      </c>
      <c r="J3273" s="61" t="str">
        <f t="shared" si="318"/>
        <v xml:space="preserve"> </v>
      </c>
      <c r="K3273" s="59" t="str">
        <f t="shared" si="319"/>
        <v xml:space="preserve"> </v>
      </c>
      <c r="L3273" s="59" t="str">
        <f t="shared" si="320"/>
        <v xml:space="preserve"> </v>
      </c>
    </row>
    <row r="3274" spans="1:12" x14ac:dyDescent="0.35">
      <c r="A3274" s="2" t="s">
        <v>3336</v>
      </c>
      <c r="B3274" s="3"/>
      <c r="C3274" s="58">
        <f t="shared" ref="C3274:C3337" si="321">IF($P$17=1,CONVERT(B3274,"lbm","kg"),B3274)</f>
        <v>0</v>
      </c>
      <c r="D3274" s="3"/>
      <c r="E3274" s="58">
        <f t="shared" ref="E3274:E3337" si="322">IF($P$17=1,CONVERT(D3274,"lbm","kg"),D3274)</f>
        <v>0</v>
      </c>
      <c r="F3274" s="43"/>
      <c r="G3274" s="4"/>
      <c r="H3274" s="43"/>
      <c r="I3274" s="61" t="str">
        <f t="shared" si="317"/>
        <v xml:space="preserve"> </v>
      </c>
      <c r="J3274" s="61" t="str">
        <f t="shared" si="318"/>
        <v xml:space="preserve"> </v>
      </c>
      <c r="K3274" s="59" t="str">
        <f t="shared" si="319"/>
        <v xml:space="preserve"> </v>
      </c>
      <c r="L3274" s="59" t="str">
        <f t="shared" si="320"/>
        <v xml:space="preserve"> </v>
      </c>
    </row>
    <row r="3275" spans="1:12" x14ac:dyDescent="0.35">
      <c r="A3275" s="2" t="s">
        <v>3337</v>
      </c>
      <c r="B3275" s="3"/>
      <c r="C3275" s="58">
        <f t="shared" si="321"/>
        <v>0</v>
      </c>
      <c r="D3275" s="3"/>
      <c r="E3275" s="58">
        <f t="shared" si="322"/>
        <v>0</v>
      </c>
      <c r="F3275" s="43"/>
      <c r="G3275" s="4"/>
      <c r="H3275" s="43"/>
      <c r="I3275" s="61" t="str">
        <f t="shared" ref="I3275:I3338" si="323">IF(F3275&gt;0,(((E3275-C3275)*F3275)+(($P$12-E3275)/(VLOOKUP(E3275,$S$10:$U$182,2)))*(VLOOKUP(E3275,$S$10:$U$182,3))+((C3275-$P$11)/(VLOOKUP(C3275,$S$10:$U$182,2)))*(VLOOKUP(C3275,$S$10:$U$182,3)))/($P$12-$P$11)," ")</f>
        <v xml:space="preserve"> </v>
      </c>
      <c r="J3275" s="61" t="str">
        <f t="shared" ref="J3275:J3338" si="324">IF(G3275&gt;0,IF(B3275=0," ",(I3275/(1+(G3275*$B$7))))," ")</f>
        <v xml:space="preserve"> </v>
      </c>
      <c r="K3275" s="59" t="str">
        <f t="shared" ref="K3275:K3338" si="325">IF(H3275&gt;0,IF(B3275&gt;1,(I3275*H3275)," ")," ")</f>
        <v xml:space="preserve"> </v>
      </c>
      <c r="L3275" s="59" t="str">
        <f t="shared" ref="L3275:L3338" si="326">IF(G3275=0," ",IF(H3275=0," ",IF(G3275&gt;0,IF(B3275&gt;1,(J3275*H3275)," ")," ")))</f>
        <v xml:space="preserve"> </v>
      </c>
    </row>
    <row r="3276" spans="1:12" x14ac:dyDescent="0.35">
      <c r="A3276" s="2" t="s">
        <v>3338</v>
      </c>
      <c r="B3276" s="3"/>
      <c r="C3276" s="58">
        <f t="shared" si="321"/>
        <v>0</v>
      </c>
      <c r="D3276" s="3"/>
      <c r="E3276" s="58">
        <f t="shared" si="322"/>
        <v>0</v>
      </c>
      <c r="F3276" s="43"/>
      <c r="G3276" s="4"/>
      <c r="H3276" s="43"/>
      <c r="I3276" s="61" t="str">
        <f t="shared" si="323"/>
        <v xml:space="preserve"> </v>
      </c>
      <c r="J3276" s="61" t="str">
        <f t="shared" si="324"/>
        <v xml:space="preserve"> </v>
      </c>
      <c r="K3276" s="59" t="str">
        <f t="shared" si="325"/>
        <v xml:space="preserve"> </v>
      </c>
      <c r="L3276" s="59" t="str">
        <f t="shared" si="326"/>
        <v xml:space="preserve"> </v>
      </c>
    </row>
    <row r="3277" spans="1:12" x14ac:dyDescent="0.35">
      <c r="A3277" s="2" t="s">
        <v>3339</v>
      </c>
      <c r="B3277" s="3"/>
      <c r="C3277" s="58">
        <f t="shared" si="321"/>
        <v>0</v>
      </c>
      <c r="D3277" s="3"/>
      <c r="E3277" s="58">
        <f t="shared" si="322"/>
        <v>0</v>
      </c>
      <c r="F3277" s="43"/>
      <c r="G3277" s="4"/>
      <c r="H3277" s="43"/>
      <c r="I3277" s="61" t="str">
        <f t="shared" si="323"/>
        <v xml:space="preserve"> </v>
      </c>
      <c r="J3277" s="61" t="str">
        <f t="shared" si="324"/>
        <v xml:space="preserve"> </v>
      </c>
      <c r="K3277" s="59" t="str">
        <f t="shared" si="325"/>
        <v xml:space="preserve"> </v>
      </c>
      <c r="L3277" s="59" t="str">
        <f t="shared" si="326"/>
        <v xml:space="preserve"> </v>
      </c>
    </row>
    <row r="3278" spans="1:12" x14ac:dyDescent="0.35">
      <c r="A3278" s="2" t="s">
        <v>3340</v>
      </c>
      <c r="B3278" s="3"/>
      <c r="C3278" s="58">
        <f t="shared" si="321"/>
        <v>0</v>
      </c>
      <c r="D3278" s="3"/>
      <c r="E3278" s="58">
        <f t="shared" si="322"/>
        <v>0</v>
      </c>
      <c r="F3278" s="43"/>
      <c r="G3278" s="4"/>
      <c r="H3278" s="43"/>
      <c r="I3278" s="61" t="str">
        <f t="shared" si="323"/>
        <v xml:space="preserve"> </v>
      </c>
      <c r="J3278" s="61" t="str">
        <f t="shared" si="324"/>
        <v xml:space="preserve"> </v>
      </c>
      <c r="K3278" s="59" t="str">
        <f t="shared" si="325"/>
        <v xml:space="preserve"> </v>
      </c>
      <c r="L3278" s="59" t="str">
        <f t="shared" si="326"/>
        <v xml:space="preserve"> </v>
      </c>
    </row>
    <row r="3279" spans="1:12" x14ac:dyDescent="0.35">
      <c r="A3279" s="2" t="s">
        <v>3341</v>
      </c>
      <c r="B3279" s="3"/>
      <c r="C3279" s="58">
        <f t="shared" si="321"/>
        <v>0</v>
      </c>
      <c r="D3279" s="3"/>
      <c r="E3279" s="58">
        <f t="shared" si="322"/>
        <v>0</v>
      </c>
      <c r="F3279" s="43"/>
      <c r="G3279" s="4"/>
      <c r="H3279" s="43"/>
      <c r="I3279" s="61" t="str">
        <f t="shared" si="323"/>
        <v xml:space="preserve"> </v>
      </c>
      <c r="J3279" s="61" t="str">
        <f t="shared" si="324"/>
        <v xml:space="preserve"> </v>
      </c>
      <c r="K3279" s="59" t="str">
        <f t="shared" si="325"/>
        <v xml:space="preserve"> </v>
      </c>
      <c r="L3279" s="59" t="str">
        <f t="shared" si="326"/>
        <v xml:space="preserve"> </v>
      </c>
    </row>
    <row r="3280" spans="1:12" x14ac:dyDescent="0.35">
      <c r="A3280" s="2" t="s">
        <v>3342</v>
      </c>
      <c r="B3280" s="3"/>
      <c r="C3280" s="58">
        <f t="shared" si="321"/>
        <v>0</v>
      </c>
      <c r="D3280" s="3"/>
      <c r="E3280" s="58">
        <f t="shared" si="322"/>
        <v>0</v>
      </c>
      <c r="F3280" s="43"/>
      <c r="G3280" s="4"/>
      <c r="H3280" s="43"/>
      <c r="I3280" s="61" t="str">
        <f t="shared" si="323"/>
        <v xml:space="preserve"> </v>
      </c>
      <c r="J3280" s="61" t="str">
        <f t="shared" si="324"/>
        <v xml:space="preserve"> </v>
      </c>
      <c r="K3280" s="59" t="str">
        <f t="shared" si="325"/>
        <v xml:space="preserve"> </v>
      </c>
      <c r="L3280" s="59" t="str">
        <f t="shared" si="326"/>
        <v xml:space="preserve"> </v>
      </c>
    </row>
    <row r="3281" spans="1:12" x14ac:dyDescent="0.35">
      <c r="A3281" s="2" t="s">
        <v>3343</v>
      </c>
      <c r="B3281" s="3"/>
      <c r="C3281" s="58">
        <f t="shared" si="321"/>
        <v>0</v>
      </c>
      <c r="D3281" s="3"/>
      <c r="E3281" s="58">
        <f t="shared" si="322"/>
        <v>0</v>
      </c>
      <c r="F3281" s="43"/>
      <c r="G3281" s="4"/>
      <c r="H3281" s="43"/>
      <c r="I3281" s="61" t="str">
        <f t="shared" si="323"/>
        <v xml:space="preserve"> </v>
      </c>
      <c r="J3281" s="61" t="str">
        <f t="shared" si="324"/>
        <v xml:space="preserve"> </v>
      </c>
      <c r="K3281" s="59" t="str">
        <f t="shared" si="325"/>
        <v xml:space="preserve"> </v>
      </c>
      <c r="L3281" s="59" t="str">
        <f t="shared" si="326"/>
        <v xml:space="preserve"> </v>
      </c>
    </row>
    <row r="3282" spans="1:12" x14ac:dyDescent="0.35">
      <c r="A3282" s="2" t="s">
        <v>3344</v>
      </c>
      <c r="B3282" s="3"/>
      <c r="C3282" s="58">
        <f t="shared" si="321"/>
        <v>0</v>
      </c>
      <c r="D3282" s="3"/>
      <c r="E3282" s="58">
        <f t="shared" si="322"/>
        <v>0</v>
      </c>
      <c r="F3282" s="43"/>
      <c r="G3282" s="4"/>
      <c r="H3282" s="43"/>
      <c r="I3282" s="61" t="str">
        <f t="shared" si="323"/>
        <v xml:space="preserve"> </v>
      </c>
      <c r="J3282" s="61" t="str">
        <f t="shared" si="324"/>
        <v xml:space="preserve"> </v>
      </c>
      <c r="K3282" s="59" t="str">
        <f t="shared" si="325"/>
        <v xml:space="preserve"> </v>
      </c>
      <c r="L3282" s="59" t="str">
        <f t="shared" si="326"/>
        <v xml:space="preserve"> </v>
      </c>
    </row>
    <row r="3283" spans="1:12" x14ac:dyDescent="0.35">
      <c r="A3283" s="2" t="s">
        <v>3345</v>
      </c>
      <c r="B3283" s="3"/>
      <c r="C3283" s="58">
        <f t="shared" si="321"/>
        <v>0</v>
      </c>
      <c r="D3283" s="3"/>
      <c r="E3283" s="58">
        <f t="shared" si="322"/>
        <v>0</v>
      </c>
      <c r="F3283" s="43"/>
      <c r="G3283" s="4"/>
      <c r="H3283" s="43"/>
      <c r="I3283" s="61" t="str">
        <f t="shared" si="323"/>
        <v xml:space="preserve"> </v>
      </c>
      <c r="J3283" s="61" t="str">
        <f t="shared" si="324"/>
        <v xml:space="preserve"> </v>
      </c>
      <c r="K3283" s="59" t="str">
        <f t="shared" si="325"/>
        <v xml:space="preserve"> </v>
      </c>
      <c r="L3283" s="59" t="str">
        <f t="shared" si="326"/>
        <v xml:space="preserve"> </v>
      </c>
    </row>
    <row r="3284" spans="1:12" x14ac:dyDescent="0.35">
      <c r="A3284" s="2" t="s">
        <v>3346</v>
      </c>
      <c r="B3284" s="3"/>
      <c r="C3284" s="58">
        <f t="shared" si="321"/>
        <v>0</v>
      </c>
      <c r="D3284" s="3"/>
      <c r="E3284" s="58">
        <f t="shared" si="322"/>
        <v>0</v>
      </c>
      <c r="F3284" s="43"/>
      <c r="G3284" s="4"/>
      <c r="H3284" s="43"/>
      <c r="I3284" s="61" t="str">
        <f t="shared" si="323"/>
        <v xml:space="preserve"> </v>
      </c>
      <c r="J3284" s="61" t="str">
        <f t="shared" si="324"/>
        <v xml:space="preserve"> </v>
      </c>
      <c r="K3284" s="59" t="str">
        <f t="shared" si="325"/>
        <v xml:space="preserve"> </v>
      </c>
      <c r="L3284" s="59" t="str">
        <f t="shared" si="326"/>
        <v xml:space="preserve"> </v>
      </c>
    </row>
    <row r="3285" spans="1:12" x14ac:dyDescent="0.35">
      <c r="A3285" s="2" t="s">
        <v>3347</v>
      </c>
      <c r="B3285" s="3"/>
      <c r="C3285" s="58">
        <f t="shared" si="321"/>
        <v>0</v>
      </c>
      <c r="D3285" s="3"/>
      <c r="E3285" s="58">
        <f t="shared" si="322"/>
        <v>0</v>
      </c>
      <c r="F3285" s="43"/>
      <c r="G3285" s="4"/>
      <c r="H3285" s="43"/>
      <c r="I3285" s="61" t="str">
        <f t="shared" si="323"/>
        <v xml:space="preserve"> </v>
      </c>
      <c r="J3285" s="61" t="str">
        <f t="shared" si="324"/>
        <v xml:space="preserve"> </v>
      </c>
      <c r="K3285" s="59" t="str">
        <f t="shared" si="325"/>
        <v xml:space="preserve"> </v>
      </c>
      <c r="L3285" s="59" t="str">
        <f t="shared" si="326"/>
        <v xml:space="preserve"> </v>
      </c>
    </row>
    <row r="3286" spans="1:12" x14ac:dyDescent="0.35">
      <c r="A3286" s="2" t="s">
        <v>3348</v>
      </c>
      <c r="B3286" s="3"/>
      <c r="C3286" s="58">
        <f t="shared" si="321"/>
        <v>0</v>
      </c>
      <c r="D3286" s="3"/>
      <c r="E3286" s="58">
        <f t="shared" si="322"/>
        <v>0</v>
      </c>
      <c r="F3286" s="43"/>
      <c r="G3286" s="4"/>
      <c r="H3286" s="43"/>
      <c r="I3286" s="61" t="str">
        <f t="shared" si="323"/>
        <v xml:space="preserve"> </v>
      </c>
      <c r="J3286" s="61" t="str">
        <f t="shared" si="324"/>
        <v xml:space="preserve"> </v>
      </c>
      <c r="K3286" s="59" t="str">
        <f t="shared" si="325"/>
        <v xml:space="preserve"> </v>
      </c>
      <c r="L3286" s="59" t="str">
        <f t="shared" si="326"/>
        <v xml:space="preserve"> </v>
      </c>
    </row>
    <row r="3287" spans="1:12" x14ac:dyDescent="0.35">
      <c r="A3287" s="2" t="s">
        <v>3349</v>
      </c>
      <c r="B3287" s="3"/>
      <c r="C3287" s="58">
        <f t="shared" si="321"/>
        <v>0</v>
      </c>
      <c r="D3287" s="3"/>
      <c r="E3287" s="58">
        <f t="shared" si="322"/>
        <v>0</v>
      </c>
      <c r="F3287" s="43"/>
      <c r="G3287" s="4"/>
      <c r="H3287" s="43"/>
      <c r="I3287" s="61" t="str">
        <f t="shared" si="323"/>
        <v xml:space="preserve"> </v>
      </c>
      <c r="J3287" s="61" t="str">
        <f t="shared" si="324"/>
        <v xml:space="preserve"> </v>
      </c>
      <c r="K3287" s="59" t="str">
        <f t="shared" si="325"/>
        <v xml:space="preserve"> </v>
      </c>
      <c r="L3287" s="59" t="str">
        <f t="shared" si="326"/>
        <v xml:space="preserve"> </v>
      </c>
    </row>
    <row r="3288" spans="1:12" x14ac:dyDescent="0.35">
      <c r="A3288" s="2" t="s">
        <v>3350</v>
      </c>
      <c r="B3288" s="3"/>
      <c r="C3288" s="58">
        <f t="shared" si="321"/>
        <v>0</v>
      </c>
      <c r="D3288" s="3"/>
      <c r="E3288" s="58">
        <f t="shared" si="322"/>
        <v>0</v>
      </c>
      <c r="F3288" s="43"/>
      <c r="G3288" s="4"/>
      <c r="H3288" s="43"/>
      <c r="I3288" s="61" t="str">
        <f t="shared" si="323"/>
        <v xml:space="preserve"> </v>
      </c>
      <c r="J3288" s="61" t="str">
        <f t="shared" si="324"/>
        <v xml:space="preserve"> </v>
      </c>
      <c r="K3288" s="59" t="str">
        <f t="shared" si="325"/>
        <v xml:space="preserve"> </v>
      </c>
      <c r="L3288" s="59" t="str">
        <f t="shared" si="326"/>
        <v xml:space="preserve"> </v>
      </c>
    </row>
    <row r="3289" spans="1:12" x14ac:dyDescent="0.35">
      <c r="A3289" s="2" t="s">
        <v>3351</v>
      </c>
      <c r="B3289" s="3"/>
      <c r="C3289" s="58">
        <f t="shared" si="321"/>
        <v>0</v>
      </c>
      <c r="D3289" s="3"/>
      <c r="E3289" s="58">
        <f t="shared" si="322"/>
        <v>0</v>
      </c>
      <c r="F3289" s="43"/>
      <c r="G3289" s="4"/>
      <c r="H3289" s="43"/>
      <c r="I3289" s="61" t="str">
        <f t="shared" si="323"/>
        <v xml:space="preserve"> </v>
      </c>
      <c r="J3289" s="61" t="str">
        <f t="shared" si="324"/>
        <v xml:space="preserve"> </v>
      </c>
      <c r="K3289" s="59" t="str">
        <f t="shared" si="325"/>
        <v xml:space="preserve"> </v>
      </c>
      <c r="L3289" s="59" t="str">
        <f t="shared" si="326"/>
        <v xml:space="preserve"> </v>
      </c>
    </row>
    <row r="3290" spans="1:12" x14ac:dyDescent="0.35">
      <c r="A3290" s="2" t="s">
        <v>3352</v>
      </c>
      <c r="B3290" s="3"/>
      <c r="C3290" s="58">
        <f t="shared" si="321"/>
        <v>0</v>
      </c>
      <c r="D3290" s="3"/>
      <c r="E3290" s="58">
        <f t="shared" si="322"/>
        <v>0</v>
      </c>
      <c r="F3290" s="43"/>
      <c r="G3290" s="4"/>
      <c r="H3290" s="43"/>
      <c r="I3290" s="61" t="str">
        <f t="shared" si="323"/>
        <v xml:space="preserve"> </v>
      </c>
      <c r="J3290" s="61" t="str">
        <f t="shared" si="324"/>
        <v xml:space="preserve"> </v>
      </c>
      <c r="K3290" s="59" t="str">
        <f t="shared" si="325"/>
        <v xml:space="preserve"> </v>
      </c>
      <c r="L3290" s="59" t="str">
        <f t="shared" si="326"/>
        <v xml:space="preserve"> </v>
      </c>
    </row>
    <row r="3291" spans="1:12" x14ac:dyDescent="0.35">
      <c r="A3291" s="2" t="s">
        <v>3353</v>
      </c>
      <c r="B3291" s="3"/>
      <c r="C3291" s="58">
        <f t="shared" si="321"/>
        <v>0</v>
      </c>
      <c r="D3291" s="3"/>
      <c r="E3291" s="58">
        <f t="shared" si="322"/>
        <v>0</v>
      </c>
      <c r="F3291" s="43"/>
      <c r="G3291" s="4"/>
      <c r="H3291" s="43"/>
      <c r="I3291" s="61" t="str">
        <f t="shared" si="323"/>
        <v xml:space="preserve"> </v>
      </c>
      <c r="J3291" s="61" t="str">
        <f t="shared" si="324"/>
        <v xml:space="preserve"> </v>
      </c>
      <c r="K3291" s="59" t="str">
        <f t="shared" si="325"/>
        <v xml:space="preserve"> </v>
      </c>
      <c r="L3291" s="59" t="str">
        <f t="shared" si="326"/>
        <v xml:space="preserve"> </v>
      </c>
    </row>
    <row r="3292" spans="1:12" x14ac:dyDescent="0.35">
      <c r="A3292" s="2" t="s">
        <v>3354</v>
      </c>
      <c r="B3292" s="3"/>
      <c r="C3292" s="58">
        <f t="shared" si="321"/>
        <v>0</v>
      </c>
      <c r="D3292" s="3"/>
      <c r="E3292" s="58">
        <f t="shared" si="322"/>
        <v>0</v>
      </c>
      <c r="F3292" s="43"/>
      <c r="G3292" s="4"/>
      <c r="H3292" s="43"/>
      <c r="I3292" s="61" t="str">
        <f t="shared" si="323"/>
        <v xml:space="preserve"> </v>
      </c>
      <c r="J3292" s="61" t="str">
        <f t="shared" si="324"/>
        <v xml:space="preserve"> </v>
      </c>
      <c r="K3292" s="59" t="str">
        <f t="shared" si="325"/>
        <v xml:space="preserve"> </v>
      </c>
      <c r="L3292" s="59" t="str">
        <f t="shared" si="326"/>
        <v xml:space="preserve"> </v>
      </c>
    </row>
    <row r="3293" spans="1:12" x14ac:dyDescent="0.35">
      <c r="A3293" s="2" t="s">
        <v>3355</v>
      </c>
      <c r="B3293" s="3"/>
      <c r="C3293" s="58">
        <f t="shared" si="321"/>
        <v>0</v>
      </c>
      <c r="D3293" s="3"/>
      <c r="E3293" s="58">
        <f t="shared" si="322"/>
        <v>0</v>
      </c>
      <c r="F3293" s="43"/>
      <c r="G3293" s="4"/>
      <c r="H3293" s="43"/>
      <c r="I3293" s="61" t="str">
        <f t="shared" si="323"/>
        <v xml:space="preserve"> </v>
      </c>
      <c r="J3293" s="61" t="str">
        <f t="shared" si="324"/>
        <v xml:space="preserve"> </v>
      </c>
      <c r="K3293" s="59" t="str">
        <f t="shared" si="325"/>
        <v xml:space="preserve"> </v>
      </c>
      <c r="L3293" s="59" t="str">
        <f t="shared" si="326"/>
        <v xml:space="preserve"> </v>
      </c>
    </row>
    <row r="3294" spans="1:12" x14ac:dyDescent="0.35">
      <c r="A3294" s="2" t="s">
        <v>3356</v>
      </c>
      <c r="B3294" s="3"/>
      <c r="C3294" s="58">
        <f t="shared" si="321"/>
        <v>0</v>
      </c>
      <c r="D3294" s="3"/>
      <c r="E3294" s="58">
        <f t="shared" si="322"/>
        <v>0</v>
      </c>
      <c r="F3294" s="43"/>
      <c r="G3294" s="4"/>
      <c r="H3294" s="43"/>
      <c r="I3294" s="61" t="str">
        <f t="shared" si="323"/>
        <v xml:space="preserve"> </v>
      </c>
      <c r="J3294" s="61" t="str">
        <f t="shared" si="324"/>
        <v xml:space="preserve"> </v>
      </c>
      <c r="K3294" s="59" t="str">
        <f t="shared" si="325"/>
        <v xml:space="preserve"> </v>
      </c>
      <c r="L3294" s="59" t="str">
        <f t="shared" si="326"/>
        <v xml:space="preserve"> </v>
      </c>
    </row>
    <row r="3295" spans="1:12" x14ac:dyDescent="0.35">
      <c r="A3295" s="2" t="s">
        <v>3357</v>
      </c>
      <c r="B3295" s="3"/>
      <c r="C3295" s="58">
        <f t="shared" si="321"/>
        <v>0</v>
      </c>
      <c r="D3295" s="3"/>
      <c r="E3295" s="58">
        <f t="shared" si="322"/>
        <v>0</v>
      </c>
      <c r="F3295" s="43"/>
      <c r="G3295" s="4"/>
      <c r="H3295" s="43"/>
      <c r="I3295" s="61" t="str">
        <f t="shared" si="323"/>
        <v xml:space="preserve"> </v>
      </c>
      <c r="J3295" s="61" t="str">
        <f t="shared" si="324"/>
        <v xml:space="preserve"> </v>
      </c>
      <c r="K3295" s="59" t="str">
        <f t="shared" si="325"/>
        <v xml:space="preserve"> </v>
      </c>
      <c r="L3295" s="59" t="str">
        <f t="shared" si="326"/>
        <v xml:space="preserve"> </v>
      </c>
    </row>
    <row r="3296" spans="1:12" x14ac:dyDescent="0.35">
      <c r="A3296" s="2" t="s">
        <v>3358</v>
      </c>
      <c r="B3296" s="3"/>
      <c r="C3296" s="58">
        <f t="shared" si="321"/>
        <v>0</v>
      </c>
      <c r="D3296" s="3"/>
      <c r="E3296" s="58">
        <f t="shared" si="322"/>
        <v>0</v>
      </c>
      <c r="F3296" s="43"/>
      <c r="G3296" s="4"/>
      <c r="H3296" s="43"/>
      <c r="I3296" s="61" t="str">
        <f t="shared" si="323"/>
        <v xml:space="preserve"> </v>
      </c>
      <c r="J3296" s="61" t="str">
        <f t="shared" si="324"/>
        <v xml:space="preserve"> </v>
      </c>
      <c r="K3296" s="59" t="str">
        <f t="shared" si="325"/>
        <v xml:space="preserve"> </v>
      </c>
      <c r="L3296" s="59" t="str">
        <f t="shared" si="326"/>
        <v xml:space="preserve"> </v>
      </c>
    </row>
    <row r="3297" spans="1:12" x14ac:dyDescent="0.35">
      <c r="A3297" s="2" t="s">
        <v>3359</v>
      </c>
      <c r="B3297" s="3"/>
      <c r="C3297" s="58">
        <f t="shared" si="321"/>
        <v>0</v>
      </c>
      <c r="D3297" s="3"/>
      <c r="E3297" s="58">
        <f t="shared" si="322"/>
        <v>0</v>
      </c>
      <c r="F3297" s="43"/>
      <c r="G3297" s="4"/>
      <c r="H3297" s="43"/>
      <c r="I3297" s="61" t="str">
        <f t="shared" si="323"/>
        <v xml:space="preserve"> </v>
      </c>
      <c r="J3297" s="61" t="str">
        <f t="shared" si="324"/>
        <v xml:space="preserve"> </v>
      </c>
      <c r="K3297" s="59" t="str">
        <f t="shared" si="325"/>
        <v xml:space="preserve"> </v>
      </c>
      <c r="L3297" s="59" t="str">
        <f t="shared" si="326"/>
        <v xml:space="preserve"> </v>
      </c>
    </row>
    <row r="3298" spans="1:12" x14ac:dyDescent="0.35">
      <c r="A3298" s="2" t="s">
        <v>3360</v>
      </c>
      <c r="B3298" s="3"/>
      <c r="C3298" s="58">
        <f t="shared" si="321"/>
        <v>0</v>
      </c>
      <c r="D3298" s="3"/>
      <c r="E3298" s="58">
        <f t="shared" si="322"/>
        <v>0</v>
      </c>
      <c r="F3298" s="43"/>
      <c r="G3298" s="4"/>
      <c r="H3298" s="43"/>
      <c r="I3298" s="61" t="str">
        <f t="shared" si="323"/>
        <v xml:space="preserve"> </v>
      </c>
      <c r="J3298" s="61" t="str">
        <f t="shared" si="324"/>
        <v xml:space="preserve"> </v>
      </c>
      <c r="K3298" s="59" t="str">
        <f t="shared" si="325"/>
        <v xml:space="preserve"> </v>
      </c>
      <c r="L3298" s="59" t="str">
        <f t="shared" si="326"/>
        <v xml:space="preserve"> </v>
      </c>
    </row>
    <row r="3299" spans="1:12" x14ac:dyDescent="0.35">
      <c r="A3299" s="2" t="s">
        <v>3361</v>
      </c>
      <c r="B3299" s="3"/>
      <c r="C3299" s="58">
        <f t="shared" si="321"/>
        <v>0</v>
      </c>
      <c r="D3299" s="3"/>
      <c r="E3299" s="58">
        <f t="shared" si="322"/>
        <v>0</v>
      </c>
      <c r="F3299" s="43"/>
      <c r="G3299" s="4"/>
      <c r="H3299" s="43"/>
      <c r="I3299" s="61" t="str">
        <f t="shared" si="323"/>
        <v xml:space="preserve"> </v>
      </c>
      <c r="J3299" s="61" t="str">
        <f t="shared" si="324"/>
        <v xml:space="preserve"> </v>
      </c>
      <c r="K3299" s="59" t="str">
        <f t="shared" si="325"/>
        <v xml:space="preserve"> </v>
      </c>
      <c r="L3299" s="59" t="str">
        <f t="shared" si="326"/>
        <v xml:space="preserve"> </v>
      </c>
    </row>
    <row r="3300" spans="1:12" x14ac:dyDescent="0.35">
      <c r="A3300" s="2" t="s">
        <v>3362</v>
      </c>
      <c r="B3300" s="3"/>
      <c r="C3300" s="58">
        <f t="shared" si="321"/>
        <v>0</v>
      </c>
      <c r="D3300" s="3"/>
      <c r="E3300" s="58">
        <f t="shared" si="322"/>
        <v>0</v>
      </c>
      <c r="F3300" s="43"/>
      <c r="G3300" s="4"/>
      <c r="H3300" s="43"/>
      <c r="I3300" s="61" t="str">
        <f t="shared" si="323"/>
        <v xml:space="preserve"> </v>
      </c>
      <c r="J3300" s="61" t="str">
        <f t="shared" si="324"/>
        <v xml:space="preserve"> </v>
      </c>
      <c r="K3300" s="59" t="str">
        <f t="shared" si="325"/>
        <v xml:space="preserve"> </v>
      </c>
      <c r="L3300" s="59" t="str">
        <f t="shared" si="326"/>
        <v xml:space="preserve"> </v>
      </c>
    </row>
    <row r="3301" spans="1:12" x14ac:dyDescent="0.35">
      <c r="A3301" s="2" t="s">
        <v>3363</v>
      </c>
      <c r="B3301" s="3"/>
      <c r="C3301" s="58">
        <f t="shared" si="321"/>
        <v>0</v>
      </c>
      <c r="D3301" s="3"/>
      <c r="E3301" s="58">
        <f t="shared" si="322"/>
        <v>0</v>
      </c>
      <c r="F3301" s="43"/>
      <c r="G3301" s="4"/>
      <c r="H3301" s="43"/>
      <c r="I3301" s="61" t="str">
        <f t="shared" si="323"/>
        <v xml:space="preserve"> </v>
      </c>
      <c r="J3301" s="61" t="str">
        <f t="shared" si="324"/>
        <v xml:space="preserve"> </v>
      </c>
      <c r="K3301" s="59" t="str">
        <f t="shared" si="325"/>
        <v xml:space="preserve"> </v>
      </c>
      <c r="L3301" s="59" t="str">
        <f t="shared" si="326"/>
        <v xml:space="preserve"> </v>
      </c>
    </row>
    <row r="3302" spans="1:12" x14ac:dyDescent="0.35">
      <c r="A3302" s="2" t="s">
        <v>3364</v>
      </c>
      <c r="B3302" s="3"/>
      <c r="C3302" s="58">
        <f t="shared" si="321"/>
        <v>0</v>
      </c>
      <c r="D3302" s="3"/>
      <c r="E3302" s="58">
        <f t="shared" si="322"/>
        <v>0</v>
      </c>
      <c r="F3302" s="43"/>
      <c r="G3302" s="4"/>
      <c r="H3302" s="43"/>
      <c r="I3302" s="61" t="str">
        <f t="shared" si="323"/>
        <v xml:space="preserve"> </v>
      </c>
      <c r="J3302" s="61" t="str">
        <f t="shared" si="324"/>
        <v xml:space="preserve"> </v>
      </c>
      <c r="K3302" s="59" t="str">
        <f t="shared" si="325"/>
        <v xml:space="preserve"> </v>
      </c>
      <c r="L3302" s="59" t="str">
        <f t="shared" si="326"/>
        <v xml:space="preserve"> </v>
      </c>
    </row>
    <row r="3303" spans="1:12" x14ac:dyDescent="0.35">
      <c r="A3303" s="2" t="s">
        <v>3365</v>
      </c>
      <c r="B3303" s="3"/>
      <c r="C3303" s="58">
        <f t="shared" si="321"/>
        <v>0</v>
      </c>
      <c r="D3303" s="3"/>
      <c r="E3303" s="58">
        <f t="shared" si="322"/>
        <v>0</v>
      </c>
      <c r="F3303" s="43"/>
      <c r="G3303" s="4"/>
      <c r="H3303" s="43"/>
      <c r="I3303" s="61" t="str">
        <f t="shared" si="323"/>
        <v xml:space="preserve"> </v>
      </c>
      <c r="J3303" s="61" t="str">
        <f t="shared" si="324"/>
        <v xml:space="preserve"> </v>
      </c>
      <c r="K3303" s="59" t="str">
        <f t="shared" si="325"/>
        <v xml:space="preserve"> </v>
      </c>
      <c r="L3303" s="59" t="str">
        <f t="shared" si="326"/>
        <v xml:space="preserve"> </v>
      </c>
    </row>
    <row r="3304" spans="1:12" x14ac:dyDescent="0.35">
      <c r="A3304" s="2" t="s">
        <v>3366</v>
      </c>
      <c r="B3304" s="3"/>
      <c r="C3304" s="58">
        <f t="shared" si="321"/>
        <v>0</v>
      </c>
      <c r="D3304" s="3"/>
      <c r="E3304" s="58">
        <f t="shared" si="322"/>
        <v>0</v>
      </c>
      <c r="F3304" s="43"/>
      <c r="G3304" s="4"/>
      <c r="H3304" s="43"/>
      <c r="I3304" s="61" t="str">
        <f t="shared" si="323"/>
        <v xml:space="preserve"> </v>
      </c>
      <c r="J3304" s="61" t="str">
        <f t="shared" si="324"/>
        <v xml:space="preserve"> </v>
      </c>
      <c r="K3304" s="59" t="str">
        <f t="shared" si="325"/>
        <v xml:space="preserve"> </v>
      </c>
      <c r="L3304" s="59" t="str">
        <f t="shared" si="326"/>
        <v xml:space="preserve"> </v>
      </c>
    </row>
    <row r="3305" spans="1:12" x14ac:dyDescent="0.35">
      <c r="A3305" s="2" t="s">
        <v>3367</v>
      </c>
      <c r="B3305" s="3"/>
      <c r="C3305" s="58">
        <f t="shared" si="321"/>
        <v>0</v>
      </c>
      <c r="D3305" s="3"/>
      <c r="E3305" s="58">
        <f t="shared" si="322"/>
        <v>0</v>
      </c>
      <c r="F3305" s="43"/>
      <c r="G3305" s="4"/>
      <c r="H3305" s="43"/>
      <c r="I3305" s="61" t="str">
        <f t="shared" si="323"/>
        <v xml:space="preserve"> </v>
      </c>
      <c r="J3305" s="61" t="str">
        <f t="shared" si="324"/>
        <v xml:space="preserve"> </v>
      </c>
      <c r="K3305" s="59" t="str">
        <f t="shared" si="325"/>
        <v xml:space="preserve"> </v>
      </c>
      <c r="L3305" s="59" t="str">
        <f t="shared" si="326"/>
        <v xml:space="preserve"> </v>
      </c>
    </row>
    <row r="3306" spans="1:12" x14ac:dyDescent="0.35">
      <c r="A3306" s="2" t="s">
        <v>3368</v>
      </c>
      <c r="B3306" s="3"/>
      <c r="C3306" s="58">
        <f t="shared" si="321"/>
        <v>0</v>
      </c>
      <c r="D3306" s="3"/>
      <c r="E3306" s="58">
        <f t="shared" si="322"/>
        <v>0</v>
      </c>
      <c r="F3306" s="43"/>
      <c r="G3306" s="4"/>
      <c r="H3306" s="43"/>
      <c r="I3306" s="61" t="str">
        <f t="shared" si="323"/>
        <v xml:space="preserve"> </v>
      </c>
      <c r="J3306" s="61" t="str">
        <f t="shared" si="324"/>
        <v xml:space="preserve"> </v>
      </c>
      <c r="K3306" s="59" t="str">
        <f t="shared" si="325"/>
        <v xml:space="preserve"> </v>
      </c>
      <c r="L3306" s="59" t="str">
        <f t="shared" si="326"/>
        <v xml:space="preserve"> </v>
      </c>
    </row>
    <row r="3307" spans="1:12" x14ac:dyDescent="0.35">
      <c r="A3307" s="2" t="s">
        <v>3369</v>
      </c>
      <c r="B3307" s="3"/>
      <c r="C3307" s="58">
        <f t="shared" si="321"/>
        <v>0</v>
      </c>
      <c r="D3307" s="3"/>
      <c r="E3307" s="58">
        <f t="shared" si="322"/>
        <v>0</v>
      </c>
      <c r="F3307" s="43"/>
      <c r="G3307" s="4"/>
      <c r="H3307" s="43"/>
      <c r="I3307" s="61" t="str">
        <f t="shared" si="323"/>
        <v xml:space="preserve"> </v>
      </c>
      <c r="J3307" s="61" t="str">
        <f t="shared" si="324"/>
        <v xml:space="preserve"> </v>
      </c>
      <c r="K3307" s="59" t="str">
        <f t="shared" si="325"/>
        <v xml:space="preserve"> </v>
      </c>
      <c r="L3307" s="59" t="str">
        <f t="shared" si="326"/>
        <v xml:space="preserve"> </v>
      </c>
    </row>
    <row r="3308" spans="1:12" x14ac:dyDescent="0.35">
      <c r="A3308" s="2" t="s">
        <v>3370</v>
      </c>
      <c r="B3308" s="3"/>
      <c r="C3308" s="58">
        <f t="shared" si="321"/>
        <v>0</v>
      </c>
      <c r="D3308" s="3"/>
      <c r="E3308" s="58">
        <f t="shared" si="322"/>
        <v>0</v>
      </c>
      <c r="F3308" s="43"/>
      <c r="G3308" s="4"/>
      <c r="H3308" s="43"/>
      <c r="I3308" s="61" t="str">
        <f t="shared" si="323"/>
        <v xml:space="preserve"> </v>
      </c>
      <c r="J3308" s="61" t="str">
        <f t="shared" si="324"/>
        <v xml:space="preserve"> </v>
      </c>
      <c r="K3308" s="59" t="str">
        <f t="shared" si="325"/>
        <v xml:space="preserve"> </v>
      </c>
      <c r="L3308" s="59" t="str">
        <f t="shared" si="326"/>
        <v xml:space="preserve"> </v>
      </c>
    </row>
    <row r="3309" spans="1:12" x14ac:dyDescent="0.35">
      <c r="A3309" s="2" t="s">
        <v>3371</v>
      </c>
      <c r="B3309" s="3"/>
      <c r="C3309" s="58">
        <f t="shared" si="321"/>
        <v>0</v>
      </c>
      <c r="D3309" s="3"/>
      <c r="E3309" s="58">
        <f t="shared" si="322"/>
        <v>0</v>
      </c>
      <c r="F3309" s="43"/>
      <c r="G3309" s="4"/>
      <c r="H3309" s="43"/>
      <c r="I3309" s="61" t="str">
        <f t="shared" si="323"/>
        <v xml:space="preserve"> </v>
      </c>
      <c r="J3309" s="61" t="str">
        <f t="shared" si="324"/>
        <v xml:space="preserve"> </v>
      </c>
      <c r="K3309" s="59" t="str">
        <f t="shared" si="325"/>
        <v xml:space="preserve"> </v>
      </c>
      <c r="L3309" s="59" t="str">
        <f t="shared" si="326"/>
        <v xml:space="preserve"> </v>
      </c>
    </row>
    <row r="3310" spans="1:12" x14ac:dyDescent="0.35">
      <c r="A3310" s="2" t="s">
        <v>3372</v>
      </c>
      <c r="B3310" s="3"/>
      <c r="C3310" s="58">
        <f t="shared" si="321"/>
        <v>0</v>
      </c>
      <c r="D3310" s="3"/>
      <c r="E3310" s="58">
        <f t="shared" si="322"/>
        <v>0</v>
      </c>
      <c r="F3310" s="43"/>
      <c r="G3310" s="4"/>
      <c r="H3310" s="43"/>
      <c r="I3310" s="61" t="str">
        <f t="shared" si="323"/>
        <v xml:space="preserve"> </v>
      </c>
      <c r="J3310" s="61" t="str">
        <f t="shared" si="324"/>
        <v xml:space="preserve"> </v>
      </c>
      <c r="K3310" s="59" t="str">
        <f t="shared" si="325"/>
        <v xml:space="preserve"> </v>
      </c>
      <c r="L3310" s="59" t="str">
        <f t="shared" si="326"/>
        <v xml:space="preserve"> </v>
      </c>
    </row>
    <row r="3311" spans="1:12" x14ac:dyDescent="0.35">
      <c r="A3311" s="2" t="s">
        <v>3373</v>
      </c>
      <c r="B3311" s="3"/>
      <c r="C3311" s="58">
        <f t="shared" si="321"/>
        <v>0</v>
      </c>
      <c r="D3311" s="3"/>
      <c r="E3311" s="58">
        <f t="shared" si="322"/>
        <v>0</v>
      </c>
      <c r="F3311" s="43"/>
      <c r="G3311" s="4"/>
      <c r="H3311" s="43"/>
      <c r="I3311" s="61" t="str">
        <f t="shared" si="323"/>
        <v xml:space="preserve"> </v>
      </c>
      <c r="J3311" s="61" t="str">
        <f t="shared" si="324"/>
        <v xml:space="preserve"> </v>
      </c>
      <c r="K3311" s="59" t="str">
        <f t="shared" si="325"/>
        <v xml:space="preserve"> </v>
      </c>
      <c r="L3311" s="59" t="str">
        <f t="shared" si="326"/>
        <v xml:space="preserve"> </v>
      </c>
    </row>
    <row r="3312" spans="1:12" x14ac:dyDescent="0.35">
      <c r="A3312" s="2" t="s">
        <v>3374</v>
      </c>
      <c r="B3312" s="3"/>
      <c r="C3312" s="58">
        <f t="shared" si="321"/>
        <v>0</v>
      </c>
      <c r="D3312" s="3"/>
      <c r="E3312" s="58">
        <f t="shared" si="322"/>
        <v>0</v>
      </c>
      <c r="F3312" s="43"/>
      <c r="G3312" s="4"/>
      <c r="H3312" s="43"/>
      <c r="I3312" s="61" t="str">
        <f t="shared" si="323"/>
        <v xml:space="preserve"> </v>
      </c>
      <c r="J3312" s="61" t="str">
        <f t="shared" si="324"/>
        <v xml:space="preserve"> </v>
      </c>
      <c r="K3312" s="59" t="str">
        <f t="shared" si="325"/>
        <v xml:space="preserve"> </v>
      </c>
      <c r="L3312" s="59" t="str">
        <f t="shared" si="326"/>
        <v xml:space="preserve"> </v>
      </c>
    </row>
    <row r="3313" spans="1:12" x14ac:dyDescent="0.35">
      <c r="A3313" s="2" t="s">
        <v>3375</v>
      </c>
      <c r="B3313" s="3"/>
      <c r="C3313" s="58">
        <f t="shared" si="321"/>
        <v>0</v>
      </c>
      <c r="D3313" s="3"/>
      <c r="E3313" s="58">
        <f t="shared" si="322"/>
        <v>0</v>
      </c>
      <c r="F3313" s="43"/>
      <c r="G3313" s="4"/>
      <c r="H3313" s="43"/>
      <c r="I3313" s="61" t="str">
        <f t="shared" si="323"/>
        <v xml:space="preserve"> </v>
      </c>
      <c r="J3313" s="61" t="str">
        <f t="shared" si="324"/>
        <v xml:space="preserve"> </v>
      </c>
      <c r="K3313" s="59" t="str">
        <f t="shared" si="325"/>
        <v xml:space="preserve"> </v>
      </c>
      <c r="L3313" s="59" t="str">
        <f t="shared" si="326"/>
        <v xml:space="preserve"> </v>
      </c>
    </row>
    <row r="3314" spans="1:12" x14ac:dyDescent="0.35">
      <c r="A3314" s="2" t="s">
        <v>3376</v>
      </c>
      <c r="B3314" s="3"/>
      <c r="C3314" s="58">
        <f t="shared" si="321"/>
        <v>0</v>
      </c>
      <c r="D3314" s="3"/>
      <c r="E3314" s="58">
        <f t="shared" si="322"/>
        <v>0</v>
      </c>
      <c r="F3314" s="43"/>
      <c r="G3314" s="4"/>
      <c r="H3314" s="43"/>
      <c r="I3314" s="61" t="str">
        <f t="shared" si="323"/>
        <v xml:space="preserve"> </v>
      </c>
      <c r="J3314" s="61" t="str">
        <f t="shared" si="324"/>
        <v xml:space="preserve"> </v>
      </c>
      <c r="K3314" s="59" t="str">
        <f t="shared" si="325"/>
        <v xml:space="preserve"> </v>
      </c>
      <c r="L3314" s="59" t="str">
        <f t="shared" si="326"/>
        <v xml:space="preserve"> </v>
      </c>
    </row>
    <row r="3315" spans="1:12" x14ac:dyDescent="0.35">
      <c r="A3315" s="2" t="s">
        <v>3377</v>
      </c>
      <c r="B3315" s="3"/>
      <c r="C3315" s="58">
        <f t="shared" si="321"/>
        <v>0</v>
      </c>
      <c r="D3315" s="3"/>
      <c r="E3315" s="58">
        <f t="shared" si="322"/>
        <v>0</v>
      </c>
      <c r="F3315" s="43"/>
      <c r="G3315" s="4"/>
      <c r="H3315" s="43"/>
      <c r="I3315" s="61" t="str">
        <f t="shared" si="323"/>
        <v xml:space="preserve"> </v>
      </c>
      <c r="J3315" s="61" t="str">
        <f t="shared" si="324"/>
        <v xml:space="preserve"> </v>
      </c>
      <c r="K3315" s="59" t="str">
        <f t="shared" si="325"/>
        <v xml:space="preserve"> </v>
      </c>
      <c r="L3315" s="59" t="str">
        <f t="shared" si="326"/>
        <v xml:space="preserve"> </v>
      </c>
    </row>
    <row r="3316" spans="1:12" x14ac:dyDescent="0.35">
      <c r="A3316" s="2" t="s">
        <v>3378</v>
      </c>
      <c r="B3316" s="3"/>
      <c r="C3316" s="58">
        <f t="shared" si="321"/>
        <v>0</v>
      </c>
      <c r="D3316" s="3"/>
      <c r="E3316" s="58">
        <f t="shared" si="322"/>
        <v>0</v>
      </c>
      <c r="F3316" s="43"/>
      <c r="G3316" s="4"/>
      <c r="H3316" s="43"/>
      <c r="I3316" s="61" t="str">
        <f t="shared" si="323"/>
        <v xml:space="preserve"> </v>
      </c>
      <c r="J3316" s="61" t="str">
        <f t="shared" si="324"/>
        <v xml:space="preserve"> </v>
      </c>
      <c r="K3316" s="59" t="str">
        <f t="shared" si="325"/>
        <v xml:space="preserve"> </v>
      </c>
      <c r="L3316" s="59" t="str">
        <f t="shared" si="326"/>
        <v xml:space="preserve"> </v>
      </c>
    </row>
    <row r="3317" spans="1:12" x14ac:dyDescent="0.35">
      <c r="A3317" s="2" t="s">
        <v>3379</v>
      </c>
      <c r="B3317" s="3"/>
      <c r="C3317" s="58">
        <f t="shared" si="321"/>
        <v>0</v>
      </c>
      <c r="D3317" s="3"/>
      <c r="E3317" s="58">
        <f t="shared" si="322"/>
        <v>0</v>
      </c>
      <c r="F3317" s="43"/>
      <c r="G3317" s="4"/>
      <c r="H3317" s="43"/>
      <c r="I3317" s="61" t="str">
        <f t="shared" si="323"/>
        <v xml:space="preserve"> </v>
      </c>
      <c r="J3317" s="61" t="str">
        <f t="shared" si="324"/>
        <v xml:space="preserve"> </v>
      </c>
      <c r="K3317" s="59" t="str">
        <f t="shared" si="325"/>
        <v xml:space="preserve"> </v>
      </c>
      <c r="L3317" s="59" t="str">
        <f t="shared" si="326"/>
        <v xml:space="preserve"> </v>
      </c>
    </row>
    <row r="3318" spans="1:12" x14ac:dyDescent="0.35">
      <c r="A3318" s="2" t="s">
        <v>3380</v>
      </c>
      <c r="B3318" s="3"/>
      <c r="C3318" s="58">
        <f t="shared" si="321"/>
        <v>0</v>
      </c>
      <c r="D3318" s="3"/>
      <c r="E3318" s="58">
        <f t="shared" si="322"/>
        <v>0</v>
      </c>
      <c r="F3318" s="43"/>
      <c r="G3318" s="4"/>
      <c r="H3318" s="43"/>
      <c r="I3318" s="61" t="str">
        <f t="shared" si="323"/>
        <v xml:space="preserve"> </v>
      </c>
      <c r="J3318" s="61" t="str">
        <f t="shared" si="324"/>
        <v xml:space="preserve"> </v>
      </c>
      <c r="K3318" s="59" t="str">
        <f t="shared" si="325"/>
        <v xml:space="preserve"> </v>
      </c>
      <c r="L3318" s="59" t="str">
        <f t="shared" si="326"/>
        <v xml:space="preserve"> </v>
      </c>
    </row>
    <row r="3319" spans="1:12" x14ac:dyDescent="0.35">
      <c r="A3319" s="2" t="s">
        <v>3381</v>
      </c>
      <c r="B3319" s="3"/>
      <c r="C3319" s="58">
        <f t="shared" si="321"/>
        <v>0</v>
      </c>
      <c r="D3319" s="3"/>
      <c r="E3319" s="58">
        <f t="shared" si="322"/>
        <v>0</v>
      </c>
      <c r="F3319" s="43"/>
      <c r="G3319" s="4"/>
      <c r="H3319" s="43"/>
      <c r="I3319" s="61" t="str">
        <f t="shared" si="323"/>
        <v xml:space="preserve"> </v>
      </c>
      <c r="J3319" s="61" t="str">
        <f t="shared" si="324"/>
        <v xml:space="preserve"> </v>
      </c>
      <c r="K3319" s="59" t="str">
        <f t="shared" si="325"/>
        <v xml:space="preserve"> </v>
      </c>
      <c r="L3319" s="59" t="str">
        <f t="shared" si="326"/>
        <v xml:space="preserve"> </v>
      </c>
    </row>
    <row r="3320" spans="1:12" x14ac:dyDescent="0.35">
      <c r="A3320" s="2" t="s">
        <v>3382</v>
      </c>
      <c r="B3320" s="3"/>
      <c r="C3320" s="58">
        <f t="shared" si="321"/>
        <v>0</v>
      </c>
      <c r="D3320" s="3"/>
      <c r="E3320" s="58">
        <f t="shared" si="322"/>
        <v>0</v>
      </c>
      <c r="F3320" s="43"/>
      <c r="G3320" s="4"/>
      <c r="H3320" s="43"/>
      <c r="I3320" s="61" t="str">
        <f t="shared" si="323"/>
        <v xml:space="preserve"> </v>
      </c>
      <c r="J3320" s="61" t="str">
        <f t="shared" si="324"/>
        <v xml:space="preserve"> </v>
      </c>
      <c r="K3320" s="59" t="str">
        <f t="shared" si="325"/>
        <v xml:space="preserve"> </v>
      </c>
      <c r="L3320" s="59" t="str">
        <f t="shared" si="326"/>
        <v xml:space="preserve"> </v>
      </c>
    </row>
    <row r="3321" spans="1:12" x14ac:dyDescent="0.35">
      <c r="A3321" s="2" t="s">
        <v>3383</v>
      </c>
      <c r="B3321" s="3"/>
      <c r="C3321" s="58">
        <f t="shared" si="321"/>
        <v>0</v>
      </c>
      <c r="D3321" s="3"/>
      <c r="E3321" s="58">
        <f t="shared" si="322"/>
        <v>0</v>
      </c>
      <c r="F3321" s="43"/>
      <c r="G3321" s="4"/>
      <c r="H3321" s="43"/>
      <c r="I3321" s="61" t="str">
        <f t="shared" si="323"/>
        <v xml:space="preserve"> </v>
      </c>
      <c r="J3321" s="61" t="str">
        <f t="shared" si="324"/>
        <v xml:space="preserve"> </v>
      </c>
      <c r="K3321" s="59" t="str">
        <f t="shared" si="325"/>
        <v xml:space="preserve"> </v>
      </c>
      <c r="L3321" s="59" t="str">
        <f t="shared" si="326"/>
        <v xml:space="preserve"> </v>
      </c>
    </row>
    <row r="3322" spans="1:12" x14ac:dyDescent="0.35">
      <c r="A3322" s="2" t="s">
        <v>3384</v>
      </c>
      <c r="B3322" s="3"/>
      <c r="C3322" s="58">
        <f t="shared" si="321"/>
        <v>0</v>
      </c>
      <c r="D3322" s="3"/>
      <c r="E3322" s="58">
        <f t="shared" si="322"/>
        <v>0</v>
      </c>
      <c r="F3322" s="43"/>
      <c r="G3322" s="4"/>
      <c r="H3322" s="43"/>
      <c r="I3322" s="61" t="str">
        <f t="shared" si="323"/>
        <v xml:space="preserve"> </v>
      </c>
      <c r="J3322" s="61" t="str">
        <f t="shared" si="324"/>
        <v xml:space="preserve"> </v>
      </c>
      <c r="K3322" s="59" t="str">
        <f t="shared" si="325"/>
        <v xml:space="preserve"> </v>
      </c>
      <c r="L3322" s="59" t="str">
        <f t="shared" si="326"/>
        <v xml:space="preserve"> </v>
      </c>
    </row>
    <row r="3323" spans="1:12" x14ac:dyDescent="0.35">
      <c r="A3323" s="2" t="s">
        <v>3385</v>
      </c>
      <c r="B3323" s="3"/>
      <c r="C3323" s="58">
        <f t="shared" si="321"/>
        <v>0</v>
      </c>
      <c r="D3323" s="3"/>
      <c r="E3323" s="58">
        <f t="shared" si="322"/>
        <v>0</v>
      </c>
      <c r="F3323" s="43"/>
      <c r="G3323" s="4"/>
      <c r="H3323" s="43"/>
      <c r="I3323" s="61" t="str">
        <f t="shared" si="323"/>
        <v xml:space="preserve"> </v>
      </c>
      <c r="J3323" s="61" t="str">
        <f t="shared" si="324"/>
        <v xml:space="preserve"> </v>
      </c>
      <c r="K3323" s="59" t="str">
        <f t="shared" si="325"/>
        <v xml:space="preserve"> </v>
      </c>
      <c r="L3323" s="59" t="str">
        <f t="shared" si="326"/>
        <v xml:space="preserve"> </v>
      </c>
    </row>
    <row r="3324" spans="1:12" x14ac:dyDescent="0.35">
      <c r="A3324" s="2" t="s">
        <v>3386</v>
      </c>
      <c r="B3324" s="3"/>
      <c r="C3324" s="58">
        <f t="shared" si="321"/>
        <v>0</v>
      </c>
      <c r="D3324" s="3"/>
      <c r="E3324" s="58">
        <f t="shared" si="322"/>
        <v>0</v>
      </c>
      <c r="F3324" s="43"/>
      <c r="G3324" s="4"/>
      <c r="H3324" s="43"/>
      <c r="I3324" s="61" t="str">
        <f t="shared" si="323"/>
        <v xml:space="preserve"> </v>
      </c>
      <c r="J3324" s="61" t="str">
        <f t="shared" si="324"/>
        <v xml:space="preserve"> </v>
      </c>
      <c r="K3324" s="59" t="str">
        <f t="shared" si="325"/>
        <v xml:space="preserve"> </v>
      </c>
      <c r="L3324" s="59" t="str">
        <f t="shared" si="326"/>
        <v xml:space="preserve"> </v>
      </c>
    </row>
    <row r="3325" spans="1:12" x14ac:dyDescent="0.35">
      <c r="A3325" s="2" t="s">
        <v>3387</v>
      </c>
      <c r="B3325" s="3"/>
      <c r="C3325" s="58">
        <f t="shared" si="321"/>
        <v>0</v>
      </c>
      <c r="D3325" s="3"/>
      <c r="E3325" s="58">
        <f t="shared" si="322"/>
        <v>0</v>
      </c>
      <c r="F3325" s="43"/>
      <c r="G3325" s="4"/>
      <c r="H3325" s="43"/>
      <c r="I3325" s="61" t="str">
        <f t="shared" si="323"/>
        <v xml:space="preserve"> </v>
      </c>
      <c r="J3325" s="61" t="str">
        <f t="shared" si="324"/>
        <v xml:space="preserve"> </v>
      </c>
      <c r="K3325" s="59" t="str">
        <f t="shared" si="325"/>
        <v xml:space="preserve"> </v>
      </c>
      <c r="L3325" s="59" t="str">
        <f t="shared" si="326"/>
        <v xml:space="preserve"> </v>
      </c>
    </row>
    <row r="3326" spans="1:12" x14ac:dyDescent="0.35">
      <c r="A3326" s="2" t="s">
        <v>3388</v>
      </c>
      <c r="B3326" s="3"/>
      <c r="C3326" s="58">
        <f t="shared" si="321"/>
        <v>0</v>
      </c>
      <c r="D3326" s="3"/>
      <c r="E3326" s="58">
        <f t="shared" si="322"/>
        <v>0</v>
      </c>
      <c r="F3326" s="43"/>
      <c r="G3326" s="4"/>
      <c r="H3326" s="43"/>
      <c r="I3326" s="61" t="str">
        <f t="shared" si="323"/>
        <v xml:space="preserve"> </v>
      </c>
      <c r="J3326" s="61" t="str">
        <f t="shared" si="324"/>
        <v xml:space="preserve"> </v>
      </c>
      <c r="K3326" s="59" t="str">
        <f t="shared" si="325"/>
        <v xml:space="preserve"> </v>
      </c>
      <c r="L3326" s="59" t="str">
        <f t="shared" si="326"/>
        <v xml:space="preserve"> </v>
      </c>
    </row>
    <row r="3327" spans="1:12" x14ac:dyDescent="0.35">
      <c r="A3327" s="2" t="s">
        <v>3389</v>
      </c>
      <c r="B3327" s="3"/>
      <c r="C3327" s="58">
        <f t="shared" si="321"/>
        <v>0</v>
      </c>
      <c r="D3327" s="3"/>
      <c r="E3327" s="58">
        <f t="shared" si="322"/>
        <v>0</v>
      </c>
      <c r="F3327" s="43"/>
      <c r="G3327" s="4"/>
      <c r="H3327" s="43"/>
      <c r="I3327" s="61" t="str">
        <f t="shared" si="323"/>
        <v xml:space="preserve"> </v>
      </c>
      <c r="J3327" s="61" t="str">
        <f t="shared" si="324"/>
        <v xml:space="preserve"> </v>
      </c>
      <c r="K3327" s="59" t="str">
        <f t="shared" si="325"/>
        <v xml:space="preserve"> </v>
      </c>
      <c r="L3327" s="59" t="str">
        <f t="shared" si="326"/>
        <v xml:space="preserve"> </v>
      </c>
    </row>
    <row r="3328" spans="1:12" x14ac:dyDescent="0.35">
      <c r="A3328" s="2" t="s">
        <v>3390</v>
      </c>
      <c r="B3328" s="3"/>
      <c r="C3328" s="58">
        <f t="shared" si="321"/>
        <v>0</v>
      </c>
      <c r="D3328" s="3"/>
      <c r="E3328" s="58">
        <f t="shared" si="322"/>
        <v>0</v>
      </c>
      <c r="F3328" s="43"/>
      <c r="G3328" s="4"/>
      <c r="H3328" s="43"/>
      <c r="I3328" s="61" t="str">
        <f t="shared" si="323"/>
        <v xml:space="preserve"> </v>
      </c>
      <c r="J3328" s="61" t="str">
        <f t="shared" si="324"/>
        <v xml:space="preserve"> </v>
      </c>
      <c r="K3328" s="59" t="str">
        <f t="shared" si="325"/>
        <v xml:space="preserve"> </v>
      </c>
      <c r="L3328" s="59" t="str">
        <f t="shared" si="326"/>
        <v xml:space="preserve"> </v>
      </c>
    </row>
    <row r="3329" spans="1:12" x14ac:dyDescent="0.35">
      <c r="A3329" s="2" t="s">
        <v>3391</v>
      </c>
      <c r="B3329" s="3"/>
      <c r="C3329" s="58">
        <f t="shared" si="321"/>
        <v>0</v>
      </c>
      <c r="D3329" s="3"/>
      <c r="E3329" s="58">
        <f t="shared" si="322"/>
        <v>0</v>
      </c>
      <c r="F3329" s="43"/>
      <c r="G3329" s="4"/>
      <c r="H3329" s="43"/>
      <c r="I3329" s="61" t="str">
        <f t="shared" si="323"/>
        <v xml:space="preserve"> </v>
      </c>
      <c r="J3329" s="61" t="str">
        <f t="shared" si="324"/>
        <v xml:space="preserve"> </v>
      </c>
      <c r="K3329" s="59" t="str">
        <f t="shared" si="325"/>
        <v xml:space="preserve"> </v>
      </c>
      <c r="L3329" s="59" t="str">
        <f t="shared" si="326"/>
        <v xml:space="preserve"> </v>
      </c>
    </row>
    <row r="3330" spans="1:12" x14ac:dyDescent="0.35">
      <c r="A3330" s="2" t="s">
        <v>3392</v>
      </c>
      <c r="B3330" s="3"/>
      <c r="C3330" s="58">
        <f t="shared" si="321"/>
        <v>0</v>
      </c>
      <c r="D3330" s="3"/>
      <c r="E3330" s="58">
        <f t="shared" si="322"/>
        <v>0</v>
      </c>
      <c r="F3330" s="43"/>
      <c r="G3330" s="4"/>
      <c r="H3330" s="43"/>
      <c r="I3330" s="61" t="str">
        <f t="shared" si="323"/>
        <v xml:space="preserve"> </v>
      </c>
      <c r="J3330" s="61" t="str">
        <f t="shared" si="324"/>
        <v xml:space="preserve"> </v>
      </c>
      <c r="K3330" s="59" t="str">
        <f t="shared" si="325"/>
        <v xml:space="preserve"> </v>
      </c>
      <c r="L3330" s="59" t="str">
        <f t="shared" si="326"/>
        <v xml:space="preserve"> </v>
      </c>
    </row>
    <row r="3331" spans="1:12" x14ac:dyDescent="0.35">
      <c r="A3331" s="2" t="s">
        <v>3393</v>
      </c>
      <c r="B3331" s="3"/>
      <c r="C3331" s="58">
        <f t="shared" si="321"/>
        <v>0</v>
      </c>
      <c r="D3331" s="3"/>
      <c r="E3331" s="58">
        <f t="shared" si="322"/>
        <v>0</v>
      </c>
      <c r="F3331" s="43"/>
      <c r="G3331" s="4"/>
      <c r="H3331" s="43"/>
      <c r="I3331" s="61" t="str">
        <f t="shared" si="323"/>
        <v xml:space="preserve"> </v>
      </c>
      <c r="J3331" s="61" t="str">
        <f t="shared" si="324"/>
        <v xml:space="preserve"> </v>
      </c>
      <c r="K3331" s="59" t="str">
        <f t="shared" si="325"/>
        <v xml:space="preserve"> </v>
      </c>
      <c r="L3331" s="59" t="str">
        <f t="shared" si="326"/>
        <v xml:space="preserve"> </v>
      </c>
    </row>
    <row r="3332" spans="1:12" x14ac:dyDescent="0.35">
      <c r="A3332" s="2" t="s">
        <v>3394</v>
      </c>
      <c r="B3332" s="3"/>
      <c r="C3332" s="58">
        <f t="shared" si="321"/>
        <v>0</v>
      </c>
      <c r="D3332" s="3"/>
      <c r="E3332" s="58">
        <f t="shared" si="322"/>
        <v>0</v>
      </c>
      <c r="F3332" s="43"/>
      <c r="G3332" s="4"/>
      <c r="H3332" s="43"/>
      <c r="I3332" s="61" t="str">
        <f t="shared" si="323"/>
        <v xml:space="preserve"> </v>
      </c>
      <c r="J3332" s="61" t="str">
        <f t="shared" si="324"/>
        <v xml:space="preserve"> </v>
      </c>
      <c r="K3332" s="59" t="str">
        <f t="shared" si="325"/>
        <v xml:space="preserve"> </v>
      </c>
      <c r="L3332" s="59" t="str">
        <f t="shared" si="326"/>
        <v xml:space="preserve"> </v>
      </c>
    </row>
    <row r="3333" spans="1:12" x14ac:dyDescent="0.35">
      <c r="A3333" s="2" t="s">
        <v>3395</v>
      </c>
      <c r="B3333" s="3"/>
      <c r="C3333" s="58">
        <f t="shared" si="321"/>
        <v>0</v>
      </c>
      <c r="D3333" s="3"/>
      <c r="E3333" s="58">
        <f t="shared" si="322"/>
        <v>0</v>
      </c>
      <c r="F3333" s="43"/>
      <c r="G3333" s="4"/>
      <c r="H3333" s="43"/>
      <c r="I3333" s="61" t="str">
        <f t="shared" si="323"/>
        <v xml:space="preserve"> </v>
      </c>
      <c r="J3333" s="61" t="str">
        <f t="shared" si="324"/>
        <v xml:space="preserve"> </v>
      </c>
      <c r="K3333" s="59" t="str">
        <f t="shared" si="325"/>
        <v xml:space="preserve"> </v>
      </c>
      <c r="L3333" s="59" t="str">
        <f t="shared" si="326"/>
        <v xml:space="preserve"> </v>
      </c>
    </row>
    <row r="3334" spans="1:12" x14ac:dyDescent="0.35">
      <c r="A3334" s="2" t="s">
        <v>3396</v>
      </c>
      <c r="B3334" s="3"/>
      <c r="C3334" s="58">
        <f t="shared" si="321"/>
        <v>0</v>
      </c>
      <c r="D3334" s="3"/>
      <c r="E3334" s="58">
        <f t="shared" si="322"/>
        <v>0</v>
      </c>
      <c r="F3334" s="43"/>
      <c r="G3334" s="4"/>
      <c r="H3334" s="43"/>
      <c r="I3334" s="61" t="str">
        <f t="shared" si="323"/>
        <v xml:space="preserve"> </v>
      </c>
      <c r="J3334" s="61" t="str">
        <f t="shared" si="324"/>
        <v xml:space="preserve"> </v>
      </c>
      <c r="K3334" s="59" t="str">
        <f t="shared" si="325"/>
        <v xml:space="preserve"> </v>
      </c>
      <c r="L3334" s="59" t="str">
        <f t="shared" si="326"/>
        <v xml:space="preserve"> </v>
      </c>
    </row>
    <row r="3335" spans="1:12" x14ac:dyDescent="0.35">
      <c r="A3335" s="2" t="s">
        <v>3397</v>
      </c>
      <c r="B3335" s="3"/>
      <c r="C3335" s="58">
        <f t="shared" si="321"/>
        <v>0</v>
      </c>
      <c r="D3335" s="3"/>
      <c r="E3335" s="58">
        <f t="shared" si="322"/>
        <v>0</v>
      </c>
      <c r="F3335" s="43"/>
      <c r="G3335" s="4"/>
      <c r="H3335" s="43"/>
      <c r="I3335" s="61" t="str">
        <f t="shared" si="323"/>
        <v xml:space="preserve"> </v>
      </c>
      <c r="J3335" s="61" t="str">
        <f t="shared" si="324"/>
        <v xml:space="preserve"> </v>
      </c>
      <c r="K3335" s="59" t="str">
        <f t="shared" si="325"/>
        <v xml:space="preserve"> </v>
      </c>
      <c r="L3335" s="59" t="str">
        <f t="shared" si="326"/>
        <v xml:space="preserve"> </v>
      </c>
    </row>
    <row r="3336" spans="1:12" x14ac:dyDescent="0.35">
      <c r="A3336" s="2" t="s">
        <v>3398</v>
      </c>
      <c r="B3336" s="3"/>
      <c r="C3336" s="58">
        <f t="shared" si="321"/>
        <v>0</v>
      </c>
      <c r="D3336" s="3"/>
      <c r="E3336" s="58">
        <f t="shared" si="322"/>
        <v>0</v>
      </c>
      <c r="F3336" s="43"/>
      <c r="G3336" s="4"/>
      <c r="H3336" s="43"/>
      <c r="I3336" s="61" t="str">
        <f t="shared" si="323"/>
        <v xml:space="preserve"> </v>
      </c>
      <c r="J3336" s="61" t="str">
        <f t="shared" si="324"/>
        <v xml:space="preserve"> </v>
      </c>
      <c r="K3336" s="59" t="str">
        <f t="shared" si="325"/>
        <v xml:space="preserve"> </v>
      </c>
      <c r="L3336" s="59" t="str">
        <f t="shared" si="326"/>
        <v xml:space="preserve"> </v>
      </c>
    </row>
    <row r="3337" spans="1:12" x14ac:dyDescent="0.35">
      <c r="A3337" s="2" t="s">
        <v>3399</v>
      </c>
      <c r="B3337" s="3"/>
      <c r="C3337" s="58">
        <f t="shared" si="321"/>
        <v>0</v>
      </c>
      <c r="D3337" s="3"/>
      <c r="E3337" s="58">
        <f t="shared" si="322"/>
        <v>0</v>
      </c>
      <c r="F3337" s="43"/>
      <c r="G3337" s="4"/>
      <c r="H3337" s="43"/>
      <c r="I3337" s="61" t="str">
        <f t="shared" si="323"/>
        <v xml:space="preserve"> </v>
      </c>
      <c r="J3337" s="61" t="str">
        <f t="shared" si="324"/>
        <v xml:space="preserve"> </v>
      </c>
      <c r="K3337" s="59" t="str">
        <f t="shared" si="325"/>
        <v xml:space="preserve"> </v>
      </c>
      <c r="L3337" s="59" t="str">
        <f t="shared" si="326"/>
        <v xml:space="preserve"> </v>
      </c>
    </row>
    <row r="3338" spans="1:12" x14ac:dyDescent="0.35">
      <c r="A3338" s="2" t="s">
        <v>3400</v>
      </c>
      <c r="B3338" s="3"/>
      <c r="C3338" s="58">
        <f t="shared" ref="C3338:C3401" si="327">IF($P$17=1,CONVERT(B3338,"lbm","kg"),B3338)</f>
        <v>0</v>
      </c>
      <c r="D3338" s="3"/>
      <c r="E3338" s="58">
        <f t="shared" ref="E3338:E3401" si="328">IF($P$17=1,CONVERT(D3338,"lbm","kg"),D3338)</f>
        <v>0</v>
      </c>
      <c r="F3338" s="43"/>
      <c r="G3338" s="4"/>
      <c r="H3338" s="43"/>
      <c r="I3338" s="61" t="str">
        <f t="shared" si="323"/>
        <v xml:space="preserve"> </v>
      </c>
      <c r="J3338" s="61" t="str">
        <f t="shared" si="324"/>
        <v xml:space="preserve"> </v>
      </c>
      <c r="K3338" s="59" t="str">
        <f t="shared" si="325"/>
        <v xml:space="preserve"> </v>
      </c>
      <c r="L3338" s="59" t="str">
        <f t="shared" si="326"/>
        <v xml:space="preserve"> </v>
      </c>
    </row>
    <row r="3339" spans="1:12" x14ac:dyDescent="0.35">
      <c r="A3339" s="2" t="s">
        <v>3401</v>
      </c>
      <c r="B3339" s="3"/>
      <c r="C3339" s="58">
        <f t="shared" si="327"/>
        <v>0</v>
      </c>
      <c r="D3339" s="3"/>
      <c r="E3339" s="58">
        <f t="shared" si="328"/>
        <v>0</v>
      </c>
      <c r="F3339" s="43"/>
      <c r="G3339" s="4"/>
      <c r="H3339" s="43"/>
      <c r="I3339" s="61" t="str">
        <f t="shared" ref="I3339:I3402" si="329">IF(F3339&gt;0,(((E3339-C3339)*F3339)+(($P$12-E3339)/(VLOOKUP(E3339,$S$10:$U$182,2)))*(VLOOKUP(E3339,$S$10:$U$182,3))+((C3339-$P$11)/(VLOOKUP(C3339,$S$10:$U$182,2)))*(VLOOKUP(C3339,$S$10:$U$182,3)))/($P$12-$P$11)," ")</f>
        <v xml:space="preserve"> </v>
      </c>
      <c r="J3339" s="61" t="str">
        <f t="shared" ref="J3339:J3402" si="330">IF(G3339&gt;0,IF(B3339=0," ",(I3339/(1+(G3339*$B$7))))," ")</f>
        <v xml:space="preserve"> </v>
      </c>
      <c r="K3339" s="59" t="str">
        <f t="shared" ref="K3339:K3402" si="331">IF(H3339&gt;0,IF(B3339&gt;1,(I3339*H3339)," ")," ")</f>
        <v xml:space="preserve"> </v>
      </c>
      <c r="L3339" s="59" t="str">
        <f t="shared" ref="L3339:L3402" si="332">IF(G3339=0," ",IF(H3339=0," ",IF(G3339&gt;0,IF(B3339&gt;1,(J3339*H3339)," ")," ")))</f>
        <v xml:space="preserve"> </v>
      </c>
    </row>
    <row r="3340" spans="1:12" x14ac:dyDescent="0.35">
      <c r="A3340" s="2" t="s">
        <v>3402</v>
      </c>
      <c r="B3340" s="3"/>
      <c r="C3340" s="58">
        <f t="shared" si="327"/>
        <v>0</v>
      </c>
      <c r="D3340" s="3"/>
      <c r="E3340" s="58">
        <f t="shared" si="328"/>
        <v>0</v>
      </c>
      <c r="F3340" s="43"/>
      <c r="G3340" s="4"/>
      <c r="H3340" s="43"/>
      <c r="I3340" s="61" t="str">
        <f t="shared" si="329"/>
        <v xml:space="preserve"> </v>
      </c>
      <c r="J3340" s="61" t="str">
        <f t="shared" si="330"/>
        <v xml:space="preserve"> </v>
      </c>
      <c r="K3340" s="59" t="str">
        <f t="shared" si="331"/>
        <v xml:space="preserve"> </v>
      </c>
      <c r="L3340" s="59" t="str">
        <f t="shared" si="332"/>
        <v xml:space="preserve"> </v>
      </c>
    </row>
    <row r="3341" spans="1:12" x14ac:dyDescent="0.35">
      <c r="A3341" s="2" t="s">
        <v>3403</v>
      </c>
      <c r="B3341" s="3"/>
      <c r="C3341" s="58">
        <f t="shared" si="327"/>
        <v>0</v>
      </c>
      <c r="D3341" s="3"/>
      <c r="E3341" s="58">
        <f t="shared" si="328"/>
        <v>0</v>
      </c>
      <c r="F3341" s="43"/>
      <c r="G3341" s="4"/>
      <c r="H3341" s="43"/>
      <c r="I3341" s="61" t="str">
        <f t="shared" si="329"/>
        <v xml:space="preserve"> </v>
      </c>
      <c r="J3341" s="61" t="str">
        <f t="shared" si="330"/>
        <v xml:space="preserve"> </v>
      </c>
      <c r="K3341" s="59" t="str">
        <f t="shared" si="331"/>
        <v xml:space="preserve"> </v>
      </c>
      <c r="L3341" s="59" t="str">
        <f t="shared" si="332"/>
        <v xml:space="preserve"> </v>
      </c>
    </row>
    <row r="3342" spans="1:12" x14ac:dyDescent="0.35">
      <c r="A3342" s="2" t="s">
        <v>3404</v>
      </c>
      <c r="B3342" s="3"/>
      <c r="C3342" s="58">
        <f t="shared" si="327"/>
        <v>0</v>
      </c>
      <c r="D3342" s="3"/>
      <c r="E3342" s="58">
        <f t="shared" si="328"/>
        <v>0</v>
      </c>
      <c r="F3342" s="43"/>
      <c r="G3342" s="4"/>
      <c r="H3342" s="43"/>
      <c r="I3342" s="61" t="str">
        <f t="shared" si="329"/>
        <v xml:space="preserve"> </v>
      </c>
      <c r="J3342" s="61" t="str">
        <f t="shared" si="330"/>
        <v xml:space="preserve"> </v>
      </c>
      <c r="K3342" s="59" t="str">
        <f t="shared" si="331"/>
        <v xml:space="preserve"> </v>
      </c>
      <c r="L3342" s="59" t="str">
        <f t="shared" si="332"/>
        <v xml:space="preserve"> </v>
      </c>
    </row>
    <row r="3343" spans="1:12" x14ac:dyDescent="0.35">
      <c r="A3343" s="2" t="s">
        <v>3405</v>
      </c>
      <c r="B3343" s="3"/>
      <c r="C3343" s="58">
        <f t="shared" si="327"/>
        <v>0</v>
      </c>
      <c r="D3343" s="3"/>
      <c r="E3343" s="58">
        <f t="shared" si="328"/>
        <v>0</v>
      </c>
      <c r="F3343" s="43"/>
      <c r="G3343" s="4"/>
      <c r="H3343" s="43"/>
      <c r="I3343" s="61" t="str">
        <f t="shared" si="329"/>
        <v xml:space="preserve"> </v>
      </c>
      <c r="J3343" s="61" t="str">
        <f t="shared" si="330"/>
        <v xml:space="preserve"> </v>
      </c>
      <c r="K3343" s="59" t="str">
        <f t="shared" si="331"/>
        <v xml:space="preserve"> </v>
      </c>
      <c r="L3343" s="59" t="str">
        <f t="shared" si="332"/>
        <v xml:space="preserve"> </v>
      </c>
    </row>
    <row r="3344" spans="1:12" x14ac:dyDescent="0.35">
      <c r="A3344" s="2" t="s">
        <v>3406</v>
      </c>
      <c r="B3344" s="3"/>
      <c r="C3344" s="58">
        <f t="shared" si="327"/>
        <v>0</v>
      </c>
      <c r="D3344" s="3"/>
      <c r="E3344" s="58">
        <f t="shared" si="328"/>
        <v>0</v>
      </c>
      <c r="F3344" s="43"/>
      <c r="G3344" s="4"/>
      <c r="H3344" s="43"/>
      <c r="I3344" s="61" t="str">
        <f t="shared" si="329"/>
        <v xml:space="preserve"> </v>
      </c>
      <c r="J3344" s="61" t="str">
        <f t="shared" si="330"/>
        <v xml:space="preserve"> </v>
      </c>
      <c r="K3344" s="59" t="str">
        <f t="shared" si="331"/>
        <v xml:space="preserve"> </v>
      </c>
      <c r="L3344" s="59" t="str">
        <f t="shared" si="332"/>
        <v xml:space="preserve"> </v>
      </c>
    </row>
    <row r="3345" spans="1:12" x14ac:dyDescent="0.35">
      <c r="A3345" s="2" t="s">
        <v>3407</v>
      </c>
      <c r="B3345" s="3"/>
      <c r="C3345" s="58">
        <f t="shared" si="327"/>
        <v>0</v>
      </c>
      <c r="D3345" s="3"/>
      <c r="E3345" s="58">
        <f t="shared" si="328"/>
        <v>0</v>
      </c>
      <c r="F3345" s="43"/>
      <c r="G3345" s="4"/>
      <c r="H3345" s="43"/>
      <c r="I3345" s="61" t="str">
        <f t="shared" si="329"/>
        <v xml:space="preserve"> </v>
      </c>
      <c r="J3345" s="61" t="str">
        <f t="shared" si="330"/>
        <v xml:space="preserve"> </v>
      </c>
      <c r="K3345" s="59" t="str">
        <f t="shared" si="331"/>
        <v xml:space="preserve"> </v>
      </c>
      <c r="L3345" s="59" t="str">
        <f t="shared" si="332"/>
        <v xml:space="preserve"> </v>
      </c>
    </row>
    <row r="3346" spans="1:12" x14ac:dyDescent="0.35">
      <c r="A3346" s="2" t="s">
        <v>3408</v>
      </c>
      <c r="B3346" s="3"/>
      <c r="C3346" s="58">
        <f t="shared" si="327"/>
        <v>0</v>
      </c>
      <c r="D3346" s="3"/>
      <c r="E3346" s="58">
        <f t="shared" si="328"/>
        <v>0</v>
      </c>
      <c r="F3346" s="43"/>
      <c r="G3346" s="4"/>
      <c r="H3346" s="43"/>
      <c r="I3346" s="61" t="str">
        <f t="shared" si="329"/>
        <v xml:space="preserve"> </v>
      </c>
      <c r="J3346" s="61" t="str">
        <f t="shared" si="330"/>
        <v xml:space="preserve"> </v>
      </c>
      <c r="K3346" s="59" t="str">
        <f t="shared" si="331"/>
        <v xml:space="preserve"> </v>
      </c>
      <c r="L3346" s="59" t="str">
        <f t="shared" si="332"/>
        <v xml:space="preserve"> </v>
      </c>
    </row>
    <row r="3347" spans="1:12" x14ac:dyDescent="0.35">
      <c r="A3347" s="2" t="s">
        <v>3409</v>
      </c>
      <c r="B3347" s="3"/>
      <c r="C3347" s="58">
        <f t="shared" si="327"/>
        <v>0</v>
      </c>
      <c r="D3347" s="3"/>
      <c r="E3347" s="58">
        <f t="shared" si="328"/>
        <v>0</v>
      </c>
      <c r="F3347" s="43"/>
      <c r="G3347" s="4"/>
      <c r="H3347" s="43"/>
      <c r="I3347" s="61" t="str">
        <f t="shared" si="329"/>
        <v xml:space="preserve"> </v>
      </c>
      <c r="J3347" s="61" t="str">
        <f t="shared" si="330"/>
        <v xml:space="preserve"> </v>
      </c>
      <c r="K3347" s="59" t="str">
        <f t="shared" si="331"/>
        <v xml:space="preserve"> </v>
      </c>
      <c r="L3347" s="59" t="str">
        <f t="shared" si="332"/>
        <v xml:space="preserve"> </v>
      </c>
    </row>
    <row r="3348" spans="1:12" x14ac:dyDescent="0.35">
      <c r="A3348" s="2" t="s">
        <v>3410</v>
      </c>
      <c r="B3348" s="3"/>
      <c r="C3348" s="58">
        <f t="shared" si="327"/>
        <v>0</v>
      </c>
      <c r="D3348" s="3"/>
      <c r="E3348" s="58">
        <f t="shared" si="328"/>
        <v>0</v>
      </c>
      <c r="F3348" s="43"/>
      <c r="G3348" s="4"/>
      <c r="H3348" s="43"/>
      <c r="I3348" s="61" t="str">
        <f t="shared" si="329"/>
        <v xml:space="preserve"> </v>
      </c>
      <c r="J3348" s="61" t="str">
        <f t="shared" si="330"/>
        <v xml:space="preserve"> </v>
      </c>
      <c r="K3348" s="59" t="str">
        <f t="shared" si="331"/>
        <v xml:space="preserve"> </v>
      </c>
      <c r="L3348" s="59" t="str">
        <f t="shared" si="332"/>
        <v xml:space="preserve"> </v>
      </c>
    </row>
    <row r="3349" spans="1:12" x14ac:dyDescent="0.35">
      <c r="A3349" s="2" t="s">
        <v>3411</v>
      </c>
      <c r="B3349" s="3"/>
      <c r="C3349" s="58">
        <f t="shared" si="327"/>
        <v>0</v>
      </c>
      <c r="D3349" s="3"/>
      <c r="E3349" s="58">
        <f t="shared" si="328"/>
        <v>0</v>
      </c>
      <c r="F3349" s="43"/>
      <c r="G3349" s="4"/>
      <c r="H3349" s="43"/>
      <c r="I3349" s="61" t="str">
        <f t="shared" si="329"/>
        <v xml:space="preserve"> </v>
      </c>
      <c r="J3349" s="61" t="str">
        <f t="shared" si="330"/>
        <v xml:space="preserve"> </v>
      </c>
      <c r="K3349" s="59" t="str">
        <f t="shared" si="331"/>
        <v xml:space="preserve"> </v>
      </c>
      <c r="L3349" s="59" t="str">
        <f t="shared" si="332"/>
        <v xml:space="preserve"> </v>
      </c>
    </row>
    <row r="3350" spans="1:12" x14ac:dyDescent="0.35">
      <c r="A3350" s="2" t="s">
        <v>3412</v>
      </c>
      <c r="B3350" s="3"/>
      <c r="C3350" s="58">
        <f t="shared" si="327"/>
        <v>0</v>
      </c>
      <c r="D3350" s="3"/>
      <c r="E3350" s="58">
        <f t="shared" si="328"/>
        <v>0</v>
      </c>
      <c r="F3350" s="43"/>
      <c r="G3350" s="4"/>
      <c r="H3350" s="43"/>
      <c r="I3350" s="61" t="str">
        <f t="shared" si="329"/>
        <v xml:space="preserve"> </v>
      </c>
      <c r="J3350" s="61" t="str">
        <f t="shared" si="330"/>
        <v xml:space="preserve"> </v>
      </c>
      <c r="K3350" s="59" t="str">
        <f t="shared" si="331"/>
        <v xml:space="preserve"> </v>
      </c>
      <c r="L3350" s="59" t="str">
        <f t="shared" si="332"/>
        <v xml:space="preserve"> </v>
      </c>
    </row>
    <row r="3351" spans="1:12" x14ac:dyDescent="0.35">
      <c r="A3351" s="2" t="s">
        <v>3413</v>
      </c>
      <c r="B3351" s="3"/>
      <c r="C3351" s="58">
        <f t="shared" si="327"/>
        <v>0</v>
      </c>
      <c r="D3351" s="3"/>
      <c r="E3351" s="58">
        <f t="shared" si="328"/>
        <v>0</v>
      </c>
      <c r="F3351" s="43"/>
      <c r="G3351" s="4"/>
      <c r="H3351" s="43"/>
      <c r="I3351" s="61" t="str">
        <f t="shared" si="329"/>
        <v xml:space="preserve"> </v>
      </c>
      <c r="J3351" s="61" t="str">
        <f t="shared" si="330"/>
        <v xml:space="preserve"> </v>
      </c>
      <c r="K3351" s="59" t="str">
        <f t="shared" si="331"/>
        <v xml:space="preserve"> </v>
      </c>
      <c r="L3351" s="59" t="str">
        <f t="shared" si="332"/>
        <v xml:space="preserve"> </v>
      </c>
    </row>
    <row r="3352" spans="1:12" x14ac:dyDescent="0.35">
      <c r="A3352" s="2" t="s">
        <v>3414</v>
      </c>
      <c r="B3352" s="3"/>
      <c r="C3352" s="58">
        <f t="shared" si="327"/>
        <v>0</v>
      </c>
      <c r="D3352" s="3"/>
      <c r="E3352" s="58">
        <f t="shared" si="328"/>
        <v>0</v>
      </c>
      <c r="F3352" s="43"/>
      <c r="G3352" s="4"/>
      <c r="H3352" s="43"/>
      <c r="I3352" s="61" t="str">
        <f t="shared" si="329"/>
        <v xml:space="preserve"> </v>
      </c>
      <c r="J3352" s="61" t="str">
        <f t="shared" si="330"/>
        <v xml:space="preserve"> </v>
      </c>
      <c r="K3352" s="59" t="str">
        <f t="shared" si="331"/>
        <v xml:space="preserve"> </v>
      </c>
      <c r="L3352" s="59" t="str">
        <f t="shared" si="332"/>
        <v xml:space="preserve"> </v>
      </c>
    </row>
    <row r="3353" spans="1:12" x14ac:dyDescent="0.35">
      <c r="A3353" s="2" t="s">
        <v>3415</v>
      </c>
      <c r="B3353" s="3"/>
      <c r="C3353" s="58">
        <f t="shared" si="327"/>
        <v>0</v>
      </c>
      <c r="D3353" s="3"/>
      <c r="E3353" s="58">
        <f t="shared" si="328"/>
        <v>0</v>
      </c>
      <c r="F3353" s="43"/>
      <c r="G3353" s="4"/>
      <c r="H3353" s="43"/>
      <c r="I3353" s="61" t="str">
        <f t="shared" si="329"/>
        <v xml:space="preserve"> </v>
      </c>
      <c r="J3353" s="61" t="str">
        <f t="shared" si="330"/>
        <v xml:space="preserve"> </v>
      </c>
      <c r="K3353" s="59" t="str">
        <f t="shared" si="331"/>
        <v xml:space="preserve"> </v>
      </c>
      <c r="L3353" s="59" t="str">
        <f t="shared" si="332"/>
        <v xml:space="preserve"> </v>
      </c>
    </row>
    <row r="3354" spans="1:12" x14ac:dyDescent="0.35">
      <c r="A3354" s="2" t="s">
        <v>3416</v>
      </c>
      <c r="B3354" s="3"/>
      <c r="C3354" s="58">
        <f t="shared" si="327"/>
        <v>0</v>
      </c>
      <c r="D3354" s="3"/>
      <c r="E3354" s="58">
        <f t="shared" si="328"/>
        <v>0</v>
      </c>
      <c r="F3354" s="43"/>
      <c r="G3354" s="4"/>
      <c r="H3354" s="43"/>
      <c r="I3354" s="61" t="str">
        <f t="shared" si="329"/>
        <v xml:space="preserve"> </v>
      </c>
      <c r="J3354" s="61" t="str">
        <f t="shared" si="330"/>
        <v xml:space="preserve"> </v>
      </c>
      <c r="K3354" s="59" t="str">
        <f t="shared" si="331"/>
        <v xml:space="preserve"> </v>
      </c>
      <c r="L3354" s="59" t="str">
        <f t="shared" si="332"/>
        <v xml:space="preserve"> </v>
      </c>
    </row>
    <row r="3355" spans="1:12" x14ac:dyDescent="0.35">
      <c r="A3355" s="2" t="s">
        <v>3417</v>
      </c>
      <c r="B3355" s="3"/>
      <c r="C3355" s="58">
        <f t="shared" si="327"/>
        <v>0</v>
      </c>
      <c r="D3355" s="3"/>
      <c r="E3355" s="58">
        <f t="shared" si="328"/>
        <v>0</v>
      </c>
      <c r="F3355" s="43"/>
      <c r="G3355" s="4"/>
      <c r="H3355" s="43"/>
      <c r="I3355" s="61" t="str">
        <f t="shared" si="329"/>
        <v xml:space="preserve"> </v>
      </c>
      <c r="J3355" s="61" t="str">
        <f t="shared" si="330"/>
        <v xml:space="preserve"> </v>
      </c>
      <c r="K3355" s="59" t="str">
        <f t="shared" si="331"/>
        <v xml:space="preserve"> </v>
      </c>
      <c r="L3355" s="59" t="str">
        <f t="shared" si="332"/>
        <v xml:space="preserve"> </v>
      </c>
    </row>
    <row r="3356" spans="1:12" x14ac:dyDescent="0.35">
      <c r="A3356" s="2" t="s">
        <v>3418</v>
      </c>
      <c r="B3356" s="3"/>
      <c r="C3356" s="58">
        <f t="shared" si="327"/>
        <v>0</v>
      </c>
      <c r="D3356" s="3"/>
      <c r="E3356" s="58">
        <f t="shared" si="328"/>
        <v>0</v>
      </c>
      <c r="F3356" s="43"/>
      <c r="G3356" s="4"/>
      <c r="H3356" s="43"/>
      <c r="I3356" s="61" t="str">
        <f t="shared" si="329"/>
        <v xml:space="preserve"> </v>
      </c>
      <c r="J3356" s="61" t="str">
        <f t="shared" si="330"/>
        <v xml:space="preserve"> </v>
      </c>
      <c r="K3356" s="59" t="str">
        <f t="shared" si="331"/>
        <v xml:space="preserve"> </v>
      </c>
      <c r="L3356" s="59" t="str">
        <f t="shared" si="332"/>
        <v xml:space="preserve"> </v>
      </c>
    </row>
    <row r="3357" spans="1:12" x14ac:dyDescent="0.35">
      <c r="A3357" s="2" t="s">
        <v>3419</v>
      </c>
      <c r="B3357" s="3"/>
      <c r="C3357" s="58">
        <f t="shared" si="327"/>
        <v>0</v>
      </c>
      <c r="D3357" s="3"/>
      <c r="E3357" s="58">
        <f t="shared" si="328"/>
        <v>0</v>
      </c>
      <c r="F3357" s="43"/>
      <c r="G3357" s="4"/>
      <c r="H3357" s="43"/>
      <c r="I3357" s="61" t="str">
        <f t="shared" si="329"/>
        <v xml:space="preserve"> </v>
      </c>
      <c r="J3357" s="61" t="str">
        <f t="shared" si="330"/>
        <v xml:space="preserve"> </v>
      </c>
      <c r="K3357" s="59" t="str">
        <f t="shared" si="331"/>
        <v xml:space="preserve"> </v>
      </c>
      <c r="L3357" s="59" t="str">
        <f t="shared" si="332"/>
        <v xml:space="preserve"> </v>
      </c>
    </row>
    <row r="3358" spans="1:12" x14ac:dyDescent="0.35">
      <c r="A3358" s="2" t="s">
        <v>3420</v>
      </c>
      <c r="B3358" s="3"/>
      <c r="C3358" s="58">
        <f t="shared" si="327"/>
        <v>0</v>
      </c>
      <c r="D3358" s="3"/>
      <c r="E3358" s="58">
        <f t="shared" si="328"/>
        <v>0</v>
      </c>
      <c r="F3358" s="43"/>
      <c r="G3358" s="4"/>
      <c r="H3358" s="43"/>
      <c r="I3358" s="61" t="str">
        <f t="shared" si="329"/>
        <v xml:space="preserve"> </v>
      </c>
      <c r="J3358" s="61" t="str">
        <f t="shared" si="330"/>
        <v xml:space="preserve"> </v>
      </c>
      <c r="K3358" s="59" t="str">
        <f t="shared" si="331"/>
        <v xml:space="preserve"> </v>
      </c>
      <c r="L3358" s="59" t="str">
        <f t="shared" si="332"/>
        <v xml:space="preserve"> </v>
      </c>
    </row>
    <row r="3359" spans="1:12" x14ac:dyDescent="0.35">
      <c r="A3359" s="2" t="s">
        <v>3421</v>
      </c>
      <c r="B3359" s="3"/>
      <c r="C3359" s="58">
        <f t="shared" si="327"/>
        <v>0</v>
      </c>
      <c r="D3359" s="3"/>
      <c r="E3359" s="58">
        <f t="shared" si="328"/>
        <v>0</v>
      </c>
      <c r="F3359" s="43"/>
      <c r="G3359" s="4"/>
      <c r="H3359" s="43"/>
      <c r="I3359" s="61" t="str">
        <f t="shared" si="329"/>
        <v xml:space="preserve"> </v>
      </c>
      <c r="J3359" s="61" t="str">
        <f t="shared" si="330"/>
        <v xml:space="preserve"> </v>
      </c>
      <c r="K3359" s="59" t="str">
        <f t="shared" si="331"/>
        <v xml:space="preserve"> </v>
      </c>
      <c r="L3359" s="59" t="str">
        <f t="shared" si="332"/>
        <v xml:space="preserve"> </v>
      </c>
    </row>
    <row r="3360" spans="1:12" x14ac:dyDescent="0.35">
      <c r="A3360" s="2" t="s">
        <v>3422</v>
      </c>
      <c r="B3360" s="3"/>
      <c r="C3360" s="58">
        <f t="shared" si="327"/>
        <v>0</v>
      </c>
      <c r="D3360" s="3"/>
      <c r="E3360" s="58">
        <f t="shared" si="328"/>
        <v>0</v>
      </c>
      <c r="F3360" s="43"/>
      <c r="G3360" s="4"/>
      <c r="H3360" s="43"/>
      <c r="I3360" s="61" t="str">
        <f t="shared" si="329"/>
        <v xml:space="preserve"> </v>
      </c>
      <c r="J3360" s="61" t="str">
        <f t="shared" si="330"/>
        <v xml:space="preserve"> </v>
      </c>
      <c r="K3360" s="59" t="str">
        <f t="shared" si="331"/>
        <v xml:space="preserve"> </v>
      </c>
      <c r="L3360" s="59" t="str">
        <f t="shared" si="332"/>
        <v xml:space="preserve"> </v>
      </c>
    </row>
    <row r="3361" spans="1:12" x14ac:dyDescent="0.35">
      <c r="A3361" s="2" t="s">
        <v>3423</v>
      </c>
      <c r="B3361" s="3"/>
      <c r="C3361" s="58">
        <f t="shared" si="327"/>
        <v>0</v>
      </c>
      <c r="D3361" s="3"/>
      <c r="E3361" s="58">
        <f t="shared" si="328"/>
        <v>0</v>
      </c>
      <c r="F3361" s="43"/>
      <c r="G3361" s="4"/>
      <c r="H3361" s="43"/>
      <c r="I3361" s="61" t="str">
        <f t="shared" si="329"/>
        <v xml:space="preserve"> </v>
      </c>
      <c r="J3361" s="61" t="str">
        <f t="shared" si="330"/>
        <v xml:space="preserve"> </v>
      </c>
      <c r="K3361" s="59" t="str">
        <f t="shared" si="331"/>
        <v xml:space="preserve"> </v>
      </c>
      <c r="L3361" s="59" t="str">
        <f t="shared" si="332"/>
        <v xml:space="preserve"> </v>
      </c>
    </row>
    <row r="3362" spans="1:12" x14ac:dyDescent="0.35">
      <c r="A3362" s="2" t="s">
        <v>3424</v>
      </c>
      <c r="B3362" s="3"/>
      <c r="C3362" s="58">
        <f t="shared" si="327"/>
        <v>0</v>
      </c>
      <c r="D3362" s="3"/>
      <c r="E3362" s="58">
        <f t="shared" si="328"/>
        <v>0</v>
      </c>
      <c r="F3362" s="43"/>
      <c r="G3362" s="4"/>
      <c r="H3362" s="43"/>
      <c r="I3362" s="61" t="str">
        <f t="shared" si="329"/>
        <v xml:space="preserve"> </v>
      </c>
      <c r="J3362" s="61" t="str">
        <f t="shared" si="330"/>
        <v xml:space="preserve"> </v>
      </c>
      <c r="K3362" s="59" t="str">
        <f t="shared" si="331"/>
        <v xml:space="preserve"> </v>
      </c>
      <c r="L3362" s="59" t="str">
        <f t="shared" si="332"/>
        <v xml:space="preserve"> </v>
      </c>
    </row>
    <row r="3363" spans="1:12" x14ac:dyDescent="0.35">
      <c r="A3363" s="2" t="s">
        <v>3425</v>
      </c>
      <c r="B3363" s="3"/>
      <c r="C3363" s="58">
        <f t="shared" si="327"/>
        <v>0</v>
      </c>
      <c r="D3363" s="3"/>
      <c r="E3363" s="58">
        <f t="shared" si="328"/>
        <v>0</v>
      </c>
      <c r="F3363" s="43"/>
      <c r="G3363" s="4"/>
      <c r="H3363" s="43"/>
      <c r="I3363" s="61" t="str">
        <f t="shared" si="329"/>
        <v xml:space="preserve"> </v>
      </c>
      <c r="J3363" s="61" t="str">
        <f t="shared" si="330"/>
        <v xml:space="preserve"> </v>
      </c>
      <c r="K3363" s="59" t="str">
        <f t="shared" si="331"/>
        <v xml:space="preserve"> </v>
      </c>
      <c r="L3363" s="59" t="str">
        <f t="shared" si="332"/>
        <v xml:space="preserve"> </v>
      </c>
    </row>
    <row r="3364" spans="1:12" x14ac:dyDescent="0.35">
      <c r="A3364" s="2" t="s">
        <v>3426</v>
      </c>
      <c r="B3364" s="3"/>
      <c r="C3364" s="58">
        <f t="shared" si="327"/>
        <v>0</v>
      </c>
      <c r="D3364" s="3"/>
      <c r="E3364" s="58">
        <f t="shared" si="328"/>
        <v>0</v>
      </c>
      <c r="F3364" s="43"/>
      <c r="G3364" s="4"/>
      <c r="H3364" s="43"/>
      <c r="I3364" s="61" t="str">
        <f t="shared" si="329"/>
        <v xml:space="preserve"> </v>
      </c>
      <c r="J3364" s="61" t="str">
        <f t="shared" si="330"/>
        <v xml:space="preserve"> </v>
      </c>
      <c r="K3364" s="59" t="str">
        <f t="shared" si="331"/>
        <v xml:space="preserve"> </v>
      </c>
      <c r="L3364" s="59" t="str">
        <f t="shared" si="332"/>
        <v xml:space="preserve"> </v>
      </c>
    </row>
    <row r="3365" spans="1:12" x14ac:dyDescent="0.35">
      <c r="A3365" s="2" t="s">
        <v>3427</v>
      </c>
      <c r="B3365" s="3"/>
      <c r="C3365" s="58">
        <f t="shared" si="327"/>
        <v>0</v>
      </c>
      <c r="D3365" s="3"/>
      <c r="E3365" s="58">
        <f t="shared" si="328"/>
        <v>0</v>
      </c>
      <c r="F3365" s="43"/>
      <c r="G3365" s="4"/>
      <c r="H3365" s="43"/>
      <c r="I3365" s="61" t="str">
        <f t="shared" si="329"/>
        <v xml:space="preserve"> </v>
      </c>
      <c r="J3365" s="61" t="str">
        <f t="shared" si="330"/>
        <v xml:space="preserve"> </v>
      </c>
      <c r="K3365" s="59" t="str">
        <f t="shared" si="331"/>
        <v xml:space="preserve"> </v>
      </c>
      <c r="L3365" s="59" t="str">
        <f t="shared" si="332"/>
        <v xml:space="preserve"> </v>
      </c>
    </row>
    <row r="3366" spans="1:12" x14ac:dyDescent="0.35">
      <c r="A3366" s="2" t="s">
        <v>3428</v>
      </c>
      <c r="B3366" s="3"/>
      <c r="C3366" s="58">
        <f t="shared" si="327"/>
        <v>0</v>
      </c>
      <c r="D3366" s="3"/>
      <c r="E3366" s="58">
        <f t="shared" si="328"/>
        <v>0</v>
      </c>
      <c r="F3366" s="43"/>
      <c r="G3366" s="4"/>
      <c r="H3366" s="43"/>
      <c r="I3366" s="61" t="str">
        <f t="shared" si="329"/>
        <v xml:space="preserve"> </v>
      </c>
      <c r="J3366" s="61" t="str">
        <f t="shared" si="330"/>
        <v xml:space="preserve"> </v>
      </c>
      <c r="K3366" s="59" t="str">
        <f t="shared" si="331"/>
        <v xml:space="preserve"> </v>
      </c>
      <c r="L3366" s="59" t="str">
        <f t="shared" si="332"/>
        <v xml:space="preserve"> </v>
      </c>
    </row>
    <row r="3367" spans="1:12" x14ac:dyDescent="0.35">
      <c r="A3367" s="2" t="s">
        <v>3429</v>
      </c>
      <c r="B3367" s="3"/>
      <c r="C3367" s="58">
        <f t="shared" si="327"/>
        <v>0</v>
      </c>
      <c r="D3367" s="3"/>
      <c r="E3367" s="58">
        <f t="shared" si="328"/>
        <v>0</v>
      </c>
      <c r="F3367" s="43"/>
      <c r="G3367" s="4"/>
      <c r="H3367" s="43"/>
      <c r="I3367" s="61" t="str">
        <f t="shared" si="329"/>
        <v xml:space="preserve"> </v>
      </c>
      <c r="J3367" s="61" t="str">
        <f t="shared" si="330"/>
        <v xml:space="preserve"> </v>
      </c>
      <c r="K3367" s="59" t="str">
        <f t="shared" si="331"/>
        <v xml:space="preserve"> </v>
      </c>
      <c r="L3367" s="59" t="str">
        <f t="shared" si="332"/>
        <v xml:space="preserve"> </v>
      </c>
    </row>
    <row r="3368" spans="1:12" x14ac:dyDescent="0.35">
      <c r="A3368" s="2" t="s">
        <v>3430</v>
      </c>
      <c r="B3368" s="3"/>
      <c r="C3368" s="58">
        <f t="shared" si="327"/>
        <v>0</v>
      </c>
      <c r="D3368" s="3"/>
      <c r="E3368" s="58">
        <f t="shared" si="328"/>
        <v>0</v>
      </c>
      <c r="F3368" s="43"/>
      <c r="G3368" s="4"/>
      <c r="H3368" s="43"/>
      <c r="I3368" s="61" t="str">
        <f t="shared" si="329"/>
        <v xml:space="preserve"> </v>
      </c>
      <c r="J3368" s="61" t="str">
        <f t="shared" si="330"/>
        <v xml:space="preserve"> </v>
      </c>
      <c r="K3368" s="59" t="str">
        <f t="shared" si="331"/>
        <v xml:space="preserve"> </v>
      </c>
      <c r="L3368" s="59" t="str">
        <f t="shared" si="332"/>
        <v xml:space="preserve"> </v>
      </c>
    </row>
    <row r="3369" spans="1:12" x14ac:dyDescent="0.35">
      <c r="A3369" s="2" t="s">
        <v>3431</v>
      </c>
      <c r="B3369" s="3"/>
      <c r="C3369" s="58">
        <f t="shared" si="327"/>
        <v>0</v>
      </c>
      <c r="D3369" s="3"/>
      <c r="E3369" s="58">
        <f t="shared" si="328"/>
        <v>0</v>
      </c>
      <c r="F3369" s="43"/>
      <c r="G3369" s="4"/>
      <c r="H3369" s="43"/>
      <c r="I3369" s="61" t="str">
        <f t="shared" si="329"/>
        <v xml:space="preserve"> </v>
      </c>
      <c r="J3369" s="61" t="str">
        <f t="shared" si="330"/>
        <v xml:space="preserve"> </v>
      </c>
      <c r="K3369" s="59" t="str">
        <f t="shared" si="331"/>
        <v xml:space="preserve"> </v>
      </c>
      <c r="L3369" s="59" t="str">
        <f t="shared" si="332"/>
        <v xml:space="preserve"> </v>
      </c>
    </row>
    <row r="3370" spans="1:12" x14ac:dyDescent="0.35">
      <c r="A3370" s="2" t="s">
        <v>3432</v>
      </c>
      <c r="B3370" s="3"/>
      <c r="C3370" s="58">
        <f t="shared" si="327"/>
        <v>0</v>
      </c>
      <c r="D3370" s="3"/>
      <c r="E3370" s="58">
        <f t="shared" si="328"/>
        <v>0</v>
      </c>
      <c r="F3370" s="43"/>
      <c r="G3370" s="4"/>
      <c r="H3370" s="43"/>
      <c r="I3370" s="61" t="str">
        <f t="shared" si="329"/>
        <v xml:space="preserve"> </v>
      </c>
      <c r="J3370" s="61" t="str">
        <f t="shared" si="330"/>
        <v xml:space="preserve"> </v>
      </c>
      <c r="K3370" s="59" t="str">
        <f t="shared" si="331"/>
        <v xml:space="preserve"> </v>
      </c>
      <c r="L3370" s="59" t="str">
        <f t="shared" si="332"/>
        <v xml:space="preserve"> </v>
      </c>
    </row>
    <row r="3371" spans="1:12" x14ac:dyDescent="0.35">
      <c r="A3371" s="2" t="s">
        <v>3433</v>
      </c>
      <c r="B3371" s="3"/>
      <c r="C3371" s="58">
        <f t="shared" si="327"/>
        <v>0</v>
      </c>
      <c r="D3371" s="3"/>
      <c r="E3371" s="58">
        <f t="shared" si="328"/>
        <v>0</v>
      </c>
      <c r="F3371" s="43"/>
      <c r="G3371" s="4"/>
      <c r="H3371" s="43"/>
      <c r="I3371" s="61" t="str">
        <f t="shared" si="329"/>
        <v xml:space="preserve"> </v>
      </c>
      <c r="J3371" s="61" t="str">
        <f t="shared" si="330"/>
        <v xml:space="preserve"> </v>
      </c>
      <c r="K3371" s="59" t="str">
        <f t="shared" si="331"/>
        <v xml:space="preserve"> </v>
      </c>
      <c r="L3371" s="59" t="str">
        <f t="shared" si="332"/>
        <v xml:space="preserve"> </v>
      </c>
    </row>
    <row r="3372" spans="1:12" x14ac:dyDescent="0.35">
      <c r="A3372" s="2" t="s">
        <v>3434</v>
      </c>
      <c r="B3372" s="3"/>
      <c r="C3372" s="58">
        <f t="shared" si="327"/>
        <v>0</v>
      </c>
      <c r="D3372" s="3"/>
      <c r="E3372" s="58">
        <f t="shared" si="328"/>
        <v>0</v>
      </c>
      <c r="F3372" s="43"/>
      <c r="G3372" s="4"/>
      <c r="H3372" s="43"/>
      <c r="I3372" s="61" t="str">
        <f t="shared" si="329"/>
        <v xml:space="preserve"> </v>
      </c>
      <c r="J3372" s="61" t="str">
        <f t="shared" si="330"/>
        <v xml:space="preserve"> </v>
      </c>
      <c r="K3372" s="59" t="str">
        <f t="shared" si="331"/>
        <v xml:space="preserve"> </v>
      </c>
      <c r="L3372" s="59" t="str">
        <f t="shared" si="332"/>
        <v xml:space="preserve"> </v>
      </c>
    </row>
    <row r="3373" spans="1:12" x14ac:dyDescent="0.35">
      <c r="A3373" s="2" t="s">
        <v>3435</v>
      </c>
      <c r="B3373" s="3"/>
      <c r="C3373" s="58">
        <f t="shared" si="327"/>
        <v>0</v>
      </c>
      <c r="D3373" s="3"/>
      <c r="E3373" s="58">
        <f t="shared" si="328"/>
        <v>0</v>
      </c>
      <c r="F3373" s="43"/>
      <c r="G3373" s="4"/>
      <c r="H3373" s="43"/>
      <c r="I3373" s="61" t="str">
        <f t="shared" si="329"/>
        <v xml:space="preserve"> </v>
      </c>
      <c r="J3373" s="61" t="str">
        <f t="shared" si="330"/>
        <v xml:space="preserve"> </v>
      </c>
      <c r="K3373" s="59" t="str">
        <f t="shared" si="331"/>
        <v xml:space="preserve"> </v>
      </c>
      <c r="L3373" s="59" t="str">
        <f t="shared" si="332"/>
        <v xml:space="preserve"> </v>
      </c>
    </row>
    <row r="3374" spans="1:12" x14ac:dyDescent="0.35">
      <c r="A3374" s="2" t="s">
        <v>3436</v>
      </c>
      <c r="B3374" s="3"/>
      <c r="C3374" s="58">
        <f t="shared" si="327"/>
        <v>0</v>
      </c>
      <c r="D3374" s="3"/>
      <c r="E3374" s="58">
        <f t="shared" si="328"/>
        <v>0</v>
      </c>
      <c r="F3374" s="43"/>
      <c r="G3374" s="4"/>
      <c r="H3374" s="43"/>
      <c r="I3374" s="61" t="str">
        <f t="shared" si="329"/>
        <v xml:space="preserve"> </v>
      </c>
      <c r="J3374" s="61" t="str">
        <f t="shared" si="330"/>
        <v xml:space="preserve"> </v>
      </c>
      <c r="K3374" s="59" t="str">
        <f t="shared" si="331"/>
        <v xml:space="preserve"> </v>
      </c>
      <c r="L3374" s="59" t="str">
        <f t="shared" si="332"/>
        <v xml:space="preserve"> </v>
      </c>
    </row>
    <row r="3375" spans="1:12" x14ac:dyDescent="0.35">
      <c r="A3375" s="2" t="s">
        <v>3437</v>
      </c>
      <c r="B3375" s="3"/>
      <c r="C3375" s="58">
        <f t="shared" si="327"/>
        <v>0</v>
      </c>
      <c r="D3375" s="3"/>
      <c r="E3375" s="58">
        <f t="shared" si="328"/>
        <v>0</v>
      </c>
      <c r="F3375" s="43"/>
      <c r="G3375" s="4"/>
      <c r="H3375" s="43"/>
      <c r="I3375" s="61" t="str">
        <f t="shared" si="329"/>
        <v xml:space="preserve"> </v>
      </c>
      <c r="J3375" s="61" t="str">
        <f t="shared" si="330"/>
        <v xml:space="preserve"> </v>
      </c>
      <c r="K3375" s="59" t="str">
        <f t="shared" si="331"/>
        <v xml:space="preserve"> </v>
      </c>
      <c r="L3375" s="59" t="str">
        <f t="shared" si="332"/>
        <v xml:space="preserve"> </v>
      </c>
    </row>
    <row r="3376" spans="1:12" x14ac:dyDescent="0.35">
      <c r="A3376" s="2" t="s">
        <v>3438</v>
      </c>
      <c r="B3376" s="3"/>
      <c r="C3376" s="58">
        <f t="shared" si="327"/>
        <v>0</v>
      </c>
      <c r="D3376" s="3"/>
      <c r="E3376" s="58">
        <f t="shared" si="328"/>
        <v>0</v>
      </c>
      <c r="F3376" s="43"/>
      <c r="G3376" s="4"/>
      <c r="H3376" s="43"/>
      <c r="I3376" s="61" t="str">
        <f t="shared" si="329"/>
        <v xml:space="preserve"> </v>
      </c>
      <c r="J3376" s="61" t="str">
        <f t="shared" si="330"/>
        <v xml:space="preserve"> </v>
      </c>
      <c r="K3376" s="59" t="str">
        <f t="shared" si="331"/>
        <v xml:space="preserve"> </v>
      </c>
      <c r="L3376" s="59" t="str">
        <f t="shared" si="332"/>
        <v xml:space="preserve"> </v>
      </c>
    </row>
    <row r="3377" spans="1:12" x14ac:dyDescent="0.35">
      <c r="A3377" s="2" t="s">
        <v>3439</v>
      </c>
      <c r="B3377" s="3"/>
      <c r="C3377" s="58">
        <f t="shared" si="327"/>
        <v>0</v>
      </c>
      <c r="D3377" s="3"/>
      <c r="E3377" s="58">
        <f t="shared" si="328"/>
        <v>0</v>
      </c>
      <c r="F3377" s="43"/>
      <c r="G3377" s="4"/>
      <c r="H3377" s="43"/>
      <c r="I3377" s="61" t="str">
        <f t="shared" si="329"/>
        <v xml:space="preserve"> </v>
      </c>
      <c r="J3377" s="61" t="str">
        <f t="shared" si="330"/>
        <v xml:space="preserve"> </v>
      </c>
      <c r="K3377" s="59" t="str">
        <f t="shared" si="331"/>
        <v xml:space="preserve"> </v>
      </c>
      <c r="L3377" s="59" t="str">
        <f t="shared" si="332"/>
        <v xml:space="preserve"> </v>
      </c>
    </row>
    <row r="3378" spans="1:12" x14ac:dyDescent="0.35">
      <c r="A3378" s="2" t="s">
        <v>3440</v>
      </c>
      <c r="B3378" s="3"/>
      <c r="C3378" s="58">
        <f t="shared" si="327"/>
        <v>0</v>
      </c>
      <c r="D3378" s="3"/>
      <c r="E3378" s="58">
        <f t="shared" si="328"/>
        <v>0</v>
      </c>
      <c r="F3378" s="43"/>
      <c r="G3378" s="4"/>
      <c r="H3378" s="43"/>
      <c r="I3378" s="61" t="str">
        <f t="shared" si="329"/>
        <v xml:space="preserve"> </v>
      </c>
      <c r="J3378" s="61" t="str">
        <f t="shared" si="330"/>
        <v xml:space="preserve"> </v>
      </c>
      <c r="K3378" s="59" t="str">
        <f t="shared" si="331"/>
        <v xml:space="preserve"> </v>
      </c>
      <c r="L3378" s="59" t="str">
        <f t="shared" si="332"/>
        <v xml:space="preserve"> </v>
      </c>
    </row>
    <row r="3379" spans="1:12" x14ac:dyDescent="0.35">
      <c r="A3379" s="2" t="s">
        <v>3441</v>
      </c>
      <c r="B3379" s="3"/>
      <c r="C3379" s="58">
        <f t="shared" si="327"/>
        <v>0</v>
      </c>
      <c r="D3379" s="3"/>
      <c r="E3379" s="58">
        <f t="shared" si="328"/>
        <v>0</v>
      </c>
      <c r="F3379" s="43"/>
      <c r="G3379" s="4"/>
      <c r="H3379" s="43"/>
      <c r="I3379" s="61" t="str">
        <f t="shared" si="329"/>
        <v xml:space="preserve"> </v>
      </c>
      <c r="J3379" s="61" t="str">
        <f t="shared" si="330"/>
        <v xml:space="preserve"> </v>
      </c>
      <c r="K3379" s="59" t="str">
        <f t="shared" si="331"/>
        <v xml:space="preserve"> </v>
      </c>
      <c r="L3379" s="59" t="str">
        <f t="shared" si="332"/>
        <v xml:space="preserve"> </v>
      </c>
    </row>
    <row r="3380" spans="1:12" x14ac:dyDescent="0.35">
      <c r="A3380" s="2" t="s">
        <v>3442</v>
      </c>
      <c r="B3380" s="3"/>
      <c r="C3380" s="58">
        <f t="shared" si="327"/>
        <v>0</v>
      </c>
      <c r="D3380" s="3"/>
      <c r="E3380" s="58">
        <f t="shared" si="328"/>
        <v>0</v>
      </c>
      <c r="F3380" s="43"/>
      <c r="G3380" s="4"/>
      <c r="H3380" s="43"/>
      <c r="I3380" s="61" t="str">
        <f t="shared" si="329"/>
        <v xml:space="preserve"> </v>
      </c>
      <c r="J3380" s="61" t="str">
        <f t="shared" si="330"/>
        <v xml:space="preserve"> </v>
      </c>
      <c r="K3380" s="59" t="str">
        <f t="shared" si="331"/>
        <v xml:space="preserve"> </v>
      </c>
      <c r="L3380" s="59" t="str">
        <f t="shared" si="332"/>
        <v xml:space="preserve"> </v>
      </c>
    </row>
    <row r="3381" spans="1:12" x14ac:dyDescent="0.35">
      <c r="A3381" s="2" t="s">
        <v>3443</v>
      </c>
      <c r="B3381" s="3"/>
      <c r="C3381" s="58">
        <f t="shared" si="327"/>
        <v>0</v>
      </c>
      <c r="D3381" s="3"/>
      <c r="E3381" s="58">
        <f t="shared" si="328"/>
        <v>0</v>
      </c>
      <c r="F3381" s="43"/>
      <c r="G3381" s="4"/>
      <c r="H3381" s="43"/>
      <c r="I3381" s="61" t="str">
        <f t="shared" si="329"/>
        <v xml:space="preserve"> </v>
      </c>
      <c r="J3381" s="61" t="str">
        <f t="shared" si="330"/>
        <v xml:space="preserve"> </v>
      </c>
      <c r="K3381" s="59" t="str">
        <f t="shared" si="331"/>
        <v xml:space="preserve"> </v>
      </c>
      <c r="L3381" s="59" t="str">
        <f t="shared" si="332"/>
        <v xml:space="preserve"> </v>
      </c>
    </row>
    <row r="3382" spans="1:12" x14ac:dyDescent="0.35">
      <c r="A3382" s="2" t="s">
        <v>3444</v>
      </c>
      <c r="B3382" s="3"/>
      <c r="C3382" s="58">
        <f t="shared" si="327"/>
        <v>0</v>
      </c>
      <c r="D3382" s="3"/>
      <c r="E3382" s="58">
        <f t="shared" si="328"/>
        <v>0</v>
      </c>
      <c r="F3382" s="43"/>
      <c r="G3382" s="4"/>
      <c r="H3382" s="43"/>
      <c r="I3382" s="61" t="str">
        <f t="shared" si="329"/>
        <v xml:space="preserve"> </v>
      </c>
      <c r="J3382" s="61" t="str">
        <f t="shared" si="330"/>
        <v xml:space="preserve"> </v>
      </c>
      <c r="K3382" s="59" t="str">
        <f t="shared" si="331"/>
        <v xml:space="preserve"> </v>
      </c>
      <c r="L3382" s="59" t="str">
        <f t="shared" si="332"/>
        <v xml:space="preserve"> </v>
      </c>
    </row>
    <row r="3383" spans="1:12" x14ac:dyDescent="0.35">
      <c r="A3383" s="2" t="s">
        <v>3445</v>
      </c>
      <c r="B3383" s="3"/>
      <c r="C3383" s="58">
        <f t="shared" si="327"/>
        <v>0</v>
      </c>
      <c r="D3383" s="3"/>
      <c r="E3383" s="58">
        <f t="shared" si="328"/>
        <v>0</v>
      </c>
      <c r="F3383" s="43"/>
      <c r="G3383" s="4"/>
      <c r="H3383" s="43"/>
      <c r="I3383" s="61" t="str">
        <f t="shared" si="329"/>
        <v xml:space="preserve"> </v>
      </c>
      <c r="J3383" s="61" t="str">
        <f t="shared" si="330"/>
        <v xml:space="preserve"> </v>
      </c>
      <c r="K3383" s="59" t="str">
        <f t="shared" si="331"/>
        <v xml:space="preserve"> </v>
      </c>
      <c r="L3383" s="59" t="str">
        <f t="shared" si="332"/>
        <v xml:space="preserve"> </v>
      </c>
    </row>
    <row r="3384" spans="1:12" x14ac:dyDescent="0.35">
      <c r="A3384" s="2" t="s">
        <v>3446</v>
      </c>
      <c r="B3384" s="3"/>
      <c r="C3384" s="58">
        <f t="shared" si="327"/>
        <v>0</v>
      </c>
      <c r="D3384" s="3"/>
      <c r="E3384" s="58">
        <f t="shared" si="328"/>
        <v>0</v>
      </c>
      <c r="F3384" s="43"/>
      <c r="G3384" s="4"/>
      <c r="H3384" s="43"/>
      <c r="I3384" s="61" t="str">
        <f t="shared" si="329"/>
        <v xml:space="preserve"> </v>
      </c>
      <c r="J3384" s="61" t="str">
        <f t="shared" si="330"/>
        <v xml:space="preserve"> </v>
      </c>
      <c r="K3384" s="59" t="str">
        <f t="shared" si="331"/>
        <v xml:space="preserve"> </v>
      </c>
      <c r="L3384" s="59" t="str">
        <f t="shared" si="332"/>
        <v xml:space="preserve"> </v>
      </c>
    </row>
    <row r="3385" spans="1:12" x14ac:dyDescent="0.35">
      <c r="A3385" s="2" t="s">
        <v>3447</v>
      </c>
      <c r="B3385" s="3"/>
      <c r="C3385" s="58">
        <f t="shared" si="327"/>
        <v>0</v>
      </c>
      <c r="D3385" s="3"/>
      <c r="E3385" s="58">
        <f t="shared" si="328"/>
        <v>0</v>
      </c>
      <c r="F3385" s="43"/>
      <c r="G3385" s="4"/>
      <c r="H3385" s="43"/>
      <c r="I3385" s="61" t="str">
        <f t="shared" si="329"/>
        <v xml:space="preserve"> </v>
      </c>
      <c r="J3385" s="61" t="str">
        <f t="shared" si="330"/>
        <v xml:space="preserve"> </v>
      </c>
      <c r="K3385" s="59" t="str">
        <f t="shared" si="331"/>
        <v xml:space="preserve"> </v>
      </c>
      <c r="L3385" s="59" t="str">
        <f t="shared" si="332"/>
        <v xml:space="preserve"> </v>
      </c>
    </row>
    <row r="3386" spans="1:12" x14ac:dyDescent="0.35">
      <c r="A3386" s="2" t="s">
        <v>3448</v>
      </c>
      <c r="B3386" s="3"/>
      <c r="C3386" s="58">
        <f t="shared" si="327"/>
        <v>0</v>
      </c>
      <c r="D3386" s="3"/>
      <c r="E3386" s="58">
        <f t="shared" si="328"/>
        <v>0</v>
      </c>
      <c r="F3386" s="43"/>
      <c r="G3386" s="4"/>
      <c r="H3386" s="43"/>
      <c r="I3386" s="61" t="str">
        <f t="shared" si="329"/>
        <v xml:space="preserve"> </v>
      </c>
      <c r="J3386" s="61" t="str">
        <f t="shared" si="330"/>
        <v xml:space="preserve"> </v>
      </c>
      <c r="K3386" s="59" t="str">
        <f t="shared" si="331"/>
        <v xml:space="preserve"> </v>
      </c>
      <c r="L3386" s="59" t="str">
        <f t="shared" si="332"/>
        <v xml:space="preserve"> </v>
      </c>
    </row>
    <row r="3387" spans="1:12" x14ac:dyDescent="0.35">
      <c r="A3387" s="2" t="s">
        <v>3449</v>
      </c>
      <c r="B3387" s="3"/>
      <c r="C3387" s="58">
        <f t="shared" si="327"/>
        <v>0</v>
      </c>
      <c r="D3387" s="3"/>
      <c r="E3387" s="58">
        <f t="shared" si="328"/>
        <v>0</v>
      </c>
      <c r="F3387" s="43"/>
      <c r="G3387" s="4"/>
      <c r="H3387" s="43"/>
      <c r="I3387" s="61" t="str">
        <f t="shared" si="329"/>
        <v xml:space="preserve"> </v>
      </c>
      <c r="J3387" s="61" t="str">
        <f t="shared" si="330"/>
        <v xml:space="preserve"> </v>
      </c>
      <c r="K3387" s="59" t="str">
        <f t="shared" si="331"/>
        <v xml:space="preserve"> </v>
      </c>
      <c r="L3387" s="59" t="str">
        <f t="shared" si="332"/>
        <v xml:space="preserve"> </v>
      </c>
    </row>
    <row r="3388" spans="1:12" x14ac:dyDescent="0.35">
      <c r="A3388" s="2" t="s">
        <v>3450</v>
      </c>
      <c r="B3388" s="3"/>
      <c r="C3388" s="58">
        <f t="shared" si="327"/>
        <v>0</v>
      </c>
      <c r="D3388" s="3"/>
      <c r="E3388" s="58">
        <f t="shared" si="328"/>
        <v>0</v>
      </c>
      <c r="F3388" s="43"/>
      <c r="G3388" s="4"/>
      <c r="H3388" s="43"/>
      <c r="I3388" s="61" t="str">
        <f t="shared" si="329"/>
        <v xml:space="preserve"> </v>
      </c>
      <c r="J3388" s="61" t="str">
        <f t="shared" si="330"/>
        <v xml:space="preserve"> </v>
      </c>
      <c r="K3388" s="59" t="str">
        <f t="shared" si="331"/>
        <v xml:space="preserve"> </v>
      </c>
      <c r="L3388" s="59" t="str">
        <f t="shared" si="332"/>
        <v xml:space="preserve"> </v>
      </c>
    </row>
    <row r="3389" spans="1:12" x14ac:dyDescent="0.35">
      <c r="A3389" s="2" t="s">
        <v>3451</v>
      </c>
      <c r="B3389" s="3"/>
      <c r="C3389" s="58">
        <f t="shared" si="327"/>
        <v>0</v>
      </c>
      <c r="D3389" s="3"/>
      <c r="E3389" s="58">
        <f t="shared" si="328"/>
        <v>0</v>
      </c>
      <c r="F3389" s="43"/>
      <c r="G3389" s="4"/>
      <c r="H3389" s="43"/>
      <c r="I3389" s="61" t="str">
        <f t="shared" si="329"/>
        <v xml:space="preserve"> </v>
      </c>
      <c r="J3389" s="61" t="str">
        <f t="shared" si="330"/>
        <v xml:space="preserve"> </v>
      </c>
      <c r="K3389" s="59" t="str">
        <f t="shared" si="331"/>
        <v xml:space="preserve"> </v>
      </c>
      <c r="L3389" s="59" t="str">
        <f t="shared" si="332"/>
        <v xml:space="preserve"> </v>
      </c>
    </row>
    <row r="3390" spans="1:12" x14ac:dyDescent="0.35">
      <c r="A3390" s="2" t="s">
        <v>3452</v>
      </c>
      <c r="B3390" s="3"/>
      <c r="C3390" s="58">
        <f t="shared" si="327"/>
        <v>0</v>
      </c>
      <c r="D3390" s="3"/>
      <c r="E3390" s="58">
        <f t="shared" si="328"/>
        <v>0</v>
      </c>
      <c r="F3390" s="43"/>
      <c r="G3390" s="4"/>
      <c r="H3390" s="43"/>
      <c r="I3390" s="61" t="str">
        <f t="shared" si="329"/>
        <v xml:space="preserve"> </v>
      </c>
      <c r="J3390" s="61" t="str">
        <f t="shared" si="330"/>
        <v xml:space="preserve"> </v>
      </c>
      <c r="K3390" s="59" t="str">
        <f t="shared" si="331"/>
        <v xml:space="preserve"> </v>
      </c>
      <c r="L3390" s="59" t="str">
        <f t="shared" si="332"/>
        <v xml:space="preserve"> </v>
      </c>
    </row>
    <row r="3391" spans="1:12" x14ac:dyDescent="0.35">
      <c r="A3391" s="2" t="s">
        <v>3453</v>
      </c>
      <c r="B3391" s="3"/>
      <c r="C3391" s="58">
        <f t="shared" si="327"/>
        <v>0</v>
      </c>
      <c r="D3391" s="3"/>
      <c r="E3391" s="58">
        <f t="shared" si="328"/>
        <v>0</v>
      </c>
      <c r="F3391" s="43"/>
      <c r="G3391" s="4"/>
      <c r="H3391" s="43"/>
      <c r="I3391" s="61" t="str">
        <f t="shared" si="329"/>
        <v xml:space="preserve"> </v>
      </c>
      <c r="J3391" s="61" t="str">
        <f t="shared" si="330"/>
        <v xml:space="preserve"> </v>
      </c>
      <c r="K3391" s="59" t="str">
        <f t="shared" si="331"/>
        <v xml:space="preserve"> </v>
      </c>
      <c r="L3391" s="59" t="str">
        <f t="shared" si="332"/>
        <v xml:space="preserve"> </v>
      </c>
    </row>
    <row r="3392" spans="1:12" x14ac:dyDescent="0.35">
      <c r="A3392" s="2" t="s">
        <v>3454</v>
      </c>
      <c r="B3392" s="3"/>
      <c r="C3392" s="58">
        <f t="shared" si="327"/>
        <v>0</v>
      </c>
      <c r="D3392" s="3"/>
      <c r="E3392" s="58">
        <f t="shared" si="328"/>
        <v>0</v>
      </c>
      <c r="F3392" s="43"/>
      <c r="G3392" s="4"/>
      <c r="H3392" s="43"/>
      <c r="I3392" s="61" t="str">
        <f t="shared" si="329"/>
        <v xml:space="preserve"> </v>
      </c>
      <c r="J3392" s="61" t="str">
        <f t="shared" si="330"/>
        <v xml:space="preserve"> </v>
      </c>
      <c r="K3392" s="59" t="str">
        <f t="shared" si="331"/>
        <v xml:space="preserve"> </v>
      </c>
      <c r="L3392" s="59" t="str">
        <f t="shared" si="332"/>
        <v xml:space="preserve"> </v>
      </c>
    </row>
    <row r="3393" spans="1:12" x14ac:dyDescent="0.35">
      <c r="A3393" s="2" t="s">
        <v>3455</v>
      </c>
      <c r="B3393" s="3"/>
      <c r="C3393" s="58">
        <f t="shared" si="327"/>
        <v>0</v>
      </c>
      <c r="D3393" s="3"/>
      <c r="E3393" s="58">
        <f t="shared" si="328"/>
        <v>0</v>
      </c>
      <c r="F3393" s="43"/>
      <c r="G3393" s="4"/>
      <c r="H3393" s="43"/>
      <c r="I3393" s="61" t="str">
        <f t="shared" si="329"/>
        <v xml:space="preserve"> </v>
      </c>
      <c r="J3393" s="61" t="str">
        <f t="shared" si="330"/>
        <v xml:space="preserve"> </v>
      </c>
      <c r="K3393" s="59" t="str">
        <f t="shared" si="331"/>
        <v xml:space="preserve"> </v>
      </c>
      <c r="L3393" s="59" t="str">
        <f t="shared" si="332"/>
        <v xml:space="preserve"> </v>
      </c>
    </row>
    <row r="3394" spans="1:12" x14ac:dyDescent="0.35">
      <c r="A3394" s="2" t="s">
        <v>3456</v>
      </c>
      <c r="B3394" s="3"/>
      <c r="C3394" s="58">
        <f t="shared" si="327"/>
        <v>0</v>
      </c>
      <c r="D3394" s="3"/>
      <c r="E3394" s="58">
        <f t="shared" si="328"/>
        <v>0</v>
      </c>
      <c r="F3394" s="43"/>
      <c r="G3394" s="4"/>
      <c r="H3394" s="43"/>
      <c r="I3394" s="61" t="str">
        <f t="shared" si="329"/>
        <v xml:space="preserve"> </v>
      </c>
      <c r="J3394" s="61" t="str">
        <f t="shared" si="330"/>
        <v xml:space="preserve"> </v>
      </c>
      <c r="K3394" s="59" t="str">
        <f t="shared" si="331"/>
        <v xml:space="preserve"> </v>
      </c>
      <c r="L3394" s="59" t="str">
        <f t="shared" si="332"/>
        <v xml:space="preserve"> </v>
      </c>
    </row>
    <row r="3395" spans="1:12" x14ac:dyDescent="0.35">
      <c r="A3395" s="2" t="s">
        <v>3457</v>
      </c>
      <c r="B3395" s="3"/>
      <c r="C3395" s="58">
        <f t="shared" si="327"/>
        <v>0</v>
      </c>
      <c r="D3395" s="3"/>
      <c r="E3395" s="58">
        <f t="shared" si="328"/>
        <v>0</v>
      </c>
      <c r="F3395" s="43"/>
      <c r="G3395" s="4"/>
      <c r="H3395" s="43"/>
      <c r="I3395" s="61" t="str">
        <f t="shared" si="329"/>
        <v xml:space="preserve"> </v>
      </c>
      <c r="J3395" s="61" t="str">
        <f t="shared" si="330"/>
        <v xml:space="preserve"> </v>
      </c>
      <c r="K3395" s="59" t="str">
        <f t="shared" si="331"/>
        <v xml:space="preserve"> </v>
      </c>
      <c r="L3395" s="59" t="str">
        <f t="shared" si="332"/>
        <v xml:space="preserve"> </v>
      </c>
    </row>
    <row r="3396" spans="1:12" x14ac:dyDescent="0.35">
      <c r="A3396" s="2" t="s">
        <v>3458</v>
      </c>
      <c r="B3396" s="3"/>
      <c r="C3396" s="58">
        <f t="shared" si="327"/>
        <v>0</v>
      </c>
      <c r="D3396" s="3"/>
      <c r="E3396" s="58">
        <f t="shared" si="328"/>
        <v>0</v>
      </c>
      <c r="F3396" s="43"/>
      <c r="G3396" s="4"/>
      <c r="H3396" s="43"/>
      <c r="I3396" s="61" t="str">
        <f t="shared" si="329"/>
        <v xml:space="preserve"> </v>
      </c>
      <c r="J3396" s="61" t="str">
        <f t="shared" si="330"/>
        <v xml:space="preserve"> </v>
      </c>
      <c r="K3396" s="59" t="str">
        <f t="shared" si="331"/>
        <v xml:space="preserve"> </v>
      </c>
      <c r="L3396" s="59" t="str">
        <f t="shared" si="332"/>
        <v xml:space="preserve"> </v>
      </c>
    </row>
    <row r="3397" spans="1:12" x14ac:dyDescent="0.35">
      <c r="A3397" s="2" t="s">
        <v>3459</v>
      </c>
      <c r="B3397" s="3"/>
      <c r="C3397" s="58">
        <f t="shared" si="327"/>
        <v>0</v>
      </c>
      <c r="D3397" s="3"/>
      <c r="E3397" s="58">
        <f t="shared" si="328"/>
        <v>0</v>
      </c>
      <c r="F3397" s="43"/>
      <c r="G3397" s="4"/>
      <c r="H3397" s="43"/>
      <c r="I3397" s="61" t="str">
        <f t="shared" si="329"/>
        <v xml:space="preserve"> </v>
      </c>
      <c r="J3397" s="61" t="str">
        <f t="shared" si="330"/>
        <v xml:space="preserve"> </v>
      </c>
      <c r="K3397" s="59" t="str">
        <f t="shared" si="331"/>
        <v xml:space="preserve"> </v>
      </c>
      <c r="L3397" s="59" t="str">
        <f t="shared" si="332"/>
        <v xml:space="preserve"> </v>
      </c>
    </row>
    <row r="3398" spans="1:12" x14ac:dyDescent="0.35">
      <c r="A3398" s="2" t="s">
        <v>3460</v>
      </c>
      <c r="B3398" s="3"/>
      <c r="C3398" s="58">
        <f t="shared" si="327"/>
        <v>0</v>
      </c>
      <c r="D3398" s="3"/>
      <c r="E3398" s="58">
        <f t="shared" si="328"/>
        <v>0</v>
      </c>
      <c r="F3398" s="43"/>
      <c r="G3398" s="4"/>
      <c r="H3398" s="43"/>
      <c r="I3398" s="61" t="str">
        <f t="shared" si="329"/>
        <v xml:space="preserve"> </v>
      </c>
      <c r="J3398" s="61" t="str">
        <f t="shared" si="330"/>
        <v xml:space="preserve"> </v>
      </c>
      <c r="K3398" s="59" t="str">
        <f t="shared" si="331"/>
        <v xml:space="preserve"> </v>
      </c>
      <c r="L3398" s="59" t="str">
        <f t="shared" si="332"/>
        <v xml:space="preserve"> </v>
      </c>
    </row>
    <row r="3399" spans="1:12" x14ac:dyDescent="0.35">
      <c r="A3399" s="2" t="s">
        <v>3461</v>
      </c>
      <c r="B3399" s="3"/>
      <c r="C3399" s="58">
        <f t="shared" si="327"/>
        <v>0</v>
      </c>
      <c r="D3399" s="3"/>
      <c r="E3399" s="58">
        <f t="shared" si="328"/>
        <v>0</v>
      </c>
      <c r="F3399" s="43"/>
      <c r="G3399" s="4"/>
      <c r="H3399" s="43"/>
      <c r="I3399" s="61" t="str">
        <f t="shared" si="329"/>
        <v xml:space="preserve"> </v>
      </c>
      <c r="J3399" s="61" t="str">
        <f t="shared" si="330"/>
        <v xml:space="preserve"> </v>
      </c>
      <c r="K3399" s="59" t="str">
        <f t="shared" si="331"/>
        <v xml:space="preserve"> </v>
      </c>
      <c r="L3399" s="59" t="str">
        <f t="shared" si="332"/>
        <v xml:space="preserve"> </v>
      </c>
    </row>
    <row r="3400" spans="1:12" x14ac:dyDescent="0.35">
      <c r="A3400" s="2" t="s">
        <v>3462</v>
      </c>
      <c r="B3400" s="3"/>
      <c r="C3400" s="58">
        <f t="shared" si="327"/>
        <v>0</v>
      </c>
      <c r="D3400" s="3"/>
      <c r="E3400" s="58">
        <f t="shared" si="328"/>
        <v>0</v>
      </c>
      <c r="F3400" s="43"/>
      <c r="G3400" s="4"/>
      <c r="H3400" s="43"/>
      <c r="I3400" s="61" t="str">
        <f t="shared" si="329"/>
        <v xml:space="preserve"> </v>
      </c>
      <c r="J3400" s="61" t="str">
        <f t="shared" si="330"/>
        <v xml:space="preserve"> </v>
      </c>
      <c r="K3400" s="59" t="str">
        <f t="shared" si="331"/>
        <v xml:space="preserve"> </v>
      </c>
      <c r="L3400" s="59" t="str">
        <f t="shared" si="332"/>
        <v xml:space="preserve"> </v>
      </c>
    </row>
    <row r="3401" spans="1:12" x14ac:dyDescent="0.35">
      <c r="A3401" s="2" t="s">
        <v>3463</v>
      </c>
      <c r="B3401" s="3"/>
      <c r="C3401" s="58">
        <f t="shared" si="327"/>
        <v>0</v>
      </c>
      <c r="D3401" s="3"/>
      <c r="E3401" s="58">
        <f t="shared" si="328"/>
        <v>0</v>
      </c>
      <c r="F3401" s="43"/>
      <c r="G3401" s="4"/>
      <c r="H3401" s="43"/>
      <c r="I3401" s="61" t="str">
        <f t="shared" si="329"/>
        <v xml:space="preserve"> </v>
      </c>
      <c r="J3401" s="61" t="str">
        <f t="shared" si="330"/>
        <v xml:space="preserve"> </v>
      </c>
      <c r="K3401" s="59" t="str">
        <f t="shared" si="331"/>
        <v xml:space="preserve"> </v>
      </c>
      <c r="L3401" s="59" t="str">
        <f t="shared" si="332"/>
        <v xml:space="preserve"> </v>
      </c>
    </row>
    <row r="3402" spans="1:12" x14ac:dyDescent="0.35">
      <c r="A3402" s="2" t="s">
        <v>3464</v>
      </c>
      <c r="B3402" s="3"/>
      <c r="C3402" s="58">
        <f t="shared" ref="C3402:C3465" si="333">IF($P$17=1,CONVERT(B3402,"lbm","kg"),B3402)</f>
        <v>0</v>
      </c>
      <c r="D3402" s="3"/>
      <c r="E3402" s="58">
        <f t="shared" ref="E3402:E3465" si="334">IF($P$17=1,CONVERT(D3402,"lbm","kg"),D3402)</f>
        <v>0</v>
      </c>
      <c r="F3402" s="43"/>
      <c r="G3402" s="4"/>
      <c r="H3402" s="43"/>
      <c r="I3402" s="61" t="str">
        <f t="shared" si="329"/>
        <v xml:space="preserve"> </v>
      </c>
      <c r="J3402" s="61" t="str">
        <f t="shared" si="330"/>
        <v xml:space="preserve"> </v>
      </c>
      <c r="K3402" s="59" t="str">
        <f t="shared" si="331"/>
        <v xml:space="preserve"> </v>
      </c>
      <c r="L3402" s="59" t="str">
        <f t="shared" si="332"/>
        <v xml:space="preserve"> </v>
      </c>
    </row>
    <row r="3403" spans="1:12" x14ac:dyDescent="0.35">
      <c r="A3403" s="2" t="s">
        <v>3465</v>
      </c>
      <c r="B3403" s="3"/>
      <c r="C3403" s="58">
        <f t="shared" si="333"/>
        <v>0</v>
      </c>
      <c r="D3403" s="3"/>
      <c r="E3403" s="58">
        <f t="shared" si="334"/>
        <v>0</v>
      </c>
      <c r="F3403" s="43"/>
      <c r="G3403" s="4"/>
      <c r="H3403" s="43"/>
      <c r="I3403" s="61" t="str">
        <f t="shared" ref="I3403:I3466" si="335">IF(F3403&gt;0,(((E3403-C3403)*F3403)+(($P$12-E3403)/(VLOOKUP(E3403,$S$10:$U$182,2)))*(VLOOKUP(E3403,$S$10:$U$182,3))+((C3403-$P$11)/(VLOOKUP(C3403,$S$10:$U$182,2)))*(VLOOKUP(C3403,$S$10:$U$182,3)))/($P$12-$P$11)," ")</f>
        <v xml:space="preserve"> </v>
      </c>
      <c r="J3403" s="61" t="str">
        <f t="shared" ref="J3403:J3466" si="336">IF(G3403&gt;0,IF(B3403=0," ",(I3403/(1+(G3403*$B$7))))," ")</f>
        <v xml:space="preserve"> </v>
      </c>
      <c r="K3403" s="59" t="str">
        <f t="shared" ref="K3403:K3466" si="337">IF(H3403&gt;0,IF(B3403&gt;1,(I3403*H3403)," ")," ")</f>
        <v xml:space="preserve"> </v>
      </c>
      <c r="L3403" s="59" t="str">
        <f t="shared" ref="L3403:L3466" si="338">IF(G3403=0," ",IF(H3403=0," ",IF(G3403&gt;0,IF(B3403&gt;1,(J3403*H3403)," ")," ")))</f>
        <v xml:space="preserve"> </v>
      </c>
    </row>
    <row r="3404" spans="1:12" x14ac:dyDescent="0.35">
      <c r="A3404" s="2" t="s">
        <v>3466</v>
      </c>
      <c r="B3404" s="3"/>
      <c r="C3404" s="58">
        <f t="shared" si="333"/>
        <v>0</v>
      </c>
      <c r="D3404" s="3"/>
      <c r="E3404" s="58">
        <f t="shared" si="334"/>
        <v>0</v>
      </c>
      <c r="F3404" s="43"/>
      <c r="G3404" s="4"/>
      <c r="H3404" s="43"/>
      <c r="I3404" s="61" t="str">
        <f t="shared" si="335"/>
        <v xml:space="preserve"> </v>
      </c>
      <c r="J3404" s="61" t="str">
        <f t="shared" si="336"/>
        <v xml:space="preserve"> </v>
      </c>
      <c r="K3404" s="59" t="str">
        <f t="shared" si="337"/>
        <v xml:space="preserve"> </v>
      </c>
      <c r="L3404" s="59" t="str">
        <f t="shared" si="338"/>
        <v xml:space="preserve"> </v>
      </c>
    </row>
    <row r="3405" spans="1:12" x14ac:dyDescent="0.35">
      <c r="A3405" s="2" t="s">
        <v>3467</v>
      </c>
      <c r="B3405" s="3"/>
      <c r="C3405" s="58">
        <f t="shared" si="333"/>
        <v>0</v>
      </c>
      <c r="D3405" s="3"/>
      <c r="E3405" s="58">
        <f t="shared" si="334"/>
        <v>0</v>
      </c>
      <c r="F3405" s="43"/>
      <c r="G3405" s="4"/>
      <c r="H3405" s="43"/>
      <c r="I3405" s="61" t="str">
        <f t="shared" si="335"/>
        <v xml:space="preserve"> </v>
      </c>
      <c r="J3405" s="61" t="str">
        <f t="shared" si="336"/>
        <v xml:space="preserve"> </v>
      </c>
      <c r="K3405" s="59" t="str">
        <f t="shared" si="337"/>
        <v xml:space="preserve"> </v>
      </c>
      <c r="L3405" s="59" t="str">
        <f t="shared" si="338"/>
        <v xml:space="preserve"> </v>
      </c>
    </row>
    <row r="3406" spans="1:12" x14ac:dyDescent="0.35">
      <c r="A3406" s="2" t="s">
        <v>3468</v>
      </c>
      <c r="B3406" s="3"/>
      <c r="C3406" s="58">
        <f t="shared" si="333"/>
        <v>0</v>
      </c>
      <c r="D3406" s="3"/>
      <c r="E3406" s="58">
        <f t="shared" si="334"/>
        <v>0</v>
      </c>
      <c r="F3406" s="43"/>
      <c r="G3406" s="4"/>
      <c r="H3406" s="43"/>
      <c r="I3406" s="61" t="str">
        <f t="shared" si="335"/>
        <v xml:space="preserve"> </v>
      </c>
      <c r="J3406" s="61" t="str">
        <f t="shared" si="336"/>
        <v xml:space="preserve"> </v>
      </c>
      <c r="K3406" s="59" t="str">
        <f t="shared" si="337"/>
        <v xml:space="preserve"> </v>
      </c>
      <c r="L3406" s="59" t="str">
        <f t="shared" si="338"/>
        <v xml:space="preserve"> </v>
      </c>
    </row>
    <row r="3407" spans="1:12" x14ac:dyDescent="0.35">
      <c r="A3407" s="2" t="s">
        <v>3469</v>
      </c>
      <c r="B3407" s="3"/>
      <c r="C3407" s="58">
        <f t="shared" si="333"/>
        <v>0</v>
      </c>
      <c r="D3407" s="3"/>
      <c r="E3407" s="58">
        <f t="shared" si="334"/>
        <v>0</v>
      </c>
      <c r="F3407" s="43"/>
      <c r="G3407" s="4"/>
      <c r="H3407" s="43"/>
      <c r="I3407" s="61" t="str">
        <f t="shared" si="335"/>
        <v xml:space="preserve"> </v>
      </c>
      <c r="J3407" s="61" t="str">
        <f t="shared" si="336"/>
        <v xml:space="preserve"> </v>
      </c>
      <c r="K3407" s="59" t="str">
        <f t="shared" si="337"/>
        <v xml:space="preserve"> </v>
      </c>
      <c r="L3407" s="59" t="str">
        <f t="shared" si="338"/>
        <v xml:space="preserve"> </v>
      </c>
    </row>
    <row r="3408" spans="1:12" x14ac:dyDescent="0.35">
      <c r="A3408" s="2" t="s">
        <v>3470</v>
      </c>
      <c r="B3408" s="3"/>
      <c r="C3408" s="58">
        <f t="shared" si="333"/>
        <v>0</v>
      </c>
      <c r="D3408" s="3"/>
      <c r="E3408" s="58">
        <f t="shared" si="334"/>
        <v>0</v>
      </c>
      <c r="F3408" s="43"/>
      <c r="G3408" s="4"/>
      <c r="H3408" s="43"/>
      <c r="I3408" s="61" t="str">
        <f t="shared" si="335"/>
        <v xml:space="preserve"> </v>
      </c>
      <c r="J3408" s="61" t="str">
        <f t="shared" si="336"/>
        <v xml:space="preserve"> </v>
      </c>
      <c r="K3408" s="59" t="str">
        <f t="shared" si="337"/>
        <v xml:space="preserve"> </v>
      </c>
      <c r="L3408" s="59" t="str">
        <f t="shared" si="338"/>
        <v xml:space="preserve"> </v>
      </c>
    </row>
    <row r="3409" spans="1:12" x14ac:dyDescent="0.35">
      <c r="A3409" s="2" t="s">
        <v>3471</v>
      </c>
      <c r="B3409" s="3"/>
      <c r="C3409" s="58">
        <f t="shared" si="333"/>
        <v>0</v>
      </c>
      <c r="D3409" s="3"/>
      <c r="E3409" s="58">
        <f t="shared" si="334"/>
        <v>0</v>
      </c>
      <c r="F3409" s="43"/>
      <c r="G3409" s="4"/>
      <c r="H3409" s="43"/>
      <c r="I3409" s="61" t="str">
        <f t="shared" si="335"/>
        <v xml:space="preserve"> </v>
      </c>
      <c r="J3409" s="61" t="str">
        <f t="shared" si="336"/>
        <v xml:space="preserve"> </v>
      </c>
      <c r="K3409" s="59" t="str">
        <f t="shared" si="337"/>
        <v xml:space="preserve"> </v>
      </c>
      <c r="L3409" s="59" t="str">
        <f t="shared" si="338"/>
        <v xml:space="preserve"> </v>
      </c>
    </row>
    <row r="3410" spans="1:12" x14ac:dyDescent="0.35">
      <c r="A3410" s="2" t="s">
        <v>3472</v>
      </c>
      <c r="B3410" s="3"/>
      <c r="C3410" s="58">
        <f t="shared" si="333"/>
        <v>0</v>
      </c>
      <c r="D3410" s="3"/>
      <c r="E3410" s="58">
        <f t="shared" si="334"/>
        <v>0</v>
      </c>
      <c r="F3410" s="43"/>
      <c r="G3410" s="4"/>
      <c r="H3410" s="43"/>
      <c r="I3410" s="61" t="str">
        <f t="shared" si="335"/>
        <v xml:space="preserve"> </v>
      </c>
      <c r="J3410" s="61" t="str">
        <f t="shared" si="336"/>
        <v xml:space="preserve"> </v>
      </c>
      <c r="K3410" s="59" t="str">
        <f t="shared" si="337"/>
        <v xml:space="preserve"> </v>
      </c>
      <c r="L3410" s="59" t="str">
        <f t="shared" si="338"/>
        <v xml:space="preserve"> </v>
      </c>
    </row>
    <row r="3411" spans="1:12" x14ac:dyDescent="0.35">
      <c r="A3411" s="2" t="s">
        <v>3473</v>
      </c>
      <c r="B3411" s="3"/>
      <c r="C3411" s="58">
        <f t="shared" si="333"/>
        <v>0</v>
      </c>
      <c r="D3411" s="3"/>
      <c r="E3411" s="58">
        <f t="shared" si="334"/>
        <v>0</v>
      </c>
      <c r="F3411" s="43"/>
      <c r="G3411" s="4"/>
      <c r="H3411" s="43"/>
      <c r="I3411" s="61" t="str">
        <f t="shared" si="335"/>
        <v xml:space="preserve"> </v>
      </c>
      <c r="J3411" s="61" t="str">
        <f t="shared" si="336"/>
        <v xml:space="preserve"> </v>
      </c>
      <c r="K3411" s="59" t="str">
        <f t="shared" si="337"/>
        <v xml:space="preserve"> </v>
      </c>
      <c r="L3411" s="59" t="str">
        <f t="shared" si="338"/>
        <v xml:space="preserve"> </v>
      </c>
    </row>
    <row r="3412" spans="1:12" x14ac:dyDescent="0.35">
      <c r="A3412" s="2" t="s">
        <v>3474</v>
      </c>
      <c r="B3412" s="3"/>
      <c r="C3412" s="58">
        <f t="shared" si="333"/>
        <v>0</v>
      </c>
      <c r="D3412" s="3"/>
      <c r="E3412" s="58">
        <f t="shared" si="334"/>
        <v>0</v>
      </c>
      <c r="F3412" s="43"/>
      <c r="G3412" s="4"/>
      <c r="H3412" s="43"/>
      <c r="I3412" s="61" t="str">
        <f t="shared" si="335"/>
        <v xml:space="preserve"> </v>
      </c>
      <c r="J3412" s="61" t="str">
        <f t="shared" si="336"/>
        <v xml:space="preserve"> </v>
      </c>
      <c r="K3412" s="59" t="str">
        <f t="shared" si="337"/>
        <v xml:space="preserve"> </v>
      </c>
      <c r="L3412" s="59" t="str">
        <f t="shared" si="338"/>
        <v xml:space="preserve"> </v>
      </c>
    </row>
    <row r="3413" spans="1:12" x14ac:dyDescent="0.35">
      <c r="A3413" s="2" t="s">
        <v>3475</v>
      </c>
      <c r="B3413" s="3"/>
      <c r="C3413" s="58">
        <f t="shared" si="333"/>
        <v>0</v>
      </c>
      <c r="D3413" s="3"/>
      <c r="E3413" s="58">
        <f t="shared" si="334"/>
        <v>0</v>
      </c>
      <c r="F3413" s="43"/>
      <c r="G3413" s="4"/>
      <c r="H3413" s="43"/>
      <c r="I3413" s="61" t="str">
        <f t="shared" si="335"/>
        <v xml:space="preserve"> </v>
      </c>
      <c r="J3413" s="61" t="str">
        <f t="shared" si="336"/>
        <v xml:space="preserve"> </v>
      </c>
      <c r="K3413" s="59" t="str">
        <f t="shared" si="337"/>
        <v xml:space="preserve"> </v>
      </c>
      <c r="L3413" s="59" t="str">
        <f t="shared" si="338"/>
        <v xml:space="preserve"> </v>
      </c>
    </row>
    <row r="3414" spans="1:12" x14ac:dyDescent="0.35">
      <c r="A3414" s="2" t="s">
        <v>3476</v>
      </c>
      <c r="B3414" s="3"/>
      <c r="C3414" s="58">
        <f t="shared" si="333"/>
        <v>0</v>
      </c>
      <c r="D3414" s="3"/>
      <c r="E3414" s="58">
        <f t="shared" si="334"/>
        <v>0</v>
      </c>
      <c r="F3414" s="43"/>
      <c r="G3414" s="4"/>
      <c r="H3414" s="43"/>
      <c r="I3414" s="61" t="str">
        <f t="shared" si="335"/>
        <v xml:space="preserve"> </v>
      </c>
      <c r="J3414" s="61" t="str">
        <f t="shared" si="336"/>
        <v xml:space="preserve"> </v>
      </c>
      <c r="K3414" s="59" t="str">
        <f t="shared" si="337"/>
        <v xml:space="preserve"> </v>
      </c>
      <c r="L3414" s="59" t="str">
        <f t="shared" si="338"/>
        <v xml:space="preserve"> </v>
      </c>
    </row>
    <row r="3415" spans="1:12" x14ac:dyDescent="0.35">
      <c r="A3415" s="2" t="s">
        <v>3477</v>
      </c>
      <c r="B3415" s="3"/>
      <c r="C3415" s="58">
        <f t="shared" si="333"/>
        <v>0</v>
      </c>
      <c r="D3415" s="3"/>
      <c r="E3415" s="58">
        <f t="shared" si="334"/>
        <v>0</v>
      </c>
      <c r="F3415" s="43"/>
      <c r="G3415" s="4"/>
      <c r="H3415" s="43"/>
      <c r="I3415" s="61" t="str">
        <f t="shared" si="335"/>
        <v xml:space="preserve"> </v>
      </c>
      <c r="J3415" s="61" t="str">
        <f t="shared" si="336"/>
        <v xml:space="preserve"> </v>
      </c>
      <c r="K3415" s="59" t="str">
        <f t="shared" si="337"/>
        <v xml:space="preserve"> </v>
      </c>
      <c r="L3415" s="59" t="str">
        <f t="shared" si="338"/>
        <v xml:space="preserve"> </v>
      </c>
    </row>
    <row r="3416" spans="1:12" x14ac:dyDescent="0.35">
      <c r="A3416" s="2" t="s">
        <v>3478</v>
      </c>
      <c r="B3416" s="3"/>
      <c r="C3416" s="58">
        <f t="shared" si="333"/>
        <v>0</v>
      </c>
      <c r="D3416" s="3"/>
      <c r="E3416" s="58">
        <f t="shared" si="334"/>
        <v>0</v>
      </c>
      <c r="F3416" s="43"/>
      <c r="G3416" s="4"/>
      <c r="H3416" s="43"/>
      <c r="I3416" s="61" t="str">
        <f t="shared" si="335"/>
        <v xml:space="preserve"> </v>
      </c>
      <c r="J3416" s="61" t="str">
        <f t="shared" si="336"/>
        <v xml:space="preserve"> </v>
      </c>
      <c r="K3416" s="59" t="str">
        <f t="shared" si="337"/>
        <v xml:space="preserve"> </v>
      </c>
      <c r="L3416" s="59" t="str">
        <f t="shared" si="338"/>
        <v xml:space="preserve"> </v>
      </c>
    </row>
    <row r="3417" spans="1:12" x14ac:dyDescent="0.35">
      <c r="A3417" s="2" t="s">
        <v>3479</v>
      </c>
      <c r="B3417" s="3"/>
      <c r="C3417" s="58">
        <f t="shared" si="333"/>
        <v>0</v>
      </c>
      <c r="D3417" s="3"/>
      <c r="E3417" s="58">
        <f t="shared" si="334"/>
        <v>0</v>
      </c>
      <c r="F3417" s="43"/>
      <c r="G3417" s="4"/>
      <c r="H3417" s="43"/>
      <c r="I3417" s="61" t="str">
        <f t="shared" si="335"/>
        <v xml:space="preserve"> </v>
      </c>
      <c r="J3417" s="61" t="str">
        <f t="shared" si="336"/>
        <v xml:space="preserve"> </v>
      </c>
      <c r="K3417" s="59" t="str">
        <f t="shared" si="337"/>
        <v xml:space="preserve"> </v>
      </c>
      <c r="L3417" s="59" t="str">
        <f t="shared" si="338"/>
        <v xml:space="preserve"> </v>
      </c>
    </row>
    <row r="3418" spans="1:12" x14ac:dyDescent="0.35">
      <c r="A3418" s="2" t="s">
        <v>3480</v>
      </c>
      <c r="B3418" s="3"/>
      <c r="C3418" s="58">
        <f t="shared" si="333"/>
        <v>0</v>
      </c>
      <c r="D3418" s="3"/>
      <c r="E3418" s="58">
        <f t="shared" si="334"/>
        <v>0</v>
      </c>
      <c r="F3418" s="43"/>
      <c r="G3418" s="4"/>
      <c r="H3418" s="43"/>
      <c r="I3418" s="61" t="str">
        <f t="shared" si="335"/>
        <v xml:space="preserve"> </v>
      </c>
      <c r="J3418" s="61" t="str">
        <f t="shared" si="336"/>
        <v xml:space="preserve"> </v>
      </c>
      <c r="K3418" s="59" t="str">
        <f t="shared" si="337"/>
        <v xml:space="preserve"> </v>
      </c>
      <c r="L3418" s="59" t="str">
        <f t="shared" si="338"/>
        <v xml:space="preserve"> </v>
      </c>
    </row>
    <row r="3419" spans="1:12" x14ac:dyDescent="0.35">
      <c r="A3419" s="2" t="s">
        <v>3481</v>
      </c>
      <c r="B3419" s="3"/>
      <c r="C3419" s="58">
        <f t="shared" si="333"/>
        <v>0</v>
      </c>
      <c r="D3419" s="3"/>
      <c r="E3419" s="58">
        <f t="shared" si="334"/>
        <v>0</v>
      </c>
      <c r="F3419" s="43"/>
      <c r="G3419" s="4"/>
      <c r="H3419" s="43"/>
      <c r="I3419" s="61" t="str">
        <f t="shared" si="335"/>
        <v xml:space="preserve"> </v>
      </c>
      <c r="J3419" s="61" t="str">
        <f t="shared" si="336"/>
        <v xml:space="preserve"> </v>
      </c>
      <c r="K3419" s="59" t="str">
        <f t="shared" si="337"/>
        <v xml:space="preserve"> </v>
      </c>
      <c r="L3419" s="59" t="str">
        <f t="shared" si="338"/>
        <v xml:space="preserve"> </v>
      </c>
    </row>
    <row r="3420" spans="1:12" x14ac:dyDescent="0.35">
      <c r="A3420" s="2" t="s">
        <v>3482</v>
      </c>
      <c r="B3420" s="3"/>
      <c r="C3420" s="58">
        <f t="shared" si="333"/>
        <v>0</v>
      </c>
      <c r="D3420" s="3"/>
      <c r="E3420" s="58">
        <f t="shared" si="334"/>
        <v>0</v>
      </c>
      <c r="F3420" s="43"/>
      <c r="G3420" s="4"/>
      <c r="H3420" s="43"/>
      <c r="I3420" s="61" t="str">
        <f t="shared" si="335"/>
        <v xml:space="preserve"> </v>
      </c>
      <c r="J3420" s="61" t="str">
        <f t="shared" si="336"/>
        <v xml:space="preserve"> </v>
      </c>
      <c r="K3420" s="59" t="str">
        <f t="shared" si="337"/>
        <v xml:space="preserve"> </v>
      </c>
      <c r="L3420" s="59" t="str">
        <f t="shared" si="338"/>
        <v xml:space="preserve"> </v>
      </c>
    </row>
    <row r="3421" spans="1:12" x14ac:dyDescent="0.35">
      <c r="A3421" s="2" t="s">
        <v>3483</v>
      </c>
      <c r="B3421" s="3"/>
      <c r="C3421" s="58">
        <f t="shared" si="333"/>
        <v>0</v>
      </c>
      <c r="D3421" s="3"/>
      <c r="E3421" s="58">
        <f t="shared" si="334"/>
        <v>0</v>
      </c>
      <c r="F3421" s="43"/>
      <c r="G3421" s="4"/>
      <c r="H3421" s="43"/>
      <c r="I3421" s="61" t="str">
        <f t="shared" si="335"/>
        <v xml:space="preserve"> </v>
      </c>
      <c r="J3421" s="61" t="str">
        <f t="shared" si="336"/>
        <v xml:space="preserve"> </v>
      </c>
      <c r="K3421" s="59" t="str">
        <f t="shared" si="337"/>
        <v xml:space="preserve"> </v>
      </c>
      <c r="L3421" s="59" t="str">
        <f t="shared" si="338"/>
        <v xml:space="preserve"> </v>
      </c>
    </row>
    <row r="3422" spans="1:12" x14ac:dyDescent="0.35">
      <c r="A3422" s="2" t="s">
        <v>3484</v>
      </c>
      <c r="B3422" s="3"/>
      <c r="C3422" s="58">
        <f t="shared" si="333"/>
        <v>0</v>
      </c>
      <c r="D3422" s="3"/>
      <c r="E3422" s="58">
        <f t="shared" si="334"/>
        <v>0</v>
      </c>
      <c r="F3422" s="43"/>
      <c r="G3422" s="4"/>
      <c r="H3422" s="43"/>
      <c r="I3422" s="61" t="str">
        <f t="shared" si="335"/>
        <v xml:space="preserve"> </v>
      </c>
      <c r="J3422" s="61" t="str">
        <f t="shared" si="336"/>
        <v xml:space="preserve"> </v>
      </c>
      <c r="K3422" s="59" t="str">
        <f t="shared" si="337"/>
        <v xml:space="preserve"> </v>
      </c>
      <c r="L3422" s="59" t="str">
        <f t="shared" si="338"/>
        <v xml:space="preserve"> </v>
      </c>
    </row>
    <row r="3423" spans="1:12" x14ac:dyDescent="0.35">
      <c r="A3423" s="2" t="s">
        <v>3485</v>
      </c>
      <c r="B3423" s="3"/>
      <c r="C3423" s="58">
        <f t="shared" si="333"/>
        <v>0</v>
      </c>
      <c r="D3423" s="3"/>
      <c r="E3423" s="58">
        <f t="shared" si="334"/>
        <v>0</v>
      </c>
      <c r="F3423" s="43"/>
      <c r="G3423" s="4"/>
      <c r="H3423" s="43"/>
      <c r="I3423" s="61" t="str">
        <f t="shared" si="335"/>
        <v xml:space="preserve"> </v>
      </c>
      <c r="J3423" s="61" t="str">
        <f t="shared" si="336"/>
        <v xml:space="preserve"> </v>
      </c>
      <c r="K3423" s="59" t="str">
        <f t="shared" si="337"/>
        <v xml:space="preserve"> </v>
      </c>
      <c r="L3423" s="59" t="str">
        <f t="shared" si="338"/>
        <v xml:space="preserve"> </v>
      </c>
    </row>
    <row r="3424" spans="1:12" x14ac:dyDescent="0.35">
      <c r="A3424" s="2" t="s">
        <v>3486</v>
      </c>
      <c r="B3424" s="3"/>
      <c r="C3424" s="58">
        <f t="shared" si="333"/>
        <v>0</v>
      </c>
      <c r="D3424" s="3"/>
      <c r="E3424" s="58">
        <f t="shared" si="334"/>
        <v>0</v>
      </c>
      <c r="F3424" s="43"/>
      <c r="G3424" s="4"/>
      <c r="H3424" s="43"/>
      <c r="I3424" s="61" t="str">
        <f t="shared" si="335"/>
        <v xml:space="preserve"> </v>
      </c>
      <c r="J3424" s="61" t="str">
        <f t="shared" si="336"/>
        <v xml:space="preserve"> </v>
      </c>
      <c r="K3424" s="59" t="str">
        <f t="shared" si="337"/>
        <v xml:space="preserve"> </v>
      </c>
      <c r="L3424" s="59" t="str">
        <f t="shared" si="338"/>
        <v xml:space="preserve"> </v>
      </c>
    </row>
    <row r="3425" spans="1:12" x14ac:dyDescent="0.35">
      <c r="A3425" s="2" t="s">
        <v>3487</v>
      </c>
      <c r="B3425" s="3"/>
      <c r="C3425" s="58">
        <f t="shared" si="333"/>
        <v>0</v>
      </c>
      <c r="D3425" s="3"/>
      <c r="E3425" s="58">
        <f t="shared" si="334"/>
        <v>0</v>
      </c>
      <c r="F3425" s="43"/>
      <c r="G3425" s="4"/>
      <c r="H3425" s="43"/>
      <c r="I3425" s="61" t="str">
        <f t="shared" si="335"/>
        <v xml:space="preserve"> </v>
      </c>
      <c r="J3425" s="61" t="str">
        <f t="shared" si="336"/>
        <v xml:space="preserve"> </v>
      </c>
      <c r="K3425" s="59" t="str">
        <f t="shared" si="337"/>
        <v xml:space="preserve"> </v>
      </c>
      <c r="L3425" s="59" t="str">
        <f t="shared" si="338"/>
        <v xml:space="preserve"> </v>
      </c>
    </row>
    <row r="3426" spans="1:12" x14ac:dyDescent="0.35">
      <c r="A3426" s="2" t="s">
        <v>3488</v>
      </c>
      <c r="B3426" s="3"/>
      <c r="C3426" s="58">
        <f t="shared" si="333"/>
        <v>0</v>
      </c>
      <c r="D3426" s="3"/>
      <c r="E3426" s="58">
        <f t="shared" si="334"/>
        <v>0</v>
      </c>
      <c r="F3426" s="43"/>
      <c r="G3426" s="4"/>
      <c r="H3426" s="43"/>
      <c r="I3426" s="61" t="str">
        <f t="shared" si="335"/>
        <v xml:space="preserve"> </v>
      </c>
      <c r="J3426" s="61" t="str">
        <f t="shared" si="336"/>
        <v xml:space="preserve"> </v>
      </c>
      <c r="K3426" s="59" t="str">
        <f t="shared" si="337"/>
        <v xml:space="preserve"> </v>
      </c>
      <c r="L3426" s="59" t="str">
        <f t="shared" si="338"/>
        <v xml:space="preserve"> </v>
      </c>
    </row>
    <row r="3427" spans="1:12" x14ac:dyDescent="0.35">
      <c r="A3427" s="2" t="s">
        <v>3489</v>
      </c>
      <c r="B3427" s="3"/>
      <c r="C3427" s="58">
        <f t="shared" si="333"/>
        <v>0</v>
      </c>
      <c r="D3427" s="3"/>
      <c r="E3427" s="58">
        <f t="shared" si="334"/>
        <v>0</v>
      </c>
      <c r="F3427" s="43"/>
      <c r="G3427" s="4"/>
      <c r="H3427" s="43"/>
      <c r="I3427" s="61" t="str">
        <f t="shared" si="335"/>
        <v xml:space="preserve"> </v>
      </c>
      <c r="J3427" s="61" t="str">
        <f t="shared" si="336"/>
        <v xml:space="preserve"> </v>
      </c>
      <c r="K3427" s="59" t="str">
        <f t="shared" si="337"/>
        <v xml:space="preserve"> </v>
      </c>
      <c r="L3427" s="59" t="str">
        <f t="shared" si="338"/>
        <v xml:space="preserve"> </v>
      </c>
    </row>
    <row r="3428" spans="1:12" x14ac:dyDescent="0.35">
      <c r="A3428" s="2" t="s">
        <v>3490</v>
      </c>
      <c r="B3428" s="3"/>
      <c r="C3428" s="58">
        <f t="shared" si="333"/>
        <v>0</v>
      </c>
      <c r="D3428" s="3"/>
      <c r="E3428" s="58">
        <f t="shared" si="334"/>
        <v>0</v>
      </c>
      <c r="F3428" s="43"/>
      <c r="G3428" s="4"/>
      <c r="H3428" s="43"/>
      <c r="I3428" s="61" t="str">
        <f t="shared" si="335"/>
        <v xml:space="preserve"> </v>
      </c>
      <c r="J3428" s="61" t="str">
        <f t="shared" si="336"/>
        <v xml:space="preserve"> </v>
      </c>
      <c r="K3428" s="59" t="str">
        <f t="shared" si="337"/>
        <v xml:space="preserve"> </v>
      </c>
      <c r="L3428" s="59" t="str">
        <f t="shared" si="338"/>
        <v xml:space="preserve"> </v>
      </c>
    </row>
    <row r="3429" spans="1:12" x14ac:dyDescent="0.35">
      <c r="A3429" s="2" t="s">
        <v>3491</v>
      </c>
      <c r="B3429" s="3"/>
      <c r="C3429" s="58">
        <f t="shared" si="333"/>
        <v>0</v>
      </c>
      <c r="D3429" s="3"/>
      <c r="E3429" s="58">
        <f t="shared" si="334"/>
        <v>0</v>
      </c>
      <c r="F3429" s="43"/>
      <c r="G3429" s="4"/>
      <c r="H3429" s="43"/>
      <c r="I3429" s="61" t="str">
        <f t="shared" si="335"/>
        <v xml:space="preserve"> </v>
      </c>
      <c r="J3429" s="61" t="str">
        <f t="shared" si="336"/>
        <v xml:space="preserve"> </v>
      </c>
      <c r="K3429" s="59" t="str">
        <f t="shared" si="337"/>
        <v xml:space="preserve"> </v>
      </c>
      <c r="L3429" s="59" t="str">
        <f t="shared" si="338"/>
        <v xml:space="preserve"> </v>
      </c>
    </row>
    <row r="3430" spans="1:12" x14ac:dyDescent="0.35">
      <c r="A3430" s="2" t="s">
        <v>3492</v>
      </c>
      <c r="B3430" s="3"/>
      <c r="C3430" s="58">
        <f t="shared" si="333"/>
        <v>0</v>
      </c>
      <c r="D3430" s="3"/>
      <c r="E3430" s="58">
        <f t="shared" si="334"/>
        <v>0</v>
      </c>
      <c r="F3430" s="43"/>
      <c r="G3430" s="4"/>
      <c r="H3430" s="43"/>
      <c r="I3430" s="61" t="str">
        <f t="shared" si="335"/>
        <v xml:space="preserve"> </v>
      </c>
      <c r="J3430" s="61" t="str">
        <f t="shared" si="336"/>
        <v xml:space="preserve"> </v>
      </c>
      <c r="K3430" s="59" t="str">
        <f t="shared" si="337"/>
        <v xml:space="preserve"> </v>
      </c>
      <c r="L3430" s="59" t="str">
        <f t="shared" si="338"/>
        <v xml:space="preserve"> </v>
      </c>
    </row>
    <row r="3431" spans="1:12" x14ac:dyDescent="0.35">
      <c r="A3431" s="2" t="s">
        <v>3493</v>
      </c>
      <c r="B3431" s="3"/>
      <c r="C3431" s="58">
        <f t="shared" si="333"/>
        <v>0</v>
      </c>
      <c r="D3431" s="3"/>
      <c r="E3431" s="58">
        <f t="shared" si="334"/>
        <v>0</v>
      </c>
      <c r="F3431" s="43"/>
      <c r="G3431" s="4"/>
      <c r="H3431" s="43"/>
      <c r="I3431" s="61" t="str">
        <f t="shared" si="335"/>
        <v xml:space="preserve"> </v>
      </c>
      <c r="J3431" s="61" t="str">
        <f t="shared" si="336"/>
        <v xml:space="preserve"> </v>
      </c>
      <c r="K3431" s="59" t="str">
        <f t="shared" si="337"/>
        <v xml:space="preserve"> </v>
      </c>
      <c r="L3431" s="59" t="str">
        <f t="shared" si="338"/>
        <v xml:space="preserve"> </v>
      </c>
    </row>
    <row r="3432" spans="1:12" x14ac:dyDescent="0.35">
      <c r="A3432" s="2" t="s">
        <v>3494</v>
      </c>
      <c r="B3432" s="3"/>
      <c r="C3432" s="58">
        <f t="shared" si="333"/>
        <v>0</v>
      </c>
      <c r="D3432" s="3"/>
      <c r="E3432" s="58">
        <f t="shared" si="334"/>
        <v>0</v>
      </c>
      <c r="F3432" s="43"/>
      <c r="G3432" s="4"/>
      <c r="H3432" s="43"/>
      <c r="I3432" s="61" t="str">
        <f t="shared" si="335"/>
        <v xml:space="preserve"> </v>
      </c>
      <c r="J3432" s="61" t="str">
        <f t="shared" si="336"/>
        <v xml:space="preserve"> </v>
      </c>
      <c r="K3432" s="59" t="str">
        <f t="shared" si="337"/>
        <v xml:space="preserve"> </v>
      </c>
      <c r="L3432" s="59" t="str">
        <f t="shared" si="338"/>
        <v xml:space="preserve"> </v>
      </c>
    </row>
    <row r="3433" spans="1:12" x14ac:dyDescent="0.35">
      <c r="A3433" s="2" t="s">
        <v>3495</v>
      </c>
      <c r="B3433" s="3"/>
      <c r="C3433" s="58">
        <f t="shared" si="333"/>
        <v>0</v>
      </c>
      <c r="D3433" s="3"/>
      <c r="E3433" s="58">
        <f t="shared" si="334"/>
        <v>0</v>
      </c>
      <c r="F3433" s="43"/>
      <c r="G3433" s="4"/>
      <c r="H3433" s="43"/>
      <c r="I3433" s="61" t="str">
        <f t="shared" si="335"/>
        <v xml:space="preserve"> </v>
      </c>
      <c r="J3433" s="61" t="str">
        <f t="shared" si="336"/>
        <v xml:space="preserve"> </v>
      </c>
      <c r="K3433" s="59" t="str">
        <f t="shared" si="337"/>
        <v xml:space="preserve"> </v>
      </c>
      <c r="L3433" s="59" t="str">
        <f t="shared" si="338"/>
        <v xml:space="preserve"> </v>
      </c>
    </row>
    <row r="3434" spans="1:12" x14ac:dyDescent="0.35">
      <c r="A3434" s="2" t="s">
        <v>3496</v>
      </c>
      <c r="B3434" s="3"/>
      <c r="C3434" s="58">
        <f t="shared" si="333"/>
        <v>0</v>
      </c>
      <c r="D3434" s="3"/>
      <c r="E3434" s="58">
        <f t="shared" si="334"/>
        <v>0</v>
      </c>
      <c r="F3434" s="43"/>
      <c r="G3434" s="4"/>
      <c r="H3434" s="43"/>
      <c r="I3434" s="61" t="str">
        <f t="shared" si="335"/>
        <v xml:space="preserve"> </v>
      </c>
      <c r="J3434" s="61" t="str">
        <f t="shared" si="336"/>
        <v xml:space="preserve"> </v>
      </c>
      <c r="K3434" s="59" t="str">
        <f t="shared" si="337"/>
        <v xml:space="preserve"> </v>
      </c>
      <c r="L3434" s="59" t="str">
        <f t="shared" si="338"/>
        <v xml:space="preserve"> </v>
      </c>
    </row>
    <row r="3435" spans="1:12" x14ac:dyDescent="0.35">
      <c r="A3435" s="2" t="s">
        <v>3497</v>
      </c>
      <c r="B3435" s="3"/>
      <c r="C3435" s="58">
        <f t="shared" si="333"/>
        <v>0</v>
      </c>
      <c r="D3435" s="3"/>
      <c r="E3435" s="58">
        <f t="shared" si="334"/>
        <v>0</v>
      </c>
      <c r="F3435" s="43"/>
      <c r="G3435" s="4"/>
      <c r="H3435" s="43"/>
      <c r="I3435" s="61" t="str">
        <f t="shared" si="335"/>
        <v xml:space="preserve"> </v>
      </c>
      <c r="J3435" s="61" t="str">
        <f t="shared" si="336"/>
        <v xml:space="preserve"> </v>
      </c>
      <c r="K3435" s="59" t="str">
        <f t="shared" si="337"/>
        <v xml:space="preserve"> </v>
      </c>
      <c r="L3435" s="59" t="str">
        <f t="shared" si="338"/>
        <v xml:space="preserve"> </v>
      </c>
    </row>
    <row r="3436" spans="1:12" x14ac:dyDescent="0.35">
      <c r="A3436" s="2" t="s">
        <v>3498</v>
      </c>
      <c r="B3436" s="3"/>
      <c r="C3436" s="58">
        <f t="shared" si="333"/>
        <v>0</v>
      </c>
      <c r="D3436" s="3"/>
      <c r="E3436" s="58">
        <f t="shared" si="334"/>
        <v>0</v>
      </c>
      <c r="F3436" s="43"/>
      <c r="G3436" s="4"/>
      <c r="H3436" s="43"/>
      <c r="I3436" s="61" t="str">
        <f t="shared" si="335"/>
        <v xml:space="preserve"> </v>
      </c>
      <c r="J3436" s="61" t="str">
        <f t="shared" si="336"/>
        <v xml:space="preserve"> </v>
      </c>
      <c r="K3436" s="59" t="str">
        <f t="shared" si="337"/>
        <v xml:space="preserve"> </v>
      </c>
      <c r="L3436" s="59" t="str">
        <f t="shared" si="338"/>
        <v xml:space="preserve"> </v>
      </c>
    </row>
    <row r="3437" spans="1:12" x14ac:dyDescent="0.35">
      <c r="A3437" s="2" t="s">
        <v>3499</v>
      </c>
      <c r="B3437" s="3"/>
      <c r="C3437" s="58">
        <f t="shared" si="333"/>
        <v>0</v>
      </c>
      <c r="D3437" s="3"/>
      <c r="E3437" s="58">
        <f t="shared" si="334"/>
        <v>0</v>
      </c>
      <c r="F3437" s="43"/>
      <c r="G3437" s="4"/>
      <c r="H3437" s="43"/>
      <c r="I3437" s="61" t="str">
        <f t="shared" si="335"/>
        <v xml:space="preserve"> </v>
      </c>
      <c r="J3437" s="61" t="str">
        <f t="shared" si="336"/>
        <v xml:space="preserve"> </v>
      </c>
      <c r="K3437" s="59" t="str">
        <f t="shared" si="337"/>
        <v xml:space="preserve"> </v>
      </c>
      <c r="L3437" s="59" t="str">
        <f t="shared" si="338"/>
        <v xml:space="preserve"> </v>
      </c>
    </row>
    <row r="3438" spans="1:12" x14ac:dyDescent="0.35">
      <c r="A3438" s="2" t="s">
        <v>3500</v>
      </c>
      <c r="B3438" s="3"/>
      <c r="C3438" s="58">
        <f t="shared" si="333"/>
        <v>0</v>
      </c>
      <c r="D3438" s="3"/>
      <c r="E3438" s="58">
        <f t="shared" si="334"/>
        <v>0</v>
      </c>
      <c r="F3438" s="43"/>
      <c r="G3438" s="4"/>
      <c r="H3438" s="43"/>
      <c r="I3438" s="61" t="str">
        <f t="shared" si="335"/>
        <v xml:space="preserve"> </v>
      </c>
      <c r="J3438" s="61" t="str">
        <f t="shared" si="336"/>
        <v xml:space="preserve"> </v>
      </c>
      <c r="K3438" s="59" t="str">
        <f t="shared" si="337"/>
        <v xml:space="preserve"> </v>
      </c>
      <c r="L3438" s="59" t="str">
        <f t="shared" si="338"/>
        <v xml:space="preserve"> </v>
      </c>
    </row>
    <row r="3439" spans="1:12" x14ac:dyDescent="0.35">
      <c r="A3439" s="2" t="s">
        <v>3501</v>
      </c>
      <c r="B3439" s="3"/>
      <c r="C3439" s="58">
        <f t="shared" si="333"/>
        <v>0</v>
      </c>
      <c r="D3439" s="3"/>
      <c r="E3439" s="58">
        <f t="shared" si="334"/>
        <v>0</v>
      </c>
      <c r="F3439" s="43"/>
      <c r="G3439" s="4"/>
      <c r="H3439" s="43"/>
      <c r="I3439" s="61" t="str">
        <f t="shared" si="335"/>
        <v xml:space="preserve"> </v>
      </c>
      <c r="J3439" s="61" t="str">
        <f t="shared" si="336"/>
        <v xml:space="preserve"> </v>
      </c>
      <c r="K3439" s="59" t="str">
        <f t="shared" si="337"/>
        <v xml:space="preserve"> </v>
      </c>
      <c r="L3439" s="59" t="str">
        <f t="shared" si="338"/>
        <v xml:space="preserve"> </v>
      </c>
    </row>
    <row r="3440" spans="1:12" x14ac:dyDescent="0.35">
      <c r="A3440" s="2" t="s">
        <v>3502</v>
      </c>
      <c r="B3440" s="3"/>
      <c r="C3440" s="58">
        <f t="shared" si="333"/>
        <v>0</v>
      </c>
      <c r="D3440" s="3"/>
      <c r="E3440" s="58">
        <f t="shared" si="334"/>
        <v>0</v>
      </c>
      <c r="F3440" s="43"/>
      <c r="G3440" s="4"/>
      <c r="H3440" s="43"/>
      <c r="I3440" s="61" t="str">
        <f t="shared" si="335"/>
        <v xml:space="preserve"> </v>
      </c>
      <c r="J3440" s="61" t="str">
        <f t="shared" si="336"/>
        <v xml:space="preserve"> </v>
      </c>
      <c r="K3440" s="59" t="str">
        <f t="shared" si="337"/>
        <v xml:space="preserve"> </v>
      </c>
      <c r="L3440" s="59" t="str">
        <f t="shared" si="338"/>
        <v xml:space="preserve"> </v>
      </c>
    </row>
    <row r="3441" spans="1:12" x14ac:dyDescent="0.35">
      <c r="A3441" s="2" t="s">
        <v>3503</v>
      </c>
      <c r="B3441" s="3"/>
      <c r="C3441" s="58">
        <f t="shared" si="333"/>
        <v>0</v>
      </c>
      <c r="D3441" s="3"/>
      <c r="E3441" s="58">
        <f t="shared" si="334"/>
        <v>0</v>
      </c>
      <c r="F3441" s="43"/>
      <c r="G3441" s="4"/>
      <c r="H3441" s="43"/>
      <c r="I3441" s="61" t="str">
        <f t="shared" si="335"/>
        <v xml:space="preserve"> </v>
      </c>
      <c r="J3441" s="61" t="str">
        <f t="shared" si="336"/>
        <v xml:space="preserve"> </v>
      </c>
      <c r="K3441" s="59" t="str">
        <f t="shared" si="337"/>
        <v xml:space="preserve"> </v>
      </c>
      <c r="L3441" s="59" t="str">
        <f t="shared" si="338"/>
        <v xml:space="preserve"> </v>
      </c>
    </row>
    <row r="3442" spans="1:12" x14ac:dyDescent="0.35">
      <c r="A3442" s="2" t="s">
        <v>3504</v>
      </c>
      <c r="B3442" s="3"/>
      <c r="C3442" s="58">
        <f t="shared" si="333"/>
        <v>0</v>
      </c>
      <c r="D3442" s="3"/>
      <c r="E3442" s="58">
        <f t="shared" si="334"/>
        <v>0</v>
      </c>
      <c r="F3442" s="43"/>
      <c r="G3442" s="4"/>
      <c r="H3442" s="43"/>
      <c r="I3442" s="61" t="str">
        <f t="shared" si="335"/>
        <v xml:space="preserve"> </v>
      </c>
      <c r="J3442" s="61" t="str">
        <f t="shared" si="336"/>
        <v xml:space="preserve"> </v>
      </c>
      <c r="K3442" s="59" t="str">
        <f t="shared" si="337"/>
        <v xml:space="preserve"> </v>
      </c>
      <c r="L3442" s="59" t="str">
        <f t="shared" si="338"/>
        <v xml:space="preserve"> </v>
      </c>
    </row>
    <row r="3443" spans="1:12" x14ac:dyDescent="0.35">
      <c r="A3443" s="2" t="s">
        <v>3505</v>
      </c>
      <c r="B3443" s="3"/>
      <c r="C3443" s="58">
        <f t="shared" si="333"/>
        <v>0</v>
      </c>
      <c r="D3443" s="3"/>
      <c r="E3443" s="58">
        <f t="shared" si="334"/>
        <v>0</v>
      </c>
      <c r="F3443" s="43"/>
      <c r="G3443" s="4"/>
      <c r="H3443" s="43"/>
      <c r="I3443" s="61" t="str">
        <f t="shared" si="335"/>
        <v xml:space="preserve"> </v>
      </c>
      <c r="J3443" s="61" t="str">
        <f t="shared" si="336"/>
        <v xml:space="preserve"> </v>
      </c>
      <c r="K3443" s="59" t="str">
        <f t="shared" si="337"/>
        <v xml:space="preserve"> </v>
      </c>
      <c r="L3443" s="59" t="str">
        <f t="shared" si="338"/>
        <v xml:space="preserve"> </v>
      </c>
    </row>
    <row r="3444" spans="1:12" x14ac:dyDescent="0.35">
      <c r="A3444" s="2" t="s">
        <v>3506</v>
      </c>
      <c r="B3444" s="3"/>
      <c r="C3444" s="58">
        <f t="shared" si="333"/>
        <v>0</v>
      </c>
      <c r="D3444" s="3"/>
      <c r="E3444" s="58">
        <f t="shared" si="334"/>
        <v>0</v>
      </c>
      <c r="F3444" s="43"/>
      <c r="G3444" s="4"/>
      <c r="H3444" s="43"/>
      <c r="I3444" s="61" t="str">
        <f t="shared" si="335"/>
        <v xml:space="preserve"> </v>
      </c>
      <c r="J3444" s="61" t="str">
        <f t="shared" si="336"/>
        <v xml:space="preserve"> </v>
      </c>
      <c r="K3444" s="59" t="str">
        <f t="shared" si="337"/>
        <v xml:space="preserve"> </v>
      </c>
      <c r="L3444" s="59" t="str">
        <f t="shared" si="338"/>
        <v xml:space="preserve"> </v>
      </c>
    </row>
    <row r="3445" spans="1:12" x14ac:dyDescent="0.35">
      <c r="A3445" s="2" t="s">
        <v>3507</v>
      </c>
      <c r="B3445" s="3"/>
      <c r="C3445" s="58">
        <f t="shared" si="333"/>
        <v>0</v>
      </c>
      <c r="D3445" s="3"/>
      <c r="E3445" s="58">
        <f t="shared" si="334"/>
        <v>0</v>
      </c>
      <c r="F3445" s="43"/>
      <c r="G3445" s="4"/>
      <c r="H3445" s="43"/>
      <c r="I3445" s="61" t="str">
        <f t="shared" si="335"/>
        <v xml:space="preserve"> </v>
      </c>
      <c r="J3445" s="61" t="str">
        <f t="shared" si="336"/>
        <v xml:space="preserve"> </v>
      </c>
      <c r="K3445" s="59" t="str">
        <f t="shared" si="337"/>
        <v xml:space="preserve"> </v>
      </c>
      <c r="L3445" s="59" t="str">
        <f t="shared" si="338"/>
        <v xml:space="preserve"> </v>
      </c>
    </row>
    <row r="3446" spans="1:12" x14ac:dyDescent="0.35">
      <c r="A3446" s="2" t="s">
        <v>3508</v>
      </c>
      <c r="B3446" s="3"/>
      <c r="C3446" s="58">
        <f t="shared" si="333"/>
        <v>0</v>
      </c>
      <c r="D3446" s="3"/>
      <c r="E3446" s="58">
        <f t="shared" si="334"/>
        <v>0</v>
      </c>
      <c r="F3446" s="43"/>
      <c r="G3446" s="4"/>
      <c r="H3446" s="43"/>
      <c r="I3446" s="61" t="str">
        <f t="shared" si="335"/>
        <v xml:space="preserve"> </v>
      </c>
      <c r="J3446" s="61" t="str">
        <f t="shared" si="336"/>
        <v xml:space="preserve"> </v>
      </c>
      <c r="K3446" s="59" t="str">
        <f t="shared" si="337"/>
        <v xml:space="preserve"> </v>
      </c>
      <c r="L3446" s="59" t="str">
        <f t="shared" si="338"/>
        <v xml:space="preserve"> </v>
      </c>
    </row>
    <row r="3447" spans="1:12" x14ac:dyDescent="0.35">
      <c r="A3447" s="2" t="s">
        <v>3509</v>
      </c>
      <c r="B3447" s="3"/>
      <c r="C3447" s="58">
        <f t="shared" si="333"/>
        <v>0</v>
      </c>
      <c r="D3447" s="3"/>
      <c r="E3447" s="58">
        <f t="shared" si="334"/>
        <v>0</v>
      </c>
      <c r="F3447" s="43"/>
      <c r="G3447" s="4"/>
      <c r="H3447" s="43"/>
      <c r="I3447" s="61" t="str">
        <f t="shared" si="335"/>
        <v xml:space="preserve"> </v>
      </c>
      <c r="J3447" s="61" t="str">
        <f t="shared" si="336"/>
        <v xml:space="preserve"> </v>
      </c>
      <c r="K3447" s="59" t="str">
        <f t="shared" si="337"/>
        <v xml:space="preserve"> </v>
      </c>
      <c r="L3447" s="59" t="str">
        <f t="shared" si="338"/>
        <v xml:space="preserve"> </v>
      </c>
    </row>
    <row r="3448" spans="1:12" x14ac:dyDescent="0.35">
      <c r="A3448" s="2" t="s">
        <v>3510</v>
      </c>
      <c r="B3448" s="3"/>
      <c r="C3448" s="58">
        <f t="shared" si="333"/>
        <v>0</v>
      </c>
      <c r="D3448" s="3"/>
      <c r="E3448" s="58">
        <f t="shared" si="334"/>
        <v>0</v>
      </c>
      <c r="F3448" s="43"/>
      <c r="G3448" s="4"/>
      <c r="H3448" s="43"/>
      <c r="I3448" s="61" t="str">
        <f t="shared" si="335"/>
        <v xml:space="preserve"> </v>
      </c>
      <c r="J3448" s="61" t="str">
        <f t="shared" si="336"/>
        <v xml:space="preserve"> </v>
      </c>
      <c r="K3448" s="59" t="str">
        <f t="shared" si="337"/>
        <v xml:space="preserve"> </v>
      </c>
      <c r="L3448" s="59" t="str">
        <f t="shared" si="338"/>
        <v xml:space="preserve"> </v>
      </c>
    </row>
    <row r="3449" spans="1:12" x14ac:dyDescent="0.35">
      <c r="A3449" s="2" t="s">
        <v>3511</v>
      </c>
      <c r="B3449" s="3"/>
      <c r="C3449" s="58">
        <f t="shared" si="333"/>
        <v>0</v>
      </c>
      <c r="D3449" s="3"/>
      <c r="E3449" s="58">
        <f t="shared" si="334"/>
        <v>0</v>
      </c>
      <c r="F3449" s="43"/>
      <c r="G3449" s="4"/>
      <c r="H3449" s="43"/>
      <c r="I3449" s="61" t="str">
        <f t="shared" si="335"/>
        <v xml:space="preserve"> </v>
      </c>
      <c r="J3449" s="61" t="str">
        <f t="shared" si="336"/>
        <v xml:space="preserve"> </v>
      </c>
      <c r="K3449" s="59" t="str">
        <f t="shared" si="337"/>
        <v xml:space="preserve"> </v>
      </c>
      <c r="L3449" s="59" t="str">
        <f t="shared" si="338"/>
        <v xml:space="preserve"> </v>
      </c>
    </row>
    <row r="3450" spans="1:12" x14ac:dyDescent="0.35">
      <c r="A3450" s="2" t="s">
        <v>3512</v>
      </c>
      <c r="B3450" s="3"/>
      <c r="C3450" s="58">
        <f t="shared" si="333"/>
        <v>0</v>
      </c>
      <c r="D3450" s="3"/>
      <c r="E3450" s="58">
        <f t="shared" si="334"/>
        <v>0</v>
      </c>
      <c r="F3450" s="43"/>
      <c r="G3450" s="4"/>
      <c r="H3450" s="43"/>
      <c r="I3450" s="61" t="str">
        <f t="shared" si="335"/>
        <v xml:space="preserve"> </v>
      </c>
      <c r="J3450" s="61" t="str">
        <f t="shared" si="336"/>
        <v xml:space="preserve"> </v>
      </c>
      <c r="K3450" s="59" t="str">
        <f t="shared" si="337"/>
        <v xml:space="preserve"> </v>
      </c>
      <c r="L3450" s="59" t="str">
        <f t="shared" si="338"/>
        <v xml:space="preserve"> </v>
      </c>
    </row>
    <row r="3451" spans="1:12" x14ac:dyDescent="0.35">
      <c r="A3451" s="2" t="s">
        <v>3513</v>
      </c>
      <c r="B3451" s="3"/>
      <c r="C3451" s="58">
        <f t="shared" si="333"/>
        <v>0</v>
      </c>
      <c r="D3451" s="3"/>
      <c r="E3451" s="58">
        <f t="shared" si="334"/>
        <v>0</v>
      </c>
      <c r="F3451" s="43"/>
      <c r="G3451" s="4"/>
      <c r="H3451" s="43"/>
      <c r="I3451" s="61" t="str">
        <f t="shared" si="335"/>
        <v xml:space="preserve"> </v>
      </c>
      <c r="J3451" s="61" t="str">
        <f t="shared" si="336"/>
        <v xml:space="preserve"> </v>
      </c>
      <c r="K3451" s="59" t="str">
        <f t="shared" si="337"/>
        <v xml:space="preserve"> </v>
      </c>
      <c r="L3451" s="59" t="str">
        <f t="shared" si="338"/>
        <v xml:space="preserve"> </v>
      </c>
    </row>
    <row r="3452" spans="1:12" x14ac:dyDescent="0.35">
      <c r="A3452" s="2" t="s">
        <v>3514</v>
      </c>
      <c r="B3452" s="3"/>
      <c r="C3452" s="58">
        <f t="shared" si="333"/>
        <v>0</v>
      </c>
      <c r="D3452" s="3"/>
      <c r="E3452" s="58">
        <f t="shared" si="334"/>
        <v>0</v>
      </c>
      <c r="F3452" s="43"/>
      <c r="G3452" s="4"/>
      <c r="H3452" s="43"/>
      <c r="I3452" s="61" t="str">
        <f t="shared" si="335"/>
        <v xml:space="preserve"> </v>
      </c>
      <c r="J3452" s="61" t="str">
        <f t="shared" si="336"/>
        <v xml:space="preserve"> </v>
      </c>
      <c r="K3452" s="59" t="str">
        <f t="shared" si="337"/>
        <v xml:space="preserve"> </v>
      </c>
      <c r="L3452" s="59" t="str">
        <f t="shared" si="338"/>
        <v xml:space="preserve"> </v>
      </c>
    </row>
    <row r="3453" spans="1:12" x14ac:dyDescent="0.35">
      <c r="A3453" s="2" t="s">
        <v>3515</v>
      </c>
      <c r="B3453" s="3"/>
      <c r="C3453" s="58">
        <f t="shared" si="333"/>
        <v>0</v>
      </c>
      <c r="D3453" s="3"/>
      <c r="E3453" s="58">
        <f t="shared" si="334"/>
        <v>0</v>
      </c>
      <c r="F3453" s="43"/>
      <c r="G3453" s="4"/>
      <c r="H3453" s="43"/>
      <c r="I3453" s="61" t="str">
        <f t="shared" si="335"/>
        <v xml:space="preserve"> </v>
      </c>
      <c r="J3453" s="61" t="str">
        <f t="shared" si="336"/>
        <v xml:space="preserve"> </v>
      </c>
      <c r="K3453" s="59" t="str">
        <f t="shared" si="337"/>
        <v xml:space="preserve"> </v>
      </c>
      <c r="L3453" s="59" t="str">
        <f t="shared" si="338"/>
        <v xml:space="preserve"> </v>
      </c>
    </row>
    <row r="3454" spans="1:12" x14ac:dyDescent="0.35">
      <c r="A3454" s="2" t="s">
        <v>3516</v>
      </c>
      <c r="B3454" s="3"/>
      <c r="C3454" s="58">
        <f t="shared" si="333"/>
        <v>0</v>
      </c>
      <c r="D3454" s="3"/>
      <c r="E3454" s="58">
        <f t="shared" si="334"/>
        <v>0</v>
      </c>
      <c r="F3454" s="43"/>
      <c r="G3454" s="4"/>
      <c r="H3454" s="43"/>
      <c r="I3454" s="61" t="str">
        <f t="shared" si="335"/>
        <v xml:space="preserve"> </v>
      </c>
      <c r="J3454" s="61" t="str">
        <f t="shared" si="336"/>
        <v xml:space="preserve"> </v>
      </c>
      <c r="K3454" s="59" t="str">
        <f t="shared" si="337"/>
        <v xml:space="preserve"> </v>
      </c>
      <c r="L3454" s="59" t="str">
        <f t="shared" si="338"/>
        <v xml:space="preserve"> </v>
      </c>
    </row>
    <row r="3455" spans="1:12" x14ac:dyDescent="0.35">
      <c r="A3455" s="2" t="s">
        <v>3517</v>
      </c>
      <c r="B3455" s="3"/>
      <c r="C3455" s="58">
        <f t="shared" si="333"/>
        <v>0</v>
      </c>
      <c r="D3455" s="3"/>
      <c r="E3455" s="58">
        <f t="shared" si="334"/>
        <v>0</v>
      </c>
      <c r="F3455" s="43"/>
      <c r="G3455" s="4"/>
      <c r="H3455" s="43"/>
      <c r="I3455" s="61" t="str">
        <f t="shared" si="335"/>
        <v xml:space="preserve"> </v>
      </c>
      <c r="J3455" s="61" t="str">
        <f t="shared" si="336"/>
        <v xml:space="preserve"> </v>
      </c>
      <c r="K3455" s="59" t="str">
        <f t="shared" si="337"/>
        <v xml:space="preserve"> </v>
      </c>
      <c r="L3455" s="59" t="str">
        <f t="shared" si="338"/>
        <v xml:space="preserve"> </v>
      </c>
    </row>
    <row r="3456" spans="1:12" x14ac:dyDescent="0.35">
      <c r="A3456" s="2" t="s">
        <v>3518</v>
      </c>
      <c r="B3456" s="3"/>
      <c r="C3456" s="58">
        <f t="shared" si="333"/>
        <v>0</v>
      </c>
      <c r="D3456" s="3"/>
      <c r="E3456" s="58">
        <f t="shared" si="334"/>
        <v>0</v>
      </c>
      <c r="F3456" s="43"/>
      <c r="G3456" s="4"/>
      <c r="H3456" s="43"/>
      <c r="I3456" s="61" t="str">
        <f t="shared" si="335"/>
        <v xml:space="preserve"> </v>
      </c>
      <c r="J3456" s="61" t="str">
        <f t="shared" si="336"/>
        <v xml:space="preserve"> </v>
      </c>
      <c r="K3456" s="59" t="str">
        <f t="shared" si="337"/>
        <v xml:space="preserve"> </v>
      </c>
      <c r="L3456" s="59" t="str">
        <f t="shared" si="338"/>
        <v xml:space="preserve"> </v>
      </c>
    </row>
    <row r="3457" spans="1:12" x14ac:dyDescent="0.35">
      <c r="A3457" s="2" t="s">
        <v>3519</v>
      </c>
      <c r="B3457" s="3"/>
      <c r="C3457" s="58">
        <f t="shared" si="333"/>
        <v>0</v>
      </c>
      <c r="D3457" s="3"/>
      <c r="E3457" s="58">
        <f t="shared" si="334"/>
        <v>0</v>
      </c>
      <c r="F3457" s="43"/>
      <c r="G3457" s="4"/>
      <c r="H3457" s="43"/>
      <c r="I3457" s="61" t="str">
        <f t="shared" si="335"/>
        <v xml:space="preserve"> </v>
      </c>
      <c r="J3457" s="61" t="str">
        <f t="shared" si="336"/>
        <v xml:space="preserve"> </v>
      </c>
      <c r="K3457" s="59" t="str">
        <f t="shared" si="337"/>
        <v xml:space="preserve"> </v>
      </c>
      <c r="L3457" s="59" t="str">
        <f t="shared" si="338"/>
        <v xml:space="preserve"> </v>
      </c>
    </row>
    <row r="3458" spans="1:12" x14ac:dyDescent="0.35">
      <c r="A3458" s="2" t="s">
        <v>3520</v>
      </c>
      <c r="B3458" s="3"/>
      <c r="C3458" s="58">
        <f t="shared" si="333"/>
        <v>0</v>
      </c>
      <c r="D3458" s="3"/>
      <c r="E3458" s="58">
        <f t="shared" si="334"/>
        <v>0</v>
      </c>
      <c r="F3458" s="43"/>
      <c r="G3458" s="4"/>
      <c r="H3458" s="43"/>
      <c r="I3458" s="61" t="str">
        <f t="shared" si="335"/>
        <v xml:space="preserve"> </v>
      </c>
      <c r="J3458" s="61" t="str">
        <f t="shared" si="336"/>
        <v xml:space="preserve"> </v>
      </c>
      <c r="K3458" s="59" t="str">
        <f t="shared" si="337"/>
        <v xml:space="preserve"> </v>
      </c>
      <c r="L3458" s="59" t="str">
        <f t="shared" si="338"/>
        <v xml:space="preserve"> </v>
      </c>
    </row>
    <row r="3459" spans="1:12" x14ac:dyDescent="0.35">
      <c r="A3459" s="2" t="s">
        <v>3521</v>
      </c>
      <c r="B3459" s="3"/>
      <c r="C3459" s="58">
        <f t="shared" si="333"/>
        <v>0</v>
      </c>
      <c r="D3459" s="3"/>
      <c r="E3459" s="58">
        <f t="shared" si="334"/>
        <v>0</v>
      </c>
      <c r="F3459" s="43"/>
      <c r="G3459" s="4"/>
      <c r="H3459" s="43"/>
      <c r="I3459" s="61" t="str">
        <f t="shared" si="335"/>
        <v xml:space="preserve"> </v>
      </c>
      <c r="J3459" s="61" t="str">
        <f t="shared" si="336"/>
        <v xml:space="preserve"> </v>
      </c>
      <c r="K3459" s="59" t="str">
        <f t="shared" si="337"/>
        <v xml:space="preserve"> </v>
      </c>
      <c r="L3459" s="59" t="str">
        <f t="shared" si="338"/>
        <v xml:space="preserve"> </v>
      </c>
    </row>
    <row r="3460" spans="1:12" x14ac:dyDescent="0.35">
      <c r="A3460" s="2" t="s">
        <v>3522</v>
      </c>
      <c r="B3460" s="3"/>
      <c r="C3460" s="58">
        <f t="shared" si="333"/>
        <v>0</v>
      </c>
      <c r="D3460" s="3"/>
      <c r="E3460" s="58">
        <f t="shared" si="334"/>
        <v>0</v>
      </c>
      <c r="F3460" s="43"/>
      <c r="G3460" s="4"/>
      <c r="H3460" s="43"/>
      <c r="I3460" s="61" t="str">
        <f t="shared" si="335"/>
        <v xml:space="preserve"> </v>
      </c>
      <c r="J3460" s="61" t="str">
        <f t="shared" si="336"/>
        <v xml:space="preserve"> </v>
      </c>
      <c r="K3460" s="59" t="str">
        <f t="shared" si="337"/>
        <v xml:space="preserve"> </v>
      </c>
      <c r="L3460" s="59" t="str">
        <f t="shared" si="338"/>
        <v xml:space="preserve"> </v>
      </c>
    </row>
    <row r="3461" spans="1:12" x14ac:dyDescent="0.35">
      <c r="A3461" s="2" t="s">
        <v>3523</v>
      </c>
      <c r="B3461" s="3"/>
      <c r="C3461" s="58">
        <f t="shared" si="333"/>
        <v>0</v>
      </c>
      <c r="D3461" s="3"/>
      <c r="E3461" s="58">
        <f t="shared" si="334"/>
        <v>0</v>
      </c>
      <c r="F3461" s="43"/>
      <c r="G3461" s="4"/>
      <c r="H3461" s="43"/>
      <c r="I3461" s="61" t="str">
        <f t="shared" si="335"/>
        <v xml:space="preserve"> </v>
      </c>
      <c r="J3461" s="61" t="str">
        <f t="shared" si="336"/>
        <v xml:space="preserve"> </v>
      </c>
      <c r="K3461" s="59" t="str">
        <f t="shared" si="337"/>
        <v xml:space="preserve"> </v>
      </c>
      <c r="L3461" s="59" t="str">
        <f t="shared" si="338"/>
        <v xml:space="preserve"> </v>
      </c>
    </row>
    <row r="3462" spans="1:12" x14ac:dyDescent="0.35">
      <c r="A3462" s="2" t="s">
        <v>3524</v>
      </c>
      <c r="B3462" s="3"/>
      <c r="C3462" s="58">
        <f t="shared" si="333"/>
        <v>0</v>
      </c>
      <c r="D3462" s="3"/>
      <c r="E3462" s="58">
        <f t="shared" si="334"/>
        <v>0</v>
      </c>
      <c r="F3462" s="43"/>
      <c r="G3462" s="4"/>
      <c r="H3462" s="43"/>
      <c r="I3462" s="61" t="str">
        <f t="shared" si="335"/>
        <v xml:space="preserve"> </v>
      </c>
      <c r="J3462" s="61" t="str">
        <f t="shared" si="336"/>
        <v xml:space="preserve"> </v>
      </c>
      <c r="K3462" s="59" t="str">
        <f t="shared" si="337"/>
        <v xml:space="preserve"> </v>
      </c>
      <c r="L3462" s="59" t="str">
        <f t="shared" si="338"/>
        <v xml:space="preserve"> </v>
      </c>
    </row>
    <row r="3463" spans="1:12" x14ac:dyDescent="0.35">
      <c r="A3463" s="2" t="s">
        <v>3525</v>
      </c>
      <c r="B3463" s="3"/>
      <c r="C3463" s="58">
        <f t="shared" si="333"/>
        <v>0</v>
      </c>
      <c r="D3463" s="3"/>
      <c r="E3463" s="58">
        <f t="shared" si="334"/>
        <v>0</v>
      </c>
      <c r="F3463" s="43"/>
      <c r="G3463" s="4"/>
      <c r="H3463" s="43"/>
      <c r="I3463" s="61" t="str">
        <f t="shared" si="335"/>
        <v xml:space="preserve"> </v>
      </c>
      <c r="J3463" s="61" t="str">
        <f t="shared" si="336"/>
        <v xml:space="preserve"> </v>
      </c>
      <c r="K3463" s="59" t="str">
        <f t="shared" si="337"/>
        <v xml:space="preserve"> </v>
      </c>
      <c r="L3463" s="59" t="str">
        <f t="shared" si="338"/>
        <v xml:space="preserve"> </v>
      </c>
    </row>
    <row r="3464" spans="1:12" x14ac:dyDescent="0.35">
      <c r="A3464" s="2" t="s">
        <v>3526</v>
      </c>
      <c r="B3464" s="3"/>
      <c r="C3464" s="58">
        <f t="shared" si="333"/>
        <v>0</v>
      </c>
      <c r="D3464" s="3"/>
      <c r="E3464" s="58">
        <f t="shared" si="334"/>
        <v>0</v>
      </c>
      <c r="F3464" s="43"/>
      <c r="G3464" s="4"/>
      <c r="H3464" s="43"/>
      <c r="I3464" s="61" t="str">
        <f t="shared" si="335"/>
        <v xml:space="preserve"> </v>
      </c>
      <c r="J3464" s="61" t="str">
        <f t="shared" si="336"/>
        <v xml:space="preserve"> </v>
      </c>
      <c r="K3464" s="59" t="str">
        <f t="shared" si="337"/>
        <v xml:space="preserve"> </v>
      </c>
      <c r="L3464" s="59" t="str">
        <f t="shared" si="338"/>
        <v xml:space="preserve"> </v>
      </c>
    </row>
    <row r="3465" spans="1:12" x14ac:dyDescent="0.35">
      <c r="A3465" s="2" t="s">
        <v>3527</v>
      </c>
      <c r="B3465" s="3"/>
      <c r="C3465" s="58">
        <f t="shared" si="333"/>
        <v>0</v>
      </c>
      <c r="D3465" s="3"/>
      <c r="E3465" s="58">
        <f t="shared" si="334"/>
        <v>0</v>
      </c>
      <c r="F3465" s="43"/>
      <c r="G3465" s="4"/>
      <c r="H3465" s="43"/>
      <c r="I3465" s="61" t="str">
        <f t="shared" si="335"/>
        <v xml:space="preserve"> </v>
      </c>
      <c r="J3465" s="61" t="str">
        <f t="shared" si="336"/>
        <v xml:space="preserve"> </v>
      </c>
      <c r="K3465" s="59" t="str">
        <f t="shared" si="337"/>
        <v xml:space="preserve"> </v>
      </c>
      <c r="L3465" s="59" t="str">
        <f t="shared" si="338"/>
        <v xml:space="preserve"> </v>
      </c>
    </row>
    <row r="3466" spans="1:12" x14ac:dyDescent="0.35">
      <c r="A3466" s="2" t="s">
        <v>3528</v>
      </c>
      <c r="B3466" s="3"/>
      <c r="C3466" s="58">
        <f t="shared" ref="C3466:C3529" si="339">IF($P$17=1,CONVERT(B3466,"lbm","kg"),B3466)</f>
        <v>0</v>
      </c>
      <c r="D3466" s="3"/>
      <c r="E3466" s="58">
        <f t="shared" ref="E3466:E3529" si="340">IF($P$17=1,CONVERT(D3466,"lbm","kg"),D3466)</f>
        <v>0</v>
      </c>
      <c r="F3466" s="43"/>
      <c r="G3466" s="4"/>
      <c r="H3466" s="43"/>
      <c r="I3466" s="61" t="str">
        <f t="shared" si="335"/>
        <v xml:space="preserve"> </v>
      </c>
      <c r="J3466" s="61" t="str">
        <f t="shared" si="336"/>
        <v xml:space="preserve"> </v>
      </c>
      <c r="K3466" s="59" t="str">
        <f t="shared" si="337"/>
        <v xml:space="preserve"> </v>
      </c>
      <c r="L3466" s="59" t="str">
        <f t="shared" si="338"/>
        <v xml:space="preserve"> </v>
      </c>
    </row>
    <row r="3467" spans="1:12" x14ac:dyDescent="0.35">
      <c r="A3467" s="2" t="s">
        <v>3529</v>
      </c>
      <c r="B3467" s="3"/>
      <c r="C3467" s="58">
        <f t="shared" si="339"/>
        <v>0</v>
      </c>
      <c r="D3467" s="3"/>
      <c r="E3467" s="58">
        <f t="shared" si="340"/>
        <v>0</v>
      </c>
      <c r="F3467" s="43"/>
      <c r="G3467" s="4"/>
      <c r="H3467" s="43"/>
      <c r="I3467" s="61" t="str">
        <f t="shared" ref="I3467:I3530" si="341">IF(F3467&gt;0,(((E3467-C3467)*F3467)+(($P$12-E3467)/(VLOOKUP(E3467,$S$10:$U$182,2)))*(VLOOKUP(E3467,$S$10:$U$182,3))+((C3467-$P$11)/(VLOOKUP(C3467,$S$10:$U$182,2)))*(VLOOKUP(C3467,$S$10:$U$182,3)))/($P$12-$P$11)," ")</f>
        <v xml:space="preserve"> </v>
      </c>
      <c r="J3467" s="61" t="str">
        <f t="shared" ref="J3467:J3530" si="342">IF(G3467&gt;0,IF(B3467=0," ",(I3467/(1+(G3467*$B$7))))," ")</f>
        <v xml:space="preserve"> </v>
      </c>
      <c r="K3467" s="59" t="str">
        <f t="shared" ref="K3467:K3530" si="343">IF(H3467&gt;0,IF(B3467&gt;1,(I3467*H3467)," ")," ")</f>
        <v xml:space="preserve"> </v>
      </c>
      <c r="L3467" s="59" t="str">
        <f t="shared" ref="L3467:L3530" si="344">IF(G3467=0," ",IF(H3467=0," ",IF(G3467&gt;0,IF(B3467&gt;1,(J3467*H3467)," ")," ")))</f>
        <v xml:space="preserve"> </v>
      </c>
    </row>
    <row r="3468" spans="1:12" x14ac:dyDescent="0.35">
      <c r="A3468" s="2" t="s">
        <v>3530</v>
      </c>
      <c r="B3468" s="3"/>
      <c r="C3468" s="58">
        <f t="shared" si="339"/>
        <v>0</v>
      </c>
      <c r="D3468" s="3"/>
      <c r="E3468" s="58">
        <f t="shared" si="340"/>
        <v>0</v>
      </c>
      <c r="F3468" s="43"/>
      <c r="G3468" s="4"/>
      <c r="H3468" s="43"/>
      <c r="I3468" s="61" t="str">
        <f t="shared" si="341"/>
        <v xml:space="preserve"> </v>
      </c>
      <c r="J3468" s="61" t="str">
        <f t="shared" si="342"/>
        <v xml:space="preserve"> </v>
      </c>
      <c r="K3468" s="59" t="str">
        <f t="shared" si="343"/>
        <v xml:space="preserve"> </v>
      </c>
      <c r="L3468" s="59" t="str">
        <f t="shared" si="344"/>
        <v xml:space="preserve"> </v>
      </c>
    </row>
    <row r="3469" spans="1:12" x14ac:dyDescent="0.35">
      <c r="A3469" s="2" t="s">
        <v>3531</v>
      </c>
      <c r="B3469" s="3"/>
      <c r="C3469" s="58">
        <f t="shared" si="339"/>
        <v>0</v>
      </c>
      <c r="D3469" s="3"/>
      <c r="E3469" s="58">
        <f t="shared" si="340"/>
        <v>0</v>
      </c>
      <c r="F3469" s="43"/>
      <c r="G3469" s="4"/>
      <c r="H3469" s="43"/>
      <c r="I3469" s="61" t="str">
        <f t="shared" si="341"/>
        <v xml:space="preserve"> </v>
      </c>
      <c r="J3469" s="61" t="str">
        <f t="shared" si="342"/>
        <v xml:space="preserve"> </v>
      </c>
      <c r="K3469" s="59" t="str">
        <f t="shared" si="343"/>
        <v xml:space="preserve"> </v>
      </c>
      <c r="L3469" s="59" t="str">
        <f t="shared" si="344"/>
        <v xml:space="preserve"> </v>
      </c>
    </row>
    <row r="3470" spans="1:12" x14ac:dyDescent="0.35">
      <c r="A3470" s="2" t="s">
        <v>3532</v>
      </c>
      <c r="B3470" s="3"/>
      <c r="C3470" s="58">
        <f t="shared" si="339"/>
        <v>0</v>
      </c>
      <c r="D3470" s="3"/>
      <c r="E3470" s="58">
        <f t="shared" si="340"/>
        <v>0</v>
      </c>
      <c r="F3470" s="43"/>
      <c r="G3470" s="4"/>
      <c r="H3470" s="43"/>
      <c r="I3470" s="61" t="str">
        <f t="shared" si="341"/>
        <v xml:space="preserve"> </v>
      </c>
      <c r="J3470" s="61" t="str">
        <f t="shared" si="342"/>
        <v xml:space="preserve"> </v>
      </c>
      <c r="K3470" s="59" t="str">
        <f t="shared" si="343"/>
        <v xml:space="preserve"> </v>
      </c>
      <c r="L3470" s="59" t="str">
        <f t="shared" si="344"/>
        <v xml:space="preserve"> </v>
      </c>
    </row>
    <row r="3471" spans="1:12" x14ac:dyDescent="0.35">
      <c r="A3471" s="2" t="s">
        <v>3533</v>
      </c>
      <c r="B3471" s="3"/>
      <c r="C3471" s="58">
        <f t="shared" si="339"/>
        <v>0</v>
      </c>
      <c r="D3471" s="3"/>
      <c r="E3471" s="58">
        <f t="shared" si="340"/>
        <v>0</v>
      </c>
      <c r="F3471" s="43"/>
      <c r="G3471" s="4"/>
      <c r="H3471" s="43"/>
      <c r="I3471" s="61" t="str">
        <f t="shared" si="341"/>
        <v xml:space="preserve"> </v>
      </c>
      <c r="J3471" s="61" t="str">
        <f t="shared" si="342"/>
        <v xml:space="preserve"> </v>
      </c>
      <c r="K3471" s="59" t="str">
        <f t="shared" si="343"/>
        <v xml:space="preserve"> </v>
      </c>
      <c r="L3471" s="59" t="str">
        <f t="shared" si="344"/>
        <v xml:space="preserve"> </v>
      </c>
    </row>
    <row r="3472" spans="1:12" x14ac:dyDescent="0.35">
      <c r="A3472" s="2" t="s">
        <v>3534</v>
      </c>
      <c r="B3472" s="3"/>
      <c r="C3472" s="58">
        <f t="shared" si="339"/>
        <v>0</v>
      </c>
      <c r="D3472" s="3"/>
      <c r="E3472" s="58">
        <f t="shared" si="340"/>
        <v>0</v>
      </c>
      <c r="F3472" s="43"/>
      <c r="G3472" s="4"/>
      <c r="H3472" s="43"/>
      <c r="I3472" s="61" t="str">
        <f t="shared" si="341"/>
        <v xml:space="preserve"> </v>
      </c>
      <c r="J3472" s="61" t="str">
        <f t="shared" si="342"/>
        <v xml:space="preserve"> </v>
      </c>
      <c r="K3472" s="59" t="str">
        <f t="shared" si="343"/>
        <v xml:space="preserve"> </v>
      </c>
      <c r="L3472" s="59" t="str">
        <f t="shared" si="344"/>
        <v xml:space="preserve"> </v>
      </c>
    </row>
    <row r="3473" spans="1:12" x14ac:dyDescent="0.35">
      <c r="A3473" s="2" t="s">
        <v>3535</v>
      </c>
      <c r="B3473" s="3"/>
      <c r="C3473" s="58">
        <f t="shared" si="339"/>
        <v>0</v>
      </c>
      <c r="D3473" s="3"/>
      <c r="E3473" s="58">
        <f t="shared" si="340"/>
        <v>0</v>
      </c>
      <c r="F3473" s="43"/>
      <c r="G3473" s="4"/>
      <c r="H3473" s="43"/>
      <c r="I3473" s="61" t="str">
        <f t="shared" si="341"/>
        <v xml:space="preserve"> </v>
      </c>
      <c r="J3473" s="61" t="str">
        <f t="shared" si="342"/>
        <v xml:space="preserve"> </v>
      </c>
      <c r="K3473" s="59" t="str">
        <f t="shared" si="343"/>
        <v xml:space="preserve"> </v>
      </c>
      <c r="L3473" s="59" t="str">
        <f t="shared" si="344"/>
        <v xml:space="preserve"> </v>
      </c>
    </row>
    <row r="3474" spans="1:12" x14ac:dyDescent="0.35">
      <c r="A3474" s="2" t="s">
        <v>3536</v>
      </c>
      <c r="B3474" s="3"/>
      <c r="C3474" s="58">
        <f t="shared" si="339"/>
        <v>0</v>
      </c>
      <c r="D3474" s="3"/>
      <c r="E3474" s="58">
        <f t="shared" si="340"/>
        <v>0</v>
      </c>
      <c r="F3474" s="43"/>
      <c r="G3474" s="4"/>
      <c r="H3474" s="43"/>
      <c r="I3474" s="61" t="str">
        <f t="shared" si="341"/>
        <v xml:space="preserve"> </v>
      </c>
      <c r="J3474" s="61" t="str">
        <f t="shared" si="342"/>
        <v xml:space="preserve"> </v>
      </c>
      <c r="K3474" s="59" t="str">
        <f t="shared" si="343"/>
        <v xml:space="preserve"> </v>
      </c>
      <c r="L3474" s="59" t="str">
        <f t="shared" si="344"/>
        <v xml:space="preserve"> </v>
      </c>
    </row>
    <row r="3475" spans="1:12" x14ac:dyDescent="0.35">
      <c r="A3475" s="2" t="s">
        <v>3537</v>
      </c>
      <c r="B3475" s="3"/>
      <c r="C3475" s="58">
        <f t="shared" si="339"/>
        <v>0</v>
      </c>
      <c r="D3475" s="3"/>
      <c r="E3475" s="58">
        <f t="shared" si="340"/>
        <v>0</v>
      </c>
      <c r="F3475" s="43"/>
      <c r="G3475" s="4"/>
      <c r="H3475" s="43"/>
      <c r="I3475" s="61" t="str">
        <f t="shared" si="341"/>
        <v xml:space="preserve"> </v>
      </c>
      <c r="J3475" s="61" t="str">
        <f t="shared" si="342"/>
        <v xml:space="preserve"> </v>
      </c>
      <c r="K3475" s="59" t="str">
        <f t="shared" si="343"/>
        <v xml:space="preserve"> </v>
      </c>
      <c r="L3475" s="59" t="str">
        <f t="shared" si="344"/>
        <v xml:space="preserve"> </v>
      </c>
    </row>
    <row r="3476" spans="1:12" x14ac:dyDescent="0.35">
      <c r="A3476" s="2" t="s">
        <v>3538</v>
      </c>
      <c r="B3476" s="3"/>
      <c r="C3476" s="58">
        <f t="shared" si="339"/>
        <v>0</v>
      </c>
      <c r="D3476" s="3"/>
      <c r="E3476" s="58">
        <f t="shared" si="340"/>
        <v>0</v>
      </c>
      <c r="F3476" s="43"/>
      <c r="G3476" s="4"/>
      <c r="H3476" s="43"/>
      <c r="I3476" s="61" t="str">
        <f t="shared" si="341"/>
        <v xml:space="preserve"> </v>
      </c>
      <c r="J3476" s="61" t="str">
        <f t="shared" si="342"/>
        <v xml:space="preserve"> </v>
      </c>
      <c r="K3476" s="59" t="str">
        <f t="shared" si="343"/>
        <v xml:space="preserve"> </v>
      </c>
      <c r="L3476" s="59" t="str">
        <f t="shared" si="344"/>
        <v xml:space="preserve"> </v>
      </c>
    </row>
    <row r="3477" spans="1:12" x14ac:dyDescent="0.35">
      <c r="A3477" s="2" t="s">
        <v>3539</v>
      </c>
      <c r="B3477" s="3"/>
      <c r="C3477" s="58">
        <f t="shared" si="339"/>
        <v>0</v>
      </c>
      <c r="D3477" s="3"/>
      <c r="E3477" s="58">
        <f t="shared" si="340"/>
        <v>0</v>
      </c>
      <c r="F3477" s="43"/>
      <c r="G3477" s="4"/>
      <c r="H3477" s="43"/>
      <c r="I3477" s="61" t="str">
        <f t="shared" si="341"/>
        <v xml:space="preserve"> </v>
      </c>
      <c r="J3477" s="61" t="str">
        <f t="shared" si="342"/>
        <v xml:space="preserve"> </v>
      </c>
      <c r="K3477" s="59" t="str">
        <f t="shared" si="343"/>
        <v xml:space="preserve"> </v>
      </c>
      <c r="L3477" s="59" t="str">
        <f t="shared" si="344"/>
        <v xml:space="preserve"> </v>
      </c>
    </row>
    <row r="3478" spans="1:12" x14ac:dyDescent="0.35">
      <c r="A3478" s="2" t="s">
        <v>3540</v>
      </c>
      <c r="B3478" s="3"/>
      <c r="C3478" s="58">
        <f t="shared" si="339"/>
        <v>0</v>
      </c>
      <c r="D3478" s="3"/>
      <c r="E3478" s="58">
        <f t="shared" si="340"/>
        <v>0</v>
      </c>
      <c r="F3478" s="43"/>
      <c r="G3478" s="4"/>
      <c r="H3478" s="43"/>
      <c r="I3478" s="61" t="str">
        <f t="shared" si="341"/>
        <v xml:space="preserve"> </v>
      </c>
      <c r="J3478" s="61" t="str">
        <f t="shared" si="342"/>
        <v xml:space="preserve"> </v>
      </c>
      <c r="K3478" s="59" t="str">
        <f t="shared" si="343"/>
        <v xml:space="preserve"> </v>
      </c>
      <c r="L3478" s="59" t="str">
        <f t="shared" si="344"/>
        <v xml:space="preserve"> </v>
      </c>
    </row>
    <row r="3479" spans="1:12" x14ac:dyDescent="0.35">
      <c r="A3479" s="2" t="s">
        <v>3541</v>
      </c>
      <c r="B3479" s="3"/>
      <c r="C3479" s="58">
        <f t="shared" si="339"/>
        <v>0</v>
      </c>
      <c r="D3479" s="3"/>
      <c r="E3479" s="58">
        <f t="shared" si="340"/>
        <v>0</v>
      </c>
      <c r="F3479" s="43"/>
      <c r="G3479" s="4"/>
      <c r="H3479" s="43"/>
      <c r="I3479" s="61" t="str">
        <f t="shared" si="341"/>
        <v xml:space="preserve"> </v>
      </c>
      <c r="J3479" s="61" t="str">
        <f t="shared" si="342"/>
        <v xml:space="preserve"> </v>
      </c>
      <c r="K3479" s="59" t="str">
        <f t="shared" si="343"/>
        <v xml:space="preserve"> </v>
      </c>
      <c r="L3479" s="59" t="str">
        <f t="shared" si="344"/>
        <v xml:space="preserve"> </v>
      </c>
    </row>
    <row r="3480" spans="1:12" x14ac:dyDescent="0.35">
      <c r="A3480" s="2" t="s">
        <v>3542</v>
      </c>
      <c r="B3480" s="3"/>
      <c r="C3480" s="58">
        <f t="shared" si="339"/>
        <v>0</v>
      </c>
      <c r="D3480" s="3"/>
      <c r="E3480" s="58">
        <f t="shared" si="340"/>
        <v>0</v>
      </c>
      <c r="F3480" s="43"/>
      <c r="G3480" s="4"/>
      <c r="H3480" s="43"/>
      <c r="I3480" s="61" t="str">
        <f t="shared" si="341"/>
        <v xml:space="preserve"> </v>
      </c>
      <c r="J3480" s="61" t="str">
        <f t="shared" si="342"/>
        <v xml:space="preserve"> </v>
      </c>
      <c r="K3480" s="59" t="str">
        <f t="shared" si="343"/>
        <v xml:space="preserve"> </v>
      </c>
      <c r="L3480" s="59" t="str">
        <f t="shared" si="344"/>
        <v xml:space="preserve"> </v>
      </c>
    </row>
    <row r="3481" spans="1:12" x14ac:dyDescent="0.35">
      <c r="A3481" s="2" t="s">
        <v>3543</v>
      </c>
      <c r="B3481" s="3"/>
      <c r="C3481" s="58">
        <f t="shared" si="339"/>
        <v>0</v>
      </c>
      <c r="D3481" s="3"/>
      <c r="E3481" s="58">
        <f t="shared" si="340"/>
        <v>0</v>
      </c>
      <c r="F3481" s="43"/>
      <c r="G3481" s="4"/>
      <c r="H3481" s="43"/>
      <c r="I3481" s="61" t="str">
        <f t="shared" si="341"/>
        <v xml:space="preserve"> </v>
      </c>
      <c r="J3481" s="61" t="str">
        <f t="shared" si="342"/>
        <v xml:space="preserve"> </v>
      </c>
      <c r="K3481" s="59" t="str">
        <f t="shared" si="343"/>
        <v xml:space="preserve"> </v>
      </c>
      <c r="L3481" s="59" t="str">
        <f t="shared" si="344"/>
        <v xml:space="preserve"> </v>
      </c>
    </row>
    <row r="3482" spans="1:12" x14ac:dyDescent="0.35">
      <c r="A3482" s="2" t="s">
        <v>3544</v>
      </c>
      <c r="B3482" s="3"/>
      <c r="C3482" s="58">
        <f t="shared" si="339"/>
        <v>0</v>
      </c>
      <c r="D3482" s="3"/>
      <c r="E3482" s="58">
        <f t="shared" si="340"/>
        <v>0</v>
      </c>
      <c r="F3482" s="43"/>
      <c r="G3482" s="4"/>
      <c r="H3482" s="43"/>
      <c r="I3482" s="61" t="str">
        <f t="shared" si="341"/>
        <v xml:space="preserve"> </v>
      </c>
      <c r="J3482" s="61" t="str">
        <f t="shared" si="342"/>
        <v xml:space="preserve"> </v>
      </c>
      <c r="K3482" s="59" t="str">
        <f t="shared" si="343"/>
        <v xml:space="preserve"> </v>
      </c>
      <c r="L3482" s="59" t="str">
        <f t="shared" si="344"/>
        <v xml:space="preserve"> </v>
      </c>
    </row>
    <row r="3483" spans="1:12" x14ac:dyDescent="0.35">
      <c r="A3483" s="2" t="s">
        <v>3545</v>
      </c>
      <c r="B3483" s="3"/>
      <c r="C3483" s="58">
        <f t="shared" si="339"/>
        <v>0</v>
      </c>
      <c r="D3483" s="3"/>
      <c r="E3483" s="58">
        <f t="shared" si="340"/>
        <v>0</v>
      </c>
      <c r="F3483" s="43"/>
      <c r="G3483" s="4"/>
      <c r="H3483" s="43"/>
      <c r="I3483" s="61" t="str">
        <f t="shared" si="341"/>
        <v xml:space="preserve"> </v>
      </c>
      <c r="J3483" s="61" t="str">
        <f t="shared" si="342"/>
        <v xml:space="preserve"> </v>
      </c>
      <c r="K3483" s="59" t="str">
        <f t="shared" si="343"/>
        <v xml:space="preserve"> </v>
      </c>
      <c r="L3483" s="59" t="str">
        <f t="shared" si="344"/>
        <v xml:space="preserve"> </v>
      </c>
    </row>
    <row r="3484" spans="1:12" x14ac:dyDescent="0.35">
      <c r="A3484" s="2" t="s">
        <v>3546</v>
      </c>
      <c r="B3484" s="3"/>
      <c r="C3484" s="58">
        <f t="shared" si="339"/>
        <v>0</v>
      </c>
      <c r="D3484" s="3"/>
      <c r="E3484" s="58">
        <f t="shared" si="340"/>
        <v>0</v>
      </c>
      <c r="F3484" s="43"/>
      <c r="G3484" s="4"/>
      <c r="H3484" s="43"/>
      <c r="I3484" s="61" t="str">
        <f t="shared" si="341"/>
        <v xml:space="preserve"> </v>
      </c>
      <c r="J3484" s="61" t="str">
        <f t="shared" si="342"/>
        <v xml:space="preserve"> </v>
      </c>
      <c r="K3484" s="59" t="str">
        <f t="shared" si="343"/>
        <v xml:space="preserve"> </v>
      </c>
      <c r="L3484" s="59" t="str">
        <f t="shared" si="344"/>
        <v xml:space="preserve"> </v>
      </c>
    </row>
    <row r="3485" spans="1:12" x14ac:dyDescent="0.35">
      <c r="A3485" s="2" t="s">
        <v>3547</v>
      </c>
      <c r="B3485" s="3"/>
      <c r="C3485" s="58">
        <f t="shared" si="339"/>
        <v>0</v>
      </c>
      <c r="D3485" s="3"/>
      <c r="E3485" s="58">
        <f t="shared" si="340"/>
        <v>0</v>
      </c>
      <c r="F3485" s="43"/>
      <c r="G3485" s="4"/>
      <c r="H3485" s="43"/>
      <c r="I3485" s="61" t="str">
        <f t="shared" si="341"/>
        <v xml:space="preserve"> </v>
      </c>
      <c r="J3485" s="61" t="str">
        <f t="shared" si="342"/>
        <v xml:space="preserve"> </v>
      </c>
      <c r="K3485" s="59" t="str">
        <f t="shared" si="343"/>
        <v xml:space="preserve"> </v>
      </c>
      <c r="L3485" s="59" t="str">
        <f t="shared" si="344"/>
        <v xml:space="preserve"> </v>
      </c>
    </row>
    <row r="3486" spans="1:12" x14ac:dyDescent="0.35">
      <c r="A3486" s="2" t="s">
        <v>3548</v>
      </c>
      <c r="B3486" s="3"/>
      <c r="C3486" s="58">
        <f t="shared" si="339"/>
        <v>0</v>
      </c>
      <c r="D3486" s="3"/>
      <c r="E3486" s="58">
        <f t="shared" si="340"/>
        <v>0</v>
      </c>
      <c r="F3486" s="43"/>
      <c r="G3486" s="4"/>
      <c r="H3486" s="43"/>
      <c r="I3486" s="61" t="str">
        <f t="shared" si="341"/>
        <v xml:space="preserve"> </v>
      </c>
      <c r="J3486" s="61" t="str">
        <f t="shared" si="342"/>
        <v xml:space="preserve"> </v>
      </c>
      <c r="K3486" s="59" t="str">
        <f t="shared" si="343"/>
        <v xml:space="preserve"> </v>
      </c>
      <c r="L3486" s="59" t="str">
        <f t="shared" si="344"/>
        <v xml:space="preserve"> </v>
      </c>
    </row>
    <row r="3487" spans="1:12" x14ac:dyDescent="0.35">
      <c r="A3487" s="2" t="s">
        <v>3549</v>
      </c>
      <c r="B3487" s="3"/>
      <c r="C3487" s="58">
        <f t="shared" si="339"/>
        <v>0</v>
      </c>
      <c r="D3487" s="3"/>
      <c r="E3487" s="58">
        <f t="shared" si="340"/>
        <v>0</v>
      </c>
      <c r="F3487" s="43"/>
      <c r="G3487" s="4"/>
      <c r="H3487" s="43"/>
      <c r="I3487" s="61" t="str">
        <f t="shared" si="341"/>
        <v xml:space="preserve"> </v>
      </c>
      <c r="J3487" s="61" t="str">
        <f t="shared" si="342"/>
        <v xml:space="preserve"> </v>
      </c>
      <c r="K3487" s="59" t="str">
        <f t="shared" si="343"/>
        <v xml:space="preserve"> </v>
      </c>
      <c r="L3487" s="59" t="str">
        <f t="shared" si="344"/>
        <v xml:space="preserve"> </v>
      </c>
    </row>
    <row r="3488" spans="1:12" x14ac:dyDescent="0.35">
      <c r="A3488" s="2" t="s">
        <v>3550</v>
      </c>
      <c r="B3488" s="3"/>
      <c r="C3488" s="58">
        <f t="shared" si="339"/>
        <v>0</v>
      </c>
      <c r="D3488" s="3"/>
      <c r="E3488" s="58">
        <f t="shared" si="340"/>
        <v>0</v>
      </c>
      <c r="F3488" s="43"/>
      <c r="G3488" s="4"/>
      <c r="H3488" s="43"/>
      <c r="I3488" s="61" t="str">
        <f t="shared" si="341"/>
        <v xml:space="preserve"> </v>
      </c>
      <c r="J3488" s="61" t="str">
        <f t="shared" si="342"/>
        <v xml:space="preserve"> </v>
      </c>
      <c r="K3488" s="59" t="str">
        <f t="shared" si="343"/>
        <v xml:space="preserve"> </v>
      </c>
      <c r="L3488" s="59" t="str">
        <f t="shared" si="344"/>
        <v xml:space="preserve"> </v>
      </c>
    </row>
    <row r="3489" spans="1:12" x14ac:dyDescent="0.35">
      <c r="A3489" s="2" t="s">
        <v>3551</v>
      </c>
      <c r="B3489" s="3"/>
      <c r="C3489" s="58">
        <f t="shared" si="339"/>
        <v>0</v>
      </c>
      <c r="D3489" s="3"/>
      <c r="E3489" s="58">
        <f t="shared" si="340"/>
        <v>0</v>
      </c>
      <c r="F3489" s="43"/>
      <c r="G3489" s="4"/>
      <c r="H3489" s="43"/>
      <c r="I3489" s="61" t="str">
        <f t="shared" si="341"/>
        <v xml:space="preserve"> </v>
      </c>
      <c r="J3489" s="61" t="str">
        <f t="shared" si="342"/>
        <v xml:space="preserve"> </v>
      </c>
      <c r="K3489" s="59" t="str">
        <f t="shared" si="343"/>
        <v xml:space="preserve"> </v>
      </c>
      <c r="L3489" s="59" t="str">
        <f t="shared" si="344"/>
        <v xml:space="preserve"> </v>
      </c>
    </row>
    <row r="3490" spans="1:12" x14ac:dyDescent="0.35">
      <c r="A3490" s="2" t="s">
        <v>3552</v>
      </c>
      <c r="B3490" s="3"/>
      <c r="C3490" s="58">
        <f t="shared" si="339"/>
        <v>0</v>
      </c>
      <c r="D3490" s="3"/>
      <c r="E3490" s="58">
        <f t="shared" si="340"/>
        <v>0</v>
      </c>
      <c r="F3490" s="43"/>
      <c r="G3490" s="4"/>
      <c r="H3490" s="43"/>
      <c r="I3490" s="61" t="str">
        <f t="shared" si="341"/>
        <v xml:space="preserve"> </v>
      </c>
      <c r="J3490" s="61" t="str">
        <f t="shared" si="342"/>
        <v xml:space="preserve"> </v>
      </c>
      <c r="K3490" s="59" t="str">
        <f t="shared" si="343"/>
        <v xml:space="preserve"> </v>
      </c>
      <c r="L3490" s="59" t="str">
        <f t="shared" si="344"/>
        <v xml:space="preserve"> </v>
      </c>
    </row>
    <row r="3491" spans="1:12" x14ac:dyDescent="0.35">
      <c r="A3491" s="2" t="s">
        <v>3553</v>
      </c>
      <c r="B3491" s="3"/>
      <c r="C3491" s="58">
        <f t="shared" si="339"/>
        <v>0</v>
      </c>
      <c r="D3491" s="3"/>
      <c r="E3491" s="58">
        <f t="shared" si="340"/>
        <v>0</v>
      </c>
      <c r="F3491" s="43"/>
      <c r="G3491" s="4"/>
      <c r="H3491" s="43"/>
      <c r="I3491" s="61" t="str">
        <f t="shared" si="341"/>
        <v xml:space="preserve"> </v>
      </c>
      <c r="J3491" s="61" t="str">
        <f t="shared" si="342"/>
        <v xml:space="preserve"> </v>
      </c>
      <c r="K3491" s="59" t="str">
        <f t="shared" si="343"/>
        <v xml:space="preserve"> </v>
      </c>
      <c r="L3491" s="59" t="str">
        <f t="shared" si="344"/>
        <v xml:space="preserve"> </v>
      </c>
    </row>
    <row r="3492" spans="1:12" x14ac:dyDescent="0.35">
      <c r="A3492" s="2" t="s">
        <v>3554</v>
      </c>
      <c r="B3492" s="3"/>
      <c r="C3492" s="58">
        <f t="shared" si="339"/>
        <v>0</v>
      </c>
      <c r="D3492" s="3"/>
      <c r="E3492" s="58">
        <f t="shared" si="340"/>
        <v>0</v>
      </c>
      <c r="F3492" s="43"/>
      <c r="G3492" s="4"/>
      <c r="H3492" s="43"/>
      <c r="I3492" s="61" t="str">
        <f t="shared" si="341"/>
        <v xml:space="preserve"> </v>
      </c>
      <c r="J3492" s="61" t="str">
        <f t="shared" si="342"/>
        <v xml:space="preserve"> </v>
      </c>
      <c r="K3492" s="59" t="str">
        <f t="shared" si="343"/>
        <v xml:space="preserve"> </v>
      </c>
      <c r="L3492" s="59" t="str">
        <f t="shared" si="344"/>
        <v xml:space="preserve"> </v>
      </c>
    </row>
    <row r="3493" spans="1:12" x14ac:dyDescent="0.35">
      <c r="A3493" s="2" t="s">
        <v>3555</v>
      </c>
      <c r="B3493" s="3"/>
      <c r="C3493" s="58">
        <f t="shared" si="339"/>
        <v>0</v>
      </c>
      <c r="D3493" s="3"/>
      <c r="E3493" s="58">
        <f t="shared" si="340"/>
        <v>0</v>
      </c>
      <c r="F3493" s="43"/>
      <c r="G3493" s="4"/>
      <c r="H3493" s="43"/>
      <c r="I3493" s="61" t="str">
        <f t="shared" si="341"/>
        <v xml:space="preserve"> </v>
      </c>
      <c r="J3493" s="61" t="str">
        <f t="shared" si="342"/>
        <v xml:space="preserve"> </v>
      </c>
      <c r="K3493" s="59" t="str">
        <f t="shared" si="343"/>
        <v xml:space="preserve"> </v>
      </c>
      <c r="L3493" s="59" t="str">
        <f t="shared" si="344"/>
        <v xml:space="preserve"> </v>
      </c>
    </row>
    <row r="3494" spans="1:12" x14ac:dyDescent="0.35">
      <c r="A3494" s="2" t="s">
        <v>3556</v>
      </c>
      <c r="B3494" s="3"/>
      <c r="C3494" s="58">
        <f t="shared" si="339"/>
        <v>0</v>
      </c>
      <c r="D3494" s="3"/>
      <c r="E3494" s="58">
        <f t="shared" si="340"/>
        <v>0</v>
      </c>
      <c r="F3494" s="43"/>
      <c r="G3494" s="4"/>
      <c r="H3494" s="43"/>
      <c r="I3494" s="61" t="str">
        <f t="shared" si="341"/>
        <v xml:space="preserve"> </v>
      </c>
      <c r="J3494" s="61" t="str">
        <f t="shared" si="342"/>
        <v xml:space="preserve"> </v>
      </c>
      <c r="K3494" s="59" t="str">
        <f t="shared" si="343"/>
        <v xml:space="preserve"> </v>
      </c>
      <c r="L3494" s="59" t="str">
        <f t="shared" si="344"/>
        <v xml:space="preserve"> </v>
      </c>
    </row>
    <row r="3495" spans="1:12" x14ac:dyDescent="0.35">
      <c r="A3495" s="2" t="s">
        <v>3557</v>
      </c>
      <c r="B3495" s="3"/>
      <c r="C3495" s="58">
        <f t="shared" si="339"/>
        <v>0</v>
      </c>
      <c r="D3495" s="3"/>
      <c r="E3495" s="58">
        <f t="shared" si="340"/>
        <v>0</v>
      </c>
      <c r="F3495" s="43"/>
      <c r="G3495" s="4"/>
      <c r="H3495" s="43"/>
      <c r="I3495" s="61" t="str">
        <f t="shared" si="341"/>
        <v xml:space="preserve"> </v>
      </c>
      <c r="J3495" s="61" t="str">
        <f t="shared" si="342"/>
        <v xml:space="preserve"> </v>
      </c>
      <c r="K3495" s="59" t="str">
        <f t="shared" si="343"/>
        <v xml:space="preserve"> </v>
      </c>
      <c r="L3495" s="59" t="str">
        <f t="shared" si="344"/>
        <v xml:space="preserve"> </v>
      </c>
    </row>
    <row r="3496" spans="1:12" x14ac:dyDescent="0.35">
      <c r="A3496" s="2" t="s">
        <v>3558</v>
      </c>
      <c r="B3496" s="3"/>
      <c r="C3496" s="58">
        <f t="shared" si="339"/>
        <v>0</v>
      </c>
      <c r="D3496" s="3"/>
      <c r="E3496" s="58">
        <f t="shared" si="340"/>
        <v>0</v>
      </c>
      <c r="F3496" s="43"/>
      <c r="G3496" s="4"/>
      <c r="H3496" s="43"/>
      <c r="I3496" s="61" t="str">
        <f t="shared" si="341"/>
        <v xml:space="preserve"> </v>
      </c>
      <c r="J3496" s="61" t="str">
        <f t="shared" si="342"/>
        <v xml:space="preserve"> </v>
      </c>
      <c r="K3496" s="59" t="str">
        <f t="shared" si="343"/>
        <v xml:space="preserve"> </v>
      </c>
      <c r="L3496" s="59" t="str">
        <f t="shared" si="344"/>
        <v xml:space="preserve"> </v>
      </c>
    </row>
    <row r="3497" spans="1:12" x14ac:dyDescent="0.35">
      <c r="A3497" s="2" t="s">
        <v>3559</v>
      </c>
      <c r="B3497" s="3"/>
      <c r="C3497" s="58">
        <f t="shared" si="339"/>
        <v>0</v>
      </c>
      <c r="D3497" s="3"/>
      <c r="E3497" s="58">
        <f t="shared" si="340"/>
        <v>0</v>
      </c>
      <c r="F3497" s="43"/>
      <c r="G3497" s="4"/>
      <c r="H3497" s="43"/>
      <c r="I3497" s="61" t="str">
        <f t="shared" si="341"/>
        <v xml:space="preserve"> </v>
      </c>
      <c r="J3497" s="61" t="str">
        <f t="shared" si="342"/>
        <v xml:space="preserve"> </v>
      </c>
      <c r="K3497" s="59" t="str">
        <f t="shared" si="343"/>
        <v xml:space="preserve"> </v>
      </c>
      <c r="L3497" s="59" t="str">
        <f t="shared" si="344"/>
        <v xml:space="preserve"> </v>
      </c>
    </row>
    <row r="3498" spans="1:12" x14ac:dyDescent="0.35">
      <c r="A3498" s="2" t="s">
        <v>3560</v>
      </c>
      <c r="B3498" s="3"/>
      <c r="C3498" s="58">
        <f t="shared" si="339"/>
        <v>0</v>
      </c>
      <c r="D3498" s="3"/>
      <c r="E3498" s="58">
        <f t="shared" si="340"/>
        <v>0</v>
      </c>
      <c r="F3498" s="43"/>
      <c r="G3498" s="4"/>
      <c r="H3498" s="43"/>
      <c r="I3498" s="61" t="str">
        <f t="shared" si="341"/>
        <v xml:space="preserve"> </v>
      </c>
      <c r="J3498" s="61" t="str">
        <f t="shared" si="342"/>
        <v xml:space="preserve"> </v>
      </c>
      <c r="K3498" s="59" t="str">
        <f t="shared" si="343"/>
        <v xml:space="preserve"> </v>
      </c>
      <c r="L3498" s="59" t="str">
        <f t="shared" si="344"/>
        <v xml:space="preserve"> </v>
      </c>
    </row>
    <row r="3499" spans="1:12" x14ac:dyDescent="0.35">
      <c r="A3499" s="2" t="s">
        <v>3561</v>
      </c>
      <c r="B3499" s="3"/>
      <c r="C3499" s="58">
        <f t="shared" si="339"/>
        <v>0</v>
      </c>
      <c r="D3499" s="3"/>
      <c r="E3499" s="58">
        <f t="shared" si="340"/>
        <v>0</v>
      </c>
      <c r="F3499" s="43"/>
      <c r="G3499" s="4"/>
      <c r="H3499" s="43"/>
      <c r="I3499" s="61" t="str">
        <f t="shared" si="341"/>
        <v xml:space="preserve"> </v>
      </c>
      <c r="J3499" s="61" t="str">
        <f t="shared" si="342"/>
        <v xml:space="preserve"> </v>
      </c>
      <c r="K3499" s="59" t="str">
        <f t="shared" si="343"/>
        <v xml:space="preserve"> </v>
      </c>
      <c r="L3499" s="59" t="str">
        <f t="shared" si="344"/>
        <v xml:space="preserve"> </v>
      </c>
    </row>
    <row r="3500" spans="1:12" x14ac:dyDescent="0.35">
      <c r="A3500" s="2" t="s">
        <v>3562</v>
      </c>
      <c r="B3500" s="3"/>
      <c r="C3500" s="58">
        <f t="shared" si="339"/>
        <v>0</v>
      </c>
      <c r="D3500" s="3"/>
      <c r="E3500" s="58">
        <f t="shared" si="340"/>
        <v>0</v>
      </c>
      <c r="F3500" s="43"/>
      <c r="G3500" s="4"/>
      <c r="H3500" s="43"/>
      <c r="I3500" s="61" t="str">
        <f t="shared" si="341"/>
        <v xml:space="preserve"> </v>
      </c>
      <c r="J3500" s="61" t="str">
        <f t="shared" si="342"/>
        <v xml:space="preserve"> </v>
      </c>
      <c r="K3500" s="59" t="str">
        <f t="shared" si="343"/>
        <v xml:space="preserve"> </v>
      </c>
      <c r="L3500" s="59" t="str">
        <f t="shared" si="344"/>
        <v xml:space="preserve"> </v>
      </c>
    </row>
    <row r="3501" spans="1:12" x14ac:dyDescent="0.35">
      <c r="A3501" s="2" t="s">
        <v>3563</v>
      </c>
      <c r="B3501" s="3"/>
      <c r="C3501" s="58">
        <f t="shared" si="339"/>
        <v>0</v>
      </c>
      <c r="D3501" s="3"/>
      <c r="E3501" s="58">
        <f t="shared" si="340"/>
        <v>0</v>
      </c>
      <c r="F3501" s="43"/>
      <c r="G3501" s="4"/>
      <c r="H3501" s="43"/>
      <c r="I3501" s="61" t="str">
        <f t="shared" si="341"/>
        <v xml:space="preserve"> </v>
      </c>
      <c r="J3501" s="61" t="str">
        <f t="shared" si="342"/>
        <v xml:space="preserve"> </v>
      </c>
      <c r="K3501" s="59" t="str">
        <f t="shared" si="343"/>
        <v xml:space="preserve"> </v>
      </c>
      <c r="L3501" s="59" t="str">
        <f t="shared" si="344"/>
        <v xml:space="preserve"> </v>
      </c>
    </row>
    <row r="3502" spans="1:12" x14ac:dyDescent="0.35">
      <c r="A3502" s="2" t="s">
        <v>3564</v>
      </c>
      <c r="B3502" s="3"/>
      <c r="C3502" s="58">
        <f t="shared" si="339"/>
        <v>0</v>
      </c>
      <c r="D3502" s="3"/>
      <c r="E3502" s="58">
        <f t="shared" si="340"/>
        <v>0</v>
      </c>
      <c r="F3502" s="43"/>
      <c r="G3502" s="4"/>
      <c r="H3502" s="43"/>
      <c r="I3502" s="61" t="str">
        <f t="shared" si="341"/>
        <v xml:space="preserve"> </v>
      </c>
      <c r="J3502" s="61" t="str">
        <f t="shared" si="342"/>
        <v xml:space="preserve"> </v>
      </c>
      <c r="K3502" s="59" t="str">
        <f t="shared" si="343"/>
        <v xml:space="preserve"> </v>
      </c>
      <c r="L3502" s="59" t="str">
        <f t="shared" si="344"/>
        <v xml:space="preserve"> </v>
      </c>
    </row>
    <row r="3503" spans="1:12" x14ac:dyDescent="0.35">
      <c r="A3503" s="2" t="s">
        <v>3565</v>
      </c>
      <c r="B3503" s="3"/>
      <c r="C3503" s="58">
        <f t="shared" si="339"/>
        <v>0</v>
      </c>
      <c r="D3503" s="3"/>
      <c r="E3503" s="58">
        <f t="shared" si="340"/>
        <v>0</v>
      </c>
      <c r="F3503" s="43"/>
      <c r="G3503" s="4"/>
      <c r="H3503" s="43"/>
      <c r="I3503" s="61" t="str">
        <f t="shared" si="341"/>
        <v xml:space="preserve"> </v>
      </c>
      <c r="J3503" s="61" t="str">
        <f t="shared" si="342"/>
        <v xml:space="preserve"> </v>
      </c>
      <c r="K3503" s="59" t="str">
        <f t="shared" si="343"/>
        <v xml:space="preserve"> </v>
      </c>
      <c r="L3503" s="59" t="str">
        <f t="shared" si="344"/>
        <v xml:space="preserve"> </v>
      </c>
    </row>
    <row r="3504" spans="1:12" x14ac:dyDescent="0.35">
      <c r="A3504" s="2" t="s">
        <v>3566</v>
      </c>
      <c r="B3504" s="3"/>
      <c r="C3504" s="58">
        <f t="shared" si="339"/>
        <v>0</v>
      </c>
      <c r="D3504" s="3"/>
      <c r="E3504" s="58">
        <f t="shared" si="340"/>
        <v>0</v>
      </c>
      <c r="F3504" s="43"/>
      <c r="G3504" s="4"/>
      <c r="H3504" s="43"/>
      <c r="I3504" s="61" t="str">
        <f t="shared" si="341"/>
        <v xml:space="preserve"> </v>
      </c>
      <c r="J3504" s="61" t="str">
        <f t="shared" si="342"/>
        <v xml:space="preserve"> </v>
      </c>
      <c r="K3504" s="59" t="str">
        <f t="shared" si="343"/>
        <v xml:space="preserve"> </v>
      </c>
      <c r="L3504" s="59" t="str">
        <f t="shared" si="344"/>
        <v xml:space="preserve"> </v>
      </c>
    </row>
    <row r="3505" spans="1:12" x14ac:dyDescent="0.35">
      <c r="A3505" s="2" t="s">
        <v>3567</v>
      </c>
      <c r="B3505" s="3"/>
      <c r="C3505" s="58">
        <f t="shared" si="339"/>
        <v>0</v>
      </c>
      <c r="D3505" s="3"/>
      <c r="E3505" s="58">
        <f t="shared" si="340"/>
        <v>0</v>
      </c>
      <c r="F3505" s="43"/>
      <c r="G3505" s="4"/>
      <c r="H3505" s="43"/>
      <c r="I3505" s="61" t="str">
        <f t="shared" si="341"/>
        <v xml:space="preserve"> </v>
      </c>
      <c r="J3505" s="61" t="str">
        <f t="shared" si="342"/>
        <v xml:space="preserve"> </v>
      </c>
      <c r="K3505" s="59" t="str">
        <f t="shared" si="343"/>
        <v xml:space="preserve"> </v>
      </c>
      <c r="L3505" s="59" t="str">
        <f t="shared" si="344"/>
        <v xml:space="preserve"> </v>
      </c>
    </row>
    <row r="3506" spans="1:12" x14ac:dyDescent="0.35">
      <c r="A3506" s="2" t="s">
        <v>3568</v>
      </c>
      <c r="B3506" s="3"/>
      <c r="C3506" s="58">
        <f t="shared" si="339"/>
        <v>0</v>
      </c>
      <c r="D3506" s="3"/>
      <c r="E3506" s="58">
        <f t="shared" si="340"/>
        <v>0</v>
      </c>
      <c r="F3506" s="43"/>
      <c r="G3506" s="4"/>
      <c r="H3506" s="43"/>
      <c r="I3506" s="61" t="str">
        <f t="shared" si="341"/>
        <v xml:space="preserve"> </v>
      </c>
      <c r="J3506" s="61" t="str">
        <f t="shared" si="342"/>
        <v xml:space="preserve"> </v>
      </c>
      <c r="K3506" s="59" t="str">
        <f t="shared" si="343"/>
        <v xml:space="preserve"> </v>
      </c>
      <c r="L3506" s="59" t="str">
        <f t="shared" si="344"/>
        <v xml:space="preserve"> </v>
      </c>
    </row>
    <row r="3507" spans="1:12" x14ac:dyDescent="0.35">
      <c r="A3507" s="2" t="s">
        <v>3569</v>
      </c>
      <c r="B3507" s="3"/>
      <c r="C3507" s="58">
        <f t="shared" si="339"/>
        <v>0</v>
      </c>
      <c r="D3507" s="3"/>
      <c r="E3507" s="58">
        <f t="shared" si="340"/>
        <v>0</v>
      </c>
      <c r="F3507" s="43"/>
      <c r="G3507" s="4"/>
      <c r="H3507" s="43"/>
      <c r="I3507" s="61" t="str">
        <f t="shared" si="341"/>
        <v xml:space="preserve"> </v>
      </c>
      <c r="J3507" s="61" t="str">
        <f t="shared" si="342"/>
        <v xml:space="preserve"> </v>
      </c>
      <c r="K3507" s="59" t="str">
        <f t="shared" si="343"/>
        <v xml:space="preserve"> </v>
      </c>
      <c r="L3507" s="59" t="str">
        <f t="shared" si="344"/>
        <v xml:space="preserve"> </v>
      </c>
    </row>
    <row r="3508" spans="1:12" x14ac:dyDescent="0.35">
      <c r="A3508" s="2" t="s">
        <v>3570</v>
      </c>
      <c r="B3508" s="3"/>
      <c r="C3508" s="58">
        <f t="shared" si="339"/>
        <v>0</v>
      </c>
      <c r="D3508" s="3"/>
      <c r="E3508" s="58">
        <f t="shared" si="340"/>
        <v>0</v>
      </c>
      <c r="F3508" s="43"/>
      <c r="G3508" s="4"/>
      <c r="H3508" s="43"/>
      <c r="I3508" s="61" t="str">
        <f t="shared" si="341"/>
        <v xml:space="preserve"> </v>
      </c>
      <c r="J3508" s="61" t="str">
        <f t="shared" si="342"/>
        <v xml:space="preserve"> </v>
      </c>
      <c r="K3508" s="59" t="str">
        <f t="shared" si="343"/>
        <v xml:space="preserve"> </v>
      </c>
      <c r="L3508" s="59" t="str">
        <f t="shared" si="344"/>
        <v xml:space="preserve"> </v>
      </c>
    </row>
    <row r="3509" spans="1:12" x14ac:dyDescent="0.35">
      <c r="A3509" s="2" t="s">
        <v>3571</v>
      </c>
      <c r="B3509" s="3"/>
      <c r="C3509" s="58">
        <f t="shared" si="339"/>
        <v>0</v>
      </c>
      <c r="D3509" s="3"/>
      <c r="E3509" s="58">
        <f t="shared" si="340"/>
        <v>0</v>
      </c>
      <c r="F3509" s="43"/>
      <c r="G3509" s="4"/>
      <c r="H3509" s="43"/>
      <c r="I3509" s="61" t="str">
        <f t="shared" si="341"/>
        <v xml:space="preserve"> </v>
      </c>
      <c r="J3509" s="61" t="str">
        <f t="shared" si="342"/>
        <v xml:space="preserve"> </v>
      </c>
      <c r="K3509" s="59" t="str">
        <f t="shared" si="343"/>
        <v xml:space="preserve"> </v>
      </c>
      <c r="L3509" s="59" t="str">
        <f t="shared" si="344"/>
        <v xml:space="preserve"> </v>
      </c>
    </row>
    <row r="3510" spans="1:12" x14ac:dyDescent="0.35">
      <c r="A3510" s="2" t="s">
        <v>3572</v>
      </c>
      <c r="B3510" s="3"/>
      <c r="C3510" s="58">
        <f t="shared" si="339"/>
        <v>0</v>
      </c>
      <c r="D3510" s="3"/>
      <c r="E3510" s="58">
        <f t="shared" si="340"/>
        <v>0</v>
      </c>
      <c r="F3510" s="43"/>
      <c r="G3510" s="4"/>
      <c r="H3510" s="43"/>
      <c r="I3510" s="61" t="str">
        <f t="shared" si="341"/>
        <v xml:space="preserve"> </v>
      </c>
      <c r="J3510" s="61" t="str">
        <f t="shared" si="342"/>
        <v xml:space="preserve"> </v>
      </c>
      <c r="K3510" s="59" t="str">
        <f t="shared" si="343"/>
        <v xml:space="preserve"> </v>
      </c>
      <c r="L3510" s="59" t="str">
        <f t="shared" si="344"/>
        <v xml:space="preserve"> </v>
      </c>
    </row>
    <row r="3511" spans="1:12" x14ac:dyDescent="0.35">
      <c r="A3511" s="2" t="s">
        <v>3573</v>
      </c>
      <c r="B3511" s="3"/>
      <c r="C3511" s="58">
        <f t="shared" si="339"/>
        <v>0</v>
      </c>
      <c r="D3511" s="3"/>
      <c r="E3511" s="58">
        <f t="shared" si="340"/>
        <v>0</v>
      </c>
      <c r="F3511" s="43"/>
      <c r="G3511" s="4"/>
      <c r="H3511" s="43"/>
      <c r="I3511" s="61" t="str">
        <f t="shared" si="341"/>
        <v xml:space="preserve"> </v>
      </c>
      <c r="J3511" s="61" t="str">
        <f t="shared" si="342"/>
        <v xml:space="preserve"> </v>
      </c>
      <c r="K3511" s="59" t="str">
        <f t="shared" si="343"/>
        <v xml:space="preserve"> </v>
      </c>
      <c r="L3511" s="59" t="str">
        <f t="shared" si="344"/>
        <v xml:space="preserve"> </v>
      </c>
    </row>
    <row r="3512" spans="1:12" x14ac:dyDescent="0.35">
      <c r="A3512" s="2" t="s">
        <v>3574</v>
      </c>
      <c r="B3512" s="3"/>
      <c r="C3512" s="58">
        <f t="shared" si="339"/>
        <v>0</v>
      </c>
      <c r="D3512" s="3"/>
      <c r="E3512" s="58">
        <f t="shared" si="340"/>
        <v>0</v>
      </c>
      <c r="F3512" s="43"/>
      <c r="G3512" s="4"/>
      <c r="H3512" s="43"/>
      <c r="I3512" s="61" t="str">
        <f t="shared" si="341"/>
        <v xml:space="preserve"> </v>
      </c>
      <c r="J3512" s="61" t="str">
        <f t="shared" si="342"/>
        <v xml:space="preserve"> </v>
      </c>
      <c r="K3512" s="59" t="str">
        <f t="shared" si="343"/>
        <v xml:space="preserve"> </v>
      </c>
      <c r="L3512" s="59" t="str">
        <f t="shared" si="344"/>
        <v xml:space="preserve"> </v>
      </c>
    </row>
    <row r="3513" spans="1:12" x14ac:dyDescent="0.35">
      <c r="A3513" s="2" t="s">
        <v>3575</v>
      </c>
      <c r="B3513" s="3"/>
      <c r="C3513" s="58">
        <f t="shared" si="339"/>
        <v>0</v>
      </c>
      <c r="D3513" s="3"/>
      <c r="E3513" s="58">
        <f t="shared" si="340"/>
        <v>0</v>
      </c>
      <c r="F3513" s="43"/>
      <c r="G3513" s="4"/>
      <c r="H3513" s="43"/>
      <c r="I3513" s="61" t="str">
        <f t="shared" si="341"/>
        <v xml:space="preserve"> </v>
      </c>
      <c r="J3513" s="61" t="str">
        <f t="shared" si="342"/>
        <v xml:space="preserve"> </v>
      </c>
      <c r="K3513" s="59" t="str">
        <f t="shared" si="343"/>
        <v xml:space="preserve"> </v>
      </c>
      <c r="L3513" s="59" t="str">
        <f t="shared" si="344"/>
        <v xml:space="preserve"> </v>
      </c>
    </row>
    <row r="3514" spans="1:12" x14ac:dyDescent="0.35">
      <c r="A3514" s="2" t="s">
        <v>3576</v>
      </c>
      <c r="B3514" s="3"/>
      <c r="C3514" s="58">
        <f t="shared" si="339"/>
        <v>0</v>
      </c>
      <c r="D3514" s="3"/>
      <c r="E3514" s="58">
        <f t="shared" si="340"/>
        <v>0</v>
      </c>
      <c r="F3514" s="43"/>
      <c r="G3514" s="4"/>
      <c r="H3514" s="43"/>
      <c r="I3514" s="61" t="str">
        <f t="shared" si="341"/>
        <v xml:space="preserve"> </v>
      </c>
      <c r="J3514" s="61" t="str">
        <f t="shared" si="342"/>
        <v xml:space="preserve"> </v>
      </c>
      <c r="K3514" s="59" t="str">
        <f t="shared" si="343"/>
        <v xml:space="preserve"> </v>
      </c>
      <c r="L3514" s="59" t="str">
        <f t="shared" si="344"/>
        <v xml:space="preserve"> </v>
      </c>
    </row>
    <row r="3515" spans="1:12" x14ac:dyDescent="0.35">
      <c r="A3515" s="2" t="s">
        <v>3577</v>
      </c>
      <c r="B3515" s="3"/>
      <c r="C3515" s="58">
        <f t="shared" si="339"/>
        <v>0</v>
      </c>
      <c r="D3515" s="3"/>
      <c r="E3515" s="58">
        <f t="shared" si="340"/>
        <v>0</v>
      </c>
      <c r="F3515" s="43"/>
      <c r="G3515" s="4"/>
      <c r="H3515" s="43"/>
      <c r="I3515" s="61" t="str">
        <f t="shared" si="341"/>
        <v xml:space="preserve"> </v>
      </c>
      <c r="J3515" s="61" t="str">
        <f t="shared" si="342"/>
        <v xml:space="preserve"> </v>
      </c>
      <c r="K3515" s="59" t="str">
        <f t="shared" si="343"/>
        <v xml:space="preserve"> </v>
      </c>
      <c r="L3515" s="59" t="str">
        <f t="shared" si="344"/>
        <v xml:space="preserve"> </v>
      </c>
    </row>
    <row r="3516" spans="1:12" x14ac:dyDescent="0.35">
      <c r="A3516" s="2" t="s">
        <v>3578</v>
      </c>
      <c r="B3516" s="3"/>
      <c r="C3516" s="58">
        <f t="shared" si="339"/>
        <v>0</v>
      </c>
      <c r="D3516" s="3"/>
      <c r="E3516" s="58">
        <f t="shared" si="340"/>
        <v>0</v>
      </c>
      <c r="F3516" s="43"/>
      <c r="G3516" s="4"/>
      <c r="H3516" s="43"/>
      <c r="I3516" s="61" t="str">
        <f t="shared" si="341"/>
        <v xml:space="preserve"> </v>
      </c>
      <c r="J3516" s="61" t="str">
        <f t="shared" si="342"/>
        <v xml:space="preserve"> </v>
      </c>
      <c r="K3516" s="59" t="str">
        <f t="shared" si="343"/>
        <v xml:space="preserve"> </v>
      </c>
      <c r="L3516" s="59" t="str">
        <f t="shared" si="344"/>
        <v xml:space="preserve"> </v>
      </c>
    </row>
    <row r="3517" spans="1:12" x14ac:dyDescent="0.35">
      <c r="A3517" s="2" t="s">
        <v>3579</v>
      </c>
      <c r="B3517" s="3"/>
      <c r="C3517" s="58">
        <f t="shared" si="339"/>
        <v>0</v>
      </c>
      <c r="D3517" s="3"/>
      <c r="E3517" s="58">
        <f t="shared" si="340"/>
        <v>0</v>
      </c>
      <c r="F3517" s="43"/>
      <c r="G3517" s="4"/>
      <c r="H3517" s="43"/>
      <c r="I3517" s="61" t="str">
        <f t="shared" si="341"/>
        <v xml:space="preserve"> </v>
      </c>
      <c r="J3517" s="61" t="str">
        <f t="shared" si="342"/>
        <v xml:space="preserve"> </v>
      </c>
      <c r="K3517" s="59" t="str">
        <f t="shared" si="343"/>
        <v xml:space="preserve"> </v>
      </c>
      <c r="L3517" s="59" t="str">
        <f t="shared" si="344"/>
        <v xml:space="preserve"> </v>
      </c>
    </row>
    <row r="3518" spans="1:12" x14ac:dyDescent="0.35">
      <c r="A3518" s="2" t="s">
        <v>3580</v>
      </c>
      <c r="B3518" s="3"/>
      <c r="C3518" s="58">
        <f t="shared" si="339"/>
        <v>0</v>
      </c>
      <c r="D3518" s="3"/>
      <c r="E3518" s="58">
        <f t="shared" si="340"/>
        <v>0</v>
      </c>
      <c r="F3518" s="43"/>
      <c r="G3518" s="4"/>
      <c r="H3518" s="43"/>
      <c r="I3518" s="61" t="str">
        <f t="shared" si="341"/>
        <v xml:space="preserve"> </v>
      </c>
      <c r="J3518" s="61" t="str">
        <f t="shared" si="342"/>
        <v xml:space="preserve"> </v>
      </c>
      <c r="K3518" s="59" t="str">
        <f t="shared" si="343"/>
        <v xml:space="preserve"> </v>
      </c>
      <c r="L3518" s="59" t="str">
        <f t="shared" si="344"/>
        <v xml:space="preserve"> </v>
      </c>
    </row>
    <row r="3519" spans="1:12" x14ac:dyDescent="0.35">
      <c r="A3519" s="2" t="s">
        <v>3581</v>
      </c>
      <c r="B3519" s="3"/>
      <c r="C3519" s="58">
        <f t="shared" si="339"/>
        <v>0</v>
      </c>
      <c r="D3519" s="3"/>
      <c r="E3519" s="58">
        <f t="shared" si="340"/>
        <v>0</v>
      </c>
      <c r="F3519" s="43"/>
      <c r="G3519" s="4"/>
      <c r="H3519" s="43"/>
      <c r="I3519" s="61" t="str">
        <f t="shared" si="341"/>
        <v xml:space="preserve"> </v>
      </c>
      <c r="J3519" s="61" t="str">
        <f t="shared" si="342"/>
        <v xml:space="preserve"> </v>
      </c>
      <c r="K3519" s="59" t="str">
        <f t="shared" si="343"/>
        <v xml:space="preserve"> </v>
      </c>
      <c r="L3519" s="59" t="str">
        <f t="shared" si="344"/>
        <v xml:space="preserve"> </v>
      </c>
    </row>
    <row r="3520" spans="1:12" x14ac:dyDescent="0.35">
      <c r="A3520" s="2" t="s">
        <v>3582</v>
      </c>
      <c r="B3520" s="3"/>
      <c r="C3520" s="58">
        <f t="shared" si="339"/>
        <v>0</v>
      </c>
      <c r="D3520" s="3"/>
      <c r="E3520" s="58">
        <f t="shared" si="340"/>
        <v>0</v>
      </c>
      <c r="F3520" s="43"/>
      <c r="G3520" s="4"/>
      <c r="H3520" s="43"/>
      <c r="I3520" s="61" t="str">
        <f t="shared" si="341"/>
        <v xml:space="preserve"> </v>
      </c>
      <c r="J3520" s="61" t="str">
        <f t="shared" si="342"/>
        <v xml:space="preserve"> </v>
      </c>
      <c r="K3520" s="59" t="str">
        <f t="shared" si="343"/>
        <v xml:space="preserve"> </v>
      </c>
      <c r="L3520" s="59" t="str">
        <f t="shared" si="344"/>
        <v xml:space="preserve"> </v>
      </c>
    </row>
    <row r="3521" spans="1:12" x14ac:dyDescent="0.35">
      <c r="A3521" s="2" t="s">
        <v>3583</v>
      </c>
      <c r="B3521" s="3"/>
      <c r="C3521" s="58">
        <f t="shared" si="339"/>
        <v>0</v>
      </c>
      <c r="D3521" s="3"/>
      <c r="E3521" s="58">
        <f t="shared" si="340"/>
        <v>0</v>
      </c>
      <c r="F3521" s="43"/>
      <c r="G3521" s="4"/>
      <c r="H3521" s="43"/>
      <c r="I3521" s="61" t="str">
        <f t="shared" si="341"/>
        <v xml:space="preserve"> </v>
      </c>
      <c r="J3521" s="61" t="str">
        <f t="shared" si="342"/>
        <v xml:space="preserve"> </v>
      </c>
      <c r="K3521" s="59" t="str">
        <f t="shared" si="343"/>
        <v xml:space="preserve"> </v>
      </c>
      <c r="L3521" s="59" t="str">
        <f t="shared" si="344"/>
        <v xml:space="preserve"> </v>
      </c>
    </row>
    <row r="3522" spans="1:12" x14ac:dyDescent="0.35">
      <c r="A3522" s="2" t="s">
        <v>3584</v>
      </c>
      <c r="B3522" s="3"/>
      <c r="C3522" s="58">
        <f t="shared" si="339"/>
        <v>0</v>
      </c>
      <c r="D3522" s="3"/>
      <c r="E3522" s="58">
        <f t="shared" si="340"/>
        <v>0</v>
      </c>
      <c r="F3522" s="43"/>
      <c r="G3522" s="4"/>
      <c r="H3522" s="43"/>
      <c r="I3522" s="61" t="str">
        <f t="shared" si="341"/>
        <v xml:space="preserve"> </v>
      </c>
      <c r="J3522" s="61" t="str">
        <f t="shared" si="342"/>
        <v xml:space="preserve"> </v>
      </c>
      <c r="K3522" s="59" t="str">
        <f t="shared" si="343"/>
        <v xml:space="preserve"> </v>
      </c>
      <c r="L3522" s="59" t="str">
        <f t="shared" si="344"/>
        <v xml:space="preserve"> </v>
      </c>
    </row>
    <row r="3523" spans="1:12" x14ac:dyDescent="0.35">
      <c r="A3523" s="2" t="s">
        <v>3585</v>
      </c>
      <c r="B3523" s="3"/>
      <c r="C3523" s="58">
        <f t="shared" si="339"/>
        <v>0</v>
      </c>
      <c r="D3523" s="3"/>
      <c r="E3523" s="58">
        <f t="shared" si="340"/>
        <v>0</v>
      </c>
      <c r="F3523" s="43"/>
      <c r="G3523" s="4"/>
      <c r="H3523" s="43"/>
      <c r="I3523" s="61" t="str">
        <f t="shared" si="341"/>
        <v xml:space="preserve"> </v>
      </c>
      <c r="J3523" s="61" t="str">
        <f t="shared" si="342"/>
        <v xml:space="preserve"> </v>
      </c>
      <c r="K3523" s="59" t="str">
        <f t="shared" si="343"/>
        <v xml:space="preserve"> </v>
      </c>
      <c r="L3523" s="59" t="str">
        <f t="shared" si="344"/>
        <v xml:space="preserve"> </v>
      </c>
    </row>
    <row r="3524" spans="1:12" x14ac:dyDescent="0.35">
      <c r="A3524" s="2" t="s">
        <v>3586</v>
      </c>
      <c r="B3524" s="3"/>
      <c r="C3524" s="58">
        <f t="shared" si="339"/>
        <v>0</v>
      </c>
      <c r="D3524" s="3"/>
      <c r="E3524" s="58">
        <f t="shared" si="340"/>
        <v>0</v>
      </c>
      <c r="F3524" s="43"/>
      <c r="G3524" s="4"/>
      <c r="H3524" s="43"/>
      <c r="I3524" s="61" t="str">
        <f t="shared" si="341"/>
        <v xml:space="preserve"> </v>
      </c>
      <c r="J3524" s="61" t="str">
        <f t="shared" si="342"/>
        <v xml:space="preserve"> </v>
      </c>
      <c r="K3524" s="59" t="str">
        <f t="shared" si="343"/>
        <v xml:space="preserve"> </v>
      </c>
      <c r="L3524" s="59" t="str">
        <f t="shared" si="344"/>
        <v xml:space="preserve"> </v>
      </c>
    </row>
    <row r="3525" spans="1:12" x14ac:dyDescent="0.35">
      <c r="A3525" s="2" t="s">
        <v>3587</v>
      </c>
      <c r="B3525" s="3"/>
      <c r="C3525" s="58">
        <f t="shared" si="339"/>
        <v>0</v>
      </c>
      <c r="D3525" s="3"/>
      <c r="E3525" s="58">
        <f t="shared" si="340"/>
        <v>0</v>
      </c>
      <c r="F3525" s="43"/>
      <c r="G3525" s="4"/>
      <c r="H3525" s="43"/>
      <c r="I3525" s="61" t="str">
        <f t="shared" si="341"/>
        <v xml:space="preserve"> </v>
      </c>
      <c r="J3525" s="61" t="str">
        <f t="shared" si="342"/>
        <v xml:space="preserve"> </v>
      </c>
      <c r="K3525" s="59" t="str">
        <f t="shared" si="343"/>
        <v xml:space="preserve"> </v>
      </c>
      <c r="L3525" s="59" t="str">
        <f t="shared" si="344"/>
        <v xml:space="preserve"> </v>
      </c>
    </row>
    <row r="3526" spans="1:12" x14ac:dyDescent="0.35">
      <c r="A3526" s="2" t="s">
        <v>3588</v>
      </c>
      <c r="B3526" s="3"/>
      <c r="C3526" s="58">
        <f t="shared" si="339"/>
        <v>0</v>
      </c>
      <c r="D3526" s="3"/>
      <c r="E3526" s="58">
        <f t="shared" si="340"/>
        <v>0</v>
      </c>
      <c r="F3526" s="43"/>
      <c r="G3526" s="4"/>
      <c r="H3526" s="43"/>
      <c r="I3526" s="61" t="str">
        <f t="shared" si="341"/>
        <v xml:space="preserve"> </v>
      </c>
      <c r="J3526" s="61" t="str">
        <f t="shared" si="342"/>
        <v xml:space="preserve"> </v>
      </c>
      <c r="K3526" s="59" t="str">
        <f t="shared" si="343"/>
        <v xml:space="preserve"> </v>
      </c>
      <c r="L3526" s="59" t="str">
        <f t="shared" si="344"/>
        <v xml:space="preserve"> </v>
      </c>
    </row>
    <row r="3527" spans="1:12" x14ac:dyDescent="0.35">
      <c r="A3527" s="2" t="s">
        <v>3589</v>
      </c>
      <c r="B3527" s="3"/>
      <c r="C3527" s="58">
        <f t="shared" si="339"/>
        <v>0</v>
      </c>
      <c r="D3527" s="3"/>
      <c r="E3527" s="58">
        <f t="shared" si="340"/>
        <v>0</v>
      </c>
      <c r="F3527" s="43"/>
      <c r="G3527" s="4"/>
      <c r="H3527" s="43"/>
      <c r="I3527" s="61" t="str">
        <f t="shared" si="341"/>
        <v xml:space="preserve"> </v>
      </c>
      <c r="J3527" s="61" t="str">
        <f t="shared" si="342"/>
        <v xml:space="preserve"> </v>
      </c>
      <c r="K3527" s="59" t="str">
        <f t="shared" si="343"/>
        <v xml:space="preserve"> </v>
      </c>
      <c r="L3527" s="59" t="str">
        <f t="shared" si="344"/>
        <v xml:space="preserve"> </v>
      </c>
    </row>
    <row r="3528" spans="1:12" x14ac:dyDescent="0.35">
      <c r="A3528" s="2" t="s">
        <v>3590</v>
      </c>
      <c r="B3528" s="3"/>
      <c r="C3528" s="58">
        <f t="shared" si="339"/>
        <v>0</v>
      </c>
      <c r="D3528" s="3"/>
      <c r="E3528" s="58">
        <f t="shared" si="340"/>
        <v>0</v>
      </c>
      <c r="F3528" s="43"/>
      <c r="G3528" s="4"/>
      <c r="H3528" s="43"/>
      <c r="I3528" s="61" t="str">
        <f t="shared" si="341"/>
        <v xml:space="preserve"> </v>
      </c>
      <c r="J3528" s="61" t="str">
        <f t="shared" si="342"/>
        <v xml:space="preserve"> </v>
      </c>
      <c r="K3528" s="59" t="str">
        <f t="shared" si="343"/>
        <v xml:space="preserve"> </v>
      </c>
      <c r="L3528" s="59" t="str">
        <f t="shared" si="344"/>
        <v xml:space="preserve"> </v>
      </c>
    </row>
    <row r="3529" spans="1:12" x14ac:dyDescent="0.35">
      <c r="A3529" s="2" t="s">
        <v>3591</v>
      </c>
      <c r="B3529" s="3"/>
      <c r="C3529" s="58">
        <f t="shared" si="339"/>
        <v>0</v>
      </c>
      <c r="D3529" s="3"/>
      <c r="E3529" s="58">
        <f t="shared" si="340"/>
        <v>0</v>
      </c>
      <c r="F3529" s="43"/>
      <c r="G3529" s="4"/>
      <c r="H3529" s="43"/>
      <c r="I3529" s="61" t="str">
        <f t="shared" si="341"/>
        <v xml:space="preserve"> </v>
      </c>
      <c r="J3529" s="61" t="str">
        <f t="shared" si="342"/>
        <v xml:space="preserve"> </v>
      </c>
      <c r="K3529" s="59" t="str">
        <f t="shared" si="343"/>
        <v xml:space="preserve"> </v>
      </c>
      <c r="L3529" s="59" t="str">
        <f t="shared" si="344"/>
        <v xml:space="preserve"> </v>
      </c>
    </row>
    <row r="3530" spans="1:12" x14ac:dyDescent="0.35">
      <c r="A3530" s="2" t="s">
        <v>3592</v>
      </c>
      <c r="B3530" s="3"/>
      <c r="C3530" s="58">
        <f t="shared" ref="C3530:C3593" si="345">IF($P$17=1,CONVERT(B3530,"lbm","kg"),B3530)</f>
        <v>0</v>
      </c>
      <c r="D3530" s="3"/>
      <c r="E3530" s="58">
        <f t="shared" ref="E3530:E3593" si="346">IF($P$17=1,CONVERT(D3530,"lbm","kg"),D3530)</f>
        <v>0</v>
      </c>
      <c r="F3530" s="43"/>
      <c r="G3530" s="4"/>
      <c r="H3530" s="43"/>
      <c r="I3530" s="61" t="str">
        <f t="shared" si="341"/>
        <v xml:space="preserve"> </v>
      </c>
      <c r="J3530" s="61" t="str">
        <f t="shared" si="342"/>
        <v xml:space="preserve"> </v>
      </c>
      <c r="K3530" s="59" t="str">
        <f t="shared" si="343"/>
        <v xml:space="preserve"> </v>
      </c>
      <c r="L3530" s="59" t="str">
        <f t="shared" si="344"/>
        <v xml:space="preserve"> </v>
      </c>
    </row>
    <row r="3531" spans="1:12" x14ac:dyDescent="0.35">
      <c r="A3531" s="2" t="s">
        <v>3593</v>
      </c>
      <c r="B3531" s="3"/>
      <c r="C3531" s="58">
        <f t="shared" si="345"/>
        <v>0</v>
      </c>
      <c r="D3531" s="3"/>
      <c r="E3531" s="58">
        <f t="shared" si="346"/>
        <v>0</v>
      </c>
      <c r="F3531" s="43"/>
      <c r="G3531" s="4"/>
      <c r="H3531" s="43"/>
      <c r="I3531" s="61" t="str">
        <f t="shared" ref="I3531:I3594" si="347">IF(F3531&gt;0,(((E3531-C3531)*F3531)+(($P$12-E3531)/(VLOOKUP(E3531,$S$10:$U$182,2)))*(VLOOKUP(E3531,$S$10:$U$182,3))+((C3531-$P$11)/(VLOOKUP(C3531,$S$10:$U$182,2)))*(VLOOKUP(C3531,$S$10:$U$182,3)))/($P$12-$P$11)," ")</f>
        <v xml:space="preserve"> </v>
      </c>
      <c r="J3531" s="61" t="str">
        <f t="shared" ref="J3531:J3594" si="348">IF(G3531&gt;0,IF(B3531=0," ",(I3531/(1+(G3531*$B$7))))," ")</f>
        <v xml:space="preserve"> </v>
      </c>
      <c r="K3531" s="59" t="str">
        <f t="shared" ref="K3531:K3594" si="349">IF(H3531&gt;0,IF(B3531&gt;1,(I3531*H3531)," ")," ")</f>
        <v xml:space="preserve"> </v>
      </c>
      <c r="L3531" s="59" t="str">
        <f t="shared" ref="L3531:L3594" si="350">IF(G3531=0," ",IF(H3531=0," ",IF(G3531&gt;0,IF(B3531&gt;1,(J3531*H3531)," ")," ")))</f>
        <v xml:space="preserve"> </v>
      </c>
    </row>
    <row r="3532" spans="1:12" x14ac:dyDescent="0.35">
      <c r="A3532" s="2" t="s">
        <v>3594</v>
      </c>
      <c r="B3532" s="3"/>
      <c r="C3532" s="58">
        <f t="shared" si="345"/>
        <v>0</v>
      </c>
      <c r="D3532" s="3"/>
      <c r="E3532" s="58">
        <f t="shared" si="346"/>
        <v>0</v>
      </c>
      <c r="F3532" s="43"/>
      <c r="G3532" s="4"/>
      <c r="H3532" s="43"/>
      <c r="I3532" s="61" t="str">
        <f t="shared" si="347"/>
        <v xml:space="preserve"> </v>
      </c>
      <c r="J3532" s="61" t="str">
        <f t="shared" si="348"/>
        <v xml:space="preserve"> </v>
      </c>
      <c r="K3532" s="59" t="str">
        <f t="shared" si="349"/>
        <v xml:space="preserve"> </v>
      </c>
      <c r="L3532" s="59" t="str">
        <f t="shared" si="350"/>
        <v xml:space="preserve"> </v>
      </c>
    </row>
    <row r="3533" spans="1:12" x14ac:dyDescent="0.35">
      <c r="A3533" s="2" t="s">
        <v>3595</v>
      </c>
      <c r="B3533" s="3"/>
      <c r="C3533" s="58">
        <f t="shared" si="345"/>
        <v>0</v>
      </c>
      <c r="D3533" s="3"/>
      <c r="E3533" s="58">
        <f t="shared" si="346"/>
        <v>0</v>
      </c>
      <c r="F3533" s="43"/>
      <c r="G3533" s="4"/>
      <c r="H3533" s="43"/>
      <c r="I3533" s="61" t="str">
        <f t="shared" si="347"/>
        <v xml:space="preserve"> </v>
      </c>
      <c r="J3533" s="61" t="str">
        <f t="shared" si="348"/>
        <v xml:space="preserve"> </v>
      </c>
      <c r="K3533" s="59" t="str">
        <f t="shared" si="349"/>
        <v xml:space="preserve"> </v>
      </c>
      <c r="L3533" s="59" t="str">
        <f t="shared" si="350"/>
        <v xml:space="preserve"> </v>
      </c>
    </row>
    <row r="3534" spans="1:12" x14ac:dyDescent="0.35">
      <c r="A3534" s="2" t="s">
        <v>3596</v>
      </c>
      <c r="B3534" s="3"/>
      <c r="C3534" s="58">
        <f t="shared" si="345"/>
        <v>0</v>
      </c>
      <c r="D3534" s="3"/>
      <c r="E3534" s="58">
        <f t="shared" si="346"/>
        <v>0</v>
      </c>
      <c r="F3534" s="43"/>
      <c r="G3534" s="4"/>
      <c r="H3534" s="43"/>
      <c r="I3534" s="61" t="str">
        <f t="shared" si="347"/>
        <v xml:space="preserve"> </v>
      </c>
      <c r="J3534" s="61" t="str">
        <f t="shared" si="348"/>
        <v xml:space="preserve"> </v>
      </c>
      <c r="K3534" s="59" t="str">
        <f t="shared" si="349"/>
        <v xml:space="preserve"> </v>
      </c>
      <c r="L3534" s="59" t="str">
        <f t="shared" si="350"/>
        <v xml:space="preserve"> </v>
      </c>
    </row>
    <row r="3535" spans="1:12" x14ac:dyDescent="0.35">
      <c r="A3535" s="2" t="s">
        <v>3597</v>
      </c>
      <c r="B3535" s="3"/>
      <c r="C3535" s="58">
        <f t="shared" si="345"/>
        <v>0</v>
      </c>
      <c r="D3535" s="3"/>
      <c r="E3535" s="58">
        <f t="shared" si="346"/>
        <v>0</v>
      </c>
      <c r="F3535" s="43"/>
      <c r="G3535" s="4"/>
      <c r="H3535" s="43"/>
      <c r="I3535" s="61" t="str">
        <f t="shared" si="347"/>
        <v xml:space="preserve"> </v>
      </c>
      <c r="J3535" s="61" t="str">
        <f t="shared" si="348"/>
        <v xml:space="preserve"> </v>
      </c>
      <c r="K3535" s="59" t="str">
        <f t="shared" si="349"/>
        <v xml:space="preserve"> </v>
      </c>
      <c r="L3535" s="59" t="str">
        <f t="shared" si="350"/>
        <v xml:space="preserve"> </v>
      </c>
    </row>
    <row r="3536" spans="1:12" x14ac:dyDescent="0.35">
      <c r="A3536" s="2" t="s">
        <v>3598</v>
      </c>
      <c r="B3536" s="3"/>
      <c r="C3536" s="58">
        <f t="shared" si="345"/>
        <v>0</v>
      </c>
      <c r="D3536" s="3"/>
      <c r="E3536" s="58">
        <f t="shared" si="346"/>
        <v>0</v>
      </c>
      <c r="F3536" s="43"/>
      <c r="G3536" s="4"/>
      <c r="H3536" s="43"/>
      <c r="I3536" s="61" t="str">
        <f t="shared" si="347"/>
        <v xml:space="preserve"> </v>
      </c>
      <c r="J3536" s="61" t="str">
        <f t="shared" si="348"/>
        <v xml:space="preserve"> </v>
      </c>
      <c r="K3536" s="59" t="str">
        <f t="shared" si="349"/>
        <v xml:space="preserve"> </v>
      </c>
      <c r="L3536" s="59" t="str">
        <f t="shared" si="350"/>
        <v xml:space="preserve"> </v>
      </c>
    </row>
    <row r="3537" spans="1:12" x14ac:dyDescent="0.35">
      <c r="A3537" s="2" t="s">
        <v>3599</v>
      </c>
      <c r="B3537" s="3"/>
      <c r="C3537" s="58">
        <f t="shared" si="345"/>
        <v>0</v>
      </c>
      <c r="D3537" s="3"/>
      <c r="E3537" s="58">
        <f t="shared" si="346"/>
        <v>0</v>
      </c>
      <c r="F3537" s="43"/>
      <c r="G3537" s="4"/>
      <c r="H3537" s="43"/>
      <c r="I3537" s="61" t="str">
        <f t="shared" si="347"/>
        <v xml:space="preserve"> </v>
      </c>
      <c r="J3537" s="61" t="str">
        <f t="shared" si="348"/>
        <v xml:space="preserve"> </v>
      </c>
      <c r="K3537" s="59" t="str">
        <f t="shared" si="349"/>
        <v xml:space="preserve"> </v>
      </c>
      <c r="L3537" s="59" t="str">
        <f t="shared" si="350"/>
        <v xml:space="preserve"> </v>
      </c>
    </row>
    <row r="3538" spans="1:12" x14ac:dyDescent="0.35">
      <c r="A3538" s="2" t="s">
        <v>3600</v>
      </c>
      <c r="B3538" s="3"/>
      <c r="C3538" s="58">
        <f t="shared" si="345"/>
        <v>0</v>
      </c>
      <c r="D3538" s="3"/>
      <c r="E3538" s="58">
        <f t="shared" si="346"/>
        <v>0</v>
      </c>
      <c r="F3538" s="43"/>
      <c r="G3538" s="4"/>
      <c r="H3538" s="43"/>
      <c r="I3538" s="61" t="str">
        <f t="shared" si="347"/>
        <v xml:space="preserve"> </v>
      </c>
      <c r="J3538" s="61" t="str">
        <f t="shared" si="348"/>
        <v xml:space="preserve"> </v>
      </c>
      <c r="K3538" s="59" t="str">
        <f t="shared" si="349"/>
        <v xml:space="preserve"> </v>
      </c>
      <c r="L3538" s="59" t="str">
        <f t="shared" si="350"/>
        <v xml:space="preserve"> </v>
      </c>
    </row>
    <row r="3539" spans="1:12" x14ac:dyDescent="0.35">
      <c r="A3539" s="2" t="s">
        <v>3601</v>
      </c>
      <c r="B3539" s="3"/>
      <c r="C3539" s="58">
        <f t="shared" si="345"/>
        <v>0</v>
      </c>
      <c r="D3539" s="3"/>
      <c r="E3539" s="58">
        <f t="shared" si="346"/>
        <v>0</v>
      </c>
      <c r="F3539" s="43"/>
      <c r="G3539" s="4"/>
      <c r="H3539" s="43"/>
      <c r="I3539" s="61" t="str">
        <f t="shared" si="347"/>
        <v xml:space="preserve"> </v>
      </c>
      <c r="J3539" s="61" t="str">
        <f t="shared" si="348"/>
        <v xml:space="preserve"> </v>
      </c>
      <c r="K3539" s="59" t="str">
        <f t="shared" si="349"/>
        <v xml:space="preserve"> </v>
      </c>
      <c r="L3539" s="59" t="str">
        <f t="shared" si="350"/>
        <v xml:space="preserve"> </v>
      </c>
    </row>
    <row r="3540" spans="1:12" x14ac:dyDescent="0.35">
      <c r="A3540" s="2" t="s">
        <v>3602</v>
      </c>
      <c r="B3540" s="3"/>
      <c r="C3540" s="58">
        <f t="shared" si="345"/>
        <v>0</v>
      </c>
      <c r="D3540" s="3"/>
      <c r="E3540" s="58">
        <f t="shared" si="346"/>
        <v>0</v>
      </c>
      <c r="F3540" s="43"/>
      <c r="G3540" s="4"/>
      <c r="H3540" s="43"/>
      <c r="I3540" s="61" t="str">
        <f t="shared" si="347"/>
        <v xml:space="preserve"> </v>
      </c>
      <c r="J3540" s="61" t="str">
        <f t="shared" si="348"/>
        <v xml:space="preserve"> </v>
      </c>
      <c r="K3540" s="59" t="str">
        <f t="shared" si="349"/>
        <v xml:space="preserve"> </v>
      </c>
      <c r="L3540" s="59" t="str">
        <f t="shared" si="350"/>
        <v xml:space="preserve"> </v>
      </c>
    </row>
    <row r="3541" spans="1:12" x14ac:dyDescent="0.35">
      <c r="A3541" s="2" t="s">
        <v>3603</v>
      </c>
      <c r="B3541" s="3"/>
      <c r="C3541" s="58">
        <f t="shared" si="345"/>
        <v>0</v>
      </c>
      <c r="D3541" s="3"/>
      <c r="E3541" s="58">
        <f t="shared" si="346"/>
        <v>0</v>
      </c>
      <c r="F3541" s="43"/>
      <c r="G3541" s="4"/>
      <c r="H3541" s="43"/>
      <c r="I3541" s="61" t="str">
        <f t="shared" si="347"/>
        <v xml:space="preserve"> </v>
      </c>
      <c r="J3541" s="61" t="str">
        <f t="shared" si="348"/>
        <v xml:space="preserve"> </v>
      </c>
      <c r="K3541" s="59" t="str">
        <f t="shared" si="349"/>
        <v xml:space="preserve"> </v>
      </c>
      <c r="L3541" s="59" t="str">
        <f t="shared" si="350"/>
        <v xml:space="preserve"> </v>
      </c>
    </row>
    <row r="3542" spans="1:12" x14ac:dyDescent="0.35">
      <c r="A3542" s="2" t="s">
        <v>3604</v>
      </c>
      <c r="B3542" s="3"/>
      <c r="C3542" s="58">
        <f t="shared" si="345"/>
        <v>0</v>
      </c>
      <c r="D3542" s="3"/>
      <c r="E3542" s="58">
        <f t="shared" si="346"/>
        <v>0</v>
      </c>
      <c r="F3542" s="43"/>
      <c r="G3542" s="4"/>
      <c r="H3542" s="43"/>
      <c r="I3542" s="61" t="str">
        <f t="shared" si="347"/>
        <v xml:space="preserve"> </v>
      </c>
      <c r="J3542" s="61" t="str">
        <f t="shared" si="348"/>
        <v xml:space="preserve"> </v>
      </c>
      <c r="K3542" s="59" t="str">
        <f t="shared" si="349"/>
        <v xml:space="preserve"> </v>
      </c>
      <c r="L3542" s="59" t="str">
        <f t="shared" si="350"/>
        <v xml:space="preserve"> </v>
      </c>
    </row>
    <row r="3543" spans="1:12" x14ac:dyDescent="0.35">
      <c r="A3543" s="2" t="s">
        <v>3605</v>
      </c>
      <c r="B3543" s="3"/>
      <c r="C3543" s="58">
        <f t="shared" si="345"/>
        <v>0</v>
      </c>
      <c r="D3543" s="3"/>
      <c r="E3543" s="58">
        <f t="shared" si="346"/>
        <v>0</v>
      </c>
      <c r="F3543" s="43"/>
      <c r="G3543" s="4"/>
      <c r="H3543" s="43"/>
      <c r="I3543" s="61" t="str">
        <f t="shared" si="347"/>
        <v xml:space="preserve"> </v>
      </c>
      <c r="J3543" s="61" t="str">
        <f t="shared" si="348"/>
        <v xml:space="preserve"> </v>
      </c>
      <c r="K3543" s="59" t="str">
        <f t="shared" si="349"/>
        <v xml:space="preserve"> </v>
      </c>
      <c r="L3543" s="59" t="str">
        <f t="shared" si="350"/>
        <v xml:space="preserve"> </v>
      </c>
    </row>
    <row r="3544" spans="1:12" x14ac:dyDescent="0.35">
      <c r="A3544" s="2" t="s">
        <v>3606</v>
      </c>
      <c r="B3544" s="3"/>
      <c r="C3544" s="58">
        <f t="shared" si="345"/>
        <v>0</v>
      </c>
      <c r="D3544" s="3"/>
      <c r="E3544" s="58">
        <f t="shared" si="346"/>
        <v>0</v>
      </c>
      <c r="F3544" s="43"/>
      <c r="G3544" s="4"/>
      <c r="H3544" s="43"/>
      <c r="I3544" s="61" t="str">
        <f t="shared" si="347"/>
        <v xml:space="preserve"> </v>
      </c>
      <c r="J3544" s="61" t="str">
        <f t="shared" si="348"/>
        <v xml:space="preserve"> </v>
      </c>
      <c r="K3544" s="59" t="str">
        <f t="shared" si="349"/>
        <v xml:space="preserve"> </v>
      </c>
      <c r="L3544" s="59" t="str">
        <f t="shared" si="350"/>
        <v xml:space="preserve"> </v>
      </c>
    </row>
    <row r="3545" spans="1:12" x14ac:dyDescent="0.35">
      <c r="A3545" s="2" t="s">
        <v>3607</v>
      </c>
      <c r="B3545" s="3"/>
      <c r="C3545" s="58">
        <f t="shared" si="345"/>
        <v>0</v>
      </c>
      <c r="D3545" s="3"/>
      <c r="E3545" s="58">
        <f t="shared" si="346"/>
        <v>0</v>
      </c>
      <c r="F3545" s="43"/>
      <c r="G3545" s="4"/>
      <c r="H3545" s="43"/>
      <c r="I3545" s="61" t="str">
        <f t="shared" si="347"/>
        <v xml:space="preserve"> </v>
      </c>
      <c r="J3545" s="61" t="str">
        <f t="shared" si="348"/>
        <v xml:space="preserve"> </v>
      </c>
      <c r="K3545" s="59" t="str">
        <f t="shared" si="349"/>
        <v xml:space="preserve"> </v>
      </c>
      <c r="L3545" s="59" t="str">
        <f t="shared" si="350"/>
        <v xml:space="preserve"> </v>
      </c>
    </row>
    <row r="3546" spans="1:12" x14ac:dyDescent="0.35">
      <c r="A3546" s="2" t="s">
        <v>3608</v>
      </c>
      <c r="B3546" s="3"/>
      <c r="C3546" s="58">
        <f t="shared" si="345"/>
        <v>0</v>
      </c>
      <c r="D3546" s="3"/>
      <c r="E3546" s="58">
        <f t="shared" si="346"/>
        <v>0</v>
      </c>
      <c r="F3546" s="43"/>
      <c r="G3546" s="4"/>
      <c r="H3546" s="43"/>
      <c r="I3546" s="61" t="str">
        <f t="shared" si="347"/>
        <v xml:space="preserve"> </v>
      </c>
      <c r="J3546" s="61" t="str">
        <f t="shared" si="348"/>
        <v xml:space="preserve"> </v>
      </c>
      <c r="K3546" s="59" t="str">
        <f t="shared" si="349"/>
        <v xml:space="preserve"> </v>
      </c>
      <c r="L3546" s="59" t="str">
        <f t="shared" si="350"/>
        <v xml:space="preserve"> </v>
      </c>
    </row>
    <row r="3547" spans="1:12" x14ac:dyDescent="0.35">
      <c r="A3547" s="2" t="s">
        <v>3609</v>
      </c>
      <c r="B3547" s="3"/>
      <c r="C3547" s="58">
        <f t="shared" si="345"/>
        <v>0</v>
      </c>
      <c r="D3547" s="3"/>
      <c r="E3547" s="58">
        <f t="shared" si="346"/>
        <v>0</v>
      </c>
      <c r="F3547" s="43"/>
      <c r="G3547" s="4"/>
      <c r="H3547" s="43"/>
      <c r="I3547" s="61" t="str">
        <f t="shared" si="347"/>
        <v xml:space="preserve"> </v>
      </c>
      <c r="J3547" s="61" t="str">
        <f t="shared" si="348"/>
        <v xml:space="preserve"> </v>
      </c>
      <c r="K3547" s="59" t="str">
        <f t="shared" si="349"/>
        <v xml:space="preserve"> </v>
      </c>
      <c r="L3547" s="59" t="str">
        <f t="shared" si="350"/>
        <v xml:space="preserve"> </v>
      </c>
    </row>
    <row r="3548" spans="1:12" x14ac:dyDescent="0.35">
      <c r="A3548" s="2" t="s">
        <v>3610</v>
      </c>
      <c r="B3548" s="3"/>
      <c r="C3548" s="58">
        <f t="shared" si="345"/>
        <v>0</v>
      </c>
      <c r="D3548" s="3"/>
      <c r="E3548" s="58">
        <f t="shared" si="346"/>
        <v>0</v>
      </c>
      <c r="F3548" s="43"/>
      <c r="G3548" s="4"/>
      <c r="H3548" s="43"/>
      <c r="I3548" s="61" t="str">
        <f t="shared" si="347"/>
        <v xml:space="preserve"> </v>
      </c>
      <c r="J3548" s="61" t="str">
        <f t="shared" si="348"/>
        <v xml:space="preserve"> </v>
      </c>
      <c r="K3548" s="59" t="str">
        <f t="shared" si="349"/>
        <v xml:space="preserve"> </v>
      </c>
      <c r="L3548" s="59" t="str">
        <f t="shared" si="350"/>
        <v xml:space="preserve"> </v>
      </c>
    </row>
    <row r="3549" spans="1:12" x14ac:dyDescent="0.35">
      <c r="A3549" s="2" t="s">
        <v>3611</v>
      </c>
      <c r="B3549" s="3"/>
      <c r="C3549" s="58">
        <f t="shared" si="345"/>
        <v>0</v>
      </c>
      <c r="D3549" s="3"/>
      <c r="E3549" s="58">
        <f t="shared" si="346"/>
        <v>0</v>
      </c>
      <c r="F3549" s="43"/>
      <c r="G3549" s="4"/>
      <c r="H3549" s="43"/>
      <c r="I3549" s="61" t="str">
        <f t="shared" si="347"/>
        <v xml:space="preserve"> </v>
      </c>
      <c r="J3549" s="61" t="str">
        <f t="shared" si="348"/>
        <v xml:space="preserve"> </v>
      </c>
      <c r="K3549" s="59" t="str">
        <f t="shared" si="349"/>
        <v xml:space="preserve"> </v>
      </c>
      <c r="L3549" s="59" t="str">
        <f t="shared" si="350"/>
        <v xml:space="preserve"> </v>
      </c>
    </row>
    <row r="3550" spans="1:12" x14ac:dyDescent="0.35">
      <c r="A3550" s="2" t="s">
        <v>3612</v>
      </c>
      <c r="B3550" s="3"/>
      <c r="C3550" s="58">
        <f t="shared" si="345"/>
        <v>0</v>
      </c>
      <c r="D3550" s="3"/>
      <c r="E3550" s="58">
        <f t="shared" si="346"/>
        <v>0</v>
      </c>
      <c r="F3550" s="43"/>
      <c r="G3550" s="4"/>
      <c r="H3550" s="43"/>
      <c r="I3550" s="61" t="str">
        <f t="shared" si="347"/>
        <v xml:space="preserve"> </v>
      </c>
      <c r="J3550" s="61" t="str">
        <f t="shared" si="348"/>
        <v xml:space="preserve"> </v>
      </c>
      <c r="K3550" s="59" t="str">
        <f t="shared" si="349"/>
        <v xml:space="preserve"> </v>
      </c>
      <c r="L3550" s="59" t="str">
        <f t="shared" si="350"/>
        <v xml:space="preserve"> </v>
      </c>
    </row>
    <row r="3551" spans="1:12" x14ac:dyDescent="0.35">
      <c r="A3551" s="2" t="s">
        <v>3613</v>
      </c>
      <c r="B3551" s="3"/>
      <c r="C3551" s="58">
        <f t="shared" si="345"/>
        <v>0</v>
      </c>
      <c r="D3551" s="3"/>
      <c r="E3551" s="58">
        <f t="shared" si="346"/>
        <v>0</v>
      </c>
      <c r="F3551" s="43"/>
      <c r="G3551" s="4"/>
      <c r="H3551" s="43"/>
      <c r="I3551" s="61" t="str">
        <f t="shared" si="347"/>
        <v xml:space="preserve"> </v>
      </c>
      <c r="J3551" s="61" t="str">
        <f t="shared" si="348"/>
        <v xml:space="preserve"> </v>
      </c>
      <c r="K3551" s="59" t="str">
        <f t="shared" si="349"/>
        <v xml:space="preserve"> </v>
      </c>
      <c r="L3551" s="59" t="str">
        <f t="shared" si="350"/>
        <v xml:space="preserve"> </v>
      </c>
    </row>
    <row r="3552" spans="1:12" x14ac:dyDescent="0.35">
      <c r="A3552" s="2" t="s">
        <v>3614</v>
      </c>
      <c r="B3552" s="3"/>
      <c r="C3552" s="58">
        <f t="shared" si="345"/>
        <v>0</v>
      </c>
      <c r="D3552" s="3"/>
      <c r="E3552" s="58">
        <f t="shared" si="346"/>
        <v>0</v>
      </c>
      <c r="F3552" s="43"/>
      <c r="G3552" s="4"/>
      <c r="H3552" s="43"/>
      <c r="I3552" s="61" t="str">
        <f t="shared" si="347"/>
        <v xml:space="preserve"> </v>
      </c>
      <c r="J3552" s="61" t="str">
        <f t="shared" si="348"/>
        <v xml:space="preserve"> </v>
      </c>
      <c r="K3552" s="59" t="str">
        <f t="shared" si="349"/>
        <v xml:space="preserve"> </v>
      </c>
      <c r="L3552" s="59" t="str">
        <f t="shared" si="350"/>
        <v xml:space="preserve"> </v>
      </c>
    </row>
    <row r="3553" spans="1:12" x14ac:dyDescent="0.35">
      <c r="A3553" s="2" t="s">
        <v>3615</v>
      </c>
      <c r="B3553" s="3"/>
      <c r="C3553" s="58">
        <f t="shared" si="345"/>
        <v>0</v>
      </c>
      <c r="D3553" s="3"/>
      <c r="E3553" s="58">
        <f t="shared" si="346"/>
        <v>0</v>
      </c>
      <c r="F3553" s="43"/>
      <c r="G3553" s="4"/>
      <c r="H3553" s="43"/>
      <c r="I3553" s="61" t="str">
        <f t="shared" si="347"/>
        <v xml:space="preserve"> </v>
      </c>
      <c r="J3553" s="61" t="str">
        <f t="shared" si="348"/>
        <v xml:space="preserve"> </v>
      </c>
      <c r="K3553" s="59" t="str">
        <f t="shared" si="349"/>
        <v xml:space="preserve"> </v>
      </c>
      <c r="L3553" s="59" t="str">
        <f t="shared" si="350"/>
        <v xml:space="preserve"> </v>
      </c>
    </row>
    <row r="3554" spans="1:12" x14ac:dyDescent="0.35">
      <c r="A3554" s="2" t="s">
        <v>3616</v>
      </c>
      <c r="B3554" s="3"/>
      <c r="C3554" s="58">
        <f t="shared" si="345"/>
        <v>0</v>
      </c>
      <c r="D3554" s="3"/>
      <c r="E3554" s="58">
        <f t="shared" si="346"/>
        <v>0</v>
      </c>
      <c r="F3554" s="43"/>
      <c r="G3554" s="4"/>
      <c r="H3554" s="43"/>
      <c r="I3554" s="61" t="str">
        <f t="shared" si="347"/>
        <v xml:space="preserve"> </v>
      </c>
      <c r="J3554" s="61" t="str">
        <f t="shared" si="348"/>
        <v xml:space="preserve"> </v>
      </c>
      <c r="K3554" s="59" t="str">
        <f t="shared" si="349"/>
        <v xml:space="preserve"> </v>
      </c>
      <c r="L3554" s="59" t="str">
        <f t="shared" si="350"/>
        <v xml:space="preserve"> </v>
      </c>
    </row>
    <row r="3555" spans="1:12" x14ac:dyDescent="0.35">
      <c r="A3555" s="2" t="s">
        <v>3617</v>
      </c>
      <c r="B3555" s="3"/>
      <c r="C3555" s="58">
        <f t="shared" si="345"/>
        <v>0</v>
      </c>
      <c r="D3555" s="3"/>
      <c r="E3555" s="58">
        <f t="shared" si="346"/>
        <v>0</v>
      </c>
      <c r="F3555" s="43"/>
      <c r="G3555" s="4"/>
      <c r="H3555" s="43"/>
      <c r="I3555" s="61" t="str">
        <f t="shared" si="347"/>
        <v xml:space="preserve"> </v>
      </c>
      <c r="J3555" s="61" t="str">
        <f t="shared" si="348"/>
        <v xml:space="preserve"> </v>
      </c>
      <c r="K3555" s="59" t="str">
        <f t="shared" si="349"/>
        <v xml:space="preserve"> </v>
      </c>
      <c r="L3555" s="59" t="str">
        <f t="shared" si="350"/>
        <v xml:space="preserve"> </v>
      </c>
    </row>
    <row r="3556" spans="1:12" x14ac:dyDescent="0.35">
      <c r="A3556" s="2" t="s">
        <v>3618</v>
      </c>
      <c r="B3556" s="3"/>
      <c r="C3556" s="58">
        <f t="shared" si="345"/>
        <v>0</v>
      </c>
      <c r="D3556" s="3"/>
      <c r="E3556" s="58">
        <f t="shared" si="346"/>
        <v>0</v>
      </c>
      <c r="F3556" s="43"/>
      <c r="G3556" s="4"/>
      <c r="H3556" s="43"/>
      <c r="I3556" s="61" t="str">
        <f t="shared" si="347"/>
        <v xml:space="preserve"> </v>
      </c>
      <c r="J3556" s="61" t="str">
        <f t="shared" si="348"/>
        <v xml:space="preserve"> </v>
      </c>
      <c r="K3556" s="59" t="str">
        <f t="shared" si="349"/>
        <v xml:space="preserve"> </v>
      </c>
      <c r="L3556" s="59" t="str">
        <f t="shared" si="350"/>
        <v xml:space="preserve"> </v>
      </c>
    </row>
    <row r="3557" spans="1:12" x14ac:dyDescent="0.35">
      <c r="A3557" s="2" t="s">
        <v>3619</v>
      </c>
      <c r="B3557" s="3"/>
      <c r="C3557" s="58">
        <f t="shared" si="345"/>
        <v>0</v>
      </c>
      <c r="D3557" s="3"/>
      <c r="E3557" s="58">
        <f t="shared" si="346"/>
        <v>0</v>
      </c>
      <c r="F3557" s="43"/>
      <c r="G3557" s="4"/>
      <c r="H3557" s="43"/>
      <c r="I3557" s="61" t="str">
        <f t="shared" si="347"/>
        <v xml:space="preserve"> </v>
      </c>
      <c r="J3557" s="61" t="str">
        <f t="shared" si="348"/>
        <v xml:space="preserve"> </v>
      </c>
      <c r="K3557" s="59" t="str">
        <f t="shared" si="349"/>
        <v xml:space="preserve"> </v>
      </c>
      <c r="L3557" s="59" t="str">
        <f t="shared" si="350"/>
        <v xml:space="preserve"> </v>
      </c>
    </row>
    <row r="3558" spans="1:12" x14ac:dyDescent="0.35">
      <c r="A3558" s="2" t="s">
        <v>3620</v>
      </c>
      <c r="B3558" s="3"/>
      <c r="C3558" s="58">
        <f t="shared" si="345"/>
        <v>0</v>
      </c>
      <c r="D3558" s="3"/>
      <c r="E3558" s="58">
        <f t="shared" si="346"/>
        <v>0</v>
      </c>
      <c r="F3558" s="43"/>
      <c r="G3558" s="4"/>
      <c r="H3558" s="43"/>
      <c r="I3558" s="61" t="str">
        <f t="shared" si="347"/>
        <v xml:space="preserve"> </v>
      </c>
      <c r="J3558" s="61" t="str">
        <f t="shared" si="348"/>
        <v xml:space="preserve"> </v>
      </c>
      <c r="K3558" s="59" t="str">
        <f t="shared" si="349"/>
        <v xml:space="preserve"> </v>
      </c>
      <c r="L3558" s="59" t="str">
        <f t="shared" si="350"/>
        <v xml:space="preserve"> </v>
      </c>
    </row>
    <row r="3559" spans="1:12" x14ac:dyDescent="0.35">
      <c r="A3559" s="2" t="s">
        <v>3621</v>
      </c>
      <c r="B3559" s="3"/>
      <c r="C3559" s="58">
        <f t="shared" si="345"/>
        <v>0</v>
      </c>
      <c r="D3559" s="3"/>
      <c r="E3559" s="58">
        <f t="shared" si="346"/>
        <v>0</v>
      </c>
      <c r="F3559" s="43"/>
      <c r="G3559" s="4"/>
      <c r="H3559" s="43"/>
      <c r="I3559" s="61" t="str">
        <f t="shared" si="347"/>
        <v xml:space="preserve"> </v>
      </c>
      <c r="J3559" s="61" t="str">
        <f t="shared" si="348"/>
        <v xml:space="preserve"> </v>
      </c>
      <c r="K3559" s="59" t="str">
        <f t="shared" si="349"/>
        <v xml:space="preserve"> </v>
      </c>
      <c r="L3559" s="59" t="str">
        <f t="shared" si="350"/>
        <v xml:space="preserve"> </v>
      </c>
    </row>
    <row r="3560" spans="1:12" x14ac:dyDescent="0.35">
      <c r="A3560" s="2" t="s">
        <v>3622</v>
      </c>
      <c r="B3560" s="3"/>
      <c r="C3560" s="58">
        <f t="shared" si="345"/>
        <v>0</v>
      </c>
      <c r="D3560" s="3"/>
      <c r="E3560" s="58">
        <f t="shared" si="346"/>
        <v>0</v>
      </c>
      <c r="F3560" s="43"/>
      <c r="G3560" s="4"/>
      <c r="H3560" s="43"/>
      <c r="I3560" s="61" t="str">
        <f t="shared" si="347"/>
        <v xml:space="preserve"> </v>
      </c>
      <c r="J3560" s="61" t="str">
        <f t="shared" si="348"/>
        <v xml:space="preserve"> </v>
      </c>
      <c r="K3560" s="59" t="str">
        <f t="shared" si="349"/>
        <v xml:space="preserve"> </v>
      </c>
      <c r="L3560" s="59" t="str">
        <f t="shared" si="350"/>
        <v xml:space="preserve"> </v>
      </c>
    </row>
    <row r="3561" spans="1:12" x14ac:dyDescent="0.35">
      <c r="A3561" s="2" t="s">
        <v>3623</v>
      </c>
      <c r="B3561" s="3"/>
      <c r="C3561" s="58">
        <f t="shared" si="345"/>
        <v>0</v>
      </c>
      <c r="D3561" s="3"/>
      <c r="E3561" s="58">
        <f t="shared" si="346"/>
        <v>0</v>
      </c>
      <c r="F3561" s="43"/>
      <c r="G3561" s="4"/>
      <c r="H3561" s="43"/>
      <c r="I3561" s="61" t="str">
        <f t="shared" si="347"/>
        <v xml:space="preserve"> </v>
      </c>
      <c r="J3561" s="61" t="str">
        <f t="shared" si="348"/>
        <v xml:space="preserve"> </v>
      </c>
      <c r="K3561" s="59" t="str">
        <f t="shared" si="349"/>
        <v xml:space="preserve"> </v>
      </c>
      <c r="L3561" s="59" t="str">
        <f t="shared" si="350"/>
        <v xml:space="preserve"> </v>
      </c>
    </row>
    <row r="3562" spans="1:12" x14ac:dyDescent="0.35">
      <c r="A3562" s="2" t="s">
        <v>3624</v>
      </c>
      <c r="B3562" s="3"/>
      <c r="C3562" s="58">
        <f t="shared" si="345"/>
        <v>0</v>
      </c>
      <c r="D3562" s="3"/>
      <c r="E3562" s="58">
        <f t="shared" si="346"/>
        <v>0</v>
      </c>
      <c r="F3562" s="43"/>
      <c r="G3562" s="4"/>
      <c r="H3562" s="43"/>
      <c r="I3562" s="61" t="str">
        <f t="shared" si="347"/>
        <v xml:space="preserve"> </v>
      </c>
      <c r="J3562" s="61" t="str">
        <f t="shared" si="348"/>
        <v xml:space="preserve"> </v>
      </c>
      <c r="K3562" s="59" t="str">
        <f t="shared" si="349"/>
        <v xml:space="preserve"> </v>
      </c>
      <c r="L3562" s="59" t="str">
        <f t="shared" si="350"/>
        <v xml:space="preserve"> </v>
      </c>
    </row>
    <row r="3563" spans="1:12" x14ac:dyDescent="0.35">
      <c r="A3563" s="2" t="s">
        <v>3625</v>
      </c>
      <c r="B3563" s="3"/>
      <c r="C3563" s="58">
        <f t="shared" si="345"/>
        <v>0</v>
      </c>
      <c r="D3563" s="3"/>
      <c r="E3563" s="58">
        <f t="shared" si="346"/>
        <v>0</v>
      </c>
      <c r="F3563" s="43"/>
      <c r="G3563" s="4"/>
      <c r="H3563" s="43"/>
      <c r="I3563" s="61" t="str">
        <f t="shared" si="347"/>
        <v xml:space="preserve"> </v>
      </c>
      <c r="J3563" s="61" t="str">
        <f t="shared" si="348"/>
        <v xml:space="preserve"> </v>
      </c>
      <c r="K3563" s="59" t="str">
        <f t="shared" si="349"/>
        <v xml:space="preserve"> </v>
      </c>
      <c r="L3563" s="59" t="str">
        <f t="shared" si="350"/>
        <v xml:space="preserve"> </v>
      </c>
    </row>
    <row r="3564" spans="1:12" x14ac:dyDescent="0.35">
      <c r="A3564" s="2" t="s">
        <v>3626</v>
      </c>
      <c r="B3564" s="3"/>
      <c r="C3564" s="58">
        <f t="shared" si="345"/>
        <v>0</v>
      </c>
      <c r="D3564" s="3"/>
      <c r="E3564" s="58">
        <f t="shared" si="346"/>
        <v>0</v>
      </c>
      <c r="F3564" s="43"/>
      <c r="G3564" s="4"/>
      <c r="H3564" s="43"/>
      <c r="I3564" s="61" t="str">
        <f t="shared" si="347"/>
        <v xml:space="preserve"> </v>
      </c>
      <c r="J3564" s="61" t="str">
        <f t="shared" si="348"/>
        <v xml:space="preserve"> </v>
      </c>
      <c r="K3564" s="59" t="str">
        <f t="shared" si="349"/>
        <v xml:space="preserve"> </v>
      </c>
      <c r="L3564" s="59" t="str">
        <f t="shared" si="350"/>
        <v xml:space="preserve"> </v>
      </c>
    </row>
    <row r="3565" spans="1:12" x14ac:dyDescent="0.35">
      <c r="A3565" s="2" t="s">
        <v>3627</v>
      </c>
      <c r="B3565" s="3"/>
      <c r="C3565" s="58">
        <f t="shared" si="345"/>
        <v>0</v>
      </c>
      <c r="D3565" s="3"/>
      <c r="E3565" s="58">
        <f t="shared" si="346"/>
        <v>0</v>
      </c>
      <c r="F3565" s="43"/>
      <c r="G3565" s="4"/>
      <c r="H3565" s="43"/>
      <c r="I3565" s="61" t="str">
        <f t="shared" si="347"/>
        <v xml:space="preserve"> </v>
      </c>
      <c r="J3565" s="61" t="str">
        <f t="shared" si="348"/>
        <v xml:space="preserve"> </v>
      </c>
      <c r="K3565" s="59" t="str">
        <f t="shared" si="349"/>
        <v xml:space="preserve"> </v>
      </c>
      <c r="L3565" s="59" t="str">
        <f t="shared" si="350"/>
        <v xml:space="preserve"> </v>
      </c>
    </row>
    <row r="3566" spans="1:12" x14ac:dyDescent="0.35">
      <c r="A3566" s="2" t="s">
        <v>3628</v>
      </c>
      <c r="B3566" s="3"/>
      <c r="C3566" s="58">
        <f t="shared" si="345"/>
        <v>0</v>
      </c>
      <c r="D3566" s="3"/>
      <c r="E3566" s="58">
        <f t="shared" si="346"/>
        <v>0</v>
      </c>
      <c r="F3566" s="43"/>
      <c r="G3566" s="4"/>
      <c r="H3566" s="43"/>
      <c r="I3566" s="61" t="str">
        <f t="shared" si="347"/>
        <v xml:space="preserve"> </v>
      </c>
      <c r="J3566" s="61" t="str">
        <f t="shared" si="348"/>
        <v xml:space="preserve"> </v>
      </c>
      <c r="K3566" s="59" t="str">
        <f t="shared" si="349"/>
        <v xml:space="preserve"> </v>
      </c>
      <c r="L3566" s="59" t="str">
        <f t="shared" si="350"/>
        <v xml:space="preserve"> </v>
      </c>
    </row>
    <row r="3567" spans="1:12" x14ac:dyDescent="0.35">
      <c r="A3567" s="2" t="s">
        <v>3629</v>
      </c>
      <c r="B3567" s="3"/>
      <c r="C3567" s="58">
        <f t="shared" si="345"/>
        <v>0</v>
      </c>
      <c r="D3567" s="3"/>
      <c r="E3567" s="58">
        <f t="shared" si="346"/>
        <v>0</v>
      </c>
      <c r="F3567" s="43"/>
      <c r="G3567" s="4"/>
      <c r="H3567" s="43"/>
      <c r="I3567" s="61" t="str">
        <f t="shared" si="347"/>
        <v xml:space="preserve"> </v>
      </c>
      <c r="J3567" s="61" t="str">
        <f t="shared" si="348"/>
        <v xml:space="preserve"> </v>
      </c>
      <c r="K3567" s="59" t="str">
        <f t="shared" si="349"/>
        <v xml:space="preserve"> </v>
      </c>
      <c r="L3567" s="59" t="str">
        <f t="shared" si="350"/>
        <v xml:space="preserve"> </v>
      </c>
    </row>
    <row r="3568" spans="1:12" x14ac:dyDescent="0.35">
      <c r="A3568" s="2" t="s">
        <v>3630</v>
      </c>
      <c r="B3568" s="3"/>
      <c r="C3568" s="58">
        <f t="shared" si="345"/>
        <v>0</v>
      </c>
      <c r="D3568" s="3"/>
      <c r="E3568" s="58">
        <f t="shared" si="346"/>
        <v>0</v>
      </c>
      <c r="F3568" s="43"/>
      <c r="G3568" s="4"/>
      <c r="H3568" s="43"/>
      <c r="I3568" s="61" t="str">
        <f t="shared" si="347"/>
        <v xml:space="preserve"> </v>
      </c>
      <c r="J3568" s="61" t="str">
        <f t="shared" si="348"/>
        <v xml:space="preserve"> </v>
      </c>
      <c r="K3568" s="59" t="str">
        <f t="shared" si="349"/>
        <v xml:space="preserve"> </v>
      </c>
      <c r="L3568" s="59" t="str">
        <f t="shared" si="350"/>
        <v xml:space="preserve"> </v>
      </c>
    </row>
    <row r="3569" spans="1:12" x14ac:dyDescent="0.35">
      <c r="A3569" s="2" t="s">
        <v>3631</v>
      </c>
      <c r="B3569" s="3"/>
      <c r="C3569" s="58">
        <f t="shared" si="345"/>
        <v>0</v>
      </c>
      <c r="D3569" s="3"/>
      <c r="E3569" s="58">
        <f t="shared" si="346"/>
        <v>0</v>
      </c>
      <c r="F3569" s="43"/>
      <c r="G3569" s="4"/>
      <c r="H3569" s="43"/>
      <c r="I3569" s="61" t="str">
        <f t="shared" si="347"/>
        <v xml:space="preserve"> </v>
      </c>
      <c r="J3569" s="61" t="str">
        <f t="shared" si="348"/>
        <v xml:space="preserve"> </v>
      </c>
      <c r="K3569" s="59" t="str">
        <f t="shared" si="349"/>
        <v xml:space="preserve"> </v>
      </c>
      <c r="L3569" s="59" t="str">
        <f t="shared" si="350"/>
        <v xml:space="preserve"> </v>
      </c>
    </row>
    <row r="3570" spans="1:12" x14ac:dyDescent="0.35">
      <c r="A3570" s="2" t="s">
        <v>3632</v>
      </c>
      <c r="B3570" s="3"/>
      <c r="C3570" s="58">
        <f t="shared" si="345"/>
        <v>0</v>
      </c>
      <c r="D3570" s="3"/>
      <c r="E3570" s="58">
        <f t="shared" si="346"/>
        <v>0</v>
      </c>
      <c r="F3570" s="43"/>
      <c r="G3570" s="4"/>
      <c r="H3570" s="43"/>
      <c r="I3570" s="61" t="str">
        <f t="shared" si="347"/>
        <v xml:space="preserve"> </v>
      </c>
      <c r="J3570" s="61" t="str">
        <f t="shared" si="348"/>
        <v xml:space="preserve"> </v>
      </c>
      <c r="K3570" s="59" t="str">
        <f t="shared" si="349"/>
        <v xml:space="preserve"> </v>
      </c>
      <c r="L3570" s="59" t="str">
        <f t="shared" si="350"/>
        <v xml:space="preserve"> </v>
      </c>
    </row>
    <row r="3571" spans="1:12" x14ac:dyDescent="0.35">
      <c r="A3571" s="2" t="s">
        <v>3633</v>
      </c>
      <c r="B3571" s="3"/>
      <c r="C3571" s="58">
        <f t="shared" si="345"/>
        <v>0</v>
      </c>
      <c r="D3571" s="3"/>
      <c r="E3571" s="58">
        <f t="shared" si="346"/>
        <v>0</v>
      </c>
      <c r="F3571" s="43"/>
      <c r="G3571" s="4"/>
      <c r="H3571" s="43"/>
      <c r="I3571" s="61" t="str">
        <f t="shared" si="347"/>
        <v xml:space="preserve"> </v>
      </c>
      <c r="J3571" s="61" t="str">
        <f t="shared" si="348"/>
        <v xml:space="preserve"> </v>
      </c>
      <c r="K3571" s="59" t="str">
        <f t="shared" si="349"/>
        <v xml:space="preserve"> </v>
      </c>
      <c r="L3571" s="59" t="str">
        <f t="shared" si="350"/>
        <v xml:space="preserve"> </v>
      </c>
    </row>
    <row r="3572" spans="1:12" x14ac:dyDescent="0.35">
      <c r="A3572" s="2" t="s">
        <v>3634</v>
      </c>
      <c r="B3572" s="3"/>
      <c r="C3572" s="58">
        <f t="shared" si="345"/>
        <v>0</v>
      </c>
      <c r="D3572" s="3"/>
      <c r="E3572" s="58">
        <f t="shared" si="346"/>
        <v>0</v>
      </c>
      <c r="F3572" s="43"/>
      <c r="G3572" s="4"/>
      <c r="H3572" s="43"/>
      <c r="I3572" s="61" t="str">
        <f t="shared" si="347"/>
        <v xml:space="preserve"> </v>
      </c>
      <c r="J3572" s="61" t="str">
        <f t="shared" si="348"/>
        <v xml:space="preserve"> </v>
      </c>
      <c r="K3572" s="59" t="str">
        <f t="shared" si="349"/>
        <v xml:space="preserve"> </v>
      </c>
      <c r="L3572" s="59" t="str">
        <f t="shared" si="350"/>
        <v xml:space="preserve"> </v>
      </c>
    </row>
    <row r="3573" spans="1:12" x14ac:dyDescent="0.35">
      <c r="A3573" s="2" t="s">
        <v>3635</v>
      </c>
      <c r="B3573" s="3"/>
      <c r="C3573" s="58">
        <f t="shared" si="345"/>
        <v>0</v>
      </c>
      <c r="D3573" s="3"/>
      <c r="E3573" s="58">
        <f t="shared" si="346"/>
        <v>0</v>
      </c>
      <c r="F3573" s="43"/>
      <c r="G3573" s="4"/>
      <c r="H3573" s="43"/>
      <c r="I3573" s="61" t="str">
        <f t="shared" si="347"/>
        <v xml:space="preserve"> </v>
      </c>
      <c r="J3573" s="61" t="str">
        <f t="shared" si="348"/>
        <v xml:space="preserve"> </v>
      </c>
      <c r="K3573" s="59" t="str">
        <f t="shared" si="349"/>
        <v xml:space="preserve"> </v>
      </c>
      <c r="L3573" s="59" t="str">
        <f t="shared" si="350"/>
        <v xml:space="preserve"> </v>
      </c>
    </row>
    <row r="3574" spans="1:12" x14ac:dyDescent="0.35">
      <c r="A3574" s="2" t="s">
        <v>3636</v>
      </c>
      <c r="B3574" s="3"/>
      <c r="C3574" s="58">
        <f t="shared" si="345"/>
        <v>0</v>
      </c>
      <c r="D3574" s="3"/>
      <c r="E3574" s="58">
        <f t="shared" si="346"/>
        <v>0</v>
      </c>
      <c r="F3574" s="43"/>
      <c r="G3574" s="4"/>
      <c r="H3574" s="43"/>
      <c r="I3574" s="61" t="str">
        <f t="shared" si="347"/>
        <v xml:space="preserve"> </v>
      </c>
      <c r="J3574" s="61" t="str">
        <f t="shared" si="348"/>
        <v xml:space="preserve"> </v>
      </c>
      <c r="K3574" s="59" t="str">
        <f t="shared" si="349"/>
        <v xml:space="preserve"> </v>
      </c>
      <c r="L3574" s="59" t="str">
        <f t="shared" si="350"/>
        <v xml:space="preserve"> </v>
      </c>
    </row>
    <row r="3575" spans="1:12" x14ac:dyDescent="0.35">
      <c r="A3575" s="2" t="s">
        <v>3637</v>
      </c>
      <c r="B3575" s="3"/>
      <c r="C3575" s="58">
        <f t="shared" si="345"/>
        <v>0</v>
      </c>
      <c r="D3575" s="3"/>
      <c r="E3575" s="58">
        <f t="shared" si="346"/>
        <v>0</v>
      </c>
      <c r="F3575" s="43"/>
      <c r="G3575" s="4"/>
      <c r="H3575" s="43"/>
      <c r="I3575" s="61" t="str">
        <f t="shared" si="347"/>
        <v xml:space="preserve"> </v>
      </c>
      <c r="J3575" s="61" t="str">
        <f t="shared" si="348"/>
        <v xml:space="preserve"> </v>
      </c>
      <c r="K3575" s="59" t="str">
        <f t="shared" si="349"/>
        <v xml:space="preserve"> </v>
      </c>
      <c r="L3575" s="59" t="str">
        <f t="shared" si="350"/>
        <v xml:space="preserve"> </v>
      </c>
    </row>
    <row r="3576" spans="1:12" x14ac:dyDescent="0.35">
      <c r="A3576" s="2" t="s">
        <v>3638</v>
      </c>
      <c r="B3576" s="3"/>
      <c r="C3576" s="58">
        <f t="shared" si="345"/>
        <v>0</v>
      </c>
      <c r="D3576" s="3"/>
      <c r="E3576" s="58">
        <f t="shared" si="346"/>
        <v>0</v>
      </c>
      <c r="F3576" s="43"/>
      <c r="G3576" s="4"/>
      <c r="H3576" s="43"/>
      <c r="I3576" s="61" t="str">
        <f t="shared" si="347"/>
        <v xml:space="preserve"> </v>
      </c>
      <c r="J3576" s="61" t="str">
        <f t="shared" si="348"/>
        <v xml:space="preserve"> </v>
      </c>
      <c r="K3576" s="59" t="str">
        <f t="shared" si="349"/>
        <v xml:space="preserve"> </v>
      </c>
      <c r="L3576" s="59" t="str">
        <f t="shared" si="350"/>
        <v xml:space="preserve"> </v>
      </c>
    </row>
    <row r="3577" spans="1:12" x14ac:dyDescent="0.35">
      <c r="A3577" s="2" t="s">
        <v>3639</v>
      </c>
      <c r="B3577" s="3"/>
      <c r="C3577" s="58">
        <f t="shared" si="345"/>
        <v>0</v>
      </c>
      <c r="D3577" s="3"/>
      <c r="E3577" s="58">
        <f t="shared" si="346"/>
        <v>0</v>
      </c>
      <c r="F3577" s="43"/>
      <c r="G3577" s="4"/>
      <c r="H3577" s="43"/>
      <c r="I3577" s="61" t="str">
        <f t="shared" si="347"/>
        <v xml:space="preserve"> </v>
      </c>
      <c r="J3577" s="61" t="str">
        <f t="shared" si="348"/>
        <v xml:space="preserve"> </v>
      </c>
      <c r="K3577" s="59" t="str">
        <f t="shared" si="349"/>
        <v xml:space="preserve"> </v>
      </c>
      <c r="L3577" s="59" t="str">
        <f t="shared" si="350"/>
        <v xml:space="preserve"> </v>
      </c>
    </row>
    <row r="3578" spans="1:12" x14ac:dyDescent="0.35">
      <c r="A3578" s="2" t="s">
        <v>3640</v>
      </c>
      <c r="B3578" s="3"/>
      <c r="C3578" s="58">
        <f t="shared" si="345"/>
        <v>0</v>
      </c>
      <c r="D3578" s="3"/>
      <c r="E3578" s="58">
        <f t="shared" si="346"/>
        <v>0</v>
      </c>
      <c r="F3578" s="43"/>
      <c r="G3578" s="4"/>
      <c r="H3578" s="43"/>
      <c r="I3578" s="61" t="str">
        <f t="shared" si="347"/>
        <v xml:space="preserve"> </v>
      </c>
      <c r="J3578" s="61" t="str">
        <f t="shared" si="348"/>
        <v xml:space="preserve"> </v>
      </c>
      <c r="K3578" s="59" t="str">
        <f t="shared" si="349"/>
        <v xml:space="preserve"> </v>
      </c>
      <c r="L3578" s="59" t="str">
        <f t="shared" si="350"/>
        <v xml:space="preserve"> </v>
      </c>
    </row>
    <row r="3579" spans="1:12" x14ac:dyDescent="0.35">
      <c r="A3579" s="2" t="s">
        <v>3641</v>
      </c>
      <c r="B3579" s="3"/>
      <c r="C3579" s="58">
        <f t="shared" si="345"/>
        <v>0</v>
      </c>
      <c r="D3579" s="3"/>
      <c r="E3579" s="58">
        <f t="shared" si="346"/>
        <v>0</v>
      </c>
      <c r="F3579" s="43"/>
      <c r="G3579" s="4"/>
      <c r="H3579" s="43"/>
      <c r="I3579" s="61" t="str">
        <f t="shared" si="347"/>
        <v xml:space="preserve"> </v>
      </c>
      <c r="J3579" s="61" t="str">
        <f t="shared" si="348"/>
        <v xml:space="preserve"> </v>
      </c>
      <c r="K3579" s="59" t="str">
        <f t="shared" si="349"/>
        <v xml:space="preserve"> </v>
      </c>
      <c r="L3579" s="59" t="str">
        <f t="shared" si="350"/>
        <v xml:space="preserve"> </v>
      </c>
    </row>
    <row r="3580" spans="1:12" x14ac:dyDescent="0.35">
      <c r="A3580" s="2" t="s">
        <v>3642</v>
      </c>
      <c r="B3580" s="3"/>
      <c r="C3580" s="58">
        <f t="shared" si="345"/>
        <v>0</v>
      </c>
      <c r="D3580" s="3"/>
      <c r="E3580" s="58">
        <f t="shared" si="346"/>
        <v>0</v>
      </c>
      <c r="F3580" s="43"/>
      <c r="G3580" s="4"/>
      <c r="H3580" s="43"/>
      <c r="I3580" s="61" t="str">
        <f t="shared" si="347"/>
        <v xml:space="preserve"> </v>
      </c>
      <c r="J3580" s="61" t="str">
        <f t="shared" si="348"/>
        <v xml:space="preserve"> </v>
      </c>
      <c r="K3580" s="59" t="str">
        <f t="shared" si="349"/>
        <v xml:space="preserve"> </v>
      </c>
      <c r="L3580" s="59" t="str">
        <f t="shared" si="350"/>
        <v xml:space="preserve"> </v>
      </c>
    </row>
    <row r="3581" spans="1:12" x14ac:dyDescent="0.35">
      <c r="A3581" s="2" t="s">
        <v>3643</v>
      </c>
      <c r="B3581" s="3"/>
      <c r="C3581" s="58">
        <f t="shared" si="345"/>
        <v>0</v>
      </c>
      <c r="D3581" s="3"/>
      <c r="E3581" s="58">
        <f t="shared" si="346"/>
        <v>0</v>
      </c>
      <c r="F3581" s="43"/>
      <c r="G3581" s="4"/>
      <c r="H3581" s="43"/>
      <c r="I3581" s="61" t="str">
        <f t="shared" si="347"/>
        <v xml:space="preserve"> </v>
      </c>
      <c r="J3581" s="61" t="str">
        <f t="shared" si="348"/>
        <v xml:space="preserve"> </v>
      </c>
      <c r="K3581" s="59" t="str">
        <f t="shared" si="349"/>
        <v xml:space="preserve"> </v>
      </c>
      <c r="L3581" s="59" t="str">
        <f t="shared" si="350"/>
        <v xml:space="preserve"> </v>
      </c>
    </row>
    <row r="3582" spans="1:12" x14ac:dyDescent="0.35">
      <c r="A3582" s="2" t="s">
        <v>3644</v>
      </c>
      <c r="B3582" s="3"/>
      <c r="C3582" s="58">
        <f t="shared" si="345"/>
        <v>0</v>
      </c>
      <c r="D3582" s="3"/>
      <c r="E3582" s="58">
        <f t="shared" si="346"/>
        <v>0</v>
      </c>
      <c r="F3582" s="43"/>
      <c r="G3582" s="4"/>
      <c r="H3582" s="43"/>
      <c r="I3582" s="61" t="str">
        <f t="shared" si="347"/>
        <v xml:space="preserve"> </v>
      </c>
      <c r="J3582" s="61" t="str">
        <f t="shared" si="348"/>
        <v xml:space="preserve"> </v>
      </c>
      <c r="K3582" s="59" t="str">
        <f t="shared" si="349"/>
        <v xml:space="preserve"> </v>
      </c>
      <c r="L3582" s="59" t="str">
        <f t="shared" si="350"/>
        <v xml:space="preserve"> </v>
      </c>
    </row>
    <row r="3583" spans="1:12" x14ac:dyDescent="0.35">
      <c r="A3583" s="2" t="s">
        <v>3645</v>
      </c>
      <c r="B3583" s="3"/>
      <c r="C3583" s="58">
        <f t="shared" si="345"/>
        <v>0</v>
      </c>
      <c r="D3583" s="3"/>
      <c r="E3583" s="58">
        <f t="shared" si="346"/>
        <v>0</v>
      </c>
      <c r="F3583" s="43"/>
      <c r="G3583" s="4"/>
      <c r="H3583" s="43"/>
      <c r="I3583" s="61" t="str">
        <f t="shared" si="347"/>
        <v xml:space="preserve"> </v>
      </c>
      <c r="J3583" s="61" t="str">
        <f t="shared" si="348"/>
        <v xml:space="preserve"> </v>
      </c>
      <c r="K3583" s="59" t="str">
        <f t="shared" si="349"/>
        <v xml:space="preserve"> </v>
      </c>
      <c r="L3583" s="59" t="str">
        <f t="shared" si="350"/>
        <v xml:space="preserve"> </v>
      </c>
    </row>
    <row r="3584" spans="1:12" x14ac:dyDescent="0.35">
      <c r="A3584" s="2" t="s">
        <v>3646</v>
      </c>
      <c r="B3584" s="3"/>
      <c r="C3584" s="58">
        <f t="shared" si="345"/>
        <v>0</v>
      </c>
      <c r="D3584" s="3"/>
      <c r="E3584" s="58">
        <f t="shared" si="346"/>
        <v>0</v>
      </c>
      <c r="F3584" s="43"/>
      <c r="G3584" s="4"/>
      <c r="H3584" s="43"/>
      <c r="I3584" s="61" t="str">
        <f t="shared" si="347"/>
        <v xml:space="preserve"> </v>
      </c>
      <c r="J3584" s="61" t="str">
        <f t="shared" si="348"/>
        <v xml:space="preserve"> </v>
      </c>
      <c r="K3584" s="59" t="str">
        <f t="shared" si="349"/>
        <v xml:space="preserve"> </v>
      </c>
      <c r="L3584" s="59" t="str">
        <f t="shared" si="350"/>
        <v xml:space="preserve"> </v>
      </c>
    </row>
    <row r="3585" spans="1:12" x14ac:dyDescent="0.35">
      <c r="A3585" s="2" t="s">
        <v>3647</v>
      </c>
      <c r="B3585" s="3"/>
      <c r="C3585" s="58">
        <f t="shared" si="345"/>
        <v>0</v>
      </c>
      <c r="D3585" s="3"/>
      <c r="E3585" s="58">
        <f t="shared" si="346"/>
        <v>0</v>
      </c>
      <c r="F3585" s="43"/>
      <c r="G3585" s="4"/>
      <c r="H3585" s="43"/>
      <c r="I3585" s="61" t="str">
        <f t="shared" si="347"/>
        <v xml:space="preserve"> </v>
      </c>
      <c r="J3585" s="61" t="str">
        <f t="shared" si="348"/>
        <v xml:space="preserve"> </v>
      </c>
      <c r="K3585" s="59" t="str">
        <f t="shared" si="349"/>
        <v xml:space="preserve"> </v>
      </c>
      <c r="L3585" s="59" t="str">
        <f t="shared" si="350"/>
        <v xml:space="preserve"> </v>
      </c>
    </row>
    <row r="3586" spans="1:12" x14ac:dyDescent="0.35">
      <c r="A3586" s="2" t="s">
        <v>3648</v>
      </c>
      <c r="B3586" s="3"/>
      <c r="C3586" s="58">
        <f t="shared" si="345"/>
        <v>0</v>
      </c>
      <c r="D3586" s="3"/>
      <c r="E3586" s="58">
        <f t="shared" si="346"/>
        <v>0</v>
      </c>
      <c r="F3586" s="43"/>
      <c r="G3586" s="4"/>
      <c r="H3586" s="43"/>
      <c r="I3586" s="61" t="str">
        <f t="shared" si="347"/>
        <v xml:space="preserve"> </v>
      </c>
      <c r="J3586" s="61" t="str">
        <f t="shared" si="348"/>
        <v xml:space="preserve"> </v>
      </c>
      <c r="K3586" s="59" t="str">
        <f t="shared" si="349"/>
        <v xml:space="preserve"> </v>
      </c>
      <c r="L3586" s="59" t="str">
        <f t="shared" si="350"/>
        <v xml:space="preserve"> </v>
      </c>
    </row>
    <row r="3587" spans="1:12" x14ac:dyDescent="0.35">
      <c r="A3587" s="2" t="s">
        <v>3649</v>
      </c>
      <c r="B3587" s="3"/>
      <c r="C3587" s="58">
        <f t="shared" si="345"/>
        <v>0</v>
      </c>
      <c r="D3587" s="3"/>
      <c r="E3587" s="58">
        <f t="shared" si="346"/>
        <v>0</v>
      </c>
      <c r="F3587" s="43"/>
      <c r="G3587" s="4"/>
      <c r="H3587" s="43"/>
      <c r="I3587" s="61" t="str">
        <f t="shared" si="347"/>
        <v xml:space="preserve"> </v>
      </c>
      <c r="J3587" s="61" t="str">
        <f t="shared" si="348"/>
        <v xml:space="preserve"> </v>
      </c>
      <c r="K3587" s="59" t="str">
        <f t="shared" si="349"/>
        <v xml:space="preserve"> </v>
      </c>
      <c r="L3587" s="59" t="str">
        <f t="shared" si="350"/>
        <v xml:space="preserve"> </v>
      </c>
    </row>
    <row r="3588" spans="1:12" x14ac:dyDescent="0.35">
      <c r="A3588" s="2" t="s">
        <v>3650</v>
      </c>
      <c r="B3588" s="3"/>
      <c r="C3588" s="58">
        <f t="shared" si="345"/>
        <v>0</v>
      </c>
      <c r="D3588" s="3"/>
      <c r="E3588" s="58">
        <f t="shared" si="346"/>
        <v>0</v>
      </c>
      <c r="F3588" s="43"/>
      <c r="G3588" s="4"/>
      <c r="H3588" s="43"/>
      <c r="I3588" s="61" t="str">
        <f t="shared" si="347"/>
        <v xml:space="preserve"> </v>
      </c>
      <c r="J3588" s="61" t="str">
        <f t="shared" si="348"/>
        <v xml:space="preserve"> </v>
      </c>
      <c r="K3588" s="59" t="str">
        <f t="shared" si="349"/>
        <v xml:space="preserve"> </v>
      </c>
      <c r="L3588" s="59" t="str">
        <f t="shared" si="350"/>
        <v xml:space="preserve"> </v>
      </c>
    </row>
    <row r="3589" spans="1:12" x14ac:dyDescent="0.35">
      <c r="A3589" s="2" t="s">
        <v>3651</v>
      </c>
      <c r="B3589" s="3"/>
      <c r="C3589" s="58">
        <f t="shared" si="345"/>
        <v>0</v>
      </c>
      <c r="D3589" s="3"/>
      <c r="E3589" s="58">
        <f t="shared" si="346"/>
        <v>0</v>
      </c>
      <c r="F3589" s="43"/>
      <c r="G3589" s="4"/>
      <c r="H3589" s="43"/>
      <c r="I3589" s="61" t="str">
        <f t="shared" si="347"/>
        <v xml:space="preserve"> </v>
      </c>
      <c r="J3589" s="61" t="str">
        <f t="shared" si="348"/>
        <v xml:space="preserve"> </v>
      </c>
      <c r="K3589" s="59" t="str">
        <f t="shared" si="349"/>
        <v xml:space="preserve"> </v>
      </c>
      <c r="L3589" s="59" t="str">
        <f t="shared" si="350"/>
        <v xml:space="preserve"> </v>
      </c>
    </row>
    <row r="3590" spans="1:12" x14ac:dyDescent="0.35">
      <c r="A3590" s="2" t="s">
        <v>3652</v>
      </c>
      <c r="B3590" s="3"/>
      <c r="C3590" s="58">
        <f t="shared" si="345"/>
        <v>0</v>
      </c>
      <c r="D3590" s="3"/>
      <c r="E3590" s="58">
        <f t="shared" si="346"/>
        <v>0</v>
      </c>
      <c r="F3590" s="43"/>
      <c r="G3590" s="4"/>
      <c r="H3590" s="43"/>
      <c r="I3590" s="61" t="str">
        <f t="shared" si="347"/>
        <v xml:space="preserve"> </v>
      </c>
      <c r="J3590" s="61" t="str">
        <f t="shared" si="348"/>
        <v xml:space="preserve"> </v>
      </c>
      <c r="K3590" s="59" t="str">
        <f t="shared" si="349"/>
        <v xml:space="preserve"> </v>
      </c>
      <c r="L3590" s="59" t="str">
        <f t="shared" si="350"/>
        <v xml:space="preserve"> </v>
      </c>
    </row>
    <row r="3591" spans="1:12" x14ac:dyDescent="0.35">
      <c r="A3591" s="2" t="s">
        <v>3653</v>
      </c>
      <c r="B3591" s="3"/>
      <c r="C3591" s="58">
        <f t="shared" si="345"/>
        <v>0</v>
      </c>
      <c r="D3591" s="3"/>
      <c r="E3591" s="58">
        <f t="shared" si="346"/>
        <v>0</v>
      </c>
      <c r="F3591" s="43"/>
      <c r="G3591" s="4"/>
      <c r="H3591" s="43"/>
      <c r="I3591" s="61" t="str">
        <f t="shared" si="347"/>
        <v xml:space="preserve"> </v>
      </c>
      <c r="J3591" s="61" t="str">
        <f t="shared" si="348"/>
        <v xml:space="preserve"> </v>
      </c>
      <c r="K3591" s="59" t="str">
        <f t="shared" si="349"/>
        <v xml:space="preserve"> </v>
      </c>
      <c r="L3591" s="59" t="str">
        <f t="shared" si="350"/>
        <v xml:space="preserve"> </v>
      </c>
    </row>
    <row r="3592" spans="1:12" x14ac:dyDescent="0.35">
      <c r="A3592" s="2" t="s">
        <v>3654</v>
      </c>
      <c r="B3592" s="3"/>
      <c r="C3592" s="58">
        <f t="shared" si="345"/>
        <v>0</v>
      </c>
      <c r="D3592" s="3"/>
      <c r="E3592" s="58">
        <f t="shared" si="346"/>
        <v>0</v>
      </c>
      <c r="F3592" s="43"/>
      <c r="G3592" s="4"/>
      <c r="H3592" s="43"/>
      <c r="I3592" s="61" t="str">
        <f t="shared" si="347"/>
        <v xml:space="preserve"> </v>
      </c>
      <c r="J3592" s="61" t="str">
        <f t="shared" si="348"/>
        <v xml:space="preserve"> </v>
      </c>
      <c r="K3592" s="59" t="str">
        <f t="shared" si="349"/>
        <v xml:space="preserve"> </v>
      </c>
      <c r="L3592" s="59" t="str">
        <f t="shared" si="350"/>
        <v xml:space="preserve"> </v>
      </c>
    </row>
    <row r="3593" spans="1:12" x14ac:dyDescent="0.35">
      <c r="A3593" s="2" t="s">
        <v>3655</v>
      </c>
      <c r="B3593" s="3"/>
      <c r="C3593" s="58">
        <f t="shared" si="345"/>
        <v>0</v>
      </c>
      <c r="D3593" s="3"/>
      <c r="E3593" s="58">
        <f t="shared" si="346"/>
        <v>0</v>
      </c>
      <c r="F3593" s="43"/>
      <c r="G3593" s="4"/>
      <c r="H3593" s="43"/>
      <c r="I3593" s="61" t="str">
        <f t="shared" si="347"/>
        <v xml:space="preserve"> </v>
      </c>
      <c r="J3593" s="61" t="str">
        <f t="shared" si="348"/>
        <v xml:space="preserve"> </v>
      </c>
      <c r="K3593" s="59" t="str">
        <f t="shared" si="349"/>
        <v xml:space="preserve"> </v>
      </c>
      <c r="L3593" s="59" t="str">
        <f t="shared" si="350"/>
        <v xml:space="preserve"> </v>
      </c>
    </row>
    <row r="3594" spans="1:12" x14ac:dyDescent="0.35">
      <c r="A3594" s="2" t="s">
        <v>3656</v>
      </c>
      <c r="B3594" s="3"/>
      <c r="C3594" s="58">
        <f t="shared" ref="C3594:C3657" si="351">IF($P$17=1,CONVERT(B3594,"lbm","kg"),B3594)</f>
        <v>0</v>
      </c>
      <c r="D3594" s="3"/>
      <c r="E3594" s="58">
        <f t="shared" ref="E3594:E3657" si="352">IF($P$17=1,CONVERT(D3594,"lbm","kg"),D3594)</f>
        <v>0</v>
      </c>
      <c r="F3594" s="43"/>
      <c r="G3594" s="4"/>
      <c r="H3594" s="43"/>
      <c r="I3594" s="61" t="str">
        <f t="shared" si="347"/>
        <v xml:space="preserve"> </v>
      </c>
      <c r="J3594" s="61" t="str">
        <f t="shared" si="348"/>
        <v xml:space="preserve"> </v>
      </c>
      <c r="K3594" s="59" t="str">
        <f t="shared" si="349"/>
        <v xml:space="preserve"> </v>
      </c>
      <c r="L3594" s="59" t="str">
        <f t="shared" si="350"/>
        <v xml:space="preserve"> </v>
      </c>
    </row>
    <row r="3595" spans="1:12" x14ac:dyDescent="0.35">
      <c r="A3595" s="2" t="s">
        <v>3657</v>
      </c>
      <c r="B3595" s="3"/>
      <c r="C3595" s="58">
        <f t="shared" si="351"/>
        <v>0</v>
      </c>
      <c r="D3595" s="3"/>
      <c r="E3595" s="58">
        <f t="shared" si="352"/>
        <v>0</v>
      </c>
      <c r="F3595" s="43"/>
      <c r="G3595" s="4"/>
      <c r="H3595" s="43"/>
      <c r="I3595" s="61" t="str">
        <f t="shared" ref="I3595:I3658" si="353">IF(F3595&gt;0,(((E3595-C3595)*F3595)+(($P$12-E3595)/(VLOOKUP(E3595,$S$10:$U$182,2)))*(VLOOKUP(E3595,$S$10:$U$182,3))+((C3595-$P$11)/(VLOOKUP(C3595,$S$10:$U$182,2)))*(VLOOKUP(C3595,$S$10:$U$182,3)))/($P$12-$P$11)," ")</f>
        <v xml:space="preserve"> </v>
      </c>
      <c r="J3595" s="61" t="str">
        <f t="shared" ref="J3595:J3658" si="354">IF(G3595&gt;0,IF(B3595=0," ",(I3595/(1+(G3595*$B$7))))," ")</f>
        <v xml:space="preserve"> </v>
      </c>
      <c r="K3595" s="59" t="str">
        <f t="shared" ref="K3595:K3658" si="355">IF(H3595&gt;0,IF(B3595&gt;1,(I3595*H3595)," ")," ")</f>
        <v xml:space="preserve"> </v>
      </c>
      <c r="L3595" s="59" t="str">
        <f t="shared" ref="L3595:L3658" si="356">IF(G3595=0," ",IF(H3595=0," ",IF(G3595&gt;0,IF(B3595&gt;1,(J3595*H3595)," ")," ")))</f>
        <v xml:space="preserve"> </v>
      </c>
    </row>
    <row r="3596" spans="1:12" x14ac:dyDescent="0.35">
      <c r="A3596" s="2" t="s">
        <v>3658</v>
      </c>
      <c r="B3596" s="3"/>
      <c r="C3596" s="58">
        <f t="shared" si="351"/>
        <v>0</v>
      </c>
      <c r="D3596" s="3"/>
      <c r="E3596" s="58">
        <f t="shared" si="352"/>
        <v>0</v>
      </c>
      <c r="F3596" s="43"/>
      <c r="G3596" s="4"/>
      <c r="H3596" s="43"/>
      <c r="I3596" s="61" t="str">
        <f t="shared" si="353"/>
        <v xml:space="preserve"> </v>
      </c>
      <c r="J3596" s="61" t="str">
        <f t="shared" si="354"/>
        <v xml:space="preserve"> </v>
      </c>
      <c r="K3596" s="59" t="str">
        <f t="shared" si="355"/>
        <v xml:space="preserve"> </v>
      </c>
      <c r="L3596" s="59" t="str">
        <f t="shared" si="356"/>
        <v xml:space="preserve"> </v>
      </c>
    </row>
    <row r="3597" spans="1:12" x14ac:dyDescent="0.35">
      <c r="A3597" s="2" t="s">
        <v>3659</v>
      </c>
      <c r="B3597" s="3"/>
      <c r="C3597" s="58">
        <f t="shared" si="351"/>
        <v>0</v>
      </c>
      <c r="D3597" s="3"/>
      <c r="E3597" s="58">
        <f t="shared" si="352"/>
        <v>0</v>
      </c>
      <c r="F3597" s="43"/>
      <c r="G3597" s="4"/>
      <c r="H3597" s="43"/>
      <c r="I3597" s="61" t="str">
        <f t="shared" si="353"/>
        <v xml:space="preserve"> </v>
      </c>
      <c r="J3597" s="61" t="str">
        <f t="shared" si="354"/>
        <v xml:space="preserve"> </v>
      </c>
      <c r="K3597" s="59" t="str">
        <f t="shared" si="355"/>
        <v xml:space="preserve"> </v>
      </c>
      <c r="L3597" s="59" t="str">
        <f t="shared" si="356"/>
        <v xml:space="preserve"> </v>
      </c>
    </row>
    <row r="3598" spans="1:12" x14ac:dyDescent="0.35">
      <c r="A3598" s="2" t="s">
        <v>3660</v>
      </c>
      <c r="B3598" s="3"/>
      <c r="C3598" s="58">
        <f t="shared" si="351"/>
        <v>0</v>
      </c>
      <c r="D3598" s="3"/>
      <c r="E3598" s="58">
        <f t="shared" si="352"/>
        <v>0</v>
      </c>
      <c r="F3598" s="43"/>
      <c r="G3598" s="4"/>
      <c r="H3598" s="43"/>
      <c r="I3598" s="61" t="str">
        <f t="shared" si="353"/>
        <v xml:space="preserve"> </v>
      </c>
      <c r="J3598" s="61" t="str">
        <f t="shared" si="354"/>
        <v xml:space="preserve"> </v>
      </c>
      <c r="K3598" s="59" t="str">
        <f t="shared" si="355"/>
        <v xml:space="preserve"> </v>
      </c>
      <c r="L3598" s="59" t="str">
        <f t="shared" si="356"/>
        <v xml:space="preserve"> </v>
      </c>
    </row>
    <row r="3599" spans="1:12" x14ac:dyDescent="0.35">
      <c r="A3599" s="2" t="s">
        <v>3661</v>
      </c>
      <c r="B3599" s="3"/>
      <c r="C3599" s="58">
        <f t="shared" si="351"/>
        <v>0</v>
      </c>
      <c r="D3599" s="3"/>
      <c r="E3599" s="58">
        <f t="shared" si="352"/>
        <v>0</v>
      </c>
      <c r="F3599" s="43"/>
      <c r="G3599" s="4"/>
      <c r="H3599" s="43"/>
      <c r="I3599" s="61" t="str">
        <f t="shared" si="353"/>
        <v xml:space="preserve"> </v>
      </c>
      <c r="J3599" s="61" t="str">
        <f t="shared" si="354"/>
        <v xml:space="preserve"> </v>
      </c>
      <c r="K3599" s="59" t="str">
        <f t="shared" si="355"/>
        <v xml:space="preserve"> </v>
      </c>
      <c r="L3599" s="59" t="str">
        <f t="shared" si="356"/>
        <v xml:space="preserve"> </v>
      </c>
    </row>
    <row r="3600" spans="1:12" x14ac:dyDescent="0.35">
      <c r="A3600" s="2" t="s">
        <v>3662</v>
      </c>
      <c r="B3600" s="3"/>
      <c r="C3600" s="58">
        <f t="shared" si="351"/>
        <v>0</v>
      </c>
      <c r="D3600" s="3"/>
      <c r="E3600" s="58">
        <f t="shared" si="352"/>
        <v>0</v>
      </c>
      <c r="F3600" s="43"/>
      <c r="G3600" s="4"/>
      <c r="H3600" s="43"/>
      <c r="I3600" s="61" t="str">
        <f t="shared" si="353"/>
        <v xml:space="preserve"> </v>
      </c>
      <c r="J3600" s="61" t="str">
        <f t="shared" si="354"/>
        <v xml:space="preserve"> </v>
      </c>
      <c r="K3600" s="59" t="str">
        <f t="shared" si="355"/>
        <v xml:space="preserve"> </v>
      </c>
      <c r="L3600" s="59" t="str">
        <f t="shared" si="356"/>
        <v xml:space="preserve"> </v>
      </c>
    </row>
    <row r="3601" spans="1:12" x14ac:dyDescent="0.35">
      <c r="A3601" s="2" t="s">
        <v>3663</v>
      </c>
      <c r="B3601" s="3"/>
      <c r="C3601" s="58">
        <f t="shared" si="351"/>
        <v>0</v>
      </c>
      <c r="D3601" s="3"/>
      <c r="E3601" s="58">
        <f t="shared" si="352"/>
        <v>0</v>
      </c>
      <c r="F3601" s="43"/>
      <c r="G3601" s="4"/>
      <c r="H3601" s="43"/>
      <c r="I3601" s="61" t="str">
        <f t="shared" si="353"/>
        <v xml:space="preserve"> </v>
      </c>
      <c r="J3601" s="61" t="str">
        <f t="shared" si="354"/>
        <v xml:space="preserve"> </v>
      </c>
      <c r="K3601" s="59" t="str">
        <f t="shared" si="355"/>
        <v xml:space="preserve"> </v>
      </c>
      <c r="L3601" s="59" t="str">
        <f t="shared" si="356"/>
        <v xml:space="preserve"> </v>
      </c>
    </row>
    <row r="3602" spans="1:12" x14ac:dyDescent="0.35">
      <c r="A3602" s="2" t="s">
        <v>3664</v>
      </c>
      <c r="B3602" s="3"/>
      <c r="C3602" s="58">
        <f t="shared" si="351"/>
        <v>0</v>
      </c>
      <c r="D3602" s="3"/>
      <c r="E3602" s="58">
        <f t="shared" si="352"/>
        <v>0</v>
      </c>
      <c r="F3602" s="43"/>
      <c r="G3602" s="4"/>
      <c r="H3602" s="43"/>
      <c r="I3602" s="61" t="str">
        <f t="shared" si="353"/>
        <v xml:space="preserve"> </v>
      </c>
      <c r="J3602" s="61" t="str">
        <f t="shared" si="354"/>
        <v xml:space="preserve"> </v>
      </c>
      <c r="K3602" s="59" t="str">
        <f t="shared" si="355"/>
        <v xml:space="preserve"> </v>
      </c>
      <c r="L3602" s="59" t="str">
        <f t="shared" si="356"/>
        <v xml:space="preserve"> </v>
      </c>
    </row>
    <row r="3603" spans="1:12" x14ac:dyDescent="0.35">
      <c r="A3603" s="2" t="s">
        <v>3665</v>
      </c>
      <c r="B3603" s="3"/>
      <c r="C3603" s="58">
        <f t="shared" si="351"/>
        <v>0</v>
      </c>
      <c r="D3603" s="3"/>
      <c r="E3603" s="58">
        <f t="shared" si="352"/>
        <v>0</v>
      </c>
      <c r="F3603" s="43"/>
      <c r="G3603" s="4"/>
      <c r="H3603" s="43"/>
      <c r="I3603" s="61" t="str">
        <f t="shared" si="353"/>
        <v xml:space="preserve"> </v>
      </c>
      <c r="J3603" s="61" t="str">
        <f t="shared" si="354"/>
        <v xml:space="preserve"> </v>
      </c>
      <c r="K3603" s="59" t="str">
        <f t="shared" si="355"/>
        <v xml:space="preserve"> </v>
      </c>
      <c r="L3603" s="59" t="str">
        <f t="shared" si="356"/>
        <v xml:space="preserve"> </v>
      </c>
    </row>
    <row r="3604" spans="1:12" x14ac:dyDescent="0.35">
      <c r="A3604" s="2" t="s">
        <v>3666</v>
      </c>
      <c r="B3604" s="3"/>
      <c r="C3604" s="58">
        <f t="shared" si="351"/>
        <v>0</v>
      </c>
      <c r="D3604" s="3"/>
      <c r="E3604" s="58">
        <f t="shared" si="352"/>
        <v>0</v>
      </c>
      <c r="F3604" s="43"/>
      <c r="G3604" s="4"/>
      <c r="H3604" s="43"/>
      <c r="I3604" s="61" t="str">
        <f t="shared" si="353"/>
        <v xml:space="preserve"> </v>
      </c>
      <c r="J3604" s="61" t="str">
        <f t="shared" si="354"/>
        <v xml:space="preserve"> </v>
      </c>
      <c r="K3604" s="59" t="str">
        <f t="shared" si="355"/>
        <v xml:space="preserve"> </v>
      </c>
      <c r="L3604" s="59" t="str">
        <f t="shared" si="356"/>
        <v xml:space="preserve"> </v>
      </c>
    </row>
    <row r="3605" spans="1:12" x14ac:dyDescent="0.35">
      <c r="A3605" s="2" t="s">
        <v>3667</v>
      </c>
      <c r="B3605" s="3"/>
      <c r="C3605" s="58">
        <f t="shared" si="351"/>
        <v>0</v>
      </c>
      <c r="D3605" s="3"/>
      <c r="E3605" s="58">
        <f t="shared" si="352"/>
        <v>0</v>
      </c>
      <c r="F3605" s="43"/>
      <c r="G3605" s="4"/>
      <c r="H3605" s="43"/>
      <c r="I3605" s="61" t="str">
        <f t="shared" si="353"/>
        <v xml:space="preserve"> </v>
      </c>
      <c r="J3605" s="61" t="str">
        <f t="shared" si="354"/>
        <v xml:space="preserve"> </v>
      </c>
      <c r="K3605" s="59" t="str">
        <f t="shared" si="355"/>
        <v xml:space="preserve"> </v>
      </c>
      <c r="L3605" s="59" t="str">
        <f t="shared" si="356"/>
        <v xml:space="preserve"> </v>
      </c>
    </row>
    <row r="3606" spans="1:12" x14ac:dyDescent="0.35">
      <c r="A3606" s="2" t="s">
        <v>3668</v>
      </c>
      <c r="B3606" s="3"/>
      <c r="C3606" s="58">
        <f t="shared" si="351"/>
        <v>0</v>
      </c>
      <c r="D3606" s="3"/>
      <c r="E3606" s="58">
        <f t="shared" si="352"/>
        <v>0</v>
      </c>
      <c r="F3606" s="43"/>
      <c r="G3606" s="4"/>
      <c r="H3606" s="43"/>
      <c r="I3606" s="61" t="str">
        <f t="shared" si="353"/>
        <v xml:space="preserve"> </v>
      </c>
      <c r="J3606" s="61" t="str">
        <f t="shared" si="354"/>
        <v xml:space="preserve"> </v>
      </c>
      <c r="K3606" s="59" t="str">
        <f t="shared" si="355"/>
        <v xml:space="preserve"> </v>
      </c>
      <c r="L3606" s="59" t="str">
        <f t="shared" si="356"/>
        <v xml:space="preserve"> </v>
      </c>
    </row>
    <row r="3607" spans="1:12" x14ac:dyDescent="0.35">
      <c r="A3607" s="2" t="s">
        <v>3669</v>
      </c>
      <c r="B3607" s="3"/>
      <c r="C3607" s="58">
        <f t="shared" si="351"/>
        <v>0</v>
      </c>
      <c r="D3607" s="3"/>
      <c r="E3607" s="58">
        <f t="shared" si="352"/>
        <v>0</v>
      </c>
      <c r="F3607" s="43"/>
      <c r="G3607" s="4"/>
      <c r="H3607" s="43"/>
      <c r="I3607" s="61" t="str">
        <f t="shared" si="353"/>
        <v xml:space="preserve"> </v>
      </c>
      <c r="J3607" s="61" t="str">
        <f t="shared" si="354"/>
        <v xml:space="preserve"> </v>
      </c>
      <c r="K3607" s="59" t="str">
        <f t="shared" si="355"/>
        <v xml:space="preserve"> </v>
      </c>
      <c r="L3607" s="59" t="str">
        <f t="shared" si="356"/>
        <v xml:space="preserve"> </v>
      </c>
    </row>
    <row r="3608" spans="1:12" x14ac:dyDescent="0.35">
      <c r="A3608" s="2" t="s">
        <v>3670</v>
      </c>
      <c r="B3608" s="3"/>
      <c r="C3608" s="58">
        <f t="shared" si="351"/>
        <v>0</v>
      </c>
      <c r="D3608" s="3"/>
      <c r="E3608" s="58">
        <f t="shared" si="352"/>
        <v>0</v>
      </c>
      <c r="F3608" s="43"/>
      <c r="G3608" s="4"/>
      <c r="H3608" s="43"/>
      <c r="I3608" s="61" t="str">
        <f t="shared" si="353"/>
        <v xml:space="preserve"> </v>
      </c>
      <c r="J3608" s="61" t="str">
        <f t="shared" si="354"/>
        <v xml:space="preserve"> </v>
      </c>
      <c r="K3608" s="59" t="str">
        <f t="shared" si="355"/>
        <v xml:space="preserve"> </v>
      </c>
      <c r="L3608" s="59" t="str">
        <f t="shared" si="356"/>
        <v xml:space="preserve"> </v>
      </c>
    </row>
    <row r="3609" spans="1:12" x14ac:dyDescent="0.35">
      <c r="A3609" s="2" t="s">
        <v>3671</v>
      </c>
      <c r="B3609" s="3"/>
      <c r="C3609" s="58">
        <f t="shared" si="351"/>
        <v>0</v>
      </c>
      <c r="D3609" s="3"/>
      <c r="E3609" s="58">
        <f t="shared" si="352"/>
        <v>0</v>
      </c>
      <c r="F3609" s="43"/>
      <c r="G3609" s="4"/>
      <c r="H3609" s="43"/>
      <c r="I3609" s="61" t="str">
        <f t="shared" si="353"/>
        <v xml:space="preserve"> </v>
      </c>
      <c r="J3609" s="61" t="str">
        <f t="shared" si="354"/>
        <v xml:space="preserve"> </v>
      </c>
      <c r="K3609" s="59" t="str">
        <f t="shared" si="355"/>
        <v xml:space="preserve"> </v>
      </c>
      <c r="L3609" s="59" t="str">
        <f t="shared" si="356"/>
        <v xml:space="preserve"> </v>
      </c>
    </row>
    <row r="3610" spans="1:12" x14ac:dyDescent="0.35">
      <c r="A3610" s="2" t="s">
        <v>3672</v>
      </c>
      <c r="B3610" s="3"/>
      <c r="C3610" s="58">
        <f t="shared" si="351"/>
        <v>0</v>
      </c>
      <c r="D3610" s="3"/>
      <c r="E3610" s="58">
        <f t="shared" si="352"/>
        <v>0</v>
      </c>
      <c r="F3610" s="43"/>
      <c r="G3610" s="4"/>
      <c r="H3610" s="43"/>
      <c r="I3610" s="61" t="str">
        <f t="shared" si="353"/>
        <v xml:space="preserve"> </v>
      </c>
      <c r="J3610" s="61" t="str">
        <f t="shared" si="354"/>
        <v xml:space="preserve"> </v>
      </c>
      <c r="K3610" s="59" t="str">
        <f t="shared" si="355"/>
        <v xml:space="preserve"> </v>
      </c>
      <c r="L3610" s="59" t="str">
        <f t="shared" si="356"/>
        <v xml:space="preserve"> </v>
      </c>
    </row>
    <row r="3611" spans="1:12" x14ac:dyDescent="0.35">
      <c r="A3611" s="2" t="s">
        <v>3673</v>
      </c>
      <c r="B3611" s="3"/>
      <c r="C3611" s="58">
        <f t="shared" si="351"/>
        <v>0</v>
      </c>
      <c r="D3611" s="3"/>
      <c r="E3611" s="58">
        <f t="shared" si="352"/>
        <v>0</v>
      </c>
      <c r="F3611" s="43"/>
      <c r="G3611" s="4"/>
      <c r="H3611" s="43"/>
      <c r="I3611" s="61" t="str">
        <f t="shared" si="353"/>
        <v xml:space="preserve"> </v>
      </c>
      <c r="J3611" s="61" t="str">
        <f t="shared" si="354"/>
        <v xml:space="preserve"> </v>
      </c>
      <c r="K3611" s="59" t="str">
        <f t="shared" si="355"/>
        <v xml:space="preserve"> </v>
      </c>
      <c r="L3611" s="59" t="str">
        <f t="shared" si="356"/>
        <v xml:space="preserve"> </v>
      </c>
    </row>
    <row r="3612" spans="1:12" x14ac:dyDescent="0.35">
      <c r="A3612" s="2" t="s">
        <v>3674</v>
      </c>
      <c r="B3612" s="3"/>
      <c r="C3612" s="58">
        <f t="shared" si="351"/>
        <v>0</v>
      </c>
      <c r="D3612" s="3"/>
      <c r="E3612" s="58">
        <f t="shared" si="352"/>
        <v>0</v>
      </c>
      <c r="F3612" s="43"/>
      <c r="G3612" s="4"/>
      <c r="H3612" s="43"/>
      <c r="I3612" s="61" t="str">
        <f t="shared" si="353"/>
        <v xml:space="preserve"> </v>
      </c>
      <c r="J3612" s="61" t="str">
        <f t="shared" si="354"/>
        <v xml:space="preserve"> </v>
      </c>
      <c r="K3612" s="59" t="str">
        <f t="shared" si="355"/>
        <v xml:space="preserve"> </v>
      </c>
      <c r="L3612" s="59" t="str">
        <f t="shared" si="356"/>
        <v xml:space="preserve"> </v>
      </c>
    </row>
    <row r="3613" spans="1:12" x14ac:dyDescent="0.35">
      <c r="A3613" s="2" t="s">
        <v>3675</v>
      </c>
      <c r="B3613" s="3"/>
      <c r="C3613" s="58">
        <f t="shared" si="351"/>
        <v>0</v>
      </c>
      <c r="D3613" s="3"/>
      <c r="E3613" s="58">
        <f t="shared" si="352"/>
        <v>0</v>
      </c>
      <c r="F3613" s="43"/>
      <c r="G3613" s="4"/>
      <c r="H3613" s="43"/>
      <c r="I3613" s="61" t="str">
        <f t="shared" si="353"/>
        <v xml:space="preserve"> </v>
      </c>
      <c r="J3613" s="61" t="str">
        <f t="shared" si="354"/>
        <v xml:space="preserve"> </v>
      </c>
      <c r="K3613" s="59" t="str">
        <f t="shared" si="355"/>
        <v xml:space="preserve"> </v>
      </c>
      <c r="L3613" s="59" t="str">
        <f t="shared" si="356"/>
        <v xml:space="preserve"> </v>
      </c>
    </row>
    <row r="3614" spans="1:12" x14ac:dyDescent="0.35">
      <c r="A3614" s="2" t="s">
        <v>3676</v>
      </c>
      <c r="B3614" s="3"/>
      <c r="C3614" s="58">
        <f t="shared" si="351"/>
        <v>0</v>
      </c>
      <c r="D3614" s="3"/>
      <c r="E3614" s="58">
        <f t="shared" si="352"/>
        <v>0</v>
      </c>
      <c r="F3614" s="43"/>
      <c r="G3614" s="4"/>
      <c r="H3614" s="43"/>
      <c r="I3614" s="61" t="str">
        <f t="shared" si="353"/>
        <v xml:space="preserve"> </v>
      </c>
      <c r="J3614" s="61" t="str">
        <f t="shared" si="354"/>
        <v xml:space="preserve"> </v>
      </c>
      <c r="K3614" s="59" t="str">
        <f t="shared" si="355"/>
        <v xml:space="preserve"> </v>
      </c>
      <c r="L3614" s="59" t="str">
        <f t="shared" si="356"/>
        <v xml:space="preserve"> </v>
      </c>
    </row>
    <row r="3615" spans="1:12" x14ac:dyDescent="0.35">
      <c r="A3615" s="2" t="s">
        <v>3677</v>
      </c>
      <c r="B3615" s="3"/>
      <c r="C3615" s="58">
        <f t="shared" si="351"/>
        <v>0</v>
      </c>
      <c r="D3615" s="3"/>
      <c r="E3615" s="58">
        <f t="shared" si="352"/>
        <v>0</v>
      </c>
      <c r="F3615" s="43"/>
      <c r="G3615" s="4"/>
      <c r="H3615" s="43"/>
      <c r="I3615" s="61" t="str">
        <f t="shared" si="353"/>
        <v xml:space="preserve"> </v>
      </c>
      <c r="J3615" s="61" t="str">
        <f t="shared" si="354"/>
        <v xml:space="preserve"> </v>
      </c>
      <c r="K3615" s="59" t="str">
        <f t="shared" si="355"/>
        <v xml:space="preserve"> </v>
      </c>
      <c r="L3615" s="59" t="str">
        <f t="shared" si="356"/>
        <v xml:space="preserve"> </v>
      </c>
    </row>
    <row r="3616" spans="1:12" x14ac:dyDescent="0.35">
      <c r="A3616" s="2" t="s">
        <v>3678</v>
      </c>
      <c r="B3616" s="3"/>
      <c r="C3616" s="58">
        <f t="shared" si="351"/>
        <v>0</v>
      </c>
      <c r="D3616" s="3"/>
      <c r="E3616" s="58">
        <f t="shared" si="352"/>
        <v>0</v>
      </c>
      <c r="F3616" s="43"/>
      <c r="G3616" s="4"/>
      <c r="H3616" s="43"/>
      <c r="I3616" s="61" t="str">
        <f t="shared" si="353"/>
        <v xml:space="preserve"> </v>
      </c>
      <c r="J3616" s="61" t="str">
        <f t="shared" si="354"/>
        <v xml:space="preserve"> </v>
      </c>
      <c r="K3616" s="59" t="str">
        <f t="shared" si="355"/>
        <v xml:space="preserve"> </v>
      </c>
      <c r="L3616" s="59" t="str">
        <f t="shared" si="356"/>
        <v xml:space="preserve"> </v>
      </c>
    </row>
    <row r="3617" spans="1:12" x14ac:dyDescent="0.35">
      <c r="A3617" s="2" t="s">
        <v>3679</v>
      </c>
      <c r="B3617" s="3"/>
      <c r="C3617" s="58">
        <f t="shared" si="351"/>
        <v>0</v>
      </c>
      <c r="D3617" s="3"/>
      <c r="E3617" s="58">
        <f t="shared" si="352"/>
        <v>0</v>
      </c>
      <c r="F3617" s="43"/>
      <c r="G3617" s="4"/>
      <c r="H3617" s="43"/>
      <c r="I3617" s="61" t="str">
        <f t="shared" si="353"/>
        <v xml:space="preserve"> </v>
      </c>
      <c r="J3617" s="61" t="str">
        <f t="shared" si="354"/>
        <v xml:space="preserve"> </v>
      </c>
      <c r="K3617" s="59" t="str">
        <f t="shared" si="355"/>
        <v xml:space="preserve"> </v>
      </c>
      <c r="L3617" s="59" t="str">
        <f t="shared" si="356"/>
        <v xml:space="preserve"> </v>
      </c>
    </row>
    <row r="3618" spans="1:12" x14ac:dyDescent="0.35">
      <c r="A3618" s="2" t="s">
        <v>3680</v>
      </c>
      <c r="B3618" s="3"/>
      <c r="C3618" s="58">
        <f t="shared" si="351"/>
        <v>0</v>
      </c>
      <c r="D3618" s="3"/>
      <c r="E3618" s="58">
        <f t="shared" si="352"/>
        <v>0</v>
      </c>
      <c r="F3618" s="43"/>
      <c r="G3618" s="4"/>
      <c r="H3618" s="43"/>
      <c r="I3618" s="61" t="str">
        <f t="shared" si="353"/>
        <v xml:space="preserve"> </v>
      </c>
      <c r="J3618" s="61" t="str">
        <f t="shared" si="354"/>
        <v xml:space="preserve"> </v>
      </c>
      <c r="K3618" s="59" t="str">
        <f t="shared" si="355"/>
        <v xml:space="preserve"> </v>
      </c>
      <c r="L3618" s="59" t="str">
        <f t="shared" si="356"/>
        <v xml:space="preserve"> </v>
      </c>
    </row>
    <row r="3619" spans="1:12" x14ac:dyDescent="0.35">
      <c r="A3619" s="2" t="s">
        <v>3681</v>
      </c>
      <c r="B3619" s="3"/>
      <c r="C3619" s="58">
        <f t="shared" si="351"/>
        <v>0</v>
      </c>
      <c r="D3619" s="3"/>
      <c r="E3619" s="58">
        <f t="shared" si="352"/>
        <v>0</v>
      </c>
      <c r="F3619" s="43"/>
      <c r="G3619" s="4"/>
      <c r="H3619" s="43"/>
      <c r="I3619" s="61" t="str">
        <f t="shared" si="353"/>
        <v xml:space="preserve"> </v>
      </c>
      <c r="J3619" s="61" t="str">
        <f t="shared" si="354"/>
        <v xml:space="preserve"> </v>
      </c>
      <c r="K3619" s="59" t="str">
        <f t="shared" si="355"/>
        <v xml:space="preserve"> </v>
      </c>
      <c r="L3619" s="59" t="str">
        <f t="shared" si="356"/>
        <v xml:space="preserve"> </v>
      </c>
    </row>
    <row r="3620" spans="1:12" x14ac:dyDescent="0.35">
      <c r="A3620" s="2" t="s">
        <v>3682</v>
      </c>
      <c r="B3620" s="3"/>
      <c r="C3620" s="58">
        <f t="shared" si="351"/>
        <v>0</v>
      </c>
      <c r="D3620" s="3"/>
      <c r="E3620" s="58">
        <f t="shared" si="352"/>
        <v>0</v>
      </c>
      <c r="F3620" s="43"/>
      <c r="G3620" s="4"/>
      <c r="H3620" s="43"/>
      <c r="I3620" s="61" t="str">
        <f t="shared" si="353"/>
        <v xml:space="preserve"> </v>
      </c>
      <c r="J3620" s="61" t="str">
        <f t="shared" si="354"/>
        <v xml:space="preserve"> </v>
      </c>
      <c r="K3620" s="59" t="str">
        <f t="shared" si="355"/>
        <v xml:space="preserve"> </v>
      </c>
      <c r="L3620" s="59" t="str">
        <f t="shared" si="356"/>
        <v xml:space="preserve"> </v>
      </c>
    </row>
    <row r="3621" spans="1:12" x14ac:dyDescent="0.35">
      <c r="A3621" s="2" t="s">
        <v>3683</v>
      </c>
      <c r="B3621" s="3"/>
      <c r="C3621" s="58">
        <f t="shared" si="351"/>
        <v>0</v>
      </c>
      <c r="D3621" s="3"/>
      <c r="E3621" s="58">
        <f t="shared" si="352"/>
        <v>0</v>
      </c>
      <c r="F3621" s="43"/>
      <c r="G3621" s="4"/>
      <c r="H3621" s="43"/>
      <c r="I3621" s="61" t="str">
        <f t="shared" si="353"/>
        <v xml:space="preserve"> </v>
      </c>
      <c r="J3621" s="61" t="str">
        <f t="shared" si="354"/>
        <v xml:space="preserve"> </v>
      </c>
      <c r="K3621" s="59" t="str">
        <f t="shared" si="355"/>
        <v xml:space="preserve"> </v>
      </c>
      <c r="L3621" s="59" t="str">
        <f t="shared" si="356"/>
        <v xml:space="preserve"> </v>
      </c>
    </row>
    <row r="3622" spans="1:12" x14ac:dyDescent="0.35">
      <c r="A3622" s="2" t="s">
        <v>3684</v>
      </c>
      <c r="B3622" s="3"/>
      <c r="C3622" s="58">
        <f t="shared" si="351"/>
        <v>0</v>
      </c>
      <c r="D3622" s="3"/>
      <c r="E3622" s="58">
        <f t="shared" si="352"/>
        <v>0</v>
      </c>
      <c r="F3622" s="43"/>
      <c r="G3622" s="4"/>
      <c r="H3622" s="43"/>
      <c r="I3622" s="61" t="str">
        <f t="shared" si="353"/>
        <v xml:space="preserve"> </v>
      </c>
      <c r="J3622" s="61" t="str">
        <f t="shared" si="354"/>
        <v xml:space="preserve"> </v>
      </c>
      <c r="K3622" s="59" t="str">
        <f t="shared" si="355"/>
        <v xml:space="preserve"> </v>
      </c>
      <c r="L3622" s="59" t="str">
        <f t="shared" si="356"/>
        <v xml:space="preserve"> </v>
      </c>
    </row>
    <row r="3623" spans="1:12" x14ac:dyDescent="0.35">
      <c r="A3623" s="2" t="s">
        <v>3685</v>
      </c>
      <c r="B3623" s="3"/>
      <c r="C3623" s="58">
        <f t="shared" si="351"/>
        <v>0</v>
      </c>
      <c r="D3623" s="3"/>
      <c r="E3623" s="58">
        <f t="shared" si="352"/>
        <v>0</v>
      </c>
      <c r="F3623" s="43"/>
      <c r="G3623" s="4"/>
      <c r="H3623" s="43"/>
      <c r="I3623" s="61" t="str">
        <f t="shared" si="353"/>
        <v xml:space="preserve"> </v>
      </c>
      <c r="J3623" s="61" t="str">
        <f t="shared" si="354"/>
        <v xml:space="preserve"> </v>
      </c>
      <c r="K3623" s="59" t="str">
        <f t="shared" si="355"/>
        <v xml:space="preserve"> </v>
      </c>
      <c r="L3623" s="59" t="str">
        <f t="shared" si="356"/>
        <v xml:space="preserve"> </v>
      </c>
    </row>
    <row r="3624" spans="1:12" x14ac:dyDescent="0.35">
      <c r="A3624" s="2" t="s">
        <v>3686</v>
      </c>
      <c r="B3624" s="3"/>
      <c r="C3624" s="58">
        <f t="shared" si="351"/>
        <v>0</v>
      </c>
      <c r="D3624" s="3"/>
      <c r="E3624" s="58">
        <f t="shared" si="352"/>
        <v>0</v>
      </c>
      <c r="F3624" s="43"/>
      <c r="G3624" s="4"/>
      <c r="H3624" s="43"/>
      <c r="I3624" s="61" t="str">
        <f t="shared" si="353"/>
        <v xml:space="preserve"> </v>
      </c>
      <c r="J3624" s="61" t="str">
        <f t="shared" si="354"/>
        <v xml:space="preserve"> </v>
      </c>
      <c r="K3624" s="59" t="str">
        <f t="shared" si="355"/>
        <v xml:space="preserve"> </v>
      </c>
      <c r="L3624" s="59" t="str">
        <f t="shared" si="356"/>
        <v xml:space="preserve"> </v>
      </c>
    </row>
    <row r="3625" spans="1:12" x14ac:dyDescent="0.35">
      <c r="A3625" s="2" t="s">
        <v>3687</v>
      </c>
      <c r="B3625" s="3"/>
      <c r="C3625" s="58">
        <f t="shared" si="351"/>
        <v>0</v>
      </c>
      <c r="D3625" s="3"/>
      <c r="E3625" s="58">
        <f t="shared" si="352"/>
        <v>0</v>
      </c>
      <c r="F3625" s="43"/>
      <c r="G3625" s="4"/>
      <c r="H3625" s="43"/>
      <c r="I3625" s="61" t="str">
        <f t="shared" si="353"/>
        <v xml:space="preserve"> </v>
      </c>
      <c r="J3625" s="61" t="str">
        <f t="shared" si="354"/>
        <v xml:space="preserve"> </v>
      </c>
      <c r="K3625" s="59" t="str">
        <f t="shared" si="355"/>
        <v xml:space="preserve"> </v>
      </c>
      <c r="L3625" s="59" t="str">
        <f t="shared" si="356"/>
        <v xml:space="preserve"> </v>
      </c>
    </row>
    <row r="3626" spans="1:12" x14ac:dyDescent="0.35">
      <c r="A3626" s="2" t="s">
        <v>3688</v>
      </c>
      <c r="B3626" s="3"/>
      <c r="C3626" s="58">
        <f t="shared" si="351"/>
        <v>0</v>
      </c>
      <c r="D3626" s="3"/>
      <c r="E3626" s="58">
        <f t="shared" si="352"/>
        <v>0</v>
      </c>
      <c r="F3626" s="43"/>
      <c r="G3626" s="4"/>
      <c r="H3626" s="43"/>
      <c r="I3626" s="61" t="str">
        <f t="shared" si="353"/>
        <v xml:space="preserve"> </v>
      </c>
      <c r="J3626" s="61" t="str">
        <f t="shared" si="354"/>
        <v xml:space="preserve"> </v>
      </c>
      <c r="K3626" s="59" t="str">
        <f t="shared" si="355"/>
        <v xml:space="preserve"> </v>
      </c>
      <c r="L3626" s="59" t="str">
        <f t="shared" si="356"/>
        <v xml:space="preserve"> </v>
      </c>
    </row>
    <row r="3627" spans="1:12" x14ac:dyDescent="0.35">
      <c r="A3627" s="2" t="s">
        <v>3689</v>
      </c>
      <c r="B3627" s="3"/>
      <c r="C3627" s="58">
        <f t="shared" si="351"/>
        <v>0</v>
      </c>
      <c r="D3627" s="3"/>
      <c r="E3627" s="58">
        <f t="shared" si="352"/>
        <v>0</v>
      </c>
      <c r="F3627" s="43"/>
      <c r="G3627" s="4"/>
      <c r="H3627" s="43"/>
      <c r="I3627" s="61" t="str">
        <f t="shared" si="353"/>
        <v xml:space="preserve"> </v>
      </c>
      <c r="J3627" s="61" t="str">
        <f t="shared" si="354"/>
        <v xml:space="preserve"> </v>
      </c>
      <c r="K3627" s="59" t="str">
        <f t="shared" si="355"/>
        <v xml:space="preserve"> </v>
      </c>
      <c r="L3627" s="59" t="str">
        <f t="shared" si="356"/>
        <v xml:space="preserve"> </v>
      </c>
    </row>
    <row r="3628" spans="1:12" x14ac:dyDescent="0.35">
      <c r="A3628" s="2" t="s">
        <v>3690</v>
      </c>
      <c r="B3628" s="3"/>
      <c r="C3628" s="58">
        <f t="shared" si="351"/>
        <v>0</v>
      </c>
      <c r="D3628" s="3"/>
      <c r="E3628" s="58">
        <f t="shared" si="352"/>
        <v>0</v>
      </c>
      <c r="F3628" s="43"/>
      <c r="G3628" s="4"/>
      <c r="H3628" s="43"/>
      <c r="I3628" s="61" t="str">
        <f t="shared" si="353"/>
        <v xml:space="preserve"> </v>
      </c>
      <c r="J3628" s="61" t="str">
        <f t="shared" si="354"/>
        <v xml:space="preserve"> </v>
      </c>
      <c r="K3628" s="59" t="str">
        <f t="shared" si="355"/>
        <v xml:space="preserve"> </v>
      </c>
      <c r="L3628" s="59" t="str">
        <f t="shared" si="356"/>
        <v xml:space="preserve"> </v>
      </c>
    </row>
    <row r="3629" spans="1:12" x14ac:dyDescent="0.35">
      <c r="A3629" s="2" t="s">
        <v>3691</v>
      </c>
      <c r="B3629" s="3"/>
      <c r="C3629" s="58">
        <f t="shared" si="351"/>
        <v>0</v>
      </c>
      <c r="D3629" s="3"/>
      <c r="E3629" s="58">
        <f t="shared" si="352"/>
        <v>0</v>
      </c>
      <c r="F3629" s="43"/>
      <c r="G3629" s="4"/>
      <c r="H3629" s="43"/>
      <c r="I3629" s="61" t="str">
        <f t="shared" si="353"/>
        <v xml:space="preserve"> </v>
      </c>
      <c r="J3629" s="61" t="str">
        <f t="shared" si="354"/>
        <v xml:space="preserve"> </v>
      </c>
      <c r="K3629" s="59" t="str">
        <f t="shared" si="355"/>
        <v xml:space="preserve"> </v>
      </c>
      <c r="L3629" s="59" t="str">
        <f t="shared" si="356"/>
        <v xml:space="preserve"> </v>
      </c>
    </row>
    <row r="3630" spans="1:12" x14ac:dyDescent="0.35">
      <c r="A3630" s="2" t="s">
        <v>3692</v>
      </c>
      <c r="B3630" s="3"/>
      <c r="C3630" s="58">
        <f t="shared" si="351"/>
        <v>0</v>
      </c>
      <c r="D3630" s="3"/>
      <c r="E3630" s="58">
        <f t="shared" si="352"/>
        <v>0</v>
      </c>
      <c r="F3630" s="43"/>
      <c r="G3630" s="4"/>
      <c r="H3630" s="43"/>
      <c r="I3630" s="61" t="str">
        <f t="shared" si="353"/>
        <v xml:space="preserve"> </v>
      </c>
      <c r="J3630" s="61" t="str">
        <f t="shared" si="354"/>
        <v xml:space="preserve"> </v>
      </c>
      <c r="K3630" s="59" t="str">
        <f t="shared" si="355"/>
        <v xml:space="preserve"> </v>
      </c>
      <c r="L3630" s="59" t="str">
        <f t="shared" si="356"/>
        <v xml:space="preserve"> </v>
      </c>
    </row>
    <row r="3631" spans="1:12" x14ac:dyDescent="0.35">
      <c r="A3631" s="2" t="s">
        <v>3693</v>
      </c>
      <c r="B3631" s="3"/>
      <c r="C3631" s="58">
        <f t="shared" si="351"/>
        <v>0</v>
      </c>
      <c r="D3631" s="3"/>
      <c r="E3631" s="58">
        <f t="shared" si="352"/>
        <v>0</v>
      </c>
      <c r="F3631" s="43"/>
      <c r="G3631" s="4"/>
      <c r="H3631" s="43"/>
      <c r="I3631" s="61" t="str">
        <f t="shared" si="353"/>
        <v xml:space="preserve"> </v>
      </c>
      <c r="J3631" s="61" t="str">
        <f t="shared" si="354"/>
        <v xml:space="preserve"> </v>
      </c>
      <c r="K3631" s="59" t="str">
        <f t="shared" si="355"/>
        <v xml:space="preserve"> </v>
      </c>
      <c r="L3631" s="59" t="str">
        <f t="shared" si="356"/>
        <v xml:space="preserve"> </v>
      </c>
    </row>
    <row r="3632" spans="1:12" x14ac:dyDescent="0.35">
      <c r="A3632" s="2" t="s">
        <v>3694</v>
      </c>
      <c r="B3632" s="3"/>
      <c r="C3632" s="58">
        <f t="shared" si="351"/>
        <v>0</v>
      </c>
      <c r="D3632" s="3"/>
      <c r="E3632" s="58">
        <f t="shared" si="352"/>
        <v>0</v>
      </c>
      <c r="F3632" s="43"/>
      <c r="G3632" s="4"/>
      <c r="H3632" s="43"/>
      <c r="I3632" s="61" t="str">
        <f t="shared" si="353"/>
        <v xml:space="preserve"> </v>
      </c>
      <c r="J3632" s="61" t="str">
        <f t="shared" si="354"/>
        <v xml:space="preserve"> </v>
      </c>
      <c r="K3632" s="59" t="str">
        <f t="shared" si="355"/>
        <v xml:space="preserve"> </v>
      </c>
      <c r="L3632" s="59" t="str">
        <f t="shared" si="356"/>
        <v xml:space="preserve"> </v>
      </c>
    </row>
    <row r="3633" spans="1:12" x14ac:dyDescent="0.35">
      <c r="A3633" s="2" t="s">
        <v>3695</v>
      </c>
      <c r="B3633" s="3"/>
      <c r="C3633" s="58">
        <f t="shared" si="351"/>
        <v>0</v>
      </c>
      <c r="D3633" s="3"/>
      <c r="E3633" s="58">
        <f t="shared" si="352"/>
        <v>0</v>
      </c>
      <c r="F3633" s="43"/>
      <c r="G3633" s="4"/>
      <c r="H3633" s="43"/>
      <c r="I3633" s="61" t="str">
        <f t="shared" si="353"/>
        <v xml:space="preserve"> </v>
      </c>
      <c r="J3633" s="61" t="str">
        <f t="shared" si="354"/>
        <v xml:space="preserve"> </v>
      </c>
      <c r="K3633" s="59" t="str">
        <f t="shared" si="355"/>
        <v xml:space="preserve"> </v>
      </c>
      <c r="L3633" s="59" t="str">
        <f t="shared" si="356"/>
        <v xml:space="preserve"> </v>
      </c>
    </row>
    <row r="3634" spans="1:12" x14ac:dyDescent="0.35">
      <c r="A3634" s="2" t="s">
        <v>3696</v>
      </c>
      <c r="B3634" s="3"/>
      <c r="C3634" s="58">
        <f t="shared" si="351"/>
        <v>0</v>
      </c>
      <c r="D3634" s="3"/>
      <c r="E3634" s="58">
        <f t="shared" si="352"/>
        <v>0</v>
      </c>
      <c r="F3634" s="43"/>
      <c r="G3634" s="4"/>
      <c r="H3634" s="43"/>
      <c r="I3634" s="61" t="str">
        <f t="shared" si="353"/>
        <v xml:space="preserve"> </v>
      </c>
      <c r="J3634" s="61" t="str">
        <f t="shared" si="354"/>
        <v xml:space="preserve"> </v>
      </c>
      <c r="K3634" s="59" t="str">
        <f t="shared" si="355"/>
        <v xml:space="preserve"> </v>
      </c>
      <c r="L3634" s="59" t="str">
        <f t="shared" si="356"/>
        <v xml:space="preserve"> </v>
      </c>
    </row>
    <row r="3635" spans="1:12" x14ac:dyDescent="0.35">
      <c r="A3635" s="2" t="s">
        <v>3697</v>
      </c>
      <c r="B3635" s="3"/>
      <c r="C3635" s="58">
        <f t="shared" si="351"/>
        <v>0</v>
      </c>
      <c r="D3635" s="3"/>
      <c r="E3635" s="58">
        <f t="shared" si="352"/>
        <v>0</v>
      </c>
      <c r="F3635" s="43"/>
      <c r="G3635" s="4"/>
      <c r="H3635" s="43"/>
      <c r="I3635" s="61" t="str">
        <f t="shared" si="353"/>
        <v xml:space="preserve"> </v>
      </c>
      <c r="J3635" s="61" t="str">
        <f t="shared" si="354"/>
        <v xml:space="preserve"> </v>
      </c>
      <c r="K3635" s="59" t="str">
        <f t="shared" si="355"/>
        <v xml:space="preserve"> </v>
      </c>
      <c r="L3635" s="59" t="str">
        <f t="shared" si="356"/>
        <v xml:space="preserve"> </v>
      </c>
    </row>
    <row r="3636" spans="1:12" x14ac:dyDescent="0.35">
      <c r="A3636" s="2" t="s">
        <v>3698</v>
      </c>
      <c r="B3636" s="3"/>
      <c r="C3636" s="58">
        <f t="shared" si="351"/>
        <v>0</v>
      </c>
      <c r="D3636" s="3"/>
      <c r="E3636" s="58">
        <f t="shared" si="352"/>
        <v>0</v>
      </c>
      <c r="F3636" s="43"/>
      <c r="G3636" s="4"/>
      <c r="H3636" s="43"/>
      <c r="I3636" s="61" t="str">
        <f t="shared" si="353"/>
        <v xml:space="preserve"> </v>
      </c>
      <c r="J3636" s="61" t="str">
        <f t="shared" si="354"/>
        <v xml:space="preserve"> </v>
      </c>
      <c r="K3636" s="59" t="str">
        <f t="shared" si="355"/>
        <v xml:space="preserve"> </v>
      </c>
      <c r="L3636" s="59" t="str">
        <f t="shared" si="356"/>
        <v xml:space="preserve"> </v>
      </c>
    </row>
    <row r="3637" spans="1:12" x14ac:dyDescent="0.35">
      <c r="A3637" s="2" t="s">
        <v>3699</v>
      </c>
      <c r="B3637" s="3"/>
      <c r="C3637" s="58">
        <f t="shared" si="351"/>
        <v>0</v>
      </c>
      <c r="D3637" s="3"/>
      <c r="E3637" s="58">
        <f t="shared" si="352"/>
        <v>0</v>
      </c>
      <c r="F3637" s="43"/>
      <c r="G3637" s="4"/>
      <c r="H3637" s="43"/>
      <c r="I3637" s="61" t="str">
        <f t="shared" si="353"/>
        <v xml:space="preserve"> </v>
      </c>
      <c r="J3637" s="61" t="str">
        <f t="shared" si="354"/>
        <v xml:space="preserve"> </v>
      </c>
      <c r="K3637" s="59" t="str">
        <f t="shared" si="355"/>
        <v xml:space="preserve"> </v>
      </c>
      <c r="L3637" s="59" t="str">
        <f t="shared" si="356"/>
        <v xml:space="preserve"> </v>
      </c>
    </row>
    <row r="3638" spans="1:12" x14ac:dyDescent="0.35">
      <c r="A3638" s="2" t="s">
        <v>3700</v>
      </c>
      <c r="B3638" s="3"/>
      <c r="C3638" s="58">
        <f t="shared" si="351"/>
        <v>0</v>
      </c>
      <c r="D3638" s="3"/>
      <c r="E3638" s="58">
        <f t="shared" si="352"/>
        <v>0</v>
      </c>
      <c r="F3638" s="43"/>
      <c r="G3638" s="4"/>
      <c r="H3638" s="43"/>
      <c r="I3638" s="61" t="str">
        <f t="shared" si="353"/>
        <v xml:space="preserve"> </v>
      </c>
      <c r="J3638" s="61" t="str">
        <f t="shared" si="354"/>
        <v xml:space="preserve"> </v>
      </c>
      <c r="K3638" s="59" t="str">
        <f t="shared" si="355"/>
        <v xml:space="preserve"> </v>
      </c>
      <c r="L3638" s="59" t="str">
        <f t="shared" si="356"/>
        <v xml:space="preserve"> </v>
      </c>
    </row>
    <row r="3639" spans="1:12" x14ac:dyDescent="0.35">
      <c r="A3639" s="2" t="s">
        <v>3701</v>
      </c>
      <c r="B3639" s="3"/>
      <c r="C3639" s="58">
        <f t="shared" si="351"/>
        <v>0</v>
      </c>
      <c r="D3639" s="3"/>
      <c r="E3639" s="58">
        <f t="shared" si="352"/>
        <v>0</v>
      </c>
      <c r="F3639" s="43"/>
      <c r="G3639" s="4"/>
      <c r="H3639" s="43"/>
      <c r="I3639" s="61" t="str">
        <f t="shared" si="353"/>
        <v xml:space="preserve"> </v>
      </c>
      <c r="J3639" s="61" t="str">
        <f t="shared" si="354"/>
        <v xml:space="preserve"> </v>
      </c>
      <c r="K3639" s="59" t="str">
        <f t="shared" si="355"/>
        <v xml:space="preserve"> </v>
      </c>
      <c r="L3639" s="59" t="str">
        <f t="shared" si="356"/>
        <v xml:space="preserve"> </v>
      </c>
    </row>
    <row r="3640" spans="1:12" x14ac:dyDescent="0.35">
      <c r="A3640" s="2" t="s">
        <v>3702</v>
      </c>
      <c r="B3640" s="3"/>
      <c r="C3640" s="58">
        <f t="shared" si="351"/>
        <v>0</v>
      </c>
      <c r="D3640" s="3"/>
      <c r="E3640" s="58">
        <f t="shared" si="352"/>
        <v>0</v>
      </c>
      <c r="F3640" s="43"/>
      <c r="G3640" s="4"/>
      <c r="H3640" s="43"/>
      <c r="I3640" s="61" t="str">
        <f t="shared" si="353"/>
        <v xml:space="preserve"> </v>
      </c>
      <c r="J3640" s="61" t="str">
        <f t="shared" si="354"/>
        <v xml:space="preserve"> </v>
      </c>
      <c r="K3640" s="59" t="str">
        <f t="shared" si="355"/>
        <v xml:space="preserve"> </v>
      </c>
      <c r="L3640" s="59" t="str">
        <f t="shared" si="356"/>
        <v xml:space="preserve"> </v>
      </c>
    </row>
    <row r="3641" spans="1:12" x14ac:dyDescent="0.35">
      <c r="A3641" s="2" t="s">
        <v>3703</v>
      </c>
      <c r="B3641" s="3"/>
      <c r="C3641" s="58">
        <f t="shared" si="351"/>
        <v>0</v>
      </c>
      <c r="D3641" s="3"/>
      <c r="E3641" s="58">
        <f t="shared" si="352"/>
        <v>0</v>
      </c>
      <c r="F3641" s="43"/>
      <c r="G3641" s="4"/>
      <c r="H3641" s="43"/>
      <c r="I3641" s="61" t="str">
        <f t="shared" si="353"/>
        <v xml:space="preserve"> </v>
      </c>
      <c r="J3641" s="61" t="str">
        <f t="shared" si="354"/>
        <v xml:space="preserve"> </v>
      </c>
      <c r="K3641" s="59" t="str">
        <f t="shared" si="355"/>
        <v xml:space="preserve"> </v>
      </c>
      <c r="L3641" s="59" t="str">
        <f t="shared" si="356"/>
        <v xml:space="preserve"> </v>
      </c>
    </row>
    <row r="3642" spans="1:12" x14ac:dyDescent="0.35">
      <c r="A3642" s="2" t="s">
        <v>3704</v>
      </c>
      <c r="B3642" s="3"/>
      <c r="C3642" s="58">
        <f t="shared" si="351"/>
        <v>0</v>
      </c>
      <c r="D3642" s="3"/>
      <c r="E3642" s="58">
        <f t="shared" si="352"/>
        <v>0</v>
      </c>
      <c r="F3642" s="43"/>
      <c r="G3642" s="4"/>
      <c r="H3642" s="43"/>
      <c r="I3642" s="61" t="str">
        <f t="shared" si="353"/>
        <v xml:space="preserve"> </v>
      </c>
      <c r="J3642" s="61" t="str">
        <f t="shared" si="354"/>
        <v xml:space="preserve"> </v>
      </c>
      <c r="K3642" s="59" t="str">
        <f t="shared" si="355"/>
        <v xml:space="preserve"> </v>
      </c>
      <c r="L3642" s="59" t="str">
        <f t="shared" si="356"/>
        <v xml:space="preserve"> </v>
      </c>
    </row>
    <row r="3643" spans="1:12" x14ac:dyDescent="0.35">
      <c r="A3643" s="2" t="s">
        <v>3705</v>
      </c>
      <c r="B3643" s="3"/>
      <c r="C3643" s="58">
        <f t="shared" si="351"/>
        <v>0</v>
      </c>
      <c r="D3643" s="3"/>
      <c r="E3643" s="58">
        <f t="shared" si="352"/>
        <v>0</v>
      </c>
      <c r="F3643" s="43"/>
      <c r="G3643" s="4"/>
      <c r="H3643" s="43"/>
      <c r="I3643" s="61" t="str">
        <f t="shared" si="353"/>
        <v xml:space="preserve"> </v>
      </c>
      <c r="J3643" s="61" t="str">
        <f t="shared" si="354"/>
        <v xml:space="preserve"> </v>
      </c>
      <c r="K3643" s="59" t="str">
        <f t="shared" si="355"/>
        <v xml:space="preserve"> </v>
      </c>
      <c r="L3643" s="59" t="str">
        <f t="shared" si="356"/>
        <v xml:space="preserve"> </v>
      </c>
    </row>
    <row r="3644" spans="1:12" x14ac:dyDescent="0.35">
      <c r="A3644" s="2" t="s">
        <v>3706</v>
      </c>
      <c r="B3644" s="3"/>
      <c r="C3644" s="58">
        <f t="shared" si="351"/>
        <v>0</v>
      </c>
      <c r="D3644" s="3"/>
      <c r="E3644" s="58">
        <f t="shared" si="352"/>
        <v>0</v>
      </c>
      <c r="F3644" s="43"/>
      <c r="G3644" s="4"/>
      <c r="H3644" s="43"/>
      <c r="I3644" s="61" t="str">
        <f t="shared" si="353"/>
        <v xml:space="preserve"> </v>
      </c>
      <c r="J3644" s="61" t="str">
        <f t="shared" si="354"/>
        <v xml:space="preserve"> </v>
      </c>
      <c r="K3644" s="59" t="str">
        <f t="shared" si="355"/>
        <v xml:space="preserve"> </v>
      </c>
      <c r="L3644" s="59" t="str">
        <f t="shared" si="356"/>
        <v xml:space="preserve"> </v>
      </c>
    </row>
    <row r="3645" spans="1:12" x14ac:dyDescent="0.35">
      <c r="A3645" s="2" t="s">
        <v>3707</v>
      </c>
      <c r="B3645" s="3"/>
      <c r="C3645" s="58">
        <f t="shared" si="351"/>
        <v>0</v>
      </c>
      <c r="D3645" s="3"/>
      <c r="E3645" s="58">
        <f t="shared" si="352"/>
        <v>0</v>
      </c>
      <c r="F3645" s="43"/>
      <c r="G3645" s="4"/>
      <c r="H3645" s="43"/>
      <c r="I3645" s="61" t="str">
        <f t="shared" si="353"/>
        <v xml:space="preserve"> </v>
      </c>
      <c r="J3645" s="61" t="str">
        <f t="shared" si="354"/>
        <v xml:space="preserve"> </v>
      </c>
      <c r="K3645" s="59" t="str">
        <f t="shared" si="355"/>
        <v xml:space="preserve"> </v>
      </c>
      <c r="L3645" s="59" t="str">
        <f t="shared" si="356"/>
        <v xml:space="preserve"> </v>
      </c>
    </row>
    <row r="3646" spans="1:12" x14ac:dyDescent="0.35">
      <c r="A3646" s="2" t="s">
        <v>3708</v>
      </c>
      <c r="B3646" s="3"/>
      <c r="C3646" s="58">
        <f t="shared" si="351"/>
        <v>0</v>
      </c>
      <c r="D3646" s="3"/>
      <c r="E3646" s="58">
        <f t="shared" si="352"/>
        <v>0</v>
      </c>
      <c r="F3646" s="43"/>
      <c r="G3646" s="4"/>
      <c r="H3646" s="43"/>
      <c r="I3646" s="61" t="str">
        <f t="shared" si="353"/>
        <v xml:space="preserve"> </v>
      </c>
      <c r="J3646" s="61" t="str">
        <f t="shared" si="354"/>
        <v xml:space="preserve"> </v>
      </c>
      <c r="K3646" s="59" t="str">
        <f t="shared" si="355"/>
        <v xml:space="preserve"> </v>
      </c>
      <c r="L3646" s="59" t="str">
        <f t="shared" si="356"/>
        <v xml:space="preserve"> </v>
      </c>
    </row>
    <row r="3647" spans="1:12" x14ac:dyDescent="0.35">
      <c r="A3647" s="2" t="s">
        <v>3709</v>
      </c>
      <c r="B3647" s="3"/>
      <c r="C3647" s="58">
        <f t="shared" si="351"/>
        <v>0</v>
      </c>
      <c r="D3647" s="3"/>
      <c r="E3647" s="58">
        <f t="shared" si="352"/>
        <v>0</v>
      </c>
      <c r="F3647" s="43"/>
      <c r="G3647" s="4"/>
      <c r="H3647" s="43"/>
      <c r="I3647" s="61" t="str">
        <f t="shared" si="353"/>
        <v xml:space="preserve"> </v>
      </c>
      <c r="J3647" s="61" t="str">
        <f t="shared" si="354"/>
        <v xml:space="preserve"> </v>
      </c>
      <c r="K3647" s="59" t="str">
        <f t="shared" si="355"/>
        <v xml:space="preserve"> </v>
      </c>
      <c r="L3647" s="59" t="str">
        <f t="shared" si="356"/>
        <v xml:space="preserve"> </v>
      </c>
    </row>
    <row r="3648" spans="1:12" x14ac:dyDescent="0.35">
      <c r="A3648" s="2" t="s">
        <v>3710</v>
      </c>
      <c r="B3648" s="3"/>
      <c r="C3648" s="58">
        <f t="shared" si="351"/>
        <v>0</v>
      </c>
      <c r="D3648" s="3"/>
      <c r="E3648" s="58">
        <f t="shared" si="352"/>
        <v>0</v>
      </c>
      <c r="F3648" s="43"/>
      <c r="G3648" s="4"/>
      <c r="H3648" s="43"/>
      <c r="I3648" s="61" t="str">
        <f t="shared" si="353"/>
        <v xml:space="preserve"> </v>
      </c>
      <c r="J3648" s="61" t="str">
        <f t="shared" si="354"/>
        <v xml:space="preserve"> </v>
      </c>
      <c r="K3648" s="59" t="str">
        <f t="shared" si="355"/>
        <v xml:space="preserve"> </v>
      </c>
      <c r="L3648" s="59" t="str">
        <f t="shared" si="356"/>
        <v xml:space="preserve"> </v>
      </c>
    </row>
    <row r="3649" spans="1:12" x14ac:dyDescent="0.35">
      <c r="A3649" s="2" t="s">
        <v>3711</v>
      </c>
      <c r="B3649" s="3"/>
      <c r="C3649" s="58">
        <f t="shared" si="351"/>
        <v>0</v>
      </c>
      <c r="D3649" s="3"/>
      <c r="E3649" s="58">
        <f t="shared" si="352"/>
        <v>0</v>
      </c>
      <c r="F3649" s="43"/>
      <c r="G3649" s="4"/>
      <c r="H3649" s="43"/>
      <c r="I3649" s="61" t="str">
        <f t="shared" si="353"/>
        <v xml:space="preserve"> </v>
      </c>
      <c r="J3649" s="61" t="str">
        <f t="shared" si="354"/>
        <v xml:space="preserve"> </v>
      </c>
      <c r="K3649" s="59" t="str">
        <f t="shared" si="355"/>
        <v xml:space="preserve"> </v>
      </c>
      <c r="L3649" s="59" t="str">
        <f t="shared" si="356"/>
        <v xml:space="preserve"> </v>
      </c>
    </row>
    <row r="3650" spans="1:12" x14ac:dyDescent="0.35">
      <c r="A3650" s="2" t="s">
        <v>3712</v>
      </c>
      <c r="B3650" s="3"/>
      <c r="C3650" s="58">
        <f t="shared" si="351"/>
        <v>0</v>
      </c>
      <c r="D3650" s="3"/>
      <c r="E3650" s="58">
        <f t="shared" si="352"/>
        <v>0</v>
      </c>
      <c r="F3650" s="43"/>
      <c r="G3650" s="4"/>
      <c r="H3650" s="43"/>
      <c r="I3650" s="61" t="str">
        <f t="shared" si="353"/>
        <v xml:space="preserve"> </v>
      </c>
      <c r="J3650" s="61" t="str">
        <f t="shared" si="354"/>
        <v xml:space="preserve"> </v>
      </c>
      <c r="K3650" s="59" t="str">
        <f t="shared" si="355"/>
        <v xml:space="preserve"> </v>
      </c>
      <c r="L3650" s="59" t="str">
        <f t="shared" si="356"/>
        <v xml:space="preserve"> </v>
      </c>
    </row>
    <row r="3651" spans="1:12" x14ac:dyDescent="0.35">
      <c r="A3651" s="2" t="s">
        <v>3713</v>
      </c>
      <c r="B3651" s="3"/>
      <c r="C3651" s="58">
        <f t="shared" si="351"/>
        <v>0</v>
      </c>
      <c r="D3651" s="3"/>
      <c r="E3651" s="58">
        <f t="shared" si="352"/>
        <v>0</v>
      </c>
      <c r="F3651" s="43"/>
      <c r="G3651" s="4"/>
      <c r="H3651" s="43"/>
      <c r="I3651" s="61" t="str">
        <f t="shared" si="353"/>
        <v xml:space="preserve"> </v>
      </c>
      <c r="J3651" s="61" t="str">
        <f t="shared" si="354"/>
        <v xml:space="preserve"> </v>
      </c>
      <c r="K3651" s="59" t="str">
        <f t="shared" si="355"/>
        <v xml:space="preserve"> </v>
      </c>
      <c r="L3651" s="59" t="str">
        <f t="shared" si="356"/>
        <v xml:space="preserve"> </v>
      </c>
    </row>
    <row r="3652" spans="1:12" x14ac:dyDescent="0.35">
      <c r="A3652" s="2" t="s">
        <v>3714</v>
      </c>
      <c r="B3652" s="3"/>
      <c r="C3652" s="58">
        <f t="shared" si="351"/>
        <v>0</v>
      </c>
      <c r="D3652" s="3"/>
      <c r="E3652" s="58">
        <f t="shared" si="352"/>
        <v>0</v>
      </c>
      <c r="F3652" s="43"/>
      <c r="G3652" s="4"/>
      <c r="H3652" s="43"/>
      <c r="I3652" s="61" t="str">
        <f t="shared" si="353"/>
        <v xml:space="preserve"> </v>
      </c>
      <c r="J3652" s="61" t="str">
        <f t="shared" si="354"/>
        <v xml:space="preserve"> </v>
      </c>
      <c r="K3652" s="59" t="str">
        <f t="shared" si="355"/>
        <v xml:space="preserve"> </v>
      </c>
      <c r="L3652" s="59" t="str">
        <f t="shared" si="356"/>
        <v xml:space="preserve"> </v>
      </c>
    </row>
    <row r="3653" spans="1:12" x14ac:dyDescent="0.35">
      <c r="A3653" s="2" t="s">
        <v>3715</v>
      </c>
      <c r="B3653" s="3"/>
      <c r="C3653" s="58">
        <f t="shared" si="351"/>
        <v>0</v>
      </c>
      <c r="D3653" s="3"/>
      <c r="E3653" s="58">
        <f t="shared" si="352"/>
        <v>0</v>
      </c>
      <c r="F3653" s="43"/>
      <c r="G3653" s="4"/>
      <c r="H3653" s="43"/>
      <c r="I3653" s="61" t="str">
        <f t="shared" si="353"/>
        <v xml:space="preserve"> </v>
      </c>
      <c r="J3653" s="61" t="str">
        <f t="shared" si="354"/>
        <v xml:space="preserve"> </v>
      </c>
      <c r="K3653" s="59" t="str">
        <f t="shared" si="355"/>
        <v xml:space="preserve"> </v>
      </c>
      <c r="L3653" s="59" t="str">
        <f t="shared" si="356"/>
        <v xml:space="preserve"> </v>
      </c>
    </row>
    <row r="3654" spans="1:12" x14ac:dyDescent="0.35">
      <c r="A3654" s="2" t="s">
        <v>3716</v>
      </c>
      <c r="B3654" s="3"/>
      <c r="C3654" s="58">
        <f t="shared" si="351"/>
        <v>0</v>
      </c>
      <c r="D3654" s="3"/>
      <c r="E3654" s="58">
        <f t="shared" si="352"/>
        <v>0</v>
      </c>
      <c r="F3654" s="43"/>
      <c r="G3654" s="4"/>
      <c r="H3654" s="43"/>
      <c r="I3654" s="61" t="str">
        <f t="shared" si="353"/>
        <v xml:space="preserve"> </v>
      </c>
      <c r="J3654" s="61" t="str">
        <f t="shared" si="354"/>
        <v xml:space="preserve"> </v>
      </c>
      <c r="K3654" s="59" t="str">
        <f t="shared" si="355"/>
        <v xml:space="preserve"> </v>
      </c>
      <c r="L3654" s="59" t="str">
        <f t="shared" si="356"/>
        <v xml:space="preserve"> </v>
      </c>
    </row>
    <row r="3655" spans="1:12" x14ac:dyDescent="0.35">
      <c r="A3655" s="2" t="s">
        <v>3717</v>
      </c>
      <c r="B3655" s="3"/>
      <c r="C3655" s="58">
        <f t="shared" si="351"/>
        <v>0</v>
      </c>
      <c r="D3655" s="3"/>
      <c r="E3655" s="58">
        <f t="shared" si="352"/>
        <v>0</v>
      </c>
      <c r="F3655" s="43"/>
      <c r="G3655" s="4"/>
      <c r="H3655" s="43"/>
      <c r="I3655" s="61" t="str">
        <f t="shared" si="353"/>
        <v xml:space="preserve"> </v>
      </c>
      <c r="J3655" s="61" t="str">
        <f t="shared" si="354"/>
        <v xml:space="preserve"> </v>
      </c>
      <c r="K3655" s="59" t="str">
        <f t="shared" si="355"/>
        <v xml:space="preserve"> </v>
      </c>
      <c r="L3655" s="59" t="str">
        <f t="shared" si="356"/>
        <v xml:space="preserve"> </v>
      </c>
    </row>
    <row r="3656" spans="1:12" x14ac:dyDescent="0.35">
      <c r="A3656" s="2" t="s">
        <v>3718</v>
      </c>
      <c r="B3656" s="3"/>
      <c r="C3656" s="58">
        <f t="shared" si="351"/>
        <v>0</v>
      </c>
      <c r="D3656" s="3"/>
      <c r="E3656" s="58">
        <f t="shared" si="352"/>
        <v>0</v>
      </c>
      <c r="F3656" s="43"/>
      <c r="G3656" s="4"/>
      <c r="H3656" s="43"/>
      <c r="I3656" s="61" t="str">
        <f t="shared" si="353"/>
        <v xml:space="preserve"> </v>
      </c>
      <c r="J3656" s="61" t="str">
        <f t="shared" si="354"/>
        <v xml:space="preserve"> </v>
      </c>
      <c r="K3656" s="59" t="str">
        <f t="shared" si="355"/>
        <v xml:space="preserve"> </v>
      </c>
      <c r="L3656" s="59" t="str">
        <f t="shared" si="356"/>
        <v xml:space="preserve"> </v>
      </c>
    </row>
    <row r="3657" spans="1:12" x14ac:dyDescent="0.35">
      <c r="A3657" s="2" t="s">
        <v>3719</v>
      </c>
      <c r="B3657" s="3"/>
      <c r="C3657" s="58">
        <f t="shared" si="351"/>
        <v>0</v>
      </c>
      <c r="D3657" s="3"/>
      <c r="E3657" s="58">
        <f t="shared" si="352"/>
        <v>0</v>
      </c>
      <c r="F3657" s="43"/>
      <c r="G3657" s="4"/>
      <c r="H3657" s="43"/>
      <c r="I3657" s="61" t="str">
        <f t="shared" si="353"/>
        <v xml:space="preserve"> </v>
      </c>
      <c r="J3657" s="61" t="str">
        <f t="shared" si="354"/>
        <v xml:space="preserve"> </v>
      </c>
      <c r="K3657" s="59" t="str">
        <f t="shared" si="355"/>
        <v xml:space="preserve"> </v>
      </c>
      <c r="L3657" s="59" t="str">
        <f t="shared" si="356"/>
        <v xml:space="preserve"> </v>
      </c>
    </row>
    <row r="3658" spans="1:12" x14ac:dyDescent="0.35">
      <c r="A3658" s="2" t="s">
        <v>3720</v>
      </c>
      <c r="B3658" s="3"/>
      <c r="C3658" s="58">
        <f t="shared" ref="C3658:C3721" si="357">IF($P$17=1,CONVERT(B3658,"lbm","kg"),B3658)</f>
        <v>0</v>
      </c>
      <c r="D3658" s="3"/>
      <c r="E3658" s="58">
        <f t="shared" ref="E3658:E3721" si="358">IF($P$17=1,CONVERT(D3658,"lbm","kg"),D3658)</f>
        <v>0</v>
      </c>
      <c r="F3658" s="43"/>
      <c r="G3658" s="4"/>
      <c r="H3658" s="43"/>
      <c r="I3658" s="61" t="str">
        <f t="shared" si="353"/>
        <v xml:space="preserve"> </v>
      </c>
      <c r="J3658" s="61" t="str">
        <f t="shared" si="354"/>
        <v xml:space="preserve"> </v>
      </c>
      <c r="K3658" s="59" t="str">
        <f t="shared" si="355"/>
        <v xml:space="preserve"> </v>
      </c>
      <c r="L3658" s="59" t="str">
        <f t="shared" si="356"/>
        <v xml:space="preserve"> </v>
      </c>
    </row>
    <row r="3659" spans="1:12" x14ac:dyDescent="0.35">
      <c r="A3659" s="2" t="s">
        <v>3721</v>
      </c>
      <c r="B3659" s="3"/>
      <c r="C3659" s="58">
        <f t="shared" si="357"/>
        <v>0</v>
      </c>
      <c r="D3659" s="3"/>
      <c r="E3659" s="58">
        <f t="shared" si="358"/>
        <v>0</v>
      </c>
      <c r="F3659" s="43"/>
      <c r="G3659" s="4"/>
      <c r="H3659" s="43"/>
      <c r="I3659" s="61" t="str">
        <f t="shared" ref="I3659:I3722" si="359">IF(F3659&gt;0,(((E3659-C3659)*F3659)+(($P$12-E3659)/(VLOOKUP(E3659,$S$10:$U$182,2)))*(VLOOKUP(E3659,$S$10:$U$182,3))+((C3659-$P$11)/(VLOOKUP(C3659,$S$10:$U$182,2)))*(VLOOKUP(C3659,$S$10:$U$182,3)))/($P$12-$P$11)," ")</f>
        <v xml:space="preserve"> </v>
      </c>
      <c r="J3659" s="61" t="str">
        <f t="shared" ref="J3659:J3722" si="360">IF(G3659&gt;0,IF(B3659=0," ",(I3659/(1+(G3659*$B$7))))," ")</f>
        <v xml:space="preserve"> </v>
      </c>
      <c r="K3659" s="59" t="str">
        <f t="shared" ref="K3659:K3722" si="361">IF(H3659&gt;0,IF(B3659&gt;1,(I3659*H3659)," ")," ")</f>
        <v xml:space="preserve"> </v>
      </c>
      <c r="L3659" s="59" t="str">
        <f t="shared" ref="L3659:L3722" si="362">IF(G3659=0," ",IF(H3659=0," ",IF(G3659&gt;0,IF(B3659&gt;1,(J3659*H3659)," ")," ")))</f>
        <v xml:space="preserve"> </v>
      </c>
    </row>
    <row r="3660" spans="1:12" x14ac:dyDescent="0.35">
      <c r="A3660" s="2" t="s">
        <v>3722</v>
      </c>
      <c r="B3660" s="3"/>
      <c r="C3660" s="58">
        <f t="shared" si="357"/>
        <v>0</v>
      </c>
      <c r="D3660" s="3"/>
      <c r="E3660" s="58">
        <f t="shared" si="358"/>
        <v>0</v>
      </c>
      <c r="F3660" s="43"/>
      <c r="G3660" s="4"/>
      <c r="H3660" s="43"/>
      <c r="I3660" s="61" t="str">
        <f t="shared" si="359"/>
        <v xml:space="preserve"> </v>
      </c>
      <c r="J3660" s="61" t="str">
        <f t="shared" si="360"/>
        <v xml:space="preserve"> </v>
      </c>
      <c r="K3660" s="59" t="str">
        <f t="shared" si="361"/>
        <v xml:space="preserve"> </v>
      </c>
      <c r="L3660" s="59" t="str">
        <f t="shared" si="362"/>
        <v xml:space="preserve"> </v>
      </c>
    </row>
    <row r="3661" spans="1:12" x14ac:dyDescent="0.35">
      <c r="A3661" s="2" t="s">
        <v>3723</v>
      </c>
      <c r="B3661" s="3"/>
      <c r="C3661" s="58">
        <f t="shared" si="357"/>
        <v>0</v>
      </c>
      <c r="D3661" s="3"/>
      <c r="E3661" s="58">
        <f t="shared" si="358"/>
        <v>0</v>
      </c>
      <c r="F3661" s="43"/>
      <c r="G3661" s="4"/>
      <c r="H3661" s="43"/>
      <c r="I3661" s="61" t="str">
        <f t="shared" si="359"/>
        <v xml:space="preserve"> </v>
      </c>
      <c r="J3661" s="61" t="str">
        <f t="shared" si="360"/>
        <v xml:space="preserve"> </v>
      </c>
      <c r="K3661" s="59" t="str">
        <f t="shared" si="361"/>
        <v xml:space="preserve"> </v>
      </c>
      <c r="L3661" s="59" t="str">
        <f t="shared" si="362"/>
        <v xml:space="preserve"> </v>
      </c>
    </row>
    <row r="3662" spans="1:12" x14ac:dyDescent="0.35">
      <c r="A3662" s="2" t="s">
        <v>3724</v>
      </c>
      <c r="B3662" s="3"/>
      <c r="C3662" s="58">
        <f t="shared" si="357"/>
        <v>0</v>
      </c>
      <c r="D3662" s="3"/>
      <c r="E3662" s="58">
        <f t="shared" si="358"/>
        <v>0</v>
      </c>
      <c r="F3662" s="43"/>
      <c r="G3662" s="4"/>
      <c r="H3662" s="43"/>
      <c r="I3662" s="61" t="str">
        <f t="shared" si="359"/>
        <v xml:space="preserve"> </v>
      </c>
      <c r="J3662" s="61" t="str">
        <f t="shared" si="360"/>
        <v xml:space="preserve"> </v>
      </c>
      <c r="K3662" s="59" t="str">
        <f t="shared" si="361"/>
        <v xml:space="preserve"> </v>
      </c>
      <c r="L3662" s="59" t="str">
        <f t="shared" si="362"/>
        <v xml:space="preserve"> </v>
      </c>
    </row>
    <row r="3663" spans="1:12" x14ac:dyDescent="0.35">
      <c r="A3663" s="2" t="s">
        <v>3725</v>
      </c>
      <c r="B3663" s="3"/>
      <c r="C3663" s="58">
        <f t="shared" si="357"/>
        <v>0</v>
      </c>
      <c r="D3663" s="3"/>
      <c r="E3663" s="58">
        <f t="shared" si="358"/>
        <v>0</v>
      </c>
      <c r="F3663" s="43"/>
      <c r="G3663" s="4"/>
      <c r="H3663" s="43"/>
      <c r="I3663" s="61" t="str">
        <f t="shared" si="359"/>
        <v xml:space="preserve"> </v>
      </c>
      <c r="J3663" s="61" t="str">
        <f t="shared" si="360"/>
        <v xml:space="preserve"> </v>
      </c>
      <c r="K3663" s="59" t="str">
        <f t="shared" si="361"/>
        <v xml:space="preserve"> </v>
      </c>
      <c r="L3663" s="59" t="str">
        <f t="shared" si="362"/>
        <v xml:space="preserve"> </v>
      </c>
    </row>
    <row r="3664" spans="1:12" x14ac:dyDescent="0.35">
      <c r="A3664" s="2" t="s">
        <v>3726</v>
      </c>
      <c r="B3664" s="3"/>
      <c r="C3664" s="58">
        <f t="shared" si="357"/>
        <v>0</v>
      </c>
      <c r="D3664" s="3"/>
      <c r="E3664" s="58">
        <f t="shared" si="358"/>
        <v>0</v>
      </c>
      <c r="F3664" s="43"/>
      <c r="G3664" s="4"/>
      <c r="H3664" s="43"/>
      <c r="I3664" s="61" t="str">
        <f t="shared" si="359"/>
        <v xml:space="preserve"> </v>
      </c>
      <c r="J3664" s="61" t="str">
        <f t="shared" si="360"/>
        <v xml:space="preserve"> </v>
      </c>
      <c r="K3664" s="59" t="str">
        <f t="shared" si="361"/>
        <v xml:space="preserve"> </v>
      </c>
      <c r="L3664" s="59" t="str">
        <f t="shared" si="362"/>
        <v xml:space="preserve"> </v>
      </c>
    </row>
    <row r="3665" spans="1:12" x14ac:dyDescent="0.35">
      <c r="A3665" s="2" t="s">
        <v>3727</v>
      </c>
      <c r="B3665" s="3"/>
      <c r="C3665" s="58">
        <f t="shared" si="357"/>
        <v>0</v>
      </c>
      <c r="D3665" s="3"/>
      <c r="E3665" s="58">
        <f t="shared" si="358"/>
        <v>0</v>
      </c>
      <c r="F3665" s="43"/>
      <c r="G3665" s="4"/>
      <c r="H3665" s="43"/>
      <c r="I3665" s="61" t="str">
        <f t="shared" si="359"/>
        <v xml:space="preserve"> </v>
      </c>
      <c r="J3665" s="61" t="str">
        <f t="shared" si="360"/>
        <v xml:space="preserve"> </v>
      </c>
      <c r="K3665" s="59" t="str">
        <f t="shared" si="361"/>
        <v xml:space="preserve"> </v>
      </c>
      <c r="L3665" s="59" t="str">
        <f t="shared" si="362"/>
        <v xml:space="preserve"> </v>
      </c>
    </row>
    <row r="3666" spans="1:12" x14ac:dyDescent="0.35">
      <c r="A3666" s="2" t="s">
        <v>3728</v>
      </c>
      <c r="B3666" s="3"/>
      <c r="C3666" s="58">
        <f t="shared" si="357"/>
        <v>0</v>
      </c>
      <c r="D3666" s="3"/>
      <c r="E3666" s="58">
        <f t="shared" si="358"/>
        <v>0</v>
      </c>
      <c r="F3666" s="43"/>
      <c r="G3666" s="4"/>
      <c r="H3666" s="43"/>
      <c r="I3666" s="61" t="str">
        <f t="shared" si="359"/>
        <v xml:space="preserve"> </v>
      </c>
      <c r="J3666" s="61" t="str">
        <f t="shared" si="360"/>
        <v xml:space="preserve"> </v>
      </c>
      <c r="K3666" s="59" t="str">
        <f t="shared" si="361"/>
        <v xml:space="preserve"> </v>
      </c>
      <c r="L3666" s="59" t="str">
        <f t="shared" si="362"/>
        <v xml:space="preserve"> </v>
      </c>
    </row>
    <row r="3667" spans="1:12" x14ac:dyDescent="0.35">
      <c r="A3667" s="2" t="s">
        <v>3729</v>
      </c>
      <c r="B3667" s="3"/>
      <c r="C3667" s="58">
        <f t="shared" si="357"/>
        <v>0</v>
      </c>
      <c r="D3667" s="3"/>
      <c r="E3667" s="58">
        <f t="shared" si="358"/>
        <v>0</v>
      </c>
      <c r="F3667" s="43"/>
      <c r="G3667" s="4"/>
      <c r="H3667" s="43"/>
      <c r="I3667" s="61" t="str">
        <f t="shared" si="359"/>
        <v xml:space="preserve"> </v>
      </c>
      <c r="J3667" s="61" t="str">
        <f t="shared" si="360"/>
        <v xml:space="preserve"> </v>
      </c>
      <c r="K3667" s="59" t="str">
        <f t="shared" si="361"/>
        <v xml:space="preserve"> </v>
      </c>
      <c r="L3667" s="59" t="str">
        <f t="shared" si="362"/>
        <v xml:space="preserve"> </v>
      </c>
    </row>
    <row r="3668" spans="1:12" x14ac:dyDescent="0.35">
      <c r="A3668" s="2" t="s">
        <v>3730</v>
      </c>
      <c r="B3668" s="3"/>
      <c r="C3668" s="58">
        <f t="shared" si="357"/>
        <v>0</v>
      </c>
      <c r="D3668" s="3"/>
      <c r="E3668" s="58">
        <f t="shared" si="358"/>
        <v>0</v>
      </c>
      <c r="F3668" s="43"/>
      <c r="G3668" s="4"/>
      <c r="H3668" s="43"/>
      <c r="I3668" s="61" t="str">
        <f t="shared" si="359"/>
        <v xml:space="preserve"> </v>
      </c>
      <c r="J3668" s="61" t="str">
        <f t="shared" si="360"/>
        <v xml:space="preserve"> </v>
      </c>
      <c r="K3668" s="59" t="str">
        <f t="shared" si="361"/>
        <v xml:space="preserve"> </v>
      </c>
      <c r="L3668" s="59" t="str">
        <f t="shared" si="362"/>
        <v xml:space="preserve"> </v>
      </c>
    </row>
    <row r="3669" spans="1:12" x14ac:dyDescent="0.35">
      <c r="A3669" s="2" t="s">
        <v>3731</v>
      </c>
      <c r="B3669" s="3"/>
      <c r="C3669" s="58">
        <f t="shared" si="357"/>
        <v>0</v>
      </c>
      <c r="D3669" s="3"/>
      <c r="E3669" s="58">
        <f t="shared" si="358"/>
        <v>0</v>
      </c>
      <c r="F3669" s="43"/>
      <c r="G3669" s="4"/>
      <c r="H3669" s="43"/>
      <c r="I3669" s="61" t="str">
        <f t="shared" si="359"/>
        <v xml:space="preserve"> </v>
      </c>
      <c r="J3669" s="61" t="str">
        <f t="shared" si="360"/>
        <v xml:space="preserve"> </v>
      </c>
      <c r="K3669" s="59" t="str">
        <f t="shared" si="361"/>
        <v xml:space="preserve"> </v>
      </c>
      <c r="L3669" s="59" t="str">
        <f t="shared" si="362"/>
        <v xml:space="preserve"> </v>
      </c>
    </row>
    <row r="3670" spans="1:12" x14ac:dyDescent="0.35">
      <c r="A3670" s="2" t="s">
        <v>3732</v>
      </c>
      <c r="B3670" s="3"/>
      <c r="C3670" s="58">
        <f t="shared" si="357"/>
        <v>0</v>
      </c>
      <c r="D3670" s="3"/>
      <c r="E3670" s="58">
        <f t="shared" si="358"/>
        <v>0</v>
      </c>
      <c r="F3670" s="43"/>
      <c r="G3670" s="4"/>
      <c r="H3670" s="43"/>
      <c r="I3670" s="61" t="str">
        <f t="shared" si="359"/>
        <v xml:space="preserve"> </v>
      </c>
      <c r="J3670" s="61" t="str">
        <f t="shared" si="360"/>
        <v xml:space="preserve"> </v>
      </c>
      <c r="K3670" s="59" t="str">
        <f t="shared" si="361"/>
        <v xml:space="preserve"> </v>
      </c>
      <c r="L3670" s="59" t="str">
        <f t="shared" si="362"/>
        <v xml:space="preserve"> </v>
      </c>
    </row>
    <row r="3671" spans="1:12" x14ac:dyDescent="0.35">
      <c r="A3671" s="2" t="s">
        <v>3733</v>
      </c>
      <c r="B3671" s="3"/>
      <c r="C3671" s="58">
        <f t="shared" si="357"/>
        <v>0</v>
      </c>
      <c r="D3671" s="3"/>
      <c r="E3671" s="58">
        <f t="shared" si="358"/>
        <v>0</v>
      </c>
      <c r="F3671" s="43"/>
      <c r="G3671" s="4"/>
      <c r="H3671" s="43"/>
      <c r="I3671" s="61" t="str">
        <f t="shared" si="359"/>
        <v xml:space="preserve"> </v>
      </c>
      <c r="J3671" s="61" t="str">
        <f t="shared" si="360"/>
        <v xml:space="preserve"> </v>
      </c>
      <c r="K3671" s="59" t="str">
        <f t="shared" si="361"/>
        <v xml:space="preserve"> </v>
      </c>
      <c r="L3671" s="59" t="str">
        <f t="shared" si="362"/>
        <v xml:space="preserve"> </v>
      </c>
    </row>
    <row r="3672" spans="1:12" x14ac:dyDescent="0.35">
      <c r="A3672" s="2" t="s">
        <v>3734</v>
      </c>
      <c r="B3672" s="3"/>
      <c r="C3672" s="58">
        <f t="shared" si="357"/>
        <v>0</v>
      </c>
      <c r="D3672" s="3"/>
      <c r="E3672" s="58">
        <f t="shared" si="358"/>
        <v>0</v>
      </c>
      <c r="F3672" s="43"/>
      <c r="G3672" s="4"/>
      <c r="H3672" s="43"/>
      <c r="I3672" s="61" t="str">
        <f t="shared" si="359"/>
        <v xml:space="preserve"> </v>
      </c>
      <c r="J3672" s="61" t="str">
        <f t="shared" si="360"/>
        <v xml:space="preserve"> </v>
      </c>
      <c r="K3672" s="59" t="str">
        <f t="shared" si="361"/>
        <v xml:space="preserve"> </v>
      </c>
      <c r="L3672" s="59" t="str">
        <f t="shared" si="362"/>
        <v xml:space="preserve"> </v>
      </c>
    </row>
    <row r="3673" spans="1:12" x14ac:dyDescent="0.35">
      <c r="A3673" s="2" t="s">
        <v>3735</v>
      </c>
      <c r="B3673" s="3"/>
      <c r="C3673" s="58">
        <f t="shared" si="357"/>
        <v>0</v>
      </c>
      <c r="D3673" s="3"/>
      <c r="E3673" s="58">
        <f t="shared" si="358"/>
        <v>0</v>
      </c>
      <c r="F3673" s="43"/>
      <c r="G3673" s="4"/>
      <c r="H3673" s="43"/>
      <c r="I3673" s="61" t="str">
        <f t="shared" si="359"/>
        <v xml:space="preserve"> </v>
      </c>
      <c r="J3673" s="61" t="str">
        <f t="shared" si="360"/>
        <v xml:space="preserve"> </v>
      </c>
      <c r="K3673" s="59" t="str">
        <f t="shared" si="361"/>
        <v xml:space="preserve"> </v>
      </c>
      <c r="L3673" s="59" t="str">
        <f t="shared" si="362"/>
        <v xml:space="preserve"> </v>
      </c>
    </row>
    <row r="3674" spans="1:12" x14ac:dyDescent="0.35">
      <c r="A3674" s="2" t="s">
        <v>3736</v>
      </c>
      <c r="B3674" s="3"/>
      <c r="C3674" s="58">
        <f t="shared" si="357"/>
        <v>0</v>
      </c>
      <c r="D3674" s="3"/>
      <c r="E3674" s="58">
        <f t="shared" si="358"/>
        <v>0</v>
      </c>
      <c r="F3674" s="43"/>
      <c r="G3674" s="4"/>
      <c r="H3674" s="43"/>
      <c r="I3674" s="61" t="str">
        <f t="shared" si="359"/>
        <v xml:space="preserve"> </v>
      </c>
      <c r="J3674" s="61" t="str">
        <f t="shared" si="360"/>
        <v xml:space="preserve"> </v>
      </c>
      <c r="K3674" s="59" t="str">
        <f t="shared" si="361"/>
        <v xml:space="preserve"> </v>
      </c>
      <c r="L3674" s="59" t="str">
        <f t="shared" si="362"/>
        <v xml:space="preserve"> </v>
      </c>
    </row>
    <row r="3675" spans="1:12" x14ac:dyDescent="0.35">
      <c r="A3675" s="2" t="s">
        <v>3737</v>
      </c>
      <c r="B3675" s="3"/>
      <c r="C3675" s="58">
        <f t="shared" si="357"/>
        <v>0</v>
      </c>
      <c r="D3675" s="3"/>
      <c r="E3675" s="58">
        <f t="shared" si="358"/>
        <v>0</v>
      </c>
      <c r="F3675" s="43"/>
      <c r="G3675" s="4"/>
      <c r="H3675" s="43"/>
      <c r="I3675" s="61" t="str">
        <f t="shared" si="359"/>
        <v xml:space="preserve"> </v>
      </c>
      <c r="J3675" s="61" t="str">
        <f t="shared" si="360"/>
        <v xml:space="preserve"> </v>
      </c>
      <c r="K3675" s="59" t="str">
        <f t="shared" si="361"/>
        <v xml:space="preserve"> </v>
      </c>
      <c r="L3675" s="59" t="str">
        <f t="shared" si="362"/>
        <v xml:space="preserve"> </v>
      </c>
    </row>
    <row r="3676" spans="1:12" x14ac:dyDescent="0.35">
      <c r="A3676" s="2" t="s">
        <v>3738</v>
      </c>
      <c r="B3676" s="3"/>
      <c r="C3676" s="58">
        <f t="shared" si="357"/>
        <v>0</v>
      </c>
      <c r="D3676" s="3"/>
      <c r="E3676" s="58">
        <f t="shared" si="358"/>
        <v>0</v>
      </c>
      <c r="F3676" s="43"/>
      <c r="G3676" s="4"/>
      <c r="H3676" s="43"/>
      <c r="I3676" s="61" t="str">
        <f t="shared" si="359"/>
        <v xml:space="preserve"> </v>
      </c>
      <c r="J3676" s="61" t="str">
        <f t="shared" si="360"/>
        <v xml:space="preserve"> </v>
      </c>
      <c r="K3676" s="59" t="str">
        <f t="shared" si="361"/>
        <v xml:space="preserve"> </v>
      </c>
      <c r="L3676" s="59" t="str">
        <f t="shared" si="362"/>
        <v xml:space="preserve"> </v>
      </c>
    </row>
    <row r="3677" spans="1:12" x14ac:dyDescent="0.35">
      <c r="A3677" s="2" t="s">
        <v>3739</v>
      </c>
      <c r="B3677" s="3"/>
      <c r="C3677" s="58">
        <f t="shared" si="357"/>
        <v>0</v>
      </c>
      <c r="D3677" s="3"/>
      <c r="E3677" s="58">
        <f t="shared" si="358"/>
        <v>0</v>
      </c>
      <c r="F3677" s="43"/>
      <c r="G3677" s="4"/>
      <c r="H3677" s="43"/>
      <c r="I3677" s="61" t="str">
        <f t="shared" si="359"/>
        <v xml:space="preserve"> </v>
      </c>
      <c r="J3677" s="61" t="str">
        <f t="shared" si="360"/>
        <v xml:space="preserve"> </v>
      </c>
      <c r="K3677" s="59" t="str">
        <f t="shared" si="361"/>
        <v xml:space="preserve"> </v>
      </c>
      <c r="L3677" s="59" t="str">
        <f t="shared" si="362"/>
        <v xml:space="preserve"> </v>
      </c>
    </row>
    <row r="3678" spans="1:12" x14ac:dyDescent="0.35">
      <c r="A3678" s="2" t="s">
        <v>3740</v>
      </c>
      <c r="B3678" s="3"/>
      <c r="C3678" s="58">
        <f t="shared" si="357"/>
        <v>0</v>
      </c>
      <c r="D3678" s="3"/>
      <c r="E3678" s="58">
        <f t="shared" si="358"/>
        <v>0</v>
      </c>
      <c r="F3678" s="43"/>
      <c r="G3678" s="4"/>
      <c r="H3678" s="43"/>
      <c r="I3678" s="61" t="str">
        <f t="shared" si="359"/>
        <v xml:space="preserve"> </v>
      </c>
      <c r="J3678" s="61" t="str">
        <f t="shared" si="360"/>
        <v xml:space="preserve"> </v>
      </c>
      <c r="K3678" s="59" t="str">
        <f t="shared" si="361"/>
        <v xml:space="preserve"> </v>
      </c>
      <c r="L3678" s="59" t="str">
        <f t="shared" si="362"/>
        <v xml:space="preserve"> </v>
      </c>
    </row>
    <row r="3679" spans="1:12" x14ac:dyDescent="0.35">
      <c r="A3679" s="2" t="s">
        <v>3741</v>
      </c>
      <c r="B3679" s="3"/>
      <c r="C3679" s="58">
        <f t="shared" si="357"/>
        <v>0</v>
      </c>
      <c r="D3679" s="3"/>
      <c r="E3679" s="58">
        <f t="shared" si="358"/>
        <v>0</v>
      </c>
      <c r="F3679" s="43"/>
      <c r="G3679" s="4"/>
      <c r="H3679" s="43"/>
      <c r="I3679" s="61" t="str">
        <f t="shared" si="359"/>
        <v xml:space="preserve"> </v>
      </c>
      <c r="J3679" s="61" t="str">
        <f t="shared" si="360"/>
        <v xml:space="preserve"> </v>
      </c>
      <c r="K3679" s="59" t="str">
        <f t="shared" si="361"/>
        <v xml:space="preserve"> </v>
      </c>
      <c r="L3679" s="59" t="str">
        <f t="shared" si="362"/>
        <v xml:space="preserve"> </v>
      </c>
    </row>
    <row r="3680" spans="1:12" x14ac:dyDescent="0.35">
      <c r="A3680" s="2" t="s">
        <v>3742</v>
      </c>
      <c r="B3680" s="3"/>
      <c r="C3680" s="58">
        <f t="shared" si="357"/>
        <v>0</v>
      </c>
      <c r="D3680" s="3"/>
      <c r="E3680" s="58">
        <f t="shared" si="358"/>
        <v>0</v>
      </c>
      <c r="F3680" s="43"/>
      <c r="G3680" s="4"/>
      <c r="H3680" s="43"/>
      <c r="I3680" s="61" t="str">
        <f t="shared" si="359"/>
        <v xml:space="preserve"> </v>
      </c>
      <c r="J3680" s="61" t="str">
        <f t="shared" si="360"/>
        <v xml:space="preserve"> </v>
      </c>
      <c r="K3680" s="59" t="str">
        <f t="shared" si="361"/>
        <v xml:space="preserve"> </v>
      </c>
      <c r="L3680" s="59" t="str">
        <f t="shared" si="362"/>
        <v xml:space="preserve"> </v>
      </c>
    </row>
    <row r="3681" spans="1:12" x14ac:dyDescent="0.35">
      <c r="A3681" s="2" t="s">
        <v>3743</v>
      </c>
      <c r="B3681" s="3"/>
      <c r="C3681" s="58">
        <f t="shared" si="357"/>
        <v>0</v>
      </c>
      <c r="D3681" s="3"/>
      <c r="E3681" s="58">
        <f t="shared" si="358"/>
        <v>0</v>
      </c>
      <c r="F3681" s="43"/>
      <c r="G3681" s="4"/>
      <c r="H3681" s="43"/>
      <c r="I3681" s="61" t="str">
        <f t="shared" si="359"/>
        <v xml:space="preserve"> </v>
      </c>
      <c r="J3681" s="61" t="str">
        <f t="shared" si="360"/>
        <v xml:space="preserve"> </v>
      </c>
      <c r="K3681" s="59" t="str">
        <f t="shared" si="361"/>
        <v xml:space="preserve"> </v>
      </c>
      <c r="L3681" s="59" t="str">
        <f t="shared" si="362"/>
        <v xml:space="preserve"> </v>
      </c>
    </row>
    <row r="3682" spans="1:12" x14ac:dyDescent="0.35">
      <c r="A3682" s="2" t="s">
        <v>3744</v>
      </c>
      <c r="B3682" s="3"/>
      <c r="C3682" s="58">
        <f t="shared" si="357"/>
        <v>0</v>
      </c>
      <c r="D3682" s="3"/>
      <c r="E3682" s="58">
        <f t="shared" si="358"/>
        <v>0</v>
      </c>
      <c r="F3682" s="43"/>
      <c r="G3682" s="4"/>
      <c r="H3682" s="43"/>
      <c r="I3682" s="61" t="str">
        <f t="shared" si="359"/>
        <v xml:space="preserve"> </v>
      </c>
      <c r="J3682" s="61" t="str">
        <f t="shared" si="360"/>
        <v xml:space="preserve"> </v>
      </c>
      <c r="K3682" s="59" t="str">
        <f t="shared" si="361"/>
        <v xml:space="preserve"> </v>
      </c>
      <c r="L3682" s="59" t="str">
        <f t="shared" si="362"/>
        <v xml:space="preserve"> </v>
      </c>
    </row>
    <row r="3683" spans="1:12" x14ac:dyDescent="0.35">
      <c r="A3683" s="2" t="s">
        <v>3745</v>
      </c>
      <c r="B3683" s="3"/>
      <c r="C3683" s="58">
        <f t="shared" si="357"/>
        <v>0</v>
      </c>
      <c r="D3683" s="3"/>
      <c r="E3683" s="58">
        <f t="shared" si="358"/>
        <v>0</v>
      </c>
      <c r="F3683" s="43"/>
      <c r="G3683" s="4"/>
      <c r="H3683" s="43"/>
      <c r="I3683" s="61" t="str">
        <f t="shared" si="359"/>
        <v xml:space="preserve"> </v>
      </c>
      <c r="J3683" s="61" t="str">
        <f t="shared" si="360"/>
        <v xml:space="preserve"> </v>
      </c>
      <c r="K3683" s="59" t="str">
        <f t="shared" si="361"/>
        <v xml:space="preserve"> </v>
      </c>
      <c r="L3683" s="59" t="str">
        <f t="shared" si="362"/>
        <v xml:space="preserve"> </v>
      </c>
    </row>
    <row r="3684" spans="1:12" x14ac:dyDescent="0.35">
      <c r="A3684" s="2" t="s">
        <v>3746</v>
      </c>
      <c r="B3684" s="3"/>
      <c r="C3684" s="58">
        <f t="shared" si="357"/>
        <v>0</v>
      </c>
      <c r="D3684" s="3"/>
      <c r="E3684" s="58">
        <f t="shared" si="358"/>
        <v>0</v>
      </c>
      <c r="F3684" s="43"/>
      <c r="G3684" s="4"/>
      <c r="H3684" s="43"/>
      <c r="I3684" s="61" t="str">
        <f t="shared" si="359"/>
        <v xml:space="preserve"> </v>
      </c>
      <c r="J3684" s="61" t="str">
        <f t="shared" si="360"/>
        <v xml:space="preserve"> </v>
      </c>
      <c r="K3684" s="59" t="str">
        <f t="shared" si="361"/>
        <v xml:space="preserve"> </v>
      </c>
      <c r="L3684" s="59" t="str">
        <f t="shared" si="362"/>
        <v xml:space="preserve"> </v>
      </c>
    </row>
    <row r="3685" spans="1:12" x14ac:dyDescent="0.35">
      <c r="A3685" s="2" t="s">
        <v>3747</v>
      </c>
      <c r="B3685" s="3"/>
      <c r="C3685" s="58">
        <f t="shared" si="357"/>
        <v>0</v>
      </c>
      <c r="D3685" s="3"/>
      <c r="E3685" s="58">
        <f t="shared" si="358"/>
        <v>0</v>
      </c>
      <c r="F3685" s="43"/>
      <c r="G3685" s="4"/>
      <c r="H3685" s="43"/>
      <c r="I3685" s="61" t="str">
        <f t="shared" si="359"/>
        <v xml:space="preserve"> </v>
      </c>
      <c r="J3685" s="61" t="str">
        <f t="shared" si="360"/>
        <v xml:space="preserve"> </v>
      </c>
      <c r="K3685" s="59" t="str">
        <f t="shared" si="361"/>
        <v xml:space="preserve"> </v>
      </c>
      <c r="L3685" s="59" t="str">
        <f t="shared" si="362"/>
        <v xml:space="preserve"> </v>
      </c>
    </row>
    <row r="3686" spans="1:12" x14ac:dyDescent="0.35">
      <c r="A3686" s="2" t="s">
        <v>3748</v>
      </c>
      <c r="B3686" s="3"/>
      <c r="C3686" s="58">
        <f t="shared" si="357"/>
        <v>0</v>
      </c>
      <c r="D3686" s="3"/>
      <c r="E3686" s="58">
        <f t="shared" si="358"/>
        <v>0</v>
      </c>
      <c r="F3686" s="43"/>
      <c r="G3686" s="4"/>
      <c r="H3686" s="43"/>
      <c r="I3686" s="61" t="str">
        <f t="shared" si="359"/>
        <v xml:space="preserve"> </v>
      </c>
      <c r="J3686" s="61" t="str">
        <f t="shared" si="360"/>
        <v xml:space="preserve"> </v>
      </c>
      <c r="K3686" s="59" t="str">
        <f t="shared" si="361"/>
        <v xml:space="preserve"> </v>
      </c>
      <c r="L3686" s="59" t="str">
        <f t="shared" si="362"/>
        <v xml:space="preserve"> </v>
      </c>
    </row>
    <row r="3687" spans="1:12" x14ac:dyDescent="0.35">
      <c r="A3687" s="2" t="s">
        <v>3749</v>
      </c>
      <c r="B3687" s="3"/>
      <c r="C3687" s="58">
        <f t="shared" si="357"/>
        <v>0</v>
      </c>
      <c r="D3687" s="3"/>
      <c r="E3687" s="58">
        <f t="shared" si="358"/>
        <v>0</v>
      </c>
      <c r="F3687" s="43"/>
      <c r="G3687" s="4"/>
      <c r="H3687" s="43"/>
      <c r="I3687" s="61" t="str">
        <f t="shared" si="359"/>
        <v xml:space="preserve"> </v>
      </c>
      <c r="J3687" s="61" t="str">
        <f t="shared" si="360"/>
        <v xml:space="preserve"> </v>
      </c>
      <c r="K3687" s="59" t="str">
        <f t="shared" si="361"/>
        <v xml:space="preserve"> </v>
      </c>
      <c r="L3687" s="59" t="str">
        <f t="shared" si="362"/>
        <v xml:space="preserve"> </v>
      </c>
    </row>
    <row r="3688" spans="1:12" x14ac:dyDescent="0.35">
      <c r="A3688" s="2" t="s">
        <v>3750</v>
      </c>
      <c r="B3688" s="3"/>
      <c r="C3688" s="58">
        <f t="shared" si="357"/>
        <v>0</v>
      </c>
      <c r="D3688" s="3"/>
      <c r="E3688" s="58">
        <f t="shared" si="358"/>
        <v>0</v>
      </c>
      <c r="F3688" s="43"/>
      <c r="G3688" s="4"/>
      <c r="H3688" s="43"/>
      <c r="I3688" s="61" t="str">
        <f t="shared" si="359"/>
        <v xml:space="preserve"> </v>
      </c>
      <c r="J3688" s="61" t="str">
        <f t="shared" si="360"/>
        <v xml:space="preserve"> </v>
      </c>
      <c r="K3688" s="59" t="str">
        <f t="shared" si="361"/>
        <v xml:space="preserve"> </v>
      </c>
      <c r="L3688" s="59" t="str">
        <f t="shared" si="362"/>
        <v xml:space="preserve"> </v>
      </c>
    </row>
    <row r="3689" spans="1:12" x14ac:dyDescent="0.35">
      <c r="A3689" s="2" t="s">
        <v>3751</v>
      </c>
      <c r="B3689" s="3"/>
      <c r="C3689" s="58">
        <f t="shared" si="357"/>
        <v>0</v>
      </c>
      <c r="D3689" s="3"/>
      <c r="E3689" s="58">
        <f t="shared" si="358"/>
        <v>0</v>
      </c>
      <c r="F3689" s="43"/>
      <c r="G3689" s="4"/>
      <c r="H3689" s="43"/>
      <c r="I3689" s="61" t="str">
        <f t="shared" si="359"/>
        <v xml:space="preserve"> </v>
      </c>
      <c r="J3689" s="61" t="str">
        <f t="shared" si="360"/>
        <v xml:space="preserve"> </v>
      </c>
      <c r="K3689" s="59" t="str">
        <f t="shared" si="361"/>
        <v xml:space="preserve"> </v>
      </c>
      <c r="L3689" s="59" t="str">
        <f t="shared" si="362"/>
        <v xml:space="preserve"> </v>
      </c>
    </row>
    <row r="3690" spans="1:12" x14ac:dyDescent="0.35">
      <c r="A3690" s="2" t="s">
        <v>3752</v>
      </c>
      <c r="B3690" s="3"/>
      <c r="C3690" s="58">
        <f t="shared" si="357"/>
        <v>0</v>
      </c>
      <c r="D3690" s="3"/>
      <c r="E3690" s="58">
        <f t="shared" si="358"/>
        <v>0</v>
      </c>
      <c r="F3690" s="43"/>
      <c r="G3690" s="4"/>
      <c r="H3690" s="43"/>
      <c r="I3690" s="61" t="str">
        <f t="shared" si="359"/>
        <v xml:space="preserve"> </v>
      </c>
      <c r="J3690" s="61" t="str">
        <f t="shared" si="360"/>
        <v xml:space="preserve"> </v>
      </c>
      <c r="K3690" s="59" t="str">
        <f t="shared" si="361"/>
        <v xml:space="preserve"> </v>
      </c>
      <c r="L3690" s="59" t="str">
        <f t="shared" si="362"/>
        <v xml:space="preserve"> </v>
      </c>
    </row>
    <row r="3691" spans="1:12" x14ac:dyDescent="0.35">
      <c r="A3691" s="2" t="s">
        <v>3753</v>
      </c>
      <c r="B3691" s="3"/>
      <c r="C3691" s="58">
        <f t="shared" si="357"/>
        <v>0</v>
      </c>
      <c r="D3691" s="3"/>
      <c r="E3691" s="58">
        <f t="shared" si="358"/>
        <v>0</v>
      </c>
      <c r="F3691" s="43"/>
      <c r="G3691" s="4"/>
      <c r="H3691" s="43"/>
      <c r="I3691" s="61" t="str">
        <f t="shared" si="359"/>
        <v xml:space="preserve"> </v>
      </c>
      <c r="J3691" s="61" t="str">
        <f t="shared" si="360"/>
        <v xml:space="preserve"> </v>
      </c>
      <c r="K3691" s="59" t="str">
        <f t="shared" si="361"/>
        <v xml:space="preserve"> </v>
      </c>
      <c r="L3691" s="59" t="str">
        <f t="shared" si="362"/>
        <v xml:space="preserve"> </v>
      </c>
    </row>
    <row r="3692" spans="1:12" x14ac:dyDescent="0.35">
      <c r="A3692" s="2" t="s">
        <v>3754</v>
      </c>
      <c r="B3692" s="3"/>
      <c r="C3692" s="58">
        <f t="shared" si="357"/>
        <v>0</v>
      </c>
      <c r="D3692" s="3"/>
      <c r="E3692" s="58">
        <f t="shared" si="358"/>
        <v>0</v>
      </c>
      <c r="F3692" s="43"/>
      <c r="G3692" s="4"/>
      <c r="H3692" s="43"/>
      <c r="I3692" s="61" t="str">
        <f t="shared" si="359"/>
        <v xml:space="preserve"> </v>
      </c>
      <c r="J3692" s="61" t="str">
        <f t="shared" si="360"/>
        <v xml:space="preserve"> </v>
      </c>
      <c r="K3692" s="59" t="str">
        <f t="shared" si="361"/>
        <v xml:space="preserve"> </v>
      </c>
      <c r="L3692" s="59" t="str">
        <f t="shared" si="362"/>
        <v xml:space="preserve"> </v>
      </c>
    </row>
    <row r="3693" spans="1:12" x14ac:dyDescent="0.35">
      <c r="A3693" s="2" t="s">
        <v>3755</v>
      </c>
      <c r="B3693" s="3"/>
      <c r="C3693" s="58">
        <f t="shared" si="357"/>
        <v>0</v>
      </c>
      <c r="D3693" s="3"/>
      <c r="E3693" s="58">
        <f t="shared" si="358"/>
        <v>0</v>
      </c>
      <c r="F3693" s="43"/>
      <c r="G3693" s="4"/>
      <c r="H3693" s="43"/>
      <c r="I3693" s="61" t="str">
        <f t="shared" si="359"/>
        <v xml:space="preserve"> </v>
      </c>
      <c r="J3693" s="61" t="str">
        <f t="shared" si="360"/>
        <v xml:space="preserve"> </v>
      </c>
      <c r="K3693" s="59" t="str">
        <f t="shared" si="361"/>
        <v xml:space="preserve"> </v>
      </c>
      <c r="L3693" s="59" t="str">
        <f t="shared" si="362"/>
        <v xml:space="preserve"> </v>
      </c>
    </row>
    <row r="3694" spans="1:12" x14ac:dyDescent="0.35">
      <c r="A3694" s="2" t="s">
        <v>3756</v>
      </c>
      <c r="B3694" s="3"/>
      <c r="C3694" s="58">
        <f t="shared" si="357"/>
        <v>0</v>
      </c>
      <c r="D3694" s="3"/>
      <c r="E3694" s="58">
        <f t="shared" si="358"/>
        <v>0</v>
      </c>
      <c r="F3694" s="43"/>
      <c r="G3694" s="4"/>
      <c r="H3694" s="43"/>
      <c r="I3694" s="61" t="str">
        <f t="shared" si="359"/>
        <v xml:space="preserve"> </v>
      </c>
      <c r="J3694" s="61" t="str">
        <f t="shared" si="360"/>
        <v xml:space="preserve"> </v>
      </c>
      <c r="K3694" s="59" t="str">
        <f t="shared" si="361"/>
        <v xml:space="preserve"> </v>
      </c>
      <c r="L3694" s="59" t="str">
        <f t="shared" si="362"/>
        <v xml:space="preserve"> </v>
      </c>
    </row>
    <row r="3695" spans="1:12" x14ac:dyDescent="0.35">
      <c r="A3695" s="2" t="s">
        <v>3757</v>
      </c>
      <c r="B3695" s="3"/>
      <c r="C3695" s="58">
        <f t="shared" si="357"/>
        <v>0</v>
      </c>
      <c r="D3695" s="3"/>
      <c r="E3695" s="58">
        <f t="shared" si="358"/>
        <v>0</v>
      </c>
      <c r="F3695" s="43"/>
      <c r="G3695" s="4"/>
      <c r="H3695" s="43"/>
      <c r="I3695" s="61" t="str">
        <f t="shared" si="359"/>
        <v xml:space="preserve"> </v>
      </c>
      <c r="J3695" s="61" t="str">
        <f t="shared" si="360"/>
        <v xml:space="preserve"> </v>
      </c>
      <c r="K3695" s="59" t="str">
        <f t="shared" si="361"/>
        <v xml:space="preserve"> </v>
      </c>
      <c r="L3695" s="59" t="str">
        <f t="shared" si="362"/>
        <v xml:space="preserve"> </v>
      </c>
    </row>
    <row r="3696" spans="1:12" x14ac:dyDescent="0.35">
      <c r="A3696" s="2" t="s">
        <v>3758</v>
      </c>
      <c r="B3696" s="3"/>
      <c r="C3696" s="58">
        <f t="shared" si="357"/>
        <v>0</v>
      </c>
      <c r="D3696" s="3"/>
      <c r="E3696" s="58">
        <f t="shared" si="358"/>
        <v>0</v>
      </c>
      <c r="F3696" s="43"/>
      <c r="G3696" s="4"/>
      <c r="H3696" s="43"/>
      <c r="I3696" s="61" t="str">
        <f t="shared" si="359"/>
        <v xml:space="preserve"> </v>
      </c>
      <c r="J3696" s="61" t="str">
        <f t="shared" si="360"/>
        <v xml:space="preserve"> </v>
      </c>
      <c r="K3696" s="59" t="str">
        <f t="shared" si="361"/>
        <v xml:space="preserve"> </v>
      </c>
      <c r="L3696" s="59" t="str">
        <f t="shared" si="362"/>
        <v xml:space="preserve"> </v>
      </c>
    </row>
    <row r="3697" spans="1:12" x14ac:dyDescent="0.35">
      <c r="A3697" s="2" t="s">
        <v>3759</v>
      </c>
      <c r="B3697" s="3"/>
      <c r="C3697" s="58">
        <f t="shared" si="357"/>
        <v>0</v>
      </c>
      <c r="D3697" s="3"/>
      <c r="E3697" s="58">
        <f t="shared" si="358"/>
        <v>0</v>
      </c>
      <c r="F3697" s="43"/>
      <c r="G3697" s="4"/>
      <c r="H3697" s="43"/>
      <c r="I3697" s="61" t="str">
        <f t="shared" si="359"/>
        <v xml:space="preserve"> </v>
      </c>
      <c r="J3697" s="61" t="str">
        <f t="shared" si="360"/>
        <v xml:space="preserve"> </v>
      </c>
      <c r="K3697" s="59" t="str">
        <f t="shared" si="361"/>
        <v xml:space="preserve"> </v>
      </c>
      <c r="L3697" s="59" t="str">
        <f t="shared" si="362"/>
        <v xml:space="preserve"> </v>
      </c>
    </row>
    <row r="3698" spans="1:12" x14ac:dyDescent="0.35">
      <c r="A3698" s="2" t="s">
        <v>3760</v>
      </c>
      <c r="B3698" s="3"/>
      <c r="C3698" s="58">
        <f t="shared" si="357"/>
        <v>0</v>
      </c>
      <c r="D3698" s="3"/>
      <c r="E3698" s="58">
        <f t="shared" si="358"/>
        <v>0</v>
      </c>
      <c r="F3698" s="43"/>
      <c r="G3698" s="4"/>
      <c r="H3698" s="43"/>
      <c r="I3698" s="61" t="str">
        <f t="shared" si="359"/>
        <v xml:space="preserve"> </v>
      </c>
      <c r="J3698" s="61" t="str">
        <f t="shared" si="360"/>
        <v xml:space="preserve"> </v>
      </c>
      <c r="K3698" s="59" t="str">
        <f t="shared" si="361"/>
        <v xml:space="preserve"> </v>
      </c>
      <c r="L3698" s="59" t="str">
        <f t="shared" si="362"/>
        <v xml:space="preserve"> </v>
      </c>
    </row>
    <row r="3699" spans="1:12" x14ac:dyDescent="0.35">
      <c r="A3699" s="2" t="s">
        <v>3761</v>
      </c>
      <c r="B3699" s="3"/>
      <c r="C3699" s="58">
        <f t="shared" si="357"/>
        <v>0</v>
      </c>
      <c r="D3699" s="3"/>
      <c r="E3699" s="58">
        <f t="shared" si="358"/>
        <v>0</v>
      </c>
      <c r="F3699" s="43"/>
      <c r="G3699" s="4"/>
      <c r="H3699" s="43"/>
      <c r="I3699" s="61" t="str">
        <f t="shared" si="359"/>
        <v xml:space="preserve"> </v>
      </c>
      <c r="J3699" s="61" t="str">
        <f t="shared" si="360"/>
        <v xml:space="preserve"> </v>
      </c>
      <c r="K3699" s="59" t="str">
        <f t="shared" si="361"/>
        <v xml:space="preserve"> </v>
      </c>
      <c r="L3699" s="59" t="str">
        <f t="shared" si="362"/>
        <v xml:space="preserve"> </v>
      </c>
    </row>
    <row r="3700" spans="1:12" x14ac:dyDescent="0.35">
      <c r="A3700" s="2" t="s">
        <v>3762</v>
      </c>
      <c r="B3700" s="3"/>
      <c r="C3700" s="58">
        <f t="shared" si="357"/>
        <v>0</v>
      </c>
      <c r="D3700" s="3"/>
      <c r="E3700" s="58">
        <f t="shared" si="358"/>
        <v>0</v>
      </c>
      <c r="F3700" s="43"/>
      <c r="G3700" s="4"/>
      <c r="H3700" s="43"/>
      <c r="I3700" s="61" t="str">
        <f t="shared" si="359"/>
        <v xml:space="preserve"> </v>
      </c>
      <c r="J3700" s="61" t="str">
        <f t="shared" si="360"/>
        <v xml:space="preserve"> </v>
      </c>
      <c r="K3700" s="59" t="str">
        <f t="shared" si="361"/>
        <v xml:space="preserve"> </v>
      </c>
      <c r="L3700" s="59" t="str">
        <f t="shared" si="362"/>
        <v xml:space="preserve"> </v>
      </c>
    </row>
    <row r="3701" spans="1:12" x14ac:dyDescent="0.35">
      <c r="A3701" s="2" t="s">
        <v>3763</v>
      </c>
      <c r="B3701" s="3"/>
      <c r="C3701" s="58">
        <f t="shared" si="357"/>
        <v>0</v>
      </c>
      <c r="D3701" s="3"/>
      <c r="E3701" s="58">
        <f t="shared" si="358"/>
        <v>0</v>
      </c>
      <c r="F3701" s="43"/>
      <c r="G3701" s="4"/>
      <c r="H3701" s="43"/>
      <c r="I3701" s="61" t="str">
        <f t="shared" si="359"/>
        <v xml:space="preserve"> </v>
      </c>
      <c r="J3701" s="61" t="str">
        <f t="shared" si="360"/>
        <v xml:space="preserve"> </v>
      </c>
      <c r="K3701" s="59" t="str">
        <f t="shared" si="361"/>
        <v xml:space="preserve"> </v>
      </c>
      <c r="L3701" s="59" t="str">
        <f t="shared" si="362"/>
        <v xml:space="preserve"> </v>
      </c>
    </row>
    <row r="3702" spans="1:12" x14ac:dyDescent="0.35">
      <c r="A3702" s="2" t="s">
        <v>3764</v>
      </c>
      <c r="B3702" s="3"/>
      <c r="C3702" s="58">
        <f t="shared" si="357"/>
        <v>0</v>
      </c>
      <c r="D3702" s="3"/>
      <c r="E3702" s="58">
        <f t="shared" si="358"/>
        <v>0</v>
      </c>
      <c r="F3702" s="43"/>
      <c r="G3702" s="4"/>
      <c r="H3702" s="43"/>
      <c r="I3702" s="61" t="str">
        <f t="shared" si="359"/>
        <v xml:space="preserve"> </v>
      </c>
      <c r="J3702" s="61" t="str">
        <f t="shared" si="360"/>
        <v xml:space="preserve"> </v>
      </c>
      <c r="K3702" s="59" t="str">
        <f t="shared" si="361"/>
        <v xml:space="preserve"> </v>
      </c>
      <c r="L3702" s="59" t="str">
        <f t="shared" si="362"/>
        <v xml:space="preserve"> </v>
      </c>
    </row>
    <row r="3703" spans="1:12" x14ac:dyDescent="0.35">
      <c r="A3703" s="2" t="s">
        <v>3765</v>
      </c>
      <c r="B3703" s="3"/>
      <c r="C3703" s="58">
        <f t="shared" si="357"/>
        <v>0</v>
      </c>
      <c r="D3703" s="3"/>
      <c r="E3703" s="58">
        <f t="shared" si="358"/>
        <v>0</v>
      </c>
      <c r="F3703" s="43"/>
      <c r="G3703" s="4"/>
      <c r="H3703" s="43"/>
      <c r="I3703" s="61" t="str">
        <f t="shared" si="359"/>
        <v xml:space="preserve"> </v>
      </c>
      <c r="J3703" s="61" t="str">
        <f t="shared" si="360"/>
        <v xml:space="preserve"> </v>
      </c>
      <c r="K3703" s="59" t="str">
        <f t="shared" si="361"/>
        <v xml:space="preserve"> </v>
      </c>
      <c r="L3703" s="59" t="str">
        <f t="shared" si="362"/>
        <v xml:space="preserve"> </v>
      </c>
    </row>
    <row r="3704" spans="1:12" x14ac:dyDescent="0.35">
      <c r="A3704" s="2" t="s">
        <v>3766</v>
      </c>
      <c r="B3704" s="3"/>
      <c r="C3704" s="58">
        <f t="shared" si="357"/>
        <v>0</v>
      </c>
      <c r="D3704" s="3"/>
      <c r="E3704" s="58">
        <f t="shared" si="358"/>
        <v>0</v>
      </c>
      <c r="F3704" s="43"/>
      <c r="G3704" s="4"/>
      <c r="H3704" s="43"/>
      <c r="I3704" s="61" t="str">
        <f t="shared" si="359"/>
        <v xml:space="preserve"> </v>
      </c>
      <c r="J3704" s="61" t="str">
        <f t="shared" si="360"/>
        <v xml:space="preserve"> </v>
      </c>
      <c r="K3704" s="59" t="str">
        <f t="shared" si="361"/>
        <v xml:space="preserve"> </v>
      </c>
      <c r="L3704" s="59" t="str">
        <f t="shared" si="362"/>
        <v xml:space="preserve"> </v>
      </c>
    </row>
    <row r="3705" spans="1:12" x14ac:dyDescent="0.35">
      <c r="A3705" s="2" t="s">
        <v>3767</v>
      </c>
      <c r="B3705" s="3"/>
      <c r="C3705" s="58">
        <f t="shared" si="357"/>
        <v>0</v>
      </c>
      <c r="D3705" s="3"/>
      <c r="E3705" s="58">
        <f t="shared" si="358"/>
        <v>0</v>
      </c>
      <c r="F3705" s="43"/>
      <c r="G3705" s="4"/>
      <c r="H3705" s="43"/>
      <c r="I3705" s="61" t="str">
        <f t="shared" si="359"/>
        <v xml:space="preserve"> </v>
      </c>
      <c r="J3705" s="61" t="str">
        <f t="shared" si="360"/>
        <v xml:space="preserve"> </v>
      </c>
      <c r="K3705" s="59" t="str">
        <f t="shared" si="361"/>
        <v xml:space="preserve"> </v>
      </c>
      <c r="L3705" s="59" t="str">
        <f t="shared" si="362"/>
        <v xml:space="preserve"> </v>
      </c>
    </row>
    <row r="3706" spans="1:12" x14ac:dyDescent="0.35">
      <c r="A3706" s="2" t="s">
        <v>3768</v>
      </c>
      <c r="B3706" s="3"/>
      <c r="C3706" s="58">
        <f t="shared" si="357"/>
        <v>0</v>
      </c>
      <c r="D3706" s="3"/>
      <c r="E3706" s="58">
        <f t="shared" si="358"/>
        <v>0</v>
      </c>
      <c r="F3706" s="43"/>
      <c r="G3706" s="4"/>
      <c r="H3706" s="43"/>
      <c r="I3706" s="61" t="str">
        <f t="shared" si="359"/>
        <v xml:space="preserve"> </v>
      </c>
      <c r="J3706" s="61" t="str">
        <f t="shared" si="360"/>
        <v xml:space="preserve"> </v>
      </c>
      <c r="K3706" s="59" t="str">
        <f t="shared" si="361"/>
        <v xml:space="preserve"> </v>
      </c>
      <c r="L3706" s="59" t="str">
        <f t="shared" si="362"/>
        <v xml:space="preserve"> </v>
      </c>
    </row>
    <row r="3707" spans="1:12" x14ac:dyDescent="0.35">
      <c r="A3707" s="2" t="s">
        <v>3769</v>
      </c>
      <c r="B3707" s="3"/>
      <c r="C3707" s="58">
        <f t="shared" si="357"/>
        <v>0</v>
      </c>
      <c r="D3707" s="3"/>
      <c r="E3707" s="58">
        <f t="shared" si="358"/>
        <v>0</v>
      </c>
      <c r="F3707" s="43"/>
      <c r="G3707" s="4"/>
      <c r="H3707" s="43"/>
      <c r="I3707" s="61" t="str">
        <f t="shared" si="359"/>
        <v xml:space="preserve"> </v>
      </c>
      <c r="J3707" s="61" t="str">
        <f t="shared" si="360"/>
        <v xml:space="preserve"> </v>
      </c>
      <c r="K3707" s="59" t="str">
        <f t="shared" si="361"/>
        <v xml:space="preserve"> </v>
      </c>
      <c r="L3707" s="59" t="str">
        <f t="shared" si="362"/>
        <v xml:space="preserve"> </v>
      </c>
    </row>
    <row r="3708" spans="1:12" x14ac:dyDescent="0.35">
      <c r="A3708" s="2" t="s">
        <v>3770</v>
      </c>
      <c r="B3708" s="3"/>
      <c r="C3708" s="58">
        <f t="shared" si="357"/>
        <v>0</v>
      </c>
      <c r="D3708" s="3"/>
      <c r="E3708" s="58">
        <f t="shared" si="358"/>
        <v>0</v>
      </c>
      <c r="F3708" s="43"/>
      <c r="G3708" s="4"/>
      <c r="H3708" s="43"/>
      <c r="I3708" s="61" t="str">
        <f t="shared" si="359"/>
        <v xml:space="preserve"> </v>
      </c>
      <c r="J3708" s="61" t="str">
        <f t="shared" si="360"/>
        <v xml:space="preserve"> </v>
      </c>
      <c r="K3708" s="59" t="str">
        <f t="shared" si="361"/>
        <v xml:space="preserve"> </v>
      </c>
      <c r="L3708" s="59" t="str">
        <f t="shared" si="362"/>
        <v xml:space="preserve"> </v>
      </c>
    </row>
    <row r="3709" spans="1:12" x14ac:dyDescent="0.35">
      <c r="A3709" s="2" t="s">
        <v>3771</v>
      </c>
      <c r="B3709" s="3"/>
      <c r="C3709" s="58">
        <f t="shared" si="357"/>
        <v>0</v>
      </c>
      <c r="D3709" s="3"/>
      <c r="E3709" s="58">
        <f t="shared" si="358"/>
        <v>0</v>
      </c>
      <c r="F3709" s="43"/>
      <c r="G3709" s="4"/>
      <c r="H3709" s="43"/>
      <c r="I3709" s="61" t="str">
        <f t="shared" si="359"/>
        <v xml:space="preserve"> </v>
      </c>
      <c r="J3709" s="61" t="str">
        <f t="shared" si="360"/>
        <v xml:space="preserve"> </v>
      </c>
      <c r="K3709" s="59" t="str">
        <f t="shared" si="361"/>
        <v xml:space="preserve"> </v>
      </c>
      <c r="L3709" s="59" t="str">
        <f t="shared" si="362"/>
        <v xml:space="preserve"> </v>
      </c>
    </row>
    <row r="3710" spans="1:12" x14ac:dyDescent="0.35">
      <c r="A3710" s="2" t="s">
        <v>3772</v>
      </c>
      <c r="B3710" s="3"/>
      <c r="C3710" s="58">
        <f t="shared" si="357"/>
        <v>0</v>
      </c>
      <c r="D3710" s="3"/>
      <c r="E3710" s="58">
        <f t="shared" si="358"/>
        <v>0</v>
      </c>
      <c r="F3710" s="43"/>
      <c r="G3710" s="4"/>
      <c r="H3710" s="43"/>
      <c r="I3710" s="61" t="str">
        <f t="shared" si="359"/>
        <v xml:space="preserve"> </v>
      </c>
      <c r="J3710" s="61" t="str">
        <f t="shared" si="360"/>
        <v xml:space="preserve"> </v>
      </c>
      <c r="K3710" s="59" t="str">
        <f t="shared" si="361"/>
        <v xml:space="preserve"> </v>
      </c>
      <c r="L3710" s="59" t="str">
        <f t="shared" si="362"/>
        <v xml:space="preserve"> </v>
      </c>
    </row>
    <row r="3711" spans="1:12" x14ac:dyDescent="0.35">
      <c r="A3711" s="2" t="s">
        <v>3773</v>
      </c>
      <c r="B3711" s="3"/>
      <c r="C3711" s="58">
        <f t="shared" si="357"/>
        <v>0</v>
      </c>
      <c r="D3711" s="3"/>
      <c r="E3711" s="58">
        <f t="shared" si="358"/>
        <v>0</v>
      </c>
      <c r="F3711" s="43"/>
      <c r="G3711" s="4"/>
      <c r="H3711" s="43"/>
      <c r="I3711" s="61" t="str">
        <f t="shared" si="359"/>
        <v xml:space="preserve"> </v>
      </c>
      <c r="J3711" s="61" t="str">
        <f t="shared" si="360"/>
        <v xml:space="preserve"> </v>
      </c>
      <c r="K3711" s="59" t="str">
        <f t="shared" si="361"/>
        <v xml:space="preserve"> </v>
      </c>
      <c r="L3711" s="59" t="str">
        <f t="shared" si="362"/>
        <v xml:space="preserve"> </v>
      </c>
    </row>
    <row r="3712" spans="1:12" x14ac:dyDescent="0.35">
      <c r="A3712" s="2" t="s">
        <v>3774</v>
      </c>
      <c r="B3712" s="3"/>
      <c r="C3712" s="58">
        <f t="shared" si="357"/>
        <v>0</v>
      </c>
      <c r="D3712" s="3"/>
      <c r="E3712" s="58">
        <f t="shared" si="358"/>
        <v>0</v>
      </c>
      <c r="F3712" s="43"/>
      <c r="G3712" s="4"/>
      <c r="H3712" s="43"/>
      <c r="I3712" s="61" t="str">
        <f t="shared" si="359"/>
        <v xml:space="preserve"> </v>
      </c>
      <c r="J3712" s="61" t="str">
        <f t="shared" si="360"/>
        <v xml:space="preserve"> </v>
      </c>
      <c r="K3712" s="59" t="str">
        <f t="shared" si="361"/>
        <v xml:space="preserve"> </v>
      </c>
      <c r="L3712" s="59" t="str">
        <f t="shared" si="362"/>
        <v xml:space="preserve"> </v>
      </c>
    </row>
    <row r="3713" spans="1:12" x14ac:dyDescent="0.35">
      <c r="A3713" s="2" t="s">
        <v>3775</v>
      </c>
      <c r="B3713" s="3"/>
      <c r="C3713" s="58">
        <f t="shared" si="357"/>
        <v>0</v>
      </c>
      <c r="D3713" s="3"/>
      <c r="E3713" s="58">
        <f t="shared" si="358"/>
        <v>0</v>
      </c>
      <c r="F3713" s="43"/>
      <c r="G3713" s="4"/>
      <c r="H3713" s="43"/>
      <c r="I3713" s="61" t="str">
        <f t="shared" si="359"/>
        <v xml:space="preserve"> </v>
      </c>
      <c r="J3713" s="61" t="str">
        <f t="shared" si="360"/>
        <v xml:space="preserve"> </v>
      </c>
      <c r="K3713" s="59" t="str">
        <f t="shared" si="361"/>
        <v xml:space="preserve"> </v>
      </c>
      <c r="L3713" s="59" t="str">
        <f t="shared" si="362"/>
        <v xml:space="preserve"> </v>
      </c>
    </row>
    <row r="3714" spans="1:12" x14ac:dyDescent="0.35">
      <c r="A3714" s="2" t="s">
        <v>3776</v>
      </c>
      <c r="B3714" s="3"/>
      <c r="C3714" s="58">
        <f t="shared" si="357"/>
        <v>0</v>
      </c>
      <c r="D3714" s="3"/>
      <c r="E3714" s="58">
        <f t="shared" si="358"/>
        <v>0</v>
      </c>
      <c r="F3714" s="43"/>
      <c r="G3714" s="4"/>
      <c r="H3714" s="43"/>
      <c r="I3714" s="61" t="str">
        <f t="shared" si="359"/>
        <v xml:space="preserve"> </v>
      </c>
      <c r="J3714" s="61" t="str">
        <f t="shared" si="360"/>
        <v xml:space="preserve"> </v>
      </c>
      <c r="K3714" s="59" t="str">
        <f t="shared" si="361"/>
        <v xml:space="preserve"> </v>
      </c>
      <c r="L3714" s="59" t="str">
        <f t="shared" si="362"/>
        <v xml:space="preserve"> </v>
      </c>
    </row>
    <row r="3715" spans="1:12" x14ac:dyDescent="0.35">
      <c r="A3715" s="2" t="s">
        <v>3777</v>
      </c>
      <c r="B3715" s="3"/>
      <c r="C3715" s="58">
        <f t="shared" si="357"/>
        <v>0</v>
      </c>
      <c r="D3715" s="3"/>
      <c r="E3715" s="58">
        <f t="shared" si="358"/>
        <v>0</v>
      </c>
      <c r="F3715" s="43"/>
      <c r="G3715" s="4"/>
      <c r="H3715" s="43"/>
      <c r="I3715" s="61" t="str">
        <f t="shared" si="359"/>
        <v xml:space="preserve"> </v>
      </c>
      <c r="J3715" s="61" t="str">
        <f t="shared" si="360"/>
        <v xml:space="preserve"> </v>
      </c>
      <c r="K3715" s="59" t="str">
        <f t="shared" si="361"/>
        <v xml:space="preserve"> </v>
      </c>
      <c r="L3715" s="59" t="str">
        <f t="shared" si="362"/>
        <v xml:space="preserve"> </v>
      </c>
    </row>
    <row r="3716" spans="1:12" x14ac:dyDescent="0.35">
      <c r="A3716" s="2" t="s">
        <v>3778</v>
      </c>
      <c r="B3716" s="3"/>
      <c r="C3716" s="58">
        <f t="shared" si="357"/>
        <v>0</v>
      </c>
      <c r="D3716" s="3"/>
      <c r="E3716" s="58">
        <f t="shared" si="358"/>
        <v>0</v>
      </c>
      <c r="F3716" s="43"/>
      <c r="G3716" s="4"/>
      <c r="H3716" s="43"/>
      <c r="I3716" s="61" t="str">
        <f t="shared" si="359"/>
        <v xml:space="preserve"> </v>
      </c>
      <c r="J3716" s="61" t="str">
        <f t="shared" si="360"/>
        <v xml:space="preserve"> </v>
      </c>
      <c r="K3716" s="59" t="str">
        <f t="shared" si="361"/>
        <v xml:space="preserve"> </v>
      </c>
      <c r="L3716" s="59" t="str">
        <f t="shared" si="362"/>
        <v xml:space="preserve"> </v>
      </c>
    </row>
    <row r="3717" spans="1:12" x14ac:dyDescent="0.35">
      <c r="A3717" s="2" t="s">
        <v>3779</v>
      </c>
      <c r="B3717" s="3"/>
      <c r="C3717" s="58">
        <f t="shared" si="357"/>
        <v>0</v>
      </c>
      <c r="D3717" s="3"/>
      <c r="E3717" s="58">
        <f t="shared" si="358"/>
        <v>0</v>
      </c>
      <c r="F3717" s="43"/>
      <c r="G3717" s="4"/>
      <c r="H3717" s="43"/>
      <c r="I3717" s="61" t="str">
        <f t="shared" si="359"/>
        <v xml:space="preserve"> </v>
      </c>
      <c r="J3717" s="61" t="str">
        <f t="shared" si="360"/>
        <v xml:space="preserve"> </v>
      </c>
      <c r="K3717" s="59" t="str">
        <f t="shared" si="361"/>
        <v xml:space="preserve"> </v>
      </c>
      <c r="L3717" s="59" t="str">
        <f t="shared" si="362"/>
        <v xml:space="preserve"> </v>
      </c>
    </row>
    <row r="3718" spans="1:12" x14ac:dyDescent="0.35">
      <c r="A3718" s="2" t="s">
        <v>3780</v>
      </c>
      <c r="B3718" s="3"/>
      <c r="C3718" s="58">
        <f t="shared" si="357"/>
        <v>0</v>
      </c>
      <c r="D3718" s="3"/>
      <c r="E3718" s="58">
        <f t="shared" si="358"/>
        <v>0</v>
      </c>
      <c r="F3718" s="43"/>
      <c r="G3718" s="4"/>
      <c r="H3718" s="43"/>
      <c r="I3718" s="61" t="str">
        <f t="shared" si="359"/>
        <v xml:space="preserve"> </v>
      </c>
      <c r="J3718" s="61" t="str">
        <f t="shared" si="360"/>
        <v xml:space="preserve"> </v>
      </c>
      <c r="K3718" s="59" t="str">
        <f t="shared" si="361"/>
        <v xml:space="preserve"> </v>
      </c>
      <c r="L3718" s="59" t="str">
        <f t="shared" si="362"/>
        <v xml:space="preserve"> </v>
      </c>
    </row>
    <row r="3719" spans="1:12" x14ac:dyDescent="0.35">
      <c r="A3719" s="2" t="s">
        <v>3781</v>
      </c>
      <c r="B3719" s="3"/>
      <c r="C3719" s="58">
        <f t="shared" si="357"/>
        <v>0</v>
      </c>
      <c r="D3719" s="3"/>
      <c r="E3719" s="58">
        <f t="shared" si="358"/>
        <v>0</v>
      </c>
      <c r="F3719" s="43"/>
      <c r="G3719" s="4"/>
      <c r="H3719" s="43"/>
      <c r="I3719" s="61" t="str">
        <f t="shared" si="359"/>
        <v xml:space="preserve"> </v>
      </c>
      <c r="J3719" s="61" t="str">
        <f t="shared" si="360"/>
        <v xml:space="preserve"> </v>
      </c>
      <c r="K3719" s="59" t="str">
        <f t="shared" si="361"/>
        <v xml:space="preserve"> </v>
      </c>
      <c r="L3719" s="59" t="str">
        <f t="shared" si="362"/>
        <v xml:space="preserve"> </v>
      </c>
    </row>
    <row r="3720" spans="1:12" x14ac:dyDescent="0.35">
      <c r="A3720" s="2" t="s">
        <v>3782</v>
      </c>
      <c r="B3720" s="3"/>
      <c r="C3720" s="58">
        <f t="shared" si="357"/>
        <v>0</v>
      </c>
      <c r="D3720" s="3"/>
      <c r="E3720" s="58">
        <f t="shared" si="358"/>
        <v>0</v>
      </c>
      <c r="F3720" s="43"/>
      <c r="G3720" s="4"/>
      <c r="H3720" s="43"/>
      <c r="I3720" s="61" t="str">
        <f t="shared" si="359"/>
        <v xml:space="preserve"> </v>
      </c>
      <c r="J3720" s="61" t="str">
        <f t="shared" si="360"/>
        <v xml:space="preserve"> </v>
      </c>
      <c r="K3720" s="59" t="str">
        <f t="shared" si="361"/>
        <v xml:space="preserve"> </v>
      </c>
      <c r="L3720" s="59" t="str">
        <f t="shared" si="362"/>
        <v xml:space="preserve"> </v>
      </c>
    </row>
    <row r="3721" spans="1:12" x14ac:dyDescent="0.35">
      <c r="A3721" s="2" t="s">
        <v>3783</v>
      </c>
      <c r="B3721" s="3"/>
      <c r="C3721" s="58">
        <f t="shared" si="357"/>
        <v>0</v>
      </c>
      <c r="D3721" s="3"/>
      <c r="E3721" s="58">
        <f t="shared" si="358"/>
        <v>0</v>
      </c>
      <c r="F3721" s="43"/>
      <c r="G3721" s="4"/>
      <c r="H3721" s="43"/>
      <c r="I3721" s="61" t="str">
        <f t="shared" si="359"/>
        <v xml:space="preserve"> </v>
      </c>
      <c r="J3721" s="61" t="str">
        <f t="shared" si="360"/>
        <v xml:space="preserve"> </v>
      </c>
      <c r="K3721" s="59" t="str">
        <f t="shared" si="361"/>
        <v xml:space="preserve"> </v>
      </c>
      <c r="L3721" s="59" t="str">
        <f t="shared" si="362"/>
        <v xml:space="preserve"> </v>
      </c>
    </row>
    <row r="3722" spans="1:12" x14ac:dyDescent="0.35">
      <c r="A3722" s="2" t="s">
        <v>3784</v>
      </c>
      <c r="B3722" s="3"/>
      <c r="C3722" s="58">
        <f t="shared" ref="C3722:C3785" si="363">IF($P$17=1,CONVERT(B3722,"lbm","kg"),B3722)</f>
        <v>0</v>
      </c>
      <c r="D3722" s="3"/>
      <c r="E3722" s="58">
        <f t="shared" ref="E3722:E3785" si="364">IF($P$17=1,CONVERT(D3722,"lbm","kg"),D3722)</f>
        <v>0</v>
      </c>
      <c r="F3722" s="43"/>
      <c r="G3722" s="4"/>
      <c r="H3722" s="43"/>
      <c r="I3722" s="61" t="str">
        <f t="shared" si="359"/>
        <v xml:space="preserve"> </v>
      </c>
      <c r="J3722" s="61" t="str">
        <f t="shared" si="360"/>
        <v xml:space="preserve"> </v>
      </c>
      <c r="K3722" s="59" t="str">
        <f t="shared" si="361"/>
        <v xml:space="preserve"> </v>
      </c>
      <c r="L3722" s="59" t="str">
        <f t="shared" si="362"/>
        <v xml:space="preserve"> </v>
      </c>
    </row>
    <row r="3723" spans="1:12" x14ac:dyDescent="0.35">
      <c r="A3723" s="2" t="s">
        <v>3785</v>
      </c>
      <c r="B3723" s="3"/>
      <c r="C3723" s="58">
        <f t="shared" si="363"/>
        <v>0</v>
      </c>
      <c r="D3723" s="3"/>
      <c r="E3723" s="58">
        <f t="shared" si="364"/>
        <v>0</v>
      </c>
      <c r="F3723" s="43"/>
      <c r="G3723" s="4"/>
      <c r="H3723" s="43"/>
      <c r="I3723" s="61" t="str">
        <f t="shared" ref="I3723:I3786" si="365">IF(F3723&gt;0,(((E3723-C3723)*F3723)+(($P$12-E3723)/(VLOOKUP(E3723,$S$10:$U$182,2)))*(VLOOKUP(E3723,$S$10:$U$182,3))+((C3723-$P$11)/(VLOOKUP(C3723,$S$10:$U$182,2)))*(VLOOKUP(C3723,$S$10:$U$182,3)))/($P$12-$P$11)," ")</f>
        <v xml:space="preserve"> </v>
      </c>
      <c r="J3723" s="61" t="str">
        <f t="shared" ref="J3723:J3786" si="366">IF(G3723&gt;0,IF(B3723=0," ",(I3723/(1+(G3723*$B$7))))," ")</f>
        <v xml:space="preserve"> </v>
      </c>
      <c r="K3723" s="59" t="str">
        <f t="shared" ref="K3723:K3786" si="367">IF(H3723&gt;0,IF(B3723&gt;1,(I3723*H3723)," ")," ")</f>
        <v xml:space="preserve"> </v>
      </c>
      <c r="L3723" s="59" t="str">
        <f t="shared" ref="L3723:L3786" si="368">IF(G3723=0," ",IF(H3723=0," ",IF(G3723&gt;0,IF(B3723&gt;1,(J3723*H3723)," ")," ")))</f>
        <v xml:space="preserve"> </v>
      </c>
    </row>
    <row r="3724" spans="1:12" x14ac:dyDescent="0.35">
      <c r="A3724" s="2" t="s">
        <v>3786</v>
      </c>
      <c r="B3724" s="3"/>
      <c r="C3724" s="58">
        <f t="shared" si="363"/>
        <v>0</v>
      </c>
      <c r="D3724" s="3"/>
      <c r="E3724" s="58">
        <f t="shared" si="364"/>
        <v>0</v>
      </c>
      <c r="F3724" s="43"/>
      <c r="G3724" s="4"/>
      <c r="H3724" s="43"/>
      <c r="I3724" s="61" t="str">
        <f t="shared" si="365"/>
        <v xml:space="preserve"> </v>
      </c>
      <c r="J3724" s="61" t="str">
        <f t="shared" si="366"/>
        <v xml:space="preserve"> </v>
      </c>
      <c r="K3724" s="59" t="str">
        <f t="shared" si="367"/>
        <v xml:space="preserve"> </v>
      </c>
      <c r="L3724" s="59" t="str">
        <f t="shared" si="368"/>
        <v xml:space="preserve"> </v>
      </c>
    </row>
    <row r="3725" spans="1:12" x14ac:dyDescent="0.35">
      <c r="A3725" s="2" t="s">
        <v>3787</v>
      </c>
      <c r="B3725" s="3"/>
      <c r="C3725" s="58">
        <f t="shared" si="363"/>
        <v>0</v>
      </c>
      <c r="D3725" s="3"/>
      <c r="E3725" s="58">
        <f t="shared" si="364"/>
        <v>0</v>
      </c>
      <c r="F3725" s="43"/>
      <c r="G3725" s="4"/>
      <c r="H3725" s="43"/>
      <c r="I3725" s="61" t="str">
        <f t="shared" si="365"/>
        <v xml:space="preserve"> </v>
      </c>
      <c r="J3725" s="61" t="str">
        <f t="shared" si="366"/>
        <v xml:space="preserve"> </v>
      </c>
      <c r="K3725" s="59" t="str">
        <f t="shared" si="367"/>
        <v xml:space="preserve"> </v>
      </c>
      <c r="L3725" s="59" t="str">
        <f t="shared" si="368"/>
        <v xml:space="preserve"> </v>
      </c>
    </row>
    <row r="3726" spans="1:12" x14ac:dyDescent="0.35">
      <c r="A3726" s="2" t="s">
        <v>3788</v>
      </c>
      <c r="B3726" s="3"/>
      <c r="C3726" s="58">
        <f t="shared" si="363"/>
        <v>0</v>
      </c>
      <c r="D3726" s="3"/>
      <c r="E3726" s="58">
        <f t="shared" si="364"/>
        <v>0</v>
      </c>
      <c r="F3726" s="43"/>
      <c r="G3726" s="4"/>
      <c r="H3726" s="43"/>
      <c r="I3726" s="61" t="str">
        <f t="shared" si="365"/>
        <v xml:space="preserve"> </v>
      </c>
      <c r="J3726" s="61" t="str">
        <f t="shared" si="366"/>
        <v xml:space="preserve"> </v>
      </c>
      <c r="K3726" s="59" t="str">
        <f t="shared" si="367"/>
        <v xml:space="preserve"> </v>
      </c>
      <c r="L3726" s="59" t="str">
        <f t="shared" si="368"/>
        <v xml:space="preserve"> </v>
      </c>
    </row>
    <row r="3727" spans="1:12" x14ac:dyDescent="0.35">
      <c r="A3727" s="2" t="s">
        <v>3789</v>
      </c>
      <c r="B3727" s="3"/>
      <c r="C3727" s="58">
        <f t="shared" si="363"/>
        <v>0</v>
      </c>
      <c r="D3727" s="3"/>
      <c r="E3727" s="58">
        <f t="shared" si="364"/>
        <v>0</v>
      </c>
      <c r="F3727" s="43"/>
      <c r="G3727" s="4"/>
      <c r="H3727" s="43"/>
      <c r="I3727" s="61" t="str">
        <f t="shared" si="365"/>
        <v xml:space="preserve"> </v>
      </c>
      <c r="J3727" s="61" t="str">
        <f t="shared" si="366"/>
        <v xml:space="preserve"> </v>
      </c>
      <c r="K3727" s="59" t="str">
        <f t="shared" si="367"/>
        <v xml:space="preserve"> </v>
      </c>
      <c r="L3727" s="59" t="str">
        <f t="shared" si="368"/>
        <v xml:space="preserve"> </v>
      </c>
    </row>
    <row r="3728" spans="1:12" x14ac:dyDescent="0.35">
      <c r="A3728" s="2" t="s">
        <v>3790</v>
      </c>
      <c r="B3728" s="3"/>
      <c r="C3728" s="58">
        <f t="shared" si="363"/>
        <v>0</v>
      </c>
      <c r="D3728" s="3"/>
      <c r="E3728" s="58">
        <f t="shared" si="364"/>
        <v>0</v>
      </c>
      <c r="F3728" s="43"/>
      <c r="G3728" s="4"/>
      <c r="H3728" s="43"/>
      <c r="I3728" s="61" t="str">
        <f t="shared" si="365"/>
        <v xml:space="preserve"> </v>
      </c>
      <c r="J3728" s="61" t="str">
        <f t="shared" si="366"/>
        <v xml:space="preserve"> </v>
      </c>
      <c r="K3728" s="59" t="str">
        <f t="shared" si="367"/>
        <v xml:space="preserve"> </v>
      </c>
      <c r="L3728" s="59" t="str">
        <f t="shared" si="368"/>
        <v xml:space="preserve"> </v>
      </c>
    </row>
    <row r="3729" spans="1:12" x14ac:dyDescent="0.35">
      <c r="A3729" s="2" t="s">
        <v>3791</v>
      </c>
      <c r="B3729" s="3"/>
      <c r="C3729" s="58">
        <f t="shared" si="363"/>
        <v>0</v>
      </c>
      <c r="D3729" s="3"/>
      <c r="E3729" s="58">
        <f t="shared" si="364"/>
        <v>0</v>
      </c>
      <c r="F3729" s="43"/>
      <c r="G3729" s="4"/>
      <c r="H3729" s="43"/>
      <c r="I3729" s="61" t="str">
        <f t="shared" si="365"/>
        <v xml:space="preserve"> </v>
      </c>
      <c r="J3729" s="61" t="str">
        <f t="shared" si="366"/>
        <v xml:space="preserve"> </v>
      </c>
      <c r="K3729" s="59" t="str">
        <f t="shared" si="367"/>
        <v xml:space="preserve"> </v>
      </c>
      <c r="L3729" s="59" t="str">
        <f t="shared" si="368"/>
        <v xml:space="preserve"> </v>
      </c>
    </row>
    <row r="3730" spans="1:12" x14ac:dyDescent="0.35">
      <c r="A3730" s="2" t="s">
        <v>3792</v>
      </c>
      <c r="B3730" s="3"/>
      <c r="C3730" s="58">
        <f t="shared" si="363"/>
        <v>0</v>
      </c>
      <c r="D3730" s="3"/>
      <c r="E3730" s="58">
        <f t="shared" si="364"/>
        <v>0</v>
      </c>
      <c r="F3730" s="43"/>
      <c r="G3730" s="4"/>
      <c r="H3730" s="43"/>
      <c r="I3730" s="61" t="str">
        <f t="shared" si="365"/>
        <v xml:space="preserve"> </v>
      </c>
      <c r="J3730" s="61" t="str">
        <f t="shared" si="366"/>
        <v xml:space="preserve"> </v>
      </c>
      <c r="K3730" s="59" t="str">
        <f t="shared" si="367"/>
        <v xml:space="preserve"> </v>
      </c>
      <c r="L3730" s="59" t="str">
        <f t="shared" si="368"/>
        <v xml:space="preserve"> </v>
      </c>
    </row>
    <row r="3731" spans="1:12" x14ac:dyDescent="0.35">
      <c r="A3731" s="2" t="s">
        <v>3793</v>
      </c>
      <c r="B3731" s="3"/>
      <c r="C3731" s="58">
        <f t="shared" si="363"/>
        <v>0</v>
      </c>
      <c r="D3731" s="3"/>
      <c r="E3731" s="58">
        <f t="shared" si="364"/>
        <v>0</v>
      </c>
      <c r="F3731" s="43"/>
      <c r="G3731" s="4"/>
      <c r="H3731" s="43"/>
      <c r="I3731" s="61" t="str">
        <f t="shared" si="365"/>
        <v xml:space="preserve"> </v>
      </c>
      <c r="J3731" s="61" t="str">
        <f t="shared" si="366"/>
        <v xml:space="preserve"> </v>
      </c>
      <c r="K3731" s="59" t="str">
        <f t="shared" si="367"/>
        <v xml:space="preserve"> </v>
      </c>
      <c r="L3731" s="59" t="str">
        <f t="shared" si="368"/>
        <v xml:space="preserve"> </v>
      </c>
    </row>
    <row r="3732" spans="1:12" x14ac:dyDescent="0.35">
      <c r="A3732" s="2" t="s">
        <v>3794</v>
      </c>
      <c r="B3732" s="3"/>
      <c r="C3732" s="58">
        <f t="shared" si="363"/>
        <v>0</v>
      </c>
      <c r="D3732" s="3"/>
      <c r="E3732" s="58">
        <f t="shared" si="364"/>
        <v>0</v>
      </c>
      <c r="F3732" s="43"/>
      <c r="G3732" s="4"/>
      <c r="H3732" s="43"/>
      <c r="I3732" s="61" t="str">
        <f t="shared" si="365"/>
        <v xml:space="preserve"> </v>
      </c>
      <c r="J3732" s="61" t="str">
        <f t="shared" si="366"/>
        <v xml:space="preserve"> </v>
      </c>
      <c r="K3732" s="59" t="str">
        <f t="shared" si="367"/>
        <v xml:space="preserve"> </v>
      </c>
      <c r="L3732" s="59" t="str">
        <f t="shared" si="368"/>
        <v xml:space="preserve"> </v>
      </c>
    </row>
    <row r="3733" spans="1:12" x14ac:dyDescent="0.35">
      <c r="A3733" s="2" t="s">
        <v>3795</v>
      </c>
      <c r="B3733" s="3"/>
      <c r="C3733" s="58">
        <f t="shared" si="363"/>
        <v>0</v>
      </c>
      <c r="D3733" s="3"/>
      <c r="E3733" s="58">
        <f t="shared" si="364"/>
        <v>0</v>
      </c>
      <c r="F3733" s="43"/>
      <c r="G3733" s="4"/>
      <c r="H3733" s="43"/>
      <c r="I3733" s="61" t="str">
        <f t="shared" si="365"/>
        <v xml:space="preserve"> </v>
      </c>
      <c r="J3733" s="61" t="str">
        <f t="shared" si="366"/>
        <v xml:space="preserve"> </v>
      </c>
      <c r="K3733" s="59" t="str">
        <f t="shared" si="367"/>
        <v xml:space="preserve"> </v>
      </c>
      <c r="L3733" s="59" t="str">
        <f t="shared" si="368"/>
        <v xml:space="preserve"> </v>
      </c>
    </row>
    <row r="3734" spans="1:12" x14ac:dyDescent="0.35">
      <c r="A3734" s="2" t="s">
        <v>3796</v>
      </c>
      <c r="B3734" s="3"/>
      <c r="C3734" s="58">
        <f t="shared" si="363"/>
        <v>0</v>
      </c>
      <c r="D3734" s="3"/>
      <c r="E3734" s="58">
        <f t="shared" si="364"/>
        <v>0</v>
      </c>
      <c r="F3734" s="43"/>
      <c r="G3734" s="4"/>
      <c r="H3734" s="43"/>
      <c r="I3734" s="61" t="str">
        <f t="shared" si="365"/>
        <v xml:space="preserve"> </v>
      </c>
      <c r="J3734" s="61" t="str">
        <f t="shared" si="366"/>
        <v xml:space="preserve"> </v>
      </c>
      <c r="K3734" s="59" t="str">
        <f t="shared" si="367"/>
        <v xml:space="preserve"> </v>
      </c>
      <c r="L3734" s="59" t="str">
        <f t="shared" si="368"/>
        <v xml:space="preserve"> </v>
      </c>
    </row>
    <row r="3735" spans="1:12" x14ac:dyDescent="0.35">
      <c r="A3735" s="2" t="s">
        <v>3797</v>
      </c>
      <c r="B3735" s="3"/>
      <c r="C3735" s="58">
        <f t="shared" si="363"/>
        <v>0</v>
      </c>
      <c r="D3735" s="3"/>
      <c r="E3735" s="58">
        <f t="shared" si="364"/>
        <v>0</v>
      </c>
      <c r="F3735" s="43"/>
      <c r="G3735" s="4"/>
      <c r="H3735" s="43"/>
      <c r="I3735" s="61" t="str">
        <f t="shared" si="365"/>
        <v xml:space="preserve"> </v>
      </c>
      <c r="J3735" s="61" t="str">
        <f t="shared" si="366"/>
        <v xml:space="preserve"> </v>
      </c>
      <c r="K3735" s="59" t="str">
        <f t="shared" si="367"/>
        <v xml:space="preserve"> </v>
      </c>
      <c r="L3735" s="59" t="str">
        <f t="shared" si="368"/>
        <v xml:space="preserve"> </v>
      </c>
    </row>
    <row r="3736" spans="1:12" x14ac:dyDescent="0.35">
      <c r="A3736" s="2" t="s">
        <v>3798</v>
      </c>
      <c r="B3736" s="3"/>
      <c r="C3736" s="58">
        <f t="shared" si="363"/>
        <v>0</v>
      </c>
      <c r="D3736" s="3"/>
      <c r="E3736" s="58">
        <f t="shared" si="364"/>
        <v>0</v>
      </c>
      <c r="F3736" s="43"/>
      <c r="G3736" s="4"/>
      <c r="H3736" s="43"/>
      <c r="I3736" s="61" t="str">
        <f t="shared" si="365"/>
        <v xml:space="preserve"> </v>
      </c>
      <c r="J3736" s="61" t="str">
        <f t="shared" si="366"/>
        <v xml:space="preserve"> </v>
      </c>
      <c r="K3736" s="59" t="str">
        <f t="shared" si="367"/>
        <v xml:space="preserve"> </v>
      </c>
      <c r="L3736" s="59" t="str">
        <f t="shared" si="368"/>
        <v xml:space="preserve"> </v>
      </c>
    </row>
    <row r="3737" spans="1:12" x14ac:dyDescent="0.35">
      <c r="A3737" s="2" t="s">
        <v>3799</v>
      </c>
      <c r="B3737" s="3"/>
      <c r="C3737" s="58">
        <f t="shared" si="363"/>
        <v>0</v>
      </c>
      <c r="D3737" s="3"/>
      <c r="E3737" s="58">
        <f t="shared" si="364"/>
        <v>0</v>
      </c>
      <c r="F3737" s="43"/>
      <c r="G3737" s="4"/>
      <c r="H3737" s="43"/>
      <c r="I3737" s="61" t="str">
        <f t="shared" si="365"/>
        <v xml:space="preserve"> </v>
      </c>
      <c r="J3737" s="61" t="str">
        <f t="shared" si="366"/>
        <v xml:space="preserve"> </v>
      </c>
      <c r="K3737" s="59" t="str">
        <f t="shared" si="367"/>
        <v xml:space="preserve"> </v>
      </c>
      <c r="L3737" s="59" t="str">
        <f t="shared" si="368"/>
        <v xml:space="preserve"> </v>
      </c>
    </row>
    <row r="3738" spans="1:12" x14ac:dyDescent="0.35">
      <c r="A3738" s="2" t="s">
        <v>3800</v>
      </c>
      <c r="B3738" s="3"/>
      <c r="C3738" s="58">
        <f t="shared" si="363"/>
        <v>0</v>
      </c>
      <c r="D3738" s="3"/>
      <c r="E3738" s="58">
        <f t="shared" si="364"/>
        <v>0</v>
      </c>
      <c r="F3738" s="43"/>
      <c r="G3738" s="4"/>
      <c r="H3738" s="43"/>
      <c r="I3738" s="61" t="str">
        <f t="shared" si="365"/>
        <v xml:space="preserve"> </v>
      </c>
      <c r="J3738" s="61" t="str">
        <f t="shared" si="366"/>
        <v xml:space="preserve"> </v>
      </c>
      <c r="K3738" s="59" t="str">
        <f t="shared" si="367"/>
        <v xml:space="preserve"> </v>
      </c>
      <c r="L3738" s="59" t="str">
        <f t="shared" si="368"/>
        <v xml:space="preserve"> </v>
      </c>
    </row>
    <row r="3739" spans="1:12" x14ac:dyDescent="0.35">
      <c r="A3739" s="2" t="s">
        <v>3801</v>
      </c>
      <c r="B3739" s="3"/>
      <c r="C3739" s="58">
        <f t="shared" si="363"/>
        <v>0</v>
      </c>
      <c r="D3739" s="3"/>
      <c r="E3739" s="58">
        <f t="shared" si="364"/>
        <v>0</v>
      </c>
      <c r="F3739" s="43"/>
      <c r="G3739" s="4"/>
      <c r="H3739" s="43"/>
      <c r="I3739" s="61" t="str">
        <f t="shared" si="365"/>
        <v xml:space="preserve"> </v>
      </c>
      <c r="J3739" s="61" t="str">
        <f t="shared" si="366"/>
        <v xml:space="preserve"> </v>
      </c>
      <c r="K3739" s="59" t="str">
        <f t="shared" si="367"/>
        <v xml:space="preserve"> </v>
      </c>
      <c r="L3739" s="59" t="str">
        <f t="shared" si="368"/>
        <v xml:space="preserve"> </v>
      </c>
    </row>
    <row r="3740" spans="1:12" x14ac:dyDescent="0.35">
      <c r="A3740" s="2" t="s">
        <v>3802</v>
      </c>
      <c r="B3740" s="3"/>
      <c r="C3740" s="58">
        <f t="shared" si="363"/>
        <v>0</v>
      </c>
      <c r="D3740" s="3"/>
      <c r="E3740" s="58">
        <f t="shared" si="364"/>
        <v>0</v>
      </c>
      <c r="F3740" s="43"/>
      <c r="G3740" s="4"/>
      <c r="H3740" s="43"/>
      <c r="I3740" s="61" t="str">
        <f t="shared" si="365"/>
        <v xml:space="preserve"> </v>
      </c>
      <c r="J3740" s="61" t="str">
        <f t="shared" si="366"/>
        <v xml:space="preserve"> </v>
      </c>
      <c r="K3740" s="59" t="str">
        <f t="shared" si="367"/>
        <v xml:space="preserve"> </v>
      </c>
      <c r="L3740" s="59" t="str">
        <f t="shared" si="368"/>
        <v xml:space="preserve"> </v>
      </c>
    </row>
    <row r="3741" spans="1:12" x14ac:dyDescent="0.35">
      <c r="A3741" s="2" t="s">
        <v>3803</v>
      </c>
      <c r="B3741" s="3"/>
      <c r="C3741" s="58">
        <f t="shared" si="363"/>
        <v>0</v>
      </c>
      <c r="D3741" s="3"/>
      <c r="E3741" s="58">
        <f t="shared" si="364"/>
        <v>0</v>
      </c>
      <c r="F3741" s="43"/>
      <c r="G3741" s="4"/>
      <c r="H3741" s="43"/>
      <c r="I3741" s="61" t="str">
        <f t="shared" si="365"/>
        <v xml:space="preserve"> </v>
      </c>
      <c r="J3741" s="61" t="str">
        <f t="shared" si="366"/>
        <v xml:space="preserve"> </v>
      </c>
      <c r="K3741" s="59" t="str">
        <f t="shared" si="367"/>
        <v xml:space="preserve"> </v>
      </c>
      <c r="L3741" s="59" t="str">
        <f t="shared" si="368"/>
        <v xml:space="preserve"> </v>
      </c>
    </row>
    <row r="3742" spans="1:12" x14ac:dyDescent="0.35">
      <c r="A3742" s="2" t="s">
        <v>3804</v>
      </c>
      <c r="B3742" s="3"/>
      <c r="C3742" s="58">
        <f t="shared" si="363"/>
        <v>0</v>
      </c>
      <c r="D3742" s="3"/>
      <c r="E3742" s="58">
        <f t="shared" si="364"/>
        <v>0</v>
      </c>
      <c r="F3742" s="43"/>
      <c r="G3742" s="4"/>
      <c r="H3742" s="43"/>
      <c r="I3742" s="61" t="str">
        <f t="shared" si="365"/>
        <v xml:space="preserve"> </v>
      </c>
      <c r="J3742" s="61" t="str">
        <f t="shared" si="366"/>
        <v xml:space="preserve"> </v>
      </c>
      <c r="K3742" s="59" t="str">
        <f t="shared" si="367"/>
        <v xml:space="preserve"> </v>
      </c>
      <c r="L3742" s="59" t="str">
        <f t="shared" si="368"/>
        <v xml:space="preserve"> </v>
      </c>
    </row>
    <row r="3743" spans="1:12" x14ac:dyDescent="0.35">
      <c r="A3743" s="2" t="s">
        <v>3805</v>
      </c>
      <c r="B3743" s="3"/>
      <c r="C3743" s="58">
        <f t="shared" si="363"/>
        <v>0</v>
      </c>
      <c r="D3743" s="3"/>
      <c r="E3743" s="58">
        <f t="shared" si="364"/>
        <v>0</v>
      </c>
      <c r="F3743" s="43"/>
      <c r="G3743" s="4"/>
      <c r="H3743" s="43"/>
      <c r="I3743" s="61" t="str">
        <f t="shared" si="365"/>
        <v xml:space="preserve"> </v>
      </c>
      <c r="J3743" s="61" t="str">
        <f t="shared" si="366"/>
        <v xml:space="preserve"> </v>
      </c>
      <c r="K3743" s="59" t="str">
        <f t="shared" si="367"/>
        <v xml:space="preserve"> </v>
      </c>
      <c r="L3743" s="59" t="str">
        <f t="shared" si="368"/>
        <v xml:space="preserve"> </v>
      </c>
    </row>
    <row r="3744" spans="1:12" x14ac:dyDescent="0.35">
      <c r="A3744" s="2" t="s">
        <v>3806</v>
      </c>
      <c r="B3744" s="3"/>
      <c r="C3744" s="58">
        <f t="shared" si="363"/>
        <v>0</v>
      </c>
      <c r="D3744" s="3"/>
      <c r="E3744" s="58">
        <f t="shared" si="364"/>
        <v>0</v>
      </c>
      <c r="F3744" s="43"/>
      <c r="G3744" s="4"/>
      <c r="H3744" s="43"/>
      <c r="I3744" s="61" t="str">
        <f t="shared" si="365"/>
        <v xml:space="preserve"> </v>
      </c>
      <c r="J3744" s="61" t="str">
        <f t="shared" si="366"/>
        <v xml:space="preserve"> </v>
      </c>
      <c r="K3744" s="59" t="str">
        <f t="shared" si="367"/>
        <v xml:space="preserve"> </v>
      </c>
      <c r="L3744" s="59" t="str">
        <f t="shared" si="368"/>
        <v xml:space="preserve"> </v>
      </c>
    </row>
    <row r="3745" spans="1:12" x14ac:dyDescent="0.35">
      <c r="A3745" s="2" t="s">
        <v>3807</v>
      </c>
      <c r="B3745" s="3"/>
      <c r="C3745" s="58">
        <f t="shared" si="363"/>
        <v>0</v>
      </c>
      <c r="D3745" s="3"/>
      <c r="E3745" s="58">
        <f t="shared" si="364"/>
        <v>0</v>
      </c>
      <c r="F3745" s="43"/>
      <c r="G3745" s="4"/>
      <c r="H3745" s="43"/>
      <c r="I3745" s="61" t="str">
        <f t="shared" si="365"/>
        <v xml:space="preserve"> </v>
      </c>
      <c r="J3745" s="61" t="str">
        <f t="shared" si="366"/>
        <v xml:space="preserve"> </v>
      </c>
      <c r="K3745" s="59" t="str">
        <f t="shared" si="367"/>
        <v xml:space="preserve"> </v>
      </c>
      <c r="L3745" s="59" t="str">
        <f t="shared" si="368"/>
        <v xml:space="preserve"> </v>
      </c>
    </row>
    <row r="3746" spans="1:12" x14ac:dyDescent="0.35">
      <c r="A3746" s="2" t="s">
        <v>3808</v>
      </c>
      <c r="B3746" s="3"/>
      <c r="C3746" s="58">
        <f t="shared" si="363"/>
        <v>0</v>
      </c>
      <c r="D3746" s="3"/>
      <c r="E3746" s="58">
        <f t="shared" si="364"/>
        <v>0</v>
      </c>
      <c r="F3746" s="43"/>
      <c r="G3746" s="4"/>
      <c r="H3746" s="43"/>
      <c r="I3746" s="61" t="str">
        <f t="shared" si="365"/>
        <v xml:space="preserve"> </v>
      </c>
      <c r="J3746" s="61" t="str">
        <f t="shared" si="366"/>
        <v xml:space="preserve"> </v>
      </c>
      <c r="K3746" s="59" t="str">
        <f t="shared" si="367"/>
        <v xml:space="preserve"> </v>
      </c>
      <c r="L3746" s="59" t="str">
        <f t="shared" si="368"/>
        <v xml:space="preserve"> </v>
      </c>
    </row>
    <row r="3747" spans="1:12" x14ac:dyDescent="0.35">
      <c r="A3747" s="2" t="s">
        <v>3809</v>
      </c>
      <c r="B3747" s="3"/>
      <c r="C3747" s="58">
        <f t="shared" si="363"/>
        <v>0</v>
      </c>
      <c r="D3747" s="3"/>
      <c r="E3747" s="58">
        <f t="shared" si="364"/>
        <v>0</v>
      </c>
      <c r="F3747" s="43"/>
      <c r="G3747" s="4"/>
      <c r="H3747" s="43"/>
      <c r="I3747" s="61" t="str">
        <f t="shared" si="365"/>
        <v xml:space="preserve"> </v>
      </c>
      <c r="J3747" s="61" t="str">
        <f t="shared" si="366"/>
        <v xml:space="preserve"> </v>
      </c>
      <c r="K3747" s="59" t="str">
        <f t="shared" si="367"/>
        <v xml:space="preserve"> </v>
      </c>
      <c r="L3747" s="59" t="str">
        <f t="shared" si="368"/>
        <v xml:space="preserve"> </v>
      </c>
    </row>
    <row r="3748" spans="1:12" x14ac:dyDescent="0.35">
      <c r="A3748" s="2" t="s">
        <v>3810</v>
      </c>
      <c r="B3748" s="3"/>
      <c r="C3748" s="58">
        <f t="shared" si="363"/>
        <v>0</v>
      </c>
      <c r="D3748" s="3"/>
      <c r="E3748" s="58">
        <f t="shared" si="364"/>
        <v>0</v>
      </c>
      <c r="F3748" s="43"/>
      <c r="G3748" s="4"/>
      <c r="H3748" s="43"/>
      <c r="I3748" s="61" t="str">
        <f t="shared" si="365"/>
        <v xml:space="preserve"> </v>
      </c>
      <c r="J3748" s="61" t="str">
        <f t="shared" si="366"/>
        <v xml:space="preserve"> </v>
      </c>
      <c r="K3748" s="59" t="str">
        <f t="shared" si="367"/>
        <v xml:space="preserve"> </v>
      </c>
      <c r="L3748" s="59" t="str">
        <f t="shared" si="368"/>
        <v xml:space="preserve"> </v>
      </c>
    </row>
    <row r="3749" spans="1:12" x14ac:dyDescent="0.35">
      <c r="A3749" s="2" t="s">
        <v>3811</v>
      </c>
      <c r="B3749" s="3"/>
      <c r="C3749" s="58">
        <f t="shared" si="363"/>
        <v>0</v>
      </c>
      <c r="D3749" s="3"/>
      <c r="E3749" s="58">
        <f t="shared" si="364"/>
        <v>0</v>
      </c>
      <c r="F3749" s="43"/>
      <c r="G3749" s="4"/>
      <c r="H3749" s="43"/>
      <c r="I3749" s="61" t="str">
        <f t="shared" si="365"/>
        <v xml:space="preserve"> </v>
      </c>
      <c r="J3749" s="61" t="str">
        <f t="shared" si="366"/>
        <v xml:space="preserve"> </v>
      </c>
      <c r="K3749" s="59" t="str">
        <f t="shared" si="367"/>
        <v xml:space="preserve"> </v>
      </c>
      <c r="L3749" s="59" t="str">
        <f t="shared" si="368"/>
        <v xml:space="preserve"> </v>
      </c>
    </row>
    <row r="3750" spans="1:12" x14ac:dyDescent="0.35">
      <c r="A3750" s="2" t="s">
        <v>3812</v>
      </c>
      <c r="B3750" s="3"/>
      <c r="C3750" s="58">
        <f t="shared" si="363"/>
        <v>0</v>
      </c>
      <c r="D3750" s="3"/>
      <c r="E3750" s="58">
        <f t="shared" si="364"/>
        <v>0</v>
      </c>
      <c r="F3750" s="43"/>
      <c r="G3750" s="4"/>
      <c r="H3750" s="43"/>
      <c r="I3750" s="61" t="str">
        <f t="shared" si="365"/>
        <v xml:space="preserve"> </v>
      </c>
      <c r="J3750" s="61" t="str">
        <f t="shared" si="366"/>
        <v xml:space="preserve"> </v>
      </c>
      <c r="K3750" s="59" t="str">
        <f t="shared" si="367"/>
        <v xml:space="preserve"> </v>
      </c>
      <c r="L3750" s="59" t="str">
        <f t="shared" si="368"/>
        <v xml:space="preserve"> </v>
      </c>
    </row>
    <row r="3751" spans="1:12" x14ac:dyDescent="0.35">
      <c r="A3751" s="2" t="s">
        <v>3813</v>
      </c>
      <c r="B3751" s="3"/>
      <c r="C3751" s="58">
        <f t="shared" si="363"/>
        <v>0</v>
      </c>
      <c r="D3751" s="3"/>
      <c r="E3751" s="58">
        <f t="shared" si="364"/>
        <v>0</v>
      </c>
      <c r="F3751" s="43"/>
      <c r="G3751" s="4"/>
      <c r="H3751" s="43"/>
      <c r="I3751" s="61" t="str">
        <f t="shared" si="365"/>
        <v xml:space="preserve"> </v>
      </c>
      <c r="J3751" s="61" t="str">
        <f t="shared" si="366"/>
        <v xml:space="preserve"> </v>
      </c>
      <c r="K3751" s="59" t="str">
        <f t="shared" si="367"/>
        <v xml:space="preserve"> </v>
      </c>
      <c r="L3751" s="59" t="str">
        <f t="shared" si="368"/>
        <v xml:space="preserve"> </v>
      </c>
    </row>
    <row r="3752" spans="1:12" x14ac:dyDescent="0.35">
      <c r="A3752" s="2" t="s">
        <v>3814</v>
      </c>
      <c r="B3752" s="3"/>
      <c r="C3752" s="58">
        <f t="shared" si="363"/>
        <v>0</v>
      </c>
      <c r="D3752" s="3"/>
      <c r="E3752" s="58">
        <f t="shared" si="364"/>
        <v>0</v>
      </c>
      <c r="F3752" s="43"/>
      <c r="G3752" s="4"/>
      <c r="H3752" s="43"/>
      <c r="I3752" s="61" t="str">
        <f t="shared" si="365"/>
        <v xml:space="preserve"> </v>
      </c>
      <c r="J3752" s="61" t="str">
        <f t="shared" si="366"/>
        <v xml:space="preserve"> </v>
      </c>
      <c r="K3752" s="59" t="str">
        <f t="shared" si="367"/>
        <v xml:space="preserve"> </v>
      </c>
      <c r="L3752" s="59" t="str">
        <f t="shared" si="368"/>
        <v xml:space="preserve"> </v>
      </c>
    </row>
    <row r="3753" spans="1:12" x14ac:dyDescent="0.35">
      <c r="A3753" s="2" t="s">
        <v>3815</v>
      </c>
      <c r="B3753" s="3"/>
      <c r="C3753" s="58">
        <f t="shared" si="363"/>
        <v>0</v>
      </c>
      <c r="D3753" s="3"/>
      <c r="E3753" s="58">
        <f t="shared" si="364"/>
        <v>0</v>
      </c>
      <c r="F3753" s="43"/>
      <c r="G3753" s="4"/>
      <c r="H3753" s="43"/>
      <c r="I3753" s="61" t="str">
        <f t="shared" si="365"/>
        <v xml:space="preserve"> </v>
      </c>
      <c r="J3753" s="61" t="str">
        <f t="shared" si="366"/>
        <v xml:space="preserve"> </v>
      </c>
      <c r="K3753" s="59" t="str">
        <f t="shared" si="367"/>
        <v xml:space="preserve"> </v>
      </c>
      <c r="L3753" s="59" t="str">
        <f t="shared" si="368"/>
        <v xml:space="preserve"> </v>
      </c>
    </row>
    <row r="3754" spans="1:12" x14ac:dyDescent="0.35">
      <c r="A3754" s="2" t="s">
        <v>3816</v>
      </c>
      <c r="B3754" s="3"/>
      <c r="C3754" s="58">
        <f t="shared" si="363"/>
        <v>0</v>
      </c>
      <c r="D3754" s="3"/>
      <c r="E3754" s="58">
        <f t="shared" si="364"/>
        <v>0</v>
      </c>
      <c r="F3754" s="43"/>
      <c r="G3754" s="4"/>
      <c r="H3754" s="43"/>
      <c r="I3754" s="61" t="str">
        <f t="shared" si="365"/>
        <v xml:space="preserve"> </v>
      </c>
      <c r="J3754" s="61" t="str">
        <f t="shared" si="366"/>
        <v xml:space="preserve"> </v>
      </c>
      <c r="K3754" s="59" t="str">
        <f t="shared" si="367"/>
        <v xml:space="preserve"> </v>
      </c>
      <c r="L3754" s="59" t="str">
        <f t="shared" si="368"/>
        <v xml:space="preserve"> </v>
      </c>
    </row>
    <row r="3755" spans="1:12" x14ac:dyDescent="0.35">
      <c r="A3755" s="2" t="s">
        <v>3817</v>
      </c>
      <c r="B3755" s="3"/>
      <c r="C3755" s="58">
        <f t="shared" si="363"/>
        <v>0</v>
      </c>
      <c r="D3755" s="3"/>
      <c r="E3755" s="58">
        <f t="shared" si="364"/>
        <v>0</v>
      </c>
      <c r="F3755" s="43"/>
      <c r="G3755" s="4"/>
      <c r="H3755" s="43"/>
      <c r="I3755" s="61" t="str">
        <f t="shared" si="365"/>
        <v xml:space="preserve"> </v>
      </c>
      <c r="J3755" s="61" t="str">
        <f t="shared" si="366"/>
        <v xml:space="preserve"> </v>
      </c>
      <c r="K3755" s="59" t="str">
        <f t="shared" si="367"/>
        <v xml:space="preserve"> </v>
      </c>
      <c r="L3755" s="59" t="str">
        <f t="shared" si="368"/>
        <v xml:space="preserve"> </v>
      </c>
    </row>
    <row r="3756" spans="1:12" x14ac:dyDescent="0.35">
      <c r="A3756" s="2" t="s">
        <v>3818</v>
      </c>
      <c r="B3756" s="3"/>
      <c r="C3756" s="58">
        <f t="shared" si="363"/>
        <v>0</v>
      </c>
      <c r="D3756" s="3"/>
      <c r="E3756" s="58">
        <f t="shared" si="364"/>
        <v>0</v>
      </c>
      <c r="F3756" s="43"/>
      <c r="G3756" s="4"/>
      <c r="H3756" s="43"/>
      <c r="I3756" s="61" t="str">
        <f t="shared" si="365"/>
        <v xml:space="preserve"> </v>
      </c>
      <c r="J3756" s="61" t="str">
        <f t="shared" si="366"/>
        <v xml:space="preserve"> </v>
      </c>
      <c r="K3756" s="59" t="str">
        <f t="shared" si="367"/>
        <v xml:space="preserve"> </v>
      </c>
      <c r="L3756" s="59" t="str">
        <f t="shared" si="368"/>
        <v xml:space="preserve"> </v>
      </c>
    </row>
    <row r="3757" spans="1:12" x14ac:dyDescent="0.35">
      <c r="A3757" s="2" t="s">
        <v>3819</v>
      </c>
      <c r="B3757" s="3"/>
      <c r="C3757" s="58">
        <f t="shared" si="363"/>
        <v>0</v>
      </c>
      <c r="D3757" s="3"/>
      <c r="E3757" s="58">
        <f t="shared" si="364"/>
        <v>0</v>
      </c>
      <c r="F3757" s="43"/>
      <c r="G3757" s="4"/>
      <c r="H3757" s="43"/>
      <c r="I3757" s="61" t="str">
        <f t="shared" si="365"/>
        <v xml:space="preserve"> </v>
      </c>
      <c r="J3757" s="61" t="str">
        <f t="shared" si="366"/>
        <v xml:space="preserve"> </v>
      </c>
      <c r="K3757" s="59" t="str">
        <f t="shared" si="367"/>
        <v xml:space="preserve"> </v>
      </c>
      <c r="L3757" s="59" t="str">
        <f t="shared" si="368"/>
        <v xml:space="preserve"> </v>
      </c>
    </row>
    <row r="3758" spans="1:12" x14ac:dyDescent="0.35">
      <c r="A3758" s="2" t="s">
        <v>3820</v>
      </c>
      <c r="B3758" s="3"/>
      <c r="C3758" s="58">
        <f t="shared" si="363"/>
        <v>0</v>
      </c>
      <c r="D3758" s="3"/>
      <c r="E3758" s="58">
        <f t="shared" si="364"/>
        <v>0</v>
      </c>
      <c r="F3758" s="43"/>
      <c r="G3758" s="4"/>
      <c r="H3758" s="43"/>
      <c r="I3758" s="61" t="str">
        <f t="shared" si="365"/>
        <v xml:space="preserve"> </v>
      </c>
      <c r="J3758" s="61" t="str">
        <f t="shared" si="366"/>
        <v xml:space="preserve"> </v>
      </c>
      <c r="K3758" s="59" t="str">
        <f t="shared" si="367"/>
        <v xml:space="preserve"> </v>
      </c>
      <c r="L3758" s="59" t="str">
        <f t="shared" si="368"/>
        <v xml:space="preserve"> </v>
      </c>
    </row>
    <row r="3759" spans="1:12" x14ac:dyDescent="0.35">
      <c r="A3759" s="2" t="s">
        <v>3821</v>
      </c>
      <c r="B3759" s="3"/>
      <c r="C3759" s="58">
        <f t="shared" si="363"/>
        <v>0</v>
      </c>
      <c r="D3759" s="3"/>
      <c r="E3759" s="58">
        <f t="shared" si="364"/>
        <v>0</v>
      </c>
      <c r="F3759" s="43"/>
      <c r="G3759" s="4"/>
      <c r="H3759" s="43"/>
      <c r="I3759" s="61" t="str">
        <f t="shared" si="365"/>
        <v xml:space="preserve"> </v>
      </c>
      <c r="J3759" s="61" t="str">
        <f t="shared" si="366"/>
        <v xml:space="preserve"> </v>
      </c>
      <c r="K3759" s="59" t="str">
        <f t="shared" si="367"/>
        <v xml:space="preserve"> </v>
      </c>
      <c r="L3759" s="59" t="str">
        <f t="shared" si="368"/>
        <v xml:space="preserve"> </v>
      </c>
    </row>
    <row r="3760" spans="1:12" x14ac:dyDescent="0.35">
      <c r="A3760" s="2" t="s">
        <v>3822</v>
      </c>
      <c r="B3760" s="3"/>
      <c r="C3760" s="58">
        <f t="shared" si="363"/>
        <v>0</v>
      </c>
      <c r="D3760" s="3"/>
      <c r="E3760" s="58">
        <f t="shared" si="364"/>
        <v>0</v>
      </c>
      <c r="F3760" s="43"/>
      <c r="G3760" s="4"/>
      <c r="H3760" s="43"/>
      <c r="I3760" s="61" t="str">
        <f t="shared" si="365"/>
        <v xml:space="preserve"> </v>
      </c>
      <c r="J3760" s="61" t="str">
        <f t="shared" si="366"/>
        <v xml:space="preserve"> </v>
      </c>
      <c r="K3760" s="59" t="str">
        <f t="shared" si="367"/>
        <v xml:space="preserve"> </v>
      </c>
      <c r="L3760" s="59" t="str">
        <f t="shared" si="368"/>
        <v xml:space="preserve"> </v>
      </c>
    </row>
    <row r="3761" spans="1:12" x14ac:dyDescent="0.35">
      <c r="A3761" s="2" t="s">
        <v>3823</v>
      </c>
      <c r="B3761" s="3"/>
      <c r="C3761" s="58">
        <f t="shared" si="363"/>
        <v>0</v>
      </c>
      <c r="D3761" s="3"/>
      <c r="E3761" s="58">
        <f t="shared" si="364"/>
        <v>0</v>
      </c>
      <c r="F3761" s="43"/>
      <c r="G3761" s="4"/>
      <c r="H3761" s="43"/>
      <c r="I3761" s="61" t="str">
        <f t="shared" si="365"/>
        <v xml:space="preserve"> </v>
      </c>
      <c r="J3761" s="61" t="str">
        <f t="shared" si="366"/>
        <v xml:space="preserve"> </v>
      </c>
      <c r="K3761" s="59" t="str">
        <f t="shared" si="367"/>
        <v xml:space="preserve"> </v>
      </c>
      <c r="L3761" s="59" t="str">
        <f t="shared" si="368"/>
        <v xml:space="preserve"> </v>
      </c>
    </row>
    <row r="3762" spans="1:12" x14ac:dyDescent="0.35">
      <c r="A3762" s="2" t="s">
        <v>3824</v>
      </c>
      <c r="B3762" s="3"/>
      <c r="C3762" s="58">
        <f t="shared" si="363"/>
        <v>0</v>
      </c>
      <c r="D3762" s="3"/>
      <c r="E3762" s="58">
        <f t="shared" si="364"/>
        <v>0</v>
      </c>
      <c r="F3762" s="43"/>
      <c r="G3762" s="4"/>
      <c r="H3762" s="43"/>
      <c r="I3762" s="61" t="str">
        <f t="shared" si="365"/>
        <v xml:space="preserve"> </v>
      </c>
      <c r="J3762" s="61" t="str">
        <f t="shared" si="366"/>
        <v xml:space="preserve"> </v>
      </c>
      <c r="K3762" s="59" t="str">
        <f t="shared" si="367"/>
        <v xml:space="preserve"> </v>
      </c>
      <c r="L3762" s="59" t="str">
        <f t="shared" si="368"/>
        <v xml:space="preserve"> </v>
      </c>
    </row>
    <row r="3763" spans="1:12" x14ac:dyDescent="0.35">
      <c r="A3763" s="2" t="s">
        <v>3825</v>
      </c>
      <c r="B3763" s="3"/>
      <c r="C3763" s="58">
        <f t="shared" si="363"/>
        <v>0</v>
      </c>
      <c r="D3763" s="3"/>
      <c r="E3763" s="58">
        <f t="shared" si="364"/>
        <v>0</v>
      </c>
      <c r="F3763" s="43"/>
      <c r="G3763" s="4"/>
      <c r="H3763" s="43"/>
      <c r="I3763" s="61" t="str">
        <f t="shared" si="365"/>
        <v xml:space="preserve"> </v>
      </c>
      <c r="J3763" s="61" t="str">
        <f t="shared" si="366"/>
        <v xml:space="preserve"> </v>
      </c>
      <c r="K3763" s="59" t="str">
        <f t="shared" si="367"/>
        <v xml:space="preserve"> </v>
      </c>
      <c r="L3763" s="59" t="str">
        <f t="shared" si="368"/>
        <v xml:space="preserve"> </v>
      </c>
    </row>
    <row r="3764" spans="1:12" x14ac:dyDescent="0.35">
      <c r="A3764" s="2" t="s">
        <v>3826</v>
      </c>
      <c r="B3764" s="3"/>
      <c r="C3764" s="58">
        <f t="shared" si="363"/>
        <v>0</v>
      </c>
      <c r="D3764" s="3"/>
      <c r="E3764" s="58">
        <f t="shared" si="364"/>
        <v>0</v>
      </c>
      <c r="F3764" s="43"/>
      <c r="G3764" s="4"/>
      <c r="H3764" s="43"/>
      <c r="I3764" s="61" t="str">
        <f t="shared" si="365"/>
        <v xml:space="preserve"> </v>
      </c>
      <c r="J3764" s="61" t="str">
        <f t="shared" si="366"/>
        <v xml:space="preserve"> </v>
      </c>
      <c r="K3764" s="59" t="str">
        <f t="shared" si="367"/>
        <v xml:space="preserve"> </v>
      </c>
      <c r="L3764" s="59" t="str">
        <f t="shared" si="368"/>
        <v xml:space="preserve"> </v>
      </c>
    </row>
    <row r="3765" spans="1:12" x14ac:dyDescent="0.35">
      <c r="A3765" s="2" t="s">
        <v>3827</v>
      </c>
      <c r="B3765" s="3"/>
      <c r="C3765" s="58">
        <f t="shared" si="363"/>
        <v>0</v>
      </c>
      <c r="D3765" s="3"/>
      <c r="E3765" s="58">
        <f t="shared" si="364"/>
        <v>0</v>
      </c>
      <c r="F3765" s="43"/>
      <c r="G3765" s="4"/>
      <c r="H3765" s="43"/>
      <c r="I3765" s="61" t="str">
        <f t="shared" si="365"/>
        <v xml:space="preserve"> </v>
      </c>
      <c r="J3765" s="61" t="str">
        <f t="shared" si="366"/>
        <v xml:space="preserve"> </v>
      </c>
      <c r="K3765" s="59" t="str">
        <f t="shared" si="367"/>
        <v xml:space="preserve"> </v>
      </c>
      <c r="L3765" s="59" t="str">
        <f t="shared" si="368"/>
        <v xml:space="preserve"> </v>
      </c>
    </row>
    <row r="3766" spans="1:12" x14ac:dyDescent="0.35">
      <c r="A3766" s="2" t="s">
        <v>3828</v>
      </c>
      <c r="B3766" s="3"/>
      <c r="C3766" s="58">
        <f t="shared" si="363"/>
        <v>0</v>
      </c>
      <c r="D3766" s="3"/>
      <c r="E3766" s="58">
        <f t="shared" si="364"/>
        <v>0</v>
      </c>
      <c r="F3766" s="43"/>
      <c r="G3766" s="4"/>
      <c r="H3766" s="43"/>
      <c r="I3766" s="61" t="str">
        <f t="shared" si="365"/>
        <v xml:space="preserve"> </v>
      </c>
      <c r="J3766" s="61" t="str">
        <f t="shared" si="366"/>
        <v xml:space="preserve"> </v>
      </c>
      <c r="K3766" s="59" t="str">
        <f t="shared" si="367"/>
        <v xml:space="preserve"> </v>
      </c>
      <c r="L3766" s="59" t="str">
        <f t="shared" si="368"/>
        <v xml:space="preserve"> </v>
      </c>
    </row>
    <row r="3767" spans="1:12" x14ac:dyDescent="0.35">
      <c r="A3767" s="2" t="s">
        <v>3829</v>
      </c>
      <c r="B3767" s="3"/>
      <c r="C3767" s="58">
        <f t="shared" si="363"/>
        <v>0</v>
      </c>
      <c r="D3767" s="3"/>
      <c r="E3767" s="58">
        <f t="shared" si="364"/>
        <v>0</v>
      </c>
      <c r="F3767" s="43"/>
      <c r="G3767" s="4"/>
      <c r="H3767" s="43"/>
      <c r="I3767" s="61" t="str">
        <f t="shared" si="365"/>
        <v xml:space="preserve"> </v>
      </c>
      <c r="J3767" s="61" t="str">
        <f t="shared" si="366"/>
        <v xml:space="preserve"> </v>
      </c>
      <c r="K3767" s="59" t="str">
        <f t="shared" si="367"/>
        <v xml:space="preserve"> </v>
      </c>
      <c r="L3767" s="59" t="str">
        <f t="shared" si="368"/>
        <v xml:space="preserve"> </v>
      </c>
    </row>
    <row r="3768" spans="1:12" x14ac:dyDescent="0.35">
      <c r="A3768" s="2" t="s">
        <v>3830</v>
      </c>
      <c r="B3768" s="3"/>
      <c r="C3768" s="58">
        <f t="shared" si="363"/>
        <v>0</v>
      </c>
      <c r="D3768" s="3"/>
      <c r="E3768" s="58">
        <f t="shared" si="364"/>
        <v>0</v>
      </c>
      <c r="F3768" s="43"/>
      <c r="G3768" s="4"/>
      <c r="H3768" s="43"/>
      <c r="I3768" s="61" t="str">
        <f t="shared" si="365"/>
        <v xml:space="preserve"> </v>
      </c>
      <c r="J3768" s="61" t="str">
        <f t="shared" si="366"/>
        <v xml:space="preserve"> </v>
      </c>
      <c r="K3768" s="59" t="str">
        <f t="shared" si="367"/>
        <v xml:space="preserve"> </v>
      </c>
      <c r="L3768" s="59" t="str">
        <f t="shared" si="368"/>
        <v xml:space="preserve"> </v>
      </c>
    </row>
    <row r="3769" spans="1:12" x14ac:dyDescent="0.35">
      <c r="A3769" s="2" t="s">
        <v>3831</v>
      </c>
      <c r="B3769" s="3"/>
      <c r="C3769" s="58">
        <f t="shared" si="363"/>
        <v>0</v>
      </c>
      <c r="D3769" s="3"/>
      <c r="E3769" s="58">
        <f t="shared" si="364"/>
        <v>0</v>
      </c>
      <c r="F3769" s="43"/>
      <c r="G3769" s="4"/>
      <c r="H3769" s="43"/>
      <c r="I3769" s="61" t="str">
        <f t="shared" si="365"/>
        <v xml:space="preserve"> </v>
      </c>
      <c r="J3769" s="61" t="str">
        <f t="shared" si="366"/>
        <v xml:space="preserve"> </v>
      </c>
      <c r="K3769" s="59" t="str">
        <f t="shared" si="367"/>
        <v xml:space="preserve"> </v>
      </c>
      <c r="L3769" s="59" t="str">
        <f t="shared" si="368"/>
        <v xml:space="preserve"> </v>
      </c>
    </row>
    <row r="3770" spans="1:12" x14ac:dyDescent="0.35">
      <c r="A3770" s="2" t="s">
        <v>3832</v>
      </c>
      <c r="B3770" s="3"/>
      <c r="C3770" s="58">
        <f t="shared" si="363"/>
        <v>0</v>
      </c>
      <c r="D3770" s="3"/>
      <c r="E3770" s="58">
        <f t="shared" si="364"/>
        <v>0</v>
      </c>
      <c r="F3770" s="43"/>
      <c r="G3770" s="4"/>
      <c r="H3770" s="43"/>
      <c r="I3770" s="61" t="str">
        <f t="shared" si="365"/>
        <v xml:space="preserve"> </v>
      </c>
      <c r="J3770" s="61" t="str">
        <f t="shared" si="366"/>
        <v xml:space="preserve"> </v>
      </c>
      <c r="K3770" s="59" t="str">
        <f t="shared" si="367"/>
        <v xml:space="preserve"> </v>
      </c>
      <c r="L3770" s="59" t="str">
        <f t="shared" si="368"/>
        <v xml:space="preserve"> </v>
      </c>
    </row>
    <row r="3771" spans="1:12" x14ac:dyDescent="0.35">
      <c r="A3771" s="2" t="s">
        <v>3833</v>
      </c>
      <c r="B3771" s="3"/>
      <c r="C3771" s="58">
        <f t="shared" si="363"/>
        <v>0</v>
      </c>
      <c r="D3771" s="3"/>
      <c r="E3771" s="58">
        <f t="shared" si="364"/>
        <v>0</v>
      </c>
      <c r="F3771" s="43"/>
      <c r="G3771" s="4"/>
      <c r="H3771" s="43"/>
      <c r="I3771" s="61" t="str">
        <f t="shared" si="365"/>
        <v xml:space="preserve"> </v>
      </c>
      <c r="J3771" s="61" t="str">
        <f t="shared" si="366"/>
        <v xml:space="preserve"> </v>
      </c>
      <c r="K3771" s="59" t="str">
        <f t="shared" si="367"/>
        <v xml:space="preserve"> </v>
      </c>
      <c r="L3771" s="59" t="str">
        <f t="shared" si="368"/>
        <v xml:space="preserve"> </v>
      </c>
    </row>
    <row r="3772" spans="1:12" x14ac:dyDescent="0.35">
      <c r="A3772" s="2" t="s">
        <v>3834</v>
      </c>
      <c r="B3772" s="3"/>
      <c r="C3772" s="58">
        <f t="shared" si="363"/>
        <v>0</v>
      </c>
      <c r="D3772" s="3"/>
      <c r="E3772" s="58">
        <f t="shared" si="364"/>
        <v>0</v>
      </c>
      <c r="F3772" s="43"/>
      <c r="G3772" s="4"/>
      <c r="H3772" s="43"/>
      <c r="I3772" s="61" t="str">
        <f t="shared" si="365"/>
        <v xml:space="preserve"> </v>
      </c>
      <c r="J3772" s="61" t="str">
        <f t="shared" si="366"/>
        <v xml:space="preserve"> </v>
      </c>
      <c r="K3772" s="59" t="str">
        <f t="shared" si="367"/>
        <v xml:space="preserve"> </v>
      </c>
      <c r="L3772" s="59" t="str">
        <f t="shared" si="368"/>
        <v xml:space="preserve"> </v>
      </c>
    </row>
    <row r="3773" spans="1:12" x14ac:dyDescent="0.35">
      <c r="A3773" s="2" t="s">
        <v>3835</v>
      </c>
      <c r="B3773" s="3"/>
      <c r="C3773" s="58">
        <f t="shared" si="363"/>
        <v>0</v>
      </c>
      <c r="D3773" s="3"/>
      <c r="E3773" s="58">
        <f t="shared" si="364"/>
        <v>0</v>
      </c>
      <c r="F3773" s="43"/>
      <c r="G3773" s="4"/>
      <c r="H3773" s="43"/>
      <c r="I3773" s="61" t="str">
        <f t="shared" si="365"/>
        <v xml:space="preserve"> </v>
      </c>
      <c r="J3773" s="61" t="str">
        <f t="shared" si="366"/>
        <v xml:space="preserve"> </v>
      </c>
      <c r="K3773" s="59" t="str">
        <f t="shared" si="367"/>
        <v xml:space="preserve"> </v>
      </c>
      <c r="L3773" s="59" t="str">
        <f t="shared" si="368"/>
        <v xml:space="preserve"> </v>
      </c>
    </row>
    <row r="3774" spans="1:12" x14ac:dyDescent="0.35">
      <c r="A3774" s="2" t="s">
        <v>3836</v>
      </c>
      <c r="B3774" s="3"/>
      <c r="C3774" s="58">
        <f t="shared" si="363"/>
        <v>0</v>
      </c>
      <c r="D3774" s="3"/>
      <c r="E3774" s="58">
        <f t="shared" si="364"/>
        <v>0</v>
      </c>
      <c r="F3774" s="43"/>
      <c r="G3774" s="4"/>
      <c r="H3774" s="43"/>
      <c r="I3774" s="61" t="str">
        <f t="shared" si="365"/>
        <v xml:space="preserve"> </v>
      </c>
      <c r="J3774" s="61" t="str">
        <f t="shared" si="366"/>
        <v xml:space="preserve"> </v>
      </c>
      <c r="K3774" s="59" t="str">
        <f t="shared" si="367"/>
        <v xml:space="preserve"> </v>
      </c>
      <c r="L3774" s="59" t="str">
        <f t="shared" si="368"/>
        <v xml:space="preserve"> </v>
      </c>
    </row>
    <row r="3775" spans="1:12" x14ac:dyDescent="0.35">
      <c r="A3775" s="2" t="s">
        <v>3837</v>
      </c>
      <c r="B3775" s="3"/>
      <c r="C3775" s="58">
        <f t="shared" si="363"/>
        <v>0</v>
      </c>
      <c r="D3775" s="3"/>
      <c r="E3775" s="58">
        <f t="shared" si="364"/>
        <v>0</v>
      </c>
      <c r="F3775" s="43"/>
      <c r="G3775" s="4"/>
      <c r="H3775" s="43"/>
      <c r="I3775" s="61" t="str">
        <f t="shared" si="365"/>
        <v xml:space="preserve"> </v>
      </c>
      <c r="J3775" s="61" t="str">
        <f t="shared" si="366"/>
        <v xml:space="preserve"> </v>
      </c>
      <c r="K3775" s="59" t="str">
        <f t="shared" si="367"/>
        <v xml:space="preserve"> </v>
      </c>
      <c r="L3775" s="59" t="str">
        <f t="shared" si="368"/>
        <v xml:space="preserve"> </v>
      </c>
    </row>
    <row r="3776" spans="1:12" x14ac:dyDescent="0.35">
      <c r="A3776" s="2" t="s">
        <v>3838</v>
      </c>
      <c r="B3776" s="3"/>
      <c r="C3776" s="58">
        <f t="shared" si="363"/>
        <v>0</v>
      </c>
      <c r="D3776" s="3"/>
      <c r="E3776" s="58">
        <f t="shared" si="364"/>
        <v>0</v>
      </c>
      <c r="F3776" s="43"/>
      <c r="G3776" s="4"/>
      <c r="H3776" s="43"/>
      <c r="I3776" s="61" t="str">
        <f t="shared" si="365"/>
        <v xml:space="preserve"> </v>
      </c>
      <c r="J3776" s="61" t="str">
        <f t="shared" si="366"/>
        <v xml:space="preserve"> </v>
      </c>
      <c r="K3776" s="59" t="str">
        <f t="shared" si="367"/>
        <v xml:space="preserve"> </v>
      </c>
      <c r="L3776" s="59" t="str">
        <f t="shared" si="368"/>
        <v xml:space="preserve"> </v>
      </c>
    </row>
    <row r="3777" spans="1:12" x14ac:dyDescent="0.35">
      <c r="A3777" s="2" t="s">
        <v>3839</v>
      </c>
      <c r="B3777" s="3"/>
      <c r="C3777" s="58">
        <f t="shared" si="363"/>
        <v>0</v>
      </c>
      <c r="D3777" s="3"/>
      <c r="E3777" s="58">
        <f t="shared" si="364"/>
        <v>0</v>
      </c>
      <c r="F3777" s="43"/>
      <c r="G3777" s="4"/>
      <c r="H3777" s="43"/>
      <c r="I3777" s="61" t="str">
        <f t="shared" si="365"/>
        <v xml:space="preserve"> </v>
      </c>
      <c r="J3777" s="61" t="str">
        <f t="shared" si="366"/>
        <v xml:space="preserve"> </v>
      </c>
      <c r="K3777" s="59" t="str">
        <f t="shared" si="367"/>
        <v xml:space="preserve"> </v>
      </c>
      <c r="L3777" s="59" t="str">
        <f t="shared" si="368"/>
        <v xml:space="preserve"> </v>
      </c>
    </row>
    <row r="3778" spans="1:12" x14ac:dyDescent="0.35">
      <c r="A3778" s="2" t="s">
        <v>3840</v>
      </c>
      <c r="B3778" s="3"/>
      <c r="C3778" s="58">
        <f t="shared" si="363"/>
        <v>0</v>
      </c>
      <c r="D3778" s="3"/>
      <c r="E3778" s="58">
        <f t="shared" si="364"/>
        <v>0</v>
      </c>
      <c r="F3778" s="43"/>
      <c r="G3778" s="4"/>
      <c r="H3778" s="43"/>
      <c r="I3778" s="61" t="str">
        <f t="shared" si="365"/>
        <v xml:space="preserve"> </v>
      </c>
      <c r="J3778" s="61" t="str">
        <f t="shared" si="366"/>
        <v xml:space="preserve"> </v>
      </c>
      <c r="K3778" s="59" t="str">
        <f t="shared" si="367"/>
        <v xml:space="preserve"> </v>
      </c>
      <c r="L3778" s="59" t="str">
        <f t="shared" si="368"/>
        <v xml:space="preserve"> </v>
      </c>
    </row>
    <row r="3779" spans="1:12" x14ac:dyDescent="0.35">
      <c r="A3779" s="2" t="s">
        <v>3841</v>
      </c>
      <c r="B3779" s="3"/>
      <c r="C3779" s="58">
        <f t="shared" si="363"/>
        <v>0</v>
      </c>
      <c r="D3779" s="3"/>
      <c r="E3779" s="58">
        <f t="shared" si="364"/>
        <v>0</v>
      </c>
      <c r="F3779" s="43"/>
      <c r="G3779" s="4"/>
      <c r="H3779" s="43"/>
      <c r="I3779" s="61" t="str">
        <f t="shared" si="365"/>
        <v xml:space="preserve"> </v>
      </c>
      <c r="J3779" s="61" t="str">
        <f t="shared" si="366"/>
        <v xml:space="preserve"> </v>
      </c>
      <c r="K3779" s="59" t="str">
        <f t="shared" si="367"/>
        <v xml:space="preserve"> </v>
      </c>
      <c r="L3779" s="59" t="str">
        <f t="shared" si="368"/>
        <v xml:space="preserve"> </v>
      </c>
    </row>
    <row r="3780" spans="1:12" x14ac:dyDescent="0.35">
      <c r="A3780" s="2" t="s">
        <v>3842</v>
      </c>
      <c r="B3780" s="3"/>
      <c r="C3780" s="58">
        <f t="shared" si="363"/>
        <v>0</v>
      </c>
      <c r="D3780" s="3"/>
      <c r="E3780" s="58">
        <f t="shared" si="364"/>
        <v>0</v>
      </c>
      <c r="F3780" s="43"/>
      <c r="G3780" s="4"/>
      <c r="H3780" s="43"/>
      <c r="I3780" s="61" t="str">
        <f t="shared" si="365"/>
        <v xml:space="preserve"> </v>
      </c>
      <c r="J3780" s="61" t="str">
        <f t="shared" si="366"/>
        <v xml:space="preserve"> </v>
      </c>
      <c r="K3780" s="59" t="str">
        <f t="shared" si="367"/>
        <v xml:space="preserve"> </v>
      </c>
      <c r="L3780" s="59" t="str">
        <f t="shared" si="368"/>
        <v xml:space="preserve"> </v>
      </c>
    </row>
    <row r="3781" spans="1:12" x14ac:dyDescent="0.35">
      <c r="A3781" s="2" t="s">
        <v>3843</v>
      </c>
      <c r="B3781" s="3"/>
      <c r="C3781" s="58">
        <f t="shared" si="363"/>
        <v>0</v>
      </c>
      <c r="D3781" s="3"/>
      <c r="E3781" s="58">
        <f t="shared" si="364"/>
        <v>0</v>
      </c>
      <c r="F3781" s="43"/>
      <c r="G3781" s="4"/>
      <c r="H3781" s="43"/>
      <c r="I3781" s="61" t="str">
        <f t="shared" si="365"/>
        <v xml:space="preserve"> </v>
      </c>
      <c r="J3781" s="61" t="str">
        <f t="shared" si="366"/>
        <v xml:space="preserve"> </v>
      </c>
      <c r="K3781" s="59" t="str">
        <f t="shared" si="367"/>
        <v xml:space="preserve"> </v>
      </c>
      <c r="L3781" s="59" t="str">
        <f t="shared" si="368"/>
        <v xml:space="preserve"> </v>
      </c>
    </row>
    <row r="3782" spans="1:12" x14ac:dyDescent="0.35">
      <c r="A3782" s="2" t="s">
        <v>3844</v>
      </c>
      <c r="B3782" s="3"/>
      <c r="C3782" s="58">
        <f t="shared" si="363"/>
        <v>0</v>
      </c>
      <c r="D3782" s="3"/>
      <c r="E3782" s="58">
        <f t="shared" si="364"/>
        <v>0</v>
      </c>
      <c r="F3782" s="43"/>
      <c r="G3782" s="4"/>
      <c r="H3782" s="43"/>
      <c r="I3782" s="61" t="str">
        <f t="shared" si="365"/>
        <v xml:space="preserve"> </v>
      </c>
      <c r="J3782" s="61" t="str">
        <f t="shared" si="366"/>
        <v xml:space="preserve"> </v>
      </c>
      <c r="K3782" s="59" t="str">
        <f t="shared" si="367"/>
        <v xml:space="preserve"> </v>
      </c>
      <c r="L3782" s="59" t="str">
        <f t="shared" si="368"/>
        <v xml:space="preserve"> </v>
      </c>
    </row>
    <row r="3783" spans="1:12" x14ac:dyDescent="0.35">
      <c r="A3783" s="2" t="s">
        <v>3845</v>
      </c>
      <c r="B3783" s="3"/>
      <c r="C3783" s="58">
        <f t="shared" si="363"/>
        <v>0</v>
      </c>
      <c r="D3783" s="3"/>
      <c r="E3783" s="58">
        <f t="shared" si="364"/>
        <v>0</v>
      </c>
      <c r="F3783" s="43"/>
      <c r="G3783" s="4"/>
      <c r="H3783" s="43"/>
      <c r="I3783" s="61" t="str">
        <f t="shared" si="365"/>
        <v xml:space="preserve"> </v>
      </c>
      <c r="J3783" s="61" t="str">
        <f t="shared" si="366"/>
        <v xml:space="preserve"> </v>
      </c>
      <c r="K3783" s="59" t="str">
        <f t="shared" si="367"/>
        <v xml:space="preserve"> </v>
      </c>
      <c r="L3783" s="59" t="str">
        <f t="shared" si="368"/>
        <v xml:space="preserve"> </v>
      </c>
    </row>
    <row r="3784" spans="1:12" x14ac:dyDescent="0.35">
      <c r="A3784" s="2" t="s">
        <v>3846</v>
      </c>
      <c r="B3784" s="3"/>
      <c r="C3784" s="58">
        <f t="shared" si="363"/>
        <v>0</v>
      </c>
      <c r="D3784" s="3"/>
      <c r="E3784" s="58">
        <f t="shared" si="364"/>
        <v>0</v>
      </c>
      <c r="F3784" s="43"/>
      <c r="G3784" s="4"/>
      <c r="H3784" s="43"/>
      <c r="I3784" s="61" t="str">
        <f t="shared" si="365"/>
        <v xml:space="preserve"> </v>
      </c>
      <c r="J3784" s="61" t="str">
        <f t="shared" si="366"/>
        <v xml:space="preserve"> </v>
      </c>
      <c r="K3784" s="59" t="str">
        <f t="shared" si="367"/>
        <v xml:space="preserve"> </v>
      </c>
      <c r="L3784" s="59" t="str">
        <f t="shared" si="368"/>
        <v xml:space="preserve"> </v>
      </c>
    </row>
    <row r="3785" spans="1:12" x14ac:dyDescent="0.35">
      <c r="A3785" s="2" t="s">
        <v>3847</v>
      </c>
      <c r="B3785" s="3"/>
      <c r="C3785" s="58">
        <f t="shared" si="363"/>
        <v>0</v>
      </c>
      <c r="D3785" s="3"/>
      <c r="E3785" s="58">
        <f t="shared" si="364"/>
        <v>0</v>
      </c>
      <c r="F3785" s="43"/>
      <c r="G3785" s="4"/>
      <c r="H3785" s="43"/>
      <c r="I3785" s="61" t="str">
        <f t="shared" si="365"/>
        <v xml:space="preserve"> </v>
      </c>
      <c r="J3785" s="61" t="str">
        <f t="shared" si="366"/>
        <v xml:space="preserve"> </v>
      </c>
      <c r="K3785" s="59" t="str">
        <f t="shared" si="367"/>
        <v xml:space="preserve"> </v>
      </c>
      <c r="L3785" s="59" t="str">
        <f t="shared" si="368"/>
        <v xml:space="preserve"> </v>
      </c>
    </row>
    <row r="3786" spans="1:12" x14ac:dyDescent="0.35">
      <c r="A3786" s="2" t="s">
        <v>3848</v>
      </c>
      <c r="B3786" s="3"/>
      <c r="C3786" s="58">
        <f t="shared" ref="C3786:C3849" si="369">IF($P$17=1,CONVERT(B3786,"lbm","kg"),B3786)</f>
        <v>0</v>
      </c>
      <c r="D3786" s="3"/>
      <c r="E3786" s="58">
        <f t="shared" ref="E3786:E3849" si="370">IF($P$17=1,CONVERT(D3786,"lbm","kg"),D3786)</f>
        <v>0</v>
      </c>
      <c r="F3786" s="43"/>
      <c r="G3786" s="4"/>
      <c r="H3786" s="43"/>
      <c r="I3786" s="61" t="str">
        <f t="shared" si="365"/>
        <v xml:space="preserve"> </v>
      </c>
      <c r="J3786" s="61" t="str">
        <f t="shared" si="366"/>
        <v xml:space="preserve"> </v>
      </c>
      <c r="K3786" s="59" t="str">
        <f t="shared" si="367"/>
        <v xml:space="preserve"> </v>
      </c>
      <c r="L3786" s="59" t="str">
        <f t="shared" si="368"/>
        <v xml:space="preserve"> </v>
      </c>
    </row>
    <row r="3787" spans="1:12" x14ac:dyDescent="0.35">
      <c r="A3787" s="2" t="s">
        <v>3849</v>
      </c>
      <c r="B3787" s="3"/>
      <c r="C3787" s="58">
        <f t="shared" si="369"/>
        <v>0</v>
      </c>
      <c r="D3787" s="3"/>
      <c r="E3787" s="58">
        <f t="shared" si="370"/>
        <v>0</v>
      </c>
      <c r="F3787" s="43"/>
      <c r="G3787" s="4"/>
      <c r="H3787" s="43"/>
      <c r="I3787" s="61" t="str">
        <f t="shared" ref="I3787:I3850" si="371">IF(F3787&gt;0,(((E3787-C3787)*F3787)+(($P$12-E3787)/(VLOOKUP(E3787,$S$10:$U$182,2)))*(VLOOKUP(E3787,$S$10:$U$182,3))+((C3787-$P$11)/(VLOOKUP(C3787,$S$10:$U$182,2)))*(VLOOKUP(C3787,$S$10:$U$182,3)))/($P$12-$P$11)," ")</f>
        <v xml:space="preserve"> </v>
      </c>
      <c r="J3787" s="61" t="str">
        <f t="shared" ref="J3787:J3850" si="372">IF(G3787&gt;0,IF(B3787=0," ",(I3787/(1+(G3787*$B$7))))," ")</f>
        <v xml:space="preserve"> </v>
      </c>
      <c r="K3787" s="59" t="str">
        <f t="shared" ref="K3787:K3850" si="373">IF(H3787&gt;0,IF(B3787&gt;1,(I3787*H3787)," ")," ")</f>
        <v xml:space="preserve"> </v>
      </c>
      <c r="L3787" s="59" t="str">
        <f t="shared" ref="L3787:L3850" si="374">IF(G3787=0," ",IF(H3787=0," ",IF(G3787&gt;0,IF(B3787&gt;1,(J3787*H3787)," ")," ")))</f>
        <v xml:space="preserve"> </v>
      </c>
    </row>
    <row r="3788" spans="1:12" x14ac:dyDescent="0.35">
      <c r="A3788" s="2" t="s">
        <v>3850</v>
      </c>
      <c r="B3788" s="3"/>
      <c r="C3788" s="58">
        <f t="shared" si="369"/>
        <v>0</v>
      </c>
      <c r="D3788" s="3"/>
      <c r="E3788" s="58">
        <f t="shared" si="370"/>
        <v>0</v>
      </c>
      <c r="F3788" s="43"/>
      <c r="G3788" s="4"/>
      <c r="H3788" s="43"/>
      <c r="I3788" s="61" t="str">
        <f t="shared" si="371"/>
        <v xml:space="preserve"> </v>
      </c>
      <c r="J3788" s="61" t="str">
        <f t="shared" si="372"/>
        <v xml:space="preserve"> </v>
      </c>
      <c r="K3788" s="59" t="str">
        <f t="shared" si="373"/>
        <v xml:space="preserve"> </v>
      </c>
      <c r="L3788" s="59" t="str">
        <f t="shared" si="374"/>
        <v xml:space="preserve"> </v>
      </c>
    </row>
    <row r="3789" spans="1:12" x14ac:dyDescent="0.35">
      <c r="A3789" s="2" t="s">
        <v>3851</v>
      </c>
      <c r="B3789" s="3"/>
      <c r="C3789" s="58">
        <f t="shared" si="369"/>
        <v>0</v>
      </c>
      <c r="D3789" s="3"/>
      <c r="E3789" s="58">
        <f t="shared" si="370"/>
        <v>0</v>
      </c>
      <c r="F3789" s="43"/>
      <c r="G3789" s="4"/>
      <c r="H3789" s="43"/>
      <c r="I3789" s="61" t="str">
        <f t="shared" si="371"/>
        <v xml:space="preserve"> </v>
      </c>
      <c r="J3789" s="61" t="str">
        <f t="shared" si="372"/>
        <v xml:space="preserve"> </v>
      </c>
      <c r="K3789" s="59" t="str">
        <f t="shared" si="373"/>
        <v xml:space="preserve"> </v>
      </c>
      <c r="L3789" s="59" t="str">
        <f t="shared" si="374"/>
        <v xml:space="preserve"> </v>
      </c>
    </row>
    <row r="3790" spans="1:12" x14ac:dyDescent="0.35">
      <c r="A3790" s="2" t="s">
        <v>3852</v>
      </c>
      <c r="B3790" s="3"/>
      <c r="C3790" s="58">
        <f t="shared" si="369"/>
        <v>0</v>
      </c>
      <c r="D3790" s="3"/>
      <c r="E3790" s="58">
        <f t="shared" si="370"/>
        <v>0</v>
      </c>
      <c r="F3790" s="43"/>
      <c r="G3790" s="4"/>
      <c r="H3790" s="43"/>
      <c r="I3790" s="61" t="str">
        <f t="shared" si="371"/>
        <v xml:space="preserve"> </v>
      </c>
      <c r="J3790" s="61" t="str">
        <f t="shared" si="372"/>
        <v xml:space="preserve"> </v>
      </c>
      <c r="K3790" s="59" t="str">
        <f t="shared" si="373"/>
        <v xml:space="preserve"> </v>
      </c>
      <c r="L3790" s="59" t="str">
        <f t="shared" si="374"/>
        <v xml:space="preserve"> </v>
      </c>
    </row>
    <row r="3791" spans="1:12" x14ac:dyDescent="0.35">
      <c r="A3791" s="2" t="s">
        <v>3853</v>
      </c>
      <c r="B3791" s="3"/>
      <c r="C3791" s="58">
        <f t="shared" si="369"/>
        <v>0</v>
      </c>
      <c r="D3791" s="3"/>
      <c r="E3791" s="58">
        <f t="shared" si="370"/>
        <v>0</v>
      </c>
      <c r="F3791" s="43"/>
      <c r="G3791" s="4"/>
      <c r="H3791" s="43"/>
      <c r="I3791" s="61" t="str">
        <f t="shared" si="371"/>
        <v xml:space="preserve"> </v>
      </c>
      <c r="J3791" s="61" t="str">
        <f t="shared" si="372"/>
        <v xml:space="preserve"> </v>
      </c>
      <c r="K3791" s="59" t="str">
        <f t="shared" si="373"/>
        <v xml:space="preserve"> </v>
      </c>
      <c r="L3791" s="59" t="str">
        <f t="shared" si="374"/>
        <v xml:space="preserve"> </v>
      </c>
    </row>
    <row r="3792" spans="1:12" x14ac:dyDescent="0.35">
      <c r="A3792" s="2" t="s">
        <v>3854</v>
      </c>
      <c r="B3792" s="3"/>
      <c r="C3792" s="58">
        <f t="shared" si="369"/>
        <v>0</v>
      </c>
      <c r="D3792" s="3"/>
      <c r="E3792" s="58">
        <f t="shared" si="370"/>
        <v>0</v>
      </c>
      <c r="F3792" s="43"/>
      <c r="G3792" s="4"/>
      <c r="H3792" s="43"/>
      <c r="I3792" s="61" t="str">
        <f t="shared" si="371"/>
        <v xml:space="preserve"> </v>
      </c>
      <c r="J3792" s="61" t="str">
        <f t="shared" si="372"/>
        <v xml:space="preserve"> </v>
      </c>
      <c r="K3792" s="59" t="str">
        <f t="shared" si="373"/>
        <v xml:space="preserve"> </v>
      </c>
      <c r="L3792" s="59" t="str">
        <f t="shared" si="374"/>
        <v xml:space="preserve"> </v>
      </c>
    </row>
    <row r="3793" spans="1:12" x14ac:dyDescent="0.35">
      <c r="A3793" s="2" t="s">
        <v>3855</v>
      </c>
      <c r="B3793" s="3"/>
      <c r="C3793" s="58">
        <f t="shared" si="369"/>
        <v>0</v>
      </c>
      <c r="D3793" s="3"/>
      <c r="E3793" s="58">
        <f t="shared" si="370"/>
        <v>0</v>
      </c>
      <c r="F3793" s="43"/>
      <c r="G3793" s="4"/>
      <c r="H3793" s="43"/>
      <c r="I3793" s="61" t="str">
        <f t="shared" si="371"/>
        <v xml:space="preserve"> </v>
      </c>
      <c r="J3793" s="61" t="str">
        <f t="shared" si="372"/>
        <v xml:space="preserve"> </v>
      </c>
      <c r="K3793" s="59" t="str">
        <f t="shared" si="373"/>
        <v xml:space="preserve"> </v>
      </c>
      <c r="L3793" s="59" t="str">
        <f t="shared" si="374"/>
        <v xml:space="preserve"> </v>
      </c>
    </row>
    <row r="3794" spans="1:12" x14ac:dyDescent="0.35">
      <c r="A3794" s="2" t="s">
        <v>3856</v>
      </c>
      <c r="B3794" s="3"/>
      <c r="C3794" s="58">
        <f t="shared" si="369"/>
        <v>0</v>
      </c>
      <c r="D3794" s="3"/>
      <c r="E3794" s="58">
        <f t="shared" si="370"/>
        <v>0</v>
      </c>
      <c r="F3794" s="43"/>
      <c r="G3794" s="4"/>
      <c r="H3794" s="43"/>
      <c r="I3794" s="61" t="str">
        <f t="shared" si="371"/>
        <v xml:space="preserve"> </v>
      </c>
      <c r="J3794" s="61" t="str">
        <f t="shared" si="372"/>
        <v xml:space="preserve"> </v>
      </c>
      <c r="K3794" s="59" t="str">
        <f t="shared" si="373"/>
        <v xml:space="preserve"> </v>
      </c>
      <c r="L3794" s="59" t="str">
        <f t="shared" si="374"/>
        <v xml:space="preserve"> </v>
      </c>
    </row>
    <row r="3795" spans="1:12" x14ac:dyDescent="0.35">
      <c r="A3795" s="2" t="s">
        <v>3857</v>
      </c>
      <c r="B3795" s="3"/>
      <c r="C3795" s="58">
        <f t="shared" si="369"/>
        <v>0</v>
      </c>
      <c r="D3795" s="3"/>
      <c r="E3795" s="58">
        <f t="shared" si="370"/>
        <v>0</v>
      </c>
      <c r="F3795" s="43"/>
      <c r="G3795" s="4"/>
      <c r="H3795" s="43"/>
      <c r="I3795" s="61" t="str">
        <f t="shared" si="371"/>
        <v xml:space="preserve"> </v>
      </c>
      <c r="J3795" s="61" t="str">
        <f t="shared" si="372"/>
        <v xml:space="preserve"> </v>
      </c>
      <c r="K3795" s="59" t="str">
        <f t="shared" si="373"/>
        <v xml:space="preserve"> </v>
      </c>
      <c r="L3795" s="59" t="str">
        <f t="shared" si="374"/>
        <v xml:space="preserve"> </v>
      </c>
    </row>
    <row r="3796" spans="1:12" x14ac:dyDescent="0.35">
      <c r="A3796" s="2" t="s">
        <v>3858</v>
      </c>
      <c r="B3796" s="3"/>
      <c r="C3796" s="58">
        <f t="shared" si="369"/>
        <v>0</v>
      </c>
      <c r="D3796" s="3"/>
      <c r="E3796" s="58">
        <f t="shared" si="370"/>
        <v>0</v>
      </c>
      <c r="F3796" s="43"/>
      <c r="G3796" s="4"/>
      <c r="H3796" s="43"/>
      <c r="I3796" s="61" t="str">
        <f t="shared" si="371"/>
        <v xml:space="preserve"> </v>
      </c>
      <c r="J3796" s="61" t="str">
        <f t="shared" si="372"/>
        <v xml:space="preserve"> </v>
      </c>
      <c r="K3796" s="59" t="str">
        <f t="shared" si="373"/>
        <v xml:space="preserve"> </v>
      </c>
      <c r="L3796" s="59" t="str">
        <f t="shared" si="374"/>
        <v xml:space="preserve"> </v>
      </c>
    </row>
    <row r="3797" spans="1:12" x14ac:dyDescent="0.35">
      <c r="A3797" s="2" t="s">
        <v>3859</v>
      </c>
      <c r="B3797" s="3"/>
      <c r="C3797" s="58">
        <f t="shared" si="369"/>
        <v>0</v>
      </c>
      <c r="D3797" s="3"/>
      <c r="E3797" s="58">
        <f t="shared" si="370"/>
        <v>0</v>
      </c>
      <c r="F3797" s="43"/>
      <c r="G3797" s="4"/>
      <c r="H3797" s="43"/>
      <c r="I3797" s="61" t="str">
        <f t="shared" si="371"/>
        <v xml:space="preserve"> </v>
      </c>
      <c r="J3797" s="61" t="str">
        <f t="shared" si="372"/>
        <v xml:space="preserve"> </v>
      </c>
      <c r="K3797" s="59" t="str">
        <f t="shared" si="373"/>
        <v xml:space="preserve"> </v>
      </c>
      <c r="L3797" s="59" t="str">
        <f t="shared" si="374"/>
        <v xml:space="preserve"> </v>
      </c>
    </row>
    <row r="3798" spans="1:12" x14ac:dyDescent="0.35">
      <c r="A3798" s="2" t="s">
        <v>3860</v>
      </c>
      <c r="B3798" s="3"/>
      <c r="C3798" s="58">
        <f t="shared" si="369"/>
        <v>0</v>
      </c>
      <c r="D3798" s="3"/>
      <c r="E3798" s="58">
        <f t="shared" si="370"/>
        <v>0</v>
      </c>
      <c r="F3798" s="43"/>
      <c r="G3798" s="4"/>
      <c r="H3798" s="43"/>
      <c r="I3798" s="61" t="str">
        <f t="shared" si="371"/>
        <v xml:space="preserve"> </v>
      </c>
      <c r="J3798" s="61" t="str">
        <f t="shared" si="372"/>
        <v xml:space="preserve"> </v>
      </c>
      <c r="K3798" s="59" t="str">
        <f t="shared" si="373"/>
        <v xml:space="preserve"> </v>
      </c>
      <c r="L3798" s="59" t="str">
        <f t="shared" si="374"/>
        <v xml:space="preserve"> </v>
      </c>
    </row>
    <row r="3799" spans="1:12" x14ac:dyDescent="0.35">
      <c r="A3799" s="2" t="s">
        <v>3861</v>
      </c>
      <c r="B3799" s="3"/>
      <c r="C3799" s="58">
        <f t="shared" si="369"/>
        <v>0</v>
      </c>
      <c r="D3799" s="3"/>
      <c r="E3799" s="58">
        <f t="shared" si="370"/>
        <v>0</v>
      </c>
      <c r="F3799" s="43"/>
      <c r="G3799" s="4"/>
      <c r="H3799" s="43"/>
      <c r="I3799" s="61" t="str">
        <f t="shared" si="371"/>
        <v xml:space="preserve"> </v>
      </c>
      <c r="J3799" s="61" t="str">
        <f t="shared" si="372"/>
        <v xml:space="preserve"> </v>
      </c>
      <c r="K3799" s="59" t="str">
        <f t="shared" si="373"/>
        <v xml:space="preserve"> </v>
      </c>
      <c r="L3799" s="59" t="str">
        <f t="shared" si="374"/>
        <v xml:space="preserve"> </v>
      </c>
    </row>
    <row r="3800" spans="1:12" x14ac:dyDescent="0.35">
      <c r="A3800" s="2" t="s">
        <v>3862</v>
      </c>
      <c r="B3800" s="3"/>
      <c r="C3800" s="58">
        <f t="shared" si="369"/>
        <v>0</v>
      </c>
      <c r="D3800" s="3"/>
      <c r="E3800" s="58">
        <f t="shared" si="370"/>
        <v>0</v>
      </c>
      <c r="F3800" s="43"/>
      <c r="G3800" s="4"/>
      <c r="H3800" s="43"/>
      <c r="I3800" s="61" t="str">
        <f t="shared" si="371"/>
        <v xml:space="preserve"> </v>
      </c>
      <c r="J3800" s="61" t="str">
        <f t="shared" si="372"/>
        <v xml:space="preserve"> </v>
      </c>
      <c r="K3800" s="59" t="str">
        <f t="shared" si="373"/>
        <v xml:space="preserve"> </v>
      </c>
      <c r="L3800" s="59" t="str">
        <f t="shared" si="374"/>
        <v xml:space="preserve"> </v>
      </c>
    </row>
    <row r="3801" spans="1:12" x14ac:dyDescent="0.35">
      <c r="A3801" s="2" t="s">
        <v>3863</v>
      </c>
      <c r="B3801" s="3"/>
      <c r="C3801" s="58">
        <f t="shared" si="369"/>
        <v>0</v>
      </c>
      <c r="D3801" s="3"/>
      <c r="E3801" s="58">
        <f t="shared" si="370"/>
        <v>0</v>
      </c>
      <c r="F3801" s="43"/>
      <c r="G3801" s="4"/>
      <c r="H3801" s="43"/>
      <c r="I3801" s="61" t="str">
        <f t="shared" si="371"/>
        <v xml:space="preserve"> </v>
      </c>
      <c r="J3801" s="61" t="str">
        <f t="shared" si="372"/>
        <v xml:space="preserve"> </v>
      </c>
      <c r="K3801" s="59" t="str">
        <f t="shared" si="373"/>
        <v xml:space="preserve"> </v>
      </c>
      <c r="L3801" s="59" t="str">
        <f t="shared" si="374"/>
        <v xml:space="preserve"> </v>
      </c>
    </row>
    <row r="3802" spans="1:12" x14ac:dyDescent="0.35">
      <c r="A3802" s="2" t="s">
        <v>3864</v>
      </c>
      <c r="B3802" s="3"/>
      <c r="C3802" s="58">
        <f t="shared" si="369"/>
        <v>0</v>
      </c>
      <c r="D3802" s="3"/>
      <c r="E3802" s="58">
        <f t="shared" si="370"/>
        <v>0</v>
      </c>
      <c r="F3802" s="43"/>
      <c r="G3802" s="4"/>
      <c r="H3802" s="43"/>
      <c r="I3802" s="61" t="str">
        <f t="shared" si="371"/>
        <v xml:space="preserve"> </v>
      </c>
      <c r="J3802" s="61" t="str">
        <f t="shared" si="372"/>
        <v xml:space="preserve"> </v>
      </c>
      <c r="K3802" s="59" t="str">
        <f t="shared" si="373"/>
        <v xml:space="preserve"> </v>
      </c>
      <c r="L3802" s="59" t="str">
        <f t="shared" si="374"/>
        <v xml:space="preserve"> </v>
      </c>
    </row>
    <row r="3803" spans="1:12" x14ac:dyDescent="0.35">
      <c r="A3803" s="2" t="s">
        <v>3865</v>
      </c>
      <c r="B3803" s="3"/>
      <c r="C3803" s="58">
        <f t="shared" si="369"/>
        <v>0</v>
      </c>
      <c r="D3803" s="3"/>
      <c r="E3803" s="58">
        <f t="shared" si="370"/>
        <v>0</v>
      </c>
      <c r="F3803" s="43"/>
      <c r="G3803" s="4"/>
      <c r="H3803" s="43"/>
      <c r="I3803" s="61" t="str">
        <f t="shared" si="371"/>
        <v xml:space="preserve"> </v>
      </c>
      <c r="J3803" s="61" t="str">
        <f t="shared" si="372"/>
        <v xml:space="preserve"> </v>
      </c>
      <c r="K3803" s="59" t="str">
        <f t="shared" si="373"/>
        <v xml:space="preserve"> </v>
      </c>
      <c r="L3803" s="59" t="str">
        <f t="shared" si="374"/>
        <v xml:space="preserve"> </v>
      </c>
    </row>
    <row r="3804" spans="1:12" x14ac:dyDescent="0.35">
      <c r="A3804" s="2" t="s">
        <v>3866</v>
      </c>
      <c r="B3804" s="3"/>
      <c r="C3804" s="58">
        <f t="shared" si="369"/>
        <v>0</v>
      </c>
      <c r="D3804" s="3"/>
      <c r="E3804" s="58">
        <f t="shared" si="370"/>
        <v>0</v>
      </c>
      <c r="F3804" s="43"/>
      <c r="G3804" s="4"/>
      <c r="H3804" s="43"/>
      <c r="I3804" s="61" t="str">
        <f t="shared" si="371"/>
        <v xml:space="preserve"> </v>
      </c>
      <c r="J3804" s="61" t="str">
        <f t="shared" si="372"/>
        <v xml:space="preserve"> </v>
      </c>
      <c r="K3804" s="59" t="str">
        <f t="shared" si="373"/>
        <v xml:space="preserve"> </v>
      </c>
      <c r="L3804" s="59" t="str">
        <f t="shared" si="374"/>
        <v xml:space="preserve"> </v>
      </c>
    </row>
    <row r="3805" spans="1:12" x14ac:dyDescent="0.35">
      <c r="A3805" s="2" t="s">
        <v>3867</v>
      </c>
      <c r="B3805" s="3"/>
      <c r="C3805" s="58">
        <f t="shared" si="369"/>
        <v>0</v>
      </c>
      <c r="D3805" s="3"/>
      <c r="E3805" s="58">
        <f t="shared" si="370"/>
        <v>0</v>
      </c>
      <c r="F3805" s="43"/>
      <c r="G3805" s="4"/>
      <c r="H3805" s="43"/>
      <c r="I3805" s="61" t="str">
        <f t="shared" si="371"/>
        <v xml:space="preserve"> </v>
      </c>
      <c r="J3805" s="61" t="str">
        <f t="shared" si="372"/>
        <v xml:space="preserve"> </v>
      </c>
      <c r="K3805" s="59" t="str">
        <f t="shared" si="373"/>
        <v xml:space="preserve"> </v>
      </c>
      <c r="L3805" s="59" t="str">
        <f t="shared" si="374"/>
        <v xml:space="preserve"> </v>
      </c>
    </row>
    <row r="3806" spans="1:12" x14ac:dyDescent="0.35">
      <c r="A3806" s="2" t="s">
        <v>3868</v>
      </c>
      <c r="B3806" s="3"/>
      <c r="C3806" s="58">
        <f t="shared" si="369"/>
        <v>0</v>
      </c>
      <c r="D3806" s="3"/>
      <c r="E3806" s="58">
        <f t="shared" si="370"/>
        <v>0</v>
      </c>
      <c r="F3806" s="43"/>
      <c r="G3806" s="4"/>
      <c r="H3806" s="43"/>
      <c r="I3806" s="61" t="str">
        <f t="shared" si="371"/>
        <v xml:space="preserve"> </v>
      </c>
      <c r="J3806" s="61" t="str">
        <f t="shared" si="372"/>
        <v xml:space="preserve"> </v>
      </c>
      <c r="K3806" s="59" t="str">
        <f t="shared" si="373"/>
        <v xml:space="preserve"> </v>
      </c>
      <c r="L3806" s="59" t="str">
        <f t="shared" si="374"/>
        <v xml:space="preserve"> </v>
      </c>
    </row>
    <row r="3807" spans="1:12" x14ac:dyDescent="0.35">
      <c r="A3807" s="2" t="s">
        <v>3869</v>
      </c>
      <c r="B3807" s="3"/>
      <c r="C3807" s="58">
        <f t="shared" si="369"/>
        <v>0</v>
      </c>
      <c r="D3807" s="3"/>
      <c r="E3807" s="58">
        <f t="shared" si="370"/>
        <v>0</v>
      </c>
      <c r="F3807" s="43"/>
      <c r="G3807" s="4"/>
      <c r="H3807" s="43"/>
      <c r="I3807" s="61" t="str">
        <f t="shared" si="371"/>
        <v xml:space="preserve"> </v>
      </c>
      <c r="J3807" s="61" t="str">
        <f t="shared" si="372"/>
        <v xml:space="preserve"> </v>
      </c>
      <c r="K3807" s="59" t="str">
        <f t="shared" si="373"/>
        <v xml:space="preserve"> </v>
      </c>
      <c r="L3807" s="59" t="str">
        <f t="shared" si="374"/>
        <v xml:space="preserve"> </v>
      </c>
    </row>
    <row r="3808" spans="1:12" x14ac:dyDescent="0.35">
      <c r="A3808" s="2" t="s">
        <v>3870</v>
      </c>
      <c r="B3808" s="3"/>
      <c r="C3808" s="58">
        <f t="shared" si="369"/>
        <v>0</v>
      </c>
      <c r="D3808" s="3"/>
      <c r="E3808" s="58">
        <f t="shared" si="370"/>
        <v>0</v>
      </c>
      <c r="F3808" s="43"/>
      <c r="G3808" s="4"/>
      <c r="H3808" s="43"/>
      <c r="I3808" s="61" t="str">
        <f t="shared" si="371"/>
        <v xml:space="preserve"> </v>
      </c>
      <c r="J3808" s="61" t="str">
        <f t="shared" si="372"/>
        <v xml:space="preserve"> </v>
      </c>
      <c r="K3808" s="59" t="str">
        <f t="shared" si="373"/>
        <v xml:space="preserve"> </v>
      </c>
      <c r="L3808" s="59" t="str">
        <f t="shared" si="374"/>
        <v xml:space="preserve"> </v>
      </c>
    </row>
    <row r="3809" spans="1:12" x14ac:dyDescent="0.35">
      <c r="A3809" s="2" t="s">
        <v>3871</v>
      </c>
      <c r="B3809" s="3"/>
      <c r="C3809" s="58">
        <f t="shared" si="369"/>
        <v>0</v>
      </c>
      <c r="D3809" s="3"/>
      <c r="E3809" s="58">
        <f t="shared" si="370"/>
        <v>0</v>
      </c>
      <c r="F3809" s="43"/>
      <c r="G3809" s="4"/>
      <c r="H3809" s="43"/>
      <c r="I3809" s="61" t="str">
        <f t="shared" si="371"/>
        <v xml:space="preserve"> </v>
      </c>
      <c r="J3809" s="61" t="str">
        <f t="shared" si="372"/>
        <v xml:space="preserve"> </v>
      </c>
      <c r="K3809" s="59" t="str">
        <f t="shared" si="373"/>
        <v xml:space="preserve"> </v>
      </c>
      <c r="L3809" s="59" t="str">
        <f t="shared" si="374"/>
        <v xml:space="preserve"> </v>
      </c>
    </row>
    <row r="3810" spans="1:12" x14ac:dyDescent="0.35">
      <c r="A3810" s="2" t="s">
        <v>3872</v>
      </c>
      <c r="B3810" s="3"/>
      <c r="C3810" s="58">
        <f t="shared" si="369"/>
        <v>0</v>
      </c>
      <c r="D3810" s="3"/>
      <c r="E3810" s="58">
        <f t="shared" si="370"/>
        <v>0</v>
      </c>
      <c r="F3810" s="43"/>
      <c r="G3810" s="4"/>
      <c r="H3810" s="43"/>
      <c r="I3810" s="61" t="str">
        <f t="shared" si="371"/>
        <v xml:space="preserve"> </v>
      </c>
      <c r="J3810" s="61" t="str">
        <f t="shared" si="372"/>
        <v xml:space="preserve"> </v>
      </c>
      <c r="K3810" s="59" t="str">
        <f t="shared" si="373"/>
        <v xml:space="preserve"> </v>
      </c>
      <c r="L3810" s="59" t="str">
        <f t="shared" si="374"/>
        <v xml:space="preserve"> </v>
      </c>
    </row>
    <row r="3811" spans="1:12" x14ac:dyDescent="0.35">
      <c r="A3811" s="2" t="s">
        <v>3873</v>
      </c>
      <c r="B3811" s="3"/>
      <c r="C3811" s="58">
        <f t="shared" si="369"/>
        <v>0</v>
      </c>
      <c r="D3811" s="3"/>
      <c r="E3811" s="58">
        <f t="shared" si="370"/>
        <v>0</v>
      </c>
      <c r="F3811" s="43"/>
      <c r="G3811" s="4"/>
      <c r="H3811" s="43"/>
      <c r="I3811" s="61" t="str">
        <f t="shared" si="371"/>
        <v xml:space="preserve"> </v>
      </c>
      <c r="J3811" s="61" t="str">
        <f t="shared" si="372"/>
        <v xml:space="preserve"> </v>
      </c>
      <c r="K3811" s="59" t="str">
        <f t="shared" si="373"/>
        <v xml:space="preserve"> </v>
      </c>
      <c r="L3811" s="59" t="str">
        <f t="shared" si="374"/>
        <v xml:space="preserve"> </v>
      </c>
    </row>
    <row r="3812" spans="1:12" x14ac:dyDescent="0.35">
      <c r="A3812" s="2" t="s">
        <v>3874</v>
      </c>
      <c r="B3812" s="3"/>
      <c r="C3812" s="58">
        <f t="shared" si="369"/>
        <v>0</v>
      </c>
      <c r="D3812" s="3"/>
      <c r="E3812" s="58">
        <f t="shared" si="370"/>
        <v>0</v>
      </c>
      <c r="F3812" s="43"/>
      <c r="G3812" s="4"/>
      <c r="H3812" s="43"/>
      <c r="I3812" s="61" t="str">
        <f t="shared" si="371"/>
        <v xml:space="preserve"> </v>
      </c>
      <c r="J3812" s="61" t="str">
        <f t="shared" si="372"/>
        <v xml:space="preserve"> </v>
      </c>
      <c r="K3812" s="59" t="str">
        <f t="shared" si="373"/>
        <v xml:space="preserve"> </v>
      </c>
      <c r="L3812" s="59" t="str">
        <f t="shared" si="374"/>
        <v xml:space="preserve"> </v>
      </c>
    </row>
    <row r="3813" spans="1:12" x14ac:dyDescent="0.35">
      <c r="A3813" s="2" t="s">
        <v>3875</v>
      </c>
      <c r="B3813" s="3"/>
      <c r="C3813" s="58">
        <f t="shared" si="369"/>
        <v>0</v>
      </c>
      <c r="D3813" s="3"/>
      <c r="E3813" s="58">
        <f t="shared" si="370"/>
        <v>0</v>
      </c>
      <c r="F3813" s="43"/>
      <c r="G3813" s="4"/>
      <c r="H3813" s="43"/>
      <c r="I3813" s="61" t="str">
        <f t="shared" si="371"/>
        <v xml:space="preserve"> </v>
      </c>
      <c r="J3813" s="61" t="str">
        <f t="shared" si="372"/>
        <v xml:space="preserve"> </v>
      </c>
      <c r="K3813" s="59" t="str">
        <f t="shared" si="373"/>
        <v xml:space="preserve"> </v>
      </c>
      <c r="L3813" s="59" t="str">
        <f t="shared" si="374"/>
        <v xml:space="preserve"> </v>
      </c>
    </row>
    <row r="3814" spans="1:12" x14ac:dyDescent="0.35">
      <c r="A3814" s="2" t="s">
        <v>3876</v>
      </c>
      <c r="B3814" s="3"/>
      <c r="C3814" s="58">
        <f t="shared" si="369"/>
        <v>0</v>
      </c>
      <c r="D3814" s="3"/>
      <c r="E3814" s="58">
        <f t="shared" si="370"/>
        <v>0</v>
      </c>
      <c r="F3814" s="43"/>
      <c r="G3814" s="4"/>
      <c r="H3814" s="43"/>
      <c r="I3814" s="61" t="str">
        <f t="shared" si="371"/>
        <v xml:space="preserve"> </v>
      </c>
      <c r="J3814" s="61" t="str">
        <f t="shared" si="372"/>
        <v xml:space="preserve"> </v>
      </c>
      <c r="K3814" s="59" t="str">
        <f t="shared" si="373"/>
        <v xml:space="preserve"> </v>
      </c>
      <c r="L3814" s="59" t="str">
        <f t="shared" si="374"/>
        <v xml:space="preserve"> </v>
      </c>
    </row>
    <row r="3815" spans="1:12" x14ac:dyDescent="0.35">
      <c r="A3815" s="2" t="s">
        <v>3877</v>
      </c>
      <c r="B3815" s="3"/>
      <c r="C3815" s="58">
        <f t="shared" si="369"/>
        <v>0</v>
      </c>
      <c r="D3815" s="3"/>
      <c r="E3815" s="58">
        <f t="shared" si="370"/>
        <v>0</v>
      </c>
      <c r="F3815" s="43"/>
      <c r="G3815" s="4"/>
      <c r="H3815" s="43"/>
      <c r="I3815" s="61" t="str">
        <f t="shared" si="371"/>
        <v xml:space="preserve"> </v>
      </c>
      <c r="J3815" s="61" t="str">
        <f t="shared" si="372"/>
        <v xml:space="preserve"> </v>
      </c>
      <c r="K3815" s="59" t="str">
        <f t="shared" si="373"/>
        <v xml:space="preserve"> </v>
      </c>
      <c r="L3815" s="59" t="str">
        <f t="shared" si="374"/>
        <v xml:space="preserve"> </v>
      </c>
    </row>
    <row r="3816" spans="1:12" x14ac:dyDescent="0.35">
      <c r="A3816" s="2" t="s">
        <v>3878</v>
      </c>
      <c r="B3816" s="3"/>
      <c r="C3816" s="58">
        <f t="shared" si="369"/>
        <v>0</v>
      </c>
      <c r="D3816" s="3"/>
      <c r="E3816" s="58">
        <f t="shared" si="370"/>
        <v>0</v>
      </c>
      <c r="F3816" s="43"/>
      <c r="G3816" s="4"/>
      <c r="H3816" s="43"/>
      <c r="I3816" s="61" t="str">
        <f t="shared" si="371"/>
        <v xml:space="preserve"> </v>
      </c>
      <c r="J3816" s="61" t="str">
        <f t="shared" si="372"/>
        <v xml:space="preserve"> </v>
      </c>
      <c r="K3816" s="59" t="str">
        <f t="shared" si="373"/>
        <v xml:space="preserve"> </v>
      </c>
      <c r="L3816" s="59" t="str">
        <f t="shared" si="374"/>
        <v xml:space="preserve"> </v>
      </c>
    </row>
    <row r="3817" spans="1:12" x14ac:dyDescent="0.35">
      <c r="A3817" s="2" t="s">
        <v>3879</v>
      </c>
      <c r="B3817" s="3"/>
      <c r="C3817" s="58">
        <f t="shared" si="369"/>
        <v>0</v>
      </c>
      <c r="D3817" s="3"/>
      <c r="E3817" s="58">
        <f t="shared" si="370"/>
        <v>0</v>
      </c>
      <c r="F3817" s="43"/>
      <c r="G3817" s="4"/>
      <c r="H3817" s="43"/>
      <c r="I3817" s="61" t="str">
        <f t="shared" si="371"/>
        <v xml:space="preserve"> </v>
      </c>
      <c r="J3817" s="61" t="str">
        <f t="shared" si="372"/>
        <v xml:space="preserve"> </v>
      </c>
      <c r="K3817" s="59" t="str">
        <f t="shared" si="373"/>
        <v xml:space="preserve"> </v>
      </c>
      <c r="L3817" s="59" t="str">
        <f t="shared" si="374"/>
        <v xml:space="preserve"> </v>
      </c>
    </row>
    <row r="3818" spans="1:12" x14ac:dyDescent="0.35">
      <c r="A3818" s="2" t="s">
        <v>3880</v>
      </c>
      <c r="B3818" s="3"/>
      <c r="C3818" s="58">
        <f t="shared" si="369"/>
        <v>0</v>
      </c>
      <c r="D3818" s="3"/>
      <c r="E3818" s="58">
        <f t="shared" si="370"/>
        <v>0</v>
      </c>
      <c r="F3818" s="43"/>
      <c r="G3818" s="4"/>
      <c r="H3818" s="43"/>
      <c r="I3818" s="61" t="str">
        <f t="shared" si="371"/>
        <v xml:space="preserve"> </v>
      </c>
      <c r="J3818" s="61" t="str">
        <f t="shared" si="372"/>
        <v xml:space="preserve"> </v>
      </c>
      <c r="K3818" s="59" t="str">
        <f t="shared" si="373"/>
        <v xml:space="preserve"> </v>
      </c>
      <c r="L3818" s="59" t="str">
        <f t="shared" si="374"/>
        <v xml:space="preserve"> </v>
      </c>
    </row>
    <row r="3819" spans="1:12" x14ac:dyDescent="0.35">
      <c r="A3819" s="2" t="s">
        <v>3881</v>
      </c>
      <c r="B3819" s="3"/>
      <c r="C3819" s="58">
        <f t="shared" si="369"/>
        <v>0</v>
      </c>
      <c r="D3819" s="3"/>
      <c r="E3819" s="58">
        <f t="shared" si="370"/>
        <v>0</v>
      </c>
      <c r="F3819" s="43"/>
      <c r="G3819" s="4"/>
      <c r="H3819" s="43"/>
      <c r="I3819" s="61" t="str">
        <f t="shared" si="371"/>
        <v xml:space="preserve"> </v>
      </c>
      <c r="J3819" s="61" t="str">
        <f t="shared" si="372"/>
        <v xml:space="preserve"> </v>
      </c>
      <c r="K3819" s="59" t="str">
        <f t="shared" si="373"/>
        <v xml:space="preserve"> </v>
      </c>
      <c r="L3819" s="59" t="str">
        <f t="shared" si="374"/>
        <v xml:space="preserve"> </v>
      </c>
    </row>
    <row r="3820" spans="1:12" x14ac:dyDescent="0.35">
      <c r="A3820" s="2" t="s">
        <v>3882</v>
      </c>
      <c r="B3820" s="3"/>
      <c r="C3820" s="58">
        <f t="shared" si="369"/>
        <v>0</v>
      </c>
      <c r="D3820" s="3"/>
      <c r="E3820" s="58">
        <f t="shared" si="370"/>
        <v>0</v>
      </c>
      <c r="F3820" s="43"/>
      <c r="G3820" s="4"/>
      <c r="H3820" s="43"/>
      <c r="I3820" s="61" t="str">
        <f t="shared" si="371"/>
        <v xml:space="preserve"> </v>
      </c>
      <c r="J3820" s="61" t="str">
        <f t="shared" si="372"/>
        <v xml:space="preserve"> </v>
      </c>
      <c r="K3820" s="59" t="str">
        <f t="shared" si="373"/>
        <v xml:space="preserve"> </v>
      </c>
      <c r="L3820" s="59" t="str">
        <f t="shared" si="374"/>
        <v xml:space="preserve"> </v>
      </c>
    </row>
    <row r="3821" spans="1:12" x14ac:dyDescent="0.35">
      <c r="A3821" s="2" t="s">
        <v>3883</v>
      </c>
      <c r="B3821" s="3"/>
      <c r="C3821" s="58">
        <f t="shared" si="369"/>
        <v>0</v>
      </c>
      <c r="D3821" s="3"/>
      <c r="E3821" s="58">
        <f t="shared" si="370"/>
        <v>0</v>
      </c>
      <c r="F3821" s="43"/>
      <c r="G3821" s="4"/>
      <c r="H3821" s="43"/>
      <c r="I3821" s="61" t="str">
        <f t="shared" si="371"/>
        <v xml:space="preserve"> </v>
      </c>
      <c r="J3821" s="61" t="str">
        <f t="shared" si="372"/>
        <v xml:space="preserve"> </v>
      </c>
      <c r="K3821" s="59" t="str">
        <f t="shared" si="373"/>
        <v xml:space="preserve"> </v>
      </c>
      <c r="L3821" s="59" t="str">
        <f t="shared" si="374"/>
        <v xml:space="preserve"> </v>
      </c>
    </row>
    <row r="3822" spans="1:12" x14ac:dyDescent="0.35">
      <c r="A3822" s="2" t="s">
        <v>3884</v>
      </c>
      <c r="B3822" s="3"/>
      <c r="C3822" s="58">
        <f t="shared" si="369"/>
        <v>0</v>
      </c>
      <c r="D3822" s="3"/>
      <c r="E3822" s="58">
        <f t="shared" si="370"/>
        <v>0</v>
      </c>
      <c r="F3822" s="43"/>
      <c r="G3822" s="4"/>
      <c r="H3822" s="43"/>
      <c r="I3822" s="61" t="str">
        <f t="shared" si="371"/>
        <v xml:space="preserve"> </v>
      </c>
      <c r="J3822" s="61" t="str">
        <f t="shared" si="372"/>
        <v xml:space="preserve"> </v>
      </c>
      <c r="K3822" s="59" t="str">
        <f t="shared" si="373"/>
        <v xml:space="preserve"> </v>
      </c>
      <c r="L3822" s="59" t="str">
        <f t="shared" si="374"/>
        <v xml:space="preserve"> </v>
      </c>
    </row>
    <row r="3823" spans="1:12" x14ac:dyDescent="0.35">
      <c r="A3823" s="2" t="s">
        <v>3885</v>
      </c>
      <c r="B3823" s="3"/>
      <c r="C3823" s="58">
        <f t="shared" si="369"/>
        <v>0</v>
      </c>
      <c r="D3823" s="3"/>
      <c r="E3823" s="58">
        <f t="shared" si="370"/>
        <v>0</v>
      </c>
      <c r="F3823" s="43"/>
      <c r="G3823" s="4"/>
      <c r="H3823" s="43"/>
      <c r="I3823" s="61" t="str">
        <f t="shared" si="371"/>
        <v xml:space="preserve"> </v>
      </c>
      <c r="J3823" s="61" t="str">
        <f t="shared" si="372"/>
        <v xml:space="preserve"> </v>
      </c>
      <c r="K3823" s="59" t="str">
        <f t="shared" si="373"/>
        <v xml:space="preserve"> </v>
      </c>
      <c r="L3823" s="59" t="str">
        <f t="shared" si="374"/>
        <v xml:space="preserve"> </v>
      </c>
    </row>
    <row r="3824" spans="1:12" x14ac:dyDescent="0.35">
      <c r="A3824" s="2" t="s">
        <v>3886</v>
      </c>
      <c r="B3824" s="3"/>
      <c r="C3824" s="58">
        <f t="shared" si="369"/>
        <v>0</v>
      </c>
      <c r="D3824" s="3"/>
      <c r="E3824" s="58">
        <f t="shared" si="370"/>
        <v>0</v>
      </c>
      <c r="F3824" s="43"/>
      <c r="G3824" s="4"/>
      <c r="H3824" s="43"/>
      <c r="I3824" s="61" t="str">
        <f t="shared" si="371"/>
        <v xml:space="preserve"> </v>
      </c>
      <c r="J3824" s="61" t="str">
        <f t="shared" si="372"/>
        <v xml:space="preserve"> </v>
      </c>
      <c r="K3824" s="59" t="str">
        <f t="shared" si="373"/>
        <v xml:space="preserve"> </v>
      </c>
      <c r="L3824" s="59" t="str">
        <f t="shared" si="374"/>
        <v xml:space="preserve"> </v>
      </c>
    </row>
    <row r="3825" spans="1:12" x14ac:dyDescent="0.35">
      <c r="A3825" s="2" t="s">
        <v>3887</v>
      </c>
      <c r="B3825" s="3"/>
      <c r="C3825" s="58">
        <f t="shared" si="369"/>
        <v>0</v>
      </c>
      <c r="D3825" s="3"/>
      <c r="E3825" s="58">
        <f t="shared" si="370"/>
        <v>0</v>
      </c>
      <c r="F3825" s="43"/>
      <c r="G3825" s="4"/>
      <c r="H3825" s="43"/>
      <c r="I3825" s="61" t="str">
        <f t="shared" si="371"/>
        <v xml:space="preserve"> </v>
      </c>
      <c r="J3825" s="61" t="str">
        <f t="shared" si="372"/>
        <v xml:space="preserve"> </v>
      </c>
      <c r="K3825" s="59" t="str">
        <f t="shared" si="373"/>
        <v xml:space="preserve"> </v>
      </c>
      <c r="L3825" s="59" t="str">
        <f t="shared" si="374"/>
        <v xml:space="preserve"> </v>
      </c>
    </row>
    <row r="3826" spans="1:12" x14ac:dyDescent="0.35">
      <c r="A3826" s="2" t="s">
        <v>3888</v>
      </c>
      <c r="B3826" s="3"/>
      <c r="C3826" s="58">
        <f t="shared" si="369"/>
        <v>0</v>
      </c>
      <c r="D3826" s="3"/>
      <c r="E3826" s="58">
        <f t="shared" si="370"/>
        <v>0</v>
      </c>
      <c r="F3826" s="43"/>
      <c r="G3826" s="4"/>
      <c r="H3826" s="43"/>
      <c r="I3826" s="61" t="str">
        <f t="shared" si="371"/>
        <v xml:space="preserve"> </v>
      </c>
      <c r="J3826" s="61" t="str">
        <f t="shared" si="372"/>
        <v xml:space="preserve"> </v>
      </c>
      <c r="K3826" s="59" t="str">
        <f t="shared" si="373"/>
        <v xml:space="preserve"> </v>
      </c>
      <c r="L3826" s="59" t="str">
        <f t="shared" si="374"/>
        <v xml:space="preserve"> </v>
      </c>
    </row>
    <row r="3827" spans="1:12" x14ac:dyDescent="0.35">
      <c r="A3827" s="2" t="s">
        <v>3889</v>
      </c>
      <c r="B3827" s="3"/>
      <c r="C3827" s="58">
        <f t="shared" si="369"/>
        <v>0</v>
      </c>
      <c r="D3827" s="3"/>
      <c r="E3827" s="58">
        <f t="shared" si="370"/>
        <v>0</v>
      </c>
      <c r="F3827" s="43"/>
      <c r="G3827" s="4"/>
      <c r="H3827" s="43"/>
      <c r="I3827" s="61" t="str">
        <f t="shared" si="371"/>
        <v xml:space="preserve"> </v>
      </c>
      <c r="J3827" s="61" t="str">
        <f t="shared" si="372"/>
        <v xml:space="preserve"> </v>
      </c>
      <c r="K3827" s="59" t="str">
        <f t="shared" si="373"/>
        <v xml:space="preserve"> </v>
      </c>
      <c r="L3827" s="59" t="str">
        <f t="shared" si="374"/>
        <v xml:space="preserve"> </v>
      </c>
    </row>
    <row r="3828" spans="1:12" x14ac:dyDescent="0.35">
      <c r="A3828" s="2" t="s">
        <v>3890</v>
      </c>
      <c r="B3828" s="3"/>
      <c r="C3828" s="58">
        <f t="shared" si="369"/>
        <v>0</v>
      </c>
      <c r="D3828" s="3"/>
      <c r="E3828" s="58">
        <f t="shared" si="370"/>
        <v>0</v>
      </c>
      <c r="F3828" s="43"/>
      <c r="G3828" s="4"/>
      <c r="H3828" s="43"/>
      <c r="I3828" s="61" t="str">
        <f t="shared" si="371"/>
        <v xml:space="preserve"> </v>
      </c>
      <c r="J3828" s="61" t="str">
        <f t="shared" si="372"/>
        <v xml:space="preserve"> </v>
      </c>
      <c r="K3828" s="59" t="str">
        <f t="shared" si="373"/>
        <v xml:space="preserve"> </v>
      </c>
      <c r="L3828" s="59" t="str">
        <f t="shared" si="374"/>
        <v xml:space="preserve"> </v>
      </c>
    </row>
    <row r="3829" spans="1:12" x14ac:dyDescent="0.35">
      <c r="A3829" s="2" t="s">
        <v>3891</v>
      </c>
      <c r="B3829" s="3"/>
      <c r="C3829" s="58">
        <f t="shared" si="369"/>
        <v>0</v>
      </c>
      <c r="D3829" s="3"/>
      <c r="E3829" s="58">
        <f t="shared" si="370"/>
        <v>0</v>
      </c>
      <c r="F3829" s="43"/>
      <c r="G3829" s="4"/>
      <c r="H3829" s="43"/>
      <c r="I3829" s="61" t="str">
        <f t="shared" si="371"/>
        <v xml:space="preserve"> </v>
      </c>
      <c r="J3829" s="61" t="str">
        <f t="shared" si="372"/>
        <v xml:space="preserve"> </v>
      </c>
      <c r="K3829" s="59" t="str">
        <f t="shared" si="373"/>
        <v xml:space="preserve"> </v>
      </c>
      <c r="L3829" s="59" t="str">
        <f t="shared" si="374"/>
        <v xml:space="preserve"> </v>
      </c>
    </row>
    <row r="3830" spans="1:12" x14ac:dyDescent="0.35">
      <c r="A3830" s="2" t="s">
        <v>3892</v>
      </c>
      <c r="B3830" s="3"/>
      <c r="C3830" s="58">
        <f t="shared" si="369"/>
        <v>0</v>
      </c>
      <c r="D3830" s="3"/>
      <c r="E3830" s="58">
        <f t="shared" si="370"/>
        <v>0</v>
      </c>
      <c r="F3830" s="43"/>
      <c r="G3830" s="4"/>
      <c r="H3830" s="43"/>
      <c r="I3830" s="61" t="str">
        <f t="shared" si="371"/>
        <v xml:space="preserve"> </v>
      </c>
      <c r="J3830" s="61" t="str">
        <f t="shared" si="372"/>
        <v xml:space="preserve"> </v>
      </c>
      <c r="K3830" s="59" t="str">
        <f t="shared" si="373"/>
        <v xml:space="preserve"> </v>
      </c>
      <c r="L3830" s="59" t="str">
        <f t="shared" si="374"/>
        <v xml:space="preserve"> </v>
      </c>
    </row>
    <row r="3831" spans="1:12" x14ac:dyDescent="0.35">
      <c r="A3831" s="2" t="s">
        <v>3893</v>
      </c>
      <c r="B3831" s="3"/>
      <c r="C3831" s="58">
        <f t="shared" si="369"/>
        <v>0</v>
      </c>
      <c r="D3831" s="3"/>
      <c r="E3831" s="58">
        <f t="shared" si="370"/>
        <v>0</v>
      </c>
      <c r="F3831" s="43"/>
      <c r="G3831" s="4"/>
      <c r="H3831" s="43"/>
      <c r="I3831" s="61" t="str">
        <f t="shared" si="371"/>
        <v xml:space="preserve"> </v>
      </c>
      <c r="J3831" s="61" t="str">
        <f t="shared" si="372"/>
        <v xml:space="preserve"> </v>
      </c>
      <c r="K3831" s="59" t="str">
        <f t="shared" si="373"/>
        <v xml:space="preserve"> </v>
      </c>
      <c r="L3831" s="59" t="str">
        <f t="shared" si="374"/>
        <v xml:space="preserve"> </v>
      </c>
    </row>
    <row r="3832" spans="1:12" x14ac:dyDescent="0.35">
      <c r="A3832" s="2" t="s">
        <v>3894</v>
      </c>
      <c r="B3832" s="3"/>
      <c r="C3832" s="58">
        <f t="shared" si="369"/>
        <v>0</v>
      </c>
      <c r="D3832" s="3"/>
      <c r="E3832" s="58">
        <f t="shared" si="370"/>
        <v>0</v>
      </c>
      <c r="F3832" s="43"/>
      <c r="G3832" s="4"/>
      <c r="H3832" s="43"/>
      <c r="I3832" s="61" t="str">
        <f t="shared" si="371"/>
        <v xml:space="preserve"> </v>
      </c>
      <c r="J3832" s="61" t="str">
        <f t="shared" si="372"/>
        <v xml:space="preserve"> </v>
      </c>
      <c r="K3832" s="59" t="str">
        <f t="shared" si="373"/>
        <v xml:space="preserve"> </v>
      </c>
      <c r="L3832" s="59" t="str">
        <f t="shared" si="374"/>
        <v xml:space="preserve"> </v>
      </c>
    </row>
    <row r="3833" spans="1:12" x14ac:dyDescent="0.35">
      <c r="A3833" s="2" t="s">
        <v>3895</v>
      </c>
      <c r="B3833" s="3"/>
      <c r="C3833" s="58">
        <f t="shared" si="369"/>
        <v>0</v>
      </c>
      <c r="D3833" s="3"/>
      <c r="E3833" s="58">
        <f t="shared" si="370"/>
        <v>0</v>
      </c>
      <c r="F3833" s="43"/>
      <c r="G3833" s="4"/>
      <c r="H3833" s="43"/>
      <c r="I3833" s="61" t="str">
        <f t="shared" si="371"/>
        <v xml:space="preserve"> </v>
      </c>
      <c r="J3833" s="61" t="str">
        <f t="shared" si="372"/>
        <v xml:space="preserve"> </v>
      </c>
      <c r="K3833" s="59" t="str">
        <f t="shared" si="373"/>
        <v xml:space="preserve"> </v>
      </c>
      <c r="L3833" s="59" t="str">
        <f t="shared" si="374"/>
        <v xml:space="preserve"> </v>
      </c>
    </row>
    <row r="3834" spans="1:12" x14ac:dyDescent="0.35">
      <c r="A3834" s="2" t="s">
        <v>3896</v>
      </c>
      <c r="B3834" s="3"/>
      <c r="C3834" s="58">
        <f t="shared" si="369"/>
        <v>0</v>
      </c>
      <c r="D3834" s="3"/>
      <c r="E3834" s="58">
        <f t="shared" si="370"/>
        <v>0</v>
      </c>
      <c r="F3834" s="43"/>
      <c r="G3834" s="4"/>
      <c r="H3834" s="43"/>
      <c r="I3834" s="61" t="str">
        <f t="shared" si="371"/>
        <v xml:space="preserve"> </v>
      </c>
      <c r="J3834" s="61" t="str">
        <f t="shared" si="372"/>
        <v xml:space="preserve"> </v>
      </c>
      <c r="K3834" s="59" t="str">
        <f t="shared" si="373"/>
        <v xml:space="preserve"> </v>
      </c>
      <c r="L3834" s="59" t="str">
        <f t="shared" si="374"/>
        <v xml:space="preserve"> </v>
      </c>
    </row>
    <row r="3835" spans="1:12" x14ac:dyDescent="0.35">
      <c r="A3835" s="2" t="s">
        <v>3897</v>
      </c>
      <c r="B3835" s="3"/>
      <c r="C3835" s="58">
        <f t="shared" si="369"/>
        <v>0</v>
      </c>
      <c r="D3835" s="3"/>
      <c r="E3835" s="58">
        <f t="shared" si="370"/>
        <v>0</v>
      </c>
      <c r="F3835" s="43"/>
      <c r="G3835" s="4"/>
      <c r="H3835" s="43"/>
      <c r="I3835" s="61" t="str">
        <f t="shared" si="371"/>
        <v xml:space="preserve"> </v>
      </c>
      <c r="J3835" s="61" t="str">
        <f t="shared" si="372"/>
        <v xml:space="preserve"> </v>
      </c>
      <c r="K3835" s="59" t="str">
        <f t="shared" si="373"/>
        <v xml:space="preserve"> </v>
      </c>
      <c r="L3835" s="59" t="str">
        <f t="shared" si="374"/>
        <v xml:space="preserve"> </v>
      </c>
    </row>
    <row r="3836" spans="1:12" x14ac:dyDescent="0.35">
      <c r="A3836" s="2" t="s">
        <v>3898</v>
      </c>
      <c r="B3836" s="3"/>
      <c r="C3836" s="58">
        <f t="shared" si="369"/>
        <v>0</v>
      </c>
      <c r="D3836" s="3"/>
      <c r="E3836" s="58">
        <f t="shared" si="370"/>
        <v>0</v>
      </c>
      <c r="F3836" s="43"/>
      <c r="G3836" s="4"/>
      <c r="H3836" s="43"/>
      <c r="I3836" s="61" t="str">
        <f t="shared" si="371"/>
        <v xml:space="preserve"> </v>
      </c>
      <c r="J3836" s="61" t="str">
        <f t="shared" si="372"/>
        <v xml:space="preserve"> </v>
      </c>
      <c r="K3836" s="59" t="str">
        <f t="shared" si="373"/>
        <v xml:space="preserve"> </v>
      </c>
      <c r="L3836" s="59" t="str">
        <f t="shared" si="374"/>
        <v xml:space="preserve"> </v>
      </c>
    </row>
    <row r="3837" spans="1:12" x14ac:dyDescent="0.35">
      <c r="A3837" s="2" t="s">
        <v>3899</v>
      </c>
      <c r="B3837" s="3"/>
      <c r="C3837" s="58">
        <f t="shared" si="369"/>
        <v>0</v>
      </c>
      <c r="D3837" s="3"/>
      <c r="E3837" s="58">
        <f t="shared" si="370"/>
        <v>0</v>
      </c>
      <c r="F3837" s="43"/>
      <c r="G3837" s="4"/>
      <c r="H3837" s="43"/>
      <c r="I3837" s="61" t="str">
        <f t="shared" si="371"/>
        <v xml:space="preserve"> </v>
      </c>
      <c r="J3837" s="61" t="str">
        <f t="shared" si="372"/>
        <v xml:space="preserve"> </v>
      </c>
      <c r="K3837" s="59" t="str">
        <f t="shared" si="373"/>
        <v xml:space="preserve"> </v>
      </c>
      <c r="L3837" s="59" t="str">
        <f t="shared" si="374"/>
        <v xml:space="preserve"> </v>
      </c>
    </row>
    <row r="3838" spans="1:12" x14ac:dyDescent="0.35">
      <c r="A3838" s="2" t="s">
        <v>3900</v>
      </c>
      <c r="B3838" s="3"/>
      <c r="C3838" s="58">
        <f t="shared" si="369"/>
        <v>0</v>
      </c>
      <c r="D3838" s="3"/>
      <c r="E3838" s="58">
        <f t="shared" si="370"/>
        <v>0</v>
      </c>
      <c r="F3838" s="43"/>
      <c r="G3838" s="4"/>
      <c r="H3838" s="43"/>
      <c r="I3838" s="61" t="str">
        <f t="shared" si="371"/>
        <v xml:space="preserve"> </v>
      </c>
      <c r="J3838" s="61" t="str">
        <f t="shared" si="372"/>
        <v xml:space="preserve"> </v>
      </c>
      <c r="K3838" s="59" t="str">
        <f t="shared" si="373"/>
        <v xml:space="preserve"> </v>
      </c>
      <c r="L3838" s="59" t="str">
        <f t="shared" si="374"/>
        <v xml:space="preserve"> </v>
      </c>
    </row>
    <row r="3839" spans="1:12" x14ac:dyDescent="0.35">
      <c r="A3839" s="2" t="s">
        <v>3901</v>
      </c>
      <c r="B3839" s="3"/>
      <c r="C3839" s="58">
        <f t="shared" si="369"/>
        <v>0</v>
      </c>
      <c r="D3839" s="3"/>
      <c r="E3839" s="58">
        <f t="shared" si="370"/>
        <v>0</v>
      </c>
      <c r="F3839" s="43"/>
      <c r="G3839" s="4"/>
      <c r="H3839" s="43"/>
      <c r="I3839" s="61" t="str">
        <f t="shared" si="371"/>
        <v xml:space="preserve"> </v>
      </c>
      <c r="J3839" s="61" t="str">
        <f t="shared" si="372"/>
        <v xml:space="preserve"> </v>
      </c>
      <c r="K3839" s="59" t="str">
        <f t="shared" si="373"/>
        <v xml:space="preserve"> </v>
      </c>
      <c r="L3839" s="59" t="str">
        <f t="shared" si="374"/>
        <v xml:space="preserve"> </v>
      </c>
    </row>
    <row r="3840" spans="1:12" x14ac:dyDescent="0.35">
      <c r="A3840" s="2" t="s">
        <v>3902</v>
      </c>
      <c r="B3840" s="3"/>
      <c r="C3840" s="58">
        <f t="shared" si="369"/>
        <v>0</v>
      </c>
      <c r="D3840" s="3"/>
      <c r="E3840" s="58">
        <f t="shared" si="370"/>
        <v>0</v>
      </c>
      <c r="F3840" s="43"/>
      <c r="G3840" s="4"/>
      <c r="H3840" s="43"/>
      <c r="I3840" s="61" t="str">
        <f t="shared" si="371"/>
        <v xml:space="preserve"> </v>
      </c>
      <c r="J3840" s="61" t="str">
        <f t="shared" si="372"/>
        <v xml:space="preserve"> </v>
      </c>
      <c r="K3840" s="59" t="str">
        <f t="shared" si="373"/>
        <v xml:space="preserve"> </v>
      </c>
      <c r="L3840" s="59" t="str">
        <f t="shared" si="374"/>
        <v xml:space="preserve"> </v>
      </c>
    </row>
    <row r="3841" spans="1:12" x14ac:dyDescent="0.35">
      <c r="A3841" s="2" t="s">
        <v>3903</v>
      </c>
      <c r="B3841" s="3"/>
      <c r="C3841" s="58">
        <f t="shared" si="369"/>
        <v>0</v>
      </c>
      <c r="D3841" s="3"/>
      <c r="E3841" s="58">
        <f t="shared" si="370"/>
        <v>0</v>
      </c>
      <c r="F3841" s="43"/>
      <c r="G3841" s="4"/>
      <c r="H3841" s="43"/>
      <c r="I3841" s="61" t="str">
        <f t="shared" si="371"/>
        <v xml:space="preserve"> </v>
      </c>
      <c r="J3841" s="61" t="str">
        <f t="shared" si="372"/>
        <v xml:space="preserve"> </v>
      </c>
      <c r="K3841" s="59" t="str">
        <f t="shared" si="373"/>
        <v xml:space="preserve"> </v>
      </c>
      <c r="L3841" s="59" t="str">
        <f t="shared" si="374"/>
        <v xml:space="preserve"> </v>
      </c>
    </row>
    <row r="3842" spans="1:12" x14ac:dyDescent="0.35">
      <c r="A3842" s="2" t="s">
        <v>3904</v>
      </c>
      <c r="B3842" s="3"/>
      <c r="C3842" s="58">
        <f t="shared" si="369"/>
        <v>0</v>
      </c>
      <c r="D3842" s="3"/>
      <c r="E3842" s="58">
        <f t="shared" si="370"/>
        <v>0</v>
      </c>
      <c r="F3842" s="43"/>
      <c r="G3842" s="4"/>
      <c r="H3842" s="43"/>
      <c r="I3842" s="61" t="str">
        <f t="shared" si="371"/>
        <v xml:space="preserve"> </v>
      </c>
      <c r="J3842" s="61" t="str">
        <f t="shared" si="372"/>
        <v xml:space="preserve"> </v>
      </c>
      <c r="K3842" s="59" t="str">
        <f t="shared" si="373"/>
        <v xml:space="preserve"> </v>
      </c>
      <c r="L3842" s="59" t="str">
        <f t="shared" si="374"/>
        <v xml:space="preserve"> </v>
      </c>
    </row>
    <row r="3843" spans="1:12" x14ac:dyDescent="0.35">
      <c r="A3843" s="2" t="s">
        <v>3905</v>
      </c>
      <c r="B3843" s="3"/>
      <c r="C3843" s="58">
        <f t="shared" si="369"/>
        <v>0</v>
      </c>
      <c r="D3843" s="3"/>
      <c r="E3843" s="58">
        <f t="shared" si="370"/>
        <v>0</v>
      </c>
      <c r="F3843" s="43"/>
      <c r="G3843" s="4"/>
      <c r="H3843" s="43"/>
      <c r="I3843" s="61" t="str">
        <f t="shared" si="371"/>
        <v xml:space="preserve"> </v>
      </c>
      <c r="J3843" s="61" t="str">
        <f t="shared" si="372"/>
        <v xml:space="preserve"> </v>
      </c>
      <c r="K3843" s="59" t="str">
        <f t="shared" si="373"/>
        <v xml:space="preserve"> </v>
      </c>
      <c r="L3843" s="59" t="str">
        <f t="shared" si="374"/>
        <v xml:space="preserve"> </v>
      </c>
    </row>
    <row r="3844" spans="1:12" x14ac:dyDescent="0.35">
      <c r="A3844" s="2" t="s">
        <v>3906</v>
      </c>
      <c r="B3844" s="3"/>
      <c r="C3844" s="58">
        <f t="shared" si="369"/>
        <v>0</v>
      </c>
      <c r="D3844" s="3"/>
      <c r="E3844" s="58">
        <f t="shared" si="370"/>
        <v>0</v>
      </c>
      <c r="F3844" s="43"/>
      <c r="G3844" s="4"/>
      <c r="H3844" s="43"/>
      <c r="I3844" s="61" t="str">
        <f t="shared" si="371"/>
        <v xml:space="preserve"> </v>
      </c>
      <c r="J3844" s="61" t="str">
        <f t="shared" si="372"/>
        <v xml:space="preserve"> </v>
      </c>
      <c r="K3844" s="59" t="str">
        <f t="shared" si="373"/>
        <v xml:space="preserve"> </v>
      </c>
      <c r="L3844" s="59" t="str">
        <f t="shared" si="374"/>
        <v xml:space="preserve"> </v>
      </c>
    </row>
    <row r="3845" spans="1:12" x14ac:dyDescent="0.35">
      <c r="A3845" s="2" t="s">
        <v>3907</v>
      </c>
      <c r="B3845" s="3"/>
      <c r="C3845" s="58">
        <f t="shared" si="369"/>
        <v>0</v>
      </c>
      <c r="D3845" s="3"/>
      <c r="E3845" s="58">
        <f t="shared" si="370"/>
        <v>0</v>
      </c>
      <c r="F3845" s="43"/>
      <c r="G3845" s="4"/>
      <c r="H3845" s="43"/>
      <c r="I3845" s="61" t="str">
        <f t="shared" si="371"/>
        <v xml:space="preserve"> </v>
      </c>
      <c r="J3845" s="61" t="str">
        <f t="shared" si="372"/>
        <v xml:space="preserve"> </v>
      </c>
      <c r="K3845" s="59" t="str">
        <f t="shared" si="373"/>
        <v xml:space="preserve"> </v>
      </c>
      <c r="L3845" s="59" t="str">
        <f t="shared" si="374"/>
        <v xml:space="preserve"> </v>
      </c>
    </row>
    <row r="3846" spans="1:12" x14ac:dyDescent="0.35">
      <c r="A3846" s="2" t="s">
        <v>3908</v>
      </c>
      <c r="B3846" s="3"/>
      <c r="C3846" s="58">
        <f t="shared" si="369"/>
        <v>0</v>
      </c>
      <c r="D3846" s="3"/>
      <c r="E3846" s="58">
        <f t="shared" si="370"/>
        <v>0</v>
      </c>
      <c r="F3846" s="43"/>
      <c r="G3846" s="4"/>
      <c r="H3846" s="43"/>
      <c r="I3846" s="61" t="str">
        <f t="shared" si="371"/>
        <v xml:space="preserve"> </v>
      </c>
      <c r="J3846" s="61" t="str">
        <f t="shared" si="372"/>
        <v xml:space="preserve"> </v>
      </c>
      <c r="K3846" s="59" t="str">
        <f t="shared" si="373"/>
        <v xml:space="preserve"> </v>
      </c>
      <c r="L3846" s="59" t="str">
        <f t="shared" si="374"/>
        <v xml:space="preserve"> </v>
      </c>
    </row>
    <row r="3847" spans="1:12" x14ac:dyDescent="0.35">
      <c r="A3847" s="2" t="s">
        <v>3909</v>
      </c>
      <c r="B3847" s="3"/>
      <c r="C3847" s="58">
        <f t="shared" si="369"/>
        <v>0</v>
      </c>
      <c r="D3847" s="3"/>
      <c r="E3847" s="58">
        <f t="shared" si="370"/>
        <v>0</v>
      </c>
      <c r="F3847" s="43"/>
      <c r="G3847" s="4"/>
      <c r="H3847" s="43"/>
      <c r="I3847" s="61" t="str">
        <f t="shared" si="371"/>
        <v xml:space="preserve"> </v>
      </c>
      <c r="J3847" s="61" t="str">
        <f t="shared" si="372"/>
        <v xml:space="preserve"> </v>
      </c>
      <c r="K3847" s="59" t="str">
        <f t="shared" si="373"/>
        <v xml:space="preserve"> </v>
      </c>
      <c r="L3847" s="59" t="str">
        <f t="shared" si="374"/>
        <v xml:space="preserve"> </v>
      </c>
    </row>
    <row r="3848" spans="1:12" x14ac:dyDescent="0.35">
      <c r="A3848" s="2" t="s">
        <v>3910</v>
      </c>
      <c r="B3848" s="3"/>
      <c r="C3848" s="58">
        <f t="shared" si="369"/>
        <v>0</v>
      </c>
      <c r="D3848" s="3"/>
      <c r="E3848" s="58">
        <f t="shared" si="370"/>
        <v>0</v>
      </c>
      <c r="F3848" s="43"/>
      <c r="G3848" s="4"/>
      <c r="H3848" s="43"/>
      <c r="I3848" s="61" t="str">
        <f t="shared" si="371"/>
        <v xml:space="preserve"> </v>
      </c>
      <c r="J3848" s="61" t="str">
        <f t="shared" si="372"/>
        <v xml:space="preserve"> </v>
      </c>
      <c r="K3848" s="59" t="str">
        <f t="shared" si="373"/>
        <v xml:space="preserve"> </v>
      </c>
      <c r="L3848" s="59" t="str">
        <f t="shared" si="374"/>
        <v xml:space="preserve"> </v>
      </c>
    </row>
    <row r="3849" spans="1:12" x14ac:dyDescent="0.35">
      <c r="A3849" s="2" t="s">
        <v>3911</v>
      </c>
      <c r="B3849" s="3"/>
      <c r="C3849" s="58">
        <f t="shared" si="369"/>
        <v>0</v>
      </c>
      <c r="D3849" s="3"/>
      <c r="E3849" s="58">
        <f t="shared" si="370"/>
        <v>0</v>
      </c>
      <c r="F3849" s="43"/>
      <c r="G3849" s="4"/>
      <c r="H3849" s="43"/>
      <c r="I3849" s="61" t="str">
        <f t="shared" si="371"/>
        <v xml:space="preserve"> </v>
      </c>
      <c r="J3849" s="61" t="str">
        <f t="shared" si="372"/>
        <v xml:space="preserve"> </v>
      </c>
      <c r="K3849" s="59" t="str">
        <f t="shared" si="373"/>
        <v xml:space="preserve"> </v>
      </c>
      <c r="L3849" s="59" t="str">
        <f t="shared" si="374"/>
        <v xml:space="preserve"> </v>
      </c>
    </row>
    <row r="3850" spans="1:12" x14ac:dyDescent="0.35">
      <c r="A3850" s="2" t="s">
        <v>3912</v>
      </c>
      <c r="B3850" s="3"/>
      <c r="C3850" s="58">
        <f t="shared" ref="C3850:C3913" si="375">IF($P$17=1,CONVERT(B3850,"lbm","kg"),B3850)</f>
        <v>0</v>
      </c>
      <c r="D3850" s="3"/>
      <c r="E3850" s="58">
        <f t="shared" ref="E3850:E3913" si="376">IF($P$17=1,CONVERT(D3850,"lbm","kg"),D3850)</f>
        <v>0</v>
      </c>
      <c r="F3850" s="43"/>
      <c r="G3850" s="4"/>
      <c r="H3850" s="43"/>
      <c r="I3850" s="61" t="str">
        <f t="shared" si="371"/>
        <v xml:space="preserve"> </v>
      </c>
      <c r="J3850" s="61" t="str">
        <f t="shared" si="372"/>
        <v xml:space="preserve"> </v>
      </c>
      <c r="K3850" s="59" t="str">
        <f t="shared" si="373"/>
        <v xml:space="preserve"> </v>
      </c>
      <c r="L3850" s="59" t="str">
        <f t="shared" si="374"/>
        <v xml:space="preserve"> </v>
      </c>
    </row>
    <row r="3851" spans="1:12" x14ac:dyDescent="0.35">
      <c r="A3851" s="2" t="s">
        <v>3913</v>
      </c>
      <c r="B3851" s="3"/>
      <c r="C3851" s="58">
        <f t="shared" si="375"/>
        <v>0</v>
      </c>
      <c r="D3851" s="3"/>
      <c r="E3851" s="58">
        <f t="shared" si="376"/>
        <v>0</v>
      </c>
      <c r="F3851" s="43"/>
      <c r="G3851" s="4"/>
      <c r="H3851" s="43"/>
      <c r="I3851" s="61" t="str">
        <f t="shared" ref="I3851:I3914" si="377">IF(F3851&gt;0,(((E3851-C3851)*F3851)+(($P$12-E3851)/(VLOOKUP(E3851,$S$10:$U$182,2)))*(VLOOKUP(E3851,$S$10:$U$182,3))+((C3851-$P$11)/(VLOOKUP(C3851,$S$10:$U$182,2)))*(VLOOKUP(C3851,$S$10:$U$182,3)))/($P$12-$P$11)," ")</f>
        <v xml:space="preserve"> </v>
      </c>
      <c r="J3851" s="61" t="str">
        <f t="shared" ref="J3851:J3914" si="378">IF(G3851&gt;0,IF(B3851=0," ",(I3851/(1+(G3851*$B$7))))," ")</f>
        <v xml:space="preserve"> </v>
      </c>
      <c r="K3851" s="59" t="str">
        <f t="shared" ref="K3851:K3914" si="379">IF(H3851&gt;0,IF(B3851&gt;1,(I3851*H3851)," ")," ")</f>
        <v xml:space="preserve"> </v>
      </c>
      <c r="L3851" s="59" t="str">
        <f t="shared" ref="L3851:L3914" si="380">IF(G3851=0," ",IF(H3851=0," ",IF(G3851&gt;0,IF(B3851&gt;1,(J3851*H3851)," ")," ")))</f>
        <v xml:space="preserve"> </v>
      </c>
    </row>
    <row r="3852" spans="1:12" x14ac:dyDescent="0.35">
      <c r="A3852" s="2" t="s">
        <v>3914</v>
      </c>
      <c r="B3852" s="3"/>
      <c r="C3852" s="58">
        <f t="shared" si="375"/>
        <v>0</v>
      </c>
      <c r="D3852" s="3"/>
      <c r="E3852" s="58">
        <f t="shared" si="376"/>
        <v>0</v>
      </c>
      <c r="F3852" s="43"/>
      <c r="G3852" s="4"/>
      <c r="H3852" s="43"/>
      <c r="I3852" s="61" t="str">
        <f t="shared" si="377"/>
        <v xml:space="preserve"> </v>
      </c>
      <c r="J3852" s="61" t="str">
        <f t="shared" si="378"/>
        <v xml:space="preserve"> </v>
      </c>
      <c r="K3852" s="59" t="str">
        <f t="shared" si="379"/>
        <v xml:space="preserve"> </v>
      </c>
      <c r="L3852" s="59" t="str">
        <f t="shared" si="380"/>
        <v xml:space="preserve"> </v>
      </c>
    </row>
    <row r="3853" spans="1:12" x14ac:dyDescent="0.35">
      <c r="A3853" s="2" t="s">
        <v>3915</v>
      </c>
      <c r="B3853" s="3"/>
      <c r="C3853" s="58">
        <f t="shared" si="375"/>
        <v>0</v>
      </c>
      <c r="D3853" s="3"/>
      <c r="E3853" s="58">
        <f t="shared" si="376"/>
        <v>0</v>
      </c>
      <c r="F3853" s="43"/>
      <c r="G3853" s="4"/>
      <c r="H3853" s="43"/>
      <c r="I3853" s="61" t="str">
        <f t="shared" si="377"/>
        <v xml:space="preserve"> </v>
      </c>
      <c r="J3853" s="61" t="str">
        <f t="shared" si="378"/>
        <v xml:space="preserve"> </v>
      </c>
      <c r="K3853" s="59" t="str">
        <f t="shared" si="379"/>
        <v xml:space="preserve"> </v>
      </c>
      <c r="L3853" s="59" t="str">
        <f t="shared" si="380"/>
        <v xml:space="preserve"> </v>
      </c>
    </row>
    <row r="3854" spans="1:12" x14ac:dyDescent="0.35">
      <c r="A3854" s="2" t="s">
        <v>3916</v>
      </c>
      <c r="B3854" s="3"/>
      <c r="C3854" s="58">
        <f t="shared" si="375"/>
        <v>0</v>
      </c>
      <c r="D3854" s="3"/>
      <c r="E3854" s="58">
        <f t="shared" si="376"/>
        <v>0</v>
      </c>
      <c r="F3854" s="43"/>
      <c r="G3854" s="4"/>
      <c r="H3854" s="43"/>
      <c r="I3854" s="61" t="str">
        <f t="shared" si="377"/>
        <v xml:space="preserve"> </v>
      </c>
      <c r="J3854" s="61" t="str">
        <f t="shared" si="378"/>
        <v xml:space="preserve"> </v>
      </c>
      <c r="K3854" s="59" t="str">
        <f t="shared" si="379"/>
        <v xml:space="preserve"> </v>
      </c>
      <c r="L3854" s="59" t="str">
        <f t="shared" si="380"/>
        <v xml:space="preserve"> </v>
      </c>
    </row>
    <row r="3855" spans="1:12" x14ac:dyDescent="0.35">
      <c r="A3855" s="2" t="s">
        <v>3917</v>
      </c>
      <c r="B3855" s="3"/>
      <c r="C3855" s="58">
        <f t="shared" si="375"/>
        <v>0</v>
      </c>
      <c r="D3855" s="3"/>
      <c r="E3855" s="58">
        <f t="shared" si="376"/>
        <v>0</v>
      </c>
      <c r="F3855" s="43"/>
      <c r="G3855" s="4"/>
      <c r="H3855" s="43"/>
      <c r="I3855" s="61" t="str">
        <f t="shared" si="377"/>
        <v xml:space="preserve"> </v>
      </c>
      <c r="J3855" s="61" t="str">
        <f t="shared" si="378"/>
        <v xml:space="preserve"> </v>
      </c>
      <c r="K3855" s="59" t="str">
        <f t="shared" si="379"/>
        <v xml:space="preserve"> </v>
      </c>
      <c r="L3855" s="59" t="str">
        <f t="shared" si="380"/>
        <v xml:space="preserve"> </v>
      </c>
    </row>
    <row r="3856" spans="1:12" x14ac:dyDescent="0.35">
      <c r="A3856" s="2" t="s">
        <v>3918</v>
      </c>
      <c r="B3856" s="3"/>
      <c r="C3856" s="58">
        <f t="shared" si="375"/>
        <v>0</v>
      </c>
      <c r="D3856" s="3"/>
      <c r="E3856" s="58">
        <f t="shared" si="376"/>
        <v>0</v>
      </c>
      <c r="F3856" s="43"/>
      <c r="G3856" s="4"/>
      <c r="H3856" s="43"/>
      <c r="I3856" s="61" t="str">
        <f t="shared" si="377"/>
        <v xml:space="preserve"> </v>
      </c>
      <c r="J3856" s="61" t="str">
        <f t="shared" si="378"/>
        <v xml:space="preserve"> </v>
      </c>
      <c r="K3856" s="59" t="str">
        <f t="shared" si="379"/>
        <v xml:space="preserve"> </v>
      </c>
      <c r="L3856" s="59" t="str">
        <f t="shared" si="380"/>
        <v xml:space="preserve"> </v>
      </c>
    </row>
    <row r="3857" spans="1:12" x14ac:dyDescent="0.35">
      <c r="A3857" s="2" t="s">
        <v>3919</v>
      </c>
      <c r="B3857" s="3"/>
      <c r="C3857" s="58">
        <f t="shared" si="375"/>
        <v>0</v>
      </c>
      <c r="D3857" s="3"/>
      <c r="E3857" s="58">
        <f t="shared" si="376"/>
        <v>0</v>
      </c>
      <c r="F3857" s="43"/>
      <c r="G3857" s="4"/>
      <c r="H3857" s="43"/>
      <c r="I3857" s="61" t="str">
        <f t="shared" si="377"/>
        <v xml:space="preserve"> </v>
      </c>
      <c r="J3857" s="61" t="str">
        <f t="shared" si="378"/>
        <v xml:space="preserve"> </v>
      </c>
      <c r="K3857" s="59" t="str">
        <f t="shared" si="379"/>
        <v xml:space="preserve"> </v>
      </c>
      <c r="L3857" s="59" t="str">
        <f t="shared" si="380"/>
        <v xml:space="preserve"> </v>
      </c>
    </row>
    <row r="3858" spans="1:12" x14ac:dyDescent="0.35">
      <c r="A3858" s="2" t="s">
        <v>3920</v>
      </c>
      <c r="B3858" s="3"/>
      <c r="C3858" s="58">
        <f t="shared" si="375"/>
        <v>0</v>
      </c>
      <c r="D3858" s="3"/>
      <c r="E3858" s="58">
        <f t="shared" si="376"/>
        <v>0</v>
      </c>
      <c r="F3858" s="43"/>
      <c r="G3858" s="4"/>
      <c r="H3858" s="43"/>
      <c r="I3858" s="61" t="str">
        <f t="shared" si="377"/>
        <v xml:space="preserve"> </v>
      </c>
      <c r="J3858" s="61" t="str">
        <f t="shared" si="378"/>
        <v xml:space="preserve"> </v>
      </c>
      <c r="K3858" s="59" t="str">
        <f t="shared" si="379"/>
        <v xml:space="preserve"> </v>
      </c>
      <c r="L3858" s="59" t="str">
        <f t="shared" si="380"/>
        <v xml:space="preserve"> </v>
      </c>
    </row>
    <row r="3859" spans="1:12" x14ac:dyDescent="0.35">
      <c r="A3859" s="2" t="s">
        <v>3921</v>
      </c>
      <c r="B3859" s="3"/>
      <c r="C3859" s="58">
        <f t="shared" si="375"/>
        <v>0</v>
      </c>
      <c r="D3859" s="3"/>
      <c r="E3859" s="58">
        <f t="shared" si="376"/>
        <v>0</v>
      </c>
      <c r="F3859" s="43"/>
      <c r="G3859" s="4"/>
      <c r="H3859" s="43"/>
      <c r="I3859" s="61" t="str">
        <f t="shared" si="377"/>
        <v xml:space="preserve"> </v>
      </c>
      <c r="J3859" s="61" t="str">
        <f t="shared" si="378"/>
        <v xml:space="preserve"> </v>
      </c>
      <c r="K3859" s="59" t="str">
        <f t="shared" si="379"/>
        <v xml:space="preserve"> </v>
      </c>
      <c r="L3859" s="59" t="str">
        <f t="shared" si="380"/>
        <v xml:space="preserve"> </v>
      </c>
    </row>
    <row r="3860" spans="1:12" x14ac:dyDescent="0.35">
      <c r="A3860" s="2" t="s">
        <v>3922</v>
      </c>
      <c r="B3860" s="3"/>
      <c r="C3860" s="58">
        <f t="shared" si="375"/>
        <v>0</v>
      </c>
      <c r="D3860" s="3"/>
      <c r="E3860" s="58">
        <f t="shared" si="376"/>
        <v>0</v>
      </c>
      <c r="F3860" s="43"/>
      <c r="G3860" s="4"/>
      <c r="H3860" s="43"/>
      <c r="I3860" s="61" t="str">
        <f t="shared" si="377"/>
        <v xml:space="preserve"> </v>
      </c>
      <c r="J3860" s="61" t="str">
        <f t="shared" si="378"/>
        <v xml:space="preserve"> </v>
      </c>
      <c r="K3860" s="59" t="str">
        <f t="shared" si="379"/>
        <v xml:space="preserve"> </v>
      </c>
      <c r="L3860" s="59" t="str">
        <f t="shared" si="380"/>
        <v xml:space="preserve"> </v>
      </c>
    </row>
    <row r="3861" spans="1:12" x14ac:dyDescent="0.35">
      <c r="A3861" s="2" t="s">
        <v>3923</v>
      </c>
      <c r="B3861" s="3"/>
      <c r="C3861" s="58">
        <f t="shared" si="375"/>
        <v>0</v>
      </c>
      <c r="D3861" s="3"/>
      <c r="E3861" s="58">
        <f t="shared" si="376"/>
        <v>0</v>
      </c>
      <c r="F3861" s="43"/>
      <c r="G3861" s="4"/>
      <c r="H3861" s="43"/>
      <c r="I3861" s="61" t="str">
        <f t="shared" si="377"/>
        <v xml:space="preserve"> </v>
      </c>
      <c r="J3861" s="61" t="str">
        <f t="shared" si="378"/>
        <v xml:space="preserve"> </v>
      </c>
      <c r="K3861" s="59" t="str">
        <f t="shared" si="379"/>
        <v xml:space="preserve"> </v>
      </c>
      <c r="L3861" s="59" t="str">
        <f t="shared" si="380"/>
        <v xml:space="preserve"> </v>
      </c>
    </row>
    <row r="3862" spans="1:12" x14ac:dyDescent="0.35">
      <c r="A3862" s="2" t="s">
        <v>3924</v>
      </c>
      <c r="B3862" s="3"/>
      <c r="C3862" s="58">
        <f t="shared" si="375"/>
        <v>0</v>
      </c>
      <c r="D3862" s="3"/>
      <c r="E3862" s="58">
        <f t="shared" si="376"/>
        <v>0</v>
      </c>
      <c r="F3862" s="43"/>
      <c r="G3862" s="4"/>
      <c r="H3862" s="43"/>
      <c r="I3862" s="61" t="str">
        <f t="shared" si="377"/>
        <v xml:space="preserve"> </v>
      </c>
      <c r="J3862" s="61" t="str">
        <f t="shared" si="378"/>
        <v xml:space="preserve"> </v>
      </c>
      <c r="K3862" s="59" t="str">
        <f t="shared" si="379"/>
        <v xml:space="preserve"> </v>
      </c>
      <c r="L3862" s="59" t="str">
        <f t="shared" si="380"/>
        <v xml:space="preserve"> </v>
      </c>
    </row>
    <row r="3863" spans="1:12" x14ac:dyDescent="0.35">
      <c r="A3863" s="2" t="s">
        <v>3925</v>
      </c>
      <c r="B3863" s="3"/>
      <c r="C3863" s="58">
        <f t="shared" si="375"/>
        <v>0</v>
      </c>
      <c r="D3863" s="3"/>
      <c r="E3863" s="58">
        <f t="shared" si="376"/>
        <v>0</v>
      </c>
      <c r="F3863" s="43"/>
      <c r="G3863" s="4"/>
      <c r="H3863" s="43"/>
      <c r="I3863" s="61" t="str">
        <f t="shared" si="377"/>
        <v xml:space="preserve"> </v>
      </c>
      <c r="J3863" s="61" t="str">
        <f t="shared" si="378"/>
        <v xml:space="preserve"> </v>
      </c>
      <c r="K3863" s="59" t="str">
        <f t="shared" si="379"/>
        <v xml:space="preserve"> </v>
      </c>
      <c r="L3863" s="59" t="str">
        <f t="shared" si="380"/>
        <v xml:space="preserve"> </v>
      </c>
    </row>
    <row r="3864" spans="1:12" x14ac:dyDescent="0.35">
      <c r="A3864" s="2" t="s">
        <v>3926</v>
      </c>
      <c r="B3864" s="3"/>
      <c r="C3864" s="58">
        <f t="shared" si="375"/>
        <v>0</v>
      </c>
      <c r="D3864" s="3"/>
      <c r="E3864" s="58">
        <f t="shared" si="376"/>
        <v>0</v>
      </c>
      <c r="F3864" s="43"/>
      <c r="G3864" s="4"/>
      <c r="H3864" s="43"/>
      <c r="I3864" s="61" t="str">
        <f t="shared" si="377"/>
        <v xml:space="preserve"> </v>
      </c>
      <c r="J3864" s="61" t="str">
        <f t="shared" si="378"/>
        <v xml:space="preserve"> </v>
      </c>
      <c r="K3864" s="59" t="str">
        <f t="shared" si="379"/>
        <v xml:space="preserve"> </v>
      </c>
      <c r="L3864" s="59" t="str">
        <f t="shared" si="380"/>
        <v xml:space="preserve"> </v>
      </c>
    </row>
    <row r="3865" spans="1:12" x14ac:dyDescent="0.35">
      <c r="A3865" s="2" t="s">
        <v>3927</v>
      </c>
      <c r="B3865" s="3"/>
      <c r="C3865" s="58">
        <f t="shared" si="375"/>
        <v>0</v>
      </c>
      <c r="D3865" s="3"/>
      <c r="E3865" s="58">
        <f t="shared" si="376"/>
        <v>0</v>
      </c>
      <c r="F3865" s="43"/>
      <c r="G3865" s="4"/>
      <c r="H3865" s="43"/>
      <c r="I3865" s="61" t="str">
        <f t="shared" si="377"/>
        <v xml:space="preserve"> </v>
      </c>
      <c r="J3865" s="61" t="str">
        <f t="shared" si="378"/>
        <v xml:space="preserve"> </v>
      </c>
      <c r="K3865" s="59" t="str">
        <f t="shared" si="379"/>
        <v xml:space="preserve"> </v>
      </c>
      <c r="L3865" s="59" t="str">
        <f t="shared" si="380"/>
        <v xml:space="preserve"> </v>
      </c>
    </row>
    <row r="3866" spans="1:12" x14ac:dyDescent="0.35">
      <c r="A3866" s="2" t="s">
        <v>3928</v>
      </c>
      <c r="B3866" s="3"/>
      <c r="C3866" s="58">
        <f t="shared" si="375"/>
        <v>0</v>
      </c>
      <c r="D3866" s="3"/>
      <c r="E3866" s="58">
        <f t="shared" si="376"/>
        <v>0</v>
      </c>
      <c r="F3866" s="43"/>
      <c r="G3866" s="4"/>
      <c r="H3866" s="43"/>
      <c r="I3866" s="61" t="str">
        <f t="shared" si="377"/>
        <v xml:space="preserve"> </v>
      </c>
      <c r="J3866" s="61" t="str">
        <f t="shared" si="378"/>
        <v xml:space="preserve"> </v>
      </c>
      <c r="K3866" s="59" t="str">
        <f t="shared" si="379"/>
        <v xml:space="preserve"> </v>
      </c>
      <c r="L3866" s="59" t="str">
        <f t="shared" si="380"/>
        <v xml:space="preserve"> </v>
      </c>
    </row>
    <row r="3867" spans="1:12" x14ac:dyDescent="0.35">
      <c r="A3867" s="2" t="s">
        <v>3929</v>
      </c>
      <c r="B3867" s="3"/>
      <c r="C3867" s="58">
        <f t="shared" si="375"/>
        <v>0</v>
      </c>
      <c r="D3867" s="3"/>
      <c r="E3867" s="58">
        <f t="shared" si="376"/>
        <v>0</v>
      </c>
      <c r="F3867" s="43"/>
      <c r="G3867" s="4"/>
      <c r="H3867" s="43"/>
      <c r="I3867" s="61" t="str">
        <f t="shared" si="377"/>
        <v xml:space="preserve"> </v>
      </c>
      <c r="J3867" s="61" t="str">
        <f t="shared" si="378"/>
        <v xml:space="preserve"> </v>
      </c>
      <c r="K3867" s="59" t="str">
        <f t="shared" si="379"/>
        <v xml:space="preserve"> </v>
      </c>
      <c r="L3867" s="59" t="str">
        <f t="shared" si="380"/>
        <v xml:space="preserve"> </v>
      </c>
    </row>
    <row r="3868" spans="1:12" x14ac:dyDescent="0.35">
      <c r="A3868" s="2" t="s">
        <v>3930</v>
      </c>
      <c r="B3868" s="3"/>
      <c r="C3868" s="58">
        <f t="shared" si="375"/>
        <v>0</v>
      </c>
      <c r="D3868" s="3"/>
      <c r="E3868" s="58">
        <f t="shared" si="376"/>
        <v>0</v>
      </c>
      <c r="F3868" s="43"/>
      <c r="G3868" s="4"/>
      <c r="H3868" s="43"/>
      <c r="I3868" s="61" t="str">
        <f t="shared" si="377"/>
        <v xml:space="preserve"> </v>
      </c>
      <c r="J3868" s="61" t="str">
        <f t="shared" si="378"/>
        <v xml:space="preserve"> </v>
      </c>
      <c r="K3868" s="59" t="str">
        <f t="shared" si="379"/>
        <v xml:space="preserve"> </v>
      </c>
      <c r="L3868" s="59" t="str">
        <f t="shared" si="380"/>
        <v xml:space="preserve"> </v>
      </c>
    </row>
    <row r="3869" spans="1:12" x14ac:dyDescent="0.35">
      <c r="A3869" s="2" t="s">
        <v>3931</v>
      </c>
      <c r="B3869" s="3"/>
      <c r="C3869" s="58">
        <f t="shared" si="375"/>
        <v>0</v>
      </c>
      <c r="D3869" s="3"/>
      <c r="E3869" s="58">
        <f t="shared" si="376"/>
        <v>0</v>
      </c>
      <c r="F3869" s="43"/>
      <c r="G3869" s="4"/>
      <c r="H3869" s="43"/>
      <c r="I3869" s="61" t="str">
        <f t="shared" si="377"/>
        <v xml:space="preserve"> </v>
      </c>
      <c r="J3869" s="61" t="str">
        <f t="shared" si="378"/>
        <v xml:space="preserve"> </v>
      </c>
      <c r="K3869" s="59" t="str">
        <f t="shared" si="379"/>
        <v xml:space="preserve"> </v>
      </c>
      <c r="L3869" s="59" t="str">
        <f t="shared" si="380"/>
        <v xml:space="preserve"> </v>
      </c>
    </row>
    <row r="3870" spans="1:12" x14ac:dyDescent="0.35">
      <c r="A3870" s="2" t="s">
        <v>3932</v>
      </c>
      <c r="B3870" s="3"/>
      <c r="C3870" s="58">
        <f t="shared" si="375"/>
        <v>0</v>
      </c>
      <c r="D3870" s="3"/>
      <c r="E3870" s="58">
        <f t="shared" si="376"/>
        <v>0</v>
      </c>
      <c r="F3870" s="43"/>
      <c r="G3870" s="4"/>
      <c r="H3870" s="43"/>
      <c r="I3870" s="61" t="str">
        <f t="shared" si="377"/>
        <v xml:space="preserve"> </v>
      </c>
      <c r="J3870" s="61" t="str">
        <f t="shared" si="378"/>
        <v xml:space="preserve"> </v>
      </c>
      <c r="K3870" s="59" t="str">
        <f t="shared" si="379"/>
        <v xml:space="preserve"> </v>
      </c>
      <c r="L3870" s="59" t="str">
        <f t="shared" si="380"/>
        <v xml:space="preserve"> </v>
      </c>
    </row>
    <row r="3871" spans="1:12" x14ac:dyDescent="0.35">
      <c r="A3871" s="2" t="s">
        <v>3933</v>
      </c>
      <c r="B3871" s="3"/>
      <c r="C3871" s="58">
        <f t="shared" si="375"/>
        <v>0</v>
      </c>
      <c r="D3871" s="3"/>
      <c r="E3871" s="58">
        <f t="shared" si="376"/>
        <v>0</v>
      </c>
      <c r="F3871" s="43"/>
      <c r="G3871" s="4"/>
      <c r="H3871" s="43"/>
      <c r="I3871" s="61" t="str">
        <f t="shared" si="377"/>
        <v xml:space="preserve"> </v>
      </c>
      <c r="J3871" s="61" t="str">
        <f t="shared" si="378"/>
        <v xml:space="preserve"> </v>
      </c>
      <c r="K3871" s="59" t="str">
        <f t="shared" si="379"/>
        <v xml:space="preserve"> </v>
      </c>
      <c r="L3871" s="59" t="str">
        <f t="shared" si="380"/>
        <v xml:space="preserve"> </v>
      </c>
    </row>
    <row r="3872" spans="1:12" x14ac:dyDescent="0.35">
      <c r="A3872" s="2" t="s">
        <v>3934</v>
      </c>
      <c r="B3872" s="3"/>
      <c r="C3872" s="58">
        <f t="shared" si="375"/>
        <v>0</v>
      </c>
      <c r="D3872" s="3"/>
      <c r="E3872" s="58">
        <f t="shared" si="376"/>
        <v>0</v>
      </c>
      <c r="F3872" s="43"/>
      <c r="G3872" s="4"/>
      <c r="H3872" s="43"/>
      <c r="I3872" s="61" t="str">
        <f t="shared" si="377"/>
        <v xml:space="preserve"> </v>
      </c>
      <c r="J3872" s="61" t="str">
        <f t="shared" si="378"/>
        <v xml:space="preserve"> </v>
      </c>
      <c r="K3872" s="59" t="str">
        <f t="shared" si="379"/>
        <v xml:space="preserve"> </v>
      </c>
      <c r="L3872" s="59" t="str">
        <f t="shared" si="380"/>
        <v xml:space="preserve"> </v>
      </c>
    </row>
    <row r="3873" spans="1:12" x14ac:dyDescent="0.35">
      <c r="A3873" s="2" t="s">
        <v>3935</v>
      </c>
      <c r="B3873" s="3"/>
      <c r="C3873" s="58">
        <f t="shared" si="375"/>
        <v>0</v>
      </c>
      <c r="D3873" s="3"/>
      <c r="E3873" s="58">
        <f t="shared" si="376"/>
        <v>0</v>
      </c>
      <c r="F3873" s="43"/>
      <c r="G3873" s="4"/>
      <c r="H3873" s="43"/>
      <c r="I3873" s="61" t="str">
        <f t="shared" si="377"/>
        <v xml:space="preserve"> </v>
      </c>
      <c r="J3873" s="61" t="str">
        <f t="shared" si="378"/>
        <v xml:space="preserve"> </v>
      </c>
      <c r="K3873" s="59" t="str">
        <f t="shared" si="379"/>
        <v xml:space="preserve"> </v>
      </c>
      <c r="L3873" s="59" t="str">
        <f t="shared" si="380"/>
        <v xml:space="preserve"> </v>
      </c>
    </row>
    <row r="3874" spans="1:12" x14ac:dyDescent="0.35">
      <c r="A3874" s="2" t="s">
        <v>3936</v>
      </c>
      <c r="B3874" s="3"/>
      <c r="C3874" s="58">
        <f t="shared" si="375"/>
        <v>0</v>
      </c>
      <c r="D3874" s="3"/>
      <c r="E3874" s="58">
        <f t="shared" si="376"/>
        <v>0</v>
      </c>
      <c r="F3874" s="43"/>
      <c r="G3874" s="4"/>
      <c r="H3874" s="43"/>
      <c r="I3874" s="61" t="str">
        <f t="shared" si="377"/>
        <v xml:space="preserve"> </v>
      </c>
      <c r="J3874" s="61" t="str">
        <f t="shared" si="378"/>
        <v xml:space="preserve"> </v>
      </c>
      <c r="K3874" s="59" t="str">
        <f t="shared" si="379"/>
        <v xml:space="preserve"> </v>
      </c>
      <c r="L3874" s="59" t="str">
        <f t="shared" si="380"/>
        <v xml:space="preserve"> </v>
      </c>
    </row>
    <row r="3875" spans="1:12" x14ac:dyDescent="0.35">
      <c r="A3875" s="2" t="s">
        <v>3937</v>
      </c>
      <c r="B3875" s="3"/>
      <c r="C3875" s="58">
        <f t="shared" si="375"/>
        <v>0</v>
      </c>
      <c r="D3875" s="3"/>
      <c r="E3875" s="58">
        <f t="shared" si="376"/>
        <v>0</v>
      </c>
      <c r="F3875" s="43"/>
      <c r="G3875" s="4"/>
      <c r="H3875" s="43"/>
      <c r="I3875" s="61" t="str">
        <f t="shared" si="377"/>
        <v xml:space="preserve"> </v>
      </c>
      <c r="J3875" s="61" t="str">
        <f t="shared" si="378"/>
        <v xml:space="preserve"> </v>
      </c>
      <c r="K3875" s="59" t="str">
        <f t="shared" si="379"/>
        <v xml:space="preserve"> </v>
      </c>
      <c r="L3875" s="59" t="str">
        <f t="shared" si="380"/>
        <v xml:space="preserve"> </v>
      </c>
    </row>
    <row r="3876" spans="1:12" x14ac:dyDescent="0.35">
      <c r="A3876" s="2" t="s">
        <v>3938</v>
      </c>
      <c r="B3876" s="3"/>
      <c r="C3876" s="58">
        <f t="shared" si="375"/>
        <v>0</v>
      </c>
      <c r="D3876" s="3"/>
      <c r="E3876" s="58">
        <f t="shared" si="376"/>
        <v>0</v>
      </c>
      <c r="F3876" s="43"/>
      <c r="G3876" s="4"/>
      <c r="H3876" s="43"/>
      <c r="I3876" s="61" t="str">
        <f t="shared" si="377"/>
        <v xml:space="preserve"> </v>
      </c>
      <c r="J3876" s="61" t="str">
        <f t="shared" si="378"/>
        <v xml:space="preserve"> </v>
      </c>
      <c r="K3876" s="59" t="str">
        <f t="shared" si="379"/>
        <v xml:space="preserve"> </v>
      </c>
      <c r="L3876" s="59" t="str">
        <f t="shared" si="380"/>
        <v xml:space="preserve"> </v>
      </c>
    </row>
    <row r="3877" spans="1:12" x14ac:dyDescent="0.35">
      <c r="A3877" s="2" t="s">
        <v>3939</v>
      </c>
      <c r="B3877" s="3"/>
      <c r="C3877" s="58">
        <f t="shared" si="375"/>
        <v>0</v>
      </c>
      <c r="D3877" s="3"/>
      <c r="E3877" s="58">
        <f t="shared" si="376"/>
        <v>0</v>
      </c>
      <c r="F3877" s="43"/>
      <c r="G3877" s="4"/>
      <c r="H3877" s="43"/>
      <c r="I3877" s="61" t="str">
        <f t="shared" si="377"/>
        <v xml:space="preserve"> </v>
      </c>
      <c r="J3877" s="61" t="str">
        <f t="shared" si="378"/>
        <v xml:space="preserve"> </v>
      </c>
      <c r="K3877" s="59" t="str">
        <f t="shared" si="379"/>
        <v xml:space="preserve"> </v>
      </c>
      <c r="L3877" s="59" t="str">
        <f t="shared" si="380"/>
        <v xml:space="preserve"> </v>
      </c>
    </row>
    <row r="3878" spans="1:12" x14ac:dyDescent="0.35">
      <c r="A3878" s="2" t="s">
        <v>3940</v>
      </c>
      <c r="B3878" s="3"/>
      <c r="C3878" s="58">
        <f t="shared" si="375"/>
        <v>0</v>
      </c>
      <c r="D3878" s="3"/>
      <c r="E3878" s="58">
        <f t="shared" si="376"/>
        <v>0</v>
      </c>
      <c r="F3878" s="43"/>
      <c r="G3878" s="4"/>
      <c r="H3878" s="43"/>
      <c r="I3878" s="61" t="str">
        <f t="shared" si="377"/>
        <v xml:space="preserve"> </v>
      </c>
      <c r="J3878" s="61" t="str">
        <f t="shared" si="378"/>
        <v xml:space="preserve"> </v>
      </c>
      <c r="K3878" s="59" t="str">
        <f t="shared" si="379"/>
        <v xml:space="preserve"> </v>
      </c>
      <c r="L3878" s="59" t="str">
        <f t="shared" si="380"/>
        <v xml:space="preserve"> </v>
      </c>
    </row>
    <row r="3879" spans="1:12" x14ac:dyDescent="0.35">
      <c r="A3879" s="2" t="s">
        <v>3941</v>
      </c>
      <c r="B3879" s="3"/>
      <c r="C3879" s="58">
        <f t="shared" si="375"/>
        <v>0</v>
      </c>
      <c r="D3879" s="3"/>
      <c r="E3879" s="58">
        <f t="shared" si="376"/>
        <v>0</v>
      </c>
      <c r="F3879" s="43"/>
      <c r="G3879" s="4"/>
      <c r="H3879" s="43"/>
      <c r="I3879" s="61" t="str">
        <f t="shared" si="377"/>
        <v xml:space="preserve"> </v>
      </c>
      <c r="J3879" s="61" t="str">
        <f t="shared" si="378"/>
        <v xml:space="preserve"> </v>
      </c>
      <c r="K3879" s="59" t="str">
        <f t="shared" si="379"/>
        <v xml:space="preserve"> </v>
      </c>
      <c r="L3879" s="59" t="str">
        <f t="shared" si="380"/>
        <v xml:space="preserve"> </v>
      </c>
    </row>
    <row r="3880" spans="1:12" x14ac:dyDescent="0.35">
      <c r="A3880" s="2" t="s">
        <v>3942</v>
      </c>
      <c r="B3880" s="3"/>
      <c r="C3880" s="58">
        <f t="shared" si="375"/>
        <v>0</v>
      </c>
      <c r="D3880" s="3"/>
      <c r="E3880" s="58">
        <f t="shared" si="376"/>
        <v>0</v>
      </c>
      <c r="F3880" s="43"/>
      <c r="G3880" s="4"/>
      <c r="H3880" s="43"/>
      <c r="I3880" s="61" t="str">
        <f t="shared" si="377"/>
        <v xml:space="preserve"> </v>
      </c>
      <c r="J3880" s="61" t="str">
        <f t="shared" si="378"/>
        <v xml:space="preserve"> </v>
      </c>
      <c r="K3880" s="59" t="str">
        <f t="shared" si="379"/>
        <v xml:space="preserve"> </v>
      </c>
      <c r="L3880" s="59" t="str">
        <f t="shared" si="380"/>
        <v xml:space="preserve"> </v>
      </c>
    </row>
    <row r="3881" spans="1:12" x14ac:dyDescent="0.35">
      <c r="A3881" s="2" t="s">
        <v>3943</v>
      </c>
      <c r="B3881" s="3"/>
      <c r="C3881" s="58">
        <f t="shared" si="375"/>
        <v>0</v>
      </c>
      <c r="D3881" s="3"/>
      <c r="E3881" s="58">
        <f t="shared" si="376"/>
        <v>0</v>
      </c>
      <c r="F3881" s="43"/>
      <c r="G3881" s="4"/>
      <c r="H3881" s="43"/>
      <c r="I3881" s="61" t="str">
        <f t="shared" si="377"/>
        <v xml:space="preserve"> </v>
      </c>
      <c r="J3881" s="61" t="str">
        <f t="shared" si="378"/>
        <v xml:space="preserve"> </v>
      </c>
      <c r="K3881" s="59" t="str">
        <f t="shared" si="379"/>
        <v xml:space="preserve"> </v>
      </c>
      <c r="L3881" s="59" t="str">
        <f t="shared" si="380"/>
        <v xml:space="preserve"> </v>
      </c>
    </row>
    <row r="3882" spans="1:12" x14ac:dyDescent="0.35">
      <c r="A3882" s="2" t="s">
        <v>3944</v>
      </c>
      <c r="B3882" s="3"/>
      <c r="C3882" s="58">
        <f t="shared" si="375"/>
        <v>0</v>
      </c>
      <c r="D3882" s="3"/>
      <c r="E3882" s="58">
        <f t="shared" si="376"/>
        <v>0</v>
      </c>
      <c r="F3882" s="43"/>
      <c r="G3882" s="4"/>
      <c r="H3882" s="43"/>
      <c r="I3882" s="61" t="str">
        <f t="shared" si="377"/>
        <v xml:space="preserve"> </v>
      </c>
      <c r="J3882" s="61" t="str">
        <f t="shared" si="378"/>
        <v xml:space="preserve"> </v>
      </c>
      <c r="K3882" s="59" t="str">
        <f t="shared" si="379"/>
        <v xml:space="preserve"> </v>
      </c>
      <c r="L3882" s="59" t="str">
        <f t="shared" si="380"/>
        <v xml:space="preserve"> </v>
      </c>
    </row>
    <row r="3883" spans="1:12" x14ac:dyDescent="0.35">
      <c r="A3883" s="2" t="s">
        <v>3945</v>
      </c>
      <c r="B3883" s="3"/>
      <c r="C3883" s="58">
        <f t="shared" si="375"/>
        <v>0</v>
      </c>
      <c r="D3883" s="3"/>
      <c r="E3883" s="58">
        <f t="shared" si="376"/>
        <v>0</v>
      </c>
      <c r="F3883" s="43"/>
      <c r="G3883" s="4"/>
      <c r="H3883" s="43"/>
      <c r="I3883" s="61" t="str">
        <f t="shared" si="377"/>
        <v xml:space="preserve"> </v>
      </c>
      <c r="J3883" s="61" t="str">
        <f t="shared" si="378"/>
        <v xml:space="preserve"> </v>
      </c>
      <c r="K3883" s="59" t="str">
        <f t="shared" si="379"/>
        <v xml:space="preserve"> </v>
      </c>
      <c r="L3883" s="59" t="str">
        <f t="shared" si="380"/>
        <v xml:space="preserve"> </v>
      </c>
    </row>
    <row r="3884" spans="1:12" x14ac:dyDescent="0.35">
      <c r="A3884" s="2" t="s">
        <v>3946</v>
      </c>
      <c r="B3884" s="3"/>
      <c r="C3884" s="58">
        <f t="shared" si="375"/>
        <v>0</v>
      </c>
      <c r="D3884" s="3"/>
      <c r="E3884" s="58">
        <f t="shared" si="376"/>
        <v>0</v>
      </c>
      <c r="F3884" s="43"/>
      <c r="G3884" s="4"/>
      <c r="H3884" s="43"/>
      <c r="I3884" s="61" t="str">
        <f t="shared" si="377"/>
        <v xml:space="preserve"> </v>
      </c>
      <c r="J3884" s="61" t="str">
        <f t="shared" si="378"/>
        <v xml:space="preserve"> </v>
      </c>
      <c r="K3884" s="59" t="str">
        <f t="shared" si="379"/>
        <v xml:space="preserve"> </v>
      </c>
      <c r="L3884" s="59" t="str">
        <f t="shared" si="380"/>
        <v xml:space="preserve"> </v>
      </c>
    </row>
    <row r="3885" spans="1:12" x14ac:dyDescent="0.35">
      <c r="A3885" s="2" t="s">
        <v>3947</v>
      </c>
      <c r="B3885" s="3"/>
      <c r="C3885" s="58">
        <f t="shared" si="375"/>
        <v>0</v>
      </c>
      <c r="D3885" s="3"/>
      <c r="E3885" s="58">
        <f t="shared" si="376"/>
        <v>0</v>
      </c>
      <c r="F3885" s="43"/>
      <c r="G3885" s="4"/>
      <c r="H3885" s="43"/>
      <c r="I3885" s="61" t="str">
        <f t="shared" si="377"/>
        <v xml:space="preserve"> </v>
      </c>
      <c r="J3885" s="61" t="str">
        <f t="shared" si="378"/>
        <v xml:space="preserve"> </v>
      </c>
      <c r="K3885" s="59" t="str">
        <f t="shared" si="379"/>
        <v xml:space="preserve"> </v>
      </c>
      <c r="L3885" s="59" t="str">
        <f t="shared" si="380"/>
        <v xml:space="preserve"> </v>
      </c>
    </row>
    <row r="3886" spans="1:12" x14ac:dyDescent="0.35">
      <c r="A3886" s="2" t="s">
        <v>3948</v>
      </c>
      <c r="B3886" s="3"/>
      <c r="C3886" s="58">
        <f t="shared" si="375"/>
        <v>0</v>
      </c>
      <c r="D3886" s="3"/>
      <c r="E3886" s="58">
        <f t="shared" si="376"/>
        <v>0</v>
      </c>
      <c r="F3886" s="43"/>
      <c r="G3886" s="4"/>
      <c r="H3886" s="43"/>
      <c r="I3886" s="61" t="str">
        <f t="shared" si="377"/>
        <v xml:space="preserve"> </v>
      </c>
      <c r="J3886" s="61" t="str">
        <f t="shared" si="378"/>
        <v xml:space="preserve"> </v>
      </c>
      <c r="K3886" s="59" t="str">
        <f t="shared" si="379"/>
        <v xml:space="preserve"> </v>
      </c>
      <c r="L3886" s="59" t="str">
        <f t="shared" si="380"/>
        <v xml:space="preserve"> </v>
      </c>
    </row>
    <row r="3887" spans="1:12" x14ac:dyDescent="0.35">
      <c r="A3887" s="2" t="s">
        <v>3949</v>
      </c>
      <c r="B3887" s="3"/>
      <c r="C3887" s="58">
        <f t="shared" si="375"/>
        <v>0</v>
      </c>
      <c r="D3887" s="3"/>
      <c r="E3887" s="58">
        <f t="shared" si="376"/>
        <v>0</v>
      </c>
      <c r="F3887" s="43"/>
      <c r="G3887" s="4"/>
      <c r="H3887" s="43"/>
      <c r="I3887" s="61" t="str">
        <f t="shared" si="377"/>
        <v xml:space="preserve"> </v>
      </c>
      <c r="J3887" s="61" t="str">
        <f t="shared" si="378"/>
        <v xml:space="preserve"> </v>
      </c>
      <c r="K3887" s="59" t="str">
        <f t="shared" si="379"/>
        <v xml:space="preserve"> </v>
      </c>
      <c r="L3887" s="59" t="str">
        <f t="shared" si="380"/>
        <v xml:space="preserve"> </v>
      </c>
    </row>
    <row r="3888" spans="1:12" x14ac:dyDescent="0.35">
      <c r="A3888" s="2" t="s">
        <v>3950</v>
      </c>
      <c r="B3888" s="3"/>
      <c r="C3888" s="58">
        <f t="shared" si="375"/>
        <v>0</v>
      </c>
      <c r="D3888" s="3"/>
      <c r="E3888" s="58">
        <f t="shared" si="376"/>
        <v>0</v>
      </c>
      <c r="F3888" s="43"/>
      <c r="G3888" s="4"/>
      <c r="H3888" s="43"/>
      <c r="I3888" s="61" t="str">
        <f t="shared" si="377"/>
        <v xml:space="preserve"> </v>
      </c>
      <c r="J3888" s="61" t="str">
        <f t="shared" si="378"/>
        <v xml:space="preserve"> </v>
      </c>
      <c r="K3888" s="59" t="str">
        <f t="shared" si="379"/>
        <v xml:space="preserve"> </v>
      </c>
      <c r="L3888" s="59" t="str">
        <f t="shared" si="380"/>
        <v xml:space="preserve"> </v>
      </c>
    </row>
    <row r="3889" spans="1:12" x14ac:dyDescent="0.35">
      <c r="A3889" s="2" t="s">
        <v>3951</v>
      </c>
      <c r="B3889" s="3"/>
      <c r="C3889" s="58">
        <f t="shared" si="375"/>
        <v>0</v>
      </c>
      <c r="D3889" s="3"/>
      <c r="E3889" s="58">
        <f t="shared" si="376"/>
        <v>0</v>
      </c>
      <c r="F3889" s="43"/>
      <c r="G3889" s="4"/>
      <c r="H3889" s="43"/>
      <c r="I3889" s="61" t="str">
        <f t="shared" si="377"/>
        <v xml:space="preserve"> </v>
      </c>
      <c r="J3889" s="61" t="str">
        <f t="shared" si="378"/>
        <v xml:space="preserve"> </v>
      </c>
      <c r="K3889" s="59" t="str">
        <f t="shared" si="379"/>
        <v xml:space="preserve"> </v>
      </c>
      <c r="L3889" s="59" t="str">
        <f t="shared" si="380"/>
        <v xml:space="preserve"> </v>
      </c>
    </row>
    <row r="3890" spans="1:12" x14ac:dyDescent="0.35">
      <c r="A3890" s="2" t="s">
        <v>3952</v>
      </c>
      <c r="B3890" s="3"/>
      <c r="C3890" s="58">
        <f t="shared" si="375"/>
        <v>0</v>
      </c>
      <c r="D3890" s="3"/>
      <c r="E3890" s="58">
        <f t="shared" si="376"/>
        <v>0</v>
      </c>
      <c r="F3890" s="43"/>
      <c r="G3890" s="4"/>
      <c r="H3890" s="43"/>
      <c r="I3890" s="61" t="str">
        <f t="shared" si="377"/>
        <v xml:space="preserve"> </v>
      </c>
      <c r="J3890" s="61" t="str">
        <f t="shared" si="378"/>
        <v xml:space="preserve"> </v>
      </c>
      <c r="K3890" s="59" t="str">
        <f t="shared" si="379"/>
        <v xml:space="preserve"> </v>
      </c>
      <c r="L3890" s="59" t="str">
        <f t="shared" si="380"/>
        <v xml:space="preserve"> </v>
      </c>
    </row>
    <row r="3891" spans="1:12" x14ac:dyDescent="0.35">
      <c r="A3891" s="2" t="s">
        <v>3953</v>
      </c>
      <c r="B3891" s="3"/>
      <c r="C3891" s="58">
        <f t="shared" si="375"/>
        <v>0</v>
      </c>
      <c r="D3891" s="3"/>
      <c r="E3891" s="58">
        <f t="shared" si="376"/>
        <v>0</v>
      </c>
      <c r="F3891" s="43"/>
      <c r="G3891" s="4"/>
      <c r="H3891" s="43"/>
      <c r="I3891" s="61" t="str">
        <f t="shared" si="377"/>
        <v xml:space="preserve"> </v>
      </c>
      <c r="J3891" s="61" t="str">
        <f t="shared" si="378"/>
        <v xml:space="preserve"> </v>
      </c>
      <c r="K3891" s="59" t="str">
        <f t="shared" si="379"/>
        <v xml:space="preserve"> </v>
      </c>
      <c r="L3891" s="59" t="str">
        <f t="shared" si="380"/>
        <v xml:space="preserve"> </v>
      </c>
    </row>
    <row r="3892" spans="1:12" x14ac:dyDescent="0.35">
      <c r="A3892" s="2" t="s">
        <v>3954</v>
      </c>
      <c r="B3892" s="3"/>
      <c r="C3892" s="58">
        <f t="shared" si="375"/>
        <v>0</v>
      </c>
      <c r="D3892" s="3"/>
      <c r="E3892" s="58">
        <f t="shared" si="376"/>
        <v>0</v>
      </c>
      <c r="F3892" s="43"/>
      <c r="G3892" s="4"/>
      <c r="H3892" s="43"/>
      <c r="I3892" s="61" t="str">
        <f t="shared" si="377"/>
        <v xml:space="preserve"> </v>
      </c>
      <c r="J3892" s="61" t="str">
        <f t="shared" si="378"/>
        <v xml:space="preserve"> </v>
      </c>
      <c r="K3892" s="59" t="str">
        <f t="shared" si="379"/>
        <v xml:space="preserve"> </v>
      </c>
      <c r="L3892" s="59" t="str">
        <f t="shared" si="380"/>
        <v xml:space="preserve"> </v>
      </c>
    </row>
    <row r="3893" spans="1:12" x14ac:dyDescent="0.35">
      <c r="A3893" s="2" t="s">
        <v>3955</v>
      </c>
      <c r="B3893" s="3"/>
      <c r="C3893" s="58">
        <f t="shared" si="375"/>
        <v>0</v>
      </c>
      <c r="D3893" s="3"/>
      <c r="E3893" s="58">
        <f t="shared" si="376"/>
        <v>0</v>
      </c>
      <c r="F3893" s="43"/>
      <c r="G3893" s="4"/>
      <c r="H3893" s="43"/>
      <c r="I3893" s="61" t="str">
        <f t="shared" si="377"/>
        <v xml:space="preserve"> </v>
      </c>
      <c r="J3893" s="61" t="str">
        <f t="shared" si="378"/>
        <v xml:space="preserve"> </v>
      </c>
      <c r="K3893" s="59" t="str">
        <f t="shared" si="379"/>
        <v xml:space="preserve"> </v>
      </c>
      <c r="L3893" s="59" t="str">
        <f t="shared" si="380"/>
        <v xml:space="preserve"> </v>
      </c>
    </row>
    <row r="3894" spans="1:12" x14ac:dyDescent="0.35">
      <c r="A3894" s="2" t="s">
        <v>3956</v>
      </c>
      <c r="B3894" s="3"/>
      <c r="C3894" s="58">
        <f t="shared" si="375"/>
        <v>0</v>
      </c>
      <c r="D3894" s="3"/>
      <c r="E3894" s="58">
        <f t="shared" si="376"/>
        <v>0</v>
      </c>
      <c r="F3894" s="43"/>
      <c r="G3894" s="4"/>
      <c r="H3894" s="43"/>
      <c r="I3894" s="61" t="str">
        <f t="shared" si="377"/>
        <v xml:space="preserve"> </v>
      </c>
      <c r="J3894" s="61" t="str">
        <f t="shared" si="378"/>
        <v xml:space="preserve"> </v>
      </c>
      <c r="K3894" s="59" t="str">
        <f t="shared" si="379"/>
        <v xml:space="preserve"> </v>
      </c>
      <c r="L3894" s="59" t="str">
        <f t="shared" si="380"/>
        <v xml:space="preserve"> </v>
      </c>
    </row>
    <row r="3895" spans="1:12" x14ac:dyDescent="0.35">
      <c r="A3895" s="2" t="s">
        <v>3957</v>
      </c>
      <c r="B3895" s="3"/>
      <c r="C3895" s="58">
        <f t="shared" si="375"/>
        <v>0</v>
      </c>
      <c r="D3895" s="3"/>
      <c r="E3895" s="58">
        <f t="shared" si="376"/>
        <v>0</v>
      </c>
      <c r="F3895" s="43"/>
      <c r="G3895" s="4"/>
      <c r="H3895" s="43"/>
      <c r="I3895" s="61" t="str">
        <f t="shared" si="377"/>
        <v xml:space="preserve"> </v>
      </c>
      <c r="J3895" s="61" t="str">
        <f t="shared" si="378"/>
        <v xml:space="preserve"> </v>
      </c>
      <c r="K3895" s="59" t="str">
        <f t="shared" si="379"/>
        <v xml:space="preserve"> </v>
      </c>
      <c r="L3895" s="59" t="str">
        <f t="shared" si="380"/>
        <v xml:space="preserve"> </v>
      </c>
    </row>
    <row r="3896" spans="1:12" x14ac:dyDescent="0.35">
      <c r="A3896" s="2" t="s">
        <v>3958</v>
      </c>
      <c r="B3896" s="3"/>
      <c r="C3896" s="58">
        <f t="shared" si="375"/>
        <v>0</v>
      </c>
      <c r="D3896" s="3"/>
      <c r="E3896" s="58">
        <f t="shared" si="376"/>
        <v>0</v>
      </c>
      <c r="F3896" s="43"/>
      <c r="G3896" s="4"/>
      <c r="H3896" s="43"/>
      <c r="I3896" s="61" t="str">
        <f t="shared" si="377"/>
        <v xml:space="preserve"> </v>
      </c>
      <c r="J3896" s="61" t="str">
        <f t="shared" si="378"/>
        <v xml:space="preserve"> </v>
      </c>
      <c r="K3896" s="59" t="str">
        <f t="shared" si="379"/>
        <v xml:space="preserve"> </v>
      </c>
      <c r="L3896" s="59" t="str">
        <f t="shared" si="380"/>
        <v xml:space="preserve"> </v>
      </c>
    </row>
    <row r="3897" spans="1:12" x14ac:dyDescent="0.35">
      <c r="A3897" s="2" t="s">
        <v>3959</v>
      </c>
      <c r="B3897" s="3"/>
      <c r="C3897" s="58">
        <f t="shared" si="375"/>
        <v>0</v>
      </c>
      <c r="D3897" s="3"/>
      <c r="E3897" s="58">
        <f t="shared" si="376"/>
        <v>0</v>
      </c>
      <c r="F3897" s="43"/>
      <c r="G3897" s="4"/>
      <c r="H3897" s="43"/>
      <c r="I3897" s="61" t="str">
        <f t="shared" si="377"/>
        <v xml:space="preserve"> </v>
      </c>
      <c r="J3897" s="61" t="str">
        <f t="shared" si="378"/>
        <v xml:space="preserve"> </v>
      </c>
      <c r="K3897" s="59" t="str">
        <f t="shared" si="379"/>
        <v xml:space="preserve"> </v>
      </c>
      <c r="L3897" s="59" t="str">
        <f t="shared" si="380"/>
        <v xml:space="preserve"> </v>
      </c>
    </row>
    <row r="3898" spans="1:12" x14ac:dyDescent="0.35">
      <c r="A3898" s="2" t="s">
        <v>3960</v>
      </c>
      <c r="B3898" s="3"/>
      <c r="C3898" s="58">
        <f t="shared" si="375"/>
        <v>0</v>
      </c>
      <c r="D3898" s="3"/>
      <c r="E3898" s="58">
        <f t="shared" si="376"/>
        <v>0</v>
      </c>
      <c r="F3898" s="43"/>
      <c r="G3898" s="4"/>
      <c r="H3898" s="43"/>
      <c r="I3898" s="61" t="str">
        <f t="shared" si="377"/>
        <v xml:space="preserve"> </v>
      </c>
      <c r="J3898" s="61" t="str">
        <f t="shared" si="378"/>
        <v xml:space="preserve"> </v>
      </c>
      <c r="K3898" s="59" t="str">
        <f t="shared" si="379"/>
        <v xml:space="preserve"> </v>
      </c>
      <c r="L3898" s="59" t="str">
        <f t="shared" si="380"/>
        <v xml:space="preserve"> </v>
      </c>
    </row>
    <row r="3899" spans="1:12" x14ac:dyDescent="0.35">
      <c r="A3899" s="2" t="s">
        <v>3961</v>
      </c>
      <c r="B3899" s="3"/>
      <c r="C3899" s="58">
        <f t="shared" si="375"/>
        <v>0</v>
      </c>
      <c r="D3899" s="3"/>
      <c r="E3899" s="58">
        <f t="shared" si="376"/>
        <v>0</v>
      </c>
      <c r="F3899" s="43"/>
      <c r="G3899" s="4"/>
      <c r="H3899" s="43"/>
      <c r="I3899" s="61" t="str">
        <f t="shared" si="377"/>
        <v xml:space="preserve"> </v>
      </c>
      <c r="J3899" s="61" t="str">
        <f t="shared" si="378"/>
        <v xml:space="preserve"> </v>
      </c>
      <c r="K3899" s="59" t="str">
        <f t="shared" si="379"/>
        <v xml:space="preserve"> </v>
      </c>
      <c r="L3899" s="59" t="str">
        <f t="shared" si="380"/>
        <v xml:space="preserve"> </v>
      </c>
    </row>
    <row r="3900" spans="1:12" x14ac:dyDescent="0.35">
      <c r="A3900" s="2" t="s">
        <v>3962</v>
      </c>
      <c r="B3900" s="3"/>
      <c r="C3900" s="58">
        <f t="shared" si="375"/>
        <v>0</v>
      </c>
      <c r="D3900" s="3"/>
      <c r="E3900" s="58">
        <f t="shared" si="376"/>
        <v>0</v>
      </c>
      <c r="F3900" s="43"/>
      <c r="G3900" s="4"/>
      <c r="H3900" s="43"/>
      <c r="I3900" s="61" t="str">
        <f t="shared" si="377"/>
        <v xml:space="preserve"> </v>
      </c>
      <c r="J3900" s="61" t="str">
        <f t="shared" si="378"/>
        <v xml:space="preserve"> </v>
      </c>
      <c r="K3900" s="59" t="str">
        <f t="shared" si="379"/>
        <v xml:space="preserve"> </v>
      </c>
      <c r="L3900" s="59" t="str">
        <f t="shared" si="380"/>
        <v xml:space="preserve"> </v>
      </c>
    </row>
    <row r="3901" spans="1:12" x14ac:dyDescent="0.35">
      <c r="A3901" s="2" t="s">
        <v>3963</v>
      </c>
      <c r="B3901" s="3"/>
      <c r="C3901" s="58">
        <f t="shared" si="375"/>
        <v>0</v>
      </c>
      <c r="D3901" s="3"/>
      <c r="E3901" s="58">
        <f t="shared" si="376"/>
        <v>0</v>
      </c>
      <c r="F3901" s="43"/>
      <c r="G3901" s="4"/>
      <c r="H3901" s="43"/>
      <c r="I3901" s="61" t="str">
        <f t="shared" si="377"/>
        <v xml:space="preserve"> </v>
      </c>
      <c r="J3901" s="61" t="str">
        <f t="shared" si="378"/>
        <v xml:space="preserve"> </v>
      </c>
      <c r="K3901" s="59" t="str">
        <f t="shared" si="379"/>
        <v xml:space="preserve"> </v>
      </c>
      <c r="L3901" s="59" t="str">
        <f t="shared" si="380"/>
        <v xml:space="preserve"> </v>
      </c>
    </row>
    <row r="3902" spans="1:12" x14ac:dyDescent="0.35">
      <c r="A3902" s="2" t="s">
        <v>3964</v>
      </c>
      <c r="B3902" s="3"/>
      <c r="C3902" s="58">
        <f t="shared" si="375"/>
        <v>0</v>
      </c>
      <c r="D3902" s="3"/>
      <c r="E3902" s="58">
        <f t="shared" si="376"/>
        <v>0</v>
      </c>
      <c r="F3902" s="43"/>
      <c r="G3902" s="4"/>
      <c r="H3902" s="43"/>
      <c r="I3902" s="61" t="str">
        <f t="shared" si="377"/>
        <v xml:space="preserve"> </v>
      </c>
      <c r="J3902" s="61" t="str">
        <f t="shared" si="378"/>
        <v xml:space="preserve"> </v>
      </c>
      <c r="K3902" s="59" t="str">
        <f t="shared" si="379"/>
        <v xml:space="preserve"> </v>
      </c>
      <c r="L3902" s="59" t="str">
        <f t="shared" si="380"/>
        <v xml:space="preserve"> </v>
      </c>
    </row>
    <row r="3903" spans="1:12" x14ac:dyDescent="0.35">
      <c r="A3903" s="2" t="s">
        <v>3965</v>
      </c>
      <c r="B3903" s="3"/>
      <c r="C3903" s="58">
        <f t="shared" si="375"/>
        <v>0</v>
      </c>
      <c r="D3903" s="3"/>
      <c r="E3903" s="58">
        <f t="shared" si="376"/>
        <v>0</v>
      </c>
      <c r="F3903" s="43"/>
      <c r="G3903" s="4"/>
      <c r="H3903" s="43"/>
      <c r="I3903" s="61" t="str">
        <f t="shared" si="377"/>
        <v xml:space="preserve"> </v>
      </c>
      <c r="J3903" s="61" t="str">
        <f t="shared" si="378"/>
        <v xml:space="preserve"> </v>
      </c>
      <c r="K3903" s="59" t="str">
        <f t="shared" si="379"/>
        <v xml:space="preserve"> </v>
      </c>
      <c r="L3903" s="59" t="str">
        <f t="shared" si="380"/>
        <v xml:space="preserve"> </v>
      </c>
    </row>
    <row r="3904" spans="1:12" x14ac:dyDescent="0.35">
      <c r="A3904" s="2" t="s">
        <v>3966</v>
      </c>
      <c r="B3904" s="3"/>
      <c r="C3904" s="58">
        <f t="shared" si="375"/>
        <v>0</v>
      </c>
      <c r="D3904" s="3"/>
      <c r="E3904" s="58">
        <f t="shared" si="376"/>
        <v>0</v>
      </c>
      <c r="F3904" s="43"/>
      <c r="G3904" s="4"/>
      <c r="H3904" s="43"/>
      <c r="I3904" s="61" t="str">
        <f t="shared" si="377"/>
        <v xml:space="preserve"> </v>
      </c>
      <c r="J3904" s="61" t="str">
        <f t="shared" si="378"/>
        <v xml:space="preserve"> </v>
      </c>
      <c r="K3904" s="59" t="str">
        <f t="shared" si="379"/>
        <v xml:space="preserve"> </v>
      </c>
      <c r="L3904" s="59" t="str">
        <f t="shared" si="380"/>
        <v xml:space="preserve"> </v>
      </c>
    </row>
    <row r="3905" spans="1:12" x14ac:dyDescent="0.35">
      <c r="A3905" s="2" t="s">
        <v>3967</v>
      </c>
      <c r="B3905" s="3"/>
      <c r="C3905" s="58">
        <f t="shared" si="375"/>
        <v>0</v>
      </c>
      <c r="D3905" s="3"/>
      <c r="E3905" s="58">
        <f t="shared" si="376"/>
        <v>0</v>
      </c>
      <c r="F3905" s="43"/>
      <c r="G3905" s="4"/>
      <c r="H3905" s="43"/>
      <c r="I3905" s="61" t="str">
        <f t="shared" si="377"/>
        <v xml:space="preserve"> </v>
      </c>
      <c r="J3905" s="61" t="str">
        <f t="shared" si="378"/>
        <v xml:space="preserve"> </v>
      </c>
      <c r="K3905" s="59" t="str">
        <f t="shared" si="379"/>
        <v xml:space="preserve"> </v>
      </c>
      <c r="L3905" s="59" t="str">
        <f t="shared" si="380"/>
        <v xml:space="preserve"> </v>
      </c>
    </row>
    <row r="3906" spans="1:12" x14ac:dyDescent="0.35">
      <c r="A3906" s="2" t="s">
        <v>3968</v>
      </c>
      <c r="B3906" s="3"/>
      <c r="C3906" s="58">
        <f t="shared" si="375"/>
        <v>0</v>
      </c>
      <c r="D3906" s="3"/>
      <c r="E3906" s="58">
        <f t="shared" si="376"/>
        <v>0</v>
      </c>
      <c r="F3906" s="43"/>
      <c r="G3906" s="4"/>
      <c r="H3906" s="43"/>
      <c r="I3906" s="61" t="str">
        <f t="shared" si="377"/>
        <v xml:space="preserve"> </v>
      </c>
      <c r="J3906" s="61" t="str">
        <f t="shared" si="378"/>
        <v xml:space="preserve"> </v>
      </c>
      <c r="K3906" s="59" t="str">
        <f t="shared" si="379"/>
        <v xml:space="preserve"> </v>
      </c>
      <c r="L3906" s="59" t="str">
        <f t="shared" si="380"/>
        <v xml:space="preserve"> </v>
      </c>
    </row>
    <row r="3907" spans="1:12" x14ac:dyDescent="0.35">
      <c r="A3907" s="2" t="s">
        <v>3969</v>
      </c>
      <c r="B3907" s="3"/>
      <c r="C3907" s="58">
        <f t="shared" si="375"/>
        <v>0</v>
      </c>
      <c r="D3907" s="3"/>
      <c r="E3907" s="58">
        <f t="shared" si="376"/>
        <v>0</v>
      </c>
      <c r="F3907" s="43"/>
      <c r="G3907" s="4"/>
      <c r="H3907" s="43"/>
      <c r="I3907" s="61" t="str">
        <f t="shared" si="377"/>
        <v xml:space="preserve"> </v>
      </c>
      <c r="J3907" s="61" t="str">
        <f t="shared" si="378"/>
        <v xml:space="preserve"> </v>
      </c>
      <c r="K3907" s="59" t="str">
        <f t="shared" si="379"/>
        <v xml:space="preserve"> </v>
      </c>
      <c r="L3907" s="59" t="str">
        <f t="shared" si="380"/>
        <v xml:space="preserve"> </v>
      </c>
    </row>
    <row r="3908" spans="1:12" x14ac:dyDescent="0.35">
      <c r="A3908" s="2" t="s">
        <v>3970</v>
      </c>
      <c r="B3908" s="3"/>
      <c r="C3908" s="58">
        <f t="shared" si="375"/>
        <v>0</v>
      </c>
      <c r="D3908" s="3"/>
      <c r="E3908" s="58">
        <f t="shared" si="376"/>
        <v>0</v>
      </c>
      <c r="F3908" s="43"/>
      <c r="G3908" s="4"/>
      <c r="H3908" s="43"/>
      <c r="I3908" s="61" t="str">
        <f t="shared" si="377"/>
        <v xml:space="preserve"> </v>
      </c>
      <c r="J3908" s="61" t="str">
        <f t="shared" si="378"/>
        <v xml:space="preserve"> </v>
      </c>
      <c r="K3908" s="59" t="str">
        <f t="shared" si="379"/>
        <v xml:space="preserve"> </v>
      </c>
      <c r="L3908" s="59" t="str">
        <f t="shared" si="380"/>
        <v xml:space="preserve"> </v>
      </c>
    </row>
    <row r="3909" spans="1:12" x14ac:dyDescent="0.35">
      <c r="A3909" s="2" t="s">
        <v>3971</v>
      </c>
      <c r="B3909" s="3"/>
      <c r="C3909" s="58">
        <f t="shared" si="375"/>
        <v>0</v>
      </c>
      <c r="D3909" s="3"/>
      <c r="E3909" s="58">
        <f t="shared" si="376"/>
        <v>0</v>
      </c>
      <c r="F3909" s="43"/>
      <c r="G3909" s="4"/>
      <c r="H3909" s="43"/>
      <c r="I3909" s="61" t="str">
        <f t="shared" si="377"/>
        <v xml:space="preserve"> </v>
      </c>
      <c r="J3909" s="61" t="str">
        <f t="shared" si="378"/>
        <v xml:space="preserve"> </v>
      </c>
      <c r="K3909" s="59" t="str">
        <f t="shared" si="379"/>
        <v xml:space="preserve"> </v>
      </c>
      <c r="L3909" s="59" t="str">
        <f t="shared" si="380"/>
        <v xml:space="preserve"> </v>
      </c>
    </row>
    <row r="3910" spans="1:12" x14ac:dyDescent="0.35">
      <c r="A3910" s="2" t="s">
        <v>3972</v>
      </c>
      <c r="B3910" s="3"/>
      <c r="C3910" s="58">
        <f t="shared" si="375"/>
        <v>0</v>
      </c>
      <c r="D3910" s="3"/>
      <c r="E3910" s="58">
        <f t="shared" si="376"/>
        <v>0</v>
      </c>
      <c r="F3910" s="43"/>
      <c r="G3910" s="4"/>
      <c r="H3910" s="43"/>
      <c r="I3910" s="61" t="str">
        <f t="shared" si="377"/>
        <v xml:space="preserve"> </v>
      </c>
      <c r="J3910" s="61" t="str">
        <f t="shared" si="378"/>
        <v xml:space="preserve"> </v>
      </c>
      <c r="K3910" s="59" t="str">
        <f t="shared" si="379"/>
        <v xml:space="preserve"> </v>
      </c>
      <c r="L3910" s="59" t="str">
        <f t="shared" si="380"/>
        <v xml:space="preserve"> </v>
      </c>
    </row>
    <row r="3911" spans="1:12" x14ac:dyDescent="0.35">
      <c r="A3911" s="2" t="s">
        <v>3973</v>
      </c>
      <c r="B3911" s="3"/>
      <c r="C3911" s="58">
        <f t="shared" si="375"/>
        <v>0</v>
      </c>
      <c r="D3911" s="3"/>
      <c r="E3911" s="58">
        <f t="shared" si="376"/>
        <v>0</v>
      </c>
      <c r="F3911" s="43"/>
      <c r="G3911" s="4"/>
      <c r="H3911" s="43"/>
      <c r="I3911" s="61" t="str">
        <f t="shared" si="377"/>
        <v xml:space="preserve"> </v>
      </c>
      <c r="J3911" s="61" t="str">
        <f t="shared" si="378"/>
        <v xml:space="preserve"> </v>
      </c>
      <c r="K3911" s="59" t="str">
        <f t="shared" si="379"/>
        <v xml:space="preserve"> </v>
      </c>
      <c r="L3911" s="59" t="str">
        <f t="shared" si="380"/>
        <v xml:space="preserve"> </v>
      </c>
    </row>
    <row r="3912" spans="1:12" x14ac:dyDescent="0.35">
      <c r="A3912" s="2" t="s">
        <v>3974</v>
      </c>
      <c r="B3912" s="3"/>
      <c r="C3912" s="58">
        <f t="shared" si="375"/>
        <v>0</v>
      </c>
      <c r="D3912" s="3"/>
      <c r="E3912" s="58">
        <f t="shared" si="376"/>
        <v>0</v>
      </c>
      <c r="F3912" s="43"/>
      <c r="G3912" s="4"/>
      <c r="H3912" s="43"/>
      <c r="I3912" s="61" t="str">
        <f t="shared" si="377"/>
        <v xml:space="preserve"> </v>
      </c>
      <c r="J3912" s="61" t="str">
        <f t="shared" si="378"/>
        <v xml:space="preserve"> </v>
      </c>
      <c r="K3912" s="59" t="str">
        <f t="shared" si="379"/>
        <v xml:space="preserve"> </v>
      </c>
      <c r="L3912" s="59" t="str">
        <f t="shared" si="380"/>
        <v xml:space="preserve"> </v>
      </c>
    </row>
    <row r="3913" spans="1:12" x14ac:dyDescent="0.35">
      <c r="A3913" s="2" t="s">
        <v>3975</v>
      </c>
      <c r="B3913" s="3"/>
      <c r="C3913" s="58">
        <f t="shared" si="375"/>
        <v>0</v>
      </c>
      <c r="D3913" s="3"/>
      <c r="E3913" s="58">
        <f t="shared" si="376"/>
        <v>0</v>
      </c>
      <c r="F3913" s="43"/>
      <c r="G3913" s="4"/>
      <c r="H3913" s="43"/>
      <c r="I3913" s="61" t="str">
        <f t="shared" si="377"/>
        <v xml:space="preserve"> </v>
      </c>
      <c r="J3913" s="61" t="str">
        <f t="shared" si="378"/>
        <v xml:space="preserve"> </v>
      </c>
      <c r="K3913" s="59" t="str">
        <f t="shared" si="379"/>
        <v xml:space="preserve"> </v>
      </c>
      <c r="L3913" s="59" t="str">
        <f t="shared" si="380"/>
        <v xml:space="preserve"> </v>
      </c>
    </row>
    <row r="3914" spans="1:12" x14ac:dyDescent="0.35">
      <c r="A3914" s="2" t="s">
        <v>3976</v>
      </c>
      <c r="B3914" s="3"/>
      <c r="C3914" s="58">
        <f t="shared" ref="C3914:C3977" si="381">IF($P$17=1,CONVERT(B3914,"lbm","kg"),B3914)</f>
        <v>0</v>
      </c>
      <c r="D3914" s="3"/>
      <c r="E3914" s="58">
        <f t="shared" ref="E3914:E3977" si="382">IF($P$17=1,CONVERT(D3914,"lbm","kg"),D3914)</f>
        <v>0</v>
      </c>
      <c r="F3914" s="43"/>
      <c r="G3914" s="4"/>
      <c r="H3914" s="43"/>
      <c r="I3914" s="61" t="str">
        <f t="shared" si="377"/>
        <v xml:space="preserve"> </v>
      </c>
      <c r="J3914" s="61" t="str">
        <f t="shared" si="378"/>
        <v xml:space="preserve"> </v>
      </c>
      <c r="K3914" s="59" t="str">
        <f t="shared" si="379"/>
        <v xml:space="preserve"> </v>
      </c>
      <c r="L3914" s="59" t="str">
        <f t="shared" si="380"/>
        <v xml:space="preserve"> </v>
      </c>
    </row>
    <row r="3915" spans="1:12" x14ac:dyDescent="0.35">
      <c r="A3915" s="2" t="s">
        <v>3977</v>
      </c>
      <c r="B3915" s="3"/>
      <c r="C3915" s="58">
        <f t="shared" si="381"/>
        <v>0</v>
      </c>
      <c r="D3915" s="3"/>
      <c r="E3915" s="58">
        <f t="shared" si="382"/>
        <v>0</v>
      </c>
      <c r="F3915" s="43"/>
      <c r="G3915" s="4"/>
      <c r="H3915" s="43"/>
      <c r="I3915" s="61" t="str">
        <f t="shared" ref="I3915:I3978" si="383">IF(F3915&gt;0,(((E3915-C3915)*F3915)+(($P$12-E3915)/(VLOOKUP(E3915,$S$10:$U$182,2)))*(VLOOKUP(E3915,$S$10:$U$182,3))+((C3915-$P$11)/(VLOOKUP(C3915,$S$10:$U$182,2)))*(VLOOKUP(C3915,$S$10:$U$182,3)))/($P$12-$P$11)," ")</f>
        <v xml:space="preserve"> </v>
      </c>
      <c r="J3915" s="61" t="str">
        <f t="shared" ref="J3915:J3978" si="384">IF(G3915&gt;0,IF(B3915=0," ",(I3915/(1+(G3915*$B$7))))," ")</f>
        <v xml:space="preserve"> </v>
      </c>
      <c r="K3915" s="59" t="str">
        <f t="shared" ref="K3915:K3978" si="385">IF(H3915&gt;0,IF(B3915&gt;1,(I3915*H3915)," ")," ")</f>
        <v xml:space="preserve"> </v>
      </c>
      <c r="L3915" s="59" t="str">
        <f t="shared" ref="L3915:L3978" si="386">IF(G3915=0," ",IF(H3915=0," ",IF(G3915&gt;0,IF(B3915&gt;1,(J3915*H3915)," ")," ")))</f>
        <v xml:space="preserve"> </v>
      </c>
    </row>
    <row r="3916" spans="1:12" x14ac:dyDescent="0.35">
      <c r="A3916" s="2" t="s">
        <v>3978</v>
      </c>
      <c r="B3916" s="3"/>
      <c r="C3916" s="58">
        <f t="shared" si="381"/>
        <v>0</v>
      </c>
      <c r="D3916" s="3"/>
      <c r="E3916" s="58">
        <f t="shared" si="382"/>
        <v>0</v>
      </c>
      <c r="F3916" s="43"/>
      <c r="G3916" s="4"/>
      <c r="H3916" s="43"/>
      <c r="I3916" s="61" t="str">
        <f t="shared" si="383"/>
        <v xml:space="preserve"> </v>
      </c>
      <c r="J3916" s="61" t="str">
        <f t="shared" si="384"/>
        <v xml:space="preserve"> </v>
      </c>
      <c r="K3916" s="59" t="str">
        <f t="shared" si="385"/>
        <v xml:space="preserve"> </v>
      </c>
      <c r="L3916" s="59" t="str">
        <f t="shared" si="386"/>
        <v xml:space="preserve"> </v>
      </c>
    </row>
    <row r="3917" spans="1:12" x14ac:dyDescent="0.35">
      <c r="A3917" s="2" t="s">
        <v>3979</v>
      </c>
      <c r="B3917" s="3"/>
      <c r="C3917" s="58">
        <f t="shared" si="381"/>
        <v>0</v>
      </c>
      <c r="D3917" s="3"/>
      <c r="E3917" s="58">
        <f t="shared" si="382"/>
        <v>0</v>
      </c>
      <c r="F3917" s="43"/>
      <c r="G3917" s="4"/>
      <c r="H3917" s="43"/>
      <c r="I3917" s="61" t="str">
        <f t="shared" si="383"/>
        <v xml:space="preserve"> </v>
      </c>
      <c r="J3917" s="61" t="str">
        <f t="shared" si="384"/>
        <v xml:space="preserve"> </v>
      </c>
      <c r="K3917" s="59" t="str">
        <f t="shared" si="385"/>
        <v xml:space="preserve"> </v>
      </c>
      <c r="L3917" s="59" t="str">
        <f t="shared" si="386"/>
        <v xml:space="preserve"> </v>
      </c>
    </row>
    <row r="3918" spans="1:12" x14ac:dyDescent="0.35">
      <c r="A3918" s="2" t="s">
        <v>3980</v>
      </c>
      <c r="B3918" s="3"/>
      <c r="C3918" s="58">
        <f t="shared" si="381"/>
        <v>0</v>
      </c>
      <c r="D3918" s="3"/>
      <c r="E3918" s="58">
        <f t="shared" si="382"/>
        <v>0</v>
      </c>
      <c r="F3918" s="43"/>
      <c r="G3918" s="4"/>
      <c r="H3918" s="43"/>
      <c r="I3918" s="61" t="str">
        <f t="shared" si="383"/>
        <v xml:space="preserve"> </v>
      </c>
      <c r="J3918" s="61" t="str">
        <f t="shared" si="384"/>
        <v xml:space="preserve"> </v>
      </c>
      <c r="K3918" s="59" t="str">
        <f t="shared" si="385"/>
        <v xml:space="preserve"> </v>
      </c>
      <c r="L3918" s="59" t="str">
        <f t="shared" si="386"/>
        <v xml:space="preserve"> </v>
      </c>
    </row>
    <row r="3919" spans="1:12" x14ac:dyDescent="0.35">
      <c r="A3919" s="2" t="s">
        <v>3981</v>
      </c>
      <c r="B3919" s="3"/>
      <c r="C3919" s="58">
        <f t="shared" si="381"/>
        <v>0</v>
      </c>
      <c r="D3919" s="3"/>
      <c r="E3919" s="58">
        <f t="shared" si="382"/>
        <v>0</v>
      </c>
      <c r="F3919" s="43"/>
      <c r="G3919" s="4"/>
      <c r="H3919" s="43"/>
      <c r="I3919" s="61" t="str">
        <f t="shared" si="383"/>
        <v xml:space="preserve"> </v>
      </c>
      <c r="J3919" s="61" t="str">
        <f t="shared" si="384"/>
        <v xml:space="preserve"> </v>
      </c>
      <c r="K3919" s="59" t="str">
        <f t="shared" si="385"/>
        <v xml:space="preserve"> </v>
      </c>
      <c r="L3919" s="59" t="str">
        <f t="shared" si="386"/>
        <v xml:space="preserve"> </v>
      </c>
    </row>
    <row r="3920" spans="1:12" x14ac:dyDescent="0.35">
      <c r="A3920" s="2" t="s">
        <v>3982</v>
      </c>
      <c r="B3920" s="3"/>
      <c r="C3920" s="58">
        <f t="shared" si="381"/>
        <v>0</v>
      </c>
      <c r="D3920" s="3"/>
      <c r="E3920" s="58">
        <f t="shared" si="382"/>
        <v>0</v>
      </c>
      <c r="F3920" s="43"/>
      <c r="G3920" s="4"/>
      <c r="H3920" s="43"/>
      <c r="I3920" s="61" t="str">
        <f t="shared" si="383"/>
        <v xml:space="preserve"> </v>
      </c>
      <c r="J3920" s="61" t="str">
        <f t="shared" si="384"/>
        <v xml:space="preserve"> </v>
      </c>
      <c r="K3920" s="59" t="str">
        <f t="shared" si="385"/>
        <v xml:space="preserve"> </v>
      </c>
      <c r="L3920" s="59" t="str">
        <f t="shared" si="386"/>
        <v xml:space="preserve"> </v>
      </c>
    </row>
    <row r="3921" spans="1:12" x14ac:dyDescent="0.35">
      <c r="A3921" s="2" t="s">
        <v>3983</v>
      </c>
      <c r="B3921" s="3"/>
      <c r="C3921" s="58">
        <f t="shared" si="381"/>
        <v>0</v>
      </c>
      <c r="D3921" s="3"/>
      <c r="E3921" s="58">
        <f t="shared" si="382"/>
        <v>0</v>
      </c>
      <c r="F3921" s="43"/>
      <c r="G3921" s="4"/>
      <c r="H3921" s="43"/>
      <c r="I3921" s="61" t="str">
        <f t="shared" si="383"/>
        <v xml:space="preserve"> </v>
      </c>
      <c r="J3921" s="61" t="str">
        <f t="shared" si="384"/>
        <v xml:space="preserve"> </v>
      </c>
      <c r="K3921" s="59" t="str">
        <f t="shared" si="385"/>
        <v xml:space="preserve"> </v>
      </c>
      <c r="L3921" s="59" t="str">
        <f t="shared" si="386"/>
        <v xml:space="preserve"> </v>
      </c>
    </row>
    <row r="3922" spans="1:12" x14ac:dyDescent="0.35">
      <c r="A3922" s="2" t="s">
        <v>3984</v>
      </c>
      <c r="B3922" s="3"/>
      <c r="C3922" s="58">
        <f t="shared" si="381"/>
        <v>0</v>
      </c>
      <c r="D3922" s="3"/>
      <c r="E3922" s="58">
        <f t="shared" si="382"/>
        <v>0</v>
      </c>
      <c r="F3922" s="43"/>
      <c r="G3922" s="4"/>
      <c r="H3922" s="43"/>
      <c r="I3922" s="61" t="str">
        <f t="shared" si="383"/>
        <v xml:space="preserve"> </v>
      </c>
      <c r="J3922" s="61" t="str">
        <f t="shared" si="384"/>
        <v xml:space="preserve"> </v>
      </c>
      <c r="K3922" s="59" t="str">
        <f t="shared" si="385"/>
        <v xml:space="preserve"> </v>
      </c>
      <c r="L3922" s="59" t="str">
        <f t="shared" si="386"/>
        <v xml:space="preserve"> </v>
      </c>
    </row>
    <row r="3923" spans="1:12" x14ac:dyDescent="0.35">
      <c r="A3923" s="2" t="s">
        <v>3985</v>
      </c>
      <c r="B3923" s="3"/>
      <c r="C3923" s="58">
        <f t="shared" si="381"/>
        <v>0</v>
      </c>
      <c r="D3923" s="3"/>
      <c r="E3923" s="58">
        <f t="shared" si="382"/>
        <v>0</v>
      </c>
      <c r="F3923" s="43"/>
      <c r="G3923" s="4"/>
      <c r="H3923" s="43"/>
      <c r="I3923" s="61" t="str">
        <f t="shared" si="383"/>
        <v xml:space="preserve"> </v>
      </c>
      <c r="J3923" s="61" t="str">
        <f t="shared" si="384"/>
        <v xml:space="preserve"> </v>
      </c>
      <c r="K3923" s="59" t="str">
        <f t="shared" si="385"/>
        <v xml:space="preserve"> </v>
      </c>
      <c r="L3923" s="59" t="str">
        <f t="shared" si="386"/>
        <v xml:space="preserve"> </v>
      </c>
    </row>
    <row r="3924" spans="1:12" x14ac:dyDescent="0.35">
      <c r="A3924" s="2" t="s">
        <v>3986</v>
      </c>
      <c r="B3924" s="3"/>
      <c r="C3924" s="58">
        <f t="shared" si="381"/>
        <v>0</v>
      </c>
      <c r="D3924" s="3"/>
      <c r="E3924" s="58">
        <f t="shared" si="382"/>
        <v>0</v>
      </c>
      <c r="F3924" s="43"/>
      <c r="G3924" s="4"/>
      <c r="H3924" s="43"/>
      <c r="I3924" s="61" t="str">
        <f t="shared" si="383"/>
        <v xml:space="preserve"> </v>
      </c>
      <c r="J3924" s="61" t="str">
        <f t="shared" si="384"/>
        <v xml:space="preserve"> </v>
      </c>
      <c r="K3924" s="59" t="str">
        <f t="shared" si="385"/>
        <v xml:space="preserve"> </v>
      </c>
      <c r="L3924" s="59" t="str">
        <f t="shared" si="386"/>
        <v xml:space="preserve"> </v>
      </c>
    </row>
    <row r="3925" spans="1:12" x14ac:dyDescent="0.35">
      <c r="A3925" s="2" t="s">
        <v>3987</v>
      </c>
      <c r="B3925" s="3"/>
      <c r="C3925" s="58">
        <f t="shared" si="381"/>
        <v>0</v>
      </c>
      <c r="D3925" s="3"/>
      <c r="E3925" s="58">
        <f t="shared" si="382"/>
        <v>0</v>
      </c>
      <c r="F3925" s="43"/>
      <c r="G3925" s="4"/>
      <c r="H3925" s="43"/>
      <c r="I3925" s="61" t="str">
        <f t="shared" si="383"/>
        <v xml:space="preserve"> </v>
      </c>
      <c r="J3925" s="61" t="str">
        <f t="shared" si="384"/>
        <v xml:space="preserve"> </v>
      </c>
      <c r="K3925" s="59" t="str">
        <f t="shared" si="385"/>
        <v xml:space="preserve"> </v>
      </c>
      <c r="L3925" s="59" t="str">
        <f t="shared" si="386"/>
        <v xml:space="preserve"> </v>
      </c>
    </row>
    <row r="3926" spans="1:12" x14ac:dyDescent="0.35">
      <c r="A3926" s="2" t="s">
        <v>3988</v>
      </c>
      <c r="B3926" s="3"/>
      <c r="C3926" s="58">
        <f t="shared" si="381"/>
        <v>0</v>
      </c>
      <c r="D3926" s="3"/>
      <c r="E3926" s="58">
        <f t="shared" si="382"/>
        <v>0</v>
      </c>
      <c r="F3926" s="43"/>
      <c r="G3926" s="4"/>
      <c r="H3926" s="43"/>
      <c r="I3926" s="61" t="str">
        <f t="shared" si="383"/>
        <v xml:space="preserve"> </v>
      </c>
      <c r="J3926" s="61" t="str">
        <f t="shared" si="384"/>
        <v xml:space="preserve"> </v>
      </c>
      <c r="K3926" s="59" t="str">
        <f t="shared" si="385"/>
        <v xml:space="preserve"> </v>
      </c>
      <c r="L3926" s="59" t="str">
        <f t="shared" si="386"/>
        <v xml:space="preserve"> </v>
      </c>
    </row>
    <row r="3927" spans="1:12" x14ac:dyDescent="0.35">
      <c r="A3927" s="2" t="s">
        <v>3989</v>
      </c>
      <c r="B3927" s="3"/>
      <c r="C3927" s="58">
        <f t="shared" si="381"/>
        <v>0</v>
      </c>
      <c r="D3927" s="3"/>
      <c r="E3927" s="58">
        <f t="shared" si="382"/>
        <v>0</v>
      </c>
      <c r="F3927" s="43"/>
      <c r="G3927" s="4"/>
      <c r="H3927" s="43"/>
      <c r="I3927" s="61" t="str">
        <f t="shared" si="383"/>
        <v xml:space="preserve"> </v>
      </c>
      <c r="J3927" s="61" t="str">
        <f t="shared" si="384"/>
        <v xml:space="preserve"> </v>
      </c>
      <c r="K3927" s="59" t="str">
        <f t="shared" si="385"/>
        <v xml:space="preserve"> </v>
      </c>
      <c r="L3927" s="59" t="str">
        <f t="shared" si="386"/>
        <v xml:space="preserve"> </v>
      </c>
    </row>
    <row r="3928" spans="1:12" x14ac:dyDescent="0.35">
      <c r="A3928" s="2" t="s">
        <v>3990</v>
      </c>
      <c r="B3928" s="3"/>
      <c r="C3928" s="58">
        <f t="shared" si="381"/>
        <v>0</v>
      </c>
      <c r="D3928" s="3"/>
      <c r="E3928" s="58">
        <f t="shared" si="382"/>
        <v>0</v>
      </c>
      <c r="F3928" s="43"/>
      <c r="G3928" s="4"/>
      <c r="H3928" s="43"/>
      <c r="I3928" s="61" t="str">
        <f t="shared" si="383"/>
        <v xml:space="preserve"> </v>
      </c>
      <c r="J3928" s="61" t="str">
        <f t="shared" si="384"/>
        <v xml:space="preserve"> </v>
      </c>
      <c r="K3928" s="59" t="str">
        <f t="shared" si="385"/>
        <v xml:space="preserve"> </v>
      </c>
      <c r="L3928" s="59" t="str">
        <f t="shared" si="386"/>
        <v xml:space="preserve"> </v>
      </c>
    </row>
    <row r="3929" spans="1:12" x14ac:dyDescent="0.35">
      <c r="A3929" s="2" t="s">
        <v>3991</v>
      </c>
      <c r="B3929" s="3"/>
      <c r="C3929" s="58">
        <f t="shared" si="381"/>
        <v>0</v>
      </c>
      <c r="D3929" s="3"/>
      <c r="E3929" s="58">
        <f t="shared" si="382"/>
        <v>0</v>
      </c>
      <c r="F3929" s="43"/>
      <c r="G3929" s="4"/>
      <c r="H3929" s="43"/>
      <c r="I3929" s="61" t="str">
        <f t="shared" si="383"/>
        <v xml:space="preserve"> </v>
      </c>
      <c r="J3929" s="61" t="str">
        <f t="shared" si="384"/>
        <v xml:space="preserve"> </v>
      </c>
      <c r="K3929" s="59" t="str">
        <f t="shared" si="385"/>
        <v xml:space="preserve"> </v>
      </c>
      <c r="L3929" s="59" t="str">
        <f t="shared" si="386"/>
        <v xml:space="preserve"> </v>
      </c>
    </row>
    <row r="3930" spans="1:12" x14ac:dyDescent="0.35">
      <c r="A3930" s="2" t="s">
        <v>3992</v>
      </c>
      <c r="B3930" s="3"/>
      <c r="C3930" s="58">
        <f t="shared" si="381"/>
        <v>0</v>
      </c>
      <c r="D3930" s="3"/>
      <c r="E3930" s="58">
        <f t="shared" si="382"/>
        <v>0</v>
      </c>
      <c r="F3930" s="43"/>
      <c r="G3930" s="4"/>
      <c r="H3930" s="43"/>
      <c r="I3930" s="61" t="str">
        <f t="shared" si="383"/>
        <v xml:space="preserve"> </v>
      </c>
      <c r="J3930" s="61" t="str">
        <f t="shared" si="384"/>
        <v xml:space="preserve"> </v>
      </c>
      <c r="K3930" s="59" t="str">
        <f t="shared" si="385"/>
        <v xml:space="preserve"> </v>
      </c>
      <c r="L3930" s="59" t="str">
        <f t="shared" si="386"/>
        <v xml:space="preserve"> </v>
      </c>
    </row>
    <row r="3931" spans="1:12" x14ac:dyDescent="0.35">
      <c r="A3931" s="2" t="s">
        <v>3993</v>
      </c>
      <c r="B3931" s="3"/>
      <c r="C3931" s="58">
        <f t="shared" si="381"/>
        <v>0</v>
      </c>
      <c r="D3931" s="3"/>
      <c r="E3931" s="58">
        <f t="shared" si="382"/>
        <v>0</v>
      </c>
      <c r="F3931" s="43"/>
      <c r="G3931" s="4"/>
      <c r="H3931" s="43"/>
      <c r="I3931" s="61" t="str">
        <f t="shared" si="383"/>
        <v xml:space="preserve"> </v>
      </c>
      <c r="J3931" s="61" t="str">
        <f t="shared" si="384"/>
        <v xml:space="preserve"> </v>
      </c>
      <c r="K3931" s="59" t="str">
        <f t="shared" si="385"/>
        <v xml:space="preserve"> </v>
      </c>
      <c r="L3931" s="59" t="str">
        <f t="shared" si="386"/>
        <v xml:space="preserve"> </v>
      </c>
    </row>
    <row r="3932" spans="1:12" x14ac:dyDescent="0.35">
      <c r="A3932" s="2" t="s">
        <v>3994</v>
      </c>
      <c r="B3932" s="3"/>
      <c r="C3932" s="58">
        <f t="shared" si="381"/>
        <v>0</v>
      </c>
      <c r="D3932" s="3"/>
      <c r="E3932" s="58">
        <f t="shared" si="382"/>
        <v>0</v>
      </c>
      <c r="F3932" s="43"/>
      <c r="G3932" s="4"/>
      <c r="H3932" s="43"/>
      <c r="I3932" s="61" t="str">
        <f t="shared" si="383"/>
        <v xml:space="preserve"> </v>
      </c>
      <c r="J3932" s="61" t="str">
        <f t="shared" si="384"/>
        <v xml:space="preserve"> </v>
      </c>
      <c r="K3932" s="59" t="str">
        <f t="shared" si="385"/>
        <v xml:space="preserve"> </v>
      </c>
      <c r="L3932" s="59" t="str">
        <f t="shared" si="386"/>
        <v xml:space="preserve"> </v>
      </c>
    </row>
    <row r="3933" spans="1:12" x14ac:dyDescent="0.35">
      <c r="A3933" s="2" t="s">
        <v>3995</v>
      </c>
      <c r="B3933" s="3"/>
      <c r="C3933" s="58">
        <f t="shared" si="381"/>
        <v>0</v>
      </c>
      <c r="D3933" s="3"/>
      <c r="E3933" s="58">
        <f t="shared" si="382"/>
        <v>0</v>
      </c>
      <c r="F3933" s="43"/>
      <c r="G3933" s="4"/>
      <c r="H3933" s="43"/>
      <c r="I3933" s="61" t="str">
        <f t="shared" si="383"/>
        <v xml:space="preserve"> </v>
      </c>
      <c r="J3933" s="61" t="str">
        <f t="shared" si="384"/>
        <v xml:space="preserve"> </v>
      </c>
      <c r="K3933" s="59" t="str">
        <f t="shared" si="385"/>
        <v xml:space="preserve"> </v>
      </c>
      <c r="L3933" s="59" t="str">
        <f t="shared" si="386"/>
        <v xml:space="preserve"> </v>
      </c>
    </row>
    <row r="3934" spans="1:12" x14ac:dyDescent="0.35">
      <c r="A3934" s="2" t="s">
        <v>3996</v>
      </c>
      <c r="B3934" s="3"/>
      <c r="C3934" s="58">
        <f t="shared" si="381"/>
        <v>0</v>
      </c>
      <c r="D3934" s="3"/>
      <c r="E3934" s="58">
        <f t="shared" si="382"/>
        <v>0</v>
      </c>
      <c r="F3934" s="43"/>
      <c r="G3934" s="4"/>
      <c r="H3934" s="43"/>
      <c r="I3934" s="61" t="str">
        <f t="shared" si="383"/>
        <v xml:space="preserve"> </v>
      </c>
      <c r="J3934" s="61" t="str">
        <f t="shared" si="384"/>
        <v xml:space="preserve"> </v>
      </c>
      <c r="K3934" s="59" t="str">
        <f t="shared" si="385"/>
        <v xml:space="preserve"> </v>
      </c>
      <c r="L3934" s="59" t="str">
        <f t="shared" si="386"/>
        <v xml:space="preserve"> </v>
      </c>
    </row>
    <row r="3935" spans="1:12" x14ac:dyDescent="0.35">
      <c r="A3935" s="2" t="s">
        <v>3997</v>
      </c>
      <c r="B3935" s="3"/>
      <c r="C3935" s="58">
        <f t="shared" si="381"/>
        <v>0</v>
      </c>
      <c r="D3935" s="3"/>
      <c r="E3935" s="58">
        <f t="shared" si="382"/>
        <v>0</v>
      </c>
      <c r="F3935" s="43"/>
      <c r="G3935" s="4"/>
      <c r="H3935" s="43"/>
      <c r="I3935" s="61" t="str">
        <f t="shared" si="383"/>
        <v xml:space="preserve"> </v>
      </c>
      <c r="J3935" s="61" t="str">
        <f t="shared" si="384"/>
        <v xml:space="preserve"> </v>
      </c>
      <c r="K3935" s="59" t="str">
        <f t="shared" si="385"/>
        <v xml:space="preserve"> </v>
      </c>
      <c r="L3935" s="59" t="str">
        <f t="shared" si="386"/>
        <v xml:space="preserve"> </v>
      </c>
    </row>
    <row r="3936" spans="1:12" x14ac:dyDescent="0.35">
      <c r="A3936" s="2" t="s">
        <v>3998</v>
      </c>
      <c r="B3936" s="3"/>
      <c r="C3936" s="58">
        <f t="shared" si="381"/>
        <v>0</v>
      </c>
      <c r="D3936" s="3"/>
      <c r="E3936" s="58">
        <f t="shared" si="382"/>
        <v>0</v>
      </c>
      <c r="F3936" s="43"/>
      <c r="G3936" s="4"/>
      <c r="H3936" s="43"/>
      <c r="I3936" s="61" t="str">
        <f t="shared" si="383"/>
        <v xml:space="preserve"> </v>
      </c>
      <c r="J3936" s="61" t="str">
        <f t="shared" si="384"/>
        <v xml:space="preserve"> </v>
      </c>
      <c r="K3936" s="59" t="str">
        <f t="shared" si="385"/>
        <v xml:space="preserve"> </v>
      </c>
      <c r="L3936" s="59" t="str">
        <f t="shared" si="386"/>
        <v xml:space="preserve"> </v>
      </c>
    </row>
    <row r="3937" spans="1:12" x14ac:dyDescent="0.35">
      <c r="A3937" s="2" t="s">
        <v>3999</v>
      </c>
      <c r="B3937" s="3"/>
      <c r="C3937" s="58">
        <f t="shared" si="381"/>
        <v>0</v>
      </c>
      <c r="D3937" s="3"/>
      <c r="E3937" s="58">
        <f t="shared" si="382"/>
        <v>0</v>
      </c>
      <c r="F3937" s="43"/>
      <c r="G3937" s="4"/>
      <c r="H3937" s="43"/>
      <c r="I3937" s="61" t="str">
        <f t="shared" si="383"/>
        <v xml:space="preserve"> </v>
      </c>
      <c r="J3937" s="61" t="str">
        <f t="shared" si="384"/>
        <v xml:space="preserve"> </v>
      </c>
      <c r="K3937" s="59" t="str">
        <f t="shared" si="385"/>
        <v xml:space="preserve"> </v>
      </c>
      <c r="L3937" s="59" t="str">
        <f t="shared" si="386"/>
        <v xml:space="preserve"> </v>
      </c>
    </row>
    <row r="3938" spans="1:12" x14ac:dyDescent="0.35">
      <c r="A3938" s="2" t="s">
        <v>4000</v>
      </c>
      <c r="B3938" s="3"/>
      <c r="C3938" s="58">
        <f t="shared" si="381"/>
        <v>0</v>
      </c>
      <c r="D3938" s="3"/>
      <c r="E3938" s="58">
        <f t="shared" si="382"/>
        <v>0</v>
      </c>
      <c r="F3938" s="43"/>
      <c r="G3938" s="4"/>
      <c r="H3938" s="43"/>
      <c r="I3938" s="61" t="str">
        <f t="shared" si="383"/>
        <v xml:space="preserve"> </v>
      </c>
      <c r="J3938" s="61" t="str">
        <f t="shared" si="384"/>
        <v xml:space="preserve"> </v>
      </c>
      <c r="K3938" s="59" t="str">
        <f t="shared" si="385"/>
        <v xml:space="preserve"> </v>
      </c>
      <c r="L3938" s="59" t="str">
        <f t="shared" si="386"/>
        <v xml:space="preserve"> </v>
      </c>
    </row>
    <row r="3939" spans="1:12" x14ac:dyDescent="0.35">
      <c r="A3939" s="2" t="s">
        <v>4001</v>
      </c>
      <c r="B3939" s="3"/>
      <c r="C3939" s="58">
        <f t="shared" si="381"/>
        <v>0</v>
      </c>
      <c r="D3939" s="3"/>
      <c r="E3939" s="58">
        <f t="shared" si="382"/>
        <v>0</v>
      </c>
      <c r="F3939" s="43"/>
      <c r="G3939" s="4"/>
      <c r="H3939" s="43"/>
      <c r="I3939" s="61" t="str">
        <f t="shared" si="383"/>
        <v xml:space="preserve"> </v>
      </c>
      <c r="J3939" s="61" t="str">
        <f t="shared" si="384"/>
        <v xml:space="preserve"> </v>
      </c>
      <c r="K3939" s="59" t="str">
        <f t="shared" si="385"/>
        <v xml:space="preserve"> </v>
      </c>
      <c r="L3939" s="59" t="str">
        <f t="shared" si="386"/>
        <v xml:space="preserve"> </v>
      </c>
    </row>
    <row r="3940" spans="1:12" x14ac:dyDescent="0.35">
      <c r="A3940" s="2" t="s">
        <v>4002</v>
      </c>
      <c r="B3940" s="3"/>
      <c r="C3940" s="58">
        <f t="shared" si="381"/>
        <v>0</v>
      </c>
      <c r="D3940" s="3"/>
      <c r="E3940" s="58">
        <f t="shared" si="382"/>
        <v>0</v>
      </c>
      <c r="F3940" s="43"/>
      <c r="G3940" s="4"/>
      <c r="H3940" s="43"/>
      <c r="I3940" s="61" t="str">
        <f t="shared" si="383"/>
        <v xml:space="preserve"> </v>
      </c>
      <c r="J3940" s="61" t="str">
        <f t="shared" si="384"/>
        <v xml:space="preserve"> </v>
      </c>
      <c r="K3940" s="59" t="str">
        <f t="shared" si="385"/>
        <v xml:space="preserve"> </v>
      </c>
      <c r="L3940" s="59" t="str">
        <f t="shared" si="386"/>
        <v xml:space="preserve"> </v>
      </c>
    </row>
    <row r="3941" spans="1:12" x14ac:dyDescent="0.35">
      <c r="A3941" s="2" t="s">
        <v>4003</v>
      </c>
      <c r="B3941" s="3"/>
      <c r="C3941" s="58">
        <f t="shared" si="381"/>
        <v>0</v>
      </c>
      <c r="D3941" s="3"/>
      <c r="E3941" s="58">
        <f t="shared" si="382"/>
        <v>0</v>
      </c>
      <c r="F3941" s="43"/>
      <c r="G3941" s="4"/>
      <c r="H3941" s="43"/>
      <c r="I3941" s="61" t="str">
        <f t="shared" si="383"/>
        <v xml:space="preserve"> </v>
      </c>
      <c r="J3941" s="61" t="str">
        <f t="shared" si="384"/>
        <v xml:space="preserve"> </v>
      </c>
      <c r="K3941" s="59" t="str">
        <f t="shared" si="385"/>
        <v xml:space="preserve"> </v>
      </c>
      <c r="L3941" s="59" t="str">
        <f t="shared" si="386"/>
        <v xml:space="preserve"> </v>
      </c>
    </row>
    <row r="3942" spans="1:12" x14ac:dyDescent="0.35">
      <c r="A3942" s="2" t="s">
        <v>4004</v>
      </c>
      <c r="B3942" s="3"/>
      <c r="C3942" s="58">
        <f t="shared" si="381"/>
        <v>0</v>
      </c>
      <c r="D3942" s="3"/>
      <c r="E3942" s="58">
        <f t="shared" si="382"/>
        <v>0</v>
      </c>
      <c r="F3942" s="43"/>
      <c r="G3942" s="4"/>
      <c r="H3942" s="43"/>
      <c r="I3942" s="61" t="str">
        <f t="shared" si="383"/>
        <v xml:space="preserve"> </v>
      </c>
      <c r="J3942" s="61" t="str">
        <f t="shared" si="384"/>
        <v xml:space="preserve"> </v>
      </c>
      <c r="K3942" s="59" t="str">
        <f t="shared" si="385"/>
        <v xml:space="preserve"> </v>
      </c>
      <c r="L3942" s="59" t="str">
        <f t="shared" si="386"/>
        <v xml:space="preserve"> </v>
      </c>
    </row>
    <row r="3943" spans="1:12" x14ac:dyDescent="0.35">
      <c r="A3943" s="2" t="s">
        <v>4005</v>
      </c>
      <c r="B3943" s="3"/>
      <c r="C3943" s="58">
        <f t="shared" si="381"/>
        <v>0</v>
      </c>
      <c r="D3943" s="3"/>
      <c r="E3943" s="58">
        <f t="shared" si="382"/>
        <v>0</v>
      </c>
      <c r="F3943" s="43"/>
      <c r="G3943" s="4"/>
      <c r="H3943" s="43"/>
      <c r="I3943" s="61" t="str">
        <f t="shared" si="383"/>
        <v xml:space="preserve"> </v>
      </c>
      <c r="J3943" s="61" t="str">
        <f t="shared" si="384"/>
        <v xml:space="preserve"> </v>
      </c>
      <c r="K3943" s="59" t="str">
        <f t="shared" si="385"/>
        <v xml:space="preserve"> </v>
      </c>
      <c r="L3943" s="59" t="str">
        <f t="shared" si="386"/>
        <v xml:space="preserve"> </v>
      </c>
    </row>
    <row r="3944" spans="1:12" x14ac:dyDescent="0.35">
      <c r="A3944" s="2" t="s">
        <v>4006</v>
      </c>
      <c r="B3944" s="3"/>
      <c r="C3944" s="58">
        <f t="shared" si="381"/>
        <v>0</v>
      </c>
      <c r="D3944" s="3"/>
      <c r="E3944" s="58">
        <f t="shared" si="382"/>
        <v>0</v>
      </c>
      <c r="F3944" s="43"/>
      <c r="G3944" s="4"/>
      <c r="H3944" s="43"/>
      <c r="I3944" s="61" t="str">
        <f t="shared" si="383"/>
        <v xml:space="preserve"> </v>
      </c>
      <c r="J3944" s="61" t="str">
        <f t="shared" si="384"/>
        <v xml:space="preserve"> </v>
      </c>
      <c r="K3944" s="59" t="str">
        <f t="shared" si="385"/>
        <v xml:space="preserve"> </v>
      </c>
      <c r="L3944" s="59" t="str">
        <f t="shared" si="386"/>
        <v xml:space="preserve"> </v>
      </c>
    </row>
    <row r="3945" spans="1:12" x14ac:dyDescent="0.35">
      <c r="A3945" s="2" t="s">
        <v>4007</v>
      </c>
      <c r="B3945" s="3"/>
      <c r="C3945" s="58">
        <f t="shared" si="381"/>
        <v>0</v>
      </c>
      <c r="D3945" s="3"/>
      <c r="E3945" s="58">
        <f t="shared" si="382"/>
        <v>0</v>
      </c>
      <c r="F3945" s="43"/>
      <c r="G3945" s="4"/>
      <c r="H3945" s="43"/>
      <c r="I3945" s="61" t="str">
        <f t="shared" si="383"/>
        <v xml:space="preserve"> </v>
      </c>
      <c r="J3945" s="61" t="str">
        <f t="shared" si="384"/>
        <v xml:space="preserve"> </v>
      </c>
      <c r="K3945" s="59" t="str">
        <f t="shared" si="385"/>
        <v xml:space="preserve"> </v>
      </c>
      <c r="L3945" s="59" t="str">
        <f t="shared" si="386"/>
        <v xml:space="preserve"> </v>
      </c>
    </row>
    <row r="3946" spans="1:12" x14ac:dyDescent="0.35">
      <c r="A3946" s="2" t="s">
        <v>4008</v>
      </c>
      <c r="B3946" s="3"/>
      <c r="C3946" s="58">
        <f t="shared" si="381"/>
        <v>0</v>
      </c>
      <c r="D3946" s="3"/>
      <c r="E3946" s="58">
        <f t="shared" si="382"/>
        <v>0</v>
      </c>
      <c r="F3946" s="43"/>
      <c r="G3946" s="4"/>
      <c r="H3946" s="43"/>
      <c r="I3946" s="61" t="str">
        <f t="shared" si="383"/>
        <v xml:space="preserve"> </v>
      </c>
      <c r="J3946" s="61" t="str">
        <f t="shared" si="384"/>
        <v xml:space="preserve"> </v>
      </c>
      <c r="K3946" s="59" t="str">
        <f t="shared" si="385"/>
        <v xml:space="preserve"> </v>
      </c>
      <c r="L3946" s="59" t="str">
        <f t="shared" si="386"/>
        <v xml:space="preserve"> </v>
      </c>
    </row>
    <row r="3947" spans="1:12" x14ac:dyDescent="0.35">
      <c r="A3947" s="2" t="s">
        <v>4009</v>
      </c>
      <c r="B3947" s="3"/>
      <c r="C3947" s="58">
        <f t="shared" si="381"/>
        <v>0</v>
      </c>
      <c r="D3947" s="3"/>
      <c r="E3947" s="58">
        <f t="shared" si="382"/>
        <v>0</v>
      </c>
      <c r="F3947" s="43"/>
      <c r="G3947" s="4"/>
      <c r="H3947" s="43"/>
      <c r="I3947" s="61" t="str">
        <f t="shared" si="383"/>
        <v xml:space="preserve"> </v>
      </c>
      <c r="J3947" s="61" t="str">
        <f t="shared" si="384"/>
        <v xml:space="preserve"> </v>
      </c>
      <c r="K3947" s="59" t="str">
        <f t="shared" si="385"/>
        <v xml:space="preserve"> </v>
      </c>
      <c r="L3947" s="59" t="str">
        <f t="shared" si="386"/>
        <v xml:space="preserve"> </v>
      </c>
    </row>
    <row r="3948" spans="1:12" x14ac:dyDescent="0.35">
      <c r="A3948" s="2" t="s">
        <v>4010</v>
      </c>
      <c r="B3948" s="3"/>
      <c r="C3948" s="58">
        <f t="shared" si="381"/>
        <v>0</v>
      </c>
      <c r="D3948" s="3"/>
      <c r="E3948" s="58">
        <f t="shared" si="382"/>
        <v>0</v>
      </c>
      <c r="F3948" s="43"/>
      <c r="G3948" s="4"/>
      <c r="H3948" s="43"/>
      <c r="I3948" s="61" t="str">
        <f t="shared" si="383"/>
        <v xml:space="preserve"> </v>
      </c>
      <c r="J3948" s="61" t="str">
        <f t="shared" si="384"/>
        <v xml:space="preserve"> </v>
      </c>
      <c r="K3948" s="59" t="str">
        <f t="shared" si="385"/>
        <v xml:space="preserve"> </v>
      </c>
      <c r="L3948" s="59" t="str">
        <f t="shared" si="386"/>
        <v xml:space="preserve"> </v>
      </c>
    </row>
    <row r="3949" spans="1:12" x14ac:dyDescent="0.35">
      <c r="A3949" s="2" t="s">
        <v>4011</v>
      </c>
      <c r="B3949" s="3"/>
      <c r="C3949" s="58">
        <f t="shared" si="381"/>
        <v>0</v>
      </c>
      <c r="D3949" s="3"/>
      <c r="E3949" s="58">
        <f t="shared" si="382"/>
        <v>0</v>
      </c>
      <c r="F3949" s="43"/>
      <c r="G3949" s="4"/>
      <c r="H3949" s="43"/>
      <c r="I3949" s="61" t="str">
        <f t="shared" si="383"/>
        <v xml:space="preserve"> </v>
      </c>
      <c r="J3949" s="61" t="str">
        <f t="shared" si="384"/>
        <v xml:space="preserve"> </v>
      </c>
      <c r="K3949" s="59" t="str">
        <f t="shared" si="385"/>
        <v xml:space="preserve"> </v>
      </c>
      <c r="L3949" s="59" t="str">
        <f t="shared" si="386"/>
        <v xml:space="preserve"> </v>
      </c>
    </row>
    <row r="3950" spans="1:12" x14ac:dyDescent="0.35">
      <c r="A3950" s="2" t="s">
        <v>4012</v>
      </c>
      <c r="B3950" s="3"/>
      <c r="C3950" s="58">
        <f t="shared" si="381"/>
        <v>0</v>
      </c>
      <c r="D3950" s="3"/>
      <c r="E3950" s="58">
        <f t="shared" si="382"/>
        <v>0</v>
      </c>
      <c r="F3950" s="43"/>
      <c r="G3950" s="4"/>
      <c r="H3950" s="43"/>
      <c r="I3950" s="61" t="str">
        <f t="shared" si="383"/>
        <v xml:space="preserve"> </v>
      </c>
      <c r="J3950" s="61" t="str">
        <f t="shared" si="384"/>
        <v xml:space="preserve"> </v>
      </c>
      <c r="K3950" s="59" t="str">
        <f t="shared" si="385"/>
        <v xml:space="preserve"> </v>
      </c>
      <c r="L3950" s="59" t="str">
        <f t="shared" si="386"/>
        <v xml:space="preserve"> </v>
      </c>
    </row>
    <row r="3951" spans="1:12" x14ac:dyDescent="0.35">
      <c r="A3951" s="2" t="s">
        <v>4013</v>
      </c>
      <c r="B3951" s="3"/>
      <c r="C3951" s="58">
        <f t="shared" si="381"/>
        <v>0</v>
      </c>
      <c r="D3951" s="3"/>
      <c r="E3951" s="58">
        <f t="shared" si="382"/>
        <v>0</v>
      </c>
      <c r="F3951" s="43"/>
      <c r="G3951" s="4"/>
      <c r="H3951" s="43"/>
      <c r="I3951" s="61" t="str">
        <f t="shared" si="383"/>
        <v xml:space="preserve"> </v>
      </c>
      <c r="J3951" s="61" t="str">
        <f t="shared" si="384"/>
        <v xml:space="preserve"> </v>
      </c>
      <c r="K3951" s="59" t="str">
        <f t="shared" si="385"/>
        <v xml:space="preserve"> </v>
      </c>
      <c r="L3951" s="59" t="str">
        <f t="shared" si="386"/>
        <v xml:space="preserve"> </v>
      </c>
    </row>
    <row r="3952" spans="1:12" x14ac:dyDescent="0.35">
      <c r="A3952" s="2" t="s">
        <v>4014</v>
      </c>
      <c r="B3952" s="3"/>
      <c r="C3952" s="58">
        <f t="shared" si="381"/>
        <v>0</v>
      </c>
      <c r="D3952" s="3"/>
      <c r="E3952" s="58">
        <f t="shared" si="382"/>
        <v>0</v>
      </c>
      <c r="F3952" s="43"/>
      <c r="G3952" s="4"/>
      <c r="H3952" s="43"/>
      <c r="I3952" s="61" t="str">
        <f t="shared" si="383"/>
        <v xml:space="preserve"> </v>
      </c>
      <c r="J3952" s="61" t="str">
        <f t="shared" si="384"/>
        <v xml:space="preserve"> </v>
      </c>
      <c r="K3952" s="59" t="str">
        <f t="shared" si="385"/>
        <v xml:space="preserve"> </v>
      </c>
      <c r="L3952" s="59" t="str">
        <f t="shared" si="386"/>
        <v xml:space="preserve"> </v>
      </c>
    </row>
    <row r="3953" spans="1:12" x14ac:dyDescent="0.35">
      <c r="A3953" s="2" t="s">
        <v>4015</v>
      </c>
      <c r="B3953" s="3"/>
      <c r="C3953" s="58">
        <f t="shared" si="381"/>
        <v>0</v>
      </c>
      <c r="D3953" s="3"/>
      <c r="E3953" s="58">
        <f t="shared" si="382"/>
        <v>0</v>
      </c>
      <c r="F3953" s="43"/>
      <c r="G3953" s="4"/>
      <c r="H3953" s="43"/>
      <c r="I3953" s="61" t="str">
        <f t="shared" si="383"/>
        <v xml:space="preserve"> </v>
      </c>
      <c r="J3953" s="61" t="str">
        <f t="shared" si="384"/>
        <v xml:space="preserve"> </v>
      </c>
      <c r="K3953" s="59" t="str">
        <f t="shared" si="385"/>
        <v xml:space="preserve"> </v>
      </c>
      <c r="L3953" s="59" t="str">
        <f t="shared" si="386"/>
        <v xml:space="preserve"> </v>
      </c>
    </row>
    <row r="3954" spans="1:12" x14ac:dyDescent="0.35">
      <c r="A3954" s="2" t="s">
        <v>4016</v>
      </c>
      <c r="B3954" s="3"/>
      <c r="C3954" s="58">
        <f t="shared" si="381"/>
        <v>0</v>
      </c>
      <c r="D3954" s="3"/>
      <c r="E3954" s="58">
        <f t="shared" si="382"/>
        <v>0</v>
      </c>
      <c r="F3954" s="43"/>
      <c r="G3954" s="4"/>
      <c r="H3954" s="43"/>
      <c r="I3954" s="61" t="str">
        <f t="shared" si="383"/>
        <v xml:space="preserve"> </v>
      </c>
      <c r="J3954" s="61" t="str">
        <f t="shared" si="384"/>
        <v xml:space="preserve"> </v>
      </c>
      <c r="K3954" s="59" t="str">
        <f t="shared" si="385"/>
        <v xml:space="preserve"> </v>
      </c>
      <c r="L3954" s="59" t="str">
        <f t="shared" si="386"/>
        <v xml:space="preserve"> </v>
      </c>
    </row>
    <row r="3955" spans="1:12" x14ac:dyDescent="0.35">
      <c r="A3955" s="2" t="s">
        <v>4017</v>
      </c>
      <c r="B3955" s="3"/>
      <c r="C3955" s="58">
        <f t="shared" si="381"/>
        <v>0</v>
      </c>
      <c r="D3955" s="3"/>
      <c r="E3955" s="58">
        <f t="shared" si="382"/>
        <v>0</v>
      </c>
      <c r="F3955" s="43"/>
      <c r="G3955" s="4"/>
      <c r="H3955" s="43"/>
      <c r="I3955" s="61" t="str">
        <f t="shared" si="383"/>
        <v xml:space="preserve"> </v>
      </c>
      <c r="J3955" s="61" t="str">
        <f t="shared" si="384"/>
        <v xml:space="preserve"> </v>
      </c>
      <c r="K3955" s="59" t="str">
        <f t="shared" si="385"/>
        <v xml:space="preserve"> </v>
      </c>
      <c r="L3955" s="59" t="str">
        <f t="shared" si="386"/>
        <v xml:space="preserve"> </v>
      </c>
    </row>
    <row r="3956" spans="1:12" x14ac:dyDescent="0.35">
      <c r="A3956" s="2" t="s">
        <v>4018</v>
      </c>
      <c r="B3956" s="3"/>
      <c r="C3956" s="58">
        <f t="shared" si="381"/>
        <v>0</v>
      </c>
      <c r="D3956" s="3"/>
      <c r="E3956" s="58">
        <f t="shared" si="382"/>
        <v>0</v>
      </c>
      <c r="F3956" s="43"/>
      <c r="G3956" s="4"/>
      <c r="H3956" s="43"/>
      <c r="I3956" s="61" t="str">
        <f t="shared" si="383"/>
        <v xml:space="preserve"> </v>
      </c>
      <c r="J3956" s="61" t="str">
        <f t="shared" si="384"/>
        <v xml:space="preserve"> </v>
      </c>
      <c r="K3956" s="59" t="str">
        <f t="shared" si="385"/>
        <v xml:space="preserve"> </v>
      </c>
      <c r="L3956" s="59" t="str">
        <f t="shared" si="386"/>
        <v xml:space="preserve"> </v>
      </c>
    </row>
    <row r="3957" spans="1:12" x14ac:dyDescent="0.35">
      <c r="A3957" s="2" t="s">
        <v>4019</v>
      </c>
      <c r="B3957" s="3"/>
      <c r="C3957" s="58">
        <f t="shared" si="381"/>
        <v>0</v>
      </c>
      <c r="D3957" s="3"/>
      <c r="E3957" s="58">
        <f t="shared" si="382"/>
        <v>0</v>
      </c>
      <c r="F3957" s="43"/>
      <c r="G3957" s="4"/>
      <c r="H3957" s="43"/>
      <c r="I3957" s="61" t="str">
        <f t="shared" si="383"/>
        <v xml:space="preserve"> </v>
      </c>
      <c r="J3957" s="61" t="str">
        <f t="shared" si="384"/>
        <v xml:space="preserve"> </v>
      </c>
      <c r="K3957" s="59" t="str">
        <f t="shared" si="385"/>
        <v xml:space="preserve"> </v>
      </c>
      <c r="L3957" s="59" t="str">
        <f t="shared" si="386"/>
        <v xml:space="preserve"> </v>
      </c>
    </row>
    <row r="3958" spans="1:12" x14ac:dyDescent="0.35">
      <c r="A3958" s="2" t="s">
        <v>4020</v>
      </c>
      <c r="B3958" s="3"/>
      <c r="C3958" s="58">
        <f t="shared" si="381"/>
        <v>0</v>
      </c>
      <c r="D3958" s="3"/>
      <c r="E3958" s="58">
        <f t="shared" si="382"/>
        <v>0</v>
      </c>
      <c r="F3958" s="43"/>
      <c r="G3958" s="4"/>
      <c r="H3958" s="43"/>
      <c r="I3958" s="61" t="str">
        <f t="shared" si="383"/>
        <v xml:space="preserve"> </v>
      </c>
      <c r="J3958" s="61" t="str">
        <f t="shared" si="384"/>
        <v xml:space="preserve"> </v>
      </c>
      <c r="K3958" s="59" t="str">
        <f t="shared" si="385"/>
        <v xml:space="preserve"> </v>
      </c>
      <c r="L3958" s="59" t="str">
        <f t="shared" si="386"/>
        <v xml:space="preserve"> </v>
      </c>
    </row>
    <row r="3959" spans="1:12" x14ac:dyDescent="0.35">
      <c r="A3959" s="2" t="s">
        <v>4021</v>
      </c>
      <c r="B3959" s="3"/>
      <c r="C3959" s="58">
        <f t="shared" si="381"/>
        <v>0</v>
      </c>
      <c r="D3959" s="3"/>
      <c r="E3959" s="58">
        <f t="shared" si="382"/>
        <v>0</v>
      </c>
      <c r="F3959" s="43"/>
      <c r="G3959" s="4"/>
      <c r="H3959" s="43"/>
      <c r="I3959" s="61" t="str">
        <f t="shared" si="383"/>
        <v xml:space="preserve"> </v>
      </c>
      <c r="J3959" s="61" t="str">
        <f t="shared" si="384"/>
        <v xml:space="preserve"> </v>
      </c>
      <c r="K3959" s="59" t="str">
        <f t="shared" si="385"/>
        <v xml:space="preserve"> </v>
      </c>
      <c r="L3959" s="59" t="str">
        <f t="shared" si="386"/>
        <v xml:space="preserve"> </v>
      </c>
    </row>
    <row r="3960" spans="1:12" x14ac:dyDescent="0.35">
      <c r="A3960" s="2" t="s">
        <v>4022</v>
      </c>
      <c r="B3960" s="3"/>
      <c r="C3960" s="58">
        <f t="shared" si="381"/>
        <v>0</v>
      </c>
      <c r="D3960" s="3"/>
      <c r="E3960" s="58">
        <f t="shared" si="382"/>
        <v>0</v>
      </c>
      <c r="F3960" s="43"/>
      <c r="G3960" s="4"/>
      <c r="H3960" s="43"/>
      <c r="I3960" s="61" t="str">
        <f t="shared" si="383"/>
        <v xml:space="preserve"> </v>
      </c>
      <c r="J3960" s="61" t="str">
        <f t="shared" si="384"/>
        <v xml:space="preserve"> </v>
      </c>
      <c r="K3960" s="59" t="str">
        <f t="shared" si="385"/>
        <v xml:space="preserve"> </v>
      </c>
      <c r="L3960" s="59" t="str">
        <f t="shared" si="386"/>
        <v xml:space="preserve"> </v>
      </c>
    </row>
    <row r="3961" spans="1:12" x14ac:dyDescent="0.35">
      <c r="A3961" s="2" t="s">
        <v>4023</v>
      </c>
      <c r="B3961" s="3"/>
      <c r="C3961" s="58">
        <f t="shared" si="381"/>
        <v>0</v>
      </c>
      <c r="D3961" s="3"/>
      <c r="E3961" s="58">
        <f t="shared" si="382"/>
        <v>0</v>
      </c>
      <c r="F3961" s="43"/>
      <c r="G3961" s="4"/>
      <c r="H3961" s="43"/>
      <c r="I3961" s="61" t="str">
        <f t="shared" si="383"/>
        <v xml:space="preserve"> </v>
      </c>
      <c r="J3961" s="61" t="str">
        <f t="shared" si="384"/>
        <v xml:space="preserve"> </v>
      </c>
      <c r="K3961" s="59" t="str">
        <f t="shared" si="385"/>
        <v xml:space="preserve"> </v>
      </c>
      <c r="L3961" s="59" t="str">
        <f t="shared" si="386"/>
        <v xml:space="preserve"> </v>
      </c>
    </row>
    <row r="3962" spans="1:12" x14ac:dyDescent="0.35">
      <c r="A3962" s="2" t="s">
        <v>4024</v>
      </c>
      <c r="B3962" s="3"/>
      <c r="C3962" s="58">
        <f t="shared" si="381"/>
        <v>0</v>
      </c>
      <c r="D3962" s="3"/>
      <c r="E3962" s="58">
        <f t="shared" si="382"/>
        <v>0</v>
      </c>
      <c r="F3962" s="43"/>
      <c r="G3962" s="4"/>
      <c r="H3962" s="43"/>
      <c r="I3962" s="61" t="str">
        <f t="shared" si="383"/>
        <v xml:space="preserve"> </v>
      </c>
      <c r="J3962" s="61" t="str">
        <f t="shared" si="384"/>
        <v xml:space="preserve"> </v>
      </c>
      <c r="K3962" s="59" t="str">
        <f t="shared" si="385"/>
        <v xml:space="preserve"> </v>
      </c>
      <c r="L3962" s="59" t="str">
        <f t="shared" si="386"/>
        <v xml:space="preserve"> </v>
      </c>
    </row>
    <row r="3963" spans="1:12" x14ac:dyDescent="0.35">
      <c r="A3963" s="2" t="s">
        <v>4025</v>
      </c>
      <c r="B3963" s="3"/>
      <c r="C3963" s="58">
        <f t="shared" si="381"/>
        <v>0</v>
      </c>
      <c r="D3963" s="3"/>
      <c r="E3963" s="58">
        <f t="shared" si="382"/>
        <v>0</v>
      </c>
      <c r="F3963" s="43"/>
      <c r="G3963" s="4"/>
      <c r="H3963" s="43"/>
      <c r="I3963" s="61" t="str">
        <f t="shared" si="383"/>
        <v xml:space="preserve"> </v>
      </c>
      <c r="J3963" s="61" t="str">
        <f t="shared" si="384"/>
        <v xml:space="preserve"> </v>
      </c>
      <c r="K3963" s="59" t="str">
        <f t="shared" si="385"/>
        <v xml:space="preserve"> </v>
      </c>
      <c r="L3963" s="59" t="str">
        <f t="shared" si="386"/>
        <v xml:space="preserve"> </v>
      </c>
    </row>
    <row r="3964" spans="1:12" x14ac:dyDescent="0.35">
      <c r="A3964" s="2" t="s">
        <v>4026</v>
      </c>
      <c r="B3964" s="3"/>
      <c r="C3964" s="58">
        <f t="shared" si="381"/>
        <v>0</v>
      </c>
      <c r="D3964" s="3"/>
      <c r="E3964" s="58">
        <f t="shared" si="382"/>
        <v>0</v>
      </c>
      <c r="F3964" s="43"/>
      <c r="G3964" s="4"/>
      <c r="H3964" s="43"/>
      <c r="I3964" s="61" t="str">
        <f t="shared" si="383"/>
        <v xml:space="preserve"> </v>
      </c>
      <c r="J3964" s="61" t="str">
        <f t="shared" si="384"/>
        <v xml:space="preserve"> </v>
      </c>
      <c r="K3964" s="59" t="str">
        <f t="shared" si="385"/>
        <v xml:space="preserve"> </v>
      </c>
      <c r="L3964" s="59" t="str">
        <f t="shared" si="386"/>
        <v xml:space="preserve"> </v>
      </c>
    </row>
    <row r="3965" spans="1:12" x14ac:dyDescent="0.35">
      <c r="A3965" s="2" t="s">
        <v>4027</v>
      </c>
      <c r="B3965" s="3"/>
      <c r="C3965" s="58">
        <f t="shared" si="381"/>
        <v>0</v>
      </c>
      <c r="D3965" s="3"/>
      <c r="E3965" s="58">
        <f t="shared" si="382"/>
        <v>0</v>
      </c>
      <c r="F3965" s="43"/>
      <c r="G3965" s="4"/>
      <c r="H3965" s="43"/>
      <c r="I3965" s="61" t="str">
        <f t="shared" si="383"/>
        <v xml:space="preserve"> </v>
      </c>
      <c r="J3965" s="61" t="str">
        <f t="shared" si="384"/>
        <v xml:space="preserve"> </v>
      </c>
      <c r="K3965" s="59" t="str">
        <f t="shared" si="385"/>
        <v xml:space="preserve"> </v>
      </c>
      <c r="L3965" s="59" t="str">
        <f t="shared" si="386"/>
        <v xml:space="preserve"> </v>
      </c>
    </row>
    <row r="3966" spans="1:12" x14ac:dyDescent="0.35">
      <c r="A3966" s="2" t="s">
        <v>4028</v>
      </c>
      <c r="B3966" s="3"/>
      <c r="C3966" s="58">
        <f t="shared" si="381"/>
        <v>0</v>
      </c>
      <c r="D3966" s="3"/>
      <c r="E3966" s="58">
        <f t="shared" si="382"/>
        <v>0</v>
      </c>
      <c r="F3966" s="43"/>
      <c r="G3966" s="4"/>
      <c r="H3966" s="43"/>
      <c r="I3966" s="61" t="str">
        <f t="shared" si="383"/>
        <v xml:space="preserve"> </v>
      </c>
      <c r="J3966" s="61" t="str">
        <f t="shared" si="384"/>
        <v xml:space="preserve"> </v>
      </c>
      <c r="K3966" s="59" t="str">
        <f t="shared" si="385"/>
        <v xml:space="preserve"> </v>
      </c>
      <c r="L3966" s="59" t="str">
        <f t="shared" si="386"/>
        <v xml:space="preserve"> </v>
      </c>
    </row>
    <row r="3967" spans="1:12" x14ac:dyDescent="0.35">
      <c r="A3967" s="2" t="s">
        <v>4029</v>
      </c>
      <c r="B3967" s="3"/>
      <c r="C3967" s="58">
        <f t="shared" si="381"/>
        <v>0</v>
      </c>
      <c r="D3967" s="3"/>
      <c r="E3967" s="58">
        <f t="shared" si="382"/>
        <v>0</v>
      </c>
      <c r="F3967" s="43"/>
      <c r="G3967" s="4"/>
      <c r="H3967" s="43"/>
      <c r="I3967" s="61" t="str">
        <f t="shared" si="383"/>
        <v xml:space="preserve"> </v>
      </c>
      <c r="J3967" s="61" t="str">
        <f t="shared" si="384"/>
        <v xml:space="preserve"> </v>
      </c>
      <c r="K3967" s="59" t="str">
        <f t="shared" si="385"/>
        <v xml:space="preserve"> </v>
      </c>
      <c r="L3967" s="59" t="str">
        <f t="shared" si="386"/>
        <v xml:space="preserve"> </v>
      </c>
    </row>
    <row r="3968" spans="1:12" x14ac:dyDescent="0.35">
      <c r="A3968" s="2" t="s">
        <v>4030</v>
      </c>
      <c r="B3968" s="3"/>
      <c r="C3968" s="58">
        <f t="shared" si="381"/>
        <v>0</v>
      </c>
      <c r="D3968" s="3"/>
      <c r="E3968" s="58">
        <f t="shared" si="382"/>
        <v>0</v>
      </c>
      <c r="F3968" s="43"/>
      <c r="G3968" s="4"/>
      <c r="H3968" s="43"/>
      <c r="I3968" s="61" t="str">
        <f t="shared" si="383"/>
        <v xml:space="preserve"> </v>
      </c>
      <c r="J3968" s="61" t="str">
        <f t="shared" si="384"/>
        <v xml:space="preserve"> </v>
      </c>
      <c r="K3968" s="59" t="str">
        <f t="shared" si="385"/>
        <v xml:space="preserve"> </v>
      </c>
      <c r="L3968" s="59" t="str">
        <f t="shared" si="386"/>
        <v xml:space="preserve"> </v>
      </c>
    </row>
    <row r="3969" spans="1:12" x14ac:dyDescent="0.35">
      <c r="A3969" s="2" t="s">
        <v>4031</v>
      </c>
      <c r="B3969" s="3"/>
      <c r="C3969" s="58">
        <f t="shared" si="381"/>
        <v>0</v>
      </c>
      <c r="D3969" s="3"/>
      <c r="E3969" s="58">
        <f t="shared" si="382"/>
        <v>0</v>
      </c>
      <c r="F3969" s="43"/>
      <c r="G3969" s="4"/>
      <c r="H3969" s="43"/>
      <c r="I3969" s="61" t="str">
        <f t="shared" si="383"/>
        <v xml:space="preserve"> </v>
      </c>
      <c r="J3969" s="61" t="str">
        <f t="shared" si="384"/>
        <v xml:space="preserve"> </v>
      </c>
      <c r="K3969" s="59" t="str">
        <f t="shared" si="385"/>
        <v xml:space="preserve"> </v>
      </c>
      <c r="L3969" s="59" t="str">
        <f t="shared" si="386"/>
        <v xml:space="preserve"> </v>
      </c>
    </row>
    <row r="3970" spans="1:12" x14ac:dyDescent="0.35">
      <c r="A3970" s="2" t="s">
        <v>4032</v>
      </c>
      <c r="B3970" s="3"/>
      <c r="C3970" s="58">
        <f t="shared" si="381"/>
        <v>0</v>
      </c>
      <c r="D3970" s="3"/>
      <c r="E3970" s="58">
        <f t="shared" si="382"/>
        <v>0</v>
      </c>
      <c r="F3970" s="43"/>
      <c r="G3970" s="4"/>
      <c r="H3970" s="43"/>
      <c r="I3970" s="61" t="str">
        <f t="shared" si="383"/>
        <v xml:space="preserve"> </v>
      </c>
      <c r="J3970" s="61" t="str">
        <f t="shared" si="384"/>
        <v xml:space="preserve"> </v>
      </c>
      <c r="K3970" s="59" t="str">
        <f t="shared" si="385"/>
        <v xml:space="preserve"> </v>
      </c>
      <c r="L3970" s="59" t="str">
        <f t="shared" si="386"/>
        <v xml:space="preserve"> </v>
      </c>
    </row>
    <row r="3971" spans="1:12" x14ac:dyDescent="0.35">
      <c r="A3971" s="2" t="s">
        <v>4033</v>
      </c>
      <c r="B3971" s="3"/>
      <c r="C3971" s="58">
        <f t="shared" si="381"/>
        <v>0</v>
      </c>
      <c r="D3971" s="3"/>
      <c r="E3971" s="58">
        <f t="shared" si="382"/>
        <v>0</v>
      </c>
      <c r="F3971" s="43"/>
      <c r="G3971" s="4"/>
      <c r="H3971" s="43"/>
      <c r="I3971" s="61" t="str">
        <f t="shared" si="383"/>
        <v xml:space="preserve"> </v>
      </c>
      <c r="J3971" s="61" t="str">
        <f t="shared" si="384"/>
        <v xml:space="preserve"> </v>
      </c>
      <c r="K3971" s="59" t="str">
        <f t="shared" si="385"/>
        <v xml:space="preserve"> </v>
      </c>
      <c r="L3971" s="59" t="str">
        <f t="shared" si="386"/>
        <v xml:space="preserve"> </v>
      </c>
    </row>
    <row r="3972" spans="1:12" x14ac:dyDescent="0.35">
      <c r="A3972" s="2" t="s">
        <v>4034</v>
      </c>
      <c r="B3972" s="3"/>
      <c r="C3972" s="58">
        <f t="shared" si="381"/>
        <v>0</v>
      </c>
      <c r="D3972" s="3"/>
      <c r="E3972" s="58">
        <f t="shared" si="382"/>
        <v>0</v>
      </c>
      <c r="F3972" s="43"/>
      <c r="G3972" s="4"/>
      <c r="H3972" s="43"/>
      <c r="I3972" s="61" t="str">
        <f t="shared" si="383"/>
        <v xml:space="preserve"> </v>
      </c>
      <c r="J3972" s="61" t="str">
        <f t="shared" si="384"/>
        <v xml:space="preserve"> </v>
      </c>
      <c r="K3972" s="59" t="str">
        <f t="shared" si="385"/>
        <v xml:space="preserve"> </v>
      </c>
      <c r="L3972" s="59" t="str">
        <f t="shared" si="386"/>
        <v xml:space="preserve"> </v>
      </c>
    </row>
    <row r="3973" spans="1:12" x14ac:dyDescent="0.35">
      <c r="A3973" s="2" t="s">
        <v>4035</v>
      </c>
      <c r="B3973" s="3"/>
      <c r="C3973" s="58">
        <f t="shared" si="381"/>
        <v>0</v>
      </c>
      <c r="D3973" s="3"/>
      <c r="E3973" s="58">
        <f t="shared" si="382"/>
        <v>0</v>
      </c>
      <c r="F3973" s="43"/>
      <c r="G3973" s="4"/>
      <c r="H3973" s="43"/>
      <c r="I3973" s="61" t="str">
        <f t="shared" si="383"/>
        <v xml:space="preserve"> </v>
      </c>
      <c r="J3973" s="61" t="str">
        <f t="shared" si="384"/>
        <v xml:space="preserve"> </v>
      </c>
      <c r="K3973" s="59" t="str">
        <f t="shared" si="385"/>
        <v xml:space="preserve"> </v>
      </c>
      <c r="L3973" s="59" t="str">
        <f t="shared" si="386"/>
        <v xml:space="preserve"> </v>
      </c>
    </row>
    <row r="3974" spans="1:12" x14ac:dyDescent="0.35">
      <c r="A3974" s="2" t="s">
        <v>4036</v>
      </c>
      <c r="B3974" s="3"/>
      <c r="C3974" s="58">
        <f t="shared" si="381"/>
        <v>0</v>
      </c>
      <c r="D3974" s="3"/>
      <c r="E3974" s="58">
        <f t="shared" si="382"/>
        <v>0</v>
      </c>
      <c r="F3974" s="43"/>
      <c r="G3974" s="4"/>
      <c r="H3974" s="43"/>
      <c r="I3974" s="61" t="str">
        <f t="shared" si="383"/>
        <v xml:space="preserve"> </v>
      </c>
      <c r="J3974" s="61" t="str">
        <f t="shared" si="384"/>
        <v xml:space="preserve"> </v>
      </c>
      <c r="K3974" s="59" t="str">
        <f t="shared" si="385"/>
        <v xml:space="preserve"> </v>
      </c>
      <c r="L3974" s="59" t="str">
        <f t="shared" si="386"/>
        <v xml:space="preserve"> </v>
      </c>
    </row>
    <row r="3975" spans="1:12" x14ac:dyDescent="0.35">
      <c r="A3975" s="2" t="s">
        <v>4037</v>
      </c>
      <c r="B3975" s="3"/>
      <c r="C3975" s="58">
        <f t="shared" si="381"/>
        <v>0</v>
      </c>
      <c r="D3975" s="3"/>
      <c r="E3975" s="58">
        <f t="shared" si="382"/>
        <v>0</v>
      </c>
      <c r="F3975" s="43"/>
      <c r="G3975" s="4"/>
      <c r="H3975" s="43"/>
      <c r="I3975" s="61" t="str">
        <f t="shared" si="383"/>
        <v xml:space="preserve"> </v>
      </c>
      <c r="J3975" s="61" t="str">
        <f t="shared" si="384"/>
        <v xml:space="preserve"> </v>
      </c>
      <c r="K3975" s="59" t="str">
        <f t="shared" si="385"/>
        <v xml:space="preserve"> </v>
      </c>
      <c r="L3975" s="59" t="str">
        <f t="shared" si="386"/>
        <v xml:space="preserve"> </v>
      </c>
    </row>
    <row r="3976" spans="1:12" x14ac:dyDescent="0.35">
      <c r="A3976" s="2" t="s">
        <v>4038</v>
      </c>
      <c r="B3976" s="3"/>
      <c r="C3976" s="58">
        <f t="shared" si="381"/>
        <v>0</v>
      </c>
      <c r="D3976" s="3"/>
      <c r="E3976" s="58">
        <f t="shared" si="382"/>
        <v>0</v>
      </c>
      <c r="F3976" s="43"/>
      <c r="G3976" s="4"/>
      <c r="H3976" s="43"/>
      <c r="I3976" s="61" t="str">
        <f t="shared" si="383"/>
        <v xml:space="preserve"> </v>
      </c>
      <c r="J3976" s="61" t="str">
        <f t="shared" si="384"/>
        <v xml:space="preserve"> </v>
      </c>
      <c r="K3976" s="59" t="str">
        <f t="shared" si="385"/>
        <v xml:space="preserve"> </v>
      </c>
      <c r="L3976" s="59" t="str">
        <f t="shared" si="386"/>
        <v xml:space="preserve"> </v>
      </c>
    </row>
    <row r="3977" spans="1:12" x14ac:dyDescent="0.35">
      <c r="A3977" s="2" t="s">
        <v>4039</v>
      </c>
      <c r="B3977" s="3"/>
      <c r="C3977" s="58">
        <f t="shared" si="381"/>
        <v>0</v>
      </c>
      <c r="D3977" s="3"/>
      <c r="E3977" s="58">
        <f t="shared" si="382"/>
        <v>0</v>
      </c>
      <c r="F3977" s="43"/>
      <c r="G3977" s="4"/>
      <c r="H3977" s="43"/>
      <c r="I3977" s="61" t="str">
        <f t="shared" si="383"/>
        <v xml:space="preserve"> </v>
      </c>
      <c r="J3977" s="61" t="str">
        <f t="shared" si="384"/>
        <v xml:space="preserve"> </v>
      </c>
      <c r="K3977" s="59" t="str">
        <f t="shared" si="385"/>
        <v xml:space="preserve"> </v>
      </c>
      <c r="L3977" s="59" t="str">
        <f t="shared" si="386"/>
        <v xml:space="preserve"> </v>
      </c>
    </row>
    <row r="3978" spans="1:12" x14ac:dyDescent="0.35">
      <c r="A3978" s="2" t="s">
        <v>4040</v>
      </c>
      <c r="B3978" s="3"/>
      <c r="C3978" s="58">
        <f t="shared" ref="C3978:C4041" si="387">IF($P$17=1,CONVERT(B3978,"lbm","kg"),B3978)</f>
        <v>0</v>
      </c>
      <c r="D3978" s="3"/>
      <c r="E3978" s="58">
        <f t="shared" ref="E3978:E4041" si="388">IF($P$17=1,CONVERT(D3978,"lbm","kg"),D3978)</f>
        <v>0</v>
      </c>
      <c r="F3978" s="43"/>
      <c r="G3978" s="4"/>
      <c r="H3978" s="43"/>
      <c r="I3978" s="61" t="str">
        <f t="shared" si="383"/>
        <v xml:space="preserve"> </v>
      </c>
      <c r="J3978" s="61" t="str">
        <f t="shared" si="384"/>
        <v xml:space="preserve"> </v>
      </c>
      <c r="K3978" s="59" t="str">
        <f t="shared" si="385"/>
        <v xml:space="preserve"> </v>
      </c>
      <c r="L3978" s="59" t="str">
        <f t="shared" si="386"/>
        <v xml:space="preserve"> </v>
      </c>
    </row>
    <row r="3979" spans="1:12" x14ac:dyDescent="0.35">
      <c r="A3979" s="2" t="s">
        <v>4041</v>
      </c>
      <c r="B3979" s="3"/>
      <c r="C3979" s="58">
        <f t="shared" si="387"/>
        <v>0</v>
      </c>
      <c r="D3979" s="3"/>
      <c r="E3979" s="58">
        <f t="shared" si="388"/>
        <v>0</v>
      </c>
      <c r="F3979" s="43"/>
      <c r="G3979" s="4"/>
      <c r="H3979" s="43"/>
      <c r="I3979" s="61" t="str">
        <f t="shared" ref="I3979:I4042" si="389">IF(F3979&gt;0,(((E3979-C3979)*F3979)+(($P$12-E3979)/(VLOOKUP(E3979,$S$10:$U$182,2)))*(VLOOKUP(E3979,$S$10:$U$182,3))+((C3979-$P$11)/(VLOOKUP(C3979,$S$10:$U$182,2)))*(VLOOKUP(C3979,$S$10:$U$182,3)))/($P$12-$P$11)," ")</f>
        <v xml:space="preserve"> </v>
      </c>
      <c r="J3979" s="61" t="str">
        <f t="shared" ref="J3979:J4042" si="390">IF(G3979&gt;0,IF(B3979=0," ",(I3979/(1+(G3979*$B$7))))," ")</f>
        <v xml:space="preserve"> </v>
      </c>
      <c r="K3979" s="59" t="str">
        <f t="shared" ref="K3979:K4042" si="391">IF(H3979&gt;0,IF(B3979&gt;1,(I3979*H3979)," ")," ")</f>
        <v xml:space="preserve"> </v>
      </c>
      <c r="L3979" s="59" t="str">
        <f t="shared" ref="L3979:L4042" si="392">IF(G3979=0," ",IF(H3979=0," ",IF(G3979&gt;0,IF(B3979&gt;1,(J3979*H3979)," ")," ")))</f>
        <v xml:space="preserve"> </v>
      </c>
    </row>
    <row r="3980" spans="1:12" x14ac:dyDescent="0.35">
      <c r="A3980" s="2" t="s">
        <v>4042</v>
      </c>
      <c r="B3980" s="3"/>
      <c r="C3980" s="58">
        <f t="shared" si="387"/>
        <v>0</v>
      </c>
      <c r="D3980" s="3"/>
      <c r="E3980" s="58">
        <f t="shared" si="388"/>
        <v>0</v>
      </c>
      <c r="F3980" s="43"/>
      <c r="G3980" s="4"/>
      <c r="H3980" s="43"/>
      <c r="I3980" s="61" t="str">
        <f t="shared" si="389"/>
        <v xml:space="preserve"> </v>
      </c>
      <c r="J3980" s="61" t="str">
        <f t="shared" si="390"/>
        <v xml:space="preserve"> </v>
      </c>
      <c r="K3980" s="59" t="str">
        <f t="shared" si="391"/>
        <v xml:space="preserve"> </v>
      </c>
      <c r="L3980" s="59" t="str">
        <f t="shared" si="392"/>
        <v xml:space="preserve"> </v>
      </c>
    </row>
    <row r="3981" spans="1:12" x14ac:dyDescent="0.35">
      <c r="A3981" s="2" t="s">
        <v>4043</v>
      </c>
      <c r="B3981" s="3"/>
      <c r="C3981" s="58">
        <f t="shared" si="387"/>
        <v>0</v>
      </c>
      <c r="D3981" s="3"/>
      <c r="E3981" s="58">
        <f t="shared" si="388"/>
        <v>0</v>
      </c>
      <c r="F3981" s="43"/>
      <c r="G3981" s="4"/>
      <c r="H3981" s="43"/>
      <c r="I3981" s="61" t="str">
        <f t="shared" si="389"/>
        <v xml:space="preserve"> </v>
      </c>
      <c r="J3981" s="61" t="str">
        <f t="shared" si="390"/>
        <v xml:space="preserve"> </v>
      </c>
      <c r="K3981" s="59" t="str">
        <f t="shared" si="391"/>
        <v xml:space="preserve"> </v>
      </c>
      <c r="L3981" s="59" t="str">
        <f t="shared" si="392"/>
        <v xml:space="preserve"> </v>
      </c>
    </row>
    <row r="3982" spans="1:12" x14ac:dyDescent="0.35">
      <c r="A3982" s="2" t="s">
        <v>4044</v>
      </c>
      <c r="B3982" s="3"/>
      <c r="C3982" s="58">
        <f t="shared" si="387"/>
        <v>0</v>
      </c>
      <c r="D3982" s="3"/>
      <c r="E3982" s="58">
        <f t="shared" si="388"/>
        <v>0</v>
      </c>
      <c r="F3982" s="43"/>
      <c r="G3982" s="4"/>
      <c r="H3982" s="43"/>
      <c r="I3982" s="61" t="str">
        <f t="shared" si="389"/>
        <v xml:space="preserve"> </v>
      </c>
      <c r="J3982" s="61" t="str">
        <f t="shared" si="390"/>
        <v xml:space="preserve"> </v>
      </c>
      <c r="K3982" s="59" t="str">
        <f t="shared" si="391"/>
        <v xml:space="preserve"> </v>
      </c>
      <c r="L3982" s="59" t="str">
        <f t="shared" si="392"/>
        <v xml:space="preserve"> </v>
      </c>
    </row>
    <row r="3983" spans="1:12" x14ac:dyDescent="0.35">
      <c r="A3983" s="2" t="s">
        <v>4045</v>
      </c>
      <c r="B3983" s="3"/>
      <c r="C3983" s="58">
        <f t="shared" si="387"/>
        <v>0</v>
      </c>
      <c r="D3983" s="3"/>
      <c r="E3983" s="58">
        <f t="shared" si="388"/>
        <v>0</v>
      </c>
      <c r="F3983" s="43"/>
      <c r="G3983" s="4"/>
      <c r="H3983" s="43"/>
      <c r="I3983" s="61" t="str">
        <f t="shared" si="389"/>
        <v xml:space="preserve"> </v>
      </c>
      <c r="J3983" s="61" t="str">
        <f t="shared" si="390"/>
        <v xml:space="preserve"> </v>
      </c>
      <c r="K3983" s="59" t="str">
        <f t="shared" si="391"/>
        <v xml:space="preserve"> </v>
      </c>
      <c r="L3983" s="59" t="str">
        <f t="shared" si="392"/>
        <v xml:space="preserve"> </v>
      </c>
    </row>
    <row r="3984" spans="1:12" x14ac:dyDescent="0.35">
      <c r="A3984" s="2" t="s">
        <v>4046</v>
      </c>
      <c r="B3984" s="3"/>
      <c r="C3984" s="58">
        <f t="shared" si="387"/>
        <v>0</v>
      </c>
      <c r="D3984" s="3"/>
      <c r="E3984" s="58">
        <f t="shared" si="388"/>
        <v>0</v>
      </c>
      <c r="F3984" s="43"/>
      <c r="G3984" s="4"/>
      <c r="H3984" s="43"/>
      <c r="I3984" s="61" t="str">
        <f t="shared" si="389"/>
        <v xml:space="preserve"> </v>
      </c>
      <c r="J3984" s="61" t="str">
        <f t="shared" si="390"/>
        <v xml:space="preserve"> </v>
      </c>
      <c r="K3984" s="59" t="str">
        <f t="shared" si="391"/>
        <v xml:space="preserve"> </v>
      </c>
      <c r="L3984" s="59" t="str">
        <f t="shared" si="392"/>
        <v xml:space="preserve"> </v>
      </c>
    </row>
    <row r="3985" spans="1:12" x14ac:dyDescent="0.35">
      <c r="A3985" s="2" t="s">
        <v>4047</v>
      </c>
      <c r="B3985" s="3"/>
      <c r="C3985" s="58">
        <f t="shared" si="387"/>
        <v>0</v>
      </c>
      <c r="D3985" s="3"/>
      <c r="E3985" s="58">
        <f t="shared" si="388"/>
        <v>0</v>
      </c>
      <c r="F3985" s="43"/>
      <c r="G3985" s="4"/>
      <c r="H3985" s="43"/>
      <c r="I3985" s="61" t="str">
        <f t="shared" si="389"/>
        <v xml:space="preserve"> </v>
      </c>
      <c r="J3985" s="61" t="str">
        <f t="shared" si="390"/>
        <v xml:space="preserve"> </v>
      </c>
      <c r="K3985" s="59" t="str">
        <f t="shared" si="391"/>
        <v xml:space="preserve"> </v>
      </c>
      <c r="L3985" s="59" t="str">
        <f t="shared" si="392"/>
        <v xml:space="preserve"> </v>
      </c>
    </row>
    <row r="3986" spans="1:12" x14ac:dyDescent="0.35">
      <c r="A3986" s="2" t="s">
        <v>4048</v>
      </c>
      <c r="B3986" s="3"/>
      <c r="C3986" s="58">
        <f t="shared" si="387"/>
        <v>0</v>
      </c>
      <c r="D3986" s="3"/>
      <c r="E3986" s="58">
        <f t="shared" si="388"/>
        <v>0</v>
      </c>
      <c r="F3986" s="43"/>
      <c r="G3986" s="4"/>
      <c r="H3986" s="43"/>
      <c r="I3986" s="61" t="str">
        <f t="shared" si="389"/>
        <v xml:space="preserve"> </v>
      </c>
      <c r="J3986" s="61" t="str">
        <f t="shared" si="390"/>
        <v xml:space="preserve"> </v>
      </c>
      <c r="K3986" s="59" t="str">
        <f t="shared" si="391"/>
        <v xml:space="preserve"> </v>
      </c>
      <c r="L3986" s="59" t="str">
        <f t="shared" si="392"/>
        <v xml:space="preserve"> </v>
      </c>
    </row>
    <row r="3987" spans="1:12" x14ac:dyDescent="0.35">
      <c r="A3987" s="2" t="s">
        <v>4049</v>
      </c>
      <c r="B3987" s="3"/>
      <c r="C3987" s="58">
        <f t="shared" si="387"/>
        <v>0</v>
      </c>
      <c r="D3987" s="3"/>
      <c r="E3987" s="58">
        <f t="shared" si="388"/>
        <v>0</v>
      </c>
      <c r="F3987" s="43"/>
      <c r="G3987" s="4"/>
      <c r="H3987" s="43"/>
      <c r="I3987" s="61" t="str">
        <f t="shared" si="389"/>
        <v xml:space="preserve"> </v>
      </c>
      <c r="J3987" s="61" t="str">
        <f t="shared" si="390"/>
        <v xml:space="preserve"> </v>
      </c>
      <c r="K3987" s="59" t="str">
        <f t="shared" si="391"/>
        <v xml:space="preserve"> </v>
      </c>
      <c r="L3987" s="59" t="str">
        <f t="shared" si="392"/>
        <v xml:space="preserve"> </v>
      </c>
    </row>
    <row r="3988" spans="1:12" x14ac:dyDescent="0.35">
      <c r="A3988" s="2" t="s">
        <v>4050</v>
      </c>
      <c r="B3988" s="3"/>
      <c r="C3988" s="58">
        <f t="shared" si="387"/>
        <v>0</v>
      </c>
      <c r="D3988" s="3"/>
      <c r="E3988" s="58">
        <f t="shared" si="388"/>
        <v>0</v>
      </c>
      <c r="F3988" s="43"/>
      <c r="G3988" s="4"/>
      <c r="H3988" s="43"/>
      <c r="I3988" s="61" t="str">
        <f t="shared" si="389"/>
        <v xml:space="preserve"> </v>
      </c>
      <c r="J3988" s="61" t="str">
        <f t="shared" si="390"/>
        <v xml:space="preserve"> </v>
      </c>
      <c r="K3988" s="59" t="str">
        <f t="shared" si="391"/>
        <v xml:space="preserve"> </v>
      </c>
      <c r="L3988" s="59" t="str">
        <f t="shared" si="392"/>
        <v xml:space="preserve"> </v>
      </c>
    </row>
    <row r="3989" spans="1:12" x14ac:dyDescent="0.35">
      <c r="A3989" s="2" t="s">
        <v>4051</v>
      </c>
      <c r="B3989" s="3"/>
      <c r="C3989" s="58">
        <f t="shared" si="387"/>
        <v>0</v>
      </c>
      <c r="D3989" s="3"/>
      <c r="E3989" s="58">
        <f t="shared" si="388"/>
        <v>0</v>
      </c>
      <c r="F3989" s="43"/>
      <c r="G3989" s="4"/>
      <c r="H3989" s="43"/>
      <c r="I3989" s="61" t="str">
        <f t="shared" si="389"/>
        <v xml:space="preserve"> </v>
      </c>
      <c r="J3989" s="61" t="str">
        <f t="shared" si="390"/>
        <v xml:space="preserve"> </v>
      </c>
      <c r="K3989" s="59" t="str">
        <f t="shared" si="391"/>
        <v xml:space="preserve"> </v>
      </c>
      <c r="L3989" s="59" t="str">
        <f t="shared" si="392"/>
        <v xml:space="preserve"> </v>
      </c>
    </row>
    <row r="3990" spans="1:12" x14ac:dyDescent="0.35">
      <c r="A3990" s="2" t="s">
        <v>4052</v>
      </c>
      <c r="B3990" s="3"/>
      <c r="C3990" s="58">
        <f t="shared" si="387"/>
        <v>0</v>
      </c>
      <c r="D3990" s="3"/>
      <c r="E3990" s="58">
        <f t="shared" si="388"/>
        <v>0</v>
      </c>
      <c r="F3990" s="43"/>
      <c r="G3990" s="4"/>
      <c r="H3990" s="43"/>
      <c r="I3990" s="61" t="str">
        <f t="shared" si="389"/>
        <v xml:space="preserve"> </v>
      </c>
      <c r="J3990" s="61" t="str">
        <f t="shared" si="390"/>
        <v xml:space="preserve"> </v>
      </c>
      <c r="K3990" s="59" t="str">
        <f t="shared" si="391"/>
        <v xml:space="preserve"> </v>
      </c>
      <c r="L3990" s="59" t="str">
        <f t="shared" si="392"/>
        <v xml:space="preserve"> </v>
      </c>
    </row>
    <row r="3991" spans="1:12" x14ac:dyDescent="0.35">
      <c r="A3991" s="2" t="s">
        <v>4053</v>
      </c>
      <c r="B3991" s="3"/>
      <c r="C3991" s="58">
        <f t="shared" si="387"/>
        <v>0</v>
      </c>
      <c r="D3991" s="3"/>
      <c r="E3991" s="58">
        <f t="shared" si="388"/>
        <v>0</v>
      </c>
      <c r="F3991" s="43"/>
      <c r="G3991" s="4"/>
      <c r="H3991" s="43"/>
      <c r="I3991" s="61" t="str">
        <f t="shared" si="389"/>
        <v xml:space="preserve"> </v>
      </c>
      <c r="J3991" s="61" t="str">
        <f t="shared" si="390"/>
        <v xml:space="preserve"> </v>
      </c>
      <c r="K3991" s="59" t="str">
        <f t="shared" si="391"/>
        <v xml:space="preserve"> </v>
      </c>
      <c r="L3991" s="59" t="str">
        <f t="shared" si="392"/>
        <v xml:space="preserve"> </v>
      </c>
    </row>
    <row r="3992" spans="1:12" x14ac:dyDescent="0.35">
      <c r="A3992" s="2" t="s">
        <v>4054</v>
      </c>
      <c r="B3992" s="3"/>
      <c r="C3992" s="58">
        <f t="shared" si="387"/>
        <v>0</v>
      </c>
      <c r="D3992" s="3"/>
      <c r="E3992" s="58">
        <f t="shared" si="388"/>
        <v>0</v>
      </c>
      <c r="F3992" s="43"/>
      <c r="G3992" s="4"/>
      <c r="H3992" s="43"/>
      <c r="I3992" s="61" t="str">
        <f t="shared" si="389"/>
        <v xml:space="preserve"> </v>
      </c>
      <c r="J3992" s="61" t="str">
        <f t="shared" si="390"/>
        <v xml:space="preserve"> </v>
      </c>
      <c r="K3992" s="59" t="str">
        <f t="shared" si="391"/>
        <v xml:space="preserve"> </v>
      </c>
      <c r="L3992" s="59" t="str">
        <f t="shared" si="392"/>
        <v xml:space="preserve"> </v>
      </c>
    </row>
    <row r="3993" spans="1:12" x14ac:dyDescent="0.35">
      <c r="A3993" s="2" t="s">
        <v>4055</v>
      </c>
      <c r="B3993" s="3"/>
      <c r="C3993" s="58">
        <f t="shared" si="387"/>
        <v>0</v>
      </c>
      <c r="D3993" s="3"/>
      <c r="E3993" s="58">
        <f t="shared" si="388"/>
        <v>0</v>
      </c>
      <c r="F3993" s="43"/>
      <c r="G3993" s="4"/>
      <c r="H3993" s="43"/>
      <c r="I3993" s="61" t="str">
        <f t="shared" si="389"/>
        <v xml:space="preserve"> </v>
      </c>
      <c r="J3993" s="61" t="str">
        <f t="shared" si="390"/>
        <v xml:space="preserve"> </v>
      </c>
      <c r="K3993" s="59" t="str">
        <f t="shared" si="391"/>
        <v xml:space="preserve"> </v>
      </c>
      <c r="L3993" s="59" t="str">
        <f t="shared" si="392"/>
        <v xml:space="preserve"> </v>
      </c>
    </row>
    <row r="3994" spans="1:12" x14ac:dyDescent="0.35">
      <c r="A3994" s="2" t="s">
        <v>4056</v>
      </c>
      <c r="B3994" s="3"/>
      <c r="C3994" s="58">
        <f t="shared" si="387"/>
        <v>0</v>
      </c>
      <c r="D3994" s="3"/>
      <c r="E3994" s="58">
        <f t="shared" si="388"/>
        <v>0</v>
      </c>
      <c r="F3994" s="43"/>
      <c r="G3994" s="4"/>
      <c r="H3994" s="43"/>
      <c r="I3994" s="61" t="str">
        <f t="shared" si="389"/>
        <v xml:space="preserve"> </v>
      </c>
      <c r="J3994" s="61" t="str">
        <f t="shared" si="390"/>
        <v xml:space="preserve"> </v>
      </c>
      <c r="K3994" s="59" t="str">
        <f t="shared" si="391"/>
        <v xml:space="preserve"> </v>
      </c>
      <c r="L3994" s="59" t="str">
        <f t="shared" si="392"/>
        <v xml:space="preserve"> </v>
      </c>
    </row>
    <row r="3995" spans="1:12" x14ac:dyDescent="0.35">
      <c r="A3995" s="2" t="s">
        <v>4057</v>
      </c>
      <c r="B3995" s="3"/>
      <c r="C3995" s="58">
        <f t="shared" si="387"/>
        <v>0</v>
      </c>
      <c r="D3995" s="3"/>
      <c r="E3995" s="58">
        <f t="shared" si="388"/>
        <v>0</v>
      </c>
      <c r="F3995" s="43"/>
      <c r="G3995" s="4"/>
      <c r="H3995" s="43"/>
      <c r="I3995" s="61" t="str">
        <f t="shared" si="389"/>
        <v xml:space="preserve"> </v>
      </c>
      <c r="J3995" s="61" t="str">
        <f t="shared" si="390"/>
        <v xml:space="preserve"> </v>
      </c>
      <c r="K3995" s="59" t="str">
        <f t="shared" si="391"/>
        <v xml:space="preserve"> </v>
      </c>
      <c r="L3995" s="59" t="str">
        <f t="shared" si="392"/>
        <v xml:space="preserve"> </v>
      </c>
    </row>
    <row r="3996" spans="1:12" x14ac:dyDescent="0.35">
      <c r="A3996" s="2" t="s">
        <v>4058</v>
      </c>
      <c r="B3996" s="3"/>
      <c r="C3996" s="58">
        <f t="shared" si="387"/>
        <v>0</v>
      </c>
      <c r="D3996" s="3"/>
      <c r="E3996" s="58">
        <f t="shared" si="388"/>
        <v>0</v>
      </c>
      <c r="F3996" s="43"/>
      <c r="G3996" s="4"/>
      <c r="H3996" s="43"/>
      <c r="I3996" s="61" t="str">
        <f t="shared" si="389"/>
        <v xml:space="preserve"> </v>
      </c>
      <c r="J3996" s="61" t="str">
        <f t="shared" si="390"/>
        <v xml:space="preserve"> </v>
      </c>
      <c r="K3996" s="59" t="str">
        <f t="shared" si="391"/>
        <v xml:space="preserve"> </v>
      </c>
      <c r="L3996" s="59" t="str">
        <f t="shared" si="392"/>
        <v xml:space="preserve"> </v>
      </c>
    </row>
    <row r="3997" spans="1:12" x14ac:dyDescent="0.35">
      <c r="A3997" s="2" t="s">
        <v>4059</v>
      </c>
      <c r="B3997" s="3"/>
      <c r="C3997" s="58">
        <f t="shared" si="387"/>
        <v>0</v>
      </c>
      <c r="D3997" s="3"/>
      <c r="E3997" s="58">
        <f t="shared" si="388"/>
        <v>0</v>
      </c>
      <c r="F3997" s="43"/>
      <c r="G3997" s="4"/>
      <c r="H3997" s="43"/>
      <c r="I3997" s="61" t="str">
        <f t="shared" si="389"/>
        <v xml:space="preserve"> </v>
      </c>
      <c r="J3997" s="61" t="str">
        <f t="shared" si="390"/>
        <v xml:space="preserve"> </v>
      </c>
      <c r="K3997" s="59" t="str">
        <f t="shared" si="391"/>
        <v xml:space="preserve"> </v>
      </c>
      <c r="L3997" s="59" t="str">
        <f t="shared" si="392"/>
        <v xml:space="preserve"> </v>
      </c>
    </row>
    <row r="3998" spans="1:12" x14ac:dyDescent="0.35">
      <c r="A3998" s="2" t="s">
        <v>4060</v>
      </c>
      <c r="B3998" s="3"/>
      <c r="C3998" s="58">
        <f t="shared" si="387"/>
        <v>0</v>
      </c>
      <c r="D3998" s="3"/>
      <c r="E3998" s="58">
        <f t="shared" si="388"/>
        <v>0</v>
      </c>
      <c r="F3998" s="43"/>
      <c r="G3998" s="4"/>
      <c r="H3998" s="43"/>
      <c r="I3998" s="61" t="str">
        <f t="shared" si="389"/>
        <v xml:space="preserve"> </v>
      </c>
      <c r="J3998" s="61" t="str">
        <f t="shared" si="390"/>
        <v xml:space="preserve"> </v>
      </c>
      <c r="K3998" s="59" t="str">
        <f t="shared" si="391"/>
        <v xml:space="preserve"> </v>
      </c>
      <c r="L3998" s="59" t="str">
        <f t="shared" si="392"/>
        <v xml:space="preserve"> </v>
      </c>
    </row>
    <row r="3999" spans="1:12" x14ac:dyDescent="0.35">
      <c r="A3999" s="2" t="s">
        <v>4061</v>
      </c>
      <c r="B3999" s="3"/>
      <c r="C3999" s="58">
        <f t="shared" si="387"/>
        <v>0</v>
      </c>
      <c r="D3999" s="3"/>
      <c r="E3999" s="58">
        <f t="shared" si="388"/>
        <v>0</v>
      </c>
      <c r="F3999" s="43"/>
      <c r="G3999" s="4"/>
      <c r="H3999" s="43"/>
      <c r="I3999" s="61" t="str">
        <f t="shared" si="389"/>
        <v xml:space="preserve"> </v>
      </c>
      <c r="J3999" s="61" t="str">
        <f t="shared" si="390"/>
        <v xml:space="preserve"> </v>
      </c>
      <c r="K3999" s="59" t="str">
        <f t="shared" si="391"/>
        <v xml:space="preserve"> </v>
      </c>
      <c r="L3999" s="59" t="str">
        <f t="shared" si="392"/>
        <v xml:space="preserve"> </v>
      </c>
    </row>
    <row r="4000" spans="1:12" x14ac:dyDescent="0.35">
      <c r="A4000" s="2" t="s">
        <v>4062</v>
      </c>
      <c r="B4000" s="3"/>
      <c r="C4000" s="58">
        <f t="shared" si="387"/>
        <v>0</v>
      </c>
      <c r="D4000" s="3"/>
      <c r="E4000" s="58">
        <f t="shared" si="388"/>
        <v>0</v>
      </c>
      <c r="F4000" s="43"/>
      <c r="G4000" s="4"/>
      <c r="H4000" s="43"/>
      <c r="I4000" s="61" t="str">
        <f t="shared" si="389"/>
        <v xml:space="preserve"> </v>
      </c>
      <c r="J4000" s="61" t="str">
        <f t="shared" si="390"/>
        <v xml:space="preserve"> </v>
      </c>
      <c r="K4000" s="59" t="str">
        <f t="shared" si="391"/>
        <v xml:space="preserve"> </v>
      </c>
      <c r="L4000" s="59" t="str">
        <f t="shared" si="392"/>
        <v xml:space="preserve"> </v>
      </c>
    </row>
    <row r="4001" spans="1:12" x14ac:dyDescent="0.35">
      <c r="A4001" s="2" t="s">
        <v>4063</v>
      </c>
      <c r="B4001" s="3"/>
      <c r="C4001" s="58">
        <f t="shared" si="387"/>
        <v>0</v>
      </c>
      <c r="D4001" s="3"/>
      <c r="E4001" s="58">
        <f t="shared" si="388"/>
        <v>0</v>
      </c>
      <c r="F4001" s="43"/>
      <c r="G4001" s="4"/>
      <c r="H4001" s="43"/>
      <c r="I4001" s="61" t="str">
        <f t="shared" si="389"/>
        <v xml:space="preserve"> </v>
      </c>
      <c r="J4001" s="61" t="str">
        <f t="shared" si="390"/>
        <v xml:space="preserve"> </v>
      </c>
      <c r="K4001" s="59" t="str">
        <f t="shared" si="391"/>
        <v xml:space="preserve"> </v>
      </c>
      <c r="L4001" s="59" t="str">
        <f t="shared" si="392"/>
        <v xml:space="preserve"> </v>
      </c>
    </row>
    <row r="4002" spans="1:12" x14ac:dyDescent="0.35">
      <c r="A4002" s="2" t="s">
        <v>4064</v>
      </c>
      <c r="B4002" s="3"/>
      <c r="C4002" s="58">
        <f t="shared" si="387"/>
        <v>0</v>
      </c>
      <c r="D4002" s="3"/>
      <c r="E4002" s="58">
        <f t="shared" si="388"/>
        <v>0</v>
      </c>
      <c r="F4002" s="43"/>
      <c r="G4002" s="4"/>
      <c r="H4002" s="43"/>
      <c r="I4002" s="61" t="str">
        <f t="shared" si="389"/>
        <v xml:space="preserve"> </v>
      </c>
      <c r="J4002" s="61" t="str">
        <f t="shared" si="390"/>
        <v xml:space="preserve"> </v>
      </c>
      <c r="K4002" s="59" t="str">
        <f t="shared" si="391"/>
        <v xml:space="preserve"> </v>
      </c>
      <c r="L4002" s="59" t="str">
        <f t="shared" si="392"/>
        <v xml:space="preserve"> </v>
      </c>
    </row>
    <row r="4003" spans="1:12" x14ac:dyDescent="0.35">
      <c r="A4003" s="2" t="s">
        <v>4065</v>
      </c>
      <c r="B4003" s="3"/>
      <c r="C4003" s="58">
        <f t="shared" si="387"/>
        <v>0</v>
      </c>
      <c r="D4003" s="3"/>
      <c r="E4003" s="58">
        <f t="shared" si="388"/>
        <v>0</v>
      </c>
      <c r="F4003" s="43"/>
      <c r="G4003" s="4"/>
      <c r="H4003" s="43"/>
      <c r="I4003" s="61" t="str">
        <f t="shared" si="389"/>
        <v xml:space="preserve"> </v>
      </c>
      <c r="J4003" s="61" t="str">
        <f t="shared" si="390"/>
        <v xml:space="preserve"> </v>
      </c>
      <c r="K4003" s="59" t="str">
        <f t="shared" si="391"/>
        <v xml:space="preserve"> </v>
      </c>
      <c r="L4003" s="59" t="str">
        <f t="shared" si="392"/>
        <v xml:space="preserve"> </v>
      </c>
    </row>
    <row r="4004" spans="1:12" x14ac:dyDescent="0.35">
      <c r="A4004" s="2" t="s">
        <v>4066</v>
      </c>
      <c r="B4004" s="3"/>
      <c r="C4004" s="58">
        <f t="shared" si="387"/>
        <v>0</v>
      </c>
      <c r="D4004" s="3"/>
      <c r="E4004" s="58">
        <f t="shared" si="388"/>
        <v>0</v>
      </c>
      <c r="F4004" s="43"/>
      <c r="G4004" s="4"/>
      <c r="H4004" s="43"/>
      <c r="I4004" s="61" t="str">
        <f t="shared" si="389"/>
        <v xml:space="preserve"> </v>
      </c>
      <c r="J4004" s="61" t="str">
        <f t="shared" si="390"/>
        <v xml:space="preserve"> </v>
      </c>
      <c r="K4004" s="59" t="str">
        <f t="shared" si="391"/>
        <v xml:space="preserve"> </v>
      </c>
      <c r="L4004" s="59" t="str">
        <f t="shared" si="392"/>
        <v xml:space="preserve"> </v>
      </c>
    </row>
    <row r="4005" spans="1:12" x14ac:dyDescent="0.35">
      <c r="A4005" s="2" t="s">
        <v>4067</v>
      </c>
      <c r="B4005" s="3"/>
      <c r="C4005" s="58">
        <f t="shared" si="387"/>
        <v>0</v>
      </c>
      <c r="D4005" s="3"/>
      <c r="E4005" s="58">
        <f t="shared" si="388"/>
        <v>0</v>
      </c>
      <c r="F4005" s="43"/>
      <c r="G4005" s="4"/>
      <c r="H4005" s="43"/>
      <c r="I4005" s="61" t="str">
        <f t="shared" si="389"/>
        <v xml:space="preserve"> </v>
      </c>
      <c r="J4005" s="61" t="str">
        <f t="shared" si="390"/>
        <v xml:space="preserve"> </v>
      </c>
      <c r="K4005" s="59" t="str">
        <f t="shared" si="391"/>
        <v xml:space="preserve"> </v>
      </c>
      <c r="L4005" s="59" t="str">
        <f t="shared" si="392"/>
        <v xml:space="preserve"> </v>
      </c>
    </row>
    <row r="4006" spans="1:12" x14ac:dyDescent="0.35">
      <c r="A4006" s="2" t="s">
        <v>4068</v>
      </c>
      <c r="B4006" s="3"/>
      <c r="C4006" s="58">
        <f t="shared" si="387"/>
        <v>0</v>
      </c>
      <c r="D4006" s="3"/>
      <c r="E4006" s="58">
        <f t="shared" si="388"/>
        <v>0</v>
      </c>
      <c r="F4006" s="43"/>
      <c r="G4006" s="4"/>
      <c r="H4006" s="43"/>
      <c r="I4006" s="61" t="str">
        <f t="shared" si="389"/>
        <v xml:space="preserve"> </v>
      </c>
      <c r="J4006" s="61" t="str">
        <f t="shared" si="390"/>
        <v xml:space="preserve"> </v>
      </c>
      <c r="K4006" s="59" t="str">
        <f t="shared" si="391"/>
        <v xml:space="preserve"> </v>
      </c>
      <c r="L4006" s="59" t="str">
        <f t="shared" si="392"/>
        <v xml:space="preserve"> </v>
      </c>
    </row>
    <row r="4007" spans="1:12" x14ac:dyDescent="0.35">
      <c r="A4007" s="2" t="s">
        <v>4069</v>
      </c>
      <c r="B4007" s="3"/>
      <c r="C4007" s="58">
        <f t="shared" si="387"/>
        <v>0</v>
      </c>
      <c r="D4007" s="3"/>
      <c r="E4007" s="58">
        <f t="shared" si="388"/>
        <v>0</v>
      </c>
      <c r="F4007" s="43"/>
      <c r="G4007" s="4"/>
      <c r="H4007" s="43"/>
      <c r="I4007" s="61" t="str">
        <f t="shared" si="389"/>
        <v xml:space="preserve"> </v>
      </c>
      <c r="J4007" s="61" t="str">
        <f t="shared" si="390"/>
        <v xml:space="preserve"> </v>
      </c>
      <c r="K4007" s="59" t="str">
        <f t="shared" si="391"/>
        <v xml:space="preserve"> </v>
      </c>
      <c r="L4007" s="59" t="str">
        <f t="shared" si="392"/>
        <v xml:space="preserve"> </v>
      </c>
    </row>
    <row r="4008" spans="1:12" x14ac:dyDescent="0.35">
      <c r="A4008" s="2" t="s">
        <v>4070</v>
      </c>
      <c r="B4008" s="3"/>
      <c r="C4008" s="58">
        <f t="shared" si="387"/>
        <v>0</v>
      </c>
      <c r="D4008" s="3"/>
      <c r="E4008" s="58">
        <f t="shared" si="388"/>
        <v>0</v>
      </c>
      <c r="F4008" s="43"/>
      <c r="G4008" s="4"/>
      <c r="H4008" s="43"/>
      <c r="I4008" s="61" t="str">
        <f t="shared" si="389"/>
        <v xml:space="preserve"> </v>
      </c>
      <c r="J4008" s="61" t="str">
        <f t="shared" si="390"/>
        <v xml:space="preserve"> </v>
      </c>
      <c r="K4008" s="59" t="str">
        <f t="shared" si="391"/>
        <v xml:space="preserve"> </v>
      </c>
      <c r="L4008" s="59" t="str">
        <f t="shared" si="392"/>
        <v xml:space="preserve"> </v>
      </c>
    </row>
    <row r="4009" spans="1:12" x14ac:dyDescent="0.35">
      <c r="A4009" s="2" t="s">
        <v>4071</v>
      </c>
      <c r="B4009" s="3"/>
      <c r="C4009" s="58">
        <f t="shared" si="387"/>
        <v>0</v>
      </c>
      <c r="D4009" s="3"/>
      <c r="E4009" s="58">
        <f t="shared" si="388"/>
        <v>0</v>
      </c>
      <c r="F4009" s="43"/>
      <c r="G4009" s="4"/>
      <c r="H4009" s="43"/>
      <c r="I4009" s="61" t="str">
        <f t="shared" si="389"/>
        <v xml:space="preserve"> </v>
      </c>
      <c r="J4009" s="61" t="str">
        <f t="shared" si="390"/>
        <v xml:space="preserve"> </v>
      </c>
      <c r="K4009" s="59" t="str">
        <f t="shared" si="391"/>
        <v xml:space="preserve"> </v>
      </c>
      <c r="L4009" s="59" t="str">
        <f t="shared" si="392"/>
        <v xml:space="preserve"> </v>
      </c>
    </row>
    <row r="4010" spans="1:12" x14ac:dyDescent="0.35">
      <c r="A4010" s="2" t="s">
        <v>4072</v>
      </c>
      <c r="B4010" s="3"/>
      <c r="C4010" s="58">
        <f t="shared" si="387"/>
        <v>0</v>
      </c>
      <c r="D4010" s="3"/>
      <c r="E4010" s="58">
        <f t="shared" si="388"/>
        <v>0</v>
      </c>
      <c r="F4010" s="43"/>
      <c r="G4010" s="4"/>
      <c r="H4010" s="43"/>
      <c r="I4010" s="61" t="str">
        <f t="shared" si="389"/>
        <v xml:space="preserve"> </v>
      </c>
      <c r="J4010" s="61" t="str">
        <f t="shared" si="390"/>
        <v xml:space="preserve"> </v>
      </c>
      <c r="K4010" s="59" t="str">
        <f t="shared" si="391"/>
        <v xml:space="preserve"> </v>
      </c>
      <c r="L4010" s="59" t="str">
        <f t="shared" si="392"/>
        <v xml:space="preserve"> </v>
      </c>
    </row>
    <row r="4011" spans="1:12" x14ac:dyDescent="0.35">
      <c r="A4011" s="2" t="s">
        <v>4073</v>
      </c>
      <c r="B4011" s="3"/>
      <c r="C4011" s="58">
        <f t="shared" si="387"/>
        <v>0</v>
      </c>
      <c r="D4011" s="3"/>
      <c r="E4011" s="58">
        <f t="shared" si="388"/>
        <v>0</v>
      </c>
      <c r="F4011" s="43"/>
      <c r="G4011" s="4"/>
      <c r="H4011" s="43"/>
      <c r="I4011" s="61" t="str">
        <f t="shared" si="389"/>
        <v xml:space="preserve"> </v>
      </c>
      <c r="J4011" s="61" t="str">
        <f t="shared" si="390"/>
        <v xml:space="preserve"> </v>
      </c>
      <c r="K4011" s="59" t="str">
        <f t="shared" si="391"/>
        <v xml:space="preserve"> </v>
      </c>
      <c r="L4011" s="59" t="str">
        <f t="shared" si="392"/>
        <v xml:space="preserve"> </v>
      </c>
    </row>
    <row r="4012" spans="1:12" x14ac:dyDescent="0.35">
      <c r="A4012" s="2" t="s">
        <v>4074</v>
      </c>
      <c r="B4012" s="3"/>
      <c r="C4012" s="58">
        <f t="shared" si="387"/>
        <v>0</v>
      </c>
      <c r="D4012" s="3"/>
      <c r="E4012" s="58">
        <f t="shared" si="388"/>
        <v>0</v>
      </c>
      <c r="F4012" s="43"/>
      <c r="G4012" s="4"/>
      <c r="H4012" s="43"/>
      <c r="I4012" s="61" t="str">
        <f t="shared" si="389"/>
        <v xml:space="preserve"> </v>
      </c>
      <c r="J4012" s="61" t="str">
        <f t="shared" si="390"/>
        <v xml:space="preserve"> </v>
      </c>
      <c r="K4012" s="59" t="str">
        <f t="shared" si="391"/>
        <v xml:space="preserve"> </v>
      </c>
      <c r="L4012" s="59" t="str">
        <f t="shared" si="392"/>
        <v xml:space="preserve"> </v>
      </c>
    </row>
    <row r="4013" spans="1:12" x14ac:dyDescent="0.35">
      <c r="A4013" s="2" t="s">
        <v>4075</v>
      </c>
      <c r="B4013" s="3"/>
      <c r="C4013" s="58">
        <f t="shared" si="387"/>
        <v>0</v>
      </c>
      <c r="D4013" s="3"/>
      <c r="E4013" s="58">
        <f t="shared" si="388"/>
        <v>0</v>
      </c>
      <c r="F4013" s="43"/>
      <c r="G4013" s="4"/>
      <c r="H4013" s="43"/>
      <c r="I4013" s="61" t="str">
        <f t="shared" si="389"/>
        <v xml:space="preserve"> </v>
      </c>
      <c r="J4013" s="61" t="str">
        <f t="shared" si="390"/>
        <v xml:space="preserve"> </v>
      </c>
      <c r="K4013" s="59" t="str">
        <f t="shared" si="391"/>
        <v xml:space="preserve"> </v>
      </c>
      <c r="L4013" s="59" t="str">
        <f t="shared" si="392"/>
        <v xml:space="preserve"> </v>
      </c>
    </row>
    <row r="4014" spans="1:12" x14ac:dyDescent="0.35">
      <c r="A4014" s="2" t="s">
        <v>4076</v>
      </c>
      <c r="B4014" s="3"/>
      <c r="C4014" s="58">
        <f t="shared" si="387"/>
        <v>0</v>
      </c>
      <c r="D4014" s="3"/>
      <c r="E4014" s="58">
        <f t="shared" si="388"/>
        <v>0</v>
      </c>
      <c r="F4014" s="43"/>
      <c r="G4014" s="4"/>
      <c r="H4014" s="43"/>
      <c r="I4014" s="61" t="str">
        <f t="shared" si="389"/>
        <v xml:space="preserve"> </v>
      </c>
      <c r="J4014" s="61" t="str">
        <f t="shared" si="390"/>
        <v xml:space="preserve"> </v>
      </c>
      <c r="K4014" s="59" t="str">
        <f t="shared" si="391"/>
        <v xml:space="preserve"> </v>
      </c>
      <c r="L4014" s="59" t="str">
        <f t="shared" si="392"/>
        <v xml:space="preserve"> </v>
      </c>
    </row>
    <row r="4015" spans="1:12" x14ac:dyDescent="0.35">
      <c r="A4015" s="2" t="s">
        <v>4077</v>
      </c>
      <c r="B4015" s="3"/>
      <c r="C4015" s="58">
        <f t="shared" si="387"/>
        <v>0</v>
      </c>
      <c r="D4015" s="3"/>
      <c r="E4015" s="58">
        <f t="shared" si="388"/>
        <v>0</v>
      </c>
      <c r="F4015" s="43"/>
      <c r="G4015" s="4"/>
      <c r="H4015" s="43"/>
      <c r="I4015" s="61" t="str">
        <f t="shared" si="389"/>
        <v xml:space="preserve"> </v>
      </c>
      <c r="J4015" s="61" t="str">
        <f t="shared" si="390"/>
        <v xml:space="preserve"> </v>
      </c>
      <c r="K4015" s="59" t="str">
        <f t="shared" si="391"/>
        <v xml:space="preserve"> </v>
      </c>
      <c r="L4015" s="59" t="str">
        <f t="shared" si="392"/>
        <v xml:space="preserve"> </v>
      </c>
    </row>
    <row r="4016" spans="1:12" x14ac:dyDescent="0.35">
      <c r="A4016" s="2" t="s">
        <v>4078</v>
      </c>
      <c r="B4016" s="3"/>
      <c r="C4016" s="58">
        <f t="shared" si="387"/>
        <v>0</v>
      </c>
      <c r="D4016" s="3"/>
      <c r="E4016" s="58">
        <f t="shared" si="388"/>
        <v>0</v>
      </c>
      <c r="F4016" s="43"/>
      <c r="G4016" s="4"/>
      <c r="H4016" s="43"/>
      <c r="I4016" s="61" t="str">
        <f t="shared" si="389"/>
        <v xml:space="preserve"> </v>
      </c>
      <c r="J4016" s="61" t="str">
        <f t="shared" si="390"/>
        <v xml:space="preserve"> </v>
      </c>
      <c r="K4016" s="59" t="str">
        <f t="shared" si="391"/>
        <v xml:space="preserve"> </v>
      </c>
      <c r="L4016" s="59" t="str">
        <f t="shared" si="392"/>
        <v xml:space="preserve"> </v>
      </c>
    </row>
    <row r="4017" spans="1:12" x14ac:dyDescent="0.35">
      <c r="A4017" s="2" t="s">
        <v>4079</v>
      </c>
      <c r="B4017" s="3"/>
      <c r="C4017" s="58">
        <f t="shared" si="387"/>
        <v>0</v>
      </c>
      <c r="D4017" s="3"/>
      <c r="E4017" s="58">
        <f t="shared" si="388"/>
        <v>0</v>
      </c>
      <c r="F4017" s="43"/>
      <c r="G4017" s="4"/>
      <c r="H4017" s="43"/>
      <c r="I4017" s="61" t="str">
        <f t="shared" si="389"/>
        <v xml:space="preserve"> </v>
      </c>
      <c r="J4017" s="61" t="str">
        <f t="shared" si="390"/>
        <v xml:space="preserve"> </v>
      </c>
      <c r="K4017" s="59" t="str">
        <f t="shared" si="391"/>
        <v xml:space="preserve"> </v>
      </c>
      <c r="L4017" s="59" t="str">
        <f t="shared" si="392"/>
        <v xml:space="preserve"> </v>
      </c>
    </row>
    <row r="4018" spans="1:12" x14ac:dyDescent="0.35">
      <c r="A4018" s="2" t="s">
        <v>4080</v>
      </c>
      <c r="B4018" s="3"/>
      <c r="C4018" s="58">
        <f t="shared" si="387"/>
        <v>0</v>
      </c>
      <c r="D4018" s="3"/>
      <c r="E4018" s="58">
        <f t="shared" si="388"/>
        <v>0</v>
      </c>
      <c r="F4018" s="43"/>
      <c r="G4018" s="4"/>
      <c r="H4018" s="43"/>
      <c r="I4018" s="61" t="str">
        <f t="shared" si="389"/>
        <v xml:space="preserve"> </v>
      </c>
      <c r="J4018" s="61" t="str">
        <f t="shared" si="390"/>
        <v xml:space="preserve"> </v>
      </c>
      <c r="K4018" s="59" t="str">
        <f t="shared" si="391"/>
        <v xml:space="preserve"> </v>
      </c>
      <c r="L4018" s="59" t="str">
        <f t="shared" si="392"/>
        <v xml:space="preserve"> </v>
      </c>
    </row>
    <row r="4019" spans="1:12" x14ac:dyDescent="0.35">
      <c r="A4019" s="2" t="s">
        <v>4081</v>
      </c>
      <c r="B4019" s="3"/>
      <c r="C4019" s="58">
        <f t="shared" si="387"/>
        <v>0</v>
      </c>
      <c r="D4019" s="3"/>
      <c r="E4019" s="58">
        <f t="shared" si="388"/>
        <v>0</v>
      </c>
      <c r="F4019" s="43"/>
      <c r="G4019" s="4"/>
      <c r="H4019" s="43"/>
      <c r="I4019" s="61" t="str">
        <f t="shared" si="389"/>
        <v xml:space="preserve"> </v>
      </c>
      <c r="J4019" s="61" t="str">
        <f t="shared" si="390"/>
        <v xml:space="preserve"> </v>
      </c>
      <c r="K4019" s="59" t="str">
        <f t="shared" si="391"/>
        <v xml:space="preserve"> </v>
      </c>
      <c r="L4019" s="59" t="str">
        <f t="shared" si="392"/>
        <v xml:space="preserve"> </v>
      </c>
    </row>
    <row r="4020" spans="1:12" x14ac:dyDescent="0.35">
      <c r="A4020" s="2" t="s">
        <v>4082</v>
      </c>
      <c r="B4020" s="3"/>
      <c r="C4020" s="58">
        <f t="shared" si="387"/>
        <v>0</v>
      </c>
      <c r="D4020" s="3"/>
      <c r="E4020" s="58">
        <f t="shared" si="388"/>
        <v>0</v>
      </c>
      <c r="F4020" s="43"/>
      <c r="G4020" s="4"/>
      <c r="H4020" s="43"/>
      <c r="I4020" s="61" t="str">
        <f t="shared" si="389"/>
        <v xml:space="preserve"> </v>
      </c>
      <c r="J4020" s="61" t="str">
        <f t="shared" si="390"/>
        <v xml:space="preserve"> </v>
      </c>
      <c r="K4020" s="59" t="str">
        <f t="shared" si="391"/>
        <v xml:space="preserve"> </v>
      </c>
      <c r="L4020" s="59" t="str">
        <f t="shared" si="392"/>
        <v xml:space="preserve"> </v>
      </c>
    </row>
    <row r="4021" spans="1:12" x14ac:dyDescent="0.35">
      <c r="A4021" s="2" t="s">
        <v>4083</v>
      </c>
      <c r="B4021" s="3"/>
      <c r="C4021" s="58">
        <f t="shared" si="387"/>
        <v>0</v>
      </c>
      <c r="D4021" s="3"/>
      <c r="E4021" s="58">
        <f t="shared" si="388"/>
        <v>0</v>
      </c>
      <c r="F4021" s="43"/>
      <c r="G4021" s="4"/>
      <c r="H4021" s="43"/>
      <c r="I4021" s="61" t="str">
        <f t="shared" si="389"/>
        <v xml:space="preserve"> </v>
      </c>
      <c r="J4021" s="61" t="str">
        <f t="shared" si="390"/>
        <v xml:space="preserve"> </v>
      </c>
      <c r="K4021" s="59" t="str">
        <f t="shared" si="391"/>
        <v xml:space="preserve"> </v>
      </c>
      <c r="L4021" s="59" t="str">
        <f t="shared" si="392"/>
        <v xml:space="preserve"> </v>
      </c>
    </row>
    <row r="4022" spans="1:12" x14ac:dyDescent="0.35">
      <c r="A4022" s="2" t="s">
        <v>4084</v>
      </c>
      <c r="B4022" s="3"/>
      <c r="C4022" s="58">
        <f t="shared" si="387"/>
        <v>0</v>
      </c>
      <c r="D4022" s="3"/>
      <c r="E4022" s="58">
        <f t="shared" si="388"/>
        <v>0</v>
      </c>
      <c r="F4022" s="43"/>
      <c r="G4022" s="4"/>
      <c r="H4022" s="43"/>
      <c r="I4022" s="61" t="str">
        <f t="shared" si="389"/>
        <v xml:space="preserve"> </v>
      </c>
      <c r="J4022" s="61" t="str">
        <f t="shared" si="390"/>
        <v xml:space="preserve"> </v>
      </c>
      <c r="K4022" s="59" t="str">
        <f t="shared" si="391"/>
        <v xml:space="preserve"> </v>
      </c>
      <c r="L4022" s="59" t="str">
        <f t="shared" si="392"/>
        <v xml:space="preserve"> </v>
      </c>
    </row>
    <row r="4023" spans="1:12" x14ac:dyDescent="0.35">
      <c r="A4023" s="2" t="s">
        <v>4085</v>
      </c>
      <c r="B4023" s="3"/>
      <c r="C4023" s="58">
        <f t="shared" si="387"/>
        <v>0</v>
      </c>
      <c r="D4023" s="3"/>
      <c r="E4023" s="58">
        <f t="shared" si="388"/>
        <v>0</v>
      </c>
      <c r="F4023" s="43"/>
      <c r="G4023" s="4"/>
      <c r="H4023" s="43"/>
      <c r="I4023" s="61" t="str">
        <f t="shared" si="389"/>
        <v xml:space="preserve"> </v>
      </c>
      <c r="J4023" s="61" t="str">
        <f t="shared" si="390"/>
        <v xml:space="preserve"> </v>
      </c>
      <c r="K4023" s="59" t="str">
        <f t="shared" si="391"/>
        <v xml:space="preserve"> </v>
      </c>
      <c r="L4023" s="59" t="str">
        <f t="shared" si="392"/>
        <v xml:space="preserve"> </v>
      </c>
    </row>
    <row r="4024" spans="1:12" x14ac:dyDescent="0.35">
      <c r="A4024" s="2" t="s">
        <v>4086</v>
      </c>
      <c r="B4024" s="3"/>
      <c r="C4024" s="58">
        <f t="shared" si="387"/>
        <v>0</v>
      </c>
      <c r="D4024" s="3"/>
      <c r="E4024" s="58">
        <f t="shared" si="388"/>
        <v>0</v>
      </c>
      <c r="F4024" s="43"/>
      <c r="G4024" s="4"/>
      <c r="H4024" s="43"/>
      <c r="I4024" s="61" t="str">
        <f t="shared" si="389"/>
        <v xml:space="preserve"> </v>
      </c>
      <c r="J4024" s="61" t="str">
        <f t="shared" si="390"/>
        <v xml:space="preserve"> </v>
      </c>
      <c r="K4024" s="59" t="str">
        <f t="shared" si="391"/>
        <v xml:space="preserve"> </v>
      </c>
      <c r="L4024" s="59" t="str">
        <f t="shared" si="392"/>
        <v xml:space="preserve"> </v>
      </c>
    </row>
    <row r="4025" spans="1:12" x14ac:dyDescent="0.35">
      <c r="A4025" s="2" t="s">
        <v>4087</v>
      </c>
      <c r="B4025" s="3"/>
      <c r="C4025" s="58">
        <f t="shared" si="387"/>
        <v>0</v>
      </c>
      <c r="D4025" s="3"/>
      <c r="E4025" s="58">
        <f t="shared" si="388"/>
        <v>0</v>
      </c>
      <c r="F4025" s="43"/>
      <c r="G4025" s="4"/>
      <c r="H4025" s="43"/>
      <c r="I4025" s="61" t="str">
        <f t="shared" si="389"/>
        <v xml:space="preserve"> </v>
      </c>
      <c r="J4025" s="61" t="str">
        <f t="shared" si="390"/>
        <v xml:space="preserve"> </v>
      </c>
      <c r="K4025" s="59" t="str">
        <f t="shared" si="391"/>
        <v xml:space="preserve"> </v>
      </c>
      <c r="L4025" s="59" t="str">
        <f t="shared" si="392"/>
        <v xml:space="preserve"> </v>
      </c>
    </row>
    <row r="4026" spans="1:12" x14ac:dyDescent="0.35">
      <c r="A4026" s="2" t="s">
        <v>4088</v>
      </c>
      <c r="B4026" s="3"/>
      <c r="C4026" s="58">
        <f t="shared" si="387"/>
        <v>0</v>
      </c>
      <c r="D4026" s="3"/>
      <c r="E4026" s="58">
        <f t="shared" si="388"/>
        <v>0</v>
      </c>
      <c r="F4026" s="43"/>
      <c r="G4026" s="4"/>
      <c r="H4026" s="43"/>
      <c r="I4026" s="61" t="str">
        <f t="shared" si="389"/>
        <v xml:space="preserve"> </v>
      </c>
      <c r="J4026" s="61" t="str">
        <f t="shared" si="390"/>
        <v xml:space="preserve"> </v>
      </c>
      <c r="K4026" s="59" t="str">
        <f t="shared" si="391"/>
        <v xml:space="preserve"> </v>
      </c>
      <c r="L4026" s="59" t="str">
        <f t="shared" si="392"/>
        <v xml:space="preserve"> </v>
      </c>
    </row>
    <row r="4027" spans="1:12" x14ac:dyDescent="0.35">
      <c r="A4027" s="2" t="s">
        <v>4089</v>
      </c>
      <c r="B4027" s="3"/>
      <c r="C4027" s="58">
        <f t="shared" si="387"/>
        <v>0</v>
      </c>
      <c r="D4027" s="3"/>
      <c r="E4027" s="58">
        <f t="shared" si="388"/>
        <v>0</v>
      </c>
      <c r="F4027" s="43"/>
      <c r="G4027" s="4"/>
      <c r="H4027" s="43"/>
      <c r="I4027" s="61" t="str">
        <f t="shared" si="389"/>
        <v xml:space="preserve"> </v>
      </c>
      <c r="J4027" s="61" t="str">
        <f t="shared" si="390"/>
        <v xml:space="preserve"> </v>
      </c>
      <c r="K4027" s="59" t="str">
        <f t="shared" si="391"/>
        <v xml:space="preserve"> </v>
      </c>
      <c r="L4027" s="59" t="str">
        <f t="shared" si="392"/>
        <v xml:space="preserve"> </v>
      </c>
    </row>
    <row r="4028" spans="1:12" x14ac:dyDescent="0.35">
      <c r="A4028" s="2" t="s">
        <v>4090</v>
      </c>
      <c r="B4028" s="3"/>
      <c r="C4028" s="58">
        <f t="shared" si="387"/>
        <v>0</v>
      </c>
      <c r="D4028" s="3"/>
      <c r="E4028" s="58">
        <f t="shared" si="388"/>
        <v>0</v>
      </c>
      <c r="F4028" s="43"/>
      <c r="G4028" s="4"/>
      <c r="H4028" s="43"/>
      <c r="I4028" s="61" t="str">
        <f t="shared" si="389"/>
        <v xml:space="preserve"> </v>
      </c>
      <c r="J4028" s="61" t="str">
        <f t="shared" si="390"/>
        <v xml:space="preserve"> </v>
      </c>
      <c r="K4028" s="59" t="str">
        <f t="shared" si="391"/>
        <v xml:space="preserve"> </v>
      </c>
      <c r="L4028" s="59" t="str">
        <f t="shared" si="392"/>
        <v xml:space="preserve"> </v>
      </c>
    </row>
    <row r="4029" spans="1:12" x14ac:dyDescent="0.35">
      <c r="A4029" s="2" t="s">
        <v>4091</v>
      </c>
      <c r="B4029" s="3"/>
      <c r="C4029" s="58">
        <f t="shared" si="387"/>
        <v>0</v>
      </c>
      <c r="D4029" s="3"/>
      <c r="E4029" s="58">
        <f t="shared" si="388"/>
        <v>0</v>
      </c>
      <c r="F4029" s="43"/>
      <c r="G4029" s="4"/>
      <c r="H4029" s="43"/>
      <c r="I4029" s="61" t="str">
        <f t="shared" si="389"/>
        <v xml:space="preserve"> </v>
      </c>
      <c r="J4029" s="61" t="str">
        <f t="shared" si="390"/>
        <v xml:space="preserve"> </v>
      </c>
      <c r="K4029" s="59" t="str">
        <f t="shared" si="391"/>
        <v xml:space="preserve"> </v>
      </c>
      <c r="L4029" s="59" t="str">
        <f t="shared" si="392"/>
        <v xml:space="preserve"> </v>
      </c>
    </row>
    <row r="4030" spans="1:12" x14ac:dyDescent="0.35">
      <c r="A4030" s="2" t="s">
        <v>4092</v>
      </c>
      <c r="B4030" s="3"/>
      <c r="C4030" s="58">
        <f t="shared" si="387"/>
        <v>0</v>
      </c>
      <c r="D4030" s="3"/>
      <c r="E4030" s="58">
        <f t="shared" si="388"/>
        <v>0</v>
      </c>
      <c r="F4030" s="43"/>
      <c r="G4030" s="4"/>
      <c r="H4030" s="43"/>
      <c r="I4030" s="61" t="str">
        <f t="shared" si="389"/>
        <v xml:space="preserve"> </v>
      </c>
      <c r="J4030" s="61" t="str">
        <f t="shared" si="390"/>
        <v xml:space="preserve"> </v>
      </c>
      <c r="K4030" s="59" t="str">
        <f t="shared" si="391"/>
        <v xml:space="preserve"> </v>
      </c>
      <c r="L4030" s="59" t="str">
        <f t="shared" si="392"/>
        <v xml:space="preserve"> </v>
      </c>
    </row>
    <row r="4031" spans="1:12" x14ac:dyDescent="0.35">
      <c r="A4031" s="2" t="s">
        <v>4093</v>
      </c>
      <c r="B4031" s="3"/>
      <c r="C4031" s="58">
        <f t="shared" si="387"/>
        <v>0</v>
      </c>
      <c r="D4031" s="3"/>
      <c r="E4031" s="58">
        <f t="shared" si="388"/>
        <v>0</v>
      </c>
      <c r="F4031" s="43"/>
      <c r="G4031" s="4"/>
      <c r="H4031" s="43"/>
      <c r="I4031" s="61" t="str">
        <f t="shared" si="389"/>
        <v xml:space="preserve"> </v>
      </c>
      <c r="J4031" s="61" t="str">
        <f t="shared" si="390"/>
        <v xml:space="preserve"> </v>
      </c>
      <c r="K4031" s="59" t="str">
        <f t="shared" si="391"/>
        <v xml:space="preserve"> </v>
      </c>
      <c r="L4031" s="59" t="str">
        <f t="shared" si="392"/>
        <v xml:space="preserve"> </v>
      </c>
    </row>
    <row r="4032" spans="1:12" x14ac:dyDescent="0.35">
      <c r="A4032" s="2" t="s">
        <v>4094</v>
      </c>
      <c r="B4032" s="3"/>
      <c r="C4032" s="58">
        <f t="shared" si="387"/>
        <v>0</v>
      </c>
      <c r="D4032" s="3"/>
      <c r="E4032" s="58">
        <f t="shared" si="388"/>
        <v>0</v>
      </c>
      <c r="F4032" s="43"/>
      <c r="G4032" s="4"/>
      <c r="H4032" s="43"/>
      <c r="I4032" s="61" t="str">
        <f t="shared" si="389"/>
        <v xml:space="preserve"> </v>
      </c>
      <c r="J4032" s="61" t="str">
        <f t="shared" si="390"/>
        <v xml:space="preserve"> </v>
      </c>
      <c r="K4032" s="59" t="str">
        <f t="shared" si="391"/>
        <v xml:space="preserve"> </v>
      </c>
      <c r="L4032" s="59" t="str">
        <f t="shared" si="392"/>
        <v xml:space="preserve"> </v>
      </c>
    </row>
    <row r="4033" spans="1:12" x14ac:dyDescent="0.35">
      <c r="A4033" s="2" t="s">
        <v>4095</v>
      </c>
      <c r="B4033" s="3"/>
      <c r="C4033" s="58">
        <f t="shared" si="387"/>
        <v>0</v>
      </c>
      <c r="D4033" s="3"/>
      <c r="E4033" s="58">
        <f t="shared" si="388"/>
        <v>0</v>
      </c>
      <c r="F4033" s="43"/>
      <c r="G4033" s="4"/>
      <c r="H4033" s="43"/>
      <c r="I4033" s="61" t="str">
        <f t="shared" si="389"/>
        <v xml:space="preserve"> </v>
      </c>
      <c r="J4033" s="61" t="str">
        <f t="shared" si="390"/>
        <v xml:space="preserve"> </v>
      </c>
      <c r="K4033" s="59" t="str">
        <f t="shared" si="391"/>
        <v xml:space="preserve"> </v>
      </c>
      <c r="L4033" s="59" t="str">
        <f t="shared" si="392"/>
        <v xml:space="preserve"> </v>
      </c>
    </row>
    <row r="4034" spans="1:12" x14ac:dyDescent="0.35">
      <c r="A4034" s="2" t="s">
        <v>4096</v>
      </c>
      <c r="B4034" s="3"/>
      <c r="C4034" s="58">
        <f t="shared" si="387"/>
        <v>0</v>
      </c>
      <c r="D4034" s="3"/>
      <c r="E4034" s="58">
        <f t="shared" si="388"/>
        <v>0</v>
      </c>
      <c r="F4034" s="43"/>
      <c r="G4034" s="4"/>
      <c r="H4034" s="43"/>
      <c r="I4034" s="61" t="str">
        <f t="shared" si="389"/>
        <v xml:space="preserve"> </v>
      </c>
      <c r="J4034" s="61" t="str">
        <f t="shared" si="390"/>
        <v xml:space="preserve"> </v>
      </c>
      <c r="K4034" s="59" t="str">
        <f t="shared" si="391"/>
        <v xml:space="preserve"> </v>
      </c>
      <c r="L4034" s="59" t="str">
        <f t="shared" si="392"/>
        <v xml:space="preserve"> </v>
      </c>
    </row>
    <row r="4035" spans="1:12" x14ac:dyDescent="0.35">
      <c r="A4035" s="2" t="s">
        <v>4097</v>
      </c>
      <c r="B4035" s="3"/>
      <c r="C4035" s="58">
        <f t="shared" si="387"/>
        <v>0</v>
      </c>
      <c r="D4035" s="3"/>
      <c r="E4035" s="58">
        <f t="shared" si="388"/>
        <v>0</v>
      </c>
      <c r="F4035" s="43"/>
      <c r="G4035" s="4"/>
      <c r="H4035" s="43"/>
      <c r="I4035" s="61" t="str">
        <f t="shared" si="389"/>
        <v xml:space="preserve"> </v>
      </c>
      <c r="J4035" s="61" t="str">
        <f t="shared" si="390"/>
        <v xml:space="preserve"> </v>
      </c>
      <c r="K4035" s="59" t="str">
        <f t="shared" si="391"/>
        <v xml:space="preserve"> </v>
      </c>
      <c r="L4035" s="59" t="str">
        <f t="shared" si="392"/>
        <v xml:space="preserve"> </v>
      </c>
    </row>
    <row r="4036" spans="1:12" x14ac:dyDescent="0.35">
      <c r="A4036" s="2" t="s">
        <v>4098</v>
      </c>
      <c r="B4036" s="3"/>
      <c r="C4036" s="58">
        <f t="shared" si="387"/>
        <v>0</v>
      </c>
      <c r="D4036" s="3"/>
      <c r="E4036" s="58">
        <f t="shared" si="388"/>
        <v>0</v>
      </c>
      <c r="F4036" s="43"/>
      <c r="G4036" s="4"/>
      <c r="H4036" s="43"/>
      <c r="I4036" s="61" t="str">
        <f t="shared" si="389"/>
        <v xml:space="preserve"> </v>
      </c>
      <c r="J4036" s="61" t="str">
        <f t="shared" si="390"/>
        <v xml:space="preserve"> </v>
      </c>
      <c r="K4036" s="59" t="str">
        <f t="shared" si="391"/>
        <v xml:space="preserve"> </v>
      </c>
      <c r="L4036" s="59" t="str">
        <f t="shared" si="392"/>
        <v xml:space="preserve"> </v>
      </c>
    </row>
    <row r="4037" spans="1:12" x14ac:dyDescent="0.35">
      <c r="A4037" s="2" t="s">
        <v>4099</v>
      </c>
      <c r="B4037" s="3"/>
      <c r="C4037" s="58">
        <f t="shared" si="387"/>
        <v>0</v>
      </c>
      <c r="D4037" s="3"/>
      <c r="E4037" s="58">
        <f t="shared" si="388"/>
        <v>0</v>
      </c>
      <c r="F4037" s="43"/>
      <c r="G4037" s="4"/>
      <c r="H4037" s="43"/>
      <c r="I4037" s="61" t="str">
        <f t="shared" si="389"/>
        <v xml:space="preserve"> </v>
      </c>
      <c r="J4037" s="61" t="str">
        <f t="shared" si="390"/>
        <v xml:space="preserve"> </v>
      </c>
      <c r="K4037" s="59" t="str">
        <f t="shared" si="391"/>
        <v xml:space="preserve"> </v>
      </c>
      <c r="L4037" s="59" t="str">
        <f t="shared" si="392"/>
        <v xml:space="preserve"> </v>
      </c>
    </row>
    <row r="4038" spans="1:12" x14ac:dyDescent="0.35">
      <c r="A4038" s="2" t="s">
        <v>4100</v>
      </c>
      <c r="B4038" s="3"/>
      <c r="C4038" s="58">
        <f t="shared" si="387"/>
        <v>0</v>
      </c>
      <c r="D4038" s="3"/>
      <c r="E4038" s="58">
        <f t="shared" si="388"/>
        <v>0</v>
      </c>
      <c r="F4038" s="43"/>
      <c r="G4038" s="4"/>
      <c r="H4038" s="43"/>
      <c r="I4038" s="61" t="str">
        <f t="shared" si="389"/>
        <v xml:space="preserve"> </v>
      </c>
      <c r="J4038" s="61" t="str">
        <f t="shared" si="390"/>
        <v xml:space="preserve"> </v>
      </c>
      <c r="K4038" s="59" t="str">
        <f t="shared" si="391"/>
        <v xml:space="preserve"> </v>
      </c>
      <c r="L4038" s="59" t="str">
        <f t="shared" si="392"/>
        <v xml:space="preserve"> </v>
      </c>
    </row>
    <row r="4039" spans="1:12" x14ac:dyDescent="0.35">
      <c r="A4039" s="2" t="s">
        <v>4101</v>
      </c>
      <c r="B4039" s="3"/>
      <c r="C4039" s="58">
        <f t="shared" si="387"/>
        <v>0</v>
      </c>
      <c r="D4039" s="3"/>
      <c r="E4039" s="58">
        <f t="shared" si="388"/>
        <v>0</v>
      </c>
      <c r="F4039" s="43"/>
      <c r="G4039" s="4"/>
      <c r="H4039" s="43"/>
      <c r="I4039" s="61" t="str">
        <f t="shared" si="389"/>
        <v xml:space="preserve"> </v>
      </c>
      <c r="J4039" s="61" t="str">
        <f t="shared" si="390"/>
        <v xml:space="preserve"> </v>
      </c>
      <c r="K4039" s="59" t="str">
        <f t="shared" si="391"/>
        <v xml:space="preserve"> </v>
      </c>
      <c r="L4039" s="59" t="str">
        <f t="shared" si="392"/>
        <v xml:space="preserve"> </v>
      </c>
    </row>
    <row r="4040" spans="1:12" x14ac:dyDescent="0.35">
      <c r="A4040" s="2" t="s">
        <v>4102</v>
      </c>
      <c r="B4040" s="3"/>
      <c r="C4040" s="58">
        <f t="shared" si="387"/>
        <v>0</v>
      </c>
      <c r="D4040" s="3"/>
      <c r="E4040" s="58">
        <f t="shared" si="388"/>
        <v>0</v>
      </c>
      <c r="F4040" s="43"/>
      <c r="G4040" s="4"/>
      <c r="H4040" s="43"/>
      <c r="I4040" s="61" t="str">
        <f t="shared" si="389"/>
        <v xml:space="preserve"> </v>
      </c>
      <c r="J4040" s="61" t="str">
        <f t="shared" si="390"/>
        <v xml:space="preserve"> </v>
      </c>
      <c r="K4040" s="59" t="str">
        <f t="shared" si="391"/>
        <v xml:space="preserve"> </v>
      </c>
      <c r="L4040" s="59" t="str">
        <f t="shared" si="392"/>
        <v xml:space="preserve"> </v>
      </c>
    </row>
    <row r="4041" spans="1:12" x14ac:dyDescent="0.35">
      <c r="A4041" s="2" t="s">
        <v>4103</v>
      </c>
      <c r="B4041" s="3"/>
      <c r="C4041" s="58">
        <f t="shared" si="387"/>
        <v>0</v>
      </c>
      <c r="D4041" s="3"/>
      <c r="E4041" s="58">
        <f t="shared" si="388"/>
        <v>0</v>
      </c>
      <c r="F4041" s="43"/>
      <c r="G4041" s="4"/>
      <c r="H4041" s="43"/>
      <c r="I4041" s="61" t="str">
        <f t="shared" si="389"/>
        <v xml:space="preserve"> </v>
      </c>
      <c r="J4041" s="61" t="str">
        <f t="shared" si="390"/>
        <v xml:space="preserve"> </v>
      </c>
      <c r="K4041" s="59" t="str">
        <f t="shared" si="391"/>
        <v xml:space="preserve"> </v>
      </c>
      <c r="L4041" s="59" t="str">
        <f t="shared" si="392"/>
        <v xml:space="preserve"> </v>
      </c>
    </row>
    <row r="4042" spans="1:12" x14ac:dyDescent="0.35">
      <c r="A4042" s="2" t="s">
        <v>4104</v>
      </c>
      <c r="B4042" s="3"/>
      <c r="C4042" s="58">
        <f t="shared" ref="C4042:C4105" si="393">IF($P$17=1,CONVERT(B4042,"lbm","kg"),B4042)</f>
        <v>0</v>
      </c>
      <c r="D4042" s="3"/>
      <c r="E4042" s="58">
        <f t="shared" ref="E4042:E4105" si="394">IF($P$17=1,CONVERT(D4042,"lbm","kg"),D4042)</f>
        <v>0</v>
      </c>
      <c r="F4042" s="43"/>
      <c r="G4042" s="4"/>
      <c r="H4042" s="43"/>
      <c r="I4042" s="61" t="str">
        <f t="shared" si="389"/>
        <v xml:space="preserve"> </v>
      </c>
      <c r="J4042" s="61" t="str">
        <f t="shared" si="390"/>
        <v xml:space="preserve"> </v>
      </c>
      <c r="K4042" s="59" t="str">
        <f t="shared" si="391"/>
        <v xml:space="preserve"> </v>
      </c>
      <c r="L4042" s="59" t="str">
        <f t="shared" si="392"/>
        <v xml:space="preserve"> </v>
      </c>
    </row>
    <row r="4043" spans="1:12" x14ac:dyDescent="0.35">
      <c r="A4043" s="2" t="s">
        <v>4105</v>
      </c>
      <c r="B4043" s="3"/>
      <c r="C4043" s="58">
        <f t="shared" si="393"/>
        <v>0</v>
      </c>
      <c r="D4043" s="3"/>
      <c r="E4043" s="58">
        <f t="shared" si="394"/>
        <v>0</v>
      </c>
      <c r="F4043" s="43"/>
      <c r="G4043" s="4"/>
      <c r="H4043" s="43"/>
      <c r="I4043" s="61" t="str">
        <f t="shared" ref="I4043:I4106" si="395">IF(F4043&gt;0,(((E4043-C4043)*F4043)+(($P$12-E4043)/(VLOOKUP(E4043,$S$10:$U$182,2)))*(VLOOKUP(E4043,$S$10:$U$182,3))+((C4043-$P$11)/(VLOOKUP(C4043,$S$10:$U$182,2)))*(VLOOKUP(C4043,$S$10:$U$182,3)))/($P$12-$P$11)," ")</f>
        <v xml:space="preserve"> </v>
      </c>
      <c r="J4043" s="61" t="str">
        <f t="shared" ref="J4043:J4106" si="396">IF(G4043&gt;0,IF(B4043=0," ",(I4043/(1+(G4043*$B$7))))," ")</f>
        <v xml:space="preserve"> </v>
      </c>
      <c r="K4043" s="59" t="str">
        <f t="shared" ref="K4043:K4106" si="397">IF(H4043&gt;0,IF(B4043&gt;1,(I4043*H4043)," ")," ")</f>
        <v xml:space="preserve"> </v>
      </c>
      <c r="L4043" s="59" t="str">
        <f t="shared" ref="L4043:L4106" si="398">IF(G4043=0," ",IF(H4043=0," ",IF(G4043&gt;0,IF(B4043&gt;1,(J4043*H4043)," ")," ")))</f>
        <v xml:space="preserve"> </v>
      </c>
    </row>
    <row r="4044" spans="1:12" x14ac:dyDescent="0.35">
      <c r="A4044" s="2" t="s">
        <v>4106</v>
      </c>
      <c r="B4044" s="3"/>
      <c r="C4044" s="58">
        <f t="shared" si="393"/>
        <v>0</v>
      </c>
      <c r="D4044" s="3"/>
      <c r="E4044" s="58">
        <f t="shared" si="394"/>
        <v>0</v>
      </c>
      <c r="F4044" s="43"/>
      <c r="G4044" s="4"/>
      <c r="H4044" s="43"/>
      <c r="I4044" s="61" t="str">
        <f t="shared" si="395"/>
        <v xml:space="preserve"> </v>
      </c>
      <c r="J4044" s="61" t="str">
        <f t="shared" si="396"/>
        <v xml:space="preserve"> </v>
      </c>
      <c r="K4044" s="59" t="str">
        <f t="shared" si="397"/>
        <v xml:space="preserve"> </v>
      </c>
      <c r="L4044" s="59" t="str">
        <f t="shared" si="398"/>
        <v xml:space="preserve"> </v>
      </c>
    </row>
    <row r="4045" spans="1:12" x14ac:dyDescent="0.35">
      <c r="A4045" s="2" t="s">
        <v>4107</v>
      </c>
      <c r="B4045" s="3"/>
      <c r="C4045" s="58">
        <f t="shared" si="393"/>
        <v>0</v>
      </c>
      <c r="D4045" s="3"/>
      <c r="E4045" s="58">
        <f t="shared" si="394"/>
        <v>0</v>
      </c>
      <c r="F4045" s="43"/>
      <c r="G4045" s="4"/>
      <c r="H4045" s="43"/>
      <c r="I4045" s="61" t="str">
        <f t="shared" si="395"/>
        <v xml:space="preserve"> </v>
      </c>
      <c r="J4045" s="61" t="str">
        <f t="shared" si="396"/>
        <v xml:space="preserve"> </v>
      </c>
      <c r="K4045" s="59" t="str">
        <f t="shared" si="397"/>
        <v xml:space="preserve"> </v>
      </c>
      <c r="L4045" s="59" t="str">
        <f t="shared" si="398"/>
        <v xml:space="preserve"> </v>
      </c>
    </row>
    <row r="4046" spans="1:12" x14ac:dyDescent="0.35">
      <c r="A4046" s="2" t="s">
        <v>4108</v>
      </c>
      <c r="B4046" s="3"/>
      <c r="C4046" s="58">
        <f t="shared" si="393"/>
        <v>0</v>
      </c>
      <c r="D4046" s="3"/>
      <c r="E4046" s="58">
        <f t="shared" si="394"/>
        <v>0</v>
      </c>
      <c r="F4046" s="43"/>
      <c r="G4046" s="4"/>
      <c r="H4046" s="43"/>
      <c r="I4046" s="61" t="str">
        <f t="shared" si="395"/>
        <v xml:space="preserve"> </v>
      </c>
      <c r="J4046" s="61" t="str">
        <f t="shared" si="396"/>
        <v xml:space="preserve"> </v>
      </c>
      <c r="K4046" s="59" t="str">
        <f t="shared" si="397"/>
        <v xml:space="preserve"> </v>
      </c>
      <c r="L4046" s="59" t="str">
        <f t="shared" si="398"/>
        <v xml:space="preserve"> </v>
      </c>
    </row>
    <row r="4047" spans="1:12" x14ac:dyDescent="0.35">
      <c r="A4047" s="2" t="s">
        <v>4109</v>
      </c>
      <c r="B4047" s="3"/>
      <c r="C4047" s="58">
        <f t="shared" si="393"/>
        <v>0</v>
      </c>
      <c r="D4047" s="3"/>
      <c r="E4047" s="58">
        <f t="shared" si="394"/>
        <v>0</v>
      </c>
      <c r="F4047" s="43"/>
      <c r="G4047" s="4"/>
      <c r="H4047" s="43"/>
      <c r="I4047" s="61" t="str">
        <f t="shared" si="395"/>
        <v xml:space="preserve"> </v>
      </c>
      <c r="J4047" s="61" t="str">
        <f t="shared" si="396"/>
        <v xml:space="preserve"> </v>
      </c>
      <c r="K4047" s="59" t="str">
        <f t="shared" si="397"/>
        <v xml:space="preserve"> </v>
      </c>
      <c r="L4047" s="59" t="str">
        <f t="shared" si="398"/>
        <v xml:space="preserve"> </v>
      </c>
    </row>
    <row r="4048" spans="1:12" x14ac:dyDescent="0.35">
      <c r="A4048" s="2" t="s">
        <v>4110</v>
      </c>
      <c r="B4048" s="3"/>
      <c r="C4048" s="58">
        <f t="shared" si="393"/>
        <v>0</v>
      </c>
      <c r="D4048" s="3"/>
      <c r="E4048" s="58">
        <f t="shared" si="394"/>
        <v>0</v>
      </c>
      <c r="F4048" s="43"/>
      <c r="G4048" s="4"/>
      <c r="H4048" s="43"/>
      <c r="I4048" s="61" t="str">
        <f t="shared" si="395"/>
        <v xml:space="preserve"> </v>
      </c>
      <c r="J4048" s="61" t="str">
        <f t="shared" si="396"/>
        <v xml:space="preserve"> </v>
      </c>
      <c r="K4048" s="59" t="str">
        <f t="shared" si="397"/>
        <v xml:space="preserve"> </v>
      </c>
      <c r="L4048" s="59" t="str">
        <f t="shared" si="398"/>
        <v xml:space="preserve"> </v>
      </c>
    </row>
    <row r="4049" spans="1:12" x14ac:dyDescent="0.35">
      <c r="A4049" s="2" t="s">
        <v>4111</v>
      </c>
      <c r="B4049" s="3"/>
      <c r="C4049" s="58">
        <f t="shared" si="393"/>
        <v>0</v>
      </c>
      <c r="D4049" s="3"/>
      <c r="E4049" s="58">
        <f t="shared" si="394"/>
        <v>0</v>
      </c>
      <c r="F4049" s="43"/>
      <c r="G4049" s="4"/>
      <c r="H4049" s="43"/>
      <c r="I4049" s="61" t="str">
        <f t="shared" si="395"/>
        <v xml:space="preserve"> </v>
      </c>
      <c r="J4049" s="61" t="str">
        <f t="shared" si="396"/>
        <v xml:space="preserve"> </v>
      </c>
      <c r="K4049" s="59" t="str">
        <f t="shared" si="397"/>
        <v xml:space="preserve"> </v>
      </c>
      <c r="L4049" s="59" t="str">
        <f t="shared" si="398"/>
        <v xml:space="preserve"> </v>
      </c>
    </row>
    <row r="4050" spans="1:12" x14ac:dyDescent="0.35">
      <c r="A4050" s="2" t="s">
        <v>4112</v>
      </c>
      <c r="B4050" s="3"/>
      <c r="C4050" s="58">
        <f t="shared" si="393"/>
        <v>0</v>
      </c>
      <c r="D4050" s="3"/>
      <c r="E4050" s="58">
        <f t="shared" si="394"/>
        <v>0</v>
      </c>
      <c r="F4050" s="43"/>
      <c r="G4050" s="4"/>
      <c r="H4050" s="43"/>
      <c r="I4050" s="61" t="str">
        <f t="shared" si="395"/>
        <v xml:space="preserve"> </v>
      </c>
      <c r="J4050" s="61" t="str">
        <f t="shared" si="396"/>
        <v xml:space="preserve"> </v>
      </c>
      <c r="K4050" s="59" t="str">
        <f t="shared" si="397"/>
        <v xml:space="preserve"> </v>
      </c>
      <c r="L4050" s="59" t="str">
        <f t="shared" si="398"/>
        <v xml:space="preserve"> </v>
      </c>
    </row>
    <row r="4051" spans="1:12" x14ac:dyDescent="0.35">
      <c r="A4051" s="2" t="s">
        <v>4113</v>
      </c>
      <c r="B4051" s="3"/>
      <c r="C4051" s="58">
        <f t="shared" si="393"/>
        <v>0</v>
      </c>
      <c r="D4051" s="3"/>
      <c r="E4051" s="58">
        <f t="shared" si="394"/>
        <v>0</v>
      </c>
      <c r="F4051" s="43"/>
      <c r="G4051" s="4"/>
      <c r="H4051" s="43"/>
      <c r="I4051" s="61" t="str">
        <f t="shared" si="395"/>
        <v xml:space="preserve"> </v>
      </c>
      <c r="J4051" s="61" t="str">
        <f t="shared" si="396"/>
        <v xml:space="preserve"> </v>
      </c>
      <c r="K4051" s="59" t="str">
        <f t="shared" si="397"/>
        <v xml:space="preserve"> </v>
      </c>
      <c r="L4051" s="59" t="str">
        <f t="shared" si="398"/>
        <v xml:space="preserve"> </v>
      </c>
    </row>
    <row r="4052" spans="1:12" x14ac:dyDescent="0.35">
      <c r="A4052" s="2" t="s">
        <v>4114</v>
      </c>
      <c r="B4052" s="3"/>
      <c r="C4052" s="58">
        <f t="shared" si="393"/>
        <v>0</v>
      </c>
      <c r="D4052" s="3"/>
      <c r="E4052" s="58">
        <f t="shared" si="394"/>
        <v>0</v>
      </c>
      <c r="F4052" s="43"/>
      <c r="G4052" s="4"/>
      <c r="H4052" s="43"/>
      <c r="I4052" s="61" t="str">
        <f t="shared" si="395"/>
        <v xml:space="preserve"> </v>
      </c>
      <c r="J4052" s="61" t="str">
        <f t="shared" si="396"/>
        <v xml:space="preserve"> </v>
      </c>
      <c r="K4052" s="59" t="str">
        <f t="shared" si="397"/>
        <v xml:space="preserve"> </v>
      </c>
      <c r="L4052" s="59" t="str">
        <f t="shared" si="398"/>
        <v xml:space="preserve"> </v>
      </c>
    </row>
    <row r="4053" spans="1:12" x14ac:dyDescent="0.35">
      <c r="A4053" s="2" t="s">
        <v>4115</v>
      </c>
      <c r="B4053" s="3"/>
      <c r="C4053" s="58">
        <f t="shared" si="393"/>
        <v>0</v>
      </c>
      <c r="D4053" s="3"/>
      <c r="E4053" s="58">
        <f t="shared" si="394"/>
        <v>0</v>
      </c>
      <c r="F4053" s="43"/>
      <c r="G4053" s="4"/>
      <c r="H4053" s="43"/>
      <c r="I4053" s="61" t="str">
        <f t="shared" si="395"/>
        <v xml:space="preserve"> </v>
      </c>
      <c r="J4053" s="61" t="str">
        <f t="shared" si="396"/>
        <v xml:space="preserve"> </v>
      </c>
      <c r="K4053" s="59" t="str">
        <f t="shared" si="397"/>
        <v xml:space="preserve"> </v>
      </c>
      <c r="L4053" s="59" t="str">
        <f t="shared" si="398"/>
        <v xml:space="preserve"> </v>
      </c>
    </row>
    <row r="4054" spans="1:12" x14ac:dyDescent="0.35">
      <c r="A4054" s="2" t="s">
        <v>4116</v>
      </c>
      <c r="B4054" s="3"/>
      <c r="C4054" s="58">
        <f t="shared" si="393"/>
        <v>0</v>
      </c>
      <c r="D4054" s="3"/>
      <c r="E4054" s="58">
        <f t="shared" si="394"/>
        <v>0</v>
      </c>
      <c r="F4054" s="43"/>
      <c r="G4054" s="4"/>
      <c r="H4054" s="43"/>
      <c r="I4054" s="61" t="str">
        <f t="shared" si="395"/>
        <v xml:space="preserve"> </v>
      </c>
      <c r="J4054" s="61" t="str">
        <f t="shared" si="396"/>
        <v xml:space="preserve"> </v>
      </c>
      <c r="K4054" s="59" t="str">
        <f t="shared" si="397"/>
        <v xml:space="preserve"> </v>
      </c>
      <c r="L4054" s="59" t="str">
        <f t="shared" si="398"/>
        <v xml:space="preserve"> </v>
      </c>
    </row>
    <row r="4055" spans="1:12" x14ac:dyDescent="0.35">
      <c r="A4055" s="2" t="s">
        <v>4117</v>
      </c>
      <c r="B4055" s="3"/>
      <c r="C4055" s="58">
        <f t="shared" si="393"/>
        <v>0</v>
      </c>
      <c r="D4055" s="3"/>
      <c r="E4055" s="58">
        <f t="shared" si="394"/>
        <v>0</v>
      </c>
      <c r="F4055" s="43"/>
      <c r="G4055" s="4"/>
      <c r="H4055" s="43"/>
      <c r="I4055" s="61" t="str">
        <f t="shared" si="395"/>
        <v xml:space="preserve"> </v>
      </c>
      <c r="J4055" s="61" t="str">
        <f t="shared" si="396"/>
        <v xml:space="preserve"> </v>
      </c>
      <c r="K4055" s="59" t="str">
        <f t="shared" si="397"/>
        <v xml:space="preserve"> </v>
      </c>
      <c r="L4055" s="59" t="str">
        <f t="shared" si="398"/>
        <v xml:space="preserve"> </v>
      </c>
    </row>
    <row r="4056" spans="1:12" x14ac:dyDescent="0.35">
      <c r="A4056" s="2" t="s">
        <v>4118</v>
      </c>
      <c r="B4056" s="3"/>
      <c r="C4056" s="58">
        <f t="shared" si="393"/>
        <v>0</v>
      </c>
      <c r="D4056" s="3"/>
      <c r="E4056" s="58">
        <f t="shared" si="394"/>
        <v>0</v>
      </c>
      <c r="F4056" s="43"/>
      <c r="G4056" s="4"/>
      <c r="H4056" s="43"/>
      <c r="I4056" s="61" t="str">
        <f t="shared" si="395"/>
        <v xml:space="preserve"> </v>
      </c>
      <c r="J4056" s="61" t="str">
        <f t="shared" si="396"/>
        <v xml:space="preserve"> </v>
      </c>
      <c r="K4056" s="59" t="str">
        <f t="shared" si="397"/>
        <v xml:space="preserve"> </v>
      </c>
      <c r="L4056" s="59" t="str">
        <f t="shared" si="398"/>
        <v xml:space="preserve"> </v>
      </c>
    </row>
    <row r="4057" spans="1:12" x14ac:dyDescent="0.35">
      <c r="A4057" s="2" t="s">
        <v>4119</v>
      </c>
      <c r="B4057" s="3"/>
      <c r="C4057" s="58">
        <f t="shared" si="393"/>
        <v>0</v>
      </c>
      <c r="D4057" s="3"/>
      <c r="E4057" s="58">
        <f t="shared" si="394"/>
        <v>0</v>
      </c>
      <c r="F4057" s="43"/>
      <c r="G4057" s="4"/>
      <c r="H4057" s="43"/>
      <c r="I4057" s="61" t="str">
        <f t="shared" si="395"/>
        <v xml:space="preserve"> </v>
      </c>
      <c r="J4057" s="61" t="str">
        <f t="shared" si="396"/>
        <v xml:space="preserve"> </v>
      </c>
      <c r="K4057" s="59" t="str">
        <f t="shared" si="397"/>
        <v xml:space="preserve"> </v>
      </c>
      <c r="L4057" s="59" t="str">
        <f t="shared" si="398"/>
        <v xml:space="preserve"> </v>
      </c>
    </row>
    <row r="4058" spans="1:12" x14ac:dyDescent="0.35">
      <c r="A4058" s="2" t="s">
        <v>4120</v>
      </c>
      <c r="B4058" s="3"/>
      <c r="C4058" s="58">
        <f t="shared" si="393"/>
        <v>0</v>
      </c>
      <c r="D4058" s="3"/>
      <c r="E4058" s="58">
        <f t="shared" si="394"/>
        <v>0</v>
      </c>
      <c r="F4058" s="43"/>
      <c r="G4058" s="4"/>
      <c r="H4058" s="43"/>
      <c r="I4058" s="61" t="str">
        <f t="shared" si="395"/>
        <v xml:space="preserve"> </v>
      </c>
      <c r="J4058" s="61" t="str">
        <f t="shared" si="396"/>
        <v xml:space="preserve"> </v>
      </c>
      <c r="K4058" s="59" t="str">
        <f t="shared" si="397"/>
        <v xml:space="preserve"> </v>
      </c>
      <c r="L4058" s="59" t="str">
        <f t="shared" si="398"/>
        <v xml:space="preserve"> </v>
      </c>
    </row>
    <row r="4059" spans="1:12" x14ac:dyDescent="0.35">
      <c r="A4059" s="2" t="s">
        <v>4121</v>
      </c>
      <c r="B4059" s="3"/>
      <c r="C4059" s="58">
        <f t="shared" si="393"/>
        <v>0</v>
      </c>
      <c r="D4059" s="3"/>
      <c r="E4059" s="58">
        <f t="shared" si="394"/>
        <v>0</v>
      </c>
      <c r="F4059" s="43"/>
      <c r="G4059" s="4"/>
      <c r="H4059" s="43"/>
      <c r="I4059" s="61" t="str">
        <f t="shared" si="395"/>
        <v xml:space="preserve"> </v>
      </c>
      <c r="J4059" s="61" t="str">
        <f t="shared" si="396"/>
        <v xml:space="preserve"> </v>
      </c>
      <c r="K4059" s="59" t="str">
        <f t="shared" si="397"/>
        <v xml:space="preserve"> </v>
      </c>
      <c r="L4059" s="59" t="str">
        <f t="shared" si="398"/>
        <v xml:space="preserve"> </v>
      </c>
    </row>
    <row r="4060" spans="1:12" x14ac:dyDescent="0.35">
      <c r="A4060" s="2" t="s">
        <v>4122</v>
      </c>
      <c r="B4060" s="3"/>
      <c r="C4060" s="58">
        <f t="shared" si="393"/>
        <v>0</v>
      </c>
      <c r="D4060" s="3"/>
      <c r="E4060" s="58">
        <f t="shared" si="394"/>
        <v>0</v>
      </c>
      <c r="F4060" s="43"/>
      <c r="G4060" s="4"/>
      <c r="H4060" s="43"/>
      <c r="I4060" s="61" t="str">
        <f t="shared" si="395"/>
        <v xml:space="preserve"> </v>
      </c>
      <c r="J4060" s="61" t="str">
        <f t="shared" si="396"/>
        <v xml:space="preserve"> </v>
      </c>
      <c r="K4060" s="59" t="str">
        <f t="shared" si="397"/>
        <v xml:space="preserve"> </v>
      </c>
      <c r="L4060" s="59" t="str">
        <f t="shared" si="398"/>
        <v xml:space="preserve"> </v>
      </c>
    </row>
    <row r="4061" spans="1:12" x14ac:dyDescent="0.35">
      <c r="A4061" s="2" t="s">
        <v>4123</v>
      </c>
      <c r="B4061" s="3"/>
      <c r="C4061" s="58">
        <f t="shared" si="393"/>
        <v>0</v>
      </c>
      <c r="D4061" s="3"/>
      <c r="E4061" s="58">
        <f t="shared" si="394"/>
        <v>0</v>
      </c>
      <c r="F4061" s="43"/>
      <c r="G4061" s="4"/>
      <c r="H4061" s="43"/>
      <c r="I4061" s="61" t="str">
        <f t="shared" si="395"/>
        <v xml:space="preserve"> </v>
      </c>
      <c r="J4061" s="61" t="str">
        <f t="shared" si="396"/>
        <v xml:space="preserve"> </v>
      </c>
      <c r="K4061" s="59" t="str">
        <f t="shared" si="397"/>
        <v xml:space="preserve"> </v>
      </c>
      <c r="L4061" s="59" t="str">
        <f t="shared" si="398"/>
        <v xml:space="preserve"> </v>
      </c>
    </row>
    <row r="4062" spans="1:12" x14ac:dyDescent="0.35">
      <c r="A4062" s="2" t="s">
        <v>4124</v>
      </c>
      <c r="B4062" s="3"/>
      <c r="C4062" s="58">
        <f t="shared" si="393"/>
        <v>0</v>
      </c>
      <c r="D4062" s="3"/>
      <c r="E4062" s="58">
        <f t="shared" si="394"/>
        <v>0</v>
      </c>
      <c r="F4062" s="43"/>
      <c r="G4062" s="4"/>
      <c r="H4062" s="43"/>
      <c r="I4062" s="61" t="str">
        <f t="shared" si="395"/>
        <v xml:space="preserve"> </v>
      </c>
      <c r="J4062" s="61" t="str">
        <f t="shared" si="396"/>
        <v xml:space="preserve"> </v>
      </c>
      <c r="K4062" s="59" t="str">
        <f t="shared" si="397"/>
        <v xml:space="preserve"> </v>
      </c>
      <c r="L4062" s="59" t="str">
        <f t="shared" si="398"/>
        <v xml:space="preserve"> </v>
      </c>
    </row>
    <row r="4063" spans="1:12" x14ac:dyDescent="0.35">
      <c r="A4063" s="2" t="s">
        <v>4125</v>
      </c>
      <c r="B4063" s="3"/>
      <c r="C4063" s="58">
        <f t="shared" si="393"/>
        <v>0</v>
      </c>
      <c r="D4063" s="3"/>
      <c r="E4063" s="58">
        <f t="shared" si="394"/>
        <v>0</v>
      </c>
      <c r="F4063" s="43"/>
      <c r="G4063" s="4"/>
      <c r="H4063" s="43"/>
      <c r="I4063" s="61" t="str">
        <f t="shared" si="395"/>
        <v xml:space="preserve"> </v>
      </c>
      <c r="J4063" s="61" t="str">
        <f t="shared" si="396"/>
        <v xml:space="preserve"> </v>
      </c>
      <c r="K4063" s="59" t="str">
        <f t="shared" si="397"/>
        <v xml:space="preserve"> </v>
      </c>
      <c r="L4063" s="59" t="str">
        <f t="shared" si="398"/>
        <v xml:space="preserve"> </v>
      </c>
    </row>
    <row r="4064" spans="1:12" x14ac:dyDescent="0.35">
      <c r="A4064" s="2" t="s">
        <v>4126</v>
      </c>
      <c r="B4064" s="3"/>
      <c r="C4064" s="58">
        <f t="shared" si="393"/>
        <v>0</v>
      </c>
      <c r="D4064" s="3"/>
      <c r="E4064" s="58">
        <f t="shared" si="394"/>
        <v>0</v>
      </c>
      <c r="F4064" s="43"/>
      <c r="G4064" s="4"/>
      <c r="H4064" s="43"/>
      <c r="I4064" s="61" t="str">
        <f t="shared" si="395"/>
        <v xml:space="preserve"> </v>
      </c>
      <c r="J4064" s="61" t="str">
        <f t="shared" si="396"/>
        <v xml:space="preserve"> </v>
      </c>
      <c r="K4064" s="59" t="str">
        <f t="shared" si="397"/>
        <v xml:space="preserve"> </v>
      </c>
      <c r="L4064" s="59" t="str">
        <f t="shared" si="398"/>
        <v xml:space="preserve"> </v>
      </c>
    </row>
    <row r="4065" spans="1:12" x14ac:dyDescent="0.35">
      <c r="A4065" s="2" t="s">
        <v>4127</v>
      </c>
      <c r="B4065" s="3"/>
      <c r="C4065" s="58">
        <f t="shared" si="393"/>
        <v>0</v>
      </c>
      <c r="D4065" s="3"/>
      <c r="E4065" s="58">
        <f t="shared" si="394"/>
        <v>0</v>
      </c>
      <c r="F4065" s="43"/>
      <c r="G4065" s="4"/>
      <c r="H4065" s="43"/>
      <c r="I4065" s="61" t="str">
        <f t="shared" si="395"/>
        <v xml:space="preserve"> </v>
      </c>
      <c r="J4065" s="61" t="str">
        <f t="shared" si="396"/>
        <v xml:space="preserve"> </v>
      </c>
      <c r="K4065" s="59" t="str">
        <f t="shared" si="397"/>
        <v xml:space="preserve"> </v>
      </c>
      <c r="L4065" s="59" t="str">
        <f t="shared" si="398"/>
        <v xml:space="preserve"> </v>
      </c>
    </row>
    <row r="4066" spans="1:12" x14ac:dyDescent="0.35">
      <c r="A4066" s="2" t="s">
        <v>4128</v>
      </c>
      <c r="B4066" s="3"/>
      <c r="C4066" s="58">
        <f t="shared" si="393"/>
        <v>0</v>
      </c>
      <c r="D4066" s="3"/>
      <c r="E4066" s="58">
        <f t="shared" si="394"/>
        <v>0</v>
      </c>
      <c r="F4066" s="43"/>
      <c r="G4066" s="4"/>
      <c r="H4066" s="43"/>
      <c r="I4066" s="61" t="str">
        <f t="shared" si="395"/>
        <v xml:space="preserve"> </v>
      </c>
      <c r="J4066" s="61" t="str">
        <f t="shared" si="396"/>
        <v xml:space="preserve"> </v>
      </c>
      <c r="K4066" s="59" t="str">
        <f t="shared" si="397"/>
        <v xml:space="preserve"> </v>
      </c>
      <c r="L4066" s="59" t="str">
        <f t="shared" si="398"/>
        <v xml:space="preserve"> </v>
      </c>
    </row>
    <row r="4067" spans="1:12" x14ac:dyDescent="0.35">
      <c r="A4067" s="2" t="s">
        <v>4129</v>
      </c>
      <c r="B4067" s="3"/>
      <c r="C4067" s="58">
        <f t="shared" si="393"/>
        <v>0</v>
      </c>
      <c r="D4067" s="3"/>
      <c r="E4067" s="58">
        <f t="shared" si="394"/>
        <v>0</v>
      </c>
      <c r="F4067" s="43"/>
      <c r="G4067" s="4"/>
      <c r="H4067" s="43"/>
      <c r="I4067" s="61" t="str">
        <f t="shared" si="395"/>
        <v xml:space="preserve"> </v>
      </c>
      <c r="J4067" s="61" t="str">
        <f t="shared" si="396"/>
        <v xml:space="preserve"> </v>
      </c>
      <c r="K4067" s="59" t="str">
        <f t="shared" si="397"/>
        <v xml:space="preserve"> </v>
      </c>
      <c r="L4067" s="59" t="str">
        <f t="shared" si="398"/>
        <v xml:space="preserve"> </v>
      </c>
    </row>
    <row r="4068" spans="1:12" x14ac:dyDescent="0.35">
      <c r="A4068" s="2" t="s">
        <v>4130</v>
      </c>
      <c r="B4068" s="3"/>
      <c r="C4068" s="58">
        <f t="shared" si="393"/>
        <v>0</v>
      </c>
      <c r="D4068" s="3"/>
      <c r="E4068" s="58">
        <f t="shared" si="394"/>
        <v>0</v>
      </c>
      <c r="F4068" s="43"/>
      <c r="G4068" s="4"/>
      <c r="H4068" s="43"/>
      <c r="I4068" s="61" t="str">
        <f t="shared" si="395"/>
        <v xml:space="preserve"> </v>
      </c>
      <c r="J4068" s="61" t="str">
        <f t="shared" si="396"/>
        <v xml:space="preserve"> </v>
      </c>
      <c r="K4068" s="59" t="str">
        <f t="shared" si="397"/>
        <v xml:space="preserve"> </v>
      </c>
      <c r="L4068" s="59" t="str">
        <f t="shared" si="398"/>
        <v xml:space="preserve"> </v>
      </c>
    </row>
    <row r="4069" spans="1:12" x14ac:dyDescent="0.35">
      <c r="A4069" s="2" t="s">
        <v>4131</v>
      </c>
      <c r="B4069" s="3"/>
      <c r="C4069" s="58">
        <f t="shared" si="393"/>
        <v>0</v>
      </c>
      <c r="D4069" s="3"/>
      <c r="E4069" s="58">
        <f t="shared" si="394"/>
        <v>0</v>
      </c>
      <c r="F4069" s="43"/>
      <c r="G4069" s="4"/>
      <c r="H4069" s="43"/>
      <c r="I4069" s="61" t="str">
        <f t="shared" si="395"/>
        <v xml:space="preserve"> </v>
      </c>
      <c r="J4069" s="61" t="str">
        <f t="shared" si="396"/>
        <v xml:space="preserve"> </v>
      </c>
      <c r="K4069" s="59" t="str">
        <f t="shared" si="397"/>
        <v xml:space="preserve"> </v>
      </c>
      <c r="L4069" s="59" t="str">
        <f t="shared" si="398"/>
        <v xml:space="preserve"> </v>
      </c>
    </row>
    <row r="4070" spans="1:12" x14ac:dyDescent="0.35">
      <c r="A4070" s="2" t="s">
        <v>4132</v>
      </c>
      <c r="B4070" s="3"/>
      <c r="C4070" s="58">
        <f t="shared" si="393"/>
        <v>0</v>
      </c>
      <c r="D4070" s="3"/>
      <c r="E4070" s="58">
        <f t="shared" si="394"/>
        <v>0</v>
      </c>
      <c r="F4070" s="43"/>
      <c r="G4070" s="4"/>
      <c r="H4070" s="43"/>
      <c r="I4070" s="61" t="str">
        <f t="shared" si="395"/>
        <v xml:space="preserve"> </v>
      </c>
      <c r="J4070" s="61" t="str">
        <f t="shared" si="396"/>
        <v xml:space="preserve"> </v>
      </c>
      <c r="K4070" s="59" t="str">
        <f t="shared" si="397"/>
        <v xml:space="preserve"> </v>
      </c>
      <c r="L4070" s="59" t="str">
        <f t="shared" si="398"/>
        <v xml:space="preserve"> </v>
      </c>
    </row>
    <row r="4071" spans="1:12" x14ac:dyDescent="0.35">
      <c r="A4071" s="2" t="s">
        <v>4133</v>
      </c>
      <c r="B4071" s="3"/>
      <c r="C4071" s="58">
        <f t="shared" si="393"/>
        <v>0</v>
      </c>
      <c r="D4071" s="3"/>
      <c r="E4071" s="58">
        <f t="shared" si="394"/>
        <v>0</v>
      </c>
      <c r="F4071" s="43"/>
      <c r="G4071" s="4"/>
      <c r="H4071" s="43"/>
      <c r="I4071" s="61" t="str">
        <f t="shared" si="395"/>
        <v xml:space="preserve"> </v>
      </c>
      <c r="J4071" s="61" t="str">
        <f t="shared" si="396"/>
        <v xml:space="preserve"> </v>
      </c>
      <c r="K4071" s="59" t="str">
        <f t="shared" si="397"/>
        <v xml:space="preserve"> </v>
      </c>
      <c r="L4071" s="59" t="str">
        <f t="shared" si="398"/>
        <v xml:space="preserve"> </v>
      </c>
    </row>
    <row r="4072" spans="1:12" x14ac:dyDescent="0.35">
      <c r="A4072" s="2" t="s">
        <v>4134</v>
      </c>
      <c r="B4072" s="3"/>
      <c r="C4072" s="58">
        <f t="shared" si="393"/>
        <v>0</v>
      </c>
      <c r="D4072" s="3"/>
      <c r="E4072" s="58">
        <f t="shared" si="394"/>
        <v>0</v>
      </c>
      <c r="F4072" s="43"/>
      <c r="G4072" s="4"/>
      <c r="H4072" s="43"/>
      <c r="I4072" s="61" t="str">
        <f t="shared" si="395"/>
        <v xml:space="preserve"> </v>
      </c>
      <c r="J4072" s="61" t="str">
        <f t="shared" si="396"/>
        <v xml:space="preserve"> </v>
      </c>
      <c r="K4072" s="59" t="str">
        <f t="shared" si="397"/>
        <v xml:space="preserve"> </v>
      </c>
      <c r="L4072" s="59" t="str">
        <f t="shared" si="398"/>
        <v xml:space="preserve"> </v>
      </c>
    </row>
    <row r="4073" spans="1:12" x14ac:dyDescent="0.35">
      <c r="A4073" s="2" t="s">
        <v>4135</v>
      </c>
      <c r="B4073" s="3"/>
      <c r="C4073" s="58">
        <f t="shared" si="393"/>
        <v>0</v>
      </c>
      <c r="D4073" s="3"/>
      <c r="E4073" s="58">
        <f t="shared" si="394"/>
        <v>0</v>
      </c>
      <c r="F4073" s="43"/>
      <c r="G4073" s="4"/>
      <c r="H4073" s="43"/>
      <c r="I4073" s="61" t="str">
        <f t="shared" si="395"/>
        <v xml:space="preserve"> </v>
      </c>
      <c r="J4073" s="61" t="str">
        <f t="shared" si="396"/>
        <v xml:space="preserve"> </v>
      </c>
      <c r="K4073" s="59" t="str">
        <f t="shared" si="397"/>
        <v xml:space="preserve"> </v>
      </c>
      <c r="L4073" s="59" t="str">
        <f t="shared" si="398"/>
        <v xml:space="preserve"> </v>
      </c>
    </row>
    <row r="4074" spans="1:12" x14ac:dyDescent="0.35">
      <c r="A4074" s="2" t="s">
        <v>4136</v>
      </c>
      <c r="B4074" s="3"/>
      <c r="C4074" s="58">
        <f t="shared" si="393"/>
        <v>0</v>
      </c>
      <c r="D4074" s="3"/>
      <c r="E4074" s="58">
        <f t="shared" si="394"/>
        <v>0</v>
      </c>
      <c r="F4074" s="43"/>
      <c r="G4074" s="4"/>
      <c r="H4074" s="43"/>
      <c r="I4074" s="61" t="str">
        <f t="shared" si="395"/>
        <v xml:space="preserve"> </v>
      </c>
      <c r="J4074" s="61" t="str">
        <f t="shared" si="396"/>
        <v xml:space="preserve"> </v>
      </c>
      <c r="K4074" s="59" t="str">
        <f t="shared" si="397"/>
        <v xml:space="preserve"> </v>
      </c>
      <c r="L4074" s="59" t="str">
        <f t="shared" si="398"/>
        <v xml:space="preserve"> </v>
      </c>
    </row>
    <row r="4075" spans="1:12" x14ac:dyDescent="0.35">
      <c r="A4075" s="2" t="s">
        <v>4137</v>
      </c>
      <c r="B4075" s="3"/>
      <c r="C4075" s="58">
        <f t="shared" si="393"/>
        <v>0</v>
      </c>
      <c r="D4075" s="3"/>
      <c r="E4075" s="58">
        <f t="shared" si="394"/>
        <v>0</v>
      </c>
      <c r="F4075" s="43"/>
      <c r="G4075" s="4"/>
      <c r="H4075" s="43"/>
      <c r="I4075" s="61" t="str">
        <f t="shared" si="395"/>
        <v xml:space="preserve"> </v>
      </c>
      <c r="J4075" s="61" t="str">
        <f t="shared" si="396"/>
        <v xml:space="preserve"> </v>
      </c>
      <c r="K4075" s="59" t="str">
        <f t="shared" si="397"/>
        <v xml:space="preserve"> </v>
      </c>
      <c r="L4075" s="59" t="str">
        <f t="shared" si="398"/>
        <v xml:space="preserve"> </v>
      </c>
    </row>
    <row r="4076" spans="1:12" x14ac:dyDescent="0.35">
      <c r="A4076" s="2" t="s">
        <v>4138</v>
      </c>
      <c r="B4076" s="3"/>
      <c r="C4076" s="58">
        <f t="shared" si="393"/>
        <v>0</v>
      </c>
      <c r="D4076" s="3"/>
      <c r="E4076" s="58">
        <f t="shared" si="394"/>
        <v>0</v>
      </c>
      <c r="F4076" s="43"/>
      <c r="G4076" s="4"/>
      <c r="H4076" s="43"/>
      <c r="I4076" s="61" t="str">
        <f t="shared" si="395"/>
        <v xml:space="preserve"> </v>
      </c>
      <c r="J4076" s="61" t="str">
        <f t="shared" si="396"/>
        <v xml:space="preserve"> </v>
      </c>
      <c r="K4076" s="59" t="str">
        <f t="shared" si="397"/>
        <v xml:space="preserve"> </v>
      </c>
      <c r="L4076" s="59" t="str">
        <f t="shared" si="398"/>
        <v xml:space="preserve"> </v>
      </c>
    </row>
    <row r="4077" spans="1:12" x14ac:dyDescent="0.35">
      <c r="A4077" s="2" t="s">
        <v>4139</v>
      </c>
      <c r="B4077" s="3"/>
      <c r="C4077" s="58">
        <f t="shared" si="393"/>
        <v>0</v>
      </c>
      <c r="D4077" s="3"/>
      <c r="E4077" s="58">
        <f t="shared" si="394"/>
        <v>0</v>
      </c>
      <c r="F4077" s="43"/>
      <c r="G4077" s="4"/>
      <c r="H4077" s="43"/>
      <c r="I4077" s="61" t="str">
        <f t="shared" si="395"/>
        <v xml:space="preserve"> </v>
      </c>
      <c r="J4077" s="61" t="str">
        <f t="shared" si="396"/>
        <v xml:space="preserve"> </v>
      </c>
      <c r="K4077" s="59" t="str">
        <f t="shared" si="397"/>
        <v xml:space="preserve"> </v>
      </c>
      <c r="L4077" s="59" t="str">
        <f t="shared" si="398"/>
        <v xml:space="preserve"> </v>
      </c>
    </row>
    <row r="4078" spans="1:12" x14ac:dyDescent="0.35">
      <c r="A4078" s="2" t="s">
        <v>4140</v>
      </c>
      <c r="B4078" s="3"/>
      <c r="C4078" s="58">
        <f t="shared" si="393"/>
        <v>0</v>
      </c>
      <c r="D4078" s="3"/>
      <c r="E4078" s="58">
        <f t="shared" si="394"/>
        <v>0</v>
      </c>
      <c r="F4078" s="43"/>
      <c r="G4078" s="4"/>
      <c r="H4078" s="43"/>
      <c r="I4078" s="61" t="str">
        <f t="shared" si="395"/>
        <v xml:space="preserve"> </v>
      </c>
      <c r="J4078" s="61" t="str">
        <f t="shared" si="396"/>
        <v xml:space="preserve"> </v>
      </c>
      <c r="K4078" s="59" t="str">
        <f t="shared" si="397"/>
        <v xml:space="preserve"> </v>
      </c>
      <c r="L4078" s="59" t="str">
        <f t="shared" si="398"/>
        <v xml:space="preserve"> </v>
      </c>
    </row>
    <row r="4079" spans="1:12" x14ac:dyDescent="0.35">
      <c r="A4079" s="2" t="s">
        <v>4141</v>
      </c>
      <c r="B4079" s="3"/>
      <c r="C4079" s="58">
        <f t="shared" si="393"/>
        <v>0</v>
      </c>
      <c r="D4079" s="3"/>
      <c r="E4079" s="58">
        <f t="shared" si="394"/>
        <v>0</v>
      </c>
      <c r="F4079" s="43"/>
      <c r="G4079" s="4"/>
      <c r="H4079" s="43"/>
      <c r="I4079" s="61" t="str">
        <f t="shared" si="395"/>
        <v xml:space="preserve"> </v>
      </c>
      <c r="J4079" s="61" t="str">
        <f t="shared" si="396"/>
        <v xml:space="preserve"> </v>
      </c>
      <c r="K4079" s="59" t="str">
        <f t="shared" si="397"/>
        <v xml:space="preserve"> </v>
      </c>
      <c r="L4079" s="59" t="str">
        <f t="shared" si="398"/>
        <v xml:space="preserve"> </v>
      </c>
    </row>
    <row r="4080" spans="1:12" x14ac:dyDescent="0.35">
      <c r="A4080" s="2" t="s">
        <v>4142</v>
      </c>
      <c r="B4080" s="3"/>
      <c r="C4080" s="58">
        <f t="shared" si="393"/>
        <v>0</v>
      </c>
      <c r="D4080" s="3"/>
      <c r="E4080" s="58">
        <f t="shared" si="394"/>
        <v>0</v>
      </c>
      <c r="F4080" s="43"/>
      <c r="G4080" s="4"/>
      <c r="H4080" s="43"/>
      <c r="I4080" s="61" t="str">
        <f t="shared" si="395"/>
        <v xml:space="preserve"> </v>
      </c>
      <c r="J4080" s="61" t="str">
        <f t="shared" si="396"/>
        <v xml:space="preserve"> </v>
      </c>
      <c r="K4080" s="59" t="str">
        <f t="shared" si="397"/>
        <v xml:space="preserve"> </v>
      </c>
      <c r="L4080" s="59" t="str">
        <f t="shared" si="398"/>
        <v xml:space="preserve"> </v>
      </c>
    </row>
    <row r="4081" spans="1:12" x14ac:dyDescent="0.35">
      <c r="A4081" s="2" t="s">
        <v>4143</v>
      </c>
      <c r="B4081" s="3"/>
      <c r="C4081" s="58">
        <f t="shared" si="393"/>
        <v>0</v>
      </c>
      <c r="D4081" s="3"/>
      <c r="E4081" s="58">
        <f t="shared" si="394"/>
        <v>0</v>
      </c>
      <c r="F4081" s="43"/>
      <c r="G4081" s="4"/>
      <c r="H4081" s="43"/>
      <c r="I4081" s="61" t="str">
        <f t="shared" si="395"/>
        <v xml:space="preserve"> </v>
      </c>
      <c r="J4081" s="61" t="str">
        <f t="shared" si="396"/>
        <v xml:space="preserve"> </v>
      </c>
      <c r="K4081" s="59" t="str">
        <f t="shared" si="397"/>
        <v xml:space="preserve"> </v>
      </c>
      <c r="L4081" s="59" t="str">
        <f t="shared" si="398"/>
        <v xml:space="preserve"> </v>
      </c>
    </row>
    <row r="4082" spans="1:12" x14ac:dyDescent="0.35">
      <c r="A4082" s="2" t="s">
        <v>4144</v>
      </c>
      <c r="B4082" s="3"/>
      <c r="C4082" s="58">
        <f t="shared" si="393"/>
        <v>0</v>
      </c>
      <c r="D4082" s="3"/>
      <c r="E4082" s="58">
        <f t="shared" si="394"/>
        <v>0</v>
      </c>
      <c r="F4082" s="43"/>
      <c r="G4082" s="4"/>
      <c r="H4082" s="43"/>
      <c r="I4082" s="61" t="str">
        <f t="shared" si="395"/>
        <v xml:space="preserve"> </v>
      </c>
      <c r="J4082" s="61" t="str">
        <f t="shared" si="396"/>
        <v xml:space="preserve"> </v>
      </c>
      <c r="K4082" s="59" t="str">
        <f t="shared" si="397"/>
        <v xml:space="preserve"> </v>
      </c>
      <c r="L4082" s="59" t="str">
        <f t="shared" si="398"/>
        <v xml:space="preserve"> </v>
      </c>
    </row>
    <row r="4083" spans="1:12" x14ac:dyDescent="0.35">
      <c r="A4083" s="2" t="s">
        <v>4145</v>
      </c>
      <c r="B4083" s="3"/>
      <c r="C4083" s="58">
        <f t="shared" si="393"/>
        <v>0</v>
      </c>
      <c r="D4083" s="3"/>
      <c r="E4083" s="58">
        <f t="shared" si="394"/>
        <v>0</v>
      </c>
      <c r="F4083" s="43"/>
      <c r="G4083" s="4"/>
      <c r="H4083" s="43"/>
      <c r="I4083" s="61" t="str">
        <f t="shared" si="395"/>
        <v xml:space="preserve"> </v>
      </c>
      <c r="J4083" s="61" t="str">
        <f t="shared" si="396"/>
        <v xml:space="preserve"> </v>
      </c>
      <c r="K4083" s="59" t="str">
        <f t="shared" si="397"/>
        <v xml:space="preserve"> </v>
      </c>
      <c r="L4083" s="59" t="str">
        <f t="shared" si="398"/>
        <v xml:space="preserve"> </v>
      </c>
    </row>
    <row r="4084" spans="1:12" x14ac:dyDescent="0.35">
      <c r="A4084" s="2" t="s">
        <v>4146</v>
      </c>
      <c r="B4084" s="3"/>
      <c r="C4084" s="58">
        <f t="shared" si="393"/>
        <v>0</v>
      </c>
      <c r="D4084" s="3"/>
      <c r="E4084" s="58">
        <f t="shared" si="394"/>
        <v>0</v>
      </c>
      <c r="F4084" s="43"/>
      <c r="G4084" s="4"/>
      <c r="H4084" s="43"/>
      <c r="I4084" s="61" t="str">
        <f t="shared" si="395"/>
        <v xml:space="preserve"> </v>
      </c>
      <c r="J4084" s="61" t="str">
        <f t="shared" si="396"/>
        <v xml:space="preserve"> </v>
      </c>
      <c r="K4084" s="59" t="str">
        <f t="shared" si="397"/>
        <v xml:space="preserve"> </v>
      </c>
      <c r="L4084" s="59" t="str">
        <f t="shared" si="398"/>
        <v xml:space="preserve"> </v>
      </c>
    </row>
    <row r="4085" spans="1:12" x14ac:dyDescent="0.35">
      <c r="A4085" s="2" t="s">
        <v>4147</v>
      </c>
      <c r="B4085" s="3"/>
      <c r="C4085" s="58">
        <f t="shared" si="393"/>
        <v>0</v>
      </c>
      <c r="D4085" s="3"/>
      <c r="E4085" s="58">
        <f t="shared" si="394"/>
        <v>0</v>
      </c>
      <c r="F4085" s="43"/>
      <c r="G4085" s="4"/>
      <c r="H4085" s="43"/>
      <c r="I4085" s="61" t="str">
        <f t="shared" si="395"/>
        <v xml:space="preserve"> </v>
      </c>
      <c r="J4085" s="61" t="str">
        <f t="shared" si="396"/>
        <v xml:space="preserve"> </v>
      </c>
      <c r="K4085" s="59" t="str">
        <f t="shared" si="397"/>
        <v xml:space="preserve"> </v>
      </c>
      <c r="L4085" s="59" t="str">
        <f t="shared" si="398"/>
        <v xml:space="preserve"> </v>
      </c>
    </row>
    <row r="4086" spans="1:12" x14ac:dyDescent="0.35">
      <c r="A4086" s="2" t="s">
        <v>4148</v>
      </c>
      <c r="B4086" s="3"/>
      <c r="C4086" s="58">
        <f t="shared" si="393"/>
        <v>0</v>
      </c>
      <c r="D4086" s="3"/>
      <c r="E4086" s="58">
        <f t="shared" si="394"/>
        <v>0</v>
      </c>
      <c r="F4086" s="43"/>
      <c r="G4086" s="4"/>
      <c r="H4086" s="43"/>
      <c r="I4086" s="61" t="str">
        <f t="shared" si="395"/>
        <v xml:space="preserve"> </v>
      </c>
      <c r="J4086" s="61" t="str">
        <f t="shared" si="396"/>
        <v xml:space="preserve"> </v>
      </c>
      <c r="K4086" s="59" t="str">
        <f t="shared" si="397"/>
        <v xml:space="preserve"> </v>
      </c>
      <c r="L4086" s="59" t="str">
        <f t="shared" si="398"/>
        <v xml:space="preserve"> </v>
      </c>
    </row>
    <row r="4087" spans="1:12" x14ac:dyDescent="0.35">
      <c r="A4087" s="2" t="s">
        <v>4149</v>
      </c>
      <c r="B4087" s="3"/>
      <c r="C4087" s="58">
        <f t="shared" si="393"/>
        <v>0</v>
      </c>
      <c r="D4087" s="3"/>
      <c r="E4087" s="58">
        <f t="shared" si="394"/>
        <v>0</v>
      </c>
      <c r="F4087" s="43"/>
      <c r="G4087" s="4"/>
      <c r="H4087" s="43"/>
      <c r="I4087" s="61" t="str">
        <f t="shared" si="395"/>
        <v xml:space="preserve"> </v>
      </c>
      <c r="J4087" s="61" t="str">
        <f t="shared" si="396"/>
        <v xml:space="preserve"> </v>
      </c>
      <c r="K4087" s="59" t="str">
        <f t="shared" si="397"/>
        <v xml:space="preserve"> </v>
      </c>
      <c r="L4087" s="59" t="str">
        <f t="shared" si="398"/>
        <v xml:space="preserve"> </v>
      </c>
    </row>
    <row r="4088" spans="1:12" x14ac:dyDescent="0.35">
      <c r="A4088" s="2" t="s">
        <v>4150</v>
      </c>
      <c r="B4088" s="3"/>
      <c r="C4088" s="58">
        <f t="shared" si="393"/>
        <v>0</v>
      </c>
      <c r="D4088" s="3"/>
      <c r="E4088" s="58">
        <f t="shared" si="394"/>
        <v>0</v>
      </c>
      <c r="F4088" s="43"/>
      <c r="G4088" s="4"/>
      <c r="H4088" s="43"/>
      <c r="I4088" s="61" t="str">
        <f t="shared" si="395"/>
        <v xml:space="preserve"> </v>
      </c>
      <c r="J4088" s="61" t="str">
        <f t="shared" si="396"/>
        <v xml:space="preserve"> </v>
      </c>
      <c r="K4088" s="59" t="str">
        <f t="shared" si="397"/>
        <v xml:space="preserve"> </v>
      </c>
      <c r="L4088" s="59" t="str">
        <f t="shared" si="398"/>
        <v xml:space="preserve"> </v>
      </c>
    </row>
    <row r="4089" spans="1:12" x14ac:dyDescent="0.35">
      <c r="A4089" s="2" t="s">
        <v>4151</v>
      </c>
      <c r="B4089" s="3"/>
      <c r="C4089" s="58">
        <f t="shared" si="393"/>
        <v>0</v>
      </c>
      <c r="D4089" s="3"/>
      <c r="E4089" s="58">
        <f t="shared" si="394"/>
        <v>0</v>
      </c>
      <c r="F4089" s="43"/>
      <c r="G4089" s="4"/>
      <c r="H4089" s="43"/>
      <c r="I4089" s="61" t="str">
        <f t="shared" si="395"/>
        <v xml:space="preserve"> </v>
      </c>
      <c r="J4089" s="61" t="str">
        <f t="shared" si="396"/>
        <v xml:space="preserve"> </v>
      </c>
      <c r="K4089" s="59" t="str">
        <f t="shared" si="397"/>
        <v xml:space="preserve"> </v>
      </c>
      <c r="L4089" s="59" t="str">
        <f t="shared" si="398"/>
        <v xml:space="preserve"> </v>
      </c>
    </row>
    <row r="4090" spans="1:12" x14ac:dyDescent="0.35">
      <c r="A4090" s="2" t="s">
        <v>4152</v>
      </c>
      <c r="B4090" s="3"/>
      <c r="C4090" s="58">
        <f t="shared" si="393"/>
        <v>0</v>
      </c>
      <c r="D4090" s="3"/>
      <c r="E4090" s="58">
        <f t="shared" si="394"/>
        <v>0</v>
      </c>
      <c r="F4090" s="43"/>
      <c r="G4090" s="4"/>
      <c r="H4090" s="43"/>
      <c r="I4090" s="61" t="str">
        <f t="shared" si="395"/>
        <v xml:space="preserve"> </v>
      </c>
      <c r="J4090" s="61" t="str">
        <f t="shared" si="396"/>
        <v xml:space="preserve"> </v>
      </c>
      <c r="K4090" s="59" t="str">
        <f t="shared" si="397"/>
        <v xml:space="preserve"> </v>
      </c>
      <c r="L4090" s="59" t="str">
        <f t="shared" si="398"/>
        <v xml:space="preserve"> </v>
      </c>
    </row>
    <row r="4091" spans="1:12" x14ac:dyDescent="0.35">
      <c r="A4091" s="2" t="s">
        <v>4153</v>
      </c>
      <c r="B4091" s="3"/>
      <c r="C4091" s="58">
        <f t="shared" si="393"/>
        <v>0</v>
      </c>
      <c r="D4091" s="3"/>
      <c r="E4091" s="58">
        <f t="shared" si="394"/>
        <v>0</v>
      </c>
      <c r="F4091" s="43"/>
      <c r="G4091" s="4"/>
      <c r="H4091" s="43"/>
      <c r="I4091" s="61" t="str">
        <f t="shared" si="395"/>
        <v xml:space="preserve"> </v>
      </c>
      <c r="J4091" s="61" t="str">
        <f t="shared" si="396"/>
        <v xml:space="preserve"> </v>
      </c>
      <c r="K4091" s="59" t="str">
        <f t="shared" si="397"/>
        <v xml:space="preserve"> </v>
      </c>
      <c r="L4091" s="59" t="str">
        <f t="shared" si="398"/>
        <v xml:space="preserve"> </v>
      </c>
    </row>
    <row r="4092" spans="1:12" x14ac:dyDescent="0.35">
      <c r="A4092" s="2" t="s">
        <v>4154</v>
      </c>
      <c r="B4092" s="3"/>
      <c r="C4092" s="58">
        <f t="shared" si="393"/>
        <v>0</v>
      </c>
      <c r="D4092" s="3"/>
      <c r="E4092" s="58">
        <f t="shared" si="394"/>
        <v>0</v>
      </c>
      <c r="F4092" s="43"/>
      <c r="G4092" s="4"/>
      <c r="H4092" s="43"/>
      <c r="I4092" s="61" t="str">
        <f t="shared" si="395"/>
        <v xml:space="preserve"> </v>
      </c>
      <c r="J4092" s="61" t="str">
        <f t="shared" si="396"/>
        <v xml:space="preserve"> </v>
      </c>
      <c r="K4092" s="59" t="str">
        <f t="shared" si="397"/>
        <v xml:space="preserve"> </v>
      </c>
      <c r="L4092" s="59" t="str">
        <f t="shared" si="398"/>
        <v xml:space="preserve"> </v>
      </c>
    </row>
    <row r="4093" spans="1:12" x14ac:dyDescent="0.35">
      <c r="A4093" s="2" t="s">
        <v>4155</v>
      </c>
      <c r="B4093" s="3"/>
      <c r="C4093" s="58">
        <f t="shared" si="393"/>
        <v>0</v>
      </c>
      <c r="D4093" s="3"/>
      <c r="E4093" s="58">
        <f t="shared" si="394"/>
        <v>0</v>
      </c>
      <c r="F4093" s="43"/>
      <c r="G4093" s="4"/>
      <c r="H4093" s="43"/>
      <c r="I4093" s="61" t="str">
        <f t="shared" si="395"/>
        <v xml:space="preserve"> </v>
      </c>
      <c r="J4093" s="61" t="str">
        <f t="shared" si="396"/>
        <v xml:space="preserve"> </v>
      </c>
      <c r="K4093" s="59" t="str">
        <f t="shared" si="397"/>
        <v xml:space="preserve"> </v>
      </c>
      <c r="L4093" s="59" t="str">
        <f t="shared" si="398"/>
        <v xml:space="preserve"> </v>
      </c>
    </row>
    <row r="4094" spans="1:12" x14ac:dyDescent="0.35">
      <c r="A4094" s="2" t="s">
        <v>4156</v>
      </c>
      <c r="B4094" s="3"/>
      <c r="C4094" s="58">
        <f t="shared" si="393"/>
        <v>0</v>
      </c>
      <c r="D4094" s="3"/>
      <c r="E4094" s="58">
        <f t="shared" si="394"/>
        <v>0</v>
      </c>
      <c r="F4094" s="43"/>
      <c r="G4094" s="4"/>
      <c r="H4094" s="43"/>
      <c r="I4094" s="61" t="str">
        <f t="shared" si="395"/>
        <v xml:space="preserve"> </v>
      </c>
      <c r="J4094" s="61" t="str">
        <f t="shared" si="396"/>
        <v xml:space="preserve"> </v>
      </c>
      <c r="K4094" s="59" t="str">
        <f t="shared" si="397"/>
        <v xml:space="preserve"> </v>
      </c>
      <c r="L4094" s="59" t="str">
        <f t="shared" si="398"/>
        <v xml:space="preserve"> </v>
      </c>
    </row>
    <row r="4095" spans="1:12" x14ac:dyDescent="0.35">
      <c r="A4095" s="2" t="s">
        <v>4157</v>
      </c>
      <c r="B4095" s="3"/>
      <c r="C4095" s="58">
        <f t="shared" si="393"/>
        <v>0</v>
      </c>
      <c r="D4095" s="3"/>
      <c r="E4095" s="58">
        <f t="shared" si="394"/>
        <v>0</v>
      </c>
      <c r="F4095" s="43"/>
      <c r="G4095" s="4"/>
      <c r="H4095" s="43"/>
      <c r="I4095" s="61" t="str">
        <f t="shared" si="395"/>
        <v xml:space="preserve"> </v>
      </c>
      <c r="J4095" s="61" t="str">
        <f t="shared" si="396"/>
        <v xml:space="preserve"> </v>
      </c>
      <c r="K4095" s="59" t="str">
        <f t="shared" si="397"/>
        <v xml:space="preserve"> </v>
      </c>
      <c r="L4095" s="59" t="str">
        <f t="shared" si="398"/>
        <v xml:space="preserve"> </v>
      </c>
    </row>
    <row r="4096" spans="1:12" x14ac:dyDescent="0.35">
      <c r="A4096" s="2" t="s">
        <v>4158</v>
      </c>
      <c r="B4096" s="3"/>
      <c r="C4096" s="58">
        <f t="shared" si="393"/>
        <v>0</v>
      </c>
      <c r="D4096" s="3"/>
      <c r="E4096" s="58">
        <f t="shared" si="394"/>
        <v>0</v>
      </c>
      <c r="F4096" s="43"/>
      <c r="G4096" s="4"/>
      <c r="H4096" s="43"/>
      <c r="I4096" s="61" t="str">
        <f t="shared" si="395"/>
        <v xml:space="preserve"> </v>
      </c>
      <c r="J4096" s="61" t="str">
        <f t="shared" si="396"/>
        <v xml:space="preserve"> </v>
      </c>
      <c r="K4096" s="59" t="str">
        <f t="shared" si="397"/>
        <v xml:space="preserve"> </v>
      </c>
      <c r="L4096" s="59" t="str">
        <f t="shared" si="398"/>
        <v xml:space="preserve"> </v>
      </c>
    </row>
    <row r="4097" spans="1:12" x14ac:dyDescent="0.35">
      <c r="A4097" s="2" t="s">
        <v>4159</v>
      </c>
      <c r="B4097" s="3"/>
      <c r="C4097" s="58">
        <f t="shared" si="393"/>
        <v>0</v>
      </c>
      <c r="D4097" s="3"/>
      <c r="E4097" s="58">
        <f t="shared" si="394"/>
        <v>0</v>
      </c>
      <c r="F4097" s="43"/>
      <c r="G4097" s="4"/>
      <c r="H4097" s="43"/>
      <c r="I4097" s="61" t="str">
        <f t="shared" si="395"/>
        <v xml:space="preserve"> </v>
      </c>
      <c r="J4097" s="61" t="str">
        <f t="shared" si="396"/>
        <v xml:space="preserve"> </v>
      </c>
      <c r="K4097" s="59" t="str">
        <f t="shared" si="397"/>
        <v xml:space="preserve"> </v>
      </c>
      <c r="L4097" s="59" t="str">
        <f t="shared" si="398"/>
        <v xml:space="preserve"> </v>
      </c>
    </row>
    <row r="4098" spans="1:12" x14ac:dyDescent="0.35">
      <c r="A4098" s="2" t="s">
        <v>4160</v>
      </c>
      <c r="B4098" s="3"/>
      <c r="C4098" s="58">
        <f t="shared" si="393"/>
        <v>0</v>
      </c>
      <c r="D4098" s="3"/>
      <c r="E4098" s="58">
        <f t="shared" si="394"/>
        <v>0</v>
      </c>
      <c r="F4098" s="43"/>
      <c r="G4098" s="4"/>
      <c r="H4098" s="43"/>
      <c r="I4098" s="61" t="str">
        <f t="shared" si="395"/>
        <v xml:space="preserve"> </v>
      </c>
      <c r="J4098" s="61" t="str">
        <f t="shared" si="396"/>
        <v xml:space="preserve"> </v>
      </c>
      <c r="K4098" s="59" t="str">
        <f t="shared" si="397"/>
        <v xml:space="preserve"> </v>
      </c>
      <c r="L4098" s="59" t="str">
        <f t="shared" si="398"/>
        <v xml:space="preserve"> </v>
      </c>
    </row>
    <row r="4099" spans="1:12" x14ac:dyDescent="0.35">
      <c r="A4099" s="2" t="s">
        <v>4161</v>
      </c>
      <c r="B4099" s="3"/>
      <c r="C4099" s="58">
        <f t="shared" si="393"/>
        <v>0</v>
      </c>
      <c r="D4099" s="3"/>
      <c r="E4099" s="58">
        <f t="shared" si="394"/>
        <v>0</v>
      </c>
      <c r="F4099" s="43"/>
      <c r="G4099" s="4"/>
      <c r="H4099" s="43"/>
      <c r="I4099" s="61" t="str">
        <f t="shared" si="395"/>
        <v xml:space="preserve"> </v>
      </c>
      <c r="J4099" s="61" t="str">
        <f t="shared" si="396"/>
        <v xml:space="preserve"> </v>
      </c>
      <c r="K4099" s="59" t="str">
        <f t="shared" si="397"/>
        <v xml:space="preserve"> </v>
      </c>
      <c r="L4099" s="59" t="str">
        <f t="shared" si="398"/>
        <v xml:space="preserve"> </v>
      </c>
    </row>
    <row r="4100" spans="1:12" x14ac:dyDescent="0.35">
      <c r="A4100" s="2" t="s">
        <v>4162</v>
      </c>
      <c r="B4100" s="3"/>
      <c r="C4100" s="58">
        <f t="shared" si="393"/>
        <v>0</v>
      </c>
      <c r="D4100" s="3"/>
      <c r="E4100" s="58">
        <f t="shared" si="394"/>
        <v>0</v>
      </c>
      <c r="F4100" s="43"/>
      <c r="G4100" s="4"/>
      <c r="H4100" s="43"/>
      <c r="I4100" s="61" t="str">
        <f t="shared" si="395"/>
        <v xml:space="preserve"> </v>
      </c>
      <c r="J4100" s="61" t="str">
        <f t="shared" si="396"/>
        <v xml:space="preserve"> </v>
      </c>
      <c r="K4100" s="59" t="str">
        <f t="shared" si="397"/>
        <v xml:space="preserve"> </v>
      </c>
      <c r="L4100" s="59" t="str">
        <f t="shared" si="398"/>
        <v xml:space="preserve"> </v>
      </c>
    </row>
    <row r="4101" spans="1:12" x14ac:dyDescent="0.35">
      <c r="A4101" s="2" t="s">
        <v>4163</v>
      </c>
      <c r="B4101" s="3"/>
      <c r="C4101" s="58">
        <f t="shared" si="393"/>
        <v>0</v>
      </c>
      <c r="D4101" s="3"/>
      <c r="E4101" s="58">
        <f t="shared" si="394"/>
        <v>0</v>
      </c>
      <c r="F4101" s="43"/>
      <c r="G4101" s="4"/>
      <c r="H4101" s="43"/>
      <c r="I4101" s="61" t="str">
        <f t="shared" si="395"/>
        <v xml:space="preserve"> </v>
      </c>
      <c r="J4101" s="61" t="str">
        <f t="shared" si="396"/>
        <v xml:space="preserve"> </v>
      </c>
      <c r="K4101" s="59" t="str">
        <f t="shared" si="397"/>
        <v xml:space="preserve"> </v>
      </c>
      <c r="L4101" s="59" t="str">
        <f t="shared" si="398"/>
        <v xml:space="preserve"> </v>
      </c>
    </row>
    <row r="4102" spans="1:12" x14ac:dyDescent="0.35">
      <c r="A4102" s="2" t="s">
        <v>4164</v>
      </c>
      <c r="B4102" s="3"/>
      <c r="C4102" s="58">
        <f t="shared" si="393"/>
        <v>0</v>
      </c>
      <c r="D4102" s="3"/>
      <c r="E4102" s="58">
        <f t="shared" si="394"/>
        <v>0</v>
      </c>
      <c r="F4102" s="43"/>
      <c r="G4102" s="4"/>
      <c r="H4102" s="43"/>
      <c r="I4102" s="61" t="str">
        <f t="shared" si="395"/>
        <v xml:space="preserve"> </v>
      </c>
      <c r="J4102" s="61" t="str">
        <f t="shared" si="396"/>
        <v xml:space="preserve"> </v>
      </c>
      <c r="K4102" s="59" t="str">
        <f t="shared" si="397"/>
        <v xml:space="preserve"> </v>
      </c>
      <c r="L4102" s="59" t="str">
        <f t="shared" si="398"/>
        <v xml:space="preserve"> </v>
      </c>
    </row>
    <row r="4103" spans="1:12" x14ac:dyDescent="0.35">
      <c r="A4103" s="2" t="s">
        <v>4165</v>
      </c>
      <c r="B4103" s="3"/>
      <c r="C4103" s="58">
        <f t="shared" si="393"/>
        <v>0</v>
      </c>
      <c r="D4103" s="3"/>
      <c r="E4103" s="58">
        <f t="shared" si="394"/>
        <v>0</v>
      </c>
      <c r="F4103" s="43"/>
      <c r="G4103" s="4"/>
      <c r="H4103" s="43"/>
      <c r="I4103" s="61" t="str">
        <f t="shared" si="395"/>
        <v xml:space="preserve"> </v>
      </c>
      <c r="J4103" s="61" t="str">
        <f t="shared" si="396"/>
        <v xml:space="preserve"> </v>
      </c>
      <c r="K4103" s="59" t="str">
        <f t="shared" si="397"/>
        <v xml:space="preserve"> </v>
      </c>
      <c r="L4103" s="59" t="str">
        <f t="shared" si="398"/>
        <v xml:space="preserve"> </v>
      </c>
    </row>
    <row r="4104" spans="1:12" x14ac:dyDescent="0.35">
      <c r="A4104" s="2" t="s">
        <v>4166</v>
      </c>
      <c r="B4104" s="3"/>
      <c r="C4104" s="58">
        <f t="shared" si="393"/>
        <v>0</v>
      </c>
      <c r="D4104" s="3"/>
      <c r="E4104" s="58">
        <f t="shared" si="394"/>
        <v>0</v>
      </c>
      <c r="F4104" s="43"/>
      <c r="G4104" s="4"/>
      <c r="H4104" s="43"/>
      <c r="I4104" s="61" t="str">
        <f t="shared" si="395"/>
        <v xml:space="preserve"> </v>
      </c>
      <c r="J4104" s="61" t="str">
        <f t="shared" si="396"/>
        <v xml:space="preserve"> </v>
      </c>
      <c r="K4104" s="59" t="str">
        <f t="shared" si="397"/>
        <v xml:space="preserve"> </v>
      </c>
      <c r="L4104" s="59" t="str">
        <f t="shared" si="398"/>
        <v xml:space="preserve"> </v>
      </c>
    </row>
    <row r="4105" spans="1:12" x14ac:dyDescent="0.35">
      <c r="A4105" s="2" t="s">
        <v>4167</v>
      </c>
      <c r="B4105" s="3"/>
      <c r="C4105" s="58">
        <f t="shared" si="393"/>
        <v>0</v>
      </c>
      <c r="D4105" s="3"/>
      <c r="E4105" s="58">
        <f t="shared" si="394"/>
        <v>0</v>
      </c>
      <c r="F4105" s="43"/>
      <c r="G4105" s="4"/>
      <c r="H4105" s="43"/>
      <c r="I4105" s="61" t="str">
        <f t="shared" si="395"/>
        <v xml:space="preserve"> </v>
      </c>
      <c r="J4105" s="61" t="str">
        <f t="shared" si="396"/>
        <v xml:space="preserve"> </v>
      </c>
      <c r="K4105" s="59" t="str">
        <f t="shared" si="397"/>
        <v xml:space="preserve"> </v>
      </c>
      <c r="L4105" s="59" t="str">
        <f t="shared" si="398"/>
        <v xml:space="preserve"> </v>
      </c>
    </row>
    <row r="4106" spans="1:12" x14ac:dyDescent="0.35">
      <c r="A4106" s="2" t="s">
        <v>4168</v>
      </c>
      <c r="B4106" s="3"/>
      <c r="C4106" s="58">
        <f t="shared" ref="C4106:C4169" si="399">IF($P$17=1,CONVERT(B4106,"lbm","kg"),B4106)</f>
        <v>0</v>
      </c>
      <c r="D4106" s="3"/>
      <c r="E4106" s="58">
        <f t="shared" ref="E4106:E4169" si="400">IF($P$17=1,CONVERT(D4106,"lbm","kg"),D4106)</f>
        <v>0</v>
      </c>
      <c r="F4106" s="43"/>
      <c r="G4106" s="4"/>
      <c r="H4106" s="43"/>
      <c r="I4106" s="61" t="str">
        <f t="shared" si="395"/>
        <v xml:space="preserve"> </v>
      </c>
      <c r="J4106" s="61" t="str">
        <f t="shared" si="396"/>
        <v xml:space="preserve"> </v>
      </c>
      <c r="K4106" s="59" t="str">
        <f t="shared" si="397"/>
        <v xml:space="preserve"> </v>
      </c>
      <c r="L4106" s="59" t="str">
        <f t="shared" si="398"/>
        <v xml:space="preserve"> </v>
      </c>
    </row>
    <row r="4107" spans="1:12" x14ac:dyDescent="0.35">
      <c r="A4107" s="2" t="s">
        <v>4169</v>
      </c>
      <c r="B4107" s="3"/>
      <c r="C4107" s="58">
        <f t="shared" si="399"/>
        <v>0</v>
      </c>
      <c r="D4107" s="3"/>
      <c r="E4107" s="58">
        <f t="shared" si="400"/>
        <v>0</v>
      </c>
      <c r="F4107" s="43"/>
      <c r="G4107" s="4"/>
      <c r="H4107" s="43"/>
      <c r="I4107" s="61" t="str">
        <f t="shared" ref="I4107:I4170" si="401">IF(F4107&gt;0,(((E4107-C4107)*F4107)+(($P$12-E4107)/(VLOOKUP(E4107,$S$10:$U$182,2)))*(VLOOKUP(E4107,$S$10:$U$182,3))+((C4107-$P$11)/(VLOOKUP(C4107,$S$10:$U$182,2)))*(VLOOKUP(C4107,$S$10:$U$182,3)))/($P$12-$P$11)," ")</f>
        <v xml:space="preserve"> </v>
      </c>
      <c r="J4107" s="61" t="str">
        <f t="shared" ref="J4107:J4170" si="402">IF(G4107&gt;0,IF(B4107=0," ",(I4107/(1+(G4107*$B$7))))," ")</f>
        <v xml:space="preserve"> </v>
      </c>
      <c r="K4107" s="59" t="str">
        <f t="shared" ref="K4107:K4170" si="403">IF(H4107&gt;0,IF(B4107&gt;1,(I4107*H4107)," ")," ")</f>
        <v xml:space="preserve"> </v>
      </c>
      <c r="L4107" s="59" t="str">
        <f t="shared" ref="L4107:L4170" si="404">IF(G4107=0," ",IF(H4107=0," ",IF(G4107&gt;0,IF(B4107&gt;1,(J4107*H4107)," ")," ")))</f>
        <v xml:space="preserve"> </v>
      </c>
    </row>
    <row r="4108" spans="1:12" x14ac:dyDescent="0.35">
      <c r="A4108" s="2" t="s">
        <v>4170</v>
      </c>
      <c r="B4108" s="3"/>
      <c r="C4108" s="58">
        <f t="shared" si="399"/>
        <v>0</v>
      </c>
      <c r="D4108" s="3"/>
      <c r="E4108" s="58">
        <f t="shared" si="400"/>
        <v>0</v>
      </c>
      <c r="F4108" s="43"/>
      <c r="G4108" s="4"/>
      <c r="H4108" s="43"/>
      <c r="I4108" s="61" t="str">
        <f t="shared" si="401"/>
        <v xml:space="preserve"> </v>
      </c>
      <c r="J4108" s="61" t="str">
        <f t="shared" si="402"/>
        <v xml:space="preserve"> </v>
      </c>
      <c r="K4108" s="59" t="str">
        <f t="shared" si="403"/>
        <v xml:space="preserve"> </v>
      </c>
      <c r="L4108" s="59" t="str">
        <f t="shared" si="404"/>
        <v xml:space="preserve"> </v>
      </c>
    </row>
    <row r="4109" spans="1:12" x14ac:dyDescent="0.35">
      <c r="A4109" s="2" t="s">
        <v>4171</v>
      </c>
      <c r="B4109" s="3"/>
      <c r="C4109" s="58">
        <f t="shared" si="399"/>
        <v>0</v>
      </c>
      <c r="D4109" s="3"/>
      <c r="E4109" s="58">
        <f t="shared" si="400"/>
        <v>0</v>
      </c>
      <c r="F4109" s="43"/>
      <c r="G4109" s="4"/>
      <c r="H4109" s="43"/>
      <c r="I4109" s="61" t="str">
        <f t="shared" si="401"/>
        <v xml:space="preserve"> </v>
      </c>
      <c r="J4109" s="61" t="str">
        <f t="shared" si="402"/>
        <v xml:space="preserve"> </v>
      </c>
      <c r="K4109" s="59" t="str">
        <f t="shared" si="403"/>
        <v xml:space="preserve"> </v>
      </c>
      <c r="L4109" s="59" t="str">
        <f t="shared" si="404"/>
        <v xml:space="preserve"> </v>
      </c>
    </row>
    <row r="4110" spans="1:12" x14ac:dyDescent="0.35">
      <c r="A4110" s="2" t="s">
        <v>4172</v>
      </c>
      <c r="B4110" s="3"/>
      <c r="C4110" s="58">
        <f t="shared" si="399"/>
        <v>0</v>
      </c>
      <c r="D4110" s="3"/>
      <c r="E4110" s="58">
        <f t="shared" si="400"/>
        <v>0</v>
      </c>
      <c r="F4110" s="43"/>
      <c r="G4110" s="4"/>
      <c r="H4110" s="43"/>
      <c r="I4110" s="61" t="str">
        <f t="shared" si="401"/>
        <v xml:space="preserve"> </v>
      </c>
      <c r="J4110" s="61" t="str">
        <f t="shared" si="402"/>
        <v xml:space="preserve"> </v>
      </c>
      <c r="K4110" s="59" t="str">
        <f t="shared" si="403"/>
        <v xml:space="preserve"> </v>
      </c>
      <c r="L4110" s="59" t="str">
        <f t="shared" si="404"/>
        <v xml:space="preserve"> </v>
      </c>
    </row>
    <row r="4111" spans="1:12" x14ac:dyDescent="0.35">
      <c r="A4111" s="2" t="s">
        <v>4173</v>
      </c>
      <c r="B4111" s="3"/>
      <c r="C4111" s="58">
        <f t="shared" si="399"/>
        <v>0</v>
      </c>
      <c r="D4111" s="3"/>
      <c r="E4111" s="58">
        <f t="shared" si="400"/>
        <v>0</v>
      </c>
      <c r="F4111" s="43"/>
      <c r="G4111" s="4"/>
      <c r="H4111" s="43"/>
      <c r="I4111" s="61" t="str">
        <f t="shared" si="401"/>
        <v xml:space="preserve"> </v>
      </c>
      <c r="J4111" s="61" t="str">
        <f t="shared" si="402"/>
        <v xml:space="preserve"> </v>
      </c>
      <c r="K4111" s="59" t="str">
        <f t="shared" si="403"/>
        <v xml:space="preserve"> </v>
      </c>
      <c r="L4111" s="59" t="str">
        <f t="shared" si="404"/>
        <v xml:space="preserve"> </v>
      </c>
    </row>
    <row r="4112" spans="1:12" x14ac:dyDescent="0.35">
      <c r="A4112" s="2" t="s">
        <v>4174</v>
      </c>
      <c r="B4112" s="3"/>
      <c r="C4112" s="58">
        <f t="shared" si="399"/>
        <v>0</v>
      </c>
      <c r="D4112" s="3"/>
      <c r="E4112" s="58">
        <f t="shared" si="400"/>
        <v>0</v>
      </c>
      <c r="F4112" s="43"/>
      <c r="G4112" s="4"/>
      <c r="H4112" s="43"/>
      <c r="I4112" s="61" t="str">
        <f t="shared" si="401"/>
        <v xml:space="preserve"> </v>
      </c>
      <c r="J4112" s="61" t="str">
        <f t="shared" si="402"/>
        <v xml:space="preserve"> </v>
      </c>
      <c r="K4112" s="59" t="str">
        <f t="shared" si="403"/>
        <v xml:space="preserve"> </v>
      </c>
      <c r="L4112" s="59" t="str">
        <f t="shared" si="404"/>
        <v xml:space="preserve"> </v>
      </c>
    </row>
    <row r="4113" spans="1:12" x14ac:dyDescent="0.35">
      <c r="A4113" s="2" t="s">
        <v>4175</v>
      </c>
      <c r="B4113" s="3"/>
      <c r="C4113" s="58">
        <f t="shared" si="399"/>
        <v>0</v>
      </c>
      <c r="D4113" s="3"/>
      <c r="E4113" s="58">
        <f t="shared" si="400"/>
        <v>0</v>
      </c>
      <c r="F4113" s="43"/>
      <c r="G4113" s="4"/>
      <c r="H4113" s="43"/>
      <c r="I4113" s="61" t="str">
        <f t="shared" si="401"/>
        <v xml:space="preserve"> </v>
      </c>
      <c r="J4113" s="61" t="str">
        <f t="shared" si="402"/>
        <v xml:space="preserve"> </v>
      </c>
      <c r="K4113" s="59" t="str">
        <f t="shared" si="403"/>
        <v xml:space="preserve"> </v>
      </c>
      <c r="L4113" s="59" t="str">
        <f t="shared" si="404"/>
        <v xml:space="preserve"> </v>
      </c>
    </row>
    <row r="4114" spans="1:12" x14ac:dyDescent="0.35">
      <c r="A4114" s="2" t="s">
        <v>4176</v>
      </c>
      <c r="B4114" s="3"/>
      <c r="C4114" s="58">
        <f t="shared" si="399"/>
        <v>0</v>
      </c>
      <c r="D4114" s="3"/>
      <c r="E4114" s="58">
        <f t="shared" si="400"/>
        <v>0</v>
      </c>
      <c r="F4114" s="43"/>
      <c r="G4114" s="4"/>
      <c r="H4114" s="43"/>
      <c r="I4114" s="61" t="str">
        <f t="shared" si="401"/>
        <v xml:space="preserve"> </v>
      </c>
      <c r="J4114" s="61" t="str">
        <f t="shared" si="402"/>
        <v xml:space="preserve"> </v>
      </c>
      <c r="K4114" s="59" t="str">
        <f t="shared" si="403"/>
        <v xml:space="preserve"> </v>
      </c>
      <c r="L4114" s="59" t="str">
        <f t="shared" si="404"/>
        <v xml:space="preserve"> </v>
      </c>
    </row>
    <row r="4115" spans="1:12" x14ac:dyDescent="0.35">
      <c r="A4115" s="2" t="s">
        <v>4177</v>
      </c>
      <c r="B4115" s="3"/>
      <c r="C4115" s="58">
        <f t="shared" si="399"/>
        <v>0</v>
      </c>
      <c r="D4115" s="3"/>
      <c r="E4115" s="58">
        <f t="shared" si="400"/>
        <v>0</v>
      </c>
      <c r="F4115" s="43"/>
      <c r="G4115" s="4"/>
      <c r="H4115" s="43"/>
      <c r="I4115" s="61" t="str">
        <f t="shared" si="401"/>
        <v xml:space="preserve"> </v>
      </c>
      <c r="J4115" s="61" t="str">
        <f t="shared" si="402"/>
        <v xml:space="preserve"> </v>
      </c>
      <c r="K4115" s="59" t="str">
        <f t="shared" si="403"/>
        <v xml:space="preserve"> </v>
      </c>
      <c r="L4115" s="59" t="str">
        <f t="shared" si="404"/>
        <v xml:space="preserve"> </v>
      </c>
    </row>
    <row r="4116" spans="1:12" x14ac:dyDescent="0.35">
      <c r="A4116" s="2" t="s">
        <v>4178</v>
      </c>
      <c r="B4116" s="3"/>
      <c r="C4116" s="58">
        <f t="shared" si="399"/>
        <v>0</v>
      </c>
      <c r="D4116" s="3"/>
      <c r="E4116" s="58">
        <f t="shared" si="400"/>
        <v>0</v>
      </c>
      <c r="F4116" s="43"/>
      <c r="G4116" s="4"/>
      <c r="H4116" s="43"/>
      <c r="I4116" s="61" t="str">
        <f t="shared" si="401"/>
        <v xml:space="preserve"> </v>
      </c>
      <c r="J4116" s="61" t="str">
        <f t="shared" si="402"/>
        <v xml:space="preserve"> </v>
      </c>
      <c r="K4116" s="59" t="str">
        <f t="shared" si="403"/>
        <v xml:space="preserve"> </v>
      </c>
      <c r="L4116" s="59" t="str">
        <f t="shared" si="404"/>
        <v xml:space="preserve"> </v>
      </c>
    </row>
    <row r="4117" spans="1:12" x14ac:dyDescent="0.35">
      <c r="A4117" s="2" t="s">
        <v>4179</v>
      </c>
      <c r="B4117" s="3"/>
      <c r="C4117" s="58">
        <f t="shared" si="399"/>
        <v>0</v>
      </c>
      <c r="D4117" s="3"/>
      <c r="E4117" s="58">
        <f t="shared" si="400"/>
        <v>0</v>
      </c>
      <c r="F4117" s="43"/>
      <c r="G4117" s="4"/>
      <c r="H4117" s="43"/>
      <c r="I4117" s="61" t="str">
        <f t="shared" si="401"/>
        <v xml:space="preserve"> </v>
      </c>
      <c r="J4117" s="61" t="str">
        <f t="shared" si="402"/>
        <v xml:space="preserve"> </v>
      </c>
      <c r="K4117" s="59" t="str">
        <f t="shared" si="403"/>
        <v xml:space="preserve"> </v>
      </c>
      <c r="L4117" s="59" t="str">
        <f t="shared" si="404"/>
        <v xml:space="preserve"> </v>
      </c>
    </row>
    <row r="4118" spans="1:12" x14ac:dyDescent="0.35">
      <c r="A4118" s="2" t="s">
        <v>4180</v>
      </c>
      <c r="B4118" s="3"/>
      <c r="C4118" s="58">
        <f t="shared" si="399"/>
        <v>0</v>
      </c>
      <c r="D4118" s="3"/>
      <c r="E4118" s="58">
        <f t="shared" si="400"/>
        <v>0</v>
      </c>
      <c r="F4118" s="43"/>
      <c r="G4118" s="4"/>
      <c r="H4118" s="43"/>
      <c r="I4118" s="61" t="str">
        <f t="shared" si="401"/>
        <v xml:space="preserve"> </v>
      </c>
      <c r="J4118" s="61" t="str">
        <f t="shared" si="402"/>
        <v xml:space="preserve"> </v>
      </c>
      <c r="K4118" s="59" t="str">
        <f t="shared" si="403"/>
        <v xml:space="preserve"> </v>
      </c>
      <c r="L4118" s="59" t="str">
        <f t="shared" si="404"/>
        <v xml:space="preserve"> </v>
      </c>
    </row>
    <row r="4119" spans="1:12" x14ac:dyDescent="0.35">
      <c r="A4119" s="2" t="s">
        <v>4181</v>
      </c>
      <c r="B4119" s="3"/>
      <c r="C4119" s="58">
        <f t="shared" si="399"/>
        <v>0</v>
      </c>
      <c r="D4119" s="3"/>
      <c r="E4119" s="58">
        <f t="shared" si="400"/>
        <v>0</v>
      </c>
      <c r="F4119" s="43"/>
      <c r="G4119" s="4"/>
      <c r="H4119" s="43"/>
      <c r="I4119" s="61" t="str">
        <f t="shared" si="401"/>
        <v xml:space="preserve"> </v>
      </c>
      <c r="J4119" s="61" t="str">
        <f t="shared" si="402"/>
        <v xml:space="preserve"> </v>
      </c>
      <c r="K4119" s="59" t="str">
        <f t="shared" si="403"/>
        <v xml:space="preserve"> </v>
      </c>
      <c r="L4119" s="59" t="str">
        <f t="shared" si="404"/>
        <v xml:space="preserve"> </v>
      </c>
    </row>
    <row r="4120" spans="1:12" x14ac:dyDescent="0.35">
      <c r="A4120" s="2" t="s">
        <v>4182</v>
      </c>
      <c r="B4120" s="3"/>
      <c r="C4120" s="58">
        <f t="shared" si="399"/>
        <v>0</v>
      </c>
      <c r="D4120" s="3"/>
      <c r="E4120" s="58">
        <f t="shared" si="400"/>
        <v>0</v>
      </c>
      <c r="F4120" s="43"/>
      <c r="G4120" s="4"/>
      <c r="H4120" s="43"/>
      <c r="I4120" s="61" t="str">
        <f t="shared" si="401"/>
        <v xml:space="preserve"> </v>
      </c>
      <c r="J4120" s="61" t="str">
        <f t="shared" si="402"/>
        <v xml:space="preserve"> </v>
      </c>
      <c r="K4120" s="59" t="str">
        <f t="shared" si="403"/>
        <v xml:space="preserve"> </v>
      </c>
      <c r="L4120" s="59" t="str">
        <f t="shared" si="404"/>
        <v xml:space="preserve"> </v>
      </c>
    </row>
    <row r="4121" spans="1:12" x14ac:dyDescent="0.35">
      <c r="A4121" s="2" t="s">
        <v>4183</v>
      </c>
      <c r="B4121" s="3"/>
      <c r="C4121" s="58">
        <f t="shared" si="399"/>
        <v>0</v>
      </c>
      <c r="D4121" s="3"/>
      <c r="E4121" s="58">
        <f t="shared" si="400"/>
        <v>0</v>
      </c>
      <c r="F4121" s="43"/>
      <c r="G4121" s="4"/>
      <c r="H4121" s="43"/>
      <c r="I4121" s="61" t="str">
        <f t="shared" si="401"/>
        <v xml:space="preserve"> </v>
      </c>
      <c r="J4121" s="61" t="str">
        <f t="shared" si="402"/>
        <v xml:space="preserve"> </v>
      </c>
      <c r="K4121" s="59" t="str">
        <f t="shared" si="403"/>
        <v xml:space="preserve"> </v>
      </c>
      <c r="L4121" s="59" t="str">
        <f t="shared" si="404"/>
        <v xml:space="preserve"> </v>
      </c>
    </row>
    <row r="4122" spans="1:12" x14ac:dyDescent="0.35">
      <c r="A4122" s="2" t="s">
        <v>4184</v>
      </c>
      <c r="B4122" s="3"/>
      <c r="C4122" s="58">
        <f t="shared" si="399"/>
        <v>0</v>
      </c>
      <c r="D4122" s="3"/>
      <c r="E4122" s="58">
        <f t="shared" si="400"/>
        <v>0</v>
      </c>
      <c r="F4122" s="43"/>
      <c r="G4122" s="4"/>
      <c r="H4122" s="43"/>
      <c r="I4122" s="61" t="str">
        <f t="shared" si="401"/>
        <v xml:space="preserve"> </v>
      </c>
      <c r="J4122" s="61" t="str">
        <f t="shared" si="402"/>
        <v xml:space="preserve"> </v>
      </c>
      <c r="K4122" s="59" t="str">
        <f t="shared" si="403"/>
        <v xml:space="preserve"> </v>
      </c>
      <c r="L4122" s="59" t="str">
        <f t="shared" si="404"/>
        <v xml:space="preserve"> </v>
      </c>
    </row>
    <row r="4123" spans="1:12" x14ac:dyDescent="0.35">
      <c r="A4123" s="2" t="s">
        <v>4185</v>
      </c>
      <c r="B4123" s="3"/>
      <c r="C4123" s="58">
        <f t="shared" si="399"/>
        <v>0</v>
      </c>
      <c r="D4123" s="3"/>
      <c r="E4123" s="58">
        <f t="shared" si="400"/>
        <v>0</v>
      </c>
      <c r="F4123" s="43"/>
      <c r="G4123" s="4"/>
      <c r="H4123" s="43"/>
      <c r="I4123" s="61" t="str">
        <f t="shared" si="401"/>
        <v xml:space="preserve"> </v>
      </c>
      <c r="J4123" s="61" t="str">
        <f t="shared" si="402"/>
        <v xml:space="preserve"> </v>
      </c>
      <c r="K4123" s="59" t="str">
        <f t="shared" si="403"/>
        <v xml:space="preserve"> </v>
      </c>
      <c r="L4123" s="59" t="str">
        <f t="shared" si="404"/>
        <v xml:space="preserve"> </v>
      </c>
    </row>
    <row r="4124" spans="1:12" x14ac:dyDescent="0.35">
      <c r="A4124" s="2" t="s">
        <v>4186</v>
      </c>
      <c r="B4124" s="3"/>
      <c r="C4124" s="58">
        <f t="shared" si="399"/>
        <v>0</v>
      </c>
      <c r="D4124" s="3"/>
      <c r="E4124" s="58">
        <f t="shared" si="400"/>
        <v>0</v>
      </c>
      <c r="F4124" s="43"/>
      <c r="G4124" s="4"/>
      <c r="H4124" s="43"/>
      <c r="I4124" s="61" t="str">
        <f t="shared" si="401"/>
        <v xml:space="preserve"> </v>
      </c>
      <c r="J4124" s="61" t="str">
        <f t="shared" si="402"/>
        <v xml:space="preserve"> </v>
      </c>
      <c r="K4124" s="59" t="str">
        <f t="shared" si="403"/>
        <v xml:space="preserve"> </v>
      </c>
      <c r="L4124" s="59" t="str">
        <f t="shared" si="404"/>
        <v xml:space="preserve"> </v>
      </c>
    </row>
    <row r="4125" spans="1:12" x14ac:dyDescent="0.35">
      <c r="A4125" s="2" t="s">
        <v>4187</v>
      </c>
      <c r="B4125" s="3"/>
      <c r="C4125" s="58">
        <f t="shared" si="399"/>
        <v>0</v>
      </c>
      <c r="D4125" s="3"/>
      <c r="E4125" s="58">
        <f t="shared" si="400"/>
        <v>0</v>
      </c>
      <c r="F4125" s="43"/>
      <c r="G4125" s="4"/>
      <c r="H4125" s="43"/>
      <c r="I4125" s="61" t="str">
        <f t="shared" si="401"/>
        <v xml:space="preserve"> </v>
      </c>
      <c r="J4125" s="61" t="str">
        <f t="shared" si="402"/>
        <v xml:space="preserve"> </v>
      </c>
      <c r="K4125" s="59" t="str">
        <f t="shared" si="403"/>
        <v xml:space="preserve"> </v>
      </c>
      <c r="L4125" s="59" t="str">
        <f t="shared" si="404"/>
        <v xml:space="preserve"> </v>
      </c>
    </row>
    <row r="4126" spans="1:12" x14ac:dyDescent="0.35">
      <c r="A4126" s="2" t="s">
        <v>4188</v>
      </c>
      <c r="B4126" s="3"/>
      <c r="C4126" s="58">
        <f t="shared" si="399"/>
        <v>0</v>
      </c>
      <c r="D4126" s="3"/>
      <c r="E4126" s="58">
        <f t="shared" si="400"/>
        <v>0</v>
      </c>
      <c r="F4126" s="43"/>
      <c r="G4126" s="4"/>
      <c r="H4126" s="43"/>
      <c r="I4126" s="61" t="str">
        <f t="shared" si="401"/>
        <v xml:space="preserve"> </v>
      </c>
      <c r="J4126" s="61" t="str">
        <f t="shared" si="402"/>
        <v xml:space="preserve"> </v>
      </c>
      <c r="K4126" s="59" t="str">
        <f t="shared" si="403"/>
        <v xml:space="preserve"> </v>
      </c>
      <c r="L4126" s="59" t="str">
        <f t="shared" si="404"/>
        <v xml:space="preserve"> </v>
      </c>
    </row>
    <row r="4127" spans="1:12" x14ac:dyDescent="0.35">
      <c r="A4127" s="2" t="s">
        <v>4189</v>
      </c>
      <c r="B4127" s="3"/>
      <c r="C4127" s="58">
        <f t="shared" si="399"/>
        <v>0</v>
      </c>
      <c r="D4127" s="3"/>
      <c r="E4127" s="58">
        <f t="shared" si="400"/>
        <v>0</v>
      </c>
      <c r="F4127" s="43"/>
      <c r="G4127" s="4"/>
      <c r="H4127" s="43"/>
      <c r="I4127" s="61" t="str">
        <f t="shared" si="401"/>
        <v xml:space="preserve"> </v>
      </c>
      <c r="J4127" s="61" t="str">
        <f t="shared" si="402"/>
        <v xml:space="preserve"> </v>
      </c>
      <c r="K4127" s="59" t="str">
        <f t="shared" si="403"/>
        <v xml:space="preserve"> </v>
      </c>
      <c r="L4127" s="59" t="str">
        <f t="shared" si="404"/>
        <v xml:space="preserve"> </v>
      </c>
    </row>
    <row r="4128" spans="1:12" x14ac:dyDescent="0.35">
      <c r="A4128" s="2" t="s">
        <v>4190</v>
      </c>
      <c r="B4128" s="3"/>
      <c r="C4128" s="58">
        <f t="shared" si="399"/>
        <v>0</v>
      </c>
      <c r="D4128" s="3"/>
      <c r="E4128" s="58">
        <f t="shared" si="400"/>
        <v>0</v>
      </c>
      <c r="F4128" s="43"/>
      <c r="G4128" s="4"/>
      <c r="H4128" s="43"/>
      <c r="I4128" s="61" t="str">
        <f t="shared" si="401"/>
        <v xml:space="preserve"> </v>
      </c>
      <c r="J4128" s="61" t="str">
        <f t="shared" si="402"/>
        <v xml:space="preserve"> </v>
      </c>
      <c r="K4128" s="59" t="str">
        <f t="shared" si="403"/>
        <v xml:space="preserve"> </v>
      </c>
      <c r="L4128" s="59" t="str">
        <f t="shared" si="404"/>
        <v xml:space="preserve"> </v>
      </c>
    </row>
    <row r="4129" spans="1:12" x14ac:dyDescent="0.35">
      <c r="A4129" s="2" t="s">
        <v>4191</v>
      </c>
      <c r="B4129" s="3"/>
      <c r="C4129" s="58">
        <f t="shared" si="399"/>
        <v>0</v>
      </c>
      <c r="D4129" s="3"/>
      <c r="E4129" s="58">
        <f t="shared" si="400"/>
        <v>0</v>
      </c>
      <c r="F4129" s="43"/>
      <c r="G4129" s="4"/>
      <c r="H4129" s="43"/>
      <c r="I4129" s="61" t="str">
        <f t="shared" si="401"/>
        <v xml:space="preserve"> </v>
      </c>
      <c r="J4129" s="61" t="str">
        <f t="shared" si="402"/>
        <v xml:space="preserve"> </v>
      </c>
      <c r="K4129" s="59" t="str">
        <f t="shared" si="403"/>
        <v xml:space="preserve"> </v>
      </c>
      <c r="L4129" s="59" t="str">
        <f t="shared" si="404"/>
        <v xml:space="preserve"> </v>
      </c>
    </row>
    <row r="4130" spans="1:12" x14ac:dyDescent="0.35">
      <c r="A4130" s="2" t="s">
        <v>4192</v>
      </c>
      <c r="B4130" s="3"/>
      <c r="C4130" s="58">
        <f t="shared" si="399"/>
        <v>0</v>
      </c>
      <c r="D4130" s="3"/>
      <c r="E4130" s="58">
        <f t="shared" si="400"/>
        <v>0</v>
      </c>
      <c r="F4130" s="43"/>
      <c r="G4130" s="4"/>
      <c r="H4130" s="43"/>
      <c r="I4130" s="61" t="str">
        <f t="shared" si="401"/>
        <v xml:space="preserve"> </v>
      </c>
      <c r="J4130" s="61" t="str">
        <f t="shared" si="402"/>
        <v xml:space="preserve"> </v>
      </c>
      <c r="K4130" s="59" t="str">
        <f t="shared" si="403"/>
        <v xml:space="preserve"> </v>
      </c>
      <c r="L4130" s="59" t="str">
        <f t="shared" si="404"/>
        <v xml:space="preserve"> </v>
      </c>
    </row>
    <row r="4131" spans="1:12" x14ac:dyDescent="0.35">
      <c r="A4131" s="2" t="s">
        <v>4193</v>
      </c>
      <c r="B4131" s="3"/>
      <c r="C4131" s="58">
        <f t="shared" si="399"/>
        <v>0</v>
      </c>
      <c r="D4131" s="3"/>
      <c r="E4131" s="58">
        <f t="shared" si="400"/>
        <v>0</v>
      </c>
      <c r="F4131" s="43"/>
      <c r="G4131" s="4"/>
      <c r="H4131" s="43"/>
      <c r="I4131" s="61" t="str">
        <f t="shared" si="401"/>
        <v xml:space="preserve"> </v>
      </c>
      <c r="J4131" s="61" t="str">
        <f t="shared" si="402"/>
        <v xml:space="preserve"> </v>
      </c>
      <c r="K4131" s="59" t="str">
        <f t="shared" si="403"/>
        <v xml:space="preserve"> </v>
      </c>
      <c r="L4131" s="59" t="str">
        <f t="shared" si="404"/>
        <v xml:space="preserve"> </v>
      </c>
    </row>
    <row r="4132" spans="1:12" x14ac:dyDescent="0.35">
      <c r="A4132" s="2" t="s">
        <v>4194</v>
      </c>
      <c r="B4132" s="3"/>
      <c r="C4132" s="58">
        <f t="shared" si="399"/>
        <v>0</v>
      </c>
      <c r="D4132" s="3"/>
      <c r="E4132" s="58">
        <f t="shared" si="400"/>
        <v>0</v>
      </c>
      <c r="F4132" s="43"/>
      <c r="G4132" s="4"/>
      <c r="H4132" s="43"/>
      <c r="I4132" s="61" t="str">
        <f t="shared" si="401"/>
        <v xml:space="preserve"> </v>
      </c>
      <c r="J4132" s="61" t="str">
        <f t="shared" si="402"/>
        <v xml:space="preserve"> </v>
      </c>
      <c r="K4132" s="59" t="str">
        <f t="shared" si="403"/>
        <v xml:space="preserve"> </v>
      </c>
      <c r="L4132" s="59" t="str">
        <f t="shared" si="404"/>
        <v xml:space="preserve"> </v>
      </c>
    </row>
    <row r="4133" spans="1:12" x14ac:dyDescent="0.35">
      <c r="A4133" s="2" t="s">
        <v>4195</v>
      </c>
      <c r="B4133" s="3"/>
      <c r="C4133" s="58">
        <f t="shared" si="399"/>
        <v>0</v>
      </c>
      <c r="D4133" s="3"/>
      <c r="E4133" s="58">
        <f t="shared" si="400"/>
        <v>0</v>
      </c>
      <c r="F4133" s="43"/>
      <c r="G4133" s="4"/>
      <c r="H4133" s="43"/>
      <c r="I4133" s="61" t="str">
        <f t="shared" si="401"/>
        <v xml:space="preserve"> </v>
      </c>
      <c r="J4133" s="61" t="str">
        <f t="shared" si="402"/>
        <v xml:space="preserve"> </v>
      </c>
      <c r="K4133" s="59" t="str">
        <f t="shared" si="403"/>
        <v xml:space="preserve"> </v>
      </c>
      <c r="L4133" s="59" t="str">
        <f t="shared" si="404"/>
        <v xml:space="preserve"> </v>
      </c>
    </row>
    <row r="4134" spans="1:12" x14ac:dyDescent="0.35">
      <c r="A4134" s="2" t="s">
        <v>4196</v>
      </c>
      <c r="B4134" s="3"/>
      <c r="C4134" s="58">
        <f t="shared" si="399"/>
        <v>0</v>
      </c>
      <c r="D4134" s="3"/>
      <c r="E4134" s="58">
        <f t="shared" si="400"/>
        <v>0</v>
      </c>
      <c r="F4134" s="43"/>
      <c r="G4134" s="4"/>
      <c r="H4134" s="43"/>
      <c r="I4134" s="61" t="str">
        <f t="shared" si="401"/>
        <v xml:space="preserve"> </v>
      </c>
      <c r="J4134" s="61" t="str">
        <f t="shared" si="402"/>
        <v xml:space="preserve"> </v>
      </c>
      <c r="K4134" s="59" t="str">
        <f t="shared" si="403"/>
        <v xml:space="preserve"> </v>
      </c>
      <c r="L4134" s="59" t="str">
        <f t="shared" si="404"/>
        <v xml:space="preserve"> </v>
      </c>
    </row>
    <row r="4135" spans="1:12" x14ac:dyDescent="0.35">
      <c r="A4135" s="2" t="s">
        <v>4197</v>
      </c>
      <c r="B4135" s="3"/>
      <c r="C4135" s="58">
        <f t="shared" si="399"/>
        <v>0</v>
      </c>
      <c r="D4135" s="3"/>
      <c r="E4135" s="58">
        <f t="shared" si="400"/>
        <v>0</v>
      </c>
      <c r="F4135" s="43"/>
      <c r="G4135" s="4"/>
      <c r="H4135" s="43"/>
      <c r="I4135" s="61" t="str">
        <f t="shared" si="401"/>
        <v xml:space="preserve"> </v>
      </c>
      <c r="J4135" s="61" t="str">
        <f t="shared" si="402"/>
        <v xml:space="preserve"> </v>
      </c>
      <c r="K4135" s="59" t="str">
        <f t="shared" si="403"/>
        <v xml:space="preserve"> </v>
      </c>
      <c r="L4135" s="59" t="str">
        <f t="shared" si="404"/>
        <v xml:space="preserve"> </v>
      </c>
    </row>
    <row r="4136" spans="1:12" x14ac:dyDescent="0.35">
      <c r="A4136" s="2" t="s">
        <v>4198</v>
      </c>
      <c r="B4136" s="3"/>
      <c r="C4136" s="58">
        <f t="shared" si="399"/>
        <v>0</v>
      </c>
      <c r="D4136" s="3"/>
      <c r="E4136" s="58">
        <f t="shared" si="400"/>
        <v>0</v>
      </c>
      <c r="F4136" s="43"/>
      <c r="G4136" s="4"/>
      <c r="H4136" s="43"/>
      <c r="I4136" s="61" t="str">
        <f t="shared" si="401"/>
        <v xml:space="preserve"> </v>
      </c>
      <c r="J4136" s="61" t="str">
        <f t="shared" si="402"/>
        <v xml:space="preserve"> </v>
      </c>
      <c r="K4136" s="59" t="str">
        <f t="shared" si="403"/>
        <v xml:space="preserve"> </v>
      </c>
      <c r="L4136" s="59" t="str">
        <f t="shared" si="404"/>
        <v xml:space="preserve"> </v>
      </c>
    </row>
    <row r="4137" spans="1:12" x14ac:dyDescent="0.35">
      <c r="A4137" s="2" t="s">
        <v>4199</v>
      </c>
      <c r="B4137" s="3"/>
      <c r="C4137" s="58">
        <f t="shared" si="399"/>
        <v>0</v>
      </c>
      <c r="D4137" s="3"/>
      <c r="E4137" s="58">
        <f t="shared" si="400"/>
        <v>0</v>
      </c>
      <c r="F4137" s="43"/>
      <c r="G4137" s="4"/>
      <c r="H4137" s="43"/>
      <c r="I4137" s="61" t="str">
        <f t="shared" si="401"/>
        <v xml:space="preserve"> </v>
      </c>
      <c r="J4137" s="61" t="str">
        <f t="shared" si="402"/>
        <v xml:space="preserve"> </v>
      </c>
      <c r="K4137" s="59" t="str">
        <f t="shared" si="403"/>
        <v xml:space="preserve"> </v>
      </c>
      <c r="L4137" s="59" t="str">
        <f t="shared" si="404"/>
        <v xml:space="preserve"> </v>
      </c>
    </row>
    <row r="4138" spans="1:12" x14ac:dyDescent="0.35">
      <c r="A4138" s="2" t="s">
        <v>4200</v>
      </c>
      <c r="B4138" s="3"/>
      <c r="C4138" s="58">
        <f t="shared" si="399"/>
        <v>0</v>
      </c>
      <c r="D4138" s="3"/>
      <c r="E4138" s="58">
        <f t="shared" si="400"/>
        <v>0</v>
      </c>
      <c r="F4138" s="43"/>
      <c r="G4138" s="4"/>
      <c r="H4138" s="43"/>
      <c r="I4138" s="61" t="str">
        <f t="shared" si="401"/>
        <v xml:space="preserve"> </v>
      </c>
      <c r="J4138" s="61" t="str">
        <f t="shared" si="402"/>
        <v xml:space="preserve"> </v>
      </c>
      <c r="K4138" s="59" t="str">
        <f t="shared" si="403"/>
        <v xml:space="preserve"> </v>
      </c>
      <c r="L4138" s="59" t="str">
        <f t="shared" si="404"/>
        <v xml:space="preserve"> </v>
      </c>
    </row>
    <row r="4139" spans="1:12" x14ac:dyDescent="0.35">
      <c r="A4139" s="2" t="s">
        <v>4201</v>
      </c>
      <c r="B4139" s="3"/>
      <c r="C4139" s="58">
        <f t="shared" si="399"/>
        <v>0</v>
      </c>
      <c r="D4139" s="3"/>
      <c r="E4139" s="58">
        <f t="shared" si="400"/>
        <v>0</v>
      </c>
      <c r="F4139" s="43"/>
      <c r="G4139" s="4"/>
      <c r="H4139" s="43"/>
      <c r="I4139" s="61" t="str">
        <f t="shared" si="401"/>
        <v xml:space="preserve"> </v>
      </c>
      <c r="J4139" s="61" t="str">
        <f t="shared" si="402"/>
        <v xml:space="preserve"> </v>
      </c>
      <c r="K4139" s="59" t="str">
        <f t="shared" si="403"/>
        <v xml:space="preserve"> </v>
      </c>
      <c r="L4139" s="59" t="str">
        <f t="shared" si="404"/>
        <v xml:space="preserve"> </v>
      </c>
    </row>
    <row r="4140" spans="1:12" x14ac:dyDescent="0.35">
      <c r="A4140" s="2" t="s">
        <v>4202</v>
      </c>
      <c r="B4140" s="3"/>
      <c r="C4140" s="58">
        <f t="shared" si="399"/>
        <v>0</v>
      </c>
      <c r="D4140" s="3"/>
      <c r="E4140" s="58">
        <f t="shared" si="400"/>
        <v>0</v>
      </c>
      <c r="F4140" s="43"/>
      <c r="G4140" s="4"/>
      <c r="H4140" s="43"/>
      <c r="I4140" s="61" t="str">
        <f t="shared" si="401"/>
        <v xml:space="preserve"> </v>
      </c>
      <c r="J4140" s="61" t="str">
        <f t="shared" si="402"/>
        <v xml:space="preserve"> </v>
      </c>
      <c r="K4140" s="59" t="str">
        <f t="shared" si="403"/>
        <v xml:space="preserve"> </v>
      </c>
      <c r="L4140" s="59" t="str">
        <f t="shared" si="404"/>
        <v xml:space="preserve"> </v>
      </c>
    </row>
    <row r="4141" spans="1:12" x14ac:dyDescent="0.35">
      <c r="A4141" s="2" t="s">
        <v>4203</v>
      </c>
      <c r="B4141" s="3"/>
      <c r="C4141" s="58">
        <f t="shared" si="399"/>
        <v>0</v>
      </c>
      <c r="D4141" s="3"/>
      <c r="E4141" s="58">
        <f t="shared" si="400"/>
        <v>0</v>
      </c>
      <c r="F4141" s="43"/>
      <c r="G4141" s="4"/>
      <c r="H4141" s="43"/>
      <c r="I4141" s="61" t="str">
        <f t="shared" si="401"/>
        <v xml:space="preserve"> </v>
      </c>
      <c r="J4141" s="61" t="str">
        <f t="shared" si="402"/>
        <v xml:space="preserve"> </v>
      </c>
      <c r="K4141" s="59" t="str">
        <f t="shared" si="403"/>
        <v xml:space="preserve"> </v>
      </c>
      <c r="L4141" s="59" t="str">
        <f t="shared" si="404"/>
        <v xml:space="preserve"> </v>
      </c>
    </row>
    <row r="4142" spans="1:12" x14ac:dyDescent="0.35">
      <c r="A4142" s="2" t="s">
        <v>4204</v>
      </c>
      <c r="B4142" s="3"/>
      <c r="C4142" s="58">
        <f t="shared" si="399"/>
        <v>0</v>
      </c>
      <c r="D4142" s="3"/>
      <c r="E4142" s="58">
        <f t="shared" si="400"/>
        <v>0</v>
      </c>
      <c r="F4142" s="43"/>
      <c r="G4142" s="4"/>
      <c r="H4142" s="43"/>
      <c r="I4142" s="61" t="str">
        <f t="shared" si="401"/>
        <v xml:space="preserve"> </v>
      </c>
      <c r="J4142" s="61" t="str">
        <f t="shared" si="402"/>
        <v xml:space="preserve"> </v>
      </c>
      <c r="K4142" s="59" t="str">
        <f t="shared" si="403"/>
        <v xml:space="preserve"> </v>
      </c>
      <c r="L4142" s="59" t="str">
        <f t="shared" si="404"/>
        <v xml:space="preserve"> </v>
      </c>
    </row>
    <row r="4143" spans="1:12" x14ac:dyDescent="0.35">
      <c r="A4143" s="2" t="s">
        <v>4205</v>
      </c>
      <c r="B4143" s="3"/>
      <c r="C4143" s="58">
        <f t="shared" si="399"/>
        <v>0</v>
      </c>
      <c r="D4143" s="3"/>
      <c r="E4143" s="58">
        <f t="shared" si="400"/>
        <v>0</v>
      </c>
      <c r="F4143" s="43"/>
      <c r="G4143" s="4"/>
      <c r="H4143" s="43"/>
      <c r="I4143" s="61" t="str">
        <f t="shared" si="401"/>
        <v xml:space="preserve"> </v>
      </c>
      <c r="J4143" s="61" t="str">
        <f t="shared" si="402"/>
        <v xml:space="preserve"> </v>
      </c>
      <c r="K4143" s="59" t="str">
        <f t="shared" si="403"/>
        <v xml:space="preserve"> </v>
      </c>
      <c r="L4143" s="59" t="str">
        <f t="shared" si="404"/>
        <v xml:space="preserve"> </v>
      </c>
    </row>
    <row r="4144" spans="1:12" x14ac:dyDescent="0.35">
      <c r="A4144" s="2" t="s">
        <v>4206</v>
      </c>
      <c r="B4144" s="3"/>
      <c r="C4144" s="58">
        <f t="shared" si="399"/>
        <v>0</v>
      </c>
      <c r="D4144" s="3"/>
      <c r="E4144" s="58">
        <f t="shared" si="400"/>
        <v>0</v>
      </c>
      <c r="F4144" s="43"/>
      <c r="G4144" s="4"/>
      <c r="H4144" s="43"/>
      <c r="I4144" s="61" t="str">
        <f t="shared" si="401"/>
        <v xml:space="preserve"> </v>
      </c>
      <c r="J4144" s="61" t="str">
        <f t="shared" si="402"/>
        <v xml:space="preserve"> </v>
      </c>
      <c r="K4144" s="59" t="str">
        <f t="shared" si="403"/>
        <v xml:space="preserve"> </v>
      </c>
      <c r="L4144" s="59" t="str">
        <f t="shared" si="404"/>
        <v xml:space="preserve"> </v>
      </c>
    </row>
    <row r="4145" spans="1:12" x14ac:dyDescent="0.35">
      <c r="A4145" s="2" t="s">
        <v>4207</v>
      </c>
      <c r="B4145" s="3"/>
      <c r="C4145" s="58">
        <f t="shared" si="399"/>
        <v>0</v>
      </c>
      <c r="D4145" s="3"/>
      <c r="E4145" s="58">
        <f t="shared" si="400"/>
        <v>0</v>
      </c>
      <c r="F4145" s="43"/>
      <c r="G4145" s="4"/>
      <c r="H4145" s="43"/>
      <c r="I4145" s="61" t="str">
        <f t="shared" si="401"/>
        <v xml:space="preserve"> </v>
      </c>
      <c r="J4145" s="61" t="str">
        <f t="shared" si="402"/>
        <v xml:space="preserve"> </v>
      </c>
      <c r="K4145" s="59" t="str">
        <f t="shared" si="403"/>
        <v xml:space="preserve"> </v>
      </c>
      <c r="L4145" s="59" t="str">
        <f t="shared" si="404"/>
        <v xml:space="preserve"> </v>
      </c>
    </row>
    <row r="4146" spans="1:12" x14ac:dyDescent="0.35">
      <c r="A4146" s="2" t="s">
        <v>4208</v>
      </c>
      <c r="B4146" s="3"/>
      <c r="C4146" s="58">
        <f t="shared" si="399"/>
        <v>0</v>
      </c>
      <c r="D4146" s="3"/>
      <c r="E4146" s="58">
        <f t="shared" si="400"/>
        <v>0</v>
      </c>
      <c r="F4146" s="43"/>
      <c r="G4146" s="4"/>
      <c r="H4146" s="43"/>
      <c r="I4146" s="61" t="str">
        <f t="shared" si="401"/>
        <v xml:space="preserve"> </v>
      </c>
      <c r="J4146" s="61" t="str">
        <f t="shared" si="402"/>
        <v xml:space="preserve"> </v>
      </c>
      <c r="K4146" s="59" t="str">
        <f t="shared" si="403"/>
        <v xml:space="preserve"> </v>
      </c>
      <c r="L4146" s="59" t="str">
        <f t="shared" si="404"/>
        <v xml:space="preserve"> </v>
      </c>
    </row>
    <row r="4147" spans="1:12" x14ac:dyDescent="0.35">
      <c r="A4147" s="2" t="s">
        <v>4209</v>
      </c>
      <c r="B4147" s="3"/>
      <c r="C4147" s="58">
        <f t="shared" si="399"/>
        <v>0</v>
      </c>
      <c r="D4147" s="3"/>
      <c r="E4147" s="58">
        <f t="shared" si="400"/>
        <v>0</v>
      </c>
      <c r="F4147" s="43"/>
      <c r="G4147" s="4"/>
      <c r="H4147" s="43"/>
      <c r="I4147" s="61" t="str">
        <f t="shared" si="401"/>
        <v xml:space="preserve"> </v>
      </c>
      <c r="J4147" s="61" t="str">
        <f t="shared" si="402"/>
        <v xml:space="preserve"> </v>
      </c>
      <c r="K4147" s="59" t="str">
        <f t="shared" si="403"/>
        <v xml:space="preserve"> </v>
      </c>
      <c r="L4147" s="59" t="str">
        <f t="shared" si="404"/>
        <v xml:space="preserve"> </v>
      </c>
    </row>
    <row r="4148" spans="1:12" x14ac:dyDescent="0.35">
      <c r="A4148" s="2" t="s">
        <v>4210</v>
      </c>
      <c r="B4148" s="3"/>
      <c r="C4148" s="58">
        <f t="shared" si="399"/>
        <v>0</v>
      </c>
      <c r="D4148" s="3"/>
      <c r="E4148" s="58">
        <f t="shared" si="400"/>
        <v>0</v>
      </c>
      <c r="F4148" s="43"/>
      <c r="G4148" s="4"/>
      <c r="H4148" s="43"/>
      <c r="I4148" s="61" t="str">
        <f t="shared" si="401"/>
        <v xml:space="preserve"> </v>
      </c>
      <c r="J4148" s="61" t="str">
        <f t="shared" si="402"/>
        <v xml:space="preserve"> </v>
      </c>
      <c r="K4148" s="59" t="str">
        <f t="shared" si="403"/>
        <v xml:space="preserve"> </v>
      </c>
      <c r="L4148" s="59" t="str">
        <f t="shared" si="404"/>
        <v xml:space="preserve"> </v>
      </c>
    </row>
    <row r="4149" spans="1:12" x14ac:dyDescent="0.35">
      <c r="A4149" s="2" t="s">
        <v>4211</v>
      </c>
      <c r="B4149" s="3"/>
      <c r="C4149" s="58">
        <f t="shared" si="399"/>
        <v>0</v>
      </c>
      <c r="D4149" s="3"/>
      <c r="E4149" s="58">
        <f t="shared" si="400"/>
        <v>0</v>
      </c>
      <c r="F4149" s="43"/>
      <c r="G4149" s="4"/>
      <c r="H4149" s="43"/>
      <c r="I4149" s="61" t="str">
        <f t="shared" si="401"/>
        <v xml:space="preserve"> </v>
      </c>
      <c r="J4149" s="61" t="str">
        <f t="shared" si="402"/>
        <v xml:space="preserve"> </v>
      </c>
      <c r="K4149" s="59" t="str">
        <f t="shared" si="403"/>
        <v xml:space="preserve"> </v>
      </c>
      <c r="L4149" s="59" t="str">
        <f t="shared" si="404"/>
        <v xml:space="preserve"> </v>
      </c>
    </row>
    <row r="4150" spans="1:12" x14ac:dyDescent="0.35">
      <c r="A4150" s="2" t="s">
        <v>4212</v>
      </c>
      <c r="B4150" s="3"/>
      <c r="C4150" s="58">
        <f t="shared" si="399"/>
        <v>0</v>
      </c>
      <c r="D4150" s="3"/>
      <c r="E4150" s="58">
        <f t="shared" si="400"/>
        <v>0</v>
      </c>
      <c r="F4150" s="43"/>
      <c r="G4150" s="4"/>
      <c r="H4150" s="43"/>
      <c r="I4150" s="61" t="str">
        <f t="shared" si="401"/>
        <v xml:space="preserve"> </v>
      </c>
      <c r="J4150" s="61" t="str">
        <f t="shared" si="402"/>
        <v xml:space="preserve"> </v>
      </c>
      <c r="K4150" s="59" t="str">
        <f t="shared" si="403"/>
        <v xml:space="preserve"> </v>
      </c>
      <c r="L4150" s="59" t="str">
        <f t="shared" si="404"/>
        <v xml:space="preserve"> </v>
      </c>
    </row>
    <row r="4151" spans="1:12" x14ac:dyDescent="0.35">
      <c r="A4151" s="2" t="s">
        <v>4213</v>
      </c>
      <c r="B4151" s="3"/>
      <c r="C4151" s="58">
        <f t="shared" si="399"/>
        <v>0</v>
      </c>
      <c r="D4151" s="3"/>
      <c r="E4151" s="58">
        <f t="shared" si="400"/>
        <v>0</v>
      </c>
      <c r="F4151" s="43"/>
      <c r="G4151" s="4"/>
      <c r="H4151" s="43"/>
      <c r="I4151" s="61" t="str">
        <f t="shared" si="401"/>
        <v xml:space="preserve"> </v>
      </c>
      <c r="J4151" s="61" t="str">
        <f t="shared" si="402"/>
        <v xml:space="preserve"> </v>
      </c>
      <c r="K4151" s="59" t="str">
        <f t="shared" si="403"/>
        <v xml:space="preserve"> </v>
      </c>
      <c r="L4151" s="59" t="str">
        <f t="shared" si="404"/>
        <v xml:space="preserve"> </v>
      </c>
    </row>
    <row r="4152" spans="1:12" x14ac:dyDescent="0.35">
      <c r="A4152" s="2" t="s">
        <v>4214</v>
      </c>
      <c r="B4152" s="3"/>
      <c r="C4152" s="58">
        <f t="shared" si="399"/>
        <v>0</v>
      </c>
      <c r="D4152" s="3"/>
      <c r="E4152" s="58">
        <f t="shared" si="400"/>
        <v>0</v>
      </c>
      <c r="F4152" s="43"/>
      <c r="G4152" s="4"/>
      <c r="H4152" s="43"/>
      <c r="I4152" s="61" t="str">
        <f t="shared" si="401"/>
        <v xml:space="preserve"> </v>
      </c>
      <c r="J4152" s="61" t="str">
        <f t="shared" si="402"/>
        <v xml:space="preserve"> </v>
      </c>
      <c r="K4152" s="59" t="str">
        <f t="shared" si="403"/>
        <v xml:space="preserve"> </v>
      </c>
      <c r="L4152" s="59" t="str">
        <f t="shared" si="404"/>
        <v xml:space="preserve"> </v>
      </c>
    </row>
    <row r="4153" spans="1:12" x14ac:dyDescent="0.35">
      <c r="A4153" s="2" t="s">
        <v>4215</v>
      </c>
      <c r="B4153" s="3"/>
      <c r="C4153" s="58">
        <f t="shared" si="399"/>
        <v>0</v>
      </c>
      <c r="D4153" s="3"/>
      <c r="E4153" s="58">
        <f t="shared" si="400"/>
        <v>0</v>
      </c>
      <c r="F4153" s="43"/>
      <c r="G4153" s="4"/>
      <c r="H4153" s="43"/>
      <c r="I4153" s="61" t="str">
        <f t="shared" si="401"/>
        <v xml:space="preserve"> </v>
      </c>
      <c r="J4153" s="61" t="str">
        <f t="shared" si="402"/>
        <v xml:space="preserve"> </v>
      </c>
      <c r="K4153" s="59" t="str">
        <f t="shared" si="403"/>
        <v xml:space="preserve"> </v>
      </c>
      <c r="L4153" s="59" t="str">
        <f t="shared" si="404"/>
        <v xml:space="preserve"> </v>
      </c>
    </row>
    <row r="4154" spans="1:12" x14ac:dyDescent="0.35">
      <c r="A4154" s="2" t="s">
        <v>4216</v>
      </c>
      <c r="B4154" s="3"/>
      <c r="C4154" s="58">
        <f t="shared" si="399"/>
        <v>0</v>
      </c>
      <c r="D4154" s="3"/>
      <c r="E4154" s="58">
        <f t="shared" si="400"/>
        <v>0</v>
      </c>
      <c r="F4154" s="43"/>
      <c r="G4154" s="4"/>
      <c r="H4154" s="43"/>
      <c r="I4154" s="61" t="str">
        <f t="shared" si="401"/>
        <v xml:space="preserve"> </v>
      </c>
      <c r="J4154" s="61" t="str">
        <f t="shared" si="402"/>
        <v xml:space="preserve"> </v>
      </c>
      <c r="K4154" s="59" t="str">
        <f t="shared" si="403"/>
        <v xml:space="preserve"> </v>
      </c>
      <c r="L4154" s="59" t="str">
        <f t="shared" si="404"/>
        <v xml:space="preserve"> </v>
      </c>
    </row>
    <row r="4155" spans="1:12" x14ac:dyDescent="0.35">
      <c r="A4155" s="2" t="s">
        <v>4217</v>
      </c>
      <c r="B4155" s="3"/>
      <c r="C4155" s="58">
        <f t="shared" si="399"/>
        <v>0</v>
      </c>
      <c r="D4155" s="3"/>
      <c r="E4155" s="58">
        <f t="shared" si="400"/>
        <v>0</v>
      </c>
      <c r="F4155" s="43"/>
      <c r="G4155" s="4"/>
      <c r="H4155" s="43"/>
      <c r="I4155" s="61" t="str">
        <f t="shared" si="401"/>
        <v xml:space="preserve"> </v>
      </c>
      <c r="J4155" s="61" t="str">
        <f t="shared" si="402"/>
        <v xml:space="preserve"> </v>
      </c>
      <c r="K4155" s="59" t="str">
        <f t="shared" si="403"/>
        <v xml:space="preserve"> </v>
      </c>
      <c r="L4155" s="59" t="str">
        <f t="shared" si="404"/>
        <v xml:space="preserve"> </v>
      </c>
    </row>
    <row r="4156" spans="1:12" x14ac:dyDescent="0.35">
      <c r="A4156" s="2" t="s">
        <v>4218</v>
      </c>
      <c r="B4156" s="3"/>
      <c r="C4156" s="58">
        <f t="shared" si="399"/>
        <v>0</v>
      </c>
      <c r="D4156" s="3"/>
      <c r="E4156" s="58">
        <f t="shared" si="400"/>
        <v>0</v>
      </c>
      <c r="F4156" s="43"/>
      <c r="G4156" s="4"/>
      <c r="H4156" s="43"/>
      <c r="I4156" s="61" t="str">
        <f t="shared" si="401"/>
        <v xml:space="preserve"> </v>
      </c>
      <c r="J4156" s="61" t="str">
        <f t="shared" si="402"/>
        <v xml:space="preserve"> </v>
      </c>
      <c r="K4156" s="59" t="str">
        <f t="shared" si="403"/>
        <v xml:space="preserve"> </v>
      </c>
      <c r="L4156" s="59" t="str">
        <f t="shared" si="404"/>
        <v xml:space="preserve"> </v>
      </c>
    </row>
    <row r="4157" spans="1:12" x14ac:dyDescent="0.35">
      <c r="A4157" s="2" t="s">
        <v>4219</v>
      </c>
      <c r="B4157" s="3"/>
      <c r="C4157" s="58">
        <f t="shared" si="399"/>
        <v>0</v>
      </c>
      <c r="D4157" s="3"/>
      <c r="E4157" s="58">
        <f t="shared" si="400"/>
        <v>0</v>
      </c>
      <c r="F4157" s="43"/>
      <c r="G4157" s="4"/>
      <c r="H4157" s="43"/>
      <c r="I4157" s="61" t="str">
        <f t="shared" si="401"/>
        <v xml:space="preserve"> </v>
      </c>
      <c r="J4157" s="61" t="str">
        <f t="shared" si="402"/>
        <v xml:space="preserve"> </v>
      </c>
      <c r="K4157" s="59" t="str">
        <f t="shared" si="403"/>
        <v xml:space="preserve"> </v>
      </c>
      <c r="L4157" s="59" t="str">
        <f t="shared" si="404"/>
        <v xml:space="preserve"> </v>
      </c>
    </row>
    <row r="4158" spans="1:12" x14ac:dyDescent="0.35">
      <c r="A4158" s="2" t="s">
        <v>4220</v>
      </c>
      <c r="B4158" s="3"/>
      <c r="C4158" s="58">
        <f t="shared" si="399"/>
        <v>0</v>
      </c>
      <c r="D4158" s="3"/>
      <c r="E4158" s="58">
        <f t="shared" si="400"/>
        <v>0</v>
      </c>
      <c r="F4158" s="43"/>
      <c r="G4158" s="4"/>
      <c r="H4158" s="43"/>
      <c r="I4158" s="61" t="str">
        <f t="shared" si="401"/>
        <v xml:space="preserve"> </v>
      </c>
      <c r="J4158" s="61" t="str">
        <f t="shared" si="402"/>
        <v xml:space="preserve"> </v>
      </c>
      <c r="K4158" s="59" t="str">
        <f t="shared" si="403"/>
        <v xml:space="preserve"> </v>
      </c>
      <c r="L4158" s="59" t="str">
        <f t="shared" si="404"/>
        <v xml:space="preserve"> </v>
      </c>
    </row>
    <row r="4159" spans="1:12" x14ac:dyDescent="0.35">
      <c r="A4159" s="2" t="s">
        <v>4221</v>
      </c>
      <c r="B4159" s="3"/>
      <c r="C4159" s="58">
        <f t="shared" si="399"/>
        <v>0</v>
      </c>
      <c r="D4159" s="3"/>
      <c r="E4159" s="58">
        <f t="shared" si="400"/>
        <v>0</v>
      </c>
      <c r="F4159" s="43"/>
      <c r="G4159" s="4"/>
      <c r="H4159" s="43"/>
      <c r="I4159" s="61" t="str">
        <f t="shared" si="401"/>
        <v xml:space="preserve"> </v>
      </c>
      <c r="J4159" s="61" t="str">
        <f t="shared" si="402"/>
        <v xml:space="preserve"> </v>
      </c>
      <c r="K4159" s="59" t="str">
        <f t="shared" si="403"/>
        <v xml:space="preserve"> </v>
      </c>
      <c r="L4159" s="59" t="str">
        <f t="shared" si="404"/>
        <v xml:space="preserve"> </v>
      </c>
    </row>
    <row r="4160" spans="1:12" x14ac:dyDescent="0.35">
      <c r="A4160" s="2" t="s">
        <v>4222</v>
      </c>
      <c r="B4160" s="3"/>
      <c r="C4160" s="58">
        <f t="shared" si="399"/>
        <v>0</v>
      </c>
      <c r="D4160" s="3"/>
      <c r="E4160" s="58">
        <f t="shared" si="400"/>
        <v>0</v>
      </c>
      <c r="F4160" s="43"/>
      <c r="G4160" s="4"/>
      <c r="H4160" s="43"/>
      <c r="I4160" s="61" t="str">
        <f t="shared" si="401"/>
        <v xml:space="preserve"> </v>
      </c>
      <c r="J4160" s="61" t="str">
        <f t="shared" si="402"/>
        <v xml:space="preserve"> </v>
      </c>
      <c r="K4160" s="59" t="str">
        <f t="shared" si="403"/>
        <v xml:space="preserve"> </v>
      </c>
      <c r="L4160" s="59" t="str">
        <f t="shared" si="404"/>
        <v xml:space="preserve"> </v>
      </c>
    </row>
    <row r="4161" spans="1:12" x14ac:dyDescent="0.35">
      <c r="A4161" s="2" t="s">
        <v>4223</v>
      </c>
      <c r="B4161" s="3"/>
      <c r="C4161" s="58">
        <f t="shared" si="399"/>
        <v>0</v>
      </c>
      <c r="D4161" s="3"/>
      <c r="E4161" s="58">
        <f t="shared" si="400"/>
        <v>0</v>
      </c>
      <c r="F4161" s="43"/>
      <c r="G4161" s="4"/>
      <c r="H4161" s="43"/>
      <c r="I4161" s="61" t="str">
        <f t="shared" si="401"/>
        <v xml:space="preserve"> </v>
      </c>
      <c r="J4161" s="61" t="str">
        <f t="shared" si="402"/>
        <v xml:space="preserve"> </v>
      </c>
      <c r="K4161" s="59" t="str">
        <f t="shared" si="403"/>
        <v xml:space="preserve"> </v>
      </c>
      <c r="L4161" s="59" t="str">
        <f t="shared" si="404"/>
        <v xml:space="preserve"> </v>
      </c>
    </row>
    <row r="4162" spans="1:12" x14ac:dyDescent="0.35">
      <c r="A4162" s="2" t="s">
        <v>4224</v>
      </c>
      <c r="B4162" s="3"/>
      <c r="C4162" s="58">
        <f t="shared" si="399"/>
        <v>0</v>
      </c>
      <c r="D4162" s="3"/>
      <c r="E4162" s="58">
        <f t="shared" si="400"/>
        <v>0</v>
      </c>
      <c r="F4162" s="43"/>
      <c r="G4162" s="4"/>
      <c r="H4162" s="43"/>
      <c r="I4162" s="61" t="str">
        <f t="shared" si="401"/>
        <v xml:space="preserve"> </v>
      </c>
      <c r="J4162" s="61" t="str">
        <f t="shared" si="402"/>
        <v xml:space="preserve"> </v>
      </c>
      <c r="K4162" s="59" t="str">
        <f t="shared" si="403"/>
        <v xml:space="preserve"> </v>
      </c>
      <c r="L4162" s="59" t="str">
        <f t="shared" si="404"/>
        <v xml:space="preserve"> </v>
      </c>
    </row>
    <row r="4163" spans="1:12" x14ac:dyDescent="0.35">
      <c r="A4163" s="2" t="s">
        <v>4225</v>
      </c>
      <c r="B4163" s="3"/>
      <c r="C4163" s="58">
        <f t="shared" si="399"/>
        <v>0</v>
      </c>
      <c r="D4163" s="3"/>
      <c r="E4163" s="58">
        <f t="shared" si="400"/>
        <v>0</v>
      </c>
      <c r="F4163" s="43"/>
      <c r="G4163" s="4"/>
      <c r="H4163" s="43"/>
      <c r="I4163" s="61" t="str">
        <f t="shared" si="401"/>
        <v xml:space="preserve"> </v>
      </c>
      <c r="J4163" s="61" t="str">
        <f t="shared" si="402"/>
        <v xml:space="preserve"> </v>
      </c>
      <c r="K4163" s="59" t="str">
        <f t="shared" si="403"/>
        <v xml:space="preserve"> </v>
      </c>
      <c r="L4163" s="59" t="str">
        <f t="shared" si="404"/>
        <v xml:space="preserve"> </v>
      </c>
    </row>
    <row r="4164" spans="1:12" x14ac:dyDescent="0.35">
      <c r="A4164" s="2" t="s">
        <v>4226</v>
      </c>
      <c r="B4164" s="3"/>
      <c r="C4164" s="58">
        <f t="shared" si="399"/>
        <v>0</v>
      </c>
      <c r="D4164" s="3"/>
      <c r="E4164" s="58">
        <f t="shared" si="400"/>
        <v>0</v>
      </c>
      <c r="F4164" s="43"/>
      <c r="G4164" s="4"/>
      <c r="H4164" s="43"/>
      <c r="I4164" s="61" t="str">
        <f t="shared" si="401"/>
        <v xml:space="preserve"> </v>
      </c>
      <c r="J4164" s="61" t="str">
        <f t="shared" si="402"/>
        <v xml:space="preserve"> </v>
      </c>
      <c r="K4164" s="59" t="str">
        <f t="shared" si="403"/>
        <v xml:space="preserve"> </v>
      </c>
      <c r="L4164" s="59" t="str">
        <f t="shared" si="404"/>
        <v xml:space="preserve"> </v>
      </c>
    </row>
    <row r="4165" spans="1:12" x14ac:dyDescent="0.35">
      <c r="A4165" s="2" t="s">
        <v>4227</v>
      </c>
      <c r="B4165" s="3"/>
      <c r="C4165" s="58">
        <f t="shared" si="399"/>
        <v>0</v>
      </c>
      <c r="D4165" s="3"/>
      <c r="E4165" s="58">
        <f t="shared" si="400"/>
        <v>0</v>
      </c>
      <c r="F4165" s="43"/>
      <c r="G4165" s="4"/>
      <c r="H4165" s="43"/>
      <c r="I4165" s="61" t="str">
        <f t="shared" si="401"/>
        <v xml:space="preserve"> </v>
      </c>
      <c r="J4165" s="61" t="str">
        <f t="shared" si="402"/>
        <v xml:space="preserve"> </v>
      </c>
      <c r="K4165" s="59" t="str">
        <f t="shared" si="403"/>
        <v xml:space="preserve"> </v>
      </c>
      <c r="L4165" s="59" t="str">
        <f t="shared" si="404"/>
        <v xml:space="preserve"> </v>
      </c>
    </row>
    <row r="4166" spans="1:12" x14ac:dyDescent="0.35">
      <c r="A4166" s="2" t="s">
        <v>4228</v>
      </c>
      <c r="B4166" s="3"/>
      <c r="C4166" s="58">
        <f t="shared" si="399"/>
        <v>0</v>
      </c>
      <c r="D4166" s="3"/>
      <c r="E4166" s="58">
        <f t="shared" si="400"/>
        <v>0</v>
      </c>
      <c r="F4166" s="43"/>
      <c r="G4166" s="4"/>
      <c r="H4166" s="43"/>
      <c r="I4166" s="61" t="str">
        <f t="shared" si="401"/>
        <v xml:space="preserve"> </v>
      </c>
      <c r="J4166" s="61" t="str">
        <f t="shared" si="402"/>
        <v xml:space="preserve"> </v>
      </c>
      <c r="K4166" s="59" t="str">
        <f t="shared" si="403"/>
        <v xml:space="preserve"> </v>
      </c>
      <c r="L4166" s="59" t="str">
        <f t="shared" si="404"/>
        <v xml:space="preserve"> </v>
      </c>
    </row>
    <row r="4167" spans="1:12" x14ac:dyDescent="0.35">
      <c r="A4167" s="2" t="s">
        <v>4229</v>
      </c>
      <c r="B4167" s="3"/>
      <c r="C4167" s="58">
        <f t="shared" si="399"/>
        <v>0</v>
      </c>
      <c r="D4167" s="3"/>
      <c r="E4167" s="58">
        <f t="shared" si="400"/>
        <v>0</v>
      </c>
      <c r="F4167" s="43"/>
      <c r="G4167" s="4"/>
      <c r="H4167" s="43"/>
      <c r="I4167" s="61" t="str">
        <f t="shared" si="401"/>
        <v xml:space="preserve"> </v>
      </c>
      <c r="J4167" s="61" t="str">
        <f t="shared" si="402"/>
        <v xml:space="preserve"> </v>
      </c>
      <c r="K4167" s="59" t="str">
        <f t="shared" si="403"/>
        <v xml:space="preserve"> </v>
      </c>
      <c r="L4167" s="59" t="str">
        <f t="shared" si="404"/>
        <v xml:space="preserve"> </v>
      </c>
    </row>
    <row r="4168" spans="1:12" x14ac:dyDescent="0.35">
      <c r="A4168" s="2" t="s">
        <v>4230</v>
      </c>
      <c r="B4168" s="3"/>
      <c r="C4168" s="58">
        <f t="shared" si="399"/>
        <v>0</v>
      </c>
      <c r="D4168" s="3"/>
      <c r="E4168" s="58">
        <f t="shared" si="400"/>
        <v>0</v>
      </c>
      <c r="F4168" s="43"/>
      <c r="G4168" s="4"/>
      <c r="H4168" s="43"/>
      <c r="I4168" s="61" t="str">
        <f t="shared" si="401"/>
        <v xml:space="preserve"> </v>
      </c>
      <c r="J4168" s="61" t="str">
        <f t="shared" si="402"/>
        <v xml:space="preserve"> </v>
      </c>
      <c r="K4168" s="59" t="str">
        <f t="shared" si="403"/>
        <v xml:space="preserve"> </v>
      </c>
      <c r="L4168" s="59" t="str">
        <f t="shared" si="404"/>
        <v xml:space="preserve"> </v>
      </c>
    </row>
    <row r="4169" spans="1:12" x14ac:dyDescent="0.35">
      <c r="A4169" s="2" t="s">
        <v>4231</v>
      </c>
      <c r="B4169" s="3"/>
      <c r="C4169" s="58">
        <f t="shared" si="399"/>
        <v>0</v>
      </c>
      <c r="D4169" s="3"/>
      <c r="E4169" s="58">
        <f t="shared" si="400"/>
        <v>0</v>
      </c>
      <c r="F4169" s="43"/>
      <c r="G4169" s="4"/>
      <c r="H4169" s="43"/>
      <c r="I4169" s="61" t="str">
        <f t="shared" si="401"/>
        <v xml:space="preserve"> </v>
      </c>
      <c r="J4169" s="61" t="str">
        <f t="shared" si="402"/>
        <v xml:space="preserve"> </v>
      </c>
      <c r="K4169" s="59" t="str">
        <f t="shared" si="403"/>
        <v xml:space="preserve"> </v>
      </c>
      <c r="L4169" s="59" t="str">
        <f t="shared" si="404"/>
        <v xml:space="preserve"> </v>
      </c>
    </row>
    <row r="4170" spans="1:12" x14ac:dyDescent="0.35">
      <c r="A4170" s="2" t="s">
        <v>4232</v>
      </c>
      <c r="B4170" s="3"/>
      <c r="C4170" s="58">
        <f t="shared" ref="C4170:C4233" si="405">IF($P$17=1,CONVERT(B4170,"lbm","kg"),B4170)</f>
        <v>0</v>
      </c>
      <c r="D4170" s="3"/>
      <c r="E4170" s="58">
        <f t="shared" ref="E4170:E4233" si="406">IF($P$17=1,CONVERT(D4170,"lbm","kg"),D4170)</f>
        <v>0</v>
      </c>
      <c r="F4170" s="43"/>
      <c r="G4170" s="4"/>
      <c r="H4170" s="43"/>
      <c r="I4170" s="61" t="str">
        <f t="shared" si="401"/>
        <v xml:space="preserve"> </v>
      </c>
      <c r="J4170" s="61" t="str">
        <f t="shared" si="402"/>
        <v xml:space="preserve"> </v>
      </c>
      <c r="K4170" s="59" t="str">
        <f t="shared" si="403"/>
        <v xml:space="preserve"> </v>
      </c>
      <c r="L4170" s="59" t="str">
        <f t="shared" si="404"/>
        <v xml:space="preserve"> </v>
      </c>
    </row>
    <row r="4171" spans="1:12" x14ac:dyDescent="0.35">
      <c r="A4171" s="2" t="s">
        <v>4233</v>
      </c>
      <c r="B4171" s="3"/>
      <c r="C4171" s="58">
        <f t="shared" si="405"/>
        <v>0</v>
      </c>
      <c r="D4171" s="3"/>
      <c r="E4171" s="58">
        <f t="shared" si="406"/>
        <v>0</v>
      </c>
      <c r="F4171" s="43"/>
      <c r="G4171" s="4"/>
      <c r="H4171" s="43"/>
      <c r="I4171" s="61" t="str">
        <f t="shared" ref="I4171:I4234" si="407">IF(F4171&gt;0,(((E4171-C4171)*F4171)+(($P$12-E4171)/(VLOOKUP(E4171,$S$10:$U$182,2)))*(VLOOKUP(E4171,$S$10:$U$182,3))+((C4171-$P$11)/(VLOOKUP(C4171,$S$10:$U$182,2)))*(VLOOKUP(C4171,$S$10:$U$182,3)))/($P$12-$P$11)," ")</f>
        <v xml:space="preserve"> </v>
      </c>
      <c r="J4171" s="61" t="str">
        <f t="shared" ref="J4171:J4234" si="408">IF(G4171&gt;0,IF(B4171=0," ",(I4171/(1+(G4171*$B$7))))," ")</f>
        <v xml:space="preserve"> </v>
      </c>
      <c r="K4171" s="59" t="str">
        <f t="shared" ref="K4171:K4234" si="409">IF(H4171&gt;0,IF(B4171&gt;1,(I4171*H4171)," ")," ")</f>
        <v xml:space="preserve"> </v>
      </c>
      <c r="L4171" s="59" t="str">
        <f t="shared" ref="L4171:L4234" si="410">IF(G4171=0," ",IF(H4171=0," ",IF(G4171&gt;0,IF(B4171&gt;1,(J4171*H4171)," ")," ")))</f>
        <v xml:space="preserve"> </v>
      </c>
    </row>
    <row r="4172" spans="1:12" x14ac:dyDescent="0.35">
      <c r="A4172" s="2" t="s">
        <v>4234</v>
      </c>
      <c r="B4172" s="3"/>
      <c r="C4172" s="58">
        <f t="shared" si="405"/>
        <v>0</v>
      </c>
      <c r="D4172" s="3"/>
      <c r="E4172" s="58">
        <f t="shared" si="406"/>
        <v>0</v>
      </c>
      <c r="F4172" s="43"/>
      <c r="G4172" s="4"/>
      <c r="H4172" s="43"/>
      <c r="I4172" s="61" t="str">
        <f t="shared" si="407"/>
        <v xml:space="preserve"> </v>
      </c>
      <c r="J4172" s="61" t="str">
        <f t="shared" si="408"/>
        <v xml:space="preserve"> </v>
      </c>
      <c r="K4172" s="59" t="str">
        <f t="shared" si="409"/>
        <v xml:space="preserve"> </v>
      </c>
      <c r="L4172" s="59" t="str">
        <f t="shared" si="410"/>
        <v xml:space="preserve"> </v>
      </c>
    </row>
    <row r="4173" spans="1:12" x14ac:dyDescent="0.35">
      <c r="A4173" s="2" t="s">
        <v>4235</v>
      </c>
      <c r="B4173" s="3"/>
      <c r="C4173" s="58">
        <f t="shared" si="405"/>
        <v>0</v>
      </c>
      <c r="D4173" s="3"/>
      <c r="E4173" s="58">
        <f t="shared" si="406"/>
        <v>0</v>
      </c>
      <c r="F4173" s="43"/>
      <c r="G4173" s="4"/>
      <c r="H4173" s="43"/>
      <c r="I4173" s="61" t="str">
        <f t="shared" si="407"/>
        <v xml:space="preserve"> </v>
      </c>
      <c r="J4173" s="61" t="str">
        <f t="shared" si="408"/>
        <v xml:space="preserve"> </v>
      </c>
      <c r="K4173" s="59" t="str">
        <f t="shared" si="409"/>
        <v xml:space="preserve"> </v>
      </c>
      <c r="L4173" s="59" t="str">
        <f t="shared" si="410"/>
        <v xml:space="preserve"> </v>
      </c>
    </row>
    <row r="4174" spans="1:12" x14ac:dyDescent="0.35">
      <c r="A4174" s="2" t="s">
        <v>4236</v>
      </c>
      <c r="B4174" s="3"/>
      <c r="C4174" s="58">
        <f t="shared" si="405"/>
        <v>0</v>
      </c>
      <c r="D4174" s="3"/>
      <c r="E4174" s="58">
        <f t="shared" si="406"/>
        <v>0</v>
      </c>
      <c r="F4174" s="43"/>
      <c r="G4174" s="4"/>
      <c r="H4174" s="43"/>
      <c r="I4174" s="61" t="str">
        <f t="shared" si="407"/>
        <v xml:space="preserve"> </v>
      </c>
      <c r="J4174" s="61" t="str">
        <f t="shared" si="408"/>
        <v xml:space="preserve"> </v>
      </c>
      <c r="K4174" s="59" t="str">
        <f t="shared" si="409"/>
        <v xml:space="preserve"> </v>
      </c>
      <c r="L4174" s="59" t="str">
        <f t="shared" si="410"/>
        <v xml:space="preserve"> </v>
      </c>
    </row>
    <row r="4175" spans="1:12" x14ac:dyDescent="0.35">
      <c r="A4175" s="2" t="s">
        <v>4237</v>
      </c>
      <c r="B4175" s="3"/>
      <c r="C4175" s="58">
        <f t="shared" si="405"/>
        <v>0</v>
      </c>
      <c r="D4175" s="3"/>
      <c r="E4175" s="58">
        <f t="shared" si="406"/>
        <v>0</v>
      </c>
      <c r="F4175" s="43"/>
      <c r="G4175" s="4"/>
      <c r="H4175" s="43"/>
      <c r="I4175" s="61" t="str">
        <f t="shared" si="407"/>
        <v xml:space="preserve"> </v>
      </c>
      <c r="J4175" s="61" t="str">
        <f t="shared" si="408"/>
        <v xml:space="preserve"> </v>
      </c>
      <c r="K4175" s="59" t="str">
        <f t="shared" si="409"/>
        <v xml:space="preserve"> </v>
      </c>
      <c r="L4175" s="59" t="str">
        <f t="shared" si="410"/>
        <v xml:space="preserve"> </v>
      </c>
    </row>
    <row r="4176" spans="1:12" x14ac:dyDescent="0.35">
      <c r="A4176" s="2" t="s">
        <v>4238</v>
      </c>
      <c r="B4176" s="3"/>
      <c r="C4176" s="58">
        <f t="shared" si="405"/>
        <v>0</v>
      </c>
      <c r="D4176" s="3"/>
      <c r="E4176" s="58">
        <f t="shared" si="406"/>
        <v>0</v>
      </c>
      <c r="F4176" s="43"/>
      <c r="G4176" s="4"/>
      <c r="H4176" s="43"/>
      <c r="I4176" s="61" t="str">
        <f t="shared" si="407"/>
        <v xml:space="preserve"> </v>
      </c>
      <c r="J4176" s="61" t="str">
        <f t="shared" si="408"/>
        <v xml:space="preserve"> </v>
      </c>
      <c r="K4176" s="59" t="str">
        <f t="shared" si="409"/>
        <v xml:space="preserve"> </v>
      </c>
      <c r="L4176" s="59" t="str">
        <f t="shared" si="410"/>
        <v xml:space="preserve"> </v>
      </c>
    </row>
    <row r="4177" spans="1:12" x14ac:dyDescent="0.35">
      <c r="A4177" s="2" t="s">
        <v>4239</v>
      </c>
      <c r="B4177" s="3"/>
      <c r="C4177" s="58">
        <f t="shared" si="405"/>
        <v>0</v>
      </c>
      <c r="D4177" s="3"/>
      <c r="E4177" s="58">
        <f t="shared" si="406"/>
        <v>0</v>
      </c>
      <c r="F4177" s="43"/>
      <c r="G4177" s="4"/>
      <c r="H4177" s="43"/>
      <c r="I4177" s="61" t="str">
        <f t="shared" si="407"/>
        <v xml:space="preserve"> </v>
      </c>
      <c r="J4177" s="61" t="str">
        <f t="shared" si="408"/>
        <v xml:space="preserve"> </v>
      </c>
      <c r="K4177" s="59" t="str">
        <f t="shared" si="409"/>
        <v xml:space="preserve"> </v>
      </c>
      <c r="L4177" s="59" t="str">
        <f t="shared" si="410"/>
        <v xml:space="preserve"> </v>
      </c>
    </row>
    <row r="4178" spans="1:12" x14ac:dyDescent="0.35">
      <c r="A4178" s="2" t="s">
        <v>4240</v>
      </c>
      <c r="B4178" s="3"/>
      <c r="C4178" s="58">
        <f t="shared" si="405"/>
        <v>0</v>
      </c>
      <c r="D4178" s="3"/>
      <c r="E4178" s="58">
        <f t="shared" si="406"/>
        <v>0</v>
      </c>
      <c r="F4178" s="43"/>
      <c r="G4178" s="4"/>
      <c r="H4178" s="43"/>
      <c r="I4178" s="61" t="str">
        <f t="shared" si="407"/>
        <v xml:space="preserve"> </v>
      </c>
      <c r="J4178" s="61" t="str">
        <f t="shared" si="408"/>
        <v xml:space="preserve"> </v>
      </c>
      <c r="K4178" s="59" t="str">
        <f t="shared" si="409"/>
        <v xml:space="preserve"> </v>
      </c>
      <c r="L4178" s="59" t="str">
        <f t="shared" si="410"/>
        <v xml:space="preserve"> </v>
      </c>
    </row>
    <row r="4179" spans="1:12" x14ac:dyDescent="0.35">
      <c r="A4179" s="2" t="s">
        <v>4241</v>
      </c>
      <c r="B4179" s="3"/>
      <c r="C4179" s="58">
        <f t="shared" si="405"/>
        <v>0</v>
      </c>
      <c r="D4179" s="3"/>
      <c r="E4179" s="58">
        <f t="shared" si="406"/>
        <v>0</v>
      </c>
      <c r="F4179" s="43"/>
      <c r="G4179" s="4"/>
      <c r="H4179" s="43"/>
      <c r="I4179" s="61" t="str">
        <f t="shared" si="407"/>
        <v xml:space="preserve"> </v>
      </c>
      <c r="J4179" s="61" t="str">
        <f t="shared" si="408"/>
        <v xml:space="preserve"> </v>
      </c>
      <c r="K4179" s="59" t="str">
        <f t="shared" si="409"/>
        <v xml:space="preserve"> </v>
      </c>
      <c r="L4179" s="59" t="str">
        <f t="shared" si="410"/>
        <v xml:space="preserve"> </v>
      </c>
    </row>
    <row r="4180" spans="1:12" x14ac:dyDescent="0.35">
      <c r="A4180" s="2" t="s">
        <v>4242</v>
      </c>
      <c r="B4180" s="3"/>
      <c r="C4180" s="58">
        <f t="shared" si="405"/>
        <v>0</v>
      </c>
      <c r="D4180" s="3"/>
      <c r="E4180" s="58">
        <f t="shared" si="406"/>
        <v>0</v>
      </c>
      <c r="F4180" s="43"/>
      <c r="G4180" s="4"/>
      <c r="H4180" s="43"/>
      <c r="I4180" s="61" t="str">
        <f t="shared" si="407"/>
        <v xml:space="preserve"> </v>
      </c>
      <c r="J4180" s="61" t="str">
        <f t="shared" si="408"/>
        <v xml:space="preserve"> </v>
      </c>
      <c r="K4180" s="59" t="str">
        <f t="shared" si="409"/>
        <v xml:space="preserve"> </v>
      </c>
      <c r="L4180" s="59" t="str">
        <f t="shared" si="410"/>
        <v xml:space="preserve"> </v>
      </c>
    </row>
    <row r="4181" spans="1:12" x14ac:dyDescent="0.35">
      <c r="A4181" s="2" t="s">
        <v>4243</v>
      </c>
      <c r="B4181" s="3"/>
      <c r="C4181" s="58">
        <f t="shared" si="405"/>
        <v>0</v>
      </c>
      <c r="D4181" s="3"/>
      <c r="E4181" s="58">
        <f t="shared" si="406"/>
        <v>0</v>
      </c>
      <c r="F4181" s="43"/>
      <c r="G4181" s="4"/>
      <c r="H4181" s="43"/>
      <c r="I4181" s="61" t="str">
        <f t="shared" si="407"/>
        <v xml:space="preserve"> </v>
      </c>
      <c r="J4181" s="61" t="str">
        <f t="shared" si="408"/>
        <v xml:space="preserve"> </v>
      </c>
      <c r="K4181" s="59" t="str">
        <f t="shared" si="409"/>
        <v xml:space="preserve"> </v>
      </c>
      <c r="L4181" s="59" t="str">
        <f t="shared" si="410"/>
        <v xml:space="preserve"> </v>
      </c>
    </row>
    <row r="4182" spans="1:12" x14ac:dyDescent="0.35">
      <c r="A4182" s="2" t="s">
        <v>4244</v>
      </c>
      <c r="B4182" s="3"/>
      <c r="C4182" s="58">
        <f t="shared" si="405"/>
        <v>0</v>
      </c>
      <c r="D4182" s="3"/>
      <c r="E4182" s="58">
        <f t="shared" si="406"/>
        <v>0</v>
      </c>
      <c r="F4182" s="43"/>
      <c r="G4182" s="4"/>
      <c r="H4182" s="43"/>
      <c r="I4182" s="61" t="str">
        <f t="shared" si="407"/>
        <v xml:space="preserve"> </v>
      </c>
      <c r="J4182" s="61" t="str">
        <f t="shared" si="408"/>
        <v xml:space="preserve"> </v>
      </c>
      <c r="K4182" s="59" t="str">
        <f t="shared" si="409"/>
        <v xml:space="preserve"> </v>
      </c>
      <c r="L4182" s="59" t="str">
        <f t="shared" si="410"/>
        <v xml:space="preserve"> </v>
      </c>
    </row>
    <row r="4183" spans="1:12" x14ac:dyDescent="0.35">
      <c r="A4183" s="2" t="s">
        <v>4245</v>
      </c>
      <c r="B4183" s="3"/>
      <c r="C4183" s="58">
        <f t="shared" si="405"/>
        <v>0</v>
      </c>
      <c r="D4183" s="3"/>
      <c r="E4183" s="58">
        <f t="shared" si="406"/>
        <v>0</v>
      </c>
      <c r="F4183" s="43"/>
      <c r="G4183" s="4"/>
      <c r="H4183" s="43"/>
      <c r="I4183" s="61" t="str">
        <f t="shared" si="407"/>
        <v xml:space="preserve"> </v>
      </c>
      <c r="J4183" s="61" t="str">
        <f t="shared" si="408"/>
        <v xml:space="preserve"> </v>
      </c>
      <c r="K4183" s="59" t="str">
        <f t="shared" si="409"/>
        <v xml:space="preserve"> </v>
      </c>
      <c r="L4183" s="59" t="str">
        <f t="shared" si="410"/>
        <v xml:space="preserve"> </v>
      </c>
    </row>
    <row r="4184" spans="1:12" x14ac:dyDescent="0.35">
      <c r="A4184" s="2" t="s">
        <v>4246</v>
      </c>
      <c r="B4184" s="3"/>
      <c r="C4184" s="58">
        <f t="shared" si="405"/>
        <v>0</v>
      </c>
      <c r="D4184" s="3"/>
      <c r="E4184" s="58">
        <f t="shared" si="406"/>
        <v>0</v>
      </c>
      <c r="F4184" s="43"/>
      <c r="G4184" s="4"/>
      <c r="H4184" s="43"/>
      <c r="I4184" s="61" t="str">
        <f t="shared" si="407"/>
        <v xml:space="preserve"> </v>
      </c>
      <c r="J4184" s="61" t="str">
        <f t="shared" si="408"/>
        <v xml:space="preserve"> </v>
      </c>
      <c r="K4184" s="59" t="str">
        <f t="shared" si="409"/>
        <v xml:space="preserve"> </v>
      </c>
      <c r="L4184" s="59" t="str">
        <f t="shared" si="410"/>
        <v xml:space="preserve"> </v>
      </c>
    </row>
    <row r="4185" spans="1:12" x14ac:dyDescent="0.35">
      <c r="A4185" s="2" t="s">
        <v>4247</v>
      </c>
      <c r="B4185" s="3"/>
      <c r="C4185" s="58">
        <f t="shared" si="405"/>
        <v>0</v>
      </c>
      <c r="D4185" s="3"/>
      <c r="E4185" s="58">
        <f t="shared" si="406"/>
        <v>0</v>
      </c>
      <c r="F4185" s="43"/>
      <c r="G4185" s="4"/>
      <c r="H4185" s="43"/>
      <c r="I4185" s="61" t="str">
        <f t="shared" si="407"/>
        <v xml:space="preserve"> </v>
      </c>
      <c r="J4185" s="61" t="str">
        <f t="shared" si="408"/>
        <v xml:space="preserve"> </v>
      </c>
      <c r="K4185" s="59" t="str">
        <f t="shared" si="409"/>
        <v xml:space="preserve"> </v>
      </c>
      <c r="L4185" s="59" t="str">
        <f t="shared" si="410"/>
        <v xml:space="preserve"> </v>
      </c>
    </row>
    <row r="4186" spans="1:12" x14ac:dyDescent="0.35">
      <c r="A4186" s="2" t="s">
        <v>4248</v>
      </c>
      <c r="B4186" s="3"/>
      <c r="C4186" s="58">
        <f t="shared" si="405"/>
        <v>0</v>
      </c>
      <c r="D4186" s="3"/>
      <c r="E4186" s="58">
        <f t="shared" si="406"/>
        <v>0</v>
      </c>
      <c r="F4186" s="43"/>
      <c r="G4186" s="4"/>
      <c r="H4186" s="43"/>
      <c r="I4186" s="61" t="str">
        <f t="shared" si="407"/>
        <v xml:space="preserve"> </v>
      </c>
      <c r="J4186" s="61" t="str">
        <f t="shared" si="408"/>
        <v xml:space="preserve"> </v>
      </c>
      <c r="K4186" s="59" t="str">
        <f t="shared" si="409"/>
        <v xml:space="preserve"> </v>
      </c>
      <c r="L4186" s="59" t="str">
        <f t="shared" si="410"/>
        <v xml:space="preserve"> </v>
      </c>
    </row>
    <row r="4187" spans="1:12" x14ac:dyDescent="0.35">
      <c r="A4187" s="2" t="s">
        <v>4249</v>
      </c>
      <c r="B4187" s="3"/>
      <c r="C4187" s="58">
        <f t="shared" si="405"/>
        <v>0</v>
      </c>
      <c r="D4187" s="3"/>
      <c r="E4187" s="58">
        <f t="shared" si="406"/>
        <v>0</v>
      </c>
      <c r="F4187" s="43"/>
      <c r="G4187" s="4"/>
      <c r="H4187" s="43"/>
      <c r="I4187" s="61" t="str">
        <f t="shared" si="407"/>
        <v xml:space="preserve"> </v>
      </c>
      <c r="J4187" s="61" t="str">
        <f t="shared" si="408"/>
        <v xml:space="preserve"> </v>
      </c>
      <c r="K4187" s="59" t="str">
        <f t="shared" si="409"/>
        <v xml:space="preserve"> </v>
      </c>
      <c r="L4187" s="59" t="str">
        <f t="shared" si="410"/>
        <v xml:space="preserve"> </v>
      </c>
    </row>
    <row r="4188" spans="1:12" x14ac:dyDescent="0.35">
      <c r="A4188" s="2" t="s">
        <v>4250</v>
      </c>
      <c r="B4188" s="3"/>
      <c r="C4188" s="58">
        <f t="shared" si="405"/>
        <v>0</v>
      </c>
      <c r="D4188" s="3"/>
      <c r="E4188" s="58">
        <f t="shared" si="406"/>
        <v>0</v>
      </c>
      <c r="F4188" s="43"/>
      <c r="G4188" s="4"/>
      <c r="H4188" s="43"/>
      <c r="I4188" s="61" t="str">
        <f t="shared" si="407"/>
        <v xml:space="preserve"> </v>
      </c>
      <c r="J4188" s="61" t="str">
        <f t="shared" si="408"/>
        <v xml:space="preserve"> </v>
      </c>
      <c r="K4188" s="59" t="str">
        <f t="shared" si="409"/>
        <v xml:space="preserve"> </v>
      </c>
      <c r="L4188" s="59" t="str">
        <f t="shared" si="410"/>
        <v xml:space="preserve"> </v>
      </c>
    </row>
    <row r="4189" spans="1:12" x14ac:dyDescent="0.35">
      <c r="A4189" s="2" t="s">
        <v>4251</v>
      </c>
      <c r="B4189" s="3"/>
      <c r="C4189" s="58">
        <f t="shared" si="405"/>
        <v>0</v>
      </c>
      <c r="D4189" s="3"/>
      <c r="E4189" s="58">
        <f t="shared" si="406"/>
        <v>0</v>
      </c>
      <c r="F4189" s="43"/>
      <c r="G4189" s="4"/>
      <c r="H4189" s="43"/>
      <c r="I4189" s="61" t="str">
        <f t="shared" si="407"/>
        <v xml:space="preserve"> </v>
      </c>
      <c r="J4189" s="61" t="str">
        <f t="shared" si="408"/>
        <v xml:space="preserve"> </v>
      </c>
      <c r="K4189" s="59" t="str">
        <f t="shared" si="409"/>
        <v xml:space="preserve"> </v>
      </c>
      <c r="L4189" s="59" t="str">
        <f t="shared" si="410"/>
        <v xml:space="preserve"> </v>
      </c>
    </row>
    <row r="4190" spans="1:12" x14ac:dyDescent="0.35">
      <c r="A4190" s="2" t="s">
        <v>4252</v>
      </c>
      <c r="B4190" s="3"/>
      <c r="C4190" s="58">
        <f t="shared" si="405"/>
        <v>0</v>
      </c>
      <c r="D4190" s="3"/>
      <c r="E4190" s="58">
        <f t="shared" si="406"/>
        <v>0</v>
      </c>
      <c r="F4190" s="43"/>
      <c r="G4190" s="4"/>
      <c r="H4190" s="43"/>
      <c r="I4190" s="61" t="str">
        <f t="shared" si="407"/>
        <v xml:space="preserve"> </v>
      </c>
      <c r="J4190" s="61" t="str">
        <f t="shared" si="408"/>
        <v xml:space="preserve"> </v>
      </c>
      <c r="K4190" s="59" t="str">
        <f t="shared" si="409"/>
        <v xml:space="preserve"> </v>
      </c>
      <c r="L4190" s="59" t="str">
        <f t="shared" si="410"/>
        <v xml:space="preserve"> </v>
      </c>
    </row>
    <row r="4191" spans="1:12" x14ac:dyDescent="0.35">
      <c r="A4191" s="2" t="s">
        <v>4253</v>
      </c>
      <c r="B4191" s="3"/>
      <c r="C4191" s="58">
        <f t="shared" si="405"/>
        <v>0</v>
      </c>
      <c r="D4191" s="3"/>
      <c r="E4191" s="58">
        <f t="shared" si="406"/>
        <v>0</v>
      </c>
      <c r="F4191" s="43"/>
      <c r="G4191" s="4"/>
      <c r="H4191" s="43"/>
      <c r="I4191" s="61" t="str">
        <f t="shared" si="407"/>
        <v xml:space="preserve"> </v>
      </c>
      <c r="J4191" s="61" t="str">
        <f t="shared" si="408"/>
        <v xml:space="preserve"> </v>
      </c>
      <c r="K4191" s="59" t="str">
        <f t="shared" si="409"/>
        <v xml:space="preserve"> </v>
      </c>
      <c r="L4191" s="59" t="str">
        <f t="shared" si="410"/>
        <v xml:space="preserve"> </v>
      </c>
    </row>
    <row r="4192" spans="1:12" x14ac:dyDescent="0.35">
      <c r="A4192" s="2" t="s">
        <v>4254</v>
      </c>
      <c r="B4192" s="3"/>
      <c r="C4192" s="58">
        <f t="shared" si="405"/>
        <v>0</v>
      </c>
      <c r="D4192" s="3"/>
      <c r="E4192" s="58">
        <f t="shared" si="406"/>
        <v>0</v>
      </c>
      <c r="F4192" s="43"/>
      <c r="G4192" s="4"/>
      <c r="H4192" s="43"/>
      <c r="I4192" s="61" t="str">
        <f t="shared" si="407"/>
        <v xml:space="preserve"> </v>
      </c>
      <c r="J4192" s="61" t="str">
        <f t="shared" si="408"/>
        <v xml:space="preserve"> </v>
      </c>
      <c r="K4192" s="59" t="str">
        <f t="shared" si="409"/>
        <v xml:space="preserve"> </v>
      </c>
      <c r="L4192" s="59" t="str">
        <f t="shared" si="410"/>
        <v xml:space="preserve"> </v>
      </c>
    </row>
    <row r="4193" spans="1:12" x14ac:dyDescent="0.35">
      <c r="A4193" s="2" t="s">
        <v>4255</v>
      </c>
      <c r="B4193" s="3"/>
      <c r="C4193" s="58">
        <f t="shared" si="405"/>
        <v>0</v>
      </c>
      <c r="D4193" s="3"/>
      <c r="E4193" s="58">
        <f t="shared" si="406"/>
        <v>0</v>
      </c>
      <c r="F4193" s="43"/>
      <c r="G4193" s="4"/>
      <c r="H4193" s="43"/>
      <c r="I4193" s="61" t="str">
        <f t="shared" si="407"/>
        <v xml:space="preserve"> </v>
      </c>
      <c r="J4193" s="61" t="str">
        <f t="shared" si="408"/>
        <v xml:space="preserve"> </v>
      </c>
      <c r="K4193" s="59" t="str">
        <f t="shared" si="409"/>
        <v xml:space="preserve"> </v>
      </c>
      <c r="L4193" s="59" t="str">
        <f t="shared" si="410"/>
        <v xml:space="preserve"> </v>
      </c>
    </row>
    <row r="4194" spans="1:12" x14ac:dyDescent="0.35">
      <c r="A4194" s="2" t="s">
        <v>4256</v>
      </c>
      <c r="B4194" s="3"/>
      <c r="C4194" s="58">
        <f t="shared" si="405"/>
        <v>0</v>
      </c>
      <c r="D4194" s="3"/>
      <c r="E4194" s="58">
        <f t="shared" si="406"/>
        <v>0</v>
      </c>
      <c r="F4194" s="43"/>
      <c r="G4194" s="4"/>
      <c r="H4194" s="43"/>
      <c r="I4194" s="61" t="str">
        <f t="shared" si="407"/>
        <v xml:space="preserve"> </v>
      </c>
      <c r="J4194" s="61" t="str">
        <f t="shared" si="408"/>
        <v xml:space="preserve"> </v>
      </c>
      <c r="K4194" s="59" t="str">
        <f t="shared" si="409"/>
        <v xml:space="preserve"> </v>
      </c>
      <c r="L4194" s="59" t="str">
        <f t="shared" si="410"/>
        <v xml:space="preserve"> </v>
      </c>
    </row>
    <row r="4195" spans="1:12" x14ac:dyDescent="0.35">
      <c r="A4195" s="2" t="s">
        <v>4257</v>
      </c>
      <c r="B4195" s="3"/>
      <c r="C4195" s="58">
        <f t="shared" si="405"/>
        <v>0</v>
      </c>
      <c r="D4195" s="3"/>
      <c r="E4195" s="58">
        <f t="shared" si="406"/>
        <v>0</v>
      </c>
      <c r="F4195" s="43"/>
      <c r="G4195" s="4"/>
      <c r="H4195" s="43"/>
      <c r="I4195" s="61" t="str">
        <f t="shared" si="407"/>
        <v xml:space="preserve"> </v>
      </c>
      <c r="J4195" s="61" t="str">
        <f t="shared" si="408"/>
        <v xml:space="preserve"> </v>
      </c>
      <c r="K4195" s="59" t="str">
        <f t="shared" si="409"/>
        <v xml:space="preserve"> </v>
      </c>
      <c r="L4195" s="59" t="str">
        <f t="shared" si="410"/>
        <v xml:space="preserve"> </v>
      </c>
    </row>
    <row r="4196" spans="1:12" x14ac:dyDescent="0.35">
      <c r="A4196" s="2" t="s">
        <v>4258</v>
      </c>
      <c r="B4196" s="3"/>
      <c r="C4196" s="58">
        <f t="shared" si="405"/>
        <v>0</v>
      </c>
      <c r="D4196" s="3"/>
      <c r="E4196" s="58">
        <f t="shared" si="406"/>
        <v>0</v>
      </c>
      <c r="F4196" s="43"/>
      <c r="G4196" s="4"/>
      <c r="H4196" s="43"/>
      <c r="I4196" s="61" t="str">
        <f t="shared" si="407"/>
        <v xml:space="preserve"> </v>
      </c>
      <c r="J4196" s="61" t="str">
        <f t="shared" si="408"/>
        <v xml:space="preserve"> </v>
      </c>
      <c r="K4196" s="59" t="str">
        <f t="shared" si="409"/>
        <v xml:space="preserve"> </v>
      </c>
      <c r="L4196" s="59" t="str">
        <f t="shared" si="410"/>
        <v xml:space="preserve"> </v>
      </c>
    </row>
    <row r="4197" spans="1:12" x14ac:dyDescent="0.35">
      <c r="A4197" s="2" t="s">
        <v>4259</v>
      </c>
      <c r="B4197" s="3"/>
      <c r="C4197" s="58">
        <f t="shared" si="405"/>
        <v>0</v>
      </c>
      <c r="D4197" s="3"/>
      <c r="E4197" s="58">
        <f t="shared" si="406"/>
        <v>0</v>
      </c>
      <c r="F4197" s="43"/>
      <c r="G4197" s="4"/>
      <c r="H4197" s="43"/>
      <c r="I4197" s="61" t="str">
        <f t="shared" si="407"/>
        <v xml:space="preserve"> </v>
      </c>
      <c r="J4197" s="61" t="str">
        <f t="shared" si="408"/>
        <v xml:space="preserve"> </v>
      </c>
      <c r="K4197" s="59" t="str">
        <f t="shared" si="409"/>
        <v xml:space="preserve"> </v>
      </c>
      <c r="L4197" s="59" t="str">
        <f t="shared" si="410"/>
        <v xml:space="preserve"> </v>
      </c>
    </row>
    <row r="4198" spans="1:12" x14ac:dyDescent="0.35">
      <c r="A4198" s="2" t="s">
        <v>4260</v>
      </c>
      <c r="B4198" s="3"/>
      <c r="C4198" s="58">
        <f t="shared" si="405"/>
        <v>0</v>
      </c>
      <c r="D4198" s="3"/>
      <c r="E4198" s="58">
        <f t="shared" si="406"/>
        <v>0</v>
      </c>
      <c r="F4198" s="43"/>
      <c r="G4198" s="4"/>
      <c r="H4198" s="43"/>
      <c r="I4198" s="61" t="str">
        <f t="shared" si="407"/>
        <v xml:space="preserve"> </v>
      </c>
      <c r="J4198" s="61" t="str">
        <f t="shared" si="408"/>
        <v xml:space="preserve"> </v>
      </c>
      <c r="K4198" s="59" t="str">
        <f t="shared" si="409"/>
        <v xml:space="preserve"> </v>
      </c>
      <c r="L4198" s="59" t="str">
        <f t="shared" si="410"/>
        <v xml:space="preserve"> </v>
      </c>
    </row>
    <row r="4199" spans="1:12" x14ac:dyDescent="0.35">
      <c r="A4199" s="2" t="s">
        <v>4261</v>
      </c>
      <c r="B4199" s="3"/>
      <c r="C4199" s="58">
        <f t="shared" si="405"/>
        <v>0</v>
      </c>
      <c r="D4199" s="3"/>
      <c r="E4199" s="58">
        <f t="shared" si="406"/>
        <v>0</v>
      </c>
      <c r="F4199" s="43"/>
      <c r="G4199" s="4"/>
      <c r="H4199" s="43"/>
      <c r="I4199" s="61" t="str">
        <f t="shared" si="407"/>
        <v xml:space="preserve"> </v>
      </c>
      <c r="J4199" s="61" t="str">
        <f t="shared" si="408"/>
        <v xml:space="preserve"> </v>
      </c>
      <c r="K4199" s="59" t="str">
        <f t="shared" si="409"/>
        <v xml:space="preserve"> </v>
      </c>
      <c r="L4199" s="59" t="str">
        <f t="shared" si="410"/>
        <v xml:space="preserve"> </v>
      </c>
    </row>
    <row r="4200" spans="1:12" x14ac:dyDescent="0.35">
      <c r="A4200" s="2" t="s">
        <v>4262</v>
      </c>
      <c r="B4200" s="3"/>
      <c r="C4200" s="58">
        <f t="shared" si="405"/>
        <v>0</v>
      </c>
      <c r="D4200" s="3"/>
      <c r="E4200" s="58">
        <f t="shared" si="406"/>
        <v>0</v>
      </c>
      <c r="F4200" s="43"/>
      <c r="G4200" s="4"/>
      <c r="H4200" s="43"/>
      <c r="I4200" s="61" t="str">
        <f t="shared" si="407"/>
        <v xml:space="preserve"> </v>
      </c>
      <c r="J4200" s="61" t="str">
        <f t="shared" si="408"/>
        <v xml:space="preserve"> </v>
      </c>
      <c r="K4200" s="59" t="str">
        <f t="shared" si="409"/>
        <v xml:space="preserve"> </v>
      </c>
      <c r="L4200" s="59" t="str">
        <f t="shared" si="410"/>
        <v xml:space="preserve"> </v>
      </c>
    </row>
    <row r="4201" spans="1:12" x14ac:dyDescent="0.35">
      <c r="A4201" s="2" t="s">
        <v>4263</v>
      </c>
      <c r="B4201" s="3"/>
      <c r="C4201" s="58">
        <f t="shared" si="405"/>
        <v>0</v>
      </c>
      <c r="D4201" s="3"/>
      <c r="E4201" s="58">
        <f t="shared" si="406"/>
        <v>0</v>
      </c>
      <c r="F4201" s="43"/>
      <c r="G4201" s="4"/>
      <c r="H4201" s="43"/>
      <c r="I4201" s="61" t="str">
        <f t="shared" si="407"/>
        <v xml:space="preserve"> </v>
      </c>
      <c r="J4201" s="61" t="str">
        <f t="shared" si="408"/>
        <v xml:space="preserve"> </v>
      </c>
      <c r="K4201" s="59" t="str">
        <f t="shared" si="409"/>
        <v xml:space="preserve"> </v>
      </c>
      <c r="L4201" s="59" t="str">
        <f t="shared" si="410"/>
        <v xml:space="preserve"> </v>
      </c>
    </row>
    <row r="4202" spans="1:12" x14ac:dyDescent="0.35">
      <c r="A4202" s="2" t="s">
        <v>4264</v>
      </c>
      <c r="B4202" s="3"/>
      <c r="C4202" s="58">
        <f t="shared" si="405"/>
        <v>0</v>
      </c>
      <c r="D4202" s="3"/>
      <c r="E4202" s="58">
        <f t="shared" si="406"/>
        <v>0</v>
      </c>
      <c r="F4202" s="43"/>
      <c r="G4202" s="4"/>
      <c r="H4202" s="43"/>
      <c r="I4202" s="61" t="str">
        <f t="shared" si="407"/>
        <v xml:space="preserve"> </v>
      </c>
      <c r="J4202" s="61" t="str">
        <f t="shared" si="408"/>
        <v xml:space="preserve"> </v>
      </c>
      <c r="K4202" s="59" t="str">
        <f t="shared" si="409"/>
        <v xml:space="preserve"> </v>
      </c>
      <c r="L4202" s="59" t="str">
        <f t="shared" si="410"/>
        <v xml:space="preserve"> </v>
      </c>
    </row>
    <row r="4203" spans="1:12" x14ac:dyDescent="0.35">
      <c r="A4203" s="2" t="s">
        <v>4265</v>
      </c>
      <c r="B4203" s="3"/>
      <c r="C4203" s="58">
        <f t="shared" si="405"/>
        <v>0</v>
      </c>
      <c r="D4203" s="3"/>
      <c r="E4203" s="58">
        <f t="shared" si="406"/>
        <v>0</v>
      </c>
      <c r="F4203" s="43"/>
      <c r="G4203" s="4"/>
      <c r="H4203" s="43"/>
      <c r="I4203" s="61" t="str">
        <f t="shared" si="407"/>
        <v xml:space="preserve"> </v>
      </c>
      <c r="J4203" s="61" t="str">
        <f t="shared" si="408"/>
        <v xml:space="preserve"> </v>
      </c>
      <c r="K4203" s="59" t="str">
        <f t="shared" si="409"/>
        <v xml:space="preserve"> </v>
      </c>
      <c r="L4203" s="59" t="str">
        <f t="shared" si="410"/>
        <v xml:space="preserve"> </v>
      </c>
    </row>
    <row r="4204" spans="1:12" x14ac:dyDescent="0.35">
      <c r="A4204" s="2" t="s">
        <v>4266</v>
      </c>
      <c r="B4204" s="3"/>
      <c r="C4204" s="58">
        <f t="shared" si="405"/>
        <v>0</v>
      </c>
      <c r="D4204" s="3"/>
      <c r="E4204" s="58">
        <f t="shared" si="406"/>
        <v>0</v>
      </c>
      <c r="F4204" s="43"/>
      <c r="G4204" s="4"/>
      <c r="H4204" s="43"/>
      <c r="I4204" s="61" t="str">
        <f t="shared" si="407"/>
        <v xml:space="preserve"> </v>
      </c>
      <c r="J4204" s="61" t="str">
        <f t="shared" si="408"/>
        <v xml:space="preserve"> </v>
      </c>
      <c r="K4204" s="59" t="str">
        <f t="shared" si="409"/>
        <v xml:space="preserve"> </v>
      </c>
      <c r="L4204" s="59" t="str">
        <f t="shared" si="410"/>
        <v xml:space="preserve"> </v>
      </c>
    </row>
    <row r="4205" spans="1:12" x14ac:dyDescent="0.35">
      <c r="A4205" s="2" t="s">
        <v>4267</v>
      </c>
      <c r="B4205" s="3"/>
      <c r="C4205" s="58">
        <f t="shared" si="405"/>
        <v>0</v>
      </c>
      <c r="D4205" s="3"/>
      <c r="E4205" s="58">
        <f t="shared" si="406"/>
        <v>0</v>
      </c>
      <c r="F4205" s="43"/>
      <c r="G4205" s="4"/>
      <c r="H4205" s="43"/>
      <c r="I4205" s="61" t="str">
        <f t="shared" si="407"/>
        <v xml:space="preserve"> </v>
      </c>
      <c r="J4205" s="61" t="str">
        <f t="shared" si="408"/>
        <v xml:space="preserve"> </v>
      </c>
      <c r="K4205" s="59" t="str">
        <f t="shared" si="409"/>
        <v xml:space="preserve"> </v>
      </c>
      <c r="L4205" s="59" t="str">
        <f t="shared" si="410"/>
        <v xml:space="preserve"> </v>
      </c>
    </row>
    <row r="4206" spans="1:12" x14ac:dyDescent="0.35">
      <c r="A4206" s="2" t="s">
        <v>4268</v>
      </c>
      <c r="B4206" s="3"/>
      <c r="C4206" s="58">
        <f t="shared" si="405"/>
        <v>0</v>
      </c>
      <c r="D4206" s="3"/>
      <c r="E4206" s="58">
        <f t="shared" si="406"/>
        <v>0</v>
      </c>
      <c r="F4206" s="43"/>
      <c r="G4206" s="4"/>
      <c r="H4206" s="43"/>
      <c r="I4206" s="61" t="str">
        <f t="shared" si="407"/>
        <v xml:space="preserve"> </v>
      </c>
      <c r="J4206" s="61" t="str">
        <f t="shared" si="408"/>
        <v xml:space="preserve"> </v>
      </c>
      <c r="K4206" s="59" t="str">
        <f t="shared" si="409"/>
        <v xml:space="preserve"> </v>
      </c>
      <c r="L4206" s="59" t="str">
        <f t="shared" si="410"/>
        <v xml:space="preserve"> </v>
      </c>
    </row>
    <row r="4207" spans="1:12" x14ac:dyDescent="0.35">
      <c r="A4207" s="2" t="s">
        <v>4269</v>
      </c>
      <c r="B4207" s="3"/>
      <c r="C4207" s="58">
        <f t="shared" si="405"/>
        <v>0</v>
      </c>
      <c r="D4207" s="3"/>
      <c r="E4207" s="58">
        <f t="shared" si="406"/>
        <v>0</v>
      </c>
      <c r="F4207" s="43"/>
      <c r="G4207" s="4"/>
      <c r="H4207" s="43"/>
      <c r="I4207" s="61" t="str">
        <f t="shared" si="407"/>
        <v xml:space="preserve"> </v>
      </c>
      <c r="J4207" s="61" t="str">
        <f t="shared" si="408"/>
        <v xml:space="preserve"> </v>
      </c>
      <c r="K4207" s="59" t="str">
        <f t="shared" si="409"/>
        <v xml:space="preserve"> </v>
      </c>
      <c r="L4207" s="59" t="str">
        <f t="shared" si="410"/>
        <v xml:space="preserve"> </v>
      </c>
    </row>
    <row r="4208" spans="1:12" x14ac:dyDescent="0.35">
      <c r="A4208" s="2" t="s">
        <v>4270</v>
      </c>
      <c r="B4208" s="3"/>
      <c r="C4208" s="58">
        <f t="shared" si="405"/>
        <v>0</v>
      </c>
      <c r="D4208" s="3"/>
      <c r="E4208" s="58">
        <f t="shared" si="406"/>
        <v>0</v>
      </c>
      <c r="F4208" s="43"/>
      <c r="G4208" s="4"/>
      <c r="H4208" s="43"/>
      <c r="I4208" s="61" t="str">
        <f t="shared" si="407"/>
        <v xml:space="preserve"> </v>
      </c>
      <c r="J4208" s="61" t="str">
        <f t="shared" si="408"/>
        <v xml:space="preserve"> </v>
      </c>
      <c r="K4208" s="59" t="str">
        <f t="shared" si="409"/>
        <v xml:space="preserve"> </v>
      </c>
      <c r="L4208" s="59" t="str">
        <f t="shared" si="410"/>
        <v xml:space="preserve"> </v>
      </c>
    </row>
    <row r="4209" spans="1:12" x14ac:dyDescent="0.35">
      <c r="A4209" s="2" t="s">
        <v>4271</v>
      </c>
      <c r="B4209" s="3"/>
      <c r="C4209" s="58">
        <f t="shared" si="405"/>
        <v>0</v>
      </c>
      <c r="D4209" s="3"/>
      <c r="E4209" s="58">
        <f t="shared" si="406"/>
        <v>0</v>
      </c>
      <c r="F4209" s="43"/>
      <c r="G4209" s="4"/>
      <c r="H4209" s="43"/>
      <c r="I4209" s="61" t="str">
        <f t="shared" si="407"/>
        <v xml:space="preserve"> </v>
      </c>
      <c r="J4209" s="61" t="str">
        <f t="shared" si="408"/>
        <v xml:space="preserve"> </v>
      </c>
      <c r="K4209" s="59" t="str">
        <f t="shared" si="409"/>
        <v xml:space="preserve"> </v>
      </c>
      <c r="L4209" s="59" t="str">
        <f t="shared" si="410"/>
        <v xml:space="preserve"> </v>
      </c>
    </row>
    <row r="4210" spans="1:12" x14ac:dyDescent="0.35">
      <c r="A4210" s="2" t="s">
        <v>4272</v>
      </c>
      <c r="B4210" s="3"/>
      <c r="C4210" s="58">
        <f t="shared" si="405"/>
        <v>0</v>
      </c>
      <c r="D4210" s="3"/>
      <c r="E4210" s="58">
        <f t="shared" si="406"/>
        <v>0</v>
      </c>
      <c r="F4210" s="43"/>
      <c r="G4210" s="4"/>
      <c r="H4210" s="43"/>
      <c r="I4210" s="61" t="str">
        <f t="shared" si="407"/>
        <v xml:space="preserve"> </v>
      </c>
      <c r="J4210" s="61" t="str">
        <f t="shared" si="408"/>
        <v xml:space="preserve"> </v>
      </c>
      <c r="K4210" s="59" t="str">
        <f t="shared" si="409"/>
        <v xml:space="preserve"> </v>
      </c>
      <c r="L4210" s="59" t="str">
        <f t="shared" si="410"/>
        <v xml:space="preserve"> </v>
      </c>
    </row>
    <row r="4211" spans="1:12" x14ac:dyDescent="0.35">
      <c r="A4211" s="2" t="s">
        <v>4273</v>
      </c>
      <c r="B4211" s="3"/>
      <c r="C4211" s="58">
        <f t="shared" si="405"/>
        <v>0</v>
      </c>
      <c r="D4211" s="3"/>
      <c r="E4211" s="58">
        <f t="shared" si="406"/>
        <v>0</v>
      </c>
      <c r="F4211" s="43"/>
      <c r="G4211" s="4"/>
      <c r="H4211" s="43"/>
      <c r="I4211" s="61" t="str">
        <f t="shared" si="407"/>
        <v xml:space="preserve"> </v>
      </c>
      <c r="J4211" s="61" t="str">
        <f t="shared" si="408"/>
        <v xml:space="preserve"> </v>
      </c>
      <c r="K4211" s="59" t="str">
        <f t="shared" si="409"/>
        <v xml:space="preserve"> </v>
      </c>
      <c r="L4211" s="59" t="str">
        <f t="shared" si="410"/>
        <v xml:space="preserve"> </v>
      </c>
    </row>
    <row r="4212" spans="1:12" x14ac:dyDescent="0.35">
      <c r="A4212" s="2" t="s">
        <v>4274</v>
      </c>
      <c r="B4212" s="3"/>
      <c r="C4212" s="58">
        <f t="shared" si="405"/>
        <v>0</v>
      </c>
      <c r="D4212" s="3"/>
      <c r="E4212" s="58">
        <f t="shared" si="406"/>
        <v>0</v>
      </c>
      <c r="F4212" s="43"/>
      <c r="G4212" s="4"/>
      <c r="H4212" s="43"/>
      <c r="I4212" s="61" t="str">
        <f t="shared" si="407"/>
        <v xml:space="preserve"> </v>
      </c>
      <c r="J4212" s="61" t="str">
        <f t="shared" si="408"/>
        <v xml:space="preserve"> </v>
      </c>
      <c r="K4212" s="59" t="str">
        <f t="shared" si="409"/>
        <v xml:space="preserve"> </v>
      </c>
      <c r="L4212" s="59" t="str">
        <f t="shared" si="410"/>
        <v xml:space="preserve"> </v>
      </c>
    </row>
    <row r="4213" spans="1:12" x14ac:dyDescent="0.35">
      <c r="A4213" s="2" t="s">
        <v>4275</v>
      </c>
      <c r="B4213" s="3"/>
      <c r="C4213" s="58">
        <f t="shared" si="405"/>
        <v>0</v>
      </c>
      <c r="D4213" s="3"/>
      <c r="E4213" s="58">
        <f t="shared" si="406"/>
        <v>0</v>
      </c>
      <c r="F4213" s="43"/>
      <c r="G4213" s="4"/>
      <c r="H4213" s="43"/>
      <c r="I4213" s="61" t="str">
        <f t="shared" si="407"/>
        <v xml:space="preserve"> </v>
      </c>
      <c r="J4213" s="61" t="str">
        <f t="shared" si="408"/>
        <v xml:space="preserve"> </v>
      </c>
      <c r="K4213" s="59" t="str">
        <f t="shared" si="409"/>
        <v xml:space="preserve"> </v>
      </c>
      <c r="L4213" s="59" t="str">
        <f t="shared" si="410"/>
        <v xml:space="preserve"> </v>
      </c>
    </row>
    <row r="4214" spans="1:12" x14ac:dyDescent="0.35">
      <c r="A4214" s="2" t="s">
        <v>4276</v>
      </c>
      <c r="B4214" s="3"/>
      <c r="C4214" s="58">
        <f t="shared" si="405"/>
        <v>0</v>
      </c>
      <c r="D4214" s="3"/>
      <c r="E4214" s="58">
        <f t="shared" si="406"/>
        <v>0</v>
      </c>
      <c r="F4214" s="43"/>
      <c r="G4214" s="4"/>
      <c r="H4214" s="43"/>
      <c r="I4214" s="61" t="str">
        <f t="shared" si="407"/>
        <v xml:space="preserve"> </v>
      </c>
      <c r="J4214" s="61" t="str">
        <f t="shared" si="408"/>
        <v xml:space="preserve"> </v>
      </c>
      <c r="K4214" s="59" t="str">
        <f t="shared" si="409"/>
        <v xml:space="preserve"> </v>
      </c>
      <c r="L4214" s="59" t="str">
        <f t="shared" si="410"/>
        <v xml:space="preserve"> </v>
      </c>
    </row>
    <row r="4215" spans="1:12" x14ac:dyDescent="0.35">
      <c r="A4215" s="2" t="s">
        <v>4277</v>
      </c>
      <c r="B4215" s="3"/>
      <c r="C4215" s="58">
        <f t="shared" si="405"/>
        <v>0</v>
      </c>
      <c r="D4215" s="3"/>
      <c r="E4215" s="58">
        <f t="shared" si="406"/>
        <v>0</v>
      </c>
      <c r="F4215" s="43"/>
      <c r="G4215" s="4"/>
      <c r="H4215" s="43"/>
      <c r="I4215" s="61" t="str">
        <f t="shared" si="407"/>
        <v xml:space="preserve"> </v>
      </c>
      <c r="J4215" s="61" t="str">
        <f t="shared" si="408"/>
        <v xml:space="preserve"> </v>
      </c>
      <c r="K4215" s="59" t="str">
        <f t="shared" si="409"/>
        <v xml:space="preserve"> </v>
      </c>
      <c r="L4215" s="59" t="str">
        <f t="shared" si="410"/>
        <v xml:space="preserve"> </v>
      </c>
    </row>
    <row r="4216" spans="1:12" x14ac:dyDescent="0.35">
      <c r="A4216" s="2" t="s">
        <v>4278</v>
      </c>
      <c r="B4216" s="3"/>
      <c r="C4216" s="58">
        <f t="shared" si="405"/>
        <v>0</v>
      </c>
      <c r="D4216" s="3"/>
      <c r="E4216" s="58">
        <f t="shared" si="406"/>
        <v>0</v>
      </c>
      <c r="F4216" s="43"/>
      <c r="G4216" s="4"/>
      <c r="H4216" s="43"/>
      <c r="I4216" s="61" t="str">
        <f t="shared" si="407"/>
        <v xml:space="preserve"> </v>
      </c>
      <c r="J4216" s="61" t="str">
        <f t="shared" si="408"/>
        <v xml:space="preserve"> </v>
      </c>
      <c r="K4216" s="59" t="str">
        <f t="shared" si="409"/>
        <v xml:space="preserve"> </v>
      </c>
      <c r="L4216" s="59" t="str">
        <f t="shared" si="410"/>
        <v xml:space="preserve"> </v>
      </c>
    </row>
    <row r="4217" spans="1:12" x14ac:dyDescent="0.35">
      <c r="A4217" s="2" t="s">
        <v>4279</v>
      </c>
      <c r="B4217" s="3"/>
      <c r="C4217" s="58">
        <f t="shared" si="405"/>
        <v>0</v>
      </c>
      <c r="D4217" s="3"/>
      <c r="E4217" s="58">
        <f t="shared" si="406"/>
        <v>0</v>
      </c>
      <c r="F4217" s="43"/>
      <c r="G4217" s="4"/>
      <c r="H4217" s="43"/>
      <c r="I4217" s="61" t="str">
        <f t="shared" si="407"/>
        <v xml:space="preserve"> </v>
      </c>
      <c r="J4217" s="61" t="str">
        <f t="shared" si="408"/>
        <v xml:space="preserve"> </v>
      </c>
      <c r="K4217" s="59" t="str">
        <f t="shared" si="409"/>
        <v xml:space="preserve"> </v>
      </c>
      <c r="L4217" s="59" t="str">
        <f t="shared" si="410"/>
        <v xml:space="preserve"> </v>
      </c>
    </row>
    <row r="4218" spans="1:12" x14ac:dyDescent="0.35">
      <c r="A4218" s="2" t="s">
        <v>4280</v>
      </c>
      <c r="B4218" s="3"/>
      <c r="C4218" s="58">
        <f t="shared" si="405"/>
        <v>0</v>
      </c>
      <c r="D4218" s="3"/>
      <c r="E4218" s="58">
        <f t="shared" si="406"/>
        <v>0</v>
      </c>
      <c r="F4218" s="43"/>
      <c r="G4218" s="4"/>
      <c r="H4218" s="43"/>
      <c r="I4218" s="61" t="str">
        <f t="shared" si="407"/>
        <v xml:space="preserve"> </v>
      </c>
      <c r="J4218" s="61" t="str">
        <f t="shared" si="408"/>
        <v xml:space="preserve"> </v>
      </c>
      <c r="K4218" s="59" t="str">
        <f t="shared" si="409"/>
        <v xml:space="preserve"> </v>
      </c>
      <c r="L4218" s="59" t="str">
        <f t="shared" si="410"/>
        <v xml:space="preserve"> </v>
      </c>
    </row>
    <row r="4219" spans="1:12" x14ac:dyDescent="0.35">
      <c r="A4219" s="2" t="s">
        <v>4281</v>
      </c>
      <c r="B4219" s="3"/>
      <c r="C4219" s="58">
        <f t="shared" si="405"/>
        <v>0</v>
      </c>
      <c r="D4219" s="3"/>
      <c r="E4219" s="58">
        <f t="shared" si="406"/>
        <v>0</v>
      </c>
      <c r="F4219" s="43"/>
      <c r="G4219" s="4"/>
      <c r="H4219" s="43"/>
      <c r="I4219" s="61" t="str">
        <f t="shared" si="407"/>
        <v xml:space="preserve"> </v>
      </c>
      <c r="J4219" s="61" t="str">
        <f t="shared" si="408"/>
        <v xml:space="preserve"> </v>
      </c>
      <c r="K4219" s="59" t="str">
        <f t="shared" si="409"/>
        <v xml:space="preserve"> </v>
      </c>
      <c r="L4219" s="59" t="str">
        <f t="shared" si="410"/>
        <v xml:space="preserve"> </v>
      </c>
    </row>
    <row r="4220" spans="1:12" x14ac:dyDescent="0.35">
      <c r="A4220" s="2" t="s">
        <v>4282</v>
      </c>
      <c r="B4220" s="3"/>
      <c r="C4220" s="58">
        <f t="shared" si="405"/>
        <v>0</v>
      </c>
      <c r="D4220" s="3"/>
      <c r="E4220" s="58">
        <f t="shared" si="406"/>
        <v>0</v>
      </c>
      <c r="F4220" s="43"/>
      <c r="G4220" s="4"/>
      <c r="H4220" s="43"/>
      <c r="I4220" s="61" t="str">
        <f t="shared" si="407"/>
        <v xml:space="preserve"> </v>
      </c>
      <c r="J4220" s="61" t="str">
        <f t="shared" si="408"/>
        <v xml:space="preserve"> </v>
      </c>
      <c r="K4220" s="59" t="str">
        <f t="shared" si="409"/>
        <v xml:space="preserve"> </v>
      </c>
      <c r="L4220" s="59" t="str">
        <f t="shared" si="410"/>
        <v xml:space="preserve"> </v>
      </c>
    </row>
    <row r="4221" spans="1:12" x14ac:dyDescent="0.35">
      <c r="A4221" s="2" t="s">
        <v>4283</v>
      </c>
      <c r="B4221" s="3"/>
      <c r="C4221" s="58">
        <f t="shared" si="405"/>
        <v>0</v>
      </c>
      <c r="D4221" s="3"/>
      <c r="E4221" s="58">
        <f t="shared" si="406"/>
        <v>0</v>
      </c>
      <c r="F4221" s="43"/>
      <c r="G4221" s="4"/>
      <c r="H4221" s="43"/>
      <c r="I4221" s="61" t="str">
        <f t="shared" si="407"/>
        <v xml:space="preserve"> </v>
      </c>
      <c r="J4221" s="61" t="str">
        <f t="shared" si="408"/>
        <v xml:space="preserve"> </v>
      </c>
      <c r="K4221" s="59" t="str">
        <f t="shared" si="409"/>
        <v xml:space="preserve"> </v>
      </c>
      <c r="L4221" s="59" t="str">
        <f t="shared" si="410"/>
        <v xml:space="preserve"> </v>
      </c>
    </row>
    <row r="4222" spans="1:12" x14ac:dyDescent="0.35">
      <c r="A4222" s="2" t="s">
        <v>4284</v>
      </c>
      <c r="B4222" s="3"/>
      <c r="C4222" s="58">
        <f t="shared" si="405"/>
        <v>0</v>
      </c>
      <c r="D4222" s="3"/>
      <c r="E4222" s="58">
        <f t="shared" si="406"/>
        <v>0</v>
      </c>
      <c r="F4222" s="43"/>
      <c r="G4222" s="4"/>
      <c r="H4222" s="43"/>
      <c r="I4222" s="61" t="str">
        <f t="shared" si="407"/>
        <v xml:space="preserve"> </v>
      </c>
      <c r="J4222" s="61" t="str">
        <f t="shared" si="408"/>
        <v xml:space="preserve"> </v>
      </c>
      <c r="K4222" s="59" t="str">
        <f t="shared" si="409"/>
        <v xml:space="preserve"> </v>
      </c>
      <c r="L4222" s="59" t="str">
        <f t="shared" si="410"/>
        <v xml:space="preserve"> </v>
      </c>
    </row>
    <row r="4223" spans="1:12" x14ac:dyDescent="0.35">
      <c r="A4223" s="2" t="s">
        <v>4285</v>
      </c>
      <c r="B4223" s="3"/>
      <c r="C4223" s="58">
        <f t="shared" si="405"/>
        <v>0</v>
      </c>
      <c r="D4223" s="3"/>
      <c r="E4223" s="58">
        <f t="shared" si="406"/>
        <v>0</v>
      </c>
      <c r="F4223" s="43"/>
      <c r="G4223" s="4"/>
      <c r="H4223" s="43"/>
      <c r="I4223" s="61" t="str">
        <f t="shared" si="407"/>
        <v xml:space="preserve"> </v>
      </c>
      <c r="J4223" s="61" t="str">
        <f t="shared" si="408"/>
        <v xml:space="preserve"> </v>
      </c>
      <c r="K4223" s="59" t="str">
        <f t="shared" si="409"/>
        <v xml:space="preserve"> </v>
      </c>
      <c r="L4223" s="59" t="str">
        <f t="shared" si="410"/>
        <v xml:space="preserve"> </v>
      </c>
    </row>
    <row r="4224" spans="1:12" x14ac:dyDescent="0.35">
      <c r="A4224" s="2" t="s">
        <v>4286</v>
      </c>
      <c r="B4224" s="3"/>
      <c r="C4224" s="58">
        <f t="shared" si="405"/>
        <v>0</v>
      </c>
      <c r="D4224" s="3"/>
      <c r="E4224" s="58">
        <f t="shared" si="406"/>
        <v>0</v>
      </c>
      <c r="F4224" s="43"/>
      <c r="G4224" s="4"/>
      <c r="H4224" s="43"/>
      <c r="I4224" s="61" t="str">
        <f t="shared" si="407"/>
        <v xml:space="preserve"> </v>
      </c>
      <c r="J4224" s="61" t="str">
        <f t="shared" si="408"/>
        <v xml:space="preserve"> </v>
      </c>
      <c r="K4224" s="59" t="str">
        <f t="shared" si="409"/>
        <v xml:space="preserve"> </v>
      </c>
      <c r="L4224" s="59" t="str">
        <f t="shared" si="410"/>
        <v xml:space="preserve"> </v>
      </c>
    </row>
    <row r="4225" spans="1:12" x14ac:dyDescent="0.35">
      <c r="A4225" s="2" t="s">
        <v>4287</v>
      </c>
      <c r="B4225" s="3"/>
      <c r="C4225" s="58">
        <f t="shared" si="405"/>
        <v>0</v>
      </c>
      <c r="D4225" s="3"/>
      <c r="E4225" s="58">
        <f t="shared" si="406"/>
        <v>0</v>
      </c>
      <c r="F4225" s="43"/>
      <c r="G4225" s="4"/>
      <c r="H4225" s="43"/>
      <c r="I4225" s="61" t="str">
        <f t="shared" si="407"/>
        <v xml:space="preserve"> </v>
      </c>
      <c r="J4225" s="61" t="str">
        <f t="shared" si="408"/>
        <v xml:space="preserve"> </v>
      </c>
      <c r="K4225" s="59" t="str">
        <f t="shared" si="409"/>
        <v xml:space="preserve"> </v>
      </c>
      <c r="L4225" s="59" t="str">
        <f t="shared" si="410"/>
        <v xml:space="preserve"> </v>
      </c>
    </row>
    <row r="4226" spans="1:12" x14ac:dyDescent="0.35">
      <c r="A4226" s="2" t="s">
        <v>4288</v>
      </c>
      <c r="B4226" s="3"/>
      <c r="C4226" s="58">
        <f t="shared" si="405"/>
        <v>0</v>
      </c>
      <c r="D4226" s="3"/>
      <c r="E4226" s="58">
        <f t="shared" si="406"/>
        <v>0</v>
      </c>
      <c r="F4226" s="43"/>
      <c r="G4226" s="4"/>
      <c r="H4226" s="43"/>
      <c r="I4226" s="61" t="str">
        <f t="shared" si="407"/>
        <v xml:space="preserve"> </v>
      </c>
      <c r="J4226" s="61" t="str">
        <f t="shared" si="408"/>
        <v xml:space="preserve"> </v>
      </c>
      <c r="K4226" s="59" t="str">
        <f t="shared" si="409"/>
        <v xml:space="preserve"> </v>
      </c>
      <c r="L4226" s="59" t="str">
        <f t="shared" si="410"/>
        <v xml:space="preserve"> </v>
      </c>
    </row>
    <row r="4227" spans="1:12" x14ac:dyDescent="0.35">
      <c r="A4227" s="2" t="s">
        <v>4289</v>
      </c>
      <c r="B4227" s="3"/>
      <c r="C4227" s="58">
        <f t="shared" si="405"/>
        <v>0</v>
      </c>
      <c r="D4227" s="3"/>
      <c r="E4227" s="58">
        <f t="shared" si="406"/>
        <v>0</v>
      </c>
      <c r="F4227" s="43"/>
      <c r="G4227" s="4"/>
      <c r="H4227" s="43"/>
      <c r="I4227" s="61" t="str">
        <f t="shared" si="407"/>
        <v xml:space="preserve"> </v>
      </c>
      <c r="J4227" s="61" t="str">
        <f t="shared" si="408"/>
        <v xml:space="preserve"> </v>
      </c>
      <c r="K4227" s="59" t="str">
        <f t="shared" si="409"/>
        <v xml:space="preserve"> </v>
      </c>
      <c r="L4227" s="59" t="str">
        <f t="shared" si="410"/>
        <v xml:space="preserve"> </v>
      </c>
    </row>
    <row r="4228" spans="1:12" x14ac:dyDescent="0.35">
      <c r="A4228" s="2" t="s">
        <v>4290</v>
      </c>
      <c r="B4228" s="3"/>
      <c r="C4228" s="58">
        <f t="shared" si="405"/>
        <v>0</v>
      </c>
      <c r="D4228" s="3"/>
      <c r="E4228" s="58">
        <f t="shared" si="406"/>
        <v>0</v>
      </c>
      <c r="F4228" s="43"/>
      <c r="G4228" s="4"/>
      <c r="H4228" s="43"/>
      <c r="I4228" s="61" t="str">
        <f t="shared" si="407"/>
        <v xml:space="preserve"> </v>
      </c>
      <c r="J4228" s="61" t="str">
        <f t="shared" si="408"/>
        <v xml:space="preserve"> </v>
      </c>
      <c r="K4228" s="59" t="str">
        <f t="shared" si="409"/>
        <v xml:space="preserve"> </v>
      </c>
      <c r="L4228" s="59" t="str">
        <f t="shared" si="410"/>
        <v xml:space="preserve"> </v>
      </c>
    </row>
    <row r="4229" spans="1:12" x14ac:dyDescent="0.35">
      <c r="A4229" s="2" t="s">
        <v>4291</v>
      </c>
      <c r="B4229" s="3"/>
      <c r="C4229" s="58">
        <f t="shared" si="405"/>
        <v>0</v>
      </c>
      <c r="D4229" s="3"/>
      <c r="E4229" s="58">
        <f t="shared" si="406"/>
        <v>0</v>
      </c>
      <c r="F4229" s="43"/>
      <c r="G4229" s="4"/>
      <c r="H4229" s="43"/>
      <c r="I4229" s="61" t="str">
        <f t="shared" si="407"/>
        <v xml:space="preserve"> </v>
      </c>
      <c r="J4229" s="61" t="str">
        <f t="shared" si="408"/>
        <v xml:space="preserve"> </v>
      </c>
      <c r="K4229" s="59" t="str">
        <f t="shared" si="409"/>
        <v xml:space="preserve"> </v>
      </c>
      <c r="L4229" s="59" t="str">
        <f t="shared" si="410"/>
        <v xml:space="preserve"> </v>
      </c>
    </row>
    <row r="4230" spans="1:12" x14ac:dyDescent="0.35">
      <c r="A4230" s="2" t="s">
        <v>4292</v>
      </c>
      <c r="B4230" s="3"/>
      <c r="C4230" s="58">
        <f t="shared" si="405"/>
        <v>0</v>
      </c>
      <c r="D4230" s="3"/>
      <c r="E4230" s="58">
        <f t="shared" si="406"/>
        <v>0</v>
      </c>
      <c r="F4230" s="43"/>
      <c r="G4230" s="4"/>
      <c r="H4230" s="43"/>
      <c r="I4230" s="61" t="str">
        <f t="shared" si="407"/>
        <v xml:space="preserve"> </v>
      </c>
      <c r="J4230" s="61" t="str">
        <f t="shared" si="408"/>
        <v xml:space="preserve"> </v>
      </c>
      <c r="K4230" s="59" t="str">
        <f t="shared" si="409"/>
        <v xml:space="preserve"> </v>
      </c>
      <c r="L4230" s="59" t="str">
        <f t="shared" si="410"/>
        <v xml:space="preserve"> </v>
      </c>
    </row>
    <row r="4231" spans="1:12" x14ac:dyDescent="0.35">
      <c r="A4231" s="2" t="s">
        <v>4293</v>
      </c>
      <c r="B4231" s="3"/>
      <c r="C4231" s="58">
        <f t="shared" si="405"/>
        <v>0</v>
      </c>
      <c r="D4231" s="3"/>
      <c r="E4231" s="58">
        <f t="shared" si="406"/>
        <v>0</v>
      </c>
      <c r="F4231" s="43"/>
      <c r="G4231" s="4"/>
      <c r="H4231" s="43"/>
      <c r="I4231" s="61" t="str">
        <f t="shared" si="407"/>
        <v xml:space="preserve"> </v>
      </c>
      <c r="J4231" s="61" t="str">
        <f t="shared" si="408"/>
        <v xml:space="preserve"> </v>
      </c>
      <c r="K4231" s="59" t="str">
        <f t="shared" si="409"/>
        <v xml:space="preserve"> </v>
      </c>
      <c r="L4231" s="59" t="str">
        <f t="shared" si="410"/>
        <v xml:space="preserve"> </v>
      </c>
    </row>
    <row r="4232" spans="1:12" x14ac:dyDescent="0.35">
      <c r="A4232" s="2" t="s">
        <v>4294</v>
      </c>
      <c r="B4232" s="3"/>
      <c r="C4232" s="58">
        <f t="shared" si="405"/>
        <v>0</v>
      </c>
      <c r="D4232" s="3"/>
      <c r="E4232" s="58">
        <f t="shared" si="406"/>
        <v>0</v>
      </c>
      <c r="F4232" s="43"/>
      <c r="G4232" s="4"/>
      <c r="H4232" s="43"/>
      <c r="I4232" s="61" t="str">
        <f t="shared" si="407"/>
        <v xml:space="preserve"> </v>
      </c>
      <c r="J4232" s="61" t="str">
        <f t="shared" si="408"/>
        <v xml:space="preserve"> </v>
      </c>
      <c r="K4232" s="59" t="str">
        <f t="shared" si="409"/>
        <v xml:space="preserve"> </v>
      </c>
      <c r="L4232" s="59" t="str">
        <f t="shared" si="410"/>
        <v xml:space="preserve"> </v>
      </c>
    </row>
    <row r="4233" spans="1:12" x14ac:dyDescent="0.35">
      <c r="A4233" s="2" t="s">
        <v>4295</v>
      </c>
      <c r="B4233" s="3"/>
      <c r="C4233" s="58">
        <f t="shared" si="405"/>
        <v>0</v>
      </c>
      <c r="D4233" s="3"/>
      <c r="E4233" s="58">
        <f t="shared" si="406"/>
        <v>0</v>
      </c>
      <c r="F4233" s="43"/>
      <c r="G4233" s="4"/>
      <c r="H4233" s="43"/>
      <c r="I4233" s="61" t="str">
        <f t="shared" si="407"/>
        <v xml:space="preserve"> </v>
      </c>
      <c r="J4233" s="61" t="str">
        <f t="shared" si="408"/>
        <v xml:space="preserve"> </v>
      </c>
      <c r="K4233" s="59" t="str">
        <f t="shared" si="409"/>
        <v xml:space="preserve"> </v>
      </c>
      <c r="L4233" s="59" t="str">
        <f t="shared" si="410"/>
        <v xml:space="preserve"> </v>
      </c>
    </row>
    <row r="4234" spans="1:12" x14ac:dyDescent="0.35">
      <c r="A4234" s="2" t="s">
        <v>4296</v>
      </c>
      <c r="B4234" s="3"/>
      <c r="C4234" s="58">
        <f t="shared" ref="C4234:C4297" si="411">IF($P$17=1,CONVERT(B4234,"lbm","kg"),B4234)</f>
        <v>0</v>
      </c>
      <c r="D4234" s="3"/>
      <c r="E4234" s="58">
        <f t="shared" ref="E4234:E4297" si="412">IF($P$17=1,CONVERT(D4234,"lbm","kg"),D4234)</f>
        <v>0</v>
      </c>
      <c r="F4234" s="43"/>
      <c r="G4234" s="4"/>
      <c r="H4234" s="43"/>
      <c r="I4234" s="61" t="str">
        <f t="shared" si="407"/>
        <v xml:space="preserve"> </v>
      </c>
      <c r="J4234" s="61" t="str">
        <f t="shared" si="408"/>
        <v xml:space="preserve"> </v>
      </c>
      <c r="K4234" s="59" t="str">
        <f t="shared" si="409"/>
        <v xml:space="preserve"> </v>
      </c>
      <c r="L4234" s="59" t="str">
        <f t="shared" si="410"/>
        <v xml:space="preserve"> </v>
      </c>
    </row>
    <row r="4235" spans="1:12" x14ac:dyDescent="0.35">
      <c r="A4235" s="2" t="s">
        <v>4297</v>
      </c>
      <c r="B4235" s="3"/>
      <c r="C4235" s="58">
        <f t="shared" si="411"/>
        <v>0</v>
      </c>
      <c r="D4235" s="3"/>
      <c r="E4235" s="58">
        <f t="shared" si="412"/>
        <v>0</v>
      </c>
      <c r="F4235" s="43"/>
      <c r="G4235" s="4"/>
      <c r="H4235" s="43"/>
      <c r="I4235" s="61" t="str">
        <f t="shared" ref="I4235:I4298" si="413">IF(F4235&gt;0,(((E4235-C4235)*F4235)+(($P$12-E4235)/(VLOOKUP(E4235,$S$10:$U$182,2)))*(VLOOKUP(E4235,$S$10:$U$182,3))+((C4235-$P$11)/(VLOOKUP(C4235,$S$10:$U$182,2)))*(VLOOKUP(C4235,$S$10:$U$182,3)))/($P$12-$P$11)," ")</f>
        <v xml:space="preserve"> </v>
      </c>
      <c r="J4235" s="61" t="str">
        <f t="shared" ref="J4235:J4298" si="414">IF(G4235&gt;0,IF(B4235=0," ",(I4235/(1+(G4235*$B$7))))," ")</f>
        <v xml:space="preserve"> </v>
      </c>
      <c r="K4235" s="59" t="str">
        <f t="shared" ref="K4235:K4298" si="415">IF(H4235&gt;0,IF(B4235&gt;1,(I4235*H4235)," ")," ")</f>
        <v xml:space="preserve"> </v>
      </c>
      <c r="L4235" s="59" t="str">
        <f t="shared" ref="L4235:L4298" si="416">IF(G4235=0," ",IF(H4235=0," ",IF(G4235&gt;0,IF(B4235&gt;1,(J4235*H4235)," ")," ")))</f>
        <v xml:space="preserve"> </v>
      </c>
    </row>
    <row r="4236" spans="1:12" x14ac:dyDescent="0.35">
      <c r="A4236" s="2" t="s">
        <v>4298</v>
      </c>
      <c r="B4236" s="3"/>
      <c r="C4236" s="58">
        <f t="shared" si="411"/>
        <v>0</v>
      </c>
      <c r="D4236" s="3"/>
      <c r="E4236" s="58">
        <f t="shared" si="412"/>
        <v>0</v>
      </c>
      <c r="F4236" s="43"/>
      <c r="G4236" s="4"/>
      <c r="H4236" s="43"/>
      <c r="I4236" s="61" t="str">
        <f t="shared" si="413"/>
        <v xml:space="preserve"> </v>
      </c>
      <c r="J4236" s="61" t="str">
        <f t="shared" si="414"/>
        <v xml:space="preserve"> </v>
      </c>
      <c r="K4236" s="59" t="str">
        <f t="shared" si="415"/>
        <v xml:space="preserve"> </v>
      </c>
      <c r="L4236" s="59" t="str">
        <f t="shared" si="416"/>
        <v xml:space="preserve"> </v>
      </c>
    </row>
    <row r="4237" spans="1:12" x14ac:dyDescent="0.35">
      <c r="A4237" s="2" t="s">
        <v>4299</v>
      </c>
      <c r="B4237" s="3"/>
      <c r="C4237" s="58">
        <f t="shared" si="411"/>
        <v>0</v>
      </c>
      <c r="D4237" s="3"/>
      <c r="E4237" s="58">
        <f t="shared" si="412"/>
        <v>0</v>
      </c>
      <c r="F4237" s="43"/>
      <c r="G4237" s="4"/>
      <c r="H4237" s="43"/>
      <c r="I4237" s="61" t="str">
        <f t="shared" si="413"/>
        <v xml:space="preserve"> </v>
      </c>
      <c r="J4237" s="61" t="str">
        <f t="shared" si="414"/>
        <v xml:space="preserve"> </v>
      </c>
      <c r="K4237" s="59" t="str">
        <f t="shared" si="415"/>
        <v xml:space="preserve"> </v>
      </c>
      <c r="L4237" s="59" t="str">
        <f t="shared" si="416"/>
        <v xml:space="preserve"> </v>
      </c>
    </row>
    <row r="4238" spans="1:12" x14ac:dyDescent="0.35">
      <c r="A4238" s="2" t="s">
        <v>4300</v>
      </c>
      <c r="B4238" s="3"/>
      <c r="C4238" s="58">
        <f t="shared" si="411"/>
        <v>0</v>
      </c>
      <c r="D4238" s="3"/>
      <c r="E4238" s="58">
        <f t="shared" si="412"/>
        <v>0</v>
      </c>
      <c r="F4238" s="43"/>
      <c r="G4238" s="4"/>
      <c r="H4238" s="43"/>
      <c r="I4238" s="61" t="str">
        <f t="shared" si="413"/>
        <v xml:space="preserve"> </v>
      </c>
      <c r="J4238" s="61" t="str">
        <f t="shared" si="414"/>
        <v xml:space="preserve"> </v>
      </c>
      <c r="K4238" s="59" t="str">
        <f t="shared" si="415"/>
        <v xml:space="preserve"> </v>
      </c>
      <c r="L4238" s="59" t="str">
        <f t="shared" si="416"/>
        <v xml:space="preserve"> </v>
      </c>
    </row>
    <row r="4239" spans="1:12" x14ac:dyDescent="0.35">
      <c r="A4239" s="2" t="s">
        <v>4301</v>
      </c>
      <c r="B4239" s="3"/>
      <c r="C4239" s="58">
        <f t="shared" si="411"/>
        <v>0</v>
      </c>
      <c r="D4239" s="3"/>
      <c r="E4239" s="58">
        <f t="shared" si="412"/>
        <v>0</v>
      </c>
      <c r="F4239" s="43"/>
      <c r="G4239" s="4"/>
      <c r="H4239" s="43"/>
      <c r="I4239" s="61" t="str">
        <f t="shared" si="413"/>
        <v xml:space="preserve"> </v>
      </c>
      <c r="J4239" s="61" t="str">
        <f t="shared" si="414"/>
        <v xml:space="preserve"> </v>
      </c>
      <c r="K4239" s="59" t="str">
        <f t="shared" si="415"/>
        <v xml:space="preserve"> </v>
      </c>
      <c r="L4239" s="59" t="str">
        <f t="shared" si="416"/>
        <v xml:space="preserve"> </v>
      </c>
    </row>
    <row r="4240" spans="1:12" x14ac:dyDescent="0.35">
      <c r="A4240" s="2" t="s">
        <v>4302</v>
      </c>
      <c r="B4240" s="3"/>
      <c r="C4240" s="58">
        <f t="shared" si="411"/>
        <v>0</v>
      </c>
      <c r="D4240" s="3"/>
      <c r="E4240" s="58">
        <f t="shared" si="412"/>
        <v>0</v>
      </c>
      <c r="F4240" s="43"/>
      <c r="G4240" s="4"/>
      <c r="H4240" s="43"/>
      <c r="I4240" s="61" t="str">
        <f t="shared" si="413"/>
        <v xml:space="preserve"> </v>
      </c>
      <c r="J4240" s="61" t="str">
        <f t="shared" si="414"/>
        <v xml:space="preserve"> </v>
      </c>
      <c r="K4240" s="59" t="str">
        <f t="shared" si="415"/>
        <v xml:space="preserve"> </v>
      </c>
      <c r="L4240" s="59" t="str">
        <f t="shared" si="416"/>
        <v xml:space="preserve"> </v>
      </c>
    </row>
    <row r="4241" spans="1:12" x14ac:dyDescent="0.35">
      <c r="A4241" s="2" t="s">
        <v>4303</v>
      </c>
      <c r="B4241" s="3"/>
      <c r="C4241" s="58">
        <f t="shared" si="411"/>
        <v>0</v>
      </c>
      <c r="D4241" s="3"/>
      <c r="E4241" s="58">
        <f t="shared" si="412"/>
        <v>0</v>
      </c>
      <c r="F4241" s="43"/>
      <c r="G4241" s="4"/>
      <c r="H4241" s="43"/>
      <c r="I4241" s="61" t="str">
        <f t="shared" si="413"/>
        <v xml:space="preserve"> </v>
      </c>
      <c r="J4241" s="61" t="str">
        <f t="shared" si="414"/>
        <v xml:space="preserve"> </v>
      </c>
      <c r="K4241" s="59" t="str">
        <f t="shared" si="415"/>
        <v xml:space="preserve"> </v>
      </c>
      <c r="L4241" s="59" t="str">
        <f t="shared" si="416"/>
        <v xml:space="preserve"> </v>
      </c>
    </row>
    <row r="4242" spans="1:12" x14ac:dyDescent="0.35">
      <c r="A4242" s="2" t="s">
        <v>4304</v>
      </c>
      <c r="B4242" s="3"/>
      <c r="C4242" s="58">
        <f t="shared" si="411"/>
        <v>0</v>
      </c>
      <c r="D4242" s="3"/>
      <c r="E4242" s="58">
        <f t="shared" si="412"/>
        <v>0</v>
      </c>
      <c r="F4242" s="43"/>
      <c r="G4242" s="4"/>
      <c r="H4242" s="43"/>
      <c r="I4242" s="61" t="str">
        <f t="shared" si="413"/>
        <v xml:space="preserve"> </v>
      </c>
      <c r="J4242" s="61" t="str">
        <f t="shared" si="414"/>
        <v xml:space="preserve"> </v>
      </c>
      <c r="K4242" s="59" t="str">
        <f t="shared" si="415"/>
        <v xml:space="preserve"> </v>
      </c>
      <c r="L4242" s="59" t="str">
        <f t="shared" si="416"/>
        <v xml:space="preserve"> </v>
      </c>
    </row>
    <row r="4243" spans="1:12" x14ac:dyDescent="0.35">
      <c r="A4243" s="2" t="s">
        <v>4305</v>
      </c>
      <c r="B4243" s="3"/>
      <c r="C4243" s="58">
        <f t="shared" si="411"/>
        <v>0</v>
      </c>
      <c r="D4243" s="3"/>
      <c r="E4243" s="58">
        <f t="shared" si="412"/>
        <v>0</v>
      </c>
      <c r="F4243" s="43"/>
      <c r="G4243" s="4"/>
      <c r="H4243" s="43"/>
      <c r="I4243" s="61" t="str">
        <f t="shared" si="413"/>
        <v xml:space="preserve"> </v>
      </c>
      <c r="J4243" s="61" t="str">
        <f t="shared" si="414"/>
        <v xml:space="preserve"> </v>
      </c>
      <c r="K4243" s="59" t="str">
        <f t="shared" si="415"/>
        <v xml:space="preserve"> </v>
      </c>
      <c r="L4243" s="59" t="str">
        <f t="shared" si="416"/>
        <v xml:space="preserve"> </v>
      </c>
    </row>
    <row r="4244" spans="1:12" x14ac:dyDescent="0.35">
      <c r="A4244" s="2" t="s">
        <v>4306</v>
      </c>
      <c r="B4244" s="3"/>
      <c r="C4244" s="58">
        <f t="shared" si="411"/>
        <v>0</v>
      </c>
      <c r="D4244" s="3"/>
      <c r="E4244" s="58">
        <f t="shared" si="412"/>
        <v>0</v>
      </c>
      <c r="F4244" s="43"/>
      <c r="G4244" s="4"/>
      <c r="H4244" s="43"/>
      <c r="I4244" s="61" t="str">
        <f t="shared" si="413"/>
        <v xml:space="preserve"> </v>
      </c>
      <c r="J4244" s="61" t="str">
        <f t="shared" si="414"/>
        <v xml:space="preserve"> </v>
      </c>
      <c r="K4244" s="59" t="str">
        <f t="shared" si="415"/>
        <v xml:space="preserve"> </v>
      </c>
      <c r="L4244" s="59" t="str">
        <f t="shared" si="416"/>
        <v xml:space="preserve"> </v>
      </c>
    </row>
    <row r="4245" spans="1:12" x14ac:dyDescent="0.35">
      <c r="A4245" s="2" t="s">
        <v>4307</v>
      </c>
      <c r="B4245" s="3"/>
      <c r="C4245" s="58">
        <f t="shared" si="411"/>
        <v>0</v>
      </c>
      <c r="D4245" s="3"/>
      <c r="E4245" s="58">
        <f t="shared" si="412"/>
        <v>0</v>
      </c>
      <c r="F4245" s="43"/>
      <c r="G4245" s="4"/>
      <c r="H4245" s="43"/>
      <c r="I4245" s="61" t="str">
        <f t="shared" si="413"/>
        <v xml:space="preserve"> </v>
      </c>
      <c r="J4245" s="61" t="str">
        <f t="shared" si="414"/>
        <v xml:space="preserve"> </v>
      </c>
      <c r="K4245" s="59" t="str">
        <f t="shared" si="415"/>
        <v xml:space="preserve"> </v>
      </c>
      <c r="L4245" s="59" t="str">
        <f t="shared" si="416"/>
        <v xml:space="preserve"> </v>
      </c>
    </row>
    <row r="4246" spans="1:12" x14ac:dyDescent="0.35">
      <c r="A4246" s="2" t="s">
        <v>4308</v>
      </c>
      <c r="B4246" s="3"/>
      <c r="C4246" s="58">
        <f t="shared" si="411"/>
        <v>0</v>
      </c>
      <c r="D4246" s="3"/>
      <c r="E4246" s="58">
        <f t="shared" si="412"/>
        <v>0</v>
      </c>
      <c r="F4246" s="43"/>
      <c r="G4246" s="4"/>
      <c r="H4246" s="43"/>
      <c r="I4246" s="61" t="str">
        <f t="shared" si="413"/>
        <v xml:space="preserve"> </v>
      </c>
      <c r="J4246" s="61" t="str">
        <f t="shared" si="414"/>
        <v xml:space="preserve"> </v>
      </c>
      <c r="K4246" s="59" t="str">
        <f t="shared" si="415"/>
        <v xml:space="preserve"> </v>
      </c>
      <c r="L4246" s="59" t="str">
        <f t="shared" si="416"/>
        <v xml:space="preserve"> </v>
      </c>
    </row>
    <row r="4247" spans="1:12" x14ac:dyDescent="0.35">
      <c r="A4247" s="2" t="s">
        <v>4309</v>
      </c>
      <c r="B4247" s="3"/>
      <c r="C4247" s="58">
        <f t="shared" si="411"/>
        <v>0</v>
      </c>
      <c r="D4247" s="3"/>
      <c r="E4247" s="58">
        <f t="shared" si="412"/>
        <v>0</v>
      </c>
      <c r="F4247" s="43"/>
      <c r="G4247" s="4"/>
      <c r="H4247" s="43"/>
      <c r="I4247" s="61" t="str">
        <f t="shared" si="413"/>
        <v xml:space="preserve"> </v>
      </c>
      <c r="J4247" s="61" t="str">
        <f t="shared" si="414"/>
        <v xml:space="preserve"> </v>
      </c>
      <c r="K4247" s="59" t="str">
        <f t="shared" si="415"/>
        <v xml:space="preserve"> </v>
      </c>
      <c r="L4247" s="59" t="str">
        <f t="shared" si="416"/>
        <v xml:space="preserve"> </v>
      </c>
    </row>
    <row r="4248" spans="1:12" x14ac:dyDescent="0.35">
      <c r="A4248" s="2" t="s">
        <v>4310</v>
      </c>
      <c r="B4248" s="3"/>
      <c r="C4248" s="58">
        <f t="shared" si="411"/>
        <v>0</v>
      </c>
      <c r="D4248" s="3"/>
      <c r="E4248" s="58">
        <f t="shared" si="412"/>
        <v>0</v>
      </c>
      <c r="F4248" s="43"/>
      <c r="G4248" s="4"/>
      <c r="H4248" s="43"/>
      <c r="I4248" s="61" t="str">
        <f t="shared" si="413"/>
        <v xml:space="preserve"> </v>
      </c>
      <c r="J4248" s="61" t="str">
        <f t="shared" si="414"/>
        <v xml:space="preserve"> </v>
      </c>
      <c r="K4248" s="59" t="str">
        <f t="shared" si="415"/>
        <v xml:space="preserve"> </v>
      </c>
      <c r="L4248" s="59" t="str">
        <f t="shared" si="416"/>
        <v xml:space="preserve"> </v>
      </c>
    </row>
    <row r="4249" spans="1:12" x14ac:dyDescent="0.35">
      <c r="A4249" s="2" t="s">
        <v>4311</v>
      </c>
      <c r="B4249" s="3"/>
      <c r="C4249" s="58">
        <f t="shared" si="411"/>
        <v>0</v>
      </c>
      <c r="D4249" s="3"/>
      <c r="E4249" s="58">
        <f t="shared" si="412"/>
        <v>0</v>
      </c>
      <c r="F4249" s="43"/>
      <c r="G4249" s="4"/>
      <c r="H4249" s="43"/>
      <c r="I4249" s="61" t="str">
        <f t="shared" si="413"/>
        <v xml:space="preserve"> </v>
      </c>
      <c r="J4249" s="61" t="str">
        <f t="shared" si="414"/>
        <v xml:space="preserve"> </v>
      </c>
      <c r="K4249" s="59" t="str">
        <f t="shared" si="415"/>
        <v xml:space="preserve"> </v>
      </c>
      <c r="L4249" s="59" t="str">
        <f t="shared" si="416"/>
        <v xml:space="preserve"> </v>
      </c>
    </row>
    <row r="4250" spans="1:12" x14ac:dyDescent="0.35">
      <c r="A4250" s="2" t="s">
        <v>4312</v>
      </c>
      <c r="B4250" s="3"/>
      <c r="C4250" s="58">
        <f t="shared" si="411"/>
        <v>0</v>
      </c>
      <c r="D4250" s="3"/>
      <c r="E4250" s="58">
        <f t="shared" si="412"/>
        <v>0</v>
      </c>
      <c r="F4250" s="43"/>
      <c r="G4250" s="4"/>
      <c r="H4250" s="43"/>
      <c r="I4250" s="61" t="str">
        <f t="shared" si="413"/>
        <v xml:space="preserve"> </v>
      </c>
      <c r="J4250" s="61" t="str">
        <f t="shared" si="414"/>
        <v xml:space="preserve"> </v>
      </c>
      <c r="K4250" s="59" t="str">
        <f t="shared" si="415"/>
        <v xml:space="preserve"> </v>
      </c>
      <c r="L4250" s="59" t="str">
        <f t="shared" si="416"/>
        <v xml:space="preserve"> </v>
      </c>
    </row>
    <row r="4251" spans="1:12" x14ac:dyDescent="0.35">
      <c r="A4251" s="2" t="s">
        <v>4313</v>
      </c>
      <c r="B4251" s="3"/>
      <c r="C4251" s="58">
        <f t="shared" si="411"/>
        <v>0</v>
      </c>
      <c r="D4251" s="3"/>
      <c r="E4251" s="58">
        <f t="shared" si="412"/>
        <v>0</v>
      </c>
      <c r="F4251" s="43"/>
      <c r="G4251" s="4"/>
      <c r="H4251" s="43"/>
      <c r="I4251" s="61" t="str">
        <f t="shared" si="413"/>
        <v xml:space="preserve"> </v>
      </c>
      <c r="J4251" s="61" t="str">
        <f t="shared" si="414"/>
        <v xml:space="preserve"> </v>
      </c>
      <c r="K4251" s="59" t="str">
        <f t="shared" si="415"/>
        <v xml:space="preserve"> </v>
      </c>
      <c r="L4251" s="59" t="str">
        <f t="shared" si="416"/>
        <v xml:space="preserve"> </v>
      </c>
    </row>
    <row r="4252" spans="1:12" x14ac:dyDescent="0.35">
      <c r="A4252" s="2" t="s">
        <v>4314</v>
      </c>
      <c r="B4252" s="3"/>
      <c r="C4252" s="58">
        <f t="shared" si="411"/>
        <v>0</v>
      </c>
      <c r="D4252" s="3"/>
      <c r="E4252" s="58">
        <f t="shared" si="412"/>
        <v>0</v>
      </c>
      <c r="F4252" s="43"/>
      <c r="G4252" s="4"/>
      <c r="H4252" s="43"/>
      <c r="I4252" s="61" t="str">
        <f t="shared" si="413"/>
        <v xml:space="preserve"> </v>
      </c>
      <c r="J4252" s="61" t="str">
        <f t="shared" si="414"/>
        <v xml:space="preserve"> </v>
      </c>
      <c r="K4252" s="59" t="str">
        <f t="shared" si="415"/>
        <v xml:space="preserve"> </v>
      </c>
      <c r="L4252" s="59" t="str">
        <f t="shared" si="416"/>
        <v xml:space="preserve"> </v>
      </c>
    </row>
    <row r="4253" spans="1:12" x14ac:dyDescent="0.35">
      <c r="A4253" s="2" t="s">
        <v>4315</v>
      </c>
      <c r="B4253" s="3"/>
      <c r="C4253" s="58">
        <f t="shared" si="411"/>
        <v>0</v>
      </c>
      <c r="D4253" s="3"/>
      <c r="E4253" s="58">
        <f t="shared" si="412"/>
        <v>0</v>
      </c>
      <c r="F4253" s="43"/>
      <c r="G4253" s="4"/>
      <c r="H4253" s="43"/>
      <c r="I4253" s="61" t="str">
        <f t="shared" si="413"/>
        <v xml:space="preserve"> </v>
      </c>
      <c r="J4253" s="61" t="str">
        <f t="shared" si="414"/>
        <v xml:space="preserve"> </v>
      </c>
      <c r="K4253" s="59" t="str">
        <f t="shared" si="415"/>
        <v xml:space="preserve"> </v>
      </c>
      <c r="L4253" s="59" t="str">
        <f t="shared" si="416"/>
        <v xml:space="preserve"> </v>
      </c>
    </row>
    <row r="4254" spans="1:12" x14ac:dyDescent="0.35">
      <c r="A4254" s="2" t="s">
        <v>4316</v>
      </c>
      <c r="B4254" s="3"/>
      <c r="C4254" s="58">
        <f t="shared" si="411"/>
        <v>0</v>
      </c>
      <c r="D4254" s="3"/>
      <c r="E4254" s="58">
        <f t="shared" si="412"/>
        <v>0</v>
      </c>
      <c r="F4254" s="43"/>
      <c r="G4254" s="4"/>
      <c r="H4254" s="43"/>
      <c r="I4254" s="61" t="str">
        <f t="shared" si="413"/>
        <v xml:space="preserve"> </v>
      </c>
      <c r="J4254" s="61" t="str">
        <f t="shared" si="414"/>
        <v xml:space="preserve"> </v>
      </c>
      <c r="K4254" s="59" t="str">
        <f t="shared" si="415"/>
        <v xml:space="preserve"> </v>
      </c>
      <c r="L4254" s="59" t="str">
        <f t="shared" si="416"/>
        <v xml:space="preserve"> </v>
      </c>
    </row>
    <row r="4255" spans="1:12" x14ac:dyDescent="0.35">
      <c r="A4255" s="2" t="s">
        <v>4317</v>
      </c>
      <c r="B4255" s="3"/>
      <c r="C4255" s="58">
        <f t="shared" si="411"/>
        <v>0</v>
      </c>
      <c r="D4255" s="3"/>
      <c r="E4255" s="58">
        <f t="shared" si="412"/>
        <v>0</v>
      </c>
      <c r="F4255" s="43"/>
      <c r="G4255" s="4"/>
      <c r="H4255" s="43"/>
      <c r="I4255" s="61" t="str">
        <f t="shared" si="413"/>
        <v xml:space="preserve"> </v>
      </c>
      <c r="J4255" s="61" t="str">
        <f t="shared" si="414"/>
        <v xml:space="preserve"> </v>
      </c>
      <c r="K4255" s="59" t="str">
        <f t="shared" si="415"/>
        <v xml:space="preserve"> </v>
      </c>
      <c r="L4255" s="59" t="str">
        <f t="shared" si="416"/>
        <v xml:space="preserve"> </v>
      </c>
    </row>
    <row r="4256" spans="1:12" x14ac:dyDescent="0.35">
      <c r="A4256" s="2" t="s">
        <v>4318</v>
      </c>
      <c r="B4256" s="3"/>
      <c r="C4256" s="58">
        <f t="shared" si="411"/>
        <v>0</v>
      </c>
      <c r="D4256" s="3"/>
      <c r="E4256" s="58">
        <f t="shared" si="412"/>
        <v>0</v>
      </c>
      <c r="F4256" s="43"/>
      <c r="G4256" s="4"/>
      <c r="H4256" s="43"/>
      <c r="I4256" s="61" t="str">
        <f t="shared" si="413"/>
        <v xml:space="preserve"> </v>
      </c>
      <c r="J4256" s="61" t="str">
        <f t="shared" si="414"/>
        <v xml:space="preserve"> </v>
      </c>
      <c r="K4256" s="59" t="str">
        <f t="shared" si="415"/>
        <v xml:space="preserve"> </v>
      </c>
      <c r="L4256" s="59" t="str">
        <f t="shared" si="416"/>
        <v xml:space="preserve"> </v>
      </c>
    </row>
    <row r="4257" spans="1:12" x14ac:dyDescent="0.35">
      <c r="A4257" s="2" t="s">
        <v>4319</v>
      </c>
      <c r="B4257" s="3"/>
      <c r="C4257" s="58">
        <f t="shared" si="411"/>
        <v>0</v>
      </c>
      <c r="D4257" s="3"/>
      <c r="E4257" s="58">
        <f t="shared" si="412"/>
        <v>0</v>
      </c>
      <c r="F4257" s="43"/>
      <c r="G4257" s="4"/>
      <c r="H4257" s="43"/>
      <c r="I4257" s="61" t="str">
        <f t="shared" si="413"/>
        <v xml:space="preserve"> </v>
      </c>
      <c r="J4257" s="61" t="str">
        <f t="shared" si="414"/>
        <v xml:space="preserve"> </v>
      </c>
      <c r="K4257" s="59" t="str">
        <f t="shared" si="415"/>
        <v xml:space="preserve"> </v>
      </c>
      <c r="L4257" s="59" t="str">
        <f t="shared" si="416"/>
        <v xml:space="preserve"> </v>
      </c>
    </row>
    <row r="4258" spans="1:12" x14ac:dyDescent="0.35">
      <c r="A4258" s="2" t="s">
        <v>4320</v>
      </c>
      <c r="B4258" s="3"/>
      <c r="C4258" s="58">
        <f t="shared" si="411"/>
        <v>0</v>
      </c>
      <c r="D4258" s="3"/>
      <c r="E4258" s="58">
        <f t="shared" si="412"/>
        <v>0</v>
      </c>
      <c r="F4258" s="43"/>
      <c r="G4258" s="4"/>
      <c r="H4258" s="43"/>
      <c r="I4258" s="61" t="str">
        <f t="shared" si="413"/>
        <v xml:space="preserve"> </v>
      </c>
      <c r="J4258" s="61" t="str">
        <f t="shared" si="414"/>
        <v xml:space="preserve"> </v>
      </c>
      <c r="K4258" s="59" t="str">
        <f t="shared" si="415"/>
        <v xml:space="preserve"> </v>
      </c>
      <c r="L4258" s="59" t="str">
        <f t="shared" si="416"/>
        <v xml:space="preserve"> </v>
      </c>
    </row>
    <row r="4259" spans="1:12" x14ac:dyDescent="0.35">
      <c r="A4259" s="2" t="s">
        <v>4321</v>
      </c>
      <c r="B4259" s="3"/>
      <c r="C4259" s="58">
        <f t="shared" si="411"/>
        <v>0</v>
      </c>
      <c r="D4259" s="3"/>
      <c r="E4259" s="58">
        <f t="shared" si="412"/>
        <v>0</v>
      </c>
      <c r="F4259" s="43"/>
      <c r="G4259" s="4"/>
      <c r="H4259" s="43"/>
      <c r="I4259" s="61" t="str">
        <f t="shared" si="413"/>
        <v xml:space="preserve"> </v>
      </c>
      <c r="J4259" s="61" t="str">
        <f t="shared" si="414"/>
        <v xml:space="preserve"> </v>
      </c>
      <c r="K4259" s="59" t="str">
        <f t="shared" si="415"/>
        <v xml:space="preserve"> </v>
      </c>
      <c r="L4259" s="59" t="str">
        <f t="shared" si="416"/>
        <v xml:space="preserve"> </v>
      </c>
    </row>
    <row r="4260" spans="1:12" x14ac:dyDescent="0.35">
      <c r="A4260" s="2" t="s">
        <v>4322</v>
      </c>
      <c r="B4260" s="3"/>
      <c r="C4260" s="58">
        <f t="shared" si="411"/>
        <v>0</v>
      </c>
      <c r="D4260" s="3"/>
      <c r="E4260" s="58">
        <f t="shared" si="412"/>
        <v>0</v>
      </c>
      <c r="F4260" s="43"/>
      <c r="G4260" s="4"/>
      <c r="H4260" s="43"/>
      <c r="I4260" s="61" t="str">
        <f t="shared" si="413"/>
        <v xml:space="preserve"> </v>
      </c>
      <c r="J4260" s="61" t="str">
        <f t="shared" si="414"/>
        <v xml:space="preserve"> </v>
      </c>
      <c r="K4260" s="59" t="str">
        <f t="shared" si="415"/>
        <v xml:space="preserve"> </v>
      </c>
      <c r="L4260" s="59" t="str">
        <f t="shared" si="416"/>
        <v xml:space="preserve"> </v>
      </c>
    </row>
    <row r="4261" spans="1:12" x14ac:dyDescent="0.35">
      <c r="A4261" s="2" t="s">
        <v>4323</v>
      </c>
      <c r="B4261" s="3"/>
      <c r="C4261" s="58">
        <f t="shared" si="411"/>
        <v>0</v>
      </c>
      <c r="D4261" s="3"/>
      <c r="E4261" s="58">
        <f t="shared" si="412"/>
        <v>0</v>
      </c>
      <c r="F4261" s="43"/>
      <c r="G4261" s="4"/>
      <c r="H4261" s="43"/>
      <c r="I4261" s="61" t="str">
        <f t="shared" si="413"/>
        <v xml:space="preserve"> </v>
      </c>
      <c r="J4261" s="61" t="str">
        <f t="shared" si="414"/>
        <v xml:space="preserve"> </v>
      </c>
      <c r="K4261" s="59" t="str">
        <f t="shared" si="415"/>
        <v xml:space="preserve"> </v>
      </c>
      <c r="L4261" s="59" t="str">
        <f t="shared" si="416"/>
        <v xml:space="preserve"> </v>
      </c>
    </row>
    <row r="4262" spans="1:12" x14ac:dyDescent="0.35">
      <c r="A4262" s="2" t="s">
        <v>4324</v>
      </c>
      <c r="B4262" s="3"/>
      <c r="C4262" s="58">
        <f t="shared" si="411"/>
        <v>0</v>
      </c>
      <c r="D4262" s="3"/>
      <c r="E4262" s="58">
        <f t="shared" si="412"/>
        <v>0</v>
      </c>
      <c r="F4262" s="43"/>
      <c r="G4262" s="4"/>
      <c r="H4262" s="43"/>
      <c r="I4262" s="61" t="str">
        <f t="shared" si="413"/>
        <v xml:space="preserve"> </v>
      </c>
      <c r="J4262" s="61" t="str">
        <f t="shared" si="414"/>
        <v xml:space="preserve"> </v>
      </c>
      <c r="K4262" s="59" t="str">
        <f t="shared" si="415"/>
        <v xml:space="preserve"> </v>
      </c>
      <c r="L4262" s="59" t="str">
        <f t="shared" si="416"/>
        <v xml:space="preserve"> </v>
      </c>
    </row>
    <row r="4263" spans="1:12" x14ac:dyDescent="0.35">
      <c r="A4263" s="2" t="s">
        <v>4325</v>
      </c>
      <c r="B4263" s="3"/>
      <c r="C4263" s="58">
        <f t="shared" si="411"/>
        <v>0</v>
      </c>
      <c r="D4263" s="3"/>
      <c r="E4263" s="58">
        <f t="shared" si="412"/>
        <v>0</v>
      </c>
      <c r="F4263" s="43"/>
      <c r="G4263" s="4"/>
      <c r="H4263" s="43"/>
      <c r="I4263" s="61" t="str">
        <f t="shared" si="413"/>
        <v xml:space="preserve"> </v>
      </c>
      <c r="J4263" s="61" t="str">
        <f t="shared" si="414"/>
        <v xml:space="preserve"> </v>
      </c>
      <c r="K4263" s="59" t="str">
        <f t="shared" si="415"/>
        <v xml:space="preserve"> </v>
      </c>
      <c r="L4263" s="59" t="str">
        <f t="shared" si="416"/>
        <v xml:space="preserve"> </v>
      </c>
    </row>
    <row r="4264" spans="1:12" x14ac:dyDescent="0.35">
      <c r="A4264" s="2" t="s">
        <v>4326</v>
      </c>
      <c r="B4264" s="3"/>
      <c r="C4264" s="58">
        <f t="shared" si="411"/>
        <v>0</v>
      </c>
      <c r="D4264" s="3"/>
      <c r="E4264" s="58">
        <f t="shared" si="412"/>
        <v>0</v>
      </c>
      <c r="F4264" s="43"/>
      <c r="G4264" s="4"/>
      <c r="H4264" s="43"/>
      <c r="I4264" s="61" t="str">
        <f t="shared" si="413"/>
        <v xml:space="preserve"> </v>
      </c>
      <c r="J4264" s="61" t="str">
        <f t="shared" si="414"/>
        <v xml:space="preserve"> </v>
      </c>
      <c r="K4264" s="59" t="str">
        <f t="shared" si="415"/>
        <v xml:space="preserve"> </v>
      </c>
      <c r="L4264" s="59" t="str">
        <f t="shared" si="416"/>
        <v xml:space="preserve"> </v>
      </c>
    </row>
    <row r="4265" spans="1:12" x14ac:dyDescent="0.35">
      <c r="A4265" s="2" t="s">
        <v>4327</v>
      </c>
      <c r="B4265" s="3"/>
      <c r="C4265" s="58">
        <f t="shared" si="411"/>
        <v>0</v>
      </c>
      <c r="D4265" s="3"/>
      <c r="E4265" s="58">
        <f t="shared" si="412"/>
        <v>0</v>
      </c>
      <c r="F4265" s="43"/>
      <c r="G4265" s="4"/>
      <c r="H4265" s="43"/>
      <c r="I4265" s="61" t="str">
        <f t="shared" si="413"/>
        <v xml:space="preserve"> </v>
      </c>
      <c r="J4265" s="61" t="str">
        <f t="shared" si="414"/>
        <v xml:space="preserve"> </v>
      </c>
      <c r="K4265" s="59" t="str">
        <f t="shared" si="415"/>
        <v xml:space="preserve"> </v>
      </c>
      <c r="L4265" s="59" t="str">
        <f t="shared" si="416"/>
        <v xml:space="preserve"> </v>
      </c>
    </row>
    <row r="4266" spans="1:12" x14ac:dyDescent="0.35">
      <c r="A4266" s="2" t="s">
        <v>4328</v>
      </c>
      <c r="B4266" s="3"/>
      <c r="C4266" s="58">
        <f t="shared" si="411"/>
        <v>0</v>
      </c>
      <c r="D4266" s="3"/>
      <c r="E4266" s="58">
        <f t="shared" si="412"/>
        <v>0</v>
      </c>
      <c r="F4266" s="43"/>
      <c r="G4266" s="4"/>
      <c r="H4266" s="43"/>
      <c r="I4266" s="61" t="str">
        <f t="shared" si="413"/>
        <v xml:space="preserve"> </v>
      </c>
      <c r="J4266" s="61" t="str">
        <f t="shared" si="414"/>
        <v xml:space="preserve"> </v>
      </c>
      <c r="K4266" s="59" t="str">
        <f t="shared" si="415"/>
        <v xml:space="preserve"> </v>
      </c>
      <c r="L4266" s="59" t="str">
        <f t="shared" si="416"/>
        <v xml:space="preserve"> </v>
      </c>
    </row>
    <row r="4267" spans="1:12" x14ac:dyDescent="0.35">
      <c r="A4267" s="2" t="s">
        <v>4329</v>
      </c>
      <c r="B4267" s="3"/>
      <c r="C4267" s="58">
        <f t="shared" si="411"/>
        <v>0</v>
      </c>
      <c r="D4267" s="3"/>
      <c r="E4267" s="58">
        <f t="shared" si="412"/>
        <v>0</v>
      </c>
      <c r="F4267" s="43"/>
      <c r="G4267" s="4"/>
      <c r="H4267" s="43"/>
      <c r="I4267" s="61" t="str">
        <f t="shared" si="413"/>
        <v xml:space="preserve"> </v>
      </c>
      <c r="J4267" s="61" t="str">
        <f t="shared" si="414"/>
        <v xml:space="preserve"> </v>
      </c>
      <c r="K4267" s="59" t="str">
        <f t="shared" si="415"/>
        <v xml:space="preserve"> </v>
      </c>
      <c r="L4267" s="59" t="str">
        <f t="shared" si="416"/>
        <v xml:space="preserve"> </v>
      </c>
    </row>
    <row r="4268" spans="1:12" x14ac:dyDescent="0.35">
      <c r="A4268" s="2" t="s">
        <v>4330</v>
      </c>
      <c r="B4268" s="3"/>
      <c r="C4268" s="58">
        <f t="shared" si="411"/>
        <v>0</v>
      </c>
      <c r="D4268" s="3"/>
      <c r="E4268" s="58">
        <f t="shared" si="412"/>
        <v>0</v>
      </c>
      <c r="F4268" s="43"/>
      <c r="G4268" s="4"/>
      <c r="H4268" s="43"/>
      <c r="I4268" s="61" t="str">
        <f t="shared" si="413"/>
        <v xml:space="preserve"> </v>
      </c>
      <c r="J4268" s="61" t="str">
        <f t="shared" si="414"/>
        <v xml:space="preserve"> </v>
      </c>
      <c r="K4268" s="59" t="str">
        <f t="shared" si="415"/>
        <v xml:space="preserve"> </v>
      </c>
      <c r="L4268" s="59" t="str">
        <f t="shared" si="416"/>
        <v xml:space="preserve"> </v>
      </c>
    </row>
    <row r="4269" spans="1:12" x14ac:dyDescent="0.35">
      <c r="A4269" s="2" t="s">
        <v>4331</v>
      </c>
      <c r="B4269" s="3"/>
      <c r="C4269" s="58">
        <f t="shared" si="411"/>
        <v>0</v>
      </c>
      <c r="D4269" s="3"/>
      <c r="E4269" s="58">
        <f t="shared" si="412"/>
        <v>0</v>
      </c>
      <c r="F4269" s="43"/>
      <c r="G4269" s="4"/>
      <c r="H4269" s="43"/>
      <c r="I4269" s="61" t="str">
        <f t="shared" si="413"/>
        <v xml:space="preserve"> </v>
      </c>
      <c r="J4269" s="61" t="str">
        <f t="shared" si="414"/>
        <v xml:space="preserve"> </v>
      </c>
      <c r="K4269" s="59" t="str">
        <f t="shared" si="415"/>
        <v xml:space="preserve"> </v>
      </c>
      <c r="L4269" s="59" t="str">
        <f t="shared" si="416"/>
        <v xml:space="preserve"> </v>
      </c>
    </row>
    <row r="4270" spans="1:12" x14ac:dyDescent="0.35">
      <c r="A4270" s="2" t="s">
        <v>4332</v>
      </c>
      <c r="B4270" s="3"/>
      <c r="C4270" s="58">
        <f t="shared" si="411"/>
        <v>0</v>
      </c>
      <c r="D4270" s="3"/>
      <c r="E4270" s="58">
        <f t="shared" si="412"/>
        <v>0</v>
      </c>
      <c r="F4270" s="43"/>
      <c r="G4270" s="4"/>
      <c r="H4270" s="43"/>
      <c r="I4270" s="61" t="str">
        <f t="shared" si="413"/>
        <v xml:space="preserve"> </v>
      </c>
      <c r="J4270" s="61" t="str">
        <f t="shared" si="414"/>
        <v xml:space="preserve"> </v>
      </c>
      <c r="K4270" s="59" t="str">
        <f t="shared" si="415"/>
        <v xml:space="preserve"> </v>
      </c>
      <c r="L4270" s="59" t="str">
        <f t="shared" si="416"/>
        <v xml:space="preserve"> </v>
      </c>
    </row>
    <row r="4271" spans="1:12" x14ac:dyDescent="0.35">
      <c r="A4271" s="2" t="s">
        <v>4333</v>
      </c>
      <c r="B4271" s="3"/>
      <c r="C4271" s="58">
        <f t="shared" si="411"/>
        <v>0</v>
      </c>
      <c r="D4271" s="3"/>
      <c r="E4271" s="58">
        <f t="shared" si="412"/>
        <v>0</v>
      </c>
      <c r="F4271" s="43"/>
      <c r="G4271" s="4"/>
      <c r="H4271" s="43"/>
      <c r="I4271" s="61" t="str">
        <f t="shared" si="413"/>
        <v xml:space="preserve"> </v>
      </c>
      <c r="J4271" s="61" t="str">
        <f t="shared" si="414"/>
        <v xml:space="preserve"> </v>
      </c>
      <c r="K4271" s="59" t="str">
        <f t="shared" si="415"/>
        <v xml:space="preserve"> </v>
      </c>
      <c r="L4271" s="59" t="str">
        <f t="shared" si="416"/>
        <v xml:space="preserve"> </v>
      </c>
    </row>
    <row r="4272" spans="1:12" x14ac:dyDescent="0.35">
      <c r="A4272" s="2" t="s">
        <v>4334</v>
      </c>
      <c r="B4272" s="3"/>
      <c r="C4272" s="58">
        <f t="shared" si="411"/>
        <v>0</v>
      </c>
      <c r="D4272" s="3"/>
      <c r="E4272" s="58">
        <f t="shared" si="412"/>
        <v>0</v>
      </c>
      <c r="F4272" s="43"/>
      <c r="G4272" s="4"/>
      <c r="H4272" s="43"/>
      <c r="I4272" s="61" t="str">
        <f t="shared" si="413"/>
        <v xml:space="preserve"> </v>
      </c>
      <c r="J4272" s="61" t="str">
        <f t="shared" si="414"/>
        <v xml:space="preserve"> </v>
      </c>
      <c r="K4272" s="59" t="str">
        <f t="shared" si="415"/>
        <v xml:space="preserve"> </v>
      </c>
      <c r="L4272" s="59" t="str">
        <f t="shared" si="416"/>
        <v xml:space="preserve"> </v>
      </c>
    </row>
    <row r="4273" spans="1:12" x14ac:dyDescent="0.35">
      <c r="A4273" s="2" t="s">
        <v>4335</v>
      </c>
      <c r="B4273" s="3"/>
      <c r="C4273" s="58">
        <f t="shared" si="411"/>
        <v>0</v>
      </c>
      <c r="D4273" s="3"/>
      <c r="E4273" s="58">
        <f t="shared" si="412"/>
        <v>0</v>
      </c>
      <c r="F4273" s="43"/>
      <c r="G4273" s="4"/>
      <c r="H4273" s="43"/>
      <c r="I4273" s="61" t="str">
        <f t="shared" si="413"/>
        <v xml:space="preserve"> </v>
      </c>
      <c r="J4273" s="61" t="str">
        <f t="shared" si="414"/>
        <v xml:space="preserve"> </v>
      </c>
      <c r="K4273" s="59" t="str">
        <f t="shared" si="415"/>
        <v xml:space="preserve"> </v>
      </c>
      <c r="L4273" s="59" t="str">
        <f t="shared" si="416"/>
        <v xml:space="preserve"> </v>
      </c>
    </row>
    <row r="4274" spans="1:12" x14ac:dyDescent="0.35">
      <c r="A4274" s="2" t="s">
        <v>4336</v>
      </c>
      <c r="B4274" s="3"/>
      <c r="C4274" s="58">
        <f t="shared" si="411"/>
        <v>0</v>
      </c>
      <c r="D4274" s="3"/>
      <c r="E4274" s="58">
        <f t="shared" si="412"/>
        <v>0</v>
      </c>
      <c r="F4274" s="43"/>
      <c r="G4274" s="4"/>
      <c r="H4274" s="43"/>
      <c r="I4274" s="61" t="str">
        <f t="shared" si="413"/>
        <v xml:space="preserve"> </v>
      </c>
      <c r="J4274" s="61" t="str">
        <f t="shared" si="414"/>
        <v xml:space="preserve"> </v>
      </c>
      <c r="K4274" s="59" t="str">
        <f t="shared" si="415"/>
        <v xml:space="preserve"> </v>
      </c>
      <c r="L4274" s="59" t="str">
        <f t="shared" si="416"/>
        <v xml:space="preserve"> </v>
      </c>
    </row>
    <row r="4275" spans="1:12" x14ac:dyDescent="0.35">
      <c r="A4275" s="2" t="s">
        <v>4337</v>
      </c>
      <c r="B4275" s="3"/>
      <c r="C4275" s="58">
        <f t="shared" si="411"/>
        <v>0</v>
      </c>
      <c r="D4275" s="3"/>
      <c r="E4275" s="58">
        <f t="shared" si="412"/>
        <v>0</v>
      </c>
      <c r="F4275" s="43"/>
      <c r="G4275" s="4"/>
      <c r="H4275" s="43"/>
      <c r="I4275" s="61" t="str">
        <f t="shared" si="413"/>
        <v xml:space="preserve"> </v>
      </c>
      <c r="J4275" s="61" t="str">
        <f t="shared" si="414"/>
        <v xml:space="preserve"> </v>
      </c>
      <c r="K4275" s="59" t="str">
        <f t="shared" si="415"/>
        <v xml:space="preserve"> </v>
      </c>
      <c r="L4275" s="59" t="str">
        <f t="shared" si="416"/>
        <v xml:space="preserve"> </v>
      </c>
    </row>
    <row r="4276" spans="1:12" x14ac:dyDescent="0.35">
      <c r="A4276" s="2" t="s">
        <v>4338</v>
      </c>
      <c r="B4276" s="3"/>
      <c r="C4276" s="58">
        <f t="shared" si="411"/>
        <v>0</v>
      </c>
      <c r="D4276" s="3"/>
      <c r="E4276" s="58">
        <f t="shared" si="412"/>
        <v>0</v>
      </c>
      <c r="F4276" s="43"/>
      <c r="G4276" s="4"/>
      <c r="H4276" s="43"/>
      <c r="I4276" s="61" t="str">
        <f t="shared" si="413"/>
        <v xml:space="preserve"> </v>
      </c>
      <c r="J4276" s="61" t="str">
        <f t="shared" si="414"/>
        <v xml:space="preserve"> </v>
      </c>
      <c r="K4276" s="59" t="str">
        <f t="shared" si="415"/>
        <v xml:space="preserve"> </v>
      </c>
      <c r="L4276" s="59" t="str">
        <f t="shared" si="416"/>
        <v xml:space="preserve"> </v>
      </c>
    </row>
    <row r="4277" spans="1:12" x14ac:dyDescent="0.35">
      <c r="A4277" s="2" t="s">
        <v>4339</v>
      </c>
      <c r="B4277" s="3"/>
      <c r="C4277" s="58">
        <f t="shared" si="411"/>
        <v>0</v>
      </c>
      <c r="D4277" s="3"/>
      <c r="E4277" s="58">
        <f t="shared" si="412"/>
        <v>0</v>
      </c>
      <c r="F4277" s="43"/>
      <c r="G4277" s="4"/>
      <c r="H4277" s="43"/>
      <c r="I4277" s="61" t="str">
        <f t="shared" si="413"/>
        <v xml:space="preserve"> </v>
      </c>
      <c r="J4277" s="61" t="str">
        <f t="shared" si="414"/>
        <v xml:space="preserve"> </v>
      </c>
      <c r="K4277" s="59" t="str">
        <f t="shared" si="415"/>
        <v xml:space="preserve"> </v>
      </c>
      <c r="L4277" s="59" t="str">
        <f t="shared" si="416"/>
        <v xml:space="preserve"> </v>
      </c>
    </row>
    <row r="4278" spans="1:12" x14ac:dyDescent="0.35">
      <c r="A4278" s="2" t="s">
        <v>4340</v>
      </c>
      <c r="B4278" s="3"/>
      <c r="C4278" s="58">
        <f t="shared" si="411"/>
        <v>0</v>
      </c>
      <c r="D4278" s="3"/>
      <c r="E4278" s="58">
        <f t="shared" si="412"/>
        <v>0</v>
      </c>
      <c r="F4278" s="43"/>
      <c r="G4278" s="4"/>
      <c r="H4278" s="43"/>
      <c r="I4278" s="61" t="str">
        <f t="shared" si="413"/>
        <v xml:space="preserve"> </v>
      </c>
      <c r="J4278" s="61" t="str">
        <f t="shared" si="414"/>
        <v xml:space="preserve"> </v>
      </c>
      <c r="K4278" s="59" t="str">
        <f t="shared" si="415"/>
        <v xml:space="preserve"> </v>
      </c>
      <c r="L4278" s="59" t="str">
        <f t="shared" si="416"/>
        <v xml:space="preserve"> </v>
      </c>
    </row>
    <row r="4279" spans="1:12" x14ac:dyDescent="0.35">
      <c r="A4279" s="2" t="s">
        <v>4341</v>
      </c>
      <c r="B4279" s="3"/>
      <c r="C4279" s="58">
        <f t="shared" si="411"/>
        <v>0</v>
      </c>
      <c r="D4279" s="3"/>
      <c r="E4279" s="58">
        <f t="shared" si="412"/>
        <v>0</v>
      </c>
      <c r="F4279" s="43"/>
      <c r="G4279" s="4"/>
      <c r="H4279" s="43"/>
      <c r="I4279" s="61" t="str">
        <f t="shared" si="413"/>
        <v xml:space="preserve"> </v>
      </c>
      <c r="J4279" s="61" t="str">
        <f t="shared" si="414"/>
        <v xml:space="preserve"> </v>
      </c>
      <c r="K4279" s="59" t="str">
        <f t="shared" si="415"/>
        <v xml:space="preserve"> </v>
      </c>
      <c r="L4279" s="59" t="str">
        <f t="shared" si="416"/>
        <v xml:space="preserve"> </v>
      </c>
    </row>
    <row r="4280" spans="1:12" x14ac:dyDescent="0.35">
      <c r="A4280" s="2" t="s">
        <v>4342</v>
      </c>
      <c r="B4280" s="3"/>
      <c r="C4280" s="58">
        <f t="shared" si="411"/>
        <v>0</v>
      </c>
      <c r="D4280" s="3"/>
      <c r="E4280" s="58">
        <f t="shared" si="412"/>
        <v>0</v>
      </c>
      <c r="F4280" s="43"/>
      <c r="G4280" s="4"/>
      <c r="H4280" s="43"/>
      <c r="I4280" s="61" t="str">
        <f t="shared" si="413"/>
        <v xml:space="preserve"> </v>
      </c>
      <c r="J4280" s="61" t="str">
        <f t="shared" si="414"/>
        <v xml:space="preserve"> </v>
      </c>
      <c r="K4280" s="59" t="str">
        <f t="shared" si="415"/>
        <v xml:space="preserve"> </v>
      </c>
      <c r="L4280" s="59" t="str">
        <f t="shared" si="416"/>
        <v xml:space="preserve"> </v>
      </c>
    </row>
    <row r="4281" spans="1:12" x14ac:dyDescent="0.35">
      <c r="A4281" s="2" t="s">
        <v>4343</v>
      </c>
      <c r="B4281" s="3"/>
      <c r="C4281" s="58">
        <f t="shared" si="411"/>
        <v>0</v>
      </c>
      <c r="D4281" s="3"/>
      <c r="E4281" s="58">
        <f t="shared" si="412"/>
        <v>0</v>
      </c>
      <c r="F4281" s="43"/>
      <c r="G4281" s="4"/>
      <c r="H4281" s="43"/>
      <c r="I4281" s="61" t="str">
        <f t="shared" si="413"/>
        <v xml:space="preserve"> </v>
      </c>
      <c r="J4281" s="61" t="str">
        <f t="shared" si="414"/>
        <v xml:space="preserve"> </v>
      </c>
      <c r="K4281" s="59" t="str">
        <f t="shared" si="415"/>
        <v xml:space="preserve"> </v>
      </c>
      <c r="L4281" s="59" t="str">
        <f t="shared" si="416"/>
        <v xml:space="preserve"> </v>
      </c>
    </row>
    <row r="4282" spans="1:12" x14ac:dyDescent="0.35">
      <c r="A4282" s="2" t="s">
        <v>4344</v>
      </c>
      <c r="B4282" s="3"/>
      <c r="C4282" s="58">
        <f t="shared" si="411"/>
        <v>0</v>
      </c>
      <c r="D4282" s="3"/>
      <c r="E4282" s="58">
        <f t="shared" si="412"/>
        <v>0</v>
      </c>
      <c r="F4282" s="43"/>
      <c r="G4282" s="4"/>
      <c r="H4282" s="43"/>
      <c r="I4282" s="61" t="str">
        <f t="shared" si="413"/>
        <v xml:space="preserve"> </v>
      </c>
      <c r="J4282" s="61" t="str">
        <f t="shared" si="414"/>
        <v xml:space="preserve"> </v>
      </c>
      <c r="K4282" s="59" t="str">
        <f t="shared" si="415"/>
        <v xml:space="preserve"> </v>
      </c>
      <c r="L4282" s="59" t="str">
        <f t="shared" si="416"/>
        <v xml:space="preserve"> </v>
      </c>
    </row>
    <row r="4283" spans="1:12" x14ac:dyDescent="0.35">
      <c r="A4283" s="2" t="s">
        <v>4345</v>
      </c>
      <c r="B4283" s="3"/>
      <c r="C4283" s="58">
        <f t="shared" si="411"/>
        <v>0</v>
      </c>
      <c r="D4283" s="3"/>
      <c r="E4283" s="58">
        <f t="shared" si="412"/>
        <v>0</v>
      </c>
      <c r="F4283" s="43"/>
      <c r="G4283" s="4"/>
      <c r="H4283" s="43"/>
      <c r="I4283" s="61" t="str">
        <f t="shared" si="413"/>
        <v xml:space="preserve"> </v>
      </c>
      <c r="J4283" s="61" t="str">
        <f t="shared" si="414"/>
        <v xml:space="preserve"> </v>
      </c>
      <c r="K4283" s="59" t="str">
        <f t="shared" si="415"/>
        <v xml:space="preserve"> </v>
      </c>
      <c r="L4283" s="59" t="str">
        <f t="shared" si="416"/>
        <v xml:space="preserve"> </v>
      </c>
    </row>
    <row r="4284" spans="1:12" x14ac:dyDescent="0.35">
      <c r="A4284" s="2" t="s">
        <v>4346</v>
      </c>
      <c r="B4284" s="3"/>
      <c r="C4284" s="58">
        <f t="shared" si="411"/>
        <v>0</v>
      </c>
      <c r="D4284" s="3"/>
      <c r="E4284" s="58">
        <f t="shared" si="412"/>
        <v>0</v>
      </c>
      <c r="F4284" s="43"/>
      <c r="G4284" s="4"/>
      <c r="H4284" s="43"/>
      <c r="I4284" s="61" t="str">
        <f t="shared" si="413"/>
        <v xml:space="preserve"> </v>
      </c>
      <c r="J4284" s="61" t="str">
        <f t="shared" si="414"/>
        <v xml:space="preserve"> </v>
      </c>
      <c r="K4284" s="59" t="str">
        <f t="shared" si="415"/>
        <v xml:space="preserve"> </v>
      </c>
      <c r="L4284" s="59" t="str">
        <f t="shared" si="416"/>
        <v xml:space="preserve"> </v>
      </c>
    </row>
    <row r="4285" spans="1:12" x14ac:dyDescent="0.35">
      <c r="A4285" s="2" t="s">
        <v>4347</v>
      </c>
      <c r="B4285" s="3"/>
      <c r="C4285" s="58">
        <f t="shared" si="411"/>
        <v>0</v>
      </c>
      <c r="D4285" s="3"/>
      <c r="E4285" s="58">
        <f t="shared" si="412"/>
        <v>0</v>
      </c>
      <c r="F4285" s="43"/>
      <c r="G4285" s="4"/>
      <c r="H4285" s="43"/>
      <c r="I4285" s="61" t="str">
        <f t="shared" si="413"/>
        <v xml:space="preserve"> </v>
      </c>
      <c r="J4285" s="61" t="str">
        <f t="shared" si="414"/>
        <v xml:space="preserve"> </v>
      </c>
      <c r="K4285" s="59" t="str">
        <f t="shared" si="415"/>
        <v xml:space="preserve"> </v>
      </c>
      <c r="L4285" s="59" t="str">
        <f t="shared" si="416"/>
        <v xml:space="preserve"> </v>
      </c>
    </row>
    <row r="4286" spans="1:12" x14ac:dyDescent="0.35">
      <c r="A4286" s="2" t="s">
        <v>4348</v>
      </c>
      <c r="B4286" s="3"/>
      <c r="C4286" s="58">
        <f t="shared" si="411"/>
        <v>0</v>
      </c>
      <c r="D4286" s="3"/>
      <c r="E4286" s="58">
        <f t="shared" si="412"/>
        <v>0</v>
      </c>
      <c r="F4286" s="43"/>
      <c r="G4286" s="4"/>
      <c r="H4286" s="43"/>
      <c r="I4286" s="61" t="str">
        <f t="shared" si="413"/>
        <v xml:space="preserve"> </v>
      </c>
      <c r="J4286" s="61" t="str">
        <f t="shared" si="414"/>
        <v xml:space="preserve"> </v>
      </c>
      <c r="K4286" s="59" t="str">
        <f t="shared" si="415"/>
        <v xml:space="preserve"> </v>
      </c>
      <c r="L4286" s="59" t="str">
        <f t="shared" si="416"/>
        <v xml:space="preserve"> </v>
      </c>
    </row>
    <row r="4287" spans="1:12" x14ac:dyDescent="0.35">
      <c r="A4287" s="2" t="s">
        <v>4349</v>
      </c>
      <c r="B4287" s="3"/>
      <c r="C4287" s="58">
        <f t="shared" si="411"/>
        <v>0</v>
      </c>
      <c r="D4287" s="3"/>
      <c r="E4287" s="58">
        <f t="shared" si="412"/>
        <v>0</v>
      </c>
      <c r="F4287" s="43"/>
      <c r="G4287" s="4"/>
      <c r="H4287" s="43"/>
      <c r="I4287" s="61" t="str">
        <f t="shared" si="413"/>
        <v xml:space="preserve"> </v>
      </c>
      <c r="J4287" s="61" t="str">
        <f t="shared" si="414"/>
        <v xml:space="preserve"> </v>
      </c>
      <c r="K4287" s="59" t="str">
        <f t="shared" si="415"/>
        <v xml:space="preserve"> </v>
      </c>
      <c r="L4287" s="59" t="str">
        <f t="shared" si="416"/>
        <v xml:space="preserve"> </v>
      </c>
    </row>
    <row r="4288" spans="1:12" x14ac:dyDescent="0.35">
      <c r="A4288" s="2" t="s">
        <v>4350</v>
      </c>
      <c r="B4288" s="3"/>
      <c r="C4288" s="58">
        <f t="shared" si="411"/>
        <v>0</v>
      </c>
      <c r="D4288" s="3"/>
      <c r="E4288" s="58">
        <f t="shared" si="412"/>
        <v>0</v>
      </c>
      <c r="F4288" s="43"/>
      <c r="G4288" s="4"/>
      <c r="H4288" s="43"/>
      <c r="I4288" s="61" t="str">
        <f t="shared" si="413"/>
        <v xml:space="preserve"> </v>
      </c>
      <c r="J4288" s="61" t="str">
        <f t="shared" si="414"/>
        <v xml:space="preserve"> </v>
      </c>
      <c r="K4288" s="59" t="str">
        <f t="shared" si="415"/>
        <v xml:space="preserve"> </v>
      </c>
      <c r="L4288" s="59" t="str">
        <f t="shared" si="416"/>
        <v xml:space="preserve"> </v>
      </c>
    </row>
    <row r="4289" spans="1:12" x14ac:dyDescent="0.35">
      <c r="A4289" s="2" t="s">
        <v>4351</v>
      </c>
      <c r="B4289" s="3"/>
      <c r="C4289" s="58">
        <f t="shared" si="411"/>
        <v>0</v>
      </c>
      <c r="D4289" s="3"/>
      <c r="E4289" s="58">
        <f t="shared" si="412"/>
        <v>0</v>
      </c>
      <c r="F4289" s="43"/>
      <c r="G4289" s="4"/>
      <c r="H4289" s="43"/>
      <c r="I4289" s="61" t="str">
        <f t="shared" si="413"/>
        <v xml:space="preserve"> </v>
      </c>
      <c r="J4289" s="61" t="str">
        <f t="shared" si="414"/>
        <v xml:space="preserve"> </v>
      </c>
      <c r="K4289" s="59" t="str">
        <f t="shared" si="415"/>
        <v xml:space="preserve"> </v>
      </c>
      <c r="L4289" s="59" t="str">
        <f t="shared" si="416"/>
        <v xml:space="preserve"> </v>
      </c>
    </row>
    <row r="4290" spans="1:12" x14ac:dyDescent="0.35">
      <c r="A4290" s="2" t="s">
        <v>4352</v>
      </c>
      <c r="B4290" s="3"/>
      <c r="C4290" s="58">
        <f t="shared" si="411"/>
        <v>0</v>
      </c>
      <c r="D4290" s="3"/>
      <c r="E4290" s="58">
        <f t="shared" si="412"/>
        <v>0</v>
      </c>
      <c r="F4290" s="43"/>
      <c r="G4290" s="4"/>
      <c r="H4290" s="43"/>
      <c r="I4290" s="61" t="str">
        <f t="shared" si="413"/>
        <v xml:space="preserve"> </v>
      </c>
      <c r="J4290" s="61" t="str">
        <f t="shared" si="414"/>
        <v xml:space="preserve"> </v>
      </c>
      <c r="K4290" s="59" t="str">
        <f t="shared" si="415"/>
        <v xml:space="preserve"> </v>
      </c>
      <c r="L4290" s="59" t="str">
        <f t="shared" si="416"/>
        <v xml:space="preserve"> </v>
      </c>
    </row>
    <row r="4291" spans="1:12" x14ac:dyDescent="0.35">
      <c r="A4291" s="2" t="s">
        <v>4353</v>
      </c>
      <c r="B4291" s="3"/>
      <c r="C4291" s="58">
        <f t="shared" si="411"/>
        <v>0</v>
      </c>
      <c r="D4291" s="3"/>
      <c r="E4291" s="58">
        <f t="shared" si="412"/>
        <v>0</v>
      </c>
      <c r="F4291" s="43"/>
      <c r="G4291" s="4"/>
      <c r="H4291" s="43"/>
      <c r="I4291" s="61" t="str">
        <f t="shared" si="413"/>
        <v xml:space="preserve"> </v>
      </c>
      <c r="J4291" s="61" t="str">
        <f t="shared" si="414"/>
        <v xml:space="preserve"> </v>
      </c>
      <c r="K4291" s="59" t="str">
        <f t="shared" si="415"/>
        <v xml:space="preserve"> </v>
      </c>
      <c r="L4291" s="59" t="str">
        <f t="shared" si="416"/>
        <v xml:space="preserve"> </v>
      </c>
    </row>
    <row r="4292" spans="1:12" x14ac:dyDescent="0.35">
      <c r="A4292" s="2" t="s">
        <v>4354</v>
      </c>
      <c r="B4292" s="3"/>
      <c r="C4292" s="58">
        <f t="shared" si="411"/>
        <v>0</v>
      </c>
      <c r="D4292" s="3"/>
      <c r="E4292" s="58">
        <f t="shared" si="412"/>
        <v>0</v>
      </c>
      <c r="F4292" s="43"/>
      <c r="G4292" s="4"/>
      <c r="H4292" s="43"/>
      <c r="I4292" s="61" t="str">
        <f t="shared" si="413"/>
        <v xml:space="preserve"> </v>
      </c>
      <c r="J4292" s="61" t="str">
        <f t="shared" si="414"/>
        <v xml:space="preserve"> </v>
      </c>
      <c r="K4292" s="59" t="str">
        <f t="shared" si="415"/>
        <v xml:space="preserve"> </v>
      </c>
      <c r="L4292" s="59" t="str">
        <f t="shared" si="416"/>
        <v xml:space="preserve"> </v>
      </c>
    </row>
    <row r="4293" spans="1:12" x14ac:dyDescent="0.35">
      <c r="A4293" s="2" t="s">
        <v>4355</v>
      </c>
      <c r="B4293" s="3"/>
      <c r="C4293" s="58">
        <f t="shared" si="411"/>
        <v>0</v>
      </c>
      <c r="D4293" s="3"/>
      <c r="E4293" s="58">
        <f t="shared" si="412"/>
        <v>0</v>
      </c>
      <c r="F4293" s="43"/>
      <c r="G4293" s="4"/>
      <c r="H4293" s="43"/>
      <c r="I4293" s="61" t="str">
        <f t="shared" si="413"/>
        <v xml:space="preserve"> </v>
      </c>
      <c r="J4293" s="61" t="str">
        <f t="shared" si="414"/>
        <v xml:space="preserve"> </v>
      </c>
      <c r="K4293" s="59" t="str">
        <f t="shared" si="415"/>
        <v xml:space="preserve"> </v>
      </c>
      <c r="L4293" s="59" t="str">
        <f t="shared" si="416"/>
        <v xml:space="preserve"> </v>
      </c>
    </row>
    <row r="4294" spans="1:12" x14ac:dyDescent="0.35">
      <c r="A4294" s="2" t="s">
        <v>4356</v>
      </c>
      <c r="B4294" s="3"/>
      <c r="C4294" s="58">
        <f t="shared" si="411"/>
        <v>0</v>
      </c>
      <c r="D4294" s="3"/>
      <c r="E4294" s="58">
        <f t="shared" si="412"/>
        <v>0</v>
      </c>
      <c r="F4294" s="43"/>
      <c r="G4294" s="4"/>
      <c r="H4294" s="43"/>
      <c r="I4294" s="61" t="str">
        <f t="shared" si="413"/>
        <v xml:space="preserve"> </v>
      </c>
      <c r="J4294" s="61" t="str">
        <f t="shared" si="414"/>
        <v xml:space="preserve"> </v>
      </c>
      <c r="K4294" s="59" t="str">
        <f t="shared" si="415"/>
        <v xml:space="preserve"> </v>
      </c>
      <c r="L4294" s="59" t="str">
        <f t="shared" si="416"/>
        <v xml:space="preserve"> </v>
      </c>
    </row>
    <row r="4295" spans="1:12" x14ac:dyDescent="0.35">
      <c r="A4295" s="2" t="s">
        <v>4357</v>
      </c>
      <c r="B4295" s="3"/>
      <c r="C4295" s="58">
        <f t="shared" si="411"/>
        <v>0</v>
      </c>
      <c r="D4295" s="3"/>
      <c r="E4295" s="58">
        <f t="shared" si="412"/>
        <v>0</v>
      </c>
      <c r="F4295" s="43"/>
      <c r="G4295" s="4"/>
      <c r="H4295" s="43"/>
      <c r="I4295" s="61" t="str">
        <f t="shared" si="413"/>
        <v xml:space="preserve"> </v>
      </c>
      <c r="J4295" s="61" t="str">
        <f t="shared" si="414"/>
        <v xml:space="preserve"> </v>
      </c>
      <c r="K4295" s="59" t="str">
        <f t="shared" si="415"/>
        <v xml:space="preserve"> </v>
      </c>
      <c r="L4295" s="59" t="str">
        <f t="shared" si="416"/>
        <v xml:space="preserve"> </v>
      </c>
    </row>
    <row r="4296" spans="1:12" x14ac:dyDescent="0.35">
      <c r="A4296" s="2" t="s">
        <v>4358</v>
      </c>
      <c r="B4296" s="3"/>
      <c r="C4296" s="58">
        <f t="shared" si="411"/>
        <v>0</v>
      </c>
      <c r="D4296" s="3"/>
      <c r="E4296" s="58">
        <f t="shared" si="412"/>
        <v>0</v>
      </c>
      <c r="F4296" s="43"/>
      <c r="G4296" s="4"/>
      <c r="H4296" s="43"/>
      <c r="I4296" s="61" t="str">
        <f t="shared" si="413"/>
        <v xml:space="preserve"> </v>
      </c>
      <c r="J4296" s="61" t="str">
        <f t="shared" si="414"/>
        <v xml:space="preserve"> </v>
      </c>
      <c r="K4296" s="59" t="str">
        <f t="shared" si="415"/>
        <v xml:space="preserve"> </v>
      </c>
      <c r="L4296" s="59" t="str">
        <f t="shared" si="416"/>
        <v xml:space="preserve"> </v>
      </c>
    </row>
    <row r="4297" spans="1:12" x14ac:dyDescent="0.35">
      <c r="A4297" s="2" t="s">
        <v>4359</v>
      </c>
      <c r="B4297" s="3"/>
      <c r="C4297" s="58">
        <f t="shared" si="411"/>
        <v>0</v>
      </c>
      <c r="D4297" s="3"/>
      <c r="E4297" s="58">
        <f t="shared" si="412"/>
        <v>0</v>
      </c>
      <c r="F4297" s="43"/>
      <c r="G4297" s="4"/>
      <c r="H4297" s="43"/>
      <c r="I4297" s="61" t="str">
        <f t="shared" si="413"/>
        <v xml:space="preserve"> </v>
      </c>
      <c r="J4297" s="61" t="str">
        <f t="shared" si="414"/>
        <v xml:space="preserve"> </v>
      </c>
      <c r="K4297" s="59" t="str">
        <f t="shared" si="415"/>
        <v xml:space="preserve"> </v>
      </c>
      <c r="L4297" s="59" t="str">
        <f t="shared" si="416"/>
        <v xml:space="preserve"> </v>
      </c>
    </row>
    <row r="4298" spans="1:12" x14ac:dyDescent="0.35">
      <c r="A4298" s="2" t="s">
        <v>4360</v>
      </c>
      <c r="B4298" s="3"/>
      <c r="C4298" s="58">
        <f t="shared" ref="C4298:C4361" si="417">IF($P$17=1,CONVERT(B4298,"lbm","kg"),B4298)</f>
        <v>0</v>
      </c>
      <c r="D4298" s="3"/>
      <c r="E4298" s="58">
        <f t="shared" ref="E4298:E4361" si="418">IF($P$17=1,CONVERT(D4298,"lbm","kg"),D4298)</f>
        <v>0</v>
      </c>
      <c r="F4298" s="43"/>
      <c r="G4298" s="4"/>
      <c r="H4298" s="43"/>
      <c r="I4298" s="61" t="str">
        <f t="shared" si="413"/>
        <v xml:space="preserve"> </v>
      </c>
      <c r="J4298" s="61" t="str">
        <f t="shared" si="414"/>
        <v xml:space="preserve"> </v>
      </c>
      <c r="K4298" s="59" t="str">
        <f t="shared" si="415"/>
        <v xml:space="preserve"> </v>
      </c>
      <c r="L4298" s="59" t="str">
        <f t="shared" si="416"/>
        <v xml:space="preserve"> </v>
      </c>
    </row>
    <row r="4299" spans="1:12" x14ac:dyDescent="0.35">
      <c r="A4299" s="2" t="s">
        <v>4361</v>
      </c>
      <c r="B4299" s="3"/>
      <c r="C4299" s="58">
        <f t="shared" si="417"/>
        <v>0</v>
      </c>
      <c r="D4299" s="3"/>
      <c r="E4299" s="58">
        <f t="shared" si="418"/>
        <v>0</v>
      </c>
      <c r="F4299" s="43"/>
      <c r="G4299" s="4"/>
      <c r="H4299" s="43"/>
      <c r="I4299" s="61" t="str">
        <f t="shared" ref="I4299:I4362" si="419">IF(F4299&gt;0,(((E4299-C4299)*F4299)+(($P$12-E4299)/(VLOOKUP(E4299,$S$10:$U$182,2)))*(VLOOKUP(E4299,$S$10:$U$182,3))+((C4299-$P$11)/(VLOOKUP(C4299,$S$10:$U$182,2)))*(VLOOKUP(C4299,$S$10:$U$182,3)))/($P$12-$P$11)," ")</f>
        <v xml:space="preserve"> </v>
      </c>
      <c r="J4299" s="61" t="str">
        <f t="shared" ref="J4299:J4362" si="420">IF(G4299&gt;0,IF(B4299=0," ",(I4299/(1+(G4299*$B$7))))," ")</f>
        <v xml:space="preserve"> </v>
      </c>
      <c r="K4299" s="59" t="str">
        <f t="shared" ref="K4299:K4362" si="421">IF(H4299&gt;0,IF(B4299&gt;1,(I4299*H4299)," ")," ")</f>
        <v xml:space="preserve"> </v>
      </c>
      <c r="L4299" s="59" t="str">
        <f t="shared" ref="L4299:L4362" si="422">IF(G4299=0," ",IF(H4299=0," ",IF(G4299&gt;0,IF(B4299&gt;1,(J4299*H4299)," ")," ")))</f>
        <v xml:space="preserve"> </v>
      </c>
    </row>
    <row r="4300" spans="1:12" x14ac:dyDescent="0.35">
      <c r="A4300" s="2" t="s">
        <v>4362</v>
      </c>
      <c r="B4300" s="3"/>
      <c r="C4300" s="58">
        <f t="shared" si="417"/>
        <v>0</v>
      </c>
      <c r="D4300" s="3"/>
      <c r="E4300" s="58">
        <f t="shared" si="418"/>
        <v>0</v>
      </c>
      <c r="F4300" s="43"/>
      <c r="G4300" s="4"/>
      <c r="H4300" s="43"/>
      <c r="I4300" s="61" t="str">
        <f t="shared" si="419"/>
        <v xml:space="preserve"> </v>
      </c>
      <c r="J4300" s="61" t="str">
        <f t="shared" si="420"/>
        <v xml:space="preserve"> </v>
      </c>
      <c r="K4300" s="59" t="str">
        <f t="shared" si="421"/>
        <v xml:space="preserve"> </v>
      </c>
      <c r="L4300" s="59" t="str">
        <f t="shared" si="422"/>
        <v xml:space="preserve"> </v>
      </c>
    </row>
    <row r="4301" spans="1:12" x14ac:dyDescent="0.35">
      <c r="A4301" s="2" t="s">
        <v>4363</v>
      </c>
      <c r="B4301" s="3"/>
      <c r="C4301" s="58">
        <f t="shared" si="417"/>
        <v>0</v>
      </c>
      <c r="D4301" s="3"/>
      <c r="E4301" s="58">
        <f t="shared" si="418"/>
        <v>0</v>
      </c>
      <c r="F4301" s="43"/>
      <c r="G4301" s="4"/>
      <c r="H4301" s="43"/>
      <c r="I4301" s="61" t="str">
        <f t="shared" si="419"/>
        <v xml:space="preserve"> </v>
      </c>
      <c r="J4301" s="61" t="str">
        <f t="shared" si="420"/>
        <v xml:space="preserve"> </v>
      </c>
      <c r="K4301" s="59" t="str">
        <f t="shared" si="421"/>
        <v xml:space="preserve"> </v>
      </c>
      <c r="L4301" s="59" t="str">
        <f t="shared" si="422"/>
        <v xml:space="preserve"> </v>
      </c>
    </row>
    <row r="4302" spans="1:12" x14ac:dyDescent="0.35">
      <c r="A4302" s="2" t="s">
        <v>4364</v>
      </c>
      <c r="B4302" s="3"/>
      <c r="C4302" s="58">
        <f t="shared" si="417"/>
        <v>0</v>
      </c>
      <c r="D4302" s="3"/>
      <c r="E4302" s="58">
        <f t="shared" si="418"/>
        <v>0</v>
      </c>
      <c r="F4302" s="43"/>
      <c r="G4302" s="4"/>
      <c r="H4302" s="43"/>
      <c r="I4302" s="61" t="str">
        <f t="shared" si="419"/>
        <v xml:space="preserve"> </v>
      </c>
      <c r="J4302" s="61" t="str">
        <f t="shared" si="420"/>
        <v xml:space="preserve"> </v>
      </c>
      <c r="K4302" s="59" t="str">
        <f t="shared" si="421"/>
        <v xml:space="preserve"> </v>
      </c>
      <c r="L4302" s="59" t="str">
        <f t="shared" si="422"/>
        <v xml:space="preserve"> </v>
      </c>
    </row>
    <row r="4303" spans="1:12" x14ac:dyDescent="0.35">
      <c r="A4303" s="2" t="s">
        <v>4365</v>
      </c>
      <c r="B4303" s="3"/>
      <c r="C4303" s="58">
        <f t="shared" si="417"/>
        <v>0</v>
      </c>
      <c r="D4303" s="3"/>
      <c r="E4303" s="58">
        <f t="shared" si="418"/>
        <v>0</v>
      </c>
      <c r="F4303" s="43"/>
      <c r="G4303" s="4"/>
      <c r="H4303" s="43"/>
      <c r="I4303" s="61" t="str">
        <f t="shared" si="419"/>
        <v xml:space="preserve"> </v>
      </c>
      <c r="J4303" s="61" t="str">
        <f t="shared" si="420"/>
        <v xml:space="preserve"> </v>
      </c>
      <c r="K4303" s="59" t="str">
        <f t="shared" si="421"/>
        <v xml:space="preserve"> </v>
      </c>
      <c r="L4303" s="59" t="str">
        <f t="shared" si="422"/>
        <v xml:space="preserve"> </v>
      </c>
    </row>
    <row r="4304" spans="1:12" x14ac:dyDescent="0.35">
      <c r="A4304" s="2" t="s">
        <v>4366</v>
      </c>
      <c r="B4304" s="3"/>
      <c r="C4304" s="58">
        <f t="shared" si="417"/>
        <v>0</v>
      </c>
      <c r="D4304" s="3"/>
      <c r="E4304" s="58">
        <f t="shared" si="418"/>
        <v>0</v>
      </c>
      <c r="F4304" s="43"/>
      <c r="G4304" s="4"/>
      <c r="H4304" s="43"/>
      <c r="I4304" s="61" t="str">
        <f t="shared" si="419"/>
        <v xml:space="preserve"> </v>
      </c>
      <c r="J4304" s="61" t="str">
        <f t="shared" si="420"/>
        <v xml:space="preserve"> </v>
      </c>
      <c r="K4304" s="59" t="str">
        <f t="shared" si="421"/>
        <v xml:space="preserve"> </v>
      </c>
      <c r="L4304" s="59" t="str">
        <f t="shared" si="422"/>
        <v xml:space="preserve"> </v>
      </c>
    </row>
    <row r="4305" spans="1:12" x14ac:dyDescent="0.35">
      <c r="A4305" s="2" t="s">
        <v>4367</v>
      </c>
      <c r="B4305" s="3"/>
      <c r="C4305" s="58">
        <f t="shared" si="417"/>
        <v>0</v>
      </c>
      <c r="D4305" s="3"/>
      <c r="E4305" s="58">
        <f t="shared" si="418"/>
        <v>0</v>
      </c>
      <c r="F4305" s="43"/>
      <c r="G4305" s="4"/>
      <c r="H4305" s="43"/>
      <c r="I4305" s="61" t="str">
        <f t="shared" si="419"/>
        <v xml:space="preserve"> </v>
      </c>
      <c r="J4305" s="61" t="str">
        <f t="shared" si="420"/>
        <v xml:space="preserve"> </v>
      </c>
      <c r="K4305" s="59" t="str">
        <f t="shared" si="421"/>
        <v xml:space="preserve"> </v>
      </c>
      <c r="L4305" s="59" t="str">
        <f t="shared" si="422"/>
        <v xml:space="preserve"> </v>
      </c>
    </row>
    <row r="4306" spans="1:12" x14ac:dyDescent="0.35">
      <c r="A4306" s="2" t="s">
        <v>4368</v>
      </c>
      <c r="B4306" s="3"/>
      <c r="C4306" s="58">
        <f t="shared" si="417"/>
        <v>0</v>
      </c>
      <c r="D4306" s="3"/>
      <c r="E4306" s="58">
        <f t="shared" si="418"/>
        <v>0</v>
      </c>
      <c r="F4306" s="43"/>
      <c r="G4306" s="4"/>
      <c r="H4306" s="43"/>
      <c r="I4306" s="61" t="str">
        <f t="shared" si="419"/>
        <v xml:space="preserve"> </v>
      </c>
      <c r="J4306" s="61" t="str">
        <f t="shared" si="420"/>
        <v xml:space="preserve"> </v>
      </c>
      <c r="K4306" s="59" t="str">
        <f t="shared" si="421"/>
        <v xml:space="preserve"> </v>
      </c>
      <c r="L4306" s="59" t="str">
        <f t="shared" si="422"/>
        <v xml:space="preserve"> </v>
      </c>
    </row>
    <row r="4307" spans="1:12" x14ac:dyDescent="0.35">
      <c r="A4307" s="2" t="s">
        <v>4369</v>
      </c>
      <c r="B4307" s="3"/>
      <c r="C4307" s="58">
        <f t="shared" si="417"/>
        <v>0</v>
      </c>
      <c r="D4307" s="3"/>
      <c r="E4307" s="58">
        <f t="shared" si="418"/>
        <v>0</v>
      </c>
      <c r="F4307" s="43"/>
      <c r="G4307" s="4"/>
      <c r="H4307" s="43"/>
      <c r="I4307" s="61" t="str">
        <f t="shared" si="419"/>
        <v xml:space="preserve"> </v>
      </c>
      <c r="J4307" s="61" t="str">
        <f t="shared" si="420"/>
        <v xml:space="preserve"> </v>
      </c>
      <c r="K4307" s="59" t="str">
        <f t="shared" si="421"/>
        <v xml:space="preserve"> </v>
      </c>
      <c r="L4307" s="59" t="str">
        <f t="shared" si="422"/>
        <v xml:space="preserve"> </v>
      </c>
    </row>
    <row r="4308" spans="1:12" x14ac:dyDescent="0.35">
      <c r="A4308" s="2" t="s">
        <v>4370</v>
      </c>
      <c r="B4308" s="3"/>
      <c r="C4308" s="58">
        <f t="shared" si="417"/>
        <v>0</v>
      </c>
      <c r="D4308" s="3"/>
      <c r="E4308" s="58">
        <f t="shared" si="418"/>
        <v>0</v>
      </c>
      <c r="F4308" s="43"/>
      <c r="G4308" s="4"/>
      <c r="H4308" s="43"/>
      <c r="I4308" s="61" t="str">
        <f t="shared" si="419"/>
        <v xml:space="preserve"> </v>
      </c>
      <c r="J4308" s="61" t="str">
        <f t="shared" si="420"/>
        <v xml:space="preserve"> </v>
      </c>
      <c r="K4308" s="59" t="str">
        <f t="shared" si="421"/>
        <v xml:space="preserve"> </v>
      </c>
      <c r="L4308" s="59" t="str">
        <f t="shared" si="422"/>
        <v xml:space="preserve"> </v>
      </c>
    </row>
    <row r="4309" spans="1:12" x14ac:dyDescent="0.35">
      <c r="A4309" s="2" t="s">
        <v>4371</v>
      </c>
      <c r="B4309" s="3"/>
      <c r="C4309" s="58">
        <f t="shared" si="417"/>
        <v>0</v>
      </c>
      <c r="D4309" s="3"/>
      <c r="E4309" s="58">
        <f t="shared" si="418"/>
        <v>0</v>
      </c>
      <c r="F4309" s="43"/>
      <c r="G4309" s="4"/>
      <c r="H4309" s="43"/>
      <c r="I4309" s="61" t="str">
        <f t="shared" si="419"/>
        <v xml:space="preserve"> </v>
      </c>
      <c r="J4309" s="61" t="str">
        <f t="shared" si="420"/>
        <v xml:space="preserve"> </v>
      </c>
      <c r="K4309" s="59" t="str">
        <f t="shared" si="421"/>
        <v xml:space="preserve"> </v>
      </c>
      <c r="L4309" s="59" t="str">
        <f t="shared" si="422"/>
        <v xml:space="preserve"> </v>
      </c>
    </row>
    <row r="4310" spans="1:12" x14ac:dyDescent="0.35">
      <c r="A4310" s="2" t="s">
        <v>4372</v>
      </c>
      <c r="B4310" s="3"/>
      <c r="C4310" s="58">
        <f t="shared" si="417"/>
        <v>0</v>
      </c>
      <c r="D4310" s="3"/>
      <c r="E4310" s="58">
        <f t="shared" si="418"/>
        <v>0</v>
      </c>
      <c r="F4310" s="43"/>
      <c r="G4310" s="4"/>
      <c r="H4310" s="43"/>
      <c r="I4310" s="61" t="str">
        <f t="shared" si="419"/>
        <v xml:space="preserve"> </v>
      </c>
      <c r="J4310" s="61" t="str">
        <f t="shared" si="420"/>
        <v xml:space="preserve"> </v>
      </c>
      <c r="K4310" s="59" t="str">
        <f t="shared" si="421"/>
        <v xml:space="preserve"> </v>
      </c>
      <c r="L4310" s="59" t="str">
        <f t="shared" si="422"/>
        <v xml:space="preserve"> </v>
      </c>
    </row>
    <row r="4311" spans="1:12" x14ac:dyDescent="0.35">
      <c r="A4311" s="2" t="s">
        <v>4373</v>
      </c>
      <c r="B4311" s="3"/>
      <c r="C4311" s="58">
        <f t="shared" si="417"/>
        <v>0</v>
      </c>
      <c r="D4311" s="3"/>
      <c r="E4311" s="58">
        <f t="shared" si="418"/>
        <v>0</v>
      </c>
      <c r="F4311" s="43"/>
      <c r="G4311" s="4"/>
      <c r="H4311" s="43"/>
      <c r="I4311" s="61" t="str">
        <f t="shared" si="419"/>
        <v xml:space="preserve"> </v>
      </c>
      <c r="J4311" s="61" t="str">
        <f t="shared" si="420"/>
        <v xml:space="preserve"> </v>
      </c>
      <c r="K4311" s="59" t="str">
        <f t="shared" si="421"/>
        <v xml:space="preserve"> </v>
      </c>
      <c r="L4311" s="59" t="str">
        <f t="shared" si="422"/>
        <v xml:space="preserve"> </v>
      </c>
    </row>
    <row r="4312" spans="1:12" x14ac:dyDescent="0.35">
      <c r="A4312" s="2" t="s">
        <v>4374</v>
      </c>
      <c r="B4312" s="3"/>
      <c r="C4312" s="58">
        <f t="shared" si="417"/>
        <v>0</v>
      </c>
      <c r="D4312" s="3"/>
      <c r="E4312" s="58">
        <f t="shared" si="418"/>
        <v>0</v>
      </c>
      <c r="F4312" s="43"/>
      <c r="G4312" s="4"/>
      <c r="H4312" s="43"/>
      <c r="I4312" s="61" t="str">
        <f t="shared" si="419"/>
        <v xml:space="preserve"> </v>
      </c>
      <c r="J4312" s="61" t="str">
        <f t="shared" si="420"/>
        <v xml:space="preserve"> </v>
      </c>
      <c r="K4312" s="59" t="str">
        <f t="shared" si="421"/>
        <v xml:space="preserve"> </v>
      </c>
      <c r="L4312" s="59" t="str">
        <f t="shared" si="422"/>
        <v xml:space="preserve"> </v>
      </c>
    </row>
    <row r="4313" spans="1:12" x14ac:dyDescent="0.35">
      <c r="A4313" s="2" t="s">
        <v>4375</v>
      </c>
      <c r="B4313" s="3"/>
      <c r="C4313" s="58">
        <f t="shared" si="417"/>
        <v>0</v>
      </c>
      <c r="D4313" s="3"/>
      <c r="E4313" s="58">
        <f t="shared" si="418"/>
        <v>0</v>
      </c>
      <c r="F4313" s="43"/>
      <c r="G4313" s="4"/>
      <c r="H4313" s="43"/>
      <c r="I4313" s="61" t="str">
        <f t="shared" si="419"/>
        <v xml:space="preserve"> </v>
      </c>
      <c r="J4313" s="61" t="str">
        <f t="shared" si="420"/>
        <v xml:space="preserve"> </v>
      </c>
      <c r="K4313" s="59" t="str">
        <f t="shared" si="421"/>
        <v xml:space="preserve"> </v>
      </c>
      <c r="L4313" s="59" t="str">
        <f t="shared" si="422"/>
        <v xml:space="preserve"> </v>
      </c>
    </row>
    <row r="4314" spans="1:12" x14ac:dyDescent="0.35">
      <c r="A4314" s="2" t="s">
        <v>4376</v>
      </c>
      <c r="B4314" s="3"/>
      <c r="C4314" s="58">
        <f t="shared" si="417"/>
        <v>0</v>
      </c>
      <c r="D4314" s="3"/>
      <c r="E4314" s="58">
        <f t="shared" si="418"/>
        <v>0</v>
      </c>
      <c r="F4314" s="43"/>
      <c r="G4314" s="4"/>
      <c r="H4314" s="43"/>
      <c r="I4314" s="61" t="str">
        <f t="shared" si="419"/>
        <v xml:space="preserve"> </v>
      </c>
      <c r="J4314" s="61" t="str">
        <f t="shared" si="420"/>
        <v xml:space="preserve"> </v>
      </c>
      <c r="K4314" s="59" t="str">
        <f t="shared" si="421"/>
        <v xml:space="preserve"> </v>
      </c>
      <c r="L4314" s="59" t="str">
        <f t="shared" si="422"/>
        <v xml:space="preserve"> </v>
      </c>
    </row>
    <row r="4315" spans="1:12" x14ac:dyDescent="0.35">
      <c r="A4315" s="2" t="s">
        <v>4377</v>
      </c>
      <c r="B4315" s="3"/>
      <c r="C4315" s="58">
        <f t="shared" si="417"/>
        <v>0</v>
      </c>
      <c r="D4315" s="3"/>
      <c r="E4315" s="58">
        <f t="shared" si="418"/>
        <v>0</v>
      </c>
      <c r="F4315" s="43"/>
      <c r="G4315" s="4"/>
      <c r="H4315" s="43"/>
      <c r="I4315" s="61" t="str">
        <f t="shared" si="419"/>
        <v xml:space="preserve"> </v>
      </c>
      <c r="J4315" s="61" t="str">
        <f t="shared" si="420"/>
        <v xml:space="preserve"> </v>
      </c>
      <c r="K4315" s="59" t="str">
        <f t="shared" si="421"/>
        <v xml:space="preserve"> </v>
      </c>
      <c r="L4315" s="59" t="str">
        <f t="shared" si="422"/>
        <v xml:space="preserve"> </v>
      </c>
    </row>
    <row r="4316" spans="1:12" x14ac:dyDescent="0.35">
      <c r="A4316" s="2" t="s">
        <v>4378</v>
      </c>
      <c r="B4316" s="3"/>
      <c r="C4316" s="58">
        <f t="shared" si="417"/>
        <v>0</v>
      </c>
      <c r="D4316" s="3"/>
      <c r="E4316" s="58">
        <f t="shared" si="418"/>
        <v>0</v>
      </c>
      <c r="F4316" s="43"/>
      <c r="G4316" s="4"/>
      <c r="H4316" s="43"/>
      <c r="I4316" s="61" t="str">
        <f t="shared" si="419"/>
        <v xml:space="preserve"> </v>
      </c>
      <c r="J4316" s="61" t="str">
        <f t="shared" si="420"/>
        <v xml:space="preserve"> </v>
      </c>
      <c r="K4316" s="59" t="str">
        <f t="shared" si="421"/>
        <v xml:space="preserve"> </v>
      </c>
      <c r="L4316" s="59" t="str">
        <f t="shared" si="422"/>
        <v xml:space="preserve"> </v>
      </c>
    </row>
    <row r="4317" spans="1:12" x14ac:dyDescent="0.35">
      <c r="A4317" s="2" t="s">
        <v>4379</v>
      </c>
      <c r="B4317" s="3"/>
      <c r="C4317" s="58">
        <f t="shared" si="417"/>
        <v>0</v>
      </c>
      <c r="D4317" s="3"/>
      <c r="E4317" s="58">
        <f t="shared" si="418"/>
        <v>0</v>
      </c>
      <c r="F4317" s="43"/>
      <c r="G4317" s="4"/>
      <c r="H4317" s="43"/>
      <c r="I4317" s="61" t="str">
        <f t="shared" si="419"/>
        <v xml:space="preserve"> </v>
      </c>
      <c r="J4317" s="61" t="str">
        <f t="shared" si="420"/>
        <v xml:space="preserve"> </v>
      </c>
      <c r="K4317" s="59" t="str">
        <f t="shared" si="421"/>
        <v xml:space="preserve"> </v>
      </c>
      <c r="L4317" s="59" t="str">
        <f t="shared" si="422"/>
        <v xml:space="preserve"> </v>
      </c>
    </row>
    <row r="4318" spans="1:12" x14ac:dyDescent="0.35">
      <c r="A4318" s="2" t="s">
        <v>4380</v>
      </c>
      <c r="B4318" s="3"/>
      <c r="C4318" s="58">
        <f t="shared" si="417"/>
        <v>0</v>
      </c>
      <c r="D4318" s="3"/>
      <c r="E4318" s="58">
        <f t="shared" si="418"/>
        <v>0</v>
      </c>
      <c r="F4318" s="43"/>
      <c r="G4318" s="4"/>
      <c r="H4318" s="43"/>
      <c r="I4318" s="61" t="str">
        <f t="shared" si="419"/>
        <v xml:space="preserve"> </v>
      </c>
      <c r="J4318" s="61" t="str">
        <f t="shared" si="420"/>
        <v xml:space="preserve"> </v>
      </c>
      <c r="K4318" s="59" t="str">
        <f t="shared" si="421"/>
        <v xml:space="preserve"> </v>
      </c>
      <c r="L4318" s="59" t="str">
        <f t="shared" si="422"/>
        <v xml:space="preserve"> </v>
      </c>
    </row>
    <row r="4319" spans="1:12" x14ac:dyDescent="0.35">
      <c r="A4319" s="2" t="s">
        <v>4381</v>
      </c>
      <c r="B4319" s="3"/>
      <c r="C4319" s="58">
        <f t="shared" si="417"/>
        <v>0</v>
      </c>
      <c r="D4319" s="3"/>
      <c r="E4319" s="58">
        <f t="shared" si="418"/>
        <v>0</v>
      </c>
      <c r="F4319" s="43"/>
      <c r="G4319" s="4"/>
      <c r="H4319" s="43"/>
      <c r="I4319" s="61" t="str">
        <f t="shared" si="419"/>
        <v xml:space="preserve"> </v>
      </c>
      <c r="J4319" s="61" t="str">
        <f t="shared" si="420"/>
        <v xml:space="preserve"> </v>
      </c>
      <c r="K4319" s="59" t="str">
        <f t="shared" si="421"/>
        <v xml:space="preserve"> </v>
      </c>
      <c r="L4319" s="59" t="str">
        <f t="shared" si="422"/>
        <v xml:space="preserve"> </v>
      </c>
    </row>
    <row r="4320" spans="1:12" x14ac:dyDescent="0.35">
      <c r="A4320" s="2" t="s">
        <v>4382</v>
      </c>
      <c r="B4320" s="3"/>
      <c r="C4320" s="58">
        <f t="shared" si="417"/>
        <v>0</v>
      </c>
      <c r="D4320" s="3"/>
      <c r="E4320" s="58">
        <f t="shared" si="418"/>
        <v>0</v>
      </c>
      <c r="F4320" s="43"/>
      <c r="G4320" s="4"/>
      <c r="H4320" s="43"/>
      <c r="I4320" s="61" t="str">
        <f t="shared" si="419"/>
        <v xml:space="preserve"> </v>
      </c>
      <c r="J4320" s="61" t="str">
        <f t="shared" si="420"/>
        <v xml:space="preserve"> </v>
      </c>
      <c r="K4320" s="59" t="str">
        <f t="shared" si="421"/>
        <v xml:space="preserve"> </v>
      </c>
      <c r="L4320" s="59" t="str">
        <f t="shared" si="422"/>
        <v xml:space="preserve"> </v>
      </c>
    </row>
    <row r="4321" spans="1:12" x14ac:dyDescent="0.35">
      <c r="A4321" s="2" t="s">
        <v>4383</v>
      </c>
      <c r="B4321" s="3"/>
      <c r="C4321" s="58">
        <f t="shared" si="417"/>
        <v>0</v>
      </c>
      <c r="D4321" s="3"/>
      <c r="E4321" s="58">
        <f t="shared" si="418"/>
        <v>0</v>
      </c>
      <c r="F4321" s="43"/>
      <c r="G4321" s="4"/>
      <c r="H4321" s="43"/>
      <c r="I4321" s="61" t="str">
        <f t="shared" si="419"/>
        <v xml:space="preserve"> </v>
      </c>
      <c r="J4321" s="61" t="str">
        <f t="shared" si="420"/>
        <v xml:space="preserve"> </v>
      </c>
      <c r="K4321" s="59" t="str">
        <f t="shared" si="421"/>
        <v xml:space="preserve"> </v>
      </c>
      <c r="L4321" s="59" t="str">
        <f t="shared" si="422"/>
        <v xml:space="preserve"> </v>
      </c>
    </row>
    <row r="4322" spans="1:12" x14ac:dyDescent="0.35">
      <c r="A4322" s="2" t="s">
        <v>4384</v>
      </c>
      <c r="B4322" s="3"/>
      <c r="C4322" s="58">
        <f t="shared" si="417"/>
        <v>0</v>
      </c>
      <c r="D4322" s="3"/>
      <c r="E4322" s="58">
        <f t="shared" si="418"/>
        <v>0</v>
      </c>
      <c r="F4322" s="43"/>
      <c r="G4322" s="4"/>
      <c r="H4322" s="43"/>
      <c r="I4322" s="61" t="str">
        <f t="shared" si="419"/>
        <v xml:space="preserve"> </v>
      </c>
      <c r="J4322" s="61" t="str">
        <f t="shared" si="420"/>
        <v xml:space="preserve"> </v>
      </c>
      <c r="K4322" s="59" t="str">
        <f t="shared" si="421"/>
        <v xml:space="preserve"> </v>
      </c>
      <c r="L4322" s="59" t="str">
        <f t="shared" si="422"/>
        <v xml:space="preserve"> </v>
      </c>
    </row>
    <row r="4323" spans="1:12" x14ac:dyDescent="0.35">
      <c r="A4323" s="2" t="s">
        <v>4385</v>
      </c>
      <c r="B4323" s="3"/>
      <c r="C4323" s="58">
        <f t="shared" si="417"/>
        <v>0</v>
      </c>
      <c r="D4323" s="3"/>
      <c r="E4323" s="58">
        <f t="shared" si="418"/>
        <v>0</v>
      </c>
      <c r="F4323" s="43"/>
      <c r="G4323" s="4"/>
      <c r="H4323" s="43"/>
      <c r="I4323" s="61" t="str">
        <f t="shared" si="419"/>
        <v xml:space="preserve"> </v>
      </c>
      <c r="J4323" s="61" t="str">
        <f t="shared" si="420"/>
        <v xml:space="preserve"> </v>
      </c>
      <c r="K4323" s="59" t="str">
        <f t="shared" si="421"/>
        <v xml:space="preserve"> </v>
      </c>
      <c r="L4323" s="59" t="str">
        <f t="shared" si="422"/>
        <v xml:space="preserve"> </v>
      </c>
    </row>
    <row r="4324" spans="1:12" x14ac:dyDescent="0.35">
      <c r="A4324" s="2" t="s">
        <v>4386</v>
      </c>
      <c r="B4324" s="3"/>
      <c r="C4324" s="58">
        <f t="shared" si="417"/>
        <v>0</v>
      </c>
      <c r="D4324" s="3"/>
      <c r="E4324" s="58">
        <f t="shared" si="418"/>
        <v>0</v>
      </c>
      <c r="F4324" s="43"/>
      <c r="G4324" s="4"/>
      <c r="H4324" s="43"/>
      <c r="I4324" s="61" t="str">
        <f t="shared" si="419"/>
        <v xml:space="preserve"> </v>
      </c>
      <c r="J4324" s="61" t="str">
        <f t="shared" si="420"/>
        <v xml:space="preserve"> </v>
      </c>
      <c r="K4324" s="59" t="str">
        <f t="shared" si="421"/>
        <v xml:space="preserve"> </v>
      </c>
      <c r="L4324" s="59" t="str">
        <f t="shared" si="422"/>
        <v xml:space="preserve"> </v>
      </c>
    </row>
    <row r="4325" spans="1:12" x14ac:dyDescent="0.35">
      <c r="A4325" s="2" t="s">
        <v>4387</v>
      </c>
      <c r="B4325" s="3"/>
      <c r="C4325" s="58">
        <f t="shared" si="417"/>
        <v>0</v>
      </c>
      <c r="D4325" s="3"/>
      <c r="E4325" s="58">
        <f t="shared" si="418"/>
        <v>0</v>
      </c>
      <c r="F4325" s="43"/>
      <c r="G4325" s="4"/>
      <c r="H4325" s="43"/>
      <c r="I4325" s="61" t="str">
        <f t="shared" si="419"/>
        <v xml:space="preserve"> </v>
      </c>
      <c r="J4325" s="61" t="str">
        <f t="shared" si="420"/>
        <v xml:space="preserve"> </v>
      </c>
      <c r="K4325" s="59" t="str">
        <f t="shared" si="421"/>
        <v xml:space="preserve"> </v>
      </c>
      <c r="L4325" s="59" t="str">
        <f t="shared" si="422"/>
        <v xml:space="preserve"> </v>
      </c>
    </row>
    <row r="4326" spans="1:12" x14ac:dyDescent="0.35">
      <c r="A4326" s="2" t="s">
        <v>4388</v>
      </c>
      <c r="B4326" s="3"/>
      <c r="C4326" s="58">
        <f t="shared" si="417"/>
        <v>0</v>
      </c>
      <c r="D4326" s="3"/>
      <c r="E4326" s="58">
        <f t="shared" si="418"/>
        <v>0</v>
      </c>
      <c r="F4326" s="43"/>
      <c r="G4326" s="4"/>
      <c r="H4326" s="43"/>
      <c r="I4326" s="61" t="str">
        <f t="shared" si="419"/>
        <v xml:space="preserve"> </v>
      </c>
      <c r="J4326" s="61" t="str">
        <f t="shared" si="420"/>
        <v xml:space="preserve"> </v>
      </c>
      <c r="K4326" s="59" t="str">
        <f t="shared" si="421"/>
        <v xml:space="preserve"> </v>
      </c>
      <c r="L4326" s="59" t="str">
        <f t="shared" si="422"/>
        <v xml:space="preserve"> </v>
      </c>
    </row>
    <row r="4327" spans="1:12" x14ac:dyDescent="0.35">
      <c r="A4327" s="2" t="s">
        <v>4389</v>
      </c>
      <c r="B4327" s="3"/>
      <c r="C4327" s="58">
        <f t="shared" si="417"/>
        <v>0</v>
      </c>
      <c r="D4327" s="3"/>
      <c r="E4327" s="58">
        <f t="shared" si="418"/>
        <v>0</v>
      </c>
      <c r="F4327" s="43"/>
      <c r="G4327" s="4"/>
      <c r="H4327" s="43"/>
      <c r="I4327" s="61" t="str">
        <f t="shared" si="419"/>
        <v xml:space="preserve"> </v>
      </c>
      <c r="J4327" s="61" t="str">
        <f t="shared" si="420"/>
        <v xml:space="preserve"> </v>
      </c>
      <c r="K4327" s="59" t="str">
        <f t="shared" si="421"/>
        <v xml:space="preserve"> </v>
      </c>
      <c r="L4327" s="59" t="str">
        <f t="shared" si="422"/>
        <v xml:space="preserve"> </v>
      </c>
    </row>
    <row r="4328" spans="1:12" x14ac:dyDescent="0.35">
      <c r="A4328" s="2" t="s">
        <v>4390</v>
      </c>
      <c r="B4328" s="3"/>
      <c r="C4328" s="58">
        <f t="shared" si="417"/>
        <v>0</v>
      </c>
      <c r="D4328" s="3"/>
      <c r="E4328" s="58">
        <f t="shared" si="418"/>
        <v>0</v>
      </c>
      <c r="F4328" s="43"/>
      <c r="G4328" s="4"/>
      <c r="H4328" s="43"/>
      <c r="I4328" s="61" t="str">
        <f t="shared" si="419"/>
        <v xml:space="preserve"> </v>
      </c>
      <c r="J4328" s="61" t="str">
        <f t="shared" si="420"/>
        <v xml:space="preserve"> </v>
      </c>
      <c r="K4328" s="59" t="str">
        <f t="shared" si="421"/>
        <v xml:space="preserve"> </v>
      </c>
      <c r="L4328" s="59" t="str">
        <f t="shared" si="422"/>
        <v xml:space="preserve"> </v>
      </c>
    </row>
    <row r="4329" spans="1:12" x14ac:dyDescent="0.35">
      <c r="A4329" s="2" t="s">
        <v>4391</v>
      </c>
      <c r="B4329" s="3"/>
      <c r="C4329" s="58">
        <f t="shared" si="417"/>
        <v>0</v>
      </c>
      <c r="D4329" s="3"/>
      <c r="E4329" s="58">
        <f t="shared" si="418"/>
        <v>0</v>
      </c>
      <c r="F4329" s="43"/>
      <c r="G4329" s="4"/>
      <c r="H4329" s="43"/>
      <c r="I4329" s="61" t="str">
        <f t="shared" si="419"/>
        <v xml:space="preserve"> </v>
      </c>
      <c r="J4329" s="61" t="str">
        <f t="shared" si="420"/>
        <v xml:space="preserve"> </v>
      </c>
      <c r="K4329" s="59" t="str">
        <f t="shared" si="421"/>
        <v xml:space="preserve"> </v>
      </c>
      <c r="L4329" s="59" t="str">
        <f t="shared" si="422"/>
        <v xml:space="preserve"> </v>
      </c>
    </row>
    <row r="4330" spans="1:12" x14ac:dyDescent="0.35">
      <c r="A4330" s="2" t="s">
        <v>4392</v>
      </c>
      <c r="B4330" s="3"/>
      <c r="C4330" s="58">
        <f t="shared" si="417"/>
        <v>0</v>
      </c>
      <c r="D4330" s="3"/>
      <c r="E4330" s="58">
        <f t="shared" si="418"/>
        <v>0</v>
      </c>
      <c r="F4330" s="43"/>
      <c r="G4330" s="4"/>
      <c r="H4330" s="43"/>
      <c r="I4330" s="61" t="str">
        <f t="shared" si="419"/>
        <v xml:space="preserve"> </v>
      </c>
      <c r="J4330" s="61" t="str">
        <f t="shared" si="420"/>
        <v xml:space="preserve"> </v>
      </c>
      <c r="K4330" s="59" t="str">
        <f t="shared" si="421"/>
        <v xml:space="preserve"> </v>
      </c>
      <c r="L4330" s="59" t="str">
        <f t="shared" si="422"/>
        <v xml:space="preserve"> </v>
      </c>
    </row>
    <row r="4331" spans="1:12" x14ac:dyDescent="0.35">
      <c r="A4331" s="2" t="s">
        <v>4393</v>
      </c>
      <c r="B4331" s="3"/>
      <c r="C4331" s="58">
        <f t="shared" si="417"/>
        <v>0</v>
      </c>
      <c r="D4331" s="3"/>
      <c r="E4331" s="58">
        <f t="shared" si="418"/>
        <v>0</v>
      </c>
      <c r="F4331" s="43"/>
      <c r="G4331" s="4"/>
      <c r="H4331" s="43"/>
      <c r="I4331" s="61" t="str">
        <f t="shared" si="419"/>
        <v xml:space="preserve"> </v>
      </c>
      <c r="J4331" s="61" t="str">
        <f t="shared" si="420"/>
        <v xml:space="preserve"> </v>
      </c>
      <c r="K4331" s="59" t="str">
        <f t="shared" si="421"/>
        <v xml:space="preserve"> </v>
      </c>
      <c r="L4331" s="59" t="str">
        <f t="shared" si="422"/>
        <v xml:space="preserve"> </v>
      </c>
    </row>
    <row r="4332" spans="1:12" x14ac:dyDescent="0.35">
      <c r="A4332" s="2" t="s">
        <v>4394</v>
      </c>
      <c r="B4332" s="3"/>
      <c r="C4332" s="58">
        <f t="shared" si="417"/>
        <v>0</v>
      </c>
      <c r="D4332" s="3"/>
      <c r="E4332" s="58">
        <f t="shared" si="418"/>
        <v>0</v>
      </c>
      <c r="F4332" s="43"/>
      <c r="G4332" s="4"/>
      <c r="H4332" s="43"/>
      <c r="I4332" s="61" t="str">
        <f t="shared" si="419"/>
        <v xml:space="preserve"> </v>
      </c>
      <c r="J4332" s="61" t="str">
        <f t="shared" si="420"/>
        <v xml:space="preserve"> </v>
      </c>
      <c r="K4332" s="59" t="str">
        <f t="shared" si="421"/>
        <v xml:space="preserve"> </v>
      </c>
      <c r="L4332" s="59" t="str">
        <f t="shared" si="422"/>
        <v xml:space="preserve"> </v>
      </c>
    </row>
    <row r="4333" spans="1:12" x14ac:dyDescent="0.35">
      <c r="A4333" s="2" t="s">
        <v>4395</v>
      </c>
      <c r="B4333" s="3"/>
      <c r="C4333" s="58">
        <f t="shared" si="417"/>
        <v>0</v>
      </c>
      <c r="D4333" s="3"/>
      <c r="E4333" s="58">
        <f t="shared" si="418"/>
        <v>0</v>
      </c>
      <c r="F4333" s="43"/>
      <c r="G4333" s="4"/>
      <c r="H4333" s="43"/>
      <c r="I4333" s="61" t="str">
        <f t="shared" si="419"/>
        <v xml:space="preserve"> </v>
      </c>
      <c r="J4333" s="61" t="str">
        <f t="shared" si="420"/>
        <v xml:space="preserve"> </v>
      </c>
      <c r="K4333" s="59" t="str">
        <f t="shared" si="421"/>
        <v xml:space="preserve"> </v>
      </c>
      <c r="L4333" s="59" t="str">
        <f t="shared" si="422"/>
        <v xml:space="preserve"> </v>
      </c>
    </row>
    <row r="4334" spans="1:12" x14ac:dyDescent="0.35">
      <c r="A4334" s="2" t="s">
        <v>4396</v>
      </c>
      <c r="B4334" s="3"/>
      <c r="C4334" s="58">
        <f t="shared" si="417"/>
        <v>0</v>
      </c>
      <c r="D4334" s="3"/>
      <c r="E4334" s="58">
        <f t="shared" si="418"/>
        <v>0</v>
      </c>
      <c r="F4334" s="43"/>
      <c r="G4334" s="4"/>
      <c r="H4334" s="43"/>
      <c r="I4334" s="61" t="str">
        <f t="shared" si="419"/>
        <v xml:space="preserve"> </v>
      </c>
      <c r="J4334" s="61" t="str">
        <f t="shared" si="420"/>
        <v xml:space="preserve"> </v>
      </c>
      <c r="K4334" s="59" t="str">
        <f t="shared" si="421"/>
        <v xml:space="preserve"> </v>
      </c>
      <c r="L4334" s="59" t="str">
        <f t="shared" si="422"/>
        <v xml:space="preserve"> </v>
      </c>
    </row>
    <row r="4335" spans="1:12" x14ac:dyDescent="0.35">
      <c r="A4335" s="2" t="s">
        <v>4397</v>
      </c>
      <c r="B4335" s="3"/>
      <c r="C4335" s="58">
        <f t="shared" si="417"/>
        <v>0</v>
      </c>
      <c r="D4335" s="3"/>
      <c r="E4335" s="58">
        <f t="shared" si="418"/>
        <v>0</v>
      </c>
      <c r="F4335" s="43"/>
      <c r="G4335" s="4"/>
      <c r="H4335" s="43"/>
      <c r="I4335" s="61" t="str">
        <f t="shared" si="419"/>
        <v xml:space="preserve"> </v>
      </c>
      <c r="J4335" s="61" t="str">
        <f t="shared" si="420"/>
        <v xml:space="preserve"> </v>
      </c>
      <c r="K4335" s="59" t="str">
        <f t="shared" si="421"/>
        <v xml:space="preserve"> </v>
      </c>
      <c r="L4335" s="59" t="str">
        <f t="shared" si="422"/>
        <v xml:space="preserve"> </v>
      </c>
    </row>
    <row r="4336" spans="1:12" x14ac:dyDescent="0.35">
      <c r="A4336" s="2" t="s">
        <v>4398</v>
      </c>
      <c r="B4336" s="3"/>
      <c r="C4336" s="58">
        <f t="shared" si="417"/>
        <v>0</v>
      </c>
      <c r="D4336" s="3"/>
      <c r="E4336" s="58">
        <f t="shared" si="418"/>
        <v>0</v>
      </c>
      <c r="F4336" s="43"/>
      <c r="G4336" s="4"/>
      <c r="H4336" s="43"/>
      <c r="I4336" s="61" t="str">
        <f t="shared" si="419"/>
        <v xml:space="preserve"> </v>
      </c>
      <c r="J4336" s="61" t="str">
        <f t="shared" si="420"/>
        <v xml:space="preserve"> </v>
      </c>
      <c r="K4336" s="59" t="str">
        <f t="shared" si="421"/>
        <v xml:space="preserve"> </v>
      </c>
      <c r="L4336" s="59" t="str">
        <f t="shared" si="422"/>
        <v xml:space="preserve"> </v>
      </c>
    </row>
    <row r="4337" spans="1:12" x14ac:dyDescent="0.35">
      <c r="A4337" s="2" t="s">
        <v>4399</v>
      </c>
      <c r="B4337" s="3"/>
      <c r="C4337" s="58">
        <f t="shared" si="417"/>
        <v>0</v>
      </c>
      <c r="D4337" s="3"/>
      <c r="E4337" s="58">
        <f t="shared" si="418"/>
        <v>0</v>
      </c>
      <c r="F4337" s="43"/>
      <c r="G4337" s="4"/>
      <c r="H4337" s="43"/>
      <c r="I4337" s="61" t="str">
        <f t="shared" si="419"/>
        <v xml:space="preserve"> </v>
      </c>
      <c r="J4337" s="61" t="str">
        <f t="shared" si="420"/>
        <v xml:space="preserve"> </v>
      </c>
      <c r="K4337" s="59" t="str">
        <f t="shared" si="421"/>
        <v xml:space="preserve"> </v>
      </c>
      <c r="L4337" s="59" t="str">
        <f t="shared" si="422"/>
        <v xml:space="preserve"> </v>
      </c>
    </row>
    <row r="4338" spans="1:12" x14ac:dyDescent="0.35">
      <c r="A4338" s="2" t="s">
        <v>4400</v>
      </c>
      <c r="B4338" s="3"/>
      <c r="C4338" s="58">
        <f t="shared" si="417"/>
        <v>0</v>
      </c>
      <c r="D4338" s="3"/>
      <c r="E4338" s="58">
        <f t="shared" si="418"/>
        <v>0</v>
      </c>
      <c r="F4338" s="43"/>
      <c r="G4338" s="4"/>
      <c r="H4338" s="43"/>
      <c r="I4338" s="61" t="str">
        <f t="shared" si="419"/>
        <v xml:space="preserve"> </v>
      </c>
      <c r="J4338" s="61" t="str">
        <f t="shared" si="420"/>
        <v xml:space="preserve"> </v>
      </c>
      <c r="K4338" s="59" t="str">
        <f t="shared" si="421"/>
        <v xml:space="preserve"> </v>
      </c>
      <c r="L4338" s="59" t="str">
        <f t="shared" si="422"/>
        <v xml:space="preserve"> </v>
      </c>
    </row>
    <row r="4339" spans="1:12" x14ac:dyDescent="0.35">
      <c r="A4339" s="2" t="s">
        <v>4401</v>
      </c>
      <c r="B4339" s="3"/>
      <c r="C4339" s="58">
        <f t="shared" si="417"/>
        <v>0</v>
      </c>
      <c r="D4339" s="3"/>
      <c r="E4339" s="58">
        <f t="shared" si="418"/>
        <v>0</v>
      </c>
      <c r="F4339" s="43"/>
      <c r="G4339" s="4"/>
      <c r="H4339" s="43"/>
      <c r="I4339" s="61" t="str">
        <f t="shared" si="419"/>
        <v xml:space="preserve"> </v>
      </c>
      <c r="J4339" s="61" t="str">
        <f t="shared" si="420"/>
        <v xml:space="preserve"> </v>
      </c>
      <c r="K4339" s="59" t="str">
        <f t="shared" si="421"/>
        <v xml:space="preserve"> </v>
      </c>
      <c r="L4339" s="59" t="str">
        <f t="shared" si="422"/>
        <v xml:space="preserve"> </v>
      </c>
    </row>
    <row r="4340" spans="1:12" x14ac:dyDescent="0.35">
      <c r="A4340" s="2" t="s">
        <v>4402</v>
      </c>
      <c r="B4340" s="3"/>
      <c r="C4340" s="58">
        <f t="shared" si="417"/>
        <v>0</v>
      </c>
      <c r="D4340" s="3"/>
      <c r="E4340" s="58">
        <f t="shared" si="418"/>
        <v>0</v>
      </c>
      <c r="F4340" s="43"/>
      <c r="G4340" s="4"/>
      <c r="H4340" s="43"/>
      <c r="I4340" s="61" t="str">
        <f t="shared" si="419"/>
        <v xml:space="preserve"> </v>
      </c>
      <c r="J4340" s="61" t="str">
        <f t="shared" si="420"/>
        <v xml:space="preserve"> </v>
      </c>
      <c r="K4340" s="59" t="str">
        <f t="shared" si="421"/>
        <v xml:space="preserve"> </v>
      </c>
      <c r="L4340" s="59" t="str">
        <f t="shared" si="422"/>
        <v xml:space="preserve"> </v>
      </c>
    </row>
    <row r="4341" spans="1:12" x14ac:dyDescent="0.35">
      <c r="A4341" s="2" t="s">
        <v>4403</v>
      </c>
      <c r="B4341" s="3"/>
      <c r="C4341" s="58">
        <f t="shared" si="417"/>
        <v>0</v>
      </c>
      <c r="D4341" s="3"/>
      <c r="E4341" s="58">
        <f t="shared" si="418"/>
        <v>0</v>
      </c>
      <c r="F4341" s="43"/>
      <c r="G4341" s="4"/>
      <c r="H4341" s="43"/>
      <c r="I4341" s="61" t="str">
        <f t="shared" si="419"/>
        <v xml:space="preserve"> </v>
      </c>
      <c r="J4341" s="61" t="str">
        <f t="shared" si="420"/>
        <v xml:space="preserve"> </v>
      </c>
      <c r="K4341" s="59" t="str">
        <f t="shared" si="421"/>
        <v xml:space="preserve"> </v>
      </c>
      <c r="L4341" s="59" t="str">
        <f t="shared" si="422"/>
        <v xml:space="preserve"> </v>
      </c>
    </row>
    <row r="4342" spans="1:12" x14ac:dyDescent="0.35">
      <c r="A4342" s="2" t="s">
        <v>4404</v>
      </c>
      <c r="B4342" s="3"/>
      <c r="C4342" s="58">
        <f t="shared" si="417"/>
        <v>0</v>
      </c>
      <c r="D4342" s="3"/>
      <c r="E4342" s="58">
        <f t="shared" si="418"/>
        <v>0</v>
      </c>
      <c r="F4342" s="43"/>
      <c r="G4342" s="4"/>
      <c r="H4342" s="43"/>
      <c r="I4342" s="61" t="str">
        <f t="shared" si="419"/>
        <v xml:space="preserve"> </v>
      </c>
      <c r="J4342" s="61" t="str">
        <f t="shared" si="420"/>
        <v xml:space="preserve"> </v>
      </c>
      <c r="K4342" s="59" t="str">
        <f t="shared" si="421"/>
        <v xml:space="preserve"> </v>
      </c>
      <c r="L4342" s="59" t="str">
        <f t="shared" si="422"/>
        <v xml:space="preserve"> </v>
      </c>
    </row>
    <row r="4343" spans="1:12" x14ac:dyDescent="0.35">
      <c r="A4343" s="2" t="s">
        <v>4405</v>
      </c>
      <c r="B4343" s="3"/>
      <c r="C4343" s="58">
        <f t="shared" si="417"/>
        <v>0</v>
      </c>
      <c r="D4343" s="3"/>
      <c r="E4343" s="58">
        <f t="shared" si="418"/>
        <v>0</v>
      </c>
      <c r="F4343" s="43"/>
      <c r="G4343" s="4"/>
      <c r="H4343" s="43"/>
      <c r="I4343" s="61" t="str">
        <f t="shared" si="419"/>
        <v xml:space="preserve"> </v>
      </c>
      <c r="J4343" s="61" t="str">
        <f t="shared" si="420"/>
        <v xml:space="preserve"> </v>
      </c>
      <c r="K4343" s="59" t="str">
        <f t="shared" si="421"/>
        <v xml:space="preserve"> </v>
      </c>
      <c r="L4343" s="59" t="str">
        <f t="shared" si="422"/>
        <v xml:space="preserve"> </v>
      </c>
    </row>
    <row r="4344" spans="1:12" x14ac:dyDescent="0.35">
      <c r="A4344" s="2" t="s">
        <v>4406</v>
      </c>
      <c r="B4344" s="3"/>
      <c r="C4344" s="58">
        <f t="shared" si="417"/>
        <v>0</v>
      </c>
      <c r="D4344" s="3"/>
      <c r="E4344" s="58">
        <f t="shared" si="418"/>
        <v>0</v>
      </c>
      <c r="F4344" s="43"/>
      <c r="G4344" s="4"/>
      <c r="H4344" s="43"/>
      <c r="I4344" s="61" t="str">
        <f t="shared" si="419"/>
        <v xml:space="preserve"> </v>
      </c>
      <c r="J4344" s="61" t="str">
        <f t="shared" si="420"/>
        <v xml:space="preserve"> </v>
      </c>
      <c r="K4344" s="59" t="str">
        <f t="shared" si="421"/>
        <v xml:space="preserve"> </v>
      </c>
      <c r="L4344" s="59" t="str">
        <f t="shared" si="422"/>
        <v xml:space="preserve"> </v>
      </c>
    </row>
    <row r="4345" spans="1:12" x14ac:dyDescent="0.35">
      <c r="A4345" s="2" t="s">
        <v>4407</v>
      </c>
      <c r="B4345" s="3"/>
      <c r="C4345" s="58">
        <f t="shared" si="417"/>
        <v>0</v>
      </c>
      <c r="D4345" s="3"/>
      <c r="E4345" s="58">
        <f t="shared" si="418"/>
        <v>0</v>
      </c>
      <c r="F4345" s="43"/>
      <c r="G4345" s="4"/>
      <c r="H4345" s="43"/>
      <c r="I4345" s="61" t="str">
        <f t="shared" si="419"/>
        <v xml:space="preserve"> </v>
      </c>
      <c r="J4345" s="61" t="str">
        <f t="shared" si="420"/>
        <v xml:space="preserve"> </v>
      </c>
      <c r="K4345" s="59" t="str">
        <f t="shared" si="421"/>
        <v xml:space="preserve"> </v>
      </c>
      <c r="L4345" s="59" t="str">
        <f t="shared" si="422"/>
        <v xml:space="preserve"> </v>
      </c>
    </row>
    <row r="4346" spans="1:12" x14ac:dyDescent="0.35">
      <c r="A4346" s="2" t="s">
        <v>4408</v>
      </c>
      <c r="B4346" s="3"/>
      <c r="C4346" s="58">
        <f t="shared" si="417"/>
        <v>0</v>
      </c>
      <c r="D4346" s="3"/>
      <c r="E4346" s="58">
        <f t="shared" si="418"/>
        <v>0</v>
      </c>
      <c r="F4346" s="43"/>
      <c r="G4346" s="4"/>
      <c r="H4346" s="43"/>
      <c r="I4346" s="61" t="str">
        <f t="shared" si="419"/>
        <v xml:space="preserve"> </v>
      </c>
      <c r="J4346" s="61" t="str">
        <f t="shared" si="420"/>
        <v xml:space="preserve"> </v>
      </c>
      <c r="K4346" s="59" t="str">
        <f t="shared" si="421"/>
        <v xml:space="preserve"> </v>
      </c>
      <c r="L4346" s="59" t="str">
        <f t="shared" si="422"/>
        <v xml:space="preserve"> </v>
      </c>
    </row>
    <row r="4347" spans="1:12" x14ac:dyDescent="0.35">
      <c r="A4347" s="2" t="s">
        <v>4409</v>
      </c>
      <c r="B4347" s="3"/>
      <c r="C4347" s="58">
        <f t="shared" si="417"/>
        <v>0</v>
      </c>
      <c r="D4347" s="3"/>
      <c r="E4347" s="58">
        <f t="shared" si="418"/>
        <v>0</v>
      </c>
      <c r="F4347" s="43"/>
      <c r="G4347" s="4"/>
      <c r="H4347" s="43"/>
      <c r="I4347" s="61" t="str">
        <f t="shared" si="419"/>
        <v xml:space="preserve"> </v>
      </c>
      <c r="J4347" s="61" t="str">
        <f t="shared" si="420"/>
        <v xml:space="preserve"> </v>
      </c>
      <c r="K4347" s="59" t="str">
        <f t="shared" si="421"/>
        <v xml:space="preserve"> </v>
      </c>
      <c r="L4347" s="59" t="str">
        <f t="shared" si="422"/>
        <v xml:space="preserve"> </v>
      </c>
    </row>
    <row r="4348" spans="1:12" x14ac:dyDescent="0.35">
      <c r="A4348" s="2" t="s">
        <v>4410</v>
      </c>
      <c r="B4348" s="3"/>
      <c r="C4348" s="58">
        <f t="shared" si="417"/>
        <v>0</v>
      </c>
      <c r="D4348" s="3"/>
      <c r="E4348" s="58">
        <f t="shared" si="418"/>
        <v>0</v>
      </c>
      <c r="F4348" s="43"/>
      <c r="G4348" s="4"/>
      <c r="H4348" s="43"/>
      <c r="I4348" s="61" t="str">
        <f t="shared" si="419"/>
        <v xml:space="preserve"> </v>
      </c>
      <c r="J4348" s="61" t="str">
        <f t="shared" si="420"/>
        <v xml:space="preserve"> </v>
      </c>
      <c r="K4348" s="59" t="str">
        <f t="shared" si="421"/>
        <v xml:space="preserve"> </v>
      </c>
      <c r="L4348" s="59" t="str">
        <f t="shared" si="422"/>
        <v xml:space="preserve"> </v>
      </c>
    </row>
    <row r="4349" spans="1:12" x14ac:dyDescent="0.35">
      <c r="A4349" s="2" t="s">
        <v>4411</v>
      </c>
      <c r="B4349" s="3"/>
      <c r="C4349" s="58">
        <f t="shared" si="417"/>
        <v>0</v>
      </c>
      <c r="D4349" s="3"/>
      <c r="E4349" s="58">
        <f t="shared" si="418"/>
        <v>0</v>
      </c>
      <c r="F4349" s="43"/>
      <c r="G4349" s="4"/>
      <c r="H4349" s="43"/>
      <c r="I4349" s="61" t="str">
        <f t="shared" si="419"/>
        <v xml:space="preserve"> </v>
      </c>
      <c r="J4349" s="61" t="str">
        <f t="shared" si="420"/>
        <v xml:space="preserve"> </v>
      </c>
      <c r="K4349" s="59" t="str">
        <f t="shared" si="421"/>
        <v xml:space="preserve"> </v>
      </c>
      <c r="L4349" s="59" t="str">
        <f t="shared" si="422"/>
        <v xml:space="preserve"> </v>
      </c>
    </row>
    <row r="4350" spans="1:12" x14ac:dyDescent="0.35">
      <c r="A4350" s="2" t="s">
        <v>4412</v>
      </c>
      <c r="B4350" s="3"/>
      <c r="C4350" s="58">
        <f t="shared" si="417"/>
        <v>0</v>
      </c>
      <c r="D4350" s="3"/>
      <c r="E4350" s="58">
        <f t="shared" si="418"/>
        <v>0</v>
      </c>
      <c r="F4350" s="43"/>
      <c r="G4350" s="4"/>
      <c r="H4350" s="43"/>
      <c r="I4350" s="61" t="str">
        <f t="shared" si="419"/>
        <v xml:space="preserve"> </v>
      </c>
      <c r="J4350" s="61" t="str">
        <f t="shared" si="420"/>
        <v xml:space="preserve"> </v>
      </c>
      <c r="K4350" s="59" t="str">
        <f t="shared" si="421"/>
        <v xml:space="preserve"> </v>
      </c>
      <c r="L4350" s="59" t="str">
        <f t="shared" si="422"/>
        <v xml:space="preserve"> </v>
      </c>
    </row>
    <row r="4351" spans="1:12" x14ac:dyDescent="0.35">
      <c r="A4351" s="2" t="s">
        <v>4413</v>
      </c>
      <c r="B4351" s="3"/>
      <c r="C4351" s="58">
        <f t="shared" si="417"/>
        <v>0</v>
      </c>
      <c r="D4351" s="3"/>
      <c r="E4351" s="58">
        <f t="shared" si="418"/>
        <v>0</v>
      </c>
      <c r="F4351" s="43"/>
      <c r="G4351" s="4"/>
      <c r="H4351" s="43"/>
      <c r="I4351" s="61" t="str">
        <f t="shared" si="419"/>
        <v xml:space="preserve"> </v>
      </c>
      <c r="J4351" s="61" t="str">
        <f t="shared" si="420"/>
        <v xml:space="preserve"> </v>
      </c>
      <c r="K4351" s="59" t="str">
        <f t="shared" si="421"/>
        <v xml:space="preserve"> </v>
      </c>
      <c r="L4351" s="59" t="str">
        <f t="shared" si="422"/>
        <v xml:space="preserve"> </v>
      </c>
    </row>
    <row r="4352" spans="1:12" x14ac:dyDescent="0.35">
      <c r="A4352" s="2" t="s">
        <v>4414</v>
      </c>
      <c r="B4352" s="3"/>
      <c r="C4352" s="58">
        <f t="shared" si="417"/>
        <v>0</v>
      </c>
      <c r="D4352" s="3"/>
      <c r="E4352" s="58">
        <f t="shared" si="418"/>
        <v>0</v>
      </c>
      <c r="F4352" s="43"/>
      <c r="G4352" s="4"/>
      <c r="H4352" s="43"/>
      <c r="I4352" s="61" t="str">
        <f t="shared" si="419"/>
        <v xml:space="preserve"> </v>
      </c>
      <c r="J4352" s="61" t="str">
        <f t="shared" si="420"/>
        <v xml:space="preserve"> </v>
      </c>
      <c r="K4352" s="59" t="str">
        <f t="shared" si="421"/>
        <v xml:space="preserve"> </v>
      </c>
      <c r="L4352" s="59" t="str">
        <f t="shared" si="422"/>
        <v xml:space="preserve"> </v>
      </c>
    </row>
    <row r="4353" spans="1:12" x14ac:dyDescent="0.35">
      <c r="A4353" s="2" t="s">
        <v>4415</v>
      </c>
      <c r="B4353" s="3"/>
      <c r="C4353" s="58">
        <f t="shared" si="417"/>
        <v>0</v>
      </c>
      <c r="D4353" s="3"/>
      <c r="E4353" s="58">
        <f t="shared" si="418"/>
        <v>0</v>
      </c>
      <c r="F4353" s="43"/>
      <c r="G4353" s="4"/>
      <c r="H4353" s="43"/>
      <c r="I4353" s="61" t="str">
        <f t="shared" si="419"/>
        <v xml:space="preserve"> </v>
      </c>
      <c r="J4353" s="61" t="str">
        <f t="shared" si="420"/>
        <v xml:space="preserve"> </v>
      </c>
      <c r="K4353" s="59" t="str">
        <f t="shared" si="421"/>
        <v xml:space="preserve"> </v>
      </c>
      <c r="L4353" s="59" t="str">
        <f t="shared" si="422"/>
        <v xml:space="preserve"> </v>
      </c>
    </row>
    <row r="4354" spans="1:12" x14ac:dyDescent="0.35">
      <c r="A4354" s="2" t="s">
        <v>4416</v>
      </c>
      <c r="B4354" s="3"/>
      <c r="C4354" s="58">
        <f t="shared" si="417"/>
        <v>0</v>
      </c>
      <c r="D4354" s="3"/>
      <c r="E4354" s="58">
        <f t="shared" si="418"/>
        <v>0</v>
      </c>
      <c r="F4354" s="43"/>
      <c r="G4354" s="4"/>
      <c r="H4354" s="43"/>
      <c r="I4354" s="61" t="str">
        <f t="shared" si="419"/>
        <v xml:space="preserve"> </v>
      </c>
      <c r="J4354" s="61" t="str">
        <f t="shared" si="420"/>
        <v xml:space="preserve"> </v>
      </c>
      <c r="K4354" s="59" t="str">
        <f t="shared" si="421"/>
        <v xml:space="preserve"> </v>
      </c>
      <c r="L4354" s="59" t="str">
        <f t="shared" si="422"/>
        <v xml:space="preserve"> </v>
      </c>
    </row>
    <row r="4355" spans="1:12" x14ac:dyDescent="0.35">
      <c r="A4355" s="2" t="s">
        <v>4417</v>
      </c>
      <c r="B4355" s="3"/>
      <c r="C4355" s="58">
        <f t="shared" si="417"/>
        <v>0</v>
      </c>
      <c r="D4355" s="3"/>
      <c r="E4355" s="58">
        <f t="shared" si="418"/>
        <v>0</v>
      </c>
      <c r="F4355" s="43"/>
      <c r="G4355" s="4"/>
      <c r="H4355" s="43"/>
      <c r="I4355" s="61" t="str">
        <f t="shared" si="419"/>
        <v xml:space="preserve"> </v>
      </c>
      <c r="J4355" s="61" t="str">
        <f t="shared" si="420"/>
        <v xml:space="preserve"> </v>
      </c>
      <c r="K4355" s="59" t="str">
        <f t="shared" si="421"/>
        <v xml:space="preserve"> </v>
      </c>
      <c r="L4355" s="59" t="str">
        <f t="shared" si="422"/>
        <v xml:space="preserve"> </v>
      </c>
    </row>
    <row r="4356" spans="1:12" x14ac:dyDescent="0.35">
      <c r="A4356" s="2" t="s">
        <v>4418</v>
      </c>
      <c r="B4356" s="3"/>
      <c r="C4356" s="58">
        <f t="shared" si="417"/>
        <v>0</v>
      </c>
      <c r="D4356" s="3"/>
      <c r="E4356" s="58">
        <f t="shared" si="418"/>
        <v>0</v>
      </c>
      <c r="F4356" s="43"/>
      <c r="G4356" s="4"/>
      <c r="H4356" s="43"/>
      <c r="I4356" s="61" t="str">
        <f t="shared" si="419"/>
        <v xml:space="preserve"> </v>
      </c>
      <c r="J4356" s="61" t="str">
        <f t="shared" si="420"/>
        <v xml:space="preserve"> </v>
      </c>
      <c r="K4356" s="59" t="str">
        <f t="shared" si="421"/>
        <v xml:space="preserve"> </v>
      </c>
      <c r="L4356" s="59" t="str">
        <f t="shared" si="422"/>
        <v xml:space="preserve"> </v>
      </c>
    </row>
    <row r="4357" spans="1:12" x14ac:dyDescent="0.35">
      <c r="A4357" s="2" t="s">
        <v>4419</v>
      </c>
      <c r="B4357" s="3"/>
      <c r="C4357" s="58">
        <f t="shared" si="417"/>
        <v>0</v>
      </c>
      <c r="D4357" s="3"/>
      <c r="E4357" s="58">
        <f t="shared" si="418"/>
        <v>0</v>
      </c>
      <c r="F4357" s="43"/>
      <c r="G4357" s="4"/>
      <c r="H4357" s="43"/>
      <c r="I4357" s="61" t="str">
        <f t="shared" si="419"/>
        <v xml:space="preserve"> </v>
      </c>
      <c r="J4357" s="61" t="str">
        <f t="shared" si="420"/>
        <v xml:space="preserve"> </v>
      </c>
      <c r="K4357" s="59" t="str">
        <f t="shared" si="421"/>
        <v xml:space="preserve"> </v>
      </c>
      <c r="L4357" s="59" t="str">
        <f t="shared" si="422"/>
        <v xml:space="preserve"> </v>
      </c>
    </row>
    <row r="4358" spans="1:12" x14ac:dyDescent="0.35">
      <c r="A4358" s="2" t="s">
        <v>4420</v>
      </c>
      <c r="B4358" s="3"/>
      <c r="C4358" s="58">
        <f t="shared" si="417"/>
        <v>0</v>
      </c>
      <c r="D4358" s="3"/>
      <c r="E4358" s="58">
        <f t="shared" si="418"/>
        <v>0</v>
      </c>
      <c r="F4358" s="43"/>
      <c r="G4358" s="4"/>
      <c r="H4358" s="43"/>
      <c r="I4358" s="61" t="str">
        <f t="shared" si="419"/>
        <v xml:space="preserve"> </v>
      </c>
      <c r="J4358" s="61" t="str">
        <f t="shared" si="420"/>
        <v xml:space="preserve"> </v>
      </c>
      <c r="K4358" s="59" t="str">
        <f t="shared" si="421"/>
        <v xml:space="preserve"> </v>
      </c>
      <c r="L4358" s="59" t="str">
        <f t="shared" si="422"/>
        <v xml:space="preserve"> </v>
      </c>
    </row>
    <row r="4359" spans="1:12" x14ac:dyDescent="0.35">
      <c r="A4359" s="2" t="s">
        <v>4421</v>
      </c>
      <c r="B4359" s="3"/>
      <c r="C4359" s="58">
        <f t="shared" si="417"/>
        <v>0</v>
      </c>
      <c r="D4359" s="3"/>
      <c r="E4359" s="58">
        <f t="shared" si="418"/>
        <v>0</v>
      </c>
      <c r="F4359" s="43"/>
      <c r="G4359" s="4"/>
      <c r="H4359" s="43"/>
      <c r="I4359" s="61" t="str">
        <f t="shared" si="419"/>
        <v xml:space="preserve"> </v>
      </c>
      <c r="J4359" s="61" t="str">
        <f t="shared" si="420"/>
        <v xml:space="preserve"> </v>
      </c>
      <c r="K4359" s="59" t="str">
        <f t="shared" si="421"/>
        <v xml:space="preserve"> </v>
      </c>
      <c r="L4359" s="59" t="str">
        <f t="shared" si="422"/>
        <v xml:space="preserve"> </v>
      </c>
    </row>
    <row r="4360" spans="1:12" x14ac:dyDescent="0.35">
      <c r="A4360" s="2" t="s">
        <v>4422</v>
      </c>
      <c r="B4360" s="3"/>
      <c r="C4360" s="58">
        <f t="shared" si="417"/>
        <v>0</v>
      </c>
      <c r="D4360" s="3"/>
      <c r="E4360" s="58">
        <f t="shared" si="418"/>
        <v>0</v>
      </c>
      <c r="F4360" s="43"/>
      <c r="G4360" s="4"/>
      <c r="H4360" s="43"/>
      <c r="I4360" s="61" t="str">
        <f t="shared" si="419"/>
        <v xml:space="preserve"> </v>
      </c>
      <c r="J4360" s="61" t="str">
        <f t="shared" si="420"/>
        <v xml:space="preserve"> </v>
      </c>
      <c r="K4360" s="59" t="str">
        <f t="shared" si="421"/>
        <v xml:space="preserve"> </v>
      </c>
      <c r="L4360" s="59" t="str">
        <f t="shared" si="422"/>
        <v xml:space="preserve"> </v>
      </c>
    </row>
    <row r="4361" spans="1:12" x14ac:dyDescent="0.35">
      <c r="A4361" s="2" t="s">
        <v>4423</v>
      </c>
      <c r="B4361" s="3"/>
      <c r="C4361" s="58">
        <f t="shared" si="417"/>
        <v>0</v>
      </c>
      <c r="D4361" s="3"/>
      <c r="E4361" s="58">
        <f t="shared" si="418"/>
        <v>0</v>
      </c>
      <c r="F4361" s="43"/>
      <c r="G4361" s="4"/>
      <c r="H4361" s="43"/>
      <c r="I4361" s="61" t="str">
        <f t="shared" si="419"/>
        <v xml:space="preserve"> </v>
      </c>
      <c r="J4361" s="61" t="str">
        <f t="shared" si="420"/>
        <v xml:space="preserve"> </v>
      </c>
      <c r="K4361" s="59" t="str">
        <f t="shared" si="421"/>
        <v xml:space="preserve"> </v>
      </c>
      <c r="L4361" s="59" t="str">
        <f t="shared" si="422"/>
        <v xml:space="preserve"> </v>
      </c>
    </row>
    <row r="4362" spans="1:12" x14ac:dyDescent="0.35">
      <c r="A4362" s="2" t="s">
        <v>4424</v>
      </c>
      <c r="B4362" s="3"/>
      <c r="C4362" s="58">
        <f t="shared" ref="C4362:C4425" si="423">IF($P$17=1,CONVERT(B4362,"lbm","kg"),B4362)</f>
        <v>0</v>
      </c>
      <c r="D4362" s="3"/>
      <c r="E4362" s="58">
        <f t="shared" ref="E4362:E4425" si="424">IF($P$17=1,CONVERT(D4362,"lbm","kg"),D4362)</f>
        <v>0</v>
      </c>
      <c r="F4362" s="43"/>
      <c r="G4362" s="4"/>
      <c r="H4362" s="43"/>
      <c r="I4362" s="61" t="str">
        <f t="shared" si="419"/>
        <v xml:space="preserve"> </v>
      </c>
      <c r="J4362" s="61" t="str">
        <f t="shared" si="420"/>
        <v xml:space="preserve"> </v>
      </c>
      <c r="K4362" s="59" t="str">
        <f t="shared" si="421"/>
        <v xml:space="preserve"> </v>
      </c>
      <c r="L4362" s="59" t="str">
        <f t="shared" si="422"/>
        <v xml:space="preserve"> </v>
      </c>
    </row>
    <row r="4363" spans="1:12" x14ac:dyDescent="0.35">
      <c r="A4363" s="2" t="s">
        <v>4425</v>
      </c>
      <c r="B4363" s="3"/>
      <c r="C4363" s="58">
        <f t="shared" si="423"/>
        <v>0</v>
      </c>
      <c r="D4363" s="3"/>
      <c r="E4363" s="58">
        <f t="shared" si="424"/>
        <v>0</v>
      </c>
      <c r="F4363" s="43"/>
      <c r="G4363" s="4"/>
      <c r="H4363" s="43"/>
      <c r="I4363" s="61" t="str">
        <f t="shared" ref="I4363:I4426" si="425">IF(F4363&gt;0,(((E4363-C4363)*F4363)+(($P$12-E4363)/(VLOOKUP(E4363,$S$10:$U$182,2)))*(VLOOKUP(E4363,$S$10:$U$182,3))+((C4363-$P$11)/(VLOOKUP(C4363,$S$10:$U$182,2)))*(VLOOKUP(C4363,$S$10:$U$182,3)))/($P$12-$P$11)," ")</f>
        <v xml:space="preserve"> </v>
      </c>
      <c r="J4363" s="61" t="str">
        <f t="shared" ref="J4363:J4426" si="426">IF(G4363&gt;0,IF(B4363=0," ",(I4363/(1+(G4363*$B$7))))," ")</f>
        <v xml:space="preserve"> </v>
      </c>
      <c r="K4363" s="59" t="str">
        <f t="shared" ref="K4363:K4426" si="427">IF(H4363&gt;0,IF(B4363&gt;1,(I4363*H4363)," ")," ")</f>
        <v xml:space="preserve"> </v>
      </c>
      <c r="L4363" s="59" t="str">
        <f t="shared" ref="L4363:L4426" si="428">IF(G4363=0," ",IF(H4363=0," ",IF(G4363&gt;0,IF(B4363&gt;1,(J4363*H4363)," ")," ")))</f>
        <v xml:space="preserve"> </v>
      </c>
    </row>
    <row r="4364" spans="1:12" x14ac:dyDescent="0.35">
      <c r="A4364" s="2" t="s">
        <v>4426</v>
      </c>
      <c r="B4364" s="3"/>
      <c r="C4364" s="58">
        <f t="shared" si="423"/>
        <v>0</v>
      </c>
      <c r="D4364" s="3"/>
      <c r="E4364" s="58">
        <f t="shared" si="424"/>
        <v>0</v>
      </c>
      <c r="F4364" s="43"/>
      <c r="G4364" s="4"/>
      <c r="H4364" s="43"/>
      <c r="I4364" s="61" t="str">
        <f t="shared" si="425"/>
        <v xml:space="preserve"> </v>
      </c>
      <c r="J4364" s="61" t="str">
        <f t="shared" si="426"/>
        <v xml:space="preserve"> </v>
      </c>
      <c r="K4364" s="59" t="str">
        <f t="shared" si="427"/>
        <v xml:space="preserve"> </v>
      </c>
      <c r="L4364" s="59" t="str">
        <f t="shared" si="428"/>
        <v xml:space="preserve"> </v>
      </c>
    </row>
    <row r="4365" spans="1:12" x14ac:dyDescent="0.35">
      <c r="A4365" s="2" t="s">
        <v>4427</v>
      </c>
      <c r="B4365" s="3"/>
      <c r="C4365" s="58">
        <f t="shared" si="423"/>
        <v>0</v>
      </c>
      <c r="D4365" s="3"/>
      <c r="E4365" s="58">
        <f t="shared" si="424"/>
        <v>0</v>
      </c>
      <c r="F4365" s="43"/>
      <c r="G4365" s="4"/>
      <c r="H4365" s="43"/>
      <c r="I4365" s="61" t="str">
        <f t="shared" si="425"/>
        <v xml:space="preserve"> </v>
      </c>
      <c r="J4365" s="61" t="str">
        <f t="shared" si="426"/>
        <v xml:space="preserve"> </v>
      </c>
      <c r="K4365" s="59" t="str">
        <f t="shared" si="427"/>
        <v xml:space="preserve"> </v>
      </c>
      <c r="L4365" s="59" t="str">
        <f t="shared" si="428"/>
        <v xml:space="preserve"> </v>
      </c>
    </row>
    <row r="4366" spans="1:12" x14ac:dyDescent="0.35">
      <c r="A4366" s="2" t="s">
        <v>4428</v>
      </c>
      <c r="B4366" s="3"/>
      <c r="C4366" s="58">
        <f t="shared" si="423"/>
        <v>0</v>
      </c>
      <c r="D4366" s="3"/>
      <c r="E4366" s="58">
        <f t="shared" si="424"/>
        <v>0</v>
      </c>
      <c r="F4366" s="43"/>
      <c r="G4366" s="4"/>
      <c r="H4366" s="43"/>
      <c r="I4366" s="61" t="str">
        <f t="shared" si="425"/>
        <v xml:space="preserve"> </v>
      </c>
      <c r="J4366" s="61" t="str">
        <f t="shared" si="426"/>
        <v xml:space="preserve"> </v>
      </c>
      <c r="K4366" s="59" t="str">
        <f t="shared" si="427"/>
        <v xml:space="preserve"> </v>
      </c>
      <c r="L4366" s="59" t="str">
        <f t="shared" si="428"/>
        <v xml:space="preserve"> </v>
      </c>
    </row>
    <row r="4367" spans="1:12" x14ac:dyDescent="0.35">
      <c r="A4367" s="2" t="s">
        <v>4429</v>
      </c>
      <c r="B4367" s="3"/>
      <c r="C4367" s="58">
        <f t="shared" si="423"/>
        <v>0</v>
      </c>
      <c r="D4367" s="3"/>
      <c r="E4367" s="58">
        <f t="shared" si="424"/>
        <v>0</v>
      </c>
      <c r="F4367" s="43"/>
      <c r="G4367" s="4"/>
      <c r="H4367" s="43"/>
      <c r="I4367" s="61" t="str">
        <f t="shared" si="425"/>
        <v xml:space="preserve"> </v>
      </c>
      <c r="J4367" s="61" t="str">
        <f t="shared" si="426"/>
        <v xml:space="preserve"> </v>
      </c>
      <c r="K4367" s="59" t="str">
        <f t="shared" si="427"/>
        <v xml:space="preserve"> </v>
      </c>
      <c r="L4367" s="59" t="str">
        <f t="shared" si="428"/>
        <v xml:space="preserve"> </v>
      </c>
    </row>
    <row r="4368" spans="1:12" x14ac:dyDescent="0.35">
      <c r="A4368" s="2" t="s">
        <v>4430</v>
      </c>
      <c r="B4368" s="3"/>
      <c r="C4368" s="58">
        <f t="shared" si="423"/>
        <v>0</v>
      </c>
      <c r="D4368" s="3"/>
      <c r="E4368" s="58">
        <f t="shared" si="424"/>
        <v>0</v>
      </c>
      <c r="F4368" s="43"/>
      <c r="G4368" s="4"/>
      <c r="H4368" s="43"/>
      <c r="I4368" s="61" t="str">
        <f t="shared" si="425"/>
        <v xml:space="preserve"> </v>
      </c>
      <c r="J4368" s="61" t="str">
        <f t="shared" si="426"/>
        <v xml:space="preserve"> </v>
      </c>
      <c r="K4368" s="59" t="str">
        <f t="shared" si="427"/>
        <v xml:space="preserve"> </v>
      </c>
      <c r="L4368" s="59" t="str">
        <f t="shared" si="428"/>
        <v xml:space="preserve"> </v>
      </c>
    </row>
    <row r="4369" spans="1:12" x14ac:dyDescent="0.35">
      <c r="A4369" s="2" t="s">
        <v>4431</v>
      </c>
      <c r="B4369" s="3"/>
      <c r="C4369" s="58">
        <f t="shared" si="423"/>
        <v>0</v>
      </c>
      <c r="D4369" s="3"/>
      <c r="E4369" s="58">
        <f t="shared" si="424"/>
        <v>0</v>
      </c>
      <c r="F4369" s="43"/>
      <c r="G4369" s="4"/>
      <c r="H4369" s="43"/>
      <c r="I4369" s="61" t="str">
        <f t="shared" si="425"/>
        <v xml:space="preserve"> </v>
      </c>
      <c r="J4369" s="61" t="str">
        <f t="shared" si="426"/>
        <v xml:space="preserve"> </v>
      </c>
      <c r="K4369" s="59" t="str">
        <f t="shared" si="427"/>
        <v xml:space="preserve"> </v>
      </c>
      <c r="L4369" s="59" t="str">
        <f t="shared" si="428"/>
        <v xml:space="preserve"> </v>
      </c>
    </row>
    <row r="4370" spans="1:12" x14ac:dyDescent="0.35">
      <c r="A4370" s="2" t="s">
        <v>4432</v>
      </c>
      <c r="B4370" s="3"/>
      <c r="C4370" s="58">
        <f t="shared" si="423"/>
        <v>0</v>
      </c>
      <c r="D4370" s="3"/>
      <c r="E4370" s="58">
        <f t="shared" si="424"/>
        <v>0</v>
      </c>
      <c r="F4370" s="43"/>
      <c r="G4370" s="4"/>
      <c r="H4370" s="43"/>
      <c r="I4370" s="61" t="str">
        <f t="shared" si="425"/>
        <v xml:space="preserve"> </v>
      </c>
      <c r="J4370" s="61" t="str">
        <f t="shared" si="426"/>
        <v xml:space="preserve"> </v>
      </c>
      <c r="K4370" s="59" t="str">
        <f t="shared" si="427"/>
        <v xml:space="preserve"> </v>
      </c>
      <c r="L4370" s="59" t="str">
        <f t="shared" si="428"/>
        <v xml:space="preserve"> </v>
      </c>
    </row>
    <row r="4371" spans="1:12" x14ac:dyDescent="0.35">
      <c r="A4371" s="2" t="s">
        <v>4433</v>
      </c>
      <c r="B4371" s="3"/>
      <c r="C4371" s="58">
        <f t="shared" si="423"/>
        <v>0</v>
      </c>
      <c r="D4371" s="3"/>
      <c r="E4371" s="58">
        <f t="shared" si="424"/>
        <v>0</v>
      </c>
      <c r="F4371" s="43"/>
      <c r="G4371" s="4"/>
      <c r="H4371" s="43"/>
      <c r="I4371" s="61" t="str">
        <f t="shared" si="425"/>
        <v xml:space="preserve"> </v>
      </c>
      <c r="J4371" s="61" t="str">
        <f t="shared" si="426"/>
        <v xml:space="preserve"> </v>
      </c>
      <c r="K4371" s="59" t="str">
        <f t="shared" si="427"/>
        <v xml:space="preserve"> </v>
      </c>
      <c r="L4371" s="59" t="str">
        <f t="shared" si="428"/>
        <v xml:space="preserve"> </v>
      </c>
    </row>
    <row r="4372" spans="1:12" x14ac:dyDescent="0.35">
      <c r="A4372" s="2" t="s">
        <v>4434</v>
      </c>
      <c r="B4372" s="3"/>
      <c r="C4372" s="58">
        <f t="shared" si="423"/>
        <v>0</v>
      </c>
      <c r="D4372" s="3"/>
      <c r="E4372" s="58">
        <f t="shared" si="424"/>
        <v>0</v>
      </c>
      <c r="F4372" s="43"/>
      <c r="G4372" s="4"/>
      <c r="H4372" s="43"/>
      <c r="I4372" s="61" t="str">
        <f t="shared" si="425"/>
        <v xml:space="preserve"> </v>
      </c>
      <c r="J4372" s="61" t="str">
        <f t="shared" si="426"/>
        <v xml:space="preserve"> </v>
      </c>
      <c r="K4372" s="59" t="str">
        <f t="shared" si="427"/>
        <v xml:space="preserve"> </v>
      </c>
      <c r="L4372" s="59" t="str">
        <f t="shared" si="428"/>
        <v xml:space="preserve"> </v>
      </c>
    </row>
    <row r="4373" spans="1:12" x14ac:dyDescent="0.35">
      <c r="A4373" s="2" t="s">
        <v>4435</v>
      </c>
      <c r="B4373" s="3"/>
      <c r="C4373" s="58">
        <f t="shared" si="423"/>
        <v>0</v>
      </c>
      <c r="D4373" s="3"/>
      <c r="E4373" s="58">
        <f t="shared" si="424"/>
        <v>0</v>
      </c>
      <c r="F4373" s="43"/>
      <c r="G4373" s="4"/>
      <c r="H4373" s="43"/>
      <c r="I4373" s="61" t="str">
        <f t="shared" si="425"/>
        <v xml:space="preserve"> </v>
      </c>
      <c r="J4373" s="61" t="str">
        <f t="shared" si="426"/>
        <v xml:space="preserve"> </v>
      </c>
      <c r="K4373" s="59" t="str">
        <f t="shared" si="427"/>
        <v xml:space="preserve"> </v>
      </c>
      <c r="L4373" s="59" t="str">
        <f t="shared" si="428"/>
        <v xml:space="preserve"> </v>
      </c>
    </row>
    <row r="4374" spans="1:12" x14ac:dyDescent="0.35">
      <c r="A4374" s="2" t="s">
        <v>4436</v>
      </c>
      <c r="B4374" s="3"/>
      <c r="C4374" s="58">
        <f t="shared" si="423"/>
        <v>0</v>
      </c>
      <c r="D4374" s="3"/>
      <c r="E4374" s="58">
        <f t="shared" si="424"/>
        <v>0</v>
      </c>
      <c r="F4374" s="43"/>
      <c r="G4374" s="4"/>
      <c r="H4374" s="43"/>
      <c r="I4374" s="61" t="str">
        <f t="shared" si="425"/>
        <v xml:space="preserve"> </v>
      </c>
      <c r="J4374" s="61" t="str">
        <f t="shared" si="426"/>
        <v xml:space="preserve"> </v>
      </c>
      <c r="K4374" s="59" t="str">
        <f t="shared" si="427"/>
        <v xml:space="preserve"> </v>
      </c>
      <c r="L4374" s="59" t="str">
        <f t="shared" si="428"/>
        <v xml:space="preserve"> </v>
      </c>
    </row>
    <row r="4375" spans="1:12" x14ac:dyDescent="0.35">
      <c r="A4375" s="2" t="s">
        <v>4437</v>
      </c>
      <c r="B4375" s="3"/>
      <c r="C4375" s="58">
        <f t="shared" si="423"/>
        <v>0</v>
      </c>
      <c r="D4375" s="3"/>
      <c r="E4375" s="58">
        <f t="shared" si="424"/>
        <v>0</v>
      </c>
      <c r="F4375" s="43"/>
      <c r="G4375" s="4"/>
      <c r="H4375" s="43"/>
      <c r="I4375" s="61" t="str">
        <f t="shared" si="425"/>
        <v xml:space="preserve"> </v>
      </c>
      <c r="J4375" s="61" t="str">
        <f t="shared" si="426"/>
        <v xml:space="preserve"> </v>
      </c>
      <c r="K4375" s="59" t="str">
        <f t="shared" si="427"/>
        <v xml:space="preserve"> </v>
      </c>
      <c r="L4375" s="59" t="str">
        <f t="shared" si="428"/>
        <v xml:space="preserve"> </v>
      </c>
    </row>
    <row r="4376" spans="1:12" x14ac:dyDescent="0.35">
      <c r="A4376" s="2" t="s">
        <v>4438</v>
      </c>
      <c r="B4376" s="3"/>
      <c r="C4376" s="58">
        <f t="shared" si="423"/>
        <v>0</v>
      </c>
      <c r="D4376" s="3"/>
      <c r="E4376" s="58">
        <f t="shared" si="424"/>
        <v>0</v>
      </c>
      <c r="F4376" s="43"/>
      <c r="G4376" s="4"/>
      <c r="H4376" s="43"/>
      <c r="I4376" s="61" t="str">
        <f t="shared" si="425"/>
        <v xml:space="preserve"> </v>
      </c>
      <c r="J4376" s="61" t="str">
        <f t="shared" si="426"/>
        <v xml:space="preserve"> </v>
      </c>
      <c r="K4376" s="59" t="str">
        <f t="shared" si="427"/>
        <v xml:space="preserve"> </v>
      </c>
      <c r="L4376" s="59" t="str">
        <f t="shared" si="428"/>
        <v xml:space="preserve"> </v>
      </c>
    </row>
    <row r="4377" spans="1:12" x14ac:dyDescent="0.35">
      <c r="A4377" s="2" t="s">
        <v>4439</v>
      </c>
      <c r="B4377" s="3"/>
      <c r="C4377" s="58">
        <f t="shared" si="423"/>
        <v>0</v>
      </c>
      <c r="D4377" s="3"/>
      <c r="E4377" s="58">
        <f t="shared" si="424"/>
        <v>0</v>
      </c>
      <c r="F4377" s="43"/>
      <c r="G4377" s="4"/>
      <c r="H4377" s="43"/>
      <c r="I4377" s="61" t="str">
        <f t="shared" si="425"/>
        <v xml:space="preserve"> </v>
      </c>
      <c r="J4377" s="61" t="str">
        <f t="shared" si="426"/>
        <v xml:space="preserve"> </v>
      </c>
      <c r="K4377" s="59" t="str">
        <f t="shared" si="427"/>
        <v xml:space="preserve"> </v>
      </c>
      <c r="L4377" s="59" t="str">
        <f t="shared" si="428"/>
        <v xml:space="preserve"> </v>
      </c>
    </row>
    <row r="4378" spans="1:12" x14ac:dyDescent="0.35">
      <c r="A4378" s="2" t="s">
        <v>4440</v>
      </c>
      <c r="B4378" s="3"/>
      <c r="C4378" s="58">
        <f t="shared" si="423"/>
        <v>0</v>
      </c>
      <c r="D4378" s="3"/>
      <c r="E4378" s="58">
        <f t="shared" si="424"/>
        <v>0</v>
      </c>
      <c r="F4378" s="43"/>
      <c r="G4378" s="4"/>
      <c r="H4378" s="43"/>
      <c r="I4378" s="61" t="str">
        <f t="shared" si="425"/>
        <v xml:space="preserve"> </v>
      </c>
      <c r="J4378" s="61" t="str">
        <f t="shared" si="426"/>
        <v xml:space="preserve"> </v>
      </c>
      <c r="K4378" s="59" t="str">
        <f t="shared" si="427"/>
        <v xml:space="preserve"> </v>
      </c>
      <c r="L4378" s="59" t="str">
        <f t="shared" si="428"/>
        <v xml:space="preserve"> </v>
      </c>
    </row>
    <row r="4379" spans="1:12" x14ac:dyDescent="0.35">
      <c r="A4379" s="2" t="s">
        <v>4441</v>
      </c>
      <c r="B4379" s="3"/>
      <c r="C4379" s="58">
        <f t="shared" si="423"/>
        <v>0</v>
      </c>
      <c r="D4379" s="3"/>
      <c r="E4379" s="58">
        <f t="shared" si="424"/>
        <v>0</v>
      </c>
      <c r="F4379" s="43"/>
      <c r="G4379" s="4"/>
      <c r="H4379" s="43"/>
      <c r="I4379" s="61" t="str">
        <f t="shared" si="425"/>
        <v xml:space="preserve"> </v>
      </c>
      <c r="J4379" s="61" t="str">
        <f t="shared" si="426"/>
        <v xml:space="preserve"> </v>
      </c>
      <c r="K4379" s="59" t="str">
        <f t="shared" si="427"/>
        <v xml:space="preserve"> </v>
      </c>
      <c r="L4379" s="59" t="str">
        <f t="shared" si="428"/>
        <v xml:space="preserve"> </v>
      </c>
    </row>
    <row r="4380" spans="1:12" x14ac:dyDescent="0.35">
      <c r="A4380" s="2" t="s">
        <v>4442</v>
      </c>
      <c r="B4380" s="3"/>
      <c r="C4380" s="58">
        <f t="shared" si="423"/>
        <v>0</v>
      </c>
      <c r="D4380" s="3"/>
      <c r="E4380" s="58">
        <f t="shared" si="424"/>
        <v>0</v>
      </c>
      <c r="F4380" s="43"/>
      <c r="G4380" s="4"/>
      <c r="H4380" s="43"/>
      <c r="I4380" s="61" t="str">
        <f t="shared" si="425"/>
        <v xml:space="preserve"> </v>
      </c>
      <c r="J4380" s="61" t="str">
        <f t="shared" si="426"/>
        <v xml:space="preserve"> </v>
      </c>
      <c r="K4380" s="59" t="str">
        <f t="shared" si="427"/>
        <v xml:space="preserve"> </v>
      </c>
      <c r="L4380" s="59" t="str">
        <f t="shared" si="428"/>
        <v xml:space="preserve"> </v>
      </c>
    </row>
    <row r="4381" spans="1:12" x14ac:dyDescent="0.35">
      <c r="A4381" s="2" t="s">
        <v>4443</v>
      </c>
      <c r="B4381" s="3"/>
      <c r="C4381" s="58">
        <f t="shared" si="423"/>
        <v>0</v>
      </c>
      <c r="D4381" s="3"/>
      <c r="E4381" s="58">
        <f t="shared" si="424"/>
        <v>0</v>
      </c>
      <c r="F4381" s="43"/>
      <c r="G4381" s="4"/>
      <c r="H4381" s="43"/>
      <c r="I4381" s="61" t="str">
        <f t="shared" si="425"/>
        <v xml:space="preserve"> </v>
      </c>
      <c r="J4381" s="61" t="str">
        <f t="shared" si="426"/>
        <v xml:space="preserve"> </v>
      </c>
      <c r="K4381" s="59" t="str">
        <f t="shared" si="427"/>
        <v xml:space="preserve"> </v>
      </c>
      <c r="L4381" s="59" t="str">
        <f t="shared" si="428"/>
        <v xml:space="preserve"> </v>
      </c>
    </row>
    <row r="4382" spans="1:12" x14ac:dyDescent="0.35">
      <c r="A4382" s="2" t="s">
        <v>4444</v>
      </c>
      <c r="B4382" s="3"/>
      <c r="C4382" s="58">
        <f t="shared" si="423"/>
        <v>0</v>
      </c>
      <c r="D4382" s="3"/>
      <c r="E4382" s="58">
        <f t="shared" si="424"/>
        <v>0</v>
      </c>
      <c r="F4382" s="43"/>
      <c r="G4382" s="4"/>
      <c r="H4382" s="43"/>
      <c r="I4382" s="61" t="str">
        <f t="shared" si="425"/>
        <v xml:space="preserve"> </v>
      </c>
      <c r="J4382" s="61" t="str">
        <f t="shared" si="426"/>
        <v xml:space="preserve"> </v>
      </c>
      <c r="K4382" s="59" t="str">
        <f t="shared" si="427"/>
        <v xml:space="preserve"> </v>
      </c>
      <c r="L4382" s="59" t="str">
        <f t="shared" si="428"/>
        <v xml:space="preserve"> </v>
      </c>
    </row>
    <row r="4383" spans="1:12" x14ac:dyDescent="0.35">
      <c r="A4383" s="2" t="s">
        <v>4445</v>
      </c>
      <c r="B4383" s="3"/>
      <c r="C4383" s="58">
        <f t="shared" si="423"/>
        <v>0</v>
      </c>
      <c r="D4383" s="3"/>
      <c r="E4383" s="58">
        <f t="shared" si="424"/>
        <v>0</v>
      </c>
      <c r="F4383" s="43"/>
      <c r="G4383" s="4"/>
      <c r="H4383" s="43"/>
      <c r="I4383" s="61" t="str">
        <f t="shared" si="425"/>
        <v xml:space="preserve"> </v>
      </c>
      <c r="J4383" s="61" t="str">
        <f t="shared" si="426"/>
        <v xml:space="preserve"> </v>
      </c>
      <c r="K4383" s="59" t="str">
        <f t="shared" si="427"/>
        <v xml:space="preserve"> </v>
      </c>
      <c r="L4383" s="59" t="str">
        <f t="shared" si="428"/>
        <v xml:space="preserve"> </v>
      </c>
    </row>
    <row r="4384" spans="1:12" x14ac:dyDescent="0.35">
      <c r="A4384" s="2" t="s">
        <v>4446</v>
      </c>
      <c r="B4384" s="3"/>
      <c r="C4384" s="58">
        <f t="shared" si="423"/>
        <v>0</v>
      </c>
      <c r="D4384" s="3"/>
      <c r="E4384" s="58">
        <f t="shared" si="424"/>
        <v>0</v>
      </c>
      <c r="F4384" s="43"/>
      <c r="G4384" s="4"/>
      <c r="H4384" s="43"/>
      <c r="I4384" s="61" t="str">
        <f t="shared" si="425"/>
        <v xml:space="preserve"> </v>
      </c>
      <c r="J4384" s="61" t="str">
        <f t="shared" si="426"/>
        <v xml:space="preserve"> </v>
      </c>
      <c r="K4384" s="59" t="str">
        <f t="shared" si="427"/>
        <v xml:space="preserve"> </v>
      </c>
      <c r="L4384" s="59" t="str">
        <f t="shared" si="428"/>
        <v xml:space="preserve"> </v>
      </c>
    </row>
    <row r="4385" spans="1:12" x14ac:dyDescent="0.35">
      <c r="A4385" s="2" t="s">
        <v>4447</v>
      </c>
      <c r="B4385" s="3"/>
      <c r="C4385" s="58">
        <f t="shared" si="423"/>
        <v>0</v>
      </c>
      <c r="D4385" s="3"/>
      <c r="E4385" s="58">
        <f t="shared" si="424"/>
        <v>0</v>
      </c>
      <c r="F4385" s="43"/>
      <c r="G4385" s="4"/>
      <c r="H4385" s="43"/>
      <c r="I4385" s="61" t="str">
        <f t="shared" si="425"/>
        <v xml:space="preserve"> </v>
      </c>
      <c r="J4385" s="61" t="str">
        <f t="shared" si="426"/>
        <v xml:space="preserve"> </v>
      </c>
      <c r="K4385" s="59" t="str">
        <f t="shared" si="427"/>
        <v xml:space="preserve"> </v>
      </c>
      <c r="L4385" s="59" t="str">
        <f t="shared" si="428"/>
        <v xml:space="preserve"> </v>
      </c>
    </row>
    <row r="4386" spans="1:12" x14ac:dyDescent="0.35">
      <c r="A4386" s="2" t="s">
        <v>4448</v>
      </c>
      <c r="B4386" s="3"/>
      <c r="C4386" s="58">
        <f t="shared" si="423"/>
        <v>0</v>
      </c>
      <c r="D4386" s="3"/>
      <c r="E4386" s="58">
        <f t="shared" si="424"/>
        <v>0</v>
      </c>
      <c r="F4386" s="43"/>
      <c r="G4386" s="4"/>
      <c r="H4386" s="43"/>
      <c r="I4386" s="61" t="str">
        <f t="shared" si="425"/>
        <v xml:space="preserve"> </v>
      </c>
      <c r="J4386" s="61" t="str">
        <f t="shared" si="426"/>
        <v xml:space="preserve"> </v>
      </c>
      <c r="K4386" s="59" t="str">
        <f t="shared" si="427"/>
        <v xml:space="preserve"> </v>
      </c>
      <c r="L4386" s="59" t="str">
        <f t="shared" si="428"/>
        <v xml:space="preserve"> </v>
      </c>
    </row>
    <row r="4387" spans="1:12" x14ac:dyDescent="0.35">
      <c r="A4387" s="2" t="s">
        <v>4449</v>
      </c>
      <c r="B4387" s="3"/>
      <c r="C4387" s="58">
        <f t="shared" si="423"/>
        <v>0</v>
      </c>
      <c r="D4387" s="3"/>
      <c r="E4387" s="58">
        <f t="shared" si="424"/>
        <v>0</v>
      </c>
      <c r="F4387" s="43"/>
      <c r="G4387" s="4"/>
      <c r="H4387" s="43"/>
      <c r="I4387" s="61" t="str">
        <f t="shared" si="425"/>
        <v xml:space="preserve"> </v>
      </c>
      <c r="J4387" s="61" t="str">
        <f t="shared" si="426"/>
        <v xml:space="preserve"> </v>
      </c>
      <c r="K4387" s="59" t="str">
        <f t="shared" si="427"/>
        <v xml:space="preserve"> </v>
      </c>
      <c r="L4387" s="59" t="str">
        <f t="shared" si="428"/>
        <v xml:space="preserve"> </v>
      </c>
    </row>
    <row r="4388" spans="1:12" x14ac:dyDescent="0.35">
      <c r="A4388" s="2" t="s">
        <v>4450</v>
      </c>
      <c r="B4388" s="3"/>
      <c r="C4388" s="58">
        <f t="shared" si="423"/>
        <v>0</v>
      </c>
      <c r="D4388" s="3"/>
      <c r="E4388" s="58">
        <f t="shared" si="424"/>
        <v>0</v>
      </c>
      <c r="F4388" s="43"/>
      <c r="G4388" s="4"/>
      <c r="H4388" s="43"/>
      <c r="I4388" s="61" t="str">
        <f t="shared" si="425"/>
        <v xml:space="preserve"> </v>
      </c>
      <c r="J4388" s="61" t="str">
        <f t="shared" si="426"/>
        <v xml:space="preserve"> </v>
      </c>
      <c r="K4388" s="59" t="str">
        <f t="shared" si="427"/>
        <v xml:space="preserve"> </v>
      </c>
      <c r="L4388" s="59" t="str">
        <f t="shared" si="428"/>
        <v xml:space="preserve"> </v>
      </c>
    </row>
    <row r="4389" spans="1:12" x14ac:dyDescent="0.35">
      <c r="A4389" s="2" t="s">
        <v>4451</v>
      </c>
      <c r="B4389" s="3"/>
      <c r="C4389" s="58">
        <f t="shared" si="423"/>
        <v>0</v>
      </c>
      <c r="D4389" s="3"/>
      <c r="E4389" s="58">
        <f t="shared" si="424"/>
        <v>0</v>
      </c>
      <c r="F4389" s="43"/>
      <c r="G4389" s="4"/>
      <c r="H4389" s="43"/>
      <c r="I4389" s="61" t="str">
        <f t="shared" si="425"/>
        <v xml:space="preserve"> </v>
      </c>
      <c r="J4389" s="61" t="str">
        <f t="shared" si="426"/>
        <v xml:space="preserve"> </v>
      </c>
      <c r="K4389" s="59" t="str">
        <f t="shared" si="427"/>
        <v xml:space="preserve"> </v>
      </c>
      <c r="L4389" s="59" t="str">
        <f t="shared" si="428"/>
        <v xml:space="preserve"> </v>
      </c>
    </row>
    <row r="4390" spans="1:12" x14ac:dyDescent="0.35">
      <c r="A4390" s="2" t="s">
        <v>4452</v>
      </c>
      <c r="B4390" s="3"/>
      <c r="C4390" s="58">
        <f t="shared" si="423"/>
        <v>0</v>
      </c>
      <c r="D4390" s="3"/>
      <c r="E4390" s="58">
        <f t="shared" si="424"/>
        <v>0</v>
      </c>
      <c r="F4390" s="43"/>
      <c r="G4390" s="4"/>
      <c r="H4390" s="43"/>
      <c r="I4390" s="61" t="str">
        <f t="shared" si="425"/>
        <v xml:space="preserve"> </v>
      </c>
      <c r="J4390" s="61" t="str">
        <f t="shared" si="426"/>
        <v xml:space="preserve"> </v>
      </c>
      <c r="K4390" s="59" t="str">
        <f t="shared" si="427"/>
        <v xml:space="preserve"> </v>
      </c>
      <c r="L4390" s="59" t="str">
        <f t="shared" si="428"/>
        <v xml:space="preserve"> </v>
      </c>
    </row>
    <row r="4391" spans="1:12" x14ac:dyDescent="0.35">
      <c r="A4391" s="2" t="s">
        <v>4453</v>
      </c>
      <c r="B4391" s="3"/>
      <c r="C4391" s="58">
        <f t="shared" si="423"/>
        <v>0</v>
      </c>
      <c r="D4391" s="3"/>
      <c r="E4391" s="58">
        <f t="shared" si="424"/>
        <v>0</v>
      </c>
      <c r="F4391" s="43"/>
      <c r="G4391" s="4"/>
      <c r="H4391" s="43"/>
      <c r="I4391" s="61" t="str">
        <f t="shared" si="425"/>
        <v xml:space="preserve"> </v>
      </c>
      <c r="J4391" s="61" t="str">
        <f t="shared" si="426"/>
        <v xml:space="preserve"> </v>
      </c>
      <c r="K4391" s="59" t="str">
        <f t="shared" si="427"/>
        <v xml:space="preserve"> </v>
      </c>
      <c r="L4391" s="59" t="str">
        <f t="shared" si="428"/>
        <v xml:space="preserve"> </v>
      </c>
    </row>
    <row r="4392" spans="1:12" x14ac:dyDescent="0.35">
      <c r="A4392" s="2" t="s">
        <v>4454</v>
      </c>
      <c r="B4392" s="3"/>
      <c r="C4392" s="58">
        <f t="shared" si="423"/>
        <v>0</v>
      </c>
      <c r="D4392" s="3"/>
      <c r="E4392" s="58">
        <f t="shared" si="424"/>
        <v>0</v>
      </c>
      <c r="F4392" s="43"/>
      <c r="G4392" s="4"/>
      <c r="H4392" s="43"/>
      <c r="I4392" s="61" t="str">
        <f t="shared" si="425"/>
        <v xml:space="preserve"> </v>
      </c>
      <c r="J4392" s="61" t="str">
        <f t="shared" si="426"/>
        <v xml:space="preserve"> </v>
      </c>
      <c r="K4392" s="59" t="str">
        <f t="shared" si="427"/>
        <v xml:space="preserve"> </v>
      </c>
      <c r="L4392" s="59" t="str">
        <f t="shared" si="428"/>
        <v xml:space="preserve"> </v>
      </c>
    </row>
    <row r="4393" spans="1:12" x14ac:dyDescent="0.35">
      <c r="A4393" s="2" t="s">
        <v>4455</v>
      </c>
      <c r="B4393" s="3"/>
      <c r="C4393" s="58">
        <f t="shared" si="423"/>
        <v>0</v>
      </c>
      <c r="D4393" s="3"/>
      <c r="E4393" s="58">
        <f t="shared" si="424"/>
        <v>0</v>
      </c>
      <c r="F4393" s="43"/>
      <c r="G4393" s="4"/>
      <c r="H4393" s="43"/>
      <c r="I4393" s="61" t="str">
        <f t="shared" si="425"/>
        <v xml:space="preserve"> </v>
      </c>
      <c r="J4393" s="61" t="str">
        <f t="shared" si="426"/>
        <v xml:space="preserve"> </v>
      </c>
      <c r="K4393" s="59" t="str">
        <f t="shared" si="427"/>
        <v xml:space="preserve"> </v>
      </c>
      <c r="L4393" s="59" t="str">
        <f t="shared" si="428"/>
        <v xml:space="preserve"> </v>
      </c>
    </row>
    <row r="4394" spans="1:12" x14ac:dyDescent="0.35">
      <c r="A4394" s="2" t="s">
        <v>4456</v>
      </c>
      <c r="B4394" s="3"/>
      <c r="C4394" s="58">
        <f t="shared" si="423"/>
        <v>0</v>
      </c>
      <c r="D4394" s="3"/>
      <c r="E4394" s="58">
        <f t="shared" si="424"/>
        <v>0</v>
      </c>
      <c r="F4394" s="43"/>
      <c r="G4394" s="4"/>
      <c r="H4394" s="43"/>
      <c r="I4394" s="61" t="str">
        <f t="shared" si="425"/>
        <v xml:space="preserve"> </v>
      </c>
      <c r="J4394" s="61" t="str">
        <f t="shared" si="426"/>
        <v xml:space="preserve"> </v>
      </c>
      <c r="K4394" s="59" t="str">
        <f t="shared" si="427"/>
        <v xml:space="preserve"> </v>
      </c>
      <c r="L4394" s="59" t="str">
        <f t="shared" si="428"/>
        <v xml:space="preserve"> </v>
      </c>
    </row>
    <row r="4395" spans="1:12" x14ac:dyDescent="0.35">
      <c r="A4395" s="2" t="s">
        <v>4457</v>
      </c>
      <c r="B4395" s="3"/>
      <c r="C4395" s="58">
        <f t="shared" si="423"/>
        <v>0</v>
      </c>
      <c r="D4395" s="3"/>
      <c r="E4395" s="58">
        <f t="shared" si="424"/>
        <v>0</v>
      </c>
      <c r="F4395" s="43"/>
      <c r="G4395" s="4"/>
      <c r="H4395" s="43"/>
      <c r="I4395" s="61" t="str">
        <f t="shared" si="425"/>
        <v xml:space="preserve"> </v>
      </c>
      <c r="J4395" s="61" t="str">
        <f t="shared" si="426"/>
        <v xml:space="preserve"> </v>
      </c>
      <c r="K4395" s="59" t="str">
        <f t="shared" si="427"/>
        <v xml:space="preserve"> </v>
      </c>
      <c r="L4395" s="59" t="str">
        <f t="shared" si="428"/>
        <v xml:space="preserve"> </v>
      </c>
    </row>
    <row r="4396" spans="1:12" x14ac:dyDescent="0.35">
      <c r="A4396" s="2" t="s">
        <v>4458</v>
      </c>
      <c r="B4396" s="3"/>
      <c r="C4396" s="58">
        <f t="shared" si="423"/>
        <v>0</v>
      </c>
      <c r="D4396" s="3"/>
      <c r="E4396" s="58">
        <f t="shared" si="424"/>
        <v>0</v>
      </c>
      <c r="F4396" s="43"/>
      <c r="G4396" s="4"/>
      <c r="H4396" s="43"/>
      <c r="I4396" s="61" t="str">
        <f t="shared" si="425"/>
        <v xml:space="preserve"> </v>
      </c>
      <c r="J4396" s="61" t="str">
        <f t="shared" si="426"/>
        <v xml:space="preserve"> </v>
      </c>
      <c r="K4396" s="59" t="str">
        <f t="shared" si="427"/>
        <v xml:space="preserve"> </v>
      </c>
      <c r="L4396" s="59" t="str">
        <f t="shared" si="428"/>
        <v xml:space="preserve"> </v>
      </c>
    </row>
    <row r="4397" spans="1:12" x14ac:dyDescent="0.35">
      <c r="A4397" s="2" t="s">
        <v>4459</v>
      </c>
      <c r="B4397" s="3"/>
      <c r="C4397" s="58">
        <f t="shared" si="423"/>
        <v>0</v>
      </c>
      <c r="D4397" s="3"/>
      <c r="E4397" s="58">
        <f t="shared" si="424"/>
        <v>0</v>
      </c>
      <c r="F4397" s="43"/>
      <c r="G4397" s="4"/>
      <c r="H4397" s="43"/>
      <c r="I4397" s="61" t="str">
        <f t="shared" si="425"/>
        <v xml:space="preserve"> </v>
      </c>
      <c r="J4397" s="61" t="str">
        <f t="shared" si="426"/>
        <v xml:space="preserve"> </v>
      </c>
      <c r="K4397" s="59" t="str">
        <f t="shared" si="427"/>
        <v xml:space="preserve"> </v>
      </c>
      <c r="L4397" s="59" t="str">
        <f t="shared" si="428"/>
        <v xml:space="preserve"> </v>
      </c>
    </row>
    <row r="4398" spans="1:12" x14ac:dyDescent="0.35">
      <c r="A4398" s="2" t="s">
        <v>4460</v>
      </c>
      <c r="B4398" s="3"/>
      <c r="C4398" s="58">
        <f t="shared" si="423"/>
        <v>0</v>
      </c>
      <c r="D4398" s="3"/>
      <c r="E4398" s="58">
        <f t="shared" si="424"/>
        <v>0</v>
      </c>
      <c r="F4398" s="43"/>
      <c r="G4398" s="4"/>
      <c r="H4398" s="43"/>
      <c r="I4398" s="61" t="str">
        <f t="shared" si="425"/>
        <v xml:space="preserve"> </v>
      </c>
      <c r="J4398" s="61" t="str">
        <f t="shared" si="426"/>
        <v xml:space="preserve"> </v>
      </c>
      <c r="K4398" s="59" t="str">
        <f t="shared" si="427"/>
        <v xml:space="preserve"> </v>
      </c>
      <c r="L4398" s="59" t="str">
        <f t="shared" si="428"/>
        <v xml:space="preserve"> </v>
      </c>
    </row>
    <row r="4399" spans="1:12" x14ac:dyDescent="0.35">
      <c r="A4399" s="2" t="s">
        <v>4461</v>
      </c>
      <c r="B4399" s="3"/>
      <c r="C4399" s="58">
        <f t="shared" si="423"/>
        <v>0</v>
      </c>
      <c r="D4399" s="3"/>
      <c r="E4399" s="58">
        <f t="shared" si="424"/>
        <v>0</v>
      </c>
      <c r="F4399" s="43"/>
      <c r="G4399" s="4"/>
      <c r="H4399" s="43"/>
      <c r="I4399" s="61" t="str">
        <f t="shared" si="425"/>
        <v xml:space="preserve"> </v>
      </c>
      <c r="J4399" s="61" t="str">
        <f t="shared" si="426"/>
        <v xml:space="preserve"> </v>
      </c>
      <c r="K4399" s="59" t="str">
        <f t="shared" si="427"/>
        <v xml:space="preserve"> </v>
      </c>
      <c r="L4399" s="59" t="str">
        <f t="shared" si="428"/>
        <v xml:space="preserve"> </v>
      </c>
    </row>
    <row r="4400" spans="1:12" x14ac:dyDescent="0.35">
      <c r="A4400" s="2" t="s">
        <v>4462</v>
      </c>
      <c r="B4400" s="3"/>
      <c r="C4400" s="58">
        <f t="shared" si="423"/>
        <v>0</v>
      </c>
      <c r="D4400" s="3"/>
      <c r="E4400" s="58">
        <f t="shared" si="424"/>
        <v>0</v>
      </c>
      <c r="F4400" s="43"/>
      <c r="G4400" s="4"/>
      <c r="H4400" s="43"/>
      <c r="I4400" s="61" t="str">
        <f t="shared" si="425"/>
        <v xml:space="preserve"> </v>
      </c>
      <c r="J4400" s="61" t="str">
        <f t="shared" si="426"/>
        <v xml:space="preserve"> </v>
      </c>
      <c r="K4400" s="59" t="str">
        <f t="shared" si="427"/>
        <v xml:space="preserve"> </v>
      </c>
      <c r="L4400" s="59" t="str">
        <f t="shared" si="428"/>
        <v xml:space="preserve"> </v>
      </c>
    </row>
    <row r="4401" spans="1:12" x14ac:dyDescent="0.35">
      <c r="A4401" s="2" t="s">
        <v>4463</v>
      </c>
      <c r="B4401" s="3"/>
      <c r="C4401" s="58">
        <f t="shared" si="423"/>
        <v>0</v>
      </c>
      <c r="D4401" s="3"/>
      <c r="E4401" s="58">
        <f t="shared" si="424"/>
        <v>0</v>
      </c>
      <c r="F4401" s="43"/>
      <c r="G4401" s="4"/>
      <c r="H4401" s="43"/>
      <c r="I4401" s="61" t="str">
        <f t="shared" si="425"/>
        <v xml:space="preserve"> </v>
      </c>
      <c r="J4401" s="61" t="str">
        <f t="shared" si="426"/>
        <v xml:space="preserve"> </v>
      </c>
      <c r="K4401" s="59" t="str">
        <f t="shared" si="427"/>
        <v xml:space="preserve"> </v>
      </c>
      <c r="L4401" s="59" t="str">
        <f t="shared" si="428"/>
        <v xml:space="preserve"> </v>
      </c>
    </row>
    <row r="4402" spans="1:12" x14ac:dyDescent="0.35">
      <c r="A4402" s="2" t="s">
        <v>4464</v>
      </c>
      <c r="B4402" s="3"/>
      <c r="C4402" s="58">
        <f t="shared" si="423"/>
        <v>0</v>
      </c>
      <c r="D4402" s="3"/>
      <c r="E4402" s="58">
        <f t="shared" si="424"/>
        <v>0</v>
      </c>
      <c r="F4402" s="43"/>
      <c r="G4402" s="4"/>
      <c r="H4402" s="43"/>
      <c r="I4402" s="61" t="str">
        <f t="shared" si="425"/>
        <v xml:space="preserve"> </v>
      </c>
      <c r="J4402" s="61" t="str">
        <f t="shared" si="426"/>
        <v xml:space="preserve"> </v>
      </c>
      <c r="K4402" s="59" t="str">
        <f t="shared" si="427"/>
        <v xml:space="preserve"> </v>
      </c>
      <c r="L4402" s="59" t="str">
        <f t="shared" si="428"/>
        <v xml:space="preserve"> </v>
      </c>
    </row>
    <row r="4403" spans="1:12" x14ac:dyDescent="0.35">
      <c r="A4403" s="2" t="s">
        <v>4465</v>
      </c>
      <c r="B4403" s="3"/>
      <c r="C4403" s="58">
        <f t="shared" si="423"/>
        <v>0</v>
      </c>
      <c r="D4403" s="3"/>
      <c r="E4403" s="58">
        <f t="shared" si="424"/>
        <v>0</v>
      </c>
      <c r="F4403" s="43"/>
      <c r="G4403" s="4"/>
      <c r="H4403" s="43"/>
      <c r="I4403" s="61" t="str">
        <f t="shared" si="425"/>
        <v xml:space="preserve"> </v>
      </c>
      <c r="J4403" s="61" t="str">
        <f t="shared" si="426"/>
        <v xml:space="preserve"> </v>
      </c>
      <c r="K4403" s="59" t="str">
        <f t="shared" si="427"/>
        <v xml:space="preserve"> </v>
      </c>
      <c r="L4403" s="59" t="str">
        <f t="shared" si="428"/>
        <v xml:space="preserve"> </v>
      </c>
    </row>
    <row r="4404" spans="1:12" x14ac:dyDescent="0.35">
      <c r="A4404" s="2" t="s">
        <v>4466</v>
      </c>
      <c r="B4404" s="3"/>
      <c r="C4404" s="58">
        <f t="shared" si="423"/>
        <v>0</v>
      </c>
      <c r="D4404" s="3"/>
      <c r="E4404" s="58">
        <f t="shared" si="424"/>
        <v>0</v>
      </c>
      <c r="F4404" s="43"/>
      <c r="G4404" s="4"/>
      <c r="H4404" s="43"/>
      <c r="I4404" s="61" t="str">
        <f t="shared" si="425"/>
        <v xml:space="preserve"> </v>
      </c>
      <c r="J4404" s="61" t="str">
        <f t="shared" si="426"/>
        <v xml:space="preserve"> </v>
      </c>
      <c r="K4404" s="59" t="str">
        <f t="shared" si="427"/>
        <v xml:space="preserve"> </v>
      </c>
      <c r="L4404" s="59" t="str">
        <f t="shared" si="428"/>
        <v xml:space="preserve"> </v>
      </c>
    </row>
    <row r="4405" spans="1:12" x14ac:dyDescent="0.35">
      <c r="A4405" s="2" t="s">
        <v>4467</v>
      </c>
      <c r="B4405" s="3"/>
      <c r="C4405" s="58">
        <f t="shared" si="423"/>
        <v>0</v>
      </c>
      <c r="D4405" s="3"/>
      <c r="E4405" s="58">
        <f t="shared" si="424"/>
        <v>0</v>
      </c>
      <c r="F4405" s="43"/>
      <c r="G4405" s="4"/>
      <c r="H4405" s="43"/>
      <c r="I4405" s="61" t="str">
        <f t="shared" si="425"/>
        <v xml:space="preserve"> </v>
      </c>
      <c r="J4405" s="61" t="str">
        <f t="shared" si="426"/>
        <v xml:space="preserve"> </v>
      </c>
      <c r="K4405" s="59" t="str">
        <f t="shared" si="427"/>
        <v xml:space="preserve"> </v>
      </c>
      <c r="L4405" s="59" t="str">
        <f t="shared" si="428"/>
        <v xml:space="preserve"> </v>
      </c>
    </row>
    <row r="4406" spans="1:12" x14ac:dyDescent="0.35">
      <c r="A4406" s="2" t="s">
        <v>4468</v>
      </c>
      <c r="B4406" s="3"/>
      <c r="C4406" s="58">
        <f t="shared" si="423"/>
        <v>0</v>
      </c>
      <c r="D4406" s="3"/>
      <c r="E4406" s="58">
        <f t="shared" si="424"/>
        <v>0</v>
      </c>
      <c r="F4406" s="43"/>
      <c r="G4406" s="4"/>
      <c r="H4406" s="43"/>
      <c r="I4406" s="61" t="str">
        <f t="shared" si="425"/>
        <v xml:space="preserve"> </v>
      </c>
      <c r="J4406" s="61" t="str">
        <f t="shared" si="426"/>
        <v xml:space="preserve"> </v>
      </c>
      <c r="K4406" s="59" t="str">
        <f t="shared" si="427"/>
        <v xml:space="preserve"> </v>
      </c>
      <c r="L4406" s="59" t="str">
        <f t="shared" si="428"/>
        <v xml:space="preserve"> </v>
      </c>
    </row>
    <row r="4407" spans="1:12" x14ac:dyDescent="0.35">
      <c r="A4407" s="2" t="s">
        <v>4469</v>
      </c>
      <c r="B4407" s="3"/>
      <c r="C4407" s="58">
        <f t="shared" si="423"/>
        <v>0</v>
      </c>
      <c r="D4407" s="3"/>
      <c r="E4407" s="58">
        <f t="shared" si="424"/>
        <v>0</v>
      </c>
      <c r="F4407" s="43"/>
      <c r="G4407" s="4"/>
      <c r="H4407" s="43"/>
      <c r="I4407" s="61" t="str">
        <f t="shared" si="425"/>
        <v xml:space="preserve"> </v>
      </c>
      <c r="J4407" s="61" t="str">
        <f t="shared" si="426"/>
        <v xml:space="preserve"> </v>
      </c>
      <c r="K4407" s="59" t="str">
        <f t="shared" si="427"/>
        <v xml:space="preserve"> </v>
      </c>
      <c r="L4407" s="59" t="str">
        <f t="shared" si="428"/>
        <v xml:space="preserve"> </v>
      </c>
    </row>
    <row r="4408" spans="1:12" x14ac:dyDescent="0.35">
      <c r="A4408" s="2" t="s">
        <v>4470</v>
      </c>
      <c r="B4408" s="3"/>
      <c r="C4408" s="58">
        <f t="shared" si="423"/>
        <v>0</v>
      </c>
      <c r="D4408" s="3"/>
      <c r="E4408" s="58">
        <f t="shared" si="424"/>
        <v>0</v>
      </c>
      <c r="F4408" s="43"/>
      <c r="G4408" s="4"/>
      <c r="H4408" s="43"/>
      <c r="I4408" s="61" t="str">
        <f t="shared" si="425"/>
        <v xml:space="preserve"> </v>
      </c>
      <c r="J4408" s="61" t="str">
        <f t="shared" si="426"/>
        <v xml:space="preserve"> </v>
      </c>
      <c r="K4408" s="59" t="str">
        <f t="shared" si="427"/>
        <v xml:space="preserve"> </v>
      </c>
      <c r="L4408" s="59" t="str">
        <f t="shared" si="428"/>
        <v xml:space="preserve"> </v>
      </c>
    </row>
    <row r="4409" spans="1:12" x14ac:dyDescent="0.35">
      <c r="A4409" s="2" t="s">
        <v>4471</v>
      </c>
      <c r="B4409" s="3"/>
      <c r="C4409" s="58">
        <f t="shared" si="423"/>
        <v>0</v>
      </c>
      <c r="D4409" s="3"/>
      <c r="E4409" s="58">
        <f t="shared" si="424"/>
        <v>0</v>
      </c>
      <c r="F4409" s="43"/>
      <c r="G4409" s="4"/>
      <c r="H4409" s="43"/>
      <c r="I4409" s="61" t="str">
        <f t="shared" si="425"/>
        <v xml:space="preserve"> </v>
      </c>
      <c r="J4409" s="61" t="str">
        <f t="shared" si="426"/>
        <v xml:space="preserve"> </v>
      </c>
      <c r="K4409" s="59" t="str">
        <f t="shared" si="427"/>
        <v xml:space="preserve"> </v>
      </c>
      <c r="L4409" s="59" t="str">
        <f t="shared" si="428"/>
        <v xml:space="preserve"> </v>
      </c>
    </row>
    <row r="4410" spans="1:12" x14ac:dyDescent="0.35">
      <c r="A4410" s="2" t="s">
        <v>4472</v>
      </c>
      <c r="B4410" s="3"/>
      <c r="C4410" s="58">
        <f t="shared" si="423"/>
        <v>0</v>
      </c>
      <c r="D4410" s="3"/>
      <c r="E4410" s="58">
        <f t="shared" si="424"/>
        <v>0</v>
      </c>
      <c r="F4410" s="43"/>
      <c r="G4410" s="4"/>
      <c r="H4410" s="43"/>
      <c r="I4410" s="61" t="str">
        <f t="shared" si="425"/>
        <v xml:space="preserve"> </v>
      </c>
      <c r="J4410" s="61" t="str">
        <f t="shared" si="426"/>
        <v xml:space="preserve"> </v>
      </c>
      <c r="K4410" s="59" t="str">
        <f t="shared" si="427"/>
        <v xml:space="preserve"> </v>
      </c>
      <c r="L4410" s="59" t="str">
        <f t="shared" si="428"/>
        <v xml:space="preserve"> </v>
      </c>
    </row>
    <row r="4411" spans="1:12" x14ac:dyDescent="0.35">
      <c r="A4411" s="2" t="s">
        <v>4473</v>
      </c>
      <c r="B4411" s="3"/>
      <c r="C4411" s="58">
        <f t="shared" si="423"/>
        <v>0</v>
      </c>
      <c r="D4411" s="3"/>
      <c r="E4411" s="58">
        <f t="shared" si="424"/>
        <v>0</v>
      </c>
      <c r="F4411" s="43"/>
      <c r="G4411" s="4"/>
      <c r="H4411" s="43"/>
      <c r="I4411" s="61" t="str">
        <f t="shared" si="425"/>
        <v xml:space="preserve"> </v>
      </c>
      <c r="J4411" s="61" t="str">
        <f t="shared" si="426"/>
        <v xml:space="preserve"> </v>
      </c>
      <c r="K4411" s="59" t="str">
        <f t="shared" si="427"/>
        <v xml:space="preserve"> </v>
      </c>
      <c r="L4411" s="59" t="str">
        <f t="shared" si="428"/>
        <v xml:space="preserve"> </v>
      </c>
    </row>
    <row r="4412" spans="1:12" x14ac:dyDescent="0.35">
      <c r="A4412" s="2" t="s">
        <v>4474</v>
      </c>
      <c r="B4412" s="3"/>
      <c r="C4412" s="58">
        <f t="shared" si="423"/>
        <v>0</v>
      </c>
      <c r="D4412" s="3"/>
      <c r="E4412" s="58">
        <f t="shared" si="424"/>
        <v>0</v>
      </c>
      <c r="F4412" s="43"/>
      <c r="G4412" s="4"/>
      <c r="H4412" s="43"/>
      <c r="I4412" s="61" t="str">
        <f t="shared" si="425"/>
        <v xml:space="preserve"> </v>
      </c>
      <c r="J4412" s="61" t="str">
        <f t="shared" si="426"/>
        <v xml:space="preserve"> </v>
      </c>
      <c r="K4412" s="59" t="str">
        <f t="shared" si="427"/>
        <v xml:space="preserve"> </v>
      </c>
      <c r="L4412" s="59" t="str">
        <f t="shared" si="428"/>
        <v xml:space="preserve"> </v>
      </c>
    </row>
    <row r="4413" spans="1:12" x14ac:dyDescent="0.35">
      <c r="A4413" s="2" t="s">
        <v>4475</v>
      </c>
      <c r="B4413" s="3"/>
      <c r="C4413" s="58">
        <f t="shared" si="423"/>
        <v>0</v>
      </c>
      <c r="D4413" s="3"/>
      <c r="E4413" s="58">
        <f t="shared" si="424"/>
        <v>0</v>
      </c>
      <c r="F4413" s="43"/>
      <c r="G4413" s="4"/>
      <c r="H4413" s="43"/>
      <c r="I4413" s="61" t="str">
        <f t="shared" si="425"/>
        <v xml:space="preserve"> </v>
      </c>
      <c r="J4413" s="61" t="str">
        <f t="shared" si="426"/>
        <v xml:space="preserve"> </v>
      </c>
      <c r="K4413" s="59" t="str">
        <f t="shared" si="427"/>
        <v xml:space="preserve"> </v>
      </c>
      <c r="L4413" s="59" t="str">
        <f t="shared" si="428"/>
        <v xml:space="preserve"> </v>
      </c>
    </row>
    <row r="4414" spans="1:12" x14ac:dyDescent="0.35">
      <c r="A4414" s="2" t="s">
        <v>4476</v>
      </c>
      <c r="B4414" s="3"/>
      <c r="C4414" s="58">
        <f t="shared" si="423"/>
        <v>0</v>
      </c>
      <c r="D4414" s="3"/>
      <c r="E4414" s="58">
        <f t="shared" si="424"/>
        <v>0</v>
      </c>
      <c r="F4414" s="43"/>
      <c r="G4414" s="4"/>
      <c r="H4414" s="43"/>
      <c r="I4414" s="61" t="str">
        <f t="shared" si="425"/>
        <v xml:space="preserve"> </v>
      </c>
      <c r="J4414" s="61" t="str">
        <f t="shared" si="426"/>
        <v xml:space="preserve"> </v>
      </c>
      <c r="K4414" s="59" t="str">
        <f t="shared" si="427"/>
        <v xml:space="preserve"> </v>
      </c>
      <c r="L4414" s="59" t="str">
        <f t="shared" si="428"/>
        <v xml:space="preserve"> </v>
      </c>
    </row>
    <row r="4415" spans="1:12" x14ac:dyDescent="0.35">
      <c r="A4415" s="2" t="s">
        <v>4477</v>
      </c>
      <c r="B4415" s="3"/>
      <c r="C4415" s="58">
        <f t="shared" si="423"/>
        <v>0</v>
      </c>
      <c r="D4415" s="3"/>
      <c r="E4415" s="58">
        <f t="shared" si="424"/>
        <v>0</v>
      </c>
      <c r="F4415" s="43"/>
      <c r="G4415" s="4"/>
      <c r="H4415" s="43"/>
      <c r="I4415" s="61" t="str">
        <f t="shared" si="425"/>
        <v xml:space="preserve"> </v>
      </c>
      <c r="J4415" s="61" t="str">
        <f t="shared" si="426"/>
        <v xml:space="preserve"> </v>
      </c>
      <c r="K4415" s="59" t="str">
        <f t="shared" si="427"/>
        <v xml:space="preserve"> </v>
      </c>
      <c r="L4415" s="59" t="str">
        <f t="shared" si="428"/>
        <v xml:space="preserve"> </v>
      </c>
    </row>
    <row r="4416" spans="1:12" x14ac:dyDescent="0.35">
      <c r="A4416" s="2" t="s">
        <v>4478</v>
      </c>
      <c r="B4416" s="3"/>
      <c r="C4416" s="58">
        <f t="shared" si="423"/>
        <v>0</v>
      </c>
      <c r="D4416" s="3"/>
      <c r="E4416" s="58">
        <f t="shared" si="424"/>
        <v>0</v>
      </c>
      <c r="F4416" s="43"/>
      <c r="G4416" s="4"/>
      <c r="H4416" s="43"/>
      <c r="I4416" s="61" t="str">
        <f t="shared" si="425"/>
        <v xml:space="preserve"> </v>
      </c>
      <c r="J4416" s="61" t="str">
        <f t="shared" si="426"/>
        <v xml:space="preserve"> </v>
      </c>
      <c r="K4416" s="59" t="str">
        <f t="shared" si="427"/>
        <v xml:space="preserve"> </v>
      </c>
      <c r="L4416" s="59" t="str">
        <f t="shared" si="428"/>
        <v xml:space="preserve"> </v>
      </c>
    </row>
    <row r="4417" spans="1:12" x14ac:dyDescent="0.35">
      <c r="A4417" s="2" t="s">
        <v>4479</v>
      </c>
      <c r="B4417" s="3"/>
      <c r="C4417" s="58">
        <f t="shared" si="423"/>
        <v>0</v>
      </c>
      <c r="D4417" s="3"/>
      <c r="E4417" s="58">
        <f t="shared" si="424"/>
        <v>0</v>
      </c>
      <c r="F4417" s="43"/>
      <c r="G4417" s="4"/>
      <c r="H4417" s="43"/>
      <c r="I4417" s="61" t="str">
        <f t="shared" si="425"/>
        <v xml:space="preserve"> </v>
      </c>
      <c r="J4417" s="61" t="str">
        <f t="shared" si="426"/>
        <v xml:space="preserve"> </v>
      </c>
      <c r="K4417" s="59" t="str">
        <f t="shared" si="427"/>
        <v xml:space="preserve"> </v>
      </c>
      <c r="L4417" s="59" t="str">
        <f t="shared" si="428"/>
        <v xml:space="preserve"> </v>
      </c>
    </row>
    <row r="4418" spans="1:12" x14ac:dyDescent="0.35">
      <c r="A4418" s="2" t="s">
        <v>4480</v>
      </c>
      <c r="B4418" s="3"/>
      <c r="C4418" s="58">
        <f t="shared" si="423"/>
        <v>0</v>
      </c>
      <c r="D4418" s="3"/>
      <c r="E4418" s="58">
        <f t="shared" si="424"/>
        <v>0</v>
      </c>
      <c r="F4418" s="43"/>
      <c r="G4418" s="4"/>
      <c r="H4418" s="43"/>
      <c r="I4418" s="61" t="str">
        <f t="shared" si="425"/>
        <v xml:space="preserve"> </v>
      </c>
      <c r="J4418" s="61" t="str">
        <f t="shared" si="426"/>
        <v xml:space="preserve"> </v>
      </c>
      <c r="K4418" s="59" t="str">
        <f t="shared" si="427"/>
        <v xml:space="preserve"> </v>
      </c>
      <c r="L4418" s="59" t="str">
        <f t="shared" si="428"/>
        <v xml:space="preserve"> </v>
      </c>
    </row>
    <row r="4419" spans="1:12" x14ac:dyDescent="0.35">
      <c r="A4419" s="2" t="s">
        <v>4481</v>
      </c>
      <c r="B4419" s="3"/>
      <c r="C4419" s="58">
        <f t="shared" si="423"/>
        <v>0</v>
      </c>
      <c r="D4419" s="3"/>
      <c r="E4419" s="58">
        <f t="shared" si="424"/>
        <v>0</v>
      </c>
      <c r="F4419" s="43"/>
      <c r="G4419" s="4"/>
      <c r="H4419" s="43"/>
      <c r="I4419" s="61" t="str">
        <f t="shared" si="425"/>
        <v xml:space="preserve"> </v>
      </c>
      <c r="J4419" s="61" t="str">
        <f t="shared" si="426"/>
        <v xml:space="preserve"> </v>
      </c>
      <c r="K4419" s="59" t="str">
        <f t="shared" si="427"/>
        <v xml:space="preserve"> </v>
      </c>
      <c r="L4419" s="59" t="str">
        <f t="shared" si="428"/>
        <v xml:space="preserve"> </v>
      </c>
    </row>
    <row r="4420" spans="1:12" x14ac:dyDescent="0.35">
      <c r="A4420" s="2" t="s">
        <v>4482</v>
      </c>
      <c r="B4420" s="3"/>
      <c r="C4420" s="58">
        <f t="shared" si="423"/>
        <v>0</v>
      </c>
      <c r="D4420" s="3"/>
      <c r="E4420" s="58">
        <f t="shared" si="424"/>
        <v>0</v>
      </c>
      <c r="F4420" s="43"/>
      <c r="G4420" s="4"/>
      <c r="H4420" s="43"/>
      <c r="I4420" s="61" t="str">
        <f t="shared" si="425"/>
        <v xml:space="preserve"> </v>
      </c>
      <c r="J4420" s="61" t="str">
        <f t="shared" si="426"/>
        <v xml:space="preserve"> </v>
      </c>
      <c r="K4420" s="59" t="str">
        <f t="shared" si="427"/>
        <v xml:space="preserve"> </v>
      </c>
      <c r="L4420" s="59" t="str">
        <f t="shared" si="428"/>
        <v xml:space="preserve"> </v>
      </c>
    </row>
    <row r="4421" spans="1:12" x14ac:dyDescent="0.35">
      <c r="A4421" s="2" t="s">
        <v>4483</v>
      </c>
      <c r="B4421" s="3"/>
      <c r="C4421" s="58">
        <f t="shared" si="423"/>
        <v>0</v>
      </c>
      <c r="D4421" s="3"/>
      <c r="E4421" s="58">
        <f t="shared" si="424"/>
        <v>0</v>
      </c>
      <c r="F4421" s="43"/>
      <c r="G4421" s="4"/>
      <c r="H4421" s="43"/>
      <c r="I4421" s="61" t="str">
        <f t="shared" si="425"/>
        <v xml:space="preserve"> </v>
      </c>
      <c r="J4421" s="61" t="str">
        <f t="shared" si="426"/>
        <v xml:space="preserve"> </v>
      </c>
      <c r="K4421" s="59" t="str">
        <f t="shared" si="427"/>
        <v xml:space="preserve"> </v>
      </c>
      <c r="L4421" s="59" t="str">
        <f t="shared" si="428"/>
        <v xml:space="preserve"> </v>
      </c>
    </row>
    <row r="4422" spans="1:12" x14ac:dyDescent="0.35">
      <c r="A4422" s="2" t="s">
        <v>4484</v>
      </c>
      <c r="B4422" s="3"/>
      <c r="C4422" s="58">
        <f t="shared" si="423"/>
        <v>0</v>
      </c>
      <c r="D4422" s="3"/>
      <c r="E4422" s="58">
        <f t="shared" si="424"/>
        <v>0</v>
      </c>
      <c r="F4422" s="43"/>
      <c r="G4422" s="4"/>
      <c r="H4422" s="43"/>
      <c r="I4422" s="61" t="str">
        <f t="shared" si="425"/>
        <v xml:space="preserve"> </v>
      </c>
      <c r="J4422" s="61" t="str">
        <f t="shared" si="426"/>
        <v xml:space="preserve"> </v>
      </c>
      <c r="K4422" s="59" t="str">
        <f t="shared" si="427"/>
        <v xml:space="preserve"> </v>
      </c>
      <c r="L4422" s="59" t="str">
        <f t="shared" si="428"/>
        <v xml:space="preserve"> </v>
      </c>
    </row>
    <row r="4423" spans="1:12" x14ac:dyDescent="0.35">
      <c r="A4423" s="2" t="s">
        <v>4485</v>
      </c>
      <c r="B4423" s="3"/>
      <c r="C4423" s="58">
        <f t="shared" si="423"/>
        <v>0</v>
      </c>
      <c r="D4423" s="3"/>
      <c r="E4423" s="58">
        <f t="shared" si="424"/>
        <v>0</v>
      </c>
      <c r="F4423" s="43"/>
      <c r="G4423" s="4"/>
      <c r="H4423" s="43"/>
      <c r="I4423" s="61" t="str">
        <f t="shared" si="425"/>
        <v xml:space="preserve"> </v>
      </c>
      <c r="J4423" s="61" t="str">
        <f t="shared" si="426"/>
        <v xml:space="preserve"> </v>
      </c>
      <c r="K4423" s="59" t="str">
        <f t="shared" si="427"/>
        <v xml:space="preserve"> </v>
      </c>
      <c r="L4423" s="59" t="str">
        <f t="shared" si="428"/>
        <v xml:space="preserve"> </v>
      </c>
    </row>
    <row r="4424" spans="1:12" x14ac:dyDescent="0.35">
      <c r="A4424" s="2" t="s">
        <v>4486</v>
      </c>
      <c r="B4424" s="3"/>
      <c r="C4424" s="58">
        <f t="shared" si="423"/>
        <v>0</v>
      </c>
      <c r="D4424" s="3"/>
      <c r="E4424" s="58">
        <f t="shared" si="424"/>
        <v>0</v>
      </c>
      <c r="F4424" s="43"/>
      <c r="G4424" s="4"/>
      <c r="H4424" s="43"/>
      <c r="I4424" s="61" t="str">
        <f t="shared" si="425"/>
        <v xml:space="preserve"> </v>
      </c>
      <c r="J4424" s="61" t="str">
        <f t="shared" si="426"/>
        <v xml:space="preserve"> </v>
      </c>
      <c r="K4424" s="59" t="str">
        <f t="shared" si="427"/>
        <v xml:space="preserve"> </v>
      </c>
      <c r="L4424" s="59" t="str">
        <f t="shared" si="428"/>
        <v xml:space="preserve"> </v>
      </c>
    </row>
    <row r="4425" spans="1:12" x14ac:dyDescent="0.35">
      <c r="A4425" s="2" t="s">
        <v>4487</v>
      </c>
      <c r="B4425" s="3"/>
      <c r="C4425" s="58">
        <f t="shared" si="423"/>
        <v>0</v>
      </c>
      <c r="D4425" s="3"/>
      <c r="E4425" s="58">
        <f t="shared" si="424"/>
        <v>0</v>
      </c>
      <c r="F4425" s="43"/>
      <c r="G4425" s="4"/>
      <c r="H4425" s="43"/>
      <c r="I4425" s="61" t="str">
        <f t="shared" si="425"/>
        <v xml:space="preserve"> </v>
      </c>
      <c r="J4425" s="61" t="str">
        <f t="shared" si="426"/>
        <v xml:space="preserve"> </v>
      </c>
      <c r="K4425" s="59" t="str">
        <f t="shared" si="427"/>
        <v xml:space="preserve"> </v>
      </c>
      <c r="L4425" s="59" t="str">
        <f t="shared" si="428"/>
        <v xml:space="preserve"> </v>
      </c>
    </row>
    <row r="4426" spans="1:12" x14ac:dyDescent="0.35">
      <c r="A4426" s="2" t="s">
        <v>4488</v>
      </c>
      <c r="B4426" s="3"/>
      <c r="C4426" s="58">
        <f t="shared" ref="C4426:C4489" si="429">IF($P$17=1,CONVERT(B4426,"lbm","kg"),B4426)</f>
        <v>0</v>
      </c>
      <c r="D4426" s="3"/>
      <c r="E4426" s="58">
        <f t="shared" ref="E4426:E4489" si="430">IF($P$17=1,CONVERT(D4426,"lbm","kg"),D4426)</f>
        <v>0</v>
      </c>
      <c r="F4426" s="43"/>
      <c r="G4426" s="4"/>
      <c r="H4426" s="43"/>
      <c r="I4426" s="61" t="str">
        <f t="shared" si="425"/>
        <v xml:space="preserve"> </v>
      </c>
      <c r="J4426" s="61" t="str">
        <f t="shared" si="426"/>
        <v xml:space="preserve"> </v>
      </c>
      <c r="K4426" s="59" t="str">
        <f t="shared" si="427"/>
        <v xml:space="preserve"> </v>
      </c>
      <c r="L4426" s="59" t="str">
        <f t="shared" si="428"/>
        <v xml:space="preserve"> </v>
      </c>
    </row>
    <row r="4427" spans="1:12" x14ac:dyDescent="0.35">
      <c r="A4427" s="2" t="s">
        <v>4489</v>
      </c>
      <c r="B4427" s="3"/>
      <c r="C4427" s="58">
        <f t="shared" si="429"/>
        <v>0</v>
      </c>
      <c r="D4427" s="3"/>
      <c r="E4427" s="58">
        <f t="shared" si="430"/>
        <v>0</v>
      </c>
      <c r="F4427" s="43"/>
      <c r="G4427" s="4"/>
      <c r="H4427" s="43"/>
      <c r="I4427" s="61" t="str">
        <f t="shared" ref="I4427:I4490" si="431">IF(F4427&gt;0,(((E4427-C4427)*F4427)+(($P$12-E4427)/(VLOOKUP(E4427,$S$10:$U$182,2)))*(VLOOKUP(E4427,$S$10:$U$182,3))+((C4427-$P$11)/(VLOOKUP(C4427,$S$10:$U$182,2)))*(VLOOKUP(C4427,$S$10:$U$182,3)))/($P$12-$P$11)," ")</f>
        <v xml:space="preserve"> </v>
      </c>
      <c r="J4427" s="61" t="str">
        <f t="shared" ref="J4427:J4490" si="432">IF(G4427&gt;0,IF(B4427=0," ",(I4427/(1+(G4427*$B$7))))," ")</f>
        <v xml:space="preserve"> </v>
      </c>
      <c r="K4427" s="59" t="str">
        <f t="shared" ref="K4427:K4490" si="433">IF(H4427&gt;0,IF(B4427&gt;1,(I4427*H4427)," ")," ")</f>
        <v xml:space="preserve"> </v>
      </c>
      <c r="L4427" s="59" t="str">
        <f t="shared" ref="L4427:L4490" si="434">IF(G4427=0," ",IF(H4427=0," ",IF(G4427&gt;0,IF(B4427&gt;1,(J4427*H4427)," ")," ")))</f>
        <v xml:space="preserve"> </v>
      </c>
    </row>
    <row r="4428" spans="1:12" x14ac:dyDescent="0.35">
      <c r="A4428" s="2" t="s">
        <v>4490</v>
      </c>
      <c r="B4428" s="3"/>
      <c r="C4428" s="58">
        <f t="shared" si="429"/>
        <v>0</v>
      </c>
      <c r="D4428" s="3"/>
      <c r="E4428" s="58">
        <f t="shared" si="430"/>
        <v>0</v>
      </c>
      <c r="F4428" s="43"/>
      <c r="G4428" s="4"/>
      <c r="H4428" s="43"/>
      <c r="I4428" s="61" t="str">
        <f t="shared" si="431"/>
        <v xml:space="preserve"> </v>
      </c>
      <c r="J4428" s="61" t="str">
        <f t="shared" si="432"/>
        <v xml:space="preserve"> </v>
      </c>
      <c r="K4428" s="59" t="str">
        <f t="shared" si="433"/>
        <v xml:space="preserve"> </v>
      </c>
      <c r="L4428" s="59" t="str">
        <f t="shared" si="434"/>
        <v xml:space="preserve"> </v>
      </c>
    </row>
    <row r="4429" spans="1:12" x14ac:dyDescent="0.35">
      <c r="A4429" s="2" t="s">
        <v>4491</v>
      </c>
      <c r="B4429" s="3"/>
      <c r="C4429" s="58">
        <f t="shared" si="429"/>
        <v>0</v>
      </c>
      <c r="D4429" s="3"/>
      <c r="E4429" s="58">
        <f t="shared" si="430"/>
        <v>0</v>
      </c>
      <c r="F4429" s="43"/>
      <c r="G4429" s="4"/>
      <c r="H4429" s="43"/>
      <c r="I4429" s="61" t="str">
        <f t="shared" si="431"/>
        <v xml:space="preserve"> </v>
      </c>
      <c r="J4429" s="61" t="str">
        <f t="shared" si="432"/>
        <v xml:space="preserve"> </v>
      </c>
      <c r="K4429" s="59" t="str">
        <f t="shared" si="433"/>
        <v xml:space="preserve"> </v>
      </c>
      <c r="L4429" s="59" t="str">
        <f t="shared" si="434"/>
        <v xml:space="preserve"> </v>
      </c>
    </row>
    <row r="4430" spans="1:12" x14ac:dyDescent="0.35">
      <c r="A4430" s="2" t="s">
        <v>4492</v>
      </c>
      <c r="B4430" s="3"/>
      <c r="C4430" s="58">
        <f t="shared" si="429"/>
        <v>0</v>
      </c>
      <c r="D4430" s="3"/>
      <c r="E4430" s="58">
        <f t="shared" si="430"/>
        <v>0</v>
      </c>
      <c r="F4430" s="43"/>
      <c r="G4430" s="4"/>
      <c r="H4430" s="43"/>
      <c r="I4430" s="61" t="str">
        <f t="shared" si="431"/>
        <v xml:space="preserve"> </v>
      </c>
      <c r="J4430" s="61" t="str">
        <f t="shared" si="432"/>
        <v xml:space="preserve"> </v>
      </c>
      <c r="K4430" s="59" t="str">
        <f t="shared" si="433"/>
        <v xml:space="preserve"> </v>
      </c>
      <c r="L4430" s="59" t="str">
        <f t="shared" si="434"/>
        <v xml:space="preserve"> </v>
      </c>
    </row>
    <row r="4431" spans="1:12" x14ac:dyDescent="0.35">
      <c r="A4431" s="2" t="s">
        <v>4493</v>
      </c>
      <c r="B4431" s="3"/>
      <c r="C4431" s="58">
        <f t="shared" si="429"/>
        <v>0</v>
      </c>
      <c r="D4431" s="3"/>
      <c r="E4431" s="58">
        <f t="shared" si="430"/>
        <v>0</v>
      </c>
      <c r="F4431" s="43"/>
      <c r="G4431" s="4"/>
      <c r="H4431" s="43"/>
      <c r="I4431" s="61" t="str">
        <f t="shared" si="431"/>
        <v xml:space="preserve"> </v>
      </c>
      <c r="J4431" s="61" t="str">
        <f t="shared" si="432"/>
        <v xml:space="preserve"> </v>
      </c>
      <c r="K4431" s="59" t="str">
        <f t="shared" si="433"/>
        <v xml:space="preserve"> </v>
      </c>
      <c r="L4431" s="59" t="str">
        <f t="shared" si="434"/>
        <v xml:space="preserve"> </v>
      </c>
    </row>
    <row r="4432" spans="1:12" x14ac:dyDescent="0.35">
      <c r="A4432" s="2" t="s">
        <v>4494</v>
      </c>
      <c r="B4432" s="3"/>
      <c r="C4432" s="58">
        <f t="shared" si="429"/>
        <v>0</v>
      </c>
      <c r="D4432" s="3"/>
      <c r="E4432" s="58">
        <f t="shared" si="430"/>
        <v>0</v>
      </c>
      <c r="F4432" s="43"/>
      <c r="G4432" s="4"/>
      <c r="H4432" s="43"/>
      <c r="I4432" s="61" t="str">
        <f t="shared" si="431"/>
        <v xml:space="preserve"> </v>
      </c>
      <c r="J4432" s="61" t="str">
        <f t="shared" si="432"/>
        <v xml:space="preserve"> </v>
      </c>
      <c r="K4432" s="59" t="str">
        <f t="shared" si="433"/>
        <v xml:space="preserve"> </v>
      </c>
      <c r="L4432" s="59" t="str">
        <f t="shared" si="434"/>
        <v xml:space="preserve"> </v>
      </c>
    </row>
    <row r="4433" spans="1:12" x14ac:dyDescent="0.35">
      <c r="A4433" s="2" t="s">
        <v>4495</v>
      </c>
      <c r="B4433" s="3"/>
      <c r="C4433" s="58">
        <f t="shared" si="429"/>
        <v>0</v>
      </c>
      <c r="D4433" s="3"/>
      <c r="E4433" s="58">
        <f t="shared" si="430"/>
        <v>0</v>
      </c>
      <c r="F4433" s="43"/>
      <c r="G4433" s="4"/>
      <c r="H4433" s="43"/>
      <c r="I4433" s="61" t="str">
        <f t="shared" si="431"/>
        <v xml:space="preserve"> </v>
      </c>
      <c r="J4433" s="61" t="str">
        <f t="shared" si="432"/>
        <v xml:space="preserve"> </v>
      </c>
      <c r="K4433" s="59" t="str">
        <f t="shared" si="433"/>
        <v xml:space="preserve"> </v>
      </c>
      <c r="L4433" s="59" t="str">
        <f t="shared" si="434"/>
        <v xml:space="preserve"> </v>
      </c>
    </row>
    <row r="4434" spans="1:12" x14ac:dyDescent="0.35">
      <c r="A4434" s="2" t="s">
        <v>4496</v>
      </c>
      <c r="B4434" s="3"/>
      <c r="C4434" s="58">
        <f t="shared" si="429"/>
        <v>0</v>
      </c>
      <c r="D4434" s="3"/>
      <c r="E4434" s="58">
        <f t="shared" si="430"/>
        <v>0</v>
      </c>
      <c r="F4434" s="43"/>
      <c r="G4434" s="4"/>
      <c r="H4434" s="43"/>
      <c r="I4434" s="61" t="str">
        <f t="shared" si="431"/>
        <v xml:space="preserve"> </v>
      </c>
      <c r="J4434" s="61" t="str">
        <f t="shared" si="432"/>
        <v xml:space="preserve"> </v>
      </c>
      <c r="K4434" s="59" t="str">
        <f t="shared" si="433"/>
        <v xml:space="preserve"> </v>
      </c>
      <c r="L4434" s="59" t="str">
        <f t="shared" si="434"/>
        <v xml:space="preserve"> </v>
      </c>
    </row>
    <row r="4435" spans="1:12" x14ac:dyDescent="0.35">
      <c r="A4435" s="2" t="s">
        <v>4497</v>
      </c>
      <c r="B4435" s="3"/>
      <c r="C4435" s="58">
        <f t="shared" si="429"/>
        <v>0</v>
      </c>
      <c r="D4435" s="3"/>
      <c r="E4435" s="58">
        <f t="shared" si="430"/>
        <v>0</v>
      </c>
      <c r="F4435" s="43"/>
      <c r="G4435" s="4"/>
      <c r="H4435" s="43"/>
      <c r="I4435" s="61" t="str">
        <f t="shared" si="431"/>
        <v xml:space="preserve"> </v>
      </c>
      <c r="J4435" s="61" t="str">
        <f t="shared" si="432"/>
        <v xml:space="preserve"> </v>
      </c>
      <c r="K4435" s="59" t="str">
        <f t="shared" si="433"/>
        <v xml:space="preserve"> </v>
      </c>
      <c r="L4435" s="59" t="str">
        <f t="shared" si="434"/>
        <v xml:space="preserve"> </v>
      </c>
    </row>
    <row r="4436" spans="1:12" x14ac:dyDescent="0.35">
      <c r="A4436" s="2" t="s">
        <v>4498</v>
      </c>
      <c r="B4436" s="3"/>
      <c r="C4436" s="58">
        <f t="shared" si="429"/>
        <v>0</v>
      </c>
      <c r="D4436" s="3"/>
      <c r="E4436" s="58">
        <f t="shared" si="430"/>
        <v>0</v>
      </c>
      <c r="F4436" s="43"/>
      <c r="G4436" s="4"/>
      <c r="H4436" s="43"/>
      <c r="I4436" s="61" t="str">
        <f t="shared" si="431"/>
        <v xml:space="preserve"> </v>
      </c>
      <c r="J4436" s="61" t="str">
        <f t="shared" si="432"/>
        <v xml:space="preserve"> </v>
      </c>
      <c r="K4436" s="59" t="str">
        <f t="shared" si="433"/>
        <v xml:space="preserve"> </v>
      </c>
      <c r="L4436" s="59" t="str">
        <f t="shared" si="434"/>
        <v xml:space="preserve"> </v>
      </c>
    </row>
    <row r="4437" spans="1:12" x14ac:dyDescent="0.35">
      <c r="A4437" s="2" t="s">
        <v>4499</v>
      </c>
      <c r="B4437" s="3"/>
      <c r="C4437" s="58">
        <f t="shared" si="429"/>
        <v>0</v>
      </c>
      <c r="D4437" s="3"/>
      <c r="E4437" s="58">
        <f t="shared" si="430"/>
        <v>0</v>
      </c>
      <c r="F4437" s="43"/>
      <c r="G4437" s="4"/>
      <c r="H4437" s="43"/>
      <c r="I4437" s="61" t="str">
        <f t="shared" si="431"/>
        <v xml:space="preserve"> </v>
      </c>
      <c r="J4437" s="61" t="str">
        <f t="shared" si="432"/>
        <v xml:space="preserve"> </v>
      </c>
      <c r="K4437" s="59" t="str">
        <f t="shared" si="433"/>
        <v xml:space="preserve"> </v>
      </c>
      <c r="L4437" s="59" t="str">
        <f t="shared" si="434"/>
        <v xml:space="preserve"> </v>
      </c>
    </row>
    <row r="4438" spans="1:12" x14ac:dyDescent="0.35">
      <c r="A4438" s="2" t="s">
        <v>4500</v>
      </c>
      <c r="B4438" s="3"/>
      <c r="C4438" s="58">
        <f t="shared" si="429"/>
        <v>0</v>
      </c>
      <c r="D4438" s="3"/>
      <c r="E4438" s="58">
        <f t="shared" si="430"/>
        <v>0</v>
      </c>
      <c r="F4438" s="43"/>
      <c r="G4438" s="4"/>
      <c r="H4438" s="43"/>
      <c r="I4438" s="61" t="str">
        <f t="shared" si="431"/>
        <v xml:space="preserve"> </v>
      </c>
      <c r="J4438" s="61" t="str">
        <f t="shared" si="432"/>
        <v xml:space="preserve"> </v>
      </c>
      <c r="K4438" s="59" t="str">
        <f t="shared" si="433"/>
        <v xml:space="preserve"> </v>
      </c>
      <c r="L4438" s="59" t="str">
        <f t="shared" si="434"/>
        <v xml:space="preserve"> </v>
      </c>
    </row>
    <row r="4439" spans="1:12" x14ac:dyDescent="0.35">
      <c r="A4439" s="2" t="s">
        <v>4501</v>
      </c>
      <c r="B4439" s="3"/>
      <c r="C4439" s="58">
        <f t="shared" si="429"/>
        <v>0</v>
      </c>
      <c r="D4439" s="3"/>
      <c r="E4439" s="58">
        <f t="shared" si="430"/>
        <v>0</v>
      </c>
      <c r="F4439" s="43"/>
      <c r="G4439" s="4"/>
      <c r="H4439" s="43"/>
      <c r="I4439" s="61" t="str">
        <f t="shared" si="431"/>
        <v xml:space="preserve"> </v>
      </c>
      <c r="J4439" s="61" t="str">
        <f t="shared" si="432"/>
        <v xml:space="preserve"> </v>
      </c>
      <c r="K4439" s="59" t="str">
        <f t="shared" si="433"/>
        <v xml:space="preserve"> </v>
      </c>
      <c r="L4439" s="59" t="str">
        <f t="shared" si="434"/>
        <v xml:space="preserve"> </v>
      </c>
    </row>
    <row r="4440" spans="1:12" x14ac:dyDescent="0.35">
      <c r="A4440" s="2" t="s">
        <v>4502</v>
      </c>
      <c r="B4440" s="3"/>
      <c r="C4440" s="58">
        <f t="shared" si="429"/>
        <v>0</v>
      </c>
      <c r="D4440" s="3"/>
      <c r="E4440" s="58">
        <f t="shared" si="430"/>
        <v>0</v>
      </c>
      <c r="F4440" s="43"/>
      <c r="G4440" s="4"/>
      <c r="H4440" s="43"/>
      <c r="I4440" s="61" t="str">
        <f t="shared" si="431"/>
        <v xml:space="preserve"> </v>
      </c>
      <c r="J4440" s="61" t="str">
        <f t="shared" si="432"/>
        <v xml:space="preserve"> </v>
      </c>
      <c r="K4440" s="59" t="str">
        <f t="shared" si="433"/>
        <v xml:space="preserve"> </v>
      </c>
      <c r="L4440" s="59" t="str">
        <f t="shared" si="434"/>
        <v xml:space="preserve"> </v>
      </c>
    </row>
    <row r="4441" spans="1:12" x14ac:dyDescent="0.35">
      <c r="A4441" s="2" t="s">
        <v>4503</v>
      </c>
      <c r="B4441" s="3"/>
      <c r="C4441" s="58">
        <f t="shared" si="429"/>
        <v>0</v>
      </c>
      <c r="D4441" s="3"/>
      <c r="E4441" s="58">
        <f t="shared" si="430"/>
        <v>0</v>
      </c>
      <c r="F4441" s="43"/>
      <c r="G4441" s="4"/>
      <c r="H4441" s="43"/>
      <c r="I4441" s="61" t="str">
        <f t="shared" si="431"/>
        <v xml:space="preserve"> </v>
      </c>
      <c r="J4441" s="61" t="str">
        <f t="shared" si="432"/>
        <v xml:space="preserve"> </v>
      </c>
      <c r="K4441" s="59" t="str">
        <f t="shared" si="433"/>
        <v xml:space="preserve"> </v>
      </c>
      <c r="L4441" s="59" t="str">
        <f t="shared" si="434"/>
        <v xml:space="preserve"> </v>
      </c>
    </row>
    <row r="4442" spans="1:12" x14ac:dyDescent="0.35">
      <c r="A4442" s="2" t="s">
        <v>4504</v>
      </c>
      <c r="B4442" s="3"/>
      <c r="C4442" s="58">
        <f t="shared" si="429"/>
        <v>0</v>
      </c>
      <c r="D4442" s="3"/>
      <c r="E4442" s="58">
        <f t="shared" si="430"/>
        <v>0</v>
      </c>
      <c r="F4442" s="43"/>
      <c r="G4442" s="4"/>
      <c r="H4442" s="43"/>
      <c r="I4442" s="61" t="str">
        <f t="shared" si="431"/>
        <v xml:space="preserve"> </v>
      </c>
      <c r="J4442" s="61" t="str">
        <f t="shared" si="432"/>
        <v xml:space="preserve"> </v>
      </c>
      <c r="K4442" s="59" t="str">
        <f t="shared" si="433"/>
        <v xml:space="preserve"> </v>
      </c>
      <c r="L4442" s="59" t="str">
        <f t="shared" si="434"/>
        <v xml:space="preserve"> </v>
      </c>
    </row>
    <row r="4443" spans="1:12" x14ac:dyDescent="0.35">
      <c r="A4443" s="2" t="s">
        <v>4505</v>
      </c>
      <c r="B4443" s="3"/>
      <c r="C4443" s="58">
        <f t="shared" si="429"/>
        <v>0</v>
      </c>
      <c r="D4443" s="3"/>
      <c r="E4443" s="58">
        <f t="shared" si="430"/>
        <v>0</v>
      </c>
      <c r="F4443" s="43"/>
      <c r="G4443" s="4"/>
      <c r="H4443" s="43"/>
      <c r="I4443" s="61" t="str">
        <f t="shared" si="431"/>
        <v xml:space="preserve"> </v>
      </c>
      <c r="J4443" s="61" t="str">
        <f t="shared" si="432"/>
        <v xml:space="preserve"> </v>
      </c>
      <c r="K4443" s="59" t="str">
        <f t="shared" si="433"/>
        <v xml:space="preserve"> </v>
      </c>
      <c r="L4443" s="59" t="str">
        <f t="shared" si="434"/>
        <v xml:space="preserve"> </v>
      </c>
    </row>
    <row r="4444" spans="1:12" x14ac:dyDescent="0.35">
      <c r="A4444" s="2" t="s">
        <v>4506</v>
      </c>
      <c r="B4444" s="3"/>
      <c r="C4444" s="58">
        <f t="shared" si="429"/>
        <v>0</v>
      </c>
      <c r="D4444" s="3"/>
      <c r="E4444" s="58">
        <f t="shared" si="430"/>
        <v>0</v>
      </c>
      <c r="F4444" s="43"/>
      <c r="G4444" s="4"/>
      <c r="H4444" s="43"/>
      <c r="I4444" s="61" t="str">
        <f t="shared" si="431"/>
        <v xml:space="preserve"> </v>
      </c>
      <c r="J4444" s="61" t="str">
        <f t="shared" si="432"/>
        <v xml:space="preserve"> </v>
      </c>
      <c r="K4444" s="59" t="str">
        <f t="shared" si="433"/>
        <v xml:space="preserve"> </v>
      </c>
      <c r="L4444" s="59" t="str">
        <f t="shared" si="434"/>
        <v xml:space="preserve"> </v>
      </c>
    </row>
    <row r="4445" spans="1:12" x14ac:dyDescent="0.35">
      <c r="A4445" s="2" t="s">
        <v>4507</v>
      </c>
      <c r="B4445" s="3"/>
      <c r="C4445" s="58">
        <f t="shared" si="429"/>
        <v>0</v>
      </c>
      <c r="D4445" s="3"/>
      <c r="E4445" s="58">
        <f t="shared" si="430"/>
        <v>0</v>
      </c>
      <c r="F4445" s="43"/>
      <c r="G4445" s="4"/>
      <c r="H4445" s="43"/>
      <c r="I4445" s="61" t="str">
        <f t="shared" si="431"/>
        <v xml:space="preserve"> </v>
      </c>
      <c r="J4445" s="61" t="str">
        <f t="shared" si="432"/>
        <v xml:space="preserve"> </v>
      </c>
      <c r="K4445" s="59" t="str">
        <f t="shared" si="433"/>
        <v xml:space="preserve"> </v>
      </c>
      <c r="L4445" s="59" t="str">
        <f t="shared" si="434"/>
        <v xml:space="preserve"> </v>
      </c>
    </row>
    <row r="4446" spans="1:12" x14ac:dyDescent="0.35">
      <c r="A4446" s="2" t="s">
        <v>4508</v>
      </c>
      <c r="B4446" s="3"/>
      <c r="C4446" s="58">
        <f t="shared" si="429"/>
        <v>0</v>
      </c>
      <c r="D4446" s="3"/>
      <c r="E4446" s="58">
        <f t="shared" si="430"/>
        <v>0</v>
      </c>
      <c r="F4446" s="43"/>
      <c r="G4446" s="4"/>
      <c r="H4446" s="43"/>
      <c r="I4446" s="61" t="str">
        <f t="shared" si="431"/>
        <v xml:space="preserve"> </v>
      </c>
      <c r="J4446" s="61" t="str">
        <f t="shared" si="432"/>
        <v xml:space="preserve"> </v>
      </c>
      <c r="K4446" s="59" t="str">
        <f t="shared" si="433"/>
        <v xml:space="preserve"> </v>
      </c>
      <c r="L4446" s="59" t="str">
        <f t="shared" si="434"/>
        <v xml:space="preserve"> </v>
      </c>
    </row>
    <row r="4447" spans="1:12" x14ac:dyDescent="0.35">
      <c r="A4447" s="2" t="s">
        <v>4509</v>
      </c>
      <c r="B4447" s="3"/>
      <c r="C4447" s="58">
        <f t="shared" si="429"/>
        <v>0</v>
      </c>
      <c r="D4447" s="3"/>
      <c r="E4447" s="58">
        <f t="shared" si="430"/>
        <v>0</v>
      </c>
      <c r="F4447" s="43"/>
      <c r="G4447" s="4"/>
      <c r="H4447" s="43"/>
      <c r="I4447" s="61" t="str">
        <f t="shared" si="431"/>
        <v xml:space="preserve"> </v>
      </c>
      <c r="J4447" s="61" t="str">
        <f t="shared" si="432"/>
        <v xml:space="preserve"> </v>
      </c>
      <c r="K4447" s="59" t="str">
        <f t="shared" si="433"/>
        <v xml:space="preserve"> </v>
      </c>
      <c r="L4447" s="59" t="str">
        <f t="shared" si="434"/>
        <v xml:space="preserve"> </v>
      </c>
    </row>
    <row r="4448" spans="1:12" x14ac:dyDescent="0.35">
      <c r="A4448" s="2" t="s">
        <v>4510</v>
      </c>
      <c r="B4448" s="3"/>
      <c r="C4448" s="58">
        <f t="shared" si="429"/>
        <v>0</v>
      </c>
      <c r="D4448" s="3"/>
      <c r="E4448" s="58">
        <f t="shared" si="430"/>
        <v>0</v>
      </c>
      <c r="F4448" s="43"/>
      <c r="G4448" s="4"/>
      <c r="H4448" s="43"/>
      <c r="I4448" s="61" t="str">
        <f t="shared" si="431"/>
        <v xml:space="preserve"> </v>
      </c>
      <c r="J4448" s="61" t="str">
        <f t="shared" si="432"/>
        <v xml:space="preserve"> </v>
      </c>
      <c r="K4448" s="59" t="str">
        <f t="shared" si="433"/>
        <v xml:space="preserve"> </v>
      </c>
      <c r="L4448" s="59" t="str">
        <f t="shared" si="434"/>
        <v xml:space="preserve"> </v>
      </c>
    </row>
    <row r="4449" spans="1:12" x14ac:dyDescent="0.35">
      <c r="A4449" s="2" t="s">
        <v>4511</v>
      </c>
      <c r="B4449" s="3"/>
      <c r="C4449" s="58">
        <f t="shared" si="429"/>
        <v>0</v>
      </c>
      <c r="D4449" s="3"/>
      <c r="E4449" s="58">
        <f t="shared" si="430"/>
        <v>0</v>
      </c>
      <c r="F4449" s="43"/>
      <c r="G4449" s="4"/>
      <c r="H4449" s="43"/>
      <c r="I4449" s="61" t="str">
        <f t="shared" si="431"/>
        <v xml:space="preserve"> </v>
      </c>
      <c r="J4449" s="61" t="str">
        <f t="shared" si="432"/>
        <v xml:space="preserve"> </v>
      </c>
      <c r="K4449" s="59" t="str">
        <f t="shared" si="433"/>
        <v xml:space="preserve"> </v>
      </c>
      <c r="L4449" s="59" t="str">
        <f t="shared" si="434"/>
        <v xml:space="preserve"> </v>
      </c>
    </row>
    <row r="4450" spans="1:12" x14ac:dyDescent="0.35">
      <c r="A4450" s="2" t="s">
        <v>4512</v>
      </c>
      <c r="B4450" s="3"/>
      <c r="C4450" s="58">
        <f t="shared" si="429"/>
        <v>0</v>
      </c>
      <c r="D4450" s="3"/>
      <c r="E4450" s="58">
        <f t="shared" si="430"/>
        <v>0</v>
      </c>
      <c r="F4450" s="43"/>
      <c r="G4450" s="4"/>
      <c r="H4450" s="43"/>
      <c r="I4450" s="61" t="str">
        <f t="shared" si="431"/>
        <v xml:space="preserve"> </v>
      </c>
      <c r="J4450" s="61" t="str">
        <f t="shared" si="432"/>
        <v xml:space="preserve"> </v>
      </c>
      <c r="K4450" s="59" t="str">
        <f t="shared" si="433"/>
        <v xml:space="preserve"> </v>
      </c>
      <c r="L4450" s="59" t="str">
        <f t="shared" si="434"/>
        <v xml:space="preserve"> </v>
      </c>
    </row>
    <row r="4451" spans="1:12" x14ac:dyDescent="0.35">
      <c r="A4451" s="2" t="s">
        <v>4513</v>
      </c>
      <c r="B4451" s="3"/>
      <c r="C4451" s="58">
        <f t="shared" si="429"/>
        <v>0</v>
      </c>
      <c r="D4451" s="3"/>
      <c r="E4451" s="58">
        <f t="shared" si="430"/>
        <v>0</v>
      </c>
      <c r="F4451" s="43"/>
      <c r="G4451" s="4"/>
      <c r="H4451" s="43"/>
      <c r="I4451" s="61" t="str">
        <f t="shared" si="431"/>
        <v xml:space="preserve"> </v>
      </c>
      <c r="J4451" s="61" t="str">
        <f t="shared" si="432"/>
        <v xml:space="preserve"> </v>
      </c>
      <c r="K4451" s="59" t="str">
        <f t="shared" si="433"/>
        <v xml:space="preserve"> </v>
      </c>
      <c r="L4451" s="59" t="str">
        <f t="shared" si="434"/>
        <v xml:space="preserve"> </v>
      </c>
    </row>
    <row r="4452" spans="1:12" x14ac:dyDescent="0.35">
      <c r="A4452" s="2" t="s">
        <v>4514</v>
      </c>
      <c r="B4452" s="3"/>
      <c r="C4452" s="58">
        <f t="shared" si="429"/>
        <v>0</v>
      </c>
      <c r="D4452" s="3"/>
      <c r="E4452" s="58">
        <f t="shared" si="430"/>
        <v>0</v>
      </c>
      <c r="F4452" s="43"/>
      <c r="G4452" s="4"/>
      <c r="H4452" s="43"/>
      <c r="I4452" s="61" t="str">
        <f t="shared" si="431"/>
        <v xml:space="preserve"> </v>
      </c>
      <c r="J4452" s="61" t="str">
        <f t="shared" si="432"/>
        <v xml:space="preserve"> </v>
      </c>
      <c r="K4452" s="59" t="str">
        <f t="shared" si="433"/>
        <v xml:space="preserve"> </v>
      </c>
      <c r="L4452" s="59" t="str">
        <f t="shared" si="434"/>
        <v xml:space="preserve"> </v>
      </c>
    </row>
    <row r="4453" spans="1:12" x14ac:dyDescent="0.35">
      <c r="A4453" s="2" t="s">
        <v>4515</v>
      </c>
      <c r="B4453" s="3"/>
      <c r="C4453" s="58">
        <f t="shared" si="429"/>
        <v>0</v>
      </c>
      <c r="D4453" s="3"/>
      <c r="E4453" s="58">
        <f t="shared" si="430"/>
        <v>0</v>
      </c>
      <c r="F4453" s="43"/>
      <c r="G4453" s="4"/>
      <c r="H4453" s="43"/>
      <c r="I4453" s="61" t="str">
        <f t="shared" si="431"/>
        <v xml:space="preserve"> </v>
      </c>
      <c r="J4453" s="61" t="str">
        <f t="shared" si="432"/>
        <v xml:space="preserve"> </v>
      </c>
      <c r="K4453" s="59" t="str">
        <f t="shared" si="433"/>
        <v xml:space="preserve"> </v>
      </c>
      <c r="L4453" s="59" t="str">
        <f t="shared" si="434"/>
        <v xml:space="preserve"> </v>
      </c>
    </row>
    <row r="4454" spans="1:12" x14ac:dyDescent="0.35">
      <c r="A4454" s="2" t="s">
        <v>4516</v>
      </c>
      <c r="B4454" s="3"/>
      <c r="C4454" s="58">
        <f t="shared" si="429"/>
        <v>0</v>
      </c>
      <c r="D4454" s="3"/>
      <c r="E4454" s="58">
        <f t="shared" si="430"/>
        <v>0</v>
      </c>
      <c r="F4454" s="43"/>
      <c r="G4454" s="4"/>
      <c r="H4454" s="43"/>
      <c r="I4454" s="61" t="str">
        <f t="shared" si="431"/>
        <v xml:space="preserve"> </v>
      </c>
      <c r="J4454" s="61" t="str">
        <f t="shared" si="432"/>
        <v xml:space="preserve"> </v>
      </c>
      <c r="K4454" s="59" t="str">
        <f t="shared" si="433"/>
        <v xml:space="preserve"> </v>
      </c>
      <c r="L4454" s="59" t="str">
        <f t="shared" si="434"/>
        <v xml:space="preserve"> </v>
      </c>
    </row>
    <row r="4455" spans="1:12" x14ac:dyDescent="0.35">
      <c r="A4455" s="2" t="s">
        <v>4517</v>
      </c>
      <c r="B4455" s="3"/>
      <c r="C4455" s="58">
        <f t="shared" si="429"/>
        <v>0</v>
      </c>
      <c r="D4455" s="3"/>
      <c r="E4455" s="58">
        <f t="shared" si="430"/>
        <v>0</v>
      </c>
      <c r="F4455" s="43"/>
      <c r="G4455" s="4"/>
      <c r="H4455" s="43"/>
      <c r="I4455" s="61" t="str">
        <f t="shared" si="431"/>
        <v xml:space="preserve"> </v>
      </c>
      <c r="J4455" s="61" t="str">
        <f t="shared" si="432"/>
        <v xml:space="preserve"> </v>
      </c>
      <c r="K4455" s="59" t="str">
        <f t="shared" si="433"/>
        <v xml:space="preserve"> </v>
      </c>
      <c r="L4455" s="59" t="str">
        <f t="shared" si="434"/>
        <v xml:space="preserve"> </v>
      </c>
    </row>
    <row r="4456" spans="1:12" x14ac:dyDescent="0.35">
      <c r="A4456" s="2" t="s">
        <v>4518</v>
      </c>
      <c r="B4456" s="3"/>
      <c r="C4456" s="58">
        <f t="shared" si="429"/>
        <v>0</v>
      </c>
      <c r="D4456" s="3"/>
      <c r="E4456" s="58">
        <f t="shared" si="430"/>
        <v>0</v>
      </c>
      <c r="F4456" s="43"/>
      <c r="G4456" s="4"/>
      <c r="H4456" s="43"/>
      <c r="I4456" s="61" t="str">
        <f t="shared" si="431"/>
        <v xml:space="preserve"> </v>
      </c>
      <c r="J4456" s="61" t="str">
        <f t="shared" si="432"/>
        <v xml:space="preserve"> </v>
      </c>
      <c r="K4456" s="59" t="str">
        <f t="shared" si="433"/>
        <v xml:space="preserve"> </v>
      </c>
      <c r="L4456" s="59" t="str">
        <f t="shared" si="434"/>
        <v xml:space="preserve"> </v>
      </c>
    </row>
    <row r="4457" spans="1:12" x14ac:dyDescent="0.35">
      <c r="A4457" s="2" t="s">
        <v>4519</v>
      </c>
      <c r="B4457" s="3"/>
      <c r="C4457" s="58">
        <f t="shared" si="429"/>
        <v>0</v>
      </c>
      <c r="D4457" s="3"/>
      <c r="E4457" s="58">
        <f t="shared" si="430"/>
        <v>0</v>
      </c>
      <c r="F4457" s="43"/>
      <c r="G4457" s="4"/>
      <c r="H4457" s="43"/>
      <c r="I4457" s="61" t="str">
        <f t="shared" si="431"/>
        <v xml:space="preserve"> </v>
      </c>
      <c r="J4457" s="61" t="str">
        <f t="shared" si="432"/>
        <v xml:space="preserve"> </v>
      </c>
      <c r="K4457" s="59" t="str">
        <f t="shared" si="433"/>
        <v xml:space="preserve"> </v>
      </c>
      <c r="L4457" s="59" t="str">
        <f t="shared" si="434"/>
        <v xml:space="preserve"> </v>
      </c>
    </row>
    <row r="4458" spans="1:12" x14ac:dyDescent="0.35">
      <c r="A4458" s="2" t="s">
        <v>4520</v>
      </c>
      <c r="B4458" s="3"/>
      <c r="C4458" s="58">
        <f t="shared" si="429"/>
        <v>0</v>
      </c>
      <c r="D4458" s="3"/>
      <c r="E4458" s="58">
        <f t="shared" si="430"/>
        <v>0</v>
      </c>
      <c r="F4458" s="43"/>
      <c r="G4458" s="4"/>
      <c r="H4458" s="43"/>
      <c r="I4458" s="61" t="str">
        <f t="shared" si="431"/>
        <v xml:space="preserve"> </v>
      </c>
      <c r="J4458" s="61" t="str">
        <f t="shared" si="432"/>
        <v xml:space="preserve"> </v>
      </c>
      <c r="K4458" s="59" t="str">
        <f t="shared" si="433"/>
        <v xml:space="preserve"> </v>
      </c>
      <c r="L4458" s="59" t="str">
        <f t="shared" si="434"/>
        <v xml:space="preserve"> </v>
      </c>
    </row>
    <row r="4459" spans="1:12" x14ac:dyDescent="0.35">
      <c r="A4459" s="2" t="s">
        <v>4521</v>
      </c>
      <c r="B4459" s="3"/>
      <c r="C4459" s="58">
        <f t="shared" si="429"/>
        <v>0</v>
      </c>
      <c r="D4459" s="3"/>
      <c r="E4459" s="58">
        <f t="shared" si="430"/>
        <v>0</v>
      </c>
      <c r="F4459" s="43"/>
      <c r="G4459" s="4"/>
      <c r="H4459" s="43"/>
      <c r="I4459" s="61" t="str">
        <f t="shared" si="431"/>
        <v xml:space="preserve"> </v>
      </c>
      <c r="J4459" s="61" t="str">
        <f t="shared" si="432"/>
        <v xml:space="preserve"> </v>
      </c>
      <c r="K4459" s="59" t="str">
        <f t="shared" si="433"/>
        <v xml:space="preserve"> </v>
      </c>
      <c r="L4459" s="59" t="str">
        <f t="shared" si="434"/>
        <v xml:space="preserve"> </v>
      </c>
    </row>
    <row r="4460" spans="1:12" x14ac:dyDescent="0.35">
      <c r="A4460" s="2" t="s">
        <v>4522</v>
      </c>
      <c r="B4460" s="3"/>
      <c r="C4460" s="58">
        <f t="shared" si="429"/>
        <v>0</v>
      </c>
      <c r="D4460" s="3"/>
      <c r="E4460" s="58">
        <f t="shared" si="430"/>
        <v>0</v>
      </c>
      <c r="F4460" s="43"/>
      <c r="G4460" s="4"/>
      <c r="H4460" s="43"/>
      <c r="I4460" s="61" t="str">
        <f t="shared" si="431"/>
        <v xml:space="preserve"> </v>
      </c>
      <c r="J4460" s="61" t="str">
        <f t="shared" si="432"/>
        <v xml:space="preserve"> </v>
      </c>
      <c r="K4460" s="59" t="str">
        <f t="shared" si="433"/>
        <v xml:space="preserve"> </v>
      </c>
      <c r="L4460" s="59" t="str">
        <f t="shared" si="434"/>
        <v xml:space="preserve"> </v>
      </c>
    </row>
    <row r="4461" spans="1:12" x14ac:dyDescent="0.35">
      <c r="A4461" s="2" t="s">
        <v>4523</v>
      </c>
      <c r="B4461" s="3"/>
      <c r="C4461" s="58">
        <f t="shared" si="429"/>
        <v>0</v>
      </c>
      <c r="D4461" s="3"/>
      <c r="E4461" s="58">
        <f t="shared" si="430"/>
        <v>0</v>
      </c>
      <c r="F4461" s="43"/>
      <c r="G4461" s="4"/>
      <c r="H4461" s="43"/>
      <c r="I4461" s="61" t="str">
        <f t="shared" si="431"/>
        <v xml:space="preserve"> </v>
      </c>
      <c r="J4461" s="61" t="str">
        <f t="shared" si="432"/>
        <v xml:space="preserve"> </v>
      </c>
      <c r="K4461" s="59" t="str">
        <f t="shared" si="433"/>
        <v xml:space="preserve"> </v>
      </c>
      <c r="L4461" s="59" t="str">
        <f t="shared" si="434"/>
        <v xml:space="preserve"> </v>
      </c>
    </row>
    <row r="4462" spans="1:12" x14ac:dyDescent="0.35">
      <c r="A4462" s="2" t="s">
        <v>4524</v>
      </c>
      <c r="B4462" s="3"/>
      <c r="C4462" s="58">
        <f t="shared" si="429"/>
        <v>0</v>
      </c>
      <c r="D4462" s="3"/>
      <c r="E4462" s="58">
        <f t="shared" si="430"/>
        <v>0</v>
      </c>
      <c r="F4462" s="43"/>
      <c r="G4462" s="4"/>
      <c r="H4462" s="43"/>
      <c r="I4462" s="61" t="str">
        <f t="shared" si="431"/>
        <v xml:space="preserve"> </v>
      </c>
      <c r="J4462" s="61" t="str">
        <f t="shared" si="432"/>
        <v xml:space="preserve"> </v>
      </c>
      <c r="K4462" s="59" t="str">
        <f t="shared" si="433"/>
        <v xml:space="preserve"> </v>
      </c>
      <c r="L4462" s="59" t="str">
        <f t="shared" si="434"/>
        <v xml:space="preserve"> </v>
      </c>
    </row>
    <row r="4463" spans="1:12" x14ac:dyDescent="0.35">
      <c r="A4463" s="2" t="s">
        <v>4525</v>
      </c>
      <c r="B4463" s="3"/>
      <c r="C4463" s="58">
        <f t="shared" si="429"/>
        <v>0</v>
      </c>
      <c r="D4463" s="3"/>
      <c r="E4463" s="58">
        <f t="shared" si="430"/>
        <v>0</v>
      </c>
      <c r="F4463" s="43"/>
      <c r="G4463" s="4"/>
      <c r="H4463" s="43"/>
      <c r="I4463" s="61" t="str">
        <f t="shared" si="431"/>
        <v xml:space="preserve"> </v>
      </c>
      <c r="J4463" s="61" t="str">
        <f t="shared" si="432"/>
        <v xml:space="preserve"> </v>
      </c>
      <c r="K4463" s="59" t="str">
        <f t="shared" si="433"/>
        <v xml:space="preserve"> </v>
      </c>
      <c r="L4463" s="59" t="str">
        <f t="shared" si="434"/>
        <v xml:space="preserve"> </v>
      </c>
    </row>
    <row r="4464" spans="1:12" x14ac:dyDescent="0.35">
      <c r="A4464" s="2" t="s">
        <v>4526</v>
      </c>
      <c r="B4464" s="3"/>
      <c r="C4464" s="58">
        <f t="shared" si="429"/>
        <v>0</v>
      </c>
      <c r="D4464" s="3"/>
      <c r="E4464" s="58">
        <f t="shared" si="430"/>
        <v>0</v>
      </c>
      <c r="F4464" s="43"/>
      <c r="G4464" s="4"/>
      <c r="H4464" s="43"/>
      <c r="I4464" s="61" t="str">
        <f t="shared" si="431"/>
        <v xml:space="preserve"> </v>
      </c>
      <c r="J4464" s="61" t="str">
        <f t="shared" si="432"/>
        <v xml:space="preserve"> </v>
      </c>
      <c r="K4464" s="59" t="str">
        <f t="shared" si="433"/>
        <v xml:space="preserve"> </v>
      </c>
      <c r="L4464" s="59" t="str">
        <f t="shared" si="434"/>
        <v xml:space="preserve"> </v>
      </c>
    </row>
    <row r="4465" spans="1:12" x14ac:dyDescent="0.35">
      <c r="A4465" s="2" t="s">
        <v>4527</v>
      </c>
      <c r="B4465" s="3"/>
      <c r="C4465" s="58">
        <f t="shared" si="429"/>
        <v>0</v>
      </c>
      <c r="D4465" s="3"/>
      <c r="E4465" s="58">
        <f t="shared" si="430"/>
        <v>0</v>
      </c>
      <c r="F4465" s="43"/>
      <c r="G4465" s="4"/>
      <c r="H4465" s="43"/>
      <c r="I4465" s="61" t="str">
        <f t="shared" si="431"/>
        <v xml:space="preserve"> </v>
      </c>
      <c r="J4465" s="61" t="str">
        <f t="shared" si="432"/>
        <v xml:space="preserve"> </v>
      </c>
      <c r="K4465" s="59" t="str">
        <f t="shared" si="433"/>
        <v xml:space="preserve"> </v>
      </c>
      <c r="L4465" s="59" t="str">
        <f t="shared" si="434"/>
        <v xml:space="preserve"> </v>
      </c>
    </row>
    <row r="4466" spans="1:12" x14ac:dyDescent="0.35">
      <c r="A4466" s="2" t="s">
        <v>4528</v>
      </c>
      <c r="B4466" s="3"/>
      <c r="C4466" s="58">
        <f t="shared" si="429"/>
        <v>0</v>
      </c>
      <c r="D4466" s="3"/>
      <c r="E4466" s="58">
        <f t="shared" si="430"/>
        <v>0</v>
      </c>
      <c r="F4466" s="43"/>
      <c r="G4466" s="4"/>
      <c r="H4466" s="43"/>
      <c r="I4466" s="61" t="str">
        <f t="shared" si="431"/>
        <v xml:space="preserve"> </v>
      </c>
      <c r="J4466" s="61" t="str">
        <f t="shared" si="432"/>
        <v xml:space="preserve"> </v>
      </c>
      <c r="K4466" s="59" t="str">
        <f t="shared" si="433"/>
        <v xml:space="preserve"> </v>
      </c>
      <c r="L4466" s="59" t="str">
        <f t="shared" si="434"/>
        <v xml:space="preserve"> </v>
      </c>
    </row>
    <row r="4467" spans="1:12" x14ac:dyDescent="0.35">
      <c r="A4467" s="2" t="s">
        <v>4529</v>
      </c>
      <c r="B4467" s="3"/>
      <c r="C4467" s="58">
        <f t="shared" si="429"/>
        <v>0</v>
      </c>
      <c r="D4467" s="3"/>
      <c r="E4467" s="58">
        <f t="shared" si="430"/>
        <v>0</v>
      </c>
      <c r="F4467" s="43"/>
      <c r="G4467" s="4"/>
      <c r="H4467" s="43"/>
      <c r="I4467" s="61" t="str">
        <f t="shared" si="431"/>
        <v xml:space="preserve"> </v>
      </c>
      <c r="J4467" s="61" t="str">
        <f t="shared" si="432"/>
        <v xml:space="preserve"> </v>
      </c>
      <c r="K4467" s="59" t="str">
        <f t="shared" si="433"/>
        <v xml:space="preserve"> </v>
      </c>
      <c r="L4467" s="59" t="str">
        <f t="shared" si="434"/>
        <v xml:space="preserve"> </v>
      </c>
    </row>
    <row r="4468" spans="1:12" x14ac:dyDescent="0.35">
      <c r="A4468" s="2" t="s">
        <v>4530</v>
      </c>
      <c r="B4468" s="3"/>
      <c r="C4468" s="58">
        <f t="shared" si="429"/>
        <v>0</v>
      </c>
      <c r="D4468" s="3"/>
      <c r="E4468" s="58">
        <f t="shared" si="430"/>
        <v>0</v>
      </c>
      <c r="F4468" s="43"/>
      <c r="G4468" s="4"/>
      <c r="H4468" s="43"/>
      <c r="I4468" s="61" t="str">
        <f t="shared" si="431"/>
        <v xml:space="preserve"> </v>
      </c>
      <c r="J4468" s="61" t="str">
        <f t="shared" si="432"/>
        <v xml:space="preserve"> </v>
      </c>
      <c r="K4468" s="59" t="str">
        <f t="shared" si="433"/>
        <v xml:space="preserve"> </v>
      </c>
      <c r="L4468" s="59" t="str">
        <f t="shared" si="434"/>
        <v xml:space="preserve"> </v>
      </c>
    </row>
    <row r="4469" spans="1:12" x14ac:dyDescent="0.35">
      <c r="A4469" s="2" t="s">
        <v>4531</v>
      </c>
      <c r="B4469" s="3"/>
      <c r="C4469" s="58">
        <f t="shared" si="429"/>
        <v>0</v>
      </c>
      <c r="D4469" s="3"/>
      <c r="E4469" s="58">
        <f t="shared" si="430"/>
        <v>0</v>
      </c>
      <c r="F4469" s="43"/>
      <c r="G4469" s="4"/>
      <c r="H4469" s="43"/>
      <c r="I4469" s="61" t="str">
        <f t="shared" si="431"/>
        <v xml:space="preserve"> </v>
      </c>
      <c r="J4469" s="61" t="str">
        <f t="shared" si="432"/>
        <v xml:space="preserve"> </v>
      </c>
      <c r="K4469" s="59" t="str">
        <f t="shared" si="433"/>
        <v xml:space="preserve"> </v>
      </c>
      <c r="L4469" s="59" t="str">
        <f t="shared" si="434"/>
        <v xml:space="preserve"> </v>
      </c>
    </row>
    <row r="4470" spans="1:12" x14ac:dyDescent="0.35">
      <c r="A4470" s="2" t="s">
        <v>4532</v>
      </c>
      <c r="B4470" s="3"/>
      <c r="C4470" s="58">
        <f t="shared" si="429"/>
        <v>0</v>
      </c>
      <c r="D4470" s="3"/>
      <c r="E4470" s="58">
        <f t="shared" si="430"/>
        <v>0</v>
      </c>
      <c r="F4470" s="43"/>
      <c r="G4470" s="4"/>
      <c r="H4470" s="43"/>
      <c r="I4470" s="61" t="str">
        <f t="shared" si="431"/>
        <v xml:space="preserve"> </v>
      </c>
      <c r="J4470" s="61" t="str">
        <f t="shared" si="432"/>
        <v xml:space="preserve"> </v>
      </c>
      <c r="K4470" s="59" t="str">
        <f t="shared" si="433"/>
        <v xml:space="preserve"> </v>
      </c>
      <c r="L4470" s="59" t="str">
        <f t="shared" si="434"/>
        <v xml:space="preserve"> </v>
      </c>
    </row>
    <row r="4471" spans="1:12" x14ac:dyDescent="0.35">
      <c r="A4471" s="2" t="s">
        <v>4533</v>
      </c>
      <c r="B4471" s="3"/>
      <c r="C4471" s="58">
        <f t="shared" si="429"/>
        <v>0</v>
      </c>
      <c r="D4471" s="3"/>
      <c r="E4471" s="58">
        <f t="shared" si="430"/>
        <v>0</v>
      </c>
      <c r="F4471" s="43"/>
      <c r="G4471" s="4"/>
      <c r="H4471" s="43"/>
      <c r="I4471" s="61" t="str">
        <f t="shared" si="431"/>
        <v xml:space="preserve"> </v>
      </c>
      <c r="J4471" s="61" t="str">
        <f t="shared" si="432"/>
        <v xml:space="preserve"> </v>
      </c>
      <c r="K4471" s="59" t="str">
        <f t="shared" si="433"/>
        <v xml:space="preserve"> </v>
      </c>
      <c r="L4471" s="59" t="str">
        <f t="shared" si="434"/>
        <v xml:space="preserve"> </v>
      </c>
    </row>
    <row r="4472" spans="1:12" x14ac:dyDescent="0.35">
      <c r="A4472" s="2" t="s">
        <v>4534</v>
      </c>
      <c r="B4472" s="3"/>
      <c r="C4472" s="58">
        <f t="shared" si="429"/>
        <v>0</v>
      </c>
      <c r="D4472" s="3"/>
      <c r="E4472" s="58">
        <f t="shared" si="430"/>
        <v>0</v>
      </c>
      <c r="F4472" s="43"/>
      <c r="G4472" s="4"/>
      <c r="H4472" s="43"/>
      <c r="I4472" s="61" t="str">
        <f t="shared" si="431"/>
        <v xml:space="preserve"> </v>
      </c>
      <c r="J4472" s="61" t="str">
        <f t="shared" si="432"/>
        <v xml:space="preserve"> </v>
      </c>
      <c r="K4472" s="59" t="str">
        <f t="shared" si="433"/>
        <v xml:space="preserve"> </v>
      </c>
      <c r="L4472" s="59" t="str">
        <f t="shared" si="434"/>
        <v xml:space="preserve"> </v>
      </c>
    </row>
    <row r="4473" spans="1:12" x14ac:dyDescent="0.35">
      <c r="A4473" s="2" t="s">
        <v>4535</v>
      </c>
      <c r="B4473" s="3"/>
      <c r="C4473" s="58">
        <f t="shared" si="429"/>
        <v>0</v>
      </c>
      <c r="D4473" s="3"/>
      <c r="E4473" s="58">
        <f t="shared" si="430"/>
        <v>0</v>
      </c>
      <c r="F4473" s="43"/>
      <c r="G4473" s="4"/>
      <c r="H4473" s="43"/>
      <c r="I4473" s="61" t="str">
        <f t="shared" si="431"/>
        <v xml:space="preserve"> </v>
      </c>
      <c r="J4473" s="61" t="str">
        <f t="shared" si="432"/>
        <v xml:space="preserve"> </v>
      </c>
      <c r="K4473" s="59" t="str">
        <f t="shared" si="433"/>
        <v xml:space="preserve"> </v>
      </c>
      <c r="L4473" s="59" t="str">
        <f t="shared" si="434"/>
        <v xml:space="preserve"> </v>
      </c>
    </row>
    <row r="4474" spans="1:12" x14ac:dyDescent="0.35">
      <c r="A4474" s="2" t="s">
        <v>4536</v>
      </c>
      <c r="B4474" s="3"/>
      <c r="C4474" s="58">
        <f t="shared" si="429"/>
        <v>0</v>
      </c>
      <c r="D4474" s="3"/>
      <c r="E4474" s="58">
        <f t="shared" si="430"/>
        <v>0</v>
      </c>
      <c r="F4474" s="43"/>
      <c r="G4474" s="4"/>
      <c r="H4474" s="43"/>
      <c r="I4474" s="61" t="str">
        <f t="shared" si="431"/>
        <v xml:space="preserve"> </v>
      </c>
      <c r="J4474" s="61" t="str">
        <f t="shared" si="432"/>
        <v xml:space="preserve"> </v>
      </c>
      <c r="K4474" s="59" t="str">
        <f t="shared" si="433"/>
        <v xml:space="preserve"> </v>
      </c>
      <c r="L4474" s="59" t="str">
        <f t="shared" si="434"/>
        <v xml:space="preserve"> </v>
      </c>
    </row>
    <row r="4475" spans="1:12" x14ac:dyDescent="0.35">
      <c r="A4475" s="2" t="s">
        <v>4537</v>
      </c>
      <c r="B4475" s="3"/>
      <c r="C4475" s="58">
        <f t="shared" si="429"/>
        <v>0</v>
      </c>
      <c r="D4475" s="3"/>
      <c r="E4475" s="58">
        <f t="shared" si="430"/>
        <v>0</v>
      </c>
      <c r="F4475" s="43"/>
      <c r="G4475" s="4"/>
      <c r="H4475" s="43"/>
      <c r="I4475" s="61" t="str">
        <f t="shared" si="431"/>
        <v xml:space="preserve"> </v>
      </c>
      <c r="J4475" s="61" t="str">
        <f t="shared" si="432"/>
        <v xml:space="preserve"> </v>
      </c>
      <c r="K4475" s="59" t="str">
        <f t="shared" si="433"/>
        <v xml:space="preserve"> </v>
      </c>
      <c r="L4475" s="59" t="str">
        <f t="shared" si="434"/>
        <v xml:space="preserve"> </v>
      </c>
    </row>
    <row r="4476" spans="1:12" x14ac:dyDescent="0.35">
      <c r="A4476" s="2" t="s">
        <v>4538</v>
      </c>
      <c r="B4476" s="3"/>
      <c r="C4476" s="58">
        <f t="shared" si="429"/>
        <v>0</v>
      </c>
      <c r="D4476" s="3"/>
      <c r="E4476" s="58">
        <f t="shared" si="430"/>
        <v>0</v>
      </c>
      <c r="F4476" s="43"/>
      <c r="G4476" s="4"/>
      <c r="H4476" s="43"/>
      <c r="I4476" s="61" t="str">
        <f t="shared" si="431"/>
        <v xml:space="preserve"> </v>
      </c>
      <c r="J4476" s="61" t="str">
        <f t="shared" si="432"/>
        <v xml:space="preserve"> </v>
      </c>
      <c r="K4476" s="59" t="str">
        <f t="shared" si="433"/>
        <v xml:space="preserve"> </v>
      </c>
      <c r="L4476" s="59" t="str">
        <f t="shared" si="434"/>
        <v xml:space="preserve"> </v>
      </c>
    </row>
    <row r="4477" spans="1:12" x14ac:dyDescent="0.35">
      <c r="A4477" s="2" t="s">
        <v>4539</v>
      </c>
      <c r="B4477" s="3"/>
      <c r="C4477" s="58">
        <f t="shared" si="429"/>
        <v>0</v>
      </c>
      <c r="D4477" s="3"/>
      <c r="E4477" s="58">
        <f t="shared" si="430"/>
        <v>0</v>
      </c>
      <c r="F4477" s="43"/>
      <c r="G4477" s="4"/>
      <c r="H4477" s="43"/>
      <c r="I4477" s="61" t="str">
        <f t="shared" si="431"/>
        <v xml:space="preserve"> </v>
      </c>
      <c r="J4477" s="61" t="str">
        <f t="shared" si="432"/>
        <v xml:space="preserve"> </v>
      </c>
      <c r="K4477" s="59" t="str">
        <f t="shared" si="433"/>
        <v xml:space="preserve"> </v>
      </c>
      <c r="L4477" s="59" t="str">
        <f t="shared" si="434"/>
        <v xml:space="preserve"> </v>
      </c>
    </row>
    <row r="4478" spans="1:12" x14ac:dyDescent="0.35">
      <c r="A4478" s="2" t="s">
        <v>4540</v>
      </c>
      <c r="B4478" s="3"/>
      <c r="C4478" s="58">
        <f t="shared" si="429"/>
        <v>0</v>
      </c>
      <c r="D4478" s="3"/>
      <c r="E4478" s="58">
        <f t="shared" si="430"/>
        <v>0</v>
      </c>
      <c r="F4478" s="43"/>
      <c r="G4478" s="4"/>
      <c r="H4478" s="43"/>
      <c r="I4478" s="61" t="str">
        <f t="shared" si="431"/>
        <v xml:space="preserve"> </v>
      </c>
      <c r="J4478" s="61" t="str">
        <f t="shared" si="432"/>
        <v xml:space="preserve"> </v>
      </c>
      <c r="K4478" s="59" t="str">
        <f t="shared" si="433"/>
        <v xml:space="preserve"> </v>
      </c>
      <c r="L4478" s="59" t="str">
        <f t="shared" si="434"/>
        <v xml:space="preserve"> </v>
      </c>
    </row>
    <row r="4479" spans="1:12" x14ac:dyDescent="0.35">
      <c r="A4479" s="2" t="s">
        <v>4541</v>
      </c>
      <c r="B4479" s="3"/>
      <c r="C4479" s="58">
        <f t="shared" si="429"/>
        <v>0</v>
      </c>
      <c r="D4479" s="3"/>
      <c r="E4479" s="58">
        <f t="shared" si="430"/>
        <v>0</v>
      </c>
      <c r="F4479" s="43"/>
      <c r="G4479" s="4"/>
      <c r="H4479" s="43"/>
      <c r="I4479" s="61" t="str">
        <f t="shared" si="431"/>
        <v xml:space="preserve"> </v>
      </c>
      <c r="J4479" s="61" t="str">
        <f t="shared" si="432"/>
        <v xml:space="preserve"> </v>
      </c>
      <c r="K4479" s="59" t="str">
        <f t="shared" si="433"/>
        <v xml:space="preserve"> </v>
      </c>
      <c r="L4479" s="59" t="str">
        <f t="shared" si="434"/>
        <v xml:space="preserve"> </v>
      </c>
    </row>
    <row r="4480" spans="1:12" x14ac:dyDescent="0.35">
      <c r="A4480" s="2" t="s">
        <v>4542</v>
      </c>
      <c r="B4480" s="3"/>
      <c r="C4480" s="58">
        <f t="shared" si="429"/>
        <v>0</v>
      </c>
      <c r="D4480" s="3"/>
      <c r="E4480" s="58">
        <f t="shared" si="430"/>
        <v>0</v>
      </c>
      <c r="F4480" s="43"/>
      <c r="G4480" s="4"/>
      <c r="H4480" s="43"/>
      <c r="I4480" s="61" t="str">
        <f t="shared" si="431"/>
        <v xml:space="preserve"> </v>
      </c>
      <c r="J4480" s="61" t="str">
        <f t="shared" si="432"/>
        <v xml:space="preserve"> </v>
      </c>
      <c r="K4480" s="59" t="str">
        <f t="shared" si="433"/>
        <v xml:space="preserve"> </v>
      </c>
      <c r="L4480" s="59" t="str">
        <f t="shared" si="434"/>
        <v xml:space="preserve"> </v>
      </c>
    </row>
    <row r="4481" spans="1:12" x14ac:dyDescent="0.35">
      <c r="A4481" s="2" t="s">
        <v>4543</v>
      </c>
      <c r="B4481" s="3"/>
      <c r="C4481" s="58">
        <f t="shared" si="429"/>
        <v>0</v>
      </c>
      <c r="D4481" s="3"/>
      <c r="E4481" s="58">
        <f t="shared" si="430"/>
        <v>0</v>
      </c>
      <c r="F4481" s="43"/>
      <c r="G4481" s="4"/>
      <c r="H4481" s="43"/>
      <c r="I4481" s="61" t="str">
        <f t="shared" si="431"/>
        <v xml:space="preserve"> </v>
      </c>
      <c r="J4481" s="61" t="str">
        <f t="shared" si="432"/>
        <v xml:space="preserve"> </v>
      </c>
      <c r="K4481" s="59" t="str">
        <f t="shared" si="433"/>
        <v xml:space="preserve"> </v>
      </c>
      <c r="L4481" s="59" t="str">
        <f t="shared" si="434"/>
        <v xml:space="preserve"> </v>
      </c>
    </row>
    <row r="4482" spans="1:12" x14ac:dyDescent="0.35">
      <c r="A4482" s="2" t="s">
        <v>4544</v>
      </c>
      <c r="B4482" s="3"/>
      <c r="C4482" s="58">
        <f t="shared" si="429"/>
        <v>0</v>
      </c>
      <c r="D4482" s="3"/>
      <c r="E4482" s="58">
        <f t="shared" si="430"/>
        <v>0</v>
      </c>
      <c r="F4482" s="43"/>
      <c r="G4482" s="4"/>
      <c r="H4482" s="43"/>
      <c r="I4482" s="61" t="str">
        <f t="shared" si="431"/>
        <v xml:space="preserve"> </v>
      </c>
      <c r="J4482" s="61" t="str">
        <f t="shared" si="432"/>
        <v xml:space="preserve"> </v>
      </c>
      <c r="K4482" s="59" t="str">
        <f t="shared" si="433"/>
        <v xml:space="preserve"> </v>
      </c>
      <c r="L4482" s="59" t="str">
        <f t="shared" si="434"/>
        <v xml:space="preserve"> </v>
      </c>
    </row>
    <row r="4483" spans="1:12" x14ac:dyDescent="0.35">
      <c r="A4483" s="2" t="s">
        <v>4545</v>
      </c>
      <c r="B4483" s="3"/>
      <c r="C4483" s="58">
        <f t="shared" si="429"/>
        <v>0</v>
      </c>
      <c r="D4483" s="3"/>
      <c r="E4483" s="58">
        <f t="shared" si="430"/>
        <v>0</v>
      </c>
      <c r="F4483" s="43"/>
      <c r="G4483" s="4"/>
      <c r="H4483" s="43"/>
      <c r="I4483" s="61" t="str">
        <f t="shared" si="431"/>
        <v xml:space="preserve"> </v>
      </c>
      <c r="J4483" s="61" t="str">
        <f t="shared" si="432"/>
        <v xml:space="preserve"> </v>
      </c>
      <c r="K4483" s="59" t="str">
        <f t="shared" si="433"/>
        <v xml:space="preserve"> </v>
      </c>
      <c r="L4483" s="59" t="str">
        <f t="shared" si="434"/>
        <v xml:space="preserve"> </v>
      </c>
    </row>
    <row r="4484" spans="1:12" x14ac:dyDescent="0.35">
      <c r="A4484" s="2" t="s">
        <v>4546</v>
      </c>
      <c r="B4484" s="3"/>
      <c r="C4484" s="58">
        <f t="shared" si="429"/>
        <v>0</v>
      </c>
      <c r="D4484" s="3"/>
      <c r="E4484" s="58">
        <f t="shared" si="430"/>
        <v>0</v>
      </c>
      <c r="F4484" s="43"/>
      <c r="G4484" s="4"/>
      <c r="H4484" s="43"/>
      <c r="I4484" s="61" t="str">
        <f t="shared" si="431"/>
        <v xml:space="preserve"> </v>
      </c>
      <c r="J4484" s="61" t="str">
        <f t="shared" si="432"/>
        <v xml:space="preserve"> </v>
      </c>
      <c r="K4484" s="59" t="str">
        <f t="shared" si="433"/>
        <v xml:space="preserve"> </v>
      </c>
      <c r="L4484" s="59" t="str">
        <f t="shared" si="434"/>
        <v xml:space="preserve"> </v>
      </c>
    </row>
    <row r="4485" spans="1:12" x14ac:dyDescent="0.35">
      <c r="A4485" s="2" t="s">
        <v>4547</v>
      </c>
      <c r="B4485" s="3"/>
      <c r="C4485" s="58">
        <f t="shared" si="429"/>
        <v>0</v>
      </c>
      <c r="D4485" s="3"/>
      <c r="E4485" s="58">
        <f t="shared" si="430"/>
        <v>0</v>
      </c>
      <c r="F4485" s="43"/>
      <c r="G4485" s="4"/>
      <c r="H4485" s="43"/>
      <c r="I4485" s="61" t="str">
        <f t="shared" si="431"/>
        <v xml:space="preserve"> </v>
      </c>
      <c r="J4485" s="61" t="str">
        <f t="shared" si="432"/>
        <v xml:space="preserve"> </v>
      </c>
      <c r="K4485" s="59" t="str">
        <f t="shared" si="433"/>
        <v xml:space="preserve"> </v>
      </c>
      <c r="L4485" s="59" t="str">
        <f t="shared" si="434"/>
        <v xml:space="preserve"> </v>
      </c>
    </row>
    <row r="4486" spans="1:12" x14ac:dyDescent="0.35">
      <c r="A4486" s="2" t="s">
        <v>4548</v>
      </c>
      <c r="B4486" s="3"/>
      <c r="C4486" s="58">
        <f t="shared" si="429"/>
        <v>0</v>
      </c>
      <c r="D4486" s="3"/>
      <c r="E4486" s="58">
        <f t="shared" si="430"/>
        <v>0</v>
      </c>
      <c r="F4486" s="43"/>
      <c r="G4486" s="4"/>
      <c r="H4486" s="43"/>
      <c r="I4486" s="61" t="str">
        <f t="shared" si="431"/>
        <v xml:space="preserve"> </v>
      </c>
      <c r="J4486" s="61" t="str">
        <f t="shared" si="432"/>
        <v xml:space="preserve"> </v>
      </c>
      <c r="K4486" s="59" t="str">
        <f t="shared" si="433"/>
        <v xml:space="preserve"> </v>
      </c>
      <c r="L4486" s="59" t="str">
        <f t="shared" si="434"/>
        <v xml:space="preserve"> </v>
      </c>
    </row>
    <row r="4487" spans="1:12" x14ac:dyDescent="0.35">
      <c r="A4487" s="2" t="s">
        <v>4549</v>
      </c>
      <c r="B4487" s="3"/>
      <c r="C4487" s="58">
        <f t="shared" si="429"/>
        <v>0</v>
      </c>
      <c r="D4487" s="3"/>
      <c r="E4487" s="58">
        <f t="shared" si="430"/>
        <v>0</v>
      </c>
      <c r="F4487" s="43"/>
      <c r="G4487" s="4"/>
      <c r="H4487" s="43"/>
      <c r="I4487" s="61" t="str">
        <f t="shared" si="431"/>
        <v xml:space="preserve"> </v>
      </c>
      <c r="J4487" s="61" t="str">
        <f t="shared" si="432"/>
        <v xml:space="preserve"> </v>
      </c>
      <c r="K4487" s="59" t="str">
        <f t="shared" si="433"/>
        <v xml:space="preserve"> </v>
      </c>
      <c r="L4487" s="59" t="str">
        <f t="shared" si="434"/>
        <v xml:space="preserve"> </v>
      </c>
    </row>
    <row r="4488" spans="1:12" x14ac:dyDescent="0.35">
      <c r="A4488" s="2" t="s">
        <v>4550</v>
      </c>
      <c r="B4488" s="3"/>
      <c r="C4488" s="58">
        <f t="shared" si="429"/>
        <v>0</v>
      </c>
      <c r="D4488" s="3"/>
      <c r="E4488" s="58">
        <f t="shared" si="430"/>
        <v>0</v>
      </c>
      <c r="F4488" s="43"/>
      <c r="G4488" s="4"/>
      <c r="H4488" s="43"/>
      <c r="I4488" s="61" t="str">
        <f t="shared" si="431"/>
        <v xml:space="preserve"> </v>
      </c>
      <c r="J4488" s="61" t="str">
        <f t="shared" si="432"/>
        <v xml:space="preserve"> </v>
      </c>
      <c r="K4488" s="59" t="str">
        <f t="shared" si="433"/>
        <v xml:space="preserve"> </v>
      </c>
      <c r="L4488" s="59" t="str">
        <f t="shared" si="434"/>
        <v xml:space="preserve"> </v>
      </c>
    </row>
    <row r="4489" spans="1:12" x14ac:dyDescent="0.35">
      <c r="A4489" s="2" t="s">
        <v>4551</v>
      </c>
      <c r="B4489" s="3"/>
      <c r="C4489" s="58">
        <f t="shared" si="429"/>
        <v>0</v>
      </c>
      <c r="D4489" s="3"/>
      <c r="E4489" s="58">
        <f t="shared" si="430"/>
        <v>0</v>
      </c>
      <c r="F4489" s="43"/>
      <c r="G4489" s="4"/>
      <c r="H4489" s="43"/>
      <c r="I4489" s="61" t="str">
        <f t="shared" si="431"/>
        <v xml:space="preserve"> </v>
      </c>
      <c r="J4489" s="61" t="str">
        <f t="shared" si="432"/>
        <v xml:space="preserve"> </v>
      </c>
      <c r="K4489" s="59" t="str">
        <f t="shared" si="433"/>
        <v xml:space="preserve"> </v>
      </c>
      <c r="L4489" s="59" t="str">
        <f t="shared" si="434"/>
        <v xml:space="preserve"> </v>
      </c>
    </row>
    <row r="4490" spans="1:12" x14ac:dyDescent="0.35">
      <c r="A4490" s="2" t="s">
        <v>4552</v>
      </c>
      <c r="B4490" s="3"/>
      <c r="C4490" s="58">
        <f t="shared" ref="C4490:C4553" si="435">IF($P$17=1,CONVERT(B4490,"lbm","kg"),B4490)</f>
        <v>0</v>
      </c>
      <c r="D4490" s="3"/>
      <c r="E4490" s="58">
        <f t="shared" ref="E4490:E4553" si="436">IF($P$17=1,CONVERT(D4490,"lbm","kg"),D4490)</f>
        <v>0</v>
      </c>
      <c r="F4490" s="43"/>
      <c r="G4490" s="4"/>
      <c r="H4490" s="43"/>
      <c r="I4490" s="61" t="str">
        <f t="shared" si="431"/>
        <v xml:space="preserve"> </v>
      </c>
      <c r="J4490" s="61" t="str">
        <f t="shared" si="432"/>
        <v xml:space="preserve"> </v>
      </c>
      <c r="K4490" s="59" t="str">
        <f t="shared" si="433"/>
        <v xml:space="preserve"> </v>
      </c>
      <c r="L4490" s="59" t="str">
        <f t="shared" si="434"/>
        <v xml:space="preserve"> </v>
      </c>
    </row>
    <row r="4491" spans="1:12" x14ac:dyDescent="0.35">
      <c r="A4491" s="2" t="s">
        <v>4553</v>
      </c>
      <c r="B4491" s="3"/>
      <c r="C4491" s="58">
        <f t="shared" si="435"/>
        <v>0</v>
      </c>
      <c r="D4491" s="3"/>
      <c r="E4491" s="58">
        <f t="shared" si="436"/>
        <v>0</v>
      </c>
      <c r="F4491" s="43"/>
      <c r="G4491" s="4"/>
      <c r="H4491" s="43"/>
      <c r="I4491" s="61" t="str">
        <f t="shared" ref="I4491:I4554" si="437">IF(F4491&gt;0,(((E4491-C4491)*F4491)+(($P$12-E4491)/(VLOOKUP(E4491,$S$10:$U$182,2)))*(VLOOKUP(E4491,$S$10:$U$182,3))+((C4491-$P$11)/(VLOOKUP(C4491,$S$10:$U$182,2)))*(VLOOKUP(C4491,$S$10:$U$182,3)))/($P$12-$P$11)," ")</f>
        <v xml:space="preserve"> </v>
      </c>
      <c r="J4491" s="61" t="str">
        <f t="shared" ref="J4491:J4554" si="438">IF(G4491&gt;0,IF(B4491=0," ",(I4491/(1+(G4491*$B$7))))," ")</f>
        <v xml:space="preserve"> </v>
      </c>
      <c r="K4491" s="59" t="str">
        <f t="shared" ref="K4491:K4554" si="439">IF(H4491&gt;0,IF(B4491&gt;1,(I4491*H4491)," ")," ")</f>
        <v xml:space="preserve"> </v>
      </c>
      <c r="L4491" s="59" t="str">
        <f t="shared" ref="L4491:L4554" si="440">IF(G4491=0," ",IF(H4491=0," ",IF(G4491&gt;0,IF(B4491&gt;1,(J4491*H4491)," ")," ")))</f>
        <v xml:space="preserve"> </v>
      </c>
    </row>
    <row r="4492" spans="1:12" x14ac:dyDescent="0.35">
      <c r="A4492" s="2" t="s">
        <v>4554</v>
      </c>
      <c r="B4492" s="3"/>
      <c r="C4492" s="58">
        <f t="shared" si="435"/>
        <v>0</v>
      </c>
      <c r="D4492" s="3"/>
      <c r="E4492" s="58">
        <f t="shared" si="436"/>
        <v>0</v>
      </c>
      <c r="F4492" s="43"/>
      <c r="G4492" s="4"/>
      <c r="H4492" s="43"/>
      <c r="I4492" s="61" t="str">
        <f t="shared" si="437"/>
        <v xml:space="preserve"> </v>
      </c>
      <c r="J4492" s="61" t="str">
        <f t="shared" si="438"/>
        <v xml:space="preserve"> </v>
      </c>
      <c r="K4492" s="59" t="str">
        <f t="shared" si="439"/>
        <v xml:space="preserve"> </v>
      </c>
      <c r="L4492" s="59" t="str">
        <f t="shared" si="440"/>
        <v xml:space="preserve"> </v>
      </c>
    </row>
    <row r="4493" spans="1:12" x14ac:dyDescent="0.35">
      <c r="A4493" s="2" t="s">
        <v>4555</v>
      </c>
      <c r="B4493" s="3"/>
      <c r="C4493" s="58">
        <f t="shared" si="435"/>
        <v>0</v>
      </c>
      <c r="D4493" s="3"/>
      <c r="E4493" s="58">
        <f t="shared" si="436"/>
        <v>0</v>
      </c>
      <c r="F4493" s="43"/>
      <c r="G4493" s="4"/>
      <c r="H4493" s="43"/>
      <c r="I4493" s="61" t="str">
        <f t="shared" si="437"/>
        <v xml:space="preserve"> </v>
      </c>
      <c r="J4493" s="61" t="str">
        <f t="shared" si="438"/>
        <v xml:space="preserve"> </v>
      </c>
      <c r="K4493" s="59" t="str">
        <f t="shared" si="439"/>
        <v xml:space="preserve"> </v>
      </c>
      <c r="L4493" s="59" t="str">
        <f t="shared" si="440"/>
        <v xml:space="preserve"> </v>
      </c>
    </row>
    <row r="4494" spans="1:12" x14ac:dyDescent="0.35">
      <c r="A4494" s="2" t="s">
        <v>4556</v>
      </c>
      <c r="B4494" s="3"/>
      <c r="C4494" s="58">
        <f t="shared" si="435"/>
        <v>0</v>
      </c>
      <c r="D4494" s="3"/>
      <c r="E4494" s="58">
        <f t="shared" si="436"/>
        <v>0</v>
      </c>
      <c r="F4494" s="43"/>
      <c r="G4494" s="4"/>
      <c r="H4494" s="43"/>
      <c r="I4494" s="61" t="str">
        <f t="shared" si="437"/>
        <v xml:space="preserve"> </v>
      </c>
      <c r="J4494" s="61" t="str">
        <f t="shared" si="438"/>
        <v xml:space="preserve"> </v>
      </c>
      <c r="K4494" s="59" t="str">
        <f t="shared" si="439"/>
        <v xml:space="preserve"> </v>
      </c>
      <c r="L4494" s="59" t="str">
        <f t="shared" si="440"/>
        <v xml:space="preserve"> </v>
      </c>
    </row>
    <row r="4495" spans="1:12" x14ac:dyDescent="0.35">
      <c r="A4495" s="2" t="s">
        <v>4557</v>
      </c>
      <c r="B4495" s="3"/>
      <c r="C4495" s="58">
        <f t="shared" si="435"/>
        <v>0</v>
      </c>
      <c r="D4495" s="3"/>
      <c r="E4495" s="58">
        <f t="shared" si="436"/>
        <v>0</v>
      </c>
      <c r="F4495" s="43"/>
      <c r="G4495" s="4"/>
      <c r="H4495" s="43"/>
      <c r="I4495" s="61" t="str">
        <f t="shared" si="437"/>
        <v xml:space="preserve"> </v>
      </c>
      <c r="J4495" s="61" t="str">
        <f t="shared" si="438"/>
        <v xml:space="preserve"> </v>
      </c>
      <c r="K4495" s="59" t="str">
        <f t="shared" si="439"/>
        <v xml:space="preserve"> </v>
      </c>
      <c r="L4495" s="59" t="str">
        <f t="shared" si="440"/>
        <v xml:space="preserve"> </v>
      </c>
    </row>
    <row r="4496" spans="1:12" x14ac:dyDescent="0.35">
      <c r="A4496" s="2" t="s">
        <v>4558</v>
      </c>
      <c r="B4496" s="3"/>
      <c r="C4496" s="58">
        <f t="shared" si="435"/>
        <v>0</v>
      </c>
      <c r="D4496" s="3"/>
      <c r="E4496" s="58">
        <f t="shared" si="436"/>
        <v>0</v>
      </c>
      <c r="F4496" s="43"/>
      <c r="G4496" s="4"/>
      <c r="H4496" s="43"/>
      <c r="I4496" s="61" t="str">
        <f t="shared" si="437"/>
        <v xml:space="preserve"> </v>
      </c>
      <c r="J4496" s="61" t="str">
        <f t="shared" si="438"/>
        <v xml:space="preserve"> </v>
      </c>
      <c r="K4496" s="59" t="str">
        <f t="shared" si="439"/>
        <v xml:space="preserve"> </v>
      </c>
      <c r="L4496" s="59" t="str">
        <f t="shared" si="440"/>
        <v xml:space="preserve"> </v>
      </c>
    </row>
    <row r="4497" spans="1:12" x14ac:dyDescent="0.35">
      <c r="A4497" s="2" t="s">
        <v>4559</v>
      </c>
      <c r="B4497" s="3"/>
      <c r="C4497" s="58">
        <f t="shared" si="435"/>
        <v>0</v>
      </c>
      <c r="D4497" s="3"/>
      <c r="E4497" s="58">
        <f t="shared" si="436"/>
        <v>0</v>
      </c>
      <c r="F4497" s="43"/>
      <c r="G4497" s="4"/>
      <c r="H4497" s="43"/>
      <c r="I4497" s="61" t="str">
        <f t="shared" si="437"/>
        <v xml:space="preserve"> </v>
      </c>
      <c r="J4497" s="61" t="str">
        <f t="shared" si="438"/>
        <v xml:space="preserve"> </v>
      </c>
      <c r="K4497" s="59" t="str">
        <f t="shared" si="439"/>
        <v xml:space="preserve"> </v>
      </c>
      <c r="L4497" s="59" t="str">
        <f t="shared" si="440"/>
        <v xml:space="preserve"> </v>
      </c>
    </row>
    <row r="4498" spans="1:12" x14ac:dyDescent="0.35">
      <c r="A4498" s="2" t="s">
        <v>4560</v>
      </c>
      <c r="B4498" s="3"/>
      <c r="C4498" s="58">
        <f t="shared" si="435"/>
        <v>0</v>
      </c>
      <c r="D4498" s="3"/>
      <c r="E4498" s="58">
        <f t="shared" si="436"/>
        <v>0</v>
      </c>
      <c r="F4498" s="43"/>
      <c r="G4498" s="4"/>
      <c r="H4498" s="43"/>
      <c r="I4498" s="61" t="str">
        <f t="shared" si="437"/>
        <v xml:space="preserve"> </v>
      </c>
      <c r="J4498" s="61" t="str">
        <f t="shared" si="438"/>
        <v xml:space="preserve"> </v>
      </c>
      <c r="K4498" s="59" t="str">
        <f t="shared" si="439"/>
        <v xml:space="preserve"> </v>
      </c>
      <c r="L4498" s="59" t="str">
        <f t="shared" si="440"/>
        <v xml:space="preserve"> </v>
      </c>
    </row>
    <row r="4499" spans="1:12" x14ac:dyDescent="0.35">
      <c r="A4499" s="2" t="s">
        <v>4561</v>
      </c>
      <c r="B4499" s="3"/>
      <c r="C4499" s="58">
        <f t="shared" si="435"/>
        <v>0</v>
      </c>
      <c r="D4499" s="3"/>
      <c r="E4499" s="58">
        <f t="shared" si="436"/>
        <v>0</v>
      </c>
      <c r="F4499" s="43"/>
      <c r="G4499" s="4"/>
      <c r="H4499" s="43"/>
      <c r="I4499" s="61" t="str">
        <f t="shared" si="437"/>
        <v xml:space="preserve"> </v>
      </c>
      <c r="J4499" s="61" t="str">
        <f t="shared" si="438"/>
        <v xml:space="preserve"> </v>
      </c>
      <c r="K4499" s="59" t="str">
        <f t="shared" si="439"/>
        <v xml:space="preserve"> </v>
      </c>
      <c r="L4499" s="59" t="str">
        <f t="shared" si="440"/>
        <v xml:space="preserve"> </v>
      </c>
    </row>
    <row r="4500" spans="1:12" x14ac:dyDescent="0.35">
      <c r="A4500" s="2" t="s">
        <v>4562</v>
      </c>
      <c r="B4500" s="3"/>
      <c r="C4500" s="58">
        <f t="shared" si="435"/>
        <v>0</v>
      </c>
      <c r="D4500" s="3"/>
      <c r="E4500" s="58">
        <f t="shared" si="436"/>
        <v>0</v>
      </c>
      <c r="F4500" s="43"/>
      <c r="G4500" s="4"/>
      <c r="H4500" s="43"/>
      <c r="I4500" s="61" t="str">
        <f t="shared" si="437"/>
        <v xml:space="preserve"> </v>
      </c>
      <c r="J4500" s="61" t="str">
        <f t="shared" si="438"/>
        <v xml:space="preserve"> </v>
      </c>
      <c r="K4500" s="59" t="str">
        <f t="shared" si="439"/>
        <v xml:space="preserve"> </v>
      </c>
      <c r="L4500" s="59" t="str">
        <f t="shared" si="440"/>
        <v xml:space="preserve"> </v>
      </c>
    </row>
    <row r="4501" spans="1:12" x14ac:dyDescent="0.35">
      <c r="A4501" s="2" t="s">
        <v>4563</v>
      </c>
      <c r="B4501" s="3"/>
      <c r="C4501" s="58">
        <f t="shared" si="435"/>
        <v>0</v>
      </c>
      <c r="D4501" s="3"/>
      <c r="E4501" s="58">
        <f t="shared" si="436"/>
        <v>0</v>
      </c>
      <c r="F4501" s="43"/>
      <c r="G4501" s="4"/>
      <c r="H4501" s="43"/>
      <c r="I4501" s="61" t="str">
        <f t="shared" si="437"/>
        <v xml:space="preserve"> </v>
      </c>
      <c r="J4501" s="61" t="str">
        <f t="shared" si="438"/>
        <v xml:space="preserve"> </v>
      </c>
      <c r="K4501" s="59" t="str">
        <f t="shared" si="439"/>
        <v xml:space="preserve"> </v>
      </c>
      <c r="L4501" s="59" t="str">
        <f t="shared" si="440"/>
        <v xml:space="preserve"> </v>
      </c>
    </row>
    <row r="4502" spans="1:12" x14ac:dyDescent="0.35">
      <c r="A4502" s="2" t="s">
        <v>4564</v>
      </c>
      <c r="B4502" s="3"/>
      <c r="C4502" s="58">
        <f t="shared" si="435"/>
        <v>0</v>
      </c>
      <c r="D4502" s="3"/>
      <c r="E4502" s="58">
        <f t="shared" si="436"/>
        <v>0</v>
      </c>
      <c r="F4502" s="43"/>
      <c r="G4502" s="4"/>
      <c r="H4502" s="43"/>
      <c r="I4502" s="61" t="str">
        <f t="shared" si="437"/>
        <v xml:space="preserve"> </v>
      </c>
      <c r="J4502" s="61" t="str">
        <f t="shared" si="438"/>
        <v xml:space="preserve"> </v>
      </c>
      <c r="K4502" s="59" t="str">
        <f t="shared" si="439"/>
        <v xml:space="preserve"> </v>
      </c>
      <c r="L4502" s="59" t="str">
        <f t="shared" si="440"/>
        <v xml:space="preserve"> </v>
      </c>
    </row>
    <row r="4503" spans="1:12" x14ac:dyDescent="0.35">
      <c r="A4503" s="2" t="s">
        <v>4565</v>
      </c>
      <c r="B4503" s="3"/>
      <c r="C4503" s="58">
        <f t="shared" si="435"/>
        <v>0</v>
      </c>
      <c r="D4503" s="3"/>
      <c r="E4503" s="58">
        <f t="shared" si="436"/>
        <v>0</v>
      </c>
      <c r="F4503" s="43"/>
      <c r="G4503" s="4"/>
      <c r="H4503" s="43"/>
      <c r="I4503" s="61" t="str">
        <f t="shared" si="437"/>
        <v xml:space="preserve"> </v>
      </c>
      <c r="J4503" s="61" t="str">
        <f t="shared" si="438"/>
        <v xml:space="preserve"> </v>
      </c>
      <c r="K4503" s="59" t="str">
        <f t="shared" si="439"/>
        <v xml:space="preserve"> </v>
      </c>
      <c r="L4503" s="59" t="str">
        <f t="shared" si="440"/>
        <v xml:space="preserve"> </v>
      </c>
    </row>
    <row r="4504" spans="1:12" x14ac:dyDescent="0.35">
      <c r="A4504" s="2" t="s">
        <v>4566</v>
      </c>
      <c r="B4504" s="3"/>
      <c r="C4504" s="58">
        <f t="shared" si="435"/>
        <v>0</v>
      </c>
      <c r="D4504" s="3"/>
      <c r="E4504" s="58">
        <f t="shared" si="436"/>
        <v>0</v>
      </c>
      <c r="F4504" s="43"/>
      <c r="G4504" s="4"/>
      <c r="H4504" s="43"/>
      <c r="I4504" s="61" t="str">
        <f t="shared" si="437"/>
        <v xml:space="preserve"> </v>
      </c>
      <c r="J4504" s="61" t="str">
        <f t="shared" si="438"/>
        <v xml:space="preserve"> </v>
      </c>
      <c r="K4504" s="59" t="str">
        <f t="shared" si="439"/>
        <v xml:space="preserve"> </v>
      </c>
      <c r="L4504" s="59" t="str">
        <f t="shared" si="440"/>
        <v xml:space="preserve"> </v>
      </c>
    </row>
    <row r="4505" spans="1:12" x14ac:dyDescent="0.35">
      <c r="A4505" s="2" t="s">
        <v>4567</v>
      </c>
      <c r="B4505" s="3"/>
      <c r="C4505" s="58">
        <f t="shared" si="435"/>
        <v>0</v>
      </c>
      <c r="D4505" s="3"/>
      <c r="E4505" s="58">
        <f t="shared" si="436"/>
        <v>0</v>
      </c>
      <c r="F4505" s="43"/>
      <c r="G4505" s="4"/>
      <c r="H4505" s="43"/>
      <c r="I4505" s="61" t="str">
        <f t="shared" si="437"/>
        <v xml:space="preserve"> </v>
      </c>
      <c r="J4505" s="61" t="str">
        <f t="shared" si="438"/>
        <v xml:space="preserve"> </v>
      </c>
      <c r="K4505" s="59" t="str">
        <f t="shared" si="439"/>
        <v xml:space="preserve"> </v>
      </c>
      <c r="L4505" s="59" t="str">
        <f t="shared" si="440"/>
        <v xml:space="preserve"> </v>
      </c>
    </row>
    <row r="4506" spans="1:12" x14ac:dyDescent="0.35">
      <c r="A4506" s="2" t="s">
        <v>4568</v>
      </c>
      <c r="B4506" s="3"/>
      <c r="C4506" s="58">
        <f t="shared" si="435"/>
        <v>0</v>
      </c>
      <c r="D4506" s="3"/>
      <c r="E4506" s="58">
        <f t="shared" si="436"/>
        <v>0</v>
      </c>
      <c r="F4506" s="43"/>
      <c r="G4506" s="4"/>
      <c r="H4506" s="43"/>
      <c r="I4506" s="61" t="str">
        <f t="shared" si="437"/>
        <v xml:space="preserve"> </v>
      </c>
      <c r="J4506" s="61" t="str">
        <f t="shared" si="438"/>
        <v xml:space="preserve"> </v>
      </c>
      <c r="K4506" s="59" t="str">
        <f t="shared" si="439"/>
        <v xml:space="preserve"> </v>
      </c>
      <c r="L4506" s="59" t="str">
        <f t="shared" si="440"/>
        <v xml:space="preserve"> </v>
      </c>
    </row>
    <row r="4507" spans="1:12" x14ac:dyDescent="0.35">
      <c r="A4507" s="2" t="s">
        <v>4569</v>
      </c>
      <c r="B4507" s="3"/>
      <c r="C4507" s="58">
        <f t="shared" si="435"/>
        <v>0</v>
      </c>
      <c r="D4507" s="3"/>
      <c r="E4507" s="58">
        <f t="shared" si="436"/>
        <v>0</v>
      </c>
      <c r="F4507" s="43"/>
      <c r="G4507" s="4"/>
      <c r="H4507" s="43"/>
      <c r="I4507" s="61" t="str">
        <f t="shared" si="437"/>
        <v xml:space="preserve"> </v>
      </c>
      <c r="J4507" s="61" t="str">
        <f t="shared" si="438"/>
        <v xml:space="preserve"> </v>
      </c>
      <c r="K4507" s="59" t="str">
        <f t="shared" si="439"/>
        <v xml:space="preserve"> </v>
      </c>
      <c r="L4507" s="59" t="str">
        <f t="shared" si="440"/>
        <v xml:space="preserve"> </v>
      </c>
    </row>
    <row r="4508" spans="1:12" x14ac:dyDescent="0.35">
      <c r="A4508" s="2" t="s">
        <v>4570</v>
      </c>
      <c r="B4508" s="3"/>
      <c r="C4508" s="58">
        <f t="shared" si="435"/>
        <v>0</v>
      </c>
      <c r="D4508" s="3"/>
      <c r="E4508" s="58">
        <f t="shared" si="436"/>
        <v>0</v>
      </c>
      <c r="F4508" s="43"/>
      <c r="G4508" s="4"/>
      <c r="H4508" s="43"/>
      <c r="I4508" s="61" t="str">
        <f t="shared" si="437"/>
        <v xml:space="preserve"> </v>
      </c>
      <c r="J4508" s="61" t="str">
        <f t="shared" si="438"/>
        <v xml:space="preserve"> </v>
      </c>
      <c r="K4508" s="59" t="str">
        <f t="shared" si="439"/>
        <v xml:space="preserve"> </v>
      </c>
      <c r="L4508" s="59" t="str">
        <f t="shared" si="440"/>
        <v xml:space="preserve"> </v>
      </c>
    </row>
    <row r="4509" spans="1:12" x14ac:dyDescent="0.35">
      <c r="A4509" s="2" t="s">
        <v>4571</v>
      </c>
      <c r="B4509" s="3"/>
      <c r="C4509" s="58">
        <f t="shared" si="435"/>
        <v>0</v>
      </c>
      <c r="D4509" s="3"/>
      <c r="E4509" s="58">
        <f t="shared" si="436"/>
        <v>0</v>
      </c>
      <c r="F4509" s="43"/>
      <c r="G4509" s="4"/>
      <c r="H4509" s="43"/>
      <c r="I4509" s="61" t="str">
        <f t="shared" si="437"/>
        <v xml:space="preserve"> </v>
      </c>
      <c r="J4509" s="61" t="str">
        <f t="shared" si="438"/>
        <v xml:space="preserve"> </v>
      </c>
      <c r="K4509" s="59" t="str">
        <f t="shared" si="439"/>
        <v xml:space="preserve"> </v>
      </c>
      <c r="L4509" s="59" t="str">
        <f t="shared" si="440"/>
        <v xml:space="preserve"> </v>
      </c>
    </row>
    <row r="4510" spans="1:12" x14ac:dyDescent="0.35">
      <c r="A4510" s="2" t="s">
        <v>4572</v>
      </c>
      <c r="B4510" s="3"/>
      <c r="C4510" s="58">
        <f t="shared" si="435"/>
        <v>0</v>
      </c>
      <c r="D4510" s="3"/>
      <c r="E4510" s="58">
        <f t="shared" si="436"/>
        <v>0</v>
      </c>
      <c r="F4510" s="43"/>
      <c r="G4510" s="4"/>
      <c r="H4510" s="43"/>
      <c r="I4510" s="61" t="str">
        <f t="shared" si="437"/>
        <v xml:space="preserve"> </v>
      </c>
      <c r="J4510" s="61" t="str">
        <f t="shared" si="438"/>
        <v xml:space="preserve"> </v>
      </c>
      <c r="K4510" s="59" t="str">
        <f t="shared" si="439"/>
        <v xml:space="preserve"> </v>
      </c>
      <c r="L4510" s="59" t="str">
        <f t="shared" si="440"/>
        <v xml:space="preserve"> </v>
      </c>
    </row>
    <row r="4511" spans="1:12" x14ac:dyDescent="0.35">
      <c r="A4511" s="2" t="s">
        <v>4573</v>
      </c>
      <c r="B4511" s="3"/>
      <c r="C4511" s="58">
        <f t="shared" si="435"/>
        <v>0</v>
      </c>
      <c r="D4511" s="3"/>
      <c r="E4511" s="58">
        <f t="shared" si="436"/>
        <v>0</v>
      </c>
      <c r="F4511" s="43"/>
      <c r="G4511" s="4"/>
      <c r="H4511" s="43"/>
      <c r="I4511" s="61" t="str">
        <f t="shared" si="437"/>
        <v xml:space="preserve"> </v>
      </c>
      <c r="J4511" s="61" t="str">
        <f t="shared" si="438"/>
        <v xml:space="preserve"> </v>
      </c>
      <c r="K4511" s="59" t="str">
        <f t="shared" si="439"/>
        <v xml:space="preserve"> </v>
      </c>
      <c r="L4511" s="59" t="str">
        <f t="shared" si="440"/>
        <v xml:space="preserve"> </v>
      </c>
    </row>
    <row r="4512" spans="1:12" x14ac:dyDescent="0.35">
      <c r="A4512" s="2" t="s">
        <v>4574</v>
      </c>
      <c r="B4512" s="3"/>
      <c r="C4512" s="58">
        <f t="shared" si="435"/>
        <v>0</v>
      </c>
      <c r="D4512" s="3"/>
      <c r="E4512" s="58">
        <f t="shared" si="436"/>
        <v>0</v>
      </c>
      <c r="F4512" s="43"/>
      <c r="G4512" s="4"/>
      <c r="H4512" s="43"/>
      <c r="I4512" s="61" t="str">
        <f t="shared" si="437"/>
        <v xml:space="preserve"> </v>
      </c>
      <c r="J4512" s="61" t="str">
        <f t="shared" si="438"/>
        <v xml:space="preserve"> </v>
      </c>
      <c r="K4512" s="59" t="str">
        <f t="shared" si="439"/>
        <v xml:space="preserve"> </v>
      </c>
      <c r="L4512" s="59" t="str">
        <f t="shared" si="440"/>
        <v xml:space="preserve"> </v>
      </c>
    </row>
    <row r="4513" spans="1:12" x14ac:dyDescent="0.35">
      <c r="A4513" s="2" t="s">
        <v>4575</v>
      </c>
      <c r="B4513" s="3"/>
      <c r="C4513" s="58">
        <f t="shared" si="435"/>
        <v>0</v>
      </c>
      <c r="D4513" s="3"/>
      <c r="E4513" s="58">
        <f t="shared" si="436"/>
        <v>0</v>
      </c>
      <c r="F4513" s="43"/>
      <c r="G4513" s="4"/>
      <c r="H4513" s="43"/>
      <c r="I4513" s="61" t="str">
        <f t="shared" si="437"/>
        <v xml:space="preserve"> </v>
      </c>
      <c r="J4513" s="61" t="str">
        <f t="shared" si="438"/>
        <v xml:space="preserve"> </v>
      </c>
      <c r="K4513" s="59" t="str">
        <f t="shared" si="439"/>
        <v xml:space="preserve"> </v>
      </c>
      <c r="L4513" s="59" t="str">
        <f t="shared" si="440"/>
        <v xml:space="preserve"> </v>
      </c>
    </row>
    <row r="4514" spans="1:12" x14ac:dyDescent="0.35">
      <c r="A4514" s="2" t="s">
        <v>4576</v>
      </c>
      <c r="B4514" s="3"/>
      <c r="C4514" s="58">
        <f t="shared" si="435"/>
        <v>0</v>
      </c>
      <c r="D4514" s="3"/>
      <c r="E4514" s="58">
        <f t="shared" si="436"/>
        <v>0</v>
      </c>
      <c r="F4514" s="43"/>
      <c r="G4514" s="4"/>
      <c r="H4514" s="43"/>
      <c r="I4514" s="61" t="str">
        <f t="shared" si="437"/>
        <v xml:space="preserve"> </v>
      </c>
      <c r="J4514" s="61" t="str">
        <f t="shared" si="438"/>
        <v xml:space="preserve"> </v>
      </c>
      <c r="K4514" s="59" t="str">
        <f t="shared" si="439"/>
        <v xml:space="preserve"> </v>
      </c>
      <c r="L4514" s="59" t="str">
        <f t="shared" si="440"/>
        <v xml:space="preserve"> </v>
      </c>
    </row>
    <row r="4515" spans="1:12" x14ac:dyDescent="0.35">
      <c r="A4515" s="2" t="s">
        <v>4577</v>
      </c>
      <c r="B4515" s="3"/>
      <c r="C4515" s="58">
        <f t="shared" si="435"/>
        <v>0</v>
      </c>
      <c r="D4515" s="3"/>
      <c r="E4515" s="58">
        <f t="shared" si="436"/>
        <v>0</v>
      </c>
      <c r="F4515" s="43"/>
      <c r="G4515" s="4"/>
      <c r="H4515" s="43"/>
      <c r="I4515" s="61" t="str">
        <f t="shared" si="437"/>
        <v xml:space="preserve"> </v>
      </c>
      <c r="J4515" s="61" t="str">
        <f t="shared" si="438"/>
        <v xml:space="preserve"> </v>
      </c>
      <c r="K4515" s="59" t="str">
        <f t="shared" si="439"/>
        <v xml:space="preserve"> </v>
      </c>
      <c r="L4515" s="59" t="str">
        <f t="shared" si="440"/>
        <v xml:space="preserve"> </v>
      </c>
    </row>
    <row r="4516" spans="1:12" x14ac:dyDescent="0.35">
      <c r="A4516" s="2" t="s">
        <v>4578</v>
      </c>
      <c r="B4516" s="3"/>
      <c r="C4516" s="58">
        <f t="shared" si="435"/>
        <v>0</v>
      </c>
      <c r="D4516" s="3"/>
      <c r="E4516" s="58">
        <f t="shared" si="436"/>
        <v>0</v>
      </c>
      <c r="F4516" s="43"/>
      <c r="G4516" s="4"/>
      <c r="H4516" s="43"/>
      <c r="I4516" s="61" t="str">
        <f t="shared" si="437"/>
        <v xml:space="preserve"> </v>
      </c>
      <c r="J4516" s="61" t="str">
        <f t="shared" si="438"/>
        <v xml:space="preserve"> </v>
      </c>
      <c r="K4516" s="59" t="str">
        <f t="shared" si="439"/>
        <v xml:space="preserve"> </v>
      </c>
      <c r="L4516" s="59" t="str">
        <f t="shared" si="440"/>
        <v xml:space="preserve"> </v>
      </c>
    </row>
    <row r="4517" spans="1:12" x14ac:dyDescent="0.35">
      <c r="A4517" s="2" t="s">
        <v>4579</v>
      </c>
      <c r="B4517" s="3"/>
      <c r="C4517" s="58">
        <f t="shared" si="435"/>
        <v>0</v>
      </c>
      <c r="D4517" s="3"/>
      <c r="E4517" s="58">
        <f t="shared" si="436"/>
        <v>0</v>
      </c>
      <c r="F4517" s="43"/>
      <c r="G4517" s="4"/>
      <c r="H4517" s="43"/>
      <c r="I4517" s="61" t="str">
        <f t="shared" si="437"/>
        <v xml:space="preserve"> </v>
      </c>
      <c r="J4517" s="61" t="str">
        <f t="shared" si="438"/>
        <v xml:space="preserve"> </v>
      </c>
      <c r="K4517" s="59" t="str">
        <f t="shared" si="439"/>
        <v xml:space="preserve"> </v>
      </c>
      <c r="L4517" s="59" t="str">
        <f t="shared" si="440"/>
        <v xml:space="preserve"> </v>
      </c>
    </row>
    <row r="4518" spans="1:12" x14ac:dyDescent="0.35">
      <c r="A4518" s="2" t="s">
        <v>4580</v>
      </c>
      <c r="B4518" s="3"/>
      <c r="C4518" s="58">
        <f t="shared" si="435"/>
        <v>0</v>
      </c>
      <c r="D4518" s="3"/>
      <c r="E4518" s="58">
        <f t="shared" si="436"/>
        <v>0</v>
      </c>
      <c r="F4518" s="43"/>
      <c r="G4518" s="4"/>
      <c r="H4518" s="43"/>
      <c r="I4518" s="61" t="str">
        <f t="shared" si="437"/>
        <v xml:space="preserve"> </v>
      </c>
      <c r="J4518" s="61" t="str">
        <f t="shared" si="438"/>
        <v xml:space="preserve"> </v>
      </c>
      <c r="K4518" s="59" t="str">
        <f t="shared" si="439"/>
        <v xml:space="preserve"> </v>
      </c>
      <c r="L4518" s="59" t="str">
        <f t="shared" si="440"/>
        <v xml:space="preserve"> </v>
      </c>
    </row>
    <row r="4519" spans="1:12" x14ac:dyDescent="0.35">
      <c r="A4519" s="2" t="s">
        <v>4581</v>
      </c>
      <c r="B4519" s="3"/>
      <c r="C4519" s="58">
        <f t="shared" si="435"/>
        <v>0</v>
      </c>
      <c r="D4519" s="3"/>
      <c r="E4519" s="58">
        <f t="shared" si="436"/>
        <v>0</v>
      </c>
      <c r="F4519" s="43"/>
      <c r="G4519" s="4"/>
      <c r="H4519" s="43"/>
      <c r="I4519" s="61" t="str">
        <f t="shared" si="437"/>
        <v xml:space="preserve"> </v>
      </c>
      <c r="J4519" s="61" t="str">
        <f t="shared" si="438"/>
        <v xml:space="preserve"> </v>
      </c>
      <c r="K4519" s="59" t="str">
        <f t="shared" si="439"/>
        <v xml:space="preserve"> </v>
      </c>
      <c r="L4519" s="59" t="str">
        <f t="shared" si="440"/>
        <v xml:space="preserve"> </v>
      </c>
    </row>
    <row r="4520" spans="1:12" x14ac:dyDescent="0.35">
      <c r="A4520" s="2" t="s">
        <v>4582</v>
      </c>
      <c r="B4520" s="3"/>
      <c r="C4520" s="58">
        <f t="shared" si="435"/>
        <v>0</v>
      </c>
      <c r="D4520" s="3"/>
      <c r="E4520" s="58">
        <f t="shared" si="436"/>
        <v>0</v>
      </c>
      <c r="F4520" s="43"/>
      <c r="G4520" s="4"/>
      <c r="H4520" s="43"/>
      <c r="I4520" s="61" t="str">
        <f t="shared" si="437"/>
        <v xml:space="preserve"> </v>
      </c>
      <c r="J4520" s="61" t="str">
        <f t="shared" si="438"/>
        <v xml:space="preserve"> </v>
      </c>
      <c r="K4520" s="59" t="str">
        <f t="shared" si="439"/>
        <v xml:space="preserve"> </v>
      </c>
      <c r="L4520" s="59" t="str">
        <f t="shared" si="440"/>
        <v xml:space="preserve"> </v>
      </c>
    </row>
    <row r="4521" spans="1:12" x14ac:dyDescent="0.35">
      <c r="A4521" s="2" t="s">
        <v>4583</v>
      </c>
      <c r="B4521" s="3"/>
      <c r="C4521" s="58">
        <f t="shared" si="435"/>
        <v>0</v>
      </c>
      <c r="D4521" s="3"/>
      <c r="E4521" s="58">
        <f t="shared" si="436"/>
        <v>0</v>
      </c>
      <c r="F4521" s="43"/>
      <c r="G4521" s="4"/>
      <c r="H4521" s="43"/>
      <c r="I4521" s="61" t="str">
        <f t="shared" si="437"/>
        <v xml:space="preserve"> </v>
      </c>
      <c r="J4521" s="61" t="str">
        <f t="shared" si="438"/>
        <v xml:space="preserve"> </v>
      </c>
      <c r="K4521" s="59" t="str">
        <f t="shared" si="439"/>
        <v xml:space="preserve"> </v>
      </c>
      <c r="L4521" s="59" t="str">
        <f t="shared" si="440"/>
        <v xml:space="preserve"> </v>
      </c>
    </row>
    <row r="4522" spans="1:12" x14ac:dyDescent="0.35">
      <c r="A4522" s="2" t="s">
        <v>4584</v>
      </c>
      <c r="B4522" s="3"/>
      <c r="C4522" s="58">
        <f t="shared" si="435"/>
        <v>0</v>
      </c>
      <c r="D4522" s="3"/>
      <c r="E4522" s="58">
        <f t="shared" si="436"/>
        <v>0</v>
      </c>
      <c r="F4522" s="43"/>
      <c r="G4522" s="4"/>
      <c r="H4522" s="43"/>
      <c r="I4522" s="61" t="str">
        <f t="shared" si="437"/>
        <v xml:space="preserve"> </v>
      </c>
      <c r="J4522" s="61" t="str">
        <f t="shared" si="438"/>
        <v xml:space="preserve"> </v>
      </c>
      <c r="K4522" s="59" t="str">
        <f t="shared" si="439"/>
        <v xml:space="preserve"> </v>
      </c>
      <c r="L4522" s="59" t="str">
        <f t="shared" si="440"/>
        <v xml:space="preserve"> </v>
      </c>
    </row>
    <row r="4523" spans="1:12" x14ac:dyDescent="0.35">
      <c r="A4523" s="2" t="s">
        <v>4585</v>
      </c>
      <c r="B4523" s="3"/>
      <c r="C4523" s="58">
        <f t="shared" si="435"/>
        <v>0</v>
      </c>
      <c r="D4523" s="3"/>
      <c r="E4523" s="58">
        <f t="shared" si="436"/>
        <v>0</v>
      </c>
      <c r="F4523" s="43"/>
      <c r="G4523" s="4"/>
      <c r="H4523" s="43"/>
      <c r="I4523" s="61" t="str">
        <f t="shared" si="437"/>
        <v xml:space="preserve"> </v>
      </c>
      <c r="J4523" s="61" t="str">
        <f t="shared" si="438"/>
        <v xml:space="preserve"> </v>
      </c>
      <c r="K4523" s="59" t="str">
        <f t="shared" si="439"/>
        <v xml:space="preserve"> </v>
      </c>
      <c r="L4523" s="59" t="str">
        <f t="shared" si="440"/>
        <v xml:space="preserve"> </v>
      </c>
    </row>
    <row r="4524" spans="1:12" x14ac:dyDescent="0.35">
      <c r="A4524" s="2" t="s">
        <v>4586</v>
      </c>
      <c r="B4524" s="3"/>
      <c r="C4524" s="58">
        <f t="shared" si="435"/>
        <v>0</v>
      </c>
      <c r="D4524" s="3"/>
      <c r="E4524" s="58">
        <f t="shared" si="436"/>
        <v>0</v>
      </c>
      <c r="F4524" s="43"/>
      <c r="G4524" s="4"/>
      <c r="H4524" s="43"/>
      <c r="I4524" s="61" t="str">
        <f t="shared" si="437"/>
        <v xml:space="preserve"> </v>
      </c>
      <c r="J4524" s="61" t="str">
        <f t="shared" si="438"/>
        <v xml:space="preserve"> </v>
      </c>
      <c r="K4524" s="59" t="str">
        <f t="shared" si="439"/>
        <v xml:space="preserve"> </v>
      </c>
      <c r="L4524" s="59" t="str">
        <f t="shared" si="440"/>
        <v xml:space="preserve"> </v>
      </c>
    </row>
    <row r="4525" spans="1:12" x14ac:dyDescent="0.35">
      <c r="A4525" s="2" t="s">
        <v>4587</v>
      </c>
      <c r="B4525" s="3"/>
      <c r="C4525" s="58">
        <f t="shared" si="435"/>
        <v>0</v>
      </c>
      <c r="D4525" s="3"/>
      <c r="E4525" s="58">
        <f t="shared" si="436"/>
        <v>0</v>
      </c>
      <c r="F4525" s="43"/>
      <c r="G4525" s="4"/>
      <c r="H4525" s="43"/>
      <c r="I4525" s="61" t="str">
        <f t="shared" si="437"/>
        <v xml:space="preserve"> </v>
      </c>
      <c r="J4525" s="61" t="str">
        <f t="shared" si="438"/>
        <v xml:space="preserve"> </v>
      </c>
      <c r="K4525" s="59" t="str">
        <f t="shared" si="439"/>
        <v xml:space="preserve"> </v>
      </c>
      <c r="L4525" s="59" t="str">
        <f t="shared" si="440"/>
        <v xml:space="preserve"> </v>
      </c>
    </row>
    <row r="4526" spans="1:12" x14ac:dyDescent="0.35">
      <c r="A4526" s="2" t="s">
        <v>4588</v>
      </c>
      <c r="B4526" s="3"/>
      <c r="C4526" s="58">
        <f t="shared" si="435"/>
        <v>0</v>
      </c>
      <c r="D4526" s="3"/>
      <c r="E4526" s="58">
        <f t="shared" si="436"/>
        <v>0</v>
      </c>
      <c r="F4526" s="43"/>
      <c r="G4526" s="4"/>
      <c r="H4526" s="43"/>
      <c r="I4526" s="61" t="str">
        <f t="shared" si="437"/>
        <v xml:space="preserve"> </v>
      </c>
      <c r="J4526" s="61" t="str">
        <f t="shared" si="438"/>
        <v xml:space="preserve"> </v>
      </c>
      <c r="K4526" s="59" t="str">
        <f t="shared" si="439"/>
        <v xml:space="preserve"> </v>
      </c>
      <c r="L4526" s="59" t="str">
        <f t="shared" si="440"/>
        <v xml:space="preserve"> </v>
      </c>
    </row>
    <row r="4527" spans="1:12" x14ac:dyDescent="0.35">
      <c r="A4527" s="2" t="s">
        <v>4589</v>
      </c>
      <c r="B4527" s="3"/>
      <c r="C4527" s="58">
        <f t="shared" si="435"/>
        <v>0</v>
      </c>
      <c r="D4527" s="3"/>
      <c r="E4527" s="58">
        <f t="shared" si="436"/>
        <v>0</v>
      </c>
      <c r="F4527" s="43"/>
      <c r="G4527" s="4"/>
      <c r="H4527" s="43"/>
      <c r="I4527" s="61" t="str">
        <f t="shared" si="437"/>
        <v xml:space="preserve"> </v>
      </c>
      <c r="J4527" s="61" t="str">
        <f t="shared" si="438"/>
        <v xml:space="preserve"> </v>
      </c>
      <c r="K4527" s="59" t="str">
        <f t="shared" si="439"/>
        <v xml:space="preserve"> </v>
      </c>
      <c r="L4527" s="59" t="str">
        <f t="shared" si="440"/>
        <v xml:space="preserve"> </v>
      </c>
    </row>
    <row r="4528" spans="1:12" x14ac:dyDescent="0.35">
      <c r="A4528" s="2" t="s">
        <v>4590</v>
      </c>
      <c r="B4528" s="3"/>
      <c r="C4528" s="58">
        <f t="shared" si="435"/>
        <v>0</v>
      </c>
      <c r="D4528" s="3"/>
      <c r="E4528" s="58">
        <f t="shared" si="436"/>
        <v>0</v>
      </c>
      <c r="F4528" s="43"/>
      <c r="G4528" s="4"/>
      <c r="H4528" s="43"/>
      <c r="I4528" s="61" t="str">
        <f t="shared" si="437"/>
        <v xml:space="preserve"> </v>
      </c>
      <c r="J4528" s="61" t="str">
        <f t="shared" si="438"/>
        <v xml:space="preserve"> </v>
      </c>
      <c r="K4528" s="59" t="str">
        <f t="shared" si="439"/>
        <v xml:space="preserve"> </v>
      </c>
      <c r="L4528" s="59" t="str">
        <f t="shared" si="440"/>
        <v xml:space="preserve"> </v>
      </c>
    </row>
    <row r="4529" spans="1:12" x14ac:dyDescent="0.35">
      <c r="A4529" s="2" t="s">
        <v>4591</v>
      </c>
      <c r="B4529" s="3"/>
      <c r="C4529" s="58">
        <f t="shared" si="435"/>
        <v>0</v>
      </c>
      <c r="D4529" s="3"/>
      <c r="E4529" s="58">
        <f t="shared" si="436"/>
        <v>0</v>
      </c>
      <c r="F4529" s="43"/>
      <c r="G4529" s="4"/>
      <c r="H4529" s="43"/>
      <c r="I4529" s="61" t="str">
        <f t="shared" si="437"/>
        <v xml:space="preserve"> </v>
      </c>
      <c r="J4529" s="61" t="str">
        <f t="shared" si="438"/>
        <v xml:space="preserve"> </v>
      </c>
      <c r="K4529" s="59" t="str">
        <f t="shared" si="439"/>
        <v xml:space="preserve"> </v>
      </c>
      <c r="L4529" s="59" t="str">
        <f t="shared" si="440"/>
        <v xml:space="preserve"> </v>
      </c>
    </row>
    <row r="4530" spans="1:12" x14ac:dyDescent="0.35">
      <c r="A4530" s="2" t="s">
        <v>4592</v>
      </c>
      <c r="B4530" s="3"/>
      <c r="C4530" s="58">
        <f t="shared" si="435"/>
        <v>0</v>
      </c>
      <c r="D4530" s="3"/>
      <c r="E4530" s="58">
        <f t="shared" si="436"/>
        <v>0</v>
      </c>
      <c r="F4530" s="43"/>
      <c r="G4530" s="4"/>
      <c r="H4530" s="43"/>
      <c r="I4530" s="61" t="str">
        <f t="shared" si="437"/>
        <v xml:space="preserve"> </v>
      </c>
      <c r="J4530" s="61" t="str">
        <f t="shared" si="438"/>
        <v xml:space="preserve"> </v>
      </c>
      <c r="K4530" s="59" t="str">
        <f t="shared" si="439"/>
        <v xml:space="preserve"> </v>
      </c>
      <c r="L4530" s="59" t="str">
        <f t="shared" si="440"/>
        <v xml:space="preserve"> </v>
      </c>
    </row>
    <row r="4531" spans="1:12" x14ac:dyDescent="0.35">
      <c r="A4531" s="2" t="s">
        <v>4593</v>
      </c>
      <c r="B4531" s="3"/>
      <c r="C4531" s="58">
        <f t="shared" si="435"/>
        <v>0</v>
      </c>
      <c r="D4531" s="3"/>
      <c r="E4531" s="58">
        <f t="shared" si="436"/>
        <v>0</v>
      </c>
      <c r="F4531" s="43"/>
      <c r="G4531" s="4"/>
      <c r="H4531" s="43"/>
      <c r="I4531" s="61" t="str">
        <f t="shared" si="437"/>
        <v xml:space="preserve"> </v>
      </c>
      <c r="J4531" s="61" t="str">
        <f t="shared" si="438"/>
        <v xml:space="preserve"> </v>
      </c>
      <c r="K4531" s="59" t="str">
        <f t="shared" si="439"/>
        <v xml:space="preserve"> </v>
      </c>
      <c r="L4531" s="59" t="str">
        <f t="shared" si="440"/>
        <v xml:space="preserve"> </v>
      </c>
    </row>
    <row r="4532" spans="1:12" x14ac:dyDescent="0.35">
      <c r="A4532" s="2" t="s">
        <v>4594</v>
      </c>
      <c r="B4532" s="3"/>
      <c r="C4532" s="58">
        <f t="shared" si="435"/>
        <v>0</v>
      </c>
      <c r="D4532" s="3"/>
      <c r="E4532" s="58">
        <f t="shared" si="436"/>
        <v>0</v>
      </c>
      <c r="F4532" s="43"/>
      <c r="G4532" s="4"/>
      <c r="H4532" s="43"/>
      <c r="I4532" s="61" t="str">
        <f t="shared" si="437"/>
        <v xml:space="preserve"> </v>
      </c>
      <c r="J4532" s="61" t="str">
        <f t="shared" si="438"/>
        <v xml:space="preserve"> </v>
      </c>
      <c r="K4532" s="59" t="str">
        <f t="shared" si="439"/>
        <v xml:space="preserve"> </v>
      </c>
      <c r="L4532" s="59" t="str">
        <f t="shared" si="440"/>
        <v xml:space="preserve"> </v>
      </c>
    </row>
    <row r="4533" spans="1:12" x14ac:dyDescent="0.35">
      <c r="A4533" s="2" t="s">
        <v>4595</v>
      </c>
      <c r="B4533" s="3"/>
      <c r="C4533" s="58">
        <f t="shared" si="435"/>
        <v>0</v>
      </c>
      <c r="D4533" s="3"/>
      <c r="E4533" s="58">
        <f t="shared" si="436"/>
        <v>0</v>
      </c>
      <c r="F4533" s="43"/>
      <c r="G4533" s="4"/>
      <c r="H4533" s="43"/>
      <c r="I4533" s="61" t="str">
        <f t="shared" si="437"/>
        <v xml:space="preserve"> </v>
      </c>
      <c r="J4533" s="61" t="str">
        <f t="shared" si="438"/>
        <v xml:space="preserve"> </v>
      </c>
      <c r="K4533" s="59" t="str">
        <f t="shared" si="439"/>
        <v xml:space="preserve"> </v>
      </c>
      <c r="L4533" s="59" t="str">
        <f t="shared" si="440"/>
        <v xml:space="preserve"> </v>
      </c>
    </row>
    <row r="4534" spans="1:12" x14ac:dyDescent="0.35">
      <c r="A4534" s="2" t="s">
        <v>4596</v>
      </c>
      <c r="B4534" s="3"/>
      <c r="C4534" s="58">
        <f t="shared" si="435"/>
        <v>0</v>
      </c>
      <c r="D4534" s="3"/>
      <c r="E4534" s="58">
        <f t="shared" si="436"/>
        <v>0</v>
      </c>
      <c r="F4534" s="43"/>
      <c r="G4534" s="4"/>
      <c r="H4534" s="43"/>
      <c r="I4534" s="61" t="str">
        <f t="shared" si="437"/>
        <v xml:space="preserve"> </v>
      </c>
      <c r="J4534" s="61" t="str">
        <f t="shared" si="438"/>
        <v xml:space="preserve"> </v>
      </c>
      <c r="K4534" s="59" t="str">
        <f t="shared" si="439"/>
        <v xml:space="preserve"> </v>
      </c>
      <c r="L4534" s="59" t="str">
        <f t="shared" si="440"/>
        <v xml:space="preserve"> </v>
      </c>
    </row>
    <row r="4535" spans="1:12" x14ac:dyDescent="0.35">
      <c r="A4535" s="2" t="s">
        <v>4597</v>
      </c>
      <c r="B4535" s="3"/>
      <c r="C4535" s="58">
        <f t="shared" si="435"/>
        <v>0</v>
      </c>
      <c r="D4535" s="3"/>
      <c r="E4535" s="58">
        <f t="shared" si="436"/>
        <v>0</v>
      </c>
      <c r="F4535" s="43"/>
      <c r="G4535" s="4"/>
      <c r="H4535" s="43"/>
      <c r="I4535" s="61" t="str">
        <f t="shared" si="437"/>
        <v xml:space="preserve"> </v>
      </c>
      <c r="J4535" s="61" t="str">
        <f t="shared" si="438"/>
        <v xml:space="preserve"> </v>
      </c>
      <c r="K4535" s="59" t="str">
        <f t="shared" si="439"/>
        <v xml:space="preserve"> </v>
      </c>
      <c r="L4535" s="59" t="str">
        <f t="shared" si="440"/>
        <v xml:space="preserve"> </v>
      </c>
    </row>
    <row r="4536" spans="1:12" x14ac:dyDescent="0.35">
      <c r="A4536" s="2" t="s">
        <v>4598</v>
      </c>
      <c r="B4536" s="3"/>
      <c r="C4536" s="58">
        <f t="shared" si="435"/>
        <v>0</v>
      </c>
      <c r="D4536" s="3"/>
      <c r="E4536" s="58">
        <f t="shared" si="436"/>
        <v>0</v>
      </c>
      <c r="F4536" s="43"/>
      <c r="G4536" s="4"/>
      <c r="H4536" s="43"/>
      <c r="I4536" s="61" t="str">
        <f t="shared" si="437"/>
        <v xml:space="preserve"> </v>
      </c>
      <c r="J4536" s="61" t="str">
        <f t="shared" si="438"/>
        <v xml:space="preserve"> </v>
      </c>
      <c r="K4536" s="59" t="str">
        <f t="shared" si="439"/>
        <v xml:space="preserve"> </v>
      </c>
      <c r="L4536" s="59" t="str">
        <f t="shared" si="440"/>
        <v xml:space="preserve"> </v>
      </c>
    </row>
    <row r="4537" spans="1:12" x14ac:dyDescent="0.35">
      <c r="A4537" s="2" t="s">
        <v>4599</v>
      </c>
      <c r="B4537" s="3"/>
      <c r="C4537" s="58">
        <f t="shared" si="435"/>
        <v>0</v>
      </c>
      <c r="D4537" s="3"/>
      <c r="E4537" s="58">
        <f t="shared" si="436"/>
        <v>0</v>
      </c>
      <c r="F4537" s="43"/>
      <c r="G4537" s="4"/>
      <c r="H4537" s="43"/>
      <c r="I4537" s="61" t="str">
        <f t="shared" si="437"/>
        <v xml:space="preserve"> </v>
      </c>
      <c r="J4537" s="61" t="str">
        <f t="shared" si="438"/>
        <v xml:space="preserve"> </v>
      </c>
      <c r="K4537" s="59" t="str">
        <f t="shared" si="439"/>
        <v xml:space="preserve"> </v>
      </c>
      <c r="L4537" s="59" t="str">
        <f t="shared" si="440"/>
        <v xml:space="preserve"> </v>
      </c>
    </row>
    <row r="4538" spans="1:12" x14ac:dyDescent="0.35">
      <c r="A4538" s="2" t="s">
        <v>4600</v>
      </c>
      <c r="B4538" s="3"/>
      <c r="C4538" s="58">
        <f t="shared" si="435"/>
        <v>0</v>
      </c>
      <c r="D4538" s="3"/>
      <c r="E4538" s="58">
        <f t="shared" si="436"/>
        <v>0</v>
      </c>
      <c r="F4538" s="43"/>
      <c r="G4538" s="4"/>
      <c r="H4538" s="43"/>
      <c r="I4538" s="61" t="str">
        <f t="shared" si="437"/>
        <v xml:space="preserve"> </v>
      </c>
      <c r="J4538" s="61" t="str">
        <f t="shared" si="438"/>
        <v xml:space="preserve"> </v>
      </c>
      <c r="K4538" s="59" t="str">
        <f t="shared" si="439"/>
        <v xml:space="preserve"> </v>
      </c>
      <c r="L4538" s="59" t="str">
        <f t="shared" si="440"/>
        <v xml:space="preserve"> </v>
      </c>
    </row>
    <row r="4539" spans="1:12" x14ac:dyDescent="0.35">
      <c r="A4539" s="2" t="s">
        <v>4601</v>
      </c>
      <c r="B4539" s="3"/>
      <c r="C4539" s="58">
        <f t="shared" si="435"/>
        <v>0</v>
      </c>
      <c r="D4539" s="3"/>
      <c r="E4539" s="58">
        <f t="shared" si="436"/>
        <v>0</v>
      </c>
      <c r="F4539" s="43"/>
      <c r="G4539" s="4"/>
      <c r="H4539" s="43"/>
      <c r="I4539" s="61" t="str">
        <f t="shared" si="437"/>
        <v xml:space="preserve"> </v>
      </c>
      <c r="J4539" s="61" t="str">
        <f t="shared" si="438"/>
        <v xml:space="preserve"> </v>
      </c>
      <c r="K4539" s="59" t="str">
        <f t="shared" si="439"/>
        <v xml:space="preserve"> </v>
      </c>
      <c r="L4539" s="59" t="str">
        <f t="shared" si="440"/>
        <v xml:space="preserve"> </v>
      </c>
    </row>
    <row r="4540" spans="1:12" x14ac:dyDescent="0.35">
      <c r="A4540" s="2" t="s">
        <v>4602</v>
      </c>
      <c r="B4540" s="3"/>
      <c r="C4540" s="58">
        <f t="shared" si="435"/>
        <v>0</v>
      </c>
      <c r="D4540" s="3"/>
      <c r="E4540" s="58">
        <f t="shared" si="436"/>
        <v>0</v>
      </c>
      <c r="F4540" s="43"/>
      <c r="G4540" s="4"/>
      <c r="H4540" s="43"/>
      <c r="I4540" s="61" t="str">
        <f t="shared" si="437"/>
        <v xml:space="preserve"> </v>
      </c>
      <c r="J4540" s="61" t="str">
        <f t="shared" si="438"/>
        <v xml:space="preserve"> </v>
      </c>
      <c r="K4540" s="59" t="str">
        <f t="shared" si="439"/>
        <v xml:space="preserve"> </v>
      </c>
      <c r="L4540" s="59" t="str">
        <f t="shared" si="440"/>
        <v xml:space="preserve"> </v>
      </c>
    </row>
    <row r="4541" spans="1:12" x14ac:dyDescent="0.35">
      <c r="A4541" s="2" t="s">
        <v>4603</v>
      </c>
      <c r="B4541" s="3"/>
      <c r="C4541" s="58">
        <f t="shared" si="435"/>
        <v>0</v>
      </c>
      <c r="D4541" s="3"/>
      <c r="E4541" s="58">
        <f t="shared" si="436"/>
        <v>0</v>
      </c>
      <c r="F4541" s="43"/>
      <c r="G4541" s="4"/>
      <c r="H4541" s="43"/>
      <c r="I4541" s="61" t="str">
        <f t="shared" si="437"/>
        <v xml:space="preserve"> </v>
      </c>
      <c r="J4541" s="61" t="str">
        <f t="shared" si="438"/>
        <v xml:space="preserve"> </v>
      </c>
      <c r="K4541" s="59" t="str">
        <f t="shared" si="439"/>
        <v xml:space="preserve"> </v>
      </c>
      <c r="L4541" s="59" t="str">
        <f t="shared" si="440"/>
        <v xml:space="preserve"> </v>
      </c>
    </row>
    <row r="4542" spans="1:12" x14ac:dyDescent="0.35">
      <c r="A4542" s="2" t="s">
        <v>4604</v>
      </c>
      <c r="B4542" s="3"/>
      <c r="C4542" s="58">
        <f t="shared" si="435"/>
        <v>0</v>
      </c>
      <c r="D4542" s="3"/>
      <c r="E4542" s="58">
        <f t="shared" si="436"/>
        <v>0</v>
      </c>
      <c r="F4542" s="43"/>
      <c r="G4542" s="4"/>
      <c r="H4542" s="43"/>
      <c r="I4542" s="61" t="str">
        <f t="shared" si="437"/>
        <v xml:space="preserve"> </v>
      </c>
      <c r="J4542" s="61" t="str">
        <f t="shared" si="438"/>
        <v xml:space="preserve"> </v>
      </c>
      <c r="K4542" s="59" t="str">
        <f t="shared" si="439"/>
        <v xml:space="preserve"> </v>
      </c>
      <c r="L4542" s="59" t="str">
        <f t="shared" si="440"/>
        <v xml:space="preserve"> </v>
      </c>
    </row>
    <row r="4543" spans="1:12" x14ac:dyDescent="0.35">
      <c r="A4543" s="2" t="s">
        <v>4605</v>
      </c>
      <c r="B4543" s="3"/>
      <c r="C4543" s="58">
        <f t="shared" si="435"/>
        <v>0</v>
      </c>
      <c r="D4543" s="3"/>
      <c r="E4543" s="58">
        <f t="shared" si="436"/>
        <v>0</v>
      </c>
      <c r="F4543" s="43"/>
      <c r="G4543" s="4"/>
      <c r="H4543" s="43"/>
      <c r="I4543" s="61" t="str">
        <f t="shared" si="437"/>
        <v xml:space="preserve"> </v>
      </c>
      <c r="J4543" s="61" t="str">
        <f t="shared" si="438"/>
        <v xml:space="preserve"> </v>
      </c>
      <c r="K4543" s="59" t="str">
        <f t="shared" si="439"/>
        <v xml:space="preserve"> </v>
      </c>
      <c r="L4543" s="59" t="str">
        <f t="shared" si="440"/>
        <v xml:space="preserve"> </v>
      </c>
    </row>
    <row r="4544" spans="1:12" x14ac:dyDescent="0.35">
      <c r="A4544" s="2" t="s">
        <v>4606</v>
      </c>
      <c r="B4544" s="3"/>
      <c r="C4544" s="58">
        <f t="shared" si="435"/>
        <v>0</v>
      </c>
      <c r="D4544" s="3"/>
      <c r="E4544" s="58">
        <f t="shared" si="436"/>
        <v>0</v>
      </c>
      <c r="F4544" s="43"/>
      <c r="G4544" s="4"/>
      <c r="H4544" s="43"/>
      <c r="I4544" s="61" t="str">
        <f t="shared" si="437"/>
        <v xml:space="preserve"> </v>
      </c>
      <c r="J4544" s="61" t="str">
        <f t="shared" si="438"/>
        <v xml:space="preserve"> </v>
      </c>
      <c r="K4544" s="59" t="str">
        <f t="shared" si="439"/>
        <v xml:space="preserve"> </v>
      </c>
      <c r="L4544" s="59" t="str">
        <f t="shared" si="440"/>
        <v xml:space="preserve"> </v>
      </c>
    </row>
    <row r="4545" spans="1:12" x14ac:dyDescent="0.35">
      <c r="A4545" s="2" t="s">
        <v>4607</v>
      </c>
      <c r="B4545" s="3"/>
      <c r="C4545" s="58">
        <f t="shared" si="435"/>
        <v>0</v>
      </c>
      <c r="D4545" s="3"/>
      <c r="E4545" s="58">
        <f t="shared" si="436"/>
        <v>0</v>
      </c>
      <c r="F4545" s="43"/>
      <c r="G4545" s="4"/>
      <c r="H4545" s="43"/>
      <c r="I4545" s="61" t="str">
        <f t="shared" si="437"/>
        <v xml:space="preserve"> </v>
      </c>
      <c r="J4545" s="61" t="str">
        <f t="shared" si="438"/>
        <v xml:space="preserve"> </v>
      </c>
      <c r="K4545" s="59" t="str">
        <f t="shared" si="439"/>
        <v xml:space="preserve"> </v>
      </c>
      <c r="L4545" s="59" t="str">
        <f t="shared" si="440"/>
        <v xml:space="preserve"> </v>
      </c>
    </row>
    <row r="4546" spans="1:12" x14ac:dyDescent="0.35">
      <c r="A4546" s="2" t="s">
        <v>4608</v>
      </c>
      <c r="B4546" s="3"/>
      <c r="C4546" s="58">
        <f t="shared" si="435"/>
        <v>0</v>
      </c>
      <c r="D4546" s="3"/>
      <c r="E4546" s="58">
        <f t="shared" si="436"/>
        <v>0</v>
      </c>
      <c r="F4546" s="43"/>
      <c r="G4546" s="4"/>
      <c r="H4546" s="43"/>
      <c r="I4546" s="61" t="str">
        <f t="shared" si="437"/>
        <v xml:space="preserve"> </v>
      </c>
      <c r="J4546" s="61" t="str">
        <f t="shared" si="438"/>
        <v xml:space="preserve"> </v>
      </c>
      <c r="K4546" s="59" t="str">
        <f t="shared" si="439"/>
        <v xml:space="preserve"> </v>
      </c>
      <c r="L4546" s="59" t="str">
        <f t="shared" si="440"/>
        <v xml:space="preserve"> </v>
      </c>
    </row>
    <row r="4547" spans="1:12" x14ac:dyDescent="0.35">
      <c r="A4547" s="2" t="s">
        <v>4609</v>
      </c>
      <c r="B4547" s="3"/>
      <c r="C4547" s="58">
        <f t="shared" si="435"/>
        <v>0</v>
      </c>
      <c r="D4547" s="3"/>
      <c r="E4547" s="58">
        <f t="shared" si="436"/>
        <v>0</v>
      </c>
      <c r="F4547" s="43"/>
      <c r="G4547" s="4"/>
      <c r="H4547" s="43"/>
      <c r="I4547" s="61" t="str">
        <f t="shared" si="437"/>
        <v xml:space="preserve"> </v>
      </c>
      <c r="J4547" s="61" t="str">
        <f t="shared" si="438"/>
        <v xml:space="preserve"> </v>
      </c>
      <c r="K4547" s="59" t="str">
        <f t="shared" si="439"/>
        <v xml:space="preserve"> </v>
      </c>
      <c r="L4547" s="59" t="str">
        <f t="shared" si="440"/>
        <v xml:space="preserve"> </v>
      </c>
    </row>
    <row r="4548" spans="1:12" x14ac:dyDescent="0.35">
      <c r="A4548" s="2" t="s">
        <v>4610</v>
      </c>
      <c r="B4548" s="3"/>
      <c r="C4548" s="58">
        <f t="shared" si="435"/>
        <v>0</v>
      </c>
      <c r="D4548" s="3"/>
      <c r="E4548" s="58">
        <f t="shared" si="436"/>
        <v>0</v>
      </c>
      <c r="F4548" s="43"/>
      <c r="G4548" s="4"/>
      <c r="H4548" s="43"/>
      <c r="I4548" s="61" t="str">
        <f t="shared" si="437"/>
        <v xml:space="preserve"> </v>
      </c>
      <c r="J4548" s="61" t="str">
        <f t="shared" si="438"/>
        <v xml:space="preserve"> </v>
      </c>
      <c r="K4548" s="59" t="str">
        <f t="shared" si="439"/>
        <v xml:space="preserve"> </v>
      </c>
      <c r="L4548" s="59" t="str">
        <f t="shared" si="440"/>
        <v xml:space="preserve"> </v>
      </c>
    </row>
    <row r="4549" spans="1:12" x14ac:dyDescent="0.35">
      <c r="A4549" s="2" t="s">
        <v>4611</v>
      </c>
      <c r="B4549" s="3"/>
      <c r="C4549" s="58">
        <f t="shared" si="435"/>
        <v>0</v>
      </c>
      <c r="D4549" s="3"/>
      <c r="E4549" s="58">
        <f t="shared" si="436"/>
        <v>0</v>
      </c>
      <c r="F4549" s="43"/>
      <c r="G4549" s="4"/>
      <c r="H4549" s="43"/>
      <c r="I4549" s="61" t="str">
        <f t="shared" si="437"/>
        <v xml:space="preserve"> </v>
      </c>
      <c r="J4549" s="61" t="str">
        <f t="shared" si="438"/>
        <v xml:space="preserve"> </v>
      </c>
      <c r="K4549" s="59" t="str">
        <f t="shared" si="439"/>
        <v xml:space="preserve"> </v>
      </c>
      <c r="L4549" s="59" t="str">
        <f t="shared" si="440"/>
        <v xml:space="preserve"> </v>
      </c>
    </row>
    <row r="4550" spans="1:12" x14ac:dyDescent="0.35">
      <c r="A4550" s="2" t="s">
        <v>4612</v>
      </c>
      <c r="B4550" s="3"/>
      <c r="C4550" s="58">
        <f t="shared" si="435"/>
        <v>0</v>
      </c>
      <c r="D4550" s="3"/>
      <c r="E4550" s="58">
        <f t="shared" si="436"/>
        <v>0</v>
      </c>
      <c r="F4550" s="43"/>
      <c r="G4550" s="4"/>
      <c r="H4550" s="43"/>
      <c r="I4550" s="61" t="str">
        <f t="shared" si="437"/>
        <v xml:space="preserve"> </v>
      </c>
      <c r="J4550" s="61" t="str">
        <f t="shared" si="438"/>
        <v xml:space="preserve"> </v>
      </c>
      <c r="K4550" s="59" t="str">
        <f t="shared" si="439"/>
        <v xml:space="preserve"> </v>
      </c>
      <c r="L4550" s="59" t="str">
        <f t="shared" si="440"/>
        <v xml:space="preserve"> </v>
      </c>
    </row>
    <row r="4551" spans="1:12" x14ac:dyDescent="0.35">
      <c r="A4551" s="2" t="s">
        <v>4613</v>
      </c>
      <c r="B4551" s="3"/>
      <c r="C4551" s="58">
        <f t="shared" si="435"/>
        <v>0</v>
      </c>
      <c r="D4551" s="3"/>
      <c r="E4551" s="58">
        <f t="shared" si="436"/>
        <v>0</v>
      </c>
      <c r="F4551" s="43"/>
      <c r="G4551" s="4"/>
      <c r="H4551" s="43"/>
      <c r="I4551" s="61" t="str">
        <f t="shared" si="437"/>
        <v xml:space="preserve"> </v>
      </c>
      <c r="J4551" s="61" t="str">
        <f t="shared" si="438"/>
        <v xml:space="preserve"> </v>
      </c>
      <c r="K4551" s="59" t="str">
        <f t="shared" si="439"/>
        <v xml:space="preserve"> </v>
      </c>
      <c r="L4551" s="59" t="str">
        <f t="shared" si="440"/>
        <v xml:space="preserve"> </v>
      </c>
    </row>
    <row r="4552" spans="1:12" x14ac:dyDescent="0.35">
      <c r="A4552" s="2" t="s">
        <v>4614</v>
      </c>
      <c r="B4552" s="3"/>
      <c r="C4552" s="58">
        <f t="shared" si="435"/>
        <v>0</v>
      </c>
      <c r="D4552" s="3"/>
      <c r="E4552" s="58">
        <f t="shared" si="436"/>
        <v>0</v>
      </c>
      <c r="F4552" s="43"/>
      <c r="G4552" s="4"/>
      <c r="H4552" s="43"/>
      <c r="I4552" s="61" t="str">
        <f t="shared" si="437"/>
        <v xml:space="preserve"> </v>
      </c>
      <c r="J4552" s="61" t="str">
        <f t="shared" si="438"/>
        <v xml:space="preserve"> </v>
      </c>
      <c r="K4552" s="59" t="str">
        <f t="shared" si="439"/>
        <v xml:space="preserve"> </v>
      </c>
      <c r="L4552" s="59" t="str">
        <f t="shared" si="440"/>
        <v xml:space="preserve"> </v>
      </c>
    </row>
    <row r="4553" spans="1:12" x14ac:dyDescent="0.35">
      <c r="A4553" s="2" t="s">
        <v>4615</v>
      </c>
      <c r="B4553" s="3"/>
      <c r="C4553" s="58">
        <f t="shared" si="435"/>
        <v>0</v>
      </c>
      <c r="D4553" s="3"/>
      <c r="E4553" s="58">
        <f t="shared" si="436"/>
        <v>0</v>
      </c>
      <c r="F4553" s="43"/>
      <c r="G4553" s="4"/>
      <c r="H4553" s="43"/>
      <c r="I4553" s="61" t="str">
        <f t="shared" si="437"/>
        <v xml:space="preserve"> </v>
      </c>
      <c r="J4553" s="61" t="str">
        <f t="shared" si="438"/>
        <v xml:space="preserve"> </v>
      </c>
      <c r="K4553" s="59" t="str">
        <f t="shared" si="439"/>
        <v xml:space="preserve"> </v>
      </c>
      <c r="L4553" s="59" t="str">
        <f t="shared" si="440"/>
        <v xml:space="preserve"> </v>
      </c>
    </row>
    <row r="4554" spans="1:12" x14ac:dyDescent="0.35">
      <c r="A4554" s="2" t="s">
        <v>4616</v>
      </c>
      <c r="B4554" s="3"/>
      <c r="C4554" s="58">
        <f t="shared" ref="C4554:C4617" si="441">IF($P$17=1,CONVERT(B4554,"lbm","kg"),B4554)</f>
        <v>0</v>
      </c>
      <c r="D4554" s="3"/>
      <c r="E4554" s="58">
        <f t="shared" ref="E4554:E4617" si="442">IF($P$17=1,CONVERT(D4554,"lbm","kg"),D4554)</f>
        <v>0</v>
      </c>
      <c r="F4554" s="43"/>
      <c r="G4554" s="4"/>
      <c r="H4554" s="43"/>
      <c r="I4554" s="61" t="str">
        <f t="shared" si="437"/>
        <v xml:space="preserve"> </v>
      </c>
      <c r="J4554" s="61" t="str">
        <f t="shared" si="438"/>
        <v xml:space="preserve"> </v>
      </c>
      <c r="K4554" s="59" t="str">
        <f t="shared" si="439"/>
        <v xml:space="preserve"> </v>
      </c>
      <c r="L4554" s="59" t="str">
        <f t="shared" si="440"/>
        <v xml:space="preserve"> </v>
      </c>
    </row>
    <row r="4555" spans="1:12" x14ac:dyDescent="0.35">
      <c r="A4555" s="2" t="s">
        <v>4617</v>
      </c>
      <c r="B4555" s="3"/>
      <c r="C4555" s="58">
        <f t="shared" si="441"/>
        <v>0</v>
      </c>
      <c r="D4555" s="3"/>
      <c r="E4555" s="58">
        <f t="shared" si="442"/>
        <v>0</v>
      </c>
      <c r="F4555" s="43"/>
      <c r="G4555" s="4"/>
      <c r="H4555" s="43"/>
      <c r="I4555" s="61" t="str">
        <f t="shared" ref="I4555:I4618" si="443">IF(F4555&gt;0,(((E4555-C4555)*F4555)+(($P$12-E4555)/(VLOOKUP(E4555,$S$10:$U$182,2)))*(VLOOKUP(E4555,$S$10:$U$182,3))+((C4555-$P$11)/(VLOOKUP(C4555,$S$10:$U$182,2)))*(VLOOKUP(C4555,$S$10:$U$182,3)))/($P$12-$P$11)," ")</f>
        <v xml:space="preserve"> </v>
      </c>
      <c r="J4555" s="61" t="str">
        <f t="shared" ref="J4555:J4618" si="444">IF(G4555&gt;0,IF(B4555=0," ",(I4555/(1+(G4555*$B$7))))," ")</f>
        <v xml:space="preserve"> </v>
      </c>
      <c r="K4555" s="59" t="str">
        <f t="shared" ref="K4555:K4618" si="445">IF(H4555&gt;0,IF(B4555&gt;1,(I4555*H4555)," ")," ")</f>
        <v xml:space="preserve"> </v>
      </c>
      <c r="L4555" s="59" t="str">
        <f t="shared" ref="L4555:L4618" si="446">IF(G4555=0," ",IF(H4555=0," ",IF(G4555&gt;0,IF(B4555&gt;1,(J4555*H4555)," ")," ")))</f>
        <v xml:space="preserve"> </v>
      </c>
    </row>
    <row r="4556" spans="1:12" x14ac:dyDescent="0.35">
      <c r="A4556" s="2" t="s">
        <v>4618</v>
      </c>
      <c r="B4556" s="3"/>
      <c r="C4556" s="58">
        <f t="shared" si="441"/>
        <v>0</v>
      </c>
      <c r="D4556" s="3"/>
      <c r="E4556" s="58">
        <f t="shared" si="442"/>
        <v>0</v>
      </c>
      <c r="F4556" s="43"/>
      <c r="G4556" s="4"/>
      <c r="H4556" s="43"/>
      <c r="I4556" s="61" t="str">
        <f t="shared" si="443"/>
        <v xml:space="preserve"> </v>
      </c>
      <c r="J4556" s="61" t="str">
        <f t="shared" si="444"/>
        <v xml:space="preserve"> </v>
      </c>
      <c r="K4556" s="59" t="str">
        <f t="shared" si="445"/>
        <v xml:space="preserve"> </v>
      </c>
      <c r="L4556" s="59" t="str">
        <f t="shared" si="446"/>
        <v xml:space="preserve"> </v>
      </c>
    </row>
    <row r="4557" spans="1:12" x14ac:dyDescent="0.35">
      <c r="A4557" s="2" t="s">
        <v>4619</v>
      </c>
      <c r="B4557" s="3"/>
      <c r="C4557" s="58">
        <f t="shared" si="441"/>
        <v>0</v>
      </c>
      <c r="D4557" s="3"/>
      <c r="E4557" s="58">
        <f t="shared" si="442"/>
        <v>0</v>
      </c>
      <c r="F4557" s="43"/>
      <c r="G4557" s="4"/>
      <c r="H4557" s="43"/>
      <c r="I4557" s="61" t="str">
        <f t="shared" si="443"/>
        <v xml:space="preserve"> </v>
      </c>
      <c r="J4557" s="61" t="str">
        <f t="shared" si="444"/>
        <v xml:space="preserve"> </v>
      </c>
      <c r="K4557" s="59" t="str">
        <f t="shared" si="445"/>
        <v xml:space="preserve"> </v>
      </c>
      <c r="L4557" s="59" t="str">
        <f t="shared" si="446"/>
        <v xml:space="preserve"> </v>
      </c>
    </row>
    <row r="4558" spans="1:12" x14ac:dyDescent="0.35">
      <c r="A4558" s="2" t="s">
        <v>4620</v>
      </c>
      <c r="B4558" s="3"/>
      <c r="C4558" s="58">
        <f t="shared" si="441"/>
        <v>0</v>
      </c>
      <c r="D4558" s="3"/>
      <c r="E4558" s="58">
        <f t="shared" si="442"/>
        <v>0</v>
      </c>
      <c r="F4558" s="43"/>
      <c r="G4558" s="4"/>
      <c r="H4558" s="43"/>
      <c r="I4558" s="61" t="str">
        <f t="shared" si="443"/>
        <v xml:space="preserve"> </v>
      </c>
      <c r="J4558" s="61" t="str">
        <f t="shared" si="444"/>
        <v xml:space="preserve"> </v>
      </c>
      <c r="K4558" s="59" t="str">
        <f t="shared" si="445"/>
        <v xml:space="preserve"> </v>
      </c>
      <c r="L4558" s="59" t="str">
        <f t="shared" si="446"/>
        <v xml:space="preserve"> </v>
      </c>
    </row>
    <row r="4559" spans="1:12" x14ac:dyDescent="0.35">
      <c r="A4559" s="2" t="s">
        <v>4621</v>
      </c>
      <c r="B4559" s="3"/>
      <c r="C4559" s="58">
        <f t="shared" si="441"/>
        <v>0</v>
      </c>
      <c r="D4559" s="3"/>
      <c r="E4559" s="58">
        <f t="shared" si="442"/>
        <v>0</v>
      </c>
      <c r="F4559" s="43"/>
      <c r="G4559" s="4"/>
      <c r="H4559" s="43"/>
      <c r="I4559" s="61" t="str">
        <f t="shared" si="443"/>
        <v xml:space="preserve"> </v>
      </c>
      <c r="J4559" s="61" t="str">
        <f t="shared" si="444"/>
        <v xml:space="preserve"> </v>
      </c>
      <c r="K4559" s="59" t="str">
        <f t="shared" si="445"/>
        <v xml:space="preserve"> </v>
      </c>
      <c r="L4559" s="59" t="str">
        <f t="shared" si="446"/>
        <v xml:space="preserve"> </v>
      </c>
    </row>
    <row r="4560" spans="1:12" x14ac:dyDescent="0.35">
      <c r="A4560" s="2" t="s">
        <v>4622</v>
      </c>
      <c r="B4560" s="3"/>
      <c r="C4560" s="58">
        <f t="shared" si="441"/>
        <v>0</v>
      </c>
      <c r="D4560" s="3"/>
      <c r="E4560" s="58">
        <f t="shared" si="442"/>
        <v>0</v>
      </c>
      <c r="F4560" s="43"/>
      <c r="G4560" s="4"/>
      <c r="H4560" s="43"/>
      <c r="I4560" s="61" t="str">
        <f t="shared" si="443"/>
        <v xml:space="preserve"> </v>
      </c>
      <c r="J4560" s="61" t="str">
        <f t="shared" si="444"/>
        <v xml:space="preserve"> </v>
      </c>
      <c r="K4560" s="59" t="str">
        <f t="shared" si="445"/>
        <v xml:space="preserve"> </v>
      </c>
      <c r="L4560" s="59" t="str">
        <f t="shared" si="446"/>
        <v xml:space="preserve"> </v>
      </c>
    </row>
    <row r="4561" spans="1:12" x14ac:dyDescent="0.35">
      <c r="A4561" s="2" t="s">
        <v>4623</v>
      </c>
      <c r="B4561" s="3"/>
      <c r="C4561" s="58">
        <f t="shared" si="441"/>
        <v>0</v>
      </c>
      <c r="D4561" s="3"/>
      <c r="E4561" s="58">
        <f t="shared" si="442"/>
        <v>0</v>
      </c>
      <c r="F4561" s="43"/>
      <c r="G4561" s="4"/>
      <c r="H4561" s="43"/>
      <c r="I4561" s="61" t="str">
        <f t="shared" si="443"/>
        <v xml:space="preserve"> </v>
      </c>
      <c r="J4561" s="61" t="str">
        <f t="shared" si="444"/>
        <v xml:space="preserve"> </v>
      </c>
      <c r="K4561" s="59" t="str">
        <f t="shared" si="445"/>
        <v xml:space="preserve"> </v>
      </c>
      <c r="L4561" s="59" t="str">
        <f t="shared" si="446"/>
        <v xml:space="preserve"> </v>
      </c>
    </row>
    <row r="4562" spans="1:12" x14ac:dyDescent="0.35">
      <c r="A4562" s="2" t="s">
        <v>4624</v>
      </c>
      <c r="B4562" s="3"/>
      <c r="C4562" s="58">
        <f t="shared" si="441"/>
        <v>0</v>
      </c>
      <c r="D4562" s="3"/>
      <c r="E4562" s="58">
        <f t="shared" si="442"/>
        <v>0</v>
      </c>
      <c r="F4562" s="43"/>
      <c r="G4562" s="4"/>
      <c r="H4562" s="43"/>
      <c r="I4562" s="61" t="str">
        <f t="shared" si="443"/>
        <v xml:space="preserve"> </v>
      </c>
      <c r="J4562" s="61" t="str">
        <f t="shared" si="444"/>
        <v xml:space="preserve"> </v>
      </c>
      <c r="K4562" s="59" t="str">
        <f t="shared" si="445"/>
        <v xml:space="preserve"> </v>
      </c>
      <c r="L4562" s="59" t="str">
        <f t="shared" si="446"/>
        <v xml:space="preserve"> </v>
      </c>
    </row>
    <row r="4563" spans="1:12" x14ac:dyDescent="0.35">
      <c r="A4563" s="2" t="s">
        <v>4625</v>
      </c>
      <c r="B4563" s="3"/>
      <c r="C4563" s="58">
        <f t="shared" si="441"/>
        <v>0</v>
      </c>
      <c r="D4563" s="3"/>
      <c r="E4563" s="58">
        <f t="shared" si="442"/>
        <v>0</v>
      </c>
      <c r="F4563" s="43"/>
      <c r="G4563" s="4"/>
      <c r="H4563" s="43"/>
      <c r="I4563" s="61" t="str">
        <f t="shared" si="443"/>
        <v xml:space="preserve"> </v>
      </c>
      <c r="J4563" s="61" t="str">
        <f t="shared" si="444"/>
        <v xml:space="preserve"> </v>
      </c>
      <c r="K4563" s="59" t="str">
        <f t="shared" si="445"/>
        <v xml:space="preserve"> </v>
      </c>
      <c r="L4563" s="59" t="str">
        <f t="shared" si="446"/>
        <v xml:space="preserve"> </v>
      </c>
    </row>
    <row r="4564" spans="1:12" x14ac:dyDescent="0.35">
      <c r="A4564" s="2" t="s">
        <v>4626</v>
      </c>
      <c r="B4564" s="3"/>
      <c r="C4564" s="58">
        <f t="shared" si="441"/>
        <v>0</v>
      </c>
      <c r="D4564" s="3"/>
      <c r="E4564" s="58">
        <f t="shared" si="442"/>
        <v>0</v>
      </c>
      <c r="F4564" s="43"/>
      <c r="G4564" s="4"/>
      <c r="H4564" s="43"/>
      <c r="I4564" s="61" t="str">
        <f t="shared" si="443"/>
        <v xml:space="preserve"> </v>
      </c>
      <c r="J4564" s="61" t="str">
        <f t="shared" si="444"/>
        <v xml:space="preserve"> </v>
      </c>
      <c r="K4564" s="59" t="str">
        <f t="shared" si="445"/>
        <v xml:space="preserve"> </v>
      </c>
      <c r="L4564" s="59" t="str">
        <f t="shared" si="446"/>
        <v xml:space="preserve"> </v>
      </c>
    </row>
    <row r="4565" spans="1:12" x14ac:dyDescent="0.35">
      <c r="A4565" s="2" t="s">
        <v>4627</v>
      </c>
      <c r="B4565" s="3"/>
      <c r="C4565" s="58">
        <f t="shared" si="441"/>
        <v>0</v>
      </c>
      <c r="D4565" s="3"/>
      <c r="E4565" s="58">
        <f t="shared" si="442"/>
        <v>0</v>
      </c>
      <c r="F4565" s="43"/>
      <c r="G4565" s="4"/>
      <c r="H4565" s="43"/>
      <c r="I4565" s="61" t="str">
        <f t="shared" si="443"/>
        <v xml:space="preserve"> </v>
      </c>
      <c r="J4565" s="61" t="str">
        <f t="shared" si="444"/>
        <v xml:space="preserve"> </v>
      </c>
      <c r="K4565" s="59" t="str">
        <f t="shared" si="445"/>
        <v xml:space="preserve"> </v>
      </c>
      <c r="L4565" s="59" t="str">
        <f t="shared" si="446"/>
        <v xml:space="preserve"> </v>
      </c>
    </row>
    <row r="4566" spans="1:12" x14ac:dyDescent="0.35">
      <c r="A4566" s="2" t="s">
        <v>4628</v>
      </c>
      <c r="B4566" s="3"/>
      <c r="C4566" s="58">
        <f t="shared" si="441"/>
        <v>0</v>
      </c>
      <c r="D4566" s="3"/>
      <c r="E4566" s="58">
        <f t="shared" si="442"/>
        <v>0</v>
      </c>
      <c r="F4566" s="43"/>
      <c r="G4566" s="4"/>
      <c r="H4566" s="43"/>
      <c r="I4566" s="61" t="str">
        <f t="shared" si="443"/>
        <v xml:space="preserve"> </v>
      </c>
      <c r="J4566" s="61" t="str">
        <f t="shared" si="444"/>
        <v xml:space="preserve"> </v>
      </c>
      <c r="K4566" s="59" t="str">
        <f t="shared" si="445"/>
        <v xml:space="preserve"> </v>
      </c>
      <c r="L4566" s="59" t="str">
        <f t="shared" si="446"/>
        <v xml:space="preserve"> </v>
      </c>
    </row>
    <row r="4567" spans="1:12" x14ac:dyDescent="0.35">
      <c r="A4567" s="2" t="s">
        <v>4629</v>
      </c>
      <c r="B4567" s="3"/>
      <c r="C4567" s="58">
        <f t="shared" si="441"/>
        <v>0</v>
      </c>
      <c r="D4567" s="3"/>
      <c r="E4567" s="58">
        <f t="shared" si="442"/>
        <v>0</v>
      </c>
      <c r="F4567" s="43"/>
      <c r="G4567" s="4"/>
      <c r="H4567" s="43"/>
      <c r="I4567" s="61" t="str">
        <f t="shared" si="443"/>
        <v xml:space="preserve"> </v>
      </c>
      <c r="J4567" s="61" t="str">
        <f t="shared" si="444"/>
        <v xml:space="preserve"> </v>
      </c>
      <c r="K4567" s="59" t="str">
        <f t="shared" si="445"/>
        <v xml:space="preserve"> </v>
      </c>
      <c r="L4567" s="59" t="str">
        <f t="shared" si="446"/>
        <v xml:space="preserve"> </v>
      </c>
    </row>
    <row r="4568" spans="1:12" x14ac:dyDescent="0.35">
      <c r="A4568" s="2" t="s">
        <v>4630</v>
      </c>
      <c r="B4568" s="3"/>
      <c r="C4568" s="58">
        <f t="shared" si="441"/>
        <v>0</v>
      </c>
      <c r="D4568" s="3"/>
      <c r="E4568" s="58">
        <f t="shared" si="442"/>
        <v>0</v>
      </c>
      <c r="F4568" s="43"/>
      <c r="G4568" s="4"/>
      <c r="H4568" s="43"/>
      <c r="I4568" s="61" t="str">
        <f t="shared" si="443"/>
        <v xml:space="preserve"> </v>
      </c>
      <c r="J4568" s="61" t="str">
        <f t="shared" si="444"/>
        <v xml:space="preserve"> </v>
      </c>
      <c r="K4568" s="59" t="str">
        <f t="shared" si="445"/>
        <v xml:space="preserve"> </v>
      </c>
      <c r="L4568" s="59" t="str">
        <f t="shared" si="446"/>
        <v xml:space="preserve"> </v>
      </c>
    </row>
    <row r="4569" spans="1:12" x14ac:dyDescent="0.35">
      <c r="A4569" s="2" t="s">
        <v>4631</v>
      </c>
      <c r="B4569" s="3"/>
      <c r="C4569" s="58">
        <f t="shared" si="441"/>
        <v>0</v>
      </c>
      <c r="D4569" s="3"/>
      <c r="E4569" s="58">
        <f t="shared" si="442"/>
        <v>0</v>
      </c>
      <c r="F4569" s="43"/>
      <c r="G4569" s="4"/>
      <c r="H4569" s="43"/>
      <c r="I4569" s="61" t="str">
        <f t="shared" si="443"/>
        <v xml:space="preserve"> </v>
      </c>
      <c r="J4569" s="61" t="str">
        <f t="shared" si="444"/>
        <v xml:space="preserve"> </v>
      </c>
      <c r="K4569" s="59" t="str">
        <f t="shared" si="445"/>
        <v xml:space="preserve"> </v>
      </c>
      <c r="L4569" s="59" t="str">
        <f t="shared" si="446"/>
        <v xml:space="preserve"> </v>
      </c>
    </row>
    <row r="4570" spans="1:12" x14ac:dyDescent="0.35">
      <c r="A4570" s="2" t="s">
        <v>4632</v>
      </c>
      <c r="B4570" s="3"/>
      <c r="C4570" s="58">
        <f t="shared" si="441"/>
        <v>0</v>
      </c>
      <c r="D4570" s="3"/>
      <c r="E4570" s="58">
        <f t="shared" si="442"/>
        <v>0</v>
      </c>
      <c r="F4570" s="43"/>
      <c r="G4570" s="4"/>
      <c r="H4570" s="43"/>
      <c r="I4570" s="61" t="str">
        <f t="shared" si="443"/>
        <v xml:space="preserve"> </v>
      </c>
      <c r="J4570" s="61" t="str">
        <f t="shared" si="444"/>
        <v xml:space="preserve"> </v>
      </c>
      <c r="K4570" s="59" t="str">
        <f t="shared" si="445"/>
        <v xml:space="preserve"> </v>
      </c>
      <c r="L4570" s="59" t="str">
        <f t="shared" si="446"/>
        <v xml:space="preserve"> </v>
      </c>
    </row>
    <row r="4571" spans="1:12" x14ac:dyDescent="0.35">
      <c r="A4571" s="2" t="s">
        <v>4633</v>
      </c>
      <c r="B4571" s="3"/>
      <c r="C4571" s="58">
        <f t="shared" si="441"/>
        <v>0</v>
      </c>
      <c r="D4571" s="3"/>
      <c r="E4571" s="58">
        <f t="shared" si="442"/>
        <v>0</v>
      </c>
      <c r="F4571" s="43"/>
      <c r="G4571" s="4"/>
      <c r="H4571" s="43"/>
      <c r="I4571" s="61" t="str">
        <f t="shared" si="443"/>
        <v xml:space="preserve"> </v>
      </c>
      <c r="J4571" s="61" t="str">
        <f t="shared" si="444"/>
        <v xml:space="preserve"> </v>
      </c>
      <c r="K4571" s="59" t="str">
        <f t="shared" si="445"/>
        <v xml:space="preserve"> </v>
      </c>
      <c r="L4571" s="59" t="str">
        <f t="shared" si="446"/>
        <v xml:space="preserve"> </v>
      </c>
    </row>
    <row r="4572" spans="1:12" x14ac:dyDescent="0.35">
      <c r="A4572" s="2" t="s">
        <v>4634</v>
      </c>
      <c r="B4572" s="3"/>
      <c r="C4572" s="58">
        <f t="shared" si="441"/>
        <v>0</v>
      </c>
      <c r="D4572" s="3"/>
      <c r="E4572" s="58">
        <f t="shared" si="442"/>
        <v>0</v>
      </c>
      <c r="F4572" s="43"/>
      <c r="G4572" s="4"/>
      <c r="H4572" s="43"/>
      <c r="I4572" s="61" t="str">
        <f t="shared" si="443"/>
        <v xml:space="preserve"> </v>
      </c>
      <c r="J4572" s="61" t="str">
        <f t="shared" si="444"/>
        <v xml:space="preserve"> </v>
      </c>
      <c r="K4572" s="59" t="str">
        <f t="shared" si="445"/>
        <v xml:space="preserve"> </v>
      </c>
      <c r="L4572" s="59" t="str">
        <f t="shared" si="446"/>
        <v xml:space="preserve"> </v>
      </c>
    </row>
    <row r="4573" spans="1:12" x14ac:dyDescent="0.35">
      <c r="A4573" s="2" t="s">
        <v>4635</v>
      </c>
      <c r="B4573" s="3"/>
      <c r="C4573" s="58">
        <f t="shared" si="441"/>
        <v>0</v>
      </c>
      <c r="D4573" s="3"/>
      <c r="E4573" s="58">
        <f t="shared" si="442"/>
        <v>0</v>
      </c>
      <c r="F4573" s="43"/>
      <c r="G4573" s="4"/>
      <c r="H4573" s="43"/>
      <c r="I4573" s="61" t="str">
        <f t="shared" si="443"/>
        <v xml:space="preserve"> </v>
      </c>
      <c r="J4573" s="61" t="str">
        <f t="shared" si="444"/>
        <v xml:space="preserve"> </v>
      </c>
      <c r="K4573" s="59" t="str">
        <f t="shared" si="445"/>
        <v xml:space="preserve"> </v>
      </c>
      <c r="L4573" s="59" t="str">
        <f t="shared" si="446"/>
        <v xml:space="preserve"> </v>
      </c>
    </row>
    <row r="4574" spans="1:12" x14ac:dyDescent="0.35">
      <c r="A4574" s="2" t="s">
        <v>4636</v>
      </c>
      <c r="B4574" s="3"/>
      <c r="C4574" s="58">
        <f t="shared" si="441"/>
        <v>0</v>
      </c>
      <c r="D4574" s="3"/>
      <c r="E4574" s="58">
        <f t="shared" si="442"/>
        <v>0</v>
      </c>
      <c r="F4574" s="43"/>
      <c r="G4574" s="4"/>
      <c r="H4574" s="43"/>
      <c r="I4574" s="61" t="str">
        <f t="shared" si="443"/>
        <v xml:space="preserve"> </v>
      </c>
      <c r="J4574" s="61" t="str">
        <f t="shared" si="444"/>
        <v xml:space="preserve"> </v>
      </c>
      <c r="K4574" s="59" t="str">
        <f t="shared" si="445"/>
        <v xml:space="preserve"> </v>
      </c>
      <c r="L4574" s="59" t="str">
        <f t="shared" si="446"/>
        <v xml:space="preserve"> </v>
      </c>
    </row>
    <row r="4575" spans="1:12" x14ac:dyDescent="0.35">
      <c r="A4575" s="2" t="s">
        <v>4637</v>
      </c>
      <c r="B4575" s="3"/>
      <c r="C4575" s="58">
        <f t="shared" si="441"/>
        <v>0</v>
      </c>
      <c r="D4575" s="3"/>
      <c r="E4575" s="58">
        <f t="shared" si="442"/>
        <v>0</v>
      </c>
      <c r="F4575" s="43"/>
      <c r="G4575" s="4"/>
      <c r="H4575" s="43"/>
      <c r="I4575" s="61" t="str">
        <f t="shared" si="443"/>
        <v xml:space="preserve"> </v>
      </c>
      <c r="J4575" s="61" t="str">
        <f t="shared" si="444"/>
        <v xml:space="preserve"> </v>
      </c>
      <c r="K4575" s="59" t="str">
        <f t="shared" si="445"/>
        <v xml:space="preserve"> </v>
      </c>
      <c r="L4575" s="59" t="str">
        <f t="shared" si="446"/>
        <v xml:space="preserve"> </v>
      </c>
    </row>
    <row r="4576" spans="1:12" x14ac:dyDescent="0.35">
      <c r="A4576" s="2" t="s">
        <v>4638</v>
      </c>
      <c r="B4576" s="3"/>
      <c r="C4576" s="58">
        <f t="shared" si="441"/>
        <v>0</v>
      </c>
      <c r="D4576" s="3"/>
      <c r="E4576" s="58">
        <f t="shared" si="442"/>
        <v>0</v>
      </c>
      <c r="F4576" s="43"/>
      <c r="G4576" s="4"/>
      <c r="H4576" s="43"/>
      <c r="I4576" s="61" t="str">
        <f t="shared" si="443"/>
        <v xml:space="preserve"> </v>
      </c>
      <c r="J4576" s="61" t="str">
        <f t="shared" si="444"/>
        <v xml:space="preserve"> </v>
      </c>
      <c r="K4576" s="59" t="str">
        <f t="shared" si="445"/>
        <v xml:space="preserve"> </v>
      </c>
      <c r="L4576" s="59" t="str">
        <f t="shared" si="446"/>
        <v xml:space="preserve"> </v>
      </c>
    </row>
    <row r="4577" spans="1:12" x14ac:dyDescent="0.35">
      <c r="A4577" s="2" t="s">
        <v>4639</v>
      </c>
      <c r="B4577" s="3"/>
      <c r="C4577" s="58">
        <f t="shared" si="441"/>
        <v>0</v>
      </c>
      <c r="D4577" s="3"/>
      <c r="E4577" s="58">
        <f t="shared" si="442"/>
        <v>0</v>
      </c>
      <c r="F4577" s="43"/>
      <c r="G4577" s="4"/>
      <c r="H4577" s="43"/>
      <c r="I4577" s="61" t="str">
        <f t="shared" si="443"/>
        <v xml:space="preserve"> </v>
      </c>
      <c r="J4577" s="61" t="str">
        <f t="shared" si="444"/>
        <v xml:space="preserve"> </v>
      </c>
      <c r="K4577" s="59" t="str">
        <f t="shared" si="445"/>
        <v xml:space="preserve"> </v>
      </c>
      <c r="L4577" s="59" t="str">
        <f t="shared" si="446"/>
        <v xml:space="preserve"> </v>
      </c>
    </row>
    <row r="4578" spans="1:12" x14ac:dyDescent="0.35">
      <c r="A4578" s="2" t="s">
        <v>4640</v>
      </c>
      <c r="B4578" s="3"/>
      <c r="C4578" s="58">
        <f t="shared" si="441"/>
        <v>0</v>
      </c>
      <c r="D4578" s="3"/>
      <c r="E4578" s="58">
        <f t="shared" si="442"/>
        <v>0</v>
      </c>
      <c r="F4578" s="43"/>
      <c r="G4578" s="4"/>
      <c r="H4578" s="43"/>
      <c r="I4578" s="61" t="str">
        <f t="shared" si="443"/>
        <v xml:space="preserve"> </v>
      </c>
      <c r="J4578" s="61" t="str">
        <f t="shared" si="444"/>
        <v xml:space="preserve"> </v>
      </c>
      <c r="K4578" s="59" t="str">
        <f t="shared" si="445"/>
        <v xml:space="preserve"> </v>
      </c>
      <c r="L4578" s="59" t="str">
        <f t="shared" si="446"/>
        <v xml:space="preserve"> </v>
      </c>
    </row>
    <row r="4579" spans="1:12" x14ac:dyDescent="0.35">
      <c r="A4579" s="2" t="s">
        <v>4641</v>
      </c>
      <c r="B4579" s="3"/>
      <c r="C4579" s="58">
        <f t="shared" si="441"/>
        <v>0</v>
      </c>
      <c r="D4579" s="3"/>
      <c r="E4579" s="58">
        <f t="shared" si="442"/>
        <v>0</v>
      </c>
      <c r="F4579" s="43"/>
      <c r="G4579" s="4"/>
      <c r="H4579" s="43"/>
      <c r="I4579" s="61" t="str">
        <f t="shared" si="443"/>
        <v xml:space="preserve"> </v>
      </c>
      <c r="J4579" s="61" t="str">
        <f t="shared" si="444"/>
        <v xml:space="preserve"> </v>
      </c>
      <c r="K4579" s="59" t="str">
        <f t="shared" si="445"/>
        <v xml:space="preserve"> </v>
      </c>
      <c r="L4579" s="59" t="str">
        <f t="shared" si="446"/>
        <v xml:space="preserve"> </v>
      </c>
    </row>
    <row r="4580" spans="1:12" x14ac:dyDescent="0.35">
      <c r="A4580" s="2" t="s">
        <v>4642</v>
      </c>
      <c r="B4580" s="3"/>
      <c r="C4580" s="58">
        <f t="shared" si="441"/>
        <v>0</v>
      </c>
      <c r="D4580" s="3"/>
      <c r="E4580" s="58">
        <f t="shared" si="442"/>
        <v>0</v>
      </c>
      <c r="F4580" s="43"/>
      <c r="G4580" s="4"/>
      <c r="H4580" s="43"/>
      <c r="I4580" s="61" t="str">
        <f t="shared" si="443"/>
        <v xml:space="preserve"> </v>
      </c>
      <c r="J4580" s="61" t="str">
        <f t="shared" si="444"/>
        <v xml:space="preserve"> </v>
      </c>
      <c r="K4580" s="59" t="str">
        <f t="shared" si="445"/>
        <v xml:space="preserve"> </v>
      </c>
      <c r="L4580" s="59" t="str">
        <f t="shared" si="446"/>
        <v xml:space="preserve"> </v>
      </c>
    </row>
    <row r="4581" spans="1:12" x14ac:dyDescent="0.35">
      <c r="A4581" s="2" t="s">
        <v>4643</v>
      </c>
      <c r="B4581" s="3"/>
      <c r="C4581" s="58">
        <f t="shared" si="441"/>
        <v>0</v>
      </c>
      <c r="D4581" s="3"/>
      <c r="E4581" s="58">
        <f t="shared" si="442"/>
        <v>0</v>
      </c>
      <c r="F4581" s="43"/>
      <c r="G4581" s="4"/>
      <c r="H4581" s="43"/>
      <c r="I4581" s="61" t="str">
        <f t="shared" si="443"/>
        <v xml:space="preserve"> </v>
      </c>
      <c r="J4581" s="61" t="str">
        <f t="shared" si="444"/>
        <v xml:space="preserve"> </v>
      </c>
      <c r="K4581" s="59" t="str">
        <f t="shared" si="445"/>
        <v xml:space="preserve"> </v>
      </c>
      <c r="L4581" s="59" t="str">
        <f t="shared" si="446"/>
        <v xml:space="preserve"> </v>
      </c>
    </row>
    <row r="4582" spans="1:12" x14ac:dyDescent="0.35">
      <c r="A4582" s="2" t="s">
        <v>4644</v>
      </c>
      <c r="B4582" s="3"/>
      <c r="C4582" s="58">
        <f t="shared" si="441"/>
        <v>0</v>
      </c>
      <c r="D4582" s="3"/>
      <c r="E4582" s="58">
        <f t="shared" si="442"/>
        <v>0</v>
      </c>
      <c r="F4582" s="43"/>
      <c r="G4582" s="4"/>
      <c r="H4582" s="43"/>
      <c r="I4582" s="61" t="str">
        <f t="shared" si="443"/>
        <v xml:space="preserve"> </v>
      </c>
      <c r="J4582" s="61" t="str">
        <f t="shared" si="444"/>
        <v xml:space="preserve"> </v>
      </c>
      <c r="K4582" s="59" t="str">
        <f t="shared" si="445"/>
        <v xml:space="preserve"> </v>
      </c>
      <c r="L4582" s="59" t="str">
        <f t="shared" si="446"/>
        <v xml:space="preserve"> </v>
      </c>
    </row>
    <row r="4583" spans="1:12" x14ac:dyDescent="0.35">
      <c r="A4583" s="2" t="s">
        <v>4645</v>
      </c>
      <c r="B4583" s="3"/>
      <c r="C4583" s="58">
        <f t="shared" si="441"/>
        <v>0</v>
      </c>
      <c r="D4583" s="3"/>
      <c r="E4583" s="58">
        <f t="shared" si="442"/>
        <v>0</v>
      </c>
      <c r="F4583" s="43"/>
      <c r="G4583" s="4"/>
      <c r="H4583" s="43"/>
      <c r="I4583" s="61" t="str">
        <f t="shared" si="443"/>
        <v xml:space="preserve"> </v>
      </c>
      <c r="J4583" s="61" t="str">
        <f t="shared" si="444"/>
        <v xml:space="preserve"> </v>
      </c>
      <c r="K4583" s="59" t="str">
        <f t="shared" si="445"/>
        <v xml:space="preserve"> </v>
      </c>
      <c r="L4583" s="59" t="str">
        <f t="shared" si="446"/>
        <v xml:space="preserve"> </v>
      </c>
    </row>
    <row r="4584" spans="1:12" x14ac:dyDescent="0.35">
      <c r="A4584" s="2" t="s">
        <v>4646</v>
      </c>
      <c r="B4584" s="3"/>
      <c r="C4584" s="58">
        <f t="shared" si="441"/>
        <v>0</v>
      </c>
      <c r="D4584" s="3"/>
      <c r="E4584" s="58">
        <f t="shared" si="442"/>
        <v>0</v>
      </c>
      <c r="F4584" s="43"/>
      <c r="G4584" s="4"/>
      <c r="H4584" s="43"/>
      <c r="I4584" s="61" t="str">
        <f t="shared" si="443"/>
        <v xml:space="preserve"> </v>
      </c>
      <c r="J4584" s="61" t="str">
        <f t="shared" si="444"/>
        <v xml:space="preserve"> </v>
      </c>
      <c r="K4584" s="59" t="str">
        <f t="shared" si="445"/>
        <v xml:space="preserve"> </v>
      </c>
      <c r="L4584" s="59" t="str">
        <f t="shared" si="446"/>
        <v xml:space="preserve"> </v>
      </c>
    </row>
    <row r="4585" spans="1:12" x14ac:dyDescent="0.35">
      <c r="A4585" s="2" t="s">
        <v>4647</v>
      </c>
      <c r="B4585" s="3"/>
      <c r="C4585" s="58">
        <f t="shared" si="441"/>
        <v>0</v>
      </c>
      <c r="D4585" s="3"/>
      <c r="E4585" s="58">
        <f t="shared" si="442"/>
        <v>0</v>
      </c>
      <c r="F4585" s="43"/>
      <c r="G4585" s="4"/>
      <c r="H4585" s="43"/>
      <c r="I4585" s="61" t="str">
        <f t="shared" si="443"/>
        <v xml:space="preserve"> </v>
      </c>
      <c r="J4585" s="61" t="str">
        <f t="shared" si="444"/>
        <v xml:space="preserve"> </v>
      </c>
      <c r="K4585" s="59" t="str">
        <f t="shared" si="445"/>
        <v xml:space="preserve"> </v>
      </c>
      <c r="L4585" s="59" t="str">
        <f t="shared" si="446"/>
        <v xml:space="preserve"> </v>
      </c>
    </row>
    <row r="4586" spans="1:12" x14ac:dyDescent="0.35">
      <c r="A4586" s="2" t="s">
        <v>4648</v>
      </c>
      <c r="B4586" s="3"/>
      <c r="C4586" s="58">
        <f t="shared" si="441"/>
        <v>0</v>
      </c>
      <c r="D4586" s="3"/>
      <c r="E4586" s="58">
        <f t="shared" si="442"/>
        <v>0</v>
      </c>
      <c r="F4586" s="43"/>
      <c r="G4586" s="4"/>
      <c r="H4586" s="43"/>
      <c r="I4586" s="61" t="str">
        <f t="shared" si="443"/>
        <v xml:space="preserve"> </v>
      </c>
      <c r="J4586" s="61" t="str">
        <f t="shared" si="444"/>
        <v xml:space="preserve"> </v>
      </c>
      <c r="K4586" s="59" t="str">
        <f t="shared" si="445"/>
        <v xml:space="preserve"> </v>
      </c>
      <c r="L4586" s="59" t="str">
        <f t="shared" si="446"/>
        <v xml:space="preserve"> </v>
      </c>
    </row>
    <row r="4587" spans="1:12" x14ac:dyDescent="0.35">
      <c r="A4587" s="2" t="s">
        <v>4649</v>
      </c>
      <c r="B4587" s="3"/>
      <c r="C4587" s="58">
        <f t="shared" si="441"/>
        <v>0</v>
      </c>
      <c r="D4587" s="3"/>
      <c r="E4587" s="58">
        <f t="shared" si="442"/>
        <v>0</v>
      </c>
      <c r="F4587" s="43"/>
      <c r="G4587" s="4"/>
      <c r="H4587" s="43"/>
      <c r="I4587" s="61" t="str">
        <f t="shared" si="443"/>
        <v xml:space="preserve"> </v>
      </c>
      <c r="J4587" s="61" t="str">
        <f t="shared" si="444"/>
        <v xml:space="preserve"> </v>
      </c>
      <c r="K4587" s="59" t="str">
        <f t="shared" si="445"/>
        <v xml:space="preserve"> </v>
      </c>
      <c r="L4587" s="59" t="str">
        <f t="shared" si="446"/>
        <v xml:space="preserve"> </v>
      </c>
    </row>
    <row r="4588" spans="1:12" x14ac:dyDescent="0.35">
      <c r="A4588" s="2" t="s">
        <v>4650</v>
      </c>
      <c r="B4588" s="3"/>
      <c r="C4588" s="58">
        <f t="shared" si="441"/>
        <v>0</v>
      </c>
      <c r="D4588" s="3"/>
      <c r="E4588" s="58">
        <f t="shared" si="442"/>
        <v>0</v>
      </c>
      <c r="F4588" s="43"/>
      <c r="G4588" s="4"/>
      <c r="H4588" s="43"/>
      <c r="I4588" s="61" t="str">
        <f t="shared" si="443"/>
        <v xml:space="preserve"> </v>
      </c>
      <c r="J4588" s="61" t="str">
        <f t="shared" si="444"/>
        <v xml:space="preserve"> </v>
      </c>
      <c r="K4588" s="59" t="str">
        <f t="shared" si="445"/>
        <v xml:space="preserve"> </v>
      </c>
      <c r="L4588" s="59" t="str">
        <f t="shared" si="446"/>
        <v xml:space="preserve"> </v>
      </c>
    </row>
    <row r="4589" spans="1:12" x14ac:dyDescent="0.35">
      <c r="A4589" s="2" t="s">
        <v>4651</v>
      </c>
      <c r="B4589" s="3"/>
      <c r="C4589" s="58">
        <f t="shared" si="441"/>
        <v>0</v>
      </c>
      <c r="D4589" s="3"/>
      <c r="E4589" s="58">
        <f t="shared" si="442"/>
        <v>0</v>
      </c>
      <c r="F4589" s="43"/>
      <c r="G4589" s="4"/>
      <c r="H4589" s="43"/>
      <c r="I4589" s="61" t="str">
        <f t="shared" si="443"/>
        <v xml:space="preserve"> </v>
      </c>
      <c r="J4589" s="61" t="str">
        <f t="shared" si="444"/>
        <v xml:space="preserve"> </v>
      </c>
      <c r="K4589" s="59" t="str">
        <f t="shared" si="445"/>
        <v xml:space="preserve"> </v>
      </c>
      <c r="L4589" s="59" t="str">
        <f t="shared" si="446"/>
        <v xml:space="preserve"> </v>
      </c>
    </row>
    <row r="4590" spans="1:12" x14ac:dyDescent="0.35">
      <c r="A4590" s="2" t="s">
        <v>4652</v>
      </c>
      <c r="B4590" s="3"/>
      <c r="C4590" s="58">
        <f t="shared" si="441"/>
        <v>0</v>
      </c>
      <c r="D4590" s="3"/>
      <c r="E4590" s="58">
        <f t="shared" si="442"/>
        <v>0</v>
      </c>
      <c r="F4590" s="43"/>
      <c r="G4590" s="4"/>
      <c r="H4590" s="43"/>
      <c r="I4590" s="61" t="str">
        <f t="shared" si="443"/>
        <v xml:space="preserve"> </v>
      </c>
      <c r="J4590" s="61" t="str">
        <f t="shared" si="444"/>
        <v xml:space="preserve"> </v>
      </c>
      <c r="K4590" s="59" t="str">
        <f t="shared" si="445"/>
        <v xml:space="preserve"> </v>
      </c>
      <c r="L4590" s="59" t="str">
        <f t="shared" si="446"/>
        <v xml:space="preserve"> </v>
      </c>
    </row>
    <row r="4591" spans="1:12" x14ac:dyDescent="0.35">
      <c r="A4591" s="2" t="s">
        <v>4653</v>
      </c>
      <c r="B4591" s="3"/>
      <c r="C4591" s="58">
        <f t="shared" si="441"/>
        <v>0</v>
      </c>
      <c r="D4591" s="3"/>
      <c r="E4591" s="58">
        <f t="shared" si="442"/>
        <v>0</v>
      </c>
      <c r="F4591" s="43"/>
      <c r="G4591" s="4"/>
      <c r="H4591" s="43"/>
      <c r="I4591" s="61" t="str">
        <f t="shared" si="443"/>
        <v xml:space="preserve"> </v>
      </c>
      <c r="J4591" s="61" t="str">
        <f t="shared" si="444"/>
        <v xml:space="preserve"> </v>
      </c>
      <c r="K4591" s="59" t="str">
        <f t="shared" si="445"/>
        <v xml:space="preserve"> </v>
      </c>
      <c r="L4591" s="59" t="str">
        <f t="shared" si="446"/>
        <v xml:space="preserve"> </v>
      </c>
    </row>
    <row r="4592" spans="1:12" x14ac:dyDescent="0.35">
      <c r="A4592" s="2" t="s">
        <v>4654</v>
      </c>
      <c r="B4592" s="3"/>
      <c r="C4592" s="58">
        <f t="shared" si="441"/>
        <v>0</v>
      </c>
      <c r="D4592" s="3"/>
      <c r="E4592" s="58">
        <f t="shared" si="442"/>
        <v>0</v>
      </c>
      <c r="F4592" s="43"/>
      <c r="G4592" s="4"/>
      <c r="H4592" s="43"/>
      <c r="I4592" s="61" t="str">
        <f t="shared" si="443"/>
        <v xml:space="preserve"> </v>
      </c>
      <c r="J4592" s="61" t="str">
        <f t="shared" si="444"/>
        <v xml:space="preserve"> </v>
      </c>
      <c r="K4592" s="59" t="str">
        <f t="shared" si="445"/>
        <v xml:space="preserve"> </v>
      </c>
      <c r="L4592" s="59" t="str">
        <f t="shared" si="446"/>
        <v xml:space="preserve"> </v>
      </c>
    </row>
    <row r="4593" spans="1:12" x14ac:dyDescent="0.35">
      <c r="A4593" s="2" t="s">
        <v>4655</v>
      </c>
      <c r="B4593" s="3"/>
      <c r="C4593" s="58">
        <f t="shared" si="441"/>
        <v>0</v>
      </c>
      <c r="D4593" s="3"/>
      <c r="E4593" s="58">
        <f t="shared" si="442"/>
        <v>0</v>
      </c>
      <c r="F4593" s="43"/>
      <c r="G4593" s="4"/>
      <c r="H4593" s="43"/>
      <c r="I4593" s="61" t="str">
        <f t="shared" si="443"/>
        <v xml:space="preserve"> </v>
      </c>
      <c r="J4593" s="61" t="str">
        <f t="shared" si="444"/>
        <v xml:space="preserve"> </v>
      </c>
      <c r="K4593" s="59" t="str">
        <f t="shared" si="445"/>
        <v xml:space="preserve"> </v>
      </c>
      <c r="L4593" s="59" t="str">
        <f t="shared" si="446"/>
        <v xml:space="preserve"> </v>
      </c>
    </row>
    <row r="4594" spans="1:12" x14ac:dyDescent="0.35">
      <c r="A4594" s="2" t="s">
        <v>4656</v>
      </c>
      <c r="B4594" s="3"/>
      <c r="C4594" s="58">
        <f t="shared" si="441"/>
        <v>0</v>
      </c>
      <c r="D4594" s="3"/>
      <c r="E4594" s="58">
        <f t="shared" si="442"/>
        <v>0</v>
      </c>
      <c r="F4594" s="43"/>
      <c r="G4594" s="4"/>
      <c r="H4594" s="43"/>
      <c r="I4594" s="61" t="str">
        <f t="shared" si="443"/>
        <v xml:space="preserve"> </v>
      </c>
      <c r="J4594" s="61" t="str">
        <f t="shared" si="444"/>
        <v xml:space="preserve"> </v>
      </c>
      <c r="K4594" s="59" t="str">
        <f t="shared" si="445"/>
        <v xml:space="preserve"> </v>
      </c>
      <c r="L4594" s="59" t="str">
        <f t="shared" si="446"/>
        <v xml:space="preserve"> </v>
      </c>
    </row>
    <row r="4595" spans="1:12" x14ac:dyDescent="0.35">
      <c r="A4595" s="2" t="s">
        <v>4657</v>
      </c>
      <c r="B4595" s="3"/>
      <c r="C4595" s="58">
        <f t="shared" si="441"/>
        <v>0</v>
      </c>
      <c r="D4595" s="3"/>
      <c r="E4595" s="58">
        <f t="shared" si="442"/>
        <v>0</v>
      </c>
      <c r="F4595" s="43"/>
      <c r="G4595" s="4"/>
      <c r="H4595" s="43"/>
      <c r="I4595" s="61" t="str">
        <f t="shared" si="443"/>
        <v xml:space="preserve"> </v>
      </c>
      <c r="J4595" s="61" t="str">
        <f t="shared" si="444"/>
        <v xml:space="preserve"> </v>
      </c>
      <c r="K4595" s="59" t="str">
        <f t="shared" si="445"/>
        <v xml:space="preserve"> </v>
      </c>
      <c r="L4595" s="59" t="str">
        <f t="shared" si="446"/>
        <v xml:space="preserve"> </v>
      </c>
    </row>
    <row r="4596" spans="1:12" x14ac:dyDescent="0.35">
      <c r="A4596" s="2" t="s">
        <v>4658</v>
      </c>
      <c r="B4596" s="3"/>
      <c r="C4596" s="58">
        <f t="shared" si="441"/>
        <v>0</v>
      </c>
      <c r="D4596" s="3"/>
      <c r="E4596" s="58">
        <f t="shared" si="442"/>
        <v>0</v>
      </c>
      <c r="F4596" s="43"/>
      <c r="G4596" s="4"/>
      <c r="H4596" s="43"/>
      <c r="I4596" s="61" t="str">
        <f t="shared" si="443"/>
        <v xml:space="preserve"> </v>
      </c>
      <c r="J4596" s="61" t="str">
        <f t="shared" si="444"/>
        <v xml:space="preserve"> </v>
      </c>
      <c r="K4596" s="59" t="str">
        <f t="shared" si="445"/>
        <v xml:space="preserve"> </v>
      </c>
      <c r="L4596" s="59" t="str">
        <f t="shared" si="446"/>
        <v xml:space="preserve"> </v>
      </c>
    </row>
    <row r="4597" spans="1:12" x14ac:dyDescent="0.35">
      <c r="A4597" s="2" t="s">
        <v>4659</v>
      </c>
      <c r="B4597" s="3"/>
      <c r="C4597" s="58">
        <f t="shared" si="441"/>
        <v>0</v>
      </c>
      <c r="D4597" s="3"/>
      <c r="E4597" s="58">
        <f t="shared" si="442"/>
        <v>0</v>
      </c>
      <c r="F4597" s="43"/>
      <c r="G4597" s="4"/>
      <c r="H4597" s="43"/>
      <c r="I4597" s="61" t="str">
        <f t="shared" si="443"/>
        <v xml:space="preserve"> </v>
      </c>
      <c r="J4597" s="61" t="str">
        <f t="shared" si="444"/>
        <v xml:space="preserve"> </v>
      </c>
      <c r="K4597" s="59" t="str">
        <f t="shared" si="445"/>
        <v xml:space="preserve"> </v>
      </c>
      <c r="L4597" s="59" t="str">
        <f t="shared" si="446"/>
        <v xml:space="preserve"> </v>
      </c>
    </row>
    <row r="4598" spans="1:12" x14ac:dyDescent="0.35">
      <c r="A4598" s="2" t="s">
        <v>4660</v>
      </c>
      <c r="B4598" s="3"/>
      <c r="C4598" s="58">
        <f t="shared" si="441"/>
        <v>0</v>
      </c>
      <c r="D4598" s="3"/>
      <c r="E4598" s="58">
        <f t="shared" si="442"/>
        <v>0</v>
      </c>
      <c r="F4598" s="43"/>
      <c r="G4598" s="4"/>
      <c r="H4598" s="43"/>
      <c r="I4598" s="61" t="str">
        <f t="shared" si="443"/>
        <v xml:space="preserve"> </v>
      </c>
      <c r="J4598" s="61" t="str">
        <f t="shared" si="444"/>
        <v xml:space="preserve"> </v>
      </c>
      <c r="K4598" s="59" t="str">
        <f t="shared" si="445"/>
        <v xml:space="preserve"> </v>
      </c>
      <c r="L4598" s="59" t="str">
        <f t="shared" si="446"/>
        <v xml:space="preserve"> </v>
      </c>
    </row>
    <row r="4599" spans="1:12" x14ac:dyDescent="0.35">
      <c r="A4599" s="2" t="s">
        <v>4661</v>
      </c>
      <c r="B4599" s="3"/>
      <c r="C4599" s="58">
        <f t="shared" si="441"/>
        <v>0</v>
      </c>
      <c r="D4599" s="3"/>
      <c r="E4599" s="58">
        <f t="shared" si="442"/>
        <v>0</v>
      </c>
      <c r="F4599" s="43"/>
      <c r="G4599" s="4"/>
      <c r="H4599" s="43"/>
      <c r="I4599" s="61" t="str">
        <f t="shared" si="443"/>
        <v xml:space="preserve"> </v>
      </c>
      <c r="J4599" s="61" t="str">
        <f t="shared" si="444"/>
        <v xml:space="preserve"> </v>
      </c>
      <c r="K4599" s="59" t="str">
        <f t="shared" si="445"/>
        <v xml:space="preserve"> </v>
      </c>
      <c r="L4599" s="59" t="str">
        <f t="shared" si="446"/>
        <v xml:space="preserve"> </v>
      </c>
    </row>
    <row r="4600" spans="1:12" x14ac:dyDescent="0.35">
      <c r="A4600" s="2" t="s">
        <v>4662</v>
      </c>
      <c r="B4600" s="3"/>
      <c r="C4600" s="58">
        <f t="shared" si="441"/>
        <v>0</v>
      </c>
      <c r="D4600" s="3"/>
      <c r="E4600" s="58">
        <f t="shared" si="442"/>
        <v>0</v>
      </c>
      <c r="F4600" s="43"/>
      <c r="G4600" s="4"/>
      <c r="H4600" s="43"/>
      <c r="I4600" s="61" t="str">
        <f t="shared" si="443"/>
        <v xml:space="preserve"> </v>
      </c>
      <c r="J4600" s="61" t="str">
        <f t="shared" si="444"/>
        <v xml:space="preserve"> </v>
      </c>
      <c r="K4600" s="59" t="str">
        <f t="shared" si="445"/>
        <v xml:space="preserve"> </v>
      </c>
      <c r="L4600" s="59" t="str">
        <f t="shared" si="446"/>
        <v xml:space="preserve"> </v>
      </c>
    </row>
    <row r="4601" spans="1:12" x14ac:dyDescent="0.35">
      <c r="A4601" s="2" t="s">
        <v>4663</v>
      </c>
      <c r="B4601" s="3"/>
      <c r="C4601" s="58">
        <f t="shared" si="441"/>
        <v>0</v>
      </c>
      <c r="D4601" s="3"/>
      <c r="E4601" s="58">
        <f t="shared" si="442"/>
        <v>0</v>
      </c>
      <c r="F4601" s="43"/>
      <c r="G4601" s="4"/>
      <c r="H4601" s="43"/>
      <c r="I4601" s="61" t="str">
        <f t="shared" si="443"/>
        <v xml:space="preserve"> </v>
      </c>
      <c r="J4601" s="61" t="str">
        <f t="shared" si="444"/>
        <v xml:space="preserve"> </v>
      </c>
      <c r="K4601" s="59" t="str">
        <f t="shared" si="445"/>
        <v xml:space="preserve"> </v>
      </c>
      <c r="L4601" s="59" t="str">
        <f t="shared" si="446"/>
        <v xml:space="preserve"> </v>
      </c>
    </row>
    <row r="4602" spans="1:12" x14ac:dyDescent="0.35">
      <c r="A4602" s="2" t="s">
        <v>4664</v>
      </c>
      <c r="B4602" s="3"/>
      <c r="C4602" s="58">
        <f t="shared" si="441"/>
        <v>0</v>
      </c>
      <c r="D4602" s="3"/>
      <c r="E4602" s="58">
        <f t="shared" si="442"/>
        <v>0</v>
      </c>
      <c r="F4602" s="43"/>
      <c r="G4602" s="4"/>
      <c r="H4602" s="43"/>
      <c r="I4602" s="61" t="str">
        <f t="shared" si="443"/>
        <v xml:space="preserve"> </v>
      </c>
      <c r="J4602" s="61" t="str">
        <f t="shared" si="444"/>
        <v xml:space="preserve"> </v>
      </c>
      <c r="K4602" s="59" t="str">
        <f t="shared" si="445"/>
        <v xml:space="preserve"> </v>
      </c>
      <c r="L4602" s="59" t="str">
        <f t="shared" si="446"/>
        <v xml:space="preserve"> </v>
      </c>
    </row>
    <row r="4603" spans="1:12" x14ac:dyDescent="0.35">
      <c r="A4603" s="2" t="s">
        <v>4665</v>
      </c>
      <c r="B4603" s="3"/>
      <c r="C4603" s="58">
        <f t="shared" si="441"/>
        <v>0</v>
      </c>
      <c r="D4603" s="3"/>
      <c r="E4603" s="58">
        <f t="shared" si="442"/>
        <v>0</v>
      </c>
      <c r="F4603" s="43"/>
      <c r="G4603" s="4"/>
      <c r="H4603" s="43"/>
      <c r="I4603" s="61" t="str">
        <f t="shared" si="443"/>
        <v xml:space="preserve"> </v>
      </c>
      <c r="J4603" s="61" t="str">
        <f t="shared" si="444"/>
        <v xml:space="preserve"> </v>
      </c>
      <c r="K4603" s="59" t="str">
        <f t="shared" si="445"/>
        <v xml:space="preserve"> </v>
      </c>
      <c r="L4603" s="59" t="str">
        <f t="shared" si="446"/>
        <v xml:space="preserve"> </v>
      </c>
    </row>
    <row r="4604" spans="1:12" x14ac:dyDescent="0.35">
      <c r="A4604" s="2" t="s">
        <v>4666</v>
      </c>
      <c r="B4604" s="3"/>
      <c r="C4604" s="58">
        <f t="shared" si="441"/>
        <v>0</v>
      </c>
      <c r="D4604" s="3"/>
      <c r="E4604" s="58">
        <f t="shared" si="442"/>
        <v>0</v>
      </c>
      <c r="F4604" s="43"/>
      <c r="G4604" s="4"/>
      <c r="H4604" s="43"/>
      <c r="I4604" s="61" t="str">
        <f t="shared" si="443"/>
        <v xml:space="preserve"> </v>
      </c>
      <c r="J4604" s="61" t="str">
        <f t="shared" si="444"/>
        <v xml:space="preserve"> </v>
      </c>
      <c r="K4604" s="59" t="str">
        <f t="shared" si="445"/>
        <v xml:space="preserve"> </v>
      </c>
      <c r="L4604" s="59" t="str">
        <f t="shared" si="446"/>
        <v xml:space="preserve"> </v>
      </c>
    </row>
    <row r="4605" spans="1:12" x14ac:dyDescent="0.35">
      <c r="A4605" s="2" t="s">
        <v>4667</v>
      </c>
      <c r="B4605" s="3"/>
      <c r="C4605" s="58">
        <f t="shared" si="441"/>
        <v>0</v>
      </c>
      <c r="D4605" s="3"/>
      <c r="E4605" s="58">
        <f t="shared" si="442"/>
        <v>0</v>
      </c>
      <c r="F4605" s="43"/>
      <c r="G4605" s="4"/>
      <c r="H4605" s="43"/>
      <c r="I4605" s="61" t="str">
        <f t="shared" si="443"/>
        <v xml:space="preserve"> </v>
      </c>
      <c r="J4605" s="61" t="str">
        <f t="shared" si="444"/>
        <v xml:space="preserve"> </v>
      </c>
      <c r="K4605" s="59" t="str">
        <f t="shared" si="445"/>
        <v xml:space="preserve"> </v>
      </c>
      <c r="L4605" s="59" t="str">
        <f t="shared" si="446"/>
        <v xml:space="preserve"> </v>
      </c>
    </row>
    <row r="4606" spans="1:12" x14ac:dyDescent="0.35">
      <c r="A4606" s="2" t="s">
        <v>4668</v>
      </c>
      <c r="B4606" s="3"/>
      <c r="C4606" s="58">
        <f t="shared" si="441"/>
        <v>0</v>
      </c>
      <c r="D4606" s="3"/>
      <c r="E4606" s="58">
        <f t="shared" si="442"/>
        <v>0</v>
      </c>
      <c r="F4606" s="43"/>
      <c r="G4606" s="4"/>
      <c r="H4606" s="43"/>
      <c r="I4606" s="61" t="str">
        <f t="shared" si="443"/>
        <v xml:space="preserve"> </v>
      </c>
      <c r="J4606" s="61" t="str">
        <f t="shared" si="444"/>
        <v xml:space="preserve"> </v>
      </c>
      <c r="K4606" s="59" t="str">
        <f t="shared" si="445"/>
        <v xml:space="preserve"> </v>
      </c>
      <c r="L4606" s="59" t="str">
        <f t="shared" si="446"/>
        <v xml:space="preserve"> </v>
      </c>
    </row>
    <row r="4607" spans="1:12" x14ac:dyDescent="0.35">
      <c r="A4607" s="2" t="s">
        <v>4669</v>
      </c>
      <c r="B4607" s="3"/>
      <c r="C4607" s="58">
        <f t="shared" si="441"/>
        <v>0</v>
      </c>
      <c r="D4607" s="3"/>
      <c r="E4607" s="58">
        <f t="shared" si="442"/>
        <v>0</v>
      </c>
      <c r="F4607" s="43"/>
      <c r="G4607" s="4"/>
      <c r="H4607" s="43"/>
      <c r="I4607" s="61" t="str">
        <f t="shared" si="443"/>
        <v xml:space="preserve"> </v>
      </c>
      <c r="J4607" s="61" t="str">
        <f t="shared" si="444"/>
        <v xml:space="preserve"> </v>
      </c>
      <c r="K4607" s="59" t="str">
        <f t="shared" si="445"/>
        <v xml:space="preserve"> </v>
      </c>
      <c r="L4607" s="59" t="str">
        <f t="shared" si="446"/>
        <v xml:space="preserve"> </v>
      </c>
    </row>
    <row r="4608" spans="1:12" x14ac:dyDescent="0.35">
      <c r="A4608" s="2" t="s">
        <v>4670</v>
      </c>
      <c r="B4608" s="3"/>
      <c r="C4608" s="58">
        <f t="shared" si="441"/>
        <v>0</v>
      </c>
      <c r="D4608" s="3"/>
      <c r="E4608" s="58">
        <f t="shared" si="442"/>
        <v>0</v>
      </c>
      <c r="F4608" s="43"/>
      <c r="G4608" s="4"/>
      <c r="H4608" s="43"/>
      <c r="I4608" s="61" t="str">
        <f t="shared" si="443"/>
        <v xml:space="preserve"> </v>
      </c>
      <c r="J4608" s="61" t="str">
        <f t="shared" si="444"/>
        <v xml:space="preserve"> </v>
      </c>
      <c r="K4608" s="59" t="str">
        <f t="shared" si="445"/>
        <v xml:space="preserve"> </v>
      </c>
      <c r="L4608" s="59" t="str">
        <f t="shared" si="446"/>
        <v xml:space="preserve"> </v>
      </c>
    </row>
    <row r="4609" spans="1:12" x14ac:dyDescent="0.35">
      <c r="A4609" s="2" t="s">
        <v>4671</v>
      </c>
      <c r="B4609" s="3"/>
      <c r="C4609" s="58">
        <f t="shared" si="441"/>
        <v>0</v>
      </c>
      <c r="D4609" s="3"/>
      <c r="E4609" s="58">
        <f t="shared" si="442"/>
        <v>0</v>
      </c>
      <c r="F4609" s="43"/>
      <c r="G4609" s="4"/>
      <c r="H4609" s="43"/>
      <c r="I4609" s="61" t="str">
        <f t="shared" si="443"/>
        <v xml:space="preserve"> </v>
      </c>
      <c r="J4609" s="61" t="str">
        <f t="shared" si="444"/>
        <v xml:space="preserve"> </v>
      </c>
      <c r="K4609" s="59" t="str">
        <f t="shared" si="445"/>
        <v xml:space="preserve"> </v>
      </c>
      <c r="L4609" s="59" t="str">
        <f t="shared" si="446"/>
        <v xml:space="preserve"> </v>
      </c>
    </row>
    <row r="4610" spans="1:12" x14ac:dyDescent="0.35">
      <c r="A4610" s="2" t="s">
        <v>4672</v>
      </c>
      <c r="B4610" s="3"/>
      <c r="C4610" s="58">
        <f t="shared" si="441"/>
        <v>0</v>
      </c>
      <c r="D4610" s="3"/>
      <c r="E4610" s="58">
        <f t="shared" si="442"/>
        <v>0</v>
      </c>
      <c r="F4610" s="43"/>
      <c r="G4610" s="4"/>
      <c r="H4610" s="43"/>
      <c r="I4610" s="61" t="str">
        <f t="shared" si="443"/>
        <v xml:space="preserve"> </v>
      </c>
      <c r="J4610" s="61" t="str">
        <f t="shared" si="444"/>
        <v xml:space="preserve"> </v>
      </c>
      <c r="K4610" s="59" t="str">
        <f t="shared" si="445"/>
        <v xml:space="preserve"> </v>
      </c>
      <c r="L4610" s="59" t="str">
        <f t="shared" si="446"/>
        <v xml:space="preserve"> </v>
      </c>
    </row>
    <row r="4611" spans="1:12" x14ac:dyDescent="0.35">
      <c r="A4611" s="2" t="s">
        <v>4673</v>
      </c>
      <c r="B4611" s="3"/>
      <c r="C4611" s="58">
        <f t="shared" si="441"/>
        <v>0</v>
      </c>
      <c r="D4611" s="3"/>
      <c r="E4611" s="58">
        <f t="shared" si="442"/>
        <v>0</v>
      </c>
      <c r="F4611" s="43"/>
      <c r="G4611" s="4"/>
      <c r="H4611" s="43"/>
      <c r="I4611" s="61" t="str">
        <f t="shared" si="443"/>
        <v xml:space="preserve"> </v>
      </c>
      <c r="J4611" s="61" t="str">
        <f t="shared" si="444"/>
        <v xml:space="preserve"> </v>
      </c>
      <c r="K4611" s="59" t="str">
        <f t="shared" si="445"/>
        <v xml:space="preserve"> </v>
      </c>
      <c r="L4611" s="59" t="str">
        <f t="shared" si="446"/>
        <v xml:space="preserve"> </v>
      </c>
    </row>
    <row r="4612" spans="1:12" x14ac:dyDescent="0.35">
      <c r="A4612" s="2" t="s">
        <v>4674</v>
      </c>
      <c r="B4612" s="3"/>
      <c r="C4612" s="58">
        <f t="shared" si="441"/>
        <v>0</v>
      </c>
      <c r="D4612" s="3"/>
      <c r="E4612" s="58">
        <f t="shared" si="442"/>
        <v>0</v>
      </c>
      <c r="F4612" s="43"/>
      <c r="G4612" s="4"/>
      <c r="H4612" s="43"/>
      <c r="I4612" s="61" t="str">
        <f t="shared" si="443"/>
        <v xml:space="preserve"> </v>
      </c>
      <c r="J4612" s="61" t="str">
        <f t="shared" si="444"/>
        <v xml:space="preserve"> </v>
      </c>
      <c r="K4612" s="59" t="str">
        <f t="shared" si="445"/>
        <v xml:space="preserve"> </v>
      </c>
      <c r="L4612" s="59" t="str">
        <f t="shared" si="446"/>
        <v xml:space="preserve"> </v>
      </c>
    </row>
    <row r="4613" spans="1:12" x14ac:dyDescent="0.35">
      <c r="A4613" s="2" t="s">
        <v>4675</v>
      </c>
      <c r="B4613" s="3"/>
      <c r="C4613" s="58">
        <f t="shared" si="441"/>
        <v>0</v>
      </c>
      <c r="D4613" s="3"/>
      <c r="E4613" s="58">
        <f t="shared" si="442"/>
        <v>0</v>
      </c>
      <c r="F4613" s="43"/>
      <c r="G4613" s="4"/>
      <c r="H4613" s="43"/>
      <c r="I4613" s="61" t="str">
        <f t="shared" si="443"/>
        <v xml:space="preserve"> </v>
      </c>
      <c r="J4613" s="61" t="str">
        <f t="shared" si="444"/>
        <v xml:space="preserve"> </v>
      </c>
      <c r="K4613" s="59" t="str">
        <f t="shared" si="445"/>
        <v xml:space="preserve"> </v>
      </c>
      <c r="L4613" s="59" t="str">
        <f t="shared" si="446"/>
        <v xml:space="preserve"> </v>
      </c>
    </row>
    <row r="4614" spans="1:12" x14ac:dyDescent="0.35">
      <c r="A4614" s="2" t="s">
        <v>4676</v>
      </c>
      <c r="B4614" s="3"/>
      <c r="C4614" s="58">
        <f t="shared" si="441"/>
        <v>0</v>
      </c>
      <c r="D4614" s="3"/>
      <c r="E4614" s="58">
        <f t="shared" si="442"/>
        <v>0</v>
      </c>
      <c r="F4614" s="43"/>
      <c r="G4614" s="4"/>
      <c r="H4614" s="43"/>
      <c r="I4614" s="61" t="str">
        <f t="shared" si="443"/>
        <v xml:space="preserve"> </v>
      </c>
      <c r="J4614" s="61" t="str">
        <f t="shared" si="444"/>
        <v xml:space="preserve"> </v>
      </c>
      <c r="K4614" s="59" t="str">
        <f t="shared" si="445"/>
        <v xml:space="preserve"> </v>
      </c>
      <c r="L4614" s="59" t="str">
        <f t="shared" si="446"/>
        <v xml:space="preserve"> </v>
      </c>
    </row>
    <row r="4615" spans="1:12" x14ac:dyDescent="0.35">
      <c r="A4615" s="2" t="s">
        <v>4677</v>
      </c>
      <c r="B4615" s="3"/>
      <c r="C4615" s="58">
        <f t="shared" si="441"/>
        <v>0</v>
      </c>
      <c r="D4615" s="3"/>
      <c r="E4615" s="58">
        <f t="shared" si="442"/>
        <v>0</v>
      </c>
      <c r="F4615" s="43"/>
      <c r="G4615" s="4"/>
      <c r="H4615" s="43"/>
      <c r="I4615" s="61" t="str">
        <f t="shared" si="443"/>
        <v xml:space="preserve"> </v>
      </c>
      <c r="J4615" s="61" t="str">
        <f t="shared" si="444"/>
        <v xml:space="preserve"> </v>
      </c>
      <c r="K4615" s="59" t="str">
        <f t="shared" si="445"/>
        <v xml:space="preserve"> </v>
      </c>
      <c r="L4615" s="59" t="str">
        <f t="shared" si="446"/>
        <v xml:space="preserve"> </v>
      </c>
    </row>
    <row r="4616" spans="1:12" x14ac:dyDescent="0.35">
      <c r="A4616" s="2" t="s">
        <v>4678</v>
      </c>
      <c r="B4616" s="3"/>
      <c r="C4616" s="58">
        <f t="shared" si="441"/>
        <v>0</v>
      </c>
      <c r="D4616" s="3"/>
      <c r="E4616" s="58">
        <f t="shared" si="442"/>
        <v>0</v>
      </c>
      <c r="F4616" s="43"/>
      <c r="G4616" s="4"/>
      <c r="H4616" s="43"/>
      <c r="I4616" s="61" t="str">
        <f t="shared" si="443"/>
        <v xml:space="preserve"> </v>
      </c>
      <c r="J4616" s="61" t="str">
        <f t="shared" si="444"/>
        <v xml:space="preserve"> </v>
      </c>
      <c r="K4616" s="59" t="str">
        <f t="shared" si="445"/>
        <v xml:space="preserve"> </v>
      </c>
      <c r="L4616" s="59" t="str">
        <f t="shared" si="446"/>
        <v xml:space="preserve"> </v>
      </c>
    </row>
    <row r="4617" spans="1:12" x14ac:dyDescent="0.35">
      <c r="A4617" s="2" t="s">
        <v>4679</v>
      </c>
      <c r="B4617" s="3"/>
      <c r="C4617" s="58">
        <f t="shared" si="441"/>
        <v>0</v>
      </c>
      <c r="D4617" s="3"/>
      <c r="E4617" s="58">
        <f t="shared" si="442"/>
        <v>0</v>
      </c>
      <c r="F4617" s="43"/>
      <c r="G4617" s="4"/>
      <c r="H4617" s="43"/>
      <c r="I4617" s="61" t="str">
        <f t="shared" si="443"/>
        <v xml:space="preserve"> </v>
      </c>
      <c r="J4617" s="61" t="str">
        <f t="shared" si="444"/>
        <v xml:space="preserve"> </v>
      </c>
      <c r="K4617" s="59" t="str">
        <f t="shared" si="445"/>
        <v xml:space="preserve"> </v>
      </c>
      <c r="L4617" s="59" t="str">
        <f t="shared" si="446"/>
        <v xml:space="preserve"> </v>
      </c>
    </row>
    <row r="4618" spans="1:12" x14ac:dyDescent="0.35">
      <c r="A4618" s="2" t="s">
        <v>4680</v>
      </c>
      <c r="B4618" s="3"/>
      <c r="C4618" s="58">
        <f t="shared" ref="C4618:C4681" si="447">IF($P$17=1,CONVERT(B4618,"lbm","kg"),B4618)</f>
        <v>0</v>
      </c>
      <c r="D4618" s="3"/>
      <c r="E4618" s="58">
        <f t="shared" ref="E4618:E4681" si="448">IF($P$17=1,CONVERT(D4618,"lbm","kg"),D4618)</f>
        <v>0</v>
      </c>
      <c r="F4618" s="43"/>
      <c r="G4618" s="4"/>
      <c r="H4618" s="43"/>
      <c r="I4618" s="61" t="str">
        <f t="shared" si="443"/>
        <v xml:space="preserve"> </v>
      </c>
      <c r="J4618" s="61" t="str">
        <f t="shared" si="444"/>
        <v xml:space="preserve"> </v>
      </c>
      <c r="K4618" s="59" t="str">
        <f t="shared" si="445"/>
        <v xml:space="preserve"> </v>
      </c>
      <c r="L4618" s="59" t="str">
        <f t="shared" si="446"/>
        <v xml:space="preserve"> </v>
      </c>
    </row>
    <row r="4619" spans="1:12" x14ac:dyDescent="0.35">
      <c r="A4619" s="2" t="s">
        <v>4681</v>
      </c>
      <c r="B4619" s="3"/>
      <c r="C4619" s="58">
        <f t="shared" si="447"/>
        <v>0</v>
      </c>
      <c r="D4619" s="3"/>
      <c r="E4619" s="58">
        <f t="shared" si="448"/>
        <v>0</v>
      </c>
      <c r="F4619" s="43"/>
      <c r="G4619" s="4"/>
      <c r="H4619" s="43"/>
      <c r="I4619" s="61" t="str">
        <f t="shared" ref="I4619:I4682" si="449">IF(F4619&gt;0,(((E4619-C4619)*F4619)+(($P$12-E4619)/(VLOOKUP(E4619,$S$10:$U$182,2)))*(VLOOKUP(E4619,$S$10:$U$182,3))+((C4619-$P$11)/(VLOOKUP(C4619,$S$10:$U$182,2)))*(VLOOKUP(C4619,$S$10:$U$182,3)))/($P$12-$P$11)," ")</f>
        <v xml:space="preserve"> </v>
      </c>
      <c r="J4619" s="61" t="str">
        <f t="shared" ref="J4619:J4682" si="450">IF(G4619&gt;0,IF(B4619=0," ",(I4619/(1+(G4619*$B$7))))," ")</f>
        <v xml:space="preserve"> </v>
      </c>
      <c r="K4619" s="59" t="str">
        <f t="shared" ref="K4619:K4682" si="451">IF(H4619&gt;0,IF(B4619&gt;1,(I4619*H4619)," ")," ")</f>
        <v xml:space="preserve"> </v>
      </c>
      <c r="L4619" s="59" t="str">
        <f t="shared" ref="L4619:L4682" si="452">IF(G4619=0," ",IF(H4619=0," ",IF(G4619&gt;0,IF(B4619&gt;1,(J4619*H4619)," ")," ")))</f>
        <v xml:space="preserve"> </v>
      </c>
    </row>
    <row r="4620" spans="1:12" x14ac:dyDescent="0.35">
      <c r="A4620" s="2" t="s">
        <v>4682</v>
      </c>
      <c r="B4620" s="3"/>
      <c r="C4620" s="58">
        <f t="shared" si="447"/>
        <v>0</v>
      </c>
      <c r="D4620" s="3"/>
      <c r="E4620" s="58">
        <f t="shared" si="448"/>
        <v>0</v>
      </c>
      <c r="F4620" s="43"/>
      <c r="G4620" s="4"/>
      <c r="H4620" s="43"/>
      <c r="I4620" s="61" t="str">
        <f t="shared" si="449"/>
        <v xml:space="preserve"> </v>
      </c>
      <c r="J4620" s="61" t="str">
        <f t="shared" si="450"/>
        <v xml:space="preserve"> </v>
      </c>
      <c r="K4620" s="59" t="str">
        <f t="shared" si="451"/>
        <v xml:space="preserve"> </v>
      </c>
      <c r="L4620" s="59" t="str">
        <f t="shared" si="452"/>
        <v xml:space="preserve"> </v>
      </c>
    </row>
    <row r="4621" spans="1:12" x14ac:dyDescent="0.35">
      <c r="A4621" s="2" t="s">
        <v>4683</v>
      </c>
      <c r="B4621" s="3"/>
      <c r="C4621" s="58">
        <f t="shared" si="447"/>
        <v>0</v>
      </c>
      <c r="D4621" s="3"/>
      <c r="E4621" s="58">
        <f t="shared" si="448"/>
        <v>0</v>
      </c>
      <c r="F4621" s="43"/>
      <c r="G4621" s="4"/>
      <c r="H4621" s="43"/>
      <c r="I4621" s="61" t="str">
        <f t="shared" si="449"/>
        <v xml:space="preserve"> </v>
      </c>
      <c r="J4621" s="61" t="str">
        <f t="shared" si="450"/>
        <v xml:space="preserve"> </v>
      </c>
      <c r="K4621" s="59" t="str">
        <f t="shared" si="451"/>
        <v xml:space="preserve"> </v>
      </c>
      <c r="L4621" s="59" t="str">
        <f t="shared" si="452"/>
        <v xml:space="preserve"> </v>
      </c>
    </row>
    <row r="4622" spans="1:12" x14ac:dyDescent="0.35">
      <c r="A4622" s="2" t="s">
        <v>4684</v>
      </c>
      <c r="B4622" s="3"/>
      <c r="C4622" s="58">
        <f t="shared" si="447"/>
        <v>0</v>
      </c>
      <c r="D4622" s="3"/>
      <c r="E4622" s="58">
        <f t="shared" si="448"/>
        <v>0</v>
      </c>
      <c r="F4622" s="43"/>
      <c r="G4622" s="4"/>
      <c r="H4622" s="43"/>
      <c r="I4622" s="61" t="str">
        <f t="shared" si="449"/>
        <v xml:space="preserve"> </v>
      </c>
      <c r="J4622" s="61" t="str">
        <f t="shared" si="450"/>
        <v xml:space="preserve"> </v>
      </c>
      <c r="K4622" s="59" t="str">
        <f t="shared" si="451"/>
        <v xml:space="preserve"> </v>
      </c>
      <c r="L4622" s="59" t="str">
        <f t="shared" si="452"/>
        <v xml:space="preserve"> </v>
      </c>
    </row>
    <row r="4623" spans="1:12" x14ac:dyDescent="0.35">
      <c r="A4623" s="2" t="s">
        <v>4685</v>
      </c>
      <c r="B4623" s="3"/>
      <c r="C4623" s="58">
        <f t="shared" si="447"/>
        <v>0</v>
      </c>
      <c r="D4623" s="3"/>
      <c r="E4623" s="58">
        <f t="shared" si="448"/>
        <v>0</v>
      </c>
      <c r="F4623" s="43"/>
      <c r="G4623" s="4"/>
      <c r="H4623" s="43"/>
      <c r="I4623" s="61" t="str">
        <f t="shared" si="449"/>
        <v xml:space="preserve"> </v>
      </c>
      <c r="J4623" s="61" t="str">
        <f t="shared" si="450"/>
        <v xml:space="preserve"> </v>
      </c>
      <c r="K4623" s="59" t="str">
        <f t="shared" si="451"/>
        <v xml:space="preserve"> </v>
      </c>
      <c r="L4623" s="59" t="str">
        <f t="shared" si="452"/>
        <v xml:space="preserve"> </v>
      </c>
    </row>
    <row r="4624" spans="1:12" x14ac:dyDescent="0.35">
      <c r="A4624" s="2" t="s">
        <v>4686</v>
      </c>
      <c r="B4624" s="3"/>
      <c r="C4624" s="58">
        <f t="shared" si="447"/>
        <v>0</v>
      </c>
      <c r="D4624" s="3"/>
      <c r="E4624" s="58">
        <f t="shared" si="448"/>
        <v>0</v>
      </c>
      <c r="F4624" s="43"/>
      <c r="G4624" s="4"/>
      <c r="H4624" s="43"/>
      <c r="I4624" s="61" t="str">
        <f t="shared" si="449"/>
        <v xml:space="preserve"> </v>
      </c>
      <c r="J4624" s="61" t="str">
        <f t="shared" si="450"/>
        <v xml:space="preserve"> </v>
      </c>
      <c r="K4624" s="59" t="str">
        <f t="shared" si="451"/>
        <v xml:space="preserve"> </v>
      </c>
      <c r="L4624" s="59" t="str">
        <f t="shared" si="452"/>
        <v xml:space="preserve"> </v>
      </c>
    </row>
    <row r="4625" spans="1:12" x14ac:dyDescent="0.35">
      <c r="A4625" s="2" t="s">
        <v>4687</v>
      </c>
      <c r="B4625" s="3"/>
      <c r="C4625" s="58">
        <f t="shared" si="447"/>
        <v>0</v>
      </c>
      <c r="D4625" s="3"/>
      <c r="E4625" s="58">
        <f t="shared" si="448"/>
        <v>0</v>
      </c>
      <c r="F4625" s="43"/>
      <c r="G4625" s="4"/>
      <c r="H4625" s="43"/>
      <c r="I4625" s="61" t="str">
        <f t="shared" si="449"/>
        <v xml:space="preserve"> </v>
      </c>
      <c r="J4625" s="61" t="str">
        <f t="shared" si="450"/>
        <v xml:space="preserve"> </v>
      </c>
      <c r="K4625" s="59" t="str">
        <f t="shared" si="451"/>
        <v xml:space="preserve"> </v>
      </c>
      <c r="L4625" s="59" t="str">
        <f t="shared" si="452"/>
        <v xml:space="preserve"> </v>
      </c>
    </row>
    <row r="4626" spans="1:12" x14ac:dyDescent="0.35">
      <c r="A4626" s="2" t="s">
        <v>4688</v>
      </c>
      <c r="B4626" s="3"/>
      <c r="C4626" s="58">
        <f t="shared" si="447"/>
        <v>0</v>
      </c>
      <c r="D4626" s="3"/>
      <c r="E4626" s="58">
        <f t="shared" si="448"/>
        <v>0</v>
      </c>
      <c r="F4626" s="43"/>
      <c r="G4626" s="4"/>
      <c r="H4626" s="43"/>
      <c r="I4626" s="61" t="str">
        <f t="shared" si="449"/>
        <v xml:space="preserve"> </v>
      </c>
      <c r="J4626" s="61" t="str">
        <f t="shared" si="450"/>
        <v xml:space="preserve"> </v>
      </c>
      <c r="K4626" s="59" t="str">
        <f t="shared" si="451"/>
        <v xml:space="preserve"> </v>
      </c>
      <c r="L4626" s="59" t="str">
        <f t="shared" si="452"/>
        <v xml:space="preserve"> </v>
      </c>
    </row>
    <row r="4627" spans="1:12" x14ac:dyDescent="0.35">
      <c r="A4627" s="2" t="s">
        <v>4689</v>
      </c>
      <c r="B4627" s="3"/>
      <c r="C4627" s="58">
        <f t="shared" si="447"/>
        <v>0</v>
      </c>
      <c r="D4627" s="3"/>
      <c r="E4627" s="58">
        <f t="shared" si="448"/>
        <v>0</v>
      </c>
      <c r="F4627" s="43"/>
      <c r="G4627" s="4"/>
      <c r="H4627" s="43"/>
      <c r="I4627" s="61" t="str">
        <f t="shared" si="449"/>
        <v xml:space="preserve"> </v>
      </c>
      <c r="J4627" s="61" t="str">
        <f t="shared" si="450"/>
        <v xml:space="preserve"> </v>
      </c>
      <c r="K4627" s="59" t="str">
        <f t="shared" si="451"/>
        <v xml:space="preserve"> </v>
      </c>
      <c r="L4627" s="59" t="str">
        <f t="shared" si="452"/>
        <v xml:space="preserve"> </v>
      </c>
    </row>
    <row r="4628" spans="1:12" x14ac:dyDescent="0.35">
      <c r="A4628" s="2" t="s">
        <v>4690</v>
      </c>
      <c r="B4628" s="3"/>
      <c r="C4628" s="58">
        <f t="shared" si="447"/>
        <v>0</v>
      </c>
      <c r="D4628" s="3"/>
      <c r="E4628" s="58">
        <f t="shared" si="448"/>
        <v>0</v>
      </c>
      <c r="F4628" s="43"/>
      <c r="G4628" s="4"/>
      <c r="H4628" s="43"/>
      <c r="I4628" s="61" t="str">
        <f t="shared" si="449"/>
        <v xml:space="preserve"> </v>
      </c>
      <c r="J4628" s="61" t="str">
        <f t="shared" si="450"/>
        <v xml:space="preserve"> </v>
      </c>
      <c r="K4628" s="59" t="str">
        <f t="shared" si="451"/>
        <v xml:space="preserve"> </v>
      </c>
      <c r="L4628" s="59" t="str">
        <f t="shared" si="452"/>
        <v xml:space="preserve"> </v>
      </c>
    </row>
    <row r="4629" spans="1:12" x14ac:dyDescent="0.35">
      <c r="A4629" s="2" t="s">
        <v>4691</v>
      </c>
      <c r="B4629" s="3"/>
      <c r="C4629" s="58">
        <f t="shared" si="447"/>
        <v>0</v>
      </c>
      <c r="D4629" s="3"/>
      <c r="E4629" s="58">
        <f t="shared" si="448"/>
        <v>0</v>
      </c>
      <c r="F4629" s="43"/>
      <c r="G4629" s="4"/>
      <c r="H4629" s="43"/>
      <c r="I4629" s="61" t="str">
        <f t="shared" si="449"/>
        <v xml:space="preserve"> </v>
      </c>
      <c r="J4629" s="61" t="str">
        <f t="shared" si="450"/>
        <v xml:space="preserve"> </v>
      </c>
      <c r="K4629" s="59" t="str">
        <f t="shared" si="451"/>
        <v xml:space="preserve"> </v>
      </c>
      <c r="L4629" s="59" t="str">
        <f t="shared" si="452"/>
        <v xml:space="preserve"> </v>
      </c>
    </row>
    <row r="4630" spans="1:12" x14ac:dyDescent="0.35">
      <c r="A4630" s="2" t="s">
        <v>4692</v>
      </c>
      <c r="B4630" s="3"/>
      <c r="C4630" s="58">
        <f t="shared" si="447"/>
        <v>0</v>
      </c>
      <c r="D4630" s="3"/>
      <c r="E4630" s="58">
        <f t="shared" si="448"/>
        <v>0</v>
      </c>
      <c r="F4630" s="43"/>
      <c r="G4630" s="4"/>
      <c r="H4630" s="43"/>
      <c r="I4630" s="61" t="str">
        <f t="shared" si="449"/>
        <v xml:space="preserve"> </v>
      </c>
      <c r="J4630" s="61" t="str">
        <f t="shared" si="450"/>
        <v xml:space="preserve"> </v>
      </c>
      <c r="K4630" s="59" t="str">
        <f t="shared" si="451"/>
        <v xml:space="preserve"> </v>
      </c>
      <c r="L4630" s="59" t="str">
        <f t="shared" si="452"/>
        <v xml:space="preserve"> </v>
      </c>
    </row>
    <row r="4631" spans="1:12" x14ac:dyDescent="0.35">
      <c r="A4631" s="2" t="s">
        <v>4693</v>
      </c>
      <c r="B4631" s="3"/>
      <c r="C4631" s="58">
        <f t="shared" si="447"/>
        <v>0</v>
      </c>
      <c r="D4631" s="3"/>
      <c r="E4631" s="58">
        <f t="shared" si="448"/>
        <v>0</v>
      </c>
      <c r="F4631" s="43"/>
      <c r="G4631" s="4"/>
      <c r="H4631" s="43"/>
      <c r="I4631" s="61" t="str">
        <f t="shared" si="449"/>
        <v xml:space="preserve"> </v>
      </c>
      <c r="J4631" s="61" t="str">
        <f t="shared" si="450"/>
        <v xml:space="preserve"> </v>
      </c>
      <c r="K4631" s="59" t="str">
        <f t="shared" si="451"/>
        <v xml:space="preserve"> </v>
      </c>
      <c r="L4631" s="59" t="str">
        <f t="shared" si="452"/>
        <v xml:space="preserve"> </v>
      </c>
    </row>
    <row r="4632" spans="1:12" x14ac:dyDescent="0.35">
      <c r="A4632" s="2" t="s">
        <v>4694</v>
      </c>
      <c r="B4632" s="3"/>
      <c r="C4632" s="58">
        <f t="shared" si="447"/>
        <v>0</v>
      </c>
      <c r="D4632" s="3"/>
      <c r="E4632" s="58">
        <f t="shared" si="448"/>
        <v>0</v>
      </c>
      <c r="F4632" s="43"/>
      <c r="G4632" s="4"/>
      <c r="H4632" s="43"/>
      <c r="I4632" s="61" t="str">
        <f t="shared" si="449"/>
        <v xml:space="preserve"> </v>
      </c>
      <c r="J4632" s="61" t="str">
        <f t="shared" si="450"/>
        <v xml:space="preserve"> </v>
      </c>
      <c r="K4632" s="59" t="str">
        <f t="shared" si="451"/>
        <v xml:space="preserve"> </v>
      </c>
      <c r="L4632" s="59" t="str">
        <f t="shared" si="452"/>
        <v xml:space="preserve"> </v>
      </c>
    </row>
    <row r="4633" spans="1:12" x14ac:dyDescent="0.35">
      <c r="A4633" s="2" t="s">
        <v>4695</v>
      </c>
      <c r="B4633" s="3"/>
      <c r="C4633" s="58">
        <f t="shared" si="447"/>
        <v>0</v>
      </c>
      <c r="D4633" s="3"/>
      <c r="E4633" s="58">
        <f t="shared" si="448"/>
        <v>0</v>
      </c>
      <c r="F4633" s="43"/>
      <c r="G4633" s="4"/>
      <c r="H4633" s="43"/>
      <c r="I4633" s="61" t="str">
        <f t="shared" si="449"/>
        <v xml:space="preserve"> </v>
      </c>
      <c r="J4633" s="61" t="str">
        <f t="shared" si="450"/>
        <v xml:space="preserve"> </v>
      </c>
      <c r="K4633" s="59" t="str">
        <f t="shared" si="451"/>
        <v xml:space="preserve"> </v>
      </c>
      <c r="L4633" s="59" t="str">
        <f t="shared" si="452"/>
        <v xml:space="preserve"> </v>
      </c>
    </row>
    <row r="4634" spans="1:12" x14ac:dyDescent="0.35">
      <c r="A4634" s="2" t="s">
        <v>4696</v>
      </c>
      <c r="B4634" s="3"/>
      <c r="C4634" s="58">
        <f t="shared" si="447"/>
        <v>0</v>
      </c>
      <c r="D4634" s="3"/>
      <c r="E4634" s="58">
        <f t="shared" si="448"/>
        <v>0</v>
      </c>
      <c r="F4634" s="43"/>
      <c r="G4634" s="4"/>
      <c r="H4634" s="43"/>
      <c r="I4634" s="61" t="str">
        <f t="shared" si="449"/>
        <v xml:space="preserve"> </v>
      </c>
      <c r="J4634" s="61" t="str">
        <f t="shared" si="450"/>
        <v xml:space="preserve"> </v>
      </c>
      <c r="K4634" s="59" t="str">
        <f t="shared" si="451"/>
        <v xml:space="preserve"> </v>
      </c>
      <c r="L4634" s="59" t="str">
        <f t="shared" si="452"/>
        <v xml:space="preserve"> </v>
      </c>
    </row>
    <row r="4635" spans="1:12" x14ac:dyDescent="0.35">
      <c r="A4635" s="2" t="s">
        <v>4697</v>
      </c>
      <c r="B4635" s="3"/>
      <c r="C4635" s="58">
        <f t="shared" si="447"/>
        <v>0</v>
      </c>
      <c r="D4635" s="3"/>
      <c r="E4635" s="58">
        <f t="shared" si="448"/>
        <v>0</v>
      </c>
      <c r="F4635" s="43"/>
      <c r="G4635" s="4"/>
      <c r="H4635" s="43"/>
      <c r="I4635" s="61" t="str">
        <f t="shared" si="449"/>
        <v xml:space="preserve"> </v>
      </c>
      <c r="J4635" s="61" t="str">
        <f t="shared" si="450"/>
        <v xml:space="preserve"> </v>
      </c>
      <c r="K4635" s="59" t="str">
        <f t="shared" si="451"/>
        <v xml:space="preserve"> </v>
      </c>
      <c r="L4635" s="59" t="str">
        <f t="shared" si="452"/>
        <v xml:space="preserve"> </v>
      </c>
    </row>
    <row r="4636" spans="1:12" x14ac:dyDescent="0.35">
      <c r="A4636" s="2" t="s">
        <v>4698</v>
      </c>
      <c r="B4636" s="3"/>
      <c r="C4636" s="58">
        <f t="shared" si="447"/>
        <v>0</v>
      </c>
      <c r="D4636" s="3"/>
      <c r="E4636" s="58">
        <f t="shared" si="448"/>
        <v>0</v>
      </c>
      <c r="F4636" s="43"/>
      <c r="G4636" s="4"/>
      <c r="H4636" s="43"/>
      <c r="I4636" s="61" t="str">
        <f t="shared" si="449"/>
        <v xml:space="preserve"> </v>
      </c>
      <c r="J4636" s="61" t="str">
        <f t="shared" si="450"/>
        <v xml:space="preserve"> </v>
      </c>
      <c r="K4636" s="59" t="str">
        <f t="shared" si="451"/>
        <v xml:space="preserve"> </v>
      </c>
      <c r="L4636" s="59" t="str">
        <f t="shared" si="452"/>
        <v xml:space="preserve"> </v>
      </c>
    </row>
    <row r="4637" spans="1:12" x14ac:dyDescent="0.35">
      <c r="A4637" s="2" t="s">
        <v>4699</v>
      </c>
      <c r="B4637" s="3"/>
      <c r="C4637" s="58">
        <f t="shared" si="447"/>
        <v>0</v>
      </c>
      <c r="D4637" s="3"/>
      <c r="E4637" s="58">
        <f t="shared" si="448"/>
        <v>0</v>
      </c>
      <c r="F4637" s="43"/>
      <c r="G4637" s="4"/>
      <c r="H4637" s="43"/>
      <c r="I4637" s="61" t="str">
        <f t="shared" si="449"/>
        <v xml:space="preserve"> </v>
      </c>
      <c r="J4637" s="61" t="str">
        <f t="shared" si="450"/>
        <v xml:space="preserve"> </v>
      </c>
      <c r="K4637" s="59" t="str">
        <f t="shared" si="451"/>
        <v xml:space="preserve"> </v>
      </c>
      <c r="L4637" s="59" t="str">
        <f t="shared" si="452"/>
        <v xml:space="preserve"> </v>
      </c>
    </row>
    <row r="4638" spans="1:12" x14ac:dyDescent="0.35">
      <c r="A4638" s="2" t="s">
        <v>4700</v>
      </c>
      <c r="B4638" s="3"/>
      <c r="C4638" s="58">
        <f t="shared" si="447"/>
        <v>0</v>
      </c>
      <c r="D4638" s="3"/>
      <c r="E4638" s="58">
        <f t="shared" si="448"/>
        <v>0</v>
      </c>
      <c r="F4638" s="43"/>
      <c r="G4638" s="4"/>
      <c r="H4638" s="43"/>
      <c r="I4638" s="61" t="str">
        <f t="shared" si="449"/>
        <v xml:space="preserve"> </v>
      </c>
      <c r="J4638" s="61" t="str">
        <f t="shared" si="450"/>
        <v xml:space="preserve"> </v>
      </c>
      <c r="K4638" s="59" t="str">
        <f t="shared" si="451"/>
        <v xml:space="preserve"> </v>
      </c>
      <c r="L4638" s="59" t="str">
        <f t="shared" si="452"/>
        <v xml:space="preserve"> </v>
      </c>
    </row>
    <row r="4639" spans="1:12" x14ac:dyDescent="0.35">
      <c r="A4639" s="2" t="s">
        <v>4701</v>
      </c>
      <c r="B4639" s="3"/>
      <c r="C4639" s="58">
        <f t="shared" si="447"/>
        <v>0</v>
      </c>
      <c r="D4639" s="3"/>
      <c r="E4639" s="58">
        <f t="shared" si="448"/>
        <v>0</v>
      </c>
      <c r="F4639" s="43"/>
      <c r="G4639" s="4"/>
      <c r="H4639" s="43"/>
      <c r="I4639" s="61" t="str">
        <f t="shared" si="449"/>
        <v xml:space="preserve"> </v>
      </c>
      <c r="J4639" s="61" t="str">
        <f t="shared" si="450"/>
        <v xml:space="preserve"> </v>
      </c>
      <c r="K4639" s="59" t="str">
        <f t="shared" si="451"/>
        <v xml:space="preserve"> </v>
      </c>
      <c r="L4639" s="59" t="str">
        <f t="shared" si="452"/>
        <v xml:space="preserve"> </v>
      </c>
    </row>
    <row r="4640" spans="1:12" x14ac:dyDescent="0.35">
      <c r="A4640" s="2" t="s">
        <v>4702</v>
      </c>
      <c r="B4640" s="3"/>
      <c r="C4640" s="58">
        <f t="shared" si="447"/>
        <v>0</v>
      </c>
      <c r="D4640" s="3"/>
      <c r="E4640" s="58">
        <f t="shared" si="448"/>
        <v>0</v>
      </c>
      <c r="F4640" s="43"/>
      <c r="G4640" s="4"/>
      <c r="H4640" s="43"/>
      <c r="I4640" s="61" t="str">
        <f t="shared" si="449"/>
        <v xml:space="preserve"> </v>
      </c>
      <c r="J4640" s="61" t="str">
        <f t="shared" si="450"/>
        <v xml:space="preserve"> </v>
      </c>
      <c r="K4640" s="59" t="str">
        <f t="shared" si="451"/>
        <v xml:space="preserve"> </v>
      </c>
      <c r="L4640" s="59" t="str">
        <f t="shared" si="452"/>
        <v xml:space="preserve"> </v>
      </c>
    </row>
    <row r="4641" spans="1:12" x14ac:dyDescent="0.35">
      <c r="A4641" s="2" t="s">
        <v>4703</v>
      </c>
      <c r="B4641" s="3"/>
      <c r="C4641" s="58">
        <f t="shared" si="447"/>
        <v>0</v>
      </c>
      <c r="D4641" s="3"/>
      <c r="E4641" s="58">
        <f t="shared" si="448"/>
        <v>0</v>
      </c>
      <c r="F4641" s="43"/>
      <c r="G4641" s="4"/>
      <c r="H4641" s="43"/>
      <c r="I4641" s="61" t="str">
        <f t="shared" si="449"/>
        <v xml:space="preserve"> </v>
      </c>
      <c r="J4641" s="61" t="str">
        <f t="shared" si="450"/>
        <v xml:space="preserve"> </v>
      </c>
      <c r="K4641" s="59" t="str">
        <f t="shared" si="451"/>
        <v xml:space="preserve"> </v>
      </c>
      <c r="L4641" s="59" t="str">
        <f t="shared" si="452"/>
        <v xml:space="preserve"> </v>
      </c>
    </row>
    <row r="4642" spans="1:12" x14ac:dyDescent="0.35">
      <c r="A4642" s="2" t="s">
        <v>4704</v>
      </c>
      <c r="B4642" s="3"/>
      <c r="C4642" s="58">
        <f t="shared" si="447"/>
        <v>0</v>
      </c>
      <c r="D4642" s="3"/>
      <c r="E4642" s="58">
        <f t="shared" si="448"/>
        <v>0</v>
      </c>
      <c r="F4642" s="43"/>
      <c r="G4642" s="4"/>
      <c r="H4642" s="43"/>
      <c r="I4642" s="61" t="str">
        <f t="shared" si="449"/>
        <v xml:space="preserve"> </v>
      </c>
      <c r="J4642" s="61" t="str">
        <f t="shared" si="450"/>
        <v xml:space="preserve"> </v>
      </c>
      <c r="K4642" s="59" t="str">
        <f t="shared" si="451"/>
        <v xml:space="preserve"> </v>
      </c>
      <c r="L4642" s="59" t="str">
        <f t="shared" si="452"/>
        <v xml:space="preserve"> </v>
      </c>
    </row>
    <row r="4643" spans="1:12" x14ac:dyDescent="0.35">
      <c r="A4643" s="2" t="s">
        <v>4705</v>
      </c>
      <c r="B4643" s="3"/>
      <c r="C4643" s="58">
        <f t="shared" si="447"/>
        <v>0</v>
      </c>
      <c r="D4643" s="3"/>
      <c r="E4643" s="58">
        <f t="shared" si="448"/>
        <v>0</v>
      </c>
      <c r="F4643" s="43"/>
      <c r="G4643" s="4"/>
      <c r="H4643" s="43"/>
      <c r="I4643" s="61" t="str">
        <f t="shared" si="449"/>
        <v xml:space="preserve"> </v>
      </c>
      <c r="J4643" s="61" t="str">
        <f t="shared" si="450"/>
        <v xml:space="preserve"> </v>
      </c>
      <c r="K4643" s="59" t="str">
        <f t="shared" si="451"/>
        <v xml:space="preserve"> </v>
      </c>
      <c r="L4643" s="59" t="str">
        <f t="shared" si="452"/>
        <v xml:space="preserve"> </v>
      </c>
    </row>
    <row r="4644" spans="1:12" x14ac:dyDescent="0.35">
      <c r="A4644" s="2" t="s">
        <v>4706</v>
      </c>
      <c r="B4644" s="3"/>
      <c r="C4644" s="58">
        <f t="shared" si="447"/>
        <v>0</v>
      </c>
      <c r="D4644" s="3"/>
      <c r="E4644" s="58">
        <f t="shared" si="448"/>
        <v>0</v>
      </c>
      <c r="F4644" s="43"/>
      <c r="G4644" s="4"/>
      <c r="H4644" s="43"/>
      <c r="I4644" s="61" t="str">
        <f t="shared" si="449"/>
        <v xml:space="preserve"> </v>
      </c>
      <c r="J4644" s="61" t="str">
        <f t="shared" si="450"/>
        <v xml:space="preserve"> </v>
      </c>
      <c r="K4644" s="59" t="str">
        <f t="shared" si="451"/>
        <v xml:space="preserve"> </v>
      </c>
      <c r="L4644" s="59" t="str">
        <f t="shared" si="452"/>
        <v xml:space="preserve"> </v>
      </c>
    </row>
    <row r="4645" spans="1:12" x14ac:dyDescent="0.35">
      <c r="A4645" s="2" t="s">
        <v>4707</v>
      </c>
      <c r="B4645" s="3"/>
      <c r="C4645" s="58">
        <f t="shared" si="447"/>
        <v>0</v>
      </c>
      <c r="D4645" s="3"/>
      <c r="E4645" s="58">
        <f t="shared" si="448"/>
        <v>0</v>
      </c>
      <c r="F4645" s="43"/>
      <c r="G4645" s="4"/>
      <c r="H4645" s="43"/>
      <c r="I4645" s="61" t="str">
        <f t="shared" si="449"/>
        <v xml:space="preserve"> </v>
      </c>
      <c r="J4645" s="61" t="str">
        <f t="shared" si="450"/>
        <v xml:space="preserve"> </v>
      </c>
      <c r="K4645" s="59" t="str">
        <f t="shared" si="451"/>
        <v xml:space="preserve"> </v>
      </c>
      <c r="L4645" s="59" t="str">
        <f t="shared" si="452"/>
        <v xml:space="preserve"> </v>
      </c>
    </row>
    <row r="4646" spans="1:12" x14ac:dyDescent="0.35">
      <c r="A4646" s="2" t="s">
        <v>4708</v>
      </c>
      <c r="B4646" s="3"/>
      <c r="C4646" s="58">
        <f t="shared" si="447"/>
        <v>0</v>
      </c>
      <c r="D4646" s="3"/>
      <c r="E4646" s="58">
        <f t="shared" si="448"/>
        <v>0</v>
      </c>
      <c r="F4646" s="43"/>
      <c r="G4646" s="4"/>
      <c r="H4646" s="43"/>
      <c r="I4646" s="61" t="str">
        <f t="shared" si="449"/>
        <v xml:space="preserve"> </v>
      </c>
      <c r="J4646" s="61" t="str">
        <f t="shared" si="450"/>
        <v xml:space="preserve"> </v>
      </c>
      <c r="K4646" s="59" t="str">
        <f t="shared" si="451"/>
        <v xml:space="preserve"> </v>
      </c>
      <c r="L4646" s="59" t="str">
        <f t="shared" si="452"/>
        <v xml:space="preserve"> </v>
      </c>
    </row>
    <row r="4647" spans="1:12" x14ac:dyDescent="0.35">
      <c r="A4647" s="2" t="s">
        <v>4709</v>
      </c>
      <c r="B4647" s="3"/>
      <c r="C4647" s="58">
        <f t="shared" si="447"/>
        <v>0</v>
      </c>
      <c r="D4647" s="3"/>
      <c r="E4647" s="58">
        <f t="shared" si="448"/>
        <v>0</v>
      </c>
      <c r="F4647" s="43"/>
      <c r="G4647" s="4"/>
      <c r="H4647" s="43"/>
      <c r="I4647" s="61" t="str">
        <f t="shared" si="449"/>
        <v xml:space="preserve"> </v>
      </c>
      <c r="J4647" s="61" t="str">
        <f t="shared" si="450"/>
        <v xml:space="preserve"> </v>
      </c>
      <c r="K4647" s="59" t="str">
        <f t="shared" si="451"/>
        <v xml:space="preserve"> </v>
      </c>
      <c r="L4647" s="59" t="str">
        <f t="shared" si="452"/>
        <v xml:space="preserve"> </v>
      </c>
    </row>
    <row r="4648" spans="1:12" x14ac:dyDescent="0.35">
      <c r="A4648" s="2" t="s">
        <v>4710</v>
      </c>
      <c r="B4648" s="3"/>
      <c r="C4648" s="58">
        <f t="shared" si="447"/>
        <v>0</v>
      </c>
      <c r="D4648" s="3"/>
      <c r="E4648" s="58">
        <f t="shared" si="448"/>
        <v>0</v>
      </c>
      <c r="F4648" s="43"/>
      <c r="G4648" s="4"/>
      <c r="H4648" s="43"/>
      <c r="I4648" s="61" t="str">
        <f t="shared" si="449"/>
        <v xml:space="preserve"> </v>
      </c>
      <c r="J4648" s="61" t="str">
        <f t="shared" si="450"/>
        <v xml:space="preserve"> </v>
      </c>
      <c r="K4648" s="59" t="str">
        <f t="shared" si="451"/>
        <v xml:space="preserve"> </v>
      </c>
      <c r="L4648" s="59" t="str">
        <f t="shared" si="452"/>
        <v xml:space="preserve"> </v>
      </c>
    </row>
    <row r="4649" spans="1:12" x14ac:dyDescent="0.35">
      <c r="A4649" s="2" t="s">
        <v>4711</v>
      </c>
      <c r="B4649" s="3"/>
      <c r="C4649" s="58">
        <f t="shared" si="447"/>
        <v>0</v>
      </c>
      <c r="D4649" s="3"/>
      <c r="E4649" s="58">
        <f t="shared" si="448"/>
        <v>0</v>
      </c>
      <c r="F4649" s="43"/>
      <c r="G4649" s="4"/>
      <c r="H4649" s="43"/>
      <c r="I4649" s="61" t="str">
        <f t="shared" si="449"/>
        <v xml:space="preserve"> </v>
      </c>
      <c r="J4649" s="61" t="str">
        <f t="shared" si="450"/>
        <v xml:space="preserve"> </v>
      </c>
      <c r="K4649" s="59" t="str">
        <f t="shared" si="451"/>
        <v xml:space="preserve"> </v>
      </c>
      <c r="L4649" s="59" t="str">
        <f t="shared" si="452"/>
        <v xml:space="preserve"> </v>
      </c>
    </row>
    <row r="4650" spans="1:12" x14ac:dyDescent="0.35">
      <c r="A4650" s="2" t="s">
        <v>4712</v>
      </c>
      <c r="B4650" s="3"/>
      <c r="C4650" s="58">
        <f t="shared" si="447"/>
        <v>0</v>
      </c>
      <c r="D4650" s="3"/>
      <c r="E4650" s="58">
        <f t="shared" si="448"/>
        <v>0</v>
      </c>
      <c r="F4650" s="43"/>
      <c r="G4650" s="4"/>
      <c r="H4650" s="43"/>
      <c r="I4650" s="61" t="str">
        <f t="shared" si="449"/>
        <v xml:space="preserve"> </v>
      </c>
      <c r="J4650" s="61" t="str">
        <f t="shared" si="450"/>
        <v xml:space="preserve"> </v>
      </c>
      <c r="K4650" s="59" t="str">
        <f t="shared" si="451"/>
        <v xml:space="preserve"> </v>
      </c>
      <c r="L4650" s="59" t="str">
        <f t="shared" si="452"/>
        <v xml:space="preserve"> </v>
      </c>
    </row>
    <row r="4651" spans="1:12" x14ac:dyDescent="0.35">
      <c r="A4651" s="2" t="s">
        <v>4713</v>
      </c>
      <c r="B4651" s="3"/>
      <c r="C4651" s="58">
        <f t="shared" si="447"/>
        <v>0</v>
      </c>
      <c r="D4651" s="3"/>
      <c r="E4651" s="58">
        <f t="shared" si="448"/>
        <v>0</v>
      </c>
      <c r="F4651" s="43"/>
      <c r="G4651" s="4"/>
      <c r="H4651" s="43"/>
      <c r="I4651" s="61" t="str">
        <f t="shared" si="449"/>
        <v xml:space="preserve"> </v>
      </c>
      <c r="J4651" s="61" t="str">
        <f t="shared" si="450"/>
        <v xml:space="preserve"> </v>
      </c>
      <c r="K4651" s="59" t="str">
        <f t="shared" si="451"/>
        <v xml:space="preserve"> </v>
      </c>
      <c r="L4651" s="59" t="str">
        <f t="shared" si="452"/>
        <v xml:space="preserve"> </v>
      </c>
    </row>
    <row r="4652" spans="1:12" x14ac:dyDescent="0.35">
      <c r="A4652" s="2" t="s">
        <v>4714</v>
      </c>
      <c r="B4652" s="3"/>
      <c r="C4652" s="58">
        <f t="shared" si="447"/>
        <v>0</v>
      </c>
      <c r="D4652" s="3"/>
      <c r="E4652" s="58">
        <f t="shared" si="448"/>
        <v>0</v>
      </c>
      <c r="F4652" s="43"/>
      <c r="G4652" s="4"/>
      <c r="H4652" s="43"/>
      <c r="I4652" s="61" t="str">
        <f t="shared" si="449"/>
        <v xml:space="preserve"> </v>
      </c>
      <c r="J4652" s="61" t="str">
        <f t="shared" si="450"/>
        <v xml:space="preserve"> </v>
      </c>
      <c r="K4652" s="59" t="str">
        <f t="shared" si="451"/>
        <v xml:space="preserve"> </v>
      </c>
      <c r="L4652" s="59" t="str">
        <f t="shared" si="452"/>
        <v xml:space="preserve"> </v>
      </c>
    </row>
    <row r="4653" spans="1:12" x14ac:dyDescent="0.35">
      <c r="A4653" s="2" t="s">
        <v>4715</v>
      </c>
      <c r="B4653" s="3"/>
      <c r="C4653" s="58">
        <f t="shared" si="447"/>
        <v>0</v>
      </c>
      <c r="D4653" s="3"/>
      <c r="E4653" s="58">
        <f t="shared" si="448"/>
        <v>0</v>
      </c>
      <c r="F4653" s="43"/>
      <c r="G4653" s="4"/>
      <c r="H4653" s="43"/>
      <c r="I4653" s="61" t="str">
        <f t="shared" si="449"/>
        <v xml:space="preserve"> </v>
      </c>
      <c r="J4653" s="61" t="str">
        <f t="shared" si="450"/>
        <v xml:space="preserve"> </v>
      </c>
      <c r="K4653" s="59" t="str">
        <f t="shared" si="451"/>
        <v xml:space="preserve"> </v>
      </c>
      <c r="L4653" s="59" t="str">
        <f t="shared" si="452"/>
        <v xml:space="preserve"> </v>
      </c>
    </row>
    <row r="4654" spans="1:12" x14ac:dyDescent="0.35">
      <c r="A4654" s="2" t="s">
        <v>4716</v>
      </c>
      <c r="B4654" s="3"/>
      <c r="C4654" s="58">
        <f t="shared" si="447"/>
        <v>0</v>
      </c>
      <c r="D4654" s="3"/>
      <c r="E4654" s="58">
        <f t="shared" si="448"/>
        <v>0</v>
      </c>
      <c r="F4654" s="43"/>
      <c r="G4654" s="4"/>
      <c r="H4654" s="43"/>
      <c r="I4654" s="61" t="str">
        <f t="shared" si="449"/>
        <v xml:space="preserve"> </v>
      </c>
      <c r="J4654" s="61" t="str">
        <f t="shared" si="450"/>
        <v xml:space="preserve"> </v>
      </c>
      <c r="K4654" s="59" t="str">
        <f t="shared" si="451"/>
        <v xml:space="preserve"> </v>
      </c>
      <c r="L4654" s="59" t="str">
        <f t="shared" si="452"/>
        <v xml:space="preserve"> </v>
      </c>
    </row>
    <row r="4655" spans="1:12" x14ac:dyDescent="0.35">
      <c r="A4655" s="2" t="s">
        <v>4717</v>
      </c>
      <c r="B4655" s="3"/>
      <c r="C4655" s="58">
        <f t="shared" si="447"/>
        <v>0</v>
      </c>
      <c r="D4655" s="3"/>
      <c r="E4655" s="58">
        <f t="shared" si="448"/>
        <v>0</v>
      </c>
      <c r="F4655" s="43"/>
      <c r="G4655" s="4"/>
      <c r="H4655" s="43"/>
      <c r="I4655" s="61" t="str">
        <f t="shared" si="449"/>
        <v xml:space="preserve"> </v>
      </c>
      <c r="J4655" s="61" t="str">
        <f t="shared" si="450"/>
        <v xml:space="preserve"> </v>
      </c>
      <c r="K4655" s="59" t="str">
        <f t="shared" si="451"/>
        <v xml:space="preserve"> </v>
      </c>
      <c r="L4655" s="59" t="str">
        <f t="shared" si="452"/>
        <v xml:space="preserve"> </v>
      </c>
    </row>
    <row r="4656" spans="1:12" x14ac:dyDescent="0.35">
      <c r="A4656" s="2" t="s">
        <v>4718</v>
      </c>
      <c r="B4656" s="3"/>
      <c r="C4656" s="58">
        <f t="shared" si="447"/>
        <v>0</v>
      </c>
      <c r="D4656" s="3"/>
      <c r="E4656" s="58">
        <f t="shared" si="448"/>
        <v>0</v>
      </c>
      <c r="F4656" s="43"/>
      <c r="G4656" s="4"/>
      <c r="H4656" s="43"/>
      <c r="I4656" s="61" t="str">
        <f t="shared" si="449"/>
        <v xml:space="preserve"> </v>
      </c>
      <c r="J4656" s="61" t="str">
        <f t="shared" si="450"/>
        <v xml:space="preserve"> </v>
      </c>
      <c r="K4656" s="59" t="str">
        <f t="shared" si="451"/>
        <v xml:space="preserve"> </v>
      </c>
      <c r="L4656" s="59" t="str">
        <f t="shared" si="452"/>
        <v xml:space="preserve"> </v>
      </c>
    </row>
    <row r="4657" spans="1:12" x14ac:dyDescent="0.35">
      <c r="A4657" s="2" t="s">
        <v>4719</v>
      </c>
      <c r="B4657" s="3"/>
      <c r="C4657" s="58">
        <f t="shared" si="447"/>
        <v>0</v>
      </c>
      <c r="D4657" s="3"/>
      <c r="E4657" s="58">
        <f t="shared" si="448"/>
        <v>0</v>
      </c>
      <c r="F4657" s="43"/>
      <c r="G4657" s="4"/>
      <c r="H4657" s="43"/>
      <c r="I4657" s="61" t="str">
        <f t="shared" si="449"/>
        <v xml:space="preserve"> </v>
      </c>
      <c r="J4657" s="61" t="str">
        <f t="shared" si="450"/>
        <v xml:space="preserve"> </v>
      </c>
      <c r="K4657" s="59" t="str">
        <f t="shared" si="451"/>
        <v xml:space="preserve"> </v>
      </c>
      <c r="L4657" s="59" t="str">
        <f t="shared" si="452"/>
        <v xml:space="preserve"> </v>
      </c>
    </row>
    <row r="4658" spans="1:12" x14ac:dyDescent="0.35">
      <c r="A4658" s="2" t="s">
        <v>4720</v>
      </c>
      <c r="B4658" s="3"/>
      <c r="C4658" s="58">
        <f t="shared" si="447"/>
        <v>0</v>
      </c>
      <c r="D4658" s="3"/>
      <c r="E4658" s="58">
        <f t="shared" si="448"/>
        <v>0</v>
      </c>
      <c r="F4658" s="43"/>
      <c r="G4658" s="4"/>
      <c r="H4658" s="43"/>
      <c r="I4658" s="61" t="str">
        <f t="shared" si="449"/>
        <v xml:space="preserve"> </v>
      </c>
      <c r="J4658" s="61" t="str">
        <f t="shared" si="450"/>
        <v xml:space="preserve"> </v>
      </c>
      <c r="K4658" s="59" t="str">
        <f t="shared" si="451"/>
        <v xml:space="preserve"> </v>
      </c>
      <c r="L4658" s="59" t="str">
        <f t="shared" si="452"/>
        <v xml:space="preserve"> </v>
      </c>
    </row>
    <row r="4659" spans="1:12" x14ac:dyDescent="0.35">
      <c r="A4659" s="2" t="s">
        <v>4721</v>
      </c>
      <c r="B4659" s="3"/>
      <c r="C4659" s="58">
        <f t="shared" si="447"/>
        <v>0</v>
      </c>
      <c r="D4659" s="3"/>
      <c r="E4659" s="58">
        <f t="shared" si="448"/>
        <v>0</v>
      </c>
      <c r="F4659" s="43"/>
      <c r="G4659" s="4"/>
      <c r="H4659" s="43"/>
      <c r="I4659" s="61" t="str">
        <f t="shared" si="449"/>
        <v xml:space="preserve"> </v>
      </c>
      <c r="J4659" s="61" t="str">
        <f t="shared" si="450"/>
        <v xml:space="preserve"> </v>
      </c>
      <c r="K4659" s="59" t="str">
        <f t="shared" si="451"/>
        <v xml:space="preserve"> </v>
      </c>
      <c r="L4659" s="59" t="str">
        <f t="shared" si="452"/>
        <v xml:space="preserve"> </v>
      </c>
    </row>
    <row r="4660" spans="1:12" x14ac:dyDescent="0.35">
      <c r="A4660" s="2" t="s">
        <v>4722</v>
      </c>
      <c r="B4660" s="3"/>
      <c r="C4660" s="58">
        <f t="shared" si="447"/>
        <v>0</v>
      </c>
      <c r="D4660" s="3"/>
      <c r="E4660" s="58">
        <f t="shared" si="448"/>
        <v>0</v>
      </c>
      <c r="F4660" s="43"/>
      <c r="G4660" s="4"/>
      <c r="H4660" s="43"/>
      <c r="I4660" s="61" t="str">
        <f t="shared" si="449"/>
        <v xml:space="preserve"> </v>
      </c>
      <c r="J4660" s="61" t="str">
        <f t="shared" si="450"/>
        <v xml:space="preserve"> </v>
      </c>
      <c r="K4660" s="59" t="str">
        <f t="shared" si="451"/>
        <v xml:space="preserve"> </v>
      </c>
      <c r="L4660" s="59" t="str">
        <f t="shared" si="452"/>
        <v xml:space="preserve"> </v>
      </c>
    </row>
    <row r="4661" spans="1:12" x14ac:dyDescent="0.35">
      <c r="A4661" s="2" t="s">
        <v>4723</v>
      </c>
      <c r="B4661" s="3"/>
      <c r="C4661" s="58">
        <f t="shared" si="447"/>
        <v>0</v>
      </c>
      <c r="D4661" s="3"/>
      <c r="E4661" s="58">
        <f t="shared" si="448"/>
        <v>0</v>
      </c>
      <c r="F4661" s="43"/>
      <c r="G4661" s="4"/>
      <c r="H4661" s="43"/>
      <c r="I4661" s="61" t="str">
        <f t="shared" si="449"/>
        <v xml:space="preserve"> </v>
      </c>
      <c r="J4661" s="61" t="str">
        <f t="shared" si="450"/>
        <v xml:space="preserve"> </v>
      </c>
      <c r="K4661" s="59" t="str">
        <f t="shared" si="451"/>
        <v xml:space="preserve"> </v>
      </c>
      <c r="L4661" s="59" t="str">
        <f t="shared" si="452"/>
        <v xml:space="preserve"> </v>
      </c>
    </row>
    <row r="4662" spans="1:12" x14ac:dyDescent="0.35">
      <c r="A4662" s="2" t="s">
        <v>4724</v>
      </c>
      <c r="B4662" s="3"/>
      <c r="C4662" s="58">
        <f t="shared" si="447"/>
        <v>0</v>
      </c>
      <c r="D4662" s="3"/>
      <c r="E4662" s="58">
        <f t="shared" si="448"/>
        <v>0</v>
      </c>
      <c r="F4662" s="43"/>
      <c r="G4662" s="4"/>
      <c r="H4662" s="43"/>
      <c r="I4662" s="61" t="str">
        <f t="shared" si="449"/>
        <v xml:space="preserve"> </v>
      </c>
      <c r="J4662" s="61" t="str">
        <f t="shared" si="450"/>
        <v xml:space="preserve"> </v>
      </c>
      <c r="K4662" s="59" t="str">
        <f t="shared" si="451"/>
        <v xml:space="preserve"> </v>
      </c>
      <c r="L4662" s="59" t="str">
        <f t="shared" si="452"/>
        <v xml:space="preserve"> </v>
      </c>
    </row>
    <row r="4663" spans="1:12" x14ac:dyDescent="0.35">
      <c r="A4663" s="2" t="s">
        <v>4725</v>
      </c>
      <c r="B4663" s="3"/>
      <c r="C4663" s="58">
        <f t="shared" si="447"/>
        <v>0</v>
      </c>
      <c r="D4663" s="3"/>
      <c r="E4663" s="58">
        <f t="shared" si="448"/>
        <v>0</v>
      </c>
      <c r="F4663" s="43"/>
      <c r="G4663" s="4"/>
      <c r="H4663" s="43"/>
      <c r="I4663" s="61" t="str">
        <f t="shared" si="449"/>
        <v xml:space="preserve"> </v>
      </c>
      <c r="J4663" s="61" t="str">
        <f t="shared" si="450"/>
        <v xml:space="preserve"> </v>
      </c>
      <c r="K4663" s="59" t="str">
        <f t="shared" si="451"/>
        <v xml:space="preserve"> </v>
      </c>
      <c r="L4663" s="59" t="str">
        <f t="shared" si="452"/>
        <v xml:space="preserve"> </v>
      </c>
    </row>
    <row r="4664" spans="1:12" x14ac:dyDescent="0.35">
      <c r="A4664" s="2" t="s">
        <v>4726</v>
      </c>
      <c r="B4664" s="3"/>
      <c r="C4664" s="58">
        <f t="shared" si="447"/>
        <v>0</v>
      </c>
      <c r="D4664" s="3"/>
      <c r="E4664" s="58">
        <f t="shared" si="448"/>
        <v>0</v>
      </c>
      <c r="F4664" s="43"/>
      <c r="G4664" s="4"/>
      <c r="H4664" s="43"/>
      <c r="I4664" s="61" t="str">
        <f t="shared" si="449"/>
        <v xml:space="preserve"> </v>
      </c>
      <c r="J4664" s="61" t="str">
        <f t="shared" si="450"/>
        <v xml:space="preserve"> </v>
      </c>
      <c r="K4664" s="59" t="str">
        <f t="shared" si="451"/>
        <v xml:space="preserve"> </v>
      </c>
      <c r="L4664" s="59" t="str">
        <f t="shared" si="452"/>
        <v xml:space="preserve"> </v>
      </c>
    </row>
    <row r="4665" spans="1:12" x14ac:dyDescent="0.35">
      <c r="A4665" s="2" t="s">
        <v>4727</v>
      </c>
      <c r="B4665" s="3"/>
      <c r="C4665" s="58">
        <f t="shared" si="447"/>
        <v>0</v>
      </c>
      <c r="D4665" s="3"/>
      <c r="E4665" s="58">
        <f t="shared" si="448"/>
        <v>0</v>
      </c>
      <c r="F4665" s="43"/>
      <c r="G4665" s="4"/>
      <c r="H4665" s="43"/>
      <c r="I4665" s="61" t="str">
        <f t="shared" si="449"/>
        <v xml:space="preserve"> </v>
      </c>
      <c r="J4665" s="61" t="str">
        <f t="shared" si="450"/>
        <v xml:space="preserve"> </v>
      </c>
      <c r="K4665" s="59" t="str">
        <f t="shared" si="451"/>
        <v xml:space="preserve"> </v>
      </c>
      <c r="L4665" s="59" t="str">
        <f t="shared" si="452"/>
        <v xml:space="preserve"> </v>
      </c>
    </row>
    <row r="4666" spans="1:12" x14ac:dyDescent="0.35">
      <c r="A4666" s="2" t="s">
        <v>4728</v>
      </c>
      <c r="B4666" s="3"/>
      <c r="C4666" s="58">
        <f t="shared" si="447"/>
        <v>0</v>
      </c>
      <c r="D4666" s="3"/>
      <c r="E4666" s="58">
        <f t="shared" si="448"/>
        <v>0</v>
      </c>
      <c r="F4666" s="43"/>
      <c r="G4666" s="4"/>
      <c r="H4666" s="43"/>
      <c r="I4666" s="61" t="str">
        <f t="shared" si="449"/>
        <v xml:space="preserve"> </v>
      </c>
      <c r="J4666" s="61" t="str">
        <f t="shared" si="450"/>
        <v xml:space="preserve"> </v>
      </c>
      <c r="K4666" s="59" t="str">
        <f t="shared" si="451"/>
        <v xml:space="preserve"> </v>
      </c>
      <c r="L4666" s="59" t="str">
        <f t="shared" si="452"/>
        <v xml:space="preserve"> </v>
      </c>
    </row>
    <row r="4667" spans="1:12" x14ac:dyDescent="0.35">
      <c r="A4667" s="2" t="s">
        <v>4729</v>
      </c>
      <c r="B4667" s="3"/>
      <c r="C4667" s="58">
        <f t="shared" si="447"/>
        <v>0</v>
      </c>
      <c r="D4667" s="3"/>
      <c r="E4667" s="58">
        <f t="shared" si="448"/>
        <v>0</v>
      </c>
      <c r="F4667" s="43"/>
      <c r="G4667" s="4"/>
      <c r="H4667" s="43"/>
      <c r="I4667" s="61" t="str">
        <f t="shared" si="449"/>
        <v xml:space="preserve"> </v>
      </c>
      <c r="J4667" s="61" t="str">
        <f t="shared" si="450"/>
        <v xml:space="preserve"> </v>
      </c>
      <c r="K4667" s="59" t="str">
        <f t="shared" si="451"/>
        <v xml:space="preserve"> </v>
      </c>
      <c r="L4667" s="59" t="str">
        <f t="shared" si="452"/>
        <v xml:space="preserve"> </v>
      </c>
    </row>
    <row r="4668" spans="1:12" x14ac:dyDescent="0.35">
      <c r="A4668" s="2" t="s">
        <v>4730</v>
      </c>
      <c r="B4668" s="3"/>
      <c r="C4668" s="58">
        <f t="shared" si="447"/>
        <v>0</v>
      </c>
      <c r="D4668" s="3"/>
      <c r="E4668" s="58">
        <f t="shared" si="448"/>
        <v>0</v>
      </c>
      <c r="F4668" s="43"/>
      <c r="G4668" s="4"/>
      <c r="H4668" s="43"/>
      <c r="I4668" s="61" t="str">
        <f t="shared" si="449"/>
        <v xml:space="preserve"> </v>
      </c>
      <c r="J4668" s="61" t="str">
        <f t="shared" si="450"/>
        <v xml:space="preserve"> </v>
      </c>
      <c r="K4668" s="59" t="str">
        <f t="shared" si="451"/>
        <v xml:space="preserve"> </v>
      </c>
      <c r="L4668" s="59" t="str">
        <f t="shared" si="452"/>
        <v xml:space="preserve"> </v>
      </c>
    </row>
    <row r="4669" spans="1:12" x14ac:dyDescent="0.35">
      <c r="A4669" s="2" t="s">
        <v>4731</v>
      </c>
      <c r="B4669" s="3"/>
      <c r="C4669" s="58">
        <f t="shared" si="447"/>
        <v>0</v>
      </c>
      <c r="D4669" s="3"/>
      <c r="E4669" s="58">
        <f t="shared" si="448"/>
        <v>0</v>
      </c>
      <c r="F4669" s="43"/>
      <c r="G4669" s="4"/>
      <c r="H4669" s="43"/>
      <c r="I4669" s="61" t="str">
        <f t="shared" si="449"/>
        <v xml:space="preserve"> </v>
      </c>
      <c r="J4669" s="61" t="str">
        <f t="shared" si="450"/>
        <v xml:space="preserve"> </v>
      </c>
      <c r="K4669" s="59" t="str">
        <f t="shared" si="451"/>
        <v xml:space="preserve"> </v>
      </c>
      <c r="L4669" s="59" t="str">
        <f t="shared" si="452"/>
        <v xml:space="preserve"> </v>
      </c>
    </row>
    <row r="4670" spans="1:12" x14ac:dyDescent="0.35">
      <c r="A4670" s="2" t="s">
        <v>4732</v>
      </c>
      <c r="B4670" s="3"/>
      <c r="C4670" s="58">
        <f t="shared" si="447"/>
        <v>0</v>
      </c>
      <c r="D4670" s="3"/>
      <c r="E4670" s="58">
        <f t="shared" si="448"/>
        <v>0</v>
      </c>
      <c r="F4670" s="43"/>
      <c r="G4670" s="4"/>
      <c r="H4670" s="43"/>
      <c r="I4670" s="61" t="str">
        <f t="shared" si="449"/>
        <v xml:space="preserve"> </v>
      </c>
      <c r="J4670" s="61" t="str">
        <f t="shared" si="450"/>
        <v xml:space="preserve"> </v>
      </c>
      <c r="K4670" s="59" t="str">
        <f t="shared" si="451"/>
        <v xml:space="preserve"> </v>
      </c>
      <c r="L4670" s="59" t="str">
        <f t="shared" si="452"/>
        <v xml:space="preserve"> </v>
      </c>
    </row>
    <row r="4671" spans="1:12" x14ac:dyDescent="0.35">
      <c r="A4671" s="2" t="s">
        <v>4733</v>
      </c>
      <c r="B4671" s="3"/>
      <c r="C4671" s="58">
        <f t="shared" si="447"/>
        <v>0</v>
      </c>
      <c r="D4671" s="3"/>
      <c r="E4671" s="58">
        <f t="shared" si="448"/>
        <v>0</v>
      </c>
      <c r="F4671" s="43"/>
      <c r="G4671" s="4"/>
      <c r="H4671" s="43"/>
      <c r="I4671" s="61" t="str">
        <f t="shared" si="449"/>
        <v xml:space="preserve"> </v>
      </c>
      <c r="J4671" s="61" t="str">
        <f t="shared" si="450"/>
        <v xml:space="preserve"> </v>
      </c>
      <c r="K4671" s="59" t="str">
        <f t="shared" si="451"/>
        <v xml:space="preserve"> </v>
      </c>
      <c r="L4671" s="59" t="str">
        <f t="shared" si="452"/>
        <v xml:space="preserve"> </v>
      </c>
    </row>
    <row r="4672" spans="1:12" x14ac:dyDescent="0.35">
      <c r="A4672" s="2" t="s">
        <v>4734</v>
      </c>
      <c r="B4672" s="3"/>
      <c r="C4672" s="58">
        <f t="shared" si="447"/>
        <v>0</v>
      </c>
      <c r="D4672" s="3"/>
      <c r="E4672" s="58">
        <f t="shared" si="448"/>
        <v>0</v>
      </c>
      <c r="F4672" s="43"/>
      <c r="G4672" s="4"/>
      <c r="H4672" s="43"/>
      <c r="I4672" s="61" t="str">
        <f t="shared" si="449"/>
        <v xml:space="preserve"> </v>
      </c>
      <c r="J4672" s="61" t="str">
        <f t="shared" si="450"/>
        <v xml:space="preserve"> </v>
      </c>
      <c r="K4672" s="59" t="str">
        <f t="shared" si="451"/>
        <v xml:space="preserve"> </v>
      </c>
      <c r="L4672" s="59" t="str">
        <f t="shared" si="452"/>
        <v xml:space="preserve"> </v>
      </c>
    </row>
    <row r="4673" spans="1:12" x14ac:dyDescent="0.35">
      <c r="A4673" s="2" t="s">
        <v>4735</v>
      </c>
      <c r="B4673" s="3"/>
      <c r="C4673" s="58">
        <f t="shared" si="447"/>
        <v>0</v>
      </c>
      <c r="D4673" s="3"/>
      <c r="E4673" s="58">
        <f t="shared" si="448"/>
        <v>0</v>
      </c>
      <c r="F4673" s="43"/>
      <c r="G4673" s="4"/>
      <c r="H4673" s="43"/>
      <c r="I4673" s="61" t="str">
        <f t="shared" si="449"/>
        <v xml:space="preserve"> </v>
      </c>
      <c r="J4673" s="61" t="str">
        <f t="shared" si="450"/>
        <v xml:space="preserve"> </v>
      </c>
      <c r="K4673" s="59" t="str">
        <f t="shared" si="451"/>
        <v xml:space="preserve"> </v>
      </c>
      <c r="L4673" s="59" t="str">
        <f t="shared" si="452"/>
        <v xml:space="preserve"> </v>
      </c>
    </row>
    <row r="4674" spans="1:12" x14ac:dyDescent="0.35">
      <c r="A4674" s="2" t="s">
        <v>4736</v>
      </c>
      <c r="B4674" s="3"/>
      <c r="C4674" s="58">
        <f t="shared" si="447"/>
        <v>0</v>
      </c>
      <c r="D4674" s="3"/>
      <c r="E4674" s="58">
        <f t="shared" si="448"/>
        <v>0</v>
      </c>
      <c r="F4674" s="43"/>
      <c r="G4674" s="4"/>
      <c r="H4674" s="43"/>
      <c r="I4674" s="61" t="str">
        <f t="shared" si="449"/>
        <v xml:space="preserve"> </v>
      </c>
      <c r="J4674" s="61" t="str">
        <f t="shared" si="450"/>
        <v xml:space="preserve"> </v>
      </c>
      <c r="K4674" s="59" t="str">
        <f t="shared" si="451"/>
        <v xml:space="preserve"> </v>
      </c>
      <c r="L4674" s="59" t="str">
        <f t="shared" si="452"/>
        <v xml:space="preserve"> </v>
      </c>
    </row>
    <row r="4675" spans="1:12" x14ac:dyDescent="0.35">
      <c r="A4675" s="2" t="s">
        <v>4737</v>
      </c>
      <c r="B4675" s="3"/>
      <c r="C4675" s="58">
        <f t="shared" si="447"/>
        <v>0</v>
      </c>
      <c r="D4675" s="3"/>
      <c r="E4675" s="58">
        <f t="shared" si="448"/>
        <v>0</v>
      </c>
      <c r="F4675" s="43"/>
      <c r="G4675" s="4"/>
      <c r="H4675" s="43"/>
      <c r="I4675" s="61" t="str">
        <f t="shared" si="449"/>
        <v xml:space="preserve"> </v>
      </c>
      <c r="J4675" s="61" t="str">
        <f t="shared" si="450"/>
        <v xml:space="preserve"> </v>
      </c>
      <c r="K4675" s="59" t="str">
        <f t="shared" si="451"/>
        <v xml:space="preserve"> </v>
      </c>
      <c r="L4675" s="59" t="str">
        <f t="shared" si="452"/>
        <v xml:space="preserve"> </v>
      </c>
    </row>
    <row r="4676" spans="1:12" x14ac:dyDescent="0.35">
      <c r="A4676" s="2" t="s">
        <v>4738</v>
      </c>
      <c r="B4676" s="3"/>
      <c r="C4676" s="58">
        <f t="shared" si="447"/>
        <v>0</v>
      </c>
      <c r="D4676" s="3"/>
      <c r="E4676" s="58">
        <f t="shared" si="448"/>
        <v>0</v>
      </c>
      <c r="F4676" s="43"/>
      <c r="G4676" s="4"/>
      <c r="H4676" s="43"/>
      <c r="I4676" s="61" t="str">
        <f t="shared" si="449"/>
        <v xml:space="preserve"> </v>
      </c>
      <c r="J4676" s="61" t="str">
        <f t="shared" si="450"/>
        <v xml:space="preserve"> </v>
      </c>
      <c r="K4676" s="59" t="str">
        <f t="shared" si="451"/>
        <v xml:space="preserve"> </v>
      </c>
      <c r="L4676" s="59" t="str">
        <f t="shared" si="452"/>
        <v xml:space="preserve"> </v>
      </c>
    </row>
    <row r="4677" spans="1:12" x14ac:dyDescent="0.35">
      <c r="A4677" s="2" t="s">
        <v>4739</v>
      </c>
      <c r="B4677" s="3"/>
      <c r="C4677" s="58">
        <f t="shared" si="447"/>
        <v>0</v>
      </c>
      <c r="D4677" s="3"/>
      <c r="E4677" s="58">
        <f t="shared" si="448"/>
        <v>0</v>
      </c>
      <c r="F4677" s="43"/>
      <c r="G4677" s="4"/>
      <c r="H4677" s="43"/>
      <c r="I4677" s="61" t="str">
        <f t="shared" si="449"/>
        <v xml:space="preserve"> </v>
      </c>
      <c r="J4677" s="61" t="str">
        <f t="shared" si="450"/>
        <v xml:space="preserve"> </v>
      </c>
      <c r="K4677" s="59" t="str">
        <f t="shared" si="451"/>
        <v xml:space="preserve"> </v>
      </c>
      <c r="L4677" s="59" t="str">
        <f t="shared" si="452"/>
        <v xml:space="preserve"> </v>
      </c>
    </row>
    <row r="4678" spans="1:12" x14ac:dyDescent="0.35">
      <c r="A4678" s="2" t="s">
        <v>4740</v>
      </c>
      <c r="B4678" s="3"/>
      <c r="C4678" s="58">
        <f t="shared" si="447"/>
        <v>0</v>
      </c>
      <c r="D4678" s="3"/>
      <c r="E4678" s="58">
        <f t="shared" si="448"/>
        <v>0</v>
      </c>
      <c r="F4678" s="43"/>
      <c r="G4678" s="4"/>
      <c r="H4678" s="43"/>
      <c r="I4678" s="61" t="str">
        <f t="shared" si="449"/>
        <v xml:space="preserve"> </v>
      </c>
      <c r="J4678" s="61" t="str">
        <f t="shared" si="450"/>
        <v xml:space="preserve"> </v>
      </c>
      <c r="K4678" s="59" t="str">
        <f t="shared" si="451"/>
        <v xml:space="preserve"> </v>
      </c>
      <c r="L4678" s="59" t="str">
        <f t="shared" si="452"/>
        <v xml:space="preserve"> </v>
      </c>
    </row>
    <row r="4679" spans="1:12" x14ac:dyDescent="0.35">
      <c r="A4679" s="2" t="s">
        <v>4741</v>
      </c>
      <c r="B4679" s="3"/>
      <c r="C4679" s="58">
        <f t="shared" si="447"/>
        <v>0</v>
      </c>
      <c r="D4679" s="3"/>
      <c r="E4679" s="58">
        <f t="shared" si="448"/>
        <v>0</v>
      </c>
      <c r="F4679" s="43"/>
      <c r="G4679" s="4"/>
      <c r="H4679" s="43"/>
      <c r="I4679" s="61" t="str">
        <f t="shared" si="449"/>
        <v xml:space="preserve"> </v>
      </c>
      <c r="J4679" s="61" t="str">
        <f t="shared" si="450"/>
        <v xml:space="preserve"> </v>
      </c>
      <c r="K4679" s="59" t="str">
        <f t="shared" si="451"/>
        <v xml:space="preserve"> </v>
      </c>
      <c r="L4679" s="59" t="str">
        <f t="shared" si="452"/>
        <v xml:space="preserve"> </v>
      </c>
    </row>
    <row r="4680" spans="1:12" x14ac:dyDescent="0.35">
      <c r="A4680" s="2" t="s">
        <v>4742</v>
      </c>
      <c r="B4680" s="3"/>
      <c r="C4680" s="58">
        <f t="shared" si="447"/>
        <v>0</v>
      </c>
      <c r="D4680" s="3"/>
      <c r="E4680" s="58">
        <f t="shared" si="448"/>
        <v>0</v>
      </c>
      <c r="F4680" s="43"/>
      <c r="G4680" s="4"/>
      <c r="H4680" s="43"/>
      <c r="I4680" s="61" t="str">
        <f t="shared" si="449"/>
        <v xml:space="preserve"> </v>
      </c>
      <c r="J4680" s="61" t="str">
        <f t="shared" si="450"/>
        <v xml:space="preserve"> </v>
      </c>
      <c r="K4680" s="59" t="str">
        <f t="shared" si="451"/>
        <v xml:space="preserve"> </v>
      </c>
      <c r="L4680" s="59" t="str">
        <f t="shared" si="452"/>
        <v xml:space="preserve"> </v>
      </c>
    </row>
    <row r="4681" spans="1:12" x14ac:dyDescent="0.35">
      <c r="A4681" s="2" t="s">
        <v>4743</v>
      </c>
      <c r="B4681" s="3"/>
      <c r="C4681" s="58">
        <f t="shared" si="447"/>
        <v>0</v>
      </c>
      <c r="D4681" s="3"/>
      <c r="E4681" s="58">
        <f t="shared" si="448"/>
        <v>0</v>
      </c>
      <c r="F4681" s="43"/>
      <c r="G4681" s="4"/>
      <c r="H4681" s="43"/>
      <c r="I4681" s="61" t="str">
        <f t="shared" si="449"/>
        <v xml:space="preserve"> </v>
      </c>
      <c r="J4681" s="61" t="str">
        <f t="shared" si="450"/>
        <v xml:space="preserve"> </v>
      </c>
      <c r="K4681" s="59" t="str">
        <f t="shared" si="451"/>
        <v xml:space="preserve"> </v>
      </c>
      <c r="L4681" s="59" t="str">
        <f t="shared" si="452"/>
        <v xml:space="preserve"> </v>
      </c>
    </row>
    <row r="4682" spans="1:12" x14ac:dyDescent="0.35">
      <c r="A4682" s="2" t="s">
        <v>4744</v>
      </c>
      <c r="B4682" s="3"/>
      <c r="C4682" s="58">
        <f t="shared" ref="C4682:C4745" si="453">IF($P$17=1,CONVERT(B4682,"lbm","kg"),B4682)</f>
        <v>0</v>
      </c>
      <c r="D4682" s="3"/>
      <c r="E4682" s="58">
        <f t="shared" ref="E4682:E4745" si="454">IF($P$17=1,CONVERT(D4682,"lbm","kg"),D4682)</f>
        <v>0</v>
      </c>
      <c r="F4682" s="43"/>
      <c r="G4682" s="4"/>
      <c r="H4682" s="43"/>
      <c r="I4682" s="61" t="str">
        <f t="shared" si="449"/>
        <v xml:space="preserve"> </v>
      </c>
      <c r="J4682" s="61" t="str">
        <f t="shared" si="450"/>
        <v xml:space="preserve"> </v>
      </c>
      <c r="K4682" s="59" t="str">
        <f t="shared" si="451"/>
        <v xml:space="preserve"> </v>
      </c>
      <c r="L4682" s="59" t="str">
        <f t="shared" si="452"/>
        <v xml:space="preserve"> </v>
      </c>
    </row>
    <row r="4683" spans="1:12" x14ac:dyDescent="0.35">
      <c r="A4683" s="2" t="s">
        <v>4745</v>
      </c>
      <c r="B4683" s="3"/>
      <c r="C4683" s="58">
        <f t="shared" si="453"/>
        <v>0</v>
      </c>
      <c r="D4683" s="3"/>
      <c r="E4683" s="58">
        <f t="shared" si="454"/>
        <v>0</v>
      </c>
      <c r="F4683" s="43"/>
      <c r="G4683" s="4"/>
      <c r="H4683" s="43"/>
      <c r="I4683" s="61" t="str">
        <f t="shared" ref="I4683:I4746" si="455">IF(F4683&gt;0,(((E4683-C4683)*F4683)+(($P$12-E4683)/(VLOOKUP(E4683,$S$10:$U$182,2)))*(VLOOKUP(E4683,$S$10:$U$182,3))+((C4683-$P$11)/(VLOOKUP(C4683,$S$10:$U$182,2)))*(VLOOKUP(C4683,$S$10:$U$182,3)))/($P$12-$P$11)," ")</f>
        <v xml:space="preserve"> </v>
      </c>
      <c r="J4683" s="61" t="str">
        <f t="shared" ref="J4683:J4746" si="456">IF(G4683&gt;0,IF(B4683=0," ",(I4683/(1+(G4683*$B$7))))," ")</f>
        <v xml:space="preserve"> </v>
      </c>
      <c r="K4683" s="59" t="str">
        <f t="shared" ref="K4683:K4746" si="457">IF(H4683&gt;0,IF(B4683&gt;1,(I4683*H4683)," ")," ")</f>
        <v xml:space="preserve"> </v>
      </c>
      <c r="L4683" s="59" t="str">
        <f t="shared" ref="L4683:L4746" si="458">IF(G4683=0," ",IF(H4683=0," ",IF(G4683&gt;0,IF(B4683&gt;1,(J4683*H4683)," ")," ")))</f>
        <v xml:space="preserve"> </v>
      </c>
    </row>
    <row r="4684" spans="1:12" x14ac:dyDescent="0.35">
      <c r="A4684" s="2" t="s">
        <v>4746</v>
      </c>
      <c r="B4684" s="3"/>
      <c r="C4684" s="58">
        <f t="shared" si="453"/>
        <v>0</v>
      </c>
      <c r="D4684" s="3"/>
      <c r="E4684" s="58">
        <f t="shared" si="454"/>
        <v>0</v>
      </c>
      <c r="F4684" s="43"/>
      <c r="G4684" s="4"/>
      <c r="H4684" s="43"/>
      <c r="I4684" s="61" t="str">
        <f t="shared" si="455"/>
        <v xml:space="preserve"> </v>
      </c>
      <c r="J4684" s="61" t="str">
        <f t="shared" si="456"/>
        <v xml:space="preserve"> </v>
      </c>
      <c r="K4684" s="59" t="str">
        <f t="shared" si="457"/>
        <v xml:space="preserve"> </v>
      </c>
      <c r="L4684" s="59" t="str">
        <f t="shared" si="458"/>
        <v xml:space="preserve"> </v>
      </c>
    </row>
    <row r="4685" spans="1:12" x14ac:dyDescent="0.35">
      <c r="A4685" s="2" t="s">
        <v>4747</v>
      </c>
      <c r="B4685" s="3"/>
      <c r="C4685" s="58">
        <f t="shared" si="453"/>
        <v>0</v>
      </c>
      <c r="D4685" s="3"/>
      <c r="E4685" s="58">
        <f t="shared" si="454"/>
        <v>0</v>
      </c>
      <c r="F4685" s="43"/>
      <c r="G4685" s="4"/>
      <c r="H4685" s="43"/>
      <c r="I4685" s="61" t="str">
        <f t="shared" si="455"/>
        <v xml:space="preserve"> </v>
      </c>
      <c r="J4685" s="61" t="str">
        <f t="shared" si="456"/>
        <v xml:space="preserve"> </v>
      </c>
      <c r="K4685" s="59" t="str">
        <f t="shared" si="457"/>
        <v xml:space="preserve"> </v>
      </c>
      <c r="L4685" s="59" t="str">
        <f t="shared" si="458"/>
        <v xml:space="preserve"> </v>
      </c>
    </row>
    <row r="4686" spans="1:12" x14ac:dyDescent="0.35">
      <c r="A4686" s="2" t="s">
        <v>4748</v>
      </c>
      <c r="B4686" s="3"/>
      <c r="C4686" s="58">
        <f t="shared" si="453"/>
        <v>0</v>
      </c>
      <c r="D4686" s="3"/>
      <c r="E4686" s="58">
        <f t="shared" si="454"/>
        <v>0</v>
      </c>
      <c r="F4686" s="43"/>
      <c r="G4686" s="4"/>
      <c r="H4686" s="43"/>
      <c r="I4686" s="61" t="str">
        <f t="shared" si="455"/>
        <v xml:space="preserve"> </v>
      </c>
      <c r="J4686" s="61" t="str">
        <f t="shared" si="456"/>
        <v xml:space="preserve"> </v>
      </c>
      <c r="K4686" s="59" t="str">
        <f t="shared" si="457"/>
        <v xml:space="preserve"> </v>
      </c>
      <c r="L4686" s="59" t="str">
        <f t="shared" si="458"/>
        <v xml:space="preserve"> </v>
      </c>
    </row>
    <row r="4687" spans="1:12" x14ac:dyDescent="0.35">
      <c r="A4687" s="2" t="s">
        <v>4749</v>
      </c>
      <c r="B4687" s="3"/>
      <c r="C4687" s="58">
        <f t="shared" si="453"/>
        <v>0</v>
      </c>
      <c r="D4687" s="3"/>
      <c r="E4687" s="58">
        <f t="shared" si="454"/>
        <v>0</v>
      </c>
      <c r="F4687" s="43"/>
      <c r="G4687" s="4"/>
      <c r="H4687" s="43"/>
      <c r="I4687" s="61" t="str">
        <f t="shared" si="455"/>
        <v xml:space="preserve"> </v>
      </c>
      <c r="J4687" s="61" t="str">
        <f t="shared" si="456"/>
        <v xml:space="preserve"> </v>
      </c>
      <c r="K4687" s="59" t="str">
        <f t="shared" si="457"/>
        <v xml:space="preserve"> </v>
      </c>
      <c r="L4687" s="59" t="str">
        <f t="shared" si="458"/>
        <v xml:space="preserve"> </v>
      </c>
    </row>
    <row r="4688" spans="1:12" x14ac:dyDescent="0.35">
      <c r="A4688" s="2" t="s">
        <v>4750</v>
      </c>
      <c r="B4688" s="3"/>
      <c r="C4688" s="58">
        <f t="shared" si="453"/>
        <v>0</v>
      </c>
      <c r="D4688" s="3"/>
      <c r="E4688" s="58">
        <f t="shared" si="454"/>
        <v>0</v>
      </c>
      <c r="F4688" s="43"/>
      <c r="G4688" s="4"/>
      <c r="H4688" s="43"/>
      <c r="I4688" s="61" t="str">
        <f t="shared" si="455"/>
        <v xml:space="preserve"> </v>
      </c>
      <c r="J4688" s="61" t="str">
        <f t="shared" si="456"/>
        <v xml:space="preserve"> </v>
      </c>
      <c r="K4688" s="59" t="str">
        <f t="shared" si="457"/>
        <v xml:space="preserve"> </v>
      </c>
      <c r="L4688" s="59" t="str">
        <f t="shared" si="458"/>
        <v xml:space="preserve"> </v>
      </c>
    </row>
    <row r="4689" spans="1:12" x14ac:dyDescent="0.35">
      <c r="A4689" s="2" t="s">
        <v>4751</v>
      </c>
      <c r="B4689" s="3"/>
      <c r="C4689" s="58">
        <f t="shared" si="453"/>
        <v>0</v>
      </c>
      <c r="D4689" s="3"/>
      <c r="E4689" s="58">
        <f t="shared" si="454"/>
        <v>0</v>
      </c>
      <c r="F4689" s="43"/>
      <c r="G4689" s="4"/>
      <c r="H4689" s="43"/>
      <c r="I4689" s="61" t="str">
        <f t="shared" si="455"/>
        <v xml:space="preserve"> </v>
      </c>
      <c r="J4689" s="61" t="str">
        <f t="shared" si="456"/>
        <v xml:space="preserve"> </v>
      </c>
      <c r="K4689" s="59" t="str">
        <f t="shared" si="457"/>
        <v xml:space="preserve"> </v>
      </c>
      <c r="L4689" s="59" t="str">
        <f t="shared" si="458"/>
        <v xml:space="preserve"> </v>
      </c>
    </row>
    <row r="4690" spans="1:12" x14ac:dyDescent="0.35">
      <c r="A4690" s="2" t="s">
        <v>4752</v>
      </c>
      <c r="B4690" s="3"/>
      <c r="C4690" s="58">
        <f t="shared" si="453"/>
        <v>0</v>
      </c>
      <c r="D4690" s="3"/>
      <c r="E4690" s="58">
        <f t="shared" si="454"/>
        <v>0</v>
      </c>
      <c r="F4690" s="43"/>
      <c r="G4690" s="4"/>
      <c r="H4690" s="43"/>
      <c r="I4690" s="61" t="str">
        <f t="shared" si="455"/>
        <v xml:space="preserve"> </v>
      </c>
      <c r="J4690" s="61" t="str">
        <f t="shared" si="456"/>
        <v xml:space="preserve"> </v>
      </c>
      <c r="K4690" s="59" t="str">
        <f t="shared" si="457"/>
        <v xml:space="preserve"> </v>
      </c>
      <c r="L4690" s="59" t="str">
        <f t="shared" si="458"/>
        <v xml:space="preserve"> </v>
      </c>
    </row>
    <row r="4691" spans="1:12" x14ac:dyDescent="0.35">
      <c r="A4691" s="2" t="s">
        <v>4753</v>
      </c>
      <c r="B4691" s="3"/>
      <c r="C4691" s="58">
        <f t="shared" si="453"/>
        <v>0</v>
      </c>
      <c r="D4691" s="3"/>
      <c r="E4691" s="58">
        <f t="shared" si="454"/>
        <v>0</v>
      </c>
      <c r="F4691" s="43"/>
      <c r="G4691" s="4"/>
      <c r="H4691" s="43"/>
      <c r="I4691" s="61" t="str">
        <f t="shared" si="455"/>
        <v xml:space="preserve"> </v>
      </c>
      <c r="J4691" s="61" t="str">
        <f t="shared" si="456"/>
        <v xml:space="preserve"> </v>
      </c>
      <c r="K4691" s="59" t="str">
        <f t="shared" si="457"/>
        <v xml:space="preserve"> </v>
      </c>
      <c r="L4691" s="59" t="str">
        <f t="shared" si="458"/>
        <v xml:space="preserve"> </v>
      </c>
    </row>
    <row r="4692" spans="1:12" x14ac:dyDescent="0.35">
      <c r="A4692" s="2" t="s">
        <v>4754</v>
      </c>
      <c r="B4692" s="3"/>
      <c r="C4692" s="58">
        <f t="shared" si="453"/>
        <v>0</v>
      </c>
      <c r="D4692" s="3"/>
      <c r="E4692" s="58">
        <f t="shared" si="454"/>
        <v>0</v>
      </c>
      <c r="F4692" s="43"/>
      <c r="G4692" s="4"/>
      <c r="H4692" s="43"/>
      <c r="I4692" s="61" t="str">
        <f t="shared" si="455"/>
        <v xml:space="preserve"> </v>
      </c>
      <c r="J4692" s="61" t="str">
        <f t="shared" si="456"/>
        <v xml:space="preserve"> </v>
      </c>
      <c r="K4692" s="59" t="str">
        <f t="shared" si="457"/>
        <v xml:space="preserve"> </v>
      </c>
      <c r="L4692" s="59" t="str">
        <f t="shared" si="458"/>
        <v xml:space="preserve"> </v>
      </c>
    </row>
    <row r="4693" spans="1:12" x14ac:dyDescent="0.35">
      <c r="A4693" s="2" t="s">
        <v>4755</v>
      </c>
      <c r="B4693" s="3"/>
      <c r="C4693" s="58">
        <f t="shared" si="453"/>
        <v>0</v>
      </c>
      <c r="D4693" s="3"/>
      <c r="E4693" s="58">
        <f t="shared" si="454"/>
        <v>0</v>
      </c>
      <c r="F4693" s="43"/>
      <c r="G4693" s="4"/>
      <c r="H4693" s="43"/>
      <c r="I4693" s="61" t="str">
        <f t="shared" si="455"/>
        <v xml:space="preserve"> </v>
      </c>
      <c r="J4693" s="61" t="str">
        <f t="shared" si="456"/>
        <v xml:space="preserve"> </v>
      </c>
      <c r="K4693" s="59" t="str">
        <f t="shared" si="457"/>
        <v xml:space="preserve"> </v>
      </c>
      <c r="L4693" s="59" t="str">
        <f t="shared" si="458"/>
        <v xml:space="preserve"> </v>
      </c>
    </row>
    <row r="4694" spans="1:12" x14ac:dyDescent="0.35">
      <c r="A4694" s="2" t="s">
        <v>4756</v>
      </c>
      <c r="B4694" s="3"/>
      <c r="C4694" s="58">
        <f t="shared" si="453"/>
        <v>0</v>
      </c>
      <c r="D4694" s="3"/>
      <c r="E4694" s="58">
        <f t="shared" si="454"/>
        <v>0</v>
      </c>
      <c r="F4694" s="43"/>
      <c r="G4694" s="4"/>
      <c r="H4694" s="43"/>
      <c r="I4694" s="61" t="str">
        <f t="shared" si="455"/>
        <v xml:space="preserve"> </v>
      </c>
      <c r="J4694" s="61" t="str">
        <f t="shared" si="456"/>
        <v xml:space="preserve"> </v>
      </c>
      <c r="K4694" s="59" t="str">
        <f t="shared" si="457"/>
        <v xml:space="preserve"> </v>
      </c>
      <c r="L4694" s="59" t="str">
        <f t="shared" si="458"/>
        <v xml:space="preserve"> </v>
      </c>
    </row>
    <row r="4695" spans="1:12" x14ac:dyDescent="0.35">
      <c r="A4695" s="2" t="s">
        <v>4757</v>
      </c>
      <c r="B4695" s="3"/>
      <c r="C4695" s="58">
        <f t="shared" si="453"/>
        <v>0</v>
      </c>
      <c r="D4695" s="3"/>
      <c r="E4695" s="58">
        <f t="shared" si="454"/>
        <v>0</v>
      </c>
      <c r="F4695" s="43"/>
      <c r="G4695" s="4"/>
      <c r="H4695" s="43"/>
      <c r="I4695" s="61" t="str">
        <f t="shared" si="455"/>
        <v xml:space="preserve"> </v>
      </c>
      <c r="J4695" s="61" t="str">
        <f t="shared" si="456"/>
        <v xml:space="preserve"> </v>
      </c>
      <c r="K4695" s="59" t="str">
        <f t="shared" si="457"/>
        <v xml:space="preserve"> </v>
      </c>
      <c r="L4695" s="59" t="str">
        <f t="shared" si="458"/>
        <v xml:space="preserve"> </v>
      </c>
    </row>
    <row r="4696" spans="1:12" x14ac:dyDescent="0.35">
      <c r="A4696" s="2" t="s">
        <v>4758</v>
      </c>
      <c r="B4696" s="3"/>
      <c r="C4696" s="58">
        <f t="shared" si="453"/>
        <v>0</v>
      </c>
      <c r="D4696" s="3"/>
      <c r="E4696" s="58">
        <f t="shared" si="454"/>
        <v>0</v>
      </c>
      <c r="F4696" s="43"/>
      <c r="G4696" s="4"/>
      <c r="H4696" s="43"/>
      <c r="I4696" s="61" t="str">
        <f t="shared" si="455"/>
        <v xml:space="preserve"> </v>
      </c>
      <c r="J4696" s="61" t="str">
        <f t="shared" si="456"/>
        <v xml:space="preserve"> </v>
      </c>
      <c r="K4696" s="59" t="str">
        <f t="shared" si="457"/>
        <v xml:space="preserve"> </v>
      </c>
      <c r="L4696" s="59" t="str">
        <f t="shared" si="458"/>
        <v xml:space="preserve"> </v>
      </c>
    </row>
    <row r="4697" spans="1:12" x14ac:dyDescent="0.35">
      <c r="A4697" s="2" t="s">
        <v>4759</v>
      </c>
      <c r="B4697" s="3"/>
      <c r="C4697" s="58">
        <f t="shared" si="453"/>
        <v>0</v>
      </c>
      <c r="D4697" s="3"/>
      <c r="E4697" s="58">
        <f t="shared" si="454"/>
        <v>0</v>
      </c>
      <c r="F4697" s="43"/>
      <c r="G4697" s="4"/>
      <c r="H4697" s="43"/>
      <c r="I4697" s="61" t="str">
        <f t="shared" si="455"/>
        <v xml:space="preserve"> </v>
      </c>
      <c r="J4697" s="61" t="str">
        <f t="shared" si="456"/>
        <v xml:space="preserve"> </v>
      </c>
      <c r="K4697" s="59" t="str">
        <f t="shared" si="457"/>
        <v xml:space="preserve"> </v>
      </c>
      <c r="L4697" s="59" t="str">
        <f t="shared" si="458"/>
        <v xml:space="preserve"> </v>
      </c>
    </row>
    <row r="4698" spans="1:12" x14ac:dyDescent="0.35">
      <c r="A4698" s="2" t="s">
        <v>4760</v>
      </c>
      <c r="B4698" s="3"/>
      <c r="C4698" s="58">
        <f t="shared" si="453"/>
        <v>0</v>
      </c>
      <c r="D4698" s="3"/>
      <c r="E4698" s="58">
        <f t="shared" si="454"/>
        <v>0</v>
      </c>
      <c r="F4698" s="43"/>
      <c r="G4698" s="4"/>
      <c r="H4698" s="43"/>
      <c r="I4698" s="61" t="str">
        <f t="shared" si="455"/>
        <v xml:space="preserve"> </v>
      </c>
      <c r="J4698" s="61" t="str">
        <f t="shared" si="456"/>
        <v xml:space="preserve"> </v>
      </c>
      <c r="K4698" s="59" t="str">
        <f t="shared" si="457"/>
        <v xml:space="preserve"> </v>
      </c>
      <c r="L4698" s="59" t="str">
        <f t="shared" si="458"/>
        <v xml:space="preserve"> </v>
      </c>
    </row>
    <row r="4699" spans="1:12" x14ac:dyDescent="0.35">
      <c r="A4699" s="2" t="s">
        <v>4761</v>
      </c>
      <c r="B4699" s="3"/>
      <c r="C4699" s="58">
        <f t="shared" si="453"/>
        <v>0</v>
      </c>
      <c r="D4699" s="3"/>
      <c r="E4699" s="58">
        <f t="shared" si="454"/>
        <v>0</v>
      </c>
      <c r="F4699" s="43"/>
      <c r="G4699" s="4"/>
      <c r="H4699" s="43"/>
      <c r="I4699" s="61" t="str">
        <f t="shared" si="455"/>
        <v xml:space="preserve"> </v>
      </c>
      <c r="J4699" s="61" t="str">
        <f t="shared" si="456"/>
        <v xml:space="preserve"> </v>
      </c>
      <c r="K4699" s="59" t="str">
        <f t="shared" si="457"/>
        <v xml:space="preserve"> </v>
      </c>
      <c r="L4699" s="59" t="str">
        <f t="shared" si="458"/>
        <v xml:space="preserve"> </v>
      </c>
    </row>
    <row r="4700" spans="1:12" x14ac:dyDescent="0.35">
      <c r="A4700" s="2" t="s">
        <v>4762</v>
      </c>
      <c r="B4700" s="3"/>
      <c r="C4700" s="58">
        <f t="shared" si="453"/>
        <v>0</v>
      </c>
      <c r="D4700" s="3"/>
      <c r="E4700" s="58">
        <f t="shared" si="454"/>
        <v>0</v>
      </c>
      <c r="F4700" s="43"/>
      <c r="G4700" s="4"/>
      <c r="H4700" s="43"/>
      <c r="I4700" s="61" t="str">
        <f t="shared" si="455"/>
        <v xml:space="preserve"> </v>
      </c>
      <c r="J4700" s="61" t="str">
        <f t="shared" si="456"/>
        <v xml:space="preserve"> </v>
      </c>
      <c r="K4700" s="59" t="str">
        <f t="shared" si="457"/>
        <v xml:space="preserve"> </v>
      </c>
      <c r="L4700" s="59" t="str">
        <f t="shared" si="458"/>
        <v xml:space="preserve"> </v>
      </c>
    </row>
    <row r="4701" spans="1:12" x14ac:dyDescent="0.35">
      <c r="A4701" s="2" t="s">
        <v>4763</v>
      </c>
      <c r="B4701" s="3"/>
      <c r="C4701" s="58">
        <f t="shared" si="453"/>
        <v>0</v>
      </c>
      <c r="D4701" s="3"/>
      <c r="E4701" s="58">
        <f t="shared" si="454"/>
        <v>0</v>
      </c>
      <c r="F4701" s="43"/>
      <c r="G4701" s="4"/>
      <c r="H4701" s="43"/>
      <c r="I4701" s="61" t="str">
        <f t="shared" si="455"/>
        <v xml:space="preserve"> </v>
      </c>
      <c r="J4701" s="61" t="str">
        <f t="shared" si="456"/>
        <v xml:space="preserve"> </v>
      </c>
      <c r="K4701" s="59" t="str">
        <f t="shared" si="457"/>
        <v xml:space="preserve"> </v>
      </c>
      <c r="L4701" s="59" t="str">
        <f t="shared" si="458"/>
        <v xml:space="preserve"> </v>
      </c>
    </row>
    <row r="4702" spans="1:12" x14ac:dyDescent="0.35">
      <c r="A4702" s="2" t="s">
        <v>4764</v>
      </c>
      <c r="B4702" s="3"/>
      <c r="C4702" s="58">
        <f t="shared" si="453"/>
        <v>0</v>
      </c>
      <c r="D4702" s="3"/>
      <c r="E4702" s="58">
        <f t="shared" si="454"/>
        <v>0</v>
      </c>
      <c r="F4702" s="43"/>
      <c r="G4702" s="4"/>
      <c r="H4702" s="43"/>
      <c r="I4702" s="61" t="str">
        <f t="shared" si="455"/>
        <v xml:space="preserve"> </v>
      </c>
      <c r="J4702" s="61" t="str">
        <f t="shared" si="456"/>
        <v xml:space="preserve"> </v>
      </c>
      <c r="K4702" s="59" t="str">
        <f t="shared" si="457"/>
        <v xml:space="preserve"> </v>
      </c>
      <c r="L4702" s="59" t="str">
        <f t="shared" si="458"/>
        <v xml:space="preserve"> </v>
      </c>
    </row>
    <row r="4703" spans="1:12" x14ac:dyDescent="0.35">
      <c r="A4703" s="2" t="s">
        <v>4765</v>
      </c>
      <c r="B4703" s="3"/>
      <c r="C4703" s="58">
        <f t="shared" si="453"/>
        <v>0</v>
      </c>
      <c r="D4703" s="3"/>
      <c r="E4703" s="58">
        <f t="shared" si="454"/>
        <v>0</v>
      </c>
      <c r="F4703" s="43"/>
      <c r="G4703" s="4"/>
      <c r="H4703" s="43"/>
      <c r="I4703" s="61" t="str">
        <f t="shared" si="455"/>
        <v xml:space="preserve"> </v>
      </c>
      <c r="J4703" s="61" t="str">
        <f t="shared" si="456"/>
        <v xml:space="preserve"> </v>
      </c>
      <c r="K4703" s="59" t="str">
        <f t="shared" si="457"/>
        <v xml:space="preserve"> </v>
      </c>
      <c r="L4703" s="59" t="str">
        <f t="shared" si="458"/>
        <v xml:space="preserve"> </v>
      </c>
    </row>
    <row r="4704" spans="1:12" x14ac:dyDescent="0.35">
      <c r="A4704" s="2" t="s">
        <v>4766</v>
      </c>
      <c r="B4704" s="3"/>
      <c r="C4704" s="58">
        <f t="shared" si="453"/>
        <v>0</v>
      </c>
      <c r="D4704" s="3"/>
      <c r="E4704" s="58">
        <f t="shared" si="454"/>
        <v>0</v>
      </c>
      <c r="F4704" s="43"/>
      <c r="G4704" s="4"/>
      <c r="H4704" s="43"/>
      <c r="I4704" s="61" t="str">
        <f t="shared" si="455"/>
        <v xml:space="preserve"> </v>
      </c>
      <c r="J4704" s="61" t="str">
        <f t="shared" si="456"/>
        <v xml:space="preserve"> </v>
      </c>
      <c r="K4704" s="59" t="str">
        <f t="shared" si="457"/>
        <v xml:space="preserve"> </v>
      </c>
      <c r="L4704" s="59" t="str">
        <f t="shared" si="458"/>
        <v xml:space="preserve"> </v>
      </c>
    </row>
    <row r="4705" spans="1:12" x14ac:dyDescent="0.35">
      <c r="A4705" s="2" t="s">
        <v>4767</v>
      </c>
      <c r="B4705" s="3"/>
      <c r="C4705" s="58">
        <f t="shared" si="453"/>
        <v>0</v>
      </c>
      <c r="D4705" s="3"/>
      <c r="E4705" s="58">
        <f t="shared" si="454"/>
        <v>0</v>
      </c>
      <c r="F4705" s="43"/>
      <c r="G4705" s="4"/>
      <c r="H4705" s="43"/>
      <c r="I4705" s="61" t="str">
        <f t="shared" si="455"/>
        <v xml:space="preserve"> </v>
      </c>
      <c r="J4705" s="61" t="str">
        <f t="shared" si="456"/>
        <v xml:space="preserve"> </v>
      </c>
      <c r="K4705" s="59" t="str">
        <f t="shared" si="457"/>
        <v xml:space="preserve"> </v>
      </c>
      <c r="L4705" s="59" t="str">
        <f t="shared" si="458"/>
        <v xml:space="preserve"> </v>
      </c>
    </row>
    <row r="4706" spans="1:12" x14ac:dyDescent="0.35">
      <c r="A4706" s="2" t="s">
        <v>4768</v>
      </c>
      <c r="B4706" s="3"/>
      <c r="C4706" s="58">
        <f t="shared" si="453"/>
        <v>0</v>
      </c>
      <c r="D4706" s="3"/>
      <c r="E4706" s="58">
        <f t="shared" si="454"/>
        <v>0</v>
      </c>
      <c r="F4706" s="43"/>
      <c r="G4706" s="4"/>
      <c r="H4706" s="43"/>
      <c r="I4706" s="61" t="str">
        <f t="shared" si="455"/>
        <v xml:space="preserve"> </v>
      </c>
      <c r="J4706" s="61" t="str">
        <f t="shared" si="456"/>
        <v xml:space="preserve"> </v>
      </c>
      <c r="K4706" s="59" t="str">
        <f t="shared" si="457"/>
        <v xml:space="preserve"> </v>
      </c>
      <c r="L4706" s="59" t="str">
        <f t="shared" si="458"/>
        <v xml:space="preserve"> </v>
      </c>
    </row>
    <row r="4707" spans="1:12" x14ac:dyDescent="0.35">
      <c r="A4707" s="2" t="s">
        <v>4769</v>
      </c>
      <c r="B4707" s="3"/>
      <c r="C4707" s="58">
        <f t="shared" si="453"/>
        <v>0</v>
      </c>
      <c r="D4707" s="3"/>
      <c r="E4707" s="58">
        <f t="shared" si="454"/>
        <v>0</v>
      </c>
      <c r="F4707" s="43"/>
      <c r="G4707" s="4"/>
      <c r="H4707" s="43"/>
      <c r="I4707" s="61" t="str">
        <f t="shared" si="455"/>
        <v xml:space="preserve"> </v>
      </c>
      <c r="J4707" s="61" t="str">
        <f t="shared" si="456"/>
        <v xml:space="preserve"> </v>
      </c>
      <c r="K4707" s="59" t="str">
        <f t="shared" si="457"/>
        <v xml:space="preserve"> </v>
      </c>
      <c r="L4707" s="59" t="str">
        <f t="shared" si="458"/>
        <v xml:space="preserve"> </v>
      </c>
    </row>
    <row r="4708" spans="1:12" x14ac:dyDescent="0.35">
      <c r="A4708" s="2" t="s">
        <v>4770</v>
      </c>
      <c r="B4708" s="3"/>
      <c r="C4708" s="58">
        <f t="shared" si="453"/>
        <v>0</v>
      </c>
      <c r="D4708" s="3"/>
      <c r="E4708" s="58">
        <f t="shared" si="454"/>
        <v>0</v>
      </c>
      <c r="F4708" s="43"/>
      <c r="G4708" s="4"/>
      <c r="H4708" s="43"/>
      <c r="I4708" s="61" t="str">
        <f t="shared" si="455"/>
        <v xml:space="preserve"> </v>
      </c>
      <c r="J4708" s="61" t="str">
        <f t="shared" si="456"/>
        <v xml:space="preserve"> </v>
      </c>
      <c r="K4708" s="59" t="str">
        <f t="shared" si="457"/>
        <v xml:space="preserve"> </v>
      </c>
      <c r="L4708" s="59" t="str">
        <f t="shared" si="458"/>
        <v xml:space="preserve"> </v>
      </c>
    </row>
    <row r="4709" spans="1:12" x14ac:dyDescent="0.35">
      <c r="A4709" s="2" t="s">
        <v>4771</v>
      </c>
      <c r="B4709" s="3"/>
      <c r="C4709" s="58">
        <f t="shared" si="453"/>
        <v>0</v>
      </c>
      <c r="D4709" s="3"/>
      <c r="E4709" s="58">
        <f t="shared" si="454"/>
        <v>0</v>
      </c>
      <c r="F4709" s="43"/>
      <c r="G4709" s="4"/>
      <c r="H4709" s="43"/>
      <c r="I4709" s="61" t="str">
        <f t="shared" si="455"/>
        <v xml:space="preserve"> </v>
      </c>
      <c r="J4709" s="61" t="str">
        <f t="shared" si="456"/>
        <v xml:space="preserve"> </v>
      </c>
      <c r="K4709" s="59" t="str">
        <f t="shared" si="457"/>
        <v xml:space="preserve"> </v>
      </c>
      <c r="L4709" s="59" t="str">
        <f t="shared" si="458"/>
        <v xml:space="preserve"> </v>
      </c>
    </row>
    <row r="4710" spans="1:12" x14ac:dyDescent="0.35">
      <c r="A4710" s="2" t="s">
        <v>4772</v>
      </c>
      <c r="B4710" s="3"/>
      <c r="C4710" s="58">
        <f t="shared" si="453"/>
        <v>0</v>
      </c>
      <c r="D4710" s="3"/>
      <c r="E4710" s="58">
        <f t="shared" si="454"/>
        <v>0</v>
      </c>
      <c r="F4710" s="43"/>
      <c r="G4710" s="4"/>
      <c r="H4710" s="43"/>
      <c r="I4710" s="61" t="str">
        <f t="shared" si="455"/>
        <v xml:space="preserve"> </v>
      </c>
      <c r="J4710" s="61" t="str">
        <f t="shared" si="456"/>
        <v xml:space="preserve"> </v>
      </c>
      <c r="K4710" s="59" t="str">
        <f t="shared" si="457"/>
        <v xml:space="preserve"> </v>
      </c>
      <c r="L4710" s="59" t="str">
        <f t="shared" si="458"/>
        <v xml:space="preserve"> </v>
      </c>
    </row>
    <row r="4711" spans="1:12" x14ac:dyDescent="0.35">
      <c r="A4711" s="2" t="s">
        <v>4773</v>
      </c>
      <c r="B4711" s="3"/>
      <c r="C4711" s="58">
        <f t="shared" si="453"/>
        <v>0</v>
      </c>
      <c r="D4711" s="3"/>
      <c r="E4711" s="58">
        <f t="shared" si="454"/>
        <v>0</v>
      </c>
      <c r="F4711" s="43"/>
      <c r="G4711" s="4"/>
      <c r="H4711" s="43"/>
      <c r="I4711" s="61" t="str">
        <f t="shared" si="455"/>
        <v xml:space="preserve"> </v>
      </c>
      <c r="J4711" s="61" t="str">
        <f t="shared" si="456"/>
        <v xml:space="preserve"> </v>
      </c>
      <c r="K4711" s="59" t="str">
        <f t="shared" si="457"/>
        <v xml:space="preserve"> </v>
      </c>
      <c r="L4711" s="59" t="str">
        <f t="shared" si="458"/>
        <v xml:space="preserve"> </v>
      </c>
    </row>
    <row r="4712" spans="1:12" x14ac:dyDescent="0.35">
      <c r="A4712" s="2" t="s">
        <v>4774</v>
      </c>
      <c r="B4712" s="3"/>
      <c r="C4712" s="58">
        <f t="shared" si="453"/>
        <v>0</v>
      </c>
      <c r="D4712" s="3"/>
      <c r="E4712" s="58">
        <f t="shared" si="454"/>
        <v>0</v>
      </c>
      <c r="F4712" s="43"/>
      <c r="G4712" s="4"/>
      <c r="H4712" s="43"/>
      <c r="I4712" s="61" t="str">
        <f t="shared" si="455"/>
        <v xml:space="preserve"> </v>
      </c>
      <c r="J4712" s="61" t="str">
        <f t="shared" si="456"/>
        <v xml:space="preserve"> </v>
      </c>
      <c r="K4712" s="59" t="str">
        <f t="shared" si="457"/>
        <v xml:space="preserve"> </v>
      </c>
      <c r="L4712" s="59" t="str">
        <f t="shared" si="458"/>
        <v xml:space="preserve"> </v>
      </c>
    </row>
    <row r="4713" spans="1:12" x14ac:dyDescent="0.35">
      <c r="A4713" s="2" t="s">
        <v>4775</v>
      </c>
      <c r="B4713" s="3"/>
      <c r="C4713" s="58">
        <f t="shared" si="453"/>
        <v>0</v>
      </c>
      <c r="D4713" s="3"/>
      <c r="E4713" s="58">
        <f t="shared" si="454"/>
        <v>0</v>
      </c>
      <c r="F4713" s="43"/>
      <c r="G4713" s="4"/>
      <c r="H4713" s="43"/>
      <c r="I4713" s="61" t="str">
        <f t="shared" si="455"/>
        <v xml:space="preserve"> </v>
      </c>
      <c r="J4713" s="61" t="str">
        <f t="shared" si="456"/>
        <v xml:space="preserve"> </v>
      </c>
      <c r="K4713" s="59" t="str">
        <f t="shared" si="457"/>
        <v xml:space="preserve"> </v>
      </c>
      <c r="L4713" s="59" t="str">
        <f t="shared" si="458"/>
        <v xml:space="preserve"> </v>
      </c>
    </row>
    <row r="4714" spans="1:12" x14ac:dyDescent="0.35">
      <c r="A4714" s="2" t="s">
        <v>4776</v>
      </c>
      <c r="B4714" s="3"/>
      <c r="C4714" s="58">
        <f t="shared" si="453"/>
        <v>0</v>
      </c>
      <c r="D4714" s="3"/>
      <c r="E4714" s="58">
        <f t="shared" si="454"/>
        <v>0</v>
      </c>
      <c r="F4714" s="43"/>
      <c r="G4714" s="4"/>
      <c r="H4714" s="43"/>
      <c r="I4714" s="61" t="str">
        <f t="shared" si="455"/>
        <v xml:space="preserve"> </v>
      </c>
      <c r="J4714" s="61" t="str">
        <f t="shared" si="456"/>
        <v xml:space="preserve"> </v>
      </c>
      <c r="K4714" s="59" t="str">
        <f t="shared" si="457"/>
        <v xml:space="preserve"> </v>
      </c>
      <c r="L4714" s="59" t="str">
        <f t="shared" si="458"/>
        <v xml:space="preserve"> </v>
      </c>
    </row>
    <row r="4715" spans="1:12" x14ac:dyDescent="0.35">
      <c r="A4715" s="2" t="s">
        <v>4777</v>
      </c>
      <c r="B4715" s="3"/>
      <c r="C4715" s="58">
        <f t="shared" si="453"/>
        <v>0</v>
      </c>
      <c r="D4715" s="3"/>
      <c r="E4715" s="58">
        <f t="shared" si="454"/>
        <v>0</v>
      </c>
      <c r="F4715" s="43"/>
      <c r="G4715" s="4"/>
      <c r="H4715" s="43"/>
      <c r="I4715" s="61" t="str">
        <f t="shared" si="455"/>
        <v xml:space="preserve"> </v>
      </c>
      <c r="J4715" s="61" t="str">
        <f t="shared" si="456"/>
        <v xml:space="preserve"> </v>
      </c>
      <c r="K4715" s="59" t="str">
        <f t="shared" si="457"/>
        <v xml:space="preserve"> </v>
      </c>
      <c r="L4715" s="59" t="str">
        <f t="shared" si="458"/>
        <v xml:space="preserve"> </v>
      </c>
    </row>
    <row r="4716" spans="1:12" x14ac:dyDescent="0.35">
      <c r="A4716" s="2" t="s">
        <v>4778</v>
      </c>
      <c r="B4716" s="3"/>
      <c r="C4716" s="58">
        <f t="shared" si="453"/>
        <v>0</v>
      </c>
      <c r="D4716" s="3"/>
      <c r="E4716" s="58">
        <f t="shared" si="454"/>
        <v>0</v>
      </c>
      <c r="F4716" s="43"/>
      <c r="G4716" s="4"/>
      <c r="H4716" s="43"/>
      <c r="I4716" s="61" t="str">
        <f t="shared" si="455"/>
        <v xml:space="preserve"> </v>
      </c>
      <c r="J4716" s="61" t="str">
        <f t="shared" si="456"/>
        <v xml:space="preserve"> </v>
      </c>
      <c r="K4716" s="59" t="str">
        <f t="shared" si="457"/>
        <v xml:space="preserve"> </v>
      </c>
      <c r="L4716" s="59" t="str">
        <f t="shared" si="458"/>
        <v xml:space="preserve"> </v>
      </c>
    </row>
    <row r="4717" spans="1:12" x14ac:dyDescent="0.35">
      <c r="A4717" s="2" t="s">
        <v>4779</v>
      </c>
      <c r="B4717" s="3"/>
      <c r="C4717" s="58">
        <f t="shared" si="453"/>
        <v>0</v>
      </c>
      <c r="D4717" s="3"/>
      <c r="E4717" s="58">
        <f t="shared" si="454"/>
        <v>0</v>
      </c>
      <c r="F4717" s="43"/>
      <c r="G4717" s="4"/>
      <c r="H4717" s="43"/>
      <c r="I4717" s="61" t="str">
        <f t="shared" si="455"/>
        <v xml:space="preserve"> </v>
      </c>
      <c r="J4717" s="61" t="str">
        <f t="shared" si="456"/>
        <v xml:space="preserve"> </v>
      </c>
      <c r="K4717" s="59" t="str">
        <f t="shared" si="457"/>
        <v xml:space="preserve"> </v>
      </c>
      <c r="L4717" s="59" t="str">
        <f t="shared" si="458"/>
        <v xml:space="preserve"> </v>
      </c>
    </row>
    <row r="4718" spans="1:12" x14ac:dyDescent="0.35">
      <c r="A4718" s="2" t="s">
        <v>4780</v>
      </c>
      <c r="B4718" s="3"/>
      <c r="C4718" s="58">
        <f t="shared" si="453"/>
        <v>0</v>
      </c>
      <c r="D4718" s="3"/>
      <c r="E4718" s="58">
        <f t="shared" si="454"/>
        <v>0</v>
      </c>
      <c r="F4718" s="43"/>
      <c r="G4718" s="4"/>
      <c r="H4718" s="43"/>
      <c r="I4718" s="61" t="str">
        <f t="shared" si="455"/>
        <v xml:space="preserve"> </v>
      </c>
      <c r="J4718" s="61" t="str">
        <f t="shared" si="456"/>
        <v xml:space="preserve"> </v>
      </c>
      <c r="K4718" s="59" t="str">
        <f t="shared" si="457"/>
        <v xml:space="preserve"> </v>
      </c>
      <c r="L4718" s="59" t="str">
        <f t="shared" si="458"/>
        <v xml:space="preserve"> </v>
      </c>
    </row>
    <row r="4719" spans="1:12" x14ac:dyDescent="0.35">
      <c r="A4719" s="2" t="s">
        <v>4781</v>
      </c>
      <c r="B4719" s="3"/>
      <c r="C4719" s="58">
        <f t="shared" si="453"/>
        <v>0</v>
      </c>
      <c r="D4719" s="3"/>
      <c r="E4719" s="58">
        <f t="shared" si="454"/>
        <v>0</v>
      </c>
      <c r="F4719" s="43"/>
      <c r="G4719" s="4"/>
      <c r="H4719" s="43"/>
      <c r="I4719" s="61" t="str">
        <f t="shared" si="455"/>
        <v xml:space="preserve"> </v>
      </c>
      <c r="J4719" s="61" t="str">
        <f t="shared" si="456"/>
        <v xml:space="preserve"> </v>
      </c>
      <c r="K4719" s="59" t="str">
        <f t="shared" si="457"/>
        <v xml:space="preserve"> </v>
      </c>
      <c r="L4719" s="59" t="str">
        <f t="shared" si="458"/>
        <v xml:space="preserve"> </v>
      </c>
    </row>
    <row r="4720" spans="1:12" x14ac:dyDescent="0.35">
      <c r="A4720" s="2" t="s">
        <v>4782</v>
      </c>
      <c r="B4720" s="3"/>
      <c r="C4720" s="58">
        <f t="shared" si="453"/>
        <v>0</v>
      </c>
      <c r="D4720" s="3"/>
      <c r="E4720" s="58">
        <f t="shared" si="454"/>
        <v>0</v>
      </c>
      <c r="F4720" s="43"/>
      <c r="G4720" s="4"/>
      <c r="H4720" s="43"/>
      <c r="I4720" s="61" t="str">
        <f t="shared" si="455"/>
        <v xml:space="preserve"> </v>
      </c>
      <c r="J4720" s="61" t="str">
        <f t="shared" si="456"/>
        <v xml:space="preserve"> </v>
      </c>
      <c r="K4720" s="59" t="str">
        <f t="shared" si="457"/>
        <v xml:space="preserve"> </v>
      </c>
      <c r="L4720" s="59" t="str">
        <f t="shared" si="458"/>
        <v xml:space="preserve"> </v>
      </c>
    </row>
    <row r="4721" spans="1:12" x14ac:dyDescent="0.35">
      <c r="A4721" s="2" t="s">
        <v>4783</v>
      </c>
      <c r="B4721" s="3"/>
      <c r="C4721" s="58">
        <f t="shared" si="453"/>
        <v>0</v>
      </c>
      <c r="D4721" s="3"/>
      <c r="E4721" s="58">
        <f t="shared" si="454"/>
        <v>0</v>
      </c>
      <c r="F4721" s="43"/>
      <c r="G4721" s="4"/>
      <c r="H4721" s="43"/>
      <c r="I4721" s="61" t="str">
        <f t="shared" si="455"/>
        <v xml:space="preserve"> </v>
      </c>
      <c r="J4721" s="61" t="str">
        <f t="shared" si="456"/>
        <v xml:space="preserve"> </v>
      </c>
      <c r="K4721" s="59" t="str">
        <f t="shared" si="457"/>
        <v xml:space="preserve"> </v>
      </c>
      <c r="L4721" s="59" t="str">
        <f t="shared" si="458"/>
        <v xml:space="preserve"> </v>
      </c>
    </row>
    <row r="4722" spans="1:12" x14ac:dyDescent="0.35">
      <c r="A4722" s="2" t="s">
        <v>4784</v>
      </c>
      <c r="B4722" s="3"/>
      <c r="C4722" s="58">
        <f t="shared" si="453"/>
        <v>0</v>
      </c>
      <c r="D4722" s="3"/>
      <c r="E4722" s="58">
        <f t="shared" si="454"/>
        <v>0</v>
      </c>
      <c r="F4722" s="43"/>
      <c r="G4722" s="4"/>
      <c r="H4722" s="43"/>
      <c r="I4722" s="61" t="str">
        <f t="shared" si="455"/>
        <v xml:space="preserve"> </v>
      </c>
      <c r="J4722" s="61" t="str">
        <f t="shared" si="456"/>
        <v xml:space="preserve"> </v>
      </c>
      <c r="K4722" s="59" t="str">
        <f t="shared" si="457"/>
        <v xml:space="preserve"> </v>
      </c>
      <c r="L4722" s="59" t="str">
        <f t="shared" si="458"/>
        <v xml:space="preserve"> </v>
      </c>
    </row>
    <row r="4723" spans="1:12" x14ac:dyDescent="0.35">
      <c r="A4723" s="2" t="s">
        <v>4785</v>
      </c>
      <c r="B4723" s="3"/>
      <c r="C4723" s="58">
        <f t="shared" si="453"/>
        <v>0</v>
      </c>
      <c r="D4723" s="3"/>
      <c r="E4723" s="58">
        <f t="shared" si="454"/>
        <v>0</v>
      </c>
      <c r="F4723" s="43"/>
      <c r="G4723" s="4"/>
      <c r="H4723" s="43"/>
      <c r="I4723" s="61" t="str">
        <f t="shared" si="455"/>
        <v xml:space="preserve"> </v>
      </c>
      <c r="J4723" s="61" t="str">
        <f t="shared" si="456"/>
        <v xml:space="preserve"> </v>
      </c>
      <c r="K4723" s="59" t="str">
        <f t="shared" si="457"/>
        <v xml:space="preserve"> </v>
      </c>
      <c r="L4723" s="59" t="str">
        <f t="shared" si="458"/>
        <v xml:space="preserve"> </v>
      </c>
    </row>
    <row r="4724" spans="1:12" x14ac:dyDescent="0.35">
      <c r="A4724" s="2" t="s">
        <v>4786</v>
      </c>
      <c r="B4724" s="3"/>
      <c r="C4724" s="58">
        <f t="shared" si="453"/>
        <v>0</v>
      </c>
      <c r="D4724" s="3"/>
      <c r="E4724" s="58">
        <f t="shared" si="454"/>
        <v>0</v>
      </c>
      <c r="F4724" s="43"/>
      <c r="G4724" s="4"/>
      <c r="H4724" s="43"/>
      <c r="I4724" s="61" t="str">
        <f t="shared" si="455"/>
        <v xml:space="preserve"> </v>
      </c>
      <c r="J4724" s="61" t="str">
        <f t="shared" si="456"/>
        <v xml:space="preserve"> </v>
      </c>
      <c r="K4724" s="59" t="str">
        <f t="shared" si="457"/>
        <v xml:space="preserve"> </v>
      </c>
      <c r="L4724" s="59" t="str">
        <f t="shared" si="458"/>
        <v xml:space="preserve"> </v>
      </c>
    </row>
    <row r="4725" spans="1:12" x14ac:dyDescent="0.35">
      <c r="A4725" s="2" t="s">
        <v>4787</v>
      </c>
      <c r="B4725" s="3"/>
      <c r="C4725" s="58">
        <f t="shared" si="453"/>
        <v>0</v>
      </c>
      <c r="D4725" s="3"/>
      <c r="E4725" s="58">
        <f t="shared" si="454"/>
        <v>0</v>
      </c>
      <c r="F4725" s="43"/>
      <c r="G4725" s="4"/>
      <c r="H4725" s="43"/>
      <c r="I4725" s="61" t="str">
        <f t="shared" si="455"/>
        <v xml:space="preserve"> </v>
      </c>
      <c r="J4725" s="61" t="str">
        <f t="shared" si="456"/>
        <v xml:space="preserve"> </v>
      </c>
      <c r="K4725" s="59" t="str">
        <f t="shared" si="457"/>
        <v xml:space="preserve"> </v>
      </c>
      <c r="L4725" s="59" t="str">
        <f t="shared" si="458"/>
        <v xml:space="preserve"> </v>
      </c>
    </row>
    <row r="4726" spans="1:12" x14ac:dyDescent="0.35">
      <c r="A4726" s="2" t="s">
        <v>4788</v>
      </c>
      <c r="B4726" s="3"/>
      <c r="C4726" s="58">
        <f t="shared" si="453"/>
        <v>0</v>
      </c>
      <c r="D4726" s="3"/>
      <c r="E4726" s="58">
        <f t="shared" si="454"/>
        <v>0</v>
      </c>
      <c r="F4726" s="43"/>
      <c r="G4726" s="4"/>
      <c r="H4726" s="43"/>
      <c r="I4726" s="61" t="str">
        <f t="shared" si="455"/>
        <v xml:space="preserve"> </v>
      </c>
      <c r="J4726" s="61" t="str">
        <f t="shared" si="456"/>
        <v xml:space="preserve"> </v>
      </c>
      <c r="K4726" s="59" t="str">
        <f t="shared" si="457"/>
        <v xml:space="preserve"> </v>
      </c>
      <c r="L4726" s="59" t="str">
        <f t="shared" si="458"/>
        <v xml:space="preserve"> </v>
      </c>
    </row>
    <row r="4727" spans="1:12" x14ac:dyDescent="0.35">
      <c r="A4727" s="2" t="s">
        <v>4789</v>
      </c>
      <c r="B4727" s="3"/>
      <c r="C4727" s="58">
        <f t="shared" si="453"/>
        <v>0</v>
      </c>
      <c r="D4727" s="3"/>
      <c r="E4727" s="58">
        <f t="shared" si="454"/>
        <v>0</v>
      </c>
      <c r="F4727" s="43"/>
      <c r="G4727" s="4"/>
      <c r="H4727" s="43"/>
      <c r="I4727" s="61" t="str">
        <f t="shared" si="455"/>
        <v xml:space="preserve"> </v>
      </c>
      <c r="J4727" s="61" t="str">
        <f t="shared" si="456"/>
        <v xml:space="preserve"> </v>
      </c>
      <c r="K4727" s="59" t="str">
        <f t="shared" si="457"/>
        <v xml:space="preserve"> </v>
      </c>
      <c r="L4727" s="59" t="str">
        <f t="shared" si="458"/>
        <v xml:space="preserve"> </v>
      </c>
    </row>
    <row r="4728" spans="1:12" x14ac:dyDescent="0.35">
      <c r="A4728" s="2" t="s">
        <v>4790</v>
      </c>
      <c r="B4728" s="3"/>
      <c r="C4728" s="58">
        <f t="shared" si="453"/>
        <v>0</v>
      </c>
      <c r="D4728" s="3"/>
      <c r="E4728" s="58">
        <f t="shared" si="454"/>
        <v>0</v>
      </c>
      <c r="F4728" s="43"/>
      <c r="G4728" s="4"/>
      <c r="H4728" s="43"/>
      <c r="I4728" s="61" t="str">
        <f t="shared" si="455"/>
        <v xml:space="preserve"> </v>
      </c>
      <c r="J4728" s="61" t="str">
        <f t="shared" si="456"/>
        <v xml:space="preserve"> </v>
      </c>
      <c r="K4728" s="59" t="str">
        <f t="shared" si="457"/>
        <v xml:space="preserve"> </v>
      </c>
      <c r="L4728" s="59" t="str">
        <f t="shared" si="458"/>
        <v xml:space="preserve"> </v>
      </c>
    </row>
    <row r="4729" spans="1:12" x14ac:dyDescent="0.35">
      <c r="A4729" s="2" t="s">
        <v>4791</v>
      </c>
      <c r="B4729" s="3"/>
      <c r="C4729" s="58">
        <f t="shared" si="453"/>
        <v>0</v>
      </c>
      <c r="D4729" s="3"/>
      <c r="E4729" s="58">
        <f t="shared" si="454"/>
        <v>0</v>
      </c>
      <c r="F4729" s="43"/>
      <c r="G4729" s="4"/>
      <c r="H4729" s="43"/>
      <c r="I4729" s="61" t="str">
        <f t="shared" si="455"/>
        <v xml:space="preserve"> </v>
      </c>
      <c r="J4729" s="61" t="str">
        <f t="shared" si="456"/>
        <v xml:space="preserve"> </v>
      </c>
      <c r="K4729" s="59" t="str">
        <f t="shared" si="457"/>
        <v xml:space="preserve"> </v>
      </c>
      <c r="L4729" s="59" t="str">
        <f t="shared" si="458"/>
        <v xml:space="preserve"> </v>
      </c>
    </row>
    <row r="4730" spans="1:12" x14ac:dyDescent="0.35">
      <c r="A4730" s="2" t="s">
        <v>4792</v>
      </c>
      <c r="B4730" s="3"/>
      <c r="C4730" s="58">
        <f t="shared" si="453"/>
        <v>0</v>
      </c>
      <c r="D4730" s="3"/>
      <c r="E4730" s="58">
        <f t="shared" si="454"/>
        <v>0</v>
      </c>
      <c r="F4730" s="43"/>
      <c r="G4730" s="4"/>
      <c r="H4730" s="43"/>
      <c r="I4730" s="61" t="str">
        <f t="shared" si="455"/>
        <v xml:space="preserve"> </v>
      </c>
      <c r="J4730" s="61" t="str">
        <f t="shared" si="456"/>
        <v xml:space="preserve"> </v>
      </c>
      <c r="K4730" s="59" t="str">
        <f t="shared" si="457"/>
        <v xml:space="preserve"> </v>
      </c>
      <c r="L4730" s="59" t="str">
        <f t="shared" si="458"/>
        <v xml:space="preserve"> </v>
      </c>
    </row>
    <row r="4731" spans="1:12" x14ac:dyDescent="0.35">
      <c r="A4731" s="2" t="s">
        <v>4793</v>
      </c>
      <c r="B4731" s="3"/>
      <c r="C4731" s="58">
        <f t="shared" si="453"/>
        <v>0</v>
      </c>
      <c r="D4731" s="3"/>
      <c r="E4731" s="58">
        <f t="shared" si="454"/>
        <v>0</v>
      </c>
      <c r="F4731" s="43"/>
      <c r="G4731" s="4"/>
      <c r="H4731" s="43"/>
      <c r="I4731" s="61" t="str">
        <f t="shared" si="455"/>
        <v xml:space="preserve"> </v>
      </c>
      <c r="J4731" s="61" t="str">
        <f t="shared" si="456"/>
        <v xml:space="preserve"> </v>
      </c>
      <c r="K4731" s="59" t="str">
        <f t="shared" si="457"/>
        <v xml:space="preserve"> </v>
      </c>
      <c r="L4731" s="59" t="str">
        <f t="shared" si="458"/>
        <v xml:space="preserve"> </v>
      </c>
    </row>
    <row r="4732" spans="1:12" x14ac:dyDescent="0.35">
      <c r="A4732" s="2" t="s">
        <v>4794</v>
      </c>
      <c r="B4732" s="3"/>
      <c r="C4732" s="58">
        <f t="shared" si="453"/>
        <v>0</v>
      </c>
      <c r="D4732" s="3"/>
      <c r="E4732" s="58">
        <f t="shared" si="454"/>
        <v>0</v>
      </c>
      <c r="F4732" s="43"/>
      <c r="G4732" s="4"/>
      <c r="H4732" s="43"/>
      <c r="I4732" s="61" t="str">
        <f t="shared" si="455"/>
        <v xml:space="preserve"> </v>
      </c>
      <c r="J4732" s="61" t="str">
        <f t="shared" si="456"/>
        <v xml:space="preserve"> </v>
      </c>
      <c r="K4732" s="59" t="str">
        <f t="shared" si="457"/>
        <v xml:space="preserve"> </v>
      </c>
      <c r="L4732" s="59" t="str">
        <f t="shared" si="458"/>
        <v xml:space="preserve"> </v>
      </c>
    </row>
    <row r="4733" spans="1:12" x14ac:dyDescent="0.35">
      <c r="A4733" s="2" t="s">
        <v>4795</v>
      </c>
      <c r="B4733" s="3"/>
      <c r="C4733" s="58">
        <f t="shared" si="453"/>
        <v>0</v>
      </c>
      <c r="D4733" s="3"/>
      <c r="E4733" s="58">
        <f t="shared" si="454"/>
        <v>0</v>
      </c>
      <c r="F4733" s="43"/>
      <c r="G4733" s="4"/>
      <c r="H4733" s="43"/>
      <c r="I4733" s="61" t="str">
        <f t="shared" si="455"/>
        <v xml:space="preserve"> </v>
      </c>
      <c r="J4733" s="61" t="str">
        <f t="shared" si="456"/>
        <v xml:space="preserve"> </v>
      </c>
      <c r="K4733" s="59" t="str">
        <f t="shared" si="457"/>
        <v xml:space="preserve"> </v>
      </c>
      <c r="L4733" s="59" t="str">
        <f t="shared" si="458"/>
        <v xml:space="preserve"> </v>
      </c>
    </row>
    <row r="4734" spans="1:12" x14ac:dyDescent="0.35">
      <c r="A4734" s="2" t="s">
        <v>4796</v>
      </c>
      <c r="B4734" s="3"/>
      <c r="C4734" s="58">
        <f t="shared" si="453"/>
        <v>0</v>
      </c>
      <c r="D4734" s="3"/>
      <c r="E4734" s="58">
        <f t="shared" si="454"/>
        <v>0</v>
      </c>
      <c r="F4734" s="43"/>
      <c r="G4734" s="4"/>
      <c r="H4734" s="43"/>
      <c r="I4734" s="61" t="str">
        <f t="shared" si="455"/>
        <v xml:space="preserve"> </v>
      </c>
      <c r="J4734" s="61" t="str">
        <f t="shared" si="456"/>
        <v xml:space="preserve"> </v>
      </c>
      <c r="K4734" s="59" t="str">
        <f t="shared" si="457"/>
        <v xml:space="preserve"> </v>
      </c>
      <c r="L4734" s="59" t="str">
        <f t="shared" si="458"/>
        <v xml:space="preserve"> </v>
      </c>
    </row>
    <row r="4735" spans="1:12" x14ac:dyDescent="0.35">
      <c r="A4735" s="2" t="s">
        <v>4797</v>
      </c>
      <c r="B4735" s="3"/>
      <c r="C4735" s="58">
        <f t="shared" si="453"/>
        <v>0</v>
      </c>
      <c r="D4735" s="3"/>
      <c r="E4735" s="58">
        <f t="shared" si="454"/>
        <v>0</v>
      </c>
      <c r="F4735" s="43"/>
      <c r="G4735" s="4"/>
      <c r="H4735" s="43"/>
      <c r="I4735" s="61" t="str">
        <f t="shared" si="455"/>
        <v xml:space="preserve"> </v>
      </c>
      <c r="J4735" s="61" t="str">
        <f t="shared" si="456"/>
        <v xml:space="preserve"> </v>
      </c>
      <c r="K4735" s="59" t="str">
        <f t="shared" si="457"/>
        <v xml:space="preserve"> </v>
      </c>
      <c r="L4735" s="59" t="str">
        <f t="shared" si="458"/>
        <v xml:space="preserve"> </v>
      </c>
    </row>
    <row r="4736" spans="1:12" x14ac:dyDescent="0.35">
      <c r="A4736" s="2" t="s">
        <v>4798</v>
      </c>
      <c r="B4736" s="3"/>
      <c r="C4736" s="58">
        <f t="shared" si="453"/>
        <v>0</v>
      </c>
      <c r="D4736" s="3"/>
      <c r="E4736" s="58">
        <f t="shared" si="454"/>
        <v>0</v>
      </c>
      <c r="F4736" s="43"/>
      <c r="G4736" s="4"/>
      <c r="H4736" s="43"/>
      <c r="I4736" s="61" t="str">
        <f t="shared" si="455"/>
        <v xml:space="preserve"> </v>
      </c>
      <c r="J4736" s="61" t="str">
        <f t="shared" si="456"/>
        <v xml:space="preserve"> </v>
      </c>
      <c r="K4736" s="59" t="str">
        <f t="shared" si="457"/>
        <v xml:space="preserve"> </v>
      </c>
      <c r="L4736" s="59" t="str">
        <f t="shared" si="458"/>
        <v xml:space="preserve"> </v>
      </c>
    </row>
    <row r="4737" spans="1:12" x14ac:dyDescent="0.35">
      <c r="A4737" s="2" t="s">
        <v>4799</v>
      </c>
      <c r="B4737" s="3"/>
      <c r="C4737" s="58">
        <f t="shared" si="453"/>
        <v>0</v>
      </c>
      <c r="D4737" s="3"/>
      <c r="E4737" s="58">
        <f t="shared" si="454"/>
        <v>0</v>
      </c>
      <c r="F4737" s="43"/>
      <c r="G4737" s="4"/>
      <c r="H4737" s="43"/>
      <c r="I4737" s="61" t="str">
        <f t="shared" si="455"/>
        <v xml:space="preserve"> </v>
      </c>
      <c r="J4737" s="61" t="str">
        <f t="shared" si="456"/>
        <v xml:space="preserve"> </v>
      </c>
      <c r="K4737" s="59" t="str">
        <f t="shared" si="457"/>
        <v xml:space="preserve"> </v>
      </c>
      <c r="L4737" s="59" t="str">
        <f t="shared" si="458"/>
        <v xml:space="preserve"> </v>
      </c>
    </row>
    <row r="4738" spans="1:12" x14ac:dyDescent="0.35">
      <c r="A4738" s="2" t="s">
        <v>4800</v>
      </c>
      <c r="B4738" s="3"/>
      <c r="C4738" s="58">
        <f t="shared" si="453"/>
        <v>0</v>
      </c>
      <c r="D4738" s="3"/>
      <c r="E4738" s="58">
        <f t="shared" si="454"/>
        <v>0</v>
      </c>
      <c r="F4738" s="43"/>
      <c r="G4738" s="4"/>
      <c r="H4738" s="43"/>
      <c r="I4738" s="61" t="str">
        <f t="shared" si="455"/>
        <v xml:space="preserve"> </v>
      </c>
      <c r="J4738" s="61" t="str">
        <f t="shared" si="456"/>
        <v xml:space="preserve"> </v>
      </c>
      <c r="K4738" s="59" t="str">
        <f t="shared" si="457"/>
        <v xml:space="preserve"> </v>
      </c>
      <c r="L4738" s="59" t="str">
        <f t="shared" si="458"/>
        <v xml:space="preserve"> </v>
      </c>
    </row>
    <row r="4739" spans="1:12" x14ac:dyDescent="0.35">
      <c r="A4739" s="2" t="s">
        <v>4801</v>
      </c>
      <c r="B4739" s="3"/>
      <c r="C4739" s="58">
        <f t="shared" si="453"/>
        <v>0</v>
      </c>
      <c r="D4739" s="3"/>
      <c r="E4739" s="58">
        <f t="shared" si="454"/>
        <v>0</v>
      </c>
      <c r="F4739" s="43"/>
      <c r="G4739" s="4"/>
      <c r="H4739" s="43"/>
      <c r="I4739" s="61" t="str">
        <f t="shared" si="455"/>
        <v xml:space="preserve"> </v>
      </c>
      <c r="J4739" s="61" t="str">
        <f t="shared" si="456"/>
        <v xml:space="preserve"> </v>
      </c>
      <c r="K4739" s="59" t="str">
        <f t="shared" si="457"/>
        <v xml:space="preserve"> </v>
      </c>
      <c r="L4739" s="59" t="str">
        <f t="shared" si="458"/>
        <v xml:space="preserve"> </v>
      </c>
    </row>
    <row r="4740" spans="1:12" x14ac:dyDescent="0.35">
      <c r="A4740" s="2" t="s">
        <v>4802</v>
      </c>
      <c r="B4740" s="3"/>
      <c r="C4740" s="58">
        <f t="shared" si="453"/>
        <v>0</v>
      </c>
      <c r="D4740" s="3"/>
      <c r="E4740" s="58">
        <f t="shared" si="454"/>
        <v>0</v>
      </c>
      <c r="F4740" s="43"/>
      <c r="G4740" s="4"/>
      <c r="H4740" s="43"/>
      <c r="I4740" s="61" t="str">
        <f t="shared" si="455"/>
        <v xml:space="preserve"> </v>
      </c>
      <c r="J4740" s="61" t="str">
        <f t="shared" si="456"/>
        <v xml:space="preserve"> </v>
      </c>
      <c r="K4740" s="59" t="str">
        <f t="shared" si="457"/>
        <v xml:space="preserve"> </v>
      </c>
      <c r="L4740" s="59" t="str">
        <f t="shared" si="458"/>
        <v xml:space="preserve"> </v>
      </c>
    </row>
    <row r="4741" spans="1:12" x14ac:dyDescent="0.35">
      <c r="A4741" s="2" t="s">
        <v>4803</v>
      </c>
      <c r="B4741" s="3"/>
      <c r="C4741" s="58">
        <f t="shared" si="453"/>
        <v>0</v>
      </c>
      <c r="D4741" s="3"/>
      <c r="E4741" s="58">
        <f t="shared" si="454"/>
        <v>0</v>
      </c>
      <c r="F4741" s="43"/>
      <c r="G4741" s="4"/>
      <c r="H4741" s="43"/>
      <c r="I4741" s="61" t="str">
        <f t="shared" si="455"/>
        <v xml:space="preserve"> </v>
      </c>
      <c r="J4741" s="61" t="str">
        <f t="shared" si="456"/>
        <v xml:space="preserve"> </v>
      </c>
      <c r="K4741" s="59" t="str">
        <f t="shared" si="457"/>
        <v xml:space="preserve"> </v>
      </c>
      <c r="L4741" s="59" t="str">
        <f t="shared" si="458"/>
        <v xml:space="preserve"> </v>
      </c>
    </row>
    <row r="4742" spans="1:12" x14ac:dyDescent="0.35">
      <c r="A4742" s="2" t="s">
        <v>4804</v>
      </c>
      <c r="B4742" s="3"/>
      <c r="C4742" s="58">
        <f t="shared" si="453"/>
        <v>0</v>
      </c>
      <c r="D4742" s="3"/>
      <c r="E4742" s="58">
        <f t="shared" si="454"/>
        <v>0</v>
      </c>
      <c r="F4742" s="43"/>
      <c r="G4742" s="4"/>
      <c r="H4742" s="43"/>
      <c r="I4742" s="61" t="str">
        <f t="shared" si="455"/>
        <v xml:space="preserve"> </v>
      </c>
      <c r="J4742" s="61" t="str">
        <f t="shared" si="456"/>
        <v xml:space="preserve"> </v>
      </c>
      <c r="K4742" s="59" t="str">
        <f t="shared" si="457"/>
        <v xml:space="preserve"> </v>
      </c>
      <c r="L4742" s="59" t="str">
        <f t="shared" si="458"/>
        <v xml:space="preserve"> </v>
      </c>
    </row>
    <row r="4743" spans="1:12" x14ac:dyDescent="0.35">
      <c r="A4743" s="2" t="s">
        <v>4805</v>
      </c>
      <c r="B4743" s="3"/>
      <c r="C4743" s="58">
        <f t="shared" si="453"/>
        <v>0</v>
      </c>
      <c r="D4743" s="3"/>
      <c r="E4743" s="58">
        <f t="shared" si="454"/>
        <v>0</v>
      </c>
      <c r="F4743" s="43"/>
      <c r="G4743" s="4"/>
      <c r="H4743" s="43"/>
      <c r="I4743" s="61" t="str">
        <f t="shared" si="455"/>
        <v xml:space="preserve"> </v>
      </c>
      <c r="J4743" s="61" t="str">
        <f t="shared" si="456"/>
        <v xml:space="preserve"> </v>
      </c>
      <c r="K4743" s="59" t="str">
        <f t="shared" si="457"/>
        <v xml:space="preserve"> </v>
      </c>
      <c r="L4743" s="59" t="str">
        <f t="shared" si="458"/>
        <v xml:space="preserve"> </v>
      </c>
    </row>
    <row r="4744" spans="1:12" x14ac:dyDescent="0.35">
      <c r="A4744" s="2" t="s">
        <v>4806</v>
      </c>
      <c r="B4744" s="3"/>
      <c r="C4744" s="58">
        <f t="shared" si="453"/>
        <v>0</v>
      </c>
      <c r="D4744" s="3"/>
      <c r="E4744" s="58">
        <f t="shared" si="454"/>
        <v>0</v>
      </c>
      <c r="F4744" s="43"/>
      <c r="G4744" s="4"/>
      <c r="H4744" s="43"/>
      <c r="I4744" s="61" t="str">
        <f t="shared" si="455"/>
        <v xml:space="preserve"> </v>
      </c>
      <c r="J4744" s="61" t="str">
        <f t="shared" si="456"/>
        <v xml:space="preserve"> </v>
      </c>
      <c r="K4744" s="59" t="str">
        <f t="shared" si="457"/>
        <v xml:space="preserve"> </v>
      </c>
      <c r="L4744" s="59" t="str">
        <f t="shared" si="458"/>
        <v xml:space="preserve"> </v>
      </c>
    </row>
    <row r="4745" spans="1:12" x14ac:dyDescent="0.35">
      <c r="A4745" s="2" t="s">
        <v>4807</v>
      </c>
      <c r="B4745" s="3"/>
      <c r="C4745" s="58">
        <f t="shared" si="453"/>
        <v>0</v>
      </c>
      <c r="D4745" s="3"/>
      <c r="E4745" s="58">
        <f t="shared" si="454"/>
        <v>0</v>
      </c>
      <c r="F4745" s="43"/>
      <c r="G4745" s="4"/>
      <c r="H4745" s="43"/>
      <c r="I4745" s="61" t="str">
        <f t="shared" si="455"/>
        <v xml:space="preserve"> </v>
      </c>
      <c r="J4745" s="61" t="str">
        <f t="shared" si="456"/>
        <v xml:space="preserve"> </v>
      </c>
      <c r="K4745" s="59" t="str">
        <f t="shared" si="457"/>
        <v xml:space="preserve"> </v>
      </c>
      <c r="L4745" s="59" t="str">
        <f t="shared" si="458"/>
        <v xml:space="preserve"> </v>
      </c>
    </row>
    <row r="4746" spans="1:12" x14ac:dyDescent="0.35">
      <c r="A4746" s="2" t="s">
        <v>4808</v>
      </c>
      <c r="B4746" s="3"/>
      <c r="C4746" s="58">
        <f t="shared" ref="C4746:C4809" si="459">IF($P$17=1,CONVERT(B4746,"lbm","kg"),B4746)</f>
        <v>0</v>
      </c>
      <c r="D4746" s="3"/>
      <c r="E4746" s="58">
        <f t="shared" ref="E4746:E4809" si="460">IF($P$17=1,CONVERT(D4746,"lbm","kg"),D4746)</f>
        <v>0</v>
      </c>
      <c r="F4746" s="43"/>
      <c r="G4746" s="4"/>
      <c r="H4746" s="43"/>
      <c r="I4746" s="61" t="str">
        <f t="shared" si="455"/>
        <v xml:space="preserve"> </v>
      </c>
      <c r="J4746" s="61" t="str">
        <f t="shared" si="456"/>
        <v xml:space="preserve"> </v>
      </c>
      <c r="K4746" s="59" t="str">
        <f t="shared" si="457"/>
        <v xml:space="preserve"> </v>
      </c>
      <c r="L4746" s="59" t="str">
        <f t="shared" si="458"/>
        <v xml:space="preserve"> </v>
      </c>
    </row>
    <row r="4747" spans="1:12" x14ac:dyDescent="0.35">
      <c r="A4747" s="2" t="s">
        <v>4809</v>
      </c>
      <c r="B4747" s="3"/>
      <c r="C4747" s="58">
        <f t="shared" si="459"/>
        <v>0</v>
      </c>
      <c r="D4747" s="3"/>
      <c r="E4747" s="58">
        <f t="shared" si="460"/>
        <v>0</v>
      </c>
      <c r="F4747" s="43"/>
      <c r="G4747" s="4"/>
      <c r="H4747" s="43"/>
      <c r="I4747" s="61" t="str">
        <f t="shared" ref="I4747:I4810" si="461">IF(F4747&gt;0,(((E4747-C4747)*F4747)+(($P$12-E4747)/(VLOOKUP(E4747,$S$10:$U$182,2)))*(VLOOKUP(E4747,$S$10:$U$182,3))+((C4747-$P$11)/(VLOOKUP(C4747,$S$10:$U$182,2)))*(VLOOKUP(C4747,$S$10:$U$182,3)))/($P$12-$P$11)," ")</f>
        <v xml:space="preserve"> </v>
      </c>
      <c r="J4747" s="61" t="str">
        <f t="shared" ref="J4747:J4810" si="462">IF(G4747&gt;0,IF(B4747=0," ",(I4747/(1+(G4747*$B$7))))," ")</f>
        <v xml:space="preserve"> </v>
      </c>
      <c r="K4747" s="59" t="str">
        <f t="shared" ref="K4747:K4810" si="463">IF(H4747&gt;0,IF(B4747&gt;1,(I4747*H4747)," ")," ")</f>
        <v xml:space="preserve"> </v>
      </c>
      <c r="L4747" s="59" t="str">
        <f t="shared" ref="L4747:L4810" si="464">IF(G4747=0," ",IF(H4747=0," ",IF(G4747&gt;0,IF(B4747&gt;1,(J4747*H4747)," ")," ")))</f>
        <v xml:space="preserve"> </v>
      </c>
    </row>
    <row r="4748" spans="1:12" x14ac:dyDescent="0.35">
      <c r="A4748" s="2" t="s">
        <v>4810</v>
      </c>
      <c r="B4748" s="3"/>
      <c r="C4748" s="58">
        <f t="shared" si="459"/>
        <v>0</v>
      </c>
      <c r="D4748" s="3"/>
      <c r="E4748" s="58">
        <f t="shared" si="460"/>
        <v>0</v>
      </c>
      <c r="F4748" s="43"/>
      <c r="G4748" s="4"/>
      <c r="H4748" s="43"/>
      <c r="I4748" s="61" t="str">
        <f t="shared" si="461"/>
        <v xml:space="preserve"> </v>
      </c>
      <c r="J4748" s="61" t="str">
        <f t="shared" si="462"/>
        <v xml:space="preserve"> </v>
      </c>
      <c r="K4748" s="59" t="str">
        <f t="shared" si="463"/>
        <v xml:space="preserve"> </v>
      </c>
      <c r="L4748" s="59" t="str">
        <f t="shared" si="464"/>
        <v xml:space="preserve"> </v>
      </c>
    </row>
    <row r="4749" spans="1:12" x14ac:dyDescent="0.35">
      <c r="A4749" s="2" t="s">
        <v>4811</v>
      </c>
      <c r="B4749" s="3"/>
      <c r="C4749" s="58">
        <f t="shared" si="459"/>
        <v>0</v>
      </c>
      <c r="D4749" s="3"/>
      <c r="E4749" s="58">
        <f t="shared" si="460"/>
        <v>0</v>
      </c>
      <c r="F4749" s="43"/>
      <c r="G4749" s="4"/>
      <c r="H4749" s="43"/>
      <c r="I4749" s="61" t="str">
        <f t="shared" si="461"/>
        <v xml:space="preserve"> </v>
      </c>
      <c r="J4749" s="61" t="str">
        <f t="shared" si="462"/>
        <v xml:space="preserve"> </v>
      </c>
      <c r="K4749" s="59" t="str">
        <f t="shared" si="463"/>
        <v xml:space="preserve"> </v>
      </c>
      <c r="L4749" s="59" t="str">
        <f t="shared" si="464"/>
        <v xml:space="preserve"> </v>
      </c>
    </row>
    <row r="4750" spans="1:12" x14ac:dyDescent="0.35">
      <c r="A4750" s="2" t="s">
        <v>4812</v>
      </c>
      <c r="B4750" s="3"/>
      <c r="C4750" s="58">
        <f t="shared" si="459"/>
        <v>0</v>
      </c>
      <c r="D4750" s="3"/>
      <c r="E4750" s="58">
        <f t="shared" si="460"/>
        <v>0</v>
      </c>
      <c r="F4750" s="43"/>
      <c r="G4750" s="4"/>
      <c r="H4750" s="43"/>
      <c r="I4750" s="61" t="str">
        <f t="shared" si="461"/>
        <v xml:space="preserve"> </v>
      </c>
      <c r="J4750" s="61" t="str">
        <f t="shared" si="462"/>
        <v xml:space="preserve"> </v>
      </c>
      <c r="K4750" s="59" t="str">
        <f t="shared" si="463"/>
        <v xml:space="preserve"> </v>
      </c>
      <c r="L4750" s="59" t="str">
        <f t="shared" si="464"/>
        <v xml:space="preserve"> </v>
      </c>
    </row>
    <row r="4751" spans="1:12" x14ac:dyDescent="0.35">
      <c r="A4751" s="2" t="s">
        <v>4813</v>
      </c>
      <c r="B4751" s="3"/>
      <c r="C4751" s="58">
        <f t="shared" si="459"/>
        <v>0</v>
      </c>
      <c r="D4751" s="3"/>
      <c r="E4751" s="58">
        <f t="shared" si="460"/>
        <v>0</v>
      </c>
      <c r="F4751" s="43"/>
      <c r="G4751" s="4"/>
      <c r="H4751" s="43"/>
      <c r="I4751" s="61" t="str">
        <f t="shared" si="461"/>
        <v xml:space="preserve"> </v>
      </c>
      <c r="J4751" s="61" t="str">
        <f t="shared" si="462"/>
        <v xml:space="preserve"> </v>
      </c>
      <c r="K4751" s="59" t="str">
        <f t="shared" si="463"/>
        <v xml:space="preserve"> </v>
      </c>
      <c r="L4751" s="59" t="str">
        <f t="shared" si="464"/>
        <v xml:space="preserve"> </v>
      </c>
    </row>
    <row r="4752" spans="1:12" x14ac:dyDescent="0.35">
      <c r="A4752" s="2" t="s">
        <v>4814</v>
      </c>
      <c r="B4752" s="3"/>
      <c r="C4752" s="58">
        <f t="shared" si="459"/>
        <v>0</v>
      </c>
      <c r="D4752" s="3"/>
      <c r="E4752" s="58">
        <f t="shared" si="460"/>
        <v>0</v>
      </c>
      <c r="F4752" s="43"/>
      <c r="G4752" s="4"/>
      <c r="H4752" s="43"/>
      <c r="I4752" s="61" t="str">
        <f t="shared" si="461"/>
        <v xml:space="preserve"> </v>
      </c>
      <c r="J4752" s="61" t="str">
        <f t="shared" si="462"/>
        <v xml:space="preserve"> </v>
      </c>
      <c r="K4752" s="59" t="str">
        <f t="shared" si="463"/>
        <v xml:space="preserve"> </v>
      </c>
      <c r="L4752" s="59" t="str">
        <f t="shared" si="464"/>
        <v xml:space="preserve"> </v>
      </c>
    </row>
    <row r="4753" spans="1:12" x14ac:dyDescent="0.35">
      <c r="A4753" s="2" t="s">
        <v>4815</v>
      </c>
      <c r="B4753" s="3"/>
      <c r="C4753" s="58">
        <f t="shared" si="459"/>
        <v>0</v>
      </c>
      <c r="D4753" s="3"/>
      <c r="E4753" s="58">
        <f t="shared" si="460"/>
        <v>0</v>
      </c>
      <c r="F4753" s="43"/>
      <c r="G4753" s="4"/>
      <c r="H4753" s="43"/>
      <c r="I4753" s="61" t="str">
        <f t="shared" si="461"/>
        <v xml:space="preserve"> </v>
      </c>
      <c r="J4753" s="61" t="str">
        <f t="shared" si="462"/>
        <v xml:space="preserve"> </v>
      </c>
      <c r="K4753" s="59" t="str">
        <f t="shared" si="463"/>
        <v xml:space="preserve"> </v>
      </c>
      <c r="L4753" s="59" t="str">
        <f t="shared" si="464"/>
        <v xml:space="preserve"> </v>
      </c>
    </row>
    <row r="4754" spans="1:12" x14ac:dyDescent="0.35">
      <c r="A4754" s="2" t="s">
        <v>4816</v>
      </c>
      <c r="B4754" s="3"/>
      <c r="C4754" s="58">
        <f t="shared" si="459"/>
        <v>0</v>
      </c>
      <c r="D4754" s="3"/>
      <c r="E4754" s="58">
        <f t="shared" si="460"/>
        <v>0</v>
      </c>
      <c r="F4754" s="43"/>
      <c r="G4754" s="4"/>
      <c r="H4754" s="43"/>
      <c r="I4754" s="61" t="str">
        <f t="shared" si="461"/>
        <v xml:space="preserve"> </v>
      </c>
      <c r="J4754" s="61" t="str">
        <f t="shared" si="462"/>
        <v xml:space="preserve"> </v>
      </c>
      <c r="K4754" s="59" t="str">
        <f t="shared" si="463"/>
        <v xml:space="preserve"> </v>
      </c>
      <c r="L4754" s="59" t="str">
        <f t="shared" si="464"/>
        <v xml:space="preserve"> </v>
      </c>
    </row>
    <row r="4755" spans="1:12" x14ac:dyDescent="0.35">
      <c r="A4755" s="2" t="s">
        <v>4817</v>
      </c>
      <c r="B4755" s="3"/>
      <c r="C4755" s="58">
        <f t="shared" si="459"/>
        <v>0</v>
      </c>
      <c r="D4755" s="3"/>
      <c r="E4755" s="58">
        <f t="shared" si="460"/>
        <v>0</v>
      </c>
      <c r="F4755" s="43"/>
      <c r="G4755" s="4"/>
      <c r="H4755" s="43"/>
      <c r="I4755" s="61" t="str">
        <f t="shared" si="461"/>
        <v xml:space="preserve"> </v>
      </c>
      <c r="J4755" s="61" t="str">
        <f t="shared" si="462"/>
        <v xml:space="preserve"> </v>
      </c>
      <c r="K4755" s="59" t="str">
        <f t="shared" si="463"/>
        <v xml:space="preserve"> </v>
      </c>
      <c r="L4755" s="59" t="str">
        <f t="shared" si="464"/>
        <v xml:space="preserve"> </v>
      </c>
    </row>
    <row r="4756" spans="1:12" x14ac:dyDescent="0.35">
      <c r="A4756" s="2" t="s">
        <v>4818</v>
      </c>
      <c r="B4756" s="3"/>
      <c r="C4756" s="58">
        <f t="shared" si="459"/>
        <v>0</v>
      </c>
      <c r="D4756" s="3"/>
      <c r="E4756" s="58">
        <f t="shared" si="460"/>
        <v>0</v>
      </c>
      <c r="F4756" s="43"/>
      <c r="G4756" s="4"/>
      <c r="H4756" s="43"/>
      <c r="I4756" s="61" t="str">
        <f t="shared" si="461"/>
        <v xml:space="preserve"> </v>
      </c>
      <c r="J4756" s="61" t="str">
        <f t="shared" si="462"/>
        <v xml:space="preserve"> </v>
      </c>
      <c r="K4756" s="59" t="str">
        <f t="shared" si="463"/>
        <v xml:space="preserve"> </v>
      </c>
      <c r="L4756" s="59" t="str">
        <f t="shared" si="464"/>
        <v xml:space="preserve"> </v>
      </c>
    </row>
    <row r="4757" spans="1:12" x14ac:dyDescent="0.35">
      <c r="A4757" s="2" t="s">
        <v>4819</v>
      </c>
      <c r="B4757" s="3"/>
      <c r="C4757" s="58">
        <f t="shared" si="459"/>
        <v>0</v>
      </c>
      <c r="D4757" s="3"/>
      <c r="E4757" s="58">
        <f t="shared" si="460"/>
        <v>0</v>
      </c>
      <c r="F4757" s="43"/>
      <c r="G4757" s="4"/>
      <c r="H4757" s="43"/>
      <c r="I4757" s="61" t="str">
        <f t="shared" si="461"/>
        <v xml:space="preserve"> </v>
      </c>
      <c r="J4757" s="61" t="str">
        <f t="shared" si="462"/>
        <v xml:space="preserve"> </v>
      </c>
      <c r="K4757" s="59" t="str">
        <f t="shared" si="463"/>
        <v xml:space="preserve"> </v>
      </c>
      <c r="L4757" s="59" t="str">
        <f t="shared" si="464"/>
        <v xml:space="preserve"> </v>
      </c>
    </row>
    <row r="4758" spans="1:12" x14ac:dyDescent="0.35">
      <c r="A4758" s="2" t="s">
        <v>4820</v>
      </c>
      <c r="B4758" s="3"/>
      <c r="C4758" s="58">
        <f t="shared" si="459"/>
        <v>0</v>
      </c>
      <c r="D4758" s="3"/>
      <c r="E4758" s="58">
        <f t="shared" si="460"/>
        <v>0</v>
      </c>
      <c r="F4758" s="43"/>
      <c r="G4758" s="4"/>
      <c r="H4758" s="43"/>
      <c r="I4758" s="61" t="str">
        <f t="shared" si="461"/>
        <v xml:space="preserve"> </v>
      </c>
      <c r="J4758" s="61" t="str">
        <f t="shared" si="462"/>
        <v xml:space="preserve"> </v>
      </c>
      <c r="K4758" s="59" t="str">
        <f t="shared" si="463"/>
        <v xml:space="preserve"> </v>
      </c>
      <c r="L4758" s="59" t="str">
        <f t="shared" si="464"/>
        <v xml:space="preserve"> </v>
      </c>
    </row>
    <row r="4759" spans="1:12" x14ac:dyDescent="0.35">
      <c r="A4759" s="2" t="s">
        <v>4821</v>
      </c>
      <c r="B4759" s="3"/>
      <c r="C4759" s="58">
        <f t="shared" si="459"/>
        <v>0</v>
      </c>
      <c r="D4759" s="3"/>
      <c r="E4759" s="58">
        <f t="shared" si="460"/>
        <v>0</v>
      </c>
      <c r="F4759" s="43"/>
      <c r="G4759" s="4"/>
      <c r="H4759" s="43"/>
      <c r="I4759" s="61" t="str">
        <f t="shared" si="461"/>
        <v xml:space="preserve"> </v>
      </c>
      <c r="J4759" s="61" t="str">
        <f t="shared" si="462"/>
        <v xml:space="preserve"> </v>
      </c>
      <c r="K4759" s="59" t="str">
        <f t="shared" si="463"/>
        <v xml:space="preserve"> </v>
      </c>
      <c r="L4759" s="59" t="str">
        <f t="shared" si="464"/>
        <v xml:space="preserve"> </v>
      </c>
    </row>
    <row r="4760" spans="1:12" x14ac:dyDescent="0.35">
      <c r="A4760" s="2" t="s">
        <v>4822</v>
      </c>
      <c r="B4760" s="3"/>
      <c r="C4760" s="58">
        <f t="shared" si="459"/>
        <v>0</v>
      </c>
      <c r="D4760" s="3"/>
      <c r="E4760" s="58">
        <f t="shared" si="460"/>
        <v>0</v>
      </c>
      <c r="F4760" s="43"/>
      <c r="G4760" s="4"/>
      <c r="H4760" s="43"/>
      <c r="I4760" s="61" t="str">
        <f t="shared" si="461"/>
        <v xml:space="preserve"> </v>
      </c>
      <c r="J4760" s="61" t="str">
        <f t="shared" si="462"/>
        <v xml:space="preserve"> </v>
      </c>
      <c r="K4760" s="59" t="str">
        <f t="shared" si="463"/>
        <v xml:space="preserve"> </v>
      </c>
      <c r="L4760" s="59" t="str">
        <f t="shared" si="464"/>
        <v xml:space="preserve"> </v>
      </c>
    </row>
    <row r="4761" spans="1:12" x14ac:dyDescent="0.35">
      <c r="A4761" s="2" t="s">
        <v>4823</v>
      </c>
      <c r="B4761" s="3"/>
      <c r="C4761" s="58">
        <f t="shared" si="459"/>
        <v>0</v>
      </c>
      <c r="D4761" s="3"/>
      <c r="E4761" s="58">
        <f t="shared" si="460"/>
        <v>0</v>
      </c>
      <c r="F4761" s="43"/>
      <c r="G4761" s="4"/>
      <c r="H4761" s="43"/>
      <c r="I4761" s="61" t="str">
        <f t="shared" si="461"/>
        <v xml:space="preserve"> </v>
      </c>
      <c r="J4761" s="61" t="str">
        <f t="shared" si="462"/>
        <v xml:space="preserve"> </v>
      </c>
      <c r="K4761" s="59" t="str">
        <f t="shared" si="463"/>
        <v xml:space="preserve"> </v>
      </c>
      <c r="L4761" s="59" t="str">
        <f t="shared" si="464"/>
        <v xml:space="preserve"> </v>
      </c>
    </row>
    <row r="4762" spans="1:12" x14ac:dyDescent="0.35">
      <c r="A4762" s="2" t="s">
        <v>4824</v>
      </c>
      <c r="B4762" s="3"/>
      <c r="C4762" s="58">
        <f t="shared" si="459"/>
        <v>0</v>
      </c>
      <c r="D4762" s="3"/>
      <c r="E4762" s="58">
        <f t="shared" si="460"/>
        <v>0</v>
      </c>
      <c r="F4762" s="43"/>
      <c r="G4762" s="4"/>
      <c r="H4762" s="43"/>
      <c r="I4762" s="61" t="str">
        <f t="shared" si="461"/>
        <v xml:space="preserve"> </v>
      </c>
      <c r="J4762" s="61" t="str">
        <f t="shared" si="462"/>
        <v xml:space="preserve"> </v>
      </c>
      <c r="K4762" s="59" t="str">
        <f t="shared" si="463"/>
        <v xml:space="preserve"> </v>
      </c>
      <c r="L4762" s="59" t="str">
        <f t="shared" si="464"/>
        <v xml:space="preserve"> </v>
      </c>
    </row>
    <row r="4763" spans="1:12" x14ac:dyDescent="0.35">
      <c r="A4763" s="2" t="s">
        <v>4825</v>
      </c>
      <c r="B4763" s="3"/>
      <c r="C4763" s="58">
        <f t="shared" si="459"/>
        <v>0</v>
      </c>
      <c r="D4763" s="3"/>
      <c r="E4763" s="58">
        <f t="shared" si="460"/>
        <v>0</v>
      </c>
      <c r="F4763" s="43"/>
      <c r="G4763" s="4"/>
      <c r="H4763" s="43"/>
      <c r="I4763" s="61" t="str">
        <f t="shared" si="461"/>
        <v xml:space="preserve"> </v>
      </c>
      <c r="J4763" s="61" t="str">
        <f t="shared" si="462"/>
        <v xml:space="preserve"> </v>
      </c>
      <c r="K4763" s="59" t="str">
        <f t="shared" si="463"/>
        <v xml:space="preserve"> </v>
      </c>
      <c r="L4763" s="59" t="str">
        <f t="shared" si="464"/>
        <v xml:space="preserve"> </v>
      </c>
    </row>
    <row r="4764" spans="1:12" x14ac:dyDescent="0.35">
      <c r="A4764" s="2" t="s">
        <v>4826</v>
      </c>
      <c r="B4764" s="3"/>
      <c r="C4764" s="58">
        <f t="shared" si="459"/>
        <v>0</v>
      </c>
      <c r="D4764" s="3"/>
      <c r="E4764" s="58">
        <f t="shared" si="460"/>
        <v>0</v>
      </c>
      <c r="F4764" s="43"/>
      <c r="G4764" s="4"/>
      <c r="H4764" s="43"/>
      <c r="I4764" s="61" t="str">
        <f t="shared" si="461"/>
        <v xml:space="preserve"> </v>
      </c>
      <c r="J4764" s="61" t="str">
        <f t="shared" si="462"/>
        <v xml:space="preserve"> </v>
      </c>
      <c r="K4764" s="59" t="str">
        <f t="shared" si="463"/>
        <v xml:space="preserve"> </v>
      </c>
      <c r="L4764" s="59" t="str">
        <f t="shared" si="464"/>
        <v xml:space="preserve"> </v>
      </c>
    </row>
    <row r="4765" spans="1:12" x14ac:dyDescent="0.35">
      <c r="A4765" s="2" t="s">
        <v>4827</v>
      </c>
      <c r="B4765" s="3"/>
      <c r="C4765" s="58">
        <f t="shared" si="459"/>
        <v>0</v>
      </c>
      <c r="D4765" s="3"/>
      <c r="E4765" s="58">
        <f t="shared" si="460"/>
        <v>0</v>
      </c>
      <c r="F4765" s="43"/>
      <c r="G4765" s="4"/>
      <c r="H4765" s="43"/>
      <c r="I4765" s="61" t="str">
        <f t="shared" si="461"/>
        <v xml:space="preserve"> </v>
      </c>
      <c r="J4765" s="61" t="str">
        <f t="shared" si="462"/>
        <v xml:space="preserve"> </v>
      </c>
      <c r="K4765" s="59" t="str">
        <f t="shared" si="463"/>
        <v xml:space="preserve"> </v>
      </c>
      <c r="L4765" s="59" t="str">
        <f t="shared" si="464"/>
        <v xml:space="preserve"> </v>
      </c>
    </row>
    <row r="4766" spans="1:12" x14ac:dyDescent="0.35">
      <c r="A4766" s="2" t="s">
        <v>4828</v>
      </c>
      <c r="B4766" s="3"/>
      <c r="C4766" s="58">
        <f t="shared" si="459"/>
        <v>0</v>
      </c>
      <c r="D4766" s="3"/>
      <c r="E4766" s="58">
        <f t="shared" si="460"/>
        <v>0</v>
      </c>
      <c r="F4766" s="43"/>
      <c r="G4766" s="4"/>
      <c r="H4766" s="43"/>
      <c r="I4766" s="61" t="str">
        <f t="shared" si="461"/>
        <v xml:space="preserve"> </v>
      </c>
      <c r="J4766" s="61" t="str">
        <f t="shared" si="462"/>
        <v xml:space="preserve"> </v>
      </c>
      <c r="K4766" s="59" t="str">
        <f t="shared" si="463"/>
        <v xml:space="preserve"> </v>
      </c>
      <c r="L4766" s="59" t="str">
        <f t="shared" si="464"/>
        <v xml:space="preserve"> </v>
      </c>
    </row>
    <row r="4767" spans="1:12" x14ac:dyDescent="0.35">
      <c r="A4767" s="2" t="s">
        <v>4829</v>
      </c>
      <c r="B4767" s="3"/>
      <c r="C4767" s="58">
        <f t="shared" si="459"/>
        <v>0</v>
      </c>
      <c r="D4767" s="3"/>
      <c r="E4767" s="58">
        <f t="shared" si="460"/>
        <v>0</v>
      </c>
      <c r="F4767" s="43"/>
      <c r="G4767" s="4"/>
      <c r="H4767" s="43"/>
      <c r="I4767" s="61" t="str">
        <f t="shared" si="461"/>
        <v xml:space="preserve"> </v>
      </c>
      <c r="J4767" s="61" t="str">
        <f t="shared" si="462"/>
        <v xml:space="preserve"> </v>
      </c>
      <c r="K4767" s="59" t="str">
        <f t="shared" si="463"/>
        <v xml:space="preserve"> </v>
      </c>
      <c r="L4767" s="59" t="str">
        <f t="shared" si="464"/>
        <v xml:space="preserve"> </v>
      </c>
    </row>
    <row r="4768" spans="1:12" x14ac:dyDescent="0.35">
      <c r="A4768" s="2" t="s">
        <v>4830</v>
      </c>
      <c r="B4768" s="3"/>
      <c r="C4768" s="58">
        <f t="shared" si="459"/>
        <v>0</v>
      </c>
      <c r="D4768" s="3"/>
      <c r="E4768" s="58">
        <f t="shared" si="460"/>
        <v>0</v>
      </c>
      <c r="F4768" s="43"/>
      <c r="G4768" s="4"/>
      <c r="H4768" s="43"/>
      <c r="I4768" s="61" t="str">
        <f t="shared" si="461"/>
        <v xml:space="preserve"> </v>
      </c>
      <c r="J4768" s="61" t="str">
        <f t="shared" si="462"/>
        <v xml:space="preserve"> </v>
      </c>
      <c r="K4768" s="59" t="str">
        <f t="shared" si="463"/>
        <v xml:space="preserve"> </v>
      </c>
      <c r="L4768" s="59" t="str">
        <f t="shared" si="464"/>
        <v xml:space="preserve"> </v>
      </c>
    </row>
    <row r="4769" spans="1:12" x14ac:dyDescent="0.35">
      <c r="A4769" s="2" t="s">
        <v>4831</v>
      </c>
      <c r="B4769" s="3"/>
      <c r="C4769" s="58">
        <f t="shared" si="459"/>
        <v>0</v>
      </c>
      <c r="D4769" s="3"/>
      <c r="E4769" s="58">
        <f t="shared" si="460"/>
        <v>0</v>
      </c>
      <c r="F4769" s="43"/>
      <c r="G4769" s="4"/>
      <c r="H4769" s="43"/>
      <c r="I4769" s="61" t="str">
        <f t="shared" si="461"/>
        <v xml:space="preserve"> </v>
      </c>
      <c r="J4769" s="61" t="str">
        <f t="shared" si="462"/>
        <v xml:space="preserve"> </v>
      </c>
      <c r="K4769" s="59" t="str">
        <f t="shared" si="463"/>
        <v xml:space="preserve"> </v>
      </c>
      <c r="L4769" s="59" t="str">
        <f t="shared" si="464"/>
        <v xml:space="preserve"> </v>
      </c>
    </row>
    <row r="4770" spans="1:12" x14ac:dyDescent="0.35">
      <c r="A4770" s="2" t="s">
        <v>4832</v>
      </c>
      <c r="B4770" s="3"/>
      <c r="C4770" s="58">
        <f t="shared" si="459"/>
        <v>0</v>
      </c>
      <c r="D4770" s="3"/>
      <c r="E4770" s="58">
        <f t="shared" si="460"/>
        <v>0</v>
      </c>
      <c r="F4770" s="43"/>
      <c r="G4770" s="4"/>
      <c r="H4770" s="43"/>
      <c r="I4770" s="61" t="str">
        <f t="shared" si="461"/>
        <v xml:space="preserve"> </v>
      </c>
      <c r="J4770" s="61" t="str">
        <f t="shared" si="462"/>
        <v xml:space="preserve"> </v>
      </c>
      <c r="K4770" s="59" t="str">
        <f t="shared" si="463"/>
        <v xml:space="preserve"> </v>
      </c>
      <c r="L4770" s="59" t="str">
        <f t="shared" si="464"/>
        <v xml:space="preserve"> </v>
      </c>
    </row>
    <row r="4771" spans="1:12" x14ac:dyDescent="0.35">
      <c r="A4771" s="2" t="s">
        <v>4833</v>
      </c>
      <c r="B4771" s="3"/>
      <c r="C4771" s="58">
        <f t="shared" si="459"/>
        <v>0</v>
      </c>
      <c r="D4771" s="3"/>
      <c r="E4771" s="58">
        <f t="shared" si="460"/>
        <v>0</v>
      </c>
      <c r="F4771" s="43"/>
      <c r="G4771" s="4"/>
      <c r="H4771" s="43"/>
      <c r="I4771" s="61" t="str">
        <f t="shared" si="461"/>
        <v xml:space="preserve"> </v>
      </c>
      <c r="J4771" s="61" t="str">
        <f t="shared" si="462"/>
        <v xml:space="preserve"> </v>
      </c>
      <c r="K4771" s="59" t="str">
        <f t="shared" si="463"/>
        <v xml:space="preserve"> </v>
      </c>
      <c r="L4771" s="59" t="str">
        <f t="shared" si="464"/>
        <v xml:space="preserve"> </v>
      </c>
    </row>
    <row r="4772" spans="1:12" x14ac:dyDescent="0.35">
      <c r="A4772" s="2" t="s">
        <v>4834</v>
      </c>
      <c r="B4772" s="3"/>
      <c r="C4772" s="58">
        <f t="shared" si="459"/>
        <v>0</v>
      </c>
      <c r="D4772" s="3"/>
      <c r="E4772" s="58">
        <f t="shared" si="460"/>
        <v>0</v>
      </c>
      <c r="F4772" s="43"/>
      <c r="G4772" s="4"/>
      <c r="H4772" s="43"/>
      <c r="I4772" s="61" t="str">
        <f t="shared" si="461"/>
        <v xml:space="preserve"> </v>
      </c>
      <c r="J4772" s="61" t="str">
        <f t="shared" si="462"/>
        <v xml:space="preserve"> </v>
      </c>
      <c r="K4772" s="59" t="str">
        <f t="shared" si="463"/>
        <v xml:space="preserve"> </v>
      </c>
      <c r="L4772" s="59" t="str">
        <f t="shared" si="464"/>
        <v xml:space="preserve"> </v>
      </c>
    </row>
    <row r="4773" spans="1:12" x14ac:dyDescent="0.35">
      <c r="A4773" s="2" t="s">
        <v>4835</v>
      </c>
      <c r="B4773" s="3"/>
      <c r="C4773" s="58">
        <f t="shared" si="459"/>
        <v>0</v>
      </c>
      <c r="D4773" s="3"/>
      <c r="E4773" s="58">
        <f t="shared" si="460"/>
        <v>0</v>
      </c>
      <c r="F4773" s="43"/>
      <c r="G4773" s="4"/>
      <c r="H4773" s="43"/>
      <c r="I4773" s="61" t="str">
        <f t="shared" si="461"/>
        <v xml:space="preserve"> </v>
      </c>
      <c r="J4773" s="61" t="str">
        <f t="shared" si="462"/>
        <v xml:space="preserve"> </v>
      </c>
      <c r="K4773" s="59" t="str">
        <f t="shared" si="463"/>
        <v xml:space="preserve"> </v>
      </c>
      <c r="L4773" s="59" t="str">
        <f t="shared" si="464"/>
        <v xml:space="preserve"> </v>
      </c>
    </row>
    <row r="4774" spans="1:12" x14ac:dyDescent="0.35">
      <c r="A4774" s="2" t="s">
        <v>4836</v>
      </c>
      <c r="B4774" s="3"/>
      <c r="C4774" s="58">
        <f t="shared" si="459"/>
        <v>0</v>
      </c>
      <c r="D4774" s="3"/>
      <c r="E4774" s="58">
        <f t="shared" si="460"/>
        <v>0</v>
      </c>
      <c r="F4774" s="43"/>
      <c r="G4774" s="4"/>
      <c r="H4774" s="43"/>
      <c r="I4774" s="61" t="str">
        <f t="shared" si="461"/>
        <v xml:space="preserve"> </v>
      </c>
      <c r="J4774" s="61" t="str">
        <f t="shared" si="462"/>
        <v xml:space="preserve"> </v>
      </c>
      <c r="K4774" s="59" t="str">
        <f t="shared" si="463"/>
        <v xml:space="preserve"> </v>
      </c>
      <c r="L4774" s="59" t="str">
        <f t="shared" si="464"/>
        <v xml:space="preserve"> </v>
      </c>
    </row>
    <row r="4775" spans="1:12" x14ac:dyDescent="0.35">
      <c r="A4775" s="2" t="s">
        <v>4837</v>
      </c>
      <c r="B4775" s="3"/>
      <c r="C4775" s="58">
        <f t="shared" si="459"/>
        <v>0</v>
      </c>
      <c r="D4775" s="3"/>
      <c r="E4775" s="58">
        <f t="shared" si="460"/>
        <v>0</v>
      </c>
      <c r="F4775" s="43"/>
      <c r="G4775" s="4"/>
      <c r="H4775" s="43"/>
      <c r="I4775" s="61" t="str">
        <f t="shared" si="461"/>
        <v xml:space="preserve"> </v>
      </c>
      <c r="J4775" s="61" t="str">
        <f t="shared" si="462"/>
        <v xml:space="preserve"> </v>
      </c>
      <c r="K4775" s="59" t="str">
        <f t="shared" si="463"/>
        <v xml:space="preserve"> </v>
      </c>
      <c r="L4775" s="59" t="str">
        <f t="shared" si="464"/>
        <v xml:space="preserve"> </v>
      </c>
    </row>
    <row r="4776" spans="1:12" x14ac:dyDescent="0.35">
      <c r="A4776" s="2" t="s">
        <v>4838</v>
      </c>
      <c r="B4776" s="3"/>
      <c r="C4776" s="58">
        <f t="shared" si="459"/>
        <v>0</v>
      </c>
      <c r="D4776" s="3"/>
      <c r="E4776" s="58">
        <f t="shared" si="460"/>
        <v>0</v>
      </c>
      <c r="F4776" s="43"/>
      <c r="G4776" s="4"/>
      <c r="H4776" s="43"/>
      <c r="I4776" s="61" t="str">
        <f t="shared" si="461"/>
        <v xml:space="preserve"> </v>
      </c>
      <c r="J4776" s="61" t="str">
        <f t="shared" si="462"/>
        <v xml:space="preserve"> </v>
      </c>
      <c r="K4776" s="59" t="str">
        <f t="shared" si="463"/>
        <v xml:space="preserve"> </v>
      </c>
      <c r="L4776" s="59" t="str">
        <f t="shared" si="464"/>
        <v xml:space="preserve"> </v>
      </c>
    </row>
    <row r="4777" spans="1:12" x14ac:dyDescent="0.35">
      <c r="A4777" s="2" t="s">
        <v>4839</v>
      </c>
      <c r="B4777" s="3"/>
      <c r="C4777" s="58">
        <f t="shared" si="459"/>
        <v>0</v>
      </c>
      <c r="D4777" s="3"/>
      <c r="E4777" s="58">
        <f t="shared" si="460"/>
        <v>0</v>
      </c>
      <c r="F4777" s="43"/>
      <c r="G4777" s="4"/>
      <c r="H4777" s="43"/>
      <c r="I4777" s="61" t="str">
        <f t="shared" si="461"/>
        <v xml:space="preserve"> </v>
      </c>
      <c r="J4777" s="61" t="str">
        <f t="shared" si="462"/>
        <v xml:space="preserve"> </v>
      </c>
      <c r="K4777" s="59" t="str">
        <f t="shared" si="463"/>
        <v xml:space="preserve"> </v>
      </c>
      <c r="L4777" s="59" t="str">
        <f t="shared" si="464"/>
        <v xml:space="preserve"> </v>
      </c>
    </row>
    <row r="4778" spans="1:12" x14ac:dyDescent="0.35">
      <c r="A4778" s="2" t="s">
        <v>4840</v>
      </c>
      <c r="B4778" s="3"/>
      <c r="C4778" s="58">
        <f t="shared" si="459"/>
        <v>0</v>
      </c>
      <c r="D4778" s="3"/>
      <c r="E4778" s="58">
        <f t="shared" si="460"/>
        <v>0</v>
      </c>
      <c r="F4778" s="43"/>
      <c r="G4778" s="4"/>
      <c r="H4778" s="43"/>
      <c r="I4778" s="61" t="str">
        <f t="shared" si="461"/>
        <v xml:space="preserve"> </v>
      </c>
      <c r="J4778" s="61" t="str">
        <f t="shared" si="462"/>
        <v xml:space="preserve"> </v>
      </c>
      <c r="K4778" s="59" t="str">
        <f t="shared" si="463"/>
        <v xml:space="preserve"> </v>
      </c>
      <c r="L4778" s="59" t="str">
        <f t="shared" si="464"/>
        <v xml:space="preserve"> </v>
      </c>
    </row>
    <row r="4779" spans="1:12" x14ac:dyDescent="0.35">
      <c r="A4779" s="2" t="s">
        <v>4841</v>
      </c>
      <c r="B4779" s="3"/>
      <c r="C4779" s="58">
        <f t="shared" si="459"/>
        <v>0</v>
      </c>
      <c r="D4779" s="3"/>
      <c r="E4779" s="58">
        <f t="shared" si="460"/>
        <v>0</v>
      </c>
      <c r="F4779" s="43"/>
      <c r="G4779" s="4"/>
      <c r="H4779" s="43"/>
      <c r="I4779" s="61" t="str">
        <f t="shared" si="461"/>
        <v xml:space="preserve"> </v>
      </c>
      <c r="J4779" s="61" t="str">
        <f t="shared" si="462"/>
        <v xml:space="preserve"> </v>
      </c>
      <c r="K4779" s="59" t="str">
        <f t="shared" si="463"/>
        <v xml:space="preserve"> </v>
      </c>
      <c r="L4779" s="59" t="str">
        <f t="shared" si="464"/>
        <v xml:space="preserve"> </v>
      </c>
    </row>
    <row r="4780" spans="1:12" x14ac:dyDescent="0.35">
      <c r="A4780" s="2" t="s">
        <v>4842</v>
      </c>
      <c r="B4780" s="3"/>
      <c r="C4780" s="58">
        <f t="shared" si="459"/>
        <v>0</v>
      </c>
      <c r="D4780" s="3"/>
      <c r="E4780" s="58">
        <f t="shared" si="460"/>
        <v>0</v>
      </c>
      <c r="F4780" s="43"/>
      <c r="G4780" s="4"/>
      <c r="H4780" s="43"/>
      <c r="I4780" s="61" t="str">
        <f t="shared" si="461"/>
        <v xml:space="preserve"> </v>
      </c>
      <c r="J4780" s="61" t="str">
        <f t="shared" si="462"/>
        <v xml:space="preserve"> </v>
      </c>
      <c r="K4780" s="59" t="str">
        <f t="shared" si="463"/>
        <v xml:space="preserve"> </v>
      </c>
      <c r="L4780" s="59" t="str">
        <f t="shared" si="464"/>
        <v xml:space="preserve"> </v>
      </c>
    </row>
    <row r="4781" spans="1:12" x14ac:dyDescent="0.35">
      <c r="A4781" s="2" t="s">
        <v>4843</v>
      </c>
      <c r="B4781" s="3"/>
      <c r="C4781" s="58">
        <f t="shared" si="459"/>
        <v>0</v>
      </c>
      <c r="D4781" s="3"/>
      <c r="E4781" s="58">
        <f t="shared" si="460"/>
        <v>0</v>
      </c>
      <c r="F4781" s="43"/>
      <c r="G4781" s="4"/>
      <c r="H4781" s="43"/>
      <c r="I4781" s="61" t="str">
        <f t="shared" si="461"/>
        <v xml:space="preserve"> </v>
      </c>
      <c r="J4781" s="61" t="str">
        <f t="shared" si="462"/>
        <v xml:space="preserve"> </v>
      </c>
      <c r="K4781" s="59" t="str">
        <f t="shared" si="463"/>
        <v xml:space="preserve"> </v>
      </c>
      <c r="L4781" s="59" t="str">
        <f t="shared" si="464"/>
        <v xml:space="preserve"> </v>
      </c>
    </row>
    <row r="4782" spans="1:12" x14ac:dyDescent="0.35">
      <c r="A4782" s="2" t="s">
        <v>4844</v>
      </c>
      <c r="B4782" s="3"/>
      <c r="C4782" s="58">
        <f t="shared" si="459"/>
        <v>0</v>
      </c>
      <c r="D4782" s="3"/>
      <c r="E4782" s="58">
        <f t="shared" si="460"/>
        <v>0</v>
      </c>
      <c r="F4782" s="43"/>
      <c r="G4782" s="4"/>
      <c r="H4782" s="43"/>
      <c r="I4782" s="61" t="str">
        <f t="shared" si="461"/>
        <v xml:space="preserve"> </v>
      </c>
      <c r="J4782" s="61" t="str">
        <f t="shared" si="462"/>
        <v xml:space="preserve"> </v>
      </c>
      <c r="K4782" s="59" t="str">
        <f t="shared" si="463"/>
        <v xml:space="preserve"> </v>
      </c>
      <c r="L4782" s="59" t="str">
        <f t="shared" si="464"/>
        <v xml:space="preserve"> </v>
      </c>
    </row>
    <row r="4783" spans="1:12" x14ac:dyDescent="0.35">
      <c r="A4783" s="2" t="s">
        <v>4845</v>
      </c>
      <c r="B4783" s="3"/>
      <c r="C4783" s="58">
        <f t="shared" si="459"/>
        <v>0</v>
      </c>
      <c r="D4783" s="3"/>
      <c r="E4783" s="58">
        <f t="shared" si="460"/>
        <v>0</v>
      </c>
      <c r="F4783" s="43"/>
      <c r="G4783" s="4"/>
      <c r="H4783" s="43"/>
      <c r="I4783" s="61" t="str">
        <f t="shared" si="461"/>
        <v xml:space="preserve"> </v>
      </c>
      <c r="J4783" s="61" t="str">
        <f t="shared" si="462"/>
        <v xml:space="preserve"> </v>
      </c>
      <c r="K4783" s="59" t="str">
        <f t="shared" si="463"/>
        <v xml:space="preserve"> </v>
      </c>
      <c r="L4783" s="59" t="str">
        <f t="shared" si="464"/>
        <v xml:space="preserve"> </v>
      </c>
    </row>
    <row r="4784" spans="1:12" x14ac:dyDescent="0.35">
      <c r="A4784" s="2" t="s">
        <v>4846</v>
      </c>
      <c r="B4784" s="3"/>
      <c r="C4784" s="58">
        <f t="shared" si="459"/>
        <v>0</v>
      </c>
      <c r="D4784" s="3"/>
      <c r="E4784" s="58">
        <f t="shared" si="460"/>
        <v>0</v>
      </c>
      <c r="F4784" s="43"/>
      <c r="G4784" s="4"/>
      <c r="H4784" s="43"/>
      <c r="I4784" s="61" t="str">
        <f t="shared" si="461"/>
        <v xml:space="preserve"> </v>
      </c>
      <c r="J4784" s="61" t="str">
        <f t="shared" si="462"/>
        <v xml:space="preserve"> </v>
      </c>
      <c r="K4784" s="59" t="str">
        <f t="shared" si="463"/>
        <v xml:space="preserve"> </v>
      </c>
      <c r="L4784" s="59" t="str">
        <f t="shared" si="464"/>
        <v xml:space="preserve"> </v>
      </c>
    </row>
    <row r="4785" spans="1:12" x14ac:dyDescent="0.35">
      <c r="A4785" s="2" t="s">
        <v>4847</v>
      </c>
      <c r="B4785" s="3"/>
      <c r="C4785" s="58">
        <f t="shared" si="459"/>
        <v>0</v>
      </c>
      <c r="D4785" s="3"/>
      <c r="E4785" s="58">
        <f t="shared" si="460"/>
        <v>0</v>
      </c>
      <c r="F4785" s="43"/>
      <c r="G4785" s="4"/>
      <c r="H4785" s="43"/>
      <c r="I4785" s="61" t="str">
        <f t="shared" si="461"/>
        <v xml:space="preserve"> </v>
      </c>
      <c r="J4785" s="61" t="str">
        <f t="shared" si="462"/>
        <v xml:space="preserve"> </v>
      </c>
      <c r="K4785" s="59" t="str">
        <f t="shared" si="463"/>
        <v xml:space="preserve"> </v>
      </c>
      <c r="L4785" s="59" t="str">
        <f t="shared" si="464"/>
        <v xml:space="preserve"> </v>
      </c>
    </row>
    <row r="4786" spans="1:12" x14ac:dyDescent="0.35">
      <c r="A4786" s="2" t="s">
        <v>4848</v>
      </c>
      <c r="B4786" s="3"/>
      <c r="C4786" s="58">
        <f t="shared" si="459"/>
        <v>0</v>
      </c>
      <c r="D4786" s="3"/>
      <c r="E4786" s="58">
        <f t="shared" si="460"/>
        <v>0</v>
      </c>
      <c r="F4786" s="43"/>
      <c r="G4786" s="4"/>
      <c r="H4786" s="43"/>
      <c r="I4786" s="61" t="str">
        <f t="shared" si="461"/>
        <v xml:space="preserve"> </v>
      </c>
      <c r="J4786" s="61" t="str">
        <f t="shared" si="462"/>
        <v xml:space="preserve"> </v>
      </c>
      <c r="K4786" s="59" t="str">
        <f t="shared" si="463"/>
        <v xml:space="preserve"> </v>
      </c>
      <c r="L4786" s="59" t="str">
        <f t="shared" si="464"/>
        <v xml:space="preserve"> </v>
      </c>
    </row>
    <row r="4787" spans="1:12" x14ac:dyDescent="0.35">
      <c r="A4787" s="2" t="s">
        <v>4849</v>
      </c>
      <c r="B4787" s="3"/>
      <c r="C4787" s="58">
        <f t="shared" si="459"/>
        <v>0</v>
      </c>
      <c r="D4787" s="3"/>
      <c r="E4787" s="58">
        <f t="shared" si="460"/>
        <v>0</v>
      </c>
      <c r="F4787" s="43"/>
      <c r="G4787" s="4"/>
      <c r="H4787" s="43"/>
      <c r="I4787" s="61" t="str">
        <f t="shared" si="461"/>
        <v xml:space="preserve"> </v>
      </c>
      <c r="J4787" s="61" t="str">
        <f t="shared" si="462"/>
        <v xml:space="preserve"> </v>
      </c>
      <c r="K4787" s="59" t="str">
        <f t="shared" si="463"/>
        <v xml:space="preserve"> </v>
      </c>
      <c r="L4787" s="59" t="str">
        <f t="shared" si="464"/>
        <v xml:space="preserve"> </v>
      </c>
    </row>
    <row r="4788" spans="1:12" x14ac:dyDescent="0.35">
      <c r="A4788" s="2" t="s">
        <v>4850</v>
      </c>
      <c r="B4788" s="3"/>
      <c r="C4788" s="58">
        <f t="shared" si="459"/>
        <v>0</v>
      </c>
      <c r="D4788" s="3"/>
      <c r="E4788" s="58">
        <f t="shared" si="460"/>
        <v>0</v>
      </c>
      <c r="F4788" s="43"/>
      <c r="G4788" s="4"/>
      <c r="H4788" s="43"/>
      <c r="I4788" s="61" t="str">
        <f t="shared" si="461"/>
        <v xml:space="preserve"> </v>
      </c>
      <c r="J4788" s="61" t="str">
        <f t="shared" si="462"/>
        <v xml:space="preserve"> </v>
      </c>
      <c r="K4788" s="59" t="str">
        <f t="shared" si="463"/>
        <v xml:space="preserve"> </v>
      </c>
      <c r="L4788" s="59" t="str">
        <f t="shared" si="464"/>
        <v xml:space="preserve"> </v>
      </c>
    </row>
    <row r="4789" spans="1:12" x14ac:dyDescent="0.35">
      <c r="A4789" s="2" t="s">
        <v>4851</v>
      </c>
      <c r="B4789" s="3"/>
      <c r="C4789" s="58">
        <f t="shared" si="459"/>
        <v>0</v>
      </c>
      <c r="D4789" s="3"/>
      <c r="E4789" s="58">
        <f t="shared" si="460"/>
        <v>0</v>
      </c>
      <c r="F4789" s="43"/>
      <c r="G4789" s="4"/>
      <c r="H4789" s="43"/>
      <c r="I4789" s="61" t="str">
        <f t="shared" si="461"/>
        <v xml:space="preserve"> </v>
      </c>
      <c r="J4789" s="61" t="str">
        <f t="shared" si="462"/>
        <v xml:space="preserve"> </v>
      </c>
      <c r="K4789" s="59" t="str">
        <f t="shared" si="463"/>
        <v xml:space="preserve"> </v>
      </c>
      <c r="L4789" s="59" t="str">
        <f t="shared" si="464"/>
        <v xml:space="preserve"> </v>
      </c>
    </row>
    <row r="4790" spans="1:12" x14ac:dyDescent="0.35">
      <c r="A4790" s="2" t="s">
        <v>4852</v>
      </c>
      <c r="B4790" s="3"/>
      <c r="C4790" s="58">
        <f t="shared" si="459"/>
        <v>0</v>
      </c>
      <c r="D4790" s="3"/>
      <c r="E4790" s="58">
        <f t="shared" si="460"/>
        <v>0</v>
      </c>
      <c r="F4790" s="43"/>
      <c r="G4790" s="4"/>
      <c r="H4790" s="43"/>
      <c r="I4790" s="61" t="str">
        <f t="shared" si="461"/>
        <v xml:space="preserve"> </v>
      </c>
      <c r="J4790" s="61" t="str">
        <f t="shared" si="462"/>
        <v xml:space="preserve"> </v>
      </c>
      <c r="K4790" s="59" t="str">
        <f t="shared" si="463"/>
        <v xml:space="preserve"> </v>
      </c>
      <c r="L4790" s="59" t="str">
        <f t="shared" si="464"/>
        <v xml:space="preserve"> </v>
      </c>
    </row>
    <row r="4791" spans="1:12" x14ac:dyDescent="0.35">
      <c r="A4791" s="2" t="s">
        <v>4853</v>
      </c>
      <c r="B4791" s="3"/>
      <c r="C4791" s="58">
        <f t="shared" si="459"/>
        <v>0</v>
      </c>
      <c r="D4791" s="3"/>
      <c r="E4791" s="58">
        <f t="shared" si="460"/>
        <v>0</v>
      </c>
      <c r="F4791" s="43"/>
      <c r="G4791" s="4"/>
      <c r="H4791" s="43"/>
      <c r="I4791" s="61" t="str">
        <f t="shared" si="461"/>
        <v xml:space="preserve"> </v>
      </c>
      <c r="J4791" s="61" t="str">
        <f t="shared" si="462"/>
        <v xml:space="preserve"> </v>
      </c>
      <c r="K4791" s="59" t="str">
        <f t="shared" si="463"/>
        <v xml:space="preserve"> </v>
      </c>
      <c r="L4791" s="59" t="str">
        <f t="shared" si="464"/>
        <v xml:space="preserve"> </v>
      </c>
    </row>
    <row r="4792" spans="1:12" x14ac:dyDescent="0.35">
      <c r="A4792" s="2" t="s">
        <v>4854</v>
      </c>
      <c r="B4792" s="3"/>
      <c r="C4792" s="58">
        <f t="shared" si="459"/>
        <v>0</v>
      </c>
      <c r="D4792" s="3"/>
      <c r="E4792" s="58">
        <f t="shared" si="460"/>
        <v>0</v>
      </c>
      <c r="F4792" s="43"/>
      <c r="G4792" s="4"/>
      <c r="H4792" s="43"/>
      <c r="I4792" s="61" t="str">
        <f t="shared" si="461"/>
        <v xml:space="preserve"> </v>
      </c>
      <c r="J4792" s="61" t="str">
        <f t="shared" si="462"/>
        <v xml:space="preserve"> </v>
      </c>
      <c r="K4792" s="59" t="str">
        <f t="shared" si="463"/>
        <v xml:space="preserve"> </v>
      </c>
      <c r="L4792" s="59" t="str">
        <f t="shared" si="464"/>
        <v xml:space="preserve"> </v>
      </c>
    </row>
    <row r="4793" spans="1:12" x14ac:dyDescent="0.35">
      <c r="A4793" s="2" t="s">
        <v>4855</v>
      </c>
      <c r="B4793" s="3"/>
      <c r="C4793" s="58">
        <f t="shared" si="459"/>
        <v>0</v>
      </c>
      <c r="D4793" s="3"/>
      <c r="E4793" s="58">
        <f t="shared" si="460"/>
        <v>0</v>
      </c>
      <c r="F4793" s="43"/>
      <c r="G4793" s="4"/>
      <c r="H4793" s="43"/>
      <c r="I4793" s="61" t="str">
        <f t="shared" si="461"/>
        <v xml:space="preserve"> </v>
      </c>
      <c r="J4793" s="61" t="str">
        <f t="shared" si="462"/>
        <v xml:space="preserve"> </v>
      </c>
      <c r="K4793" s="59" t="str">
        <f t="shared" si="463"/>
        <v xml:space="preserve"> </v>
      </c>
      <c r="L4793" s="59" t="str">
        <f t="shared" si="464"/>
        <v xml:space="preserve"> </v>
      </c>
    </row>
    <row r="4794" spans="1:12" x14ac:dyDescent="0.35">
      <c r="A4794" s="2" t="s">
        <v>4856</v>
      </c>
      <c r="B4794" s="3"/>
      <c r="C4794" s="58">
        <f t="shared" si="459"/>
        <v>0</v>
      </c>
      <c r="D4794" s="3"/>
      <c r="E4794" s="58">
        <f t="shared" si="460"/>
        <v>0</v>
      </c>
      <c r="F4794" s="43"/>
      <c r="G4794" s="4"/>
      <c r="H4794" s="43"/>
      <c r="I4794" s="61" t="str">
        <f t="shared" si="461"/>
        <v xml:space="preserve"> </v>
      </c>
      <c r="J4794" s="61" t="str">
        <f t="shared" si="462"/>
        <v xml:space="preserve"> </v>
      </c>
      <c r="K4794" s="59" t="str">
        <f t="shared" si="463"/>
        <v xml:space="preserve"> </v>
      </c>
      <c r="L4794" s="59" t="str">
        <f t="shared" si="464"/>
        <v xml:space="preserve"> </v>
      </c>
    </row>
    <row r="4795" spans="1:12" x14ac:dyDescent="0.35">
      <c r="A4795" s="2" t="s">
        <v>4857</v>
      </c>
      <c r="B4795" s="3"/>
      <c r="C4795" s="58">
        <f t="shared" si="459"/>
        <v>0</v>
      </c>
      <c r="D4795" s="3"/>
      <c r="E4795" s="58">
        <f t="shared" si="460"/>
        <v>0</v>
      </c>
      <c r="F4795" s="43"/>
      <c r="G4795" s="4"/>
      <c r="H4795" s="43"/>
      <c r="I4795" s="61" t="str">
        <f t="shared" si="461"/>
        <v xml:space="preserve"> </v>
      </c>
      <c r="J4795" s="61" t="str">
        <f t="shared" si="462"/>
        <v xml:space="preserve"> </v>
      </c>
      <c r="K4795" s="59" t="str">
        <f t="shared" si="463"/>
        <v xml:space="preserve"> </v>
      </c>
      <c r="L4795" s="59" t="str">
        <f t="shared" si="464"/>
        <v xml:space="preserve"> </v>
      </c>
    </row>
    <row r="4796" spans="1:12" x14ac:dyDescent="0.35">
      <c r="A4796" s="2" t="s">
        <v>4858</v>
      </c>
      <c r="B4796" s="3"/>
      <c r="C4796" s="58">
        <f t="shared" si="459"/>
        <v>0</v>
      </c>
      <c r="D4796" s="3"/>
      <c r="E4796" s="58">
        <f t="shared" si="460"/>
        <v>0</v>
      </c>
      <c r="F4796" s="43"/>
      <c r="G4796" s="4"/>
      <c r="H4796" s="43"/>
      <c r="I4796" s="61" t="str">
        <f t="shared" si="461"/>
        <v xml:space="preserve"> </v>
      </c>
      <c r="J4796" s="61" t="str">
        <f t="shared" si="462"/>
        <v xml:space="preserve"> </v>
      </c>
      <c r="K4796" s="59" t="str">
        <f t="shared" si="463"/>
        <v xml:space="preserve"> </v>
      </c>
      <c r="L4796" s="59" t="str">
        <f t="shared" si="464"/>
        <v xml:space="preserve"> </v>
      </c>
    </row>
    <row r="4797" spans="1:12" x14ac:dyDescent="0.35">
      <c r="A4797" s="2" t="s">
        <v>4859</v>
      </c>
      <c r="B4797" s="3"/>
      <c r="C4797" s="58">
        <f t="shared" si="459"/>
        <v>0</v>
      </c>
      <c r="D4797" s="3"/>
      <c r="E4797" s="58">
        <f t="shared" si="460"/>
        <v>0</v>
      </c>
      <c r="F4797" s="43"/>
      <c r="G4797" s="4"/>
      <c r="H4797" s="43"/>
      <c r="I4797" s="61" t="str">
        <f t="shared" si="461"/>
        <v xml:space="preserve"> </v>
      </c>
      <c r="J4797" s="61" t="str">
        <f t="shared" si="462"/>
        <v xml:space="preserve"> </v>
      </c>
      <c r="K4797" s="59" t="str">
        <f t="shared" si="463"/>
        <v xml:space="preserve"> </v>
      </c>
      <c r="L4797" s="59" t="str">
        <f t="shared" si="464"/>
        <v xml:space="preserve"> </v>
      </c>
    </row>
    <row r="4798" spans="1:12" x14ac:dyDescent="0.35">
      <c r="A4798" s="2" t="s">
        <v>4860</v>
      </c>
      <c r="B4798" s="3"/>
      <c r="C4798" s="58">
        <f t="shared" si="459"/>
        <v>0</v>
      </c>
      <c r="D4798" s="3"/>
      <c r="E4798" s="58">
        <f t="shared" si="460"/>
        <v>0</v>
      </c>
      <c r="F4798" s="43"/>
      <c r="G4798" s="4"/>
      <c r="H4798" s="43"/>
      <c r="I4798" s="61" t="str">
        <f t="shared" si="461"/>
        <v xml:space="preserve"> </v>
      </c>
      <c r="J4798" s="61" t="str">
        <f t="shared" si="462"/>
        <v xml:space="preserve"> </v>
      </c>
      <c r="K4798" s="59" t="str">
        <f t="shared" si="463"/>
        <v xml:space="preserve"> </v>
      </c>
      <c r="L4798" s="59" t="str">
        <f t="shared" si="464"/>
        <v xml:space="preserve"> </v>
      </c>
    </row>
    <row r="4799" spans="1:12" x14ac:dyDescent="0.35">
      <c r="A4799" s="2" t="s">
        <v>4861</v>
      </c>
      <c r="B4799" s="3"/>
      <c r="C4799" s="58">
        <f t="shared" si="459"/>
        <v>0</v>
      </c>
      <c r="D4799" s="3"/>
      <c r="E4799" s="58">
        <f t="shared" si="460"/>
        <v>0</v>
      </c>
      <c r="F4799" s="43"/>
      <c r="G4799" s="4"/>
      <c r="H4799" s="43"/>
      <c r="I4799" s="61" t="str">
        <f t="shared" si="461"/>
        <v xml:space="preserve"> </v>
      </c>
      <c r="J4799" s="61" t="str">
        <f t="shared" si="462"/>
        <v xml:space="preserve"> </v>
      </c>
      <c r="K4799" s="59" t="str">
        <f t="shared" si="463"/>
        <v xml:space="preserve"> </v>
      </c>
      <c r="L4799" s="59" t="str">
        <f t="shared" si="464"/>
        <v xml:space="preserve"> </v>
      </c>
    </row>
    <row r="4800" spans="1:12" x14ac:dyDescent="0.35">
      <c r="A4800" s="2" t="s">
        <v>4862</v>
      </c>
      <c r="B4800" s="3"/>
      <c r="C4800" s="58">
        <f t="shared" si="459"/>
        <v>0</v>
      </c>
      <c r="D4800" s="3"/>
      <c r="E4800" s="58">
        <f t="shared" si="460"/>
        <v>0</v>
      </c>
      <c r="F4800" s="43"/>
      <c r="G4800" s="4"/>
      <c r="H4800" s="43"/>
      <c r="I4800" s="61" t="str">
        <f t="shared" si="461"/>
        <v xml:space="preserve"> </v>
      </c>
      <c r="J4800" s="61" t="str">
        <f t="shared" si="462"/>
        <v xml:space="preserve"> </v>
      </c>
      <c r="K4800" s="59" t="str">
        <f t="shared" si="463"/>
        <v xml:space="preserve"> </v>
      </c>
      <c r="L4800" s="59" t="str">
        <f t="shared" si="464"/>
        <v xml:space="preserve"> </v>
      </c>
    </row>
    <row r="4801" spans="1:12" x14ac:dyDescent="0.35">
      <c r="A4801" s="2" t="s">
        <v>4863</v>
      </c>
      <c r="B4801" s="3"/>
      <c r="C4801" s="58">
        <f t="shared" si="459"/>
        <v>0</v>
      </c>
      <c r="D4801" s="3"/>
      <c r="E4801" s="58">
        <f t="shared" si="460"/>
        <v>0</v>
      </c>
      <c r="F4801" s="43"/>
      <c r="G4801" s="4"/>
      <c r="H4801" s="43"/>
      <c r="I4801" s="61" t="str">
        <f t="shared" si="461"/>
        <v xml:space="preserve"> </v>
      </c>
      <c r="J4801" s="61" t="str">
        <f t="shared" si="462"/>
        <v xml:space="preserve"> </v>
      </c>
      <c r="K4801" s="59" t="str">
        <f t="shared" si="463"/>
        <v xml:space="preserve"> </v>
      </c>
      <c r="L4801" s="59" t="str">
        <f t="shared" si="464"/>
        <v xml:space="preserve"> </v>
      </c>
    </row>
    <row r="4802" spans="1:12" x14ac:dyDescent="0.35">
      <c r="A4802" s="2" t="s">
        <v>4864</v>
      </c>
      <c r="B4802" s="3"/>
      <c r="C4802" s="58">
        <f t="shared" si="459"/>
        <v>0</v>
      </c>
      <c r="D4802" s="3"/>
      <c r="E4802" s="58">
        <f t="shared" si="460"/>
        <v>0</v>
      </c>
      <c r="F4802" s="43"/>
      <c r="G4802" s="4"/>
      <c r="H4802" s="43"/>
      <c r="I4802" s="61" t="str">
        <f t="shared" si="461"/>
        <v xml:space="preserve"> </v>
      </c>
      <c r="J4802" s="61" t="str">
        <f t="shared" si="462"/>
        <v xml:space="preserve"> </v>
      </c>
      <c r="K4802" s="59" t="str">
        <f t="shared" si="463"/>
        <v xml:space="preserve"> </v>
      </c>
      <c r="L4802" s="59" t="str">
        <f t="shared" si="464"/>
        <v xml:space="preserve"> </v>
      </c>
    </row>
    <row r="4803" spans="1:12" x14ac:dyDescent="0.35">
      <c r="A4803" s="2" t="s">
        <v>4865</v>
      </c>
      <c r="B4803" s="3"/>
      <c r="C4803" s="58">
        <f t="shared" si="459"/>
        <v>0</v>
      </c>
      <c r="D4803" s="3"/>
      <c r="E4803" s="58">
        <f t="shared" si="460"/>
        <v>0</v>
      </c>
      <c r="F4803" s="43"/>
      <c r="G4803" s="4"/>
      <c r="H4803" s="43"/>
      <c r="I4803" s="61" t="str">
        <f t="shared" si="461"/>
        <v xml:space="preserve"> </v>
      </c>
      <c r="J4803" s="61" t="str">
        <f t="shared" si="462"/>
        <v xml:space="preserve"> </v>
      </c>
      <c r="K4803" s="59" t="str">
        <f t="shared" si="463"/>
        <v xml:space="preserve"> </v>
      </c>
      <c r="L4803" s="59" t="str">
        <f t="shared" si="464"/>
        <v xml:space="preserve"> </v>
      </c>
    </row>
    <row r="4804" spans="1:12" x14ac:dyDescent="0.35">
      <c r="A4804" s="2" t="s">
        <v>4866</v>
      </c>
      <c r="B4804" s="3"/>
      <c r="C4804" s="58">
        <f t="shared" si="459"/>
        <v>0</v>
      </c>
      <c r="D4804" s="3"/>
      <c r="E4804" s="58">
        <f t="shared" si="460"/>
        <v>0</v>
      </c>
      <c r="F4804" s="43"/>
      <c r="G4804" s="4"/>
      <c r="H4804" s="43"/>
      <c r="I4804" s="61" t="str">
        <f t="shared" si="461"/>
        <v xml:space="preserve"> </v>
      </c>
      <c r="J4804" s="61" t="str">
        <f t="shared" si="462"/>
        <v xml:space="preserve"> </v>
      </c>
      <c r="K4804" s="59" t="str">
        <f t="shared" si="463"/>
        <v xml:space="preserve"> </v>
      </c>
      <c r="L4804" s="59" t="str">
        <f t="shared" si="464"/>
        <v xml:space="preserve"> </v>
      </c>
    </row>
    <row r="4805" spans="1:12" x14ac:dyDescent="0.35">
      <c r="A4805" s="2" t="s">
        <v>4867</v>
      </c>
      <c r="B4805" s="3"/>
      <c r="C4805" s="58">
        <f t="shared" si="459"/>
        <v>0</v>
      </c>
      <c r="D4805" s="3"/>
      <c r="E4805" s="58">
        <f t="shared" si="460"/>
        <v>0</v>
      </c>
      <c r="F4805" s="43"/>
      <c r="G4805" s="4"/>
      <c r="H4805" s="43"/>
      <c r="I4805" s="61" t="str">
        <f t="shared" si="461"/>
        <v xml:space="preserve"> </v>
      </c>
      <c r="J4805" s="61" t="str">
        <f t="shared" si="462"/>
        <v xml:space="preserve"> </v>
      </c>
      <c r="K4805" s="59" t="str">
        <f t="shared" si="463"/>
        <v xml:space="preserve"> </v>
      </c>
      <c r="L4805" s="59" t="str">
        <f t="shared" si="464"/>
        <v xml:space="preserve"> </v>
      </c>
    </row>
    <row r="4806" spans="1:12" x14ac:dyDescent="0.35">
      <c r="A4806" s="2" t="s">
        <v>4868</v>
      </c>
      <c r="B4806" s="3"/>
      <c r="C4806" s="58">
        <f t="shared" si="459"/>
        <v>0</v>
      </c>
      <c r="D4806" s="3"/>
      <c r="E4806" s="58">
        <f t="shared" si="460"/>
        <v>0</v>
      </c>
      <c r="F4806" s="43"/>
      <c r="G4806" s="4"/>
      <c r="H4806" s="43"/>
      <c r="I4806" s="61" t="str">
        <f t="shared" si="461"/>
        <v xml:space="preserve"> </v>
      </c>
      <c r="J4806" s="61" t="str">
        <f t="shared" si="462"/>
        <v xml:space="preserve"> </v>
      </c>
      <c r="K4806" s="59" t="str">
        <f t="shared" si="463"/>
        <v xml:space="preserve"> </v>
      </c>
      <c r="L4806" s="59" t="str">
        <f t="shared" si="464"/>
        <v xml:space="preserve"> </v>
      </c>
    </row>
    <row r="4807" spans="1:12" x14ac:dyDescent="0.35">
      <c r="A4807" s="2" t="s">
        <v>4869</v>
      </c>
      <c r="B4807" s="3"/>
      <c r="C4807" s="58">
        <f t="shared" si="459"/>
        <v>0</v>
      </c>
      <c r="D4807" s="3"/>
      <c r="E4807" s="58">
        <f t="shared" si="460"/>
        <v>0</v>
      </c>
      <c r="F4807" s="43"/>
      <c r="G4807" s="4"/>
      <c r="H4807" s="43"/>
      <c r="I4807" s="61" t="str">
        <f t="shared" si="461"/>
        <v xml:space="preserve"> </v>
      </c>
      <c r="J4807" s="61" t="str">
        <f t="shared" si="462"/>
        <v xml:space="preserve"> </v>
      </c>
      <c r="K4807" s="59" t="str">
        <f t="shared" si="463"/>
        <v xml:space="preserve"> </v>
      </c>
      <c r="L4807" s="59" t="str">
        <f t="shared" si="464"/>
        <v xml:space="preserve"> </v>
      </c>
    </row>
    <row r="4808" spans="1:12" x14ac:dyDescent="0.35">
      <c r="A4808" s="2" t="s">
        <v>4870</v>
      </c>
      <c r="B4808" s="3"/>
      <c r="C4808" s="58">
        <f t="shared" si="459"/>
        <v>0</v>
      </c>
      <c r="D4808" s="3"/>
      <c r="E4808" s="58">
        <f t="shared" si="460"/>
        <v>0</v>
      </c>
      <c r="F4808" s="43"/>
      <c r="G4808" s="4"/>
      <c r="H4808" s="43"/>
      <c r="I4808" s="61" t="str">
        <f t="shared" si="461"/>
        <v xml:space="preserve"> </v>
      </c>
      <c r="J4808" s="61" t="str">
        <f t="shared" si="462"/>
        <v xml:space="preserve"> </v>
      </c>
      <c r="K4808" s="59" t="str">
        <f t="shared" si="463"/>
        <v xml:space="preserve"> </v>
      </c>
      <c r="L4808" s="59" t="str">
        <f t="shared" si="464"/>
        <v xml:space="preserve"> </v>
      </c>
    </row>
    <row r="4809" spans="1:12" x14ac:dyDescent="0.35">
      <c r="A4809" s="2" t="s">
        <v>4871</v>
      </c>
      <c r="B4809" s="3"/>
      <c r="C4809" s="58">
        <f t="shared" si="459"/>
        <v>0</v>
      </c>
      <c r="D4809" s="3"/>
      <c r="E4809" s="58">
        <f t="shared" si="460"/>
        <v>0</v>
      </c>
      <c r="F4809" s="43"/>
      <c r="G4809" s="4"/>
      <c r="H4809" s="43"/>
      <c r="I4809" s="61" t="str">
        <f t="shared" si="461"/>
        <v xml:space="preserve"> </v>
      </c>
      <c r="J4809" s="61" t="str">
        <f t="shared" si="462"/>
        <v xml:space="preserve"> </v>
      </c>
      <c r="K4809" s="59" t="str">
        <f t="shared" si="463"/>
        <v xml:space="preserve"> </v>
      </c>
      <c r="L4809" s="59" t="str">
        <f t="shared" si="464"/>
        <v xml:space="preserve"> </v>
      </c>
    </row>
    <row r="4810" spans="1:12" x14ac:dyDescent="0.35">
      <c r="A4810" s="2" t="s">
        <v>4872</v>
      </c>
      <c r="B4810" s="3"/>
      <c r="C4810" s="58">
        <f t="shared" ref="C4810:C4873" si="465">IF($P$17=1,CONVERT(B4810,"lbm","kg"),B4810)</f>
        <v>0</v>
      </c>
      <c r="D4810" s="3"/>
      <c r="E4810" s="58">
        <f t="shared" ref="E4810:E4873" si="466">IF($P$17=1,CONVERT(D4810,"lbm","kg"),D4810)</f>
        <v>0</v>
      </c>
      <c r="F4810" s="43"/>
      <c r="G4810" s="4"/>
      <c r="H4810" s="43"/>
      <c r="I4810" s="61" t="str">
        <f t="shared" si="461"/>
        <v xml:space="preserve"> </v>
      </c>
      <c r="J4810" s="61" t="str">
        <f t="shared" si="462"/>
        <v xml:space="preserve"> </v>
      </c>
      <c r="K4810" s="59" t="str">
        <f t="shared" si="463"/>
        <v xml:space="preserve"> </v>
      </c>
      <c r="L4810" s="59" t="str">
        <f t="shared" si="464"/>
        <v xml:space="preserve"> </v>
      </c>
    </row>
    <row r="4811" spans="1:12" x14ac:dyDescent="0.35">
      <c r="A4811" s="2" t="s">
        <v>4873</v>
      </c>
      <c r="B4811" s="3"/>
      <c r="C4811" s="58">
        <f t="shared" si="465"/>
        <v>0</v>
      </c>
      <c r="D4811" s="3"/>
      <c r="E4811" s="58">
        <f t="shared" si="466"/>
        <v>0</v>
      </c>
      <c r="F4811" s="43"/>
      <c r="G4811" s="4"/>
      <c r="H4811" s="43"/>
      <c r="I4811" s="61" t="str">
        <f t="shared" ref="I4811:I4874" si="467">IF(F4811&gt;0,(((E4811-C4811)*F4811)+(($P$12-E4811)/(VLOOKUP(E4811,$S$10:$U$182,2)))*(VLOOKUP(E4811,$S$10:$U$182,3))+((C4811-$P$11)/(VLOOKUP(C4811,$S$10:$U$182,2)))*(VLOOKUP(C4811,$S$10:$U$182,3)))/($P$12-$P$11)," ")</f>
        <v xml:space="preserve"> </v>
      </c>
      <c r="J4811" s="61" t="str">
        <f t="shared" ref="J4811:J4874" si="468">IF(G4811&gt;0,IF(B4811=0," ",(I4811/(1+(G4811*$B$7))))," ")</f>
        <v xml:space="preserve"> </v>
      </c>
      <c r="K4811" s="59" t="str">
        <f t="shared" ref="K4811:K4874" si="469">IF(H4811&gt;0,IF(B4811&gt;1,(I4811*H4811)," ")," ")</f>
        <v xml:space="preserve"> </v>
      </c>
      <c r="L4811" s="59" t="str">
        <f t="shared" ref="L4811:L4874" si="470">IF(G4811=0," ",IF(H4811=0," ",IF(G4811&gt;0,IF(B4811&gt;1,(J4811*H4811)," ")," ")))</f>
        <v xml:space="preserve"> </v>
      </c>
    </row>
    <row r="4812" spans="1:12" x14ac:dyDescent="0.35">
      <c r="A4812" s="2" t="s">
        <v>4874</v>
      </c>
      <c r="B4812" s="3"/>
      <c r="C4812" s="58">
        <f t="shared" si="465"/>
        <v>0</v>
      </c>
      <c r="D4812" s="3"/>
      <c r="E4812" s="58">
        <f t="shared" si="466"/>
        <v>0</v>
      </c>
      <c r="F4812" s="43"/>
      <c r="G4812" s="4"/>
      <c r="H4812" s="43"/>
      <c r="I4812" s="61" t="str">
        <f t="shared" si="467"/>
        <v xml:space="preserve"> </v>
      </c>
      <c r="J4812" s="61" t="str">
        <f t="shared" si="468"/>
        <v xml:space="preserve"> </v>
      </c>
      <c r="K4812" s="59" t="str">
        <f t="shared" si="469"/>
        <v xml:space="preserve"> </v>
      </c>
      <c r="L4812" s="59" t="str">
        <f t="shared" si="470"/>
        <v xml:space="preserve"> </v>
      </c>
    </row>
    <row r="4813" spans="1:12" x14ac:dyDescent="0.35">
      <c r="A4813" s="2" t="s">
        <v>4875</v>
      </c>
      <c r="B4813" s="3"/>
      <c r="C4813" s="58">
        <f t="shared" si="465"/>
        <v>0</v>
      </c>
      <c r="D4813" s="3"/>
      <c r="E4813" s="58">
        <f t="shared" si="466"/>
        <v>0</v>
      </c>
      <c r="F4813" s="43"/>
      <c r="G4813" s="4"/>
      <c r="H4813" s="43"/>
      <c r="I4813" s="61" t="str">
        <f t="shared" si="467"/>
        <v xml:space="preserve"> </v>
      </c>
      <c r="J4813" s="61" t="str">
        <f t="shared" si="468"/>
        <v xml:space="preserve"> </v>
      </c>
      <c r="K4813" s="59" t="str">
        <f t="shared" si="469"/>
        <v xml:space="preserve"> </v>
      </c>
      <c r="L4813" s="59" t="str">
        <f t="shared" si="470"/>
        <v xml:space="preserve"> </v>
      </c>
    </row>
    <row r="4814" spans="1:12" x14ac:dyDescent="0.35">
      <c r="A4814" s="2" t="s">
        <v>4876</v>
      </c>
      <c r="B4814" s="3"/>
      <c r="C4814" s="58">
        <f t="shared" si="465"/>
        <v>0</v>
      </c>
      <c r="D4814" s="3"/>
      <c r="E4814" s="58">
        <f t="shared" si="466"/>
        <v>0</v>
      </c>
      <c r="F4814" s="43"/>
      <c r="G4814" s="4"/>
      <c r="H4814" s="43"/>
      <c r="I4814" s="61" t="str">
        <f t="shared" si="467"/>
        <v xml:space="preserve"> </v>
      </c>
      <c r="J4814" s="61" t="str">
        <f t="shared" si="468"/>
        <v xml:space="preserve"> </v>
      </c>
      <c r="K4814" s="59" t="str">
        <f t="shared" si="469"/>
        <v xml:space="preserve"> </v>
      </c>
      <c r="L4814" s="59" t="str">
        <f t="shared" si="470"/>
        <v xml:space="preserve"> </v>
      </c>
    </row>
    <row r="4815" spans="1:12" x14ac:dyDescent="0.35">
      <c r="A4815" s="2" t="s">
        <v>4877</v>
      </c>
      <c r="B4815" s="3"/>
      <c r="C4815" s="58">
        <f t="shared" si="465"/>
        <v>0</v>
      </c>
      <c r="D4815" s="3"/>
      <c r="E4815" s="58">
        <f t="shared" si="466"/>
        <v>0</v>
      </c>
      <c r="F4815" s="43"/>
      <c r="G4815" s="4"/>
      <c r="H4815" s="43"/>
      <c r="I4815" s="61" t="str">
        <f t="shared" si="467"/>
        <v xml:space="preserve"> </v>
      </c>
      <c r="J4815" s="61" t="str">
        <f t="shared" si="468"/>
        <v xml:space="preserve"> </v>
      </c>
      <c r="K4815" s="59" t="str">
        <f t="shared" si="469"/>
        <v xml:space="preserve"> </v>
      </c>
      <c r="L4815" s="59" t="str">
        <f t="shared" si="470"/>
        <v xml:space="preserve"> </v>
      </c>
    </row>
    <row r="4816" spans="1:12" x14ac:dyDescent="0.35">
      <c r="A4816" s="2" t="s">
        <v>4878</v>
      </c>
      <c r="B4816" s="3"/>
      <c r="C4816" s="58">
        <f t="shared" si="465"/>
        <v>0</v>
      </c>
      <c r="D4816" s="3"/>
      <c r="E4816" s="58">
        <f t="shared" si="466"/>
        <v>0</v>
      </c>
      <c r="F4816" s="43"/>
      <c r="G4816" s="4"/>
      <c r="H4816" s="43"/>
      <c r="I4816" s="61" t="str">
        <f t="shared" si="467"/>
        <v xml:space="preserve"> </v>
      </c>
      <c r="J4816" s="61" t="str">
        <f t="shared" si="468"/>
        <v xml:space="preserve"> </v>
      </c>
      <c r="K4816" s="59" t="str">
        <f t="shared" si="469"/>
        <v xml:space="preserve"> </v>
      </c>
      <c r="L4816" s="59" t="str">
        <f t="shared" si="470"/>
        <v xml:space="preserve"> </v>
      </c>
    </row>
    <row r="4817" spans="1:12" x14ac:dyDescent="0.35">
      <c r="A4817" s="2" t="s">
        <v>4879</v>
      </c>
      <c r="B4817" s="3"/>
      <c r="C4817" s="58">
        <f t="shared" si="465"/>
        <v>0</v>
      </c>
      <c r="D4817" s="3"/>
      <c r="E4817" s="58">
        <f t="shared" si="466"/>
        <v>0</v>
      </c>
      <c r="F4817" s="43"/>
      <c r="G4817" s="4"/>
      <c r="H4817" s="43"/>
      <c r="I4817" s="61" t="str">
        <f t="shared" si="467"/>
        <v xml:space="preserve"> </v>
      </c>
      <c r="J4817" s="61" t="str">
        <f t="shared" si="468"/>
        <v xml:space="preserve"> </v>
      </c>
      <c r="K4817" s="59" t="str">
        <f t="shared" si="469"/>
        <v xml:space="preserve"> </v>
      </c>
      <c r="L4817" s="59" t="str">
        <f t="shared" si="470"/>
        <v xml:space="preserve"> </v>
      </c>
    </row>
    <row r="4818" spans="1:12" x14ac:dyDescent="0.35">
      <c r="A4818" s="2" t="s">
        <v>4880</v>
      </c>
      <c r="B4818" s="3"/>
      <c r="C4818" s="58">
        <f t="shared" si="465"/>
        <v>0</v>
      </c>
      <c r="D4818" s="3"/>
      <c r="E4818" s="58">
        <f t="shared" si="466"/>
        <v>0</v>
      </c>
      <c r="F4818" s="43"/>
      <c r="G4818" s="4"/>
      <c r="H4818" s="43"/>
      <c r="I4818" s="61" t="str">
        <f t="shared" si="467"/>
        <v xml:space="preserve"> </v>
      </c>
      <c r="J4818" s="61" t="str">
        <f t="shared" si="468"/>
        <v xml:space="preserve"> </v>
      </c>
      <c r="K4818" s="59" t="str">
        <f t="shared" si="469"/>
        <v xml:space="preserve"> </v>
      </c>
      <c r="L4818" s="59" t="str">
        <f t="shared" si="470"/>
        <v xml:space="preserve"> </v>
      </c>
    </row>
    <row r="4819" spans="1:12" x14ac:dyDescent="0.35">
      <c r="A4819" s="2" t="s">
        <v>4881</v>
      </c>
      <c r="B4819" s="3"/>
      <c r="C4819" s="58">
        <f t="shared" si="465"/>
        <v>0</v>
      </c>
      <c r="D4819" s="3"/>
      <c r="E4819" s="58">
        <f t="shared" si="466"/>
        <v>0</v>
      </c>
      <c r="F4819" s="43"/>
      <c r="G4819" s="4"/>
      <c r="H4819" s="43"/>
      <c r="I4819" s="61" t="str">
        <f t="shared" si="467"/>
        <v xml:space="preserve"> </v>
      </c>
      <c r="J4819" s="61" t="str">
        <f t="shared" si="468"/>
        <v xml:space="preserve"> </v>
      </c>
      <c r="K4819" s="59" t="str">
        <f t="shared" si="469"/>
        <v xml:space="preserve"> </v>
      </c>
      <c r="L4819" s="59" t="str">
        <f t="shared" si="470"/>
        <v xml:space="preserve"> </v>
      </c>
    </row>
    <row r="4820" spans="1:12" x14ac:dyDescent="0.35">
      <c r="A4820" s="2" t="s">
        <v>4882</v>
      </c>
      <c r="B4820" s="3"/>
      <c r="C4820" s="58">
        <f t="shared" si="465"/>
        <v>0</v>
      </c>
      <c r="D4820" s="3"/>
      <c r="E4820" s="58">
        <f t="shared" si="466"/>
        <v>0</v>
      </c>
      <c r="F4820" s="43"/>
      <c r="G4820" s="4"/>
      <c r="H4820" s="43"/>
      <c r="I4820" s="61" t="str">
        <f t="shared" si="467"/>
        <v xml:space="preserve"> </v>
      </c>
      <c r="J4820" s="61" t="str">
        <f t="shared" si="468"/>
        <v xml:space="preserve"> </v>
      </c>
      <c r="K4820" s="59" t="str">
        <f t="shared" si="469"/>
        <v xml:space="preserve"> </v>
      </c>
      <c r="L4820" s="59" t="str">
        <f t="shared" si="470"/>
        <v xml:space="preserve"> </v>
      </c>
    </row>
    <row r="4821" spans="1:12" x14ac:dyDescent="0.35">
      <c r="A4821" s="2" t="s">
        <v>4883</v>
      </c>
      <c r="B4821" s="3"/>
      <c r="C4821" s="58">
        <f t="shared" si="465"/>
        <v>0</v>
      </c>
      <c r="D4821" s="3"/>
      <c r="E4821" s="58">
        <f t="shared" si="466"/>
        <v>0</v>
      </c>
      <c r="F4821" s="43"/>
      <c r="G4821" s="4"/>
      <c r="H4821" s="43"/>
      <c r="I4821" s="61" t="str">
        <f t="shared" si="467"/>
        <v xml:space="preserve"> </v>
      </c>
      <c r="J4821" s="61" t="str">
        <f t="shared" si="468"/>
        <v xml:space="preserve"> </v>
      </c>
      <c r="K4821" s="59" t="str">
        <f t="shared" si="469"/>
        <v xml:space="preserve"> </v>
      </c>
      <c r="L4821" s="59" t="str">
        <f t="shared" si="470"/>
        <v xml:space="preserve"> </v>
      </c>
    </row>
    <row r="4822" spans="1:12" x14ac:dyDescent="0.35">
      <c r="A4822" s="2" t="s">
        <v>4884</v>
      </c>
      <c r="B4822" s="3"/>
      <c r="C4822" s="58">
        <f t="shared" si="465"/>
        <v>0</v>
      </c>
      <c r="D4822" s="3"/>
      <c r="E4822" s="58">
        <f t="shared" si="466"/>
        <v>0</v>
      </c>
      <c r="F4822" s="43"/>
      <c r="G4822" s="4"/>
      <c r="H4822" s="43"/>
      <c r="I4822" s="61" t="str">
        <f t="shared" si="467"/>
        <v xml:space="preserve"> </v>
      </c>
      <c r="J4822" s="61" t="str">
        <f t="shared" si="468"/>
        <v xml:space="preserve"> </v>
      </c>
      <c r="K4822" s="59" t="str">
        <f t="shared" si="469"/>
        <v xml:space="preserve"> </v>
      </c>
      <c r="L4822" s="59" t="str">
        <f t="shared" si="470"/>
        <v xml:space="preserve"> </v>
      </c>
    </row>
    <row r="4823" spans="1:12" x14ac:dyDescent="0.35">
      <c r="A4823" s="2" t="s">
        <v>4885</v>
      </c>
      <c r="B4823" s="3"/>
      <c r="C4823" s="58">
        <f t="shared" si="465"/>
        <v>0</v>
      </c>
      <c r="D4823" s="3"/>
      <c r="E4823" s="58">
        <f t="shared" si="466"/>
        <v>0</v>
      </c>
      <c r="F4823" s="43"/>
      <c r="G4823" s="4"/>
      <c r="H4823" s="43"/>
      <c r="I4823" s="61" t="str">
        <f t="shared" si="467"/>
        <v xml:space="preserve"> </v>
      </c>
      <c r="J4823" s="61" t="str">
        <f t="shared" si="468"/>
        <v xml:space="preserve"> </v>
      </c>
      <c r="K4823" s="59" t="str">
        <f t="shared" si="469"/>
        <v xml:space="preserve"> </v>
      </c>
      <c r="L4823" s="59" t="str">
        <f t="shared" si="470"/>
        <v xml:space="preserve"> </v>
      </c>
    </row>
    <row r="4824" spans="1:12" x14ac:dyDescent="0.35">
      <c r="A4824" s="2" t="s">
        <v>4886</v>
      </c>
      <c r="B4824" s="3"/>
      <c r="C4824" s="58">
        <f t="shared" si="465"/>
        <v>0</v>
      </c>
      <c r="D4824" s="3"/>
      <c r="E4824" s="58">
        <f t="shared" si="466"/>
        <v>0</v>
      </c>
      <c r="F4824" s="43"/>
      <c r="G4824" s="4"/>
      <c r="H4824" s="43"/>
      <c r="I4824" s="61" t="str">
        <f t="shared" si="467"/>
        <v xml:space="preserve"> </v>
      </c>
      <c r="J4824" s="61" t="str">
        <f t="shared" si="468"/>
        <v xml:space="preserve"> </v>
      </c>
      <c r="K4824" s="59" t="str">
        <f t="shared" si="469"/>
        <v xml:space="preserve"> </v>
      </c>
      <c r="L4824" s="59" t="str">
        <f t="shared" si="470"/>
        <v xml:space="preserve"> </v>
      </c>
    </row>
    <row r="4825" spans="1:12" x14ac:dyDescent="0.35">
      <c r="A4825" s="2" t="s">
        <v>4887</v>
      </c>
      <c r="B4825" s="3"/>
      <c r="C4825" s="58">
        <f t="shared" si="465"/>
        <v>0</v>
      </c>
      <c r="D4825" s="3"/>
      <c r="E4825" s="58">
        <f t="shared" si="466"/>
        <v>0</v>
      </c>
      <c r="F4825" s="43"/>
      <c r="G4825" s="4"/>
      <c r="H4825" s="43"/>
      <c r="I4825" s="61" t="str">
        <f t="shared" si="467"/>
        <v xml:space="preserve"> </v>
      </c>
      <c r="J4825" s="61" t="str">
        <f t="shared" si="468"/>
        <v xml:space="preserve"> </v>
      </c>
      <c r="K4825" s="59" t="str">
        <f t="shared" si="469"/>
        <v xml:space="preserve"> </v>
      </c>
      <c r="L4825" s="59" t="str">
        <f t="shared" si="470"/>
        <v xml:space="preserve"> </v>
      </c>
    </row>
    <row r="4826" spans="1:12" x14ac:dyDescent="0.35">
      <c r="A4826" s="2" t="s">
        <v>4888</v>
      </c>
      <c r="B4826" s="3"/>
      <c r="C4826" s="58">
        <f t="shared" si="465"/>
        <v>0</v>
      </c>
      <c r="D4826" s="3"/>
      <c r="E4826" s="58">
        <f t="shared" si="466"/>
        <v>0</v>
      </c>
      <c r="F4826" s="43"/>
      <c r="G4826" s="4"/>
      <c r="H4826" s="43"/>
      <c r="I4826" s="61" t="str">
        <f t="shared" si="467"/>
        <v xml:space="preserve"> </v>
      </c>
      <c r="J4826" s="61" t="str">
        <f t="shared" si="468"/>
        <v xml:space="preserve"> </v>
      </c>
      <c r="K4826" s="59" t="str">
        <f t="shared" si="469"/>
        <v xml:space="preserve"> </v>
      </c>
      <c r="L4826" s="59" t="str">
        <f t="shared" si="470"/>
        <v xml:space="preserve"> </v>
      </c>
    </row>
    <row r="4827" spans="1:12" x14ac:dyDescent="0.35">
      <c r="A4827" s="2" t="s">
        <v>4889</v>
      </c>
      <c r="B4827" s="3"/>
      <c r="C4827" s="58">
        <f t="shared" si="465"/>
        <v>0</v>
      </c>
      <c r="D4827" s="3"/>
      <c r="E4827" s="58">
        <f t="shared" si="466"/>
        <v>0</v>
      </c>
      <c r="F4827" s="43"/>
      <c r="G4827" s="4"/>
      <c r="H4827" s="43"/>
      <c r="I4827" s="61" t="str">
        <f t="shared" si="467"/>
        <v xml:space="preserve"> </v>
      </c>
      <c r="J4827" s="61" t="str">
        <f t="shared" si="468"/>
        <v xml:space="preserve"> </v>
      </c>
      <c r="K4827" s="59" t="str">
        <f t="shared" si="469"/>
        <v xml:space="preserve"> </v>
      </c>
      <c r="L4827" s="59" t="str">
        <f t="shared" si="470"/>
        <v xml:space="preserve"> </v>
      </c>
    </row>
    <row r="4828" spans="1:12" x14ac:dyDescent="0.35">
      <c r="A4828" s="2" t="s">
        <v>4890</v>
      </c>
      <c r="B4828" s="3"/>
      <c r="C4828" s="58">
        <f t="shared" si="465"/>
        <v>0</v>
      </c>
      <c r="D4828" s="3"/>
      <c r="E4828" s="58">
        <f t="shared" si="466"/>
        <v>0</v>
      </c>
      <c r="F4828" s="43"/>
      <c r="G4828" s="4"/>
      <c r="H4828" s="43"/>
      <c r="I4828" s="61" t="str">
        <f t="shared" si="467"/>
        <v xml:space="preserve"> </v>
      </c>
      <c r="J4828" s="61" t="str">
        <f t="shared" si="468"/>
        <v xml:space="preserve"> </v>
      </c>
      <c r="K4828" s="59" t="str">
        <f t="shared" si="469"/>
        <v xml:space="preserve"> </v>
      </c>
      <c r="L4828" s="59" t="str">
        <f t="shared" si="470"/>
        <v xml:space="preserve"> </v>
      </c>
    </row>
    <row r="4829" spans="1:12" x14ac:dyDescent="0.35">
      <c r="A4829" s="2" t="s">
        <v>4891</v>
      </c>
      <c r="B4829" s="3"/>
      <c r="C4829" s="58">
        <f t="shared" si="465"/>
        <v>0</v>
      </c>
      <c r="D4829" s="3"/>
      <c r="E4829" s="58">
        <f t="shared" si="466"/>
        <v>0</v>
      </c>
      <c r="F4829" s="43"/>
      <c r="G4829" s="4"/>
      <c r="H4829" s="43"/>
      <c r="I4829" s="61" t="str">
        <f t="shared" si="467"/>
        <v xml:space="preserve"> </v>
      </c>
      <c r="J4829" s="61" t="str">
        <f t="shared" si="468"/>
        <v xml:space="preserve"> </v>
      </c>
      <c r="K4829" s="59" t="str">
        <f t="shared" si="469"/>
        <v xml:space="preserve"> </v>
      </c>
      <c r="L4829" s="59" t="str">
        <f t="shared" si="470"/>
        <v xml:space="preserve"> </v>
      </c>
    </row>
    <row r="4830" spans="1:12" x14ac:dyDescent="0.35">
      <c r="A4830" s="2" t="s">
        <v>4892</v>
      </c>
      <c r="B4830" s="3"/>
      <c r="C4830" s="58">
        <f t="shared" si="465"/>
        <v>0</v>
      </c>
      <c r="D4830" s="3"/>
      <c r="E4830" s="58">
        <f t="shared" si="466"/>
        <v>0</v>
      </c>
      <c r="F4830" s="43"/>
      <c r="G4830" s="4"/>
      <c r="H4830" s="43"/>
      <c r="I4830" s="61" t="str">
        <f t="shared" si="467"/>
        <v xml:space="preserve"> </v>
      </c>
      <c r="J4830" s="61" t="str">
        <f t="shared" si="468"/>
        <v xml:space="preserve"> </v>
      </c>
      <c r="K4830" s="59" t="str">
        <f t="shared" si="469"/>
        <v xml:space="preserve"> </v>
      </c>
      <c r="L4830" s="59" t="str">
        <f t="shared" si="470"/>
        <v xml:space="preserve"> </v>
      </c>
    </row>
    <row r="4831" spans="1:12" x14ac:dyDescent="0.35">
      <c r="A4831" s="2" t="s">
        <v>4893</v>
      </c>
      <c r="B4831" s="3"/>
      <c r="C4831" s="58">
        <f t="shared" si="465"/>
        <v>0</v>
      </c>
      <c r="D4831" s="3"/>
      <c r="E4831" s="58">
        <f t="shared" si="466"/>
        <v>0</v>
      </c>
      <c r="F4831" s="43"/>
      <c r="G4831" s="4"/>
      <c r="H4831" s="43"/>
      <c r="I4831" s="61" t="str">
        <f t="shared" si="467"/>
        <v xml:space="preserve"> </v>
      </c>
      <c r="J4831" s="61" t="str">
        <f t="shared" si="468"/>
        <v xml:space="preserve"> </v>
      </c>
      <c r="K4831" s="59" t="str">
        <f t="shared" si="469"/>
        <v xml:space="preserve"> </v>
      </c>
      <c r="L4831" s="59" t="str">
        <f t="shared" si="470"/>
        <v xml:space="preserve"> </v>
      </c>
    </row>
    <row r="4832" spans="1:12" x14ac:dyDescent="0.35">
      <c r="A4832" s="2" t="s">
        <v>4894</v>
      </c>
      <c r="B4832" s="3"/>
      <c r="C4832" s="58">
        <f t="shared" si="465"/>
        <v>0</v>
      </c>
      <c r="D4832" s="3"/>
      <c r="E4832" s="58">
        <f t="shared" si="466"/>
        <v>0</v>
      </c>
      <c r="F4832" s="43"/>
      <c r="G4832" s="4"/>
      <c r="H4832" s="43"/>
      <c r="I4832" s="61" t="str">
        <f t="shared" si="467"/>
        <v xml:space="preserve"> </v>
      </c>
      <c r="J4832" s="61" t="str">
        <f t="shared" si="468"/>
        <v xml:space="preserve"> </v>
      </c>
      <c r="K4832" s="59" t="str">
        <f t="shared" si="469"/>
        <v xml:space="preserve"> </v>
      </c>
      <c r="L4832" s="59" t="str">
        <f t="shared" si="470"/>
        <v xml:space="preserve"> </v>
      </c>
    </row>
    <row r="4833" spans="1:12" x14ac:dyDescent="0.35">
      <c r="A4833" s="2" t="s">
        <v>4895</v>
      </c>
      <c r="B4833" s="3"/>
      <c r="C4833" s="58">
        <f t="shared" si="465"/>
        <v>0</v>
      </c>
      <c r="D4833" s="3"/>
      <c r="E4833" s="58">
        <f t="shared" si="466"/>
        <v>0</v>
      </c>
      <c r="F4833" s="43"/>
      <c r="G4833" s="4"/>
      <c r="H4833" s="43"/>
      <c r="I4833" s="61" t="str">
        <f t="shared" si="467"/>
        <v xml:space="preserve"> </v>
      </c>
      <c r="J4833" s="61" t="str">
        <f t="shared" si="468"/>
        <v xml:space="preserve"> </v>
      </c>
      <c r="K4833" s="59" t="str">
        <f t="shared" si="469"/>
        <v xml:space="preserve"> </v>
      </c>
      <c r="L4833" s="59" t="str">
        <f t="shared" si="470"/>
        <v xml:space="preserve"> </v>
      </c>
    </row>
    <row r="4834" spans="1:12" x14ac:dyDescent="0.35">
      <c r="A4834" s="2" t="s">
        <v>4896</v>
      </c>
      <c r="B4834" s="3"/>
      <c r="C4834" s="58">
        <f t="shared" si="465"/>
        <v>0</v>
      </c>
      <c r="D4834" s="3"/>
      <c r="E4834" s="58">
        <f t="shared" si="466"/>
        <v>0</v>
      </c>
      <c r="F4834" s="43"/>
      <c r="G4834" s="4"/>
      <c r="H4834" s="43"/>
      <c r="I4834" s="61" t="str">
        <f t="shared" si="467"/>
        <v xml:space="preserve"> </v>
      </c>
      <c r="J4834" s="61" t="str">
        <f t="shared" si="468"/>
        <v xml:space="preserve"> </v>
      </c>
      <c r="K4834" s="59" t="str">
        <f t="shared" si="469"/>
        <v xml:space="preserve"> </v>
      </c>
      <c r="L4834" s="59" t="str">
        <f t="shared" si="470"/>
        <v xml:space="preserve"> </v>
      </c>
    </row>
    <row r="4835" spans="1:12" x14ac:dyDescent="0.35">
      <c r="A4835" s="2" t="s">
        <v>4897</v>
      </c>
      <c r="B4835" s="3"/>
      <c r="C4835" s="58">
        <f t="shared" si="465"/>
        <v>0</v>
      </c>
      <c r="D4835" s="3"/>
      <c r="E4835" s="58">
        <f t="shared" si="466"/>
        <v>0</v>
      </c>
      <c r="F4835" s="43"/>
      <c r="G4835" s="4"/>
      <c r="H4835" s="43"/>
      <c r="I4835" s="61" t="str">
        <f t="shared" si="467"/>
        <v xml:space="preserve"> </v>
      </c>
      <c r="J4835" s="61" t="str">
        <f t="shared" si="468"/>
        <v xml:space="preserve"> </v>
      </c>
      <c r="K4835" s="59" t="str">
        <f t="shared" si="469"/>
        <v xml:space="preserve"> </v>
      </c>
      <c r="L4835" s="59" t="str">
        <f t="shared" si="470"/>
        <v xml:space="preserve"> </v>
      </c>
    </row>
    <row r="4836" spans="1:12" x14ac:dyDescent="0.35">
      <c r="A4836" s="2" t="s">
        <v>4898</v>
      </c>
      <c r="B4836" s="3"/>
      <c r="C4836" s="58">
        <f t="shared" si="465"/>
        <v>0</v>
      </c>
      <c r="D4836" s="3"/>
      <c r="E4836" s="58">
        <f t="shared" si="466"/>
        <v>0</v>
      </c>
      <c r="F4836" s="43"/>
      <c r="G4836" s="4"/>
      <c r="H4836" s="43"/>
      <c r="I4836" s="61" t="str">
        <f t="shared" si="467"/>
        <v xml:space="preserve"> </v>
      </c>
      <c r="J4836" s="61" t="str">
        <f t="shared" si="468"/>
        <v xml:space="preserve"> </v>
      </c>
      <c r="K4836" s="59" t="str">
        <f t="shared" si="469"/>
        <v xml:space="preserve"> </v>
      </c>
      <c r="L4836" s="59" t="str">
        <f t="shared" si="470"/>
        <v xml:space="preserve"> </v>
      </c>
    </row>
    <row r="4837" spans="1:12" x14ac:dyDescent="0.35">
      <c r="A4837" s="2" t="s">
        <v>4899</v>
      </c>
      <c r="B4837" s="3"/>
      <c r="C4837" s="58">
        <f t="shared" si="465"/>
        <v>0</v>
      </c>
      <c r="D4837" s="3"/>
      <c r="E4837" s="58">
        <f t="shared" si="466"/>
        <v>0</v>
      </c>
      <c r="F4837" s="43"/>
      <c r="G4837" s="4"/>
      <c r="H4837" s="43"/>
      <c r="I4837" s="61" t="str">
        <f t="shared" si="467"/>
        <v xml:space="preserve"> </v>
      </c>
      <c r="J4837" s="61" t="str">
        <f t="shared" si="468"/>
        <v xml:space="preserve"> </v>
      </c>
      <c r="K4837" s="59" t="str">
        <f t="shared" si="469"/>
        <v xml:space="preserve"> </v>
      </c>
      <c r="L4837" s="59" t="str">
        <f t="shared" si="470"/>
        <v xml:space="preserve"> </v>
      </c>
    </row>
    <row r="4838" spans="1:12" x14ac:dyDescent="0.35">
      <c r="A4838" s="2" t="s">
        <v>4900</v>
      </c>
      <c r="B4838" s="3"/>
      <c r="C4838" s="58">
        <f t="shared" si="465"/>
        <v>0</v>
      </c>
      <c r="D4838" s="3"/>
      <c r="E4838" s="58">
        <f t="shared" si="466"/>
        <v>0</v>
      </c>
      <c r="F4838" s="43"/>
      <c r="G4838" s="4"/>
      <c r="H4838" s="43"/>
      <c r="I4838" s="61" t="str">
        <f t="shared" si="467"/>
        <v xml:space="preserve"> </v>
      </c>
      <c r="J4838" s="61" t="str">
        <f t="shared" si="468"/>
        <v xml:space="preserve"> </v>
      </c>
      <c r="K4838" s="59" t="str">
        <f t="shared" si="469"/>
        <v xml:space="preserve"> </v>
      </c>
      <c r="L4838" s="59" t="str">
        <f t="shared" si="470"/>
        <v xml:space="preserve"> </v>
      </c>
    </row>
    <row r="4839" spans="1:12" x14ac:dyDescent="0.35">
      <c r="A4839" s="2" t="s">
        <v>4901</v>
      </c>
      <c r="B4839" s="3"/>
      <c r="C4839" s="58">
        <f t="shared" si="465"/>
        <v>0</v>
      </c>
      <c r="D4839" s="3"/>
      <c r="E4839" s="58">
        <f t="shared" si="466"/>
        <v>0</v>
      </c>
      <c r="F4839" s="43"/>
      <c r="G4839" s="4"/>
      <c r="H4839" s="43"/>
      <c r="I4839" s="61" t="str">
        <f t="shared" si="467"/>
        <v xml:space="preserve"> </v>
      </c>
      <c r="J4839" s="61" t="str">
        <f t="shared" si="468"/>
        <v xml:space="preserve"> </v>
      </c>
      <c r="K4839" s="59" t="str">
        <f t="shared" si="469"/>
        <v xml:space="preserve"> </v>
      </c>
      <c r="L4839" s="59" t="str">
        <f t="shared" si="470"/>
        <v xml:space="preserve"> </v>
      </c>
    </row>
    <row r="4840" spans="1:12" x14ac:dyDescent="0.35">
      <c r="A4840" s="2" t="s">
        <v>4902</v>
      </c>
      <c r="B4840" s="3"/>
      <c r="C4840" s="58">
        <f t="shared" si="465"/>
        <v>0</v>
      </c>
      <c r="D4840" s="3"/>
      <c r="E4840" s="58">
        <f t="shared" si="466"/>
        <v>0</v>
      </c>
      <c r="F4840" s="43"/>
      <c r="G4840" s="4"/>
      <c r="H4840" s="43"/>
      <c r="I4840" s="61" t="str">
        <f t="shared" si="467"/>
        <v xml:space="preserve"> </v>
      </c>
      <c r="J4840" s="61" t="str">
        <f t="shared" si="468"/>
        <v xml:space="preserve"> </v>
      </c>
      <c r="K4840" s="59" t="str">
        <f t="shared" si="469"/>
        <v xml:space="preserve"> </v>
      </c>
      <c r="L4840" s="59" t="str">
        <f t="shared" si="470"/>
        <v xml:space="preserve"> </v>
      </c>
    </row>
    <row r="4841" spans="1:12" x14ac:dyDescent="0.35">
      <c r="A4841" s="2" t="s">
        <v>4903</v>
      </c>
      <c r="B4841" s="3"/>
      <c r="C4841" s="58">
        <f t="shared" si="465"/>
        <v>0</v>
      </c>
      <c r="D4841" s="3"/>
      <c r="E4841" s="58">
        <f t="shared" si="466"/>
        <v>0</v>
      </c>
      <c r="F4841" s="43"/>
      <c r="G4841" s="4"/>
      <c r="H4841" s="43"/>
      <c r="I4841" s="61" t="str">
        <f t="shared" si="467"/>
        <v xml:space="preserve"> </v>
      </c>
      <c r="J4841" s="61" t="str">
        <f t="shared" si="468"/>
        <v xml:space="preserve"> </v>
      </c>
      <c r="K4841" s="59" t="str">
        <f t="shared" si="469"/>
        <v xml:space="preserve"> </v>
      </c>
      <c r="L4841" s="59" t="str">
        <f t="shared" si="470"/>
        <v xml:space="preserve"> </v>
      </c>
    </row>
    <row r="4842" spans="1:12" x14ac:dyDescent="0.35">
      <c r="A4842" s="2" t="s">
        <v>4904</v>
      </c>
      <c r="B4842" s="3"/>
      <c r="C4842" s="58">
        <f t="shared" si="465"/>
        <v>0</v>
      </c>
      <c r="D4842" s="3"/>
      <c r="E4842" s="58">
        <f t="shared" si="466"/>
        <v>0</v>
      </c>
      <c r="F4842" s="43"/>
      <c r="G4842" s="4"/>
      <c r="H4842" s="43"/>
      <c r="I4842" s="61" t="str">
        <f t="shared" si="467"/>
        <v xml:space="preserve"> </v>
      </c>
      <c r="J4842" s="61" t="str">
        <f t="shared" si="468"/>
        <v xml:space="preserve"> </v>
      </c>
      <c r="K4842" s="59" t="str">
        <f t="shared" si="469"/>
        <v xml:space="preserve"> </v>
      </c>
      <c r="L4842" s="59" t="str">
        <f t="shared" si="470"/>
        <v xml:space="preserve"> </v>
      </c>
    </row>
    <row r="4843" spans="1:12" x14ac:dyDescent="0.35">
      <c r="A4843" s="2" t="s">
        <v>4905</v>
      </c>
      <c r="B4843" s="3"/>
      <c r="C4843" s="58">
        <f t="shared" si="465"/>
        <v>0</v>
      </c>
      <c r="D4843" s="3"/>
      <c r="E4843" s="58">
        <f t="shared" si="466"/>
        <v>0</v>
      </c>
      <c r="F4843" s="43"/>
      <c r="G4843" s="4"/>
      <c r="H4843" s="43"/>
      <c r="I4843" s="61" t="str">
        <f t="shared" si="467"/>
        <v xml:space="preserve"> </v>
      </c>
      <c r="J4843" s="61" t="str">
        <f t="shared" si="468"/>
        <v xml:space="preserve"> </v>
      </c>
      <c r="K4843" s="59" t="str">
        <f t="shared" si="469"/>
        <v xml:space="preserve"> </v>
      </c>
      <c r="L4843" s="59" t="str">
        <f t="shared" si="470"/>
        <v xml:space="preserve"> </v>
      </c>
    </row>
    <row r="4844" spans="1:12" x14ac:dyDescent="0.35">
      <c r="A4844" s="2" t="s">
        <v>4906</v>
      </c>
      <c r="B4844" s="3"/>
      <c r="C4844" s="58">
        <f t="shared" si="465"/>
        <v>0</v>
      </c>
      <c r="D4844" s="3"/>
      <c r="E4844" s="58">
        <f t="shared" si="466"/>
        <v>0</v>
      </c>
      <c r="F4844" s="43"/>
      <c r="G4844" s="4"/>
      <c r="H4844" s="43"/>
      <c r="I4844" s="61" t="str">
        <f t="shared" si="467"/>
        <v xml:space="preserve"> </v>
      </c>
      <c r="J4844" s="61" t="str">
        <f t="shared" si="468"/>
        <v xml:space="preserve"> </v>
      </c>
      <c r="K4844" s="59" t="str">
        <f t="shared" si="469"/>
        <v xml:space="preserve"> </v>
      </c>
      <c r="L4844" s="59" t="str">
        <f t="shared" si="470"/>
        <v xml:space="preserve"> </v>
      </c>
    </row>
    <row r="4845" spans="1:12" x14ac:dyDescent="0.35">
      <c r="A4845" s="2" t="s">
        <v>4907</v>
      </c>
      <c r="B4845" s="3"/>
      <c r="C4845" s="58">
        <f t="shared" si="465"/>
        <v>0</v>
      </c>
      <c r="D4845" s="3"/>
      <c r="E4845" s="58">
        <f t="shared" si="466"/>
        <v>0</v>
      </c>
      <c r="F4845" s="43"/>
      <c r="G4845" s="4"/>
      <c r="H4845" s="43"/>
      <c r="I4845" s="61" t="str">
        <f t="shared" si="467"/>
        <v xml:space="preserve"> </v>
      </c>
      <c r="J4845" s="61" t="str">
        <f t="shared" si="468"/>
        <v xml:space="preserve"> </v>
      </c>
      <c r="K4845" s="59" t="str">
        <f t="shared" si="469"/>
        <v xml:space="preserve"> </v>
      </c>
      <c r="L4845" s="59" t="str">
        <f t="shared" si="470"/>
        <v xml:space="preserve"> </v>
      </c>
    </row>
    <row r="4846" spans="1:12" x14ac:dyDescent="0.35">
      <c r="A4846" s="2" t="s">
        <v>4908</v>
      </c>
      <c r="B4846" s="3"/>
      <c r="C4846" s="58">
        <f t="shared" si="465"/>
        <v>0</v>
      </c>
      <c r="D4846" s="3"/>
      <c r="E4846" s="58">
        <f t="shared" si="466"/>
        <v>0</v>
      </c>
      <c r="F4846" s="43"/>
      <c r="G4846" s="4"/>
      <c r="H4846" s="43"/>
      <c r="I4846" s="61" t="str">
        <f t="shared" si="467"/>
        <v xml:space="preserve"> </v>
      </c>
      <c r="J4846" s="61" t="str">
        <f t="shared" si="468"/>
        <v xml:space="preserve"> </v>
      </c>
      <c r="K4846" s="59" t="str">
        <f t="shared" si="469"/>
        <v xml:space="preserve"> </v>
      </c>
      <c r="L4846" s="59" t="str">
        <f t="shared" si="470"/>
        <v xml:space="preserve"> </v>
      </c>
    </row>
    <row r="4847" spans="1:12" x14ac:dyDescent="0.35">
      <c r="A4847" s="2" t="s">
        <v>4909</v>
      </c>
      <c r="B4847" s="3"/>
      <c r="C4847" s="58">
        <f t="shared" si="465"/>
        <v>0</v>
      </c>
      <c r="D4847" s="3"/>
      <c r="E4847" s="58">
        <f t="shared" si="466"/>
        <v>0</v>
      </c>
      <c r="F4847" s="43"/>
      <c r="G4847" s="4"/>
      <c r="H4847" s="43"/>
      <c r="I4847" s="61" t="str">
        <f t="shared" si="467"/>
        <v xml:space="preserve"> </v>
      </c>
      <c r="J4847" s="61" t="str">
        <f t="shared" si="468"/>
        <v xml:space="preserve"> </v>
      </c>
      <c r="K4847" s="59" t="str">
        <f t="shared" si="469"/>
        <v xml:space="preserve"> </v>
      </c>
      <c r="L4847" s="59" t="str">
        <f t="shared" si="470"/>
        <v xml:space="preserve"> </v>
      </c>
    </row>
    <row r="4848" spans="1:12" x14ac:dyDescent="0.35">
      <c r="A4848" s="2" t="s">
        <v>4910</v>
      </c>
      <c r="B4848" s="3"/>
      <c r="C4848" s="58">
        <f t="shared" si="465"/>
        <v>0</v>
      </c>
      <c r="D4848" s="3"/>
      <c r="E4848" s="58">
        <f t="shared" si="466"/>
        <v>0</v>
      </c>
      <c r="F4848" s="43"/>
      <c r="G4848" s="4"/>
      <c r="H4848" s="43"/>
      <c r="I4848" s="61" t="str">
        <f t="shared" si="467"/>
        <v xml:space="preserve"> </v>
      </c>
      <c r="J4848" s="61" t="str">
        <f t="shared" si="468"/>
        <v xml:space="preserve"> </v>
      </c>
      <c r="K4848" s="59" t="str">
        <f t="shared" si="469"/>
        <v xml:space="preserve"> </v>
      </c>
      <c r="L4848" s="59" t="str">
        <f t="shared" si="470"/>
        <v xml:space="preserve"> </v>
      </c>
    </row>
    <row r="4849" spans="1:12" x14ac:dyDescent="0.35">
      <c r="A4849" s="2" t="s">
        <v>4911</v>
      </c>
      <c r="B4849" s="3"/>
      <c r="C4849" s="58">
        <f t="shared" si="465"/>
        <v>0</v>
      </c>
      <c r="D4849" s="3"/>
      <c r="E4849" s="58">
        <f t="shared" si="466"/>
        <v>0</v>
      </c>
      <c r="F4849" s="43"/>
      <c r="G4849" s="4"/>
      <c r="H4849" s="43"/>
      <c r="I4849" s="61" t="str">
        <f t="shared" si="467"/>
        <v xml:space="preserve"> </v>
      </c>
      <c r="J4849" s="61" t="str">
        <f t="shared" si="468"/>
        <v xml:space="preserve"> </v>
      </c>
      <c r="K4849" s="59" t="str">
        <f t="shared" si="469"/>
        <v xml:space="preserve"> </v>
      </c>
      <c r="L4849" s="59" t="str">
        <f t="shared" si="470"/>
        <v xml:space="preserve"> </v>
      </c>
    </row>
    <row r="4850" spans="1:12" x14ac:dyDescent="0.35">
      <c r="A4850" s="2" t="s">
        <v>4912</v>
      </c>
      <c r="B4850" s="3"/>
      <c r="C4850" s="58">
        <f t="shared" si="465"/>
        <v>0</v>
      </c>
      <c r="D4850" s="3"/>
      <c r="E4850" s="58">
        <f t="shared" si="466"/>
        <v>0</v>
      </c>
      <c r="F4850" s="43"/>
      <c r="G4850" s="4"/>
      <c r="H4850" s="43"/>
      <c r="I4850" s="61" t="str">
        <f t="shared" si="467"/>
        <v xml:space="preserve"> </v>
      </c>
      <c r="J4850" s="61" t="str">
        <f t="shared" si="468"/>
        <v xml:space="preserve"> </v>
      </c>
      <c r="K4850" s="59" t="str">
        <f t="shared" si="469"/>
        <v xml:space="preserve"> </v>
      </c>
      <c r="L4850" s="59" t="str">
        <f t="shared" si="470"/>
        <v xml:space="preserve"> </v>
      </c>
    </row>
    <row r="4851" spans="1:12" x14ac:dyDescent="0.35">
      <c r="A4851" s="2" t="s">
        <v>4913</v>
      </c>
      <c r="B4851" s="3"/>
      <c r="C4851" s="58">
        <f t="shared" si="465"/>
        <v>0</v>
      </c>
      <c r="D4851" s="3"/>
      <c r="E4851" s="58">
        <f t="shared" si="466"/>
        <v>0</v>
      </c>
      <c r="F4851" s="43"/>
      <c r="G4851" s="4"/>
      <c r="H4851" s="43"/>
      <c r="I4851" s="61" t="str">
        <f t="shared" si="467"/>
        <v xml:space="preserve"> </v>
      </c>
      <c r="J4851" s="61" t="str">
        <f t="shared" si="468"/>
        <v xml:space="preserve"> </v>
      </c>
      <c r="K4851" s="59" t="str">
        <f t="shared" si="469"/>
        <v xml:space="preserve"> </v>
      </c>
      <c r="L4851" s="59" t="str">
        <f t="shared" si="470"/>
        <v xml:space="preserve"> </v>
      </c>
    </row>
    <row r="4852" spans="1:12" x14ac:dyDescent="0.35">
      <c r="A4852" s="2" t="s">
        <v>4914</v>
      </c>
      <c r="B4852" s="3"/>
      <c r="C4852" s="58">
        <f t="shared" si="465"/>
        <v>0</v>
      </c>
      <c r="D4852" s="3"/>
      <c r="E4852" s="58">
        <f t="shared" si="466"/>
        <v>0</v>
      </c>
      <c r="F4852" s="43"/>
      <c r="G4852" s="4"/>
      <c r="H4852" s="43"/>
      <c r="I4852" s="61" t="str">
        <f t="shared" si="467"/>
        <v xml:space="preserve"> </v>
      </c>
      <c r="J4852" s="61" t="str">
        <f t="shared" si="468"/>
        <v xml:space="preserve"> </v>
      </c>
      <c r="K4852" s="59" t="str">
        <f t="shared" si="469"/>
        <v xml:space="preserve"> </v>
      </c>
      <c r="L4852" s="59" t="str">
        <f t="shared" si="470"/>
        <v xml:space="preserve"> </v>
      </c>
    </row>
    <row r="4853" spans="1:12" x14ac:dyDescent="0.35">
      <c r="A4853" s="2" t="s">
        <v>4915</v>
      </c>
      <c r="B4853" s="3"/>
      <c r="C4853" s="58">
        <f t="shared" si="465"/>
        <v>0</v>
      </c>
      <c r="D4853" s="3"/>
      <c r="E4853" s="58">
        <f t="shared" si="466"/>
        <v>0</v>
      </c>
      <c r="F4853" s="43"/>
      <c r="G4853" s="4"/>
      <c r="H4853" s="43"/>
      <c r="I4853" s="61" t="str">
        <f t="shared" si="467"/>
        <v xml:space="preserve"> </v>
      </c>
      <c r="J4853" s="61" t="str">
        <f t="shared" si="468"/>
        <v xml:space="preserve"> </v>
      </c>
      <c r="K4853" s="59" t="str">
        <f t="shared" si="469"/>
        <v xml:space="preserve"> </v>
      </c>
      <c r="L4853" s="59" t="str">
        <f t="shared" si="470"/>
        <v xml:space="preserve"> </v>
      </c>
    </row>
    <row r="4854" spans="1:12" x14ac:dyDescent="0.35">
      <c r="A4854" s="2" t="s">
        <v>4916</v>
      </c>
      <c r="B4854" s="3"/>
      <c r="C4854" s="58">
        <f t="shared" si="465"/>
        <v>0</v>
      </c>
      <c r="D4854" s="3"/>
      <c r="E4854" s="58">
        <f t="shared" si="466"/>
        <v>0</v>
      </c>
      <c r="F4854" s="43"/>
      <c r="G4854" s="4"/>
      <c r="H4854" s="43"/>
      <c r="I4854" s="61" t="str">
        <f t="shared" si="467"/>
        <v xml:space="preserve"> </v>
      </c>
      <c r="J4854" s="61" t="str">
        <f t="shared" si="468"/>
        <v xml:space="preserve"> </v>
      </c>
      <c r="K4854" s="59" t="str">
        <f t="shared" si="469"/>
        <v xml:space="preserve"> </v>
      </c>
      <c r="L4854" s="59" t="str">
        <f t="shared" si="470"/>
        <v xml:space="preserve"> </v>
      </c>
    </row>
    <row r="4855" spans="1:12" x14ac:dyDescent="0.35">
      <c r="A4855" s="2" t="s">
        <v>4917</v>
      </c>
      <c r="B4855" s="3"/>
      <c r="C4855" s="58">
        <f t="shared" si="465"/>
        <v>0</v>
      </c>
      <c r="D4855" s="3"/>
      <c r="E4855" s="58">
        <f t="shared" si="466"/>
        <v>0</v>
      </c>
      <c r="F4855" s="43"/>
      <c r="G4855" s="4"/>
      <c r="H4855" s="43"/>
      <c r="I4855" s="61" t="str">
        <f t="shared" si="467"/>
        <v xml:space="preserve"> </v>
      </c>
      <c r="J4855" s="61" t="str">
        <f t="shared" si="468"/>
        <v xml:space="preserve"> </v>
      </c>
      <c r="K4855" s="59" t="str">
        <f t="shared" si="469"/>
        <v xml:space="preserve"> </v>
      </c>
      <c r="L4855" s="59" t="str">
        <f t="shared" si="470"/>
        <v xml:space="preserve"> </v>
      </c>
    </row>
    <row r="4856" spans="1:12" x14ac:dyDescent="0.35">
      <c r="A4856" s="2" t="s">
        <v>4918</v>
      </c>
      <c r="B4856" s="3"/>
      <c r="C4856" s="58">
        <f t="shared" si="465"/>
        <v>0</v>
      </c>
      <c r="D4856" s="3"/>
      <c r="E4856" s="58">
        <f t="shared" si="466"/>
        <v>0</v>
      </c>
      <c r="F4856" s="43"/>
      <c r="G4856" s="4"/>
      <c r="H4856" s="43"/>
      <c r="I4856" s="61" t="str">
        <f t="shared" si="467"/>
        <v xml:space="preserve"> </v>
      </c>
      <c r="J4856" s="61" t="str">
        <f t="shared" si="468"/>
        <v xml:space="preserve"> </v>
      </c>
      <c r="K4856" s="59" t="str">
        <f t="shared" si="469"/>
        <v xml:space="preserve"> </v>
      </c>
      <c r="L4856" s="59" t="str">
        <f t="shared" si="470"/>
        <v xml:space="preserve"> </v>
      </c>
    </row>
    <row r="4857" spans="1:12" x14ac:dyDescent="0.35">
      <c r="A4857" s="2" t="s">
        <v>4919</v>
      </c>
      <c r="B4857" s="3"/>
      <c r="C4857" s="58">
        <f t="shared" si="465"/>
        <v>0</v>
      </c>
      <c r="D4857" s="3"/>
      <c r="E4857" s="58">
        <f t="shared" si="466"/>
        <v>0</v>
      </c>
      <c r="F4857" s="43"/>
      <c r="G4857" s="4"/>
      <c r="H4857" s="43"/>
      <c r="I4857" s="61" t="str">
        <f t="shared" si="467"/>
        <v xml:space="preserve"> </v>
      </c>
      <c r="J4857" s="61" t="str">
        <f t="shared" si="468"/>
        <v xml:space="preserve"> </v>
      </c>
      <c r="K4857" s="59" t="str">
        <f t="shared" si="469"/>
        <v xml:space="preserve"> </v>
      </c>
      <c r="L4857" s="59" t="str">
        <f t="shared" si="470"/>
        <v xml:space="preserve"> </v>
      </c>
    </row>
    <row r="4858" spans="1:12" x14ac:dyDescent="0.35">
      <c r="A4858" s="2" t="s">
        <v>4920</v>
      </c>
      <c r="B4858" s="3"/>
      <c r="C4858" s="58">
        <f t="shared" si="465"/>
        <v>0</v>
      </c>
      <c r="D4858" s="3"/>
      <c r="E4858" s="58">
        <f t="shared" si="466"/>
        <v>0</v>
      </c>
      <c r="F4858" s="43"/>
      <c r="G4858" s="4"/>
      <c r="H4858" s="43"/>
      <c r="I4858" s="61" t="str">
        <f t="shared" si="467"/>
        <v xml:space="preserve"> </v>
      </c>
      <c r="J4858" s="61" t="str">
        <f t="shared" si="468"/>
        <v xml:space="preserve"> </v>
      </c>
      <c r="K4858" s="59" t="str">
        <f t="shared" si="469"/>
        <v xml:space="preserve"> </v>
      </c>
      <c r="L4858" s="59" t="str">
        <f t="shared" si="470"/>
        <v xml:space="preserve"> </v>
      </c>
    </row>
    <row r="4859" spans="1:12" x14ac:dyDescent="0.35">
      <c r="A4859" s="2" t="s">
        <v>4921</v>
      </c>
      <c r="B4859" s="3"/>
      <c r="C4859" s="58">
        <f t="shared" si="465"/>
        <v>0</v>
      </c>
      <c r="D4859" s="3"/>
      <c r="E4859" s="58">
        <f t="shared" si="466"/>
        <v>0</v>
      </c>
      <c r="F4859" s="43"/>
      <c r="G4859" s="4"/>
      <c r="H4859" s="43"/>
      <c r="I4859" s="61" t="str">
        <f t="shared" si="467"/>
        <v xml:space="preserve"> </v>
      </c>
      <c r="J4859" s="61" t="str">
        <f t="shared" si="468"/>
        <v xml:space="preserve"> </v>
      </c>
      <c r="K4859" s="59" t="str">
        <f t="shared" si="469"/>
        <v xml:space="preserve"> </v>
      </c>
      <c r="L4859" s="59" t="str">
        <f t="shared" si="470"/>
        <v xml:space="preserve"> </v>
      </c>
    </row>
    <row r="4860" spans="1:12" x14ac:dyDescent="0.35">
      <c r="A4860" s="2" t="s">
        <v>4922</v>
      </c>
      <c r="B4860" s="3"/>
      <c r="C4860" s="58">
        <f t="shared" si="465"/>
        <v>0</v>
      </c>
      <c r="D4860" s="3"/>
      <c r="E4860" s="58">
        <f t="shared" si="466"/>
        <v>0</v>
      </c>
      <c r="F4860" s="43"/>
      <c r="G4860" s="4"/>
      <c r="H4860" s="43"/>
      <c r="I4860" s="61" t="str">
        <f t="shared" si="467"/>
        <v xml:space="preserve"> </v>
      </c>
      <c r="J4860" s="61" t="str">
        <f t="shared" si="468"/>
        <v xml:space="preserve"> </v>
      </c>
      <c r="K4860" s="59" t="str">
        <f t="shared" si="469"/>
        <v xml:space="preserve"> </v>
      </c>
      <c r="L4860" s="59" t="str">
        <f t="shared" si="470"/>
        <v xml:space="preserve"> </v>
      </c>
    </row>
    <row r="4861" spans="1:12" x14ac:dyDescent="0.35">
      <c r="A4861" s="2" t="s">
        <v>4923</v>
      </c>
      <c r="B4861" s="3"/>
      <c r="C4861" s="58">
        <f t="shared" si="465"/>
        <v>0</v>
      </c>
      <c r="D4861" s="3"/>
      <c r="E4861" s="58">
        <f t="shared" si="466"/>
        <v>0</v>
      </c>
      <c r="F4861" s="43"/>
      <c r="G4861" s="4"/>
      <c r="H4861" s="43"/>
      <c r="I4861" s="61" t="str">
        <f t="shared" si="467"/>
        <v xml:space="preserve"> </v>
      </c>
      <c r="J4861" s="61" t="str">
        <f t="shared" si="468"/>
        <v xml:space="preserve"> </v>
      </c>
      <c r="K4861" s="59" t="str">
        <f t="shared" si="469"/>
        <v xml:space="preserve"> </v>
      </c>
      <c r="L4861" s="59" t="str">
        <f t="shared" si="470"/>
        <v xml:space="preserve"> </v>
      </c>
    </row>
    <row r="4862" spans="1:12" x14ac:dyDescent="0.35">
      <c r="A4862" s="2" t="s">
        <v>4924</v>
      </c>
      <c r="B4862" s="3"/>
      <c r="C4862" s="58">
        <f t="shared" si="465"/>
        <v>0</v>
      </c>
      <c r="D4862" s="3"/>
      <c r="E4862" s="58">
        <f t="shared" si="466"/>
        <v>0</v>
      </c>
      <c r="F4862" s="43"/>
      <c r="G4862" s="4"/>
      <c r="H4862" s="43"/>
      <c r="I4862" s="61" t="str">
        <f t="shared" si="467"/>
        <v xml:space="preserve"> </v>
      </c>
      <c r="J4862" s="61" t="str">
        <f t="shared" si="468"/>
        <v xml:space="preserve"> </v>
      </c>
      <c r="K4862" s="59" t="str">
        <f t="shared" si="469"/>
        <v xml:space="preserve"> </v>
      </c>
      <c r="L4862" s="59" t="str">
        <f t="shared" si="470"/>
        <v xml:space="preserve"> </v>
      </c>
    </row>
    <row r="4863" spans="1:12" x14ac:dyDescent="0.35">
      <c r="A4863" s="2" t="s">
        <v>4925</v>
      </c>
      <c r="B4863" s="3"/>
      <c r="C4863" s="58">
        <f t="shared" si="465"/>
        <v>0</v>
      </c>
      <c r="D4863" s="3"/>
      <c r="E4863" s="58">
        <f t="shared" si="466"/>
        <v>0</v>
      </c>
      <c r="F4863" s="43"/>
      <c r="G4863" s="4"/>
      <c r="H4863" s="43"/>
      <c r="I4863" s="61" t="str">
        <f t="shared" si="467"/>
        <v xml:space="preserve"> </v>
      </c>
      <c r="J4863" s="61" t="str">
        <f t="shared" si="468"/>
        <v xml:space="preserve"> </v>
      </c>
      <c r="K4863" s="59" t="str">
        <f t="shared" si="469"/>
        <v xml:space="preserve"> </v>
      </c>
      <c r="L4863" s="59" t="str">
        <f t="shared" si="470"/>
        <v xml:space="preserve"> </v>
      </c>
    </row>
    <row r="4864" spans="1:12" x14ac:dyDescent="0.35">
      <c r="A4864" s="2" t="s">
        <v>4926</v>
      </c>
      <c r="B4864" s="3"/>
      <c r="C4864" s="58">
        <f t="shared" si="465"/>
        <v>0</v>
      </c>
      <c r="D4864" s="3"/>
      <c r="E4864" s="58">
        <f t="shared" si="466"/>
        <v>0</v>
      </c>
      <c r="F4864" s="43"/>
      <c r="G4864" s="4"/>
      <c r="H4864" s="43"/>
      <c r="I4864" s="61" t="str">
        <f t="shared" si="467"/>
        <v xml:space="preserve"> </v>
      </c>
      <c r="J4864" s="61" t="str">
        <f t="shared" si="468"/>
        <v xml:space="preserve"> </v>
      </c>
      <c r="K4864" s="59" t="str">
        <f t="shared" si="469"/>
        <v xml:space="preserve"> </v>
      </c>
      <c r="L4864" s="59" t="str">
        <f t="shared" si="470"/>
        <v xml:space="preserve"> </v>
      </c>
    </row>
    <row r="4865" spans="1:12" x14ac:dyDescent="0.35">
      <c r="A4865" s="2" t="s">
        <v>4927</v>
      </c>
      <c r="B4865" s="3"/>
      <c r="C4865" s="58">
        <f t="shared" si="465"/>
        <v>0</v>
      </c>
      <c r="D4865" s="3"/>
      <c r="E4865" s="58">
        <f t="shared" si="466"/>
        <v>0</v>
      </c>
      <c r="F4865" s="43"/>
      <c r="G4865" s="4"/>
      <c r="H4865" s="43"/>
      <c r="I4865" s="61" t="str">
        <f t="shared" si="467"/>
        <v xml:space="preserve"> </v>
      </c>
      <c r="J4865" s="61" t="str">
        <f t="shared" si="468"/>
        <v xml:space="preserve"> </v>
      </c>
      <c r="K4865" s="59" t="str">
        <f t="shared" si="469"/>
        <v xml:space="preserve"> </v>
      </c>
      <c r="L4865" s="59" t="str">
        <f t="shared" si="470"/>
        <v xml:space="preserve"> </v>
      </c>
    </row>
    <row r="4866" spans="1:12" x14ac:dyDescent="0.35">
      <c r="A4866" s="2" t="s">
        <v>4928</v>
      </c>
      <c r="B4866" s="3"/>
      <c r="C4866" s="58">
        <f t="shared" si="465"/>
        <v>0</v>
      </c>
      <c r="D4866" s="3"/>
      <c r="E4866" s="58">
        <f t="shared" si="466"/>
        <v>0</v>
      </c>
      <c r="F4866" s="43"/>
      <c r="G4866" s="4"/>
      <c r="H4866" s="43"/>
      <c r="I4866" s="61" t="str">
        <f t="shared" si="467"/>
        <v xml:space="preserve"> </v>
      </c>
      <c r="J4866" s="61" t="str">
        <f t="shared" si="468"/>
        <v xml:space="preserve"> </v>
      </c>
      <c r="K4866" s="59" t="str">
        <f t="shared" si="469"/>
        <v xml:space="preserve"> </v>
      </c>
      <c r="L4866" s="59" t="str">
        <f t="shared" si="470"/>
        <v xml:space="preserve"> </v>
      </c>
    </row>
    <row r="4867" spans="1:12" x14ac:dyDescent="0.35">
      <c r="A4867" s="2" t="s">
        <v>4929</v>
      </c>
      <c r="B4867" s="3"/>
      <c r="C4867" s="58">
        <f t="shared" si="465"/>
        <v>0</v>
      </c>
      <c r="D4867" s="3"/>
      <c r="E4867" s="58">
        <f t="shared" si="466"/>
        <v>0</v>
      </c>
      <c r="F4867" s="43"/>
      <c r="G4867" s="4"/>
      <c r="H4867" s="43"/>
      <c r="I4867" s="61" t="str">
        <f t="shared" si="467"/>
        <v xml:space="preserve"> </v>
      </c>
      <c r="J4867" s="61" t="str">
        <f t="shared" si="468"/>
        <v xml:space="preserve"> </v>
      </c>
      <c r="K4867" s="59" t="str">
        <f t="shared" si="469"/>
        <v xml:space="preserve"> </v>
      </c>
      <c r="L4867" s="59" t="str">
        <f t="shared" si="470"/>
        <v xml:space="preserve"> </v>
      </c>
    </row>
    <row r="4868" spans="1:12" x14ac:dyDescent="0.35">
      <c r="A4868" s="2" t="s">
        <v>4930</v>
      </c>
      <c r="B4868" s="3"/>
      <c r="C4868" s="58">
        <f t="shared" si="465"/>
        <v>0</v>
      </c>
      <c r="D4868" s="3"/>
      <c r="E4868" s="58">
        <f t="shared" si="466"/>
        <v>0</v>
      </c>
      <c r="F4868" s="43"/>
      <c r="G4868" s="4"/>
      <c r="H4868" s="43"/>
      <c r="I4868" s="61" t="str">
        <f t="shared" si="467"/>
        <v xml:space="preserve"> </v>
      </c>
      <c r="J4868" s="61" t="str">
        <f t="shared" si="468"/>
        <v xml:space="preserve"> </v>
      </c>
      <c r="K4868" s="59" t="str">
        <f t="shared" si="469"/>
        <v xml:space="preserve"> </v>
      </c>
      <c r="L4868" s="59" t="str">
        <f t="shared" si="470"/>
        <v xml:space="preserve"> </v>
      </c>
    </row>
    <row r="4869" spans="1:12" x14ac:dyDescent="0.35">
      <c r="A4869" s="2" t="s">
        <v>4931</v>
      </c>
      <c r="B4869" s="3"/>
      <c r="C4869" s="58">
        <f t="shared" si="465"/>
        <v>0</v>
      </c>
      <c r="D4869" s="3"/>
      <c r="E4869" s="58">
        <f t="shared" si="466"/>
        <v>0</v>
      </c>
      <c r="F4869" s="43"/>
      <c r="G4869" s="4"/>
      <c r="H4869" s="43"/>
      <c r="I4869" s="61" t="str">
        <f t="shared" si="467"/>
        <v xml:space="preserve"> </v>
      </c>
      <c r="J4869" s="61" t="str">
        <f t="shared" si="468"/>
        <v xml:space="preserve"> </v>
      </c>
      <c r="K4869" s="59" t="str">
        <f t="shared" si="469"/>
        <v xml:space="preserve"> </v>
      </c>
      <c r="L4869" s="59" t="str">
        <f t="shared" si="470"/>
        <v xml:space="preserve"> </v>
      </c>
    </row>
    <row r="4870" spans="1:12" x14ac:dyDescent="0.35">
      <c r="A4870" s="2" t="s">
        <v>4932</v>
      </c>
      <c r="B4870" s="3"/>
      <c r="C4870" s="58">
        <f t="shared" si="465"/>
        <v>0</v>
      </c>
      <c r="D4870" s="3"/>
      <c r="E4870" s="58">
        <f t="shared" si="466"/>
        <v>0</v>
      </c>
      <c r="F4870" s="43"/>
      <c r="G4870" s="4"/>
      <c r="H4870" s="43"/>
      <c r="I4870" s="61" t="str">
        <f t="shared" si="467"/>
        <v xml:space="preserve"> </v>
      </c>
      <c r="J4870" s="61" t="str">
        <f t="shared" si="468"/>
        <v xml:space="preserve"> </v>
      </c>
      <c r="K4870" s="59" t="str">
        <f t="shared" si="469"/>
        <v xml:space="preserve"> </v>
      </c>
      <c r="L4870" s="59" t="str">
        <f t="shared" si="470"/>
        <v xml:space="preserve"> </v>
      </c>
    </row>
    <row r="4871" spans="1:12" x14ac:dyDescent="0.35">
      <c r="A4871" s="2" t="s">
        <v>4933</v>
      </c>
      <c r="B4871" s="3"/>
      <c r="C4871" s="58">
        <f t="shared" si="465"/>
        <v>0</v>
      </c>
      <c r="D4871" s="3"/>
      <c r="E4871" s="58">
        <f t="shared" si="466"/>
        <v>0</v>
      </c>
      <c r="F4871" s="43"/>
      <c r="G4871" s="4"/>
      <c r="H4871" s="43"/>
      <c r="I4871" s="61" t="str">
        <f t="shared" si="467"/>
        <v xml:space="preserve"> </v>
      </c>
      <c r="J4871" s="61" t="str">
        <f t="shared" si="468"/>
        <v xml:space="preserve"> </v>
      </c>
      <c r="K4871" s="59" t="str">
        <f t="shared" si="469"/>
        <v xml:space="preserve"> </v>
      </c>
      <c r="L4871" s="59" t="str">
        <f t="shared" si="470"/>
        <v xml:space="preserve"> </v>
      </c>
    </row>
    <row r="4872" spans="1:12" x14ac:dyDescent="0.35">
      <c r="A4872" s="2" t="s">
        <v>4934</v>
      </c>
      <c r="B4872" s="3"/>
      <c r="C4872" s="58">
        <f t="shared" si="465"/>
        <v>0</v>
      </c>
      <c r="D4872" s="3"/>
      <c r="E4872" s="58">
        <f t="shared" si="466"/>
        <v>0</v>
      </c>
      <c r="F4872" s="43"/>
      <c r="G4872" s="4"/>
      <c r="H4872" s="43"/>
      <c r="I4872" s="61" t="str">
        <f t="shared" si="467"/>
        <v xml:space="preserve"> </v>
      </c>
      <c r="J4872" s="61" t="str">
        <f t="shared" si="468"/>
        <v xml:space="preserve"> </v>
      </c>
      <c r="K4872" s="59" t="str">
        <f t="shared" si="469"/>
        <v xml:space="preserve"> </v>
      </c>
      <c r="L4872" s="59" t="str">
        <f t="shared" si="470"/>
        <v xml:space="preserve"> </v>
      </c>
    </row>
    <row r="4873" spans="1:12" x14ac:dyDescent="0.35">
      <c r="A4873" s="2" t="s">
        <v>4935</v>
      </c>
      <c r="B4873" s="3"/>
      <c r="C4873" s="58">
        <f t="shared" si="465"/>
        <v>0</v>
      </c>
      <c r="D4873" s="3"/>
      <c r="E4873" s="58">
        <f t="shared" si="466"/>
        <v>0</v>
      </c>
      <c r="F4873" s="43"/>
      <c r="G4873" s="4"/>
      <c r="H4873" s="43"/>
      <c r="I4873" s="61" t="str">
        <f t="shared" si="467"/>
        <v xml:space="preserve"> </v>
      </c>
      <c r="J4873" s="61" t="str">
        <f t="shared" si="468"/>
        <v xml:space="preserve"> </v>
      </c>
      <c r="K4873" s="59" t="str">
        <f t="shared" si="469"/>
        <v xml:space="preserve"> </v>
      </c>
      <c r="L4873" s="59" t="str">
        <f t="shared" si="470"/>
        <v xml:space="preserve"> </v>
      </c>
    </row>
    <row r="4874" spans="1:12" x14ac:dyDescent="0.35">
      <c r="A4874" s="2" t="s">
        <v>4936</v>
      </c>
      <c r="B4874" s="3"/>
      <c r="C4874" s="58">
        <f t="shared" ref="C4874:C4937" si="471">IF($P$17=1,CONVERT(B4874,"lbm","kg"),B4874)</f>
        <v>0</v>
      </c>
      <c r="D4874" s="3"/>
      <c r="E4874" s="58">
        <f t="shared" ref="E4874:E4937" si="472">IF($P$17=1,CONVERT(D4874,"lbm","kg"),D4874)</f>
        <v>0</v>
      </c>
      <c r="F4874" s="43"/>
      <c r="G4874" s="4"/>
      <c r="H4874" s="43"/>
      <c r="I4874" s="61" t="str">
        <f t="shared" si="467"/>
        <v xml:space="preserve"> </v>
      </c>
      <c r="J4874" s="61" t="str">
        <f t="shared" si="468"/>
        <v xml:space="preserve"> </v>
      </c>
      <c r="K4874" s="59" t="str">
        <f t="shared" si="469"/>
        <v xml:space="preserve"> </v>
      </c>
      <c r="L4874" s="59" t="str">
        <f t="shared" si="470"/>
        <v xml:space="preserve"> </v>
      </c>
    </row>
    <row r="4875" spans="1:12" x14ac:dyDescent="0.35">
      <c r="A4875" s="2" t="s">
        <v>4937</v>
      </c>
      <c r="B4875" s="3"/>
      <c r="C4875" s="58">
        <f t="shared" si="471"/>
        <v>0</v>
      </c>
      <c r="D4875" s="3"/>
      <c r="E4875" s="58">
        <f t="shared" si="472"/>
        <v>0</v>
      </c>
      <c r="F4875" s="43"/>
      <c r="G4875" s="4"/>
      <c r="H4875" s="43"/>
      <c r="I4875" s="61" t="str">
        <f t="shared" ref="I4875:I4938" si="473">IF(F4875&gt;0,(((E4875-C4875)*F4875)+(($P$12-E4875)/(VLOOKUP(E4875,$S$10:$U$182,2)))*(VLOOKUP(E4875,$S$10:$U$182,3))+((C4875-$P$11)/(VLOOKUP(C4875,$S$10:$U$182,2)))*(VLOOKUP(C4875,$S$10:$U$182,3)))/($P$12-$P$11)," ")</f>
        <v xml:space="preserve"> </v>
      </c>
      <c r="J4875" s="61" t="str">
        <f t="shared" ref="J4875:J4938" si="474">IF(G4875&gt;0,IF(B4875=0," ",(I4875/(1+(G4875*$B$7))))," ")</f>
        <v xml:space="preserve"> </v>
      </c>
      <c r="K4875" s="59" t="str">
        <f t="shared" ref="K4875:K4938" si="475">IF(H4875&gt;0,IF(B4875&gt;1,(I4875*H4875)," ")," ")</f>
        <v xml:space="preserve"> </v>
      </c>
      <c r="L4875" s="59" t="str">
        <f t="shared" ref="L4875:L4938" si="476">IF(G4875=0," ",IF(H4875=0," ",IF(G4875&gt;0,IF(B4875&gt;1,(J4875*H4875)," ")," ")))</f>
        <v xml:space="preserve"> </v>
      </c>
    </row>
    <row r="4876" spans="1:12" x14ac:dyDescent="0.35">
      <c r="A4876" s="2" t="s">
        <v>4938</v>
      </c>
      <c r="B4876" s="3"/>
      <c r="C4876" s="58">
        <f t="shared" si="471"/>
        <v>0</v>
      </c>
      <c r="D4876" s="3"/>
      <c r="E4876" s="58">
        <f t="shared" si="472"/>
        <v>0</v>
      </c>
      <c r="F4876" s="43"/>
      <c r="G4876" s="4"/>
      <c r="H4876" s="43"/>
      <c r="I4876" s="61" t="str">
        <f t="shared" si="473"/>
        <v xml:space="preserve"> </v>
      </c>
      <c r="J4876" s="61" t="str">
        <f t="shared" si="474"/>
        <v xml:space="preserve"> </v>
      </c>
      <c r="K4876" s="59" t="str">
        <f t="shared" si="475"/>
        <v xml:space="preserve"> </v>
      </c>
      <c r="L4876" s="59" t="str">
        <f t="shared" si="476"/>
        <v xml:space="preserve"> </v>
      </c>
    </row>
    <row r="4877" spans="1:12" x14ac:dyDescent="0.35">
      <c r="A4877" s="2" t="s">
        <v>4939</v>
      </c>
      <c r="B4877" s="3"/>
      <c r="C4877" s="58">
        <f t="shared" si="471"/>
        <v>0</v>
      </c>
      <c r="D4877" s="3"/>
      <c r="E4877" s="58">
        <f t="shared" si="472"/>
        <v>0</v>
      </c>
      <c r="F4877" s="43"/>
      <c r="G4877" s="4"/>
      <c r="H4877" s="43"/>
      <c r="I4877" s="61" t="str">
        <f t="shared" si="473"/>
        <v xml:space="preserve"> </v>
      </c>
      <c r="J4877" s="61" t="str">
        <f t="shared" si="474"/>
        <v xml:space="preserve"> </v>
      </c>
      <c r="K4877" s="59" t="str">
        <f t="shared" si="475"/>
        <v xml:space="preserve"> </v>
      </c>
      <c r="L4877" s="59" t="str">
        <f t="shared" si="476"/>
        <v xml:space="preserve"> </v>
      </c>
    </row>
    <row r="4878" spans="1:12" x14ac:dyDescent="0.35">
      <c r="A4878" s="2" t="s">
        <v>4940</v>
      </c>
      <c r="B4878" s="3"/>
      <c r="C4878" s="58">
        <f t="shared" si="471"/>
        <v>0</v>
      </c>
      <c r="D4878" s="3"/>
      <c r="E4878" s="58">
        <f t="shared" si="472"/>
        <v>0</v>
      </c>
      <c r="F4878" s="43"/>
      <c r="G4878" s="4"/>
      <c r="H4878" s="43"/>
      <c r="I4878" s="61" t="str">
        <f t="shared" si="473"/>
        <v xml:space="preserve"> </v>
      </c>
      <c r="J4878" s="61" t="str">
        <f t="shared" si="474"/>
        <v xml:space="preserve"> </v>
      </c>
      <c r="K4878" s="59" t="str">
        <f t="shared" si="475"/>
        <v xml:space="preserve"> </v>
      </c>
      <c r="L4878" s="59" t="str">
        <f t="shared" si="476"/>
        <v xml:space="preserve"> </v>
      </c>
    </row>
    <row r="4879" spans="1:12" x14ac:dyDescent="0.35">
      <c r="A4879" s="2" t="s">
        <v>4941</v>
      </c>
      <c r="B4879" s="3"/>
      <c r="C4879" s="58">
        <f t="shared" si="471"/>
        <v>0</v>
      </c>
      <c r="D4879" s="3"/>
      <c r="E4879" s="58">
        <f t="shared" si="472"/>
        <v>0</v>
      </c>
      <c r="F4879" s="43"/>
      <c r="G4879" s="4"/>
      <c r="H4879" s="43"/>
      <c r="I4879" s="61" t="str">
        <f t="shared" si="473"/>
        <v xml:space="preserve"> </v>
      </c>
      <c r="J4879" s="61" t="str">
        <f t="shared" si="474"/>
        <v xml:space="preserve"> </v>
      </c>
      <c r="K4879" s="59" t="str">
        <f t="shared" si="475"/>
        <v xml:space="preserve"> </v>
      </c>
      <c r="L4879" s="59" t="str">
        <f t="shared" si="476"/>
        <v xml:space="preserve"> </v>
      </c>
    </row>
    <row r="4880" spans="1:12" x14ac:dyDescent="0.35">
      <c r="A4880" s="2" t="s">
        <v>4942</v>
      </c>
      <c r="B4880" s="3"/>
      <c r="C4880" s="58">
        <f t="shared" si="471"/>
        <v>0</v>
      </c>
      <c r="D4880" s="3"/>
      <c r="E4880" s="58">
        <f t="shared" si="472"/>
        <v>0</v>
      </c>
      <c r="F4880" s="43"/>
      <c r="G4880" s="4"/>
      <c r="H4880" s="43"/>
      <c r="I4880" s="61" t="str">
        <f t="shared" si="473"/>
        <v xml:space="preserve"> </v>
      </c>
      <c r="J4880" s="61" t="str">
        <f t="shared" si="474"/>
        <v xml:space="preserve"> </v>
      </c>
      <c r="K4880" s="59" t="str">
        <f t="shared" si="475"/>
        <v xml:space="preserve"> </v>
      </c>
      <c r="L4880" s="59" t="str">
        <f t="shared" si="476"/>
        <v xml:space="preserve"> </v>
      </c>
    </row>
    <row r="4881" spans="1:12" x14ac:dyDescent="0.35">
      <c r="A4881" s="2" t="s">
        <v>4943</v>
      </c>
      <c r="B4881" s="3"/>
      <c r="C4881" s="58">
        <f t="shared" si="471"/>
        <v>0</v>
      </c>
      <c r="D4881" s="3"/>
      <c r="E4881" s="58">
        <f t="shared" si="472"/>
        <v>0</v>
      </c>
      <c r="F4881" s="43"/>
      <c r="G4881" s="4"/>
      <c r="H4881" s="43"/>
      <c r="I4881" s="61" t="str">
        <f t="shared" si="473"/>
        <v xml:space="preserve"> </v>
      </c>
      <c r="J4881" s="61" t="str">
        <f t="shared" si="474"/>
        <v xml:space="preserve"> </v>
      </c>
      <c r="K4881" s="59" t="str">
        <f t="shared" si="475"/>
        <v xml:space="preserve"> </v>
      </c>
      <c r="L4881" s="59" t="str">
        <f t="shared" si="476"/>
        <v xml:space="preserve"> </v>
      </c>
    </row>
    <row r="4882" spans="1:12" x14ac:dyDescent="0.35">
      <c r="A4882" s="2" t="s">
        <v>4944</v>
      </c>
      <c r="B4882" s="3"/>
      <c r="C4882" s="58">
        <f t="shared" si="471"/>
        <v>0</v>
      </c>
      <c r="D4882" s="3"/>
      <c r="E4882" s="58">
        <f t="shared" si="472"/>
        <v>0</v>
      </c>
      <c r="F4882" s="43"/>
      <c r="G4882" s="4"/>
      <c r="H4882" s="43"/>
      <c r="I4882" s="61" t="str">
        <f t="shared" si="473"/>
        <v xml:space="preserve"> </v>
      </c>
      <c r="J4882" s="61" t="str">
        <f t="shared" si="474"/>
        <v xml:space="preserve"> </v>
      </c>
      <c r="K4882" s="59" t="str">
        <f t="shared" si="475"/>
        <v xml:space="preserve"> </v>
      </c>
      <c r="L4882" s="59" t="str">
        <f t="shared" si="476"/>
        <v xml:space="preserve"> </v>
      </c>
    </row>
    <row r="4883" spans="1:12" x14ac:dyDescent="0.35">
      <c r="A4883" s="2" t="s">
        <v>4945</v>
      </c>
      <c r="B4883" s="3"/>
      <c r="C4883" s="58">
        <f t="shared" si="471"/>
        <v>0</v>
      </c>
      <c r="D4883" s="3"/>
      <c r="E4883" s="58">
        <f t="shared" si="472"/>
        <v>0</v>
      </c>
      <c r="F4883" s="43"/>
      <c r="G4883" s="4"/>
      <c r="H4883" s="43"/>
      <c r="I4883" s="61" t="str">
        <f t="shared" si="473"/>
        <v xml:space="preserve"> </v>
      </c>
      <c r="J4883" s="61" t="str">
        <f t="shared" si="474"/>
        <v xml:space="preserve"> </v>
      </c>
      <c r="K4883" s="59" t="str">
        <f t="shared" si="475"/>
        <v xml:space="preserve"> </v>
      </c>
      <c r="L4883" s="59" t="str">
        <f t="shared" si="476"/>
        <v xml:space="preserve"> </v>
      </c>
    </row>
    <row r="4884" spans="1:12" x14ac:dyDescent="0.35">
      <c r="A4884" s="2" t="s">
        <v>4946</v>
      </c>
      <c r="B4884" s="3"/>
      <c r="C4884" s="58">
        <f t="shared" si="471"/>
        <v>0</v>
      </c>
      <c r="D4884" s="3"/>
      <c r="E4884" s="58">
        <f t="shared" si="472"/>
        <v>0</v>
      </c>
      <c r="F4884" s="43"/>
      <c r="G4884" s="4"/>
      <c r="H4884" s="43"/>
      <c r="I4884" s="61" t="str">
        <f t="shared" si="473"/>
        <v xml:space="preserve"> </v>
      </c>
      <c r="J4884" s="61" t="str">
        <f t="shared" si="474"/>
        <v xml:space="preserve"> </v>
      </c>
      <c r="K4884" s="59" t="str">
        <f t="shared" si="475"/>
        <v xml:space="preserve"> </v>
      </c>
      <c r="L4884" s="59" t="str">
        <f t="shared" si="476"/>
        <v xml:space="preserve"> </v>
      </c>
    </row>
    <row r="4885" spans="1:12" x14ac:dyDescent="0.35">
      <c r="A4885" s="2" t="s">
        <v>4947</v>
      </c>
      <c r="B4885" s="3"/>
      <c r="C4885" s="58">
        <f t="shared" si="471"/>
        <v>0</v>
      </c>
      <c r="D4885" s="3"/>
      <c r="E4885" s="58">
        <f t="shared" si="472"/>
        <v>0</v>
      </c>
      <c r="F4885" s="43"/>
      <c r="G4885" s="4"/>
      <c r="H4885" s="43"/>
      <c r="I4885" s="61" t="str">
        <f t="shared" si="473"/>
        <v xml:space="preserve"> </v>
      </c>
      <c r="J4885" s="61" t="str">
        <f t="shared" si="474"/>
        <v xml:space="preserve"> </v>
      </c>
      <c r="K4885" s="59" t="str">
        <f t="shared" si="475"/>
        <v xml:space="preserve"> </v>
      </c>
      <c r="L4885" s="59" t="str">
        <f t="shared" si="476"/>
        <v xml:space="preserve"> </v>
      </c>
    </row>
    <row r="4886" spans="1:12" x14ac:dyDescent="0.35">
      <c r="A4886" s="2" t="s">
        <v>4948</v>
      </c>
      <c r="B4886" s="3"/>
      <c r="C4886" s="58">
        <f t="shared" si="471"/>
        <v>0</v>
      </c>
      <c r="D4886" s="3"/>
      <c r="E4886" s="58">
        <f t="shared" si="472"/>
        <v>0</v>
      </c>
      <c r="F4886" s="43"/>
      <c r="G4886" s="4"/>
      <c r="H4886" s="43"/>
      <c r="I4886" s="61" t="str">
        <f t="shared" si="473"/>
        <v xml:space="preserve"> </v>
      </c>
      <c r="J4886" s="61" t="str">
        <f t="shared" si="474"/>
        <v xml:space="preserve"> </v>
      </c>
      <c r="K4886" s="59" t="str">
        <f t="shared" si="475"/>
        <v xml:space="preserve"> </v>
      </c>
      <c r="L4886" s="59" t="str">
        <f t="shared" si="476"/>
        <v xml:space="preserve"> </v>
      </c>
    </row>
    <row r="4887" spans="1:12" x14ac:dyDescent="0.35">
      <c r="A4887" s="2" t="s">
        <v>4949</v>
      </c>
      <c r="B4887" s="3"/>
      <c r="C4887" s="58">
        <f t="shared" si="471"/>
        <v>0</v>
      </c>
      <c r="D4887" s="3"/>
      <c r="E4887" s="58">
        <f t="shared" si="472"/>
        <v>0</v>
      </c>
      <c r="F4887" s="43"/>
      <c r="G4887" s="4"/>
      <c r="H4887" s="43"/>
      <c r="I4887" s="61" t="str">
        <f t="shared" si="473"/>
        <v xml:space="preserve"> </v>
      </c>
      <c r="J4887" s="61" t="str">
        <f t="shared" si="474"/>
        <v xml:space="preserve"> </v>
      </c>
      <c r="K4887" s="59" t="str">
        <f t="shared" si="475"/>
        <v xml:space="preserve"> </v>
      </c>
      <c r="L4887" s="59" t="str">
        <f t="shared" si="476"/>
        <v xml:space="preserve"> </v>
      </c>
    </row>
    <row r="4888" spans="1:12" x14ac:dyDescent="0.35">
      <c r="A4888" s="2" t="s">
        <v>4950</v>
      </c>
      <c r="B4888" s="3"/>
      <c r="C4888" s="58">
        <f t="shared" si="471"/>
        <v>0</v>
      </c>
      <c r="D4888" s="3"/>
      <c r="E4888" s="58">
        <f t="shared" si="472"/>
        <v>0</v>
      </c>
      <c r="F4888" s="43"/>
      <c r="G4888" s="4"/>
      <c r="H4888" s="43"/>
      <c r="I4888" s="61" t="str">
        <f t="shared" si="473"/>
        <v xml:space="preserve"> </v>
      </c>
      <c r="J4888" s="61" t="str">
        <f t="shared" si="474"/>
        <v xml:space="preserve"> </v>
      </c>
      <c r="K4888" s="59" t="str">
        <f t="shared" si="475"/>
        <v xml:space="preserve"> </v>
      </c>
      <c r="L4888" s="59" t="str">
        <f t="shared" si="476"/>
        <v xml:space="preserve"> </v>
      </c>
    </row>
    <row r="4889" spans="1:12" x14ac:dyDescent="0.35">
      <c r="A4889" s="2" t="s">
        <v>4951</v>
      </c>
      <c r="B4889" s="3"/>
      <c r="C4889" s="58">
        <f t="shared" si="471"/>
        <v>0</v>
      </c>
      <c r="D4889" s="3"/>
      <c r="E4889" s="58">
        <f t="shared" si="472"/>
        <v>0</v>
      </c>
      <c r="F4889" s="43"/>
      <c r="G4889" s="4"/>
      <c r="H4889" s="43"/>
      <c r="I4889" s="61" t="str">
        <f t="shared" si="473"/>
        <v xml:space="preserve"> </v>
      </c>
      <c r="J4889" s="61" t="str">
        <f t="shared" si="474"/>
        <v xml:space="preserve"> </v>
      </c>
      <c r="K4889" s="59" t="str">
        <f t="shared" si="475"/>
        <v xml:space="preserve"> </v>
      </c>
      <c r="L4889" s="59" t="str">
        <f t="shared" si="476"/>
        <v xml:space="preserve"> </v>
      </c>
    </row>
    <row r="4890" spans="1:12" x14ac:dyDescent="0.35">
      <c r="A4890" s="2" t="s">
        <v>4952</v>
      </c>
      <c r="B4890" s="3"/>
      <c r="C4890" s="58">
        <f t="shared" si="471"/>
        <v>0</v>
      </c>
      <c r="D4890" s="3"/>
      <c r="E4890" s="58">
        <f t="shared" si="472"/>
        <v>0</v>
      </c>
      <c r="F4890" s="43"/>
      <c r="G4890" s="4"/>
      <c r="H4890" s="43"/>
      <c r="I4890" s="61" t="str">
        <f t="shared" si="473"/>
        <v xml:space="preserve"> </v>
      </c>
      <c r="J4890" s="61" t="str">
        <f t="shared" si="474"/>
        <v xml:space="preserve"> </v>
      </c>
      <c r="K4890" s="59" t="str">
        <f t="shared" si="475"/>
        <v xml:space="preserve"> </v>
      </c>
      <c r="L4890" s="59" t="str">
        <f t="shared" si="476"/>
        <v xml:space="preserve"> </v>
      </c>
    </row>
    <row r="4891" spans="1:12" x14ac:dyDescent="0.35">
      <c r="A4891" s="2" t="s">
        <v>4953</v>
      </c>
      <c r="B4891" s="3"/>
      <c r="C4891" s="58">
        <f t="shared" si="471"/>
        <v>0</v>
      </c>
      <c r="D4891" s="3"/>
      <c r="E4891" s="58">
        <f t="shared" si="472"/>
        <v>0</v>
      </c>
      <c r="F4891" s="43"/>
      <c r="G4891" s="4"/>
      <c r="H4891" s="43"/>
      <c r="I4891" s="61" t="str">
        <f t="shared" si="473"/>
        <v xml:space="preserve"> </v>
      </c>
      <c r="J4891" s="61" t="str">
        <f t="shared" si="474"/>
        <v xml:space="preserve"> </v>
      </c>
      <c r="K4891" s="59" t="str">
        <f t="shared" si="475"/>
        <v xml:space="preserve"> </v>
      </c>
      <c r="L4891" s="59" t="str">
        <f t="shared" si="476"/>
        <v xml:space="preserve"> </v>
      </c>
    </row>
    <row r="4892" spans="1:12" x14ac:dyDescent="0.35">
      <c r="A4892" s="2" t="s">
        <v>4954</v>
      </c>
      <c r="B4892" s="3"/>
      <c r="C4892" s="58">
        <f t="shared" si="471"/>
        <v>0</v>
      </c>
      <c r="D4892" s="3"/>
      <c r="E4892" s="58">
        <f t="shared" si="472"/>
        <v>0</v>
      </c>
      <c r="F4892" s="43"/>
      <c r="G4892" s="4"/>
      <c r="H4892" s="43"/>
      <c r="I4892" s="61" t="str">
        <f t="shared" si="473"/>
        <v xml:space="preserve"> </v>
      </c>
      <c r="J4892" s="61" t="str">
        <f t="shared" si="474"/>
        <v xml:space="preserve"> </v>
      </c>
      <c r="K4892" s="59" t="str">
        <f t="shared" si="475"/>
        <v xml:space="preserve"> </v>
      </c>
      <c r="L4892" s="59" t="str">
        <f t="shared" si="476"/>
        <v xml:space="preserve"> </v>
      </c>
    </row>
    <row r="4893" spans="1:12" x14ac:dyDescent="0.35">
      <c r="A4893" s="2" t="s">
        <v>4955</v>
      </c>
      <c r="B4893" s="3"/>
      <c r="C4893" s="58">
        <f t="shared" si="471"/>
        <v>0</v>
      </c>
      <c r="D4893" s="3"/>
      <c r="E4893" s="58">
        <f t="shared" si="472"/>
        <v>0</v>
      </c>
      <c r="F4893" s="43"/>
      <c r="G4893" s="4"/>
      <c r="H4893" s="43"/>
      <c r="I4893" s="61" t="str">
        <f t="shared" si="473"/>
        <v xml:space="preserve"> </v>
      </c>
      <c r="J4893" s="61" t="str">
        <f t="shared" si="474"/>
        <v xml:space="preserve"> </v>
      </c>
      <c r="K4893" s="59" t="str">
        <f t="shared" si="475"/>
        <v xml:space="preserve"> </v>
      </c>
      <c r="L4893" s="59" t="str">
        <f t="shared" si="476"/>
        <v xml:space="preserve"> </v>
      </c>
    </row>
    <row r="4894" spans="1:12" x14ac:dyDescent="0.35">
      <c r="A4894" s="2" t="s">
        <v>4956</v>
      </c>
      <c r="B4894" s="3"/>
      <c r="C4894" s="58">
        <f t="shared" si="471"/>
        <v>0</v>
      </c>
      <c r="D4894" s="3"/>
      <c r="E4894" s="58">
        <f t="shared" si="472"/>
        <v>0</v>
      </c>
      <c r="F4894" s="43"/>
      <c r="G4894" s="4"/>
      <c r="H4894" s="43"/>
      <c r="I4894" s="61" t="str">
        <f t="shared" si="473"/>
        <v xml:space="preserve"> </v>
      </c>
      <c r="J4894" s="61" t="str">
        <f t="shared" si="474"/>
        <v xml:space="preserve"> </v>
      </c>
      <c r="K4894" s="59" t="str">
        <f t="shared" si="475"/>
        <v xml:space="preserve"> </v>
      </c>
      <c r="L4894" s="59" t="str">
        <f t="shared" si="476"/>
        <v xml:space="preserve"> </v>
      </c>
    </row>
    <row r="4895" spans="1:12" x14ac:dyDescent="0.35">
      <c r="A4895" s="2" t="s">
        <v>4957</v>
      </c>
      <c r="B4895" s="3"/>
      <c r="C4895" s="58">
        <f t="shared" si="471"/>
        <v>0</v>
      </c>
      <c r="D4895" s="3"/>
      <c r="E4895" s="58">
        <f t="shared" si="472"/>
        <v>0</v>
      </c>
      <c r="F4895" s="43"/>
      <c r="G4895" s="4"/>
      <c r="H4895" s="43"/>
      <c r="I4895" s="61" t="str">
        <f t="shared" si="473"/>
        <v xml:space="preserve"> </v>
      </c>
      <c r="J4895" s="61" t="str">
        <f t="shared" si="474"/>
        <v xml:space="preserve"> </v>
      </c>
      <c r="K4895" s="59" t="str">
        <f t="shared" si="475"/>
        <v xml:space="preserve"> </v>
      </c>
      <c r="L4895" s="59" t="str">
        <f t="shared" si="476"/>
        <v xml:space="preserve"> </v>
      </c>
    </row>
    <row r="4896" spans="1:12" x14ac:dyDescent="0.35">
      <c r="A4896" s="2" t="s">
        <v>4958</v>
      </c>
      <c r="B4896" s="3"/>
      <c r="C4896" s="58">
        <f t="shared" si="471"/>
        <v>0</v>
      </c>
      <c r="D4896" s="3"/>
      <c r="E4896" s="58">
        <f t="shared" si="472"/>
        <v>0</v>
      </c>
      <c r="F4896" s="43"/>
      <c r="G4896" s="4"/>
      <c r="H4896" s="43"/>
      <c r="I4896" s="61" t="str">
        <f t="shared" si="473"/>
        <v xml:space="preserve"> </v>
      </c>
      <c r="J4896" s="61" t="str">
        <f t="shared" si="474"/>
        <v xml:space="preserve"> </v>
      </c>
      <c r="K4896" s="59" t="str">
        <f t="shared" si="475"/>
        <v xml:space="preserve"> </v>
      </c>
      <c r="L4896" s="59" t="str">
        <f t="shared" si="476"/>
        <v xml:space="preserve"> </v>
      </c>
    </row>
    <row r="4897" spans="1:12" x14ac:dyDescent="0.35">
      <c r="A4897" s="2" t="s">
        <v>4959</v>
      </c>
      <c r="B4897" s="3"/>
      <c r="C4897" s="58">
        <f t="shared" si="471"/>
        <v>0</v>
      </c>
      <c r="D4897" s="3"/>
      <c r="E4897" s="58">
        <f t="shared" si="472"/>
        <v>0</v>
      </c>
      <c r="F4897" s="43"/>
      <c r="G4897" s="4"/>
      <c r="H4897" s="43"/>
      <c r="I4897" s="61" t="str">
        <f t="shared" si="473"/>
        <v xml:space="preserve"> </v>
      </c>
      <c r="J4897" s="61" t="str">
        <f t="shared" si="474"/>
        <v xml:space="preserve"> </v>
      </c>
      <c r="K4897" s="59" t="str">
        <f t="shared" si="475"/>
        <v xml:space="preserve"> </v>
      </c>
      <c r="L4897" s="59" t="str">
        <f t="shared" si="476"/>
        <v xml:space="preserve"> </v>
      </c>
    </row>
    <row r="4898" spans="1:12" x14ac:dyDescent="0.35">
      <c r="A4898" s="2" t="s">
        <v>4960</v>
      </c>
      <c r="B4898" s="3"/>
      <c r="C4898" s="58">
        <f t="shared" si="471"/>
        <v>0</v>
      </c>
      <c r="D4898" s="3"/>
      <c r="E4898" s="58">
        <f t="shared" si="472"/>
        <v>0</v>
      </c>
      <c r="F4898" s="43"/>
      <c r="G4898" s="4"/>
      <c r="H4898" s="43"/>
      <c r="I4898" s="61" t="str">
        <f t="shared" si="473"/>
        <v xml:space="preserve"> </v>
      </c>
      <c r="J4898" s="61" t="str">
        <f t="shared" si="474"/>
        <v xml:space="preserve"> </v>
      </c>
      <c r="K4898" s="59" t="str">
        <f t="shared" si="475"/>
        <v xml:space="preserve"> </v>
      </c>
      <c r="L4898" s="59" t="str">
        <f t="shared" si="476"/>
        <v xml:space="preserve"> </v>
      </c>
    </row>
    <row r="4899" spans="1:12" x14ac:dyDescent="0.35">
      <c r="A4899" s="2" t="s">
        <v>4961</v>
      </c>
      <c r="B4899" s="3"/>
      <c r="C4899" s="58">
        <f t="shared" si="471"/>
        <v>0</v>
      </c>
      <c r="D4899" s="3"/>
      <c r="E4899" s="58">
        <f t="shared" si="472"/>
        <v>0</v>
      </c>
      <c r="F4899" s="43"/>
      <c r="G4899" s="4"/>
      <c r="H4899" s="43"/>
      <c r="I4899" s="61" t="str">
        <f t="shared" si="473"/>
        <v xml:space="preserve"> </v>
      </c>
      <c r="J4899" s="61" t="str">
        <f t="shared" si="474"/>
        <v xml:space="preserve"> </v>
      </c>
      <c r="K4899" s="59" t="str">
        <f t="shared" si="475"/>
        <v xml:space="preserve"> </v>
      </c>
      <c r="L4899" s="59" t="str">
        <f t="shared" si="476"/>
        <v xml:space="preserve"> </v>
      </c>
    </row>
    <row r="4900" spans="1:12" x14ac:dyDescent="0.35">
      <c r="A4900" s="2" t="s">
        <v>4962</v>
      </c>
      <c r="B4900" s="3"/>
      <c r="C4900" s="58">
        <f t="shared" si="471"/>
        <v>0</v>
      </c>
      <c r="D4900" s="3"/>
      <c r="E4900" s="58">
        <f t="shared" si="472"/>
        <v>0</v>
      </c>
      <c r="F4900" s="43"/>
      <c r="G4900" s="4"/>
      <c r="H4900" s="43"/>
      <c r="I4900" s="61" t="str">
        <f t="shared" si="473"/>
        <v xml:space="preserve"> </v>
      </c>
      <c r="J4900" s="61" t="str">
        <f t="shared" si="474"/>
        <v xml:space="preserve"> </v>
      </c>
      <c r="K4900" s="59" t="str">
        <f t="shared" si="475"/>
        <v xml:space="preserve"> </v>
      </c>
      <c r="L4900" s="59" t="str">
        <f t="shared" si="476"/>
        <v xml:space="preserve"> </v>
      </c>
    </row>
    <row r="4901" spans="1:12" x14ac:dyDescent="0.35">
      <c r="A4901" s="2" t="s">
        <v>4963</v>
      </c>
      <c r="B4901" s="3"/>
      <c r="C4901" s="58">
        <f t="shared" si="471"/>
        <v>0</v>
      </c>
      <c r="D4901" s="3"/>
      <c r="E4901" s="58">
        <f t="shared" si="472"/>
        <v>0</v>
      </c>
      <c r="F4901" s="43"/>
      <c r="G4901" s="4"/>
      <c r="H4901" s="43"/>
      <c r="I4901" s="61" t="str">
        <f t="shared" si="473"/>
        <v xml:space="preserve"> </v>
      </c>
      <c r="J4901" s="61" t="str">
        <f t="shared" si="474"/>
        <v xml:space="preserve"> </v>
      </c>
      <c r="K4901" s="59" t="str">
        <f t="shared" si="475"/>
        <v xml:space="preserve"> </v>
      </c>
      <c r="L4901" s="59" t="str">
        <f t="shared" si="476"/>
        <v xml:space="preserve"> </v>
      </c>
    </row>
    <row r="4902" spans="1:12" x14ac:dyDescent="0.35">
      <c r="A4902" s="2" t="s">
        <v>4964</v>
      </c>
      <c r="B4902" s="3"/>
      <c r="C4902" s="58">
        <f t="shared" si="471"/>
        <v>0</v>
      </c>
      <c r="D4902" s="3"/>
      <c r="E4902" s="58">
        <f t="shared" si="472"/>
        <v>0</v>
      </c>
      <c r="F4902" s="43"/>
      <c r="G4902" s="4"/>
      <c r="H4902" s="43"/>
      <c r="I4902" s="61" t="str">
        <f t="shared" si="473"/>
        <v xml:space="preserve"> </v>
      </c>
      <c r="J4902" s="61" t="str">
        <f t="shared" si="474"/>
        <v xml:space="preserve"> </v>
      </c>
      <c r="K4902" s="59" t="str">
        <f t="shared" si="475"/>
        <v xml:space="preserve"> </v>
      </c>
      <c r="L4902" s="59" t="str">
        <f t="shared" si="476"/>
        <v xml:space="preserve"> </v>
      </c>
    </row>
    <row r="4903" spans="1:12" x14ac:dyDescent="0.35">
      <c r="A4903" s="2" t="s">
        <v>4965</v>
      </c>
      <c r="B4903" s="3"/>
      <c r="C4903" s="58">
        <f t="shared" si="471"/>
        <v>0</v>
      </c>
      <c r="D4903" s="3"/>
      <c r="E4903" s="58">
        <f t="shared" si="472"/>
        <v>0</v>
      </c>
      <c r="F4903" s="43"/>
      <c r="G4903" s="4"/>
      <c r="H4903" s="43"/>
      <c r="I4903" s="61" t="str">
        <f t="shared" si="473"/>
        <v xml:space="preserve"> </v>
      </c>
      <c r="J4903" s="61" t="str">
        <f t="shared" si="474"/>
        <v xml:space="preserve"> </v>
      </c>
      <c r="K4903" s="59" t="str">
        <f t="shared" si="475"/>
        <v xml:space="preserve"> </v>
      </c>
      <c r="L4903" s="59" t="str">
        <f t="shared" si="476"/>
        <v xml:space="preserve"> </v>
      </c>
    </row>
    <row r="4904" spans="1:12" x14ac:dyDescent="0.35">
      <c r="A4904" s="2" t="s">
        <v>4966</v>
      </c>
      <c r="B4904" s="3"/>
      <c r="C4904" s="58">
        <f t="shared" si="471"/>
        <v>0</v>
      </c>
      <c r="D4904" s="3"/>
      <c r="E4904" s="58">
        <f t="shared" si="472"/>
        <v>0</v>
      </c>
      <c r="F4904" s="43"/>
      <c r="G4904" s="4"/>
      <c r="H4904" s="43"/>
      <c r="I4904" s="61" t="str">
        <f t="shared" si="473"/>
        <v xml:space="preserve"> </v>
      </c>
      <c r="J4904" s="61" t="str">
        <f t="shared" si="474"/>
        <v xml:space="preserve"> </v>
      </c>
      <c r="K4904" s="59" t="str">
        <f t="shared" si="475"/>
        <v xml:space="preserve"> </v>
      </c>
      <c r="L4904" s="59" t="str">
        <f t="shared" si="476"/>
        <v xml:space="preserve"> </v>
      </c>
    </row>
    <row r="4905" spans="1:12" x14ac:dyDescent="0.35">
      <c r="A4905" s="2" t="s">
        <v>4967</v>
      </c>
      <c r="B4905" s="3"/>
      <c r="C4905" s="58">
        <f t="shared" si="471"/>
        <v>0</v>
      </c>
      <c r="D4905" s="3"/>
      <c r="E4905" s="58">
        <f t="shared" si="472"/>
        <v>0</v>
      </c>
      <c r="F4905" s="43"/>
      <c r="G4905" s="4"/>
      <c r="H4905" s="43"/>
      <c r="I4905" s="61" t="str">
        <f t="shared" si="473"/>
        <v xml:space="preserve"> </v>
      </c>
      <c r="J4905" s="61" t="str">
        <f t="shared" si="474"/>
        <v xml:space="preserve"> </v>
      </c>
      <c r="K4905" s="59" t="str">
        <f t="shared" si="475"/>
        <v xml:space="preserve"> </v>
      </c>
      <c r="L4905" s="59" t="str">
        <f t="shared" si="476"/>
        <v xml:space="preserve"> </v>
      </c>
    </row>
    <row r="4906" spans="1:12" x14ac:dyDescent="0.35">
      <c r="A4906" s="2" t="s">
        <v>4968</v>
      </c>
      <c r="B4906" s="3"/>
      <c r="C4906" s="58">
        <f t="shared" si="471"/>
        <v>0</v>
      </c>
      <c r="D4906" s="3"/>
      <c r="E4906" s="58">
        <f t="shared" si="472"/>
        <v>0</v>
      </c>
      <c r="F4906" s="43"/>
      <c r="G4906" s="4"/>
      <c r="H4906" s="43"/>
      <c r="I4906" s="61" t="str">
        <f t="shared" si="473"/>
        <v xml:space="preserve"> </v>
      </c>
      <c r="J4906" s="61" t="str">
        <f t="shared" si="474"/>
        <v xml:space="preserve"> </v>
      </c>
      <c r="K4906" s="59" t="str">
        <f t="shared" si="475"/>
        <v xml:space="preserve"> </v>
      </c>
      <c r="L4906" s="59" t="str">
        <f t="shared" si="476"/>
        <v xml:space="preserve"> </v>
      </c>
    </row>
    <row r="4907" spans="1:12" x14ac:dyDescent="0.35">
      <c r="A4907" s="2" t="s">
        <v>4969</v>
      </c>
      <c r="B4907" s="3"/>
      <c r="C4907" s="58">
        <f t="shared" si="471"/>
        <v>0</v>
      </c>
      <c r="D4907" s="3"/>
      <c r="E4907" s="58">
        <f t="shared" si="472"/>
        <v>0</v>
      </c>
      <c r="F4907" s="43"/>
      <c r="G4907" s="4"/>
      <c r="H4907" s="43"/>
      <c r="I4907" s="61" t="str">
        <f t="shared" si="473"/>
        <v xml:space="preserve"> </v>
      </c>
      <c r="J4907" s="61" t="str">
        <f t="shared" si="474"/>
        <v xml:space="preserve"> </v>
      </c>
      <c r="K4907" s="59" t="str">
        <f t="shared" si="475"/>
        <v xml:space="preserve"> </v>
      </c>
      <c r="L4907" s="59" t="str">
        <f t="shared" si="476"/>
        <v xml:space="preserve"> </v>
      </c>
    </row>
    <row r="4908" spans="1:12" x14ac:dyDescent="0.35">
      <c r="A4908" s="2" t="s">
        <v>4970</v>
      </c>
      <c r="B4908" s="3"/>
      <c r="C4908" s="58">
        <f t="shared" si="471"/>
        <v>0</v>
      </c>
      <c r="D4908" s="3"/>
      <c r="E4908" s="58">
        <f t="shared" si="472"/>
        <v>0</v>
      </c>
      <c r="F4908" s="43"/>
      <c r="G4908" s="4"/>
      <c r="H4908" s="43"/>
      <c r="I4908" s="61" t="str">
        <f t="shared" si="473"/>
        <v xml:space="preserve"> </v>
      </c>
      <c r="J4908" s="61" t="str">
        <f t="shared" si="474"/>
        <v xml:space="preserve"> </v>
      </c>
      <c r="K4908" s="59" t="str">
        <f t="shared" si="475"/>
        <v xml:space="preserve"> </v>
      </c>
      <c r="L4908" s="59" t="str">
        <f t="shared" si="476"/>
        <v xml:space="preserve"> </v>
      </c>
    </row>
    <row r="4909" spans="1:12" x14ac:dyDescent="0.35">
      <c r="A4909" s="2" t="s">
        <v>4971</v>
      </c>
      <c r="B4909" s="3"/>
      <c r="C4909" s="58">
        <f t="shared" si="471"/>
        <v>0</v>
      </c>
      <c r="D4909" s="3"/>
      <c r="E4909" s="58">
        <f t="shared" si="472"/>
        <v>0</v>
      </c>
      <c r="F4909" s="43"/>
      <c r="G4909" s="4"/>
      <c r="H4909" s="43"/>
      <c r="I4909" s="61" t="str">
        <f t="shared" si="473"/>
        <v xml:space="preserve"> </v>
      </c>
      <c r="J4909" s="61" t="str">
        <f t="shared" si="474"/>
        <v xml:space="preserve"> </v>
      </c>
      <c r="K4909" s="59" t="str">
        <f t="shared" si="475"/>
        <v xml:space="preserve"> </v>
      </c>
      <c r="L4909" s="59" t="str">
        <f t="shared" si="476"/>
        <v xml:space="preserve"> </v>
      </c>
    </row>
    <row r="4910" spans="1:12" x14ac:dyDescent="0.35">
      <c r="A4910" s="2" t="s">
        <v>4972</v>
      </c>
      <c r="B4910" s="3"/>
      <c r="C4910" s="58">
        <f t="shared" si="471"/>
        <v>0</v>
      </c>
      <c r="D4910" s="3"/>
      <c r="E4910" s="58">
        <f t="shared" si="472"/>
        <v>0</v>
      </c>
      <c r="F4910" s="43"/>
      <c r="G4910" s="4"/>
      <c r="H4910" s="43"/>
      <c r="I4910" s="61" t="str">
        <f t="shared" si="473"/>
        <v xml:space="preserve"> </v>
      </c>
      <c r="J4910" s="61" t="str">
        <f t="shared" si="474"/>
        <v xml:space="preserve"> </v>
      </c>
      <c r="K4910" s="59" t="str">
        <f t="shared" si="475"/>
        <v xml:space="preserve"> </v>
      </c>
      <c r="L4910" s="59" t="str">
        <f t="shared" si="476"/>
        <v xml:space="preserve"> </v>
      </c>
    </row>
    <row r="4911" spans="1:12" x14ac:dyDescent="0.35">
      <c r="A4911" s="2" t="s">
        <v>4973</v>
      </c>
      <c r="B4911" s="3"/>
      <c r="C4911" s="58">
        <f t="shared" si="471"/>
        <v>0</v>
      </c>
      <c r="D4911" s="3"/>
      <c r="E4911" s="58">
        <f t="shared" si="472"/>
        <v>0</v>
      </c>
      <c r="F4911" s="43"/>
      <c r="G4911" s="4"/>
      <c r="H4911" s="43"/>
      <c r="I4911" s="61" t="str">
        <f t="shared" si="473"/>
        <v xml:space="preserve"> </v>
      </c>
      <c r="J4911" s="61" t="str">
        <f t="shared" si="474"/>
        <v xml:space="preserve"> </v>
      </c>
      <c r="K4911" s="59" t="str">
        <f t="shared" si="475"/>
        <v xml:space="preserve"> </v>
      </c>
      <c r="L4911" s="59" t="str">
        <f t="shared" si="476"/>
        <v xml:space="preserve"> </v>
      </c>
    </row>
    <row r="4912" spans="1:12" x14ac:dyDescent="0.35">
      <c r="A4912" s="2" t="s">
        <v>4974</v>
      </c>
      <c r="B4912" s="3"/>
      <c r="C4912" s="58">
        <f t="shared" si="471"/>
        <v>0</v>
      </c>
      <c r="D4912" s="3"/>
      <c r="E4912" s="58">
        <f t="shared" si="472"/>
        <v>0</v>
      </c>
      <c r="F4912" s="43"/>
      <c r="G4912" s="4"/>
      <c r="H4912" s="43"/>
      <c r="I4912" s="61" t="str">
        <f t="shared" si="473"/>
        <v xml:space="preserve"> </v>
      </c>
      <c r="J4912" s="61" t="str">
        <f t="shared" si="474"/>
        <v xml:space="preserve"> </v>
      </c>
      <c r="K4912" s="59" t="str">
        <f t="shared" si="475"/>
        <v xml:space="preserve"> </v>
      </c>
      <c r="L4912" s="59" t="str">
        <f t="shared" si="476"/>
        <v xml:space="preserve"> </v>
      </c>
    </row>
    <row r="4913" spans="1:12" x14ac:dyDescent="0.35">
      <c r="A4913" s="2" t="s">
        <v>4975</v>
      </c>
      <c r="B4913" s="3"/>
      <c r="C4913" s="58">
        <f t="shared" si="471"/>
        <v>0</v>
      </c>
      <c r="D4913" s="3"/>
      <c r="E4913" s="58">
        <f t="shared" si="472"/>
        <v>0</v>
      </c>
      <c r="F4913" s="43"/>
      <c r="G4913" s="4"/>
      <c r="H4913" s="43"/>
      <c r="I4913" s="61" t="str">
        <f t="shared" si="473"/>
        <v xml:space="preserve"> </v>
      </c>
      <c r="J4913" s="61" t="str">
        <f t="shared" si="474"/>
        <v xml:space="preserve"> </v>
      </c>
      <c r="K4913" s="59" t="str">
        <f t="shared" si="475"/>
        <v xml:space="preserve"> </v>
      </c>
      <c r="L4913" s="59" t="str">
        <f t="shared" si="476"/>
        <v xml:space="preserve"> </v>
      </c>
    </row>
    <row r="4914" spans="1:12" x14ac:dyDescent="0.35">
      <c r="A4914" s="2" t="s">
        <v>4976</v>
      </c>
      <c r="B4914" s="3"/>
      <c r="C4914" s="58">
        <f t="shared" si="471"/>
        <v>0</v>
      </c>
      <c r="D4914" s="3"/>
      <c r="E4914" s="58">
        <f t="shared" si="472"/>
        <v>0</v>
      </c>
      <c r="F4914" s="43"/>
      <c r="G4914" s="4"/>
      <c r="H4914" s="43"/>
      <c r="I4914" s="61" t="str">
        <f t="shared" si="473"/>
        <v xml:space="preserve"> </v>
      </c>
      <c r="J4914" s="61" t="str">
        <f t="shared" si="474"/>
        <v xml:space="preserve"> </v>
      </c>
      <c r="K4914" s="59" t="str">
        <f t="shared" si="475"/>
        <v xml:space="preserve"> </v>
      </c>
      <c r="L4914" s="59" t="str">
        <f t="shared" si="476"/>
        <v xml:space="preserve"> </v>
      </c>
    </row>
    <row r="4915" spans="1:12" x14ac:dyDescent="0.35">
      <c r="A4915" s="2" t="s">
        <v>4977</v>
      </c>
      <c r="B4915" s="3"/>
      <c r="C4915" s="58">
        <f t="shared" si="471"/>
        <v>0</v>
      </c>
      <c r="D4915" s="3"/>
      <c r="E4915" s="58">
        <f t="shared" si="472"/>
        <v>0</v>
      </c>
      <c r="F4915" s="43"/>
      <c r="G4915" s="4"/>
      <c r="H4915" s="43"/>
      <c r="I4915" s="61" t="str">
        <f t="shared" si="473"/>
        <v xml:space="preserve"> </v>
      </c>
      <c r="J4915" s="61" t="str">
        <f t="shared" si="474"/>
        <v xml:space="preserve"> </v>
      </c>
      <c r="K4915" s="59" t="str">
        <f t="shared" si="475"/>
        <v xml:space="preserve"> </v>
      </c>
      <c r="L4915" s="59" t="str">
        <f t="shared" si="476"/>
        <v xml:space="preserve"> </v>
      </c>
    </row>
    <row r="4916" spans="1:12" x14ac:dyDescent="0.35">
      <c r="A4916" s="2" t="s">
        <v>4978</v>
      </c>
      <c r="B4916" s="3"/>
      <c r="C4916" s="58">
        <f t="shared" si="471"/>
        <v>0</v>
      </c>
      <c r="D4916" s="3"/>
      <c r="E4916" s="58">
        <f t="shared" si="472"/>
        <v>0</v>
      </c>
      <c r="F4916" s="43"/>
      <c r="G4916" s="4"/>
      <c r="H4916" s="43"/>
      <c r="I4916" s="61" t="str">
        <f t="shared" si="473"/>
        <v xml:space="preserve"> </v>
      </c>
      <c r="J4916" s="61" t="str">
        <f t="shared" si="474"/>
        <v xml:space="preserve"> </v>
      </c>
      <c r="K4916" s="59" t="str">
        <f t="shared" si="475"/>
        <v xml:space="preserve"> </v>
      </c>
      <c r="L4916" s="59" t="str">
        <f t="shared" si="476"/>
        <v xml:space="preserve"> </v>
      </c>
    </row>
    <row r="4917" spans="1:12" x14ac:dyDescent="0.35">
      <c r="A4917" s="2" t="s">
        <v>4979</v>
      </c>
      <c r="B4917" s="3"/>
      <c r="C4917" s="58">
        <f t="shared" si="471"/>
        <v>0</v>
      </c>
      <c r="D4917" s="3"/>
      <c r="E4917" s="58">
        <f t="shared" si="472"/>
        <v>0</v>
      </c>
      <c r="F4917" s="43"/>
      <c r="G4917" s="4"/>
      <c r="H4917" s="43"/>
      <c r="I4917" s="61" t="str">
        <f t="shared" si="473"/>
        <v xml:space="preserve"> </v>
      </c>
      <c r="J4917" s="61" t="str">
        <f t="shared" si="474"/>
        <v xml:space="preserve"> </v>
      </c>
      <c r="K4917" s="59" t="str">
        <f t="shared" si="475"/>
        <v xml:space="preserve"> </v>
      </c>
      <c r="L4917" s="59" t="str">
        <f t="shared" si="476"/>
        <v xml:space="preserve"> </v>
      </c>
    </row>
    <row r="4918" spans="1:12" x14ac:dyDescent="0.35">
      <c r="A4918" s="2" t="s">
        <v>4980</v>
      </c>
      <c r="B4918" s="3"/>
      <c r="C4918" s="58">
        <f t="shared" si="471"/>
        <v>0</v>
      </c>
      <c r="D4918" s="3"/>
      <c r="E4918" s="58">
        <f t="shared" si="472"/>
        <v>0</v>
      </c>
      <c r="F4918" s="43"/>
      <c r="G4918" s="4"/>
      <c r="H4918" s="43"/>
      <c r="I4918" s="61" t="str">
        <f t="shared" si="473"/>
        <v xml:space="preserve"> </v>
      </c>
      <c r="J4918" s="61" t="str">
        <f t="shared" si="474"/>
        <v xml:space="preserve"> </v>
      </c>
      <c r="K4918" s="59" t="str">
        <f t="shared" si="475"/>
        <v xml:space="preserve"> </v>
      </c>
      <c r="L4918" s="59" t="str">
        <f t="shared" si="476"/>
        <v xml:space="preserve"> </v>
      </c>
    </row>
    <row r="4919" spans="1:12" x14ac:dyDescent="0.35">
      <c r="A4919" s="2" t="s">
        <v>4981</v>
      </c>
      <c r="B4919" s="3"/>
      <c r="C4919" s="58">
        <f t="shared" si="471"/>
        <v>0</v>
      </c>
      <c r="D4919" s="3"/>
      <c r="E4919" s="58">
        <f t="shared" si="472"/>
        <v>0</v>
      </c>
      <c r="F4919" s="43"/>
      <c r="G4919" s="4"/>
      <c r="H4919" s="43"/>
      <c r="I4919" s="61" t="str">
        <f t="shared" si="473"/>
        <v xml:space="preserve"> </v>
      </c>
      <c r="J4919" s="61" t="str">
        <f t="shared" si="474"/>
        <v xml:space="preserve"> </v>
      </c>
      <c r="K4919" s="59" t="str">
        <f t="shared" si="475"/>
        <v xml:space="preserve"> </v>
      </c>
      <c r="L4919" s="59" t="str">
        <f t="shared" si="476"/>
        <v xml:space="preserve"> </v>
      </c>
    </row>
    <row r="4920" spans="1:12" x14ac:dyDescent="0.35">
      <c r="A4920" s="2" t="s">
        <v>4982</v>
      </c>
      <c r="B4920" s="3"/>
      <c r="C4920" s="58">
        <f t="shared" si="471"/>
        <v>0</v>
      </c>
      <c r="D4920" s="3"/>
      <c r="E4920" s="58">
        <f t="shared" si="472"/>
        <v>0</v>
      </c>
      <c r="F4920" s="43"/>
      <c r="G4920" s="4"/>
      <c r="H4920" s="43"/>
      <c r="I4920" s="61" t="str">
        <f t="shared" si="473"/>
        <v xml:space="preserve"> </v>
      </c>
      <c r="J4920" s="61" t="str">
        <f t="shared" si="474"/>
        <v xml:space="preserve"> </v>
      </c>
      <c r="K4920" s="59" t="str">
        <f t="shared" si="475"/>
        <v xml:space="preserve"> </v>
      </c>
      <c r="L4920" s="59" t="str">
        <f t="shared" si="476"/>
        <v xml:space="preserve"> </v>
      </c>
    </row>
    <row r="4921" spans="1:12" x14ac:dyDescent="0.35">
      <c r="A4921" s="2" t="s">
        <v>4983</v>
      </c>
      <c r="B4921" s="3"/>
      <c r="C4921" s="58">
        <f t="shared" si="471"/>
        <v>0</v>
      </c>
      <c r="D4921" s="3"/>
      <c r="E4921" s="58">
        <f t="shared" si="472"/>
        <v>0</v>
      </c>
      <c r="F4921" s="43"/>
      <c r="G4921" s="4"/>
      <c r="H4921" s="43"/>
      <c r="I4921" s="61" t="str">
        <f t="shared" si="473"/>
        <v xml:space="preserve"> </v>
      </c>
      <c r="J4921" s="61" t="str">
        <f t="shared" si="474"/>
        <v xml:space="preserve"> </v>
      </c>
      <c r="K4921" s="59" t="str">
        <f t="shared" si="475"/>
        <v xml:space="preserve"> </v>
      </c>
      <c r="L4921" s="59" t="str">
        <f t="shared" si="476"/>
        <v xml:space="preserve"> </v>
      </c>
    </row>
    <row r="4922" spans="1:12" x14ac:dyDescent="0.35">
      <c r="A4922" s="2" t="s">
        <v>4984</v>
      </c>
      <c r="B4922" s="3"/>
      <c r="C4922" s="58">
        <f t="shared" si="471"/>
        <v>0</v>
      </c>
      <c r="D4922" s="3"/>
      <c r="E4922" s="58">
        <f t="shared" si="472"/>
        <v>0</v>
      </c>
      <c r="F4922" s="43"/>
      <c r="G4922" s="4"/>
      <c r="H4922" s="43"/>
      <c r="I4922" s="61" t="str">
        <f t="shared" si="473"/>
        <v xml:space="preserve"> </v>
      </c>
      <c r="J4922" s="61" t="str">
        <f t="shared" si="474"/>
        <v xml:space="preserve"> </v>
      </c>
      <c r="K4922" s="59" t="str">
        <f t="shared" si="475"/>
        <v xml:space="preserve"> </v>
      </c>
      <c r="L4922" s="59" t="str">
        <f t="shared" si="476"/>
        <v xml:space="preserve"> </v>
      </c>
    </row>
    <row r="4923" spans="1:12" x14ac:dyDescent="0.35">
      <c r="A4923" s="2" t="s">
        <v>4985</v>
      </c>
      <c r="B4923" s="3"/>
      <c r="C4923" s="58">
        <f t="shared" si="471"/>
        <v>0</v>
      </c>
      <c r="D4923" s="3"/>
      <c r="E4923" s="58">
        <f t="shared" si="472"/>
        <v>0</v>
      </c>
      <c r="F4923" s="43"/>
      <c r="G4923" s="4"/>
      <c r="H4923" s="43"/>
      <c r="I4923" s="61" t="str">
        <f t="shared" si="473"/>
        <v xml:space="preserve"> </v>
      </c>
      <c r="J4923" s="61" t="str">
        <f t="shared" si="474"/>
        <v xml:space="preserve"> </v>
      </c>
      <c r="K4923" s="59" t="str">
        <f t="shared" si="475"/>
        <v xml:space="preserve"> </v>
      </c>
      <c r="L4923" s="59" t="str">
        <f t="shared" si="476"/>
        <v xml:space="preserve"> </v>
      </c>
    </row>
    <row r="4924" spans="1:12" x14ac:dyDescent="0.35">
      <c r="A4924" s="2" t="s">
        <v>4986</v>
      </c>
      <c r="B4924" s="3"/>
      <c r="C4924" s="58">
        <f t="shared" si="471"/>
        <v>0</v>
      </c>
      <c r="D4924" s="3"/>
      <c r="E4924" s="58">
        <f t="shared" si="472"/>
        <v>0</v>
      </c>
      <c r="F4924" s="43"/>
      <c r="G4924" s="4"/>
      <c r="H4924" s="43"/>
      <c r="I4924" s="61" t="str">
        <f t="shared" si="473"/>
        <v xml:space="preserve"> </v>
      </c>
      <c r="J4924" s="61" t="str">
        <f t="shared" si="474"/>
        <v xml:space="preserve"> </v>
      </c>
      <c r="K4924" s="59" t="str">
        <f t="shared" si="475"/>
        <v xml:space="preserve"> </v>
      </c>
      <c r="L4924" s="59" t="str">
        <f t="shared" si="476"/>
        <v xml:space="preserve"> </v>
      </c>
    </row>
    <row r="4925" spans="1:12" x14ac:dyDescent="0.35">
      <c r="A4925" s="2" t="s">
        <v>4987</v>
      </c>
      <c r="B4925" s="3"/>
      <c r="C4925" s="58">
        <f t="shared" si="471"/>
        <v>0</v>
      </c>
      <c r="D4925" s="3"/>
      <c r="E4925" s="58">
        <f t="shared" si="472"/>
        <v>0</v>
      </c>
      <c r="F4925" s="43"/>
      <c r="G4925" s="4"/>
      <c r="H4925" s="43"/>
      <c r="I4925" s="61" t="str">
        <f t="shared" si="473"/>
        <v xml:space="preserve"> </v>
      </c>
      <c r="J4925" s="61" t="str">
        <f t="shared" si="474"/>
        <v xml:space="preserve"> </v>
      </c>
      <c r="K4925" s="59" t="str">
        <f t="shared" si="475"/>
        <v xml:space="preserve"> </v>
      </c>
      <c r="L4925" s="59" t="str">
        <f t="shared" si="476"/>
        <v xml:space="preserve"> </v>
      </c>
    </row>
    <row r="4926" spans="1:12" x14ac:dyDescent="0.35">
      <c r="A4926" s="2" t="s">
        <v>4988</v>
      </c>
      <c r="B4926" s="3"/>
      <c r="C4926" s="58">
        <f t="shared" si="471"/>
        <v>0</v>
      </c>
      <c r="D4926" s="3"/>
      <c r="E4926" s="58">
        <f t="shared" si="472"/>
        <v>0</v>
      </c>
      <c r="F4926" s="43"/>
      <c r="G4926" s="4"/>
      <c r="H4926" s="43"/>
      <c r="I4926" s="61" t="str">
        <f t="shared" si="473"/>
        <v xml:space="preserve"> </v>
      </c>
      <c r="J4926" s="61" t="str">
        <f t="shared" si="474"/>
        <v xml:space="preserve"> </v>
      </c>
      <c r="K4926" s="59" t="str">
        <f t="shared" si="475"/>
        <v xml:space="preserve"> </v>
      </c>
      <c r="L4926" s="59" t="str">
        <f t="shared" si="476"/>
        <v xml:space="preserve"> </v>
      </c>
    </row>
    <row r="4927" spans="1:12" x14ac:dyDescent="0.35">
      <c r="A4927" s="2" t="s">
        <v>4989</v>
      </c>
      <c r="B4927" s="3"/>
      <c r="C4927" s="58">
        <f t="shared" si="471"/>
        <v>0</v>
      </c>
      <c r="D4927" s="3"/>
      <c r="E4927" s="58">
        <f t="shared" si="472"/>
        <v>0</v>
      </c>
      <c r="F4927" s="43"/>
      <c r="G4927" s="4"/>
      <c r="H4927" s="43"/>
      <c r="I4927" s="61" t="str">
        <f t="shared" si="473"/>
        <v xml:space="preserve"> </v>
      </c>
      <c r="J4927" s="61" t="str">
        <f t="shared" si="474"/>
        <v xml:space="preserve"> </v>
      </c>
      <c r="K4927" s="59" t="str">
        <f t="shared" si="475"/>
        <v xml:space="preserve"> </v>
      </c>
      <c r="L4927" s="59" t="str">
        <f t="shared" si="476"/>
        <v xml:space="preserve"> </v>
      </c>
    </row>
    <row r="4928" spans="1:12" x14ac:dyDescent="0.35">
      <c r="A4928" s="2" t="s">
        <v>4990</v>
      </c>
      <c r="B4928" s="3"/>
      <c r="C4928" s="58">
        <f t="shared" si="471"/>
        <v>0</v>
      </c>
      <c r="D4928" s="3"/>
      <c r="E4928" s="58">
        <f t="shared" si="472"/>
        <v>0</v>
      </c>
      <c r="F4928" s="43"/>
      <c r="G4928" s="4"/>
      <c r="H4928" s="43"/>
      <c r="I4928" s="61" t="str">
        <f t="shared" si="473"/>
        <v xml:space="preserve"> </v>
      </c>
      <c r="J4928" s="61" t="str">
        <f t="shared" si="474"/>
        <v xml:space="preserve"> </v>
      </c>
      <c r="K4928" s="59" t="str">
        <f t="shared" si="475"/>
        <v xml:space="preserve"> </v>
      </c>
      <c r="L4928" s="59" t="str">
        <f t="shared" si="476"/>
        <v xml:space="preserve"> </v>
      </c>
    </row>
    <row r="4929" spans="1:12" x14ac:dyDescent="0.35">
      <c r="A4929" s="2" t="s">
        <v>4991</v>
      </c>
      <c r="B4929" s="3"/>
      <c r="C4929" s="58">
        <f t="shared" si="471"/>
        <v>0</v>
      </c>
      <c r="D4929" s="3"/>
      <c r="E4929" s="58">
        <f t="shared" si="472"/>
        <v>0</v>
      </c>
      <c r="F4929" s="43"/>
      <c r="G4929" s="4"/>
      <c r="H4929" s="43"/>
      <c r="I4929" s="61" t="str">
        <f t="shared" si="473"/>
        <v xml:space="preserve"> </v>
      </c>
      <c r="J4929" s="61" t="str">
        <f t="shared" si="474"/>
        <v xml:space="preserve"> </v>
      </c>
      <c r="K4929" s="59" t="str">
        <f t="shared" si="475"/>
        <v xml:space="preserve"> </v>
      </c>
      <c r="L4929" s="59" t="str">
        <f t="shared" si="476"/>
        <v xml:space="preserve"> </v>
      </c>
    </row>
    <row r="4930" spans="1:12" x14ac:dyDescent="0.35">
      <c r="A4930" s="2" t="s">
        <v>4992</v>
      </c>
      <c r="B4930" s="3"/>
      <c r="C4930" s="58">
        <f t="shared" si="471"/>
        <v>0</v>
      </c>
      <c r="D4930" s="3"/>
      <c r="E4930" s="58">
        <f t="shared" si="472"/>
        <v>0</v>
      </c>
      <c r="F4930" s="43"/>
      <c r="G4930" s="4"/>
      <c r="H4930" s="43"/>
      <c r="I4930" s="61" t="str">
        <f t="shared" si="473"/>
        <v xml:space="preserve"> </v>
      </c>
      <c r="J4930" s="61" t="str">
        <f t="shared" si="474"/>
        <v xml:space="preserve"> </v>
      </c>
      <c r="K4930" s="59" t="str">
        <f t="shared" si="475"/>
        <v xml:space="preserve"> </v>
      </c>
      <c r="L4930" s="59" t="str">
        <f t="shared" si="476"/>
        <v xml:space="preserve"> </v>
      </c>
    </row>
    <row r="4931" spans="1:12" x14ac:dyDescent="0.35">
      <c r="A4931" s="2" t="s">
        <v>4993</v>
      </c>
      <c r="B4931" s="3"/>
      <c r="C4931" s="58">
        <f t="shared" si="471"/>
        <v>0</v>
      </c>
      <c r="D4931" s="3"/>
      <c r="E4931" s="58">
        <f t="shared" si="472"/>
        <v>0</v>
      </c>
      <c r="F4931" s="43"/>
      <c r="G4931" s="4"/>
      <c r="H4931" s="43"/>
      <c r="I4931" s="61" t="str">
        <f t="shared" si="473"/>
        <v xml:space="preserve"> </v>
      </c>
      <c r="J4931" s="61" t="str">
        <f t="shared" si="474"/>
        <v xml:space="preserve"> </v>
      </c>
      <c r="K4931" s="59" t="str">
        <f t="shared" si="475"/>
        <v xml:space="preserve"> </v>
      </c>
      <c r="L4931" s="59" t="str">
        <f t="shared" si="476"/>
        <v xml:space="preserve"> </v>
      </c>
    </row>
    <row r="4932" spans="1:12" x14ac:dyDescent="0.35">
      <c r="A4932" s="2" t="s">
        <v>4994</v>
      </c>
      <c r="B4932" s="3"/>
      <c r="C4932" s="58">
        <f t="shared" si="471"/>
        <v>0</v>
      </c>
      <c r="D4932" s="3"/>
      <c r="E4932" s="58">
        <f t="shared" si="472"/>
        <v>0</v>
      </c>
      <c r="F4932" s="43"/>
      <c r="G4932" s="4"/>
      <c r="H4932" s="43"/>
      <c r="I4932" s="61" t="str">
        <f t="shared" si="473"/>
        <v xml:space="preserve"> </v>
      </c>
      <c r="J4932" s="61" t="str">
        <f t="shared" si="474"/>
        <v xml:space="preserve"> </v>
      </c>
      <c r="K4932" s="59" t="str">
        <f t="shared" si="475"/>
        <v xml:space="preserve"> </v>
      </c>
      <c r="L4932" s="59" t="str">
        <f t="shared" si="476"/>
        <v xml:space="preserve"> </v>
      </c>
    </row>
    <row r="4933" spans="1:12" x14ac:dyDescent="0.35">
      <c r="A4933" s="2" t="s">
        <v>4995</v>
      </c>
      <c r="B4933" s="3"/>
      <c r="C4933" s="58">
        <f t="shared" si="471"/>
        <v>0</v>
      </c>
      <c r="D4933" s="3"/>
      <c r="E4933" s="58">
        <f t="shared" si="472"/>
        <v>0</v>
      </c>
      <c r="F4933" s="43"/>
      <c r="G4933" s="4"/>
      <c r="H4933" s="43"/>
      <c r="I4933" s="61" t="str">
        <f t="shared" si="473"/>
        <v xml:space="preserve"> </v>
      </c>
      <c r="J4933" s="61" t="str">
        <f t="shared" si="474"/>
        <v xml:space="preserve"> </v>
      </c>
      <c r="K4933" s="59" t="str">
        <f t="shared" si="475"/>
        <v xml:space="preserve"> </v>
      </c>
      <c r="L4933" s="59" t="str">
        <f t="shared" si="476"/>
        <v xml:space="preserve"> </v>
      </c>
    </row>
    <row r="4934" spans="1:12" x14ac:dyDescent="0.35">
      <c r="A4934" s="2" t="s">
        <v>4996</v>
      </c>
      <c r="B4934" s="3"/>
      <c r="C4934" s="58">
        <f t="shared" si="471"/>
        <v>0</v>
      </c>
      <c r="D4934" s="3"/>
      <c r="E4934" s="58">
        <f t="shared" si="472"/>
        <v>0</v>
      </c>
      <c r="F4934" s="43"/>
      <c r="G4934" s="4"/>
      <c r="H4934" s="43"/>
      <c r="I4934" s="61" t="str">
        <f t="shared" si="473"/>
        <v xml:space="preserve"> </v>
      </c>
      <c r="J4934" s="61" t="str">
        <f t="shared" si="474"/>
        <v xml:space="preserve"> </v>
      </c>
      <c r="K4934" s="59" t="str">
        <f t="shared" si="475"/>
        <v xml:space="preserve"> </v>
      </c>
      <c r="L4934" s="59" t="str">
        <f t="shared" si="476"/>
        <v xml:space="preserve"> </v>
      </c>
    </row>
    <row r="4935" spans="1:12" x14ac:dyDescent="0.35">
      <c r="A4935" s="2" t="s">
        <v>4997</v>
      </c>
      <c r="B4935" s="3"/>
      <c r="C4935" s="58">
        <f t="shared" si="471"/>
        <v>0</v>
      </c>
      <c r="D4935" s="3"/>
      <c r="E4935" s="58">
        <f t="shared" si="472"/>
        <v>0</v>
      </c>
      <c r="F4935" s="43"/>
      <c r="G4935" s="4"/>
      <c r="H4935" s="43"/>
      <c r="I4935" s="61" t="str">
        <f t="shared" si="473"/>
        <v xml:space="preserve"> </v>
      </c>
      <c r="J4935" s="61" t="str">
        <f t="shared" si="474"/>
        <v xml:space="preserve"> </v>
      </c>
      <c r="K4935" s="59" t="str">
        <f t="shared" si="475"/>
        <v xml:space="preserve"> </v>
      </c>
      <c r="L4935" s="59" t="str">
        <f t="shared" si="476"/>
        <v xml:space="preserve"> </v>
      </c>
    </row>
    <row r="4936" spans="1:12" x14ac:dyDescent="0.35">
      <c r="A4936" s="2" t="s">
        <v>4998</v>
      </c>
      <c r="B4936" s="3"/>
      <c r="C4936" s="58">
        <f t="shared" si="471"/>
        <v>0</v>
      </c>
      <c r="D4936" s="3"/>
      <c r="E4936" s="58">
        <f t="shared" si="472"/>
        <v>0</v>
      </c>
      <c r="F4936" s="43"/>
      <c r="G4936" s="4"/>
      <c r="H4936" s="43"/>
      <c r="I4936" s="61" t="str">
        <f t="shared" si="473"/>
        <v xml:space="preserve"> </v>
      </c>
      <c r="J4936" s="61" t="str">
        <f t="shared" si="474"/>
        <v xml:space="preserve"> </v>
      </c>
      <c r="K4936" s="59" t="str">
        <f t="shared" si="475"/>
        <v xml:space="preserve"> </v>
      </c>
      <c r="L4936" s="59" t="str">
        <f t="shared" si="476"/>
        <v xml:space="preserve"> </v>
      </c>
    </row>
    <row r="4937" spans="1:12" x14ac:dyDescent="0.35">
      <c r="A4937" s="2" t="s">
        <v>4999</v>
      </c>
      <c r="B4937" s="3"/>
      <c r="C4937" s="58">
        <f t="shared" si="471"/>
        <v>0</v>
      </c>
      <c r="D4937" s="3"/>
      <c r="E4937" s="58">
        <f t="shared" si="472"/>
        <v>0</v>
      </c>
      <c r="F4937" s="43"/>
      <c r="G4937" s="4"/>
      <c r="H4937" s="43"/>
      <c r="I4937" s="61" t="str">
        <f t="shared" si="473"/>
        <v xml:space="preserve"> </v>
      </c>
      <c r="J4937" s="61" t="str">
        <f t="shared" si="474"/>
        <v xml:space="preserve"> </v>
      </c>
      <c r="K4937" s="59" t="str">
        <f t="shared" si="475"/>
        <v xml:space="preserve"> </v>
      </c>
      <c r="L4937" s="59" t="str">
        <f t="shared" si="476"/>
        <v xml:space="preserve"> </v>
      </c>
    </row>
    <row r="4938" spans="1:12" x14ac:dyDescent="0.35">
      <c r="A4938" s="2" t="s">
        <v>5000</v>
      </c>
      <c r="B4938" s="3"/>
      <c r="C4938" s="58">
        <f t="shared" ref="C4938:C5001" si="477">IF($P$17=1,CONVERT(B4938,"lbm","kg"),B4938)</f>
        <v>0</v>
      </c>
      <c r="D4938" s="3"/>
      <c r="E4938" s="58">
        <f t="shared" ref="E4938:E5001" si="478">IF($P$17=1,CONVERT(D4938,"lbm","kg"),D4938)</f>
        <v>0</v>
      </c>
      <c r="F4938" s="43"/>
      <c r="G4938" s="4"/>
      <c r="H4938" s="43"/>
      <c r="I4938" s="61" t="str">
        <f t="shared" si="473"/>
        <v xml:space="preserve"> </v>
      </c>
      <c r="J4938" s="61" t="str">
        <f t="shared" si="474"/>
        <v xml:space="preserve"> </v>
      </c>
      <c r="K4938" s="59" t="str">
        <f t="shared" si="475"/>
        <v xml:space="preserve"> </v>
      </c>
      <c r="L4938" s="59" t="str">
        <f t="shared" si="476"/>
        <v xml:space="preserve"> </v>
      </c>
    </row>
    <row r="4939" spans="1:12" x14ac:dyDescent="0.35">
      <c r="A4939" s="2" t="s">
        <v>5001</v>
      </c>
      <c r="B4939" s="3"/>
      <c r="C4939" s="58">
        <f t="shared" si="477"/>
        <v>0</v>
      </c>
      <c r="D4939" s="3"/>
      <c r="E4939" s="58">
        <f t="shared" si="478"/>
        <v>0</v>
      </c>
      <c r="F4939" s="43"/>
      <c r="G4939" s="4"/>
      <c r="H4939" s="43"/>
      <c r="I4939" s="61" t="str">
        <f t="shared" ref="I4939:I5002" si="479">IF(F4939&gt;0,(((E4939-C4939)*F4939)+(($P$12-E4939)/(VLOOKUP(E4939,$S$10:$U$182,2)))*(VLOOKUP(E4939,$S$10:$U$182,3))+((C4939-$P$11)/(VLOOKUP(C4939,$S$10:$U$182,2)))*(VLOOKUP(C4939,$S$10:$U$182,3)))/($P$12-$P$11)," ")</f>
        <v xml:space="preserve"> </v>
      </c>
      <c r="J4939" s="61" t="str">
        <f t="shared" ref="J4939:J5002" si="480">IF(G4939&gt;0,IF(B4939=0," ",(I4939/(1+(G4939*$B$7))))," ")</f>
        <v xml:space="preserve"> </v>
      </c>
      <c r="K4939" s="59" t="str">
        <f t="shared" ref="K4939:K5002" si="481">IF(H4939&gt;0,IF(B4939&gt;1,(I4939*H4939)," ")," ")</f>
        <v xml:space="preserve"> </v>
      </c>
      <c r="L4939" s="59" t="str">
        <f t="shared" ref="L4939:L5002" si="482">IF(G4939=0," ",IF(H4939=0," ",IF(G4939&gt;0,IF(B4939&gt;1,(J4939*H4939)," ")," ")))</f>
        <v xml:space="preserve"> </v>
      </c>
    </row>
    <row r="4940" spans="1:12" x14ac:dyDescent="0.35">
      <c r="A4940" s="2" t="s">
        <v>5002</v>
      </c>
      <c r="B4940" s="3"/>
      <c r="C4940" s="58">
        <f t="shared" si="477"/>
        <v>0</v>
      </c>
      <c r="D4940" s="3"/>
      <c r="E4940" s="58">
        <f t="shared" si="478"/>
        <v>0</v>
      </c>
      <c r="F4940" s="43"/>
      <c r="G4940" s="4"/>
      <c r="H4940" s="43"/>
      <c r="I4940" s="61" t="str">
        <f t="shared" si="479"/>
        <v xml:space="preserve"> </v>
      </c>
      <c r="J4940" s="61" t="str">
        <f t="shared" si="480"/>
        <v xml:space="preserve"> </v>
      </c>
      <c r="K4940" s="59" t="str">
        <f t="shared" si="481"/>
        <v xml:space="preserve"> </v>
      </c>
      <c r="L4940" s="59" t="str">
        <f t="shared" si="482"/>
        <v xml:space="preserve"> </v>
      </c>
    </row>
    <row r="4941" spans="1:12" x14ac:dyDescent="0.35">
      <c r="A4941" s="2" t="s">
        <v>5003</v>
      </c>
      <c r="B4941" s="3"/>
      <c r="C4941" s="58">
        <f t="shared" si="477"/>
        <v>0</v>
      </c>
      <c r="D4941" s="3"/>
      <c r="E4941" s="58">
        <f t="shared" si="478"/>
        <v>0</v>
      </c>
      <c r="F4941" s="43"/>
      <c r="G4941" s="4"/>
      <c r="H4941" s="43"/>
      <c r="I4941" s="61" t="str">
        <f t="shared" si="479"/>
        <v xml:space="preserve"> </v>
      </c>
      <c r="J4941" s="61" t="str">
        <f t="shared" si="480"/>
        <v xml:space="preserve"> </v>
      </c>
      <c r="K4941" s="59" t="str">
        <f t="shared" si="481"/>
        <v xml:space="preserve"> </v>
      </c>
      <c r="L4941" s="59" t="str">
        <f t="shared" si="482"/>
        <v xml:space="preserve"> </v>
      </c>
    </row>
    <row r="4942" spans="1:12" x14ac:dyDescent="0.35">
      <c r="A4942" s="2" t="s">
        <v>5004</v>
      </c>
      <c r="B4942" s="3"/>
      <c r="C4942" s="58">
        <f t="shared" si="477"/>
        <v>0</v>
      </c>
      <c r="D4942" s="3"/>
      <c r="E4942" s="58">
        <f t="shared" si="478"/>
        <v>0</v>
      </c>
      <c r="F4942" s="43"/>
      <c r="G4942" s="4"/>
      <c r="H4942" s="43"/>
      <c r="I4942" s="61" t="str">
        <f t="shared" si="479"/>
        <v xml:space="preserve"> </v>
      </c>
      <c r="J4942" s="61" t="str">
        <f t="shared" si="480"/>
        <v xml:space="preserve"> </v>
      </c>
      <c r="K4942" s="59" t="str">
        <f t="shared" si="481"/>
        <v xml:space="preserve"> </v>
      </c>
      <c r="L4942" s="59" t="str">
        <f t="shared" si="482"/>
        <v xml:space="preserve"> </v>
      </c>
    </row>
    <row r="4943" spans="1:12" x14ac:dyDescent="0.35">
      <c r="A4943" s="2" t="s">
        <v>5005</v>
      </c>
      <c r="B4943" s="3"/>
      <c r="C4943" s="58">
        <f t="shared" si="477"/>
        <v>0</v>
      </c>
      <c r="D4943" s="3"/>
      <c r="E4943" s="58">
        <f t="shared" si="478"/>
        <v>0</v>
      </c>
      <c r="F4943" s="43"/>
      <c r="G4943" s="4"/>
      <c r="H4943" s="43"/>
      <c r="I4943" s="61" t="str">
        <f t="shared" si="479"/>
        <v xml:space="preserve"> </v>
      </c>
      <c r="J4943" s="61" t="str">
        <f t="shared" si="480"/>
        <v xml:space="preserve"> </v>
      </c>
      <c r="K4943" s="59" t="str">
        <f t="shared" si="481"/>
        <v xml:space="preserve"> </v>
      </c>
      <c r="L4943" s="59" t="str">
        <f t="shared" si="482"/>
        <v xml:space="preserve"> </v>
      </c>
    </row>
    <row r="4944" spans="1:12" x14ac:dyDescent="0.35">
      <c r="A4944" s="2" t="s">
        <v>5006</v>
      </c>
      <c r="B4944" s="3"/>
      <c r="C4944" s="58">
        <f t="shared" si="477"/>
        <v>0</v>
      </c>
      <c r="D4944" s="3"/>
      <c r="E4944" s="58">
        <f t="shared" si="478"/>
        <v>0</v>
      </c>
      <c r="F4944" s="43"/>
      <c r="G4944" s="4"/>
      <c r="H4944" s="43"/>
      <c r="I4944" s="61" t="str">
        <f t="shared" si="479"/>
        <v xml:space="preserve"> </v>
      </c>
      <c r="J4944" s="61" t="str">
        <f t="shared" si="480"/>
        <v xml:space="preserve"> </v>
      </c>
      <c r="K4944" s="59" t="str">
        <f t="shared" si="481"/>
        <v xml:space="preserve"> </v>
      </c>
      <c r="L4944" s="59" t="str">
        <f t="shared" si="482"/>
        <v xml:space="preserve"> </v>
      </c>
    </row>
    <row r="4945" spans="1:12" x14ac:dyDescent="0.35">
      <c r="A4945" s="2" t="s">
        <v>5007</v>
      </c>
      <c r="B4945" s="3"/>
      <c r="C4945" s="58">
        <f t="shared" si="477"/>
        <v>0</v>
      </c>
      <c r="D4945" s="3"/>
      <c r="E4945" s="58">
        <f t="shared" si="478"/>
        <v>0</v>
      </c>
      <c r="F4945" s="43"/>
      <c r="G4945" s="4"/>
      <c r="H4945" s="43"/>
      <c r="I4945" s="61" t="str">
        <f t="shared" si="479"/>
        <v xml:space="preserve"> </v>
      </c>
      <c r="J4945" s="61" t="str">
        <f t="shared" si="480"/>
        <v xml:space="preserve"> </v>
      </c>
      <c r="K4945" s="59" t="str">
        <f t="shared" si="481"/>
        <v xml:space="preserve"> </v>
      </c>
      <c r="L4945" s="59" t="str">
        <f t="shared" si="482"/>
        <v xml:space="preserve"> </v>
      </c>
    </row>
    <row r="4946" spans="1:12" x14ac:dyDescent="0.35">
      <c r="A4946" s="2" t="s">
        <v>5008</v>
      </c>
      <c r="B4946" s="3"/>
      <c r="C4946" s="58">
        <f t="shared" si="477"/>
        <v>0</v>
      </c>
      <c r="D4946" s="3"/>
      <c r="E4946" s="58">
        <f t="shared" si="478"/>
        <v>0</v>
      </c>
      <c r="F4946" s="43"/>
      <c r="G4946" s="4"/>
      <c r="H4946" s="43"/>
      <c r="I4946" s="61" t="str">
        <f t="shared" si="479"/>
        <v xml:space="preserve"> </v>
      </c>
      <c r="J4946" s="61" t="str">
        <f t="shared" si="480"/>
        <v xml:space="preserve"> </v>
      </c>
      <c r="K4946" s="59" t="str">
        <f t="shared" si="481"/>
        <v xml:space="preserve"> </v>
      </c>
      <c r="L4946" s="59" t="str">
        <f t="shared" si="482"/>
        <v xml:space="preserve"> </v>
      </c>
    </row>
    <row r="4947" spans="1:12" x14ac:dyDescent="0.35">
      <c r="A4947" s="2" t="s">
        <v>5009</v>
      </c>
      <c r="B4947" s="3"/>
      <c r="C4947" s="58">
        <f t="shared" si="477"/>
        <v>0</v>
      </c>
      <c r="D4947" s="3"/>
      <c r="E4947" s="58">
        <f t="shared" si="478"/>
        <v>0</v>
      </c>
      <c r="F4947" s="43"/>
      <c r="G4947" s="4"/>
      <c r="H4947" s="43"/>
      <c r="I4947" s="61" t="str">
        <f t="shared" si="479"/>
        <v xml:space="preserve"> </v>
      </c>
      <c r="J4947" s="61" t="str">
        <f t="shared" si="480"/>
        <v xml:space="preserve"> </v>
      </c>
      <c r="K4947" s="59" t="str">
        <f t="shared" si="481"/>
        <v xml:space="preserve"> </v>
      </c>
      <c r="L4947" s="59" t="str">
        <f t="shared" si="482"/>
        <v xml:space="preserve"> </v>
      </c>
    </row>
    <row r="4948" spans="1:12" x14ac:dyDescent="0.35">
      <c r="A4948" s="2" t="s">
        <v>5010</v>
      </c>
      <c r="B4948" s="3"/>
      <c r="C4948" s="58">
        <f t="shared" si="477"/>
        <v>0</v>
      </c>
      <c r="D4948" s="3"/>
      <c r="E4948" s="58">
        <f t="shared" si="478"/>
        <v>0</v>
      </c>
      <c r="F4948" s="43"/>
      <c r="G4948" s="4"/>
      <c r="H4948" s="43"/>
      <c r="I4948" s="61" t="str">
        <f t="shared" si="479"/>
        <v xml:space="preserve"> </v>
      </c>
      <c r="J4948" s="61" t="str">
        <f t="shared" si="480"/>
        <v xml:space="preserve"> </v>
      </c>
      <c r="K4948" s="59" t="str">
        <f t="shared" si="481"/>
        <v xml:space="preserve"> </v>
      </c>
      <c r="L4948" s="59" t="str">
        <f t="shared" si="482"/>
        <v xml:space="preserve"> </v>
      </c>
    </row>
    <row r="4949" spans="1:12" x14ac:dyDescent="0.35">
      <c r="A4949" s="2" t="s">
        <v>5011</v>
      </c>
      <c r="B4949" s="3"/>
      <c r="C4949" s="58">
        <f t="shared" si="477"/>
        <v>0</v>
      </c>
      <c r="D4949" s="3"/>
      <c r="E4949" s="58">
        <f t="shared" si="478"/>
        <v>0</v>
      </c>
      <c r="F4949" s="43"/>
      <c r="G4949" s="4"/>
      <c r="H4949" s="43"/>
      <c r="I4949" s="61" t="str">
        <f t="shared" si="479"/>
        <v xml:space="preserve"> </v>
      </c>
      <c r="J4949" s="61" t="str">
        <f t="shared" si="480"/>
        <v xml:space="preserve"> </v>
      </c>
      <c r="K4949" s="59" t="str">
        <f t="shared" si="481"/>
        <v xml:space="preserve"> </v>
      </c>
      <c r="L4949" s="59" t="str">
        <f t="shared" si="482"/>
        <v xml:space="preserve"> </v>
      </c>
    </row>
    <row r="4950" spans="1:12" x14ac:dyDescent="0.35">
      <c r="A4950" s="2" t="s">
        <v>5012</v>
      </c>
      <c r="B4950" s="3"/>
      <c r="C4950" s="58">
        <f t="shared" si="477"/>
        <v>0</v>
      </c>
      <c r="D4950" s="3"/>
      <c r="E4950" s="58">
        <f t="shared" si="478"/>
        <v>0</v>
      </c>
      <c r="F4950" s="43"/>
      <c r="G4950" s="4"/>
      <c r="H4950" s="43"/>
      <c r="I4950" s="61" t="str">
        <f t="shared" si="479"/>
        <v xml:space="preserve"> </v>
      </c>
      <c r="J4950" s="61" t="str">
        <f t="shared" si="480"/>
        <v xml:space="preserve"> </v>
      </c>
      <c r="K4950" s="59" t="str">
        <f t="shared" si="481"/>
        <v xml:space="preserve"> </v>
      </c>
      <c r="L4950" s="59" t="str">
        <f t="shared" si="482"/>
        <v xml:space="preserve"> </v>
      </c>
    </row>
    <row r="4951" spans="1:12" x14ac:dyDescent="0.35">
      <c r="A4951" s="2" t="s">
        <v>5013</v>
      </c>
      <c r="B4951" s="3"/>
      <c r="C4951" s="58">
        <f t="shared" si="477"/>
        <v>0</v>
      </c>
      <c r="D4951" s="3"/>
      <c r="E4951" s="58">
        <f t="shared" si="478"/>
        <v>0</v>
      </c>
      <c r="F4951" s="43"/>
      <c r="G4951" s="4"/>
      <c r="H4951" s="43"/>
      <c r="I4951" s="61" t="str">
        <f t="shared" si="479"/>
        <v xml:space="preserve"> </v>
      </c>
      <c r="J4951" s="61" t="str">
        <f t="shared" si="480"/>
        <v xml:space="preserve"> </v>
      </c>
      <c r="K4951" s="59" t="str">
        <f t="shared" si="481"/>
        <v xml:space="preserve"> </v>
      </c>
      <c r="L4951" s="59" t="str">
        <f t="shared" si="482"/>
        <v xml:space="preserve"> </v>
      </c>
    </row>
    <row r="4952" spans="1:12" x14ac:dyDescent="0.35">
      <c r="A4952" s="2" t="s">
        <v>5014</v>
      </c>
      <c r="B4952" s="3"/>
      <c r="C4952" s="58">
        <f t="shared" si="477"/>
        <v>0</v>
      </c>
      <c r="D4952" s="3"/>
      <c r="E4952" s="58">
        <f t="shared" si="478"/>
        <v>0</v>
      </c>
      <c r="F4952" s="43"/>
      <c r="G4952" s="4"/>
      <c r="H4952" s="43"/>
      <c r="I4952" s="61" t="str">
        <f t="shared" si="479"/>
        <v xml:space="preserve"> </v>
      </c>
      <c r="J4952" s="61" t="str">
        <f t="shared" si="480"/>
        <v xml:space="preserve"> </v>
      </c>
      <c r="K4952" s="59" t="str">
        <f t="shared" si="481"/>
        <v xml:space="preserve"> </v>
      </c>
      <c r="L4952" s="59" t="str">
        <f t="shared" si="482"/>
        <v xml:space="preserve"> </v>
      </c>
    </row>
    <row r="4953" spans="1:12" x14ac:dyDescent="0.35">
      <c r="A4953" s="2" t="s">
        <v>5015</v>
      </c>
      <c r="B4953" s="3"/>
      <c r="C4953" s="58">
        <f t="shared" si="477"/>
        <v>0</v>
      </c>
      <c r="D4953" s="3"/>
      <c r="E4953" s="58">
        <f t="shared" si="478"/>
        <v>0</v>
      </c>
      <c r="F4953" s="43"/>
      <c r="G4953" s="4"/>
      <c r="H4953" s="43"/>
      <c r="I4953" s="61" t="str">
        <f t="shared" si="479"/>
        <v xml:space="preserve"> </v>
      </c>
      <c r="J4953" s="61" t="str">
        <f t="shared" si="480"/>
        <v xml:space="preserve"> </v>
      </c>
      <c r="K4953" s="59" t="str">
        <f t="shared" si="481"/>
        <v xml:space="preserve"> </v>
      </c>
      <c r="L4953" s="59" t="str">
        <f t="shared" si="482"/>
        <v xml:space="preserve"> </v>
      </c>
    </row>
    <row r="4954" spans="1:12" x14ac:dyDescent="0.35">
      <c r="A4954" s="2" t="s">
        <v>5016</v>
      </c>
      <c r="B4954" s="3"/>
      <c r="C4954" s="58">
        <f t="shared" si="477"/>
        <v>0</v>
      </c>
      <c r="D4954" s="3"/>
      <c r="E4954" s="58">
        <f t="shared" si="478"/>
        <v>0</v>
      </c>
      <c r="F4954" s="43"/>
      <c r="G4954" s="4"/>
      <c r="H4954" s="43"/>
      <c r="I4954" s="61" t="str">
        <f t="shared" si="479"/>
        <v xml:space="preserve"> </v>
      </c>
      <c r="J4954" s="61" t="str">
        <f t="shared" si="480"/>
        <v xml:space="preserve"> </v>
      </c>
      <c r="K4954" s="59" t="str">
        <f t="shared" si="481"/>
        <v xml:space="preserve"> </v>
      </c>
      <c r="L4954" s="59" t="str">
        <f t="shared" si="482"/>
        <v xml:space="preserve"> </v>
      </c>
    </row>
    <row r="4955" spans="1:12" x14ac:dyDescent="0.35">
      <c r="A4955" s="2" t="s">
        <v>5017</v>
      </c>
      <c r="B4955" s="3"/>
      <c r="C4955" s="58">
        <f t="shared" si="477"/>
        <v>0</v>
      </c>
      <c r="D4955" s="3"/>
      <c r="E4955" s="58">
        <f t="shared" si="478"/>
        <v>0</v>
      </c>
      <c r="F4955" s="43"/>
      <c r="G4955" s="4"/>
      <c r="H4955" s="43"/>
      <c r="I4955" s="61" t="str">
        <f t="shared" si="479"/>
        <v xml:space="preserve"> </v>
      </c>
      <c r="J4955" s="61" t="str">
        <f t="shared" si="480"/>
        <v xml:space="preserve"> </v>
      </c>
      <c r="K4955" s="59" t="str">
        <f t="shared" si="481"/>
        <v xml:space="preserve"> </v>
      </c>
      <c r="L4955" s="59" t="str">
        <f t="shared" si="482"/>
        <v xml:space="preserve"> </v>
      </c>
    </row>
    <row r="4956" spans="1:12" x14ac:dyDescent="0.35">
      <c r="A4956" s="2" t="s">
        <v>5018</v>
      </c>
      <c r="B4956" s="3"/>
      <c r="C4956" s="58">
        <f t="shared" si="477"/>
        <v>0</v>
      </c>
      <c r="D4956" s="3"/>
      <c r="E4956" s="58">
        <f t="shared" si="478"/>
        <v>0</v>
      </c>
      <c r="F4956" s="43"/>
      <c r="G4956" s="4"/>
      <c r="H4956" s="43"/>
      <c r="I4956" s="61" t="str">
        <f t="shared" si="479"/>
        <v xml:space="preserve"> </v>
      </c>
      <c r="J4956" s="61" t="str">
        <f t="shared" si="480"/>
        <v xml:space="preserve"> </v>
      </c>
      <c r="K4956" s="59" t="str">
        <f t="shared" si="481"/>
        <v xml:space="preserve"> </v>
      </c>
      <c r="L4956" s="59" t="str">
        <f t="shared" si="482"/>
        <v xml:space="preserve"> </v>
      </c>
    </row>
    <row r="4957" spans="1:12" x14ac:dyDescent="0.35">
      <c r="A4957" s="2" t="s">
        <v>5019</v>
      </c>
      <c r="B4957" s="3"/>
      <c r="C4957" s="58">
        <f t="shared" si="477"/>
        <v>0</v>
      </c>
      <c r="D4957" s="3"/>
      <c r="E4957" s="58">
        <f t="shared" si="478"/>
        <v>0</v>
      </c>
      <c r="F4957" s="43"/>
      <c r="G4957" s="4"/>
      <c r="H4957" s="43"/>
      <c r="I4957" s="61" t="str">
        <f t="shared" si="479"/>
        <v xml:space="preserve"> </v>
      </c>
      <c r="J4957" s="61" t="str">
        <f t="shared" si="480"/>
        <v xml:space="preserve"> </v>
      </c>
      <c r="K4957" s="59" t="str">
        <f t="shared" si="481"/>
        <v xml:space="preserve"> </v>
      </c>
      <c r="L4957" s="59" t="str">
        <f t="shared" si="482"/>
        <v xml:space="preserve"> </v>
      </c>
    </row>
    <row r="4958" spans="1:12" x14ac:dyDescent="0.35">
      <c r="A4958" s="2" t="s">
        <v>5020</v>
      </c>
      <c r="B4958" s="3"/>
      <c r="C4958" s="58">
        <f t="shared" si="477"/>
        <v>0</v>
      </c>
      <c r="D4958" s="3"/>
      <c r="E4958" s="58">
        <f t="shared" si="478"/>
        <v>0</v>
      </c>
      <c r="F4958" s="43"/>
      <c r="G4958" s="4"/>
      <c r="H4958" s="43"/>
      <c r="I4958" s="61" t="str">
        <f t="shared" si="479"/>
        <v xml:space="preserve"> </v>
      </c>
      <c r="J4958" s="61" t="str">
        <f t="shared" si="480"/>
        <v xml:space="preserve"> </v>
      </c>
      <c r="K4958" s="59" t="str">
        <f t="shared" si="481"/>
        <v xml:space="preserve"> </v>
      </c>
      <c r="L4958" s="59" t="str">
        <f t="shared" si="482"/>
        <v xml:space="preserve"> </v>
      </c>
    </row>
    <row r="4959" spans="1:12" x14ac:dyDescent="0.35">
      <c r="A4959" s="2" t="s">
        <v>5021</v>
      </c>
      <c r="B4959" s="3"/>
      <c r="C4959" s="58">
        <f t="shared" si="477"/>
        <v>0</v>
      </c>
      <c r="D4959" s="3"/>
      <c r="E4959" s="58">
        <f t="shared" si="478"/>
        <v>0</v>
      </c>
      <c r="F4959" s="43"/>
      <c r="G4959" s="4"/>
      <c r="H4959" s="43"/>
      <c r="I4959" s="61" t="str">
        <f t="shared" si="479"/>
        <v xml:space="preserve"> </v>
      </c>
      <c r="J4959" s="61" t="str">
        <f t="shared" si="480"/>
        <v xml:space="preserve"> </v>
      </c>
      <c r="K4959" s="59" t="str">
        <f t="shared" si="481"/>
        <v xml:space="preserve"> </v>
      </c>
      <c r="L4959" s="59" t="str">
        <f t="shared" si="482"/>
        <v xml:space="preserve"> </v>
      </c>
    </row>
    <row r="4960" spans="1:12" x14ac:dyDescent="0.35">
      <c r="A4960" s="2" t="s">
        <v>5022</v>
      </c>
      <c r="B4960" s="3"/>
      <c r="C4960" s="58">
        <f t="shared" si="477"/>
        <v>0</v>
      </c>
      <c r="D4960" s="3"/>
      <c r="E4960" s="58">
        <f t="shared" si="478"/>
        <v>0</v>
      </c>
      <c r="F4960" s="43"/>
      <c r="G4960" s="4"/>
      <c r="H4960" s="43"/>
      <c r="I4960" s="61" t="str">
        <f t="shared" si="479"/>
        <v xml:space="preserve"> </v>
      </c>
      <c r="J4960" s="61" t="str">
        <f t="shared" si="480"/>
        <v xml:space="preserve"> </v>
      </c>
      <c r="K4960" s="59" t="str">
        <f t="shared" si="481"/>
        <v xml:space="preserve"> </v>
      </c>
      <c r="L4960" s="59" t="str">
        <f t="shared" si="482"/>
        <v xml:space="preserve"> </v>
      </c>
    </row>
    <row r="4961" spans="1:12" x14ac:dyDescent="0.35">
      <c r="A4961" s="2" t="s">
        <v>5023</v>
      </c>
      <c r="B4961" s="3"/>
      <c r="C4961" s="58">
        <f t="shared" si="477"/>
        <v>0</v>
      </c>
      <c r="D4961" s="3"/>
      <c r="E4961" s="58">
        <f t="shared" si="478"/>
        <v>0</v>
      </c>
      <c r="F4961" s="43"/>
      <c r="G4961" s="4"/>
      <c r="H4961" s="43"/>
      <c r="I4961" s="61" t="str">
        <f t="shared" si="479"/>
        <v xml:space="preserve"> </v>
      </c>
      <c r="J4961" s="61" t="str">
        <f t="shared" si="480"/>
        <v xml:space="preserve"> </v>
      </c>
      <c r="K4961" s="59" t="str">
        <f t="shared" si="481"/>
        <v xml:space="preserve"> </v>
      </c>
      <c r="L4961" s="59" t="str">
        <f t="shared" si="482"/>
        <v xml:space="preserve"> </v>
      </c>
    </row>
    <row r="4962" spans="1:12" x14ac:dyDescent="0.35">
      <c r="A4962" s="2" t="s">
        <v>5024</v>
      </c>
      <c r="B4962" s="3"/>
      <c r="C4962" s="58">
        <f t="shared" si="477"/>
        <v>0</v>
      </c>
      <c r="D4962" s="3"/>
      <c r="E4962" s="58">
        <f t="shared" si="478"/>
        <v>0</v>
      </c>
      <c r="F4962" s="43"/>
      <c r="G4962" s="4"/>
      <c r="H4962" s="43"/>
      <c r="I4962" s="61" t="str">
        <f t="shared" si="479"/>
        <v xml:space="preserve"> </v>
      </c>
      <c r="J4962" s="61" t="str">
        <f t="shared" si="480"/>
        <v xml:space="preserve"> </v>
      </c>
      <c r="K4962" s="59" t="str">
        <f t="shared" si="481"/>
        <v xml:space="preserve"> </v>
      </c>
      <c r="L4962" s="59" t="str">
        <f t="shared" si="482"/>
        <v xml:space="preserve"> </v>
      </c>
    </row>
    <row r="4963" spans="1:12" x14ac:dyDescent="0.35">
      <c r="A4963" s="2" t="s">
        <v>5025</v>
      </c>
      <c r="B4963" s="3"/>
      <c r="C4963" s="58">
        <f t="shared" si="477"/>
        <v>0</v>
      </c>
      <c r="D4963" s="3"/>
      <c r="E4963" s="58">
        <f t="shared" si="478"/>
        <v>0</v>
      </c>
      <c r="F4963" s="43"/>
      <c r="G4963" s="4"/>
      <c r="H4963" s="43"/>
      <c r="I4963" s="61" t="str">
        <f t="shared" si="479"/>
        <v xml:space="preserve"> </v>
      </c>
      <c r="J4963" s="61" t="str">
        <f t="shared" si="480"/>
        <v xml:space="preserve"> </v>
      </c>
      <c r="K4963" s="59" t="str">
        <f t="shared" si="481"/>
        <v xml:space="preserve"> </v>
      </c>
      <c r="L4963" s="59" t="str">
        <f t="shared" si="482"/>
        <v xml:space="preserve"> </v>
      </c>
    </row>
    <row r="4964" spans="1:12" x14ac:dyDescent="0.35">
      <c r="A4964" s="2" t="s">
        <v>5026</v>
      </c>
      <c r="B4964" s="3"/>
      <c r="C4964" s="58">
        <f t="shared" si="477"/>
        <v>0</v>
      </c>
      <c r="D4964" s="3"/>
      <c r="E4964" s="58">
        <f t="shared" si="478"/>
        <v>0</v>
      </c>
      <c r="F4964" s="43"/>
      <c r="G4964" s="4"/>
      <c r="H4964" s="43"/>
      <c r="I4964" s="61" t="str">
        <f t="shared" si="479"/>
        <v xml:space="preserve"> </v>
      </c>
      <c r="J4964" s="61" t="str">
        <f t="shared" si="480"/>
        <v xml:space="preserve"> </v>
      </c>
      <c r="K4964" s="59" t="str">
        <f t="shared" si="481"/>
        <v xml:space="preserve"> </v>
      </c>
      <c r="L4964" s="59" t="str">
        <f t="shared" si="482"/>
        <v xml:space="preserve"> </v>
      </c>
    </row>
    <row r="4965" spans="1:12" x14ac:dyDescent="0.35">
      <c r="A4965" s="2" t="s">
        <v>5027</v>
      </c>
      <c r="B4965" s="3"/>
      <c r="C4965" s="58">
        <f t="shared" si="477"/>
        <v>0</v>
      </c>
      <c r="D4965" s="3"/>
      <c r="E4965" s="58">
        <f t="shared" si="478"/>
        <v>0</v>
      </c>
      <c r="F4965" s="43"/>
      <c r="G4965" s="4"/>
      <c r="H4965" s="43"/>
      <c r="I4965" s="61" t="str">
        <f t="shared" si="479"/>
        <v xml:space="preserve"> </v>
      </c>
      <c r="J4965" s="61" t="str">
        <f t="shared" si="480"/>
        <v xml:space="preserve"> </v>
      </c>
      <c r="K4965" s="59" t="str">
        <f t="shared" si="481"/>
        <v xml:space="preserve"> </v>
      </c>
      <c r="L4965" s="59" t="str">
        <f t="shared" si="482"/>
        <v xml:space="preserve"> </v>
      </c>
    </row>
    <row r="4966" spans="1:12" x14ac:dyDescent="0.35">
      <c r="A4966" s="2" t="s">
        <v>5028</v>
      </c>
      <c r="B4966" s="3"/>
      <c r="C4966" s="58">
        <f t="shared" si="477"/>
        <v>0</v>
      </c>
      <c r="D4966" s="3"/>
      <c r="E4966" s="58">
        <f t="shared" si="478"/>
        <v>0</v>
      </c>
      <c r="F4966" s="43"/>
      <c r="G4966" s="4"/>
      <c r="H4966" s="43"/>
      <c r="I4966" s="61" t="str">
        <f t="shared" si="479"/>
        <v xml:space="preserve"> </v>
      </c>
      <c r="J4966" s="61" t="str">
        <f t="shared" si="480"/>
        <v xml:space="preserve"> </v>
      </c>
      <c r="K4966" s="59" t="str">
        <f t="shared" si="481"/>
        <v xml:space="preserve"> </v>
      </c>
      <c r="L4966" s="59" t="str">
        <f t="shared" si="482"/>
        <v xml:space="preserve"> </v>
      </c>
    </row>
    <row r="4967" spans="1:12" x14ac:dyDescent="0.35">
      <c r="A4967" s="2" t="s">
        <v>5029</v>
      </c>
      <c r="B4967" s="3"/>
      <c r="C4967" s="58">
        <f t="shared" si="477"/>
        <v>0</v>
      </c>
      <c r="D4967" s="3"/>
      <c r="E4967" s="58">
        <f t="shared" si="478"/>
        <v>0</v>
      </c>
      <c r="F4967" s="43"/>
      <c r="G4967" s="4"/>
      <c r="H4967" s="43"/>
      <c r="I4967" s="61" t="str">
        <f t="shared" si="479"/>
        <v xml:space="preserve"> </v>
      </c>
      <c r="J4967" s="61" t="str">
        <f t="shared" si="480"/>
        <v xml:space="preserve"> </v>
      </c>
      <c r="K4967" s="59" t="str">
        <f t="shared" si="481"/>
        <v xml:space="preserve"> </v>
      </c>
      <c r="L4967" s="59" t="str">
        <f t="shared" si="482"/>
        <v xml:space="preserve"> </v>
      </c>
    </row>
    <row r="4968" spans="1:12" x14ac:dyDescent="0.35">
      <c r="A4968" s="2" t="s">
        <v>5030</v>
      </c>
      <c r="B4968" s="3"/>
      <c r="C4968" s="58">
        <f t="shared" si="477"/>
        <v>0</v>
      </c>
      <c r="D4968" s="3"/>
      <c r="E4968" s="58">
        <f t="shared" si="478"/>
        <v>0</v>
      </c>
      <c r="F4968" s="43"/>
      <c r="G4968" s="4"/>
      <c r="H4968" s="43"/>
      <c r="I4968" s="61" t="str">
        <f t="shared" si="479"/>
        <v xml:space="preserve"> </v>
      </c>
      <c r="J4968" s="61" t="str">
        <f t="shared" si="480"/>
        <v xml:space="preserve"> </v>
      </c>
      <c r="K4968" s="59" t="str">
        <f t="shared" si="481"/>
        <v xml:space="preserve"> </v>
      </c>
      <c r="L4968" s="59" t="str">
        <f t="shared" si="482"/>
        <v xml:space="preserve"> </v>
      </c>
    </row>
    <row r="4969" spans="1:12" x14ac:dyDescent="0.35">
      <c r="A4969" s="2" t="s">
        <v>5031</v>
      </c>
      <c r="B4969" s="3"/>
      <c r="C4969" s="58">
        <f t="shared" si="477"/>
        <v>0</v>
      </c>
      <c r="D4969" s="3"/>
      <c r="E4969" s="58">
        <f t="shared" si="478"/>
        <v>0</v>
      </c>
      <c r="F4969" s="43"/>
      <c r="G4969" s="4"/>
      <c r="H4969" s="43"/>
      <c r="I4969" s="61" t="str">
        <f t="shared" si="479"/>
        <v xml:space="preserve"> </v>
      </c>
      <c r="J4969" s="61" t="str">
        <f t="shared" si="480"/>
        <v xml:space="preserve"> </v>
      </c>
      <c r="K4969" s="59" t="str">
        <f t="shared" si="481"/>
        <v xml:space="preserve"> </v>
      </c>
      <c r="L4969" s="59" t="str">
        <f t="shared" si="482"/>
        <v xml:space="preserve"> </v>
      </c>
    </row>
    <row r="4970" spans="1:12" x14ac:dyDescent="0.35">
      <c r="A4970" s="2" t="s">
        <v>5032</v>
      </c>
      <c r="B4970" s="3"/>
      <c r="C4970" s="58">
        <f t="shared" si="477"/>
        <v>0</v>
      </c>
      <c r="D4970" s="3"/>
      <c r="E4970" s="58">
        <f t="shared" si="478"/>
        <v>0</v>
      </c>
      <c r="F4970" s="43"/>
      <c r="G4970" s="4"/>
      <c r="H4970" s="43"/>
      <c r="I4970" s="61" t="str">
        <f t="shared" si="479"/>
        <v xml:space="preserve"> </v>
      </c>
      <c r="J4970" s="61" t="str">
        <f t="shared" si="480"/>
        <v xml:space="preserve"> </v>
      </c>
      <c r="K4970" s="59" t="str">
        <f t="shared" si="481"/>
        <v xml:space="preserve"> </v>
      </c>
      <c r="L4970" s="59" t="str">
        <f t="shared" si="482"/>
        <v xml:space="preserve"> </v>
      </c>
    </row>
    <row r="4971" spans="1:12" x14ac:dyDescent="0.35">
      <c r="A4971" s="2" t="s">
        <v>5033</v>
      </c>
      <c r="B4971" s="3"/>
      <c r="C4971" s="58">
        <f t="shared" si="477"/>
        <v>0</v>
      </c>
      <c r="D4971" s="3"/>
      <c r="E4971" s="58">
        <f t="shared" si="478"/>
        <v>0</v>
      </c>
      <c r="F4971" s="43"/>
      <c r="G4971" s="4"/>
      <c r="H4971" s="43"/>
      <c r="I4971" s="61" t="str">
        <f t="shared" si="479"/>
        <v xml:space="preserve"> </v>
      </c>
      <c r="J4971" s="61" t="str">
        <f t="shared" si="480"/>
        <v xml:space="preserve"> </v>
      </c>
      <c r="K4971" s="59" t="str">
        <f t="shared" si="481"/>
        <v xml:space="preserve"> </v>
      </c>
      <c r="L4971" s="59" t="str">
        <f t="shared" si="482"/>
        <v xml:space="preserve"> </v>
      </c>
    </row>
    <row r="4972" spans="1:12" x14ac:dyDescent="0.35">
      <c r="A4972" s="2" t="s">
        <v>5034</v>
      </c>
      <c r="B4972" s="3"/>
      <c r="C4972" s="58">
        <f t="shared" si="477"/>
        <v>0</v>
      </c>
      <c r="D4972" s="3"/>
      <c r="E4972" s="58">
        <f t="shared" si="478"/>
        <v>0</v>
      </c>
      <c r="F4972" s="43"/>
      <c r="G4972" s="4"/>
      <c r="H4972" s="43"/>
      <c r="I4972" s="61" t="str">
        <f t="shared" si="479"/>
        <v xml:space="preserve"> </v>
      </c>
      <c r="J4972" s="61" t="str">
        <f t="shared" si="480"/>
        <v xml:space="preserve"> </v>
      </c>
      <c r="K4972" s="59" t="str">
        <f t="shared" si="481"/>
        <v xml:space="preserve"> </v>
      </c>
      <c r="L4972" s="59" t="str">
        <f t="shared" si="482"/>
        <v xml:space="preserve"> </v>
      </c>
    </row>
    <row r="4973" spans="1:12" x14ac:dyDescent="0.35">
      <c r="A4973" s="2" t="s">
        <v>5035</v>
      </c>
      <c r="B4973" s="3"/>
      <c r="C4973" s="58">
        <f t="shared" si="477"/>
        <v>0</v>
      </c>
      <c r="D4973" s="3"/>
      <c r="E4973" s="58">
        <f t="shared" si="478"/>
        <v>0</v>
      </c>
      <c r="F4973" s="43"/>
      <c r="G4973" s="4"/>
      <c r="H4973" s="43"/>
      <c r="I4973" s="61" t="str">
        <f t="shared" si="479"/>
        <v xml:space="preserve"> </v>
      </c>
      <c r="J4973" s="61" t="str">
        <f t="shared" si="480"/>
        <v xml:space="preserve"> </v>
      </c>
      <c r="K4973" s="59" t="str">
        <f t="shared" si="481"/>
        <v xml:space="preserve"> </v>
      </c>
      <c r="L4973" s="59" t="str">
        <f t="shared" si="482"/>
        <v xml:space="preserve"> </v>
      </c>
    </row>
    <row r="4974" spans="1:12" x14ac:dyDescent="0.35">
      <c r="A4974" s="2" t="s">
        <v>5036</v>
      </c>
      <c r="B4974" s="3"/>
      <c r="C4974" s="58">
        <f t="shared" si="477"/>
        <v>0</v>
      </c>
      <c r="D4974" s="3"/>
      <c r="E4974" s="58">
        <f t="shared" si="478"/>
        <v>0</v>
      </c>
      <c r="F4974" s="43"/>
      <c r="G4974" s="4"/>
      <c r="H4974" s="43"/>
      <c r="I4974" s="61" t="str">
        <f t="shared" si="479"/>
        <v xml:space="preserve"> </v>
      </c>
      <c r="J4974" s="61" t="str">
        <f t="shared" si="480"/>
        <v xml:space="preserve"> </v>
      </c>
      <c r="K4974" s="59" t="str">
        <f t="shared" si="481"/>
        <v xml:space="preserve"> </v>
      </c>
      <c r="L4974" s="59" t="str">
        <f t="shared" si="482"/>
        <v xml:space="preserve"> </v>
      </c>
    </row>
    <row r="4975" spans="1:12" x14ac:dyDescent="0.35">
      <c r="A4975" s="2" t="s">
        <v>5037</v>
      </c>
      <c r="B4975" s="3"/>
      <c r="C4975" s="58">
        <f t="shared" si="477"/>
        <v>0</v>
      </c>
      <c r="D4975" s="3"/>
      <c r="E4975" s="58">
        <f t="shared" si="478"/>
        <v>0</v>
      </c>
      <c r="F4975" s="43"/>
      <c r="G4975" s="4"/>
      <c r="H4975" s="43"/>
      <c r="I4975" s="61" t="str">
        <f t="shared" si="479"/>
        <v xml:space="preserve"> </v>
      </c>
      <c r="J4975" s="61" t="str">
        <f t="shared" si="480"/>
        <v xml:space="preserve"> </v>
      </c>
      <c r="K4975" s="59" t="str">
        <f t="shared" si="481"/>
        <v xml:space="preserve"> </v>
      </c>
      <c r="L4975" s="59" t="str">
        <f t="shared" si="482"/>
        <v xml:space="preserve"> </v>
      </c>
    </row>
    <row r="4976" spans="1:12" x14ac:dyDescent="0.35">
      <c r="A4976" s="2" t="s">
        <v>5038</v>
      </c>
      <c r="B4976" s="3"/>
      <c r="C4976" s="58">
        <f t="shared" si="477"/>
        <v>0</v>
      </c>
      <c r="D4976" s="3"/>
      <c r="E4976" s="58">
        <f t="shared" si="478"/>
        <v>0</v>
      </c>
      <c r="F4976" s="43"/>
      <c r="G4976" s="4"/>
      <c r="H4976" s="43"/>
      <c r="I4976" s="61" t="str">
        <f t="shared" si="479"/>
        <v xml:space="preserve"> </v>
      </c>
      <c r="J4976" s="61" t="str">
        <f t="shared" si="480"/>
        <v xml:space="preserve"> </v>
      </c>
      <c r="K4976" s="59" t="str">
        <f t="shared" si="481"/>
        <v xml:space="preserve"> </v>
      </c>
      <c r="L4976" s="59" t="str">
        <f t="shared" si="482"/>
        <v xml:space="preserve"> </v>
      </c>
    </row>
    <row r="4977" spans="1:12" x14ac:dyDescent="0.35">
      <c r="A4977" s="2" t="s">
        <v>5039</v>
      </c>
      <c r="B4977" s="3"/>
      <c r="C4977" s="58">
        <f t="shared" si="477"/>
        <v>0</v>
      </c>
      <c r="D4977" s="3"/>
      <c r="E4977" s="58">
        <f t="shared" si="478"/>
        <v>0</v>
      </c>
      <c r="F4977" s="43"/>
      <c r="G4977" s="4"/>
      <c r="H4977" s="43"/>
      <c r="I4977" s="61" t="str">
        <f t="shared" si="479"/>
        <v xml:space="preserve"> </v>
      </c>
      <c r="J4977" s="61" t="str">
        <f t="shared" si="480"/>
        <v xml:space="preserve"> </v>
      </c>
      <c r="K4977" s="59" t="str">
        <f t="shared" si="481"/>
        <v xml:space="preserve"> </v>
      </c>
      <c r="L4977" s="59" t="str">
        <f t="shared" si="482"/>
        <v xml:space="preserve"> </v>
      </c>
    </row>
    <row r="4978" spans="1:12" x14ac:dyDescent="0.35">
      <c r="A4978" s="2" t="s">
        <v>5040</v>
      </c>
      <c r="B4978" s="3"/>
      <c r="C4978" s="58">
        <f t="shared" si="477"/>
        <v>0</v>
      </c>
      <c r="D4978" s="3"/>
      <c r="E4978" s="58">
        <f t="shared" si="478"/>
        <v>0</v>
      </c>
      <c r="F4978" s="43"/>
      <c r="G4978" s="4"/>
      <c r="H4978" s="43"/>
      <c r="I4978" s="61" t="str">
        <f t="shared" si="479"/>
        <v xml:space="preserve"> </v>
      </c>
      <c r="J4978" s="61" t="str">
        <f t="shared" si="480"/>
        <v xml:space="preserve"> </v>
      </c>
      <c r="K4978" s="59" t="str">
        <f t="shared" si="481"/>
        <v xml:space="preserve"> </v>
      </c>
      <c r="L4978" s="59" t="str">
        <f t="shared" si="482"/>
        <v xml:space="preserve"> </v>
      </c>
    </row>
    <row r="4979" spans="1:12" x14ac:dyDescent="0.35">
      <c r="A4979" s="2" t="s">
        <v>5041</v>
      </c>
      <c r="B4979" s="3"/>
      <c r="C4979" s="58">
        <f t="shared" si="477"/>
        <v>0</v>
      </c>
      <c r="D4979" s="3"/>
      <c r="E4979" s="58">
        <f t="shared" si="478"/>
        <v>0</v>
      </c>
      <c r="F4979" s="43"/>
      <c r="G4979" s="4"/>
      <c r="H4979" s="43"/>
      <c r="I4979" s="61" t="str">
        <f t="shared" si="479"/>
        <v xml:space="preserve"> </v>
      </c>
      <c r="J4979" s="61" t="str">
        <f t="shared" si="480"/>
        <v xml:space="preserve"> </v>
      </c>
      <c r="K4979" s="59" t="str">
        <f t="shared" si="481"/>
        <v xml:space="preserve"> </v>
      </c>
      <c r="L4979" s="59" t="str">
        <f t="shared" si="482"/>
        <v xml:space="preserve"> </v>
      </c>
    </row>
    <row r="4980" spans="1:12" x14ac:dyDescent="0.35">
      <c r="A4980" s="2" t="s">
        <v>5042</v>
      </c>
      <c r="B4980" s="3"/>
      <c r="C4980" s="58">
        <f t="shared" si="477"/>
        <v>0</v>
      </c>
      <c r="D4980" s="3"/>
      <c r="E4980" s="58">
        <f t="shared" si="478"/>
        <v>0</v>
      </c>
      <c r="F4980" s="43"/>
      <c r="G4980" s="4"/>
      <c r="H4980" s="43"/>
      <c r="I4980" s="61" t="str">
        <f t="shared" si="479"/>
        <v xml:space="preserve"> </v>
      </c>
      <c r="J4980" s="61" t="str">
        <f t="shared" si="480"/>
        <v xml:space="preserve"> </v>
      </c>
      <c r="K4980" s="59" t="str">
        <f t="shared" si="481"/>
        <v xml:space="preserve"> </v>
      </c>
      <c r="L4980" s="59" t="str">
        <f t="shared" si="482"/>
        <v xml:space="preserve"> </v>
      </c>
    </row>
    <row r="4981" spans="1:12" x14ac:dyDescent="0.35">
      <c r="A4981" s="2" t="s">
        <v>5043</v>
      </c>
      <c r="B4981" s="3"/>
      <c r="C4981" s="58">
        <f t="shared" si="477"/>
        <v>0</v>
      </c>
      <c r="D4981" s="3"/>
      <c r="E4981" s="58">
        <f t="shared" si="478"/>
        <v>0</v>
      </c>
      <c r="F4981" s="43"/>
      <c r="G4981" s="4"/>
      <c r="H4981" s="43"/>
      <c r="I4981" s="61" t="str">
        <f t="shared" si="479"/>
        <v xml:space="preserve"> </v>
      </c>
      <c r="J4981" s="61" t="str">
        <f t="shared" si="480"/>
        <v xml:space="preserve"> </v>
      </c>
      <c r="K4981" s="59" t="str">
        <f t="shared" si="481"/>
        <v xml:space="preserve"> </v>
      </c>
      <c r="L4981" s="59" t="str">
        <f t="shared" si="482"/>
        <v xml:space="preserve"> </v>
      </c>
    </row>
    <row r="4982" spans="1:12" x14ac:dyDescent="0.35">
      <c r="A4982" s="2" t="s">
        <v>5044</v>
      </c>
      <c r="B4982" s="3"/>
      <c r="C4982" s="58">
        <f t="shared" si="477"/>
        <v>0</v>
      </c>
      <c r="D4982" s="3"/>
      <c r="E4982" s="58">
        <f t="shared" si="478"/>
        <v>0</v>
      </c>
      <c r="F4982" s="43"/>
      <c r="G4982" s="4"/>
      <c r="H4982" s="43"/>
      <c r="I4982" s="61" t="str">
        <f t="shared" si="479"/>
        <v xml:space="preserve"> </v>
      </c>
      <c r="J4982" s="61" t="str">
        <f t="shared" si="480"/>
        <v xml:space="preserve"> </v>
      </c>
      <c r="K4982" s="59" t="str">
        <f t="shared" si="481"/>
        <v xml:space="preserve"> </v>
      </c>
      <c r="L4982" s="59" t="str">
        <f t="shared" si="482"/>
        <v xml:space="preserve"> </v>
      </c>
    </row>
    <row r="4983" spans="1:12" x14ac:dyDescent="0.35">
      <c r="A4983" s="2" t="s">
        <v>5045</v>
      </c>
      <c r="B4983" s="3"/>
      <c r="C4983" s="58">
        <f t="shared" si="477"/>
        <v>0</v>
      </c>
      <c r="D4983" s="3"/>
      <c r="E4983" s="58">
        <f t="shared" si="478"/>
        <v>0</v>
      </c>
      <c r="F4983" s="43"/>
      <c r="G4983" s="4"/>
      <c r="H4983" s="43"/>
      <c r="I4983" s="61" t="str">
        <f t="shared" si="479"/>
        <v xml:space="preserve"> </v>
      </c>
      <c r="J4983" s="61" t="str">
        <f t="shared" si="480"/>
        <v xml:space="preserve"> </v>
      </c>
      <c r="K4983" s="59" t="str">
        <f t="shared" si="481"/>
        <v xml:space="preserve"> </v>
      </c>
      <c r="L4983" s="59" t="str">
        <f t="shared" si="482"/>
        <v xml:space="preserve"> </v>
      </c>
    </row>
    <row r="4984" spans="1:12" x14ac:dyDescent="0.35">
      <c r="A4984" s="2" t="s">
        <v>5046</v>
      </c>
      <c r="B4984" s="3"/>
      <c r="C4984" s="58">
        <f t="shared" si="477"/>
        <v>0</v>
      </c>
      <c r="D4984" s="3"/>
      <c r="E4984" s="58">
        <f t="shared" si="478"/>
        <v>0</v>
      </c>
      <c r="F4984" s="43"/>
      <c r="G4984" s="4"/>
      <c r="H4984" s="43"/>
      <c r="I4984" s="61" t="str">
        <f t="shared" si="479"/>
        <v xml:space="preserve"> </v>
      </c>
      <c r="J4984" s="61" t="str">
        <f t="shared" si="480"/>
        <v xml:space="preserve"> </v>
      </c>
      <c r="K4984" s="59" t="str">
        <f t="shared" si="481"/>
        <v xml:space="preserve"> </v>
      </c>
      <c r="L4984" s="59" t="str">
        <f t="shared" si="482"/>
        <v xml:space="preserve"> </v>
      </c>
    </row>
    <row r="4985" spans="1:12" x14ac:dyDescent="0.35">
      <c r="A4985" s="2" t="s">
        <v>5047</v>
      </c>
      <c r="B4985" s="3"/>
      <c r="C4985" s="58">
        <f t="shared" si="477"/>
        <v>0</v>
      </c>
      <c r="D4985" s="3"/>
      <c r="E4985" s="58">
        <f t="shared" si="478"/>
        <v>0</v>
      </c>
      <c r="F4985" s="43"/>
      <c r="G4985" s="4"/>
      <c r="H4985" s="43"/>
      <c r="I4985" s="61" t="str">
        <f t="shared" si="479"/>
        <v xml:space="preserve"> </v>
      </c>
      <c r="J4985" s="61" t="str">
        <f t="shared" si="480"/>
        <v xml:space="preserve"> </v>
      </c>
      <c r="K4985" s="59" t="str">
        <f t="shared" si="481"/>
        <v xml:space="preserve"> </v>
      </c>
      <c r="L4985" s="59" t="str">
        <f t="shared" si="482"/>
        <v xml:space="preserve"> </v>
      </c>
    </row>
    <row r="4986" spans="1:12" x14ac:dyDescent="0.35">
      <c r="A4986" s="2" t="s">
        <v>5048</v>
      </c>
      <c r="B4986" s="3"/>
      <c r="C4986" s="58">
        <f t="shared" si="477"/>
        <v>0</v>
      </c>
      <c r="D4986" s="3"/>
      <c r="E4986" s="58">
        <f t="shared" si="478"/>
        <v>0</v>
      </c>
      <c r="F4986" s="43"/>
      <c r="G4986" s="4"/>
      <c r="H4986" s="43"/>
      <c r="I4986" s="61" t="str">
        <f t="shared" si="479"/>
        <v xml:space="preserve"> </v>
      </c>
      <c r="J4986" s="61" t="str">
        <f t="shared" si="480"/>
        <v xml:space="preserve"> </v>
      </c>
      <c r="K4986" s="59" t="str">
        <f t="shared" si="481"/>
        <v xml:space="preserve"> </v>
      </c>
      <c r="L4986" s="59" t="str">
        <f t="shared" si="482"/>
        <v xml:space="preserve"> </v>
      </c>
    </row>
    <row r="4987" spans="1:12" x14ac:dyDescent="0.35">
      <c r="A4987" s="2" t="s">
        <v>5049</v>
      </c>
      <c r="B4987" s="3"/>
      <c r="C4987" s="58">
        <f t="shared" si="477"/>
        <v>0</v>
      </c>
      <c r="D4987" s="3"/>
      <c r="E4987" s="58">
        <f t="shared" si="478"/>
        <v>0</v>
      </c>
      <c r="F4987" s="43"/>
      <c r="G4987" s="4"/>
      <c r="H4987" s="43"/>
      <c r="I4987" s="61" t="str">
        <f t="shared" si="479"/>
        <v xml:space="preserve"> </v>
      </c>
      <c r="J4987" s="61" t="str">
        <f t="shared" si="480"/>
        <v xml:space="preserve"> </v>
      </c>
      <c r="K4987" s="59" t="str">
        <f t="shared" si="481"/>
        <v xml:space="preserve"> </v>
      </c>
      <c r="L4987" s="59" t="str">
        <f t="shared" si="482"/>
        <v xml:space="preserve"> </v>
      </c>
    </row>
    <row r="4988" spans="1:12" x14ac:dyDescent="0.35">
      <c r="A4988" s="2" t="s">
        <v>5050</v>
      </c>
      <c r="B4988" s="3"/>
      <c r="C4988" s="58">
        <f t="shared" si="477"/>
        <v>0</v>
      </c>
      <c r="D4988" s="3"/>
      <c r="E4988" s="58">
        <f t="shared" si="478"/>
        <v>0</v>
      </c>
      <c r="F4988" s="43"/>
      <c r="G4988" s="4"/>
      <c r="H4988" s="43"/>
      <c r="I4988" s="61" t="str">
        <f t="shared" si="479"/>
        <v xml:space="preserve"> </v>
      </c>
      <c r="J4988" s="61" t="str">
        <f t="shared" si="480"/>
        <v xml:space="preserve"> </v>
      </c>
      <c r="K4988" s="59" t="str">
        <f t="shared" si="481"/>
        <v xml:space="preserve"> </v>
      </c>
      <c r="L4988" s="59" t="str">
        <f t="shared" si="482"/>
        <v xml:space="preserve"> </v>
      </c>
    </row>
    <row r="4989" spans="1:12" x14ac:dyDescent="0.35">
      <c r="A4989" s="2" t="s">
        <v>5051</v>
      </c>
      <c r="B4989" s="3"/>
      <c r="C4989" s="58">
        <f t="shared" si="477"/>
        <v>0</v>
      </c>
      <c r="D4989" s="3"/>
      <c r="E4989" s="58">
        <f t="shared" si="478"/>
        <v>0</v>
      </c>
      <c r="F4989" s="43"/>
      <c r="G4989" s="4"/>
      <c r="H4989" s="43"/>
      <c r="I4989" s="61" t="str">
        <f t="shared" si="479"/>
        <v xml:space="preserve"> </v>
      </c>
      <c r="J4989" s="61" t="str">
        <f t="shared" si="480"/>
        <v xml:space="preserve"> </v>
      </c>
      <c r="K4989" s="59" t="str">
        <f t="shared" si="481"/>
        <v xml:space="preserve"> </v>
      </c>
      <c r="L4989" s="59" t="str">
        <f t="shared" si="482"/>
        <v xml:space="preserve"> </v>
      </c>
    </row>
    <row r="4990" spans="1:12" x14ac:dyDescent="0.35">
      <c r="A4990" s="2" t="s">
        <v>5052</v>
      </c>
      <c r="B4990" s="3"/>
      <c r="C4990" s="58">
        <f t="shared" si="477"/>
        <v>0</v>
      </c>
      <c r="D4990" s="3"/>
      <c r="E4990" s="58">
        <f t="shared" si="478"/>
        <v>0</v>
      </c>
      <c r="F4990" s="43"/>
      <c r="G4990" s="4"/>
      <c r="H4990" s="43"/>
      <c r="I4990" s="61" t="str">
        <f t="shared" si="479"/>
        <v xml:space="preserve"> </v>
      </c>
      <c r="J4990" s="61" t="str">
        <f t="shared" si="480"/>
        <v xml:space="preserve"> </v>
      </c>
      <c r="K4990" s="59" t="str">
        <f t="shared" si="481"/>
        <v xml:space="preserve"> </v>
      </c>
      <c r="L4990" s="59" t="str">
        <f t="shared" si="482"/>
        <v xml:space="preserve"> </v>
      </c>
    </row>
    <row r="4991" spans="1:12" x14ac:dyDescent="0.35">
      <c r="A4991" s="2" t="s">
        <v>5053</v>
      </c>
      <c r="B4991" s="3"/>
      <c r="C4991" s="58">
        <f t="shared" si="477"/>
        <v>0</v>
      </c>
      <c r="D4991" s="3"/>
      <c r="E4991" s="58">
        <f t="shared" si="478"/>
        <v>0</v>
      </c>
      <c r="F4991" s="43"/>
      <c r="G4991" s="4"/>
      <c r="H4991" s="43"/>
      <c r="I4991" s="61" t="str">
        <f t="shared" si="479"/>
        <v xml:space="preserve"> </v>
      </c>
      <c r="J4991" s="61" t="str">
        <f t="shared" si="480"/>
        <v xml:space="preserve"> </v>
      </c>
      <c r="K4991" s="59" t="str">
        <f t="shared" si="481"/>
        <v xml:space="preserve"> </v>
      </c>
      <c r="L4991" s="59" t="str">
        <f t="shared" si="482"/>
        <v xml:space="preserve"> </v>
      </c>
    </row>
    <row r="4992" spans="1:12" x14ac:dyDescent="0.35">
      <c r="A4992" s="2" t="s">
        <v>5054</v>
      </c>
      <c r="B4992" s="3"/>
      <c r="C4992" s="58">
        <f t="shared" si="477"/>
        <v>0</v>
      </c>
      <c r="D4992" s="3"/>
      <c r="E4992" s="58">
        <f t="shared" si="478"/>
        <v>0</v>
      </c>
      <c r="F4992" s="43"/>
      <c r="G4992" s="4"/>
      <c r="H4992" s="43"/>
      <c r="I4992" s="61" t="str">
        <f t="shared" si="479"/>
        <v xml:space="preserve"> </v>
      </c>
      <c r="J4992" s="61" t="str">
        <f t="shared" si="480"/>
        <v xml:space="preserve"> </v>
      </c>
      <c r="K4992" s="59" t="str">
        <f t="shared" si="481"/>
        <v xml:space="preserve"> </v>
      </c>
      <c r="L4992" s="59" t="str">
        <f t="shared" si="482"/>
        <v xml:space="preserve"> </v>
      </c>
    </row>
    <row r="4993" spans="1:12" x14ac:dyDescent="0.35">
      <c r="A4993" s="2" t="s">
        <v>5055</v>
      </c>
      <c r="B4993" s="3"/>
      <c r="C4993" s="58">
        <f t="shared" si="477"/>
        <v>0</v>
      </c>
      <c r="D4993" s="3"/>
      <c r="E4993" s="58">
        <f t="shared" si="478"/>
        <v>0</v>
      </c>
      <c r="F4993" s="43"/>
      <c r="G4993" s="4"/>
      <c r="H4993" s="43"/>
      <c r="I4993" s="61" t="str">
        <f t="shared" si="479"/>
        <v xml:space="preserve"> </v>
      </c>
      <c r="J4993" s="61" t="str">
        <f t="shared" si="480"/>
        <v xml:space="preserve"> </v>
      </c>
      <c r="K4993" s="59" t="str">
        <f t="shared" si="481"/>
        <v xml:space="preserve"> </v>
      </c>
      <c r="L4993" s="59" t="str">
        <f t="shared" si="482"/>
        <v xml:space="preserve"> </v>
      </c>
    </row>
    <row r="4994" spans="1:12" x14ac:dyDescent="0.35">
      <c r="A4994" s="2" t="s">
        <v>5056</v>
      </c>
      <c r="B4994" s="3"/>
      <c r="C4994" s="58">
        <f t="shared" si="477"/>
        <v>0</v>
      </c>
      <c r="D4994" s="3"/>
      <c r="E4994" s="58">
        <f t="shared" si="478"/>
        <v>0</v>
      </c>
      <c r="F4994" s="43"/>
      <c r="G4994" s="4"/>
      <c r="H4994" s="43"/>
      <c r="I4994" s="61" t="str">
        <f t="shared" si="479"/>
        <v xml:space="preserve"> </v>
      </c>
      <c r="J4994" s="61" t="str">
        <f t="shared" si="480"/>
        <v xml:space="preserve"> </v>
      </c>
      <c r="K4994" s="59" t="str">
        <f t="shared" si="481"/>
        <v xml:space="preserve"> </v>
      </c>
      <c r="L4994" s="59" t="str">
        <f t="shared" si="482"/>
        <v xml:space="preserve"> </v>
      </c>
    </row>
    <row r="4995" spans="1:12" x14ac:dyDescent="0.35">
      <c r="A4995" s="2" t="s">
        <v>5057</v>
      </c>
      <c r="B4995" s="3"/>
      <c r="C4995" s="58">
        <f t="shared" si="477"/>
        <v>0</v>
      </c>
      <c r="D4995" s="3"/>
      <c r="E4995" s="58">
        <f t="shared" si="478"/>
        <v>0</v>
      </c>
      <c r="F4995" s="43"/>
      <c r="G4995" s="4"/>
      <c r="H4995" s="43"/>
      <c r="I4995" s="61" t="str">
        <f t="shared" si="479"/>
        <v xml:space="preserve"> </v>
      </c>
      <c r="J4995" s="61" t="str">
        <f t="shared" si="480"/>
        <v xml:space="preserve"> </v>
      </c>
      <c r="K4995" s="59" t="str">
        <f t="shared" si="481"/>
        <v xml:space="preserve"> </v>
      </c>
      <c r="L4995" s="59" t="str">
        <f t="shared" si="482"/>
        <v xml:space="preserve"> </v>
      </c>
    </row>
    <row r="4996" spans="1:12" x14ac:dyDescent="0.35">
      <c r="A4996" s="2" t="s">
        <v>5058</v>
      </c>
      <c r="B4996" s="3"/>
      <c r="C4996" s="58">
        <f t="shared" si="477"/>
        <v>0</v>
      </c>
      <c r="D4996" s="3"/>
      <c r="E4996" s="58">
        <f t="shared" si="478"/>
        <v>0</v>
      </c>
      <c r="F4996" s="43"/>
      <c r="G4996" s="4"/>
      <c r="H4996" s="43"/>
      <c r="I4996" s="61" t="str">
        <f t="shared" si="479"/>
        <v xml:space="preserve"> </v>
      </c>
      <c r="J4996" s="61" t="str">
        <f t="shared" si="480"/>
        <v xml:space="preserve"> </v>
      </c>
      <c r="K4996" s="59" t="str">
        <f t="shared" si="481"/>
        <v xml:space="preserve"> </v>
      </c>
      <c r="L4996" s="59" t="str">
        <f t="shared" si="482"/>
        <v xml:space="preserve"> </v>
      </c>
    </row>
    <row r="4997" spans="1:12" x14ac:dyDescent="0.35">
      <c r="A4997" s="2" t="s">
        <v>5059</v>
      </c>
      <c r="B4997" s="3"/>
      <c r="C4997" s="58">
        <f t="shared" si="477"/>
        <v>0</v>
      </c>
      <c r="D4997" s="3"/>
      <c r="E4997" s="58">
        <f t="shared" si="478"/>
        <v>0</v>
      </c>
      <c r="F4997" s="43"/>
      <c r="G4997" s="4"/>
      <c r="H4997" s="43"/>
      <c r="I4997" s="61" t="str">
        <f t="shared" si="479"/>
        <v xml:space="preserve"> </v>
      </c>
      <c r="J4997" s="61" t="str">
        <f t="shared" si="480"/>
        <v xml:space="preserve"> </v>
      </c>
      <c r="K4997" s="59" t="str">
        <f t="shared" si="481"/>
        <v xml:space="preserve"> </v>
      </c>
      <c r="L4997" s="59" t="str">
        <f t="shared" si="482"/>
        <v xml:space="preserve"> </v>
      </c>
    </row>
    <row r="4998" spans="1:12" x14ac:dyDescent="0.35">
      <c r="A4998" s="2" t="s">
        <v>5060</v>
      </c>
      <c r="B4998" s="3"/>
      <c r="C4998" s="58">
        <f t="shared" si="477"/>
        <v>0</v>
      </c>
      <c r="D4998" s="3"/>
      <c r="E4998" s="58">
        <f t="shared" si="478"/>
        <v>0</v>
      </c>
      <c r="F4998" s="43"/>
      <c r="G4998" s="4"/>
      <c r="H4998" s="43"/>
      <c r="I4998" s="61" t="str">
        <f t="shared" si="479"/>
        <v xml:space="preserve"> </v>
      </c>
      <c r="J4998" s="61" t="str">
        <f t="shared" si="480"/>
        <v xml:space="preserve"> </v>
      </c>
      <c r="K4998" s="59" t="str">
        <f t="shared" si="481"/>
        <v xml:space="preserve"> </v>
      </c>
      <c r="L4998" s="59" t="str">
        <f t="shared" si="482"/>
        <v xml:space="preserve"> </v>
      </c>
    </row>
    <row r="4999" spans="1:12" x14ac:dyDescent="0.35">
      <c r="A4999" s="2" t="s">
        <v>5061</v>
      </c>
      <c r="B4999" s="3"/>
      <c r="C4999" s="58">
        <f t="shared" si="477"/>
        <v>0</v>
      </c>
      <c r="D4999" s="3"/>
      <c r="E4999" s="58">
        <f t="shared" si="478"/>
        <v>0</v>
      </c>
      <c r="F4999" s="43"/>
      <c r="G4999" s="4"/>
      <c r="H4999" s="43"/>
      <c r="I4999" s="61" t="str">
        <f t="shared" si="479"/>
        <v xml:space="preserve"> </v>
      </c>
      <c r="J4999" s="61" t="str">
        <f t="shared" si="480"/>
        <v xml:space="preserve"> </v>
      </c>
      <c r="K4999" s="59" t="str">
        <f t="shared" si="481"/>
        <v xml:space="preserve"> </v>
      </c>
      <c r="L4999" s="59" t="str">
        <f t="shared" si="482"/>
        <v xml:space="preserve"> </v>
      </c>
    </row>
    <row r="5000" spans="1:12" x14ac:dyDescent="0.35">
      <c r="A5000" s="2" t="s">
        <v>5062</v>
      </c>
      <c r="B5000" s="3"/>
      <c r="C5000" s="58">
        <f t="shared" si="477"/>
        <v>0</v>
      </c>
      <c r="D5000" s="3"/>
      <c r="E5000" s="58">
        <f t="shared" si="478"/>
        <v>0</v>
      </c>
      <c r="F5000" s="43"/>
      <c r="G5000" s="4"/>
      <c r="H5000" s="43"/>
      <c r="I5000" s="61" t="str">
        <f t="shared" si="479"/>
        <v xml:space="preserve"> </v>
      </c>
      <c r="J5000" s="61" t="str">
        <f t="shared" si="480"/>
        <v xml:space="preserve"> </v>
      </c>
      <c r="K5000" s="59" t="str">
        <f t="shared" si="481"/>
        <v xml:space="preserve"> </v>
      </c>
      <c r="L5000" s="59" t="str">
        <f t="shared" si="482"/>
        <v xml:space="preserve"> </v>
      </c>
    </row>
    <row r="5001" spans="1:12" x14ac:dyDescent="0.35">
      <c r="A5001" s="2" t="s">
        <v>5063</v>
      </c>
      <c r="B5001" s="3"/>
      <c r="C5001" s="58">
        <f t="shared" si="477"/>
        <v>0</v>
      </c>
      <c r="D5001" s="3"/>
      <c r="E5001" s="58">
        <f t="shared" si="478"/>
        <v>0</v>
      </c>
      <c r="F5001" s="43"/>
      <c r="G5001" s="4"/>
      <c r="H5001" s="43"/>
      <c r="I5001" s="61" t="str">
        <f t="shared" si="479"/>
        <v xml:space="preserve"> </v>
      </c>
      <c r="J5001" s="61" t="str">
        <f t="shared" si="480"/>
        <v xml:space="preserve"> </v>
      </c>
      <c r="K5001" s="59" t="str">
        <f t="shared" si="481"/>
        <v xml:space="preserve"> </v>
      </c>
      <c r="L5001" s="59" t="str">
        <f t="shared" si="482"/>
        <v xml:space="preserve"> </v>
      </c>
    </row>
    <row r="5002" spans="1:12" x14ac:dyDescent="0.35">
      <c r="A5002" s="2" t="s">
        <v>5064</v>
      </c>
      <c r="B5002" s="3"/>
      <c r="C5002" s="58">
        <f t="shared" ref="C5002:C5009" si="483">IF($P$17=1,CONVERT(B5002,"lbm","kg"),B5002)</f>
        <v>0</v>
      </c>
      <c r="D5002" s="3"/>
      <c r="E5002" s="58">
        <f t="shared" ref="E5002:E5009" si="484">IF($P$17=1,CONVERT(D5002,"lbm","kg"),D5002)</f>
        <v>0</v>
      </c>
      <c r="F5002" s="43"/>
      <c r="G5002" s="4"/>
      <c r="H5002" s="43"/>
      <c r="I5002" s="61" t="str">
        <f t="shared" si="479"/>
        <v xml:space="preserve"> </v>
      </c>
      <c r="J5002" s="61" t="str">
        <f t="shared" si="480"/>
        <v xml:space="preserve"> </v>
      </c>
      <c r="K5002" s="59" t="str">
        <f t="shared" si="481"/>
        <v xml:space="preserve"> </v>
      </c>
      <c r="L5002" s="59" t="str">
        <f t="shared" si="482"/>
        <v xml:space="preserve"> </v>
      </c>
    </row>
    <row r="5003" spans="1:12" x14ac:dyDescent="0.35">
      <c r="A5003" s="2" t="s">
        <v>5065</v>
      </c>
      <c r="B5003" s="3"/>
      <c r="C5003" s="58">
        <f t="shared" si="483"/>
        <v>0</v>
      </c>
      <c r="D5003" s="3"/>
      <c r="E5003" s="58">
        <f t="shared" si="484"/>
        <v>0</v>
      </c>
      <c r="F5003" s="43"/>
      <c r="G5003" s="4"/>
      <c r="H5003" s="43"/>
      <c r="I5003" s="61" t="str">
        <f t="shared" ref="I5003:I5009" si="485">IF(F5003&gt;0,(((E5003-C5003)*F5003)+(($P$12-E5003)/(VLOOKUP(E5003,$S$10:$U$182,2)))*(VLOOKUP(E5003,$S$10:$U$182,3))+((C5003-$P$11)/(VLOOKUP(C5003,$S$10:$U$182,2)))*(VLOOKUP(C5003,$S$10:$U$182,3)))/($P$12-$P$11)," ")</f>
        <v xml:space="preserve"> </v>
      </c>
      <c r="J5003" s="61" t="str">
        <f t="shared" ref="J5003:J5009" si="486">IF(G5003&gt;0,IF(B5003=0," ",(I5003/(1+(G5003*$B$7))))," ")</f>
        <v xml:space="preserve"> </v>
      </c>
      <c r="K5003" s="59" t="str">
        <f t="shared" ref="K5003:K5009" si="487">IF(H5003&gt;0,IF(B5003&gt;1,(I5003*H5003)," ")," ")</f>
        <v xml:space="preserve"> </v>
      </c>
      <c r="L5003" s="59" t="str">
        <f t="shared" ref="L5003:L5009" si="488">IF(G5003=0," ",IF(H5003=0," ",IF(G5003&gt;0,IF(B5003&gt;1,(J5003*H5003)," ")," ")))</f>
        <v xml:space="preserve"> </v>
      </c>
    </row>
    <row r="5004" spans="1:12" x14ac:dyDescent="0.35">
      <c r="A5004" s="2" t="s">
        <v>5066</v>
      </c>
      <c r="B5004" s="3"/>
      <c r="C5004" s="58">
        <f t="shared" si="483"/>
        <v>0</v>
      </c>
      <c r="D5004" s="3"/>
      <c r="E5004" s="58">
        <f t="shared" si="484"/>
        <v>0</v>
      </c>
      <c r="F5004" s="43"/>
      <c r="G5004" s="4"/>
      <c r="H5004" s="43"/>
      <c r="I5004" s="61" t="str">
        <f t="shared" si="485"/>
        <v xml:space="preserve"> </v>
      </c>
      <c r="J5004" s="61" t="str">
        <f t="shared" si="486"/>
        <v xml:space="preserve"> </v>
      </c>
      <c r="K5004" s="59" t="str">
        <f t="shared" si="487"/>
        <v xml:space="preserve"> </v>
      </c>
      <c r="L5004" s="59" t="str">
        <f t="shared" si="488"/>
        <v xml:space="preserve"> </v>
      </c>
    </row>
    <row r="5005" spans="1:12" x14ac:dyDescent="0.35">
      <c r="A5005" s="2" t="s">
        <v>5067</v>
      </c>
      <c r="B5005" s="3"/>
      <c r="C5005" s="58">
        <f t="shared" si="483"/>
        <v>0</v>
      </c>
      <c r="D5005" s="3"/>
      <c r="E5005" s="58">
        <f t="shared" si="484"/>
        <v>0</v>
      </c>
      <c r="F5005" s="43"/>
      <c r="G5005" s="4"/>
      <c r="H5005" s="43"/>
      <c r="I5005" s="61" t="str">
        <f t="shared" si="485"/>
        <v xml:space="preserve"> </v>
      </c>
      <c r="J5005" s="61" t="str">
        <f t="shared" si="486"/>
        <v xml:space="preserve"> </v>
      </c>
      <c r="K5005" s="59" t="str">
        <f t="shared" si="487"/>
        <v xml:space="preserve"> </v>
      </c>
      <c r="L5005" s="59" t="str">
        <f t="shared" si="488"/>
        <v xml:space="preserve"> </v>
      </c>
    </row>
    <row r="5006" spans="1:12" x14ac:dyDescent="0.35">
      <c r="A5006" s="2" t="s">
        <v>5068</v>
      </c>
      <c r="B5006" s="3"/>
      <c r="C5006" s="58">
        <f t="shared" si="483"/>
        <v>0</v>
      </c>
      <c r="D5006" s="3"/>
      <c r="E5006" s="58">
        <f t="shared" si="484"/>
        <v>0</v>
      </c>
      <c r="F5006" s="43"/>
      <c r="G5006" s="4"/>
      <c r="H5006" s="43"/>
      <c r="I5006" s="61" t="str">
        <f t="shared" si="485"/>
        <v xml:space="preserve"> </v>
      </c>
      <c r="J5006" s="61" t="str">
        <f t="shared" si="486"/>
        <v xml:space="preserve"> </v>
      </c>
      <c r="K5006" s="59" t="str">
        <f t="shared" si="487"/>
        <v xml:space="preserve"> </v>
      </c>
      <c r="L5006" s="59" t="str">
        <f t="shared" si="488"/>
        <v xml:space="preserve"> </v>
      </c>
    </row>
    <row r="5007" spans="1:12" x14ac:dyDescent="0.35">
      <c r="A5007" s="2" t="s">
        <v>5069</v>
      </c>
      <c r="B5007" s="3"/>
      <c r="C5007" s="58">
        <f t="shared" si="483"/>
        <v>0</v>
      </c>
      <c r="D5007" s="3"/>
      <c r="E5007" s="58">
        <f t="shared" si="484"/>
        <v>0</v>
      </c>
      <c r="F5007" s="43"/>
      <c r="G5007" s="4"/>
      <c r="H5007" s="43"/>
      <c r="I5007" s="61" t="str">
        <f t="shared" si="485"/>
        <v xml:space="preserve"> </v>
      </c>
      <c r="J5007" s="61" t="str">
        <f t="shared" si="486"/>
        <v xml:space="preserve"> </v>
      </c>
      <c r="K5007" s="59" t="str">
        <f t="shared" si="487"/>
        <v xml:space="preserve"> </v>
      </c>
      <c r="L5007" s="59" t="str">
        <f t="shared" si="488"/>
        <v xml:space="preserve"> </v>
      </c>
    </row>
    <row r="5008" spans="1:12" x14ac:dyDescent="0.35">
      <c r="A5008" s="2" t="s">
        <v>5070</v>
      </c>
      <c r="B5008" s="3"/>
      <c r="C5008" s="58">
        <f t="shared" si="483"/>
        <v>0</v>
      </c>
      <c r="D5008" s="3"/>
      <c r="E5008" s="58">
        <f t="shared" si="484"/>
        <v>0</v>
      </c>
      <c r="F5008" s="43"/>
      <c r="G5008" s="4"/>
      <c r="H5008" s="43"/>
      <c r="I5008" s="61" t="str">
        <f t="shared" si="485"/>
        <v xml:space="preserve"> </v>
      </c>
      <c r="J5008" s="61" t="str">
        <f t="shared" si="486"/>
        <v xml:space="preserve"> </v>
      </c>
      <c r="K5008" s="59" t="str">
        <f t="shared" si="487"/>
        <v xml:space="preserve"> </v>
      </c>
      <c r="L5008" s="59" t="str">
        <f t="shared" si="488"/>
        <v xml:space="preserve"> </v>
      </c>
    </row>
    <row r="5009" spans="1:13" x14ac:dyDescent="0.35">
      <c r="A5009" s="2" t="s">
        <v>5071</v>
      </c>
      <c r="B5009" s="3"/>
      <c r="C5009" s="58">
        <f t="shared" si="483"/>
        <v>0</v>
      </c>
      <c r="D5009" s="3"/>
      <c r="E5009" s="58">
        <f t="shared" si="484"/>
        <v>0</v>
      </c>
      <c r="F5009" s="43"/>
      <c r="G5009" s="4"/>
      <c r="H5009" s="43"/>
      <c r="I5009" s="61" t="str">
        <f t="shared" si="485"/>
        <v xml:space="preserve"> </v>
      </c>
      <c r="J5009" s="61" t="str">
        <f t="shared" si="486"/>
        <v xml:space="preserve"> </v>
      </c>
      <c r="K5009" s="59" t="str">
        <f t="shared" si="487"/>
        <v xml:space="preserve"> </v>
      </c>
      <c r="L5009" s="59" t="str">
        <f t="shared" si="488"/>
        <v xml:space="preserve"> </v>
      </c>
    </row>
    <row r="5010" spans="1:13" x14ac:dyDescent="0.35">
      <c r="A5010" s="60"/>
      <c r="B5010" s="60"/>
      <c r="C5010" s="60"/>
      <c r="D5010" s="60"/>
      <c r="E5010" s="60"/>
      <c r="F5010" s="60"/>
      <c r="G5010" s="60"/>
      <c r="H5010" s="60"/>
      <c r="I5010" s="60"/>
      <c r="J5010" s="49"/>
      <c r="K5010" s="49"/>
      <c r="L5010" s="49"/>
      <c r="M5010" s="60"/>
    </row>
    <row r="5011" spans="1:13" x14ac:dyDescent="0.35">
      <c r="A5011" s="57"/>
      <c r="B5011" s="60"/>
      <c r="C5011" s="60"/>
      <c r="D5011" s="60"/>
      <c r="E5011" s="60"/>
      <c r="F5011" s="60"/>
      <c r="G5011" s="60"/>
      <c r="H5011" s="60"/>
      <c r="I5011" s="60"/>
      <c r="J5011" s="49"/>
      <c r="K5011" s="49"/>
      <c r="L5011" s="49"/>
      <c r="M5011" s="60"/>
    </row>
    <row r="5012" spans="1:13" x14ac:dyDescent="0.35">
      <c r="A5012" s="57"/>
      <c r="B5012" s="60"/>
      <c r="C5012" s="60"/>
      <c r="D5012" s="60"/>
      <c r="E5012" s="60"/>
      <c r="F5012" s="60"/>
      <c r="G5012" s="60"/>
      <c r="H5012" s="60"/>
      <c r="I5012" s="60"/>
      <c r="J5012" s="49"/>
      <c r="K5012" s="49"/>
      <c r="L5012" s="49"/>
      <c r="M5012" s="60"/>
    </row>
    <row r="5013" spans="1:13" x14ac:dyDescent="0.35">
      <c r="A5013" s="57"/>
      <c r="B5013" s="60"/>
      <c r="C5013" s="60"/>
      <c r="D5013" s="60"/>
      <c r="E5013" s="60"/>
      <c r="F5013" s="60"/>
      <c r="G5013" s="60"/>
      <c r="H5013" s="60"/>
      <c r="I5013" s="60"/>
      <c r="J5013" s="49"/>
      <c r="K5013" s="49"/>
      <c r="L5013" s="49"/>
      <c r="M5013" s="60"/>
    </row>
    <row r="5014" spans="1:13" x14ac:dyDescent="0.35">
      <c r="A5014" s="57"/>
      <c r="B5014" s="60"/>
      <c r="C5014" s="60"/>
      <c r="D5014" s="60"/>
      <c r="E5014" s="60"/>
      <c r="F5014" s="60"/>
      <c r="G5014" s="60"/>
      <c r="H5014" s="60"/>
      <c r="I5014" s="60"/>
      <c r="J5014" s="49"/>
      <c r="K5014" s="49"/>
      <c r="L5014" s="49"/>
      <c r="M5014" s="60"/>
    </row>
    <row r="5015" spans="1:13" x14ac:dyDescent="0.35">
      <c r="A5015" s="57"/>
      <c r="B5015" s="60"/>
      <c r="C5015" s="60"/>
      <c r="D5015" s="60"/>
      <c r="E5015" s="60"/>
      <c r="F5015" s="60"/>
      <c r="G5015" s="60"/>
      <c r="H5015" s="60"/>
      <c r="I5015" s="60"/>
      <c r="J5015" s="49"/>
      <c r="K5015" s="49"/>
      <c r="L5015" s="49"/>
      <c r="M5015" s="60"/>
    </row>
    <row r="5016" spans="1:13" x14ac:dyDescent="0.35">
      <c r="A5016" s="57"/>
      <c r="B5016" s="60"/>
      <c r="C5016" s="60"/>
      <c r="D5016" s="60"/>
      <c r="E5016" s="60"/>
      <c r="F5016" s="60"/>
      <c r="G5016" s="60"/>
      <c r="H5016" s="60"/>
      <c r="I5016" s="60"/>
      <c r="J5016" s="49"/>
      <c r="K5016" s="49"/>
      <c r="L5016" s="49"/>
      <c r="M5016" s="60"/>
    </row>
    <row r="5017" spans="1:13" x14ac:dyDescent="0.35">
      <c r="A5017" s="57"/>
      <c r="B5017" s="60"/>
      <c r="C5017" s="60"/>
      <c r="D5017" s="60"/>
      <c r="E5017" s="60"/>
      <c r="F5017" s="60"/>
      <c r="G5017" s="60"/>
      <c r="H5017" s="60"/>
      <c r="I5017" s="60"/>
      <c r="J5017" s="49"/>
      <c r="K5017" s="49"/>
      <c r="L5017" s="49"/>
      <c r="M5017" s="60"/>
    </row>
    <row r="5018" spans="1:13" x14ac:dyDescent="0.35">
      <c r="A5018" s="57"/>
      <c r="B5018" s="60"/>
      <c r="C5018" s="60"/>
      <c r="D5018" s="60"/>
      <c r="E5018" s="60"/>
      <c r="F5018" s="60"/>
      <c r="G5018" s="60"/>
      <c r="H5018" s="60"/>
      <c r="I5018" s="60"/>
      <c r="J5018" s="49"/>
      <c r="K5018" s="49"/>
      <c r="L5018" s="49"/>
      <c r="M5018" s="60"/>
    </row>
    <row r="5019" spans="1:13" x14ac:dyDescent="0.35">
      <c r="A5019" s="57"/>
      <c r="B5019" s="60"/>
      <c r="C5019" s="60"/>
      <c r="D5019" s="60"/>
      <c r="E5019" s="60"/>
      <c r="F5019" s="60"/>
      <c r="G5019" s="60"/>
      <c r="H5019" s="60"/>
      <c r="I5019" s="60"/>
      <c r="J5019" s="49"/>
      <c r="K5019" s="49"/>
      <c r="L5019" s="49"/>
      <c r="M5019" s="60"/>
    </row>
    <row r="5020" spans="1:13" x14ac:dyDescent="0.35">
      <c r="A5020" s="57"/>
      <c r="B5020" s="60"/>
      <c r="C5020" s="60"/>
      <c r="D5020" s="60"/>
      <c r="E5020" s="60"/>
      <c r="F5020" s="60"/>
      <c r="G5020" s="60"/>
      <c r="H5020" s="60"/>
      <c r="I5020" s="60"/>
      <c r="J5020" s="49"/>
      <c r="K5020" s="49"/>
      <c r="L5020" s="49"/>
      <c r="M5020" s="60"/>
    </row>
    <row r="5021" spans="1:13" x14ac:dyDescent="0.35">
      <c r="A5021" s="57"/>
      <c r="B5021" s="60"/>
      <c r="C5021" s="60"/>
      <c r="D5021" s="60"/>
      <c r="E5021" s="60"/>
      <c r="F5021" s="60"/>
      <c r="G5021" s="60"/>
      <c r="H5021" s="60"/>
      <c r="I5021" s="60"/>
      <c r="J5021" s="49"/>
      <c r="K5021" s="49"/>
      <c r="L5021" s="49"/>
      <c r="M5021" s="60"/>
    </row>
    <row r="5022" spans="1:13" x14ac:dyDescent="0.35">
      <c r="A5022" s="57"/>
      <c r="B5022" s="60"/>
      <c r="C5022" s="60"/>
      <c r="D5022" s="60"/>
      <c r="E5022" s="60"/>
      <c r="F5022" s="60"/>
      <c r="G5022" s="60"/>
      <c r="H5022" s="60"/>
      <c r="I5022" s="60"/>
      <c r="J5022" s="49"/>
      <c r="K5022" s="49"/>
      <c r="L5022" s="49"/>
      <c r="M5022" s="60"/>
    </row>
    <row r="5023" spans="1:13" x14ac:dyDescent="0.35">
      <c r="A5023" s="57"/>
      <c r="B5023" s="60"/>
      <c r="C5023" s="60"/>
      <c r="D5023" s="60"/>
      <c r="E5023" s="60"/>
      <c r="F5023" s="60"/>
      <c r="G5023" s="60"/>
      <c r="H5023" s="60"/>
      <c r="I5023" s="60"/>
      <c r="J5023" s="49"/>
      <c r="K5023" s="49"/>
      <c r="L5023" s="49"/>
      <c r="M5023" s="60"/>
    </row>
    <row r="5024" spans="1:13" x14ac:dyDescent="0.35">
      <c r="A5024" s="57"/>
      <c r="B5024" s="60"/>
      <c r="C5024" s="60"/>
      <c r="D5024" s="60"/>
      <c r="E5024" s="60"/>
      <c r="F5024" s="60"/>
      <c r="G5024" s="60"/>
      <c r="H5024" s="60"/>
      <c r="I5024" s="60"/>
      <c r="J5024" s="49"/>
      <c r="K5024" s="49"/>
      <c r="L5024" s="49"/>
      <c r="M5024" s="60"/>
    </row>
    <row r="5025" spans="1:13" x14ac:dyDescent="0.35">
      <c r="A5025" s="57"/>
      <c r="B5025" s="60"/>
      <c r="C5025" s="60"/>
      <c r="D5025" s="60"/>
      <c r="E5025" s="60"/>
      <c r="F5025" s="60"/>
      <c r="G5025" s="60"/>
      <c r="H5025" s="60"/>
      <c r="I5025" s="60"/>
      <c r="J5025" s="49"/>
      <c r="K5025" s="49"/>
      <c r="L5025" s="49"/>
      <c r="M5025" s="60"/>
    </row>
    <row r="5026" spans="1:13" x14ac:dyDescent="0.35">
      <c r="A5026" s="57"/>
      <c r="B5026" s="60"/>
      <c r="C5026" s="60"/>
      <c r="D5026" s="60"/>
      <c r="E5026" s="60"/>
      <c r="F5026" s="60"/>
      <c r="G5026" s="60"/>
      <c r="H5026" s="60"/>
      <c r="I5026" s="60"/>
      <c r="J5026" s="49"/>
      <c r="K5026" s="49"/>
      <c r="L5026" s="49"/>
      <c r="M5026" s="60"/>
    </row>
    <row r="5027" spans="1:13" x14ac:dyDescent="0.35">
      <c r="A5027" s="57"/>
      <c r="B5027" s="60"/>
      <c r="C5027" s="60"/>
      <c r="D5027" s="60"/>
      <c r="E5027" s="60"/>
      <c r="F5027" s="60"/>
      <c r="G5027" s="60"/>
      <c r="H5027" s="60"/>
      <c r="I5027" s="60"/>
      <c r="J5027" s="49"/>
      <c r="K5027" s="49"/>
      <c r="L5027" s="49"/>
      <c r="M5027" s="60"/>
    </row>
    <row r="5028" spans="1:13" x14ac:dyDescent="0.35">
      <c r="A5028" s="57"/>
      <c r="B5028" s="60"/>
      <c r="C5028" s="60"/>
      <c r="D5028" s="60"/>
      <c r="E5028" s="60"/>
      <c r="F5028" s="60"/>
      <c r="G5028" s="60"/>
      <c r="H5028" s="60"/>
      <c r="I5028" s="60"/>
      <c r="J5028" s="49"/>
      <c r="K5028" s="49"/>
      <c r="L5028" s="49"/>
      <c r="M5028" s="60"/>
    </row>
    <row r="5029" spans="1:13" x14ac:dyDescent="0.35">
      <c r="A5029" s="57"/>
      <c r="B5029" s="60"/>
      <c r="C5029" s="60"/>
      <c r="D5029" s="60"/>
      <c r="E5029" s="60"/>
      <c r="F5029" s="60"/>
      <c r="G5029" s="60"/>
      <c r="H5029" s="60"/>
      <c r="I5029" s="60"/>
      <c r="J5029" s="49"/>
      <c r="K5029" s="49"/>
      <c r="L5029" s="49"/>
      <c r="M5029" s="60"/>
    </row>
    <row r="5030" spans="1:13" x14ac:dyDescent="0.35">
      <c r="A5030" s="57"/>
      <c r="B5030" s="60"/>
      <c r="C5030" s="60"/>
      <c r="D5030" s="60"/>
      <c r="E5030" s="60"/>
      <c r="F5030" s="60"/>
      <c r="G5030" s="60"/>
      <c r="H5030" s="60"/>
      <c r="I5030" s="60"/>
      <c r="J5030" s="49"/>
      <c r="K5030" s="49"/>
      <c r="L5030" s="49"/>
      <c r="M5030" s="60"/>
    </row>
    <row r="5031" spans="1:13" x14ac:dyDescent="0.35">
      <c r="A5031" s="57"/>
      <c r="B5031" s="60"/>
      <c r="C5031" s="60"/>
      <c r="D5031" s="60"/>
      <c r="E5031" s="60"/>
      <c r="F5031" s="60"/>
      <c r="G5031" s="60"/>
      <c r="H5031" s="60"/>
      <c r="I5031" s="60"/>
      <c r="J5031" s="49"/>
      <c r="K5031" s="49"/>
      <c r="L5031" s="49"/>
      <c r="M5031" s="60"/>
    </row>
    <row r="5032" spans="1:13" x14ac:dyDescent="0.35">
      <c r="A5032" s="57"/>
      <c r="B5032" s="60"/>
      <c r="C5032" s="60"/>
      <c r="D5032" s="60"/>
      <c r="E5032" s="60"/>
      <c r="F5032" s="60"/>
      <c r="G5032" s="60"/>
      <c r="H5032" s="60"/>
      <c r="I5032" s="60"/>
      <c r="J5032" s="49"/>
      <c r="K5032" s="49"/>
      <c r="L5032" s="49"/>
      <c r="M5032" s="60"/>
    </row>
    <row r="5033" spans="1:13" x14ac:dyDescent="0.35">
      <c r="A5033" s="57"/>
      <c r="B5033" s="60"/>
      <c r="C5033" s="60"/>
      <c r="D5033" s="60"/>
      <c r="E5033" s="60"/>
      <c r="F5033" s="60"/>
      <c r="G5033" s="60"/>
      <c r="H5033" s="60"/>
      <c r="I5033" s="60"/>
      <c r="J5033" s="49"/>
      <c r="K5033" s="49"/>
      <c r="L5033" s="49"/>
      <c r="M5033" s="60"/>
    </row>
    <row r="5034" spans="1:13" x14ac:dyDescent="0.35">
      <c r="A5034" s="57"/>
      <c r="B5034" s="60"/>
      <c r="C5034" s="60"/>
      <c r="D5034" s="60"/>
      <c r="E5034" s="60"/>
      <c r="F5034" s="60"/>
      <c r="G5034" s="60"/>
      <c r="H5034" s="60"/>
      <c r="I5034" s="60"/>
      <c r="J5034" s="49"/>
      <c r="K5034" s="49"/>
      <c r="L5034" s="49"/>
      <c r="M5034" s="60"/>
    </row>
    <row r="5035" spans="1:13" x14ac:dyDescent="0.35">
      <c r="A5035" s="57"/>
      <c r="B5035" s="60"/>
      <c r="C5035" s="60"/>
      <c r="D5035" s="60"/>
      <c r="E5035" s="60"/>
      <c r="F5035" s="60"/>
      <c r="G5035" s="60"/>
      <c r="H5035" s="60"/>
      <c r="I5035" s="60"/>
      <c r="J5035" s="49"/>
      <c r="K5035" s="49"/>
      <c r="L5035" s="49"/>
      <c r="M5035" s="60"/>
    </row>
    <row r="5036" spans="1:13" x14ac:dyDescent="0.35">
      <c r="A5036" s="57"/>
      <c r="B5036" s="60"/>
      <c r="C5036" s="60"/>
      <c r="D5036" s="60"/>
      <c r="E5036" s="60"/>
      <c r="F5036" s="60"/>
      <c r="G5036" s="60"/>
      <c r="H5036" s="60"/>
      <c r="I5036" s="60"/>
      <c r="J5036" s="49"/>
      <c r="K5036" s="49"/>
      <c r="L5036" s="49"/>
      <c r="M5036" s="60"/>
    </row>
    <row r="5037" spans="1:13" x14ac:dyDescent="0.35">
      <c r="A5037" s="57"/>
      <c r="B5037" s="60"/>
      <c r="C5037" s="60"/>
      <c r="D5037" s="60"/>
      <c r="E5037" s="60"/>
      <c r="F5037" s="60"/>
      <c r="G5037" s="60"/>
      <c r="H5037" s="60"/>
      <c r="I5037" s="60"/>
      <c r="J5037" s="49"/>
      <c r="K5037" s="49"/>
      <c r="L5037" s="49"/>
      <c r="M5037" s="60"/>
    </row>
    <row r="5038" spans="1:13" x14ac:dyDescent="0.35">
      <c r="A5038" s="57"/>
      <c r="B5038" s="60"/>
      <c r="C5038" s="60"/>
      <c r="D5038" s="60"/>
      <c r="E5038" s="60"/>
      <c r="F5038" s="60"/>
      <c r="G5038" s="60"/>
      <c r="H5038" s="60"/>
      <c r="I5038" s="60"/>
      <c r="J5038" s="49"/>
      <c r="K5038" s="49"/>
      <c r="L5038" s="49"/>
      <c r="M5038" s="60"/>
    </row>
    <row r="5039" spans="1:13" x14ac:dyDescent="0.35">
      <c r="A5039" s="57"/>
      <c r="B5039" s="60"/>
      <c r="C5039" s="60"/>
      <c r="D5039" s="60"/>
      <c r="E5039" s="60"/>
      <c r="F5039" s="60"/>
      <c r="G5039" s="60"/>
      <c r="H5039" s="60"/>
      <c r="I5039" s="60"/>
      <c r="J5039" s="49"/>
      <c r="K5039" s="49"/>
      <c r="L5039" s="49"/>
      <c r="M5039" s="60"/>
    </row>
    <row r="5040" spans="1:13" x14ac:dyDescent="0.35">
      <c r="A5040" s="57"/>
      <c r="B5040" s="60"/>
      <c r="C5040" s="60"/>
      <c r="D5040" s="60"/>
      <c r="E5040" s="60"/>
      <c r="F5040" s="60"/>
      <c r="G5040" s="60"/>
      <c r="H5040" s="60"/>
      <c r="I5040" s="60"/>
      <c r="J5040" s="49"/>
      <c r="K5040" s="49"/>
      <c r="L5040" s="49"/>
      <c r="M5040" s="60"/>
    </row>
    <row r="5041" spans="1:13" x14ac:dyDescent="0.35">
      <c r="A5041" s="57"/>
      <c r="B5041" s="60"/>
      <c r="C5041" s="60"/>
      <c r="D5041" s="60"/>
      <c r="E5041" s="60"/>
      <c r="F5041" s="60"/>
      <c r="G5041" s="60"/>
      <c r="H5041" s="60"/>
      <c r="I5041" s="60"/>
      <c r="J5041" s="49"/>
      <c r="K5041" s="49"/>
      <c r="L5041" s="49"/>
      <c r="M5041" s="60"/>
    </row>
    <row r="5042" spans="1:13" x14ac:dyDescent="0.35">
      <c r="A5042" s="57"/>
      <c r="B5042" s="60"/>
      <c r="C5042" s="60"/>
      <c r="D5042" s="60"/>
      <c r="E5042" s="60"/>
      <c r="F5042" s="60"/>
      <c r="G5042" s="60"/>
      <c r="H5042" s="60"/>
      <c r="I5042" s="60"/>
      <c r="J5042" s="49"/>
      <c r="K5042" s="49"/>
      <c r="L5042" s="49"/>
      <c r="M5042" s="60"/>
    </row>
    <row r="5043" spans="1:13" x14ac:dyDescent="0.35">
      <c r="A5043" s="57"/>
      <c r="B5043" s="60"/>
      <c r="C5043" s="60"/>
      <c r="D5043" s="60"/>
      <c r="E5043" s="60"/>
      <c r="F5043" s="60"/>
      <c r="G5043" s="60"/>
      <c r="H5043" s="60"/>
      <c r="I5043" s="60"/>
      <c r="J5043" s="49"/>
      <c r="K5043" s="49"/>
      <c r="L5043" s="49"/>
      <c r="M5043" s="60"/>
    </row>
    <row r="5044" spans="1:13" x14ac:dyDescent="0.35">
      <c r="A5044" s="57"/>
      <c r="B5044" s="60"/>
      <c r="C5044" s="60"/>
      <c r="D5044" s="60"/>
      <c r="E5044" s="60"/>
      <c r="F5044" s="60"/>
      <c r="G5044" s="60"/>
      <c r="H5044" s="60"/>
      <c r="I5044" s="60"/>
      <c r="J5044" s="49"/>
      <c r="K5044" s="49"/>
      <c r="L5044" s="49"/>
      <c r="M5044" s="60"/>
    </row>
    <row r="5045" spans="1:13" x14ac:dyDescent="0.35">
      <c r="A5045" s="57"/>
      <c r="B5045" s="60"/>
      <c r="C5045" s="60"/>
      <c r="D5045" s="60"/>
      <c r="E5045" s="60"/>
      <c r="F5045" s="60"/>
      <c r="G5045" s="60"/>
      <c r="H5045" s="60"/>
      <c r="I5045" s="60"/>
      <c r="J5045" s="49"/>
      <c r="K5045" s="49"/>
      <c r="L5045" s="49"/>
      <c r="M5045" s="60"/>
    </row>
    <row r="5046" spans="1:13" x14ac:dyDescent="0.35">
      <c r="A5046" s="57"/>
      <c r="B5046" s="60"/>
      <c r="C5046" s="60"/>
      <c r="D5046" s="60"/>
      <c r="E5046" s="60"/>
      <c r="F5046" s="60"/>
      <c r="G5046" s="60"/>
      <c r="H5046" s="60"/>
      <c r="I5046" s="60"/>
      <c r="J5046" s="49"/>
      <c r="K5046" s="49"/>
      <c r="L5046" s="49"/>
      <c r="M5046" s="60"/>
    </row>
    <row r="5047" spans="1:13" x14ac:dyDescent="0.35">
      <c r="A5047" s="57"/>
      <c r="B5047" s="60"/>
      <c r="C5047" s="60"/>
      <c r="D5047" s="60"/>
      <c r="E5047" s="60"/>
      <c r="F5047" s="60"/>
      <c r="G5047" s="60"/>
      <c r="H5047" s="60"/>
      <c r="I5047" s="60"/>
      <c r="J5047" s="49"/>
      <c r="K5047" s="49"/>
      <c r="L5047" s="49"/>
      <c r="M5047" s="60"/>
    </row>
    <row r="5048" spans="1:13" x14ac:dyDescent="0.35">
      <c r="A5048" s="57"/>
      <c r="B5048" s="60"/>
      <c r="C5048" s="60"/>
      <c r="D5048" s="60"/>
      <c r="E5048" s="60"/>
      <c r="F5048" s="60"/>
      <c r="G5048" s="60"/>
      <c r="H5048" s="60"/>
      <c r="I5048" s="60"/>
      <c r="J5048" s="49"/>
      <c r="K5048" s="49"/>
      <c r="L5048" s="49"/>
      <c r="M5048" s="60"/>
    </row>
    <row r="5049" spans="1:13" x14ac:dyDescent="0.35">
      <c r="A5049" s="57"/>
      <c r="B5049" s="60"/>
      <c r="C5049" s="60"/>
      <c r="D5049" s="60"/>
      <c r="E5049" s="60"/>
      <c r="F5049" s="60"/>
      <c r="G5049" s="60"/>
      <c r="H5049" s="60"/>
      <c r="I5049" s="60"/>
      <c r="J5049" s="49"/>
      <c r="K5049" s="49"/>
      <c r="L5049" s="49"/>
      <c r="M5049" s="60"/>
    </row>
    <row r="5050" spans="1:13" x14ac:dyDescent="0.35">
      <c r="A5050" s="57"/>
      <c r="B5050" s="60"/>
      <c r="C5050" s="60"/>
      <c r="D5050" s="60"/>
      <c r="E5050" s="60"/>
      <c r="F5050" s="60"/>
      <c r="G5050" s="60"/>
      <c r="H5050" s="60"/>
      <c r="I5050" s="60"/>
      <c r="J5050" s="49"/>
      <c r="K5050" s="49"/>
      <c r="L5050" s="49"/>
      <c r="M5050" s="60"/>
    </row>
    <row r="5051" spans="1:13" x14ac:dyDescent="0.35">
      <c r="A5051" s="57"/>
      <c r="B5051" s="60"/>
      <c r="C5051" s="60"/>
      <c r="D5051" s="60"/>
      <c r="E5051" s="60"/>
      <c r="F5051" s="60"/>
      <c r="G5051" s="60"/>
      <c r="H5051" s="60"/>
      <c r="I5051" s="60"/>
      <c r="J5051" s="49"/>
      <c r="K5051" s="49"/>
      <c r="L5051" s="49"/>
      <c r="M5051" s="60"/>
    </row>
    <row r="5052" spans="1:13" x14ac:dyDescent="0.35">
      <c r="A5052" s="57"/>
      <c r="B5052" s="60"/>
      <c r="C5052" s="60"/>
      <c r="D5052" s="60"/>
      <c r="E5052" s="60"/>
      <c r="F5052" s="60"/>
      <c r="G5052" s="60"/>
      <c r="H5052" s="60"/>
      <c r="I5052" s="60"/>
      <c r="J5052" s="49"/>
      <c r="K5052" s="49"/>
      <c r="L5052" s="49"/>
      <c r="M5052" s="60"/>
    </row>
    <row r="5053" spans="1:13" x14ac:dyDescent="0.35">
      <c r="A5053" s="57"/>
      <c r="B5053" s="60"/>
      <c r="C5053" s="60"/>
      <c r="D5053" s="60"/>
      <c r="E5053" s="60"/>
      <c r="F5053" s="60"/>
      <c r="G5053" s="60"/>
      <c r="H5053" s="60"/>
      <c r="I5053" s="60"/>
      <c r="J5053" s="49"/>
      <c r="K5053" s="49"/>
      <c r="L5053" s="49"/>
      <c r="M5053" s="60"/>
    </row>
    <row r="5054" spans="1:13" x14ac:dyDescent="0.35">
      <c r="A5054" s="57"/>
      <c r="B5054" s="60"/>
      <c r="C5054" s="60"/>
      <c r="D5054" s="60"/>
      <c r="E5054" s="60"/>
      <c r="F5054" s="60"/>
      <c r="G5054" s="60"/>
      <c r="H5054" s="60"/>
      <c r="I5054" s="60"/>
      <c r="J5054" s="49"/>
      <c r="K5054" s="49"/>
      <c r="L5054" s="49"/>
      <c r="M5054" s="60"/>
    </row>
    <row r="5055" spans="1:13" x14ac:dyDescent="0.35">
      <c r="A5055" s="57"/>
      <c r="B5055" s="60"/>
      <c r="C5055" s="60"/>
      <c r="D5055" s="60"/>
      <c r="E5055" s="60"/>
      <c r="F5055" s="60"/>
      <c r="G5055" s="60"/>
      <c r="H5055" s="60"/>
      <c r="I5055" s="60"/>
      <c r="J5055" s="49"/>
      <c r="K5055" s="49"/>
      <c r="L5055" s="49"/>
      <c r="M5055" s="60"/>
    </row>
    <row r="5056" spans="1:13" x14ac:dyDescent="0.35">
      <c r="A5056" s="57"/>
      <c r="B5056" s="60"/>
      <c r="C5056" s="60"/>
      <c r="D5056" s="60"/>
      <c r="E5056" s="60"/>
      <c r="F5056" s="60"/>
      <c r="G5056" s="60"/>
      <c r="H5056" s="60"/>
      <c r="I5056" s="60"/>
      <c r="J5056" s="49"/>
      <c r="K5056" s="49"/>
      <c r="L5056" s="49"/>
      <c r="M5056" s="60"/>
    </row>
    <row r="5057" spans="1:13" x14ac:dyDescent="0.35">
      <c r="A5057" s="57"/>
      <c r="B5057" s="60"/>
      <c r="C5057" s="60"/>
      <c r="D5057" s="60"/>
      <c r="E5057" s="60"/>
      <c r="F5057" s="60"/>
      <c r="G5057" s="60"/>
      <c r="H5057" s="60"/>
      <c r="I5057" s="60"/>
      <c r="J5057" s="49"/>
      <c r="K5057" s="49"/>
      <c r="L5057" s="49"/>
      <c r="M5057" s="60"/>
    </row>
    <row r="5058" spans="1:13" x14ac:dyDescent="0.35">
      <c r="A5058" s="57"/>
      <c r="B5058" s="60"/>
      <c r="C5058" s="60"/>
      <c r="D5058" s="60"/>
      <c r="E5058" s="60"/>
      <c r="F5058" s="60"/>
      <c r="G5058" s="60"/>
      <c r="H5058" s="60"/>
      <c r="I5058" s="60"/>
      <c r="J5058" s="49"/>
      <c r="K5058" s="49"/>
      <c r="L5058" s="49"/>
      <c r="M5058" s="60"/>
    </row>
    <row r="5059" spans="1:13" x14ac:dyDescent="0.35">
      <c r="A5059" s="57"/>
      <c r="B5059" s="60"/>
      <c r="C5059" s="60"/>
      <c r="D5059" s="60"/>
      <c r="E5059" s="60"/>
      <c r="F5059" s="60"/>
      <c r="G5059" s="60"/>
      <c r="H5059" s="60"/>
      <c r="I5059" s="60"/>
      <c r="J5059" s="49"/>
      <c r="K5059" s="49"/>
      <c r="L5059" s="49"/>
      <c r="M5059" s="60"/>
    </row>
    <row r="5060" spans="1:13" x14ac:dyDescent="0.35">
      <c r="A5060" s="57"/>
      <c r="B5060" s="60"/>
      <c r="C5060" s="60"/>
      <c r="D5060" s="60"/>
      <c r="E5060" s="60"/>
      <c r="F5060" s="60"/>
      <c r="G5060" s="60"/>
      <c r="H5060" s="60"/>
      <c r="I5060" s="60"/>
      <c r="J5060" s="49"/>
      <c r="K5060" s="49"/>
      <c r="L5060" s="49"/>
      <c r="M5060" s="60"/>
    </row>
    <row r="5061" spans="1:13" x14ac:dyDescent="0.35">
      <c r="A5061" s="57"/>
      <c r="B5061" s="60"/>
      <c r="C5061" s="60"/>
      <c r="D5061" s="60"/>
      <c r="E5061" s="60"/>
      <c r="F5061" s="60"/>
      <c r="G5061" s="60"/>
      <c r="H5061" s="60"/>
      <c r="I5061" s="60"/>
      <c r="J5061" s="49"/>
      <c r="K5061" s="49"/>
      <c r="L5061" s="49"/>
      <c r="M5061" s="60"/>
    </row>
    <row r="5062" spans="1:13" x14ac:dyDescent="0.35">
      <c r="A5062" s="57"/>
      <c r="B5062" s="60"/>
      <c r="C5062" s="60"/>
      <c r="D5062" s="60"/>
      <c r="E5062" s="60"/>
      <c r="F5062" s="60"/>
      <c r="G5062" s="60"/>
      <c r="H5062" s="60"/>
      <c r="I5062" s="60"/>
      <c r="J5062" s="49"/>
      <c r="K5062" s="49"/>
      <c r="L5062" s="49"/>
      <c r="M5062" s="60"/>
    </row>
    <row r="5063" spans="1:13" x14ac:dyDescent="0.35">
      <c r="A5063" s="57"/>
      <c r="B5063" s="60"/>
      <c r="C5063" s="60"/>
      <c r="D5063" s="60"/>
      <c r="E5063" s="60"/>
      <c r="F5063" s="60"/>
      <c r="G5063" s="60"/>
      <c r="H5063" s="60"/>
      <c r="I5063" s="60"/>
      <c r="J5063" s="49"/>
      <c r="K5063" s="49"/>
      <c r="L5063" s="49"/>
      <c r="M5063" s="60"/>
    </row>
    <row r="5064" spans="1:13" x14ac:dyDescent="0.35">
      <c r="A5064" s="57"/>
      <c r="B5064" s="60"/>
      <c r="C5064" s="60"/>
      <c r="D5064" s="60"/>
      <c r="E5064" s="60"/>
      <c r="F5064" s="60"/>
      <c r="G5064" s="60"/>
      <c r="H5064" s="60"/>
      <c r="I5064" s="60"/>
      <c r="J5064" s="49"/>
      <c r="K5064" s="49"/>
      <c r="L5064" s="49"/>
      <c r="M5064" s="60"/>
    </row>
    <row r="5065" spans="1:13" x14ac:dyDescent="0.35">
      <c r="A5065" s="57"/>
      <c r="B5065" s="60"/>
      <c r="C5065" s="60"/>
      <c r="D5065" s="60"/>
      <c r="E5065" s="60"/>
      <c r="F5065" s="60"/>
      <c r="G5065" s="60"/>
      <c r="H5065" s="60"/>
      <c r="I5065" s="60"/>
      <c r="J5065" s="49"/>
      <c r="K5065" s="49"/>
      <c r="L5065" s="49"/>
      <c r="M5065" s="60"/>
    </row>
    <row r="5066" spans="1:13" x14ac:dyDescent="0.35">
      <c r="A5066" s="57"/>
      <c r="B5066" s="60"/>
      <c r="C5066" s="60"/>
      <c r="D5066" s="60"/>
      <c r="E5066" s="60"/>
      <c r="F5066" s="60"/>
      <c r="G5066" s="60"/>
      <c r="H5066" s="60"/>
      <c r="I5066" s="60"/>
      <c r="J5066" s="49"/>
      <c r="K5066" s="49"/>
      <c r="L5066" s="49"/>
      <c r="M5066" s="60"/>
    </row>
    <row r="5067" spans="1:13" x14ac:dyDescent="0.35">
      <c r="A5067" s="57"/>
      <c r="J5067" s="59"/>
      <c r="K5067" s="59"/>
      <c r="L5067" s="59"/>
    </row>
    <row r="5068" spans="1:13" x14ac:dyDescent="0.35">
      <c r="A5068" s="57"/>
      <c r="J5068" s="59"/>
      <c r="K5068" s="59"/>
      <c r="L5068" s="59"/>
    </row>
    <row r="5069" spans="1:13" x14ac:dyDescent="0.35">
      <c r="A5069" s="57"/>
      <c r="J5069" s="59"/>
      <c r="K5069" s="59"/>
      <c r="L5069" s="59"/>
    </row>
    <row r="5070" spans="1:13" x14ac:dyDescent="0.35">
      <c r="A5070" s="57"/>
      <c r="J5070" s="59"/>
      <c r="K5070" s="59"/>
      <c r="L5070" s="59"/>
    </row>
    <row r="5071" spans="1:13" x14ac:dyDescent="0.35">
      <c r="A5071" s="57"/>
      <c r="J5071" s="59"/>
      <c r="K5071" s="59"/>
      <c r="L5071" s="59"/>
    </row>
    <row r="5072" spans="1:13" x14ac:dyDescent="0.35">
      <c r="A5072" s="57"/>
      <c r="J5072" s="59"/>
      <c r="K5072" s="59"/>
      <c r="L5072" s="59"/>
    </row>
    <row r="5073" spans="1:12" x14ac:dyDescent="0.35">
      <c r="A5073" s="57"/>
      <c r="J5073" s="59"/>
      <c r="K5073" s="59"/>
      <c r="L5073" s="59"/>
    </row>
    <row r="5074" spans="1:12" x14ac:dyDescent="0.35">
      <c r="A5074" s="57"/>
      <c r="J5074" s="59"/>
      <c r="K5074" s="59"/>
      <c r="L5074" s="59"/>
    </row>
    <row r="5075" spans="1:12" x14ac:dyDescent="0.35">
      <c r="A5075" s="57"/>
      <c r="J5075" s="59"/>
      <c r="K5075" s="59"/>
      <c r="L5075" s="59"/>
    </row>
    <row r="5076" spans="1:12" x14ac:dyDescent="0.35">
      <c r="A5076" s="57"/>
      <c r="J5076" s="59"/>
      <c r="K5076" s="59"/>
      <c r="L5076" s="59"/>
    </row>
    <row r="5077" spans="1:12" x14ac:dyDescent="0.35">
      <c r="A5077" s="57"/>
      <c r="J5077" s="59"/>
      <c r="K5077" s="59"/>
      <c r="L5077" s="59"/>
    </row>
    <row r="5078" spans="1:12" x14ac:dyDescent="0.35">
      <c r="A5078" s="57"/>
      <c r="J5078" s="59"/>
      <c r="K5078" s="59"/>
      <c r="L5078" s="59"/>
    </row>
    <row r="5079" spans="1:12" x14ac:dyDescent="0.35">
      <c r="A5079" s="57"/>
      <c r="J5079" s="59"/>
      <c r="K5079" s="59"/>
      <c r="L5079" s="59"/>
    </row>
    <row r="5080" spans="1:12" x14ac:dyDescent="0.35">
      <c r="A5080" s="57"/>
      <c r="J5080" s="59"/>
      <c r="K5080" s="59"/>
      <c r="L5080" s="59"/>
    </row>
    <row r="5081" spans="1:12" x14ac:dyDescent="0.35">
      <c r="A5081" s="57"/>
      <c r="J5081" s="59"/>
      <c r="K5081" s="59"/>
      <c r="L5081" s="59"/>
    </row>
    <row r="5082" spans="1:12" x14ac:dyDescent="0.35">
      <c r="A5082" s="57"/>
      <c r="J5082" s="59"/>
      <c r="K5082" s="59"/>
      <c r="L5082" s="59"/>
    </row>
    <row r="5083" spans="1:12" x14ac:dyDescent="0.35">
      <c r="A5083" s="57"/>
      <c r="J5083" s="59"/>
      <c r="K5083" s="59"/>
      <c r="L5083" s="59"/>
    </row>
    <row r="5084" spans="1:12" x14ac:dyDescent="0.35">
      <c r="A5084" s="57"/>
      <c r="J5084" s="59"/>
      <c r="K5084" s="59"/>
      <c r="L5084" s="59"/>
    </row>
    <row r="5085" spans="1:12" x14ac:dyDescent="0.35">
      <c r="A5085" s="57"/>
      <c r="J5085" s="59"/>
      <c r="K5085" s="59"/>
      <c r="L5085" s="59"/>
    </row>
    <row r="5086" spans="1:12" x14ac:dyDescent="0.35">
      <c r="A5086" s="57"/>
      <c r="J5086" s="59"/>
      <c r="K5086" s="59"/>
      <c r="L5086" s="59"/>
    </row>
    <row r="5087" spans="1:12" x14ac:dyDescent="0.35">
      <c r="A5087" s="57"/>
      <c r="J5087" s="59"/>
      <c r="K5087" s="59"/>
      <c r="L5087" s="59"/>
    </row>
    <row r="5088" spans="1:12" x14ac:dyDescent="0.35">
      <c r="A5088" s="57"/>
      <c r="J5088" s="59"/>
      <c r="K5088" s="59"/>
      <c r="L5088" s="59"/>
    </row>
    <row r="5089" spans="1:12" x14ac:dyDescent="0.35">
      <c r="A5089" s="57"/>
      <c r="J5089" s="59"/>
      <c r="K5089" s="59"/>
      <c r="L5089" s="59"/>
    </row>
    <row r="5090" spans="1:12" x14ac:dyDescent="0.35">
      <c r="A5090" s="57"/>
      <c r="J5090" s="59"/>
      <c r="K5090" s="59"/>
      <c r="L5090" s="59"/>
    </row>
    <row r="5091" spans="1:12" x14ac:dyDescent="0.35">
      <c r="A5091" s="57"/>
      <c r="J5091" s="59"/>
      <c r="K5091" s="59"/>
      <c r="L5091" s="59"/>
    </row>
    <row r="5092" spans="1:12" x14ac:dyDescent="0.35">
      <c r="A5092" s="57"/>
      <c r="J5092" s="59"/>
      <c r="K5092" s="59"/>
      <c r="L5092" s="59"/>
    </row>
    <row r="5093" spans="1:12" x14ac:dyDescent="0.35">
      <c r="A5093" s="57"/>
      <c r="J5093" s="59"/>
      <c r="K5093" s="59"/>
      <c r="L5093" s="59"/>
    </row>
    <row r="5094" spans="1:12" x14ac:dyDescent="0.35">
      <c r="A5094" s="57"/>
      <c r="J5094" s="59"/>
      <c r="K5094" s="59"/>
      <c r="L5094" s="59"/>
    </row>
    <row r="5095" spans="1:12" x14ac:dyDescent="0.35">
      <c r="A5095" s="57"/>
      <c r="J5095" s="59"/>
      <c r="K5095" s="59"/>
      <c r="L5095" s="59"/>
    </row>
    <row r="5096" spans="1:12" x14ac:dyDescent="0.35">
      <c r="A5096" s="57"/>
      <c r="J5096" s="59"/>
      <c r="K5096" s="59"/>
      <c r="L5096" s="59"/>
    </row>
    <row r="5097" spans="1:12" x14ac:dyDescent="0.35">
      <c r="A5097" s="57"/>
      <c r="J5097" s="59"/>
      <c r="K5097" s="59"/>
      <c r="L5097" s="59"/>
    </row>
    <row r="5098" spans="1:12" x14ac:dyDescent="0.35">
      <c r="A5098" s="57"/>
      <c r="J5098" s="59"/>
      <c r="K5098" s="59"/>
      <c r="L5098" s="59"/>
    </row>
    <row r="5099" spans="1:12" x14ac:dyDescent="0.35">
      <c r="A5099" s="57"/>
      <c r="J5099" s="59"/>
      <c r="K5099" s="59"/>
      <c r="L5099" s="59"/>
    </row>
    <row r="5100" spans="1:12" x14ac:dyDescent="0.35">
      <c r="A5100" s="57"/>
      <c r="J5100" s="59"/>
      <c r="K5100" s="59"/>
      <c r="L5100" s="59"/>
    </row>
    <row r="5101" spans="1:12" x14ac:dyDescent="0.35">
      <c r="A5101" s="57"/>
      <c r="J5101" s="59"/>
      <c r="K5101" s="59"/>
      <c r="L5101" s="59"/>
    </row>
    <row r="5102" spans="1:12" x14ac:dyDescent="0.35">
      <c r="A5102" s="57"/>
      <c r="J5102" s="59"/>
      <c r="K5102" s="59"/>
      <c r="L5102" s="59"/>
    </row>
    <row r="5103" spans="1:12" x14ac:dyDescent="0.35">
      <c r="A5103" s="57"/>
      <c r="J5103" s="59"/>
      <c r="K5103" s="59"/>
      <c r="L5103" s="59"/>
    </row>
    <row r="5104" spans="1:12" x14ac:dyDescent="0.35">
      <c r="A5104" s="57"/>
      <c r="J5104" s="59"/>
      <c r="K5104" s="59"/>
      <c r="L5104" s="59"/>
    </row>
    <row r="5105" spans="1:12" x14ac:dyDescent="0.35">
      <c r="A5105" s="57"/>
      <c r="J5105" s="59"/>
      <c r="K5105" s="59"/>
      <c r="L5105" s="59"/>
    </row>
    <row r="5106" spans="1:12" x14ac:dyDescent="0.35">
      <c r="A5106" s="57"/>
      <c r="J5106" s="59"/>
      <c r="K5106" s="59"/>
      <c r="L5106" s="59"/>
    </row>
    <row r="5107" spans="1:12" x14ac:dyDescent="0.35">
      <c r="A5107" s="57"/>
      <c r="J5107" s="59"/>
      <c r="K5107" s="59"/>
      <c r="L5107" s="59"/>
    </row>
    <row r="5108" spans="1:12" x14ac:dyDescent="0.35">
      <c r="A5108" s="57"/>
      <c r="J5108" s="59"/>
      <c r="K5108" s="59"/>
      <c r="L5108" s="59"/>
    </row>
    <row r="5109" spans="1:12" x14ac:dyDescent="0.35">
      <c r="A5109" s="57"/>
      <c r="J5109" s="59"/>
      <c r="K5109" s="59"/>
      <c r="L5109" s="59"/>
    </row>
    <row r="5110" spans="1:12" x14ac:dyDescent="0.35">
      <c r="A5110" s="57"/>
      <c r="J5110" s="59"/>
      <c r="K5110" s="59"/>
      <c r="L5110" s="59"/>
    </row>
    <row r="5111" spans="1:12" x14ac:dyDescent="0.35">
      <c r="A5111" s="57"/>
      <c r="J5111" s="59"/>
      <c r="K5111" s="59"/>
      <c r="L5111" s="59"/>
    </row>
    <row r="5112" spans="1:12" x14ac:dyDescent="0.35">
      <c r="A5112" s="57"/>
      <c r="J5112" s="59"/>
      <c r="K5112" s="59"/>
      <c r="L5112" s="59"/>
    </row>
    <row r="5113" spans="1:12" x14ac:dyDescent="0.35">
      <c r="A5113" s="57"/>
      <c r="J5113" s="59"/>
      <c r="K5113" s="59"/>
      <c r="L5113" s="59"/>
    </row>
    <row r="5114" spans="1:12" x14ac:dyDescent="0.35">
      <c r="A5114" s="57"/>
      <c r="J5114" s="59"/>
      <c r="K5114" s="59"/>
      <c r="L5114" s="59"/>
    </row>
    <row r="5115" spans="1:12" x14ac:dyDescent="0.35">
      <c r="A5115" s="57"/>
      <c r="J5115" s="59"/>
      <c r="K5115" s="59"/>
      <c r="L5115" s="59"/>
    </row>
    <row r="5116" spans="1:12" x14ac:dyDescent="0.35">
      <c r="A5116" s="57"/>
      <c r="J5116" s="59"/>
      <c r="K5116" s="59"/>
      <c r="L5116" s="59"/>
    </row>
    <row r="5117" spans="1:12" x14ac:dyDescent="0.35">
      <c r="A5117" s="57"/>
      <c r="J5117" s="59"/>
      <c r="K5117" s="59"/>
      <c r="L5117" s="59"/>
    </row>
    <row r="5118" spans="1:12" x14ac:dyDescent="0.35">
      <c r="A5118" s="57"/>
      <c r="J5118" s="59"/>
      <c r="K5118" s="59"/>
      <c r="L5118" s="59"/>
    </row>
    <row r="5119" spans="1:12" x14ac:dyDescent="0.35">
      <c r="A5119" s="57"/>
      <c r="J5119" s="59"/>
      <c r="K5119" s="59"/>
      <c r="L5119" s="59"/>
    </row>
    <row r="5120" spans="1:12" x14ac:dyDescent="0.35">
      <c r="A5120" s="57"/>
      <c r="J5120" s="59"/>
      <c r="K5120" s="59"/>
      <c r="L5120" s="59"/>
    </row>
    <row r="5121" spans="1:12" x14ac:dyDescent="0.35">
      <c r="A5121" s="57"/>
      <c r="J5121" s="59"/>
      <c r="K5121" s="59"/>
      <c r="L5121" s="59"/>
    </row>
    <row r="5122" spans="1:12" x14ac:dyDescent="0.35">
      <c r="A5122" s="57"/>
      <c r="J5122" s="59"/>
      <c r="K5122" s="59"/>
      <c r="L5122" s="59"/>
    </row>
    <row r="5123" spans="1:12" x14ac:dyDescent="0.35">
      <c r="A5123" s="57"/>
      <c r="J5123" s="59"/>
      <c r="K5123" s="59"/>
      <c r="L5123" s="59"/>
    </row>
    <row r="5124" spans="1:12" x14ac:dyDescent="0.35">
      <c r="A5124" s="57"/>
      <c r="J5124" s="59"/>
      <c r="K5124" s="59"/>
      <c r="L5124" s="59"/>
    </row>
    <row r="5125" spans="1:12" x14ac:dyDescent="0.35">
      <c r="A5125" s="57"/>
      <c r="J5125" s="59"/>
      <c r="K5125" s="59"/>
      <c r="L5125" s="59"/>
    </row>
    <row r="5126" spans="1:12" x14ac:dyDescent="0.35">
      <c r="A5126" s="57"/>
      <c r="J5126" s="59"/>
      <c r="K5126" s="59"/>
      <c r="L5126" s="59"/>
    </row>
    <row r="5127" spans="1:12" x14ac:dyDescent="0.35">
      <c r="A5127" s="57"/>
      <c r="J5127" s="59"/>
      <c r="K5127" s="59"/>
      <c r="L5127" s="59"/>
    </row>
    <row r="5128" spans="1:12" x14ac:dyDescent="0.35">
      <c r="A5128" s="57"/>
      <c r="J5128" s="59"/>
      <c r="K5128" s="59"/>
      <c r="L5128" s="59"/>
    </row>
    <row r="5129" spans="1:12" x14ac:dyDescent="0.35">
      <c r="A5129" s="57"/>
      <c r="J5129" s="59"/>
      <c r="K5129" s="59"/>
      <c r="L5129" s="59"/>
    </row>
    <row r="5130" spans="1:12" x14ac:dyDescent="0.35">
      <c r="A5130" s="57"/>
      <c r="J5130" s="59"/>
      <c r="K5130" s="59"/>
      <c r="L5130" s="59"/>
    </row>
    <row r="5131" spans="1:12" x14ac:dyDescent="0.35">
      <c r="A5131" s="57"/>
      <c r="J5131" s="59"/>
      <c r="K5131" s="59"/>
      <c r="L5131" s="59"/>
    </row>
    <row r="5132" spans="1:12" x14ac:dyDescent="0.35">
      <c r="A5132" s="57"/>
      <c r="J5132" s="59"/>
      <c r="K5132" s="59"/>
      <c r="L5132" s="59"/>
    </row>
    <row r="5133" spans="1:12" x14ac:dyDescent="0.35">
      <c r="A5133" s="57"/>
      <c r="J5133" s="59"/>
      <c r="K5133" s="59"/>
      <c r="L5133" s="59"/>
    </row>
    <row r="5134" spans="1:12" x14ac:dyDescent="0.35">
      <c r="A5134" s="57"/>
      <c r="J5134" s="59"/>
      <c r="K5134" s="59"/>
      <c r="L5134" s="59"/>
    </row>
    <row r="5135" spans="1:12" x14ac:dyDescent="0.35">
      <c r="A5135" s="57"/>
      <c r="J5135" s="59"/>
      <c r="K5135" s="59"/>
      <c r="L5135" s="59"/>
    </row>
    <row r="5136" spans="1:12" x14ac:dyDescent="0.35">
      <c r="A5136" s="57"/>
      <c r="J5136" s="59"/>
      <c r="K5136" s="59"/>
      <c r="L5136" s="59"/>
    </row>
    <row r="5137" spans="1:12" x14ac:dyDescent="0.35">
      <c r="A5137" s="57"/>
      <c r="J5137" s="59"/>
      <c r="K5137" s="59"/>
      <c r="L5137" s="59"/>
    </row>
    <row r="5138" spans="1:12" x14ac:dyDescent="0.35">
      <c r="A5138" s="57"/>
      <c r="J5138" s="59"/>
      <c r="K5138" s="59"/>
      <c r="L5138" s="59"/>
    </row>
    <row r="5139" spans="1:12" x14ac:dyDescent="0.35">
      <c r="A5139" s="57"/>
      <c r="J5139" s="59"/>
      <c r="K5139" s="59"/>
      <c r="L5139" s="59"/>
    </row>
    <row r="5140" spans="1:12" x14ac:dyDescent="0.35">
      <c r="A5140" s="57"/>
      <c r="J5140" s="59"/>
      <c r="K5140" s="59"/>
      <c r="L5140" s="59"/>
    </row>
    <row r="5141" spans="1:12" x14ac:dyDescent="0.35">
      <c r="A5141" s="57"/>
      <c r="J5141" s="59"/>
      <c r="K5141" s="59"/>
      <c r="L5141" s="59"/>
    </row>
    <row r="5142" spans="1:12" x14ac:dyDescent="0.35">
      <c r="A5142" s="57"/>
      <c r="J5142" s="59"/>
      <c r="K5142" s="59"/>
      <c r="L5142" s="59"/>
    </row>
    <row r="5143" spans="1:12" x14ac:dyDescent="0.35">
      <c r="A5143" s="57"/>
      <c r="J5143" s="59"/>
      <c r="K5143" s="59"/>
      <c r="L5143" s="59"/>
    </row>
    <row r="5144" spans="1:12" x14ac:dyDescent="0.35">
      <c r="A5144" s="57"/>
      <c r="J5144" s="59" t="str">
        <f>IFERROR((IF(G5144=0,"",G5144+HLOOKUP(#REF!,#REF!,(A5144+1),FALSE))/(1+(H5144*$B$7))),"")</f>
        <v/>
      </c>
      <c r="K5144" s="59"/>
      <c r="L5144" s="59"/>
    </row>
    <row r="5145" spans="1:12" x14ac:dyDescent="0.35">
      <c r="A5145" s="57"/>
      <c r="J5145" s="59" t="str">
        <f>IFERROR((IF(G5145=0,"",G5145+HLOOKUP(#REF!,#REF!,(A5145+1),FALSE))/(1+(H5145*$B$7))),"")</f>
        <v/>
      </c>
      <c r="K5145" s="59"/>
      <c r="L5145" s="59"/>
    </row>
    <row r="5146" spans="1:12" x14ac:dyDescent="0.35">
      <c r="A5146" s="57"/>
      <c r="J5146" s="59" t="str">
        <f>IFERROR((IF(G5146=0,"",G5146+HLOOKUP(#REF!,#REF!,(A5146+1),FALSE))/(1+(H5146*$B$7))),"")</f>
        <v/>
      </c>
      <c r="K5146" s="59"/>
      <c r="L5146" s="59"/>
    </row>
    <row r="5147" spans="1:12" x14ac:dyDescent="0.35">
      <c r="A5147" s="57"/>
      <c r="J5147" s="59" t="str">
        <f>IFERROR((IF(G5147=0,"",G5147+HLOOKUP(#REF!,#REF!,(A5147+1),FALSE))/(1+(H5147*$B$7))),"")</f>
        <v/>
      </c>
      <c r="K5147" s="59"/>
      <c r="L5147" s="59"/>
    </row>
    <row r="5148" spans="1:12" x14ac:dyDescent="0.35">
      <c r="A5148" s="57"/>
      <c r="J5148" s="59" t="str">
        <f>IFERROR((IF(G5148=0,"",G5148+HLOOKUP(#REF!,#REF!,(A5148+1),FALSE))/(1+(H5148*$B$7))),"")</f>
        <v/>
      </c>
      <c r="K5148" s="59"/>
      <c r="L5148" s="59"/>
    </row>
    <row r="5149" spans="1:12" x14ac:dyDescent="0.35">
      <c r="A5149" s="57"/>
      <c r="J5149" s="59" t="str">
        <f>IFERROR((IF(G5149=0,"",G5149+HLOOKUP(#REF!,#REF!,(A5149+1),FALSE))/(1+(H5149*$B$7))),"")</f>
        <v/>
      </c>
      <c r="K5149" s="59"/>
      <c r="L5149" s="59"/>
    </row>
    <row r="5150" spans="1:12" x14ac:dyDescent="0.35">
      <c r="A5150" s="57"/>
      <c r="J5150" s="59" t="str">
        <f>IFERROR((IF(G5150=0,"",G5150+HLOOKUP(#REF!,#REF!,(A5150+1),FALSE))/(1+(H5150*$B$7))),"")</f>
        <v/>
      </c>
      <c r="K5150" s="59"/>
      <c r="L5150" s="59"/>
    </row>
    <row r="5151" spans="1:12" x14ac:dyDescent="0.35">
      <c r="A5151" s="57"/>
      <c r="J5151" s="59" t="str">
        <f>IFERROR((IF(G5151=0,"",G5151+HLOOKUP(#REF!,#REF!,(A5151+1),FALSE))/(1+(H5151*$B$7))),"")</f>
        <v/>
      </c>
      <c r="K5151" s="59"/>
      <c r="L5151" s="59"/>
    </row>
    <row r="5152" spans="1:12" x14ac:dyDescent="0.35">
      <c r="A5152" s="57"/>
      <c r="J5152" s="59" t="str">
        <f>IFERROR((IF(G5152=0,"",G5152+HLOOKUP(#REF!,#REF!,(A5152+1),FALSE))/(1+(H5152*$B$7))),"")</f>
        <v/>
      </c>
      <c r="K5152" s="59"/>
      <c r="L5152" s="59"/>
    </row>
    <row r="5153" spans="1:12" x14ac:dyDescent="0.35">
      <c r="A5153" s="57"/>
      <c r="J5153" s="59" t="str">
        <f>IFERROR((IF(G5153=0,"",G5153+HLOOKUP(#REF!,#REF!,(A5153+1),FALSE))/(1+(H5153*$B$7))),"")</f>
        <v/>
      </c>
      <c r="K5153" s="59"/>
      <c r="L5153" s="59"/>
    </row>
    <row r="5154" spans="1:12" x14ac:dyDescent="0.35">
      <c r="A5154" s="57"/>
      <c r="J5154" s="59" t="str">
        <f>IFERROR((IF(G5154=0,"",G5154+HLOOKUP(#REF!,#REF!,(A5154+1),FALSE))/(1+(H5154*$B$7))),"")</f>
        <v/>
      </c>
      <c r="K5154" s="59"/>
      <c r="L5154" s="59"/>
    </row>
    <row r="5155" spans="1:12" x14ac:dyDescent="0.35">
      <c r="A5155" s="57"/>
      <c r="J5155" s="59" t="str">
        <f>IFERROR((IF(G5155=0,"",G5155+HLOOKUP(#REF!,#REF!,(A5155+1),FALSE))/(1+(H5155*$B$7))),"")</f>
        <v/>
      </c>
      <c r="K5155" s="59"/>
      <c r="L5155" s="59"/>
    </row>
    <row r="5156" spans="1:12" x14ac:dyDescent="0.35">
      <c r="A5156" s="57"/>
      <c r="J5156" s="59" t="str">
        <f>IFERROR((IF(G5156=0,"",G5156+HLOOKUP(#REF!,#REF!,(A5156+1),FALSE))/(1+(H5156*$B$7))),"")</f>
        <v/>
      </c>
      <c r="K5156" s="59"/>
      <c r="L5156" s="59"/>
    </row>
    <row r="5157" spans="1:12" x14ac:dyDescent="0.35">
      <c r="A5157" s="57"/>
      <c r="J5157" s="59" t="str">
        <f>IFERROR((IF(G5157=0,"",G5157+HLOOKUP(#REF!,#REF!,(A5157+1),FALSE))/(1+(H5157*$B$7))),"")</f>
        <v/>
      </c>
      <c r="K5157" s="59"/>
      <c r="L5157" s="59"/>
    </row>
    <row r="5158" spans="1:12" x14ac:dyDescent="0.35">
      <c r="A5158" s="57"/>
      <c r="J5158" s="59" t="str">
        <f>IFERROR((IF(G5158=0,"",G5158+HLOOKUP(#REF!,#REF!,(A5158+1),FALSE))/(1+(H5158*$B$7))),"")</f>
        <v/>
      </c>
      <c r="K5158" s="59"/>
      <c r="L5158" s="59"/>
    </row>
    <row r="5159" spans="1:12" x14ac:dyDescent="0.35">
      <c r="A5159" s="57"/>
      <c r="J5159" s="59" t="str">
        <f>IFERROR((IF(G5159=0,"",G5159+HLOOKUP(#REF!,#REF!,(A5159+1),FALSE))/(1+(H5159*$B$7))),"")</f>
        <v/>
      </c>
      <c r="K5159" s="59"/>
      <c r="L5159" s="59"/>
    </row>
    <row r="5160" spans="1:12" x14ac:dyDescent="0.35">
      <c r="A5160" s="57"/>
      <c r="J5160" s="59" t="str">
        <f>IFERROR((IF(G5160=0,"",G5160+HLOOKUP(#REF!,#REF!,(A5160+1),FALSE))/(1+(H5160*$B$7))),"")</f>
        <v/>
      </c>
      <c r="K5160" s="59"/>
      <c r="L5160" s="59"/>
    </row>
    <row r="5161" spans="1:12" x14ac:dyDescent="0.35">
      <c r="A5161" s="57"/>
      <c r="J5161" s="59" t="str">
        <f>IFERROR((IF(G5161=0,"",G5161+HLOOKUP(#REF!,#REF!,(A5161+1),FALSE))/(1+(H5161*$B$7))),"")</f>
        <v/>
      </c>
      <c r="K5161" s="59"/>
      <c r="L5161" s="59"/>
    </row>
    <row r="5162" spans="1:12" x14ac:dyDescent="0.35">
      <c r="A5162" s="57"/>
      <c r="J5162" s="59" t="str">
        <f>IFERROR((IF(G5162=0,"",G5162+HLOOKUP(#REF!,#REF!,(A5162+1),FALSE))/(1+(H5162*$B$7))),"")</f>
        <v/>
      </c>
      <c r="K5162" s="59"/>
      <c r="L5162" s="59"/>
    </row>
    <row r="5163" spans="1:12" x14ac:dyDescent="0.35">
      <c r="A5163" s="57"/>
      <c r="J5163" s="59" t="str">
        <f>IFERROR((IF(G5163=0,"",G5163+HLOOKUP(#REF!,#REF!,(A5163+1),FALSE))/(1+(H5163*$B$7))),"")</f>
        <v/>
      </c>
      <c r="K5163" s="59"/>
      <c r="L5163" s="59"/>
    </row>
    <row r="5164" spans="1:12" x14ac:dyDescent="0.35">
      <c r="A5164" s="57"/>
      <c r="J5164" s="59" t="str">
        <f>IFERROR((IF(G5164=0,"",G5164+HLOOKUP(#REF!,#REF!,(A5164+1),FALSE))/(1+(H5164*$B$7))),"")</f>
        <v/>
      </c>
      <c r="K5164" s="59"/>
      <c r="L5164" s="59"/>
    </row>
    <row r="5165" spans="1:12" x14ac:dyDescent="0.35">
      <c r="A5165" s="57"/>
      <c r="J5165" s="59" t="str">
        <f>IFERROR((IF(G5165=0,"",G5165+HLOOKUP(#REF!,#REF!,(A5165+1),FALSE))/(1+(H5165*$B$7))),"")</f>
        <v/>
      </c>
      <c r="K5165" s="59"/>
      <c r="L5165" s="59"/>
    </row>
    <row r="5166" spans="1:12" x14ac:dyDescent="0.35">
      <c r="A5166" s="57"/>
      <c r="J5166" s="59" t="str">
        <f>IFERROR((IF(G5166=0,"",G5166+HLOOKUP(#REF!,#REF!,(A5166+1),FALSE))/(1+(H5166*$B$7))),"")</f>
        <v/>
      </c>
      <c r="K5166" s="59"/>
      <c r="L5166" s="59"/>
    </row>
    <row r="5167" spans="1:12" x14ac:dyDescent="0.35">
      <c r="A5167" s="57"/>
      <c r="J5167" s="59" t="str">
        <f>IFERROR((IF(G5167=0,"",G5167+HLOOKUP(#REF!,#REF!,(A5167+1),FALSE))/(1+(H5167*$B$7))),"")</f>
        <v/>
      </c>
      <c r="K5167" s="59"/>
      <c r="L5167" s="59"/>
    </row>
    <row r="5168" spans="1:12" x14ac:dyDescent="0.35">
      <c r="A5168" s="57"/>
      <c r="J5168" s="59" t="str">
        <f>IFERROR((IF(G5168=0,"",G5168+HLOOKUP(#REF!,#REF!,(A5168+1),FALSE))/(1+(H5168*$B$7))),"")</f>
        <v/>
      </c>
      <c r="K5168" s="59"/>
      <c r="L5168" s="59"/>
    </row>
    <row r="5169" spans="1:12" x14ac:dyDescent="0.35">
      <c r="A5169" s="57"/>
      <c r="J5169" s="59" t="str">
        <f>IFERROR((IF(G5169=0,"",G5169+HLOOKUP(#REF!,#REF!,(A5169+1),FALSE))/(1+(H5169*$B$7))),"")</f>
        <v/>
      </c>
      <c r="K5169" s="59"/>
      <c r="L5169" s="59"/>
    </row>
    <row r="5170" spans="1:12" x14ac:dyDescent="0.35">
      <c r="A5170" s="57"/>
      <c r="J5170" s="59" t="str">
        <f>IFERROR((IF(G5170=0,"",G5170+HLOOKUP(#REF!,#REF!,(A5170+1),FALSE))/(1+(H5170*$B$7))),"")</f>
        <v/>
      </c>
      <c r="K5170" s="59"/>
      <c r="L5170" s="59"/>
    </row>
    <row r="5171" spans="1:12" x14ac:dyDescent="0.35">
      <c r="A5171" s="57"/>
      <c r="J5171" s="59" t="str">
        <f>IFERROR((IF(G5171=0,"",G5171+HLOOKUP(#REF!,#REF!,(A5171+1),FALSE))/(1+(H5171*$B$7))),"")</f>
        <v/>
      </c>
      <c r="K5171" s="59"/>
      <c r="L5171" s="59"/>
    </row>
    <row r="5172" spans="1:12" x14ac:dyDescent="0.35">
      <c r="A5172" s="57"/>
      <c r="J5172" s="59" t="str">
        <f>IFERROR((IF(G5172=0,"",G5172+HLOOKUP(#REF!,#REF!,(A5172+1),FALSE))/(1+(H5172*$B$7))),"")</f>
        <v/>
      </c>
      <c r="K5172" s="59"/>
      <c r="L5172" s="59"/>
    </row>
    <row r="5173" spans="1:12" x14ac:dyDescent="0.35">
      <c r="A5173" s="57"/>
      <c r="J5173" s="59" t="str">
        <f>IFERROR((IF(G5173=0,"",G5173+HLOOKUP(#REF!,#REF!,(A5173+1),FALSE))/(1+(H5173*$B$7))),"")</f>
        <v/>
      </c>
      <c r="K5173" s="59"/>
      <c r="L5173" s="59"/>
    </row>
    <row r="5174" spans="1:12" x14ac:dyDescent="0.35">
      <c r="A5174" s="57"/>
      <c r="J5174" s="59" t="str">
        <f>IFERROR((IF(G5174=0,"",G5174+HLOOKUP(#REF!,#REF!,(A5174+1),FALSE))/(1+(H5174*$B$7))),"")</f>
        <v/>
      </c>
      <c r="K5174" s="59"/>
      <c r="L5174" s="59"/>
    </row>
    <row r="5175" spans="1:12" x14ac:dyDescent="0.35">
      <c r="A5175" s="57"/>
      <c r="J5175" s="59" t="str">
        <f>IFERROR((IF(G5175=0,"",G5175+HLOOKUP(#REF!,#REF!,(A5175+1),FALSE))/(1+(H5175*$B$7))),"")</f>
        <v/>
      </c>
      <c r="K5175" s="59"/>
      <c r="L5175" s="59"/>
    </row>
    <row r="5176" spans="1:12" x14ac:dyDescent="0.35">
      <c r="A5176" s="57"/>
      <c r="J5176" s="59" t="str">
        <f>IFERROR((IF(G5176=0,"",G5176+HLOOKUP(#REF!,#REF!,(A5176+1),FALSE))/(1+(H5176*$B$7))),"")</f>
        <v/>
      </c>
      <c r="K5176" s="59"/>
      <c r="L5176" s="59"/>
    </row>
    <row r="5177" spans="1:12" x14ac:dyDescent="0.35">
      <c r="A5177" s="57"/>
      <c r="J5177" s="59" t="str">
        <f>IFERROR((IF(G5177=0,"",G5177+HLOOKUP(#REF!,#REF!,(A5177+1),FALSE))/(1+(H5177*$B$7))),"")</f>
        <v/>
      </c>
      <c r="K5177" s="59"/>
      <c r="L5177" s="59"/>
    </row>
    <row r="5178" spans="1:12" x14ac:dyDescent="0.35">
      <c r="A5178" s="57"/>
      <c r="J5178" s="59" t="str">
        <f>IFERROR((IF(G5178=0,"",G5178+HLOOKUP(#REF!,#REF!,(A5178+1),FALSE))/(1+(H5178*$B$7))),"")</f>
        <v/>
      </c>
      <c r="K5178" s="59"/>
      <c r="L5178" s="59"/>
    </row>
    <row r="5179" spans="1:12" x14ac:dyDescent="0.35">
      <c r="A5179" s="57"/>
      <c r="J5179" s="59" t="str">
        <f>IFERROR((IF(G5179=0,"",G5179+HLOOKUP(#REF!,#REF!,(A5179+1),FALSE))/(1+(H5179*$B$7))),"")</f>
        <v/>
      </c>
      <c r="K5179" s="59"/>
      <c r="L5179" s="59"/>
    </row>
    <row r="5180" spans="1:12" x14ac:dyDescent="0.35">
      <c r="A5180" s="57"/>
      <c r="J5180" s="59" t="str">
        <f>IFERROR((IF(G5180=0,"",G5180+HLOOKUP(#REF!,#REF!,(A5180+1),FALSE))/(1+(H5180*$B$7))),"")</f>
        <v/>
      </c>
      <c r="K5180" s="59"/>
      <c r="L5180" s="59"/>
    </row>
    <row r="5181" spans="1:12" x14ac:dyDescent="0.35">
      <c r="A5181" s="57"/>
      <c r="J5181" s="59" t="str">
        <f>IFERROR((IF(G5181=0,"",G5181+HLOOKUP(#REF!,#REF!,(A5181+1),FALSE))/(1+(H5181*$B$7))),"")</f>
        <v/>
      </c>
      <c r="K5181" s="59"/>
      <c r="L5181" s="59"/>
    </row>
    <row r="5182" spans="1:12" x14ac:dyDescent="0.35">
      <c r="A5182" s="57"/>
      <c r="J5182" s="59" t="str">
        <f>IFERROR((IF(G5182=0,"",G5182+HLOOKUP(#REF!,#REF!,(A5182+1),FALSE))/(1+(H5182*$B$7))),"")</f>
        <v/>
      </c>
      <c r="K5182" s="59"/>
      <c r="L5182" s="59"/>
    </row>
    <row r="5183" spans="1:12" x14ac:dyDescent="0.35">
      <c r="A5183" s="57"/>
      <c r="J5183" s="59" t="str">
        <f>IFERROR((IF(G5183=0,"",G5183+HLOOKUP(#REF!,#REF!,(A5183+1),FALSE))/(1+(H5183*$B$7))),"")</f>
        <v/>
      </c>
      <c r="K5183" s="59"/>
      <c r="L5183" s="59"/>
    </row>
    <row r="5184" spans="1:12" x14ac:dyDescent="0.35">
      <c r="A5184" s="57"/>
      <c r="J5184" s="59" t="str">
        <f>IFERROR((IF(G5184=0,"",G5184+HLOOKUP(#REF!,#REF!,(A5184+1),FALSE))/(1+(H5184*$B$7))),"")</f>
        <v/>
      </c>
      <c r="K5184" s="59"/>
      <c r="L5184" s="59"/>
    </row>
    <row r="5185" spans="1:12" x14ac:dyDescent="0.35">
      <c r="A5185" s="57"/>
      <c r="J5185" s="59" t="str">
        <f>IFERROR((IF(G5185=0,"",G5185+HLOOKUP(#REF!,#REF!,(A5185+1),FALSE))/(1+(H5185*$B$7))),"")</f>
        <v/>
      </c>
      <c r="K5185" s="59"/>
      <c r="L5185" s="59"/>
    </row>
    <row r="5186" spans="1:12" x14ac:dyDescent="0.35">
      <c r="A5186" s="57"/>
      <c r="J5186" s="59" t="str">
        <f>IFERROR((IF(G5186=0,"",G5186+HLOOKUP(#REF!,#REF!,(A5186+1),FALSE))/(1+(H5186*$B$7))),"")</f>
        <v/>
      </c>
      <c r="K5186" s="59"/>
      <c r="L5186" s="59"/>
    </row>
    <row r="5187" spans="1:12" x14ac:dyDescent="0.35">
      <c r="A5187" s="57"/>
      <c r="J5187" s="59" t="str">
        <f>IFERROR((IF(G5187=0,"",G5187+HLOOKUP(#REF!,#REF!,(A5187+1),FALSE))/(1+(H5187*$B$7))),"")</f>
        <v/>
      </c>
      <c r="K5187" s="59"/>
      <c r="L5187" s="59"/>
    </row>
    <row r="5188" spans="1:12" x14ac:dyDescent="0.35">
      <c r="A5188" s="57"/>
      <c r="J5188" s="59" t="str">
        <f>IFERROR((IF(G5188=0,"",G5188+HLOOKUP(#REF!,#REF!,(A5188+1),FALSE))/(1+(H5188*$B$7))),"")</f>
        <v/>
      </c>
      <c r="K5188" s="59"/>
      <c r="L5188" s="59"/>
    </row>
    <row r="5189" spans="1:12" x14ac:dyDescent="0.35">
      <c r="A5189" s="57"/>
      <c r="J5189" s="59" t="str">
        <f>IFERROR((IF(G5189=0,"",G5189+HLOOKUP(#REF!,#REF!,(A5189+1),FALSE))/(1+(H5189*$B$7))),"")</f>
        <v/>
      </c>
      <c r="K5189" s="59"/>
      <c r="L5189" s="59"/>
    </row>
    <row r="5190" spans="1:12" x14ac:dyDescent="0.35">
      <c r="A5190" s="57"/>
      <c r="J5190" s="59" t="str">
        <f>IFERROR((IF(G5190=0,"",G5190+HLOOKUP(#REF!,#REF!,(A5190+1),FALSE))/(1+(H5190*$B$7))),"")</f>
        <v/>
      </c>
      <c r="K5190" s="59"/>
      <c r="L5190" s="59"/>
    </row>
    <row r="5191" spans="1:12" x14ac:dyDescent="0.35">
      <c r="A5191" s="57"/>
      <c r="J5191" s="59" t="str">
        <f>IFERROR((IF(G5191=0,"",G5191+HLOOKUP(#REF!,#REF!,(A5191+1),FALSE))/(1+(H5191*$B$7))),"")</f>
        <v/>
      </c>
      <c r="K5191" s="59"/>
      <c r="L5191" s="59"/>
    </row>
    <row r="5192" spans="1:12" x14ac:dyDescent="0.35">
      <c r="A5192" s="57"/>
      <c r="J5192" s="59" t="str">
        <f>IFERROR((IF(G5192=0,"",G5192+HLOOKUP(#REF!,#REF!,(A5192+1),FALSE))/(1+(H5192*$B$7))),"")</f>
        <v/>
      </c>
      <c r="K5192" s="59"/>
      <c r="L5192" s="59"/>
    </row>
    <row r="5193" spans="1:12" x14ac:dyDescent="0.35">
      <c r="A5193" s="57"/>
      <c r="J5193" s="59" t="str">
        <f>IFERROR((IF(G5193=0,"",G5193+HLOOKUP(#REF!,#REF!,(A5193+1),FALSE))/(1+(H5193*$B$7))),"")</f>
        <v/>
      </c>
      <c r="K5193" s="59"/>
      <c r="L5193" s="59"/>
    </row>
    <row r="5194" spans="1:12" x14ac:dyDescent="0.35">
      <c r="A5194" s="57"/>
      <c r="J5194" s="59" t="str">
        <f>IFERROR((IF(G5194=0,"",G5194+HLOOKUP(#REF!,#REF!,(A5194+1),FALSE))/(1+(H5194*$B$7))),"")</f>
        <v/>
      </c>
      <c r="K5194" s="59"/>
      <c r="L5194" s="59"/>
    </row>
    <row r="5195" spans="1:12" x14ac:dyDescent="0.35">
      <c r="A5195" s="57"/>
      <c r="J5195" s="59" t="str">
        <f>IFERROR((IF(G5195=0,"",G5195+HLOOKUP(#REF!,#REF!,(A5195+1),FALSE))/(1+(H5195*$B$7))),"")</f>
        <v/>
      </c>
      <c r="K5195" s="59"/>
      <c r="L5195" s="59"/>
    </row>
    <row r="5196" spans="1:12" x14ac:dyDescent="0.35">
      <c r="A5196" s="57"/>
      <c r="J5196" s="59" t="str">
        <f>IFERROR((IF(G5196=0,"",G5196+HLOOKUP(#REF!,#REF!,(A5196+1),FALSE))/(1+(H5196*$B$7))),"")</f>
        <v/>
      </c>
      <c r="K5196" s="59"/>
      <c r="L5196" s="59"/>
    </row>
    <row r="5197" spans="1:12" x14ac:dyDescent="0.35">
      <c r="A5197" s="57"/>
      <c r="J5197" s="59" t="str">
        <f>IFERROR((IF(G5197=0,"",G5197+HLOOKUP(#REF!,#REF!,(A5197+1),FALSE))/(1+(H5197*$B$7))),"")</f>
        <v/>
      </c>
      <c r="K5197" s="59"/>
      <c r="L5197" s="59"/>
    </row>
    <row r="5198" spans="1:12" x14ac:dyDescent="0.35">
      <c r="A5198" s="57"/>
      <c r="J5198" s="59" t="str">
        <f>IFERROR((IF(G5198=0,"",G5198+HLOOKUP(#REF!,#REF!,(A5198+1),FALSE))/(1+(H5198*$B$7))),"")</f>
        <v/>
      </c>
      <c r="K5198" s="59"/>
      <c r="L5198" s="59"/>
    </row>
    <row r="5199" spans="1:12" x14ac:dyDescent="0.35">
      <c r="A5199" s="57"/>
      <c r="J5199" s="59" t="str">
        <f>IFERROR((IF(G5199=0,"",G5199+HLOOKUP(#REF!,#REF!,(A5199+1),FALSE))/(1+(H5199*$B$7))),"")</f>
        <v/>
      </c>
      <c r="K5199" s="59"/>
      <c r="L5199" s="59"/>
    </row>
    <row r="5200" spans="1:12" x14ac:dyDescent="0.35">
      <c r="A5200" s="57"/>
      <c r="J5200" s="59" t="str">
        <f>IFERROR((IF(G5200=0,"",G5200+HLOOKUP(#REF!,#REF!,(A5200+1),FALSE))/(1+(H5200*$B$7))),"")</f>
        <v/>
      </c>
      <c r="K5200" s="59"/>
      <c r="L5200" s="59"/>
    </row>
    <row r="5201" spans="1:12" x14ac:dyDescent="0.35">
      <c r="A5201" s="57"/>
      <c r="J5201" s="59" t="str">
        <f>IFERROR((IF(G5201=0,"",G5201+HLOOKUP(#REF!,#REF!,(A5201+1),FALSE))/(1+(H5201*$B$7))),"")</f>
        <v/>
      </c>
      <c r="K5201" s="59"/>
      <c r="L5201" s="59"/>
    </row>
    <row r="5202" spans="1:12" x14ac:dyDescent="0.35">
      <c r="A5202" s="57"/>
      <c r="J5202" s="59" t="str">
        <f>IFERROR((IF(G5202=0,"",G5202+HLOOKUP(#REF!,#REF!,(A5202+1),FALSE))/(1+(H5202*$B$7))),"")</f>
        <v/>
      </c>
      <c r="K5202" s="59"/>
      <c r="L5202" s="59"/>
    </row>
    <row r="5203" spans="1:12" x14ac:dyDescent="0.35">
      <c r="A5203" s="57"/>
      <c r="J5203" s="59" t="str">
        <f>IFERROR((IF(G5203=0,"",G5203+HLOOKUP(#REF!,#REF!,(A5203+1),FALSE))/(1+(H5203*$B$7))),"")</f>
        <v/>
      </c>
      <c r="K5203" s="59"/>
      <c r="L5203" s="59"/>
    </row>
    <row r="5204" spans="1:12" x14ac:dyDescent="0.35">
      <c r="A5204" s="57"/>
      <c r="J5204" s="59" t="str">
        <f>IFERROR((IF(G5204=0,"",G5204+HLOOKUP(#REF!,#REF!,(A5204+1),FALSE))/(1+(H5204*$B$7))),"")</f>
        <v/>
      </c>
      <c r="K5204" s="59"/>
      <c r="L5204" s="59"/>
    </row>
    <row r="5205" spans="1:12" x14ac:dyDescent="0.35">
      <c r="A5205" s="57"/>
      <c r="J5205" s="59" t="str">
        <f>IFERROR((IF(G5205=0,"",G5205+HLOOKUP(#REF!,#REF!,(A5205+1),FALSE))/(1+(H5205*$B$7))),"")</f>
        <v/>
      </c>
      <c r="K5205" s="59"/>
      <c r="L5205" s="59"/>
    </row>
    <row r="5206" spans="1:12" x14ac:dyDescent="0.35">
      <c r="A5206" s="57"/>
      <c r="J5206" s="59" t="str">
        <f>IFERROR((IF(G5206=0,"",G5206+HLOOKUP(#REF!,#REF!,(A5206+1),FALSE))/(1+(H5206*$B$7))),"")</f>
        <v/>
      </c>
      <c r="K5206" s="59"/>
      <c r="L5206" s="59"/>
    </row>
    <row r="5207" spans="1:12" x14ac:dyDescent="0.35">
      <c r="A5207" s="57"/>
      <c r="J5207" s="59" t="str">
        <f>IFERROR((IF(G5207=0,"",G5207+HLOOKUP(#REF!,#REF!,(A5207+1),FALSE))/(1+(H5207*$B$7))),"")</f>
        <v/>
      </c>
      <c r="K5207" s="59"/>
      <c r="L5207" s="59"/>
    </row>
    <row r="5208" spans="1:12" x14ac:dyDescent="0.35">
      <c r="A5208" s="57"/>
      <c r="J5208" s="59" t="str">
        <f>IFERROR((IF(G5208=0,"",G5208+HLOOKUP(#REF!,#REF!,(A5208+1),FALSE))/(1+(H5208*$B$7))),"")</f>
        <v/>
      </c>
      <c r="K5208" s="59"/>
      <c r="L5208" s="59"/>
    </row>
    <row r="5209" spans="1:12" x14ac:dyDescent="0.35">
      <c r="A5209" s="57"/>
      <c r="J5209" s="59" t="str">
        <f>IFERROR((IF(G5209=0,"",G5209+HLOOKUP(#REF!,#REF!,(A5209+1),FALSE))/(1+(H5209*$B$7))),"")</f>
        <v/>
      </c>
      <c r="K5209" s="59"/>
      <c r="L5209" s="59"/>
    </row>
    <row r="5210" spans="1:12" x14ac:dyDescent="0.35">
      <c r="A5210" s="57"/>
      <c r="J5210" s="59" t="str">
        <f>IFERROR((IF(G5210=0,"",G5210+HLOOKUP(#REF!,#REF!,(A5210+1),FALSE))/(1+(H5210*$B$7))),"")</f>
        <v/>
      </c>
      <c r="K5210" s="59"/>
      <c r="L5210" s="59"/>
    </row>
    <row r="5211" spans="1:12" x14ac:dyDescent="0.35">
      <c r="A5211" s="57"/>
      <c r="J5211" s="59" t="str">
        <f>IFERROR((IF(G5211=0,"",G5211+HLOOKUP(#REF!,#REF!,(A5211+1),FALSE))/(1+(H5211*$B$7))),"")</f>
        <v/>
      </c>
      <c r="K5211" s="59"/>
      <c r="L5211" s="59"/>
    </row>
    <row r="5212" spans="1:12" x14ac:dyDescent="0.35">
      <c r="A5212" s="57"/>
      <c r="J5212" s="59" t="str">
        <f>IFERROR((IF(G5212=0,"",G5212+HLOOKUP(#REF!,#REF!,(A5212+1),FALSE))/(1+(H5212*$B$7))),"")</f>
        <v/>
      </c>
      <c r="K5212" s="59"/>
      <c r="L5212" s="59"/>
    </row>
    <row r="5213" spans="1:12" x14ac:dyDescent="0.35">
      <c r="A5213" s="57"/>
    </row>
    <row r="5214" spans="1:12" x14ac:dyDescent="0.35">
      <c r="A5214" s="57"/>
    </row>
    <row r="5215" spans="1:12" x14ac:dyDescent="0.35">
      <c r="A5215" s="57"/>
    </row>
    <row r="5216" spans="1:12" x14ac:dyDescent="0.35">
      <c r="A5216" s="57"/>
    </row>
    <row r="5217" spans="1:1" x14ac:dyDescent="0.35">
      <c r="A5217" s="57"/>
    </row>
    <row r="5218" spans="1:1" x14ac:dyDescent="0.35">
      <c r="A5218" s="57"/>
    </row>
    <row r="5219" spans="1:1" x14ac:dyDescent="0.35">
      <c r="A5219" s="57"/>
    </row>
    <row r="5220" spans="1:1" x14ac:dyDescent="0.35">
      <c r="A5220" s="57"/>
    </row>
    <row r="5221" spans="1:1" x14ac:dyDescent="0.35">
      <c r="A5221" s="57"/>
    </row>
    <row r="5222" spans="1:1" x14ac:dyDescent="0.35">
      <c r="A5222" s="57"/>
    </row>
    <row r="5223" spans="1:1" x14ac:dyDescent="0.35">
      <c r="A5223" s="57"/>
    </row>
    <row r="5224" spans="1:1" x14ac:dyDescent="0.35">
      <c r="A5224" s="57"/>
    </row>
    <row r="5225" spans="1:1" x14ac:dyDescent="0.35">
      <c r="A5225" s="57"/>
    </row>
    <row r="5226" spans="1:1" x14ac:dyDescent="0.35">
      <c r="A5226" s="57"/>
    </row>
    <row r="5227" spans="1:1" x14ac:dyDescent="0.35">
      <c r="A5227" s="57"/>
    </row>
    <row r="5228" spans="1:1" x14ac:dyDescent="0.35">
      <c r="A5228" s="57"/>
    </row>
    <row r="5229" spans="1:1" x14ac:dyDescent="0.35">
      <c r="A5229" s="57"/>
    </row>
    <row r="5230" spans="1:1" x14ac:dyDescent="0.35">
      <c r="A5230" s="57"/>
    </row>
    <row r="5231" spans="1:1" x14ac:dyDescent="0.35">
      <c r="A5231" s="57"/>
    </row>
    <row r="5232" spans="1:1" x14ac:dyDescent="0.35">
      <c r="A5232" s="57"/>
    </row>
    <row r="5233" spans="1:1" x14ac:dyDescent="0.35">
      <c r="A5233" s="57"/>
    </row>
    <row r="5234" spans="1:1" x14ac:dyDescent="0.35">
      <c r="A5234" s="57"/>
    </row>
    <row r="5235" spans="1:1" x14ac:dyDescent="0.35">
      <c r="A5235" s="57"/>
    </row>
    <row r="5236" spans="1:1" x14ac:dyDescent="0.35">
      <c r="A5236" s="57"/>
    </row>
    <row r="5237" spans="1:1" x14ac:dyDescent="0.35">
      <c r="A5237" s="57"/>
    </row>
    <row r="5238" spans="1:1" x14ac:dyDescent="0.35">
      <c r="A5238" s="57"/>
    </row>
    <row r="5239" spans="1:1" x14ac:dyDescent="0.35">
      <c r="A5239" s="57"/>
    </row>
    <row r="5240" spans="1:1" x14ac:dyDescent="0.35">
      <c r="A5240" s="57"/>
    </row>
    <row r="5241" spans="1:1" x14ac:dyDescent="0.35">
      <c r="A5241" s="57"/>
    </row>
    <row r="5242" spans="1:1" x14ac:dyDescent="0.35">
      <c r="A5242" s="57"/>
    </row>
    <row r="5243" spans="1:1" x14ac:dyDescent="0.35">
      <c r="A5243" s="57"/>
    </row>
    <row r="5244" spans="1:1" x14ac:dyDescent="0.35">
      <c r="A5244" s="57"/>
    </row>
    <row r="5245" spans="1:1" x14ac:dyDescent="0.35">
      <c r="A5245" s="57"/>
    </row>
    <row r="5246" spans="1:1" x14ac:dyDescent="0.35">
      <c r="A5246" s="57"/>
    </row>
    <row r="5247" spans="1:1" x14ac:dyDescent="0.35">
      <c r="A5247" s="57"/>
    </row>
    <row r="5248" spans="1:1" x14ac:dyDescent="0.35">
      <c r="A5248" s="57"/>
    </row>
    <row r="5249" spans="1:1" x14ac:dyDescent="0.35">
      <c r="A5249" s="57"/>
    </row>
    <row r="5250" spans="1:1" x14ac:dyDescent="0.35">
      <c r="A5250" s="57"/>
    </row>
    <row r="5251" spans="1:1" x14ac:dyDescent="0.35">
      <c r="A5251" s="57"/>
    </row>
    <row r="5252" spans="1:1" x14ac:dyDescent="0.35">
      <c r="A5252" s="57"/>
    </row>
    <row r="5253" spans="1:1" x14ac:dyDescent="0.35">
      <c r="A5253" s="57"/>
    </row>
    <row r="5254" spans="1:1" x14ac:dyDescent="0.35">
      <c r="A5254" s="57"/>
    </row>
    <row r="5255" spans="1:1" x14ac:dyDescent="0.35">
      <c r="A5255" s="57"/>
    </row>
    <row r="5256" spans="1:1" x14ac:dyDescent="0.35">
      <c r="A5256" s="57"/>
    </row>
    <row r="5257" spans="1:1" x14ac:dyDescent="0.35">
      <c r="A5257" s="57"/>
    </row>
    <row r="5258" spans="1:1" x14ac:dyDescent="0.35">
      <c r="A5258" s="57"/>
    </row>
    <row r="5259" spans="1:1" x14ac:dyDescent="0.35">
      <c r="A5259" s="57"/>
    </row>
    <row r="5260" spans="1:1" x14ac:dyDescent="0.35">
      <c r="A5260" s="57"/>
    </row>
    <row r="5261" spans="1:1" x14ac:dyDescent="0.35">
      <c r="A5261" s="57"/>
    </row>
    <row r="5262" spans="1:1" x14ac:dyDescent="0.35">
      <c r="A5262" s="57"/>
    </row>
    <row r="5263" spans="1:1" x14ac:dyDescent="0.35">
      <c r="A5263" s="57"/>
    </row>
    <row r="5264" spans="1:1" x14ac:dyDescent="0.35">
      <c r="A5264" s="57"/>
    </row>
    <row r="5265" spans="1:1" x14ac:dyDescent="0.35">
      <c r="A5265" s="57"/>
    </row>
    <row r="5266" spans="1:1" x14ac:dyDescent="0.35">
      <c r="A5266" s="57"/>
    </row>
    <row r="5267" spans="1:1" x14ac:dyDescent="0.35">
      <c r="A5267" s="57"/>
    </row>
    <row r="5268" spans="1:1" x14ac:dyDescent="0.35">
      <c r="A5268" s="57"/>
    </row>
    <row r="5269" spans="1:1" x14ac:dyDescent="0.35">
      <c r="A5269" s="57"/>
    </row>
    <row r="5270" spans="1:1" x14ac:dyDescent="0.35">
      <c r="A5270" s="57"/>
    </row>
    <row r="5271" spans="1:1" x14ac:dyDescent="0.35">
      <c r="A5271" s="57"/>
    </row>
    <row r="5272" spans="1:1" x14ac:dyDescent="0.35">
      <c r="A5272" s="57"/>
    </row>
    <row r="5273" spans="1:1" x14ac:dyDescent="0.35">
      <c r="A5273" s="57"/>
    </row>
    <row r="5274" spans="1:1" x14ac:dyDescent="0.35">
      <c r="A5274" s="57"/>
    </row>
    <row r="5275" spans="1:1" x14ac:dyDescent="0.35">
      <c r="A5275" s="57"/>
    </row>
    <row r="5276" spans="1:1" x14ac:dyDescent="0.35">
      <c r="A5276" s="57"/>
    </row>
    <row r="5277" spans="1:1" x14ac:dyDescent="0.35">
      <c r="A5277" s="57"/>
    </row>
    <row r="5278" spans="1:1" x14ac:dyDescent="0.35">
      <c r="A5278" s="57"/>
    </row>
    <row r="5279" spans="1:1" x14ac:dyDescent="0.35">
      <c r="A5279" s="57"/>
    </row>
    <row r="5280" spans="1:1" x14ac:dyDescent="0.35">
      <c r="A5280" s="57"/>
    </row>
    <row r="5281" spans="1:1" x14ac:dyDescent="0.35">
      <c r="A5281" s="57"/>
    </row>
    <row r="5282" spans="1:1" x14ac:dyDescent="0.35">
      <c r="A5282" s="57"/>
    </row>
    <row r="5283" spans="1:1" x14ac:dyDescent="0.35">
      <c r="A5283" s="57"/>
    </row>
    <row r="5284" spans="1:1" x14ac:dyDescent="0.35">
      <c r="A5284" s="57"/>
    </row>
    <row r="5285" spans="1:1" x14ac:dyDescent="0.35">
      <c r="A5285" s="57"/>
    </row>
    <row r="5286" spans="1:1" x14ac:dyDescent="0.35">
      <c r="A5286" s="57"/>
    </row>
    <row r="5287" spans="1:1" x14ac:dyDescent="0.35">
      <c r="A5287" s="57"/>
    </row>
    <row r="5288" spans="1:1" x14ac:dyDescent="0.35">
      <c r="A5288" s="57"/>
    </row>
    <row r="5289" spans="1:1" x14ac:dyDescent="0.35">
      <c r="A5289" s="57"/>
    </row>
    <row r="5290" spans="1:1" x14ac:dyDescent="0.35">
      <c r="A5290" s="57"/>
    </row>
    <row r="5291" spans="1:1" x14ac:dyDescent="0.35">
      <c r="A5291" s="57"/>
    </row>
    <row r="5292" spans="1:1" x14ac:dyDescent="0.35">
      <c r="A5292" s="57"/>
    </row>
    <row r="5293" spans="1:1" x14ac:dyDescent="0.35">
      <c r="A5293" s="57"/>
    </row>
    <row r="5294" spans="1:1" x14ac:dyDescent="0.35">
      <c r="A5294" s="57"/>
    </row>
    <row r="5295" spans="1:1" x14ac:dyDescent="0.35">
      <c r="A5295" s="57"/>
    </row>
    <row r="5296" spans="1:1" x14ac:dyDescent="0.35">
      <c r="A5296" s="57"/>
    </row>
    <row r="5297" spans="1:1" x14ac:dyDescent="0.35">
      <c r="A5297" s="57"/>
    </row>
    <row r="5298" spans="1:1" x14ac:dyDescent="0.35">
      <c r="A5298" s="57"/>
    </row>
    <row r="5299" spans="1:1" x14ac:dyDescent="0.35">
      <c r="A5299" s="57"/>
    </row>
    <row r="5300" spans="1:1" x14ac:dyDescent="0.35">
      <c r="A5300" s="57"/>
    </row>
    <row r="5301" spans="1:1" x14ac:dyDescent="0.35">
      <c r="A5301" s="57"/>
    </row>
    <row r="5302" spans="1:1" x14ac:dyDescent="0.35">
      <c r="A5302" s="57"/>
    </row>
    <row r="5303" spans="1:1" x14ac:dyDescent="0.35">
      <c r="A5303" s="57"/>
    </row>
    <row r="5304" spans="1:1" x14ac:dyDescent="0.35">
      <c r="A5304" s="57"/>
    </row>
    <row r="5305" spans="1:1" x14ac:dyDescent="0.35">
      <c r="A5305" s="57"/>
    </row>
    <row r="5306" spans="1:1" x14ac:dyDescent="0.35">
      <c r="A5306" s="57"/>
    </row>
    <row r="5307" spans="1:1" x14ac:dyDescent="0.35">
      <c r="A5307" s="57"/>
    </row>
    <row r="5308" spans="1:1" x14ac:dyDescent="0.35">
      <c r="A5308" s="57"/>
    </row>
    <row r="5309" spans="1:1" x14ac:dyDescent="0.35">
      <c r="A5309" s="57"/>
    </row>
    <row r="5310" spans="1:1" x14ac:dyDescent="0.35">
      <c r="A5310" s="57"/>
    </row>
    <row r="5311" spans="1:1" x14ac:dyDescent="0.35">
      <c r="A5311" s="57"/>
    </row>
    <row r="5312" spans="1:1" x14ac:dyDescent="0.35">
      <c r="A5312" s="57"/>
    </row>
    <row r="5313" spans="1:1" x14ac:dyDescent="0.35">
      <c r="A5313" s="57"/>
    </row>
    <row r="5314" spans="1:1" x14ac:dyDescent="0.35">
      <c r="A5314" s="57"/>
    </row>
    <row r="5315" spans="1:1" x14ac:dyDescent="0.35">
      <c r="A5315" s="57"/>
    </row>
    <row r="5316" spans="1:1" x14ac:dyDescent="0.35">
      <c r="A5316" s="57"/>
    </row>
    <row r="5317" spans="1:1" x14ac:dyDescent="0.35">
      <c r="A5317" s="57"/>
    </row>
    <row r="5318" spans="1:1" x14ac:dyDescent="0.35">
      <c r="A5318" s="57"/>
    </row>
    <row r="5319" spans="1:1" x14ac:dyDescent="0.35">
      <c r="A5319" s="57"/>
    </row>
    <row r="5320" spans="1:1" x14ac:dyDescent="0.35">
      <c r="A5320" s="57"/>
    </row>
    <row r="5321" spans="1:1" x14ac:dyDescent="0.35">
      <c r="A5321" s="57"/>
    </row>
    <row r="5322" spans="1:1" x14ac:dyDescent="0.35">
      <c r="A5322" s="57"/>
    </row>
    <row r="5323" spans="1:1" x14ac:dyDescent="0.35">
      <c r="A5323" s="57"/>
    </row>
    <row r="5324" spans="1:1" x14ac:dyDescent="0.35">
      <c r="A5324" s="57"/>
    </row>
    <row r="5325" spans="1:1" x14ac:dyDescent="0.35">
      <c r="A5325" s="57"/>
    </row>
    <row r="5326" spans="1:1" x14ac:dyDescent="0.35">
      <c r="A5326" s="57"/>
    </row>
    <row r="5327" spans="1:1" x14ac:dyDescent="0.35">
      <c r="A5327" s="57"/>
    </row>
    <row r="5328" spans="1:1" x14ac:dyDescent="0.35">
      <c r="A5328" s="57"/>
    </row>
    <row r="5329" spans="1:1" x14ac:dyDescent="0.35">
      <c r="A5329" s="57"/>
    </row>
    <row r="5330" spans="1:1" x14ac:dyDescent="0.35">
      <c r="A5330" s="57"/>
    </row>
    <row r="5331" spans="1:1" x14ac:dyDescent="0.35">
      <c r="A5331" s="57"/>
    </row>
    <row r="5332" spans="1:1" x14ac:dyDescent="0.35">
      <c r="A5332" s="57"/>
    </row>
    <row r="5333" spans="1:1" x14ac:dyDescent="0.35">
      <c r="A5333" s="57"/>
    </row>
    <row r="5334" spans="1:1" x14ac:dyDescent="0.35">
      <c r="A5334" s="57"/>
    </row>
    <row r="5335" spans="1:1" x14ac:dyDescent="0.35">
      <c r="A5335" s="57"/>
    </row>
    <row r="5336" spans="1:1" x14ac:dyDescent="0.35">
      <c r="A5336" s="57"/>
    </row>
    <row r="5337" spans="1:1" x14ac:dyDescent="0.35">
      <c r="A5337" s="57"/>
    </row>
    <row r="5338" spans="1:1" x14ac:dyDescent="0.35">
      <c r="A5338" s="57"/>
    </row>
    <row r="5339" spans="1:1" x14ac:dyDescent="0.35">
      <c r="A5339" s="57"/>
    </row>
    <row r="5340" spans="1:1" x14ac:dyDescent="0.35">
      <c r="A5340" s="57"/>
    </row>
    <row r="5341" spans="1:1" x14ac:dyDescent="0.35">
      <c r="A5341" s="57"/>
    </row>
    <row r="5342" spans="1:1" x14ac:dyDescent="0.35">
      <c r="A5342" s="57"/>
    </row>
    <row r="5343" spans="1:1" x14ac:dyDescent="0.35">
      <c r="A5343" s="57"/>
    </row>
    <row r="5344" spans="1:1" x14ac:dyDescent="0.35">
      <c r="A5344" s="57"/>
    </row>
    <row r="5345" spans="1:1" x14ac:dyDescent="0.35">
      <c r="A5345" s="57"/>
    </row>
    <row r="5346" spans="1:1" x14ac:dyDescent="0.35">
      <c r="A5346" s="57"/>
    </row>
    <row r="5347" spans="1:1" x14ac:dyDescent="0.35">
      <c r="A5347" s="57"/>
    </row>
    <row r="5348" spans="1:1" x14ac:dyDescent="0.35">
      <c r="A5348" s="57"/>
    </row>
    <row r="5349" spans="1:1" x14ac:dyDescent="0.35">
      <c r="A5349" s="57"/>
    </row>
    <row r="5350" spans="1:1" x14ac:dyDescent="0.35">
      <c r="A5350" s="57"/>
    </row>
    <row r="5351" spans="1:1" x14ac:dyDescent="0.35">
      <c r="A5351" s="57"/>
    </row>
    <row r="5352" spans="1:1" x14ac:dyDescent="0.35">
      <c r="A5352" s="57"/>
    </row>
    <row r="5353" spans="1:1" x14ac:dyDescent="0.35">
      <c r="A5353" s="57"/>
    </row>
    <row r="5354" spans="1:1" x14ac:dyDescent="0.35">
      <c r="A5354" s="57"/>
    </row>
    <row r="5355" spans="1:1" x14ac:dyDescent="0.35">
      <c r="A5355" s="57"/>
    </row>
    <row r="5356" spans="1:1" x14ac:dyDescent="0.35">
      <c r="A5356" s="57"/>
    </row>
    <row r="5357" spans="1:1" x14ac:dyDescent="0.35">
      <c r="A5357" s="57"/>
    </row>
    <row r="5358" spans="1:1" x14ac:dyDescent="0.35">
      <c r="A5358" s="57"/>
    </row>
    <row r="5359" spans="1:1" x14ac:dyDescent="0.35">
      <c r="A5359" s="57"/>
    </row>
    <row r="5360" spans="1:1" x14ac:dyDescent="0.35">
      <c r="A5360" s="57"/>
    </row>
    <row r="5361" spans="1:1" x14ac:dyDescent="0.35">
      <c r="A5361" s="57"/>
    </row>
    <row r="5362" spans="1:1" x14ac:dyDescent="0.35">
      <c r="A5362" s="57"/>
    </row>
    <row r="5363" spans="1:1" x14ac:dyDescent="0.35">
      <c r="A5363" s="57"/>
    </row>
    <row r="5364" spans="1:1" x14ac:dyDescent="0.35">
      <c r="A5364" s="57"/>
    </row>
    <row r="5365" spans="1:1" x14ac:dyDescent="0.35">
      <c r="A5365" s="57"/>
    </row>
    <row r="5366" spans="1:1" x14ac:dyDescent="0.35">
      <c r="A5366" s="57"/>
    </row>
    <row r="5367" spans="1:1" x14ac:dyDescent="0.35">
      <c r="A5367" s="57"/>
    </row>
    <row r="5368" spans="1:1" x14ac:dyDescent="0.35">
      <c r="A5368" s="57"/>
    </row>
    <row r="5369" spans="1:1" x14ac:dyDescent="0.35">
      <c r="A5369" s="57"/>
    </row>
    <row r="5370" spans="1:1" x14ac:dyDescent="0.35">
      <c r="A5370" s="57"/>
    </row>
    <row r="5371" spans="1:1" x14ac:dyDescent="0.35">
      <c r="A5371" s="57"/>
    </row>
    <row r="5372" spans="1:1" x14ac:dyDescent="0.35">
      <c r="A5372" s="57"/>
    </row>
    <row r="5373" spans="1:1" x14ac:dyDescent="0.35">
      <c r="A5373" s="57"/>
    </row>
    <row r="5374" spans="1:1" x14ac:dyDescent="0.35">
      <c r="A5374" s="57"/>
    </row>
    <row r="5375" spans="1:1" x14ac:dyDescent="0.35">
      <c r="A5375" s="57"/>
    </row>
    <row r="5376" spans="1:1" x14ac:dyDescent="0.35">
      <c r="A5376" s="57"/>
    </row>
    <row r="5377" spans="1:1" x14ac:dyDescent="0.35">
      <c r="A5377" s="57"/>
    </row>
    <row r="5378" spans="1:1" x14ac:dyDescent="0.35">
      <c r="A5378" s="57"/>
    </row>
    <row r="5379" spans="1:1" x14ac:dyDescent="0.35">
      <c r="A5379" s="57"/>
    </row>
    <row r="5380" spans="1:1" x14ac:dyDescent="0.35">
      <c r="A5380" s="57"/>
    </row>
    <row r="5381" spans="1:1" x14ac:dyDescent="0.35">
      <c r="A5381" s="57"/>
    </row>
    <row r="5382" spans="1:1" x14ac:dyDescent="0.35">
      <c r="A5382" s="57"/>
    </row>
    <row r="5383" spans="1:1" x14ac:dyDescent="0.35">
      <c r="A5383" s="57"/>
    </row>
    <row r="5384" spans="1:1" x14ac:dyDescent="0.35">
      <c r="A5384" s="57"/>
    </row>
    <row r="5385" spans="1:1" x14ac:dyDescent="0.35">
      <c r="A5385" s="57"/>
    </row>
    <row r="5386" spans="1:1" x14ac:dyDescent="0.35">
      <c r="A5386" s="57"/>
    </row>
    <row r="5387" spans="1:1" x14ac:dyDescent="0.35">
      <c r="A5387" s="57"/>
    </row>
    <row r="5388" spans="1:1" x14ac:dyDescent="0.35">
      <c r="A5388" s="57"/>
    </row>
    <row r="5389" spans="1:1" x14ac:dyDescent="0.35">
      <c r="A5389" s="57"/>
    </row>
    <row r="5390" spans="1:1" x14ac:dyDescent="0.35">
      <c r="A5390" s="57"/>
    </row>
    <row r="5391" spans="1:1" x14ac:dyDescent="0.35">
      <c r="A5391" s="57"/>
    </row>
    <row r="5392" spans="1:1" x14ac:dyDescent="0.35">
      <c r="A5392" s="57"/>
    </row>
    <row r="5393" spans="1:1" x14ac:dyDescent="0.35">
      <c r="A5393" s="57"/>
    </row>
    <row r="5394" spans="1:1" x14ac:dyDescent="0.35">
      <c r="A5394" s="57"/>
    </row>
    <row r="5395" spans="1:1" x14ac:dyDescent="0.35">
      <c r="A5395" s="57"/>
    </row>
    <row r="5396" spans="1:1" x14ac:dyDescent="0.35">
      <c r="A5396" s="57"/>
    </row>
    <row r="5397" spans="1:1" x14ac:dyDescent="0.35">
      <c r="A5397" s="57"/>
    </row>
    <row r="5398" spans="1:1" x14ac:dyDescent="0.35">
      <c r="A5398" s="57"/>
    </row>
    <row r="5399" spans="1:1" x14ac:dyDescent="0.35">
      <c r="A5399" s="57"/>
    </row>
    <row r="5400" spans="1:1" x14ac:dyDescent="0.35">
      <c r="A5400" s="57"/>
    </row>
    <row r="5401" spans="1:1" x14ac:dyDescent="0.35">
      <c r="A5401" s="57"/>
    </row>
    <row r="5402" spans="1:1" x14ac:dyDescent="0.35">
      <c r="A5402" s="57"/>
    </row>
    <row r="5403" spans="1:1" x14ac:dyDescent="0.35">
      <c r="A5403" s="57"/>
    </row>
    <row r="5404" spans="1:1" x14ac:dyDescent="0.35">
      <c r="A5404" s="57"/>
    </row>
    <row r="5405" spans="1:1" x14ac:dyDescent="0.35">
      <c r="A5405" s="57"/>
    </row>
    <row r="5406" spans="1:1" x14ac:dyDescent="0.35">
      <c r="A5406" s="57"/>
    </row>
    <row r="5407" spans="1:1" x14ac:dyDescent="0.35">
      <c r="A5407" s="57"/>
    </row>
    <row r="5408" spans="1:1" x14ac:dyDescent="0.35">
      <c r="A5408" s="57"/>
    </row>
    <row r="5409" spans="1:1" x14ac:dyDescent="0.35">
      <c r="A5409" s="57"/>
    </row>
    <row r="5410" spans="1:1" x14ac:dyDescent="0.35">
      <c r="A5410" s="57"/>
    </row>
    <row r="5411" spans="1:1" x14ac:dyDescent="0.35">
      <c r="A5411" s="57"/>
    </row>
    <row r="5412" spans="1:1" x14ac:dyDescent="0.35">
      <c r="A5412" s="57"/>
    </row>
    <row r="5413" spans="1:1" x14ac:dyDescent="0.35">
      <c r="A5413" s="57"/>
    </row>
    <row r="5414" spans="1:1" x14ac:dyDescent="0.35">
      <c r="A5414" s="57"/>
    </row>
    <row r="5415" spans="1:1" x14ac:dyDescent="0.35">
      <c r="A5415" s="57"/>
    </row>
    <row r="5416" spans="1:1" x14ac:dyDescent="0.35">
      <c r="A5416" s="57"/>
    </row>
    <row r="5417" spans="1:1" x14ac:dyDescent="0.35">
      <c r="A5417" s="57"/>
    </row>
    <row r="5418" spans="1:1" x14ac:dyDescent="0.35">
      <c r="A5418" s="57"/>
    </row>
    <row r="5419" spans="1:1" x14ac:dyDescent="0.35">
      <c r="A5419" s="57"/>
    </row>
    <row r="5420" spans="1:1" x14ac:dyDescent="0.35">
      <c r="A5420" s="57"/>
    </row>
    <row r="5421" spans="1:1" x14ac:dyDescent="0.35">
      <c r="A5421" s="57"/>
    </row>
    <row r="5422" spans="1:1" x14ac:dyDescent="0.35">
      <c r="A5422" s="57"/>
    </row>
    <row r="5423" spans="1:1" x14ac:dyDescent="0.35">
      <c r="A5423" s="57"/>
    </row>
    <row r="5424" spans="1:1" x14ac:dyDescent="0.35">
      <c r="A5424" s="57"/>
    </row>
    <row r="5425" spans="1:1" x14ac:dyDescent="0.35">
      <c r="A5425" s="57"/>
    </row>
    <row r="5426" spans="1:1" x14ac:dyDescent="0.35">
      <c r="A5426" s="57"/>
    </row>
    <row r="5427" spans="1:1" x14ac:dyDescent="0.35">
      <c r="A5427" s="57"/>
    </row>
    <row r="5428" spans="1:1" x14ac:dyDescent="0.35">
      <c r="A5428" s="57"/>
    </row>
    <row r="5429" spans="1:1" x14ac:dyDescent="0.35">
      <c r="A5429" s="57"/>
    </row>
    <row r="5430" spans="1:1" x14ac:dyDescent="0.35">
      <c r="A5430" s="57"/>
    </row>
    <row r="5431" spans="1:1" x14ac:dyDescent="0.35">
      <c r="A5431" s="57"/>
    </row>
    <row r="5432" spans="1:1" x14ac:dyDescent="0.35">
      <c r="A5432" s="57"/>
    </row>
    <row r="5433" spans="1:1" x14ac:dyDescent="0.35">
      <c r="A5433" s="57"/>
    </row>
    <row r="5434" spans="1:1" x14ac:dyDescent="0.35">
      <c r="A5434" s="57"/>
    </row>
    <row r="5435" spans="1:1" x14ac:dyDescent="0.35">
      <c r="A5435" s="57"/>
    </row>
    <row r="5436" spans="1:1" x14ac:dyDescent="0.35">
      <c r="A5436" s="57"/>
    </row>
    <row r="5437" spans="1:1" x14ac:dyDescent="0.35">
      <c r="A5437" s="57"/>
    </row>
    <row r="5438" spans="1:1" x14ac:dyDescent="0.35">
      <c r="A5438" s="57"/>
    </row>
    <row r="5439" spans="1:1" x14ac:dyDescent="0.35">
      <c r="A5439" s="57"/>
    </row>
    <row r="5440" spans="1:1" x14ac:dyDescent="0.35">
      <c r="A5440" s="57"/>
    </row>
    <row r="5441" spans="1:1" x14ac:dyDescent="0.35">
      <c r="A5441" s="57"/>
    </row>
    <row r="5442" spans="1:1" x14ac:dyDescent="0.35">
      <c r="A5442" s="57"/>
    </row>
    <row r="5443" spans="1:1" x14ac:dyDescent="0.35">
      <c r="A5443" s="57"/>
    </row>
    <row r="5444" spans="1:1" x14ac:dyDescent="0.35">
      <c r="A5444" s="57"/>
    </row>
    <row r="5445" spans="1:1" x14ac:dyDescent="0.35">
      <c r="A5445" s="57"/>
    </row>
    <row r="5446" spans="1:1" x14ac:dyDescent="0.35">
      <c r="A5446" s="57"/>
    </row>
    <row r="5447" spans="1:1" x14ac:dyDescent="0.35">
      <c r="A5447" s="57"/>
    </row>
    <row r="5448" spans="1:1" x14ac:dyDescent="0.35">
      <c r="A5448" s="57"/>
    </row>
    <row r="5449" spans="1:1" x14ac:dyDescent="0.35">
      <c r="A5449" s="57"/>
    </row>
    <row r="5450" spans="1:1" x14ac:dyDescent="0.35">
      <c r="A5450" s="57"/>
    </row>
    <row r="5451" spans="1:1" x14ac:dyDescent="0.35">
      <c r="A5451" s="57"/>
    </row>
    <row r="5452" spans="1:1" x14ac:dyDescent="0.35">
      <c r="A5452" s="57"/>
    </row>
    <row r="5453" spans="1:1" x14ac:dyDescent="0.35">
      <c r="A5453" s="57"/>
    </row>
    <row r="5454" spans="1:1" x14ac:dyDescent="0.35">
      <c r="A5454" s="57"/>
    </row>
    <row r="5455" spans="1:1" x14ac:dyDescent="0.35">
      <c r="A5455" s="57"/>
    </row>
    <row r="5456" spans="1:1" x14ac:dyDescent="0.35">
      <c r="A5456" s="57"/>
    </row>
    <row r="5457" spans="1:1" x14ac:dyDescent="0.35">
      <c r="A5457" s="57"/>
    </row>
    <row r="5458" spans="1:1" x14ac:dyDescent="0.35">
      <c r="A5458" s="57"/>
    </row>
    <row r="5459" spans="1:1" x14ac:dyDescent="0.35">
      <c r="A5459" s="57"/>
    </row>
    <row r="5460" spans="1:1" x14ac:dyDescent="0.35">
      <c r="A5460" s="57"/>
    </row>
    <row r="5461" spans="1:1" x14ac:dyDescent="0.35">
      <c r="A5461" s="57"/>
    </row>
    <row r="5462" spans="1:1" x14ac:dyDescent="0.35">
      <c r="A5462" s="57"/>
    </row>
    <row r="5463" spans="1:1" x14ac:dyDescent="0.35">
      <c r="A5463" s="57"/>
    </row>
    <row r="5464" spans="1:1" x14ac:dyDescent="0.35">
      <c r="A5464" s="57"/>
    </row>
    <row r="5465" spans="1:1" x14ac:dyDescent="0.35">
      <c r="A5465" s="57"/>
    </row>
    <row r="5466" spans="1:1" x14ac:dyDescent="0.35">
      <c r="A5466" s="57"/>
    </row>
    <row r="5467" spans="1:1" x14ac:dyDescent="0.35">
      <c r="A5467" s="57"/>
    </row>
    <row r="5468" spans="1:1" x14ac:dyDescent="0.35">
      <c r="A5468" s="57"/>
    </row>
    <row r="5469" spans="1:1" x14ac:dyDescent="0.35">
      <c r="A5469" s="57"/>
    </row>
    <row r="5470" spans="1:1" x14ac:dyDescent="0.35">
      <c r="A5470" s="57"/>
    </row>
    <row r="5471" spans="1:1" x14ac:dyDescent="0.35">
      <c r="A5471" s="57"/>
    </row>
    <row r="5472" spans="1:1" x14ac:dyDescent="0.35">
      <c r="A5472" s="57"/>
    </row>
    <row r="5473" spans="1:1" x14ac:dyDescent="0.35">
      <c r="A5473" s="57"/>
    </row>
    <row r="5474" spans="1:1" x14ac:dyDescent="0.35">
      <c r="A5474" s="57"/>
    </row>
    <row r="5475" spans="1:1" x14ac:dyDescent="0.35">
      <c r="A5475" s="57"/>
    </row>
    <row r="5476" spans="1:1" x14ac:dyDescent="0.35">
      <c r="A5476" s="57"/>
    </row>
    <row r="5477" spans="1:1" x14ac:dyDescent="0.35">
      <c r="A5477" s="57"/>
    </row>
    <row r="5478" spans="1:1" x14ac:dyDescent="0.35">
      <c r="A5478" s="57"/>
    </row>
    <row r="5479" spans="1:1" x14ac:dyDescent="0.35">
      <c r="A5479" s="57"/>
    </row>
    <row r="5480" spans="1:1" x14ac:dyDescent="0.35">
      <c r="A5480" s="57"/>
    </row>
    <row r="5481" spans="1:1" x14ac:dyDescent="0.35">
      <c r="A5481" s="57"/>
    </row>
    <row r="5482" spans="1:1" x14ac:dyDescent="0.35">
      <c r="A5482" s="57"/>
    </row>
    <row r="5483" spans="1:1" x14ac:dyDescent="0.35">
      <c r="A5483" s="57"/>
    </row>
    <row r="5484" spans="1:1" x14ac:dyDescent="0.35">
      <c r="A5484" s="57"/>
    </row>
    <row r="5485" spans="1:1" x14ac:dyDescent="0.35">
      <c r="A5485" s="57"/>
    </row>
    <row r="5486" spans="1:1" x14ac:dyDescent="0.35">
      <c r="A5486" s="57"/>
    </row>
    <row r="5487" spans="1:1" x14ac:dyDescent="0.35">
      <c r="A5487" s="57"/>
    </row>
    <row r="5488" spans="1:1" x14ac:dyDescent="0.35">
      <c r="A5488" s="57"/>
    </row>
    <row r="5489" spans="1:1" x14ac:dyDescent="0.35">
      <c r="A5489" s="57"/>
    </row>
    <row r="5490" spans="1:1" x14ac:dyDescent="0.35">
      <c r="A5490" s="57"/>
    </row>
    <row r="5491" spans="1:1" x14ac:dyDescent="0.35">
      <c r="A5491" s="57"/>
    </row>
    <row r="5492" spans="1:1" x14ac:dyDescent="0.35">
      <c r="A5492" s="57"/>
    </row>
    <row r="5493" spans="1:1" x14ac:dyDescent="0.35">
      <c r="A5493" s="57"/>
    </row>
    <row r="5494" spans="1:1" x14ac:dyDescent="0.35">
      <c r="A5494" s="57"/>
    </row>
    <row r="5495" spans="1:1" x14ac:dyDescent="0.35">
      <c r="A5495" s="57"/>
    </row>
    <row r="5496" spans="1:1" x14ac:dyDescent="0.35">
      <c r="A5496" s="57"/>
    </row>
    <row r="5497" spans="1:1" x14ac:dyDescent="0.35">
      <c r="A5497" s="57"/>
    </row>
    <row r="5498" spans="1:1" x14ac:dyDescent="0.35">
      <c r="A5498" s="57"/>
    </row>
    <row r="5499" spans="1:1" x14ac:dyDescent="0.35">
      <c r="A5499" s="57"/>
    </row>
    <row r="5500" spans="1:1" x14ac:dyDescent="0.35">
      <c r="A5500" s="57"/>
    </row>
    <row r="5501" spans="1:1" x14ac:dyDescent="0.35">
      <c r="A5501" s="57"/>
    </row>
    <row r="5502" spans="1:1" x14ac:dyDescent="0.35">
      <c r="A5502" s="57"/>
    </row>
    <row r="5503" spans="1:1" x14ac:dyDescent="0.35">
      <c r="A5503" s="57"/>
    </row>
    <row r="5504" spans="1:1" x14ac:dyDescent="0.35">
      <c r="A5504" s="57"/>
    </row>
    <row r="5505" spans="1:1" x14ac:dyDescent="0.35">
      <c r="A5505" s="57"/>
    </row>
    <row r="5506" spans="1:1" x14ac:dyDescent="0.35">
      <c r="A5506" s="57"/>
    </row>
    <row r="5507" spans="1:1" x14ac:dyDescent="0.35">
      <c r="A5507" s="57"/>
    </row>
    <row r="5508" spans="1:1" x14ac:dyDescent="0.35">
      <c r="A5508" s="57"/>
    </row>
    <row r="5509" spans="1:1" x14ac:dyDescent="0.35">
      <c r="A5509" s="57"/>
    </row>
    <row r="5510" spans="1:1" x14ac:dyDescent="0.35">
      <c r="A5510" s="57"/>
    </row>
    <row r="5511" spans="1:1" x14ac:dyDescent="0.35">
      <c r="A5511" s="57"/>
    </row>
    <row r="5512" spans="1:1" x14ac:dyDescent="0.35">
      <c r="A5512" s="57"/>
    </row>
    <row r="5513" spans="1:1" x14ac:dyDescent="0.35">
      <c r="A5513" s="57"/>
    </row>
    <row r="5514" spans="1:1" x14ac:dyDescent="0.35">
      <c r="A5514" s="57"/>
    </row>
    <row r="5515" spans="1:1" x14ac:dyDescent="0.35">
      <c r="A5515" s="57"/>
    </row>
    <row r="5516" spans="1:1" x14ac:dyDescent="0.35">
      <c r="A5516" s="57"/>
    </row>
    <row r="5517" spans="1:1" x14ac:dyDescent="0.35">
      <c r="A5517" s="57"/>
    </row>
    <row r="5518" spans="1:1" x14ac:dyDescent="0.35">
      <c r="A5518" s="57"/>
    </row>
    <row r="5519" spans="1:1" x14ac:dyDescent="0.35">
      <c r="A5519" s="57"/>
    </row>
    <row r="5520" spans="1:1" x14ac:dyDescent="0.35">
      <c r="A5520" s="57"/>
    </row>
    <row r="5521" spans="1:1" x14ac:dyDescent="0.35">
      <c r="A5521" s="57"/>
    </row>
    <row r="5522" spans="1:1" x14ac:dyDescent="0.35">
      <c r="A5522" s="57"/>
    </row>
    <row r="5523" spans="1:1" x14ac:dyDescent="0.35">
      <c r="A5523" s="57"/>
    </row>
    <row r="5524" spans="1:1" x14ac:dyDescent="0.35">
      <c r="A5524" s="57"/>
    </row>
    <row r="5525" spans="1:1" x14ac:dyDescent="0.35">
      <c r="A5525" s="57"/>
    </row>
    <row r="5526" spans="1:1" x14ac:dyDescent="0.35">
      <c r="A5526" s="57"/>
    </row>
    <row r="5527" spans="1:1" x14ac:dyDescent="0.35">
      <c r="A5527" s="57"/>
    </row>
    <row r="5528" spans="1:1" x14ac:dyDescent="0.35">
      <c r="A5528" s="57"/>
    </row>
    <row r="5529" spans="1:1" x14ac:dyDescent="0.35">
      <c r="A5529" s="57"/>
    </row>
    <row r="5530" spans="1:1" x14ac:dyDescent="0.35">
      <c r="A5530" s="57"/>
    </row>
    <row r="5531" spans="1:1" x14ac:dyDescent="0.35">
      <c r="A5531" s="57"/>
    </row>
    <row r="5532" spans="1:1" x14ac:dyDescent="0.35">
      <c r="A5532" s="57"/>
    </row>
    <row r="5533" spans="1:1" x14ac:dyDescent="0.35">
      <c r="A5533" s="57"/>
    </row>
    <row r="5534" spans="1:1" x14ac:dyDescent="0.35">
      <c r="A5534" s="57"/>
    </row>
    <row r="5535" spans="1:1" x14ac:dyDescent="0.35">
      <c r="A5535" s="57"/>
    </row>
    <row r="5536" spans="1:1" x14ac:dyDescent="0.35">
      <c r="A5536" s="57"/>
    </row>
    <row r="5537" spans="1:1" x14ac:dyDescent="0.35">
      <c r="A5537" s="57"/>
    </row>
    <row r="5538" spans="1:1" x14ac:dyDescent="0.35">
      <c r="A5538" s="57"/>
    </row>
    <row r="5539" spans="1:1" x14ac:dyDescent="0.35">
      <c r="A5539" s="57"/>
    </row>
    <row r="5540" spans="1:1" x14ac:dyDescent="0.35">
      <c r="A5540" s="57"/>
    </row>
    <row r="5541" spans="1:1" x14ac:dyDescent="0.35">
      <c r="A5541" s="57"/>
    </row>
    <row r="5542" spans="1:1" x14ac:dyDescent="0.35">
      <c r="A5542" s="57"/>
    </row>
    <row r="5543" spans="1:1" x14ac:dyDescent="0.35">
      <c r="A5543" s="57"/>
    </row>
    <row r="5544" spans="1:1" x14ac:dyDescent="0.35">
      <c r="A5544" s="57"/>
    </row>
    <row r="5545" spans="1:1" x14ac:dyDescent="0.35">
      <c r="A5545" s="57"/>
    </row>
    <row r="5546" spans="1:1" x14ac:dyDescent="0.35">
      <c r="A5546" s="57"/>
    </row>
    <row r="5547" spans="1:1" x14ac:dyDescent="0.35">
      <c r="A5547" s="57"/>
    </row>
    <row r="5548" spans="1:1" x14ac:dyDescent="0.35">
      <c r="A5548" s="57"/>
    </row>
    <row r="5549" spans="1:1" x14ac:dyDescent="0.35">
      <c r="A5549" s="57"/>
    </row>
    <row r="5550" spans="1:1" x14ac:dyDescent="0.35">
      <c r="A5550" s="57"/>
    </row>
    <row r="5551" spans="1:1" x14ac:dyDescent="0.35">
      <c r="A5551" s="57"/>
    </row>
    <row r="5552" spans="1:1" x14ac:dyDescent="0.35">
      <c r="A5552" s="57"/>
    </row>
    <row r="5553" spans="1:1" x14ac:dyDescent="0.35">
      <c r="A5553" s="57"/>
    </row>
    <row r="5554" spans="1:1" x14ac:dyDescent="0.35">
      <c r="A5554" s="57"/>
    </row>
    <row r="5555" spans="1:1" x14ac:dyDescent="0.35">
      <c r="A5555" s="57"/>
    </row>
    <row r="5556" spans="1:1" x14ac:dyDescent="0.35">
      <c r="A5556" s="57"/>
    </row>
    <row r="5557" spans="1:1" x14ac:dyDescent="0.35">
      <c r="A5557" s="57"/>
    </row>
    <row r="5558" spans="1:1" x14ac:dyDescent="0.35">
      <c r="A5558" s="57"/>
    </row>
    <row r="5559" spans="1:1" x14ac:dyDescent="0.35">
      <c r="A5559" s="57"/>
    </row>
    <row r="5560" spans="1:1" x14ac:dyDescent="0.35">
      <c r="A5560" s="57"/>
    </row>
    <row r="5561" spans="1:1" x14ac:dyDescent="0.35">
      <c r="A5561" s="57"/>
    </row>
    <row r="5562" spans="1:1" x14ac:dyDescent="0.35">
      <c r="A5562" s="57"/>
    </row>
    <row r="5563" spans="1:1" x14ac:dyDescent="0.35">
      <c r="A5563" s="57"/>
    </row>
    <row r="5564" spans="1:1" x14ac:dyDescent="0.35">
      <c r="A5564" s="57"/>
    </row>
    <row r="5565" spans="1:1" x14ac:dyDescent="0.35">
      <c r="A5565" s="57"/>
    </row>
    <row r="5566" spans="1:1" x14ac:dyDescent="0.35">
      <c r="A5566" s="57"/>
    </row>
    <row r="5567" spans="1:1" x14ac:dyDescent="0.35">
      <c r="A5567" s="57"/>
    </row>
    <row r="5568" spans="1:1" x14ac:dyDescent="0.35">
      <c r="A5568" s="57"/>
    </row>
    <row r="5569" spans="1:1" x14ac:dyDescent="0.35">
      <c r="A5569" s="57"/>
    </row>
    <row r="5570" spans="1:1" x14ac:dyDescent="0.35">
      <c r="A5570" s="57"/>
    </row>
    <row r="5571" spans="1:1" x14ac:dyDescent="0.35">
      <c r="A5571" s="57"/>
    </row>
    <row r="5572" spans="1:1" x14ac:dyDescent="0.35">
      <c r="A5572" s="57"/>
    </row>
    <row r="5573" spans="1:1" x14ac:dyDescent="0.35">
      <c r="A5573" s="57"/>
    </row>
    <row r="5574" spans="1:1" x14ac:dyDescent="0.35">
      <c r="A5574" s="57"/>
    </row>
    <row r="5575" spans="1:1" x14ac:dyDescent="0.35">
      <c r="A5575" s="57"/>
    </row>
    <row r="5576" spans="1:1" x14ac:dyDescent="0.35">
      <c r="A5576" s="57"/>
    </row>
    <row r="5577" spans="1:1" x14ac:dyDescent="0.35">
      <c r="A5577" s="57"/>
    </row>
    <row r="5578" spans="1:1" x14ac:dyDescent="0.35">
      <c r="A5578" s="57"/>
    </row>
    <row r="5579" spans="1:1" x14ac:dyDescent="0.35">
      <c r="A5579" s="57"/>
    </row>
    <row r="5580" spans="1:1" x14ac:dyDescent="0.35">
      <c r="A5580" s="57"/>
    </row>
    <row r="5581" spans="1:1" x14ac:dyDescent="0.35">
      <c r="A5581" s="57"/>
    </row>
    <row r="5582" spans="1:1" x14ac:dyDescent="0.35">
      <c r="A5582" s="57"/>
    </row>
    <row r="5583" spans="1:1" x14ac:dyDescent="0.35">
      <c r="A5583" s="57"/>
    </row>
    <row r="5584" spans="1:1" x14ac:dyDescent="0.35">
      <c r="A5584" s="57"/>
    </row>
    <row r="5585" spans="1:1" x14ac:dyDescent="0.35">
      <c r="A5585" s="57"/>
    </row>
    <row r="5586" spans="1:1" x14ac:dyDescent="0.35">
      <c r="A5586" s="57"/>
    </row>
    <row r="5587" spans="1:1" x14ac:dyDescent="0.35">
      <c r="A5587" s="57"/>
    </row>
    <row r="5588" spans="1:1" x14ac:dyDescent="0.35">
      <c r="A5588" s="57"/>
    </row>
    <row r="5589" spans="1:1" x14ac:dyDescent="0.35">
      <c r="A5589" s="57"/>
    </row>
    <row r="5590" spans="1:1" x14ac:dyDescent="0.35">
      <c r="A5590" s="57"/>
    </row>
    <row r="5591" spans="1:1" x14ac:dyDescent="0.35">
      <c r="A5591" s="57"/>
    </row>
    <row r="5592" spans="1:1" x14ac:dyDescent="0.35">
      <c r="A5592" s="57"/>
    </row>
    <row r="5593" spans="1:1" x14ac:dyDescent="0.35">
      <c r="A5593" s="57"/>
    </row>
    <row r="5594" spans="1:1" x14ac:dyDescent="0.35">
      <c r="A5594" s="57"/>
    </row>
    <row r="5595" spans="1:1" x14ac:dyDescent="0.35">
      <c r="A5595" s="57"/>
    </row>
    <row r="5596" spans="1:1" x14ac:dyDescent="0.35">
      <c r="A5596" s="57"/>
    </row>
    <row r="5597" spans="1:1" x14ac:dyDescent="0.35">
      <c r="A5597" s="57"/>
    </row>
    <row r="5598" spans="1:1" x14ac:dyDescent="0.35">
      <c r="A5598" s="57"/>
    </row>
    <row r="5599" spans="1:1" x14ac:dyDescent="0.35">
      <c r="A5599" s="57"/>
    </row>
    <row r="5600" spans="1:1" x14ac:dyDescent="0.35">
      <c r="A5600" s="57"/>
    </row>
    <row r="5601" spans="1:1" x14ac:dyDescent="0.35">
      <c r="A5601" s="57"/>
    </row>
    <row r="5602" spans="1:1" x14ac:dyDescent="0.35">
      <c r="A5602" s="57"/>
    </row>
    <row r="5603" spans="1:1" x14ac:dyDescent="0.35">
      <c r="A5603" s="57"/>
    </row>
    <row r="5604" spans="1:1" x14ac:dyDescent="0.35">
      <c r="A5604" s="57"/>
    </row>
    <row r="5605" spans="1:1" x14ac:dyDescent="0.35">
      <c r="A5605" s="57"/>
    </row>
    <row r="5606" spans="1:1" x14ac:dyDescent="0.35">
      <c r="A5606" s="57"/>
    </row>
    <row r="5607" spans="1:1" x14ac:dyDescent="0.35">
      <c r="A5607" s="57"/>
    </row>
    <row r="5608" spans="1:1" x14ac:dyDescent="0.35">
      <c r="A5608" s="57"/>
    </row>
    <row r="5609" spans="1:1" x14ac:dyDescent="0.35">
      <c r="A5609" s="57"/>
    </row>
    <row r="5610" spans="1:1" x14ac:dyDescent="0.35">
      <c r="A5610" s="57"/>
    </row>
    <row r="5611" spans="1:1" x14ac:dyDescent="0.35">
      <c r="A5611" s="57"/>
    </row>
    <row r="5612" spans="1:1" x14ac:dyDescent="0.35">
      <c r="A5612" s="57"/>
    </row>
    <row r="5613" spans="1:1" x14ac:dyDescent="0.35">
      <c r="A5613" s="57"/>
    </row>
    <row r="5614" spans="1:1" x14ac:dyDescent="0.35">
      <c r="A5614" s="57"/>
    </row>
    <row r="5615" spans="1:1" x14ac:dyDescent="0.35">
      <c r="A5615" s="57"/>
    </row>
    <row r="5616" spans="1:1" x14ac:dyDescent="0.35">
      <c r="A5616" s="57"/>
    </row>
    <row r="5617" spans="1:1" x14ac:dyDescent="0.35">
      <c r="A5617" s="57"/>
    </row>
    <row r="5618" spans="1:1" x14ac:dyDescent="0.35">
      <c r="A5618" s="57"/>
    </row>
    <row r="5619" spans="1:1" x14ac:dyDescent="0.35">
      <c r="A5619" s="57"/>
    </row>
    <row r="5620" spans="1:1" x14ac:dyDescent="0.35">
      <c r="A5620" s="57"/>
    </row>
    <row r="5621" spans="1:1" x14ac:dyDescent="0.35">
      <c r="A5621" s="57"/>
    </row>
    <row r="5622" spans="1:1" x14ac:dyDescent="0.35">
      <c r="A5622" s="57"/>
    </row>
    <row r="5623" spans="1:1" x14ac:dyDescent="0.35">
      <c r="A5623" s="57"/>
    </row>
    <row r="5624" spans="1:1" x14ac:dyDescent="0.35">
      <c r="A5624" s="57"/>
    </row>
    <row r="5625" spans="1:1" x14ac:dyDescent="0.35">
      <c r="A5625" s="57"/>
    </row>
    <row r="5626" spans="1:1" x14ac:dyDescent="0.35">
      <c r="A5626" s="57"/>
    </row>
    <row r="5627" spans="1:1" x14ac:dyDescent="0.35">
      <c r="A5627" s="57"/>
    </row>
    <row r="5628" spans="1:1" x14ac:dyDescent="0.35">
      <c r="A5628" s="57"/>
    </row>
    <row r="5629" spans="1:1" x14ac:dyDescent="0.35">
      <c r="A5629" s="57"/>
    </row>
    <row r="5630" spans="1:1" x14ac:dyDescent="0.35">
      <c r="A5630" s="57"/>
    </row>
    <row r="5631" spans="1:1" x14ac:dyDescent="0.35">
      <c r="A5631" s="57"/>
    </row>
    <row r="5632" spans="1:1" x14ac:dyDescent="0.35">
      <c r="A5632" s="57"/>
    </row>
    <row r="5633" spans="1:1" x14ac:dyDescent="0.35">
      <c r="A5633" s="57"/>
    </row>
    <row r="5634" spans="1:1" x14ac:dyDescent="0.35">
      <c r="A5634" s="57"/>
    </row>
    <row r="5635" spans="1:1" x14ac:dyDescent="0.35">
      <c r="A5635" s="57"/>
    </row>
    <row r="5636" spans="1:1" x14ac:dyDescent="0.35">
      <c r="A5636" s="57"/>
    </row>
    <row r="5637" spans="1:1" x14ac:dyDescent="0.35">
      <c r="A5637" s="57"/>
    </row>
    <row r="5638" spans="1:1" x14ac:dyDescent="0.35">
      <c r="A5638" s="57"/>
    </row>
    <row r="5639" spans="1:1" x14ac:dyDescent="0.35">
      <c r="A5639" s="57"/>
    </row>
    <row r="5640" spans="1:1" x14ac:dyDescent="0.35">
      <c r="A5640" s="57"/>
    </row>
    <row r="5641" spans="1:1" x14ac:dyDescent="0.35">
      <c r="A5641" s="57"/>
    </row>
    <row r="5642" spans="1:1" x14ac:dyDescent="0.35">
      <c r="A5642" s="57"/>
    </row>
    <row r="5643" spans="1:1" x14ac:dyDescent="0.35">
      <c r="A5643" s="57"/>
    </row>
    <row r="5644" spans="1:1" x14ac:dyDescent="0.35">
      <c r="A5644" s="57"/>
    </row>
    <row r="5645" spans="1:1" x14ac:dyDescent="0.35">
      <c r="A5645" s="57"/>
    </row>
    <row r="5646" spans="1:1" x14ac:dyDescent="0.35">
      <c r="A5646" s="57"/>
    </row>
    <row r="5647" spans="1:1" x14ac:dyDescent="0.35">
      <c r="A5647" s="57"/>
    </row>
    <row r="5648" spans="1:1" x14ac:dyDescent="0.35">
      <c r="A5648" s="57"/>
    </row>
    <row r="5649" spans="1:1" x14ac:dyDescent="0.35">
      <c r="A5649" s="57"/>
    </row>
    <row r="5650" spans="1:1" x14ac:dyDescent="0.35">
      <c r="A5650" s="57"/>
    </row>
    <row r="5651" spans="1:1" x14ac:dyDescent="0.35">
      <c r="A5651" s="57"/>
    </row>
    <row r="5652" spans="1:1" x14ac:dyDescent="0.35">
      <c r="A5652" s="57"/>
    </row>
    <row r="5653" spans="1:1" x14ac:dyDescent="0.35">
      <c r="A5653" s="57"/>
    </row>
    <row r="5654" spans="1:1" x14ac:dyDescent="0.35">
      <c r="A5654" s="57"/>
    </row>
    <row r="5655" spans="1:1" x14ac:dyDescent="0.35">
      <c r="A5655" s="57"/>
    </row>
    <row r="5656" spans="1:1" x14ac:dyDescent="0.35">
      <c r="A5656" s="57"/>
    </row>
    <row r="5657" spans="1:1" x14ac:dyDescent="0.35">
      <c r="A5657" s="57"/>
    </row>
    <row r="5658" spans="1:1" x14ac:dyDescent="0.35">
      <c r="A5658" s="57"/>
    </row>
    <row r="5659" spans="1:1" x14ac:dyDescent="0.35">
      <c r="A5659" s="57"/>
    </row>
    <row r="5660" spans="1:1" x14ac:dyDescent="0.35">
      <c r="A5660" s="57"/>
    </row>
    <row r="5661" spans="1:1" x14ac:dyDescent="0.35">
      <c r="A5661" s="57"/>
    </row>
    <row r="5662" spans="1:1" x14ac:dyDescent="0.35">
      <c r="A5662" s="57"/>
    </row>
    <row r="5663" spans="1:1" x14ac:dyDescent="0.35">
      <c r="A5663" s="57"/>
    </row>
    <row r="5664" spans="1:1" x14ac:dyDescent="0.35">
      <c r="A5664" s="57"/>
    </row>
    <row r="5665" spans="1:1" x14ac:dyDescent="0.35">
      <c r="A5665" s="57"/>
    </row>
    <row r="5666" spans="1:1" x14ac:dyDescent="0.35">
      <c r="A5666" s="57"/>
    </row>
    <row r="5667" spans="1:1" x14ac:dyDescent="0.35">
      <c r="A5667" s="57"/>
    </row>
    <row r="5668" spans="1:1" x14ac:dyDescent="0.35">
      <c r="A5668" s="57"/>
    </row>
    <row r="5669" spans="1:1" x14ac:dyDescent="0.35">
      <c r="A5669" s="57"/>
    </row>
    <row r="5670" spans="1:1" x14ac:dyDescent="0.35">
      <c r="A5670" s="57"/>
    </row>
    <row r="5671" spans="1:1" x14ac:dyDescent="0.35">
      <c r="A5671" s="57"/>
    </row>
    <row r="5672" spans="1:1" x14ac:dyDescent="0.35">
      <c r="A5672" s="57"/>
    </row>
    <row r="5673" spans="1:1" x14ac:dyDescent="0.35">
      <c r="A5673" s="57"/>
    </row>
    <row r="5674" spans="1:1" x14ac:dyDescent="0.35">
      <c r="A5674" s="57"/>
    </row>
    <row r="5675" spans="1:1" x14ac:dyDescent="0.35">
      <c r="A5675" s="57"/>
    </row>
    <row r="5676" spans="1:1" x14ac:dyDescent="0.35">
      <c r="A5676" s="57"/>
    </row>
    <row r="5677" spans="1:1" x14ac:dyDescent="0.35">
      <c r="A5677" s="57"/>
    </row>
    <row r="5678" spans="1:1" x14ac:dyDescent="0.35">
      <c r="A5678" s="57"/>
    </row>
    <row r="5679" spans="1:1" x14ac:dyDescent="0.35">
      <c r="A5679" s="57"/>
    </row>
    <row r="5680" spans="1:1" x14ac:dyDescent="0.35">
      <c r="A5680" s="57"/>
    </row>
    <row r="5681" spans="1:1" x14ac:dyDescent="0.35">
      <c r="A5681" s="57"/>
    </row>
    <row r="5682" spans="1:1" x14ac:dyDescent="0.35">
      <c r="A5682" s="57"/>
    </row>
    <row r="5683" spans="1:1" x14ac:dyDescent="0.35">
      <c r="A5683" s="57"/>
    </row>
    <row r="5684" spans="1:1" x14ac:dyDescent="0.35">
      <c r="A5684" s="57"/>
    </row>
    <row r="5685" spans="1:1" x14ac:dyDescent="0.35">
      <c r="A5685" s="57"/>
    </row>
    <row r="5686" spans="1:1" x14ac:dyDescent="0.35">
      <c r="A5686" s="57"/>
    </row>
    <row r="5687" spans="1:1" x14ac:dyDescent="0.35">
      <c r="A5687" s="57"/>
    </row>
    <row r="5688" spans="1:1" x14ac:dyDescent="0.35">
      <c r="A5688" s="57"/>
    </row>
    <row r="5689" spans="1:1" x14ac:dyDescent="0.35">
      <c r="A5689" s="57"/>
    </row>
    <row r="5690" spans="1:1" x14ac:dyDescent="0.35">
      <c r="A5690" s="57"/>
    </row>
    <row r="5691" spans="1:1" x14ac:dyDescent="0.35">
      <c r="A5691" s="57"/>
    </row>
    <row r="5692" spans="1:1" x14ac:dyDescent="0.35">
      <c r="A5692" s="57"/>
    </row>
    <row r="5693" spans="1:1" x14ac:dyDescent="0.35">
      <c r="A5693" s="57"/>
    </row>
    <row r="5694" spans="1:1" x14ac:dyDescent="0.35">
      <c r="A5694" s="57"/>
    </row>
    <row r="5695" spans="1:1" x14ac:dyDescent="0.35">
      <c r="A5695" s="57"/>
    </row>
    <row r="5696" spans="1:1" x14ac:dyDescent="0.35">
      <c r="A5696" s="57"/>
    </row>
    <row r="5697" spans="1:1" x14ac:dyDescent="0.35">
      <c r="A5697" s="57"/>
    </row>
    <row r="5698" spans="1:1" x14ac:dyDescent="0.35">
      <c r="A5698" s="57"/>
    </row>
    <row r="5699" spans="1:1" x14ac:dyDescent="0.35">
      <c r="A5699" s="57"/>
    </row>
    <row r="5700" spans="1:1" x14ac:dyDescent="0.35">
      <c r="A5700" s="57"/>
    </row>
    <row r="5701" spans="1:1" x14ac:dyDescent="0.35">
      <c r="A5701" s="57"/>
    </row>
    <row r="5702" spans="1:1" x14ac:dyDescent="0.35">
      <c r="A5702" s="57"/>
    </row>
    <row r="5703" spans="1:1" x14ac:dyDescent="0.35">
      <c r="A5703" s="57"/>
    </row>
    <row r="5704" spans="1:1" x14ac:dyDescent="0.35">
      <c r="A5704" s="57"/>
    </row>
    <row r="5705" spans="1:1" x14ac:dyDescent="0.35">
      <c r="A5705" s="57"/>
    </row>
    <row r="5706" spans="1:1" x14ac:dyDescent="0.35">
      <c r="A5706" s="57"/>
    </row>
    <row r="5707" spans="1:1" x14ac:dyDescent="0.35">
      <c r="A5707" s="57"/>
    </row>
    <row r="5708" spans="1:1" x14ac:dyDescent="0.35">
      <c r="A5708" s="57"/>
    </row>
    <row r="5709" spans="1:1" x14ac:dyDescent="0.35">
      <c r="A5709" s="57"/>
    </row>
    <row r="5710" spans="1:1" x14ac:dyDescent="0.35">
      <c r="A5710" s="57"/>
    </row>
    <row r="5711" spans="1:1" x14ac:dyDescent="0.35">
      <c r="A5711" s="57"/>
    </row>
    <row r="5712" spans="1:1" x14ac:dyDescent="0.35">
      <c r="A5712" s="57"/>
    </row>
    <row r="5713" spans="1:1" x14ac:dyDescent="0.35">
      <c r="A5713" s="57"/>
    </row>
    <row r="5714" spans="1:1" x14ac:dyDescent="0.35">
      <c r="A5714" s="57"/>
    </row>
    <row r="5715" spans="1:1" x14ac:dyDescent="0.35">
      <c r="A5715" s="57"/>
    </row>
    <row r="5716" spans="1:1" x14ac:dyDescent="0.35">
      <c r="A5716" s="57"/>
    </row>
    <row r="5717" spans="1:1" x14ac:dyDescent="0.35">
      <c r="A5717" s="57"/>
    </row>
    <row r="5718" spans="1:1" x14ac:dyDescent="0.35">
      <c r="A5718" s="57"/>
    </row>
    <row r="5719" spans="1:1" x14ac:dyDescent="0.35">
      <c r="A5719" s="57"/>
    </row>
    <row r="5720" spans="1:1" x14ac:dyDescent="0.35">
      <c r="A5720" s="57"/>
    </row>
    <row r="5721" spans="1:1" x14ac:dyDescent="0.35">
      <c r="A5721" s="57"/>
    </row>
    <row r="5722" spans="1:1" x14ac:dyDescent="0.35">
      <c r="A5722" s="57"/>
    </row>
    <row r="5723" spans="1:1" x14ac:dyDescent="0.35">
      <c r="A5723" s="57"/>
    </row>
    <row r="5724" spans="1:1" x14ac:dyDescent="0.35">
      <c r="A5724" s="57"/>
    </row>
    <row r="5725" spans="1:1" x14ac:dyDescent="0.35">
      <c r="A5725" s="57"/>
    </row>
    <row r="5726" spans="1:1" x14ac:dyDescent="0.35">
      <c r="A5726" s="57"/>
    </row>
    <row r="5727" spans="1:1" x14ac:dyDescent="0.35">
      <c r="A5727" s="57"/>
    </row>
    <row r="5728" spans="1:1" x14ac:dyDescent="0.35">
      <c r="A5728" s="57"/>
    </row>
    <row r="5729" spans="1:1" x14ac:dyDescent="0.35">
      <c r="A5729" s="57"/>
    </row>
    <row r="5730" spans="1:1" x14ac:dyDescent="0.35">
      <c r="A5730" s="57"/>
    </row>
    <row r="5731" spans="1:1" x14ac:dyDescent="0.35">
      <c r="A5731" s="57"/>
    </row>
    <row r="5732" spans="1:1" x14ac:dyDescent="0.35">
      <c r="A5732" s="57"/>
    </row>
    <row r="5733" spans="1:1" x14ac:dyDescent="0.35">
      <c r="A5733" s="57"/>
    </row>
    <row r="5734" spans="1:1" x14ac:dyDescent="0.35">
      <c r="A5734" s="57"/>
    </row>
    <row r="5735" spans="1:1" x14ac:dyDescent="0.35">
      <c r="A5735" s="57"/>
    </row>
    <row r="5736" spans="1:1" x14ac:dyDescent="0.35">
      <c r="A5736" s="57"/>
    </row>
    <row r="5737" spans="1:1" x14ac:dyDescent="0.35">
      <c r="A5737" s="57"/>
    </row>
    <row r="5738" spans="1:1" x14ac:dyDescent="0.35">
      <c r="A5738" s="57"/>
    </row>
    <row r="5739" spans="1:1" x14ac:dyDescent="0.35">
      <c r="A5739" s="57"/>
    </row>
    <row r="5740" spans="1:1" x14ac:dyDescent="0.35">
      <c r="A5740" s="57"/>
    </row>
    <row r="5741" spans="1:1" x14ac:dyDescent="0.35">
      <c r="A5741" s="57"/>
    </row>
    <row r="5742" spans="1:1" x14ac:dyDescent="0.35">
      <c r="A5742" s="57"/>
    </row>
    <row r="5743" spans="1:1" x14ac:dyDescent="0.35">
      <c r="A5743" s="57"/>
    </row>
    <row r="5744" spans="1:1" x14ac:dyDescent="0.35">
      <c r="A5744" s="57"/>
    </row>
    <row r="5745" spans="1:1" x14ac:dyDescent="0.35">
      <c r="A5745" s="57"/>
    </row>
    <row r="5746" spans="1:1" x14ac:dyDescent="0.35">
      <c r="A5746" s="57"/>
    </row>
    <row r="5747" spans="1:1" x14ac:dyDescent="0.35">
      <c r="A5747" s="57"/>
    </row>
    <row r="5748" spans="1:1" x14ac:dyDescent="0.35">
      <c r="A5748" s="57"/>
    </row>
    <row r="5749" spans="1:1" x14ac:dyDescent="0.35">
      <c r="A5749" s="57"/>
    </row>
    <row r="5750" spans="1:1" x14ac:dyDescent="0.35">
      <c r="A5750" s="57"/>
    </row>
    <row r="5751" spans="1:1" x14ac:dyDescent="0.35">
      <c r="A5751" s="57"/>
    </row>
    <row r="5752" spans="1:1" x14ac:dyDescent="0.35">
      <c r="A5752" s="57"/>
    </row>
    <row r="5753" spans="1:1" x14ac:dyDescent="0.35">
      <c r="A5753" s="57"/>
    </row>
    <row r="5754" spans="1:1" x14ac:dyDescent="0.35">
      <c r="A5754" s="57"/>
    </row>
    <row r="5755" spans="1:1" x14ac:dyDescent="0.35">
      <c r="A5755" s="57"/>
    </row>
    <row r="5756" spans="1:1" x14ac:dyDescent="0.35">
      <c r="A5756" s="57"/>
    </row>
    <row r="5757" spans="1:1" x14ac:dyDescent="0.35">
      <c r="A5757" s="57"/>
    </row>
    <row r="5758" spans="1:1" x14ac:dyDescent="0.35">
      <c r="A5758" s="57"/>
    </row>
    <row r="5759" spans="1:1" x14ac:dyDescent="0.35">
      <c r="A5759" s="57"/>
    </row>
    <row r="5760" spans="1:1" x14ac:dyDescent="0.35">
      <c r="A5760" s="57"/>
    </row>
    <row r="5761" spans="1:1" x14ac:dyDescent="0.35">
      <c r="A5761" s="57"/>
    </row>
    <row r="5762" spans="1:1" x14ac:dyDescent="0.35">
      <c r="A5762" s="57"/>
    </row>
    <row r="5763" spans="1:1" x14ac:dyDescent="0.35">
      <c r="A5763" s="57"/>
    </row>
    <row r="5764" spans="1:1" x14ac:dyDescent="0.35">
      <c r="A5764" s="57"/>
    </row>
    <row r="5765" spans="1:1" x14ac:dyDescent="0.35">
      <c r="A5765" s="57"/>
    </row>
    <row r="5766" spans="1:1" x14ac:dyDescent="0.35">
      <c r="A5766" s="57"/>
    </row>
    <row r="5767" spans="1:1" x14ac:dyDescent="0.35">
      <c r="A5767" s="57"/>
    </row>
    <row r="5768" spans="1:1" x14ac:dyDescent="0.35">
      <c r="A5768" s="57"/>
    </row>
    <row r="5769" spans="1:1" x14ac:dyDescent="0.35">
      <c r="A5769" s="57"/>
    </row>
    <row r="5770" spans="1:1" x14ac:dyDescent="0.35">
      <c r="A5770" s="57"/>
    </row>
    <row r="5771" spans="1:1" x14ac:dyDescent="0.35">
      <c r="A5771" s="57"/>
    </row>
    <row r="5772" spans="1:1" x14ac:dyDescent="0.35">
      <c r="A5772" s="57"/>
    </row>
    <row r="5773" spans="1:1" x14ac:dyDescent="0.35">
      <c r="A5773" s="57"/>
    </row>
    <row r="5774" spans="1:1" x14ac:dyDescent="0.35">
      <c r="A5774" s="57"/>
    </row>
    <row r="5775" spans="1:1" x14ac:dyDescent="0.35">
      <c r="A5775" s="57"/>
    </row>
    <row r="5776" spans="1:1" x14ac:dyDescent="0.35">
      <c r="A5776" s="57"/>
    </row>
    <row r="5777" spans="1:1" x14ac:dyDescent="0.35">
      <c r="A5777" s="57"/>
    </row>
    <row r="5778" spans="1:1" x14ac:dyDescent="0.35">
      <c r="A5778" s="57"/>
    </row>
    <row r="5779" spans="1:1" x14ac:dyDescent="0.35">
      <c r="A5779" s="57"/>
    </row>
    <row r="5780" spans="1:1" x14ac:dyDescent="0.35">
      <c r="A5780" s="57"/>
    </row>
    <row r="5781" spans="1:1" x14ac:dyDescent="0.35">
      <c r="A5781" s="57"/>
    </row>
    <row r="5782" spans="1:1" x14ac:dyDescent="0.35">
      <c r="A5782" s="57"/>
    </row>
    <row r="5783" spans="1:1" x14ac:dyDescent="0.35">
      <c r="A5783" s="57"/>
    </row>
    <row r="5784" spans="1:1" x14ac:dyDescent="0.35">
      <c r="A5784" s="57"/>
    </row>
    <row r="5785" spans="1:1" x14ac:dyDescent="0.35">
      <c r="A5785" s="57"/>
    </row>
    <row r="5786" spans="1:1" x14ac:dyDescent="0.35">
      <c r="A5786" s="57"/>
    </row>
    <row r="5787" spans="1:1" x14ac:dyDescent="0.35">
      <c r="A5787" s="57"/>
    </row>
    <row r="5788" spans="1:1" x14ac:dyDescent="0.35">
      <c r="A5788" s="57"/>
    </row>
    <row r="5789" spans="1:1" x14ac:dyDescent="0.35">
      <c r="A5789" s="57"/>
    </row>
    <row r="5790" spans="1:1" x14ac:dyDescent="0.35">
      <c r="A5790" s="57"/>
    </row>
    <row r="5791" spans="1:1" x14ac:dyDescent="0.35">
      <c r="A5791" s="57"/>
    </row>
    <row r="5792" spans="1:1" x14ac:dyDescent="0.35">
      <c r="A5792" s="57"/>
    </row>
    <row r="5793" spans="1:1" x14ac:dyDescent="0.35">
      <c r="A5793" s="57"/>
    </row>
    <row r="5794" spans="1:1" x14ac:dyDescent="0.35">
      <c r="A5794" s="57"/>
    </row>
    <row r="5795" spans="1:1" x14ac:dyDescent="0.35">
      <c r="A5795" s="57"/>
    </row>
    <row r="5796" spans="1:1" x14ac:dyDescent="0.35">
      <c r="A5796" s="57"/>
    </row>
    <row r="5797" spans="1:1" x14ac:dyDescent="0.35">
      <c r="A5797" s="57"/>
    </row>
    <row r="5798" spans="1:1" x14ac:dyDescent="0.35">
      <c r="A5798" s="57"/>
    </row>
    <row r="5799" spans="1:1" x14ac:dyDescent="0.35">
      <c r="A5799" s="57"/>
    </row>
    <row r="5800" spans="1:1" x14ac:dyDescent="0.35">
      <c r="A5800" s="57"/>
    </row>
    <row r="5801" spans="1:1" x14ac:dyDescent="0.35">
      <c r="A5801" s="57"/>
    </row>
    <row r="5802" spans="1:1" x14ac:dyDescent="0.35">
      <c r="A5802" s="57"/>
    </row>
    <row r="5803" spans="1:1" x14ac:dyDescent="0.35">
      <c r="A5803" s="57"/>
    </row>
    <row r="5804" spans="1:1" x14ac:dyDescent="0.35">
      <c r="A5804" s="57"/>
    </row>
    <row r="5805" spans="1:1" x14ac:dyDescent="0.35">
      <c r="A5805" s="57"/>
    </row>
    <row r="5806" spans="1:1" x14ac:dyDescent="0.35">
      <c r="A5806" s="57"/>
    </row>
    <row r="5807" spans="1:1" x14ac:dyDescent="0.35">
      <c r="A5807" s="57"/>
    </row>
    <row r="5808" spans="1:1" x14ac:dyDescent="0.35">
      <c r="A5808" s="57"/>
    </row>
    <row r="5809" spans="1:1" x14ac:dyDescent="0.35">
      <c r="A5809" s="57"/>
    </row>
    <row r="5810" spans="1:1" x14ac:dyDescent="0.35">
      <c r="A5810" s="57"/>
    </row>
    <row r="5811" spans="1:1" x14ac:dyDescent="0.35">
      <c r="A5811" s="57"/>
    </row>
    <row r="5812" spans="1:1" x14ac:dyDescent="0.35">
      <c r="A5812" s="57"/>
    </row>
    <row r="5813" spans="1:1" x14ac:dyDescent="0.35">
      <c r="A5813" s="57"/>
    </row>
    <row r="5814" spans="1:1" x14ac:dyDescent="0.35">
      <c r="A5814" s="57"/>
    </row>
    <row r="5815" spans="1:1" x14ac:dyDescent="0.35">
      <c r="A5815" s="57"/>
    </row>
    <row r="5816" spans="1:1" x14ac:dyDescent="0.35">
      <c r="A5816" s="57"/>
    </row>
    <row r="5817" spans="1:1" x14ac:dyDescent="0.35">
      <c r="A5817" s="57"/>
    </row>
    <row r="5818" spans="1:1" x14ac:dyDescent="0.35">
      <c r="A5818" s="57"/>
    </row>
    <row r="5819" spans="1:1" x14ac:dyDescent="0.35">
      <c r="A5819" s="57"/>
    </row>
    <row r="5820" spans="1:1" x14ac:dyDescent="0.35">
      <c r="A5820" s="57"/>
    </row>
    <row r="5821" spans="1:1" x14ac:dyDescent="0.35">
      <c r="A5821" s="57"/>
    </row>
    <row r="5822" spans="1:1" x14ac:dyDescent="0.35">
      <c r="A5822" s="57"/>
    </row>
    <row r="5823" spans="1:1" x14ac:dyDescent="0.35">
      <c r="A5823" s="57"/>
    </row>
    <row r="5824" spans="1:1" x14ac:dyDescent="0.35">
      <c r="A5824" s="57"/>
    </row>
    <row r="5825" spans="1:1" x14ac:dyDescent="0.35">
      <c r="A5825" s="57"/>
    </row>
    <row r="5826" spans="1:1" x14ac:dyDescent="0.35">
      <c r="A5826" s="57"/>
    </row>
    <row r="5827" spans="1:1" x14ac:dyDescent="0.35">
      <c r="A5827" s="57"/>
    </row>
    <row r="5828" spans="1:1" x14ac:dyDescent="0.35">
      <c r="A5828" s="57"/>
    </row>
    <row r="5829" spans="1:1" x14ac:dyDescent="0.35">
      <c r="A5829" s="57"/>
    </row>
    <row r="5830" spans="1:1" x14ac:dyDescent="0.35">
      <c r="A5830" s="57"/>
    </row>
    <row r="5831" spans="1:1" x14ac:dyDescent="0.35">
      <c r="A5831" s="57"/>
    </row>
    <row r="5832" spans="1:1" x14ac:dyDescent="0.35">
      <c r="A5832" s="57"/>
    </row>
    <row r="5833" spans="1:1" x14ac:dyDescent="0.35">
      <c r="A5833" s="57"/>
    </row>
    <row r="5834" spans="1:1" x14ac:dyDescent="0.35">
      <c r="A5834" s="57"/>
    </row>
    <row r="5835" spans="1:1" x14ac:dyDescent="0.35">
      <c r="A5835" s="57"/>
    </row>
    <row r="5836" spans="1:1" x14ac:dyDescent="0.35">
      <c r="A5836" s="57"/>
    </row>
    <row r="5837" spans="1:1" x14ac:dyDescent="0.35">
      <c r="A5837" s="57"/>
    </row>
    <row r="5838" spans="1:1" x14ac:dyDescent="0.35">
      <c r="A5838" s="57"/>
    </row>
    <row r="5839" spans="1:1" x14ac:dyDescent="0.35">
      <c r="A5839" s="57"/>
    </row>
    <row r="5840" spans="1:1" x14ac:dyDescent="0.35">
      <c r="A5840" s="57"/>
    </row>
    <row r="5841" spans="1:1" x14ac:dyDescent="0.35">
      <c r="A5841" s="57"/>
    </row>
    <row r="5842" spans="1:1" x14ac:dyDescent="0.35">
      <c r="A5842" s="57"/>
    </row>
    <row r="5843" spans="1:1" x14ac:dyDescent="0.35">
      <c r="A5843" s="57"/>
    </row>
    <row r="5844" spans="1:1" x14ac:dyDescent="0.35">
      <c r="A5844" s="57"/>
    </row>
    <row r="5845" spans="1:1" x14ac:dyDescent="0.35">
      <c r="A5845" s="57"/>
    </row>
    <row r="5846" spans="1:1" x14ac:dyDescent="0.35">
      <c r="A5846" s="57"/>
    </row>
    <row r="5847" spans="1:1" x14ac:dyDescent="0.35">
      <c r="A5847" s="57"/>
    </row>
    <row r="5848" spans="1:1" x14ac:dyDescent="0.35">
      <c r="A5848" s="57"/>
    </row>
    <row r="5849" spans="1:1" x14ac:dyDescent="0.35">
      <c r="A5849" s="57"/>
    </row>
    <row r="5850" spans="1:1" x14ac:dyDescent="0.35">
      <c r="A5850" s="57"/>
    </row>
    <row r="5851" spans="1:1" x14ac:dyDescent="0.35">
      <c r="A5851" s="57"/>
    </row>
    <row r="5852" spans="1:1" x14ac:dyDescent="0.35">
      <c r="A5852" s="57"/>
    </row>
    <row r="5853" spans="1:1" x14ac:dyDescent="0.35">
      <c r="A5853" s="57"/>
    </row>
    <row r="5854" spans="1:1" x14ac:dyDescent="0.35">
      <c r="A5854" s="57"/>
    </row>
    <row r="5855" spans="1:1" x14ac:dyDescent="0.35">
      <c r="A5855" s="57"/>
    </row>
    <row r="5856" spans="1:1" x14ac:dyDescent="0.35">
      <c r="A5856" s="57"/>
    </row>
    <row r="5857" spans="1:1" x14ac:dyDescent="0.35">
      <c r="A5857" s="57"/>
    </row>
    <row r="5858" spans="1:1" x14ac:dyDescent="0.35">
      <c r="A5858" s="57"/>
    </row>
    <row r="5859" spans="1:1" x14ac:dyDescent="0.35">
      <c r="A5859" s="57"/>
    </row>
    <row r="5860" spans="1:1" x14ac:dyDescent="0.35">
      <c r="A5860" s="57"/>
    </row>
    <row r="5861" spans="1:1" x14ac:dyDescent="0.35">
      <c r="A5861" s="57"/>
    </row>
    <row r="5862" spans="1:1" x14ac:dyDescent="0.35">
      <c r="A5862" s="57"/>
    </row>
    <row r="5863" spans="1:1" x14ac:dyDescent="0.35">
      <c r="A5863" s="57"/>
    </row>
    <row r="5864" spans="1:1" x14ac:dyDescent="0.35">
      <c r="A5864" s="57"/>
    </row>
    <row r="5865" spans="1:1" x14ac:dyDescent="0.35">
      <c r="A5865" s="57"/>
    </row>
    <row r="5866" spans="1:1" x14ac:dyDescent="0.35">
      <c r="A5866" s="57"/>
    </row>
    <row r="5867" spans="1:1" x14ac:dyDescent="0.35">
      <c r="A5867" s="57"/>
    </row>
    <row r="5868" spans="1:1" x14ac:dyDescent="0.35">
      <c r="A5868" s="57"/>
    </row>
    <row r="5869" spans="1:1" x14ac:dyDescent="0.35">
      <c r="A5869" s="57"/>
    </row>
    <row r="5870" spans="1:1" x14ac:dyDescent="0.35">
      <c r="A5870" s="57"/>
    </row>
    <row r="5871" spans="1:1" x14ac:dyDescent="0.35">
      <c r="A5871" s="57"/>
    </row>
    <row r="5872" spans="1:1" x14ac:dyDescent="0.35">
      <c r="A5872" s="57"/>
    </row>
    <row r="5873" spans="1:1" x14ac:dyDescent="0.35">
      <c r="A5873" s="57"/>
    </row>
    <row r="5874" spans="1:1" x14ac:dyDescent="0.35">
      <c r="A5874" s="57"/>
    </row>
    <row r="5875" spans="1:1" x14ac:dyDescent="0.35">
      <c r="A5875" s="57"/>
    </row>
    <row r="5876" spans="1:1" x14ac:dyDescent="0.35">
      <c r="A5876" s="57"/>
    </row>
    <row r="5877" spans="1:1" x14ac:dyDescent="0.35">
      <c r="A5877" s="57"/>
    </row>
    <row r="5878" spans="1:1" x14ac:dyDescent="0.35">
      <c r="A5878" s="57"/>
    </row>
    <row r="5879" spans="1:1" x14ac:dyDescent="0.35">
      <c r="A5879" s="57"/>
    </row>
    <row r="5880" spans="1:1" x14ac:dyDescent="0.35">
      <c r="A5880" s="57"/>
    </row>
    <row r="5881" spans="1:1" x14ac:dyDescent="0.35">
      <c r="A5881" s="57"/>
    </row>
    <row r="5882" spans="1:1" x14ac:dyDescent="0.35">
      <c r="A5882" s="57"/>
    </row>
    <row r="5883" spans="1:1" x14ac:dyDescent="0.35">
      <c r="A5883" s="57"/>
    </row>
    <row r="5884" spans="1:1" x14ac:dyDescent="0.35">
      <c r="A5884" s="57"/>
    </row>
    <row r="5885" spans="1:1" x14ac:dyDescent="0.35">
      <c r="A5885" s="57"/>
    </row>
    <row r="5886" spans="1:1" x14ac:dyDescent="0.35">
      <c r="A5886" s="57"/>
    </row>
    <row r="5887" spans="1:1" x14ac:dyDescent="0.35">
      <c r="A5887" s="57"/>
    </row>
    <row r="5888" spans="1:1" x14ac:dyDescent="0.35">
      <c r="A5888" s="57"/>
    </row>
    <row r="5889" spans="1:1" x14ac:dyDescent="0.35">
      <c r="A5889" s="57"/>
    </row>
    <row r="5890" spans="1:1" x14ac:dyDescent="0.35">
      <c r="A5890" s="57"/>
    </row>
    <row r="5891" spans="1:1" x14ac:dyDescent="0.35">
      <c r="A5891" s="57"/>
    </row>
    <row r="5892" spans="1:1" x14ac:dyDescent="0.35">
      <c r="A5892" s="57"/>
    </row>
    <row r="5893" spans="1:1" x14ac:dyDescent="0.35">
      <c r="A5893" s="57"/>
    </row>
    <row r="5894" spans="1:1" x14ac:dyDescent="0.35">
      <c r="A5894" s="57"/>
    </row>
    <row r="5895" spans="1:1" x14ac:dyDescent="0.35">
      <c r="A5895" s="57"/>
    </row>
    <row r="5896" spans="1:1" x14ac:dyDescent="0.35">
      <c r="A5896" s="57"/>
    </row>
    <row r="5897" spans="1:1" x14ac:dyDescent="0.35">
      <c r="A5897" s="57"/>
    </row>
    <row r="5898" spans="1:1" x14ac:dyDescent="0.35">
      <c r="A5898" s="57"/>
    </row>
    <row r="5899" spans="1:1" x14ac:dyDescent="0.35">
      <c r="A5899" s="57"/>
    </row>
    <row r="5900" spans="1:1" x14ac:dyDescent="0.35">
      <c r="A5900" s="57"/>
    </row>
    <row r="5901" spans="1:1" x14ac:dyDescent="0.35">
      <c r="A5901" s="57"/>
    </row>
    <row r="5902" spans="1:1" x14ac:dyDescent="0.35">
      <c r="A5902" s="57"/>
    </row>
    <row r="5903" spans="1:1" x14ac:dyDescent="0.35">
      <c r="A5903" s="57"/>
    </row>
    <row r="5904" spans="1:1" x14ac:dyDescent="0.35">
      <c r="A5904" s="57"/>
    </row>
    <row r="5905" spans="1:1" x14ac:dyDescent="0.35">
      <c r="A5905" s="57"/>
    </row>
    <row r="5906" spans="1:1" x14ac:dyDescent="0.35">
      <c r="A5906" s="57"/>
    </row>
    <row r="5907" spans="1:1" x14ac:dyDescent="0.35">
      <c r="A5907" s="57"/>
    </row>
    <row r="5908" spans="1:1" x14ac:dyDescent="0.35">
      <c r="A5908" s="57"/>
    </row>
    <row r="5909" spans="1:1" x14ac:dyDescent="0.35">
      <c r="A5909" s="57"/>
    </row>
    <row r="5910" spans="1:1" x14ac:dyDescent="0.35">
      <c r="A5910" s="57"/>
    </row>
    <row r="5911" spans="1:1" x14ac:dyDescent="0.35">
      <c r="A5911" s="57"/>
    </row>
    <row r="5912" spans="1:1" x14ac:dyDescent="0.35">
      <c r="A5912" s="57"/>
    </row>
    <row r="5913" spans="1:1" x14ac:dyDescent="0.35">
      <c r="A5913" s="57"/>
    </row>
    <row r="5914" spans="1:1" x14ac:dyDescent="0.35">
      <c r="A5914" s="57"/>
    </row>
    <row r="5915" spans="1:1" x14ac:dyDescent="0.35">
      <c r="A5915" s="57"/>
    </row>
    <row r="5916" spans="1:1" x14ac:dyDescent="0.35">
      <c r="A5916" s="57"/>
    </row>
    <row r="5917" spans="1:1" x14ac:dyDescent="0.35">
      <c r="A5917" s="57"/>
    </row>
    <row r="5918" spans="1:1" x14ac:dyDescent="0.35">
      <c r="A5918" s="57"/>
    </row>
    <row r="5919" spans="1:1" x14ac:dyDescent="0.35">
      <c r="A5919" s="57"/>
    </row>
    <row r="5920" spans="1:1" x14ac:dyDescent="0.35">
      <c r="A5920" s="57"/>
    </row>
    <row r="5921" spans="1:1" x14ac:dyDescent="0.35">
      <c r="A5921" s="57"/>
    </row>
    <row r="5922" spans="1:1" x14ac:dyDescent="0.35">
      <c r="A5922" s="57"/>
    </row>
    <row r="5923" spans="1:1" x14ac:dyDescent="0.35">
      <c r="A5923" s="57"/>
    </row>
    <row r="5924" spans="1:1" x14ac:dyDescent="0.35">
      <c r="A5924" s="57"/>
    </row>
    <row r="5925" spans="1:1" x14ac:dyDescent="0.35">
      <c r="A5925" s="57"/>
    </row>
    <row r="5926" spans="1:1" x14ac:dyDescent="0.35">
      <c r="A5926" s="57"/>
    </row>
    <row r="5927" spans="1:1" x14ac:dyDescent="0.35">
      <c r="A5927" s="57"/>
    </row>
    <row r="5928" spans="1:1" x14ac:dyDescent="0.35">
      <c r="A5928" s="57"/>
    </row>
    <row r="5929" spans="1:1" x14ac:dyDescent="0.35">
      <c r="A5929" s="57"/>
    </row>
    <row r="5930" spans="1:1" x14ac:dyDescent="0.35">
      <c r="A5930" s="57"/>
    </row>
    <row r="5931" spans="1:1" x14ac:dyDescent="0.35">
      <c r="A5931" s="57"/>
    </row>
    <row r="5932" spans="1:1" x14ac:dyDescent="0.35">
      <c r="A5932" s="57"/>
    </row>
    <row r="5933" spans="1:1" x14ac:dyDescent="0.35">
      <c r="A5933" s="57"/>
    </row>
    <row r="5934" spans="1:1" x14ac:dyDescent="0.35">
      <c r="A5934" s="57"/>
    </row>
    <row r="5935" spans="1:1" x14ac:dyDescent="0.35">
      <c r="A5935" s="57"/>
    </row>
    <row r="5936" spans="1:1" x14ac:dyDescent="0.35">
      <c r="A5936" s="57"/>
    </row>
    <row r="5937" spans="1:1" x14ac:dyDescent="0.35">
      <c r="A5937" s="57"/>
    </row>
    <row r="5938" spans="1:1" x14ac:dyDescent="0.35">
      <c r="A5938" s="57"/>
    </row>
    <row r="5939" spans="1:1" x14ac:dyDescent="0.35">
      <c r="A5939" s="57"/>
    </row>
    <row r="5940" spans="1:1" x14ac:dyDescent="0.35">
      <c r="A5940" s="57"/>
    </row>
    <row r="5941" spans="1:1" x14ac:dyDescent="0.35">
      <c r="A5941" s="57"/>
    </row>
    <row r="5942" spans="1:1" x14ac:dyDescent="0.35">
      <c r="A5942" s="57"/>
    </row>
    <row r="5943" spans="1:1" x14ac:dyDescent="0.35">
      <c r="A5943" s="57"/>
    </row>
    <row r="5944" spans="1:1" x14ac:dyDescent="0.35">
      <c r="A5944" s="57"/>
    </row>
    <row r="5945" spans="1:1" x14ac:dyDescent="0.35">
      <c r="A5945" s="57"/>
    </row>
    <row r="5946" spans="1:1" x14ac:dyDescent="0.35">
      <c r="A5946" s="57"/>
    </row>
    <row r="5947" spans="1:1" x14ac:dyDescent="0.35">
      <c r="A5947" s="57"/>
    </row>
    <row r="5948" spans="1:1" x14ac:dyDescent="0.35">
      <c r="A5948" s="57"/>
    </row>
    <row r="5949" spans="1:1" x14ac:dyDescent="0.35">
      <c r="A5949" s="57"/>
    </row>
    <row r="5950" spans="1:1" x14ac:dyDescent="0.35">
      <c r="A5950" s="57"/>
    </row>
    <row r="5951" spans="1:1" x14ac:dyDescent="0.35">
      <c r="A5951" s="57"/>
    </row>
    <row r="5952" spans="1:1" x14ac:dyDescent="0.35">
      <c r="A5952" s="57"/>
    </row>
    <row r="5953" spans="1:1" x14ac:dyDescent="0.35">
      <c r="A5953" s="57"/>
    </row>
    <row r="5954" spans="1:1" x14ac:dyDescent="0.35">
      <c r="A5954" s="57"/>
    </row>
    <row r="5955" spans="1:1" x14ac:dyDescent="0.35">
      <c r="A5955" s="57"/>
    </row>
    <row r="5956" spans="1:1" x14ac:dyDescent="0.35">
      <c r="A5956" s="57"/>
    </row>
    <row r="5957" spans="1:1" x14ac:dyDescent="0.35">
      <c r="A5957" s="57"/>
    </row>
    <row r="5958" spans="1:1" x14ac:dyDescent="0.35">
      <c r="A5958" s="57"/>
    </row>
    <row r="5959" spans="1:1" x14ac:dyDescent="0.35">
      <c r="A5959" s="57"/>
    </row>
    <row r="5960" spans="1:1" x14ac:dyDescent="0.35">
      <c r="A5960" s="57"/>
    </row>
    <row r="5961" spans="1:1" x14ac:dyDescent="0.35">
      <c r="A5961" s="57"/>
    </row>
    <row r="5962" spans="1:1" x14ac:dyDescent="0.35">
      <c r="A5962" s="57"/>
    </row>
    <row r="5963" spans="1:1" x14ac:dyDescent="0.35">
      <c r="A5963" s="57"/>
    </row>
    <row r="5964" spans="1:1" x14ac:dyDescent="0.35">
      <c r="A5964" s="57"/>
    </row>
    <row r="5965" spans="1:1" x14ac:dyDescent="0.35">
      <c r="A5965" s="57"/>
    </row>
    <row r="5966" spans="1:1" x14ac:dyDescent="0.35">
      <c r="A5966" s="57"/>
    </row>
    <row r="5967" spans="1:1" x14ac:dyDescent="0.35">
      <c r="A5967" s="57"/>
    </row>
    <row r="5968" spans="1:1" x14ac:dyDescent="0.35">
      <c r="A5968" s="57"/>
    </row>
    <row r="5969" spans="1:1" x14ac:dyDescent="0.35">
      <c r="A5969" s="57"/>
    </row>
    <row r="5970" spans="1:1" x14ac:dyDescent="0.35">
      <c r="A5970" s="57"/>
    </row>
    <row r="5971" spans="1:1" x14ac:dyDescent="0.35">
      <c r="A5971" s="57"/>
    </row>
    <row r="5972" spans="1:1" x14ac:dyDescent="0.35">
      <c r="A5972" s="57"/>
    </row>
    <row r="5973" spans="1:1" x14ac:dyDescent="0.35">
      <c r="A5973" s="57"/>
    </row>
    <row r="5974" spans="1:1" x14ac:dyDescent="0.35">
      <c r="A5974" s="57"/>
    </row>
    <row r="5975" spans="1:1" x14ac:dyDescent="0.35">
      <c r="A5975" s="57"/>
    </row>
    <row r="5976" spans="1:1" x14ac:dyDescent="0.35">
      <c r="A5976" s="57"/>
    </row>
    <row r="5977" spans="1:1" x14ac:dyDescent="0.35">
      <c r="A5977" s="57"/>
    </row>
    <row r="5978" spans="1:1" x14ac:dyDescent="0.35">
      <c r="A5978" s="57"/>
    </row>
    <row r="5979" spans="1:1" x14ac:dyDescent="0.35">
      <c r="A5979" s="57"/>
    </row>
    <row r="5980" spans="1:1" x14ac:dyDescent="0.35">
      <c r="A5980" s="57"/>
    </row>
    <row r="5981" spans="1:1" x14ac:dyDescent="0.35">
      <c r="A5981" s="57"/>
    </row>
    <row r="5982" spans="1:1" x14ac:dyDescent="0.35">
      <c r="A5982" s="57"/>
    </row>
    <row r="5983" spans="1:1" x14ac:dyDescent="0.35">
      <c r="A5983" s="57"/>
    </row>
    <row r="5984" spans="1:1" x14ac:dyDescent="0.35">
      <c r="A5984" s="57"/>
    </row>
    <row r="5985" spans="1:1" x14ac:dyDescent="0.35">
      <c r="A5985" s="57"/>
    </row>
    <row r="5986" spans="1:1" x14ac:dyDescent="0.35">
      <c r="A5986" s="57"/>
    </row>
    <row r="5987" spans="1:1" x14ac:dyDescent="0.35">
      <c r="A5987" s="57"/>
    </row>
  </sheetData>
  <sheetProtection algorithmName="SHA-512" hashValue="rXK+NCLm3G/nnSIp2Q1iStKTgxIPUkUefIYFvCPb26SPUfsHTqBWrtUzOPswR8xyccmrIZSJlJG8HoVo+/GyaA==" saltValue="NT698tllAM4eAr6XFKNLdg==" spinCount="100000" sheet="1" objects="1" scenarios="1"/>
  <mergeCells count="1">
    <mergeCell ref="G5:H5"/>
  </mergeCells>
  <conditionalFormatting sqref="N10:N5009">
    <cfRule type="colorScale" priority="16">
      <colorScale>
        <cfvo type="min"/>
        <cfvo type="percentile" val="50"/>
        <cfvo type="max"/>
        <color rgb="FF63BE7B"/>
        <color rgb="FFFFEB84"/>
        <color rgb="FFF8696B"/>
      </colorScale>
    </cfRule>
  </conditionalFormatting>
  <conditionalFormatting sqref="N9:N5009">
    <cfRule type="colorScale" priority="17">
      <colorScale>
        <cfvo type="min"/>
        <cfvo type="percentile" val="50"/>
        <cfvo type="max"/>
        <color rgb="FF63BE7B"/>
        <color rgb="FFFFEB84"/>
        <color rgb="FFF8696B"/>
      </colorScale>
    </cfRule>
  </conditionalFormatting>
  <dataValidations count="2">
    <dataValidation type="list" allowBlank="1" showInputMessage="1" showErrorMessage="1" error="Select a genetic line_x000a_" sqref="B6" xr:uid="{00000000-0002-0000-0100-000000000000}">
      <formula1>$V$10:$V$16</formula1>
    </dataValidation>
    <dataValidation type="list" allowBlank="1" showInputMessage="1" showErrorMessage="1" sqref="B5" xr:uid="{00000000-0002-0000-0100-000001000000}">
      <formula1>$O$15:$O$16</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L12"/>
  <sheetViews>
    <sheetView showGridLines="0" zoomScaleNormal="100" workbookViewId="0">
      <selection activeCell="A5" sqref="A5"/>
    </sheetView>
  </sheetViews>
  <sheetFormatPr defaultRowHeight="15" x14ac:dyDescent="0.25"/>
  <cols>
    <col min="1" max="1" width="41.7109375" style="106" bestFit="1" customWidth="1"/>
    <col min="2" max="11" width="9.140625" style="106"/>
    <col min="12" max="12" width="30.140625" style="106" customWidth="1"/>
    <col min="13" max="16384" width="9.140625" style="106"/>
  </cols>
  <sheetData>
    <row r="1" spans="1:12" ht="28.5" x14ac:dyDescent="0.45">
      <c r="A1" s="105" t="s">
        <v>33</v>
      </c>
    </row>
    <row r="2" spans="1:12" x14ac:dyDescent="0.25">
      <c r="B2" s="98"/>
      <c r="C2" s="98"/>
      <c r="D2" s="98"/>
      <c r="E2" s="98"/>
      <c r="F2" s="98"/>
      <c r="G2" s="98"/>
      <c r="H2" s="98"/>
      <c r="I2" s="98"/>
      <c r="J2" s="98"/>
      <c r="K2" s="98"/>
      <c r="L2" s="88"/>
    </row>
    <row r="3" spans="1:12" x14ac:dyDescent="0.25">
      <c r="A3" s="106" t="s">
        <v>30</v>
      </c>
      <c r="C3" s="113">
        <v>5</v>
      </c>
    </row>
    <row r="4" spans="1:12" x14ac:dyDescent="0.25">
      <c r="B4" s="98"/>
      <c r="C4" s="98"/>
      <c r="D4" s="98"/>
      <c r="E4" s="98"/>
      <c r="F4" s="98"/>
      <c r="G4" s="98"/>
      <c r="H4" s="98"/>
      <c r="I4" s="98"/>
      <c r="J4" s="98"/>
      <c r="K4" s="98"/>
    </row>
    <row r="5" spans="1:12" ht="25.5" customHeight="1" x14ac:dyDescent="0.25">
      <c r="A5" s="107" t="s">
        <v>31</v>
      </c>
      <c r="B5" s="107">
        <v>1</v>
      </c>
      <c r="C5" s="107">
        <f>IF(2&gt;$C$3,"",2)</f>
        <v>2</v>
      </c>
      <c r="D5" s="107">
        <f>IF(3&gt;$C$3,"",3)</f>
        <v>3</v>
      </c>
      <c r="E5" s="107">
        <f>IF(4&gt;$C$3,"",4)</f>
        <v>4</v>
      </c>
      <c r="F5" s="107">
        <f>IF(5&gt;$C$3,"",5)</f>
        <v>5</v>
      </c>
      <c r="G5" s="107" t="str">
        <f>IF(6&gt;$C$3," ",6)</f>
        <v xml:space="preserve"> </v>
      </c>
      <c r="H5" s="107" t="str">
        <f>IF(7&gt;$C$3,"",7)</f>
        <v/>
      </c>
      <c r="I5" s="107" t="str">
        <f>IF(8&gt;$C$3,"",8)</f>
        <v/>
      </c>
      <c r="J5" s="107" t="str">
        <f>IF(9&gt;$C$3,"",9)</f>
        <v/>
      </c>
      <c r="K5" s="107" t="str">
        <f>IF(10&gt;$C$3,"",10)</f>
        <v/>
      </c>
      <c r="L5" s="107" t="s">
        <v>32</v>
      </c>
    </row>
    <row r="6" spans="1:12" ht="15.75" x14ac:dyDescent="0.25">
      <c r="A6" s="106" t="s">
        <v>5073</v>
      </c>
      <c r="B6" s="114">
        <v>88.92</v>
      </c>
      <c r="C6" s="114">
        <v>118.56000000000002</v>
      </c>
      <c r="D6" s="114">
        <v>118.56000000000002</v>
      </c>
      <c r="E6" s="114">
        <v>118.56000000000002</v>
      </c>
      <c r="F6" s="114">
        <v>148.20000000000002</v>
      </c>
      <c r="G6" s="115"/>
      <c r="H6" s="115"/>
      <c r="I6" s="115"/>
      <c r="J6" s="115"/>
      <c r="K6" s="115"/>
      <c r="L6" s="108">
        <f>SUM(B6:K6)</f>
        <v>592.80000000000007</v>
      </c>
    </row>
    <row r="7" spans="1:12" ht="15.75" x14ac:dyDescent="0.25">
      <c r="A7" s="109" t="s">
        <v>35</v>
      </c>
      <c r="B7" s="116">
        <v>1500</v>
      </c>
      <c r="C7" s="116">
        <v>1143.0645014968702</v>
      </c>
      <c r="D7" s="116">
        <v>1111.3127097886238</v>
      </c>
      <c r="E7" s="116">
        <v>1111.3127097886238</v>
      </c>
      <c r="F7" s="116">
        <v>1088.6328585684478</v>
      </c>
      <c r="G7" s="117"/>
      <c r="H7" s="117"/>
      <c r="I7" s="117"/>
      <c r="J7" s="117"/>
      <c r="K7" s="117"/>
      <c r="L7" s="110">
        <f>(SUMPRODUCT($B$6:$K$6,B7:K7)/SUM($B$6:$K$6))/1000</f>
        <v>1.1702961988569354</v>
      </c>
    </row>
    <row r="8" spans="1:12" ht="45" x14ac:dyDescent="0.25">
      <c r="B8" s="98"/>
      <c r="C8" s="98"/>
      <c r="D8" s="98"/>
      <c r="E8" s="98"/>
      <c r="F8" s="98"/>
      <c r="G8" s="98"/>
      <c r="H8" s="98"/>
      <c r="I8" s="98"/>
      <c r="J8" s="98"/>
      <c r="K8" s="98"/>
      <c r="L8" s="111" t="s">
        <v>34</v>
      </c>
    </row>
    <row r="9" spans="1:12" x14ac:dyDescent="0.25">
      <c r="B9" s="112"/>
      <c r="C9" s="112"/>
      <c r="D9" s="112"/>
      <c r="E9" s="112"/>
      <c r="F9" s="112"/>
      <c r="G9" s="98"/>
      <c r="H9" s="98"/>
      <c r="I9" s="98"/>
      <c r="J9" s="98"/>
      <c r="K9" s="98"/>
      <c r="L9" s="88"/>
    </row>
    <row r="10" spans="1:12" x14ac:dyDescent="0.25">
      <c r="B10" s="98"/>
      <c r="C10" s="98"/>
      <c r="D10" s="98"/>
      <c r="E10" s="98"/>
      <c r="F10" s="98"/>
      <c r="G10" s="98"/>
      <c r="H10" s="98"/>
      <c r="I10" s="98"/>
      <c r="J10" s="98"/>
      <c r="K10" s="98"/>
      <c r="L10" s="88"/>
    </row>
    <row r="11" spans="1:12" x14ac:dyDescent="0.25">
      <c r="B11" s="98"/>
      <c r="C11" s="98"/>
      <c r="D11" s="98"/>
      <c r="E11" s="98"/>
      <c r="F11" s="98"/>
      <c r="G11" s="98"/>
      <c r="H11" s="98"/>
      <c r="I11" s="98"/>
      <c r="J11" s="98"/>
      <c r="K11" s="98"/>
    </row>
    <row r="12" spans="1:12" x14ac:dyDescent="0.25">
      <c r="B12" s="98"/>
      <c r="C12" s="98"/>
      <c r="D12" s="98"/>
      <c r="E12" s="98"/>
      <c r="F12" s="98"/>
      <c r="G12" s="98"/>
      <c r="H12" s="98"/>
      <c r="I12" s="98"/>
      <c r="J12" s="98"/>
      <c r="K12" s="98"/>
    </row>
  </sheetData>
  <sheetProtection algorithmName="SHA-512" hashValue="Df8xI70Itu2bwyT2PpqJ6XI9C8ceiNy0a5bZbI+26rSjz8y+EYU3gxw9Wkl5xpfVyhcbcMSlCmmRc3b3c/W0jg==" saltValue="u2SXZS1I5L2x9k/I8i5VyQ==" spinCount="100000" sheet="1" objects="1" scenarios="1"/>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262"/>
  <sheetViews>
    <sheetView showGridLines="0" topLeftCell="Q1" zoomScale="115" zoomScaleNormal="115" workbookViewId="0">
      <selection activeCell="X17" sqref="X17:AA29"/>
    </sheetView>
  </sheetViews>
  <sheetFormatPr defaultRowHeight="15" x14ac:dyDescent="0.25"/>
  <cols>
    <col min="3" max="4" width="12.28515625" customWidth="1"/>
    <col min="5" max="5" width="14.5703125" bestFit="1" customWidth="1"/>
    <col min="12" max="12" width="10.7109375" bestFit="1" customWidth="1"/>
    <col min="13" max="13" width="10.5703125" bestFit="1" customWidth="1"/>
    <col min="19" max="19" width="28" customWidth="1"/>
    <col min="20" max="20" width="4" customWidth="1"/>
    <col min="21" max="21" width="37" customWidth="1"/>
  </cols>
  <sheetData>
    <row r="1" spans="1:22" s="13" customFormat="1" ht="15.75" x14ac:dyDescent="0.25">
      <c r="B1" s="79"/>
      <c r="C1" s="127" t="s">
        <v>71</v>
      </c>
      <c r="D1" s="127"/>
      <c r="E1" s="127"/>
      <c r="F1" s="97"/>
      <c r="S1" s="79"/>
      <c r="T1" s="14"/>
    </row>
    <row r="2" spans="1:22" s="13" customFormat="1" ht="15" customHeight="1" x14ac:dyDescent="0.3">
      <c r="B2" s="14"/>
      <c r="C2" s="40" t="s">
        <v>40</v>
      </c>
      <c r="D2" s="40" t="s">
        <v>5109</v>
      </c>
      <c r="E2" s="40" t="s">
        <v>5110</v>
      </c>
      <c r="F2" s="14"/>
      <c r="G2" s="14"/>
      <c r="H2" s="14"/>
      <c r="I2" s="14"/>
      <c r="J2" s="90"/>
      <c r="S2" s="89" t="s">
        <v>5096</v>
      </c>
      <c r="T2" s="14"/>
      <c r="U2" s="89" t="s">
        <v>5095</v>
      </c>
    </row>
    <row r="3" spans="1:22" s="13" customFormat="1" ht="15" customHeight="1" x14ac:dyDescent="0.3">
      <c r="A3" s="91">
        <v>280</v>
      </c>
      <c r="B3" s="14">
        <v>21</v>
      </c>
      <c r="C3" s="39">
        <f>'Sireline GC'!B3</f>
        <v>5.4431084400000005</v>
      </c>
      <c r="D3" s="38">
        <f>'Sireline GC'!C3</f>
        <v>0.16199727500000005</v>
      </c>
      <c r="E3" s="38">
        <f>'Sireline GC'!D3</f>
        <v>3.5000000000000003E-2</v>
      </c>
      <c r="F3" s="14"/>
      <c r="G3" s="34">
        <f>'Wean to Finish'!V10</f>
        <v>280</v>
      </c>
      <c r="H3" s="42">
        <v>3</v>
      </c>
      <c r="I3" s="42">
        <v>182</v>
      </c>
      <c r="J3" s="88"/>
      <c r="L3" s="13">
        <v>280</v>
      </c>
      <c r="S3" s="128" t="s">
        <v>5097</v>
      </c>
      <c r="T3" s="42"/>
      <c r="U3" s="128" t="s">
        <v>5094</v>
      </c>
      <c r="V3" s="88"/>
    </row>
    <row r="4" spans="1:22" s="13" customFormat="1" ht="15" customHeight="1" x14ac:dyDescent="0.3">
      <c r="A4" s="91">
        <v>280</v>
      </c>
      <c r="B4" s="14">
        <f>B3+1</f>
        <v>22</v>
      </c>
      <c r="C4" s="39">
        <f>'Sireline GC'!B4</f>
        <v>5.6051057150000005</v>
      </c>
      <c r="D4" s="38">
        <f>'Sireline GC'!C4</f>
        <v>0.16199727500000005</v>
      </c>
      <c r="E4" s="38">
        <f>'Sireline GC'!D4</f>
        <v>4.2929277874999998E-2</v>
      </c>
      <c r="F4" s="14"/>
      <c r="J4" s="88"/>
      <c r="L4" s="93" t="s">
        <v>5086</v>
      </c>
      <c r="M4" s="94">
        <v>25</v>
      </c>
      <c r="N4" s="94">
        <v>25</v>
      </c>
      <c r="O4" s="94">
        <v>25</v>
      </c>
      <c r="P4" s="94">
        <v>25</v>
      </c>
      <c r="Q4" s="94">
        <v>25</v>
      </c>
      <c r="S4" s="128"/>
      <c r="U4" s="128"/>
      <c r="V4" s="88"/>
    </row>
    <row r="5" spans="1:22" s="13" customFormat="1" ht="15" customHeight="1" x14ac:dyDescent="0.3">
      <c r="A5" s="91">
        <v>280</v>
      </c>
      <c r="B5" s="14">
        <f t="shared" ref="B5:B68" si="0">B4+1</f>
        <v>23</v>
      </c>
      <c r="C5" s="39">
        <f>'Sireline GC'!B5</f>
        <v>5.7671029900000006</v>
      </c>
      <c r="D5" s="38">
        <f>'Sireline GC'!C5</f>
        <v>0.16199727499999916</v>
      </c>
      <c r="E5" s="38">
        <f>'Sireline GC'!D5</f>
        <v>8.5858555749999996E-2</v>
      </c>
      <c r="F5" s="14"/>
      <c r="G5" s="34">
        <f>'Wean to Finish'!V11</f>
        <v>327</v>
      </c>
      <c r="H5" s="42">
        <f>I3+1</f>
        <v>183</v>
      </c>
      <c r="I5" s="42">
        <f>H5+($I$3-$H$3)</f>
        <v>362</v>
      </c>
      <c r="L5" s="93" t="s">
        <v>5087</v>
      </c>
      <c r="M5" s="94">
        <v>125</v>
      </c>
      <c r="N5" s="94">
        <v>125</v>
      </c>
      <c r="O5" s="94">
        <v>125</v>
      </c>
      <c r="P5" s="94">
        <v>125</v>
      </c>
      <c r="Q5" s="94">
        <v>125</v>
      </c>
      <c r="S5" s="129" t="s">
        <v>5111</v>
      </c>
      <c r="T5" s="42"/>
      <c r="U5" s="129" t="s">
        <v>5098</v>
      </c>
    </row>
    <row r="6" spans="1:22" s="13" customFormat="1" ht="15" customHeight="1" x14ac:dyDescent="0.3">
      <c r="A6" s="91">
        <v>280</v>
      </c>
      <c r="B6" s="14">
        <f t="shared" si="0"/>
        <v>24</v>
      </c>
      <c r="C6" s="39">
        <f>'Sireline GC'!B6</f>
        <v>5.9291002649999998</v>
      </c>
      <c r="D6" s="38">
        <f>'Sireline GC'!C6</f>
        <v>0.16199727500000094</v>
      </c>
      <c r="E6" s="38">
        <f>'Sireline GC'!D6</f>
        <v>0.12878783362499999</v>
      </c>
      <c r="F6" s="14"/>
      <c r="L6" s="93" t="s">
        <v>5091</v>
      </c>
      <c r="M6" s="94">
        <v>25</v>
      </c>
      <c r="N6" s="94">
        <v>24</v>
      </c>
      <c r="O6" s="94">
        <v>26</v>
      </c>
      <c r="P6" s="94">
        <v>25</v>
      </c>
      <c r="Q6" s="94">
        <v>25</v>
      </c>
      <c r="S6" s="129"/>
      <c r="U6" s="129"/>
    </row>
    <row r="7" spans="1:22" s="13" customFormat="1" ht="15" customHeight="1" x14ac:dyDescent="0.3">
      <c r="A7" s="91">
        <v>280</v>
      </c>
      <c r="B7" s="14">
        <f t="shared" si="0"/>
        <v>25</v>
      </c>
      <c r="C7" s="39">
        <f>'Sireline GC'!B7</f>
        <v>6.0910975400000007</v>
      </c>
      <c r="D7" s="38">
        <f>'Sireline GC'!C7</f>
        <v>0.16199727500000005</v>
      </c>
      <c r="E7" s="38">
        <f>'Sireline GC'!D7</f>
        <v>0.17171711150000021</v>
      </c>
      <c r="F7" s="14"/>
      <c r="G7" s="34">
        <f>'Wean to Finish'!V12</f>
        <v>337</v>
      </c>
      <c r="H7" s="42">
        <f>I5+1</f>
        <v>363</v>
      </c>
      <c r="I7" s="42">
        <f>H7+($I$3-$H$3)</f>
        <v>542</v>
      </c>
      <c r="L7" s="93" t="s">
        <v>5092</v>
      </c>
      <c r="M7" s="94">
        <v>125</v>
      </c>
      <c r="N7" s="94">
        <v>125</v>
      </c>
      <c r="O7" s="94">
        <v>125</v>
      </c>
      <c r="P7" s="94">
        <v>124</v>
      </c>
      <c r="Q7" s="94">
        <v>126</v>
      </c>
      <c r="S7" s="128" t="s">
        <v>5103</v>
      </c>
      <c r="T7" s="42"/>
      <c r="U7" s="128" t="s">
        <v>5104</v>
      </c>
    </row>
    <row r="8" spans="1:22" s="13" customFormat="1" ht="15" customHeight="1" x14ac:dyDescent="0.3">
      <c r="A8" s="91">
        <v>280</v>
      </c>
      <c r="B8" s="14">
        <f t="shared" si="0"/>
        <v>26</v>
      </c>
      <c r="C8" s="39">
        <f>'Sireline GC'!B8</f>
        <v>6.2530948150000008</v>
      </c>
      <c r="D8" s="38">
        <f>'Sireline GC'!C8</f>
        <v>0.16199727499999916</v>
      </c>
      <c r="E8" s="38">
        <f>'Sireline GC'!D8</f>
        <v>0.19643326717142856</v>
      </c>
      <c r="F8" s="14"/>
      <c r="L8" s="93" t="s">
        <v>5084</v>
      </c>
      <c r="M8" s="95">
        <f t="shared" ref="M8:Q9" si="1">VLOOKUP(M6,$C$3:$E$182,3)</f>
        <v>1.1527407807022447</v>
      </c>
      <c r="N8" s="95">
        <f t="shared" si="1"/>
        <v>1.1218748276893624</v>
      </c>
      <c r="O8" s="95">
        <f t="shared" si="1"/>
        <v>1.2148029556296953</v>
      </c>
      <c r="P8" s="95">
        <f t="shared" si="1"/>
        <v>1.1527407807022447</v>
      </c>
      <c r="Q8" s="95">
        <f t="shared" si="1"/>
        <v>1.1527407807022447</v>
      </c>
      <c r="S8" s="128"/>
      <c r="U8" s="128"/>
    </row>
    <row r="9" spans="1:22" s="13" customFormat="1" ht="15" customHeight="1" x14ac:dyDescent="0.3">
      <c r="A9" s="91">
        <v>280</v>
      </c>
      <c r="B9" s="14">
        <f t="shared" si="0"/>
        <v>27</v>
      </c>
      <c r="C9" s="39">
        <f>'Sireline GC'!B9</f>
        <v>6.4150920899999999</v>
      </c>
      <c r="D9" s="38">
        <f>'Sireline GC'!C9</f>
        <v>0.16199727500000005</v>
      </c>
      <c r="E9" s="38">
        <f>'Sireline GC'!D9</f>
        <v>0.22114942284285713</v>
      </c>
      <c r="F9" s="14"/>
      <c r="G9" s="34">
        <f>'Wean to Finish'!V13</f>
        <v>359</v>
      </c>
      <c r="H9" s="42">
        <f>I7+1</f>
        <v>543</v>
      </c>
      <c r="I9" s="42">
        <f>H9+($I$3-$H$3)</f>
        <v>722</v>
      </c>
      <c r="L9" s="93" t="s">
        <v>5085</v>
      </c>
      <c r="M9" s="95">
        <f t="shared" si="1"/>
        <v>3.1278791650346616</v>
      </c>
      <c r="N9" s="95">
        <f t="shared" si="1"/>
        <v>3.1278791650346616</v>
      </c>
      <c r="O9" s="95">
        <f t="shared" si="1"/>
        <v>3.1278791650346616</v>
      </c>
      <c r="P9" s="95">
        <f t="shared" si="1"/>
        <v>3.1226281497479746</v>
      </c>
      <c r="Q9" s="95">
        <f t="shared" si="1"/>
        <v>3.1330140782800857</v>
      </c>
      <c r="S9" s="129" t="s">
        <v>5102</v>
      </c>
      <c r="T9" s="42"/>
      <c r="U9" s="129" t="s">
        <v>5105</v>
      </c>
    </row>
    <row r="10" spans="1:22" s="13" customFormat="1" ht="15" customHeight="1" x14ac:dyDescent="0.3">
      <c r="A10" s="91">
        <v>280</v>
      </c>
      <c r="B10" s="14">
        <f t="shared" si="0"/>
        <v>28</v>
      </c>
      <c r="C10" s="39">
        <f>'Sireline GC'!B10</f>
        <v>6.577089365</v>
      </c>
      <c r="D10" s="38">
        <f>'Sireline GC'!C10</f>
        <v>0.2915950950000008</v>
      </c>
      <c r="E10" s="38">
        <f>'Sireline GC'!D10</f>
        <v>0.24586557851428575</v>
      </c>
      <c r="F10" s="14"/>
      <c r="L10" s="93" t="s">
        <v>5088</v>
      </c>
      <c r="M10" s="95">
        <f t="shared" ref="M10:Q11" si="2">VLOOKUP(M6,$C$3:$E$182,2)</f>
        <v>0.72624314864738881</v>
      </c>
      <c r="N10" s="95">
        <f t="shared" si="2"/>
        <v>0.71685132142468078</v>
      </c>
      <c r="O10" s="95">
        <f t="shared" si="2"/>
        <v>0.74456654992121951</v>
      </c>
      <c r="P10" s="95">
        <f t="shared" si="2"/>
        <v>0.72624314864738881</v>
      </c>
      <c r="Q10" s="95">
        <f t="shared" si="2"/>
        <v>0.72624314864738881</v>
      </c>
      <c r="S10" s="129"/>
      <c r="U10" s="129"/>
    </row>
    <row r="11" spans="1:22" s="13" customFormat="1" ht="15" customHeight="1" x14ac:dyDescent="0.3">
      <c r="A11" s="91">
        <v>280</v>
      </c>
      <c r="B11" s="14">
        <f t="shared" si="0"/>
        <v>29</v>
      </c>
      <c r="C11" s="39">
        <f>'Sireline GC'!B11</f>
        <v>6.8686844600000008</v>
      </c>
      <c r="D11" s="38">
        <f>'Sireline GC'!C11</f>
        <v>0.2915950950000008</v>
      </c>
      <c r="E11" s="38">
        <f>'Sireline GC'!D11</f>
        <v>0.27058173418571424</v>
      </c>
      <c r="F11" s="14"/>
      <c r="G11" s="34">
        <f>'Wean to Finish'!V14</f>
        <v>380</v>
      </c>
      <c r="H11" s="42">
        <f>I9+1</f>
        <v>723</v>
      </c>
      <c r="I11" s="42">
        <f>H11+($I$3-$H$3)</f>
        <v>902</v>
      </c>
      <c r="L11" s="93" t="s">
        <v>5089</v>
      </c>
      <c r="M11" s="95">
        <f t="shared" si="2"/>
        <v>0.89330003602460195</v>
      </c>
      <c r="N11" s="95">
        <f t="shared" si="2"/>
        <v>0.89330003602460195</v>
      </c>
      <c r="O11" s="95">
        <f t="shared" si="2"/>
        <v>0.89330003602460195</v>
      </c>
      <c r="P11" s="95">
        <f t="shared" si="2"/>
        <v>0.89680602200373016</v>
      </c>
      <c r="Q11" s="95">
        <f t="shared" si="2"/>
        <v>0.88976012321992215</v>
      </c>
      <c r="S11" s="128" t="s">
        <v>5101</v>
      </c>
      <c r="T11" s="42"/>
      <c r="U11" s="128" t="s">
        <v>5106</v>
      </c>
    </row>
    <row r="12" spans="1:22" s="13" customFormat="1" ht="15" customHeight="1" x14ac:dyDescent="0.3">
      <c r="A12" s="91">
        <v>280</v>
      </c>
      <c r="B12" s="14">
        <f t="shared" si="0"/>
        <v>30</v>
      </c>
      <c r="C12" s="39">
        <f>'Sireline GC'!B12</f>
        <v>7.1602795550000016</v>
      </c>
      <c r="D12" s="38">
        <f>'Sireline GC'!C12</f>
        <v>0.29159509499999992</v>
      </c>
      <c r="E12" s="38">
        <f>'Sireline GC'!D12</f>
        <v>0.29529788985714289</v>
      </c>
      <c r="F12" s="14"/>
      <c r="L12" s="93" t="s">
        <v>5090</v>
      </c>
      <c r="M12" s="95">
        <v>2.5</v>
      </c>
      <c r="N12" s="95">
        <v>2.5</v>
      </c>
      <c r="O12" s="95">
        <v>2.5</v>
      </c>
      <c r="P12" s="95">
        <v>2.5</v>
      </c>
      <c r="Q12" s="95">
        <v>2.5</v>
      </c>
      <c r="S12" s="128"/>
      <c r="U12" s="128"/>
    </row>
    <row r="13" spans="1:22" s="13" customFormat="1" ht="15" customHeight="1" x14ac:dyDescent="0.3">
      <c r="A13" s="91">
        <v>280</v>
      </c>
      <c r="B13" s="14">
        <f t="shared" si="0"/>
        <v>31</v>
      </c>
      <c r="C13" s="39">
        <f>'Sireline GC'!B13</f>
        <v>7.4518746500000015</v>
      </c>
      <c r="D13" s="38">
        <f>'Sireline GC'!C13</f>
        <v>0.29159509499999992</v>
      </c>
      <c r="E13" s="38">
        <f>'Sireline GC'!D13</f>
        <v>0.32001404552857143</v>
      </c>
      <c r="F13" s="14"/>
      <c r="G13" s="42">
        <f>'Wean to Finish'!V15</f>
        <v>408</v>
      </c>
      <c r="H13" s="42">
        <f>I11+1</f>
        <v>903</v>
      </c>
      <c r="I13" s="42">
        <f>H13+($I$3-$H$3)</f>
        <v>1082</v>
      </c>
      <c r="L13" s="93" t="s">
        <v>5093</v>
      </c>
      <c r="M13" s="95">
        <f>((M12*(M7-M6))+(M9*((M5-M7)/M11))+((M8*((M6-M4)/M10))))/(M5-M4)</f>
        <v>2.5</v>
      </c>
      <c r="N13" s="95">
        <f>((N12*(N7-N6))+(N9*((N5-N7)/N11))+((N8*((N6-N4)/N10))))/(N5-N4)</f>
        <v>2.5093499649905122</v>
      </c>
      <c r="O13" s="95">
        <f>((O12*(O7-O6))+(O9*((O5-O7)/O11))+((O8*((O6-O4)/O10))))/(O5-O4)</f>
        <v>2.4913155725402683</v>
      </c>
      <c r="P13" s="95">
        <f>((P12*(P7-P6))+(P9*((P5-P7)/P11))+((P8*((P6-P4)/P10))))/(P5-P4)</f>
        <v>2.5098194377951555</v>
      </c>
      <c r="Q13" s="95">
        <f>((Q12*(Q7-Q6))+(Q9*((Q5-Q7)/Q11))+((Q8*((Q6-Q4)/Q10))))/(Q5-Q4)</f>
        <v>2.489788104158432</v>
      </c>
      <c r="S13" s="129" t="s">
        <v>5100</v>
      </c>
      <c r="T13" s="42"/>
      <c r="U13" s="129" t="s">
        <v>5107</v>
      </c>
    </row>
    <row r="14" spans="1:22" s="13" customFormat="1" ht="15" customHeight="1" x14ac:dyDescent="0.3">
      <c r="A14" s="91">
        <v>280</v>
      </c>
      <c r="B14" s="14">
        <f t="shared" si="0"/>
        <v>32</v>
      </c>
      <c r="C14" s="39">
        <f>'Sireline GC'!B14</f>
        <v>7.7434697450000014</v>
      </c>
      <c r="D14" s="38">
        <f>'Sireline GC'!C14</f>
        <v>0.29159509499999903</v>
      </c>
      <c r="E14" s="38">
        <f>'Sireline GC'!D14</f>
        <v>0.34473020120000003</v>
      </c>
      <c r="F14" s="14"/>
      <c r="L14" s="93"/>
      <c r="M14" s="96"/>
      <c r="S14" s="129"/>
      <c r="U14" s="129"/>
    </row>
    <row r="15" spans="1:22" s="13" customFormat="1" ht="15" customHeight="1" x14ac:dyDescent="0.3">
      <c r="A15" s="91">
        <v>280</v>
      </c>
      <c r="B15" s="14">
        <f t="shared" si="0"/>
        <v>33</v>
      </c>
      <c r="C15" s="39">
        <f>'Sireline GC'!B15</f>
        <v>8.0350648400000004</v>
      </c>
      <c r="D15" s="38">
        <f>'Sireline GC'!C15</f>
        <v>0.29159509499999992</v>
      </c>
      <c r="E15" s="38">
        <f>'Sireline GC'!D15</f>
        <v>0.36676183060000006</v>
      </c>
      <c r="F15" s="14"/>
      <c r="G15" s="42">
        <f>'Wean to Finish'!V16</f>
        <v>410</v>
      </c>
      <c r="H15" s="42">
        <f>I13+1</f>
        <v>1083</v>
      </c>
      <c r="I15" s="42">
        <f>H15+($I$3-$H$3)</f>
        <v>1262</v>
      </c>
      <c r="L15" s="13">
        <v>327</v>
      </c>
      <c r="N15" s="95"/>
      <c r="S15" s="128" t="s">
        <v>5099</v>
      </c>
      <c r="T15" s="42"/>
      <c r="U15" s="128" t="s">
        <v>5108</v>
      </c>
    </row>
    <row r="16" spans="1:22" s="13" customFormat="1" ht="15" customHeight="1" x14ac:dyDescent="0.3">
      <c r="A16" s="91">
        <v>280</v>
      </c>
      <c r="B16" s="14">
        <f t="shared" si="0"/>
        <v>34</v>
      </c>
      <c r="C16" s="39">
        <f>'Sireline GC'!B16</f>
        <v>8.3266599350000003</v>
      </c>
      <c r="D16" s="38">
        <f>'Sireline GC'!C16</f>
        <v>0.29159509499999992</v>
      </c>
      <c r="E16" s="38">
        <f>'Sireline GC'!D16</f>
        <v>0.38879346000000004</v>
      </c>
      <c r="F16" s="14"/>
      <c r="G16" s="14"/>
      <c r="H16" s="14"/>
      <c r="I16" s="14"/>
      <c r="L16" s="93" t="s">
        <v>5086</v>
      </c>
      <c r="M16" s="94">
        <v>25</v>
      </c>
      <c r="N16" s="94">
        <v>25</v>
      </c>
      <c r="O16" s="94">
        <v>25</v>
      </c>
      <c r="P16" s="94">
        <v>25</v>
      </c>
      <c r="Q16" s="94">
        <v>25</v>
      </c>
      <c r="S16" s="128"/>
      <c r="T16" s="14"/>
      <c r="U16" s="128"/>
    </row>
    <row r="17" spans="1:20" s="13" customFormat="1" ht="15" customHeight="1" x14ac:dyDescent="0.3">
      <c r="A17" s="91">
        <v>280</v>
      </c>
      <c r="B17" s="14">
        <f t="shared" si="0"/>
        <v>35</v>
      </c>
      <c r="C17" s="39">
        <f>'Sireline GC'!B17</f>
        <v>8.6182550300000003</v>
      </c>
      <c r="D17" s="38">
        <f>'Sireline GC'!C17</f>
        <v>0.38879346000000048</v>
      </c>
      <c r="E17" s="38">
        <f>'Sireline GC'!D17</f>
        <v>0.41082508940000001</v>
      </c>
      <c r="F17" s="14"/>
      <c r="G17" s="14"/>
      <c r="H17" s="14"/>
      <c r="I17" s="14"/>
      <c r="L17" s="93" t="s">
        <v>5087</v>
      </c>
      <c r="M17" s="94">
        <v>125</v>
      </c>
      <c r="N17" s="94">
        <v>125</v>
      </c>
      <c r="O17" s="94">
        <v>125</v>
      </c>
      <c r="P17" s="94">
        <v>125</v>
      </c>
      <c r="Q17" s="94">
        <v>125</v>
      </c>
      <c r="S17" s="79"/>
      <c r="T17" s="14"/>
    </row>
    <row r="18" spans="1:20" s="13" customFormat="1" ht="15" customHeight="1" x14ac:dyDescent="0.3">
      <c r="A18" s="91">
        <v>280</v>
      </c>
      <c r="B18" s="14">
        <f t="shared" si="0"/>
        <v>36</v>
      </c>
      <c r="C18" s="39">
        <f>'Sireline GC'!B18</f>
        <v>9.0070484900000007</v>
      </c>
      <c r="D18" s="38">
        <f>'Sireline GC'!C18</f>
        <v>0.3887934599999987</v>
      </c>
      <c r="E18" s="38">
        <f>'Sireline GC'!D18</f>
        <v>0.4328567188000001</v>
      </c>
      <c r="F18" s="14"/>
      <c r="G18" s="14"/>
      <c r="H18" s="14"/>
      <c r="I18" s="14"/>
      <c r="L18" s="93" t="s">
        <v>5091</v>
      </c>
      <c r="M18" s="94">
        <v>25</v>
      </c>
      <c r="N18" s="94">
        <v>24</v>
      </c>
      <c r="O18" s="94">
        <v>26</v>
      </c>
      <c r="P18" s="94">
        <v>25</v>
      </c>
      <c r="Q18" s="94">
        <v>25</v>
      </c>
      <c r="S18" s="79"/>
      <c r="T18" s="14"/>
    </row>
    <row r="19" spans="1:20" s="13" customFormat="1" ht="15" customHeight="1" x14ac:dyDescent="0.3">
      <c r="A19" s="91">
        <v>280</v>
      </c>
      <c r="B19" s="14">
        <f t="shared" si="0"/>
        <v>37</v>
      </c>
      <c r="C19" s="39">
        <f>'Sireline GC'!B19</f>
        <v>9.3958419499999994</v>
      </c>
      <c r="D19" s="38">
        <f>'Sireline GC'!C19</f>
        <v>0.38879346000000048</v>
      </c>
      <c r="E19" s="38">
        <f>'Sireline GC'!D19</f>
        <v>0.45488834820000007</v>
      </c>
      <c r="F19" s="14"/>
      <c r="G19" s="14"/>
      <c r="H19" s="14"/>
      <c r="I19" s="14"/>
      <c r="L19" s="93" t="s">
        <v>5092</v>
      </c>
      <c r="M19" s="94">
        <v>125</v>
      </c>
      <c r="N19" s="94">
        <v>125</v>
      </c>
      <c r="O19" s="94">
        <v>125</v>
      </c>
      <c r="P19" s="94">
        <v>124</v>
      </c>
      <c r="Q19" s="94">
        <v>126</v>
      </c>
      <c r="S19" s="79"/>
      <c r="T19" s="14"/>
    </row>
    <row r="20" spans="1:20" s="13" customFormat="1" ht="15" customHeight="1" x14ac:dyDescent="0.3">
      <c r="A20" s="91">
        <v>280</v>
      </c>
      <c r="B20" s="14">
        <f t="shared" si="0"/>
        <v>38</v>
      </c>
      <c r="C20" s="39">
        <f>'Sireline GC'!B20</f>
        <v>9.7846354099999999</v>
      </c>
      <c r="D20" s="38">
        <f>'Sireline GC'!C20</f>
        <v>0.38879346000000048</v>
      </c>
      <c r="E20" s="38">
        <f>'Sireline GC'!D20</f>
        <v>0.4769199776000001</v>
      </c>
      <c r="F20" s="14"/>
      <c r="G20" s="14"/>
      <c r="H20" s="14"/>
      <c r="I20" s="14"/>
      <c r="L20" s="93" t="s">
        <v>5084</v>
      </c>
      <c r="M20" s="95">
        <f t="shared" ref="M20:Q21" si="3">VLOOKUP(M18,$C$183:$E$362,3)</f>
        <v>1.1725719669238939</v>
      </c>
      <c r="N20" s="95">
        <f t="shared" si="3"/>
        <v>1.1432199544369468</v>
      </c>
      <c r="O20" s="95">
        <f t="shared" si="3"/>
        <v>1.2019952228535917</v>
      </c>
      <c r="P20" s="95">
        <f t="shared" si="3"/>
        <v>1.1725719669238939</v>
      </c>
      <c r="Q20" s="95">
        <f t="shared" si="3"/>
        <v>1.1725719669238939</v>
      </c>
      <c r="S20" s="79"/>
      <c r="T20" s="14"/>
    </row>
    <row r="21" spans="1:20" s="13" customFormat="1" ht="15" customHeight="1" x14ac:dyDescent="0.3">
      <c r="A21" s="91">
        <v>280</v>
      </c>
      <c r="B21" s="14">
        <f t="shared" si="0"/>
        <v>39</v>
      </c>
      <c r="C21" s="39">
        <f>'Sireline GC'!B21</f>
        <v>10.17342887</v>
      </c>
      <c r="D21" s="38">
        <f>'Sireline GC'!C21</f>
        <v>0.38879346000000048</v>
      </c>
      <c r="E21" s="38">
        <f>'Sireline GC'!D21</f>
        <v>0.49895160700000007</v>
      </c>
      <c r="F21" s="14"/>
      <c r="G21" s="14"/>
      <c r="H21" s="14"/>
      <c r="I21" s="14"/>
      <c r="L21" s="93" t="s">
        <v>5085</v>
      </c>
      <c r="M21" s="95">
        <f t="shared" si="3"/>
        <v>2.9950341445398578</v>
      </c>
      <c r="N21" s="95">
        <f t="shared" si="3"/>
        <v>2.9950341445398578</v>
      </c>
      <c r="O21" s="95">
        <f t="shared" si="3"/>
        <v>2.9950341445398578</v>
      </c>
      <c r="P21" s="95">
        <f t="shared" si="3"/>
        <v>2.9905282725392768</v>
      </c>
      <c r="Q21" s="95">
        <f t="shared" si="3"/>
        <v>2.999442630871386</v>
      </c>
      <c r="S21" s="79"/>
      <c r="T21" s="14"/>
    </row>
    <row r="22" spans="1:20" s="13" customFormat="1" ht="15" customHeight="1" x14ac:dyDescent="0.3">
      <c r="A22" s="91">
        <v>280</v>
      </c>
      <c r="B22" s="14">
        <f t="shared" si="0"/>
        <v>40</v>
      </c>
      <c r="C22" s="39">
        <f>'Sireline GC'!B22</f>
        <v>10.562222330000001</v>
      </c>
      <c r="D22" s="38">
        <f>'Sireline GC'!C22</f>
        <v>0.3887934599999987</v>
      </c>
      <c r="E22" s="38">
        <f>'Sireline GC'!D22</f>
        <v>0.5174655812857144</v>
      </c>
      <c r="F22" s="14"/>
      <c r="G22" s="14"/>
      <c r="H22" s="14"/>
      <c r="I22" s="14"/>
      <c r="L22" s="93" t="s">
        <v>5088</v>
      </c>
      <c r="M22" s="95">
        <f t="shared" ref="M22:Q23" si="4">VLOOKUP(M18,$C$183:$E$362,2)</f>
        <v>0.71323515173573337</v>
      </c>
      <c r="N22" s="95">
        <f t="shared" si="4"/>
        <v>0.70433912955911104</v>
      </c>
      <c r="O22" s="95">
        <f t="shared" si="4"/>
        <v>0.7219873585746166</v>
      </c>
      <c r="P22" s="95">
        <f t="shared" si="4"/>
        <v>0.71323515173573337</v>
      </c>
      <c r="Q22" s="95">
        <f t="shared" si="4"/>
        <v>0.71323515173573337</v>
      </c>
      <c r="S22" s="79"/>
      <c r="T22" s="14"/>
    </row>
    <row r="23" spans="1:20" s="13" customFormat="1" ht="15" customHeight="1" x14ac:dyDescent="0.3">
      <c r="A23" s="91">
        <v>280</v>
      </c>
      <c r="B23" s="14">
        <f t="shared" si="0"/>
        <v>41</v>
      </c>
      <c r="C23" s="39">
        <f>'Sireline GC'!B23</f>
        <v>10.95101579</v>
      </c>
      <c r="D23" s="38">
        <f>'Sireline GC'!C23</f>
        <v>0.38879346000000048</v>
      </c>
      <c r="E23" s="38">
        <f>'Sireline GC'!D23</f>
        <v>0.53597955557142862</v>
      </c>
      <c r="F23" s="14"/>
      <c r="G23" s="14"/>
      <c r="H23" s="14"/>
      <c r="I23" s="14"/>
      <c r="L23" s="93" t="s">
        <v>5089</v>
      </c>
      <c r="M23" s="95">
        <f t="shared" si="4"/>
        <v>0.86959366286113848</v>
      </c>
      <c r="N23" s="95">
        <f t="shared" si="4"/>
        <v>0.86959366286113848</v>
      </c>
      <c r="O23" s="95">
        <f t="shared" si="4"/>
        <v>0.86959366286113848</v>
      </c>
      <c r="P23" s="95">
        <f t="shared" si="4"/>
        <v>0.87296390217863262</v>
      </c>
      <c r="Q23" s="95">
        <f t="shared" si="4"/>
        <v>0.86619215917976078</v>
      </c>
      <c r="S23" s="79"/>
      <c r="T23" s="14"/>
    </row>
    <row r="24" spans="1:20" s="13" customFormat="1" ht="15" customHeight="1" x14ac:dyDescent="0.3">
      <c r="A24" s="91">
        <v>280</v>
      </c>
      <c r="B24" s="14">
        <f t="shared" si="0"/>
        <v>42</v>
      </c>
      <c r="C24" s="39">
        <f>'Sireline GC'!B24</f>
        <v>11.33980925</v>
      </c>
      <c r="D24" s="38">
        <f>'Sireline GC'!C24</f>
        <v>0.45359237000000086</v>
      </c>
      <c r="E24" s="38">
        <f>'Sireline GC'!D24</f>
        <v>0.55449352985714295</v>
      </c>
      <c r="F24" s="14"/>
      <c r="G24" s="14"/>
      <c r="H24" s="14"/>
      <c r="I24" s="14"/>
      <c r="L24" s="93" t="s">
        <v>5090</v>
      </c>
      <c r="M24" s="95">
        <v>2.5</v>
      </c>
      <c r="N24" s="95">
        <v>2.5</v>
      </c>
      <c r="O24" s="95">
        <v>2.5</v>
      </c>
      <c r="P24" s="95">
        <v>2.5</v>
      </c>
      <c r="Q24" s="95">
        <v>2.5</v>
      </c>
      <c r="S24" s="79"/>
      <c r="T24" s="14"/>
    </row>
    <row r="25" spans="1:20" s="13" customFormat="1" ht="15" customHeight="1" x14ac:dyDescent="0.3">
      <c r="A25" s="91">
        <v>280</v>
      </c>
      <c r="B25" s="14">
        <f t="shared" si="0"/>
        <v>43</v>
      </c>
      <c r="C25" s="39">
        <f>'Sireline GC'!B25</f>
        <v>11.793401620000001</v>
      </c>
      <c r="D25" s="38">
        <f>'Sireline GC'!C25</f>
        <v>0.45359237000000086</v>
      </c>
      <c r="E25" s="38">
        <f>'Sireline GC'!D25</f>
        <v>0.57300750414285717</v>
      </c>
      <c r="F25" s="14"/>
      <c r="G25" s="14"/>
      <c r="H25" s="14"/>
      <c r="I25" s="14"/>
      <c r="L25" s="93" t="s">
        <v>5093</v>
      </c>
      <c r="M25" s="95">
        <f>((M24*(M19-M18))+(M21*((M17-M19)/M23))+((M20*((M18-M16)/M22))))/(M17-M16)</f>
        <v>2.5</v>
      </c>
      <c r="N25" s="95">
        <f>((N24*(N19-N18))+(N21*((N17-N19)/N23))+((N20*((N18-N16)/N22))))/(N17-N16)</f>
        <v>2.5087688990081731</v>
      </c>
      <c r="O25" s="95">
        <f>((O24*(O19-O18))+(O21*((O17-O19)/O23))+((O20*((O18-O16)/O22))))/(O17-O16)</f>
        <v>2.4916484247761157</v>
      </c>
      <c r="P25" s="95">
        <f>((P24*(P19-P18))+(P21*((P17-P19)/P23))+((P20*((P18-P16)/P22))))/(P17-P16)</f>
        <v>2.5092571813688505</v>
      </c>
      <c r="Q25" s="95">
        <f>((Q24*(Q19-Q18))+(Q21*((Q17-Q19)/Q23))+((Q20*((Q18-Q16)/Q22))))/(Q17-Q16)</f>
        <v>2.4903720874856257</v>
      </c>
      <c r="S25" s="79"/>
      <c r="T25" s="14"/>
    </row>
    <row r="26" spans="1:20" s="13" customFormat="1" ht="15" customHeight="1" x14ac:dyDescent="0.25">
      <c r="A26" s="91">
        <v>280</v>
      </c>
      <c r="B26" s="14">
        <f t="shared" si="0"/>
        <v>44</v>
      </c>
      <c r="C26" s="39">
        <f>'Sireline GC'!B26</f>
        <v>12.246993990000002</v>
      </c>
      <c r="D26" s="38">
        <f>'Sireline GC'!C26</f>
        <v>0.45359236999999908</v>
      </c>
      <c r="E26" s="38">
        <f>'Sireline GC'!D26</f>
        <v>0.5915214784285715</v>
      </c>
      <c r="F26" s="14"/>
      <c r="G26" s="14"/>
      <c r="H26" s="14"/>
      <c r="I26" s="14"/>
      <c r="S26" s="79"/>
      <c r="T26" s="14"/>
    </row>
    <row r="27" spans="1:20" s="13" customFormat="1" ht="15" customHeight="1" x14ac:dyDescent="0.3">
      <c r="A27" s="91">
        <v>280</v>
      </c>
      <c r="B27" s="14">
        <f t="shared" si="0"/>
        <v>45</v>
      </c>
      <c r="C27" s="39">
        <f>'Sireline GC'!B27</f>
        <v>12.700586360000001</v>
      </c>
      <c r="D27" s="38">
        <f>'Sireline GC'!C27</f>
        <v>0.45359236999999908</v>
      </c>
      <c r="E27" s="38">
        <f>'Sireline GC'!D27</f>
        <v>0.61003545271428572</v>
      </c>
      <c r="F27" s="14"/>
      <c r="G27" s="14"/>
      <c r="H27" s="14"/>
      <c r="I27" s="14"/>
      <c r="L27" s="97">
        <v>337</v>
      </c>
      <c r="M27" s="97"/>
      <c r="N27" s="95"/>
      <c r="O27" s="97"/>
      <c r="P27" s="97"/>
      <c r="Q27" s="97"/>
      <c r="S27" s="79"/>
      <c r="T27" s="14"/>
    </row>
    <row r="28" spans="1:20" s="13" customFormat="1" ht="15" customHeight="1" x14ac:dyDescent="0.3">
      <c r="A28" s="91">
        <v>280</v>
      </c>
      <c r="B28" s="14">
        <f t="shared" si="0"/>
        <v>46</v>
      </c>
      <c r="C28" s="39">
        <f>'Sireline GC'!B28</f>
        <v>13.15417873</v>
      </c>
      <c r="D28" s="38">
        <f>'Sireline GC'!C28</f>
        <v>0.45359237000000086</v>
      </c>
      <c r="E28" s="38">
        <f>'Sireline GC'!D28</f>
        <v>0.62854942700000005</v>
      </c>
      <c r="F28" s="14"/>
      <c r="G28" s="14"/>
      <c r="H28" s="14"/>
      <c r="I28" s="14"/>
      <c r="L28" s="93" t="s">
        <v>5086</v>
      </c>
      <c r="M28" s="94">
        <v>25</v>
      </c>
      <c r="N28" s="94">
        <v>25</v>
      </c>
      <c r="O28" s="94">
        <v>25</v>
      </c>
      <c r="P28" s="94">
        <v>25</v>
      </c>
      <c r="Q28" s="94">
        <v>25</v>
      </c>
      <c r="S28" s="79"/>
      <c r="T28" s="14"/>
    </row>
    <row r="29" spans="1:20" s="13" customFormat="1" ht="15" customHeight="1" x14ac:dyDescent="0.3">
      <c r="A29" s="91">
        <v>280</v>
      </c>
      <c r="B29" s="14">
        <f t="shared" si="0"/>
        <v>47</v>
      </c>
      <c r="C29" s="39">
        <f>'Sireline GC'!B29</f>
        <v>13.607771100000001</v>
      </c>
      <c r="D29" s="38">
        <f>'Sireline GC'!C29</f>
        <v>0.45359236999999908</v>
      </c>
      <c r="E29" s="38">
        <f>'Sireline GC'!D29</f>
        <v>0.66789162235714283</v>
      </c>
      <c r="F29" s="14"/>
      <c r="G29" s="14"/>
      <c r="H29" s="14"/>
      <c r="I29" s="14"/>
      <c r="L29" s="93" t="s">
        <v>5087</v>
      </c>
      <c r="M29" s="94">
        <v>125</v>
      </c>
      <c r="N29" s="94">
        <v>125</v>
      </c>
      <c r="O29" s="94">
        <v>125</v>
      </c>
      <c r="P29" s="94">
        <v>125</v>
      </c>
      <c r="Q29" s="94">
        <v>125</v>
      </c>
      <c r="S29" s="79"/>
      <c r="T29" s="14"/>
    </row>
    <row r="30" spans="1:20" s="13" customFormat="1" ht="15" customHeight="1" x14ac:dyDescent="0.3">
      <c r="A30" s="91">
        <v>280</v>
      </c>
      <c r="B30" s="14">
        <f t="shared" si="0"/>
        <v>48</v>
      </c>
      <c r="C30" s="39">
        <f>'Sireline GC'!B30</f>
        <v>14.06136347</v>
      </c>
      <c r="D30" s="38">
        <f>'Sireline GC'!C30</f>
        <v>0.45359237000000086</v>
      </c>
      <c r="E30" s="38">
        <f>'Sireline GC'!D30</f>
        <v>0.70723381771428573</v>
      </c>
      <c r="F30" s="14"/>
      <c r="G30" s="14"/>
      <c r="H30" s="14"/>
      <c r="I30" s="14"/>
      <c r="L30" s="93" t="s">
        <v>5091</v>
      </c>
      <c r="M30" s="94">
        <v>25</v>
      </c>
      <c r="N30" s="94">
        <v>24</v>
      </c>
      <c r="O30" s="94">
        <v>26</v>
      </c>
      <c r="P30" s="94">
        <v>25</v>
      </c>
      <c r="Q30" s="94">
        <v>25</v>
      </c>
      <c r="S30" s="79"/>
      <c r="T30" s="14"/>
    </row>
    <row r="31" spans="1:20" s="13" customFormat="1" ht="15" customHeight="1" x14ac:dyDescent="0.3">
      <c r="A31" s="91">
        <v>280</v>
      </c>
      <c r="B31" s="14">
        <f t="shared" si="0"/>
        <v>49</v>
      </c>
      <c r="C31" s="39">
        <f>'Sireline GC'!B31</f>
        <v>14.514955840000001</v>
      </c>
      <c r="D31" s="38">
        <f>'Sireline GC'!C31</f>
        <v>0.61558964499999824</v>
      </c>
      <c r="E31" s="38">
        <f>'Sireline GC'!D31</f>
        <v>0.74657601307142851</v>
      </c>
      <c r="F31" s="14"/>
      <c r="G31" s="14"/>
      <c r="H31" s="14"/>
      <c r="I31" s="14"/>
      <c r="L31" s="93" t="s">
        <v>5092</v>
      </c>
      <c r="M31" s="94">
        <v>125</v>
      </c>
      <c r="N31" s="94">
        <v>125</v>
      </c>
      <c r="O31" s="94">
        <v>125</v>
      </c>
      <c r="P31" s="94">
        <v>124</v>
      </c>
      <c r="Q31" s="94">
        <v>126</v>
      </c>
      <c r="S31" s="79"/>
      <c r="T31" s="14"/>
    </row>
    <row r="32" spans="1:20" s="13" customFormat="1" ht="15" customHeight="1" x14ac:dyDescent="0.3">
      <c r="A32" s="91">
        <v>280</v>
      </c>
      <c r="B32" s="14">
        <f t="shared" si="0"/>
        <v>50</v>
      </c>
      <c r="C32" s="39">
        <f>'Sireline GC'!B32</f>
        <v>15.130545484999999</v>
      </c>
      <c r="D32" s="38">
        <f>'Sireline GC'!C32</f>
        <v>0.61558964500000179</v>
      </c>
      <c r="E32" s="38">
        <f>'Sireline GC'!D32</f>
        <v>0.78591820842857152</v>
      </c>
      <c r="F32" s="14"/>
      <c r="G32" s="14"/>
      <c r="H32" s="14"/>
      <c r="I32" s="14"/>
      <c r="L32" s="93" t="s">
        <v>5084</v>
      </c>
      <c r="M32" s="95">
        <f t="shared" ref="M32:Q33" si="5">VLOOKUP(M30,$C$363:$E$542,3)</f>
        <v>1.1779084966215032</v>
      </c>
      <c r="N32" s="95">
        <f t="shared" si="5"/>
        <v>1.1191298113009687</v>
      </c>
      <c r="O32" s="95">
        <f t="shared" si="5"/>
        <v>1.2074144334622143</v>
      </c>
      <c r="P32" s="95">
        <f t="shared" si="5"/>
        <v>1.1779084966215032</v>
      </c>
      <c r="Q32" s="95">
        <f t="shared" si="5"/>
        <v>1.1779084966215032</v>
      </c>
      <c r="S32" s="79"/>
      <c r="T32" s="14"/>
    </row>
    <row r="33" spans="1:20" s="13" customFormat="1" ht="15" customHeight="1" x14ac:dyDescent="0.3">
      <c r="A33" s="91">
        <v>280</v>
      </c>
      <c r="B33" s="14">
        <f t="shared" si="0"/>
        <v>51</v>
      </c>
      <c r="C33" s="39">
        <f>'Sireline GC'!B33</f>
        <v>15.746135130000001</v>
      </c>
      <c r="D33" s="38">
        <f>'Sireline GC'!C33</f>
        <v>0.61558964500000179</v>
      </c>
      <c r="E33" s="38">
        <f>'Sireline GC'!D33</f>
        <v>0.8252604037857143</v>
      </c>
      <c r="F33" s="14"/>
      <c r="G33" s="14"/>
      <c r="H33" s="14"/>
      <c r="I33" s="14"/>
      <c r="L33" s="93" t="s">
        <v>5085</v>
      </c>
      <c r="M33" s="95">
        <f t="shared" si="5"/>
        <v>2.9787822870450942</v>
      </c>
      <c r="N33" s="95">
        <f t="shared" si="5"/>
        <v>2.9787822870450942</v>
      </c>
      <c r="O33" s="95">
        <f t="shared" si="5"/>
        <v>2.9787822870450942</v>
      </c>
      <c r="P33" s="95">
        <f t="shared" si="5"/>
        <v>2.9742920338011603</v>
      </c>
      <c r="Q33" s="95">
        <f t="shared" si="5"/>
        <v>2.9874624804310685</v>
      </c>
      <c r="S33" s="79"/>
      <c r="T33" s="14"/>
    </row>
    <row r="34" spans="1:20" s="13" customFormat="1" ht="15" customHeight="1" x14ac:dyDescent="0.3">
      <c r="A34" s="91">
        <v>280</v>
      </c>
      <c r="B34" s="14">
        <f t="shared" si="0"/>
        <v>52</v>
      </c>
      <c r="C34" s="39">
        <f>'Sireline GC'!B34</f>
        <v>16.361724775000003</v>
      </c>
      <c r="D34" s="38">
        <f>'Sireline GC'!C34</f>
        <v>0.61558964500000002</v>
      </c>
      <c r="E34" s="38">
        <f>'Sireline GC'!D34</f>
        <v>0.86460259914285709</v>
      </c>
      <c r="F34" s="14"/>
      <c r="G34" s="14"/>
      <c r="H34" s="14"/>
      <c r="I34" s="14"/>
      <c r="L34" s="93" t="s">
        <v>5088</v>
      </c>
      <c r="M34" s="95">
        <f t="shared" ref="M34:Q35" si="6">VLOOKUP(M30,$C$363:$E$542,2)</f>
        <v>0.71589336123665781</v>
      </c>
      <c r="N34" s="95">
        <f t="shared" si="6"/>
        <v>0.69791198347395866</v>
      </c>
      <c r="O34" s="95">
        <f t="shared" si="6"/>
        <v>0.72467807244232496</v>
      </c>
      <c r="P34" s="95">
        <f t="shared" si="6"/>
        <v>0.71589336123665781</v>
      </c>
      <c r="Q34" s="95">
        <f t="shared" si="6"/>
        <v>0.71589336123665781</v>
      </c>
      <c r="S34" s="79"/>
      <c r="T34" s="14"/>
    </row>
    <row r="35" spans="1:20" s="13" customFormat="1" ht="15" customHeight="1" x14ac:dyDescent="0.3">
      <c r="A35" s="91">
        <v>280</v>
      </c>
      <c r="B35" s="14">
        <f t="shared" si="0"/>
        <v>53</v>
      </c>
      <c r="C35" s="39">
        <f>'Sireline GC'!B35</f>
        <v>16.977314420000003</v>
      </c>
      <c r="D35" s="38">
        <f>'Sireline GC'!C35</f>
        <v>0.61558964499999647</v>
      </c>
      <c r="E35" s="38">
        <f>'Sireline GC'!D35</f>
        <v>0.90394479449999998</v>
      </c>
      <c r="F35" s="14"/>
      <c r="G35" s="14"/>
      <c r="H35" s="14"/>
      <c r="I35" s="14"/>
      <c r="L35" s="93" t="s">
        <v>5089</v>
      </c>
      <c r="M35" s="95">
        <f t="shared" si="6"/>
        <v>0.89643680558143046</v>
      </c>
      <c r="N35" s="95">
        <f t="shared" si="6"/>
        <v>0.89643680558143046</v>
      </c>
      <c r="O35" s="95">
        <f t="shared" si="6"/>
        <v>0.89643680558143046</v>
      </c>
      <c r="P35" s="95">
        <f t="shared" si="6"/>
        <v>0.89962777253904846</v>
      </c>
      <c r="Q35" s="95">
        <f t="shared" si="6"/>
        <v>0.88994654924356098</v>
      </c>
      <c r="S35" s="79"/>
      <c r="T35" s="14"/>
    </row>
    <row r="36" spans="1:20" s="13" customFormat="1" ht="15" customHeight="1" x14ac:dyDescent="0.3">
      <c r="A36" s="91">
        <v>280</v>
      </c>
      <c r="B36" s="14">
        <f t="shared" si="0"/>
        <v>54</v>
      </c>
      <c r="C36" s="39">
        <f>'Sireline GC'!B36</f>
        <v>17.592904064999999</v>
      </c>
      <c r="D36" s="38">
        <f>'Sireline GC'!C36</f>
        <v>0.61558964500000002</v>
      </c>
      <c r="E36" s="38">
        <f>'Sireline GC'!D36</f>
        <v>0.92940150914285713</v>
      </c>
      <c r="F36" s="14"/>
      <c r="G36" s="14"/>
      <c r="H36" s="14"/>
      <c r="I36" s="14"/>
      <c r="L36" s="93" t="s">
        <v>5090</v>
      </c>
      <c r="M36" s="95">
        <v>2.5</v>
      </c>
      <c r="N36" s="95">
        <v>2.5</v>
      </c>
      <c r="O36" s="95">
        <v>2.5</v>
      </c>
      <c r="P36" s="95">
        <v>2.5</v>
      </c>
      <c r="Q36" s="95">
        <v>2.5</v>
      </c>
      <c r="S36" s="79"/>
      <c r="T36" s="14"/>
    </row>
    <row r="37" spans="1:20" s="13" customFormat="1" ht="15" customHeight="1" x14ac:dyDescent="0.3">
      <c r="A37" s="91">
        <v>280</v>
      </c>
      <c r="B37" s="14">
        <f t="shared" si="0"/>
        <v>55</v>
      </c>
      <c r="C37" s="39">
        <f>'Sireline GC'!B37</f>
        <v>18.208493709999999</v>
      </c>
      <c r="D37" s="38">
        <f>'Sireline GC'!C37</f>
        <v>0.61558964500000357</v>
      </c>
      <c r="E37" s="38">
        <f>'Sireline GC'!D37</f>
        <v>0.95485822378571428</v>
      </c>
      <c r="F37" s="14"/>
      <c r="G37" s="14"/>
      <c r="H37" s="14"/>
      <c r="I37" s="14"/>
      <c r="L37" s="93" t="s">
        <v>5093</v>
      </c>
      <c r="M37" s="95">
        <f>((M36*(M31-M30))+(M33*((M29-M31)/M35))+((M32*((M30-M28)/M34))))/(M29-M28)</f>
        <v>2.5</v>
      </c>
      <c r="N37" s="95">
        <f>((N36*(N31-N30))+(N33*((N29-N31)/N35))+((N32*((N30-N28)/N34))))/(N29-N28)</f>
        <v>2.5089645995798735</v>
      </c>
      <c r="O37" s="95">
        <f>((O36*(O31-O30))+(O33*((O29-O31)/O35))+((O32*((O30-O28)/O34))))/(O29-O28)</f>
        <v>2.4916613904763665</v>
      </c>
      <c r="P37" s="95">
        <f>((P36*(P31-P30))+(P33*((P29-P31)/P35))+((P32*((P30-P28)/P34))))/(P29-P28)</f>
        <v>2.5080613629835673</v>
      </c>
      <c r="Q37" s="95">
        <f>((Q36*(Q31-Q30))+(Q33*((Q29-Q31)/Q35))+((Q32*((Q30-Q28)/Q34))))/(Q29-Q28)</f>
        <v>2.4914309897828093</v>
      </c>
      <c r="S37" s="79"/>
      <c r="T37" s="14"/>
    </row>
    <row r="38" spans="1:20" s="13" customFormat="1" ht="15" customHeight="1" x14ac:dyDescent="0.25">
      <c r="A38" s="91">
        <v>280</v>
      </c>
      <c r="B38" s="14">
        <f t="shared" si="0"/>
        <v>56</v>
      </c>
      <c r="C38" s="39">
        <f>'Sireline GC'!B38</f>
        <v>18.824083355000003</v>
      </c>
      <c r="D38" s="38">
        <f>'Sireline GC'!C38</f>
        <v>0.6868684459999983</v>
      </c>
      <c r="E38" s="38">
        <f>'Sireline GC'!D38</f>
        <v>0.98031493842857143</v>
      </c>
      <c r="F38" s="14"/>
      <c r="G38" s="14"/>
      <c r="H38" s="14"/>
      <c r="I38" s="14"/>
      <c r="S38" s="79"/>
      <c r="T38" s="14"/>
    </row>
    <row r="39" spans="1:20" s="13" customFormat="1" ht="15" customHeight="1" x14ac:dyDescent="0.3">
      <c r="A39" s="91">
        <v>280</v>
      </c>
      <c r="B39" s="14">
        <f t="shared" si="0"/>
        <v>57</v>
      </c>
      <c r="C39" s="39">
        <f>'Sireline GC'!B39</f>
        <v>19.510951801000001</v>
      </c>
      <c r="D39" s="38">
        <f>'Sireline GC'!C39</f>
        <v>0.68686844600000185</v>
      </c>
      <c r="E39" s="38">
        <f>'Sireline GC'!D39</f>
        <v>1.0057716530714287</v>
      </c>
      <c r="F39" s="14"/>
      <c r="G39" s="14"/>
      <c r="H39" s="14"/>
      <c r="I39" s="14"/>
      <c r="L39" s="97">
        <v>359</v>
      </c>
      <c r="M39" s="97"/>
      <c r="N39" s="95"/>
      <c r="O39" s="97"/>
      <c r="P39" s="97"/>
      <c r="Q39" s="97"/>
      <c r="S39" s="79"/>
      <c r="T39" s="14"/>
    </row>
    <row r="40" spans="1:20" s="13" customFormat="1" ht="15" customHeight="1" x14ac:dyDescent="0.3">
      <c r="A40" s="91">
        <v>280</v>
      </c>
      <c r="B40" s="14">
        <f t="shared" si="0"/>
        <v>58</v>
      </c>
      <c r="C40" s="39">
        <f>'Sireline GC'!B40</f>
        <v>20.197820247000003</v>
      </c>
      <c r="D40" s="38">
        <f>'Sireline GC'!C40</f>
        <v>0.6868684459999983</v>
      </c>
      <c r="E40" s="38">
        <f>'Sireline GC'!D40</f>
        <v>1.0312283677142857</v>
      </c>
      <c r="F40" s="14"/>
      <c r="G40" s="14"/>
      <c r="H40" s="14"/>
      <c r="I40" s="14"/>
      <c r="L40" s="93" t="s">
        <v>5086</v>
      </c>
      <c r="M40" s="94">
        <v>25</v>
      </c>
      <c r="N40" s="94">
        <v>25</v>
      </c>
      <c r="O40" s="94">
        <v>25</v>
      </c>
      <c r="P40" s="94">
        <v>25</v>
      </c>
      <c r="Q40" s="94">
        <v>25</v>
      </c>
      <c r="S40" s="79"/>
      <c r="T40" s="14"/>
    </row>
    <row r="41" spans="1:20" s="13" customFormat="1" ht="15" customHeight="1" x14ac:dyDescent="0.3">
      <c r="A41" s="91">
        <v>280</v>
      </c>
      <c r="B41" s="14">
        <f t="shared" si="0"/>
        <v>59</v>
      </c>
      <c r="C41" s="39">
        <f>'Sireline GC'!B41</f>
        <v>20.884688693000001</v>
      </c>
      <c r="D41" s="38">
        <f>'Sireline GC'!C41</f>
        <v>0.69</v>
      </c>
      <c r="E41" s="38">
        <f>'Sireline GC'!D41</f>
        <v>1.0566850823571428</v>
      </c>
      <c r="F41" s="14"/>
      <c r="G41" s="14"/>
      <c r="H41" s="14"/>
      <c r="I41" s="14"/>
      <c r="L41" s="93" t="s">
        <v>5087</v>
      </c>
      <c r="M41" s="94">
        <v>125</v>
      </c>
      <c r="N41" s="94">
        <v>125</v>
      </c>
      <c r="O41" s="94">
        <v>125</v>
      </c>
      <c r="P41" s="94">
        <v>125</v>
      </c>
      <c r="Q41" s="94">
        <v>125</v>
      </c>
      <c r="S41" s="79"/>
      <c r="T41" s="14"/>
    </row>
    <row r="42" spans="1:20" s="13" customFormat="1" ht="15" customHeight="1" x14ac:dyDescent="0.3">
      <c r="A42" s="91">
        <v>280</v>
      </c>
      <c r="B42" s="14">
        <f t="shared" si="0"/>
        <v>60</v>
      </c>
      <c r="C42" s="39">
        <f>'Sireline GC'!B42</f>
        <v>22.87132351273176</v>
      </c>
      <c r="D42" s="38">
        <f>'Sireline GC'!C42</f>
        <v>0.70730858822689502</v>
      </c>
      <c r="E42" s="38">
        <f>'Sireline GC'!D42</f>
        <v>1.0911472669706841</v>
      </c>
      <c r="F42" s="14"/>
      <c r="G42" s="14"/>
      <c r="H42" s="14"/>
      <c r="I42" s="14"/>
      <c r="L42" s="93" t="s">
        <v>5091</v>
      </c>
      <c r="M42" s="94">
        <v>25</v>
      </c>
      <c r="N42" s="94">
        <v>24</v>
      </c>
      <c r="O42" s="94">
        <v>26</v>
      </c>
      <c r="P42" s="94">
        <v>25</v>
      </c>
      <c r="Q42" s="94">
        <v>25</v>
      </c>
      <c r="S42" s="79"/>
      <c r="T42" s="14"/>
    </row>
    <row r="43" spans="1:20" s="13" customFormat="1" ht="18.75" x14ac:dyDescent="0.3">
      <c r="A43" s="91">
        <v>280</v>
      </c>
      <c r="B43" s="14">
        <f t="shared" si="0"/>
        <v>61</v>
      </c>
      <c r="C43" s="39">
        <f>'Sireline GC'!B43</f>
        <v>23.578632100958657</v>
      </c>
      <c r="D43" s="38">
        <f>'Sireline GC'!C43</f>
        <v>0.71685132142468078</v>
      </c>
      <c r="E43" s="38">
        <f>'Sireline GC'!D43</f>
        <v>1.1218748276893624</v>
      </c>
      <c r="F43" s="14"/>
      <c r="G43" s="14"/>
      <c r="H43" s="14"/>
      <c r="I43" s="14"/>
      <c r="L43" s="93" t="s">
        <v>5092</v>
      </c>
      <c r="M43" s="94">
        <v>125</v>
      </c>
      <c r="N43" s="94">
        <v>125</v>
      </c>
      <c r="O43" s="94">
        <v>125</v>
      </c>
      <c r="P43" s="94">
        <v>124</v>
      </c>
      <c r="Q43" s="94">
        <v>126</v>
      </c>
      <c r="S43" s="79"/>
      <c r="T43" s="14"/>
    </row>
    <row r="44" spans="1:20" s="13" customFormat="1" ht="15.75" customHeight="1" x14ac:dyDescent="0.3">
      <c r="A44" s="91">
        <v>280</v>
      </c>
      <c r="B44" s="14">
        <f t="shared" si="0"/>
        <v>62</v>
      </c>
      <c r="C44" s="39">
        <f>'Sireline GC'!B44</f>
        <v>24.295483422383334</v>
      </c>
      <c r="D44" s="38">
        <f>'Sireline GC'!C44</f>
        <v>0.72624314864738881</v>
      </c>
      <c r="E44" s="38">
        <f>'Sireline GC'!D44</f>
        <v>1.1527407807022447</v>
      </c>
      <c r="F44" s="14"/>
      <c r="G44" s="14"/>
      <c r="H44" s="14"/>
      <c r="I44" s="14"/>
      <c r="L44" s="93" t="s">
        <v>5084</v>
      </c>
      <c r="M44" s="95">
        <f>VLOOKUP(M42,$C$543:$E$722,3)</f>
        <v>1.1605228396592735</v>
      </c>
      <c r="N44" s="95">
        <f>VLOOKUP(N42,$C$543:$E$722,3)</f>
        <v>1.1311748828689576</v>
      </c>
      <c r="O44" s="95">
        <f>VLOOKUP(O42,$C$543:$E$722,3)</f>
        <v>1.2194423308967499</v>
      </c>
      <c r="P44" s="95">
        <f>VLOOKUP(P42,$C$543:$E$722,3)</f>
        <v>1.1605228396592735</v>
      </c>
      <c r="Q44" s="95">
        <f>VLOOKUP(Q42,$C$543:$E$722,3)</f>
        <v>1.1605228396592735</v>
      </c>
      <c r="S44" s="79"/>
      <c r="T44" s="14"/>
    </row>
    <row r="45" spans="1:20" s="13" customFormat="1" ht="18.75" x14ac:dyDescent="0.3">
      <c r="A45" s="91">
        <v>280</v>
      </c>
      <c r="B45" s="14">
        <f t="shared" si="0"/>
        <v>63</v>
      </c>
      <c r="C45" s="39">
        <f>'Sireline GC'!B45</f>
        <v>25.021726571030726</v>
      </c>
      <c r="D45" s="38">
        <f>'Sireline GC'!C45</f>
        <v>0.73548215929417626</v>
      </c>
      <c r="E45" s="38">
        <f>'Sireline GC'!D45</f>
        <v>1.183723880645694</v>
      </c>
      <c r="F45" s="14"/>
      <c r="G45" s="14"/>
      <c r="H45" s="14"/>
      <c r="I45" s="14"/>
      <c r="L45" s="93" t="s">
        <v>5085</v>
      </c>
      <c r="M45" s="95">
        <f>VLOOKUP(M43,$C$543:$E$722:$E$542,3)</f>
        <v>2.989102851036793</v>
      </c>
      <c r="N45" s="95">
        <f>VLOOKUP(N43,$C$543:$E$722:$E$542,3)</f>
        <v>2.989102851036793</v>
      </c>
      <c r="O45" s="95">
        <f>VLOOKUP(O43,$C$543:$E$722:$E$542,3)</f>
        <v>2.989102851036793</v>
      </c>
      <c r="P45" s="95">
        <f>VLOOKUP(P43,$C$543:$E$722:$E$542,3)</f>
        <v>2.984655279792185</v>
      </c>
      <c r="Q45" s="95">
        <f>VLOOKUP(Q43,$C$543:$E$722:$E$542,3)</f>
        <v>2.9934525556512273</v>
      </c>
      <c r="S45" s="79"/>
      <c r="T45" s="14"/>
    </row>
    <row r="46" spans="1:20" s="13" customFormat="1" ht="18.75" x14ac:dyDescent="0.3">
      <c r="A46" s="91">
        <v>280</v>
      </c>
      <c r="B46" s="14">
        <f t="shared" si="0"/>
        <v>64</v>
      </c>
      <c r="C46" s="39">
        <f>'Sireline GC'!B46</f>
        <v>25.757208730324901</v>
      </c>
      <c r="D46" s="38">
        <f>'Sireline GC'!C46</f>
        <v>0.74456654992121951</v>
      </c>
      <c r="E46" s="38">
        <f>'Sireline GC'!D46</f>
        <v>1.2148029556296953</v>
      </c>
      <c r="F46" s="14"/>
      <c r="G46" s="14"/>
      <c r="H46" s="14"/>
      <c r="I46" s="14"/>
      <c r="L46" s="93" t="s">
        <v>5088</v>
      </c>
      <c r="M46" s="95">
        <f t="shared" ref="M46:Q47" si="7">VLOOKUP(M42,$C$543:$E$722,2)</f>
        <v>0.7101029503995715</v>
      </c>
      <c r="N46" s="95">
        <f t="shared" si="7"/>
        <v>0.70112555651653352</v>
      </c>
      <c r="O46" s="95">
        <f t="shared" si="7"/>
        <v>0.72763609787881389</v>
      </c>
      <c r="P46" s="95">
        <f t="shared" si="7"/>
        <v>0.7101029503995715</v>
      </c>
      <c r="Q46" s="95">
        <f t="shared" si="7"/>
        <v>0.7101029503995715</v>
      </c>
      <c r="S46" s="79"/>
      <c r="T46" s="14"/>
    </row>
    <row r="47" spans="1:20" s="13" customFormat="1" ht="18.75" x14ac:dyDescent="0.3">
      <c r="A47" s="91">
        <v>280</v>
      </c>
      <c r="B47" s="14">
        <f t="shared" si="0"/>
        <v>65</v>
      </c>
      <c r="C47" s="39">
        <f>'Sireline GC'!B47</f>
        <v>26.501775280246122</v>
      </c>
      <c r="D47" s="38">
        <f>'Sireline GC'!C47</f>
        <v>0.75349462373099652</v>
      </c>
      <c r="E47" s="38">
        <f>'Sireline GC'!D47</f>
        <v>1.2459569497147496</v>
      </c>
      <c r="F47" s="14"/>
      <c r="G47" s="14"/>
      <c r="H47" s="14"/>
      <c r="I47" s="14"/>
      <c r="L47" s="93" t="s">
        <v>5089</v>
      </c>
      <c r="M47" s="95">
        <f t="shared" si="7"/>
        <v>0.88140148591412526</v>
      </c>
      <c r="N47" s="95">
        <f t="shared" si="7"/>
        <v>0.88140148591412526</v>
      </c>
      <c r="O47" s="95">
        <f t="shared" si="7"/>
        <v>0.88140148591412526</v>
      </c>
      <c r="P47" s="95">
        <f t="shared" si="7"/>
        <v>0.8847003538800351</v>
      </c>
      <c r="Q47" s="95">
        <f t="shared" si="7"/>
        <v>0.87806935421166443</v>
      </c>
      <c r="S47" s="79"/>
      <c r="T47" s="14"/>
    </row>
    <row r="48" spans="1:20" s="13" customFormat="1" ht="18.75" x14ac:dyDescent="0.3">
      <c r="A48" s="91">
        <v>280</v>
      </c>
      <c r="B48" s="14">
        <f t="shared" si="0"/>
        <v>66</v>
      </c>
      <c r="C48" s="39">
        <f>'Sireline GC'!B48</f>
        <v>27.255269903977116</v>
      </c>
      <c r="D48" s="38">
        <f>'Sireline GC'!C48</f>
        <v>0.76226478999095892</v>
      </c>
      <c r="E48" s="38">
        <f>'Sireline GC'!D48</f>
        <v>1.2771649645346144</v>
      </c>
      <c r="F48" s="14"/>
      <c r="G48" s="14"/>
      <c r="H48" s="14"/>
      <c r="I48" s="14"/>
      <c r="L48" s="93" t="s">
        <v>5090</v>
      </c>
      <c r="M48" s="95">
        <v>2.5</v>
      </c>
      <c r="N48" s="95">
        <v>2.5</v>
      </c>
      <c r="O48" s="95">
        <v>2.5</v>
      </c>
      <c r="P48" s="95">
        <v>2.5</v>
      </c>
      <c r="Q48" s="95">
        <v>2.5</v>
      </c>
      <c r="S48" s="79"/>
      <c r="T48" s="14"/>
    </row>
    <row r="49" spans="1:256" s="13" customFormat="1" ht="18.75" x14ac:dyDescent="0.3">
      <c r="A49" s="91">
        <v>280</v>
      </c>
      <c r="B49" s="14">
        <f t="shared" si="0"/>
        <v>67</v>
      </c>
      <c r="C49" s="39">
        <f>'Sireline GC'!B49</f>
        <v>28.017534693968077</v>
      </c>
      <c r="D49" s="38">
        <f>'Sireline GC'!C49</f>
        <v>0.77087556338121832</v>
      </c>
      <c r="E49" s="38">
        <f>'Sireline GC'!D49</f>
        <v>1.3084062999091808</v>
      </c>
      <c r="F49" s="14"/>
      <c r="G49" s="14"/>
      <c r="H49" s="14"/>
      <c r="I49" s="14"/>
      <c r="L49" s="93" t="s">
        <v>5093</v>
      </c>
      <c r="M49" s="95">
        <f>((M48*(M43-M42))+(M45*((M41-M43)/M47))+((M44*((M42-M40)/M46))))/(M41-M40)</f>
        <v>2.5</v>
      </c>
      <c r="N49" s="95">
        <f>((N48*(N43-N42))+(N45*((N41-N43)/N47))+((N44*((N42-N40)/N46))))/(N41-N40)</f>
        <v>2.5088663008022549</v>
      </c>
      <c r="O49" s="95">
        <f>((O48*(O43-O42))+(O45*((O41-O43)/O47))+((O44*((O42-O40)/O46))))/(O41-O40)</f>
        <v>2.4917589586944855</v>
      </c>
      <c r="P49" s="95">
        <f>((P48*(P43-P42))+(P45*((P41-P43)/P47))+((P44*((P42-P40)/P46))))/(P41-P40)</f>
        <v>2.5087363409735555</v>
      </c>
      <c r="Q49" s="95">
        <f>((Q48*(Q43-Q42))+(Q45*((Q41-Q43)/Q47))+((Q44*((Q42-Q40)/Q46))))/(Q41-Q40)</f>
        <v>2.4909087002490962</v>
      </c>
      <c r="S49" s="79"/>
      <c r="T49" s="14"/>
    </row>
    <row r="50" spans="1:256" s="13" customFormat="1" x14ac:dyDescent="0.25">
      <c r="A50" s="91">
        <v>280</v>
      </c>
      <c r="B50" s="14">
        <f t="shared" si="0"/>
        <v>68</v>
      </c>
      <c r="C50" s="39">
        <f>'Sireline GC'!B50</f>
        <v>28.788410257349295</v>
      </c>
      <c r="D50" s="38">
        <f>'Sireline GC'!C50</f>
        <v>0.77932556327082736</v>
      </c>
      <c r="E50" s="38">
        <f>'Sireline GC'!D50</f>
        <v>1.3396604932993861</v>
      </c>
      <c r="F50" s="14"/>
      <c r="G50" s="14"/>
      <c r="H50" s="14"/>
      <c r="I50" s="14"/>
      <c r="S50" s="79"/>
      <c r="T50" s="14"/>
    </row>
    <row r="51" spans="1:256" s="13" customFormat="1" ht="18.75" x14ac:dyDescent="0.3">
      <c r="A51" s="91">
        <v>280</v>
      </c>
      <c r="B51" s="14">
        <f t="shared" si="0"/>
        <v>69</v>
      </c>
      <c r="C51" s="39">
        <f>'Sireline GC'!B51</f>
        <v>29.567735820620122</v>
      </c>
      <c r="D51" s="38">
        <f>'Sireline GC'!C51</f>
        <v>0.78761351292285742</v>
      </c>
      <c r="E51" s="38">
        <f>'Sireline GC'!D51</f>
        <v>1.3709073579644349</v>
      </c>
      <c r="F51" s="14"/>
      <c r="G51" s="14"/>
      <c r="H51" s="14"/>
      <c r="I51" s="14"/>
      <c r="L51" s="97">
        <v>380</v>
      </c>
      <c r="M51" s="97"/>
      <c r="N51" s="95"/>
      <c r="O51" s="97"/>
      <c r="P51" s="97"/>
      <c r="Q51" s="97"/>
      <c r="S51" s="79"/>
      <c r="T51" s="14"/>
    </row>
    <row r="52" spans="1:256" s="24" customFormat="1" ht="18.75" x14ac:dyDescent="0.3">
      <c r="A52" s="91">
        <v>280</v>
      </c>
      <c r="B52" s="14">
        <f t="shared" si="0"/>
        <v>70</v>
      </c>
      <c r="C52" s="39">
        <f>'Sireline GC'!B52</f>
        <v>30.355349333542982</v>
      </c>
      <c r="D52" s="38">
        <f>'Sireline GC'!C52</f>
        <v>0.79573823862876569</v>
      </c>
      <c r="E52" s="38">
        <f>'Sireline GC'!D52</f>
        <v>1.4021270196907585</v>
      </c>
      <c r="F52" s="14"/>
      <c r="G52" s="14"/>
      <c r="H52" s="14"/>
      <c r="I52" s="14"/>
      <c r="J52" s="13"/>
      <c r="K52" s="13"/>
      <c r="L52" s="93" t="s">
        <v>5086</v>
      </c>
      <c r="M52" s="94">
        <v>25</v>
      </c>
      <c r="N52" s="94">
        <v>25</v>
      </c>
      <c r="O52" s="94">
        <v>25</v>
      </c>
      <c r="P52" s="94">
        <v>25</v>
      </c>
      <c r="Q52" s="94">
        <v>25</v>
      </c>
      <c r="R52" s="13"/>
      <c r="S52" s="79"/>
      <c r="T52" s="14"/>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row>
    <row r="53" spans="1:256" s="13" customFormat="1" ht="18.75" x14ac:dyDescent="0.3">
      <c r="A53" s="91">
        <v>280</v>
      </c>
      <c r="B53" s="14">
        <f t="shared" si="0"/>
        <v>71</v>
      </c>
      <c r="C53" s="39">
        <f>'Sireline GC'!B53</f>
        <v>31.151087572171747</v>
      </c>
      <c r="D53" s="38">
        <f>'Sireline GC'!C53</f>
        <v>0.80369866877252516</v>
      </c>
      <c r="E53" s="38">
        <f>'Sireline GC'!D53</f>
        <v>1.4332999519719418</v>
      </c>
      <c r="F53" s="97"/>
      <c r="L53" s="93" t="s">
        <v>5087</v>
      </c>
      <c r="M53" s="94">
        <v>125</v>
      </c>
      <c r="N53" s="94">
        <v>125</v>
      </c>
      <c r="O53" s="94">
        <v>125</v>
      </c>
      <c r="P53" s="94">
        <v>125</v>
      </c>
      <c r="Q53" s="94">
        <v>125</v>
      </c>
      <c r="S53" s="79"/>
      <c r="T53" s="14"/>
    </row>
    <row r="54" spans="1:256" s="13" customFormat="1" ht="18.75" x14ac:dyDescent="0.3">
      <c r="A54" s="91">
        <v>280</v>
      </c>
      <c r="B54" s="14">
        <f t="shared" si="0"/>
        <v>72</v>
      </c>
      <c r="C54" s="39">
        <f>'Sireline GC'!B54</f>
        <v>31.954786240944273</v>
      </c>
      <c r="D54" s="38">
        <f>'Sireline GC'!C54</f>
        <v>0.81149383282573151</v>
      </c>
      <c r="E54" s="38">
        <f>'Sireline GC'!D54</f>
        <v>1.4644070095292256</v>
      </c>
      <c r="F54" s="97"/>
      <c r="L54" s="93" t="s">
        <v>5091</v>
      </c>
      <c r="M54" s="94">
        <v>25</v>
      </c>
      <c r="N54" s="94">
        <v>24</v>
      </c>
      <c r="O54" s="94">
        <v>26</v>
      </c>
      <c r="P54" s="94">
        <v>25</v>
      </c>
      <c r="Q54" s="94">
        <v>25</v>
      </c>
      <c r="S54" s="79"/>
      <c r="T54" s="14"/>
    </row>
    <row r="55" spans="1:256" s="13" customFormat="1" ht="18.75" x14ac:dyDescent="0.3">
      <c r="A55" s="91">
        <v>280</v>
      </c>
      <c r="B55" s="14">
        <f t="shared" si="0"/>
        <v>73</v>
      </c>
      <c r="C55" s="39">
        <f>'Sireline GC'!B55</f>
        <v>32.766280073770005</v>
      </c>
      <c r="D55" s="38">
        <f>'Sireline GC'!C55</f>
        <v>0.81912286027466408</v>
      </c>
      <c r="E55" s="38">
        <f>'Sireline GC'!D55</f>
        <v>1.4954294600730533</v>
      </c>
      <c r="F55" s="97"/>
      <c r="L55" s="93" t="s">
        <v>5092</v>
      </c>
      <c r="M55" s="94">
        <v>125</v>
      </c>
      <c r="N55" s="94">
        <v>125</v>
      </c>
      <c r="O55" s="94">
        <v>125</v>
      </c>
      <c r="P55" s="94">
        <v>124</v>
      </c>
      <c r="Q55" s="94">
        <v>126</v>
      </c>
      <c r="S55" s="79"/>
      <c r="T55" s="14"/>
    </row>
    <row r="56" spans="1:256" s="13" customFormat="1" ht="18.75" x14ac:dyDescent="0.3">
      <c r="A56" s="91">
        <v>280</v>
      </c>
      <c r="B56" s="14">
        <f t="shared" si="0"/>
        <v>74</v>
      </c>
      <c r="C56" s="39">
        <f>'Sireline GC'!B56</f>
        <v>33.585402934044666</v>
      </c>
      <c r="D56" s="38">
        <f>'Sireline GC'!C56</f>
        <v>0.82658497948083998</v>
      </c>
      <c r="E56" s="38">
        <f>'Sireline GC'!D56</f>
        <v>1.5263490142173417</v>
      </c>
      <c r="F56" s="97"/>
      <c r="L56" s="93" t="s">
        <v>5084</v>
      </c>
      <c r="M56" s="95">
        <f t="shared" ref="M56:Q57" si="8">VLOOKUP(M54,$C$723:$E$902,3)</f>
        <v>1.1816383340121739</v>
      </c>
      <c r="N56" s="95">
        <f t="shared" si="8"/>
        <v>1.1213186824804915</v>
      </c>
      <c r="O56" s="95">
        <f t="shared" si="8"/>
        <v>1.2119327231681263</v>
      </c>
      <c r="P56" s="95">
        <f t="shared" si="8"/>
        <v>1.1816383340121739</v>
      </c>
      <c r="Q56" s="95">
        <f t="shared" si="8"/>
        <v>1.1816383340121739</v>
      </c>
      <c r="S56" s="79"/>
      <c r="T56" s="14"/>
    </row>
    <row r="57" spans="1:256" s="13" customFormat="1" ht="18.75" x14ac:dyDescent="0.3">
      <c r="A57" s="91">
        <v>280</v>
      </c>
      <c r="B57" s="14">
        <f t="shared" si="0"/>
        <v>75</v>
      </c>
      <c r="C57" s="39">
        <f>'Sireline GC'!B57</f>
        <v>34.411987913525508</v>
      </c>
      <c r="D57" s="38">
        <f>'Sireline GC'!C57</f>
        <v>0.83387951647659264</v>
      </c>
      <c r="E57" s="38">
        <f>'Sireline GC'!D57</f>
        <v>1.5571478534696985</v>
      </c>
      <c r="F57" s="97"/>
      <c r="L57" s="93" t="s">
        <v>5085</v>
      </c>
      <c r="M57" s="95">
        <f t="shared" si="8"/>
        <v>3.0561639108297185</v>
      </c>
      <c r="N57" s="95">
        <f t="shared" si="8"/>
        <v>3.0561639108297185</v>
      </c>
      <c r="O57" s="95">
        <f t="shared" si="8"/>
        <v>3.0561639108297185</v>
      </c>
      <c r="P57" s="95">
        <f t="shared" si="8"/>
        <v>3.0513560851908581</v>
      </c>
      <c r="Q57" s="95">
        <f t="shared" si="8"/>
        <v>3.0608647043219146</v>
      </c>
      <c r="S57" s="79"/>
      <c r="T57" s="14"/>
    </row>
    <row r="58" spans="1:256" s="13" customFormat="1" ht="18.75" x14ac:dyDescent="0.3">
      <c r="A58" s="91">
        <v>280</v>
      </c>
      <c r="B58" s="14">
        <f t="shared" si="0"/>
        <v>76</v>
      </c>
      <c r="C58" s="39">
        <f>'Sireline GC'!B58</f>
        <v>35.2458674300021</v>
      </c>
      <c r="D58" s="38">
        <f>'Sireline GC'!C58</f>
        <v>0.8410058936974707</v>
      </c>
      <c r="E58" s="38">
        <f>'Sireline GC'!D58</f>
        <v>1.5878086562324771</v>
      </c>
      <c r="F58" s="97"/>
      <c r="L58" s="93" t="s">
        <v>5088</v>
      </c>
      <c r="M58" s="95">
        <f t="shared" ref="M58:Q59" si="9">VLOOKUP(M54,$C$723:$E$902,2)</f>
        <v>0.72576864949231368</v>
      </c>
      <c r="N58" s="95">
        <f t="shared" si="9"/>
        <v>0.70748102593455808</v>
      </c>
      <c r="O58" s="95">
        <f t="shared" si="9"/>
        <v>0.73469399248382761</v>
      </c>
      <c r="P58" s="95">
        <f t="shared" si="9"/>
        <v>0.72576864949231368</v>
      </c>
      <c r="Q58" s="95">
        <f t="shared" si="9"/>
        <v>0.72576864949231368</v>
      </c>
      <c r="S58" s="79"/>
      <c r="T58" s="14"/>
    </row>
    <row r="59" spans="1:256" s="24" customFormat="1" ht="18.75" x14ac:dyDescent="0.3">
      <c r="A59" s="91">
        <v>280</v>
      </c>
      <c r="B59" s="14">
        <f t="shared" si="0"/>
        <v>77</v>
      </c>
      <c r="C59" s="39">
        <f>'Sireline GC'!B59</f>
        <v>36.086873323699571</v>
      </c>
      <c r="D59" s="38">
        <f>'Sireline GC'!C59</f>
        <v>0.84796362865331965</v>
      </c>
      <c r="E59" s="38">
        <f>'Sireline GC'!D59</f>
        <v>1.6183146217613804</v>
      </c>
      <c r="F59" s="14"/>
      <c r="G59" s="14"/>
      <c r="H59" s="14"/>
      <c r="I59" s="14"/>
      <c r="J59" s="13"/>
      <c r="K59" s="13"/>
      <c r="L59" s="93" t="s">
        <v>5089</v>
      </c>
      <c r="M59" s="95">
        <f t="shared" si="9"/>
        <v>0.89290769770990153</v>
      </c>
      <c r="N59" s="95">
        <f t="shared" si="9"/>
        <v>0.89290769770990153</v>
      </c>
      <c r="O59" s="95">
        <f t="shared" si="9"/>
        <v>0.89290769770990153</v>
      </c>
      <c r="P59" s="95">
        <f t="shared" si="9"/>
        <v>0.89627052401235829</v>
      </c>
      <c r="Q59" s="95">
        <f t="shared" si="9"/>
        <v>0.88951032892494553</v>
      </c>
      <c r="R59" s="13"/>
      <c r="S59" s="79"/>
      <c r="T59" s="14"/>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1:256" s="13" customFormat="1" ht="18.75" x14ac:dyDescent="0.3">
      <c r="A60" s="91">
        <v>280</v>
      </c>
      <c r="B60" s="14">
        <f t="shared" si="0"/>
        <v>78</v>
      </c>
      <c r="C60" s="39">
        <f>'Sireline GC'!B60</f>
        <v>36.934836952352889</v>
      </c>
      <c r="D60" s="38">
        <f>'Sireline GC'!C60</f>
        <v>0.85475233254031657</v>
      </c>
      <c r="E60" s="38">
        <f>'Sireline GC'!D60</f>
        <v>1.6486494920400745</v>
      </c>
      <c r="F60" s="14"/>
      <c r="G60" s="14"/>
      <c r="H60" s="14"/>
      <c r="I60" s="14"/>
      <c r="L60" s="93" t="s">
        <v>5090</v>
      </c>
      <c r="M60" s="95">
        <v>2.5</v>
      </c>
      <c r="N60" s="95">
        <v>2.5</v>
      </c>
      <c r="O60" s="95">
        <v>2.5</v>
      </c>
      <c r="P60" s="95">
        <v>2.5</v>
      </c>
      <c r="Q60" s="95">
        <v>2.5</v>
      </c>
      <c r="S60" s="79"/>
      <c r="T60" s="14"/>
    </row>
    <row r="61" spans="1:256" s="13" customFormat="1" ht="18.75" x14ac:dyDescent="0.3">
      <c r="A61" s="91">
        <v>280</v>
      </c>
      <c r="B61" s="14">
        <f t="shared" si="0"/>
        <v>79</v>
      </c>
      <c r="C61" s="39">
        <f>'Sireline GC'!B61</f>
        <v>37.789589284893211</v>
      </c>
      <c r="D61" s="38">
        <f>'Sireline GC'!C61</f>
        <v>0.86137170879595715</v>
      </c>
      <c r="E61" s="38">
        <f>'Sireline GC'!D61</f>
        <v>1.6787975715410022</v>
      </c>
      <c r="F61" s="14"/>
      <c r="G61" s="14"/>
      <c r="H61" s="14"/>
      <c r="I61" s="14"/>
      <c r="L61" s="93" t="s">
        <v>5093</v>
      </c>
      <c r="M61" s="95">
        <f>((M60*(M55-M54))+(M57*((M53-M55)/M59))+((M56*((M54-M52)/M58))))/(M53-M52)</f>
        <v>2.5</v>
      </c>
      <c r="N61" s="95">
        <f>((N60*(N55-N54))+(N57*((N53-N55)/N59))+((N56*((N54-N52)/N58))))/(N53-N52)</f>
        <v>2.5091505476277716</v>
      </c>
      <c r="O61" s="95">
        <f>((O60*(O55-O54))+(O57*((O53-O55)/O59))+((O56*((O54-O52)/O58))))/(O53-O52)</f>
        <v>2.4914957483736986</v>
      </c>
      <c r="P61" s="95">
        <f>((P60*(P55-P54))+(P57*((P53-P55)/P59))+((P56*((P54-P52)/P58))))/(P53-P52)</f>
        <v>2.5090450344336972</v>
      </c>
      <c r="Q61" s="95">
        <f>((Q60*(Q55-Q54))+(Q57*((Q53-Q55)/Q59))+((Q56*((Q54-Q52)/Q58))))/(Q53-Q52)</f>
        <v>2.490589329265898</v>
      </c>
      <c r="S61" s="79"/>
      <c r="T61" s="14"/>
    </row>
    <row r="62" spans="1:256" s="13" customFormat="1" x14ac:dyDescent="0.25">
      <c r="A62" s="91">
        <v>280</v>
      </c>
      <c r="B62" s="14">
        <f t="shared" si="0"/>
        <v>80</v>
      </c>
      <c r="C62" s="39">
        <f>'Sireline GC'!B62</f>
        <v>38.650960993689161</v>
      </c>
      <c r="D62" s="38">
        <f>'Sireline GC'!C62</f>
        <v>0.8678215515994534</v>
      </c>
      <c r="E62" s="38">
        <f>'Sireline GC'!D62</f>
        <v>1.7087437448540665</v>
      </c>
      <c r="F62" s="14"/>
      <c r="G62" s="14"/>
      <c r="H62" s="14"/>
      <c r="I62" s="14"/>
      <c r="S62" s="79"/>
      <c r="T62" s="14"/>
    </row>
    <row r="63" spans="1:256" s="13" customFormat="1" ht="18.75" x14ac:dyDescent="0.3">
      <c r="A63" s="91">
        <v>280</v>
      </c>
      <c r="B63" s="14">
        <f t="shared" si="0"/>
        <v>81</v>
      </c>
      <c r="C63" s="39">
        <f>'Sireline GC'!B63</f>
        <v>39.518782545288616</v>
      </c>
      <c r="D63" s="38">
        <f>'Sireline GC'!C63</f>
        <v>0.87410174431982313</v>
      </c>
      <c r="E63" s="38">
        <f>'Sireline GC'!D63</f>
        <v>1.7384734921761194</v>
      </c>
      <c r="F63" s="14"/>
      <c r="G63" s="14"/>
      <c r="H63" s="14"/>
      <c r="I63" s="14"/>
      <c r="L63" s="97">
        <v>408</v>
      </c>
      <c r="M63" s="97"/>
      <c r="N63" s="95"/>
      <c r="O63" s="97"/>
      <c r="P63" s="97"/>
      <c r="Q63" s="97"/>
      <c r="S63" s="79"/>
      <c r="T63" s="14"/>
    </row>
    <row r="64" spans="1:256" s="13" customFormat="1" ht="18.75" x14ac:dyDescent="0.3">
      <c r="A64" s="91">
        <v>280</v>
      </c>
      <c r="B64" s="14">
        <f t="shared" si="0"/>
        <v>82</v>
      </c>
      <c r="C64" s="39">
        <f>'Sireline GC'!B64</f>
        <v>40.392884289608439</v>
      </c>
      <c r="D64" s="38">
        <f>'Sireline GC'!C64</f>
        <v>0.88021225791453084</v>
      </c>
      <c r="E64" s="38">
        <f>'Sireline GC'!D64</f>
        <v>1.7679729026650968</v>
      </c>
      <c r="F64" s="14"/>
      <c r="G64" s="14"/>
      <c r="H64" s="14"/>
      <c r="I64" s="14"/>
      <c r="L64" s="93" t="s">
        <v>5086</v>
      </c>
      <c r="M64" s="94">
        <v>25</v>
      </c>
      <c r="N64" s="94">
        <v>25</v>
      </c>
      <c r="O64" s="94">
        <v>25</v>
      </c>
      <c r="P64" s="94">
        <v>25</v>
      </c>
      <c r="Q64" s="94">
        <v>25</v>
      </c>
      <c r="S64" s="79"/>
      <c r="T64" s="14"/>
    </row>
    <row r="65" spans="1:256" s="13" customFormat="1" ht="18.75" x14ac:dyDescent="0.3">
      <c r="A65" s="91">
        <v>280</v>
      </c>
      <c r="B65" s="14">
        <f t="shared" si="0"/>
        <v>83</v>
      </c>
      <c r="C65" s="39">
        <f>'Sireline GC'!B65</f>
        <v>41.273096547522968</v>
      </c>
      <c r="D65" s="38">
        <f>'Sireline GC'!C65</f>
        <v>0.88615314928082967</v>
      </c>
      <c r="E65" s="38">
        <f>'Sireline GC'!D65</f>
        <v>1.797228685673157</v>
      </c>
      <c r="F65" s="14"/>
      <c r="G65" s="14"/>
      <c r="H65" s="14"/>
      <c r="I65" s="14"/>
      <c r="L65" s="93" t="s">
        <v>5087</v>
      </c>
      <c r="M65" s="94">
        <v>125</v>
      </c>
      <c r="N65" s="94">
        <v>125</v>
      </c>
      <c r="O65" s="94">
        <v>125</v>
      </c>
      <c r="P65" s="94">
        <v>125</v>
      </c>
      <c r="Q65" s="94">
        <v>125</v>
      </c>
      <c r="S65" s="79"/>
      <c r="T65" s="14"/>
    </row>
    <row r="66" spans="1:256" s="24" customFormat="1" ht="18.75" x14ac:dyDescent="0.3">
      <c r="A66" s="91">
        <v>280</v>
      </c>
      <c r="B66" s="14">
        <f t="shared" si="0"/>
        <v>84</v>
      </c>
      <c r="C66" s="39">
        <f>'Sireline GC'!B66</f>
        <v>42.159249696803798</v>
      </c>
      <c r="D66" s="38">
        <f>'Sireline GC'!C66</f>
        <v>0.89192455956260197</v>
      </c>
      <c r="E66" s="38">
        <f>'Sireline GC'!D66</f>
        <v>1.8262281798831932</v>
      </c>
      <c r="F66" s="14"/>
      <c r="G66" s="14"/>
      <c r="H66" s="14"/>
      <c r="I66" s="14"/>
      <c r="J66" s="13"/>
      <c r="K66" s="13"/>
      <c r="L66" s="93" t="s">
        <v>5091</v>
      </c>
      <c r="M66" s="94">
        <v>25</v>
      </c>
      <c r="N66" s="94">
        <v>24</v>
      </c>
      <c r="O66" s="94">
        <v>26</v>
      </c>
      <c r="P66" s="94">
        <v>25</v>
      </c>
      <c r="Q66" s="94">
        <v>25</v>
      </c>
      <c r="R66" s="13"/>
      <c r="S66" s="79"/>
      <c r="T66" s="14"/>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row>
    <row r="67" spans="1:256" s="13" customFormat="1" ht="18.75" x14ac:dyDescent="0.3">
      <c r="A67" s="91">
        <v>280</v>
      </c>
      <c r="B67" s="14">
        <f t="shared" si="0"/>
        <v>85</v>
      </c>
      <c r="C67" s="39">
        <f>'Sireline GC'!B67</f>
        <v>43.051174256366401</v>
      </c>
      <c r="D67" s="38">
        <f>'Sireline GC'!C67</f>
        <v>0.89752671241580018</v>
      </c>
      <c r="E67" s="38">
        <f>'Sireline GC'!D67</f>
        <v>1.8549593603826193</v>
      </c>
      <c r="F67" s="14"/>
      <c r="G67" s="14"/>
      <c r="H67" s="14"/>
      <c r="I67" s="14"/>
      <c r="L67" s="93" t="s">
        <v>5092</v>
      </c>
      <c r="M67" s="94">
        <v>125</v>
      </c>
      <c r="N67" s="94">
        <v>125</v>
      </c>
      <c r="O67" s="94">
        <v>125</v>
      </c>
      <c r="P67" s="94">
        <v>124</v>
      </c>
      <c r="Q67" s="94">
        <v>126</v>
      </c>
      <c r="S67" s="79"/>
      <c r="T67" s="14"/>
    </row>
    <row r="68" spans="1:256" s="13" customFormat="1" ht="18.75" x14ac:dyDescent="0.3">
      <c r="A68" s="91">
        <v>280</v>
      </c>
      <c r="B68" s="14">
        <f t="shared" si="0"/>
        <v>86</v>
      </c>
      <c r="C68" s="39">
        <f>'Sireline GC'!B68</f>
        <v>43.948700968782205</v>
      </c>
      <c r="D68" s="38">
        <f>'Sireline GC'!C68</f>
        <v>0.90295991223457506</v>
      </c>
      <c r="E68" s="38">
        <f>'Sireline GC'!D68</f>
        <v>1.8834108437172441</v>
      </c>
      <c r="F68" s="14"/>
      <c r="G68" s="14"/>
      <c r="H68" s="14"/>
      <c r="I68" s="14"/>
      <c r="L68" s="93" t="s">
        <v>5084</v>
      </c>
      <c r="M68" s="95">
        <f t="shared" ref="M68:Q69" si="10">VLOOKUP(M66,$C$903:$E$1082,3)</f>
        <v>1.1567712860338557</v>
      </c>
      <c r="N68" s="95">
        <f t="shared" si="10"/>
        <v>1.1021047078451134</v>
      </c>
      <c r="O68" s="95">
        <f t="shared" si="10"/>
        <v>1.1841431671663163</v>
      </c>
      <c r="P68" s="95">
        <f t="shared" si="10"/>
        <v>1.1567712860338557</v>
      </c>
      <c r="Q68" s="95">
        <f t="shared" si="10"/>
        <v>1.1567712860338557</v>
      </c>
      <c r="S68" s="79"/>
      <c r="T68" s="14"/>
    </row>
    <row r="69" spans="1:256" s="13" customFormat="1" ht="18.75" x14ac:dyDescent="0.3">
      <c r="A69" s="91">
        <v>280</v>
      </c>
      <c r="B69" s="14">
        <f t="shared" ref="B69:B132" si="11">B68+1</f>
        <v>87</v>
      </c>
      <c r="C69" s="39">
        <f>'Sireline GC'!B69</f>
        <v>44.851660881016777</v>
      </c>
      <c r="D69" s="38">
        <f>'Sireline GC'!C69</f>
        <v>0.90822454234139194</v>
      </c>
      <c r="E69" s="38">
        <f>'Sireline GC'!D69</f>
        <v>1.9115718909763793</v>
      </c>
      <c r="F69" s="14"/>
      <c r="G69" s="14"/>
      <c r="H69" s="14"/>
      <c r="I69" s="14"/>
      <c r="L69" s="93" t="s">
        <v>5085</v>
      </c>
      <c r="M69" s="95">
        <f t="shared" si="10"/>
        <v>2.7974338107002827</v>
      </c>
      <c r="N69" s="95">
        <f t="shared" si="10"/>
        <v>2.7974338107002827</v>
      </c>
      <c r="O69" s="95">
        <f t="shared" si="10"/>
        <v>2.7974338107002827</v>
      </c>
      <c r="P69" s="95">
        <f t="shared" si="10"/>
        <v>2.7910310503665228</v>
      </c>
      <c r="Q69" s="95">
        <f t="shared" si="10"/>
        <v>2.8005381013190185</v>
      </c>
      <c r="S69" s="79"/>
      <c r="T69" s="14"/>
    </row>
    <row r="70" spans="1:256" s="13" customFormat="1" ht="18.75" x14ac:dyDescent="0.3">
      <c r="A70" s="91">
        <v>280</v>
      </c>
      <c r="B70" s="14">
        <f t="shared" si="11"/>
        <v>88</v>
      </c>
      <c r="C70" s="39">
        <f>'Sireline GC'!B70</f>
        <v>45.75988542335817</v>
      </c>
      <c r="D70" s="38">
        <f>'Sireline GC'!C70</f>
        <v>0.91332106314372652</v>
      </c>
      <c r="E70" s="38">
        <f>'Sireline GC'!D70</f>
        <v>1.9394324089679631</v>
      </c>
      <c r="F70" s="14"/>
      <c r="G70" s="14"/>
      <c r="H70" s="14"/>
      <c r="I70" s="14"/>
      <c r="L70" s="93" t="s">
        <v>5088</v>
      </c>
      <c r="M70" s="95">
        <f t="shared" ref="M70:Q71" si="12">VLOOKUP(M66,$C$903:$E$1082,2)</f>
        <v>0.69553159561510025</v>
      </c>
      <c r="N70" s="95">
        <f t="shared" si="12"/>
        <v>0.67940691799046959</v>
      </c>
      <c r="O70" s="95">
        <f t="shared" si="12"/>
        <v>0.70337028632646081</v>
      </c>
      <c r="P70" s="95">
        <f t="shared" si="12"/>
        <v>0.69553159561510025</v>
      </c>
      <c r="Q70" s="95">
        <f t="shared" si="12"/>
        <v>0.69553159561510025</v>
      </c>
      <c r="S70" s="79"/>
      <c r="T70" s="14"/>
    </row>
    <row r="71" spans="1:256" s="13" customFormat="1" ht="18.75" x14ac:dyDescent="0.3">
      <c r="A71" s="91">
        <v>280</v>
      </c>
      <c r="B71" s="14">
        <f t="shared" si="11"/>
        <v>89</v>
      </c>
      <c r="C71" s="39">
        <f>'Sireline GC'!B71</f>
        <v>46.673206486501897</v>
      </c>
      <c r="D71" s="38">
        <f>'Sireline GC'!C71</f>
        <v>0.91825001026017006</v>
      </c>
      <c r="E71" s="38">
        <f>'Sireline GC'!D71</f>
        <v>1.9669829495494844</v>
      </c>
      <c r="F71" s="14"/>
      <c r="G71" s="14"/>
      <c r="H71" s="14"/>
      <c r="I71" s="14"/>
      <c r="L71" s="93" t="s">
        <v>5089</v>
      </c>
      <c r="M71" s="95">
        <f t="shared" si="12"/>
        <v>0.75530969987855912</v>
      </c>
      <c r="N71" s="95">
        <f t="shared" si="12"/>
        <v>0.75530969987855912</v>
      </c>
      <c r="O71" s="95">
        <f t="shared" si="12"/>
        <v>0.75530969987855912</v>
      </c>
      <c r="P71" s="95">
        <f t="shared" si="12"/>
        <v>0.7624184341595317</v>
      </c>
      <c r="Q71" s="95">
        <f t="shared" si="12"/>
        <v>0.75173480471103815</v>
      </c>
      <c r="S71" s="79"/>
      <c r="T71" s="14"/>
    </row>
    <row r="72" spans="1:256" s="13" customFormat="1" ht="18.75" x14ac:dyDescent="0.3">
      <c r="A72" s="91">
        <v>280</v>
      </c>
      <c r="B72" s="14">
        <f t="shared" si="11"/>
        <v>90</v>
      </c>
      <c r="C72" s="39">
        <f>'Sireline GC'!B72</f>
        <v>47.591456496762063</v>
      </c>
      <c r="D72" s="38">
        <f>'Sireline GC'!C72</f>
        <v>0.9230119926188447</v>
      </c>
      <c r="E72" s="38">
        <f>'Sireline GC'!D72</f>
        <v>1.9942147071867662</v>
      </c>
      <c r="F72" s="14"/>
      <c r="G72" s="14"/>
      <c r="H72" s="14"/>
      <c r="I72" s="14"/>
      <c r="L72" s="93" t="s">
        <v>5090</v>
      </c>
      <c r="M72" s="95">
        <v>2.5</v>
      </c>
      <c r="N72" s="95">
        <v>2.5</v>
      </c>
      <c r="O72" s="95">
        <v>2.5</v>
      </c>
      <c r="P72" s="95">
        <v>2.5</v>
      </c>
      <c r="Q72" s="95">
        <v>2.5</v>
      </c>
      <c r="S72" s="79"/>
      <c r="T72" s="14"/>
    </row>
    <row r="73" spans="1:256" s="24" customFormat="1" ht="18.75" x14ac:dyDescent="0.3">
      <c r="A73" s="91">
        <v>280</v>
      </c>
      <c r="B73" s="14">
        <f t="shared" si="11"/>
        <v>91</v>
      </c>
      <c r="C73" s="39">
        <f>'Sireline GC'!B73</f>
        <v>48.51446848938091</v>
      </c>
      <c r="D73" s="38">
        <f>'Sireline GC'!C73</f>
        <v>0.92760769053087699</v>
      </c>
      <c r="E73" s="38">
        <f>'Sireline GC'!D73</f>
        <v>2.0211195148182202</v>
      </c>
      <c r="F73" s="14"/>
      <c r="G73" s="14"/>
      <c r="H73" s="14"/>
      <c r="I73" s="14"/>
      <c r="J73" s="13"/>
      <c r="K73" s="13"/>
      <c r="L73" s="93" t="s">
        <v>5093</v>
      </c>
      <c r="M73" s="95">
        <f>((M72*(M67-M66))+(M69*((M65-M67)/M71))+((M68*((M66-M64)/M70))))/(M65-M64)</f>
        <v>2.5</v>
      </c>
      <c r="N73" s="95">
        <f>((N72*(N67-N66))+(N69*((N65-N67)/N71))+((N68*((N66-N64)/N70))))/(N65-N64)</f>
        <v>2.5087784297059428</v>
      </c>
      <c r="O73" s="95">
        <f>((O72*(O67-O66))+(O69*((O65-O67)/O71))+((O68*((O66-O64)/O70))))/(O65-O64)</f>
        <v>2.4918352742529235</v>
      </c>
      <c r="P73" s="95">
        <f>((P72*(P67-P66))+(P69*((P65-P67)/P71))+((P68*((P66-P64)/P70))))/(P65-P64)</f>
        <v>2.511607601879974</v>
      </c>
      <c r="Q73" s="95">
        <f>((Q72*(Q67-Q66))+(Q69*((Q65-Q67)/Q71))+((Q68*((Q66-Q64)/Q70))))/(Q65-Q64)</f>
        <v>2.4877456639792603</v>
      </c>
      <c r="R73" s="13"/>
      <c r="S73" s="79"/>
      <c r="T73" s="14"/>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row>
    <row r="74" spans="1:256" s="13" customFormat="1" x14ac:dyDescent="0.25">
      <c r="A74" s="91">
        <v>280</v>
      </c>
      <c r="B74" s="14">
        <f t="shared" si="11"/>
        <v>92</v>
      </c>
      <c r="C74" s="39">
        <f>'Sireline GC'!B74</f>
        <v>49.442076179911787</v>
      </c>
      <c r="D74" s="38">
        <f>'Sireline GC'!C74</f>
        <v>0.93203785374170245</v>
      </c>
      <c r="E74" s="38">
        <f>'Sireline GC'!D74</f>
        <v>2.0476898381070701</v>
      </c>
      <c r="F74" s="14"/>
      <c r="G74" s="14"/>
      <c r="H74" s="14"/>
      <c r="I74" s="14"/>
      <c r="S74" s="79"/>
      <c r="T74" s="14"/>
    </row>
    <row r="75" spans="1:256" s="13" customFormat="1" ht="18.75" x14ac:dyDescent="0.3">
      <c r="A75" s="91">
        <v>280</v>
      </c>
      <c r="B75" s="14">
        <f t="shared" si="11"/>
        <v>93</v>
      </c>
      <c r="C75" s="39">
        <f>'Sireline GC'!B75</f>
        <v>50.374114033653484</v>
      </c>
      <c r="D75" s="38">
        <f>'Sireline GC'!C75</f>
        <v>0.9363032994631677</v>
      </c>
      <c r="E75" s="38">
        <f>'Sireline GC'!D75</f>
        <v>2.0739187681681273</v>
      </c>
      <c r="F75" s="14"/>
      <c r="G75" s="14"/>
      <c r="H75" s="14"/>
      <c r="I75" s="14"/>
      <c r="L75" s="97">
        <v>410</v>
      </c>
      <c r="M75" s="97"/>
      <c r="N75" s="95"/>
      <c r="O75" s="97"/>
      <c r="P75" s="97"/>
      <c r="Q75" s="97"/>
      <c r="S75" s="79"/>
      <c r="T75" s="14"/>
    </row>
    <row r="76" spans="1:256" s="13" customFormat="1" ht="18.75" x14ac:dyDescent="0.3">
      <c r="A76" s="91">
        <v>280</v>
      </c>
      <c r="B76" s="14">
        <f t="shared" si="11"/>
        <v>94</v>
      </c>
      <c r="C76" s="39">
        <f>'Sireline GC'!B76</f>
        <v>51.310417333116661</v>
      </c>
      <c r="D76" s="38">
        <f>'Sireline GC'!C76</f>
        <v>0.94040491038896334</v>
      </c>
      <c r="E76" s="38">
        <f>'Sireline GC'!D76</f>
        <v>2.0998000128591601</v>
      </c>
      <c r="F76" s="14"/>
      <c r="G76" s="14"/>
      <c r="H76" s="14"/>
      <c r="I76" s="14"/>
      <c r="L76" s="93" t="s">
        <v>5086</v>
      </c>
      <c r="M76" s="94">
        <v>25</v>
      </c>
      <c r="N76" s="94">
        <v>25</v>
      </c>
      <c r="O76" s="94">
        <v>25</v>
      </c>
      <c r="P76" s="94">
        <v>25</v>
      </c>
      <c r="Q76" s="94">
        <v>25</v>
      </c>
      <c r="S76" s="79"/>
      <c r="T76" s="14"/>
    </row>
    <row r="77" spans="1:256" s="13" customFormat="1" ht="18.75" x14ac:dyDescent="0.3">
      <c r="A77" s="91">
        <v>280</v>
      </c>
      <c r="B77" s="14">
        <f t="shared" si="11"/>
        <v>95</v>
      </c>
      <c r="C77" s="39">
        <f>'Sireline GC'!B77</f>
        <v>52.250822243505624</v>
      </c>
      <c r="D77" s="38">
        <f>'Sireline GC'!C77</f>
        <v>0.94434363269628108</v>
      </c>
      <c r="E77" s="38">
        <f>'Sireline GC'!D77</f>
        <v>2.1253278867296008</v>
      </c>
      <c r="F77" s="14"/>
      <c r="G77" s="14"/>
      <c r="H77" s="14"/>
      <c r="I77" s="14"/>
      <c r="L77" s="93" t="s">
        <v>5087</v>
      </c>
      <c r="M77" s="94">
        <v>125</v>
      </c>
      <c r="N77" s="94">
        <v>125</v>
      </c>
      <c r="O77" s="94">
        <v>125</v>
      </c>
      <c r="P77" s="94">
        <v>125</v>
      </c>
      <c r="Q77" s="94">
        <v>125</v>
      </c>
      <c r="S77" s="79"/>
      <c r="T77" s="14"/>
    </row>
    <row r="78" spans="1:256" s="13" customFormat="1" ht="18.75" x14ac:dyDescent="0.3">
      <c r="A78" s="91">
        <v>280</v>
      </c>
      <c r="B78" s="14">
        <f t="shared" si="11"/>
        <v>96</v>
      </c>
      <c r="C78" s="39">
        <f>'Sireline GC'!B78</f>
        <v>53.195165876201898</v>
      </c>
      <c r="D78" s="38">
        <f>'Sireline GC'!C78</f>
        <v>0.94812047403634025</v>
      </c>
      <c r="E78" s="38">
        <f>'Sireline GC'!D78</f>
        <v>2.1504972997213718</v>
      </c>
      <c r="F78" s="14"/>
      <c r="G78" s="14"/>
      <c r="H78" s="14"/>
      <c r="I78" s="14"/>
      <c r="L78" s="93" t="s">
        <v>5091</v>
      </c>
      <c r="M78" s="94">
        <v>25</v>
      </c>
      <c r="N78" s="94">
        <v>24</v>
      </c>
      <c r="O78" s="94">
        <v>26</v>
      </c>
      <c r="P78" s="94">
        <v>25</v>
      </c>
      <c r="Q78" s="94">
        <v>25</v>
      </c>
      <c r="S78" s="79"/>
      <c r="T78" s="14"/>
    </row>
    <row r="79" spans="1:256" s="13" customFormat="1" ht="18.75" x14ac:dyDescent="0.3">
      <c r="A79" s="91">
        <v>280</v>
      </c>
      <c r="B79" s="14">
        <f t="shared" si="11"/>
        <v>97</v>
      </c>
      <c r="C79" s="39">
        <f>'Sireline GC'!B79</f>
        <v>54.143286350238242</v>
      </c>
      <c r="D79" s="38">
        <f>'Sireline GC'!C79</f>
        <v>0.95173650151640032</v>
      </c>
      <c r="E79" s="38">
        <f>'Sireline GC'!D79</f>
        <v>2.1753037447180184</v>
      </c>
      <c r="F79" s="14"/>
      <c r="G79" s="14"/>
      <c r="H79" s="14"/>
      <c r="I79" s="14"/>
      <c r="L79" s="93" t="s">
        <v>5092</v>
      </c>
      <c r="M79" s="94">
        <v>125</v>
      </c>
      <c r="N79" s="94">
        <v>125</v>
      </c>
      <c r="O79" s="94">
        <v>125</v>
      </c>
      <c r="P79" s="94">
        <v>124</v>
      </c>
      <c r="Q79" s="94">
        <v>126</v>
      </c>
      <c r="S79" s="79"/>
      <c r="T79" s="14"/>
    </row>
    <row r="80" spans="1:256" s="24" customFormat="1" ht="18.75" x14ac:dyDescent="0.3">
      <c r="A80" s="91">
        <v>280</v>
      </c>
      <c r="B80" s="14">
        <f t="shared" si="11"/>
        <v>98</v>
      </c>
      <c r="C80" s="39">
        <f>'Sireline GC'!B80</f>
        <v>55.095022851754642</v>
      </c>
      <c r="D80" s="38">
        <f>'Sireline GC'!C80</f>
        <v>0.95519283967585089</v>
      </c>
      <c r="E80" s="38">
        <f>'Sireline GC'!D80</f>
        <v>2.1997432840390339</v>
      </c>
      <c r="F80" s="14"/>
      <c r="G80" s="14"/>
      <c r="H80" s="14"/>
      <c r="I80" s="14"/>
      <c r="J80" s="13"/>
      <c r="K80" s="13"/>
      <c r="L80" s="93" t="s">
        <v>5084</v>
      </c>
      <c r="M80" s="95">
        <f t="shared" ref="M80:Q81" si="13">VLOOKUP(M78,$C$1083:$E$1262,3)</f>
        <v>1.1673398913276793</v>
      </c>
      <c r="N80" s="95">
        <f t="shared" si="13"/>
        <v>1.110617259573041</v>
      </c>
      <c r="O80" s="95">
        <f t="shared" si="13"/>
        <v>1.1957788003142653</v>
      </c>
      <c r="P80" s="95">
        <f t="shared" si="13"/>
        <v>1.1673398913276793</v>
      </c>
      <c r="Q80" s="95">
        <f t="shared" si="13"/>
        <v>1.1673398913276793</v>
      </c>
      <c r="R80" s="13"/>
      <c r="S80" s="79"/>
      <c r="T80" s="14"/>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row>
    <row r="81" spans="1:256" s="13" customFormat="1" ht="18.75" x14ac:dyDescent="0.3">
      <c r="A81" s="91">
        <v>280</v>
      </c>
      <c r="B81" s="14">
        <f t="shared" si="11"/>
        <v>99</v>
      </c>
      <c r="C81" s="39">
        <f>'Sireline GC'!B81</f>
        <v>56.050215691430495</v>
      </c>
      <c r="D81" s="38">
        <f>'Sireline GC'!C81</f>
        <v>0.95849066845906705</v>
      </c>
      <c r="E81" s="38">
        <f>'Sireline GC'!D81</f>
        <v>2.2238125349764646</v>
      </c>
      <c r="F81" s="14"/>
      <c r="G81" s="14"/>
      <c r="H81" s="14"/>
      <c r="I81" s="14"/>
      <c r="L81" s="93" t="s">
        <v>5085</v>
      </c>
      <c r="M81" s="95">
        <f t="shared" si="13"/>
        <v>2.8885854342013104</v>
      </c>
      <c r="N81" s="95">
        <f t="shared" si="13"/>
        <v>2.8885854342013104</v>
      </c>
      <c r="O81" s="95">
        <f t="shared" si="13"/>
        <v>2.8885854342013104</v>
      </c>
      <c r="P81" s="95">
        <f t="shared" si="13"/>
        <v>2.8847848067963762</v>
      </c>
      <c r="Q81" s="95">
        <f t="shared" si="13"/>
        <v>2.8923043548644003</v>
      </c>
      <c r="S81" s="79"/>
      <c r="T81" s="14"/>
    </row>
    <row r="82" spans="1:256" s="13" customFormat="1" ht="18.75" x14ac:dyDescent="0.3">
      <c r="A82" s="91">
        <v>280</v>
      </c>
      <c r="B82" s="14">
        <f t="shared" si="11"/>
        <v>100</v>
      </c>
      <c r="C82" s="39">
        <f>'Sireline GC'!B82</f>
        <v>57.008706359889558</v>
      </c>
      <c r="D82" s="38">
        <f>'Sireline GC'!C82</f>
        <v>0.96163122118732147</v>
      </c>
      <c r="E82" s="38">
        <f>'Sireline GC'!D82</f>
        <v>2.2475086544704235</v>
      </c>
      <c r="F82" s="14"/>
      <c r="G82" s="14"/>
      <c r="H82" s="14"/>
      <c r="I82" s="14"/>
      <c r="L82" s="93" t="s">
        <v>5088</v>
      </c>
      <c r="M82" s="95">
        <f t="shared" ref="M82:Q83" si="14">VLOOKUP(M78,$C$1083:$E$1262,2)</f>
        <v>0.70571247842587947</v>
      </c>
      <c r="N82" s="95">
        <f t="shared" si="14"/>
        <v>0.68865945073221457</v>
      </c>
      <c r="O82" s="95">
        <f t="shared" si="14"/>
        <v>0.71402417938439289</v>
      </c>
      <c r="P82" s="95">
        <f t="shared" si="14"/>
        <v>0.70571247842587947</v>
      </c>
      <c r="Q82" s="95">
        <f t="shared" si="14"/>
        <v>0.70571247842587947</v>
      </c>
      <c r="S82" s="79"/>
      <c r="T82" s="14"/>
    </row>
    <row r="83" spans="1:256" s="13" customFormat="1" ht="18.75" x14ac:dyDescent="0.3">
      <c r="A83" s="91">
        <v>280</v>
      </c>
      <c r="B83" s="14">
        <f t="shared" si="11"/>
        <v>101</v>
      </c>
      <c r="C83" s="39">
        <f>'Sireline GC'!B83</f>
        <v>57.970337581076883</v>
      </c>
      <c r="D83" s="38">
        <f>'Sireline GC'!C83</f>
        <v>0.96461578253224545</v>
      </c>
      <c r="E83" s="38">
        <f>'Sireline GC'!D83</f>
        <v>2.2708293230191914</v>
      </c>
      <c r="F83" s="14"/>
      <c r="G83" s="14"/>
      <c r="H83" s="14"/>
      <c r="I83" s="14"/>
      <c r="L83" s="93" t="s">
        <v>5089</v>
      </c>
      <c r="M83" s="95">
        <f t="shared" si="14"/>
        <v>0.82820203799702696</v>
      </c>
      <c r="N83" s="95">
        <f t="shared" si="14"/>
        <v>0.82820203799702696</v>
      </c>
      <c r="O83" s="95">
        <f t="shared" si="14"/>
        <v>0.82820203799702696</v>
      </c>
      <c r="P83" s="95">
        <f t="shared" si="14"/>
        <v>0.83161314612980064</v>
      </c>
      <c r="Q83" s="95">
        <f t="shared" si="14"/>
        <v>0.82476611764512597</v>
      </c>
      <c r="S83" s="79"/>
      <c r="T83" s="14"/>
    </row>
    <row r="84" spans="1:256" s="13" customFormat="1" ht="18.75" x14ac:dyDescent="0.3">
      <c r="A84" s="91">
        <v>280</v>
      </c>
      <c r="B84" s="14">
        <f t="shared" si="11"/>
        <v>102</v>
      </c>
      <c r="C84" s="39">
        <f>'Sireline GC'!B84</f>
        <v>58.934953363609125</v>
      </c>
      <c r="D84" s="38">
        <f>'Sireline GC'!C84</f>
        <v>0.96744568649321394</v>
      </c>
      <c r="E84" s="38">
        <f>'Sireline GC'!D84</f>
        <v>2.2937727279181424</v>
      </c>
      <c r="F84" s="14"/>
      <c r="G84" s="14"/>
      <c r="H84" s="14"/>
      <c r="I84" s="14"/>
      <c r="L84" s="93" t="s">
        <v>5090</v>
      </c>
      <c r="M84" s="95">
        <v>2.5</v>
      </c>
      <c r="N84" s="95">
        <v>2.5</v>
      </c>
      <c r="O84" s="95">
        <v>2.5</v>
      </c>
      <c r="P84" s="95">
        <v>2.5</v>
      </c>
      <c r="Q84" s="95">
        <v>2.5</v>
      </c>
      <c r="S84" s="79"/>
      <c r="T84" s="14"/>
    </row>
    <row r="85" spans="1:256" s="13" customFormat="1" ht="18.75" x14ac:dyDescent="0.3">
      <c r="A85" s="91">
        <v>280</v>
      </c>
      <c r="B85" s="14">
        <f t="shared" si="11"/>
        <v>103</v>
      </c>
      <c r="C85" s="39">
        <f>'Sireline GC'!B85</f>
        <v>59.902399050102339</v>
      </c>
      <c r="D85" s="38">
        <f>'Sireline GC'!C85</f>
        <v>0.9701223143810882</v>
      </c>
      <c r="E85" s="38">
        <f>'Sireline GC'!D85</f>
        <v>2.3163375459198203</v>
      </c>
      <c r="F85" s="14"/>
      <c r="G85" s="14"/>
      <c r="H85" s="14"/>
      <c r="I85" s="14"/>
      <c r="L85" s="93" t="s">
        <v>5093</v>
      </c>
      <c r="M85" s="95">
        <f>((M84*(M79-M78))+(M81*((M77-M79)/M83))+((M80*((M78-M76)/M82))))/(M77-M76)</f>
        <v>2.5</v>
      </c>
      <c r="N85" s="95">
        <f>((N84*(N79-N78))+(N81*((N77-N79)/N83))+((N80*((N78-N76)/N82))))/(N77-N76)</f>
        <v>2.5088727652921601</v>
      </c>
      <c r="O85" s="95">
        <f>((O84*(O79-O78))+(O81*((O77-O79)/O83))+((O80*((O78-O76)/O82))))/(O77-O76)</f>
        <v>2.4917470351122457</v>
      </c>
      <c r="P85" s="95">
        <f>((P84*(P79-P78))+(P81*((P77-P79)/P83))+((P80*((P78-P76)/P82))))/(P77-P76)</f>
        <v>2.5096890236189955</v>
      </c>
      <c r="Q85" s="95">
        <f>((Q84*(Q79-Q78))+(Q81*((Q77-Q79)/Q83))+((Q80*((Q78-Q76)/Q82))))/(Q77-Q76)</f>
        <v>2.4899318237863297</v>
      </c>
      <c r="R85" s="22"/>
      <c r="S85" s="79"/>
      <c r="T85" s="14"/>
    </row>
    <row r="86" spans="1:256" s="13" customFormat="1" x14ac:dyDescent="0.25">
      <c r="A86" s="91">
        <v>280</v>
      </c>
      <c r="B86" s="14">
        <f t="shared" si="11"/>
        <v>104</v>
      </c>
      <c r="C86" s="39">
        <f>'Sireline GC'!B86</f>
        <v>60.872521364483433</v>
      </c>
      <c r="D86" s="38">
        <f>'Sireline GC'!C86</f>
        <v>0.97264709281011541</v>
      </c>
      <c r="E86" s="38">
        <f>'Sireline GC'!D86</f>
        <v>2.3385229254051705</v>
      </c>
      <c r="F86" s="14"/>
      <c r="G86" s="14"/>
      <c r="H86" s="14"/>
      <c r="I86" s="14"/>
      <c r="S86" s="79"/>
      <c r="T86" s="14"/>
    </row>
    <row r="87" spans="1:256" s="24" customFormat="1" x14ac:dyDescent="0.25">
      <c r="A87" s="91">
        <v>280</v>
      </c>
      <c r="B87" s="14">
        <f t="shared" si="11"/>
        <v>105</v>
      </c>
      <c r="C87" s="39">
        <f>'Sireline GC'!B87</f>
        <v>61.845168457293539</v>
      </c>
      <c r="D87" s="38">
        <f>'Sireline GC'!C87</f>
        <v>0.97502149170068364</v>
      </c>
      <c r="E87" s="38">
        <f>'Sireline GC'!D87</f>
        <v>2.3603284681532535</v>
      </c>
      <c r="F87" s="14"/>
      <c r="G87" s="14"/>
      <c r="H87" s="14"/>
      <c r="I87" s="14"/>
      <c r="J87" s="13"/>
      <c r="K87" s="13"/>
      <c r="L87" s="13"/>
      <c r="M87" s="13"/>
      <c r="N87" s="13"/>
      <c r="O87" s="13"/>
      <c r="P87" s="13"/>
      <c r="Q87" s="13"/>
      <c r="R87" s="13"/>
      <c r="S87" s="79"/>
      <c r="T87" s="14"/>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row>
    <row r="88" spans="1:256" s="13" customFormat="1" x14ac:dyDescent="0.25">
      <c r="A88" s="91">
        <v>280</v>
      </c>
      <c r="B88" s="14">
        <f t="shared" si="11"/>
        <v>106</v>
      </c>
      <c r="C88" s="39">
        <f>'Sireline GC'!B88</f>
        <v>62.820189948994226</v>
      </c>
      <c r="D88" s="38">
        <f>'Sireline GC'!C88</f>
        <v>0.9772470222943852</v>
      </c>
      <c r="E88" s="38">
        <f>'Sireline GC'!D88</f>
        <v>2.3817542107937264</v>
      </c>
      <c r="F88" s="14"/>
      <c r="G88" s="14"/>
      <c r="H88" s="14"/>
      <c r="I88" s="14"/>
      <c r="S88" s="79"/>
      <c r="T88" s="14"/>
    </row>
    <row r="89" spans="1:256" s="13" customFormat="1" x14ac:dyDescent="0.25">
      <c r="A89" s="91">
        <v>280</v>
      </c>
      <c r="B89" s="14">
        <f t="shared" si="11"/>
        <v>107</v>
      </c>
      <c r="C89" s="39">
        <f>'Sireline GC'!B89</f>
        <v>63.797436971288612</v>
      </c>
      <c r="D89" s="38">
        <f>'Sireline GC'!C89</f>
        <v>0.97932523518405468</v>
      </c>
      <c r="E89" s="38">
        <f>'Sireline GC'!D89</f>
        <v>2.4028006060230886</v>
      </c>
      <c r="F89" s="14"/>
      <c r="G89" s="14"/>
      <c r="H89" s="14"/>
      <c r="I89" s="14"/>
      <c r="S89" s="79"/>
      <c r="T89" s="14"/>
    </row>
    <row r="90" spans="1:256" s="13" customFormat="1" x14ac:dyDescent="0.25">
      <c r="A90" s="91">
        <v>280</v>
      </c>
      <c r="B90" s="14">
        <f t="shared" si="11"/>
        <v>108</v>
      </c>
      <c r="C90" s="39">
        <f>'Sireline GC'!B90</f>
        <v>64.776762206472668</v>
      </c>
      <c r="D90" s="38">
        <f>'Sireline GC'!C90</f>
        <v>0.98125771835995756</v>
      </c>
      <c r="E90" s="38">
        <f>'Sireline GC'!D90</f>
        <v>2.4234685036621224</v>
      </c>
      <c r="F90" s="14"/>
      <c r="G90" s="14"/>
      <c r="H90" s="14"/>
      <c r="I90" s="14"/>
      <c r="S90" s="79"/>
      <c r="T90" s="14"/>
    </row>
    <row r="91" spans="1:256" s="13" customFormat="1" x14ac:dyDescent="0.25">
      <c r="A91" s="91">
        <v>280</v>
      </c>
      <c r="B91" s="14">
        <f t="shared" si="11"/>
        <v>109</v>
      </c>
      <c r="C91" s="39">
        <f>'Sireline GC'!B91</f>
        <v>65.758019924832624</v>
      </c>
      <c r="D91" s="38">
        <f>'Sireline GC'!C91</f>
        <v>0.98304609527457565</v>
      </c>
      <c r="E91" s="38">
        <f>'Sireline GC'!D91</f>
        <v>2.4437591316281888</v>
      </c>
      <c r="F91" s="14"/>
      <c r="G91" s="14"/>
      <c r="H91" s="14"/>
      <c r="I91" s="14"/>
      <c r="S91" s="79"/>
      <c r="T91" s="14"/>
    </row>
    <row r="92" spans="1:256" s="13" customFormat="1" x14ac:dyDescent="0.25">
      <c r="A92" s="91">
        <v>280</v>
      </c>
      <c r="B92" s="14">
        <f t="shared" si="11"/>
        <v>110</v>
      </c>
      <c r="C92" s="39">
        <f>'Sireline GC'!B92</f>
        <v>66.741066020107212</v>
      </c>
      <c r="D92" s="38">
        <f>'Sireline GC'!C92</f>
        <v>0.98469202292740832</v>
      </c>
      <c r="E92" s="38">
        <f>'Sireline GC'!D92</f>
        <v>2.4636740768921221</v>
      </c>
      <c r="F92" s="14"/>
      <c r="G92" s="14"/>
      <c r="H92" s="14"/>
      <c r="I92" s="14"/>
      <c r="S92" s="79"/>
      <c r="T92" s="14"/>
    </row>
    <row r="93" spans="1:256" s="13" customFormat="1" x14ac:dyDescent="0.25">
      <c r="A93" s="91">
        <v>280</v>
      </c>
      <c r="B93" s="14">
        <f t="shared" si="11"/>
        <v>111</v>
      </c>
      <c r="C93" s="39">
        <f>'Sireline GC'!B93</f>
        <v>67.725758043034602</v>
      </c>
      <c r="D93" s="38">
        <f>'Sireline GC'!C93</f>
        <v>0.98619718997124295</v>
      </c>
      <c r="E93" s="38">
        <f>'Sireline GC'!D93</f>
        <v>2.4832152664853915</v>
      </c>
      <c r="F93" s="14"/>
      <c r="G93" s="14"/>
      <c r="H93" s="14"/>
      <c r="I93" s="14"/>
      <c r="S93" s="79"/>
      <c r="T93" s="14"/>
    </row>
    <row r="94" spans="1:256" s="24" customFormat="1" x14ac:dyDescent="0.25">
      <c r="A94" s="91">
        <v>280</v>
      </c>
      <c r="B94" s="14">
        <f t="shared" si="11"/>
        <v>112</v>
      </c>
      <c r="C94" s="39">
        <f>'Sireline GC'!B94</f>
        <v>68.711955233005853</v>
      </c>
      <c r="D94" s="38">
        <f>'Sireline GC'!C94</f>
        <v>0.98756331484226578</v>
      </c>
      <c r="E94" s="38">
        <f>'Sireline GC'!D94</f>
        <v>2.502384948619031</v>
      </c>
      <c r="F94" s="14"/>
      <c r="G94" s="14"/>
      <c r="H94" s="14"/>
      <c r="I94" s="14"/>
      <c r="J94" s="13"/>
      <c r="K94" s="13"/>
      <c r="L94" s="13"/>
      <c r="M94" s="13"/>
      <c r="N94" s="13"/>
      <c r="O94" s="13"/>
      <c r="P94" s="13"/>
      <c r="Q94" s="13"/>
      <c r="R94" s="13"/>
      <c r="S94" s="79"/>
      <c r="T94" s="14"/>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row>
    <row r="95" spans="1:256" s="13" customFormat="1" x14ac:dyDescent="0.25">
      <c r="A95" s="91">
        <v>280</v>
      </c>
      <c r="B95" s="14">
        <f t="shared" si="11"/>
        <v>113</v>
      </c>
      <c r="C95" s="39">
        <f>'Sireline GC'!B95</f>
        <v>69.699518547848115</v>
      </c>
      <c r="D95" s="38">
        <f>'Sireline GC'!C95</f>
        <v>0.98879214391426729</v>
      </c>
      <c r="E95" s="38">
        <f>'Sireline GC'!D95</f>
        <v>2.5211856739716696</v>
      </c>
      <c r="F95" s="14"/>
      <c r="G95" s="14"/>
      <c r="H95" s="14"/>
      <c r="I95" s="14"/>
      <c r="S95" s="79"/>
      <c r="T95" s="14"/>
    </row>
    <row r="96" spans="1:256" s="13" customFormat="1" x14ac:dyDescent="0.25">
      <c r="A96" s="91">
        <v>280</v>
      </c>
      <c r="B96" s="14">
        <f t="shared" si="11"/>
        <v>114</v>
      </c>
      <c r="C96" s="39">
        <f>'Sireline GC'!B96</f>
        <v>70.688310691762382</v>
      </c>
      <c r="D96" s="38">
        <f>'Sireline GC'!C96</f>
        <v>0.98988544967955505</v>
      </c>
      <c r="E96" s="38">
        <f>'Sireline GC'!D96</f>
        <v>2.5396202771996412</v>
      </c>
      <c r="F96" s="14"/>
      <c r="G96" s="14"/>
      <c r="H96" s="14"/>
      <c r="I96" s="14"/>
      <c r="S96" s="79"/>
      <c r="T96" s="14"/>
    </row>
    <row r="97" spans="1:256" s="13" customFormat="1" x14ac:dyDescent="0.25">
      <c r="A97" s="91">
        <v>280</v>
      </c>
      <c r="B97" s="14">
        <f t="shared" si="11"/>
        <v>115</v>
      </c>
      <c r="C97" s="39">
        <f>'Sireline GC'!B97</f>
        <v>71.67819614144193</v>
      </c>
      <c r="D97" s="38">
        <f>'Sireline GC'!C97</f>
        <v>0.99084502895711779</v>
      </c>
      <c r="E97" s="38">
        <f>'Sireline GC'!D97</f>
        <v>2.5576918587180417</v>
      </c>
      <c r="F97" s="14"/>
      <c r="G97" s="14"/>
      <c r="H97" s="14"/>
      <c r="I97" s="14"/>
      <c r="S97" s="79"/>
      <c r="T97" s="14"/>
    </row>
    <row r="98" spans="1:256" s="13" customFormat="1" x14ac:dyDescent="0.25">
      <c r="A98" s="91">
        <v>280</v>
      </c>
      <c r="B98" s="14">
        <f t="shared" si="11"/>
        <v>116</v>
      </c>
      <c r="C98" s="39">
        <f>'Sireline GC'!B98</f>
        <v>72.669041170399055</v>
      </c>
      <c r="D98" s="38">
        <f>'Sireline GC'!C98</f>
        <v>0.99167270112955563</v>
      </c>
      <c r="E98" s="38">
        <f>'Sireline GC'!D98</f>
        <v>2.5754037667972547</v>
      </c>
      <c r="F98" s="14"/>
      <c r="G98" s="14"/>
      <c r="H98" s="14"/>
      <c r="I98" s="14"/>
      <c r="S98" s="79"/>
      <c r="T98" s="14"/>
    </row>
    <row r="99" spans="1:256" s="13" customFormat="1" x14ac:dyDescent="0.25">
      <c r="A99" s="91">
        <v>280</v>
      </c>
      <c r="B99" s="14">
        <f t="shared" si="11"/>
        <v>117</v>
      </c>
      <c r="C99" s="39">
        <f>'Sireline GC'!B99</f>
        <v>73.660713871528614</v>
      </c>
      <c r="D99" s="38">
        <f>'Sireline GC'!C99</f>
        <v>0.99237030640974666</v>
      </c>
      <c r="E99" s="38">
        <f>'Sireline GC'!D99</f>
        <v>2.5927595800153722</v>
      </c>
      <c r="F99" s="14"/>
      <c r="G99" s="14"/>
      <c r="H99" s="14"/>
      <c r="I99" s="14"/>
      <c r="S99" s="79"/>
      <c r="T99" s="14"/>
    </row>
    <row r="100" spans="1:256" s="13" customFormat="1" x14ac:dyDescent="0.25">
      <c r="A100" s="91">
        <v>280</v>
      </c>
      <c r="B100" s="14">
        <f t="shared" si="11"/>
        <v>118</v>
      </c>
      <c r="C100" s="39">
        <f>'Sireline GC'!B100</f>
        <v>74.653084177938354</v>
      </c>
      <c r="D100" s="38">
        <f>'Sireline GC'!C100</f>
        <v>0.99293970413870269</v>
      </c>
      <c r="E100" s="38">
        <f>'Sireline GC'!D100</f>
        <v>2.6097630901028257</v>
      </c>
      <c r="F100" s="14"/>
      <c r="G100" s="14"/>
      <c r="H100" s="14"/>
      <c r="I100" s="14"/>
      <c r="S100" s="79"/>
      <c r="T100" s="14"/>
    </row>
    <row r="101" spans="1:256" s="24" customFormat="1" x14ac:dyDescent="0.25">
      <c r="A101" s="91">
        <v>280</v>
      </c>
      <c r="B101" s="14">
        <f t="shared" si="11"/>
        <v>119</v>
      </c>
      <c r="C101" s="39">
        <f>'Sireline GC'!B101</f>
        <v>75.64602388207706</v>
      </c>
      <c r="D101" s="38">
        <f>'Sireline GC'!C101</f>
        <v>0.9933827711151082</v>
      </c>
      <c r="E101" s="38">
        <f>'Sireline GC'!D101</f>
        <v>2.6264182852115256</v>
      </c>
      <c r="F101" s="14"/>
      <c r="G101" s="14"/>
      <c r="H101" s="14"/>
      <c r="I101" s="14"/>
      <c r="J101" s="13"/>
      <c r="K101" s="13"/>
      <c r="L101" s="13"/>
      <c r="M101" s="13"/>
      <c r="N101" s="13"/>
      <c r="O101" s="13"/>
      <c r="P101" s="13"/>
      <c r="Q101" s="13"/>
      <c r="R101" s="13"/>
      <c r="S101" s="79"/>
      <c r="T101" s="14"/>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row>
    <row r="102" spans="1:256" s="13" customFormat="1" x14ac:dyDescent="0.25">
      <c r="A102" s="91">
        <v>280</v>
      </c>
      <c r="B102" s="14">
        <f t="shared" si="11"/>
        <v>120</v>
      </c>
      <c r="C102" s="39">
        <f>'Sireline GC'!B102</f>
        <v>76.639406653192168</v>
      </c>
      <c r="D102" s="38">
        <f>'Sireline GC'!C102</f>
        <v>0.99370139995767914</v>
      </c>
      <c r="E102" s="38">
        <f>'Sireline GC'!D102</f>
        <v>2.6427293336369573</v>
      </c>
      <c r="F102" s="14"/>
      <c r="G102" s="14"/>
      <c r="H102" s="14"/>
      <c r="I102" s="14"/>
      <c r="S102" s="79"/>
      <c r="T102" s="14"/>
    </row>
    <row r="103" spans="1:256" s="13" customFormat="1" x14ac:dyDescent="0.25">
      <c r="A103" s="91">
        <v>280</v>
      </c>
      <c r="B103" s="14">
        <f t="shared" si="11"/>
        <v>121</v>
      </c>
      <c r="C103" s="39">
        <f>'Sireline GC'!B103</f>
        <v>77.63310805314984</v>
      </c>
      <c r="D103" s="38">
        <f>'Sireline GC'!C103</f>
        <v>0.99389749750125844</v>
      </c>
      <c r="E103" s="38">
        <f>'Sireline GC'!D103</f>
        <v>2.6587005680178888</v>
      </c>
      <c r="F103" s="14"/>
      <c r="G103" s="14"/>
      <c r="H103" s="14"/>
      <c r="I103" s="14"/>
      <c r="S103" s="79"/>
      <c r="T103" s="14"/>
    </row>
    <row r="104" spans="1:256" s="13" customFormat="1" x14ac:dyDescent="0.25">
      <c r="A104" s="91">
        <v>280</v>
      </c>
      <c r="B104" s="14">
        <f t="shared" si="11"/>
        <v>122</v>
      </c>
      <c r="C104" s="39">
        <f>'Sireline GC'!B104</f>
        <v>78.62700555065112</v>
      </c>
      <c r="D104" s="38">
        <f>'Sireline GC'!C104</f>
        <v>0.99397298322722705</v>
      </c>
      <c r="E104" s="38">
        <f>'Sireline GC'!D104</f>
        <v>2.6743364700347678</v>
      </c>
      <c r="F104" s="14"/>
      <c r="G104" s="14"/>
      <c r="H104" s="14"/>
      <c r="I104" s="14"/>
      <c r="S104" s="79"/>
      <c r="T104" s="14"/>
    </row>
    <row r="105" spans="1:256" s="13" customFormat="1" x14ac:dyDescent="0.25">
      <c r="A105" s="91">
        <v>280</v>
      </c>
      <c r="B105" s="14">
        <f t="shared" si="11"/>
        <v>123</v>
      </c>
      <c r="C105" s="39">
        <f>'Sireline GC'!B105</f>
        <v>79.620978533878343</v>
      </c>
      <c r="D105" s="38">
        <f>'Sireline GC'!C105</f>
        <v>0.99392978772890928</v>
      </c>
      <c r="E105" s="38">
        <f>'Sireline GC'!D105</f>
        <v>2.6896416556243965</v>
      </c>
      <c r="F105" s="14"/>
      <c r="G105" s="14"/>
      <c r="H105" s="14"/>
      <c r="I105" s="14"/>
      <c r="S105" s="79"/>
      <c r="T105" s="14"/>
    </row>
    <row r="106" spans="1:256" s="13" customFormat="1" x14ac:dyDescent="0.25">
      <c r="A106" s="91">
        <v>280</v>
      </c>
      <c r="B106" s="14">
        <f t="shared" si="11"/>
        <v>124</v>
      </c>
      <c r="C106" s="39">
        <f>'Sireline GC'!B106</f>
        <v>80.614908321607246</v>
      </c>
      <c r="D106" s="38">
        <f>'Sireline GC'!C106</f>
        <v>0.99376985121263317</v>
      </c>
      <c r="E106" s="38">
        <f>'Sireline GC'!D106</f>
        <v>2.7046208607252087</v>
      </c>
      <c r="F106" s="14"/>
      <c r="G106" s="14"/>
      <c r="H106" s="14"/>
      <c r="I106" s="14"/>
      <c r="S106" s="79"/>
      <c r="T106" s="14"/>
    </row>
    <row r="107" spans="1:256" s="13" customFormat="1" x14ac:dyDescent="0.25">
      <c r="A107" s="91">
        <v>280</v>
      </c>
      <c r="B107" s="14">
        <f t="shared" si="11"/>
        <v>125</v>
      </c>
      <c r="C107" s="39">
        <f>'Sireline GC'!B107</f>
        <v>81.608678172819879</v>
      </c>
      <c r="D107" s="38">
        <f>'Sireline GC'!C107</f>
        <v>0.99349512203500012</v>
      </c>
      <c r="E107" s="38">
        <f>'Sireline GC'!D107</f>
        <v>2.7192789275643143</v>
      </c>
      <c r="F107" s="14"/>
      <c r="G107" s="14"/>
      <c r="H107" s="14"/>
      <c r="I107" s="14"/>
      <c r="S107" s="79"/>
      <c r="T107" s="14"/>
    </row>
    <row r="108" spans="1:256" s="24" customFormat="1" x14ac:dyDescent="0.25">
      <c r="A108" s="91">
        <v>280</v>
      </c>
      <c r="B108" s="14">
        <f t="shared" si="11"/>
        <v>126</v>
      </c>
      <c r="C108" s="39">
        <f>'Sireline GC'!B108</f>
        <v>82.602173294854879</v>
      </c>
      <c r="D108" s="38">
        <f>'Sireline GC'!C108</f>
        <v>0.99310755527666927</v>
      </c>
      <c r="E108" s="38">
        <f>'Sireline GC'!D108</f>
        <v>2.7336207914945545</v>
      </c>
      <c r="F108" s="14"/>
      <c r="G108" s="14"/>
      <c r="H108" s="14"/>
      <c r="I108" s="14"/>
      <c r="J108" s="13"/>
      <c r="K108" s="13"/>
      <c r="L108" s="13"/>
      <c r="M108" s="13"/>
      <c r="N108" s="13"/>
      <c r="O108" s="13"/>
      <c r="P108" s="13"/>
      <c r="Q108" s="13"/>
      <c r="R108" s="13"/>
      <c r="S108" s="79"/>
      <c r="T108" s="14"/>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row>
    <row r="109" spans="1:256" s="13" customFormat="1" x14ac:dyDescent="0.25">
      <c r="A109" s="91">
        <v>280</v>
      </c>
      <c r="B109" s="14">
        <f t="shared" si="11"/>
        <v>127</v>
      </c>
      <c r="C109" s="39">
        <f>'Sireline GC'!B109</f>
        <v>83.595280850131559</v>
      </c>
      <c r="D109" s="38">
        <f>'Sireline GC'!C109</f>
        <v>0.9926091113530795</v>
      </c>
      <c r="E109" s="38">
        <f>'Sireline GC'!D109</f>
        <v>2.7476514683870445</v>
      </c>
      <c r="F109" s="14"/>
      <c r="G109" s="14"/>
      <c r="H109" s="14"/>
      <c r="I109" s="14"/>
      <c r="S109" s="79"/>
      <c r="T109" s="14"/>
    </row>
    <row r="110" spans="1:256" s="13" customFormat="1" x14ac:dyDescent="0.25">
      <c r="A110" s="91">
        <v>280</v>
      </c>
      <c r="B110" s="14">
        <f t="shared" si="11"/>
        <v>128</v>
      </c>
      <c r="C110" s="39">
        <f>'Sireline GC'!B110</f>
        <v>84.587889961484635</v>
      </c>
      <c r="D110" s="38">
        <f>'Sireline GC'!C110</f>
        <v>0.99200175466264184</v>
      </c>
      <c r="E110" s="38">
        <f>'Sireline GC'!D110</f>
        <v>2.7613760425820533</v>
      </c>
      <c r="F110" s="14"/>
      <c r="G110" s="14"/>
      <c r="H110" s="14"/>
      <c r="I110" s="14"/>
      <c r="S110" s="79"/>
      <c r="T110" s="14"/>
    </row>
    <row r="111" spans="1:256" s="13" customFormat="1" x14ac:dyDescent="0.25">
      <c r="A111" s="91">
        <v>280</v>
      </c>
      <c r="B111" s="14">
        <f t="shared" si="11"/>
        <v>129</v>
      </c>
      <c r="C111" s="39">
        <f>'Sireline GC'!B111</f>
        <v>85.579891716147273</v>
      </c>
      <c r="D111" s="38">
        <f>'Sireline GC'!C111</f>
        <v>0.99128745227228166</v>
      </c>
      <c r="E111" s="38">
        <f>'Sireline GC'!D111</f>
        <v>2.7747996553987315</v>
      </c>
      <c r="F111" s="14"/>
      <c r="G111" s="14"/>
      <c r="H111" s="14"/>
      <c r="I111" s="14"/>
      <c r="S111" s="79"/>
      <c r="T111" s="14"/>
    </row>
    <row r="112" spans="1:256" s="13" customFormat="1" x14ac:dyDescent="0.25">
      <c r="A112" s="91">
        <v>280</v>
      </c>
      <c r="B112" s="14">
        <f t="shared" si="11"/>
        <v>130</v>
      </c>
      <c r="C112" s="39">
        <f>'Sireline GC'!B112</f>
        <v>86.571179168419548</v>
      </c>
      <c r="D112" s="38">
        <f>'Sireline GC'!C112</f>
        <v>0.99046817264069276</v>
      </c>
      <c r="E112" s="38">
        <f>'Sireline GC'!D112</f>
        <v>2.7879274942019054</v>
      </c>
      <c r="F112" s="14"/>
      <c r="G112" s="14"/>
      <c r="H112" s="14"/>
      <c r="I112" s="14"/>
      <c r="S112" s="79"/>
      <c r="T112" s="14"/>
    </row>
    <row r="113" spans="1:256" s="13" customFormat="1" x14ac:dyDescent="0.25">
      <c r="A113" s="91">
        <v>280</v>
      </c>
      <c r="B113" s="14">
        <f t="shared" si="11"/>
        <v>131</v>
      </c>
      <c r="C113" s="39">
        <f>'Sireline GC'!B113</f>
        <v>87.561647341060237</v>
      </c>
      <c r="D113" s="38">
        <f>'Sireline GC'!C113</f>
        <v>0.98954588437965896</v>
      </c>
      <c r="E113" s="38">
        <f>'Sireline GC'!D113</f>
        <v>2.8007647820221644</v>
      </c>
      <c r="F113" s="14"/>
      <c r="G113" s="14"/>
      <c r="H113" s="14"/>
      <c r="I113" s="14"/>
      <c r="S113" s="79"/>
      <c r="T113" s="14"/>
    </row>
    <row r="114" spans="1:256" s="13" customFormat="1" x14ac:dyDescent="0.25">
      <c r="A114" s="91">
        <v>280</v>
      </c>
      <c r="B114" s="14">
        <f t="shared" si="11"/>
        <v>132</v>
      </c>
      <c r="C114" s="39">
        <f>'Sireline GC'!B114</f>
        <v>88.551193225439903</v>
      </c>
      <c r="D114" s="38">
        <f>'Sireline GC'!C114</f>
        <v>0.98852255505295616</v>
      </c>
      <c r="E114" s="38">
        <f>'Sireline GC'!D114</f>
        <v>2.8133167677235908</v>
      </c>
      <c r="F114" s="14"/>
      <c r="G114" s="14"/>
      <c r="H114" s="14"/>
      <c r="I114" s="14"/>
      <c r="S114" s="79"/>
      <c r="T114" s="14"/>
    </row>
    <row r="115" spans="1:256" s="24" customFormat="1" x14ac:dyDescent="0.25">
      <c r="A115" s="91">
        <v>280</v>
      </c>
      <c r="B115" s="14">
        <f t="shared" si="11"/>
        <v>133</v>
      </c>
      <c r="C115" s="39">
        <f>'Sireline GC'!B115</f>
        <v>89.539715780492855</v>
      </c>
      <c r="D115" s="38">
        <f>'Sireline GC'!C115</f>
        <v>0.98740015001353498</v>
      </c>
      <c r="E115" s="38">
        <f>'Sireline GC'!D115</f>
        <v>2.8255887167117528</v>
      </c>
      <c r="F115" s="14"/>
      <c r="G115" s="14"/>
      <c r="H115" s="14"/>
      <c r="I115" s="14"/>
      <c r="J115" s="13"/>
      <c r="K115" s="13"/>
      <c r="L115" s="13"/>
      <c r="M115" s="13"/>
      <c r="N115" s="13"/>
      <c r="O115" s="13"/>
      <c r="P115" s="13"/>
      <c r="Q115" s="13"/>
      <c r="R115" s="13"/>
      <c r="S115" s="79"/>
      <c r="T115" s="14"/>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row>
    <row r="116" spans="1:256" s="13" customFormat="1" x14ac:dyDescent="0.25">
      <c r="A116" s="91">
        <v>280</v>
      </c>
      <c r="B116" s="14">
        <f t="shared" si="11"/>
        <v>134</v>
      </c>
      <c r="C116" s="39">
        <f>'Sireline GC'!B116</f>
        <v>90.527115930506397</v>
      </c>
      <c r="D116" s="38">
        <f>'Sireline GC'!C116</f>
        <v>0.9861806312782484</v>
      </c>
      <c r="E116" s="38">
        <f>'Sireline GC'!D116</f>
        <v>2.837585902173124</v>
      </c>
      <c r="F116" s="14"/>
      <c r="G116" s="14"/>
      <c r="H116" s="14"/>
      <c r="I116" s="14"/>
      <c r="S116" s="79"/>
      <c r="T116" s="14"/>
    </row>
    <row r="117" spans="1:256" s="13" customFormat="1" x14ac:dyDescent="0.25">
      <c r="A117" s="91">
        <v>280</v>
      </c>
      <c r="B117" s="14">
        <f t="shared" si="11"/>
        <v>135</v>
      </c>
      <c r="C117" s="39">
        <f>'Sireline GC'!B117</f>
        <v>91.513296561784642</v>
      </c>
      <c r="D117" s="38">
        <f>'Sireline GC'!C117</f>
        <v>0.98486595644049046</v>
      </c>
      <c r="E117" s="38">
        <f>'Sireline GC'!D117</f>
        <v>2.8493135968356667</v>
      </c>
      <c r="F117" s="14"/>
      <c r="G117" s="14"/>
      <c r="H117" s="14"/>
      <c r="I117" s="14"/>
      <c r="S117" s="79"/>
      <c r="T117" s="14"/>
    </row>
    <row r="118" spans="1:256" s="13" customFormat="1" x14ac:dyDescent="0.25">
      <c r="A118" s="91">
        <v>280</v>
      </c>
      <c r="B118" s="14">
        <f t="shared" si="11"/>
        <v>136</v>
      </c>
      <c r="C118" s="39">
        <f>'Sireline GC'!B118</f>
        <v>92.498162518225143</v>
      </c>
      <c r="D118" s="38">
        <f>'Sireline GC'!C118</f>
        <v>0.98345807762060389</v>
      </c>
      <c r="E118" s="38">
        <f>'Sireline GC'!D118</f>
        <v>2.8607770652391395</v>
      </c>
      <c r="F118" s="14"/>
      <c r="G118" s="14"/>
      <c r="H118" s="14"/>
      <c r="I118" s="14"/>
      <c r="S118" s="79"/>
      <c r="T118" s="14"/>
    </row>
    <row r="119" spans="1:256" s="13" customFormat="1" x14ac:dyDescent="0.25">
      <c r="A119" s="91">
        <v>280</v>
      </c>
      <c r="B119" s="14">
        <f t="shared" si="11"/>
        <v>137</v>
      </c>
      <c r="C119" s="39">
        <f>'Sireline GC'!B119</f>
        <v>93.48162059584574</v>
      </c>
      <c r="D119" s="38">
        <f>'Sireline GC'!C119</f>
        <v>0.98195894045353427</v>
      </c>
      <c r="E119" s="38">
        <f>'Sireline GC'!D119</f>
        <v>2.8719815565026483</v>
      </c>
      <c r="F119" s="14"/>
      <c r="G119" s="14"/>
      <c r="H119" s="14"/>
      <c r="I119" s="14"/>
      <c r="S119" s="79"/>
      <c r="T119" s="14"/>
    </row>
    <row r="120" spans="1:256" s="13" customFormat="1" x14ac:dyDescent="0.25">
      <c r="A120" s="91">
        <v>280</v>
      </c>
      <c r="B120" s="14">
        <f t="shared" si="11"/>
        <v>138</v>
      </c>
      <c r="C120" s="39">
        <f>'Sireline GC'!B120</f>
        <v>94.463579536299278</v>
      </c>
      <c r="D120" s="38">
        <f>'Sireline GC'!C120</f>
        <v>0.98037048311372388</v>
      </c>
      <c r="E120" s="38">
        <f>'Sireline GC'!D120</f>
        <v>2.8829322975760059</v>
      </c>
      <c r="F120" s="14"/>
      <c r="G120" s="14"/>
      <c r="H120" s="14"/>
      <c r="I120" s="14"/>
      <c r="S120" s="79"/>
      <c r="T120" s="14"/>
    </row>
    <row r="121" spans="1:256" s="13" customFormat="1" x14ac:dyDescent="0.25">
      <c r="A121" s="91">
        <v>280</v>
      </c>
      <c r="B121" s="14">
        <f t="shared" si="11"/>
        <v>139</v>
      </c>
      <c r="C121" s="39">
        <f>'Sireline GC'!B121</f>
        <v>95.443950019412995</v>
      </c>
      <c r="D121" s="38">
        <f>'Sireline GC'!C121</f>
        <v>0.97869463537709933</v>
      </c>
      <c r="E121" s="38">
        <f>'Sireline GC'!D121</f>
        <v>2.8936344869607447</v>
      </c>
      <c r="F121" s="14"/>
      <c r="G121" s="14"/>
      <c r="H121" s="14"/>
      <c r="I121" s="14"/>
      <c r="S121" s="79"/>
      <c r="T121" s="14"/>
    </row>
    <row r="122" spans="1:256" s="24" customFormat="1" x14ac:dyDescent="0.25">
      <c r="A122" s="91">
        <v>280</v>
      </c>
      <c r="B122" s="14">
        <f t="shared" si="11"/>
        <v>140</v>
      </c>
      <c r="C122" s="39">
        <f>'Sireline GC'!B122</f>
        <v>96.422644654790091</v>
      </c>
      <c r="D122" s="38">
        <f>'Sireline GC'!C122</f>
        <v>0.97693331771948522</v>
      </c>
      <c r="E122" s="38">
        <f>'Sireline GC'!D122</f>
        <v>2.9040932888859139</v>
      </c>
      <c r="F122" s="14"/>
      <c r="G122" s="14"/>
      <c r="H122" s="14"/>
      <c r="I122" s="14"/>
      <c r="J122" s="13"/>
      <c r="K122" s="13"/>
      <c r="L122" s="13"/>
      <c r="M122" s="13"/>
      <c r="N122" s="13"/>
      <c r="O122" s="13"/>
      <c r="P122" s="13"/>
      <c r="Q122" s="13"/>
      <c r="R122" s="13"/>
      <c r="S122" s="79"/>
      <c r="T122" s="14"/>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row>
    <row r="123" spans="1:256" s="13" customFormat="1" x14ac:dyDescent="0.25">
      <c r="A123" s="91">
        <v>280</v>
      </c>
      <c r="B123" s="14">
        <f t="shared" si="11"/>
        <v>141</v>
      </c>
      <c r="C123" s="39">
        <f>'Sireline GC'!B123</f>
        <v>97.399577972509576</v>
      </c>
      <c r="D123" s="38">
        <f>'Sireline GC'!C123</f>
        <v>0.97508844045139398</v>
      </c>
      <c r="E123" s="38">
        <f>'Sireline GC'!D123</f>
        <v>2.9143138279233272</v>
      </c>
      <c r="F123" s="14"/>
      <c r="G123" s="14"/>
      <c r="H123" s="14"/>
      <c r="I123" s="14"/>
      <c r="S123" s="79"/>
      <c r="T123" s="14"/>
    </row>
    <row r="124" spans="1:256" s="13" customFormat="1" x14ac:dyDescent="0.25">
      <c r="A124" s="91">
        <v>280</v>
      </c>
      <c r="B124" s="14">
        <f t="shared" si="11"/>
        <v>142</v>
      </c>
      <c r="C124" s="39">
        <f>'Sireline GC'!B124</f>
        <v>98.374666412960977</v>
      </c>
      <c r="D124" s="38">
        <f>'Sireline GC'!C124</f>
        <v>0.97316190288860938</v>
      </c>
      <c r="E124" s="38">
        <f>'Sireline GC'!D124</f>
        <v>2.9243011840264659</v>
      </c>
      <c r="F124" s="14"/>
      <c r="G124" s="14"/>
      <c r="H124" s="14"/>
      <c r="I124" s="14"/>
      <c r="S124" s="79"/>
      <c r="T124" s="14"/>
    </row>
    <row r="125" spans="1:256" s="13" customFormat="1" x14ac:dyDescent="0.25">
      <c r="A125" s="91">
        <v>280</v>
      </c>
      <c r="B125" s="14">
        <f t="shared" si="11"/>
        <v>143</v>
      </c>
      <c r="C125" s="39">
        <f>'Sireline GC'!B125</f>
        <v>99.347828315849583</v>
      </c>
      <c r="D125" s="38">
        <f>'Sireline GC'!C125</f>
        <v>0.97115559255831485</v>
      </c>
      <c r="E125" s="38">
        <f>'Sireline GC'!D125</f>
        <v>2.9340603879769551</v>
      </c>
      <c r="F125" s="14"/>
      <c r="G125" s="14"/>
      <c r="H125" s="14"/>
      <c r="I125" s="14"/>
      <c r="S125" s="79"/>
      <c r="T125" s="14"/>
    </row>
    <row r="126" spans="1:256" s="13" customFormat="1" x14ac:dyDescent="0.25">
      <c r="A126" s="91">
        <v>280</v>
      </c>
      <c r="B126" s="14">
        <f t="shared" si="11"/>
        <v>144</v>
      </c>
      <c r="C126" s="39">
        <f>'Sireline GC'!B126</f>
        <v>100.3189839084079</v>
      </c>
      <c r="D126" s="38">
        <f>'Sireline GC'!C126</f>
        <v>0.96907138444022323</v>
      </c>
      <c r="E126" s="38">
        <f>'Sireline GC'!D126</f>
        <v>2.9435964172223175</v>
      </c>
      <c r="F126" s="14"/>
      <c r="G126" s="14"/>
      <c r="H126" s="14"/>
      <c r="I126" s="14"/>
      <c r="S126" s="79"/>
      <c r="T126" s="14"/>
    </row>
    <row r="127" spans="1:256" s="13" customFormat="1" x14ac:dyDescent="0.25">
      <c r="A127" s="91">
        <v>280</v>
      </c>
      <c r="B127" s="14">
        <f t="shared" si="11"/>
        <v>145</v>
      </c>
      <c r="C127" s="39">
        <f>'Sireline GC'!B127</f>
        <v>101.28805529284811</v>
      </c>
      <c r="D127" s="38">
        <f>'Sireline GC'!C127</f>
        <v>0.96691114024196523</v>
      </c>
      <c r="E127" s="38">
        <f>'Sireline GC'!D127</f>
        <v>2.9529141920885644</v>
      </c>
      <c r="F127" s="14"/>
      <c r="G127" s="14"/>
      <c r="H127" s="14"/>
      <c r="I127" s="14"/>
      <c r="S127" s="79"/>
      <c r="T127" s="14"/>
    </row>
    <row r="128" spans="1:256" s="13" customFormat="1" x14ac:dyDescent="0.25">
      <c r="A128" s="91">
        <v>280</v>
      </c>
      <c r="B128" s="14">
        <f t="shared" si="11"/>
        <v>146</v>
      </c>
      <c r="C128" s="39">
        <f>'Sireline GC'!B128</f>
        <v>102.25496643309009</v>
      </c>
      <c r="D128" s="38">
        <f>'Sireline GC'!C128</f>
        <v>0.96467670770899616</v>
      </c>
      <c r="E128" s="38">
        <f>'Sireline GC'!D128</f>
        <v>2.9620185723511869</v>
      </c>
      <c r="F128" s="14"/>
      <c r="G128" s="14"/>
      <c r="H128" s="14"/>
      <c r="I128" s="14"/>
      <c r="S128" s="79"/>
      <c r="T128" s="14"/>
    </row>
    <row r="129" spans="1:256" s="24" customFormat="1" x14ac:dyDescent="0.25">
      <c r="A129" s="91">
        <v>280</v>
      </c>
      <c r="B129" s="14">
        <f t="shared" si="11"/>
        <v>147</v>
      </c>
      <c r="C129" s="39">
        <f>'Sireline GC'!B129</f>
        <v>103.21964314079909</v>
      </c>
      <c r="D129" s="38">
        <f>'Sireline GC'!C129</f>
        <v>0.96236991996740429</v>
      </c>
      <c r="E129" s="38">
        <f>'Sireline GC'!D129</f>
        <v>2.9709143541480851</v>
      </c>
      <c r="F129" s="14"/>
      <c r="G129" s="14"/>
      <c r="H129" s="14"/>
      <c r="I129" s="14"/>
      <c r="J129" s="13"/>
      <c r="K129" s="13"/>
      <c r="L129" s="13"/>
      <c r="M129" s="13"/>
      <c r="N129" s="13"/>
      <c r="O129" s="13"/>
      <c r="P129" s="13"/>
      <c r="Q129" s="13"/>
      <c r="R129" s="13"/>
      <c r="S129" s="79"/>
      <c r="T129" s="14"/>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row>
    <row r="130" spans="1:256" s="13" customFormat="1" x14ac:dyDescent="0.25">
      <c r="A130" s="91">
        <v>280</v>
      </c>
      <c r="B130" s="14">
        <f t="shared" si="11"/>
        <v>148</v>
      </c>
      <c r="C130" s="39">
        <f>'Sireline GC'!B130</f>
        <v>104.18201306076648</v>
      </c>
      <c r="D130" s="38">
        <f>'Sireline GC'!C130</f>
        <v>0.95999259490000455</v>
      </c>
      <c r="E130" s="38">
        <f>'Sireline GC'!D130</f>
        <v>2.9796062672181418</v>
      </c>
      <c r="F130" s="14"/>
      <c r="G130" s="14"/>
      <c r="H130" s="14"/>
      <c r="I130" s="14"/>
      <c r="S130" s="79"/>
      <c r="T130" s="14"/>
    </row>
    <row r="131" spans="1:256" s="13" customFormat="1" x14ac:dyDescent="0.25">
      <c r="A131" s="91">
        <v>280</v>
      </c>
      <c r="B131" s="14">
        <f t="shared" si="11"/>
        <v>149</v>
      </c>
      <c r="C131" s="39">
        <f>'Sireline GC'!B131</f>
        <v>105.14200565566648</v>
      </c>
      <c r="D131" s="38">
        <f>'Sireline GC'!C131</f>
        <v>0.95754653455483307</v>
      </c>
      <c r="E131" s="38">
        <f>'Sireline GC'!D131</f>
        <v>2.9880989724492508</v>
      </c>
      <c r="F131" s="14"/>
      <c r="G131" s="14"/>
      <c r="H131" s="14"/>
      <c r="I131" s="14"/>
      <c r="S131" s="79"/>
      <c r="T131" s="14"/>
    </row>
    <row r="132" spans="1:256" s="13" customFormat="1" x14ac:dyDescent="0.25">
      <c r="A132" s="91">
        <v>280</v>
      </c>
      <c r="B132" s="14">
        <f t="shared" si="11"/>
        <v>150</v>
      </c>
      <c r="C132" s="39">
        <f>'Sireline GC'!B132</f>
        <v>106.09955219022132</v>
      </c>
      <c r="D132" s="38">
        <f>'Sireline GC'!C132</f>
        <v>0.9550335245848629</v>
      </c>
      <c r="E132" s="38">
        <f>'Sireline GC'!D132</f>
        <v>2.996397059719877</v>
      </c>
      <c r="F132" s="14"/>
      <c r="G132" s="14"/>
      <c r="H132" s="14"/>
      <c r="I132" s="14"/>
      <c r="S132" s="79"/>
      <c r="T132" s="14"/>
    </row>
    <row r="133" spans="1:256" s="13" customFormat="1" x14ac:dyDescent="0.25">
      <c r="A133" s="91">
        <v>280</v>
      </c>
      <c r="B133" s="14">
        <f t="shared" ref="B133:B182" si="15">B132+1</f>
        <v>151</v>
      </c>
      <c r="C133" s="39">
        <f>'Sireline GC'!B133</f>
        <v>107.05458571480618</v>
      </c>
      <c r="D133" s="38">
        <f>'Sireline GC'!C133</f>
        <v>0.95245533371964441</v>
      </c>
      <c r="E133" s="38">
        <f>'Sireline GC'!D133</f>
        <v>3.0045050460184592</v>
      </c>
      <c r="F133" s="14"/>
      <c r="G133" s="14"/>
      <c r="H133" s="14"/>
      <c r="I133" s="14"/>
      <c r="S133" s="79"/>
      <c r="T133" s="14"/>
    </row>
    <row r="134" spans="1:256" s="13" customFormat="1" x14ac:dyDescent="0.25">
      <c r="A134" s="91">
        <v>280</v>
      </c>
      <c r="B134" s="14">
        <f t="shared" si="15"/>
        <v>152</v>
      </c>
      <c r="C134" s="39">
        <f>'Sireline GC'!B134</f>
        <v>108.00704104852583</v>
      </c>
      <c r="D134" s="38">
        <f>'Sireline GC'!C134</f>
        <v>0.94981371326675657</v>
      </c>
      <c r="E134" s="38">
        <f>'Sireline GC'!D134</f>
        <v>3.0124273738253033</v>
      </c>
      <c r="F134" s="14"/>
      <c r="G134" s="14"/>
      <c r="H134" s="14"/>
      <c r="I134" s="14"/>
      <c r="S134" s="79"/>
      <c r="T134" s="14"/>
    </row>
    <row r="135" spans="1:256" s="13" customFormat="1" x14ac:dyDescent="0.25">
      <c r="A135" s="91">
        <v>280</v>
      </c>
      <c r="B135" s="14">
        <f t="shared" si="15"/>
        <v>153</v>
      </c>
      <c r="C135" s="39">
        <f>'Sireline GC'!B135</f>
        <v>108.95685476179258</v>
      </c>
      <c r="D135" s="38">
        <f>'Sireline GC'!C135</f>
        <v>0.94711039664348462</v>
      </c>
      <c r="E135" s="38">
        <f>'Sireline GC'!D135</f>
        <v>3.0201684097419408</v>
      </c>
      <c r="F135" s="14"/>
      <c r="G135" s="14"/>
      <c r="H135" s="14"/>
      <c r="I135" s="14"/>
      <c r="S135" s="79"/>
      <c r="T135" s="14"/>
    </row>
    <row r="136" spans="1:256" s="24" customFormat="1" x14ac:dyDescent="0.25">
      <c r="A136" s="91">
        <v>280</v>
      </c>
      <c r="B136" s="14">
        <f t="shared" si="15"/>
        <v>154</v>
      </c>
      <c r="C136" s="39">
        <f>'Sireline GC'!B136</f>
        <v>109.90396515843608</v>
      </c>
      <c r="D136" s="38">
        <f>'Sireline GC'!C136</f>
        <v>0.94434709893764079</v>
      </c>
      <c r="E136" s="38">
        <f>'Sireline GC'!D136</f>
        <v>3.0277324433533273</v>
      </c>
      <c r="F136" s="14"/>
      <c r="G136" s="14"/>
      <c r="H136" s="14"/>
      <c r="I136" s="14"/>
      <c r="J136" s="13"/>
      <c r="K136" s="13"/>
      <c r="L136" s="13"/>
      <c r="M136" s="13"/>
      <c r="N136" s="13"/>
      <c r="O136" s="13"/>
      <c r="P136" s="13"/>
      <c r="Q136" s="13"/>
      <c r="R136" s="13"/>
      <c r="S136" s="79"/>
      <c r="T136" s="14"/>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row>
    <row r="137" spans="1:256" s="13" customFormat="1" x14ac:dyDescent="0.25">
      <c r="A137" s="91">
        <v>280</v>
      </c>
      <c r="B137" s="14">
        <f t="shared" si="15"/>
        <v>155</v>
      </c>
      <c r="C137" s="39">
        <f>'Sireline GC'!B137</f>
        <v>110.84831225737372</v>
      </c>
      <c r="D137" s="38">
        <f>'Sireline GC'!C137</f>
        <v>0.94152551649692384</v>
      </c>
      <c r="E137" s="38">
        <f>'Sireline GC'!D137</f>
        <v>3.0351236863086473</v>
      </c>
      <c r="F137" s="14"/>
      <c r="G137" s="14"/>
      <c r="H137" s="14"/>
      <c r="I137" s="14"/>
      <c r="S137" s="79"/>
      <c r="T137" s="14"/>
    </row>
    <row r="138" spans="1:256" s="13" customFormat="1" x14ac:dyDescent="0.25">
      <c r="A138" s="91">
        <v>280</v>
      </c>
      <c r="B138" s="14">
        <f t="shared" si="15"/>
        <v>156</v>
      </c>
      <c r="C138" s="39">
        <f>'Sireline GC'!B138</f>
        <v>111.78983777387063</v>
      </c>
      <c r="D138" s="38">
        <f>'Sireline GC'!C138</f>
        <v>0.93864732654616034</v>
      </c>
      <c r="E138" s="38">
        <f>'Sireline GC'!D138</f>
        <v>3.0423462716069292</v>
      </c>
      <c r="F138" s="14"/>
      <c r="G138" s="14"/>
      <c r="H138" s="14"/>
      <c r="I138" s="14"/>
      <c r="S138" s="79"/>
      <c r="T138" s="14"/>
    </row>
    <row r="139" spans="1:256" s="13" customFormat="1" x14ac:dyDescent="0.25">
      <c r="A139" s="91">
        <v>280</v>
      </c>
      <c r="B139" s="14">
        <f t="shared" si="15"/>
        <v>157</v>
      </c>
      <c r="C139" s="39">
        <f>'Sireline GC'!B139</f>
        <v>112.7284851004168</v>
      </c>
      <c r="D139" s="38">
        <f>'Sireline GC'!C139</f>
        <v>0.93571418683173846</v>
      </c>
      <c r="E139" s="38">
        <f>'Sireline GC'!D139</f>
        <v>3.0494042530741359</v>
      </c>
      <c r="F139" s="14"/>
      <c r="G139" s="14"/>
      <c r="H139" s="14"/>
      <c r="I139" s="14"/>
      <c r="S139" s="79"/>
      <c r="T139" s="14"/>
    </row>
    <row r="140" spans="1:256" s="13" customFormat="1" x14ac:dyDescent="0.25">
      <c r="A140" s="91">
        <v>280</v>
      </c>
      <c r="B140" s="14">
        <f t="shared" si="15"/>
        <v>158</v>
      </c>
      <c r="C140" s="39">
        <f>'Sireline GC'!B140</f>
        <v>113.66419928724854</v>
      </c>
      <c r="D140" s="38">
        <f>'Sireline GC'!C140</f>
        <v>0.93272773529260533</v>
      </c>
      <c r="E140" s="38">
        <f>'Sireline GC'!D140</f>
        <v>3.0563016050188212</v>
      </c>
      <c r="F140" s="14"/>
      <c r="G140" s="14"/>
      <c r="H140" s="14"/>
      <c r="I140" s="14"/>
      <c r="S140" s="79"/>
      <c r="T140" s="14"/>
    </row>
    <row r="141" spans="1:256" s="13" customFormat="1" x14ac:dyDescent="0.25">
      <c r="A141" s="91">
        <v>280</v>
      </c>
      <c r="B141" s="14">
        <f t="shared" si="15"/>
        <v>159</v>
      </c>
      <c r="C141" s="39">
        <f>'Sireline GC'!B141</f>
        <v>114.59692702254114</v>
      </c>
      <c r="D141" s="38">
        <f>'Sireline GC'!C141</f>
        <v>0.92968958975697547</v>
      </c>
      <c r="E141" s="38">
        <f>'Sireline GC'!D141</f>
        <v>3.0630422220539764</v>
      </c>
      <c r="F141" s="14"/>
      <c r="G141" s="14"/>
      <c r="H141" s="14"/>
      <c r="I141" s="14"/>
      <c r="S141" s="79"/>
      <c r="T141" s="14"/>
    </row>
    <row r="142" spans="1:256" s="13" customFormat="1" x14ac:dyDescent="0.25">
      <c r="A142" s="91">
        <v>280</v>
      </c>
      <c r="B142" s="14">
        <f t="shared" si="15"/>
        <v>160</v>
      </c>
      <c r="C142" s="39">
        <f>'Sireline GC'!B142</f>
        <v>115.52661661229811</v>
      </c>
      <c r="D142" s="38">
        <f>'Sireline GC'!C142</f>
        <v>0.92660134766437352</v>
      </c>
      <c r="E142" s="38">
        <f>'Sireline GC'!D142</f>
        <v>3.0696299190731122</v>
      </c>
      <c r="F142" s="14"/>
      <c r="G142" s="14"/>
      <c r="H142" s="14"/>
      <c r="I142" s="14"/>
      <c r="S142" s="79"/>
      <c r="T142" s="14"/>
    </row>
    <row r="143" spans="1:256" s="24" customFormat="1" x14ac:dyDescent="0.25">
      <c r="A143" s="91">
        <v>280</v>
      </c>
      <c r="B143" s="14">
        <f t="shared" si="15"/>
        <v>161</v>
      </c>
      <c r="C143" s="39">
        <f>'Sireline GC'!B143</f>
        <v>116.4532179599625</v>
      </c>
      <c r="D143" s="38">
        <f>'Sireline GC'!C143</f>
        <v>0.92346458581194923</v>
      </c>
      <c r="E143" s="38">
        <f>'Sireline GC'!D143</f>
        <v>3.0760684313691504</v>
      </c>
      <c r="F143" s="14"/>
      <c r="G143" s="14"/>
      <c r="H143" s="14"/>
      <c r="I143" s="14"/>
      <c r="J143" s="13"/>
      <c r="K143" s="13"/>
      <c r="L143" s="13"/>
      <c r="M143" s="13"/>
      <c r="N143" s="13"/>
      <c r="O143" s="13"/>
      <c r="P143" s="13"/>
      <c r="Q143" s="13"/>
      <c r="R143" s="13"/>
      <c r="S143" s="79"/>
      <c r="T143" s="14"/>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row>
    <row r="144" spans="1:256" s="13" customFormat="1" x14ac:dyDescent="0.25">
      <c r="A144" s="91">
        <v>280</v>
      </c>
      <c r="B144" s="14">
        <f t="shared" si="15"/>
        <v>162</v>
      </c>
      <c r="C144" s="39">
        <f>'Sireline GC'!B144</f>
        <v>117.37668254577444</v>
      </c>
      <c r="D144" s="38">
        <f>'Sireline GC'!C144</f>
        <v>0.92028086012456356</v>
      </c>
      <c r="E144" s="38">
        <f>'Sireline GC'!D144</f>
        <v>3.0823614148851686</v>
      </c>
      <c r="F144" s="14"/>
      <c r="G144" s="14"/>
      <c r="H144" s="14"/>
      <c r="I144" s="14"/>
      <c r="S144" s="79"/>
      <c r="T144" s="14"/>
    </row>
    <row r="145" spans="1:256" s="13" customFormat="1" x14ac:dyDescent="0.25">
      <c r="A145" s="91">
        <v>280</v>
      </c>
      <c r="B145" s="14">
        <f t="shared" si="15"/>
        <v>163</v>
      </c>
      <c r="C145" s="39">
        <f>'Sireline GC'!B145</f>
        <v>118.29696340589901</v>
      </c>
      <c r="D145" s="38">
        <f>'Sireline GC'!C145</f>
        <v>0.91705170544803494</v>
      </c>
      <c r="E145" s="38">
        <f>'Sireline GC'!D145</f>
        <v>3.0885124465865363</v>
      </c>
      <c r="F145" s="14"/>
      <c r="G145" s="14"/>
      <c r="H145" s="14"/>
      <c r="I145" s="14"/>
      <c r="S145" s="79"/>
      <c r="T145" s="14"/>
    </row>
    <row r="146" spans="1:256" s="13" customFormat="1" x14ac:dyDescent="0.25">
      <c r="A146" s="91">
        <v>280</v>
      </c>
      <c r="B146" s="14">
        <f t="shared" si="15"/>
        <v>164</v>
      </c>
      <c r="C146" s="39">
        <f>'Sireline GC'!B146</f>
        <v>119.21401511134704</v>
      </c>
      <c r="D146" s="38">
        <f>'Sireline GC'!C146</f>
        <v>0.91377863536465043</v>
      </c>
      <c r="E146" s="38">
        <f>'Sireline GC'!D146</f>
        <v>3.0945250249444558</v>
      </c>
      <c r="F146" s="14"/>
      <c r="G146" s="14"/>
      <c r="H146" s="14"/>
      <c r="I146" s="14"/>
      <c r="S146" s="79"/>
      <c r="T146" s="14"/>
    </row>
    <row r="147" spans="1:256" s="13" customFormat="1" x14ac:dyDescent="0.25">
      <c r="A147" s="91">
        <v>280</v>
      </c>
      <c r="B147" s="14">
        <f t="shared" si="15"/>
        <v>165</v>
      </c>
      <c r="C147" s="39">
        <f>'Sireline GC'!B147</f>
        <v>120.12779374671169</v>
      </c>
      <c r="D147" s="38">
        <f>'Sireline GC'!C147</f>
        <v>0.91046314203032708</v>
      </c>
      <c r="E147" s="38">
        <f>'Sireline GC'!D147</f>
        <v>3.1004025705214167</v>
      </c>
      <c r="F147" s="14"/>
      <c r="G147" s="14"/>
      <c r="H147" s="14"/>
      <c r="I147" s="14"/>
      <c r="S147" s="79"/>
      <c r="T147" s="14"/>
    </row>
    <row r="148" spans="1:256" s="13" customFormat="1" x14ac:dyDescent="0.25">
      <c r="A148" s="91">
        <v>280</v>
      </c>
      <c r="B148" s="14">
        <f t="shared" si="15"/>
        <v>166</v>
      </c>
      <c r="C148" s="39">
        <f>'Sireline GC'!B148</f>
        <v>121.03825688874201</v>
      </c>
      <c r="D148" s="38">
        <f>'Sireline GC'!C148</f>
        <v>0.90710669603295457</v>
      </c>
      <c r="E148" s="38">
        <f>'Sireline GC'!D148</f>
        <v>3.1061484266495345</v>
      </c>
      <c r="F148" s="14"/>
      <c r="G148" s="14"/>
      <c r="H148" s="14"/>
      <c r="I148" s="14"/>
      <c r="S148" s="79"/>
      <c r="T148" s="14"/>
    </row>
    <row r="149" spans="1:256" s="13" customFormat="1" x14ac:dyDescent="0.25">
      <c r="A149" s="91">
        <v>280</v>
      </c>
      <c r="B149" s="14">
        <f t="shared" si="15"/>
        <v>167</v>
      </c>
      <c r="C149" s="39">
        <f>'Sireline GC'!B149</f>
        <v>121.94536358477497</v>
      </c>
      <c r="D149" s="38">
        <f>'Sireline GC'!C149</f>
        <v>0.9037107462706544</v>
      </c>
      <c r="E149" s="38">
        <f>'Sireline GC'!D149</f>
        <v>3.1117658601932039</v>
      </c>
      <c r="F149" s="14"/>
      <c r="G149" s="14"/>
      <c r="H149" s="14"/>
      <c r="I149" s="14"/>
      <c r="S149" s="79"/>
      <c r="T149" s="14"/>
    </row>
    <row r="150" spans="1:256" s="24" customFormat="1" x14ac:dyDescent="0.25">
      <c r="A150" s="91">
        <v>280</v>
      </c>
      <c r="B150" s="14">
        <f t="shared" si="15"/>
        <v>168</v>
      </c>
      <c r="C150" s="39">
        <f>'Sireline GC'!B150</f>
        <v>122.84907433104561</v>
      </c>
      <c r="D150" s="38">
        <f>'Sireline GC'!C150</f>
        <v>0.90027671985016156</v>
      </c>
      <c r="E150" s="38">
        <f>'Sireline GC'!D150</f>
        <v>3.117258062387974</v>
      </c>
      <c r="F150" s="14"/>
      <c r="G150" s="14"/>
      <c r="H150" s="14"/>
      <c r="I150" s="14"/>
      <c r="J150" s="13"/>
      <c r="K150" s="13"/>
      <c r="L150" s="13"/>
      <c r="M150" s="13"/>
      <c r="N150" s="13"/>
      <c r="O150" s="13"/>
      <c r="P150" s="13"/>
      <c r="Q150" s="13"/>
      <c r="R150" s="13"/>
      <c r="S150" s="79"/>
      <c r="T150" s="14"/>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row>
    <row r="151" spans="1:256" s="13" customFormat="1" x14ac:dyDescent="0.25">
      <c r="A151" s="91">
        <v>280</v>
      </c>
      <c r="B151" s="14">
        <f t="shared" si="15"/>
        <v>169</v>
      </c>
      <c r="C151" s="39">
        <f>'Sireline GC'!B151</f>
        <v>123.74935105089578</v>
      </c>
      <c r="D151" s="38">
        <f>'Sireline GC'!C151</f>
        <v>0.89680602200373016</v>
      </c>
      <c r="E151" s="38">
        <f>'Sireline GC'!D151</f>
        <v>3.1226281497479746</v>
      </c>
      <c r="F151" s="14"/>
      <c r="G151" s="14"/>
      <c r="H151" s="14"/>
      <c r="I151" s="14"/>
      <c r="S151" s="79"/>
      <c r="T151" s="14"/>
    </row>
    <row r="152" spans="1:256" s="13" customFormat="1" x14ac:dyDescent="0.25">
      <c r="A152" s="91">
        <v>280</v>
      </c>
      <c r="B152" s="14">
        <f t="shared" si="15"/>
        <v>170</v>
      </c>
      <c r="C152" s="39">
        <f>'Sireline GC'!B152</f>
        <v>124.64615707289951</v>
      </c>
      <c r="D152" s="38">
        <f>'Sireline GC'!C152</f>
        <v>0.89330003602460195</v>
      </c>
      <c r="E152" s="38">
        <f>'Sireline GC'!D152</f>
        <v>3.1278791650346616</v>
      </c>
      <c r="F152" s="14"/>
      <c r="G152" s="14"/>
      <c r="H152" s="14"/>
      <c r="I152" s="14"/>
      <c r="S152" s="79"/>
      <c r="T152" s="14"/>
    </row>
    <row r="153" spans="1:256" s="13" customFormat="1" x14ac:dyDescent="0.25">
      <c r="A153" s="91">
        <v>280</v>
      </c>
      <c r="B153" s="14">
        <f t="shared" si="15"/>
        <v>171</v>
      </c>
      <c r="C153" s="39">
        <f>'Sireline GC'!B153</f>
        <v>125.53945710892411</v>
      </c>
      <c r="D153" s="38">
        <f>'Sireline GC'!C153</f>
        <v>0.88976012321992215</v>
      </c>
      <c r="E153" s="38">
        <f>'Sireline GC'!D153</f>
        <v>3.1330140782800857</v>
      </c>
      <c r="F153" s="14"/>
      <c r="G153" s="14"/>
      <c r="H153" s="14"/>
      <c r="I153" s="14"/>
      <c r="S153" s="79"/>
      <c r="T153" s="14"/>
    </row>
    <row r="154" spans="1:256" s="13" customFormat="1" x14ac:dyDescent="0.25">
      <c r="A154" s="91">
        <v>280</v>
      </c>
      <c r="B154" s="14">
        <f t="shared" si="15"/>
        <v>172</v>
      </c>
      <c r="C154" s="39">
        <f>'Sireline GC'!B154</f>
        <v>126.42921723214403</v>
      </c>
      <c r="D154" s="38">
        <f>'Sireline GC'!C154</f>
        <v>0.88618762288074748</v>
      </c>
      <c r="E154" s="38">
        <f>'Sireline GC'!D154</f>
        <v>3.1380357878582767</v>
      </c>
      <c r="F154" s="14"/>
      <c r="G154" s="14"/>
      <c r="H154" s="14"/>
      <c r="I154" s="14"/>
      <c r="S154" s="79"/>
      <c r="T154" s="14"/>
    </row>
    <row r="155" spans="1:256" s="13" customFormat="1" x14ac:dyDescent="0.25">
      <c r="A155" s="91">
        <v>280</v>
      </c>
      <c r="B155" s="14">
        <f t="shared" si="15"/>
        <v>173</v>
      </c>
      <c r="C155" s="39">
        <f>'Sireline GC'!B155</f>
        <v>127.31540485502478</v>
      </c>
      <c r="D155" s="38">
        <f>'Sireline GC'!C155</f>
        <v>0.88258385226846769</v>
      </c>
      <c r="E155" s="38">
        <f>'Sireline GC'!D155</f>
        <v>3.142947121598735</v>
      </c>
      <c r="F155" s="14"/>
      <c r="G155" s="14"/>
      <c r="H155" s="14"/>
      <c r="I155" s="14"/>
      <c r="S155" s="79"/>
      <c r="T155" s="14"/>
    </row>
    <row r="156" spans="1:256" s="13" customFormat="1" x14ac:dyDescent="0.25">
      <c r="A156" s="91">
        <v>280</v>
      </c>
      <c r="B156" s="14">
        <f t="shared" si="15"/>
        <v>174</v>
      </c>
      <c r="C156" s="39">
        <f>'Sireline GC'!B156</f>
        <v>128.19798870729323</v>
      </c>
      <c r="D156" s="38">
        <f>'Sireline GC'!C156</f>
        <v>0.87895010661666717</v>
      </c>
      <c r="E156" s="38">
        <f>'Sireline GC'!D156</f>
        <v>3.1477508379364054</v>
      </c>
      <c r="F156" s="14"/>
      <c r="G156" s="14"/>
      <c r="H156" s="14"/>
      <c r="I156" s="14"/>
      <c r="S156" s="79"/>
      <c r="T156" s="14"/>
    </row>
    <row r="157" spans="1:256" s="24" customFormat="1" x14ac:dyDescent="0.25">
      <c r="A157" s="91">
        <v>280</v>
      </c>
      <c r="B157" s="14">
        <f t="shared" si="15"/>
        <v>175</v>
      </c>
      <c r="C157" s="39">
        <f>'Sireline GC'!B157</f>
        <v>129.07693881390992</v>
      </c>
      <c r="D157" s="38">
        <f>'Sireline GC'!C157</f>
        <v>0.8752876591483556</v>
      </c>
      <c r="E157" s="38">
        <f>'Sireline GC'!D157</f>
        <v>3.152449627092877</v>
      </c>
      <c r="F157" s="14"/>
      <c r="G157" s="14"/>
      <c r="H157" s="14"/>
      <c r="I157" s="14"/>
      <c r="J157" s="13"/>
      <c r="K157" s="13"/>
      <c r="L157" s="13"/>
      <c r="M157" s="13"/>
      <c r="N157" s="13"/>
      <c r="O157" s="13"/>
      <c r="P157" s="13"/>
      <c r="Q157" s="13"/>
      <c r="R157" s="13"/>
      <c r="S157" s="79"/>
      <c r="T157" s="14"/>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row>
    <row r="158" spans="1:256" s="13" customFormat="1" x14ac:dyDescent="0.25">
      <c r="A158" s="91">
        <v>280</v>
      </c>
      <c r="B158" s="14">
        <f t="shared" si="15"/>
        <v>176</v>
      </c>
      <c r="C158" s="39">
        <f>'Sireline GC'!B158</f>
        <v>129.95222647305826</v>
      </c>
      <c r="D158" s="38">
        <f>'Sireline GC'!C158</f>
        <v>0.87159776110759424</v>
      </c>
      <c r="E158" s="38">
        <f>'Sireline GC'!D158</f>
        <v>3.1570461122838926</v>
      </c>
      <c r="F158" s="14"/>
      <c r="G158" s="14"/>
      <c r="H158" s="14"/>
      <c r="I158" s="14"/>
      <c r="S158" s="79"/>
      <c r="T158" s="14"/>
    </row>
    <row r="159" spans="1:256" s="13" customFormat="1" x14ac:dyDescent="0.25">
      <c r="A159" s="91">
        <v>280</v>
      </c>
      <c r="B159" s="14">
        <f t="shared" si="15"/>
        <v>177</v>
      </c>
      <c r="C159" s="39">
        <f>'Sireline GC'!B159</f>
        <v>130.82382423416587</v>
      </c>
      <c r="D159" s="38">
        <f>'Sireline GC'!C159</f>
        <v>0.8678816418047397</v>
      </c>
      <c r="E159" s="38">
        <f>'Sireline GC'!D159</f>
        <v>3.1615428509485959</v>
      </c>
      <c r="F159" s="14"/>
      <c r="G159" s="14"/>
      <c r="H159" s="14"/>
      <c r="I159" s="14"/>
      <c r="S159" s="79"/>
      <c r="T159" s="14"/>
    </row>
    <row r="160" spans="1:256" s="13" customFormat="1" x14ac:dyDescent="0.25">
      <c r="A160" s="91">
        <v>280</v>
      </c>
      <c r="B160" s="14">
        <f t="shared" si="15"/>
        <v>178</v>
      </c>
      <c r="C160" s="39">
        <f>'Sireline GC'!B160</f>
        <v>131.69170587597063</v>
      </c>
      <c r="D160" s="38">
        <f>'Sireline GC'!C160</f>
        <v>0.86414050867554693</v>
      </c>
      <c r="E160" s="38">
        <f>'Sireline GC'!D160</f>
        <v>3.1659423359962657</v>
      </c>
      <c r="F160" s="14"/>
      <c r="G160" s="14"/>
      <c r="H160" s="14"/>
      <c r="I160" s="14"/>
      <c r="S160" s="79"/>
      <c r="T160" s="14"/>
    </row>
    <row r="161" spans="1:256" s="13" customFormat="1" x14ac:dyDescent="0.25">
      <c r="A161" s="91">
        <v>280</v>
      </c>
      <c r="B161" s="14">
        <f t="shared" si="15"/>
        <v>179</v>
      </c>
      <c r="C161" s="39">
        <f>'Sireline GC'!B161</f>
        <v>132.55584638464614</v>
      </c>
      <c r="D161" s="38">
        <f>'Sireline GC'!C161</f>
        <v>0.86037554735216304</v>
      </c>
      <c r="E161" s="38">
        <f>'Sireline GC'!D161</f>
        <v>3.1702469970665916</v>
      </c>
      <c r="F161" s="14"/>
      <c r="G161" s="14"/>
      <c r="H161" s="14"/>
      <c r="I161" s="14"/>
      <c r="S161" s="79"/>
      <c r="T161" s="14"/>
    </row>
    <row r="162" spans="1:256" s="13" customFormat="1" x14ac:dyDescent="0.25">
      <c r="A162" s="91">
        <v>280</v>
      </c>
      <c r="B162" s="14">
        <f t="shared" si="15"/>
        <v>180</v>
      </c>
      <c r="C162" s="39">
        <f>'Sireline GC'!B162</f>
        <v>133.41622193199831</v>
      </c>
      <c r="D162" s="38">
        <f>'Sireline GC'!C162</f>
        <v>0.85658792174719167</v>
      </c>
      <c r="E162" s="38">
        <f>'Sireline GC'!D162</f>
        <v>3.1744592017998405</v>
      </c>
      <c r="F162" s="14"/>
      <c r="G162" s="14"/>
      <c r="H162" s="14"/>
      <c r="I162" s="14"/>
      <c r="S162" s="79"/>
      <c r="T162" s="14"/>
    </row>
    <row r="163" spans="1:256" s="13" customFormat="1" x14ac:dyDescent="0.25">
      <c r="A163" s="91">
        <v>280</v>
      </c>
      <c r="B163" s="14">
        <f t="shared" si="15"/>
        <v>181</v>
      </c>
      <c r="C163" s="39">
        <f>'Sireline GC'!B163</f>
        <v>134.27280985374551</v>
      </c>
      <c r="D163" s="38">
        <f>'Sireline GC'!C163</f>
        <v>0.85277877414829817</v>
      </c>
      <c r="E163" s="38">
        <f>'Sireline GC'!D163</f>
        <v>3.1785812571135383</v>
      </c>
      <c r="F163" s="14"/>
      <c r="G163" s="14"/>
      <c r="H163" s="14"/>
      <c r="I163" s="14"/>
      <c r="S163" s="79"/>
      <c r="T163" s="14"/>
    </row>
    <row r="164" spans="1:256" s="24" customFormat="1" x14ac:dyDescent="0.25">
      <c r="A164" s="91">
        <v>280</v>
      </c>
      <c r="B164" s="14">
        <f t="shared" si="15"/>
        <v>182</v>
      </c>
      <c r="C164" s="39">
        <f>'Sireline GC'!B164</f>
        <v>135.12558862789382</v>
      </c>
      <c r="D164" s="38">
        <f>'Sireline GC'!C164</f>
        <v>0.8489492253248514</v>
      </c>
      <c r="E164" s="38">
        <f>'Sireline GC'!D164</f>
        <v>3.1826154104825655</v>
      </c>
      <c r="F164" s="14"/>
      <c r="G164" s="14"/>
      <c r="H164" s="14"/>
      <c r="I164" s="14"/>
      <c r="J164" s="13"/>
      <c r="K164" s="13"/>
      <c r="L164" s="13"/>
      <c r="M164" s="13"/>
      <c r="N164" s="13"/>
      <c r="O164" s="13"/>
      <c r="P164" s="13"/>
      <c r="Q164" s="13"/>
      <c r="R164" s="13"/>
      <c r="S164" s="79"/>
      <c r="T164" s="14"/>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row>
    <row r="165" spans="1:256" s="13" customFormat="1" x14ac:dyDescent="0.25">
      <c r="A165" s="91">
        <v>280</v>
      </c>
      <c r="B165" s="14">
        <f t="shared" si="15"/>
        <v>183</v>
      </c>
      <c r="C165" s="39">
        <f>'Sireline GC'!B165</f>
        <v>135.97453785321866</v>
      </c>
      <c r="D165" s="38">
        <f>'Sireline GC'!C165</f>
        <v>0.84510037464428933</v>
      </c>
      <c r="E165" s="38">
        <f>'Sireline GC'!D165</f>
        <v>3.1865638512197929</v>
      </c>
      <c r="F165" s="14"/>
      <c r="G165" s="14"/>
      <c r="H165" s="14"/>
      <c r="I165" s="14"/>
      <c r="S165" s="79"/>
      <c r="T165" s="14"/>
    </row>
    <row r="166" spans="1:256" s="13" customFormat="1" x14ac:dyDescent="0.25">
      <c r="A166" s="91">
        <v>280</v>
      </c>
      <c r="B166" s="14">
        <f t="shared" si="15"/>
        <v>184</v>
      </c>
      <c r="C166" s="39">
        <f>'Sireline GC'!B166</f>
        <v>136.81963822786295</v>
      </c>
      <c r="D166" s="38">
        <f>'Sireline GC'!C166</f>
        <v>0.84123330019887277</v>
      </c>
      <c r="E166" s="38">
        <f>'Sireline GC'!D166</f>
        <v>3.1904287117546657</v>
      </c>
      <c r="F166" s="14"/>
      <c r="G166" s="14"/>
      <c r="H166" s="14"/>
      <c r="I166" s="14"/>
      <c r="S166" s="79"/>
      <c r="T166" s="14"/>
    </row>
    <row r="167" spans="1:256" s="13" customFormat="1" x14ac:dyDescent="0.25">
      <c r="A167" s="91">
        <v>280</v>
      </c>
      <c r="B167" s="14">
        <f t="shared" si="15"/>
        <v>185</v>
      </c>
      <c r="C167" s="39">
        <f>'Sireline GC'!B167</f>
        <v>137.66087152806182</v>
      </c>
      <c r="D167" s="38">
        <f>'Sireline GC'!C167</f>
        <v>0.83734905894169032</v>
      </c>
      <c r="E167" s="38">
        <f>'Sireline GC'!D167</f>
        <v>3.1942120689073121</v>
      </c>
      <c r="F167" s="14"/>
      <c r="G167" s="14"/>
      <c r="H167" s="14"/>
      <c r="I167" s="14"/>
      <c r="S167" s="79"/>
      <c r="T167" s="14"/>
    </row>
    <row r="168" spans="1:256" s="13" customFormat="1" x14ac:dyDescent="0.25">
      <c r="A168" s="91">
        <v>280</v>
      </c>
      <c r="B168" s="14">
        <f t="shared" si="15"/>
        <v>186</v>
      </c>
      <c r="C168" s="39">
        <f>'Sireline GC'!B168</f>
        <v>138.49822058700352</v>
      </c>
      <c r="D168" s="38">
        <f>'Sireline GC'!C168</f>
        <v>0.83344868683175832</v>
      </c>
      <c r="E168" s="38">
        <f>'Sireline GC'!D168</f>
        <v>3.1979159451560104</v>
      </c>
      <c r="F168" s="14"/>
      <c r="G168" s="14"/>
      <c r="H168" s="14"/>
      <c r="I168" s="14"/>
      <c r="S168" s="79"/>
      <c r="T168" s="14"/>
    </row>
    <row r="169" spans="1:256" s="13" customFormat="1" x14ac:dyDescent="0.25">
      <c r="A169" s="91">
        <v>280</v>
      </c>
      <c r="B169" s="14">
        <f t="shared" si="15"/>
        <v>187</v>
      </c>
      <c r="C169" s="39">
        <f>'Sireline GC'!B169</f>
        <v>139.33166927383527</v>
      </c>
      <c r="D169" s="38">
        <f>'Sireline GC'!C169</f>
        <v>0.82953319898754785</v>
      </c>
      <c r="E169" s="38">
        <f>'Sireline GC'!D169</f>
        <v>3.2015423098960296</v>
      </c>
      <c r="F169" s="14"/>
      <c r="G169" s="14"/>
      <c r="H169" s="14"/>
      <c r="I169" s="14"/>
      <c r="S169" s="79"/>
      <c r="T169" s="14"/>
    </row>
    <row r="170" spans="1:256" s="13" customFormat="1" x14ac:dyDescent="0.25">
      <c r="A170" s="91">
        <v>280</v>
      </c>
      <c r="B170" s="14">
        <f t="shared" si="15"/>
        <v>188</v>
      </c>
      <c r="C170" s="39">
        <f>'Sireline GC'!B170</f>
        <v>140.16120247282282</v>
      </c>
      <c r="D170" s="38">
        <f>'Sireline GC'!C170</f>
        <v>0.82560358984855498</v>
      </c>
      <c r="E170" s="38">
        <f>'Sireline GC'!D170</f>
        <v>3.2050930806880444</v>
      </c>
      <c r="F170" s="14"/>
      <c r="G170" s="14"/>
      <c r="H170" s="14"/>
      <c r="I170" s="14"/>
      <c r="S170" s="79"/>
      <c r="T170" s="14"/>
    </row>
    <row r="171" spans="1:256" s="24" customFormat="1" x14ac:dyDescent="0.25">
      <c r="A171" s="91">
        <v>280</v>
      </c>
      <c r="B171" s="14">
        <f t="shared" si="15"/>
        <v>189</v>
      </c>
      <c r="C171" s="39">
        <f>'Sireline GC'!B171</f>
        <v>140.98680606267138</v>
      </c>
      <c r="D171" s="38">
        <f>'Sireline GC'!C171</f>
        <v>0.82166083334426787</v>
      </c>
      <c r="E171" s="38">
        <f>'Sireline GC'!D171</f>
        <v>3.2085701244945124</v>
      </c>
      <c r="F171" s="14"/>
      <c r="G171" s="14"/>
      <c r="H171" s="14"/>
      <c r="I171" s="14"/>
      <c r="J171" s="13"/>
      <c r="K171" s="13"/>
      <c r="L171" s="13"/>
      <c r="M171" s="13"/>
      <c r="N171" s="13"/>
      <c r="O171" s="13"/>
      <c r="P171" s="13"/>
      <c r="Q171" s="13"/>
      <c r="R171" s="13"/>
      <c r="S171" s="79"/>
      <c r="T171" s="14"/>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row>
    <row r="172" spans="1:256" s="13" customFormat="1" x14ac:dyDescent="0.25">
      <c r="A172" s="91">
        <v>280</v>
      </c>
      <c r="B172" s="14">
        <f t="shared" si="15"/>
        <v>190</v>
      </c>
      <c r="C172" s="39">
        <f>'Sireline GC'!B172</f>
        <v>141.80846689601566</v>
      </c>
      <c r="D172" s="38">
        <f>'Sireline GC'!C172</f>
        <v>0.81770588307046665</v>
      </c>
      <c r="E172" s="38">
        <f>'Sireline GC'!D172</f>
        <v>3.2119752589025543</v>
      </c>
      <c r="F172" s="14"/>
      <c r="G172" s="14"/>
      <c r="H172" s="14"/>
      <c r="I172" s="14"/>
      <c r="S172" s="79"/>
      <c r="T172" s="14"/>
    </row>
    <row r="173" spans="1:256" s="13" customFormat="1" x14ac:dyDescent="0.25">
      <c r="A173" s="91">
        <v>280</v>
      </c>
      <c r="B173" s="14">
        <f t="shared" si="15"/>
        <v>191</v>
      </c>
      <c r="C173" s="39">
        <f>'Sireline GC'!B173</f>
        <v>142.62617277908612</v>
      </c>
      <c r="D173" s="38">
        <f>'Sireline GC'!C173</f>
        <v>0.81373967247200341</v>
      </c>
      <c r="E173" s="38">
        <f>'Sireline GC'!D173</f>
        <v>3.2153102533320403</v>
      </c>
      <c r="F173" s="14"/>
      <c r="G173" s="14"/>
      <c r="H173" s="14"/>
      <c r="I173" s="14"/>
      <c r="S173" s="79"/>
      <c r="T173" s="14"/>
    </row>
    <row r="174" spans="1:256" s="13" customFormat="1" x14ac:dyDescent="0.25">
      <c r="A174" s="91">
        <v>280</v>
      </c>
      <c r="B174" s="14">
        <f t="shared" si="15"/>
        <v>192</v>
      </c>
      <c r="C174" s="39">
        <f>'Sireline GC'!B174</f>
        <v>143.43991245155811</v>
      </c>
      <c r="D174" s="38">
        <f>'Sireline GC'!C174</f>
        <v>0.80976311503199838</v>
      </c>
      <c r="E174" s="38">
        <f>'Sireline GC'!D174</f>
        <v>3.2185768302277431</v>
      </c>
      <c r="F174" s="14"/>
      <c r="G174" s="14"/>
      <c r="H174" s="14"/>
      <c r="I174" s="14"/>
      <c r="S174" s="79"/>
      <c r="T174" s="14"/>
    </row>
    <row r="175" spans="1:256" s="13" customFormat="1" x14ac:dyDescent="0.25">
      <c r="A175" s="91">
        <v>280</v>
      </c>
      <c r="B175" s="14">
        <f t="shared" si="15"/>
        <v>193</v>
      </c>
      <c r="C175" s="39">
        <f>'Sireline GC'!B175</f>
        <v>144.24967556659013</v>
      </c>
      <c r="D175" s="38">
        <f>'Sireline GC'!C175</f>
        <v>0.80577710446648609</v>
      </c>
      <c r="E175" s="38">
        <f>'Sireline GC'!D175</f>
        <v>3.2217766662345175</v>
      </c>
      <c r="F175" s="14"/>
      <c r="G175" s="14"/>
      <c r="H175" s="14"/>
      <c r="I175" s="14"/>
      <c r="S175" s="79"/>
      <c r="T175" s="14"/>
    </row>
    <row r="176" spans="1:256" s="13" customFormat="1" x14ac:dyDescent="0.25">
      <c r="A176" s="91">
        <v>280</v>
      </c>
      <c r="B176" s="14">
        <f t="shared" si="15"/>
        <v>194</v>
      </c>
      <c r="C176" s="39">
        <f>'Sireline GC'!B176</f>
        <v>145.0554526710566</v>
      </c>
      <c r="D176" s="38">
        <f>'Sireline GC'!C176</f>
        <v>0.80178251492522179</v>
      </c>
      <c r="E176" s="38">
        <f>'Sireline GC'!D176</f>
        <v>3.2249113933546392</v>
      </c>
      <c r="F176" s="14"/>
      <c r="G176" s="14"/>
      <c r="H176" s="14"/>
      <c r="I176" s="14"/>
      <c r="S176" s="79"/>
      <c r="T176" s="14"/>
    </row>
    <row r="177" spans="1:256" s="13" customFormat="1" x14ac:dyDescent="0.25">
      <c r="A177" s="91">
        <v>280</v>
      </c>
      <c r="B177" s="14">
        <f t="shared" si="15"/>
        <v>195</v>
      </c>
      <c r="C177" s="39">
        <f>'Sireline GC'!B177</f>
        <v>145.85723518598184</v>
      </c>
      <c r="D177" s="38">
        <f>'Sireline GC'!C177</f>
        <v>0.7977802011966304</v>
      </c>
      <c r="E177" s="38">
        <f>'Sireline GC'!D177</f>
        <v>3.2279826000865115</v>
      </c>
      <c r="F177" s="14"/>
      <c r="G177" s="14"/>
      <c r="H177" s="14"/>
      <c r="I177" s="14"/>
      <c r="S177" s="79"/>
      <c r="T177" s="14"/>
    </row>
    <row r="178" spans="1:256" s="24" customFormat="1" x14ac:dyDescent="0.25">
      <c r="A178" s="91">
        <v>280</v>
      </c>
      <c r="B178" s="14">
        <f t="shared" si="15"/>
        <v>196</v>
      </c>
      <c r="C178" s="39">
        <f>'Sireline GC'!B178</f>
        <v>146.65501538717845</v>
      </c>
      <c r="D178" s="38">
        <f>'Sireline GC'!C178</f>
        <v>0.79377099891809877</v>
      </c>
      <c r="E178" s="38">
        <f>'Sireline GC'!D178</f>
        <v>3.2309918325440914</v>
      </c>
      <c r="F178" s="14"/>
      <c r="G178" s="14"/>
      <c r="H178" s="14"/>
      <c r="I178" s="14"/>
      <c r="J178" s="13"/>
      <c r="K178" s="13"/>
      <c r="L178" s="13"/>
      <c r="M178" s="13"/>
      <c r="N178" s="13"/>
      <c r="O178" s="13"/>
      <c r="P178" s="13"/>
      <c r="Q178" s="13"/>
      <c r="R178" s="13"/>
      <c r="S178" s="79"/>
      <c r="T178" s="14"/>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row>
    <row r="179" spans="1:256" s="13" customFormat="1" x14ac:dyDescent="0.25">
      <c r="A179" s="91">
        <v>280</v>
      </c>
      <c r="B179" s="14">
        <f t="shared" si="15"/>
        <v>197</v>
      </c>
      <c r="C179" s="39">
        <f>'Sireline GC'!B179</f>
        <v>147.44878638609657</v>
      </c>
      <c r="D179" s="38">
        <f>'Sireline GC'!C179</f>
        <v>0.78975572479055955</v>
      </c>
      <c r="E179" s="38">
        <f>'Sireline GC'!D179</f>
        <v>3.2339405955564562</v>
      </c>
      <c r="F179" s="14"/>
      <c r="G179" s="14"/>
      <c r="H179" s="14"/>
      <c r="I179" s="14"/>
      <c r="S179" s="79"/>
      <c r="T179" s="14"/>
    </row>
    <row r="180" spans="1:256" s="13" customFormat="1" x14ac:dyDescent="0.25">
      <c r="A180" s="91">
        <v>280</v>
      </c>
      <c r="B180" s="14">
        <f t="shared" si="15"/>
        <v>198</v>
      </c>
      <c r="C180" s="39">
        <f>'Sireline GC'!B180</f>
        <v>148.23854211088712</v>
      </c>
      <c r="D180" s="38">
        <f>'Sireline GC'!C180</f>
        <v>0.7857351767964289</v>
      </c>
      <c r="E180" s="38">
        <f>'Sireline GC'!D180</f>
        <v>3.2368303537470542</v>
      </c>
      <c r="F180" s="14"/>
      <c r="G180" s="14"/>
      <c r="H180" s="14"/>
      <c r="I180" s="14"/>
      <c r="S180" s="79"/>
      <c r="T180" s="14"/>
    </row>
    <row r="181" spans="1:256" s="13" customFormat="1" x14ac:dyDescent="0.25">
      <c r="A181" s="91">
        <v>280</v>
      </c>
      <c r="B181" s="14">
        <f t="shared" si="15"/>
        <v>199</v>
      </c>
      <c r="C181" s="39">
        <f>'Sireline GC'!B181</f>
        <v>149.02427728768353</v>
      </c>
      <c r="D181" s="38">
        <f>'Sireline GC'!C181</f>
        <v>0.78171013442199921</v>
      </c>
      <c r="E181" s="38">
        <f>'Sireline GC'!D181</f>
        <v>3.2396625325922521</v>
      </c>
      <c r="F181" s="14"/>
      <c r="G181" s="14"/>
      <c r="H181" s="14"/>
      <c r="I181" s="14"/>
      <c r="S181" s="79"/>
      <c r="T181" s="14"/>
    </row>
    <row r="182" spans="1:256" s="13" customFormat="1" x14ac:dyDescent="0.25">
      <c r="A182" s="91">
        <v>280</v>
      </c>
      <c r="B182" s="14">
        <f t="shared" si="15"/>
        <v>200</v>
      </c>
      <c r="C182" s="39">
        <f>'Sireline GC'!B182</f>
        <v>149.80598742210555</v>
      </c>
      <c r="D182" s="38">
        <f>'Sireline GC'!C182</f>
        <v>0.77768958642786856</v>
      </c>
      <c r="E182" s="38">
        <f>'Sireline GC'!D182</f>
        <v>3.242438519458871</v>
      </c>
      <c r="F182" s="14"/>
      <c r="G182" s="14"/>
      <c r="H182" s="14"/>
      <c r="I182" s="14"/>
      <c r="S182" s="79"/>
      <c r="T182" s="14"/>
    </row>
    <row r="183" spans="1:256" s="13" customFormat="1" x14ac:dyDescent="0.25">
      <c r="A183" s="92">
        <v>327</v>
      </c>
      <c r="B183" s="14">
        <v>21</v>
      </c>
      <c r="C183" s="39">
        <f>'Sireline GC'!H3</f>
        <v>5.4431084400000005</v>
      </c>
      <c r="D183" s="38">
        <f>'Sireline GC'!I3</f>
        <v>0.16199727500000005</v>
      </c>
      <c r="E183" s="38">
        <f>'Sireline GC'!J3</f>
        <v>3.5000000000000003E-2</v>
      </c>
      <c r="F183" s="14"/>
      <c r="G183" s="14"/>
      <c r="H183" s="14"/>
      <c r="I183" s="14"/>
      <c r="S183" s="79"/>
      <c r="T183" s="14"/>
    </row>
    <row r="184" spans="1:256" s="13" customFormat="1" x14ac:dyDescent="0.25">
      <c r="A184" s="92">
        <v>327</v>
      </c>
      <c r="B184" s="14">
        <f>B183+1</f>
        <v>22</v>
      </c>
      <c r="C184" s="39">
        <f>'Sireline GC'!H4</f>
        <v>5.6051057150000005</v>
      </c>
      <c r="D184" s="38">
        <f>'Sireline GC'!I4</f>
        <v>0.16199727500000005</v>
      </c>
      <c r="E184" s="38">
        <f>'Sireline GC'!J4</f>
        <v>4.2929277874999998E-2</v>
      </c>
      <c r="F184" s="14"/>
      <c r="G184" s="14"/>
      <c r="H184" s="14"/>
      <c r="I184" s="14"/>
      <c r="S184" s="79"/>
      <c r="T184" s="14"/>
    </row>
    <row r="185" spans="1:256" s="13" customFormat="1" x14ac:dyDescent="0.25">
      <c r="A185" s="92">
        <v>327</v>
      </c>
      <c r="B185" s="14">
        <f t="shared" ref="B185:B248" si="16">B184+1</f>
        <v>23</v>
      </c>
      <c r="C185" s="39">
        <f>'Sireline GC'!H5</f>
        <v>5.7671029900000006</v>
      </c>
      <c r="D185" s="38">
        <f>'Sireline GC'!I5</f>
        <v>0.16199727499999916</v>
      </c>
      <c r="E185" s="38">
        <f>'Sireline GC'!J5</f>
        <v>8.5858555749999996E-2</v>
      </c>
      <c r="F185" s="14"/>
      <c r="G185" s="14"/>
      <c r="H185" s="14"/>
      <c r="I185" s="14"/>
      <c r="S185" s="79"/>
      <c r="T185" s="14"/>
    </row>
    <row r="186" spans="1:256" s="13" customFormat="1" x14ac:dyDescent="0.25">
      <c r="A186" s="92">
        <v>327</v>
      </c>
      <c r="B186" s="14">
        <f t="shared" si="16"/>
        <v>24</v>
      </c>
      <c r="C186" s="39">
        <f>'Sireline GC'!H6</f>
        <v>5.9291002649999998</v>
      </c>
      <c r="D186" s="38">
        <f>'Sireline GC'!I6</f>
        <v>0.16199727500000094</v>
      </c>
      <c r="E186" s="38">
        <f>'Sireline GC'!J6</f>
        <v>0.12878783362499999</v>
      </c>
      <c r="F186" s="14"/>
      <c r="G186" s="14"/>
      <c r="H186" s="14"/>
      <c r="I186" s="14"/>
      <c r="S186" s="79"/>
      <c r="T186" s="14"/>
    </row>
    <row r="187" spans="1:256" s="13" customFormat="1" x14ac:dyDescent="0.25">
      <c r="A187" s="92">
        <v>327</v>
      </c>
      <c r="B187" s="14">
        <f t="shared" si="16"/>
        <v>25</v>
      </c>
      <c r="C187" s="39">
        <f>'Sireline GC'!H7</f>
        <v>6.0910975400000007</v>
      </c>
      <c r="D187" s="38">
        <f>'Sireline GC'!I7</f>
        <v>0.16199727500000005</v>
      </c>
      <c r="E187" s="38">
        <f>'Sireline GC'!J7</f>
        <v>0.17171711150000021</v>
      </c>
      <c r="F187" s="14"/>
      <c r="G187" s="14"/>
      <c r="H187" s="14"/>
      <c r="I187" s="14"/>
      <c r="S187" s="79"/>
      <c r="T187" s="14"/>
    </row>
    <row r="188" spans="1:256" s="13" customFormat="1" x14ac:dyDescent="0.25">
      <c r="A188" s="92">
        <v>327</v>
      </c>
      <c r="B188" s="14">
        <f t="shared" si="16"/>
        <v>26</v>
      </c>
      <c r="C188" s="39">
        <f>'Sireline GC'!H8</f>
        <v>6.2530948150000008</v>
      </c>
      <c r="D188" s="38">
        <f>'Sireline GC'!I8</f>
        <v>0.16199727499999916</v>
      </c>
      <c r="E188" s="38">
        <f>'Sireline GC'!J8</f>
        <v>0.19643326717142856</v>
      </c>
      <c r="F188" s="14"/>
      <c r="G188" s="14"/>
      <c r="H188" s="14"/>
      <c r="I188" s="14"/>
      <c r="S188" s="79"/>
      <c r="T188" s="14"/>
    </row>
    <row r="189" spans="1:256" s="13" customFormat="1" x14ac:dyDescent="0.25">
      <c r="A189" s="92">
        <v>327</v>
      </c>
      <c r="B189" s="14">
        <f t="shared" si="16"/>
        <v>27</v>
      </c>
      <c r="C189" s="39">
        <f>'Sireline GC'!H9</f>
        <v>6.4150920899999999</v>
      </c>
      <c r="D189" s="38">
        <f>'Sireline GC'!I9</f>
        <v>0.16199727500000005</v>
      </c>
      <c r="E189" s="38">
        <f>'Sireline GC'!J9</f>
        <v>0.22114942284285713</v>
      </c>
      <c r="F189" s="14"/>
      <c r="G189" s="14"/>
      <c r="H189" s="14"/>
      <c r="I189" s="14"/>
      <c r="S189" s="79"/>
      <c r="T189" s="14"/>
    </row>
    <row r="190" spans="1:256" s="13" customFormat="1" x14ac:dyDescent="0.25">
      <c r="A190" s="92">
        <v>327</v>
      </c>
      <c r="B190" s="14">
        <f t="shared" si="16"/>
        <v>28</v>
      </c>
      <c r="C190" s="39">
        <f>'Sireline GC'!H10</f>
        <v>6.577089365</v>
      </c>
      <c r="D190" s="38">
        <f>'Sireline GC'!I10</f>
        <v>0.2915950950000008</v>
      </c>
      <c r="E190" s="38">
        <f>'Sireline GC'!J10</f>
        <v>0.24586557851428575</v>
      </c>
      <c r="F190" s="14"/>
      <c r="G190" s="14"/>
      <c r="H190" s="14"/>
      <c r="I190" s="14"/>
      <c r="S190" s="79"/>
      <c r="T190" s="14"/>
    </row>
    <row r="191" spans="1:256" s="13" customFormat="1" x14ac:dyDescent="0.25">
      <c r="A191" s="92">
        <v>327</v>
      </c>
      <c r="B191" s="14">
        <f t="shared" si="16"/>
        <v>29</v>
      </c>
      <c r="C191" s="39">
        <f>'Sireline GC'!H11</f>
        <v>6.8686844600000008</v>
      </c>
      <c r="D191" s="38">
        <f>'Sireline GC'!I11</f>
        <v>0.2915950950000008</v>
      </c>
      <c r="E191" s="38">
        <f>'Sireline GC'!J11</f>
        <v>0.27058173418571424</v>
      </c>
      <c r="F191" s="14"/>
      <c r="G191" s="14"/>
      <c r="H191" s="14"/>
      <c r="I191" s="14"/>
      <c r="S191" s="79"/>
      <c r="T191" s="14"/>
    </row>
    <row r="192" spans="1:256" s="13" customFormat="1" x14ac:dyDescent="0.25">
      <c r="A192" s="92">
        <v>327</v>
      </c>
      <c r="B192" s="14">
        <f t="shared" si="16"/>
        <v>30</v>
      </c>
      <c r="C192" s="39">
        <f>'Sireline GC'!H12</f>
        <v>7.1602795550000016</v>
      </c>
      <c r="D192" s="38">
        <f>'Sireline GC'!I12</f>
        <v>0.29159509499999992</v>
      </c>
      <c r="E192" s="38">
        <f>'Sireline GC'!J12</f>
        <v>0.29529788985714289</v>
      </c>
      <c r="F192" s="14"/>
      <c r="G192" s="14"/>
      <c r="H192" s="14"/>
      <c r="I192" s="14"/>
      <c r="S192" s="79"/>
      <c r="T192" s="14"/>
    </row>
    <row r="193" spans="1:20" s="13" customFormat="1" x14ac:dyDescent="0.25">
      <c r="A193" s="92">
        <v>327</v>
      </c>
      <c r="B193" s="14">
        <f t="shared" si="16"/>
        <v>31</v>
      </c>
      <c r="C193" s="39">
        <f>'Sireline GC'!H13</f>
        <v>7.4518746500000015</v>
      </c>
      <c r="D193" s="38">
        <f>'Sireline GC'!I13</f>
        <v>0.29159509499999992</v>
      </c>
      <c r="E193" s="38">
        <f>'Sireline GC'!J13</f>
        <v>0.32001404552857143</v>
      </c>
      <c r="F193" s="14"/>
      <c r="G193" s="14"/>
      <c r="H193" s="14"/>
      <c r="I193" s="14"/>
      <c r="S193" s="79"/>
      <c r="T193" s="14"/>
    </row>
    <row r="194" spans="1:20" s="13" customFormat="1" x14ac:dyDescent="0.25">
      <c r="A194" s="92">
        <v>327</v>
      </c>
      <c r="B194" s="14">
        <f t="shared" si="16"/>
        <v>32</v>
      </c>
      <c r="C194" s="39">
        <f>'Sireline GC'!H14</f>
        <v>7.7434697450000014</v>
      </c>
      <c r="D194" s="38">
        <f>'Sireline GC'!I14</f>
        <v>0.29159509499999903</v>
      </c>
      <c r="E194" s="38">
        <f>'Sireline GC'!J14</f>
        <v>0.34473020120000003</v>
      </c>
      <c r="F194" s="14"/>
      <c r="G194" s="14"/>
      <c r="H194" s="14"/>
      <c r="I194" s="14"/>
      <c r="S194" s="79"/>
      <c r="T194" s="14"/>
    </row>
    <row r="195" spans="1:20" s="13" customFormat="1" x14ac:dyDescent="0.25">
      <c r="A195" s="92">
        <v>327</v>
      </c>
      <c r="B195" s="14">
        <f t="shared" si="16"/>
        <v>33</v>
      </c>
      <c r="C195" s="39">
        <f>'Sireline GC'!H15</f>
        <v>8.0350648400000004</v>
      </c>
      <c r="D195" s="38">
        <f>'Sireline GC'!I15</f>
        <v>0.29159509499999992</v>
      </c>
      <c r="E195" s="38">
        <f>'Sireline GC'!J15</f>
        <v>0.36676183060000006</v>
      </c>
      <c r="F195" s="14"/>
      <c r="G195" s="14"/>
      <c r="H195" s="14"/>
      <c r="I195" s="14"/>
      <c r="S195" s="79"/>
      <c r="T195" s="14"/>
    </row>
    <row r="196" spans="1:20" s="13" customFormat="1" x14ac:dyDescent="0.25">
      <c r="A196" s="92">
        <v>327</v>
      </c>
      <c r="B196" s="14">
        <f t="shared" si="16"/>
        <v>34</v>
      </c>
      <c r="C196" s="39">
        <f>'Sireline GC'!H16</f>
        <v>8.3266599350000003</v>
      </c>
      <c r="D196" s="38">
        <f>'Sireline GC'!I16</f>
        <v>0.29159509499999992</v>
      </c>
      <c r="E196" s="38">
        <f>'Sireline GC'!J16</f>
        <v>0.38879346000000004</v>
      </c>
      <c r="F196" s="14"/>
      <c r="G196" s="14"/>
      <c r="H196" s="14"/>
      <c r="I196" s="14"/>
      <c r="S196" s="79"/>
      <c r="T196" s="14"/>
    </row>
    <row r="197" spans="1:20" s="13" customFormat="1" x14ac:dyDescent="0.25">
      <c r="A197" s="92">
        <v>327</v>
      </c>
      <c r="B197" s="14">
        <f t="shared" si="16"/>
        <v>35</v>
      </c>
      <c r="C197" s="39">
        <f>'Sireline GC'!H17</f>
        <v>8.6182550300000003</v>
      </c>
      <c r="D197" s="38">
        <f>'Sireline GC'!I17</f>
        <v>0.38879346000000048</v>
      </c>
      <c r="E197" s="38">
        <f>'Sireline GC'!J17</f>
        <v>0.41082508940000001</v>
      </c>
      <c r="F197" s="14"/>
      <c r="G197" s="14"/>
      <c r="H197" s="14"/>
      <c r="I197" s="14"/>
      <c r="S197" s="79"/>
      <c r="T197" s="14"/>
    </row>
    <row r="198" spans="1:20" s="13" customFormat="1" x14ac:dyDescent="0.25">
      <c r="A198" s="92">
        <v>327</v>
      </c>
      <c r="B198" s="14">
        <f t="shared" si="16"/>
        <v>36</v>
      </c>
      <c r="C198" s="39">
        <f>'Sireline GC'!H18</f>
        <v>9.0070484900000007</v>
      </c>
      <c r="D198" s="38">
        <f>'Sireline GC'!I18</f>
        <v>0.3887934599999987</v>
      </c>
      <c r="E198" s="38">
        <f>'Sireline GC'!J18</f>
        <v>0.4328567188000001</v>
      </c>
      <c r="F198" s="14"/>
      <c r="G198" s="14"/>
      <c r="H198" s="14"/>
      <c r="I198" s="14"/>
      <c r="S198" s="79"/>
      <c r="T198" s="14"/>
    </row>
    <row r="199" spans="1:20" s="13" customFormat="1" x14ac:dyDescent="0.25">
      <c r="A199" s="92">
        <v>327</v>
      </c>
      <c r="B199" s="14">
        <f t="shared" si="16"/>
        <v>37</v>
      </c>
      <c r="C199" s="39">
        <f>'Sireline GC'!H19</f>
        <v>9.3958419499999994</v>
      </c>
      <c r="D199" s="38">
        <f>'Sireline GC'!I19</f>
        <v>0.38879346000000048</v>
      </c>
      <c r="E199" s="38">
        <f>'Sireline GC'!J19</f>
        <v>0.45488834820000007</v>
      </c>
      <c r="F199" s="14"/>
      <c r="G199" s="14"/>
      <c r="H199" s="14"/>
      <c r="I199" s="14"/>
      <c r="S199" s="79"/>
      <c r="T199" s="14"/>
    </row>
    <row r="200" spans="1:20" s="13" customFormat="1" x14ac:dyDescent="0.25">
      <c r="A200" s="92">
        <v>327</v>
      </c>
      <c r="B200" s="14">
        <f t="shared" si="16"/>
        <v>38</v>
      </c>
      <c r="C200" s="39">
        <f>'Sireline GC'!H20</f>
        <v>9.7846354099999999</v>
      </c>
      <c r="D200" s="38">
        <f>'Sireline GC'!I20</f>
        <v>0.38879346000000048</v>
      </c>
      <c r="E200" s="38">
        <f>'Sireline GC'!J20</f>
        <v>0.4769199776000001</v>
      </c>
      <c r="F200" s="14"/>
      <c r="G200" s="14"/>
      <c r="H200" s="14"/>
      <c r="I200" s="14"/>
      <c r="S200" s="79"/>
      <c r="T200" s="14"/>
    </row>
    <row r="201" spans="1:20" s="13" customFormat="1" x14ac:dyDescent="0.25">
      <c r="A201" s="92">
        <v>327</v>
      </c>
      <c r="B201" s="14">
        <f t="shared" si="16"/>
        <v>39</v>
      </c>
      <c r="C201" s="39">
        <f>'Sireline GC'!H21</f>
        <v>10.17342887</v>
      </c>
      <c r="D201" s="38">
        <f>'Sireline GC'!I21</f>
        <v>0.38879346000000048</v>
      </c>
      <c r="E201" s="38">
        <f>'Sireline GC'!J21</f>
        <v>0.49895160700000007</v>
      </c>
      <c r="F201" s="14"/>
      <c r="G201" s="14"/>
      <c r="H201" s="14"/>
      <c r="I201" s="14"/>
      <c r="S201" s="79"/>
      <c r="T201" s="14"/>
    </row>
    <row r="202" spans="1:20" s="13" customFormat="1" x14ac:dyDescent="0.25">
      <c r="A202" s="92">
        <v>327</v>
      </c>
      <c r="B202" s="14">
        <f t="shared" si="16"/>
        <v>40</v>
      </c>
      <c r="C202" s="39">
        <f>'Sireline GC'!H22</f>
        <v>10.562222330000001</v>
      </c>
      <c r="D202" s="38">
        <f>'Sireline GC'!I22</f>
        <v>0.3887934599999987</v>
      </c>
      <c r="E202" s="38">
        <f>'Sireline GC'!J22</f>
        <v>0.5174655812857144</v>
      </c>
      <c r="F202" s="14"/>
      <c r="G202" s="14"/>
      <c r="H202" s="14"/>
      <c r="I202" s="14"/>
      <c r="S202" s="79"/>
      <c r="T202" s="14"/>
    </row>
    <row r="203" spans="1:20" s="13" customFormat="1" x14ac:dyDescent="0.25">
      <c r="A203" s="92">
        <v>327</v>
      </c>
      <c r="B203" s="14">
        <f t="shared" si="16"/>
        <v>41</v>
      </c>
      <c r="C203" s="39">
        <f>'Sireline GC'!H23</f>
        <v>10.95101579</v>
      </c>
      <c r="D203" s="38">
        <f>'Sireline GC'!I23</f>
        <v>0.38879346000000048</v>
      </c>
      <c r="E203" s="38">
        <f>'Sireline GC'!J23</f>
        <v>0.53597955557142862</v>
      </c>
      <c r="F203" s="14"/>
      <c r="G203" s="14"/>
      <c r="H203" s="14"/>
      <c r="I203" s="14"/>
      <c r="S203" s="79"/>
      <c r="T203" s="14"/>
    </row>
    <row r="204" spans="1:20" s="13" customFormat="1" x14ac:dyDescent="0.25">
      <c r="A204" s="92">
        <v>327</v>
      </c>
      <c r="B204" s="14">
        <f t="shared" si="16"/>
        <v>42</v>
      </c>
      <c r="C204" s="39">
        <f>'Sireline GC'!H24</f>
        <v>11.33980925</v>
      </c>
      <c r="D204" s="38">
        <f>'Sireline GC'!I24</f>
        <v>0.45359237000000086</v>
      </c>
      <c r="E204" s="38">
        <f>'Sireline GC'!J24</f>
        <v>0.55449352985714295</v>
      </c>
      <c r="F204" s="14"/>
      <c r="G204" s="14"/>
      <c r="H204" s="14"/>
      <c r="I204" s="14"/>
      <c r="S204" s="79"/>
      <c r="T204" s="14"/>
    </row>
    <row r="205" spans="1:20" s="13" customFormat="1" x14ac:dyDescent="0.25">
      <c r="A205" s="92">
        <v>327</v>
      </c>
      <c r="B205" s="14">
        <f t="shared" si="16"/>
        <v>43</v>
      </c>
      <c r="C205" s="39">
        <f>'Sireline GC'!H25</f>
        <v>11.793401620000001</v>
      </c>
      <c r="D205" s="38">
        <f>'Sireline GC'!I25</f>
        <v>0.45359237000000086</v>
      </c>
      <c r="E205" s="38">
        <f>'Sireline GC'!J25</f>
        <v>0.57300750414285717</v>
      </c>
      <c r="F205" s="14"/>
      <c r="G205" s="14"/>
      <c r="H205" s="14"/>
      <c r="I205" s="14"/>
      <c r="S205" s="79"/>
      <c r="T205" s="14"/>
    </row>
    <row r="206" spans="1:20" s="13" customFormat="1" x14ac:dyDescent="0.25">
      <c r="A206" s="92">
        <v>327</v>
      </c>
      <c r="B206" s="14">
        <f t="shared" si="16"/>
        <v>44</v>
      </c>
      <c r="C206" s="39">
        <f>'Sireline GC'!H26</f>
        <v>12.246993990000002</v>
      </c>
      <c r="D206" s="38">
        <f>'Sireline GC'!I26</f>
        <v>0.45359236999999908</v>
      </c>
      <c r="E206" s="38">
        <f>'Sireline GC'!J26</f>
        <v>0.5915214784285715</v>
      </c>
      <c r="F206" s="14"/>
      <c r="G206" s="14"/>
      <c r="H206" s="14"/>
      <c r="I206" s="14"/>
      <c r="S206" s="79"/>
      <c r="T206" s="14"/>
    </row>
    <row r="207" spans="1:20" s="13" customFormat="1" x14ac:dyDescent="0.25">
      <c r="A207" s="92">
        <v>327</v>
      </c>
      <c r="B207" s="14">
        <f t="shared" si="16"/>
        <v>45</v>
      </c>
      <c r="C207" s="39">
        <f>'Sireline GC'!H27</f>
        <v>12.700586360000001</v>
      </c>
      <c r="D207" s="38">
        <f>'Sireline GC'!I27</f>
        <v>0.45359236999999908</v>
      </c>
      <c r="E207" s="38">
        <f>'Sireline GC'!J27</f>
        <v>0.61003545271428572</v>
      </c>
      <c r="F207" s="14"/>
      <c r="G207" s="14"/>
      <c r="H207" s="14"/>
      <c r="I207" s="14"/>
      <c r="S207" s="79"/>
      <c r="T207" s="14"/>
    </row>
    <row r="208" spans="1:20" s="13" customFormat="1" x14ac:dyDescent="0.25">
      <c r="A208" s="92">
        <v>327</v>
      </c>
      <c r="B208" s="14">
        <f t="shared" si="16"/>
        <v>46</v>
      </c>
      <c r="C208" s="39">
        <f>'Sireline GC'!H28</f>
        <v>13.15417873</v>
      </c>
      <c r="D208" s="38">
        <f>'Sireline GC'!I28</f>
        <v>0.45359237000000086</v>
      </c>
      <c r="E208" s="38">
        <f>'Sireline GC'!J28</f>
        <v>0.62854942700000005</v>
      </c>
      <c r="F208" s="14"/>
      <c r="G208" s="14"/>
      <c r="H208" s="14"/>
      <c r="I208" s="14"/>
      <c r="S208" s="79"/>
      <c r="T208" s="14"/>
    </row>
    <row r="209" spans="1:20" s="13" customFormat="1" x14ac:dyDescent="0.25">
      <c r="A209" s="92">
        <v>327</v>
      </c>
      <c r="B209" s="14">
        <f t="shared" si="16"/>
        <v>47</v>
      </c>
      <c r="C209" s="39">
        <f>'Sireline GC'!H29</f>
        <v>13.607771100000001</v>
      </c>
      <c r="D209" s="38">
        <f>'Sireline GC'!I29</f>
        <v>0.45359236999999908</v>
      </c>
      <c r="E209" s="38">
        <f>'Sireline GC'!J29</f>
        <v>0.66789162235714283</v>
      </c>
      <c r="F209" s="14"/>
      <c r="G209" s="14"/>
      <c r="H209" s="14"/>
      <c r="I209" s="14"/>
      <c r="S209" s="79"/>
      <c r="T209" s="14"/>
    </row>
    <row r="210" spans="1:20" s="13" customFormat="1" x14ac:dyDescent="0.25">
      <c r="A210" s="92">
        <v>327</v>
      </c>
      <c r="B210" s="14">
        <f t="shared" si="16"/>
        <v>48</v>
      </c>
      <c r="C210" s="39">
        <f>'Sireline GC'!H30</f>
        <v>14.06136347</v>
      </c>
      <c r="D210" s="38">
        <f>'Sireline GC'!I30</f>
        <v>0.45359237000000086</v>
      </c>
      <c r="E210" s="38">
        <f>'Sireline GC'!J30</f>
        <v>0.70723381771428573</v>
      </c>
      <c r="F210" s="14"/>
      <c r="G210" s="14"/>
      <c r="H210" s="14"/>
      <c r="I210" s="14"/>
      <c r="S210" s="79"/>
      <c r="T210" s="14"/>
    </row>
    <row r="211" spans="1:20" s="13" customFormat="1" x14ac:dyDescent="0.25">
      <c r="A211" s="92">
        <v>327</v>
      </c>
      <c r="B211" s="14">
        <f t="shared" si="16"/>
        <v>49</v>
      </c>
      <c r="C211" s="39">
        <f>'Sireline GC'!H31</f>
        <v>14.514955840000001</v>
      </c>
      <c r="D211" s="38">
        <f>'Sireline GC'!I31</f>
        <v>0.61558964499999824</v>
      </c>
      <c r="E211" s="38">
        <f>'Sireline GC'!J31</f>
        <v>0.74657601307142851</v>
      </c>
      <c r="F211" s="14"/>
      <c r="G211" s="14"/>
      <c r="H211" s="14"/>
      <c r="I211" s="14"/>
      <c r="S211" s="79"/>
      <c r="T211" s="14"/>
    </row>
    <row r="212" spans="1:20" s="13" customFormat="1" x14ac:dyDescent="0.25">
      <c r="A212" s="92">
        <v>327</v>
      </c>
      <c r="B212" s="14">
        <f t="shared" si="16"/>
        <v>50</v>
      </c>
      <c r="C212" s="39">
        <f>'Sireline GC'!H32</f>
        <v>15.130545484999999</v>
      </c>
      <c r="D212" s="38">
        <f>'Sireline GC'!I32</f>
        <v>0.61558964500000179</v>
      </c>
      <c r="E212" s="38">
        <f>'Sireline GC'!J32</f>
        <v>0.78591820842857152</v>
      </c>
      <c r="F212" s="14"/>
      <c r="G212" s="14"/>
      <c r="H212" s="14"/>
      <c r="I212" s="14"/>
      <c r="S212" s="79"/>
      <c r="T212" s="14"/>
    </row>
    <row r="213" spans="1:20" s="13" customFormat="1" x14ac:dyDescent="0.25">
      <c r="A213" s="92">
        <v>327</v>
      </c>
      <c r="B213" s="14">
        <f t="shared" si="16"/>
        <v>51</v>
      </c>
      <c r="C213" s="39">
        <f>'Sireline GC'!H33</f>
        <v>15.746135130000001</v>
      </c>
      <c r="D213" s="38">
        <f>'Sireline GC'!I33</f>
        <v>0.61558964500000179</v>
      </c>
      <c r="E213" s="38">
        <f>'Sireline GC'!J33</f>
        <v>0.8252604037857143</v>
      </c>
      <c r="F213" s="14"/>
      <c r="G213" s="14"/>
      <c r="H213" s="14"/>
      <c r="I213" s="14"/>
      <c r="S213" s="79"/>
      <c r="T213" s="14"/>
    </row>
    <row r="214" spans="1:20" s="13" customFormat="1" x14ac:dyDescent="0.25">
      <c r="A214" s="92">
        <v>327</v>
      </c>
      <c r="B214" s="14">
        <f t="shared" si="16"/>
        <v>52</v>
      </c>
      <c r="C214" s="39">
        <f>'Sireline GC'!H34</f>
        <v>16.361724775000003</v>
      </c>
      <c r="D214" s="38">
        <f>'Sireline GC'!I34</f>
        <v>0.61558964500000002</v>
      </c>
      <c r="E214" s="38">
        <f>'Sireline GC'!J34</f>
        <v>0.86460259914285709</v>
      </c>
      <c r="F214" s="14"/>
      <c r="G214" s="14"/>
      <c r="H214" s="14"/>
      <c r="I214" s="14"/>
      <c r="S214" s="79"/>
      <c r="T214" s="14"/>
    </row>
    <row r="215" spans="1:20" s="13" customFormat="1" x14ac:dyDescent="0.25">
      <c r="A215" s="92">
        <v>327</v>
      </c>
      <c r="B215" s="14">
        <f t="shared" si="16"/>
        <v>53</v>
      </c>
      <c r="C215" s="39">
        <f>'Sireline GC'!H35</f>
        <v>16.977314420000003</v>
      </c>
      <c r="D215" s="38">
        <f>'Sireline GC'!I35</f>
        <v>0.61558964499999647</v>
      </c>
      <c r="E215" s="38">
        <f>'Sireline GC'!J35</f>
        <v>0.90394479449999998</v>
      </c>
      <c r="F215" s="14"/>
      <c r="G215" s="14"/>
      <c r="H215" s="14"/>
      <c r="I215" s="14"/>
      <c r="S215" s="79"/>
      <c r="T215" s="14"/>
    </row>
    <row r="216" spans="1:20" s="13" customFormat="1" x14ac:dyDescent="0.25">
      <c r="A216" s="92">
        <v>327</v>
      </c>
      <c r="B216" s="14">
        <f t="shared" si="16"/>
        <v>54</v>
      </c>
      <c r="C216" s="39">
        <f>'Sireline GC'!H36</f>
        <v>17.592904064999999</v>
      </c>
      <c r="D216" s="38">
        <f>'Sireline GC'!I36</f>
        <v>0.61558964500000002</v>
      </c>
      <c r="E216" s="38">
        <f>'Sireline GC'!J36</f>
        <v>0.92940150914285713</v>
      </c>
      <c r="F216" s="14"/>
      <c r="G216" s="14"/>
      <c r="H216" s="14"/>
      <c r="I216" s="14"/>
      <c r="S216" s="79"/>
      <c r="T216" s="14"/>
    </row>
    <row r="217" spans="1:20" s="13" customFormat="1" x14ac:dyDescent="0.25">
      <c r="A217" s="92">
        <v>327</v>
      </c>
      <c r="B217" s="14">
        <f t="shared" si="16"/>
        <v>55</v>
      </c>
      <c r="C217" s="39">
        <f>'Sireline GC'!H37</f>
        <v>18.208493709999999</v>
      </c>
      <c r="D217" s="38">
        <f>'Sireline GC'!I37</f>
        <v>0.61558964500000357</v>
      </c>
      <c r="E217" s="38">
        <f>'Sireline GC'!J37</f>
        <v>0.95485822378571428</v>
      </c>
      <c r="F217" s="14"/>
      <c r="G217" s="14"/>
      <c r="H217" s="14"/>
      <c r="I217" s="14"/>
      <c r="S217" s="79"/>
      <c r="T217" s="14"/>
    </row>
    <row r="218" spans="1:20" s="13" customFormat="1" x14ac:dyDescent="0.25">
      <c r="A218" s="92">
        <v>327</v>
      </c>
      <c r="B218" s="14">
        <f t="shared" si="16"/>
        <v>56</v>
      </c>
      <c r="C218" s="39">
        <f>'Sireline GC'!H38</f>
        <v>18.824083355000003</v>
      </c>
      <c r="D218" s="38">
        <f>'Sireline GC'!I38</f>
        <v>0.6868684459999983</v>
      </c>
      <c r="E218" s="38">
        <f>'Sireline GC'!J38</f>
        <v>0.98031493842857143</v>
      </c>
      <c r="F218" s="14"/>
      <c r="G218" s="14"/>
      <c r="H218" s="14"/>
      <c r="I218" s="14"/>
      <c r="S218" s="79"/>
      <c r="T218" s="14"/>
    </row>
    <row r="219" spans="1:20" s="13" customFormat="1" x14ac:dyDescent="0.25">
      <c r="A219" s="92">
        <v>327</v>
      </c>
      <c r="B219" s="14">
        <f t="shared" si="16"/>
        <v>57</v>
      </c>
      <c r="C219" s="39">
        <f>'Sireline GC'!H39</f>
        <v>19.510951801000001</v>
      </c>
      <c r="D219" s="38">
        <f>'Sireline GC'!I39</f>
        <v>0.68686844600000185</v>
      </c>
      <c r="E219" s="38">
        <f>'Sireline GC'!J39</f>
        <v>1.0057716530714287</v>
      </c>
      <c r="F219" s="14"/>
      <c r="G219" s="14"/>
      <c r="H219" s="14"/>
      <c r="I219" s="14"/>
      <c r="S219" s="79"/>
      <c r="T219" s="14"/>
    </row>
    <row r="220" spans="1:20" s="13" customFormat="1" x14ac:dyDescent="0.25">
      <c r="A220" s="92">
        <v>327</v>
      </c>
      <c r="B220" s="14">
        <f t="shared" si="16"/>
        <v>58</v>
      </c>
      <c r="C220" s="39">
        <f>'Sireline GC'!H40</f>
        <v>20.197820247000003</v>
      </c>
      <c r="D220" s="38">
        <f>'Sireline GC'!I40</f>
        <v>0.6868684459999983</v>
      </c>
      <c r="E220" s="38">
        <f>'Sireline GC'!J40</f>
        <v>1.0312283677142857</v>
      </c>
      <c r="F220" s="14"/>
      <c r="G220" s="14"/>
      <c r="H220" s="14"/>
      <c r="I220" s="14"/>
      <c r="S220" s="79"/>
      <c r="T220" s="14"/>
    </row>
    <row r="221" spans="1:20" s="13" customFormat="1" x14ac:dyDescent="0.25">
      <c r="A221" s="92">
        <v>327</v>
      </c>
      <c r="B221" s="14">
        <f t="shared" si="16"/>
        <v>59</v>
      </c>
      <c r="C221" s="39">
        <f>'Sireline GC'!H41</f>
        <v>20.884688693000001</v>
      </c>
      <c r="D221" s="38">
        <f>'Sireline GC'!I41</f>
        <v>0.69</v>
      </c>
      <c r="E221" s="38">
        <f>'Sireline GC'!J41</f>
        <v>1.0566850823571428</v>
      </c>
      <c r="F221" s="14"/>
      <c r="G221" s="14"/>
      <c r="H221" s="14"/>
      <c r="I221" s="14"/>
      <c r="S221" s="79"/>
      <c r="T221" s="14"/>
    </row>
    <row r="222" spans="1:20" s="13" customFormat="1" x14ac:dyDescent="0.25">
      <c r="A222" s="92">
        <v>327</v>
      </c>
      <c r="B222" s="14">
        <f t="shared" si="16"/>
        <v>60</v>
      </c>
      <c r="C222" s="39">
        <f>'Sireline GC'!H42</f>
        <v>21.888747100062986</v>
      </c>
      <c r="D222" s="38">
        <f>'Sireline GC'!I42</f>
        <v>0.67680589029168292</v>
      </c>
      <c r="E222" s="38">
        <f>'Sireline GC'!J42</f>
        <v>1.0557878178765878</v>
      </c>
      <c r="F222" s="14"/>
      <c r="G222" s="14"/>
      <c r="H222" s="14"/>
      <c r="I222" s="14"/>
      <c r="S222" s="79"/>
      <c r="T222" s="14"/>
    </row>
    <row r="223" spans="1:20" s="13" customFormat="1" x14ac:dyDescent="0.25">
      <c r="A223" s="92">
        <v>327</v>
      </c>
      <c r="B223" s="14">
        <f t="shared" si="16"/>
        <v>61</v>
      </c>
      <c r="C223" s="39">
        <f>'Sireline GC'!H43</f>
        <v>22.565552990354668</v>
      </c>
      <c r="D223" s="38">
        <f>'Sireline GC'!I43</f>
        <v>0.68612262975034266</v>
      </c>
      <c r="E223" s="38">
        <f>'Sireline GC'!J43</f>
        <v>1.0848081752380514</v>
      </c>
      <c r="F223" s="14"/>
      <c r="G223" s="14"/>
      <c r="H223" s="14"/>
      <c r="I223" s="14"/>
      <c r="S223" s="79"/>
      <c r="T223" s="14"/>
    </row>
    <row r="224" spans="1:20" s="13" customFormat="1" x14ac:dyDescent="0.25">
      <c r="A224" s="92">
        <v>327</v>
      </c>
      <c r="B224" s="14">
        <f t="shared" si="16"/>
        <v>62</v>
      </c>
      <c r="C224" s="39">
        <f>'Sireline GC'!H44</f>
        <v>23.251675620105011</v>
      </c>
      <c r="D224" s="38">
        <f>'Sireline GC'!I44</f>
        <v>0.69530101542853551</v>
      </c>
      <c r="E224" s="38">
        <f>'Sireline GC'!J44</f>
        <v>1.1139587951102119</v>
      </c>
      <c r="F224" s="14"/>
      <c r="G224" s="14"/>
      <c r="H224" s="14"/>
      <c r="I224" s="14"/>
      <c r="S224" s="79"/>
      <c r="T224" s="14"/>
    </row>
    <row r="225" spans="1:20" s="13" customFormat="1" x14ac:dyDescent="0.25">
      <c r="A225" s="92">
        <v>327</v>
      </c>
      <c r="B225" s="14">
        <f t="shared" si="16"/>
        <v>63</v>
      </c>
      <c r="C225" s="39">
        <f>'Sireline GC'!H45</f>
        <v>23.946976635533545</v>
      </c>
      <c r="D225" s="38">
        <f>'Sireline GC'!I45</f>
        <v>0.70433912955911104</v>
      </c>
      <c r="E225" s="38">
        <f>'Sireline GC'!J45</f>
        <v>1.1432199544369468</v>
      </c>
      <c r="F225" s="14"/>
      <c r="G225" s="14"/>
      <c r="H225" s="14"/>
      <c r="I225" s="14"/>
      <c r="S225" s="79"/>
      <c r="T225" s="14"/>
    </row>
    <row r="226" spans="1:20" s="13" customFormat="1" x14ac:dyDescent="0.25">
      <c r="A226" s="92">
        <v>327</v>
      </c>
      <c r="B226" s="14">
        <f t="shared" si="16"/>
        <v>64</v>
      </c>
      <c r="C226" s="39">
        <f>'Sireline GC'!H46</f>
        <v>24.651315765092654</v>
      </c>
      <c r="D226" s="38">
        <f>'Sireline GC'!I46</f>
        <v>0.71323515173573337</v>
      </c>
      <c r="E226" s="38">
        <f>'Sireline GC'!J46</f>
        <v>1.1725719669238939</v>
      </c>
      <c r="F226" s="14"/>
      <c r="G226" s="14"/>
      <c r="H226" s="14"/>
      <c r="I226" s="14"/>
      <c r="S226" s="79"/>
      <c r="T226" s="14"/>
    </row>
    <row r="227" spans="1:20" s="13" customFormat="1" x14ac:dyDescent="0.25">
      <c r="A227" s="92">
        <v>327</v>
      </c>
      <c r="B227" s="14">
        <f t="shared" si="16"/>
        <v>65</v>
      </c>
      <c r="C227" s="39">
        <f>'Sireline GC'!H47</f>
        <v>25.364550916828392</v>
      </c>
      <c r="D227" s="38">
        <f>'Sireline GC'!I47</f>
        <v>0.7219873585746166</v>
      </c>
      <c r="E227" s="38">
        <f>'Sireline GC'!J47</f>
        <v>1.2019952228535917</v>
      </c>
      <c r="F227" s="14"/>
      <c r="G227" s="14"/>
      <c r="H227" s="14"/>
      <c r="I227" s="14"/>
      <c r="S227" s="79"/>
      <c r="T227" s="14"/>
    </row>
    <row r="228" spans="1:20" s="13" customFormat="1" x14ac:dyDescent="0.25">
      <c r="A228" s="92">
        <v>327</v>
      </c>
      <c r="B228" s="14">
        <f t="shared" si="16"/>
        <v>66</v>
      </c>
      <c r="C228" s="39">
        <f>'Sireline GC'!H48</f>
        <v>26.086538275403008</v>
      </c>
      <c r="D228" s="38">
        <f>'Sireline GC'!I48</f>
        <v>0.73059412331530105</v>
      </c>
      <c r="E228" s="38">
        <f>'Sireline GC'!J48</f>
        <v>1.2314702283312853</v>
      </c>
      <c r="F228" s="14"/>
      <c r="G228" s="14"/>
      <c r="H228" s="14"/>
      <c r="I228" s="14"/>
      <c r="S228" s="79"/>
      <c r="T228" s="14"/>
    </row>
    <row r="229" spans="1:20" s="13" customFormat="1" x14ac:dyDescent="0.25">
      <c r="A229" s="92">
        <v>327</v>
      </c>
      <c r="B229" s="14">
        <f t="shared" si="16"/>
        <v>67</v>
      </c>
      <c r="C229" s="39">
        <f>'Sireline GC'!H49</f>
        <v>26.817132398718307</v>
      </c>
      <c r="D229" s="38">
        <f>'Sireline GC'!I49</f>
        <v>0.73905391535953502</v>
      </c>
      <c r="E229" s="38">
        <f>'Sireline GC'!J49</f>
        <v>1.2609776438032743</v>
      </c>
      <c r="F229" s="14"/>
      <c r="G229" s="14"/>
      <c r="H229" s="14"/>
      <c r="I229" s="14"/>
      <c r="S229" s="79"/>
      <c r="T229" s="14"/>
    </row>
    <row r="230" spans="1:20" s="13" customFormat="1" x14ac:dyDescent="0.25">
      <c r="A230" s="92">
        <v>327</v>
      </c>
      <c r="B230" s="14">
        <f t="shared" si="16"/>
        <v>68</v>
      </c>
      <c r="C230" s="39">
        <f>'Sireline GC'!H50</f>
        <v>27.556186314077841</v>
      </c>
      <c r="D230" s="38">
        <f>'Sireline GC'!I50</f>
        <v>0.74736529974764654</v>
      </c>
      <c r="E230" s="38">
        <f>'Sireline GC'!J50</f>
        <v>1.2904983216958406</v>
      </c>
      <c r="F230" s="14"/>
      <c r="G230" s="14"/>
      <c r="H230" s="14"/>
      <c r="I230" s="14"/>
      <c r="S230" s="79"/>
      <c r="T230" s="14"/>
    </row>
    <row r="231" spans="1:20" s="13" customFormat="1" x14ac:dyDescent="0.25">
      <c r="A231" s="92">
        <v>327</v>
      </c>
      <c r="B231" s="14">
        <f t="shared" si="16"/>
        <v>69</v>
      </c>
      <c r="C231" s="39">
        <f>'Sireline GC'!H51</f>
        <v>28.303551613825491</v>
      </c>
      <c r="D231" s="38">
        <f>'Sireline GC'!I51</f>
        <v>0.75552693657195746</v>
      </c>
      <c r="E231" s="38">
        <f>'Sireline GC'!J51</f>
        <v>1.3200133430298817</v>
      </c>
      <c r="F231" s="14"/>
      <c r="G231" s="14"/>
      <c r="H231" s="14"/>
      <c r="I231" s="14"/>
      <c r="S231" s="79"/>
      <c r="T231" s="14"/>
    </row>
    <row r="232" spans="1:20" s="13" customFormat="1" x14ac:dyDescent="0.25">
      <c r="A232" s="92">
        <v>327</v>
      </c>
      <c r="B232" s="14">
        <f t="shared" si="16"/>
        <v>70</v>
      </c>
      <c r="C232" s="39">
        <f>'Sireline GC'!H52</f>
        <v>29.059078550397448</v>
      </c>
      <c r="D232" s="38">
        <f>'Sireline GC'!I52</f>
        <v>0.76353758032716712</v>
      </c>
      <c r="E232" s="38">
        <f>'Sireline GC'!J52</f>
        <v>1.3495040528742486</v>
      </c>
      <c r="F232" s="14"/>
      <c r="G232" s="14"/>
      <c r="H232" s="14"/>
      <c r="I232" s="14"/>
      <c r="S232" s="79"/>
      <c r="T232" s="14"/>
    </row>
    <row r="233" spans="1:20" s="13" customFormat="1" x14ac:dyDescent="0.25">
      <c r="A233" s="92">
        <v>327</v>
      </c>
      <c r="B233" s="14">
        <f t="shared" si="16"/>
        <v>71</v>
      </c>
      <c r="C233" s="39">
        <f>'Sireline GC'!H53</f>
        <v>29.822616130724612</v>
      </c>
      <c r="D233" s="38">
        <f>'Sireline GC'!I53</f>
        <v>0.77139607919814512</v>
      </c>
      <c r="E233" s="38">
        <f>'Sireline GC'!J53</f>
        <v>1.3789520945094094</v>
      </c>
      <c r="F233" s="14"/>
      <c r="G233" s="14"/>
      <c r="H233" s="14"/>
      <c r="I233" s="14"/>
      <c r="S233" s="79"/>
      <c r="T233" s="14"/>
    </row>
    <row r="234" spans="1:20" s="13" customFormat="1" x14ac:dyDescent="0.25">
      <c r="A234" s="92">
        <v>327</v>
      </c>
      <c r="B234" s="14">
        <f t="shared" si="16"/>
        <v>72</v>
      </c>
      <c r="C234" s="39">
        <f>'Sireline GC'!H54</f>
        <v>30.594012209922759</v>
      </c>
      <c r="D234" s="38">
        <f>'Sireline GC'!I54</f>
        <v>0.7791013742851618</v>
      </c>
      <c r="E234" s="38">
        <f>'Sireline GC'!J54</f>
        <v>1.4083394421823394</v>
      </c>
      <c r="F234" s="14"/>
      <c r="G234" s="14"/>
      <c r="H234" s="14"/>
      <c r="I234" s="14"/>
      <c r="S234" s="79"/>
      <c r="T234" s="14"/>
    </row>
    <row r="235" spans="1:20" s="13" customFormat="1" x14ac:dyDescent="0.25">
      <c r="A235" s="92">
        <v>327</v>
      </c>
      <c r="B235" s="14">
        <f t="shared" si="16"/>
        <v>73</v>
      </c>
      <c r="C235" s="39">
        <f>'Sireline GC'!H55</f>
        <v>31.373113584207921</v>
      </c>
      <c r="D235" s="38">
        <f>'Sireline GC'!I55</f>
        <v>0.78665249876780496</v>
      </c>
      <c r="E235" s="38">
        <f>'Sireline GC'!J55</f>
        <v>1.4376484323433651</v>
      </c>
      <c r="F235" s="14"/>
      <c r="G235" s="14"/>
      <c r="H235" s="14"/>
      <c r="I235" s="14"/>
      <c r="S235" s="79"/>
      <c r="T235" s="14"/>
    </row>
    <row r="236" spans="1:20" s="13" customFormat="1" x14ac:dyDescent="0.25">
      <c r="A236" s="92">
        <v>327</v>
      </c>
      <c r="B236" s="14">
        <f t="shared" si="16"/>
        <v>74</v>
      </c>
      <c r="C236" s="39">
        <f>'Sireline GC'!H56</f>
        <v>32.159766082975729</v>
      </c>
      <c r="D236" s="38">
        <f>'Sireline GC'!I56</f>
        <v>0.79404857700788423</v>
      </c>
      <c r="E236" s="38">
        <f>'Sireline GC'!J56</f>
        <v>1.4668617932660384</v>
      </c>
      <c r="F236" s="14"/>
      <c r="G236" s="14"/>
      <c r="H236" s="14"/>
      <c r="I236" s="14"/>
      <c r="S236" s="79"/>
      <c r="T236" s="14"/>
    </row>
    <row r="237" spans="1:20" s="13" customFormat="1" x14ac:dyDescent="0.25">
      <c r="A237" s="92">
        <v>327</v>
      </c>
      <c r="B237" s="14">
        <f t="shared" si="16"/>
        <v>75</v>
      </c>
      <c r="C237" s="39">
        <f>'Sireline GC'!H57</f>
        <v>32.953814659983607</v>
      </c>
      <c r="D237" s="38">
        <f>'Sireline GC'!I57</f>
        <v>0.80128882359281661</v>
      </c>
      <c r="E237" s="38">
        <f>'Sireline GC'!J57</f>
        <v>1.4959626729617947</v>
      </c>
      <c r="F237" s="14"/>
      <c r="G237" s="14"/>
      <c r="H237" s="14"/>
      <c r="I237" s="14"/>
      <c r="S237" s="79"/>
      <c r="T237" s="14"/>
    </row>
    <row r="238" spans="1:20" s="13" customFormat="1" x14ac:dyDescent="0.25">
      <c r="A238" s="92">
        <v>327</v>
      </c>
      <c r="B238" s="14">
        <f t="shared" si="16"/>
        <v>76</v>
      </c>
      <c r="C238" s="39">
        <f>'Sireline GC'!H58</f>
        <v>33.755103483576427</v>
      </c>
      <c r="D238" s="38">
        <f>'Sireline GC'!I58</f>
        <v>0.80837254232065625</v>
      </c>
      <c r="E238" s="38">
        <f>'Sireline GC'!J58</f>
        <v>1.5249346653121751</v>
      </c>
      <c r="F238" s="14"/>
      <c r="G238" s="14"/>
      <c r="H238" s="14"/>
      <c r="I238" s="14"/>
      <c r="S238" s="79"/>
      <c r="T238" s="14"/>
    </row>
    <row r="239" spans="1:20" s="13" customFormat="1" x14ac:dyDescent="0.25">
      <c r="A239" s="92">
        <v>327</v>
      </c>
      <c r="B239" s="14">
        <f t="shared" si="16"/>
        <v>77</v>
      </c>
      <c r="C239" s="39">
        <f>'Sireline GC'!H59</f>
        <v>34.563476025897089</v>
      </c>
      <c r="D239" s="38">
        <f>'Sireline GC'!I59</f>
        <v>0.81529912512810121</v>
      </c>
      <c r="E239" s="38">
        <f>'Sireline GC'!J59</f>
        <v>1.5537618343525819</v>
      </c>
      <c r="F239" s="14"/>
      <c r="G239" s="14"/>
      <c r="H239" s="14"/>
      <c r="I239" s="14"/>
      <c r="S239" s="79"/>
      <c r="T239" s="14"/>
    </row>
    <row r="240" spans="1:20" s="13" customFormat="1" x14ac:dyDescent="0.25">
      <c r="A240" s="92">
        <v>327</v>
      </c>
      <c r="B240" s="14">
        <f t="shared" si="16"/>
        <v>78</v>
      </c>
      <c r="C240" s="39">
        <f>'Sireline GC'!H60</f>
        <v>35.378775151025188</v>
      </c>
      <c r="D240" s="38">
        <f>'Sireline GC'!I60</f>
        <v>0.82206805096303981</v>
      </c>
      <c r="E240" s="38">
        <f>'Sireline GC'!J60</f>
        <v>1.5824287366528638</v>
      </c>
      <c r="F240" s="14"/>
      <c r="G240" s="14"/>
      <c r="H240" s="14"/>
      <c r="I240" s="14"/>
      <c r="S240" s="79"/>
      <c r="T240" s="14"/>
    </row>
    <row r="241" spans="1:20" s="13" customFormat="1" x14ac:dyDescent="0.25">
      <c r="A241" s="92">
        <v>327</v>
      </c>
      <c r="B241" s="14">
        <f t="shared" si="16"/>
        <v>79</v>
      </c>
      <c r="C241" s="39">
        <f>'Sireline GC'!H61</f>
        <v>36.200843201988221</v>
      </c>
      <c r="D241" s="38">
        <f>'Sireline GC'!I61</f>
        <v>0.82867888460354067</v>
      </c>
      <c r="E241" s="38">
        <f>'Sireline GC'!J61</f>
        <v>1.6109204417513387</v>
      </c>
      <c r="F241" s="14"/>
      <c r="G241" s="14"/>
      <c r="H241" s="14"/>
      <c r="I241" s="14"/>
      <c r="S241" s="79"/>
      <c r="T241" s="14"/>
    </row>
    <row r="242" spans="1:20" s="13" customFormat="1" x14ac:dyDescent="0.25">
      <c r="A242" s="92">
        <v>327</v>
      </c>
      <c r="B242" s="14">
        <f t="shared" si="16"/>
        <v>80</v>
      </c>
      <c r="C242" s="39">
        <f>'Sireline GC'!H62</f>
        <v>37.029522086591768</v>
      </c>
      <c r="D242" s="38">
        <f>'Sireline GC'!I62</f>
        <v>0.83513127542478038</v>
      </c>
      <c r="E242" s="38">
        <f>'Sireline GC'!J62</f>
        <v>1.6392225506101492</v>
      </c>
      <c r="F242" s="14"/>
      <c r="G242" s="14"/>
      <c r="H242" s="14"/>
      <c r="I242" s="14"/>
      <c r="S242" s="79"/>
      <c r="T242" s="14"/>
    </row>
    <row r="243" spans="1:20" s="13" customFormat="1" x14ac:dyDescent="0.25">
      <c r="A243" s="92">
        <v>327</v>
      </c>
      <c r="B243" s="14">
        <f t="shared" si="16"/>
        <v>81</v>
      </c>
      <c r="C243" s="39">
        <f>'Sireline GC'!H63</f>
        <v>37.86465336201654</v>
      </c>
      <c r="D243" s="38">
        <f>'Sireline GC'!I63</f>
        <v>0.84142495611613555</v>
      </c>
      <c r="E243" s="38">
        <f>'Sireline GC'!J63</f>
        <v>1.6673212120709313</v>
      </c>
      <c r="F243" s="14"/>
      <c r="G243" s="14"/>
      <c r="H243" s="14"/>
      <c r="I243" s="14"/>
      <c r="S243" s="79"/>
      <c r="T243" s="14"/>
    </row>
    <row r="244" spans="1:20" s="13" customFormat="1" x14ac:dyDescent="0.25">
      <c r="A244" s="92">
        <v>327</v>
      </c>
      <c r="B244" s="14">
        <f t="shared" si="16"/>
        <v>82</v>
      </c>
      <c r="C244" s="39">
        <f>'Sireline GC'!H64</f>
        <v>38.706078318132683</v>
      </c>
      <c r="D244" s="38">
        <f>'Sireline GC'!I64</f>
        <v>0.84755974135028644</v>
      </c>
      <c r="E244" s="38">
        <f>'Sireline GC'!J64</f>
        <v>1.6952031373006797</v>
      </c>
      <c r="F244" s="14"/>
      <c r="G244" s="14"/>
      <c r="H244" s="14"/>
      <c r="I244" s="14"/>
      <c r="S244" s="79"/>
      <c r="T244" s="14"/>
    </row>
    <row r="245" spans="1:20" s="13" customFormat="1" x14ac:dyDescent="0.25">
      <c r="A245" s="92">
        <v>327</v>
      </c>
      <c r="B245" s="14">
        <f t="shared" si="16"/>
        <v>83</v>
      </c>
      <c r="C245" s="39">
        <f>'Sireline GC'!H65</f>
        <v>39.553638059482971</v>
      </c>
      <c r="D245" s="38">
        <f>'Sireline GC'!I65</f>
        <v>0.85353552640646946</v>
      </c>
      <c r="E245" s="38">
        <f>'Sireline GC'!J65</f>
        <v>1.7228556122282472</v>
      </c>
      <c r="F245" s="14"/>
      <c r="G245" s="14"/>
      <c r="H245" s="14"/>
      <c r="I245" s="14"/>
      <c r="S245" s="79"/>
      <c r="T245" s="14"/>
    </row>
    <row r="246" spans="1:20" s="13" customFormat="1" x14ac:dyDescent="0.25">
      <c r="A246" s="92">
        <v>327</v>
      </c>
      <c r="B246" s="14">
        <f t="shared" si="16"/>
        <v>84</v>
      </c>
      <c r="C246" s="39">
        <f>'Sireline GC'!H66</f>
        <v>40.407173585889439</v>
      </c>
      <c r="D246" s="38">
        <f>'Sireline GC'!I66</f>
        <v>0.85935228575003997</v>
      </c>
      <c r="E246" s="38">
        <f>'Sireline GC'!J66</f>
        <v>1.7502665079821282</v>
      </c>
      <c r="F246" s="14"/>
      <c r="G246" s="14"/>
      <c r="H246" s="14"/>
      <c r="I246" s="14"/>
      <c r="S246" s="79"/>
      <c r="T246" s="14"/>
    </row>
    <row r="247" spans="1:20" s="13" customFormat="1" x14ac:dyDescent="0.25">
      <c r="A247" s="92">
        <v>327</v>
      </c>
      <c r="B247" s="14">
        <f t="shared" si="16"/>
        <v>85</v>
      </c>
      <c r="C247" s="39">
        <f>'Sireline GC'!H67</f>
        <v>41.266525871639473</v>
      </c>
      <c r="D247" s="38">
        <f>'Sireline GC'!I67</f>
        <v>0.865010071570671</v>
      </c>
      <c r="E247" s="38">
        <f>'Sireline GC'!J67</f>
        <v>1.7774242893499286</v>
      </c>
      <c r="F247" s="14"/>
      <c r="G247" s="14"/>
      <c r="H247" s="14"/>
      <c r="I247" s="14"/>
      <c r="S247" s="79"/>
      <c r="T247" s="14"/>
    </row>
    <row r="248" spans="1:20" s="13" customFormat="1" x14ac:dyDescent="0.25">
      <c r="A248" s="92">
        <v>327</v>
      </c>
      <c r="B248" s="14">
        <f t="shared" si="16"/>
        <v>86</v>
      </c>
      <c r="C248" s="39">
        <f>'Sireline GC'!H68</f>
        <v>42.131535943210153</v>
      </c>
      <c r="D248" s="38">
        <f>'Sireline GC'!I68</f>
        <v>0.87050901228142408</v>
      </c>
      <c r="E248" s="38">
        <f>'Sireline GC'!J68</f>
        <v>1.8043180212891992</v>
      </c>
      <c r="F248" s="14"/>
      <c r="G248" s="14"/>
      <c r="H248" s="14"/>
      <c r="I248" s="14"/>
      <c r="S248" s="79"/>
      <c r="T248" s="14"/>
    </row>
    <row r="249" spans="1:20" s="13" customFormat="1" x14ac:dyDescent="0.25">
      <c r="A249" s="92">
        <v>327</v>
      </c>
      <c r="B249" s="14">
        <f t="shared" ref="B249:B312" si="17">B248+1</f>
        <v>87</v>
      </c>
      <c r="C249" s="39">
        <f>'Sireline GC'!H69</f>
        <v>43.00204495549157</v>
      </c>
      <c r="D249" s="38">
        <f>'Sireline GC'!I69</f>
        <v>0.87584931098093044</v>
      </c>
      <c r="E249" s="38">
        <f>'Sireline GC'!J69</f>
        <v>1.8309373735280328</v>
      </c>
      <c r="F249" s="14"/>
      <c r="G249" s="14"/>
      <c r="H249" s="14"/>
      <c r="I249" s="14"/>
      <c r="S249" s="79"/>
      <c r="T249" s="14"/>
    </row>
    <row r="250" spans="1:20" s="13" customFormat="1" x14ac:dyDescent="0.25">
      <c r="A250" s="92">
        <v>327</v>
      </c>
      <c r="B250" s="14">
        <f t="shared" si="17"/>
        <v>88</v>
      </c>
      <c r="C250" s="39">
        <f>'Sireline GC'!H70</f>
        <v>43.877894266472502</v>
      </c>
      <c r="D250" s="38">
        <f>'Sireline GC'!I70</f>
        <v>0.88103124388130816</v>
      </c>
      <c r="E250" s="38">
        <f>'Sireline GC'!J70</f>
        <v>1.8572726233019752</v>
      </c>
      <c r="F250" s="14"/>
      <c r="G250" s="14"/>
      <c r="H250" s="14"/>
      <c r="I250" s="14"/>
      <c r="S250" s="79"/>
      <c r="T250" s="14"/>
    </row>
    <row r="251" spans="1:20" s="13" customFormat="1" x14ac:dyDescent="0.25">
      <c r="A251" s="92">
        <v>327</v>
      </c>
      <c r="B251" s="14">
        <f t="shared" si="17"/>
        <v>89</v>
      </c>
      <c r="C251" s="39">
        <f>'Sireline GC'!H71</f>
        <v>44.758925510353805</v>
      </c>
      <c r="D251" s="38">
        <f>'Sireline GC'!I71</f>
        <v>0.8860551587039005</v>
      </c>
      <c r="E251" s="38">
        <f>'Sireline GC'!J71</f>
        <v>1.8833146562813072</v>
      </c>
      <c r="F251" s="14"/>
      <c r="G251" s="14"/>
      <c r="H251" s="14"/>
      <c r="I251" s="14"/>
      <c r="S251" s="79"/>
      <c r="T251" s="14"/>
    </row>
    <row r="252" spans="1:20" s="13" customFormat="1" x14ac:dyDescent="0.25">
      <c r="A252" s="92">
        <v>327</v>
      </c>
      <c r="B252" s="14">
        <f t="shared" si="17"/>
        <v>90</v>
      </c>
      <c r="C252" s="39">
        <f>'Sireline GC'!H72</f>
        <v>45.644980669057716</v>
      </c>
      <c r="D252" s="38">
        <f>'Sireline GC'!I72</f>
        <v>0.89092147304559433</v>
      </c>
      <c r="E252" s="38">
        <f>'Sireline GC'!J72</f>
        <v>1.9090549657496523</v>
      </c>
      <c r="F252" s="14"/>
      <c r="G252" s="14"/>
      <c r="H252" s="14"/>
      <c r="I252" s="14"/>
      <c r="S252" s="79"/>
      <c r="T252" s="14"/>
    </row>
    <row r="253" spans="1:20" s="13" customFormat="1" x14ac:dyDescent="0.25">
      <c r="A253" s="92">
        <v>327</v>
      </c>
      <c r="B253" s="14">
        <f t="shared" si="17"/>
        <v>91</v>
      </c>
      <c r="C253" s="39">
        <f>'Sireline GC'!H73</f>
        <v>46.535902142103311</v>
      </c>
      <c r="D253" s="38">
        <f>'Sireline GC'!I73</f>
        <v>0.89563067271780028</v>
      </c>
      <c r="E253" s="38">
        <f>'Sireline GC'!J73</f>
        <v>1.9344856501010548</v>
      </c>
      <c r="F253" s="14"/>
      <c r="G253" s="14"/>
      <c r="H253" s="14"/>
      <c r="I253" s="14"/>
      <c r="S253" s="79"/>
      <c r="T253" s="14"/>
    </row>
    <row r="254" spans="1:20" s="13" customFormat="1" x14ac:dyDescent="0.25">
      <c r="A254" s="92">
        <v>327</v>
      </c>
      <c r="B254" s="14">
        <f t="shared" si="17"/>
        <v>92</v>
      </c>
      <c r="C254" s="39">
        <f>'Sireline GC'!H74</f>
        <v>47.431532814821111</v>
      </c>
      <c r="D254" s="38">
        <f>'Sireline GC'!I74</f>
        <v>0.90018331006084651</v>
      </c>
      <c r="E254" s="38">
        <f>'Sireline GC'!J74</f>
        <v>1.9595994087281974</v>
      </c>
      <c r="F254" s="14"/>
      <c r="G254" s="14"/>
      <c r="H254" s="14"/>
      <c r="I254" s="14"/>
      <c r="S254" s="79"/>
      <c r="T254" s="14"/>
    </row>
    <row r="255" spans="1:20" s="13" customFormat="1" x14ac:dyDescent="0.25">
      <c r="A255" s="92">
        <v>327</v>
      </c>
      <c r="B255" s="14">
        <f t="shared" si="17"/>
        <v>93</v>
      </c>
      <c r="C255" s="39">
        <f>'Sireline GC'!H75</f>
        <v>48.33171612488195</v>
      </c>
      <c r="D255" s="38">
        <f>'Sireline GC'!I75</f>
        <v>0.90458000223599022</v>
      </c>
      <c r="E255" s="38">
        <f>'Sireline GC'!J75</f>
        <v>1.9843895363792758</v>
      </c>
      <c r="F255" s="14"/>
      <c r="G255" s="14"/>
      <c r="H255" s="14"/>
      <c r="I255" s="14"/>
      <c r="S255" s="79"/>
      <c r="T255" s="14"/>
    </row>
    <row r="256" spans="1:20" s="13" customFormat="1" x14ac:dyDescent="0.25">
      <c r="A256" s="92">
        <v>327</v>
      </c>
      <c r="B256" s="14">
        <f t="shared" si="17"/>
        <v>94</v>
      </c>
      <c r="C256" s="39">
        <f>'Sireline GC'!H76</f>
        <v>49.236296127117939</v>
      </c>
      <c r="D256" s="38">
        <f>'Sireline GC'!I76</f>
        <v>0.90882142949760514</v>
      </c>
      <c r="E256" s="38">
        <f>'Sireline GC'!J76</f>
        <v>2.0088499160651763</v>
      </c>
      <c r="F256" s="14"/>
      <c r="G256" s="14"/>
      <c r="H256" s="14"/>
      <c r="I256" s="14"/>
      <c r="S256" s="79"/>
      <c r="T256" s="14"/>
    </row>
    <row r="257" spans="1:20" s="13" customFormat="1" x14ac:dyDescent="0.25">
      <c r="A257" s="92">
        <v>327</v>
      </c>
      <c r="B257" s="14">
        <f t="shared" si="17"/>
        <v>95</v>
      </c>
      <c r="C257" s="39">
        <f>'Sireline GC'!H77</f>
        <v>50.145117556615546</v>
      </c>
      <c r="D257" s="38">
        <f>'Sireline GC'!I77</f>
        <v>0.91290833344788958</v>
      </c>
      <c r="E257" s="38">
        <f>'Sireline GC'!J77</f>
        <v>2.0329750106020628</v>
      </c>
      <c r="F257" s="14"/>
      <c r="G257" s="14"/>
      <c r="H257" s="14"/>
      <c r="I257" s="14"/>
      <c r="S257" s="79"/>
      <c r="T257" s="14"/>
    </row>
    <row r="258" spans="1:20" s="13" customFormat="1" x14ac:dyDescent="0.25">
      <c r="A258" s="92">
        <v>327</v>
      </c>
      <c r="B258" s="14">
        <f t="shared" si="17"/>
        <v>96</v>
      </c>
      <c r="C258" s="39">
        <f>'Sireline GC'!H78</f>
        <v>51.058025890063433</v>
      </c>
      <c r="D258" s="38">
        <f>'Sireline GC'!I78</f>
        <v>0.91684151527648794</v>
      </c>
      <c r="E258" s="38">
        <f>'Sireline GC'!J78</f>
        <v>2.0567598528772537</v>
      </c>
      <c r="F258" s="14"/>
      <c r="G258" s="14"/>
      <c r="H258" s="14"/>
      <c r="I258" s="14"/>
      <c r="S258" s="79"/>
      <c r="T258" s="14"/>
    </row>
    <row r="259" spans="1:20" s="13" customFormat="1" x14ac:dyDescent="0.25">
      <c r="A259" s="92">
        <v>327</v>
      </c>
      <c r="B259" s="14">
        <f t="shared" si="17"/>
        <v>97</v>
      </c>
      <c r="C259" s="39">
        <f>'Sireline GC'!H79</f>
        <v>51.974867405339928</v>
      </c>
      <c r="D259" s="38">
        <f>'Sireline GC'!I79</f>
        <v>0.92062183398739883</v>
      </c>
      <c r="E259" s="38">
        <f>'Sireline GC'!J79</f>
        <v>2.0802000349283984</v>
      </c>
      <c r="F259" s="14"/>
      <c r="G259" s="14"/>
      <c r="H259" s="14"/>
      <c r="I259" s="14"/>
      <c r="S259" s="79"/>
      <c r="T259" s="14"/>
    </row>
    <row r="260" spans="1:20" s="13" customFormat="1" x14ac:dyDescent="0.25">
      <c r="A260" s="92">
        <v>327</v>
      </c>
      <c r="B260" s="14">
        <f t="shared" si="17"/>
        <v>98</v>
      </c>
      <c r="C260" s="39">
        <f>'Sireline GC'!H80</f>
        <v>52.895489239327325</v>
      </c>
      <c r="D260" s="38">
        <f>'Sireline GC'!I80</f>
        <v>0.92425020461555185</v>
      </c>
      <c r="E260" s="38">
        <f>'Sireline GC'!J80</f>
        <v>2.1032916959274317</v>
      </c>
      <c r="F260" s="14"/>
      <c r="G260" s="14"/>
      <c r="H260" s="14"/>
      <c r="I260" s="14"/>
      <c r="S260" s="79"/>
      <c r="T260" s="14"/>
    </row>
    <row r="261" spans="1:20" s="13" customFormat="1" x14ac:dyDescent="0.25">
      <c r="A261" s="92">
        <v>327</v>
      </c>
      <c r="B261" s="14">
        <f t="shared" si="17"/>
        <v>99</v>
      </c>
      <c r="C261" s="39">
        <f>'Sireline GC'!H81</f>
        <v>53.819739443942879</v>
      </c>
      <c r="D261" s="38">
        <f>'Sireline GC'!I81</f>
        <v>0.92772759643514568</v>
      </c>
      <c r="E261" s="38">
        <f>'Sireline GC'!J81</f>
        <v>2.1260315091616442</v>
      </c>
      <c r="F261" s="14"/>
      <c r="G261" s="14"/>
      <c r="H261" s="14"/>
      <c r="I261" s="14"/>
      <c r="S261" s="79"/>
      <c r="T261" s="14"/>
    </row>
    <row r="262" spans="1:20" s="13" customFormat="1" x14ac:dyDescent="0.25">
      <c r="A262" s="92">
        <v>327</v>
      </c>
      <c r="B262" s="14">
        <f t="shared" si="17"/>
        <v>100</v>
      </c>
      <c r="C262" s="39">
        <f>'Sireline GC'!H82</f>
        <v>54.747467040378027</v>
      </c>
      <c r="D262" s="38">
        <f>'Sireline GC'!I82</f>
        <v>0.93105503116239241</v>
      </c>
      <c r="E262" s="38">
        <f>'Sireline GC'!J82</f>
        <v>2.1484166681044949</v>
      </c>
      <c r="F262" s="14"/>
      <c r="G262" s="14"/>
      <c r="H262" s="14"/>
      <c r="I262" s="14"/>
      <c r="S262" s="79"/>
      <c r="T262" s="14"/>
    </row>
    <row r="263" spans="1:20" s="13" customFormat="1" x14ac:dyDescent="0.25">
      <c r="A263" s="92">
        <v>327</v>
      </c>
      <c r="B263" s="14">
        <f t="shared" si="17"/>
        <v>101</v>
      </c>
      <c r="C263" s="39">
        <f>'Sireline GC'!H83</f>
        <v>55.678522071540414</v>
      </c>
      <c r="D263" s="38">
        <f>'Sireline GC'!I83</f>
        <v>0.93423358115424371</v>
      </c>
      <c r="E263" s="38">
        <f>'Sireline GC'!J83</f>
        <v>2.1704448716684848</v>
      </c>
      <c r="F263" s="14"/>
      <c r="G263" s="14"/>
      <c r="H263" s="14"/>
      <c r="I263" s="14"/>
      <c r="S263" s="79"/>
      <c r="T263" s="14"/>
    </row>
    <row r="264" spans="1:20" s="13" customFormat="1" x14ac:dyDescent="0.25">
      <c r="A264" s="92">
        <v>327</v>
      </c>
      <c r="B264" s="14">
        <f t="shared" si="17"/>
        <v>102</v>
      </c>
      <c r="C264" s="39">
        <f>'Sireline GC'!H84</f>
        <v>56.612755652694659</v>
      </c>
      <c r="D264" s="38">
        <f>'Sireline GC'!I84</f>
        <v>0.93726436760613652</v>
      </c>
      <c r="E264" s="38">
        <f>'Sireline GC'!J84</f>
        <v>2.1921143087316306</v>
      </c>
      <c r="F264" s="14"/>
      <c r="G264" s="14"/>
      <c r="H264" s="14"/>
      <c r="I264" s="14"/>
      <c r="S264" s="79"/>
      <c r="T264" s="14"/>
    </row>
    <row r="265" spans="1:20" s="13" customFormat="1" x14ac:dyDescent="0.25">
      <c r="A265" s="92">
        <v>327</v>
      </c>
      <c r="B265" s="14">
        <f t="shared" si="17"/>
        <v>103</v>
      </c>
      <c r="C265" s="39">
        <f>'Sireline GC'!H85</f>
        <v>57.550020020300792</v>
      </c>
      <c r="D265" s="38">
        <f>'Sireline GC'!I85</f>
        <v>0.94014855874978842</v>
      </c>
      <c r="E265" s="38">
        <f>'Sireline GC'!J85</f>
        <v>2.2134236420277755</v>
      </c>
      <c r="F265" s="14"/>
      <c r="G265" s="14"/>
      <c r="H265" s="14"/>
      <c r="I265" s="14"/>
      <c r="S265" s="79"/>
      <c r="T265" s="14"/>
    </row>
    <row r="266" spans="1:20" s="13" customFormat="1" x14ac:dyDescent="0.25">
      <c r="A266" s="92">
        <v>327</v>
      </c>
      <c r="B266" s="14">
        <f t="shared" si="17"/>
        <v>104</v>
      </c>
      <c r="C266" s="39">
        <f>'Sireline GC'!H86</f>
        <v>58.490168579050582</v>
      </c>
      <c r="D266" s="38">
        <f>'Sireline GC'!I86</f>
        <v>0.94288736805426865</v>
      </c>
      <c r="E266" s="38">
        <f>'Sireline GC'!J86</f>
        <v>2.234371991489227</v>
      </c>
      <c r="F266" s="14"/>
      <c r="G266" s="14"/>
      <c r="H266" s="14"/>
      <c r="I266" s="14"/>
      <c r="S266" s="79"/>
      <c r="T266" s="14"/>
    </row>
    <row r="267" spans="1:20" s="13" customFormat="1" x14ac:dyDescent="0.25">
      <c r="A267" s="92">
        <v>327</v>
      </c>
      <c r="B267" s="14">
        <f t="shared" si="17"/>
        <v>105</v>
      </c>
      <c r="C267" s="39">
        <f>'Sireline GC'!H87</f>
        <v>59.433055947104847</v>
      </c>
      <c r="D267" s="38">
        <f>'Sireline GC'!I87</f>
        <v>0.94548205243118488</v>
      </c>
      <c r="E267" s="38">
        <f>'Sireline GC'!J87</f>
        <v>2.2549589171280795</v>
      </c>
      <c r="F267" s="14"/>
      <c r="G267" s="14"/>
      <c r="H267" s="14"/>
      <c r="I267" s="14"/>
      <c r="S267" s="79"/>
      <c r="T267" s="14"/>
    </row>
    <row r="268" spans="1:20" s="13" customFormat="1" x14ac:dyDescent="0.25">
      <c r="A268" s="92">
        <v>327</v>
      </c>
      <c r="B268" s="14">
        <f t="shared" si="17"/>
        <v>106</v>
      </c>
      <c r="C268" s="39">
        <f>'Sireline GC'!H88</f>
        <v>60.378537999536036</v>
      </c>
      <c r="D268" s="38">
        <f>'Sireline GC'!I88</f>
        <v>0.947933910446908</v>
      </c>
      <c r="E268" s="38">
        <f>'Sireline GC'!J88</f>
        <v>2.2751844015400575</v>
      </c>
      <c r="F268" s="14"/>
      <c r="G268" s="14"/>
      <c r="H268" s="14"/>
      <c r="I268" s="14"/>
      <c r="S268" s="79"/>
      <c r="T268" s="14"/>
    </row>
    <row r="269" spans="1:20" s="13" customFormat="1" x14ac:dyDescent="0.25">
      <c r="A269" s="92">
        <v>327</v>
      </c>
      <c r="B269" s="14">
        <f t="shared" si="17"/>
        <v>107</v>
      </c>
      <c r="C269" s="39">
        <f>'Sireline GC'!H89</f>
        <v>61.326471909982942</v>
      </c>
      <c r="D269" s="38">
        <f>'Sireline GC'!I89</f>
        <v>0.95024428054294674</v>
      </c>
      <c r="E269" s="38">
        <f>'Sireline GC'!J89</f>
        <v>2.2950488321118629</v>
      </c>
      <c r="F269" s="14"/>
      <c r="G269" s="14"/>
      <c r="H269" s="14"/>
      <c r="I269" s="14"/>
      <c r="S269" s="79"/>
      <c r="T269" s="14"/>
    </row>
    <row r="270" spans="1:20" s="13" customFormat="1" x14ac:dyDescent="0.25">
      <c r="A270" s="92">
        <v>327</v>
      </c>
      <c r="B270" s="14">
        <f t="shared" si="17"/>
        <v>108</v>
      </c>
      <c r="C270" s="39">
        <f>'Sireline GC'!H90</f>
        <v>62.276716190525889</v>
      </c>
      <c r="D270" s="38">
        <f>'Sireline GC'!I90</f>
        <v>0.95241453926682773</v>
      </c>
      <c r="E270" s="38">
        <f>'Sireline GC'!J90</f>
        <v>2.314552983009881</v>
      </c>
      <c r="F270" s="14"/>
      <c r="G270" s="14"/>
      <c r="H270" s="14"/>
      <c r="I270" s="14"/>
      <c r="S270" s="79"/>
      <c r="T270" s="14"/>
    </row>
    <row r="271" spans="1:20" s="13" customFormat="1" x14ac:dyDescent="0.25">
      <c r="A271" s="92">
        <v>327</v>
      </c>
      <c r="B271" s="14">
        <f t="shared" si="17"/>
        <v>109</v>
      </c>
      <c r="C271" s="39">
        <f>'Sireline GC'!H91</f>
        <v>63.229130729792715</v>
      </c>
      <c r="D271" s="38">
        <f>'Sireline GC'!I91</f>
        <v>0.95444609951482207</v>
      </c>
      <c r="E271" s="38">
        <f>'Sireline GC'!J91</f>
        <v>2.3336979970247413</v>
      </c>
      <c r="F271" s="14"/>
      <c r="G271" s="14"/>
      <c r="H271" s="14"/>
      <c r="I271" s="14"/>
      <c r="S271" s="79"/>
      <c r="T271" s="14"/>
    </row>
    <row r="272" spans="1:20" s="13" customFormat="1" x14ac:dyDescent="0.25">
      <c r="A272" s="92">
        <v>327</v>
      </c>
      <c r="B272" s="14">
        <f t="shared" si="17"/>
        <v>110</v>
      </c>
      <c r="C272" s="39">
        <f>'Sireline GC'!H92</f>
        <v>64.18357682930754</v>
      </c>
      <c r="D272" s="38">
        <f>'Sireline GC'!I92</f>
        <v>0.95634040878841908</v>
      </c>
      <c r="E272" s="38">
        <f>'Sireline GC'!J92</f>
        <v>2.3524853673425881</v>
      </c>
      <c r="F272" s="14"/>
      <c r="G272" s="14"/>
      <c r="H272" s="14"/>
      <c r="I272" s="14"/>
      <c r="S272" s="79"/>
      <c r="T272" s="14"/>
    </row>
    <row r="273" spans="1:20" s="13" customFormat="1" x14ac:dyDescent="0.25">
      <c r="A273" s="92">
        <v>327</v>
      </c>
      <c r="B273" s="14">
        <f t="shared" si="17"/>
        <v>111</v>
      </c>
      <c r="C273" s="39">
        <f>'Sireline GC'!H93</f>
        <v>65.139917238095961</v>
      </c>
      <c r="D273" s="38">
        <f>'Sireline GC'!I93</f>
        <v>0.95809894746610347</v>
      </c>
      <c r="E273" s="38">
        <f>'Sireline GC'!J93</f>
        <v>2.3709169193102109</v>
      </c>
      <c r="F273" s="14"/>
      <c r="G273" s="14"/>
      <c r="H273" s="14"/>
      <c r="I273" s="14"/>
      <c r="S273" s="79"/>
      <c r="T273" s="14"/>
    </row>
    <row r="274" spans="1:20" s="13" customFormat="1" x14ac:dyDescent="0.25">
      <c r="A274" s="92">
        <v>327</v>
      </c>
      <c r="B274" s="14">
        <f t="shared" si="17"/>
        <v>112</v>
      </c>
      <c r="C274" s="39">
        <f>'Sireline GC'!H94</f>
        <v>66.098016185562074</v>
      </c>
      <c r="D274" s="38">
        <f>'Sireline GC'!I94</f>
        <v>0.95972322709186741</v>
      </c>
      <c r="E274" s="38">
        <f>'Sireline GC'!J94</f>
        <v>2.3889947922572579</v>
      </c>
      <c r="F274" s="14"/>
      <c r="G274" s="14"/>
      <c r="H274" s="14"/>
      <c r="I274" s="14"/>
      <c r="S274" s="79"/>
      <c r="T274" s="14"/>
    </row>
    <row r="275" spans="1:20" s="13" customFormat="1" x14ac:dyDescent="0.25">
      <c r="A275" s="92">
        <v>327</v>
      </c>
      <c r="B275" s="14">
        <f t="shared" si="17"/>
        <v>113</v>
      </c>
      <c r="C275" s="39">
        <f>'Sireline GC'!H95</f>
        <v>67.05773941265393</v>
      </c>
      <c r="D275" s="38">
        <f>'Sireline GC'!I95</f>
        <v>0.96121478868206367</v>
      </c>
      <c r="E275" s="38">
        <f>'Sireline GC'!J95</f>
        <v>2.4067214214347552</v>
      </c>
      <c r="F275" s="14"/>
      <c r="G275" s="14"/>
      <c r="H275" s="14"/>
      <c r="I275" s="14"/>
      <c r="S275" s="79"/>
      <c r="T275" s="14"/>
    </row>
    <row r="276" spans="1:20" s="13" customFormat="1" x14ac:dyDescent="0.25">
      <c r="A276" s="92">
        <v>327</v>
      </c>
      <c r="B276" s="14">
        <f t="shared" si="17"/>
        <v>114</v>
      </c>
      <c r="C276" s="39">
        <f>'Sireline GC'!H96</f>
        <v>68.018954201336001</v>
      </c>
      <c r="D276" s="38">
        <f>'Sireline GC'!I96</f>
        <v>0.96257520105188377</v>
      </c>
      <c r="E276" s="38">
        <f>'Sireline GC'!J96</f>
        <v>2.4240995201251181</v>
      </c>
      <c r="F276" s="14"/>
      <c r="G276" s="14"/>
      <c r="H276" s="14"/>
      <c r="I276" s="14"/>
      <c r="S276" s="79"/>
      <c r="T276" s="14"/>
    </row>
    <row r="277" spans="1:20" s="13" customFormat="1" x14ac:dyDescent="0.25">
      <c r="A277" s="92">
        <v>327</v>
      </c>
      <c r="B277" s="14">
        <f t="shared" si="17"/>
        <v>115</v>
      </c>
      <c r="C277" s="39">
        <f>'Sireline GC'!H97</f>
        <v>68.981529402387878</v>
      </c>
      <c r="D277" s="38">
        <f>'Sireline GC'!I97</f>
        <v>0.96380605916274575</v>
      </c>
      <c r="E277" s="38">
        <f>'Sireline GC'!J97</f>
        <v>2.4411320619747214</v>
      </c>
      <c r="F277" s="14"/>
      <c r="G277" s="14"/>
      <c r="H277" s="14"/>
      <c r="I277" s="14"/>
      <c r="S277" s="79"/>
      <c r="T277" s="14"/>
    </row>
    <row r="278" spans="1:20" s="13" customFormat="1" x14ac:dyDescent="0.25">
      <c r="A278" s="92">
        <v>327</v>
      </c>
      <c r="B278" s="14">
        <f t="shared" si="17"/>
        <v>116</v>
      </c>
      <c r="C278" s="39">
        <f>'Sireline GC'!H98</f>
        <v>69.945335461550627</v>
      </c>
      <c r="D278" s="38">
        <f>'Sireline GC'!I98</f>
        <v>0.96490898249196633</v>
      </c>
      <c r="E278" s="38">
        <f>'Sireline GC'!J98</f>
        <v>2.4578222635960021</v>
      </c>
      <c r="F278" s="14"/>
      <c r="G278" s="14"/>
      <c r="H278" s="14"/>
      <c r="I278" s="14"/>
      <c r="S278" s="79"/>
      <c r="T278" s="14"/>
    </row>
    <row r="279" spans="1:20" s="13" customFormat="1" x14ac:dyDescent="0.25">
      <c r="A279" s="92">
        <v>327</v>
      </c>
      <c r="B279" s="14">
        <f t="shared" si="17"/>
        <v>117</v>
      </c>
      <c r="C279" s="39">
        <f>'Sireline GC'!H99</f>
        <v>70.91024444404259</v>
      </c>
      <c r="D279" s="38">
        <f>'Sireline GC'!I99</f>
        <v>0.96588561342594659</v>
      </c>
      <c r="E279" s="38">
        <f>'Sireline GC'!J99</f>
        <v>2.4741735674819965</v>
      </c>
      <c r="F279" s="14"/>
      <c r="G279" s="14"/>
      <c r="H279" s="14"/>
      <c r="I279" s="14"/>
      <c r="S279" s="79"/>
      <c r="T279" s="14"/>
    </row>
    <row r="280" spans="1:20" s="13" customFormat="1" x14ac:dyDescent="0.25">
      <c r="A280" s="92">
        <v>327</v>
      </c>
      <c r="B280" s="14">
        <f t="shared" si="17"/>
        <v>118</v>
      </c>
      <c r="C280" s="39">
        <f>'Sireline GC'!H100</f>
        <v>71.876130057468544</v>
      </c>
      <c r="D280" s="38">
        <f>'Sireline GC'!I100</f>
        <v>0.96673761567735639</v>
      </c>
      <c r="E280" s="38">
        <f>'Sireline GC'!J100</f>
        <v>2.4901896252721549</v>
      </c>
      <c r="F280" s="14"/>
      <c r="G280" s="14"/>
      <c r="H280" s="14"/>
      <c r="I280" s="14"/>
      <c r="S280" s="79"/>
      <c r="T280" s="14"/>
    </row>
    <row r="281" spans="1:20" s="13" customFormat="1" x14ac:dyDescent="0.25">
      <c r="A281" s="92">
        <v>327</v>
      </c>
      <c r="B281" s="14">
        <f t="shared" si="17"/>
        <v>119</v>
      </c>
      <c r="C281" s="39">
        <f>'Sireline GC'!H101</f>
        <v>72.842867673145889</v>
      </c>
      <c r="D281" s="38">
        <f>'Sireline GC'!I101</f>
        <v>0.9674666727285981</v>
      </c>
      <c r="E281" s="38">
        <f>'Sireline GC'!J101</f>
        <v>2.5058742814043278</v>
      </c>
      <c r="F281" s="14"/>
      <c r="G281" s="14"/>
      <c r="H281" s="14"/>
      <c r="I281" s="14"/>
      <c r="S281" s="79"/>
      <c r="T281" s="14"/>
    </row>
    <row r="282" spans="1:20" s="13" customFormat="1" x14ac:dyDescent="0.25">
      <c r="A282" s="92">
        <v>327</v>
      </c>
      <c r="B282" s="14">
        <f t="shared" si="17"/>
        <v>120</v>
      </c>
      <c r="C282" s="39">
        <f>'Sireline GC'!H102</f>
        <v>73.810334345874494</v>
      </c>
      <c r="D282" s="38">
        <f>'Sireline GC'!I102</f>
        <v>0.96807448630093518</v>
      </c>
      <c r="E282" s="38">
        <f>'Sireline GC'!J102</f>
        <v>2.521231557183957</v>
      </c>
      <c r="F282" s="14"/>
      <c r="G282" s="14"/>
      <c r="H282" s="14"/>
      <c r="I282" s="14"/>
      <c r="S282" s="79"/>
      <c r="T282" s="14"/>
    </row>
    <row r="283" spans="1:20" s="13" customFormat="1" x14ac:dyDescent="0.25">
      <c r="A283" s="92">
        <v>327</v>
      </c>
      <c r="B283" s="14">
        <f t="shared" si="17"/>
        <v>121</v>
      </c>
      <c r="C283" s="39">
        <f>'Sireline GC'!H103</f>
        <v>74.77840883217543</v>
      </c>
      <c r="D283" s="38">
        <f>'Sireline GC'!I103</f>
        <v>0.96856277485157705</v>
      </c>
      <c r="E283" s="38">
        <f>'Sireline GC'!J103</f>
        <v>2.5362656352976867</v>
      </c>
      <c r="F283" s="14"/>
      <c r="G283" s="14"/>
      <c r="H283" s="14"/>
      <c r="I283" s="14"/>
      <c r="S283" s="79"/>
      <c r="T283" s="14"/>
    </row>
    <row r="284" spans="1:20" s="13" customFormat="1" x14ac:dyDescent="0.25">
      <c r="A284" s="92">
        <v>327</v>
      </c>
      <c r="B284" s="14">
        <f t="shared" si="17"/>
        <v>122</v>
      </c>
      <c r="C284" s="39">
        <f>'Sireline GC'!H104</f>
        <v>75.746971607027007</v>
      </c>
      <c r="D284" s="38">
        <f>'Sireline GC'!I104</f>
        <v>0.96893327209868829</v>
      </c>
      <c r="E284" s="38">
        <f>'Sireline GC'!J104</f>
        <v>2.5509808447950126</v>
      </c>
      <c r="F284" s="14"/>
      <c r="G284" s="14"/>
      <c r="H284" s="14"/>
      <c r="I284" s="14"/>
      <c r="S284" s="79"/>
      <c r="T284" s="14"/>
    </row>
    <row r="285" spans="1:20" s="13" customFormat="1" x14ac:dyDescent="0.25">
      <c r="A285" s="92">
        <v>327</v>
      </c>
      <c r="B285" s="14">
        <f t="shared" si="17"/>
        <v>123</v>
      </c>
      <c r="C285" s="39">
        <f>'Sireline GC'!H105</f>
        <v>76.715904879125702</v>
      </c>
      <c r="D285" s="38">
        <f>'Sireline GC'!I105</f>
        <v>0.96918772557527433</v>
      </c>
      <c r="E285" s="38">
        <f>'Sireline GC'!J105</f>
        <v>2.5653816465580488</v>
      </c>
      <c r="F285" s="14"/>
      <c r="G285" s="14"/>
      <c r="H285" s="14"/>
      <c r="I285" s="14"/>
      <c r="S285" s="79"/>
      <c r="T285" s="14"/>
    </row>
    <row r="286" spans="1:20" s="13" customFormat="1" x14ac:dyDescent="0.25">
      <c r="A286" s="92">
        <v>327</v>
      </c>
      <c r="B286" s="14">
        <f t="shared" si="17"/>
        <v>124</v>
      </c>
      <c r="C286" s="39">
        <f>'Sireline GC'!H106</f>
        <v>77.685092604700969</v>
      </c>
      <c r="D286" s="38">
        <f>'Sireline GC'!I106</f>
        <v>0.96932789521287077</v>
      </c>
      <c r="E286" s="38">
        <f>'Sireline GC'!J106</f>
        <v>2.5794726192761348</v>
      </c>
      <c r="F286" s="14"/>
      <c r="G286" s="14"/>
      <c r="H286" s="14"/>
      <c r="I286" s="14"/>
      <c r="S286" s="79"/>
      <c r="T286" s="14"/>
    </row>
    <row r="287" spans="1:20" s="13" customFormat="1" x14ac:dyDescent="0.25">
      <c r="A287" s="92">
        <v>327</v>
      </c>
      <c r="B287" s="14">
        <f t="shared" si="17"/>
        <v>125</v>
      </c>
      <c r="C287" s="39">
        <f>'Sireline GC'!H107</f>
        <v>78.65442049991384</v>
      </c>
      <c r="D287" s="38">
        <f>'Sireline GC'!I107</f>
        <v>0.96935555195526746</v>
      </c>
      <c r="E287" s="38">
        <f>'Sireline GC'!J107</f>
        <v>2.5932584459388091</v>
      </c>
      <c r="F287" s="14"/>
      <c r="G287" s="14"/>
      <c r="H287" s="14"/>
      <c r="I287" s="14"/>
      <c r="S287" s="79"/>
      <c r="T287" s="14"/>
    </row>
    <row r="288" spans="1:20" s="13" customFormat="1" x14ac:dyDescent="0.25">
      <c r="A288" s="92">
        <v>327</v>
      </c>
      <c r="B288" s="14">
        <f t="shared" si="17"/>
        <v>126</v>
      </c>
      <c r="C288" s="39">
        <f>'Sireline GC'!H108</f>
        <v>79.6237760518691</v>
      </c>
      <c r="D288" s="38">
        <f>'Sireline GC'!I108</f>
        <v>0.96927247640329739</v>
      </c>
      <c r="E288" s="38">
        <f>'Sireline GC'!J108</f>
        <v>2.6067439008576097</v>
      </c>
      <c r="F288" s="14"/>
      <c r="G288" s="14"/>
      <c r="H288" s="14"/>
      <c r="I288" s="14"/>
      <c r="S288" s="79"/>
      <c r="T288" s="14"/>
    </row>
    <row r="289" spans="1:20" s="13" customFormat="1" x14ac:dyDescent="0.25">
      <c r="A289" s="92">
        <v>327</v>
      </c>
      <c r="B289" s="14">
        <f t="shared" si="17"/>
        <v>127</v>
      </c>
      <c r="C289" s="39">
        <f>'Sireline GC'!H109</f>
        <v>80.593048528272391</v>
      </c>
      <c r="D289" s="38">
        <f>'Sireline GC'!I109</f>
        <v>0.96908045749039573</v>
      </c>
      <c r="E289" s="38">
        <f>'Sireline GC'!J109</f>
        <v>2.6199338372243308</v>
      </c>
      <c r="F289" s="14"/>
      <c r="G289" s="14"/>
      <c r="H289" s="14"/>
      <c r="I289" s="14"/>
      <c r="S289" s="79"/>
      <c r="T289" s="14"/>
    </row>
    <row r="290" spans="1:20" s="13" customFormat="1" x14ac:dyDescent="0.25">
      <c r="A290" s="92">
        <v>327</v>
      </c>
      <c r="B290" s="14">
        <f t="shared" si="17"/>
        <v>128</v>
      </c>
      <c r="C290" s="39">
        <f>'Sireline GC'!H110</f>
        <v>81.562128985762797</v>
      </c>
      <c r="D290" s="38">
        <f>'Sireline GC'!I110</f>
        <v>0.96878129119061995</v>
      </c>
      <c r="E290" s="38">
        <f>'Sireline GC'!J110</f>
        <v>2.6328331752106302</v>
      </c>
      <c r="F290" s="14"/>
      <c r="G290" s="14"/>
      <c r="H290" s="14"/>
      <c r="I290" s="14"/>
      <c r="S290" s="79"/>
      <c r="T290" s="14"/>
    </row>
    <row r="291" spans="1:20" s="13" customFormat="1" x14ac:dyDescent="0.25">
      <c r="A291" s="92">
        <v>327</v>
      </c>
      <c r="B291" s="14">
        <f t="shared" si="17"/>
        <v>129</v>
      </c>
      <c r="C291" s="39">
        <f>'Sireline GC'!H111</f>
        <v>82.530910276953421</v>
      </c>
      <c r="D291" s="38">
        <f>'Sireline GC'!I111</f>
        <v>0.9683767792579232</v>
      </c>
      <c r="E291" s="38">
        <f>'Sireline GC'!J111</f>
        <v>2.6454468906113862</v>
      </c>
      <c r="F291" s="14"/>
      <c r="G291" s="14"/>
      <c r="H291" s="14"/>
      <c r="I291" s="14"/>
      <c r="S291" s="79"/>
      <c r="T291" s="14"/>
    </row>
    <row r="292" spans="1:20" s="13" customFormat="1" x14ac:dyDescent="0.25">
      <c r="A292" s="92">
        <v>327</v>
      </c>
      <c r="B292" s="14">
        <f t="shared" si="17"/>
        <v>130</v>
      </c>
      <c r="C292" s="39">
        <f>'Sireline GC'!H112</f>
        <v>83.49928705621133</v>
      </c>
      <c r="D292" s="38">
        <f>'Sireline GC'!I112</f>
        <v>0.96786872799856027</v>
      </c>
      <c r="E292" s="38">
        <f>'Sireline GC'!J112</f>
        <v>2.6577800040318618</v>
      </c>
      <c r="F292" s="14"/>
      <c r="G292" s="14"/>
      <c r="H292" s="14"/>
      <c r="I292" s="14"/>
      <c r="S292" s="79"/>
      <c r="T292" s="14"/>
    </row>
    <row r="293" spans="1:20" s="13" customFormat="1" x14ac:dyDescent="0.25">
      <c r="A293" s="92">
        <v>327</v>
      </c>
      <c r="B293" s="14">
        <f t="shared" si="17"/>
        <v>131</v>
      </c>
      <c r="C293" s="39">
        <f>'Sireline GC'!H113</f>
        <v>84.467155784209908</v>
      </c>
      <c r="D293" s="38">
        <f>'Sireline GC'!I113</f>
        <v>0.96725894707552129</v>
      </c>
      <c r="E293" s="38">
        <f>'Sireline GC'!J113</f>
        <v>2.6698375706165516</v>
      </c>
      <c r="F293" s="14"/>
      <c r="G293" s="14"/>
      <c r="H293" s="14"/>
      <c r="I293" s="14"/>
      <c r="S293" s="79"/>
      <c r="T293" s="14"/>
    </row>
    <row r="294" spans="1:20" s="13" customFormat="1" x14ac:dyDescent="0.25">
      <c r="A294" s="92">
        <v>327</v>
      </c>
      <c r="B294" s="14">
        <f t="shared" si="17"/>
        <v>132</v>
      </c>
      <c r="C294" s="39">
        <f>'Sireline GC'!H114</f>
        <v>85.434414731285415</v>
      </c>
      <c r="D294" s="38">
        <f>'Sireline GC'!I114</f>
        <v>0.9665492483463467</v>
      </c>
      <c r="E294" s="38">
        <f>'Sireline GC'!J114</f>
        <v>2.6816246703156335</v>
      </c>
      <c r="F294" s="14"/>
      <c r="G294" s="14"/>
      <c r="H294" s="14"/>
      <c r="I294" s="14"/>
      <c r="S294" s="79"/>
      <c r="T294" s="14"/>
    </row>
    <row r="295" spans="1:20" s="13" customFormat="1" x14ac:dyDescent="0.25">
      <c r="A295" s="92">
        <v>327</v>
      </c>
      <c r="B295" s="14">
        <f t="shared" si="17"/>
        <v>133</v>
      </c>
      <c r="C295" s="39">
        <f>'Sireline GC'!H115</f>
        <v>86.400963979631769</v>
      </c>
      <c r="D295" s="38">
        <f>'Sireline GC'!I115</f>
        <v>0.96574144473359169</v>
      </c>
      <c r="E295" s="38">
        <f>'Sireline GC'!J115</f>
        <v>2.693146398683079</v>
      </c>
      <c r="F295" s="14"/>
      <c r="G295" s="14"/>
      <c r="H295" s="14"/>
      <c r="I295" s="14"/>
      <c r="S295" s="79"/>
      <c r="T295" s="14"/>
    </row>
    <row r="296" spans="1:20" s="13" customFormat="1" x14ac:dyDescent="0.25">
      <c r="A296" s="92">
        <v>327</v>
      </c>
      <c r="B296" s="14">
        <f t="shared" si="17"/>
        <v>134</v>
      </c>
      <c r="C296" s="39">
        <f>'Sireline GC'!H116</f>
        <v>87.366705424365364</v>
      </c>
      <c r="D296" s="38">
        <f>'Sireline GC'!I116</f>
        <v>0.96483734912844099</v>
      </c>
      <c r="E296" s="38">
        <f>'Sireline GC'!J116</f>
        <v>2.7044078581989064</v>
      </c>
      <c r="F296" s="14"/>
      <c r="G296" s="14"/>
      <c r="H296" s="14"/>
      <c r="I296" s="14"/>
      <c r="S296" s="79"/>
      <c r="T296" s="14"/>
    </row>
    <row r="297" spans="1:20" s="13" customFormat="1" x14ac:dyDescent="0.25">
      <c r="A297" s="92">
        <v>327</v>
      </c>
      <c r="B297" s="14">
        <f t="shared" si="17"/>
        <v>135</v>
      </c>
      <c r="C297" s="39">
        <f>'Sireline GC'!H117</f>
        <v>88.331542773493794</v>
      </c>
      <c r="D297" s="38">
        <f>'Sireline GC'!I117</f>
        <v>0.96383877332772272</v>
      </c>
      <c r="E297" s="38">
        <f>'Sireline GC'!J117</f>
        <v>2.7154141501064957</v>
      </c>
      <c r="F297" s="14"/>
      <c r="G297" s="14"/>
      <c r="H297" s="14"/>
      <c r="I297" s="14"/>
      <c r="S297" s="79"/>
      <c r="T297" s="14"/>
    </row>
    <row r="298" spans="1:20" s="13" customFormat="1" x14ac:dyDescent="0.25">
      <c r="A298" s="92">
        <v>327</v>
      </c>
      <c r="B298" s="14">
        <f t="shared" si="17"/>
        <v>136</v>
      </c>
      <c r="C298" s="39">
        <f>'Sireline GC'!H118</f>
        <v>89.295381546821517</v>
      </c>
      <c r="D298" s="38">
        <f>'Sireline GC'!I118</f>
        <v>0.96274752700363919</v>
      </c>
      <c r="E298" s="38">
        <f>'Sireline GC'!J118</f>
        <v>2.7261703667546335</v>
      </c>
      <c r="F298" s="14"/>
      <c r="G298" s="14"/>
      <c r="H298" s="14"/>
      <c r="I298" s="14"/>
      <c r="S298" s="79"/>
      <c r="T298" s="14"/>
    </row>
    <row r="299" spans="1:20" s="13" customFormat="1" x14ac:dyDescent="0.25">
      <c r="A299" s="92">
        <v>327</v>
      </c>
      <c r="B299" s="14">
        <f t="shared" si="17"/>
        <v>137</v>
      </c>
      <c r="C299" s="39">
        <f>'Sireline GC'!H119</f>
        <v>90.25812907382516</v>
      </c>
      <c r="D299" s="38">
        <f>'Sireline GC'!I119</f>
        <v>0.96156541670711349</v>
      </c>
      <c r="E299" s="38">
        <f>'Sireline GC'!J119</f>
        <v>2.7366815844327483</v>
      </c>
      <c r="F299" s="14"/>
      <c r="G299" s="14"/>
      <c r="H299" s="14"/>
      <c r="I299" s="14"/>
      <c r="S299" s="79"/>
      <c r="T299" s="14"/>
    </row>
    <row r="300" spans="1:20" s="13" customFormat="1" x14ac:dyDescent="0.25">
      <c r="A300" s="92">
        <v>327</v>
      </c>
      <c r="B300" s="14">
        <f t="shared" si="17"/>
        <v>138</v>
      </c>
      <c r="C300" s="39">
        <f>'Sireline GC'!H120</f>
        <v>91.219694490532277</v>
      </c>
      <c r="D300" s="38">
        <f>'Sireline GC'!I120</f>
        <v>0.96029424490366821</v>
      </c>
      <c r="E300" s="38">
        <f>'Sireline GC'!J120</f>
        <v>2.7469528566867929</v>
      </c>
      <c r="F300" s="14"/>
      <c r="G300" s="14"/>
      <c r="H300" s="14"/>
      <c r="I300" s="14"/>
      <c r="S300" s="79"/>
      <c r="T300" s="14"/>
    </row>
    <row r="301" spans="1:20" s="13" customFormat="1" x14ac:dyDescent="0.25">
      <c r="A301" s="92">
        <v>327</v>
      </c>
      <c r="B301" s="14">
        <f t="shared" si="17"/>
        <v>139</v>
      </c>
      <c r="C301" s="39">
        <f>'Sireline GC'!H121</f>
        <v>92.179988735435941</v>
      </c>
      <c r="D301" s="38">
        <f>'Sireline GC'!I121</f>
        <v>0.95893580904255415</v>
      </c>
      <c r="E301" s="38">
        <f>'Sireline GC'!J121</f>
        <v>2.7569892081023477</v>
      </c>
      <c r="F301" s="14"/>
      <c r="G301" s="14"/>
      <c r="H301" s="14"/>
      <c r="I301" s="14"/>
      <c r="S301" s="79"/>
      <c r="T301" s="14"/>
    </row>
    <row r="302" spans="1:20" s="13" customFormat="1" x14ac:dyDescent="0.25">
      <c r="A302" s="92">
        <v>327</v>
      </c>
      <c r="B302" s="14">
        <f t="shared" si="17"/>
        <v>140</v>
      </c>
      <c r="C302" s="39">
        <f>'Sireline GC'!H122</f>
        <v>93.138924544478499</v>
      </c>
      <c r="D302" s="38">
        <f>'Sireline GC'!I122</f>
        <v>0.95749190065845369</v>
      </c>
      <c r="E302" s="38">
        <f>'Sireline GC'!J122</f>
        <v>2.7667956285407733</v>
      </c>
      <c r="F302" s="14"/>
      <c r="G302" s="14"/>
      <c r="H302" s="14"/>
      <c r="I302" s="14"/>
      <c r="S302" s="79"/>
      <c r="T302" s="14"/>
    </row>
    <row r="303" spans="1:20" s="13" customFormat="1" x14ac:dyDescent="0.25">
      <c r="A303" s="92">
        <v>327</v>
      </c>
      <c r="B303" s="14">
        <f t="shared" si="17"/>
        <v>141</v>
      </c>
      <c r="C303" s="39">
        <f>'Sireline GC'!H123</f>
        <v>94.096416445136953</v>
      </c>
      <c r="D303" s="38">
        <f>'Sireline GC'!I123</f>
        <v>0.95596430450576619</v>
      </c>
      <c r="E303" s="38">
        <f>'Sireline GC'!J123</f>
        <v>2.7763770678136188</v>
      </c>
      <c r="F303" s="14"/>
      <c r="G303" s="14"/>
      <c r="H303" s="14"/>
      <c r="I303" s="14"/>
      <c r="S303" s="79"/>
      <c r="T303" s="14"/>
    </row>
    <row r="304" spans="1:20" s="13" customFormat="1" x14ac:dyDescent="0.25">
      <c r="A304" s="92">
        <v>327</v>
      </c>
      <c r="B304" s="14">
        <f t="shared" si="17"/>
        <v>142</v>
      </c>
      <c r="C304" s="39">
        <f>'Sireline GC'!H124</f>
        <v>95.052380749642722</v>
      </c>
      <c r="D304" s="38">
        <f>'Sireline GC'!I124</f>
        <v>0.95435479772510945</v>
      </c>
      <c r="E304" s="38">
        <f>'Sireline GC'!J124</f>
        <v>2.7857384307799968</v>
      </c>
      <c r="F304" s="14"/>
      <c r="G304" s="14"/>
      <c r="H304" s="14"/>
      <c r="I304" s="14"/>
      <c r="S304" s="79"/>
      <c r="T304" s="14"/>
    </row>
    <row r="305" spans="1:20" s="13" customFormat="1" x14ac:dyDescent="0.25">
      <c r="A305" s="92">
        <v>327</v>
      </c>
      <c r="B305" s="14">
        <f t="shared" si="17"/>
        <v>143</v>
      </c>
      <c r="C305" s="39">
        <f>'Sireline GC'!H125</f>
        <v>96.006735547367825</v>
      </c>
      <c r="D305" s="38">
        <f>'Sireline GC'!I125</f>
        <v>0.95266514904178479</v>
      </c>
      <c r="E305" s="38">
        <f>'Sireline GC'!J125</f>
        <v>2.7948845728512381</v>
      </c>
      <c r="F305" s="14"/>
      <c r="G305" s="14"/>
      <c r="H305" s="14"/>
      <c r="I305" s="14"/>
      <c r="S305" s="79"/>
      <c r="T305" s="14"/>
    </row>
    <row r="306" spans="1:20" s="13" customFormat="1" x14ac:dyDescent="0.25">
      <c r="A306" s="92">
        <v>327</v>
      </c>
      <c r="B306" s="14">
        <f t="shared" si="17"/>
        <v>144</v>
      </c>
      <c r="C306" s="39">
        <f>'Sireline GC'!H126</f>
        <v>96.959400696409602</v>
      </c>
      <c r="D306" s="38">
        <f>'Sireline GC'!I126</f>
        <v>0.95089711799634813</v>
      </c>
      <c r="E306" s="38">
        <f>'Sireline GC'!J126</f>
        <v>2.8038202958868554</v>
      </c>
      <c r="F306" s="14"/>
      <c r="G306" s="14"/>
      <c r="H306" s="14"/>
      <c r="I306" s="14"/>
      <c r="S306" s="79"/>
      <c r="T306" s="14"/>
    </row>
    <row r="307" spans="1:20" s="13" customFormat="1" x14ac:dyDescent="0.25">
      <c r="A307" s="92">
        <v>327</v>
      </c>
      <c r="B307" s="14">
        <f t="shared" si="17"/>
        <v>145</v>
      </c>
      <c r="C307" s="39">
        <f>'Sireline GC'!H127</f>
        <v>97.910297814405965</v>
      </c>
      <c r="D307" s="38">
        <f>'Sireline GC'!I127</f>
        <v>0.94905245420582673</v>
      </c>
      <c r="E307" s="38">
        <f>'Sireline GC'!J127</f>
        <v>2.8125503444656612</v>
      </c>
      <c r="F307" s="14"/>
      <c r="G307" s="14"/>
      <c r="H307" s="14"/>
      <c r="I307" s="14"/>
      <c r="S307" s="79"/>
      <c r="T307" s="14"/>
    </row>
    <row r="308" spans="1:20" s="13" customFormat="1" x14ac:dyDescent="0.25">
      <c r="A308" s="92">
        <v>327</v>
      </c>
      <c r="B308" s="14">
        <f t="shared" si="17"/>
        <v>146</v>
      </c>
      <c r="C308" s="39">
        <f>'Sireline GC'!H128</f>
        <v>98.859350268611792</v>
      </c>
      <c r="D308" s="38">
        <f>'Sireline GC'!I128</f>
        <v>0.94713289665665812</v>
      </c>
      <c r="E308" s="38">
        <f>'Sireline GC'!J128</f>
        <v>2.8210794025157639</v>
      </c>
      <c r="F308" s="14"/>
      <c r="G308" s="14"/>
      <c r="H308" s="14"/>
      <c r="I308" s="14"/>
      <c r="S308" s="79"/>
      <c r="T308" s="14"/>
    </row>
    <row r="309" spans="1:20" s="13" customFormat="1" x14ac:dyDescent="0.25">
      <c r="A309" s="92">
        <v>327</v>
      </c>
      <c r="B309" s="14">
        <f t="shared" si="17"/>
        <v>147</v>
      </c>
      <c r="C309" s="39">
        <f>'Sireline GC'!H129</f>
        <v>99.806483165268446</v>
      </c>
      <c r="D309" s="38">
        <f>'Sireline GC'!I129</f>
        <v>0.94514017302788034</v>
      </c>
      <c r="E309" s="38">
        <f>'Sireline GC'!J129</f>
        <v>2.829412090287168</v>
      </c>
      <c r="F309" s="14"/>
      <c r="G309" s="14"/>
      <c r="H309" s="14"/>
      <c r="I309" s="14"/>
      <c r="S309" s="79"/>
      <c r="T309" s="14"/>
    </row>
    <row r="310" spans="1:20" s="13" customFormat="1" x14ac:dyDescent="0.25">
      <c r="A310" s="92">
        <v>327</v>
      </c>
      <c r="B310" s="14">
        <f t="shared" si="17"/>
        <v>148</v>
      </c>
      <c r="C310" s="39">
        <f>'Sireline GC'!H130</f>
        <v>100.75162333829633</v>
      </c>
      <c r="D310" s="38">
        <f>'Sireline GC'!I130</f>
        <v>0.94307599904455586</v>
      </c>
      <c r="E310" s="38">
        <f>'Sireline GC'!J130</f>
        <v>2.8375529616507382</v>
      </c>
      <c r="F310" s="14"/>
      <c r="G310" s="14"/>
      <c r="H310" s="14"/>
      <c r="I310" s="14"/>
      <c r="S310" s="79"/>
      <c r="T310" s="14"/>
    </row>
    <row r="311" spans="1:20" s="13" customFormat="1" x14ac:dyDescent="0.25">
      <c r="A311" s="92">
        <v>327</v>
      </c>
      <c r="B311" s="14">
        <f t="shared" si="17"/>
        <v>149</v>
      </c>
      <c r="C311" s="39">
        <f>'Sireline GC'!H131</f>
        <v>101.69469933734089</v>
      </c>
      <c r="D311" s="38">
        <f>'Sireline GC'!I131</f>
        <v>0.94094207786105599</v>
      </c>
      <c r="E311" s="38">
        <f>'Sireline GC'!J131</f>
        <v>2.8455065017074057</v>
      </c>
      <c r="F311" s="14"/>
      <c r="G311" s="14"/>
      <c r="H311" s="14"/>
      <c r="I311" s="14"/>
      <c r="S311" s="79"/>
      <c r="T311" s="14"/>
    </row>
    <row r="312" spans="1:20" s="13" customFormat="1" x14ac:dyDescent="0.25">
      <c r="A312" s="92">
        <v>327</v>
      </c>
      <c r="B312" s="14">
        <f t="shared" si="17"/>
        <v>150</v>
      </c>
      <c r="C312" s="39">
        <f>'Sireline GC'!H132</f>
        <v>102.63564141520195</v>
      </c>
      <c r="D312" s="38">
        <f>'Sireline GC'!I132</f>
        <v>0.93874009947362325</v>
      </c>
      <c r="E312" s="38">
        <f>'Sireline GC'!J132</f>
        <v>2.8532771246916933</v>
      </c>
      <c r="F312" s="14"/>
      <c r="G312" s="14"/>
      <c r="H312" s="14"/>
      <c r="I312" s="14"/>
      <c r="S312" s="79"/>
      <c r="T312" s="14"/>
    </row>
    <row r="313" spans="1:20" s="13" customFormat="1" x14ac:dyDescent="0.25">
      <c r="A313" s="92">
        <v>327</v>
      </c>
      <c r="B313" s="14">
        <f t="shared" ref="B313:B362" si="18">B312+1</f>
        <v>151</v>
      </c>
      <c r="C313" s="39">
        <f>'Sireline GC'!H133</f>
        <v>103.57438151467557</v>
      </c>
      <c r="D313" s="38">
        <f>'Sireline GC'!I133</f>
        <v>0.93647174016174262</v>
      </c>
      <c r="E313" s="38">
        <f>'Sireline GC'!J133</f>
        <v>2.8608691721538446</v>
      </c>
      <c r="F313" s="14"/>
      <c r="G313" s="14"/>
      <c r="H313" s="14"/>
      <c r="I313" s="14"/>
      <c r="S313" s="79"/>
      <c r="T313" s="14"/>
    </row>
    <row r="314" spans="1:20" s="13" customFormat="1" x14ac:dyDescent="0.25">
      <c r="A314" s="92">
        <v>327</v>
      </c>
      <c r="B314" s="14">
        <f t="shared" si="18"/>
        <v>152</v>
      </c>
      <c r="C314" s="39">
        <f>'Sireline GC'!H134</f>
        <v>104.51085325483731</v>
      </c>
      <c r="D314" s="38">
        <f>'Sireline GC'!I134</f>
        <v>0.93413866195798434</v>
      </c>
      <c r="E314" s="38">
        <f>'Sireline GC'!J134</f>
        <v>2.8682869114051379</v>
      </c>
      <c r="F314" s="14"/>
      <c r="G314" s="14"/>
      <c r="H314" s="14"/>
      <c r="I314" s="14"/>
      <c r="S314" s="79"/>
      <c r="T314" s="14"/>
    </row>
    <row r="315" spans="1:20" s="13" customFormat="1" x14ac:dyDescent="0.25">
      <c r="A315" s="92">
        <v>327</v>
      </c>
      <c r="B315" s="14">
        <f t="shared" si="18"/>
        <v>153</v>
      </c>
      <c r="C315" s="39">
        <f>'Sireline GC'!H135</f>
        <v>105.44499191679529</v>
      </c>
      <c r="D315" s="38">
        <f>'Sireline GC'!I135</f>
        <v>0.93174251214542991</v>
      </c>
      <c r="E315" s="38">
        <f>'Sireline GC'!J135</f>
        <v>2.875534534211285</v>
      </c>
      <c r="F315" s="14"/>
      <c r="G315" s="14"/>
      <c r="H315" s="14"/>
      <c r="I315" s="14"/>
      <c r="S315" s="79"/>
      <c r="T315" s="14"/>
    </row>
    <row r="316" spans="1:20" s="13" customFormat="1" x14ac:dyDescent="0.25">
      <c r="A316" s="92">
        <v>327</v>
      </c>
      <c r="B316" s="14">
        <f t="shared" si="18"/>
        <v>154</v>
      </c>
      <c r="C316" s="39">
        <f>'Sireline GC'!H136</f>
        <v>106.37673442894072</v>
      </c>
      <c r="D316" s="38">
        <f>'Sireline GC'!I136</f>
        <v>0.92928492278267072</v>
      </c>
      <c r="E316" s="38">
        <f>'Sireline GC'!J136</f>
        <v>2.8826161557191692</v>
      </c>
      <c r="F316" s="14"/>
      <c r="G316" s="14"/>
      <c r="H316" s="14"/>
      <c r="I316" s="14"/>
      <c r="S316" s="79"/>
      <c r="T316" s="14"/>
    </row>
    <row r="317" spans="1:20" s="13" customFormat="1" x14ac:dyDescent="0.25">
      <c r="A317" s="92">
        <v>327</v>
      </c>
      <c r="B317" s="14">
        <f t="shared" si="18"/>
        <v>155</v>
      </c>
      <c r="C317" s="39">
        <f>'Sireline GC'!H137</f>
        <v>107.30601935172339</v>
      </c>
      <c r="D317" s="38">
        <f>'Sireline GC'!I137</f>
        <v>0.92676751025551951</v>
      </c>
      <c r="E317" s="38">
        <f>'Sireline GC'!J137</f>
        <v>2.8895358136025791</v>
      </c>
      <c r="F317" s="14"/>
      <c r="G317" s="14"/>
      <c r="H317" s="14"/>
      <c r="I317" s="14"/>
      <c r="S317" s="79"/>
      <c r="T317" s="14"/>
    </row>
    <row r="318" spans="1:20" s="13" customFormat="1" x14ac:dyDescent="0.25">
      <c r="A318" s="92">
        <v>327</v>
      </c>
      <c r="B318" s="14">
        <f t="shared" si="18"/>
        <v>156</v>
      </c>
      <c r="C318" s="39">
        <f>'Sireline GC'!H138</f>
        <v>108.23278686197891</v>
      </c>
      <c r="D318" s="38">
        <f>'Sireline GC'!I138</f>
        <v>0.92419187485479171</v>
      </c>
      <c r="E318" s="38">
        <f>'Sireline GC'!J138</f>
        <v>2.896297467412988</v>
      </c>
      <c r="F318" s="14"/>
      <c r="G318" s="14"/>
      <c r="H318" s="14"/>
      <c r="I318" s="14"/>
      <c r="S318" s="79"/>
      <c r="T318" s="14"/>
    </row>
    <row r="319" spans="1:20" s="13" customFormat="1" x14ac:dyDescent="0.25">
      <c r="A319" s="92">
        <v>327</v>
      </c>
      <c r="B319" s="14">
        <f t="shared" si="18"/>
        <v>157</v>
      </c>
      <c r="C319" s="39">
        <f>'Sireline GC'!H139</f>
        <v>109.15697873683371</v>
      </c>
      <c r="D319" s="38">
        <f>'Sireline GC'!I139</f>
        <v>0.92155960037993268</v>
      </c>
      <c r="E319" s="38">
        <f>'Sireline GC'!J139</f>
        <v>2.9029049981219019</v>
      </c>
      <c r="F319" s="14"/>
      <c r="G319" s="14"/>
      <c r="H319" s="14"/>
      <c r="I319" s="14"/>
      <c r="S319" s="79"/>
      <c r="T319" s="14"/>
    </row>
    <row r="320" spans="1:20" s="13" customFormat="1" x14ac:dyDescent="0.25">
      <c r="A320" s="92">
        <v>327</v>
      </c>
      <c r="B320" s="14">
        <f t="shared" si="18"/>
        <v>158</v>
      </c>
      <c r="C320" s="39">
        <f>'Sireline GC'!H140</f>
        <v>110.07853833721364</v>
      </c>
      <c r="D320" s="38">
        <f>'Sireline GC'!I140</f>
        <v>0.91887225376770587</v>
      </c>
      <c r="E320" s="38">
        <f>'Sireline GC'!J140</f>
        <v>2.9093622078417063</v>
      </c>
      <c r="F320" s="14"/>
      <c r="G320" s="14"/>
      <c r="H320" s="14"/>
      <c r="I320" s="14"/>
      <c r="S320" s="79"/>
      <c r="T320" s="14"/>
    </row>
    <row r="321" spans="1:20" s="13" customFormat="1" x14ac:dyDescent="0.25">
      <c r="A321" s="92">
        <v>327</v>
      </c>
      <c r="B321" s="14">
        <f t="shared" si="18"/>
        <v>159</v>
      </c>
      <c r="C321" s="39">
        <f>'Sireline GC'!H141</f>
        <v>110.99741059098133</v>
      </c>
      <c r="D321" s="38">
        <f>'Sireline GC'!I141</f>
        <v>0.91613138474531652</v>
      </c>
      <c r="E321" s="38">
        <f>'Sireline GC'!J141</f>
        <v>2.9156728197124764</v>
      </c>
      <c r="F321" s="14"/>
      <c r="G321" s="14"/>
      <c r="H321" s="14"/>
      <c r="I321" s="14"/>
      <c r="S321" s="79"/>
      <c r="T321" s="14"/>
    </row>
    <row r="322" spans="1:20" s="13" customFormat="1" x14ac:dyDescent="0.25">
      <c r="A322" s="92">
        <v>327</v>
      </c>
      <c r="B322" s="14">
        <f t="shared" si="18"/>
        <v>160</v>
      </c>
      <c r="C322" s="39">
        <f>'Sireline GC'!H142</f>
        <v>111.91354197572664</v>
      </c>
      <c r="D322" s="38">
        <f>'Sireline GC'!I142</f>
        <v>0.91333852550758365</v>
      </c>
      <c r="E322" s="38">
        <f>'Sireline GC'!J142</f>
        <v>2.921840477942621</v>
      </c>
      <c r="F322" s="14"/>
      <c r="G322" s="14"/>
      <c r="H322" s="14"/>
      <c r="I322" s="14"/>
      <c r="S322" s="79"/>
      <c r="T322" s="14"/>
    </row>
    <row r="323" spans="1:20" s="13" customFormat="1" x14ac:dyDescent="0.25">
      <c r="A323" s="92">
        <v>327</v>
      </c>
      <c r="B323" s="14">
        <f t="shared" si="18"/>
        <v>161</v>
      </c>
      <c r="C323" s="39">
        <f>'Sireline GC'!H143</f>
        <v>112.82688050123424</v>
      </c>
      <c r="D323" s="38">
        <f>'Sireline GC'!I143</f>
        <v>0.91049519041735749</v>
      </c>
      <c r="E323" s="38">
        <f>'Sireline GC'!J143</f>
        <v>2.927868747991778</v>
      </c>
      <c r="F323" s="14"/>
      <c r="G323" s="14"/>
      <c r="H323" s="14"/>
      <c r="I323" s="14"/>
      <c r="S323" s="79"/>
      <c r="T323" s="14"/>
    </row>
    <row r="324" spans="1:20" s="13" customFormat="1" x14ac:dyDescent="0.25">
      <c r="A324" s="92">
        <v>327</v>
      </c>
      <c r="B324" s="14">
        <f t="shared" si="18"/>
        <v>162</v>
      </c>
      <c r="C324" s="39">
        <f>'Sireline GC'!H144</f>
        <v>113.73737569165159</v>
      </c>
      <c r="D324" s="38">
        <f>'Sireline GC'!I144</f>
        <v>0.90760287572892651</v>
      </c>
      <c r="E324" s="38">
        <f>'Sireline GC'!J144</f>
        <v>2.9337611168848339</v>
      </c>
      <c r="F324" s="14"/>
      <c r="G324" s="14"/>
      <c r="H324" s="14"/>
      <c r="I324" s="14"/>
      <c r="S324" s="79"/>
      <c r="T324" s="14"/>
    </row>
    <row r="325" spans="1:20" s="13" customFormat="1" x14ac:dyDescent="0.25">
      <c r="A325" s="92">
        <v>327</v>
      </c>
      <c r="B325" s="14">
        <f t="shared" si="18"/>
        <v>163</v>
      </c>
      <c r="C325" s="39">
        <f>'Sireline GC'!H145</f>
        <v>114.64497856738052</v>
      </c>
      <c r="D325" s="38">
        <f>'Sireline GC'!I145</f>
        <v>0.90466305933311375</v>
      </c>
      <c r="E325" s="38">
        <f>'Sireline GC'!J145</f>
        <v>2.9395209936464477</v>
      </c>
      <c r="F325" s="14"/>
      <c r="G325" s="14"/>
      <c r="H325" s="14"/>
      <c r="I325" s="14"/>
      <c r="S325" s="79"/>
      <c r="T325" s="14"/>
    </row>
    <row r="326" spans="1:20" s="13" customFormat="1" x14ac:dyDescent="0.25">
      <c r="A326" s="92">
        <v>327</v>
      </c>
      <c r="B326" s="14">
        <f t="shared" si="18"/>
        <v>164</v>
      </c>
      <c r="C326" s="39">
        <f>'Sireline GC'!H146</f>
        <v>115.54964162671364</v>
      </c>
      <c r="D326" s="38">
        <f>'Sireline GC'!I146</f>
        <v>0.90167720052467359</v>
      </c>
      <c r="E326" s="38">
        <f>'Sireline GC'!J146</f>
        <v>2.9451517098459385</v>
      </c>
      <c r="F326" s="14"/>
      <c r="G326" s="14"/>
      <c r="H326" s="14"/>
      <c r="I326" s="14"/>
      <c r="S326" s="79"/>
      <c r="T326" s="14"/>
    </row>
    <row r="327" spans="1:20" s="13" customFormat="1" x14ac:dyDescent="0.25">
      <c r="A327" s="92">
        <v>327</v>
      </c>
      <c r="B327" s="14">
        <f t="shared" si="18"/>
        <v>165</v>
      </c>
      <c r="C327" s="39">
        <f>'Sireline GC'!H147</f>
        <v>116.45131882723831</v>
      </c>
      <c r="D327" s="38">
        <f>'Sireline GC'!I147</f>
        <v>0.89864673978983234</v>
      </c>
      <c r="E327" s="38">
        <f>'Sireline GC'!J147</f>
        <v>2.950656520242886</v>
      </c>
      <c r="F327" s="14"/>
      <c r="G327" s="14"/>
      <c r="H327" s="14"/>
      <c r="I327" s="14"/>
      <c r="S327" s="79"/>
      <c r="T327" s="14"/>
    </row>
    <row r="328" spans="1:20" s="13" customFormat="1" x14ac:dyDescent="0.25">
      <c r="A328" s="92">
        <v>327</v>
      </c>
      <c r="B328" s="14">
        <f t="shared" si="18"/>
        <v>166</v>
      </c>
      <c r="C328" s="39">
        <f>'Sireline GC'!H148</f>
        <v>117.34996556702814</v>
      </c>
      <c r="D328" s="38">
        <f>'Sireline GC'!I148</f>
        <v>0.8955730986149355</v>
      </c>
      <c r="E328" s="38">
        <f>'Sireline GC'!J148</f>
        <v>2.9560386035242807</v>
      </c>
      <c r="F328" s="14"/>
      <c r="G328" s="14"/>
      <c r="H328" s="14"/>
      <c r="I328" s="14"/>
      <c r="S328" s="79"/>
      <c r="T328" s="14"/>
    </row>
    <row r="329" spans="1:20" s="13" customFormat="1" x14ac:dyDescent="0.25">
      <c r="A329" s="92">
        <v>327</v>
      </c>
      <c r="B329" s="14">
        <f t="shared" si="18"/>
        <v>167</v>
      </c>
      <c r="C329" s="39">
        <f>'Sireline GC'!H149</f>
        <v>118.24553866564307</v>
      </c>
      <c r="D329" s="38">
        <f>'Sireline GC'!I149</f>
        <v>0.89245767931441833</v>
      </c>
      <c r="E329" s="38">
        <f>'Sireline GC'!J149</f>
        <v>2.9613010631245196</v>
      </c>
      <c r="F329" s="14"/>
      <c r="G329" s="14"/>
      <c r="H329" s="14"/>
      <c r="I329" s="14"/>
      <c r="S329" s="79"/>
      <c r="T329" s="14"/>
    </row>
    <row r="330" spans="1:20" s="13" customFormat="1" x14ac:dyDescent="0.25">
      <c r="A330" s="92">
        <v>327</v>
      </c>
      <c r="B330" s="14">
        <f t="shared" si="18"/>
        <v>168</v>
      </c>
      <c r="C330" s="39">
        <f>'Sireline GC'!H150</f>
        <v>119.1379963449575</v>
      </c>
      <c r="D330" s="38">
        <f>'Sireline GC'!I150</f>
        <v>0.88930186487810303</v>
      </c>
      <c r="E330" s="38">
        <f>'Sireline GC'!J150</f>
        <v>2.9664469281200239</v>
      </c>
      <c r="F330" s="14"/>
      <c r="G330" s="14"/>
      <c r="H330" s="14"/>
      <c r="I330" s="14"/>
      <c r="S330" s="79"/>
      <c r="T330" s="14"/>
    </row>
    <row r="331" spans="1:20" s="13" customFormat="1" x14ac:dyDescent="0.25">
      <c r="A331" s="92">
        <v>327</v>
      </c>
      <c r="B331" s="14">
        <f t="shared" si="18"/>
        <v>169</v>
      </c>
      <c r="C331" s="39">
        <f>'Sireline GC'!H151</f>
        <v>120.02729820983559</v>
      </c>
      <c r="D331" s="38">
        <f>'Sireline GC'!I151</f>
        <v>0.88610701883718335</v>
      </c>
      <c r="E331" s="38">
        <f>'Sireline GC'!J151</f>
        <v>2.9714791541906873</v>
      </c>
      <c r="F331" s="14"/>
      <c r="G331" s="14"/>
      <c r="H331" s="14"/>
      <c r="I331" s="14"/>
      <c r="S331" s="79"/>
      <c r="T331" s="14"/>
    </row>
    <row r="332" spans="1:20" s="13" customFormat="1" x14ac:dyDescent="0.25">
      <c r="A332" s="92">
        <v>327</v>
      </c>
      <c r="B332" s="14">
        <f t="shared" si="18"/>
        <v>170</v>
      </c>
      <c r="C332" s="39">
        <f>'Sireline GC'!H152</f>
        <v>120.91340522867279</v>
      </c>
      <c r="D332" s="38">
        <f>'Sireline GC'!I152</f>
        <v>0.88287448514800815</v>
      </c>
      <c r="E332" s="38">
        <f>'Sireline GC'!J152</f>
        <v>2.9764006246408345</v>
      </c>
      <c r="F332" s="14"/>
      <c r="G332" s="14"/>
      <c r="H332" s="14"/>
      <c r="I332" s="14"/>
      <c r="S332" s="79"/>
      <c r="T332" s="14"/>
    </row>
    <row r="333" spans="1:20" s="13" customFormat="1" x14ac:dyDescent="0.25">
      <c r="A333" s="92">
        <v>327</v>
      </c>
      <c r="B333" s="14">
        <f t="shared" si="18"/>
        <v>171</v>
      </c>
      <c r="C333" s="39">
        <f>'Sireline GC'!H153</f>
        <v>121.79627971382079</v>
      </c>
      <c r="D333" s="38">
        <f>'Sireline GC'!I153</f>
        <v>0.87960558809357181</v>
      </c>
      <c r="E333" s="38">
        <f>'Sireline GC'!J153</f>
        <v>2.9812141514727792</v>
      </c>
      <c r="F333" s="14"/>
      <c r="G333" s="14"/>
      <c r="H333" s="14"/>
      <c r="I333" s="14"/>
      <c r="S333" s="79"/>
      <c r="T333" s="14"/>
    </row>
    <row r="334" spans="1:20" s="13" customFormat="1" x14ac:dyDescent="0.25">
      <c r="A334" s="92">
        <v>327</v>
      </c>
      <c r="B334" s="14">
        <f t="shared" si="18"/>
        <v>172</v>
      </c>
      <c r="C334" s="39">
        <f>'Sireline GC'!H154</f>
        <v>122.67588530191436</v>
      </c>
      <c r="D334" s="38">
        <f>'Sireline GC'!I154</f>
        <v>0.8763016322014856</v>
      </c>
      <c r="E334" s="38">
        <f>'Sireline GC'!J154</f>
        <v>2.9859224765064871</v>
      </c>
      <c r="F334" s="14"/>
      <c r="G334" s="14"/>
      <c r="H334" s="14"/>
      <c r="I334" s="14"/>
      <c r="S334" s="79"/>
      <c r="T334" s="14"/>
    </row>
    <row r="335" spans="1:20" s="13" customFormat="1" x14ac:dyDescent="0.25">
      <c r="A335" s="92">
        <v>327</v>
      </c>
      <c r="B335" s="14">
        <f t="shared" si="18"/>
        <v>173</v>
      </c>
      <c r="C335" s="39">
        <f>'Sireline GC'!H155</f>
        <v>123.55218693411584</v>
      </c>
      <c r="D335" s="38">
        <f>'Sireline GC'!I155</f>
        <v>0.87296390217863262</v>
      </c>
      <c r="E335" s="38">
        <f>'Sireline GC'!J155</f>
        <v>2.9905282725392768</v>
      </c>
      <c r="F335" s="14"/>
      <c r="G335" s="14"/>
      <c r="H335" s="14"/>
      <c r="I335" s="14"/>
      <c r="S335" s="79"/>
      <c r="T335" s="14"/>
    </row>
    <row r="336" spans="1:20" s="13" customFormat="1" x14ac:dyDescent="0.25">
      <c r="A336" s="92">
        <v>327</v>
      </c>
      <c r="B336" s="14">
        <f t="shared" si="18"/>
        <v>174</v>
      </c>
      <c r="C336" s="39">
        <f>'Sireline GC'!H156</f>
        <v>124.42515083629448</v>
      </c>
      <c r="D336" s="38">
        <f>'Sireline GC'!I156</f>
        <v>0.86959366286113848</v>
      </c>
      <c r="E336" s="38">
        <f>'Sireline GC'!J156</f>
        <v>2.9950341445398578</v>
      </c>
      <c r="F336" s="14"/>
      <c r="G336" s="14"/>
      <c r="H336" s="14"/>
      <c r="I336" s="14"/>
      <c r="S336" s="79"/>
      <c r="T336" s="14"/>
    </row>
    <row r="337" spans="1:20" s="13" customFormat="1" x14ac:dyDescent="0.25">
      <c r="A337" s="92">
        <v>327</v>
      </c>
      <c r="B337" s="14">
        <f t="shared" si="18"/>
        <v>175</v>
      </c>
      <c r="C337" s="39">
        <f>'Sireline GC'!H157</f>
        <v>125.29474449915561</v>
      </c>
      <c r="D337" s="38">
        <f>'Sireline GC'!I157</f>
        <v>0.86619215917976078</v>
      </c>
      <c r="E337" s="38">
        <f>'Sireline GC'!J157</f>
        <v>2.999442630871386</v>
      </c>
      <c r="F337" s="14"/>
      <c r="G337" s="14"/>
      <c r="H337" s="14"/>
      <c r="I337" s="14"/>
      <c r="S337" s="79"/>
      <c r="T337" s="14"/>
    </row>
    <row r="338" spans="1:20" s="13" customFormat="1" x14ac:dyDescent="0.25">
      <c r="A338" s="92">
        <v>327</v>
      </c>
      <c r="B338" s="14">
        <f t="shared" si="18"/>
        <v>176</v>
      </c>
      <c r="C338" s="39">
        <f>'Sireline GC'!H158</f>
        <v>126.16093665833537</v>
      </c>
      <c r="D338" s="38">
        <f>'Sireline GC'!I158</f>
        <v>0.86276061613959953</v>
      </c>
      <c r="E338" s="38">
        <f>'Sireline GC'!J158</f>
        <v>3.003756204538587</v>
      </c>
      <c r="F338" s="14"/>
      <c r="G338" s="14"/>
      <c r="H338" s="14"/>
      <c r="I338" s="14"/>
      <c r="S338" s="79"/>
      <c r="T338" s="14"/>
    </row>
    <row r="339" spans="1:20" s="13" customFormat="1" x14ac:dyDescent="0.25">
      <c r="A339" s="92">
        <v>327</v>
      </c>
      <c r="B339" s="14">
        <f t="shared" si="18"/>
        <v>177</v>
      </c>
      <c r="C339" s="39">
        <f>'Sireline GC'!H159</f>
        <v>127.02369727447498</v>
      </c>
      <c r="D339" s="38">
        <f>'Sireline GC'!I159</f>
        <v>0.85930023881428141</v>
      </c>
      <c r="E339" s="38">
        <f>'Sireline GC'!J159</f>
        <v>3.0079772744543374</v>
      </c>
      <c r="F339" s="14"/>
      <c r="G339" s="14"/>
      <c r="H339" s="14"/>
      <c r="I339" s="14"/>
      <c r="S339" s="79"/>
      <c r="T339" s="14"/>
    </row>
    <row r="340" spans="1:20" s="13" customFormat="1" x14ac:dyDescent="0.25">
      <c r="A340" s="92">
        <v>327</v>
      </c>
      <c r="B340" s="14">
        <f t="shared" si="18"/>
        <v>178</v>
      </c>
      <c r="C340" s="39">
        <f>'Sireline GC'!H160</f>
        <v>127.88299751328927</v>
      </c>
      <c r="D340" s="38">
        <f>'Sireline GC'!I160</f>
        <v>0.85581221235297988</v>
      </c>
      <c r="E340" s="38">
        <f>'Sireline GC'!J160</f>
        <v>3.012108186721421</v>
      </c>
      <c r="F340" s="14"/>
      <c r="G340" s="14"/>
      <c r="H340" s="14"/>
      <c r="I340" s="14"/>
      <c r="S340" s="79"/>
      <c r="T340" s="14"/>
    </row>
    <row r="341" spans="1:20" s="13" customFormat="1" x14ac:dyDescent="0.25">
      <c r="A341" s="92">
        <v>327</v>
      </c>
      <c r="B341" s="14">
        <f t="shared" si="18"/>
        <v>179</v>
      </c>
      <c r="C341" s="39">
        <f>'Sireline GC'!H161</f>
        <v>128.73880972564226</v>
      </c>
      <c r="D341" s="38">
        <f>'Sireline GC'!I161</f>
        <v>0.85229770200110977</v>
      </c>
      <c r="E341" s="38">
        <f>'Sireline GC'!J161</f>
        <v>3.0161512259255057</v>
      </c>
      <c r="F341" s="14"/>
      <c r="G341" s="14"/>
      <c r="H341" s="14"/>
      <c r="I341" s="14"/>
      <c r="S341" s="79"/>
      <c r="T341" s="14"/>
    </row>
    <row r="342" spans="1:20" s="13" customFormat="1" x14ac:dyDescent="0.25">
      <c r="A342" s="92">
        <v>327</v>
      </c>
      <c r="B342" s="14">
        <f t="shared" si="18"/>
        <v>180</v>
      </c>
      <c r="C342" s="39">
        <f>'Sireline GC'!H162</f>
        <v>129.59110742764335</v>
      </c>
      <c r="D342" s="38">
        <f>'Sireline GC'!I162</f>
        <v>0.84875785313289853</v>
      </c>
      <c r="E342" s="38">
        <f>'Sireline GC'!J162</f>
        <v>3.020108616435671</v>
      </c>
      <c r="F342" s="14"/>
      <c r="G342" s="14"/>
      <c r="H342" s="14"/>
      <c r="I342" s="14"/>
      <c r="S342" s="79"/>
      <c r="T342" s="14"/>
    </row>
    <row r="343" spans="1:20" s="13" customFormat="1" x14ac:dyDescent="0.25">
      <c r="A343" s="92">
        <v>327</v>
      </c>
      <c r="B343" s="14">
        <f t="shared" si="18"/>
        <v>181</v>
      </c>
      <c r="C343" s="39">
        <f>'Sireline GC'!H163</f>
        <v>130.43986528077625</v>
      </c>
      <c r="D343" s="38">
        <f>'Sireline GC'!I163</f>
        <v>0.84519379129620731</v>
      </c>
      <c r="E343" s="38">
        <f>'Sireline GC'!J163</f>
        <v>3.0239825237091198</v>
      </c>
      <c r="F343" s="14"/>
      <c r="G343" s="14"/>
      <c r="H343" s="14"/>
      <c r="I343" s="14"/>
      <c r="S343" s="79"/>
      <c r="T343" s="14"/>
    </row>
    <row r="344" spans="1:20" s="13" customFormat="1" x14ac:dyDescent="0.25">
      <c r="A344" s="92">
        <v>327</v>
      </c>
      <c r="B344" s="14">
        <f t="shared" si="18"/>
        <v>182</v>
      </c>
      <c r="C344" s="39">
        <f>'Sireline GC'!H164</f>
        <v>131.28505907207244</v>
      </c>
      <c r="D344" s="38">
        <f>'Sireline GC'!I164</f>
        <v>0.84160662226867089</v>
      </c>
      <c r="E344" s="38">
        <f>'Sireline GC'!J164</f>
        <v>3.0277750555969725</v>
      </c>
      <c r="F344" s="14"/>
      <c r="G344" s="14"/>
      <c r="H344" s="14"/>
      <c r="I344" s="14"/>
      <c r="S344" s="79"/>
      <c r="T344" s="14"/>
    </row>
    <row r="345" spans="1:20" s="13" customFormat="1" x14ac:dyDescent="0.25">
      <c r="A345" s="92">
        <v>327</v>
      </c>
      <c r="B345" s="14">
        <f t="shared" si="18"/>
        <v>183</v>
      </c>
      <c r="C345" s="39">
        <f>'Sireline GC'!H165</f>
        <v>132.12666569434114</v>
      </c>
      <c r="D345" s="38">
        <f>'Sireline GC'!I165</f>
        <v>0.83799743212474453</v>
      </c>
      <c r="E345" s="38">
        <f>'Sireline GC'!J165</f>
        <v>3.0314882636482983</v>
      </c>
      <c r="F345" s="14"/>
      <c r="G345" s="14"/>
      <c r="H345" s="14"/>
      <c r="I345" s="14"/>
      <c r="S345" s="79"/>
      <c r="T345" s="14"/>
    </row>
    <row r="346" spans="1:20" s="13" customFormat="1" x14ac:dyDescent="0.25">
      <c r="A346" s="92">
        <v>327</v>
      </c>
      <c r="B346" s="14">
        <f t="shared" si="18"/>
        <v>184</v>
      </c>
      <c r="C346" s="39">
        <f>'Sireline GC'!H166</f>
        <v>132.96466312646589</v>
      </c>
      <c r="D346" s="38">
        <f>'Sireline GC'!I166</f>
        <v>0.83436728731322063</v>
      </c>
      <c r="E346" s="38">
        <f>'Sireline GC'!J166</f>
        <v>3.0351241444097838</v>
      </c>
      <c r="F346" s="14"/>
      <c r="G346" s="14"/>
      <c r="H346" s="14"/>
      <c r="I346" s="14"/>
      <c r="S346" s="79"/>
      <c r="T346" s="14"/>
    </row>
    <row r="347" spans="1:20" s="13" customFormat="1" x14ac:dyDescent="0.25">
      <c r="A347" s="92">
        <v>327</v>
      </c>
      <c r="B347" s="14">
        <f t="shared" si="18"/>
        <v>185</v>
      </c>
      <c r="C347" s="39">
        <f>'Sireline GC'!H167</f>
        <v>133.79903041377909</v>
      </c>
      <c r="D347" s="38">
        <f>'Sireline GC'!I167</f>
        <v>0.83071723474478532</v>
      </c>
      <c r="E347" s="38">
        <f>'Sireline GC'!J167</f>
        <v>3.0386846407186789</v>
      </c>
      <c r="F347" s="14"/>
      <c r="G347" s="14"/>
      <c r="H347" s="14"/>
      <c r="I347" s="14"/>
      <c r="S347" s="79"/>
      <c r="T347" s="14"/>
    </row>
    <row r="348" spans="1:20" s="13" customFormat="1" x14ac:dyDescent="0.25">
      <c r="A348" s="92">
        <v>327</v>
      </c>
      <c r="B348" s="14">
        <f t="shared" si="18"/>
        <v>186</v>
      </c>
      <c r="C348" s="39">
        <f>'Sireline GC'!H168</f>
        <v>134.62974764852387</v>
      </c>
      <c r="D348" s="38">
        <f>'Sireline GC'!I168</f>
        <v>0.82704830188876244</v>
      </c>
      <c r="E348" s="38">
        <f>'Sireline GC'!J168</f>
        <v>3.0421716429868626</v>
      </c>
      <c r="F348" s="14"/>
      <c r="G348" s="14"/>
      <c r="H348" s="14"/>
      <c r="I348" s="14"/>
      <c r="S348" s="79"/>
      <c r="T348" s="14"/>
    </row>
    <row r="349" spans="1:20" s="13" customFormat="1" x14ac:dyDescent="0.25">
      <c r="A349" s="92">
        <v>327</v>
      </c>
      <c r="B349" s="14">
        <f t="shared" si="18"/>
        <v>187</v>
      </c>
      <c r="C349" s="39">
        <f>'Sireline GC'!H169</f>
        <v>135.45679595041264</v>
      </c>
      <c r="D349" s="38">
        <f>'Sireline GC'!I169</f>
        <v>0.8233614968794214</v>
      </c>
      <c r="E349" s="38">
        <f>'Sireline GC'!J169</f>
        <v>3.0455869904740833</v>
      </c>
      <c r="F349" s="14"/>
      <c r="G349" s="14"/>
      <c r="H349" s="14"/>
      <c r="I349" s="14"/>
      <c r="S349" s="79"/>
      <c r="T349" s="14"/>
    </row>
    <row r="350" spans="1:20" s="13" customFormat="1" x14ac:dyDescent="0.25">
      <c r="A350" s="92">
        <v>327</v>
      </c>
      <c r="B350" s="14">
        <f t="shared" si="18"/>
        <v>188</v>
      </c>
      <c r="C350" s="39">
        <f>'Sireline GC'!H170</f>
        <v>136.28015744729208</v>
      </c>
      <c r="D350" s="38">
        <f>'Sireline GC'!I170</f>
        <v>0.81965780863042426</v>
      </c>
      <c r="E350" s="38">
        <f>'Sireline GC'!J170</f>
        <v>3.0489324725486386</v>
      </c>
      <c r="F350" s="14"/>
      <c r="G350" s="14"/>
      <c r="H350" s="14"/>
      <c r="I350" s="14"/>
      <c r="S350" s="79"/>
      <c r="T350" s="14"/>
    </row>
    <row r="351" spans="1:20" s="13" customFormat="1" x14ac:dyDescent="0.25">
      <c r="A351" s="92">
        <v>327</v>
      </c>
      <c r="B351" s="14">
        <f t="shared" si="18"/>
        <v>189</v>
      </c>
      <c r="C351" s="39">
        <f>'Sireline GC'!H171</f>
        <v>137.09981525592249</v>
      </c>
      <c r="D351" s="38">
        <f>'Sireline GC'!I171</f>
        <v>0.8159382069576111</v>
      </c>
      <c r="E351" s="38">
        <f>'Sireline GC'!J171</f>
        <v>3.0522098299338958</v>
      </c>
      <c r="F351" s="14"/>
      <c r="G351" s="14"/>
      <c r="H351" s="14"/>
      <c r="I351" s="14"/>
      <c r="S351" s="79"/>
      <c r="T351" s="14"/>
    </row>
    <row r="352" spans="1:20" s="13" customFormat="1" x14ac:dyDescent="0.25">
      <c r="A352" s="92">
        <v>327</v>
      </c>
      <c r="B352" s="14">
        <f t="shared" si="18"/>
        <v>190</v>
      </c>
      <c r="C352" s="39">
        <f>'Sireline GC'!H172</f>
        <v>137.9157534628801</v>
      </c>
      <c r="D352" s="38">
        <f>'Sireline GC'!I172</f>
        <v>0.8122036427095054</v>
      </c>
      <c r="E352" s="38">
        <f>'Sireline GC'!J172</f>
        <v>3.0554207559392799</v>
      </c>
      <c r="F352" s="14"/>
      <c r="G352" s="14"/>
      <c r="H352" s="14"/>
      <c r="I352" s="14"/>
      <c r="S352" s="79"/>
      <c r="T352" s="14"/>
    </row>
    <row r="353" spans="1:20" s="13" customFormat="1" x14ac:dyDescent="0.25">
      <c r="A353" s="92">
        <v>327</v>
      </c>
      <c r="B353" s="14">
        <f t="shared" si="18"/>
        <v>191</v>
      </c>
      <c r="C353" s="39">
        <f>'Sireline GC'!H173</f>
        <v>138.72795710558961</v>
      </c>
      <c r="D353" s="38">
        <f>'Sireline GC'!I173</f>
        <v>0.80845504790523393</v>
      </c>
      <c r="E353" s="38">
        <f>'Sireline GC'!J173</f>
        <v>3.0585668976744684</v>
      </c>
      <c r="F353" s="14"/>
      <c r="G353" s="14"/>
      <c r="H353" s="14"/>
      <c r="I353" s="14"/>
      <c r="S353" s="79"/>
      <c r="T353" s="14"/>
    </row>
    <row r="354" spans="1:20" s="13" customFormat="1" x14ac:dyDescent="0.25">
      <c r="A354" s="92">
        <v>327</v>
      </c>
      <c r="B354" s="14">
        <f t="shared" si="18"/>
        <v>192</v>
      </c>
      <c r="C354" s="39">
        <f>'Sireline GC'!H174</f>
        <v>139.53641215349484</v>
      </c>
      <c r="D354" s="38">
        <f>'Sireline GC'!I174</f>
        <v>0.80469333587914349</v>
      </c>
      <c r="E354" s="38">
        <f>'Sireline GC'!J174</f>
        <v>3.0616498572457074</v>
      </c>
      <c r="F354" s="14"/>
      <c r="G354" s="14"/>
      <c r="H354" s="14"/>
      <c r="I354" s="14"/>
      <c r="S354" s="79"/>
      <c r="T354" s="14"/>
    </row>
    <row r="355" spans="1:20" s="13" customFormat="1" x14ac:dyDescent="0.25">
      <c r="A355" s="92">
        <v>327</v>
      </c>
      <c r="B355" s="14">
        <f t="shared" si="18"/>
        <v>193</v>
      </c>
      <c r="C355" s="39">
        <f>'Sireline GC'!H175</f>
        <v>140.34110548937397</v>
      </c>
      <c r="D355" s="38">
        <f>'Sireline GC'!I175</f>
        <v>0.80091940143222473</v>
      </c>
      <c r="E355" s="38">
        <f>'Sireline GC'!J175</f>
        <v>3.0646711929332904</v>
      </c>
      <c r="F355" s="14"/>
      <c r="G355" s="14"/>
      <c r="H355" s="14"/>
      <c r="I355" s="14"/>
      <c r="S355" s="79"/>
      <c r="T355" s="14"/>
    </row>
    <row r="356" spans="1:20" s="13" customFormat="1" x14ac:dyDescent="0.25">
      <c r="A356" s="92">
        <v>327</v>
      </c>
      <c r="B356" s="14">
        <f t="shared" si="18"/>
        <v>194</v>
      </c>
      <c r="C356" s="39">
        <f>'Sireline GC'!H176</f>
        <v>141.1420248908062</v>
      </c>
      <c r="D356" s="38">
        <f>'Sireline GC'!I176</f>
        <v>0.79713412098938363</v>
      </c>
      <c r="E356" s="38">
        <f>'Sireline GC'!J176</f>
        <v>3.0676324203493652</v>
      </c>
      <c r="F356" s="14"/>
      <c r="G356" s="14"/>
      <c r="H356" s="14"/>
      <c r="I356" s="14"/>
      <c r="S356" s="79"/>
      <c r="T356" s="14"/>
    </row>
    <row r="357" spans="1:20" s="13" customFormat="1" x14ac:dyDescent="0.25">
      <c r="A357" s="92">
        <v>327</v>
      </c>
      <c r="B357" s="14">
        <f t="shared" si="18"/>
        <v>195</v>
      </c>
      <c r="C357" s="39">
        <f>'Sireline GC'!H177</f>
        <v>141.9391590117956</v>
      </c>
      <c r="D357" s="38">
        <f>'Sireline GC'!I177</f>
        <v>0.79333835276287346</v>
      </c>
      <c r="E357" s="38">
        <f>'Sireline GC'!J177</f>
        <v>3.0705350135753795</v>
      </c>
      <c r="F357" s="14"/>
      <c r="G357" s="14"/>
      <c r="H357" s="14"/>
      <c r="I357" s="14"/>
      <c r="S357" s="79"/>
      <c r="T357" s="14"/>
    </row>
    <row r="358" spans="1:20" s="13" customFormat="1" x14ac:dyDescent="0.25">
      <c r="A358" s="92">
        <v>327</v>
      </c>
      <c r="B358" s="14">
        <f t="shared" si="18"/>
        <v>196</v>
      </c>
      <c r="C358" s="39">
        <f>'Sireline GC'!H178</f>
        <v>142.73249736455847</v>
      </c>
      <c r="D358" s="38">
        <f>'Sireline GC'!I178</f>
        <v>0.78953293692048732</v>
      </c>
      <c r="E358" s="38">
        <f>'Sireline GC'!J178</f>
        <v>3.0733804062785386</v>
      </c>
      <c r="F358" s="14"/>
      <c r="G358" s="14"/>
      <c r="H358" s="14"/>
      <c r="I358" s="14"/>
      <c r="S358" s="79"/>
      <c r="T358" s="14"/>
    </row>
    <row r="359" spans="1:20" s="13" customFormat="1" x14ac:dyDescent="0.25">
      <c r="A359" s="92">
        <v>327</v>
      </c>
      <c r="B359" s="14">
        <f t="shared" si="18"/>
        <v>197</v>
      </c>
      <c r="C359" s="39">
        <f>'Sireline GC'!H179</f>
        <v>143.52203030147894</v>
      </c>
      <c r="D359" s="38">
        <f>'Sireline GC'!I179</f>
        <v>0.78571869575974063</v>
      </c>
      <c r="E359" s="38">
        <f>'Sireline GC'!J179</f>
        <v>3.0761699928068089</v>
      </c>
      <c r="F359" s="14"/>
      <c r="G359" s="14"/>
      <c r="H359" s="14"/>
      <c r="I359" s="14"/>
      <c r="S359" s="79"/>
      <c r="T359" s="14"/>
    </row>
    <row r="360" spans="1:20" s="13" customFormat="1" x14ac:dyDescent="0.25">
      <c r="A360" s="92">
        <v>327</v>
      </c>
      <c r="B360" s="14">
        <f t="shared" si="18"/>
        <v>198</v>
      </c>
      <c r="C360" s="39">
        <f>'Sireline GC'!H180</f>
        <v>144.30774899723869</v>
      </c>
      <c r="D360" s="38">
        <f>'Sireline GC'!I180</f>
        <v>0.78189643388587626</v>
      </c>
      <c r="E360" s="38">
        <f>'Sireline GC'!J180</f>
        <v>3.07890512926204</v>
      </c>
      <c r="F360" s="14"/>
      <c r="G360" s="14"/>
      <c r="H360" s="14"/>
      <c r="I360" s="14"/>
      <c r="S360" s="79"/>
      <c r="T360" s="14"/>
    </row>
    <row r="361" spans="1:20" s="13" customFormat="1" x14ac:dyDescent="0.25">
      <c r="A361" s="92">
        <v>327</v>
      </c>
      <c r="B361" s="14">
        <f t="shared" si="18"/>
        <v>199</v>
      </c>
      <c r="C361" s="39">
        <f>'Sireline GC'!H181</f>
        <v>145.08964543112455</v>
      </c>
      <c r="D361" s="38">
        <f>'Sireline GC'!I181</f>
        <v>0.77806693839476537</v>
      </c>
      <c r="E361" s="38">
        <f>'Sireline GC'!J181</f>
        <v>3.0815871345509156</v>
      </c>
      <c r="F361" s="14"/>
      <c r="G361" s="14"/>
      <c r="H361" s="14"/>
      <c r="I361" s="14"/>
      <c r="S361" s="79"/>
      <c r="T361" s="14"/>
    </row>
    <row r="362" spans="1:20" s="13" customFormat="1" x14ac:dyDescent="0.25">
      <c r="A362" s="92">
        <v>327</v>
      </c>
      <c r="B362" s="14">
        <f t="shared" si="18"/>
        <v>200</v>
      </c>
      <c r="C362" s="39">
        <f>'Sireline GC'!H182</f>
        <v>145.86771236951932</v>
      </c>
      <c r="D362" s="38">
        <f>'Sireline GC'!I182</f>
        <v>0.77424467652090101</v>
      </c>
      <c r="E362" s="38">
        <f>'Sireline GC'!J182</f>
        <v>3.08421729141347</v>
      </c>
      <c r="F362" s="14"/>
      <c r="G362" s="14"/>
      <c r="H362" s="14"/>
      <c r="I362" s="14"/>
      <c r="S362" s="79"/>
      <c r="T362" s="14"/>
    </row>
    <row r="363" spans="1:20" s="13" customFormat="1" x14ac:dyDescent="0.25">
      <c r="A363" s="91">
        <v>337</v>
      </c>
      <c r="B363" s="14">
        <v>21</v>
      </c>
      <c r="C363" s="39">
        <f>'Sireline GC'!N3</f>
        <v>5.4431084400000005</v>
      </c>
      <c r="D363" s="38">
        <f>'Sireline GC'!O3</f>
        <v>0.16199727500000005</v>
      </c>
      <c r="E363" s="38">
        <f>'Sireline GC'!P3</f>
        <v>3.5000000000000003E-2</v>
      </c>
      <c r="F363" s="14"/>
      <c r="G363" s="14"/>
      <c r="H363" s="14"/>
      <c r="I363" s="14"/>
      <c r="S363" s="79"/>
      <c r="T363" s="14"/>
    </row>
    <row r="364" spans="1:20" s="13" customFormat="1" x14ac:dyDescent="0.25">
      <c r="A364" s="91">
        <v>337</v>
      </c>
      <c r="B364" s="14">
        <f>B363+1</f>
        <v>22</v>
      </c>
      <c r="C364" s="39">
        <f>'Sireline GC'!N4</f>
        <v>5.6051057150000005</v>
      </c>
      <c r="D364" s="38">
        <f>'Sireline GC'!O4</f>
        <v>0.16199727500000005</v>
      </c>
      <c r="E364" s="38">
        <f>'Sireline GC'!P4</f>
        <v>4.2929277874999998E-2</v>
      </c>
      <c r="F364" s="14"/>
      <c r="G364" s="14"/>
      <c r="H364" s="14"/>
      <c r="I364" s="14"/>
      <c r="S364" s="79"/>
      <c r="T364" s="14"/>
    </row>
    <row r="365" spans="1:20" s="13" customFormat="1" x14ac:dyDescent="0.25">
      <c r="A365" s="91">
        <v>337</v>
      </c>
      <c r="B365" s="14">
        <f t="shared" ref="B365:B428" si="19">B364+1</f>
        <v>23</v>
      </c>
      <c r="C365" s="39">
        <f>'Sireline GC'!N5</f>
        <v>5.7671029900000006</v>
      </c>
      <c r="D365" s="38">
        <f>'Sireline GC'!O5</f>
        <v>0.16199727499999916</v>
      </c>
      <c r="E365" s="38">
        <f>'Sireline GC'!P5</f>
        <v>8.5858555749999996E-2</v>
      </c>
      <c r="F365" s="14"/>
      <c r="G365" s="14"/>
      <c r="H365" s="14"/>
      <c r="I365" s="14"/>
      <c r="S365" s="79"/>
      <c r="T365" s="14"/>
    </row>
    <row r="366" spans="1:20" s="13" customFormat="1" x14ac:dyDescent="0.25">
      <c r="A366" s="91">
        <v>337</v>
      </c>
      <c r="B366" s="14">
        <f t="shared" si="19"/>
        <v>24</v>
      </c>
      <c r="C366" s="39">
        <f>'Sireline GC'!N6</f>
        <v>5.9291002649999998</v>
      </c>
      <c r="D366" s="38">
        <f>'Sireline GC'!O6</f>
        <v>0.16199727500000094</v>
      </c>
      <c r="E366" s="38">
        <f>'Sireline GC'!P6</f>
        <v>0.12878783362499999</v>
      </c>
      <c r="F366" s="14"/>
      <c r="G366" s="14"/>
      <c r="H366" s="14"/>
      <c r="I366" s="14"/>
      <c r="S366" s="79"/>
      <c r="T366" s="14"/>
    </row>
    <row r="367" spans="1:20" s="13" customFormat="1" x14ac:dyDescent="0.25">
      <c r="A367" s="91">
        <v>337</v>
      </c>
      <c r="B367" s="14">
        <f t="shared" si="19"/>
        <v>25</v>
      </c>
      <c r="C367" s="39">
        <f>'Sireline GC'!N7</f>
        <v>6.0910975400000007</v>
      </c>
      <c r="D367" s="38">
        <f>'Sireline GC'!O7</f>
        <v>0.16199727500000005</v>
      </c>
      <c r="E367" s="38">
        <f>'Sireline GC'!P7</f>
        <v>0.17171711150000021</v>
      </c>
      <c r="F367" s="14"/>
      <c r="G367" s="14"/>
      <c r="H367" s="14"/>
      <c r="I367" s="14"/>
      <c r="S367" s="79"/>
      <c r="T367" s="14"/>
    </row>
    <row r="368" spans="1:20" s="13" customFormat="1" x14ac:dyDescent="0.25">
      <c r="A368" s="91">
        <v>337</v>
      </c>
      <c r="B368" s="14">
        <f t="shared" si="19"/>
        <v>26</v>
      </c>
      <c r="C368" s="39">
        <f>'Sireline GC'!N8</f>
        <v>6.2530948150000008</v>
      </c>
      <c r="D368" s="38">
        <f>'Sireline GC'!O8</f>
        <v>0.16199727499999916</v>
      </c>
      <c r="E368" s="38">
        <f>'Sireline GC'!P8</f>
        <v>0.19643326717142856</v>
      </c>
      <c r="F368" s="14"/>
      <c r="G368" s="14"/>
      <c r="H368" s="14"/>
      <c r="I368" s="14"/>
      <c r="S368" s="79"/>
      <c r="T368" s="14"/>
    </row>
    <row r="369" spans="1:20" s="13" customFormat="1" x14ac:dyDescent="0.25">
      <c r="A369" s="91">
        <v>337</v>
      </c>
      <c r="B369" s="14">
        <f t="shared" si="19"/>
        <v>27</v>
      </c>
      <c r="C369" s="39">
        <f>'Sireline GC'!N9</f>
        <v>6.4150920899999999</v>
      </c>
      <c r="D369" s="38">
        <f>'Sireline GC'!O9</f>
        <v>0.16199727500000005</v>
      </c>
      <c r="E369" s="38">
        <f>'Sireline GC'!P9</f>
        <v>0.22114942284285713</v>
      </c>
      <c r="F369" s="14"/>
      <c r="G369" s="14"/>
      <c r="H369" s="14"/>
      <c r="I369" s="14"/>
      <c r="S369" s="79"/>
      <c r="T369" s="14"/>
    </row>
    <row r="370" spans="1:20" s="13" customFormat="1" x14ac:dyDescent="0.25">
      <c r="A370" s="91">
        <v>337</v>
      </c>
      <c r="B370" s="14">
        <f t="shared" si="19"/>
        <v>28</v>
      </c>
      <c r="C370" s="39">
        <f>'Sireline GC'!N10</f>
        <v>6.577089365</v>
      </c>
      <c r="D370" s="38">
        <f>'Sireline GC'!O10</f>
        <v>0.2915950950000008</v>
      </c>
      <c r="E370" s="38">
        <f>'Sireline GC'!P10</f>
        <v>0.24586557851428575</v>
      </c>
      <c r="F370" s="14"/>
      <c r="G370" s="14"/>
      <c r="H370" s="14"/>
      <c r="I370" s="14"/>
      <c r="S370" s="79"/>
      <c r="T370" s="14"/>
    </row>
    <row r="371" spans="1:20" s="13" customFormat="1" x14ac:dyDescent="0.25">
      <c r="A371" s="91">
        <v>337</v>
      </c>
      <c r="B371" s="14">
        <f t="shared" si="19"/>
        <v>29</v>
      </c>
      <c r="C371" s="39">
        <f>'Sireline GC'!N11</f>
        <v>6.8686844600000008</v>
      </c>
      <c r="D371" s="38">
        <f>'Sireline GC'!O11</f>
        <v>0.2915950950000008</v>
      </c>
      <c r="E371" s="38">
        <f>'Sireline GC'!P11</f>
        <v>0.27058173418571424</v>
      </c>
      <c r="F371" s="14"/>
      <c r="G371" s="14"/>
      <c r="H371" s="14"/>
      <c r="I371" s="14"/>
      <c r="S371" s="79"/>
      <c r="T371" s="14"/>
    </row>
    <row r="372" spans="1:20" s="13" customFormat="1" x14ac:dyDescent="0.25">
      <c r="A372" s="91">
        <v>337</v>
      </c>
      <c r="B372" s="14">
        <f t="shared" si="19"/>
        <v>30</v>
      </c>
      <c r="C372" s="39">
        <f>'Sireline GC'!N12</f>
        <v>7.1602795550000016</v>
      </c>
      <c r="D372" s="38">
        <f>'Sireline GC'!O12</f>
        <v>0.29159509499999992</v>
      </c>
      <c r="E372" s="38">
        <f>'Sireline GC'!P12</f>
        <v>0.29529788985714289</v>
      </c>
      <c r="F372" s="14"/>
      <c r="G372" s="14"/>
      <c r="H372" s="14"/>
      <c r="I372" s="14"/>
      <c r="S372" s="79"/>
      <c r="T372" s="14"/>
    </row>
    <row r="373" spans="1:20" s="13" customFormat="1" x14ac:dyDescent="0.25">
      <c r="A373" s="91">
        <v>337</v>
      </c>
      <c r="B373" s="14">
        <f t="shared" si="19"/>
        <v>31</v>
      </c>
      <c r="C373" s="39">
        <f>'Sireline GC'!N13</f>
        <v>7.4518746500000015</v>
      </c>
      <c r="D373" s="38">
        <f>'Sireline GC'!O13</f>
        <v>0.29159509499999992</v>
      </c>
      <c r="E373" s="38">
        <f>'Sireline GC'!P13</f>
        <v>0.32001404552857143</v>
      </c>
      <c r="F373" s="14"/>
      <c r="G373" s="14"/>
      <c r="H373" s="14"/>
      <c r="I373" s="14"/>
      <c r="S373" s="79"/>
      <c r="T373" s="14"/>
    </row>
    <row r="374" spans="1:20" s="13" customFormat="1" x14ac:dyDescent="0.25">
      <c r="A374" s="91">
        <v>337</v>
      </c>
      <c r="B374" s="14">
        <f t="shared" si="19"/>
        <v>32</v>
      </c>
      <c r="C374" s="39">
        <f>'Sireline GC'!N14</f>
        <v>7.7434697450000014</v>
      </c>
      <c r="D374" s="38">
        <f>'Sireline GC'!O14</f>
        <v>0.29159509499999903</v>
      </c>
      <c r="E374" s="38">
        <f>'Sireline GC'!P14</f>
        <v>0.34473020120000003</v>
      </c>
      <c r="F374" s="14"/>
      <c r="G374" s="14"/>
      <c r="H374" s="14"/>
      <c r="I374" s="14"/>
      <c r="S374" s="79"/>
      <c r="T374" s="14"/>
    </row>
    <row r="375" spans="1:20" s="13" customFormat="1" x14ac:dyDescent="0.25">
      <c r="A375" s="91">
        <v>337</v>
      </c>
      <c r="B375" s="14">
        <f t="shared" si="19"/>
        <v>33</v>
      </c>
      <c r="C375" s="39">
        <f>'Sireline GC'!N15</f>
        <v>8.0350648400000004</v>
      </c>
      <c r="D375" s="38">
        <f>'Sireline GC'!O15</f>
        <v>0.29159509499999992</v>
      </c>
      <c r="E375" s="38">
        <f>'Sireline GC'!P15</f>
        <v>0.36676183060000006</v>
      </c>
      <c r="F375" s="14"/>
      <c r="G375" s="14"/>
      <c r="H375" s="14"/>
      <c r="I375" s="14"/>
      <c r="S375" s="79"/>
      <c r="T375" s="14"/>
    </row>
    <row r="376" spans="1:20" s="13" customFormat="1" x14ac:dyDescent="0.25">
      <c r="A376" s="91">
        <v>337</v>
      </c>
      <c r="B376" s="14">
        <f t="shared" si="19"/>
        <v>34</v>
      </c>
      <c r="C376" s="39">
        <f>'Sireline GC'!N16</f>
        <v>8.3266599350000003</v>
      </c>
      <c r="D376" s="38">
        <f>'Sireline GC'!O16</f>
        <v>0.29159509499999992</v>
      </c>
      <c r="E376" s="38">
        <f>'Sireline GC'!P16</f>
        <v>0.38879346000000004</v>
      </c>
      <c r="F376" s="14"/>
      <c r="G376" s="14"/>
      <c r="H376" s="14"/>
      <c r="I376" s="14"/>
      <c r="S376" s="79"/>
      <c r="T376" s="14"/>
    </row>
    <row r="377" spans="1:20" s="13" customFormat="1" x14ac:dyDescent="0.25">
      <c r="A377" s="91">
        <v>337</v>
      </c>
      <c r="B377" s="14">
        <f t="shared" si="19"/>
        <v>35</v>
      </c>
      <c r="C377" s="39">
        <f>'Sireline GC'!N17</f>
        <v>8.6182550300000003</v>
      </c>
      <c r="D377" s="38">
        <f>'Sireline GC'!O17</f>
        <v>0.38879346000000048</v>
      </c>
      <c r="E377" s="38">
        <f>'Sireline GC'!P17</f>
        <v>0.41082508940000001</v>
      </c>
      <c r="F377" s="14"/>
      <c r="G377" s="14"/>
      <c r="H377" s="14"/>
      <c r="I377" s="14"/>
      <c r="S377" s="79"/>
      <c r="T377" s="14"/>
    </row>
    <row r="378" spans="1:20" s="13" customFormat="1" x14ac:dyDescent="0.25">
      <c r="A378" s="91">
        <v>337</v>
      </c>
      <c r="B378" s="14">
        <f t="shared" si="19"/>
        <v>36</v>
      </c>
      <c r="C378" s="39">
        <f>'Sireline GC'!N18</f>
        <v>9.0070484900000007</v>
      </c>
      <c r="D378" s="38">
        <f>'Sireline GC'!O18</f>
        <v>0.3887934599999987</v>
      </c>
      <c r="E378" s="38">
        <f>'Sireline GC'!P18</f>
        <v>0.4328567188000001</v>
      </c>
      <c r="F378" s="14"/>
      <c r="G378" s="14"/>
      <c r="H378" s="14"/>
      <c r="I378" s="14"/>
      <c r="S378" s="79"/>
      <c r="T378" s="14"/>
    </row>
    <row r="379" spans="1:20" s="13" customFormat="1" x14ac:dyDescent="0.25">
      <c r="A379" s="91">
        <v>337</v>
      </c>
      <c r="B379" s="14">
        <f t="shared" si="19"/>
        <v>37</v>
      </c>
      <c r="C379" s="39">
        <f>'Sireline GC'!N19</f>
        <v>9.3958419499999994</v>
      </c>
      <c r="D379" s="38">
        <f>'Sireline GC'!O19</f>
        <v>0.38879346000000048</v>
      </c>
      <c r="E379" s="38">
        <f>'Sireline GC'!P19</f>
        <v>0.45488834820000007</v>
      </c>
      <c r="F379" s="14"/>
      <c r="G379" s="14"/>
      <c r="H379" s="14"/>
      <c r="I379" s="14"/>
      <c r="S379" s="79"/>
      <c r="T379" s="14"/>
    </row>
    <row r="380" spans="1:20" s="13" customFormat="1" x14ac:dyDescent="0.25">
      <c r="A380" s="91">
        <v>337</v>
      </c>
      <c r="B380" s="14">
        <f t="shared" si="19"/>
        <v>38</v>
      </c>
      <c r="C380" s="39">
        <f>'Sireline GC'!N20</f>
        <v>9.7846354099999999</v>
      </c>
      <c r="D380" s="38">
        <f>'Sireline GC'!O20</f>
        <v>0.38879346000000048</v>
      </c>
      <c r="E380" s="38">
        <f>'Sireline GC'!P20</f>
        <v>0.4769199776000001</v>
      </c>
      <c r="F380" s="14"/>
      <c r="G380" s="14"/>
      <c r="H380" s="14"/>
      <c r="I380" s="14"/>
      <c r="S380" s="79"/>
      <c r="T380" s="14"/>
    </row>
    <row r="381" spans="1:20" s="13" customFormat="1" x14ac:dyDescent="0.25">
      <c r="A381" s="91">
        <v>337</v>
      </c>
      <c r="B381" s="14">
        <f t="shared" si="19"/>
        <v>39</v>
      </c>
      <c r="C381" s="39">
        <f>'Sireline GC'!N21</f>
        <v>10.17342887</v>
      </c>
      <c r="D381" s="38">
        <f>'Sireline GC'!O21</f>
        <v>0.38879346000000048</v>
      </c>
      <c r="E381" s="38">
        <f>'Sireline GC'!P21</f>
        <v>0.49895160700000007</v>
      </c>
      <c r="F381" s="14"/>
      <c r="G381" s="14"/>
      <c r="H381" s="14"/>
      <c r="I381" s="14"/>
      <c r="S381" s="79"/>
      <c r="T381" s="14"/>
    </row>
    <row r="382" spans="1:20" s="13" customFormat="1" x14ac:dyDescent="0.25">
      <c r="A382" s="91">
        <v>337</v>
      </c>
      <c r="B382" s="14">
        <f t="shared" si="19"/>
        <v>40</v>
      </c>
      <c r="C382" s="39">
        <f>'Sireline GC'!N22</f>
        <v>10.562222330000001</v>
      </c>
      <c r="D382" s="38">
        <f>'Sireline GC'!O22</f>
        <v>0.3887934599999987</v>
      </c>
      <c r="E382" s="38">
        <f>'Sireline GC'!P22</f>
        <v>0.5174655812857144</v>
      </c>
      <c r="F382" s="14"/>
      <c r="G382" s="14"/>
      <c r="H382" s="14"/>
      <c r="I382" s="14"/>
      <c r="S382" s="79"/>
      <c r="T382" s="14"/>
    </row>
    <row r="383" spans="1:20" s="13" customFormat="1" x14ac:dyDescent="0.25">
      <c r="A383" s="91">
        <v>337</v>
      </c>
      <c r="B383" s="14">
        <f t="shared" si="19"/>
        <v>41</v>
      </c>
      <c r="C383" s="39">
        <f>'Sireline GC'!N23</f>
        <v>10.95101579</v>
      </c>
      <c r="D383" s="38">
        <f>'Sireline GC'!O23</f>
        <v>0.38879346000000048</v>
      </c>
      <c r="E383" s="38">
        <f>'Sireline GC'!P23</f>
        <v>0.53597955557142862</v>
      </c>
      <c r="F383" s="14"/>
      <c r="G383" s="14"/>
      <c r="H383" s="14"/>
      <c r="I383" s="14"/>
      <c r="S383" s="79"/>
      <c r="T383" s="14"/>
    </row>
    <row r="384" spans="1:20" s="13" customFormat="1" x14ac:dyDescent="0.25">
      <c r="A384" s="91">
        <v>337</v>
      </c>
      <c r="B384" s="14">
        <f t="shared" si="19"/>
        <v>42</v>
      </c>
      <c r="C384" s="39">
        <f>'Sireline GC'!N24</f>
        <v>11.33980925</v>
      </c>
      <c r="D384" s="38">
        <f>'Sireline GC'!O24</f>
        <v>0.45359237000000086</v>
      </c>
      <c r="E384" s="38">
        <f>'Sireline GC'!P24</f>
        <v>0.55449352985714295</v>
      </c>
      <c r="F384" s="14"/>
      <c r="G384" s="14"/>
      <c r="H384" s="14"/>
      <c r="I384" s="14"/>
      <c r="S384" s="79"/>
      <c r="T384" s="14"/>
    </row>
    <row r="385" spans="1:20" s="13" customFormat="1" x14ac:dyDescent="0.25">
      <c r="A385" s="91">
        <v>337</v>
      </c>
      <c r="B385" s="14">
        <f t="shared" si="19"/>
        <v>43</v>
      </c>
      <c r="C385" s="39">
        <f>'Sireline GC'!N25</f>
        <v>11.793401620000001</v>
      </c>
      <c r="D385" s="38">
        <f>'Sireline GC'!O25</f>
        <v>0.45359237000000086</v>
      </c>
      <c r="E385" s="38">
        <f>'Sireline GC'!P25</f>
        <v>0.57300750414285717</v>
      </c>
      <c r="F385" s="14"/>
      <c r="G385" s="14"/>
      <c r="H385" s="14"/>
      <c r="I385" s="14"/>
      <c r="S385" s="79"/>
      <c r="T385" s="14"/>
    </row>
    <row r="386" spans="1:20" s="13" customFormat="1" x14ac:dyDescent="0.25">
      <c r="A386" s="91">
        <v>337</v>
      </c>
      <c r="B386" s="14">
        <f t="shared" si="19"/>
        <v>44</v>
      </c>
      <c r="C386" s="39">
        <f>'Sireline GC'!N26</f>
        <v>12.246993990000002</v>
      </c>
      <c r="D386" s="38">
        <f>'Sireline GC'!O26</f>
        <v>0.45359236999999908</v>
      </c>
      <c r="E386" s="38">
        <f>'Sireline GC'!P26</f>
        <v>0.5915214784285715</v>
      </c>
      <c r="F386" s="14"/>
      <c r="G386" s="14"/>
      <c r="H386" s="14"/>
      <c r="I386" s="14"/>
      <c r="S386" s="79"/>
      <c r="T386" s="14"/>
    </row>
    <row r="387" spans="1:20" s="13" customFormat="1" x14ac:dyDescent="0.25">
      <c r="A387" s="91">
        <v>337</v>
      </c>
      <c r="B387" s="14">
        <f t="shared" si="19"/>
        <v>45</v>
      </c>
      <c r="C387" s="39">
        <f>'Sireline GC'!N27</f>
        <v>12.700586360000001</v>
      </c>
      <c r="D387" s="38">
        <f>'Sireline GC'!O27</f>
        <v>0.45359236999999908</v>
      </c>
      <c r="E387" s="38">
        <f>'Sireline GC'!P27</f>
        <v>0.61003545271428572</v>
      </c>
      <c r="F387" s="14"/>
      <c r="G387" s="14"/>
      <c r="H387" s="14"/>
      <c r="I387" s="14"/>
      <c r="S387" s="79"/>
      <c r="T387" s="14"/>
    </row>
    <row r="388" spans="1:20" s="13" customFormat="1" x14ac:dyDescent="0.25">
      <c r="A388" s="91">
        <v>337</v>
      </c>
      <c r="B388" s="14">
        <f t="shared" si="19"/>
        <v>46</v>
      </c>
      <c r="C388" s="39">
        <f>'Sireline GC'!N28</f>
        <v>13.15417873</v>
      </c>
      <c r="D388" s="38">
        <f>'Sireline GC'!O28</f>
        <v>0.45359237000000086</v>
      </c>
      <c r="E388" s="38">
        <f>'Sireline GC'!P28</f>
        <v>0.62854942700000005</v>
      </c>
      <c r="F388" s="14"/>
      <c r="G388" s="14"/>
      <c r="H388" s="14"/>
      <c r="I388" s="14"/>
      <c r="S388" s="79"/>
      <c r="T388" s="14"/>
    </row>
    <row r="389" spans="1:20" s="13" customFormat="1" x14ac:dyDescent="0.25">
      <c r="A389" s="91">
        <v>337</v>
      </c>
      <c r="B389" s="14">
        <f t="shared" si="19"/>
        <v>47</v>
      </c>
      <c r="C389" s="39">
        <f>'Sireline GC'!N29</f>
        <v>13.607771100000001</v>
      </c>
      <c r="D389" s="38">
        <f>'Sireline GC'!O29</f>
        <v>0.45359236999999908</v>
      </c>
      <c r="E389" s="38">
        <f>'Sireline GC'!P29</f>
        <v>0.66789162235714283</v>
      </c>
      <c r="F389" s="14"/>
      <c r="G389" s="14"/>
      <c r="H389" s="14"/>
      <c r="I389" s="14"/>
      <c r="S389" s="79"/>
      <c r="T389" s="14"/>
    </row>
    <row r="390" spans="1:20" s="13" customFormat="1" x14ac:dyDescent="0.25">
      <c r="A390" s="91">
        <v>337</v>
      </c>
      <c r="B390" s="14">
        <f t="shared" si="19"/>
        <v>48</v>
      </c>
      <c r="C390" s="39">
        <f>'Sireline GC'!N30</f>
        <v>14.06136347</v>
      </c>
      <c r="D390" s="38">
        <f>'Sireline GC'!O30</f>
        <v>0.45359237000000086</v>
      </c>
      <c r="E390" s="38">
        <f>'Sireline GC'!P30</f>
        <v>0.70723381771428573</v>
      </c>
      <c r="F390" s="14"/>
      <c r="G390" s="14"/>
      <c r="H390" s="14"/>
      <c r="I390" s="14"/>
      <c r="S390" s="79"/>
      <c r="T390" s="14"/>
    </row>
    <row r="391" spans="1:20" s="13" customFormat="1" x14ac:dyDescent="0.25">
      <c r="A391" s="91">
        <v>337</v>
      </c>
      <c r="B391" s="14">
        <f t="shared" si="19"/>
        <v>49</v>
      </c>
      <c r="C391" s="39">
        <f>'Sireline GC'!N31</f>
        <v>14.514955840000001</v>
      </c>
      <c r="D391" s="38">
        <f>'Sireline GC'!O31</f>
        <v>0.61558964499999824</v>
      </c>
      <c r="E391" s="38">
        <f>'Sireline GC'!P31</f>
        <v>0.74657601307142851</v>
      </c>
      <c r="F391" s="14"/>
      <c r="G391" s="14"/>
      <c r="H391" s="14"/>
      <c r="I391" s="14"/>
      <c r="S391" s="79"/>
      <c r="T391" s="14"/>
    </row>
    <row r="392" spans="1:20" s="13" customFormat="1" x14ac:dyDescent="0.25">
      <c r="A392" s="91">
        <v>337</v>
      </c>
      <c r="B392" s="14">
        <f t="shared" si="19"/>
        <v>50</v>
      </c>
      <c r="C392" s="39">
        <f>'Sireline GC'!N32</f>
        <v>15.130545484999999</v>
      </c>
      <c r="D392" s="38">
        <f>'Sireline GC'!O32</f>
        <v>0.61558964500000179</v>
      </c>
      <c r="E392" s="38">
        <f>'Sireline GC'!P32</f>
        <v>0.78591820842857152</v>
      </c>
      <c r="F392" s="14"/>
      <c r="G392" s="14"/>
      <c r="H392" s="14"/>
      <c r="I392" s="14"/>
      <c r="S392" s="79"/>
      <c r="T392" s="14"/>
    </row>
    <row r="393" spans="1:20" s="13" customFormat="1" x14ac:dyDescent="0.25">
      <c r="A393" s="91">
        <v>337</v>
      </c>
      <c r="B393" s="14">
        <f t="shared" si="19"/>
        <v>51</v>
      </c>
      <c r="C393" s="39">
        <f>'Sireline GC'!N33</f>
        <v>15.746135130000001</v>
      </c>
      <c r="D393" s="38">
        <f>'Sireline GC'!O33</f>
        <v>0.61558964500000179</v>
      </c>
      <c r="E393" s="38">
        <f>'Sireline GC'!P33</f>
        <v>0.8252604037857143</v>
      </c>
      <c r="F393" s="14"/>
      <c r="G393" s="14"/>
      <c r="H393" s="14"/>
      <c r="I393" s="14"/>
      <c r="S393" s="79"/>
      <c r="T393" s="14"/>
    </row>
    <row r="394" spans="1:20" s="13" customFormat="1" x14ac:dyDescent="0.25">
      <c r="A394" s="91">
        <v>337</v>
      </c>
      <c r="B394" s="14">
        <f t="shared" si="19"/>
        <v>52</v>
      </c>
      <c r="C394" s="39">
        <f>'Sireline GC'!N34</f>
        <v>16.361724775000003</v>
      </c>
      <c r="D394" s="38">
        <f>'Sireline GC'!O34</f>
        <v>0.61558964500000002</v>
      </c>
      <c r="E394" s="38">
        <f>'Sireline GC'!P34</f>
        <v>0.86460259914285709</v>
      </c>
      <c r="F394" s="14"/>
      <c r="G394" s="14"/>
      <c r="H394" s="14"/>
      <c r="I394" s="14"/>
      <c r="S394" s="79"/>
      <c r="T394" s="14"/>
    </row>
    <row r="395" spans="1:20" s="13" customFormat="1" x14ac:dyDescent="0.25">
      <c r="A395" s="91">
        <v>337</v>
      </c>
      <c r="B395" s="14">
        <f t="shared" si="19"/>
        <v>53</v>
      </c>
      <c r="C395" s="39">
        <f>'Sireline GC'!N35</f>
        <v>16.977314420000003</v>
      </c>
      <c r="D395" s="38">
        <f>'Sireline GC'!O35</f>
        <v>0.61558964499999647</v>
      </c>
      <c r="E395" s="38">
        <f>'Sireline GC'!P35</f>
        <v>0.90394479449999998</v>
      </c>
      <c r="F395" s="14"/>
      <c r="G395" s="14"/>
      <c r="H395" s="14"/>
      <c r="I395" s="14"/>
      <c r="S395" s="79"/>
      <c r="T395" s="14"/>
    </row>
    <row r="396" spans="1:20" s="13" customFormat="1" x14ac:dyDescent="0.25">
      <c r="A396" s="91">
        <v>337</v>
      </c>
      <c r="B396" s="14">
        <f t="shared" si="19"/>
        <v>54</v>
      </c>
      <c r="C396" s="39">
        <f>'Sireline GC'!N36</f>
        <v>17.592904064999999</v>
      </c>
      <c r="D396" s="38">
        <f>'Sireline GC'!O36</f>
        <v>0.61558964500000002</v>
      </c>
      <c r="E396" s="38">
        <f>'Sireline GC'!P36</f>
        <v>0.92940150914285713</v>
      </c>
      <c r="F396" s="14"/>
      <c r="G396" s="14"/>
      <c r="H396" s="14"/>
      <c r="I396" s="14"/>
      <c r="S396" s="79"/>
      <c r="T396" s="14"/>
    </row>
    <row r="397" spans="1:20" s="13" customFormat="1" x14ac:dyDescent="0.25">
      <c r="A397" s="91">
        <v>337</v>
      </c>
      <c r="B397" s="14">
        <f t="shared" si="19"/>
        <v>55</v>
      </c>
      <c r="C397" s="39">
        <f>'Sireline GC'!N37</f>
        <v>18.208493709999999</v>
      </c>
      <c r="D397" s="38">
        <f>'Sireline GC'!O37</f>
        <v>0.61558964500000357</v>
      </c>
      <c r="E397" s="38">
        <f>'Sireline GC'!P37</f>
        <v>0.95485822378571428</v>
      </c>
      <c r="F397" s="14"/>
      <c r="G397" s="14"/>
      <c r="H397" s="14"/>
      <c r="I397" s="14"/>
      <c r="S397" s="79"/>
      <c r="T397" s="14"/>
    </row>
    <row r="398" spans="1:20" s="13" customFormat="1" x14ac:dyDescent="0.25">
      <c r="A398" s="91">
        <v>337</v>
      </c>
      <c r="B398" s="14">
        <f t="shared" si="19"/>
        <v>56</v>
      </c>
      <c r="C398" s="39">
        <f>'Sireline GC'!N38</f>
        <v>18.824083355000003</v>
      </c>
      <c r="D398" s="38">
        <f>'Sireline GC'!O38</f>
        <v>0.6868684459999983</v>
      </c>
      <c r="E398" s="38">
        <f>'Sireline GC'!P38</f>
        <v>0.98031493842857143</v>
      </c>
      <c r="F398" s="14"/>
      <c r="G398" s="14"/>
      <c r="H398" s="14"/>
      <c r="I398" s="14"/>
      <c r="S398" s="79"/>
      <c r="T398" s="14"/>
    </row>
    <row r="399" spans="1:20" s="13" customFormat="1" x14ac:dyDescent="0.25">
      <c r="A399" s="91">
        <v>337</v>
      </c>
      <c r="B399" s="14">
        <f t="shared" si="19"/>
        <v>57</v>
      </c>
      <c r="C399" s="39">
        <f>'Sireline GC'!N39</f>
        <v>19.510951801000001</v>
      </c>
      <c r="D399" s="38">
        <f>'Sireline GC'!O39</f>
        <v>0.68686844600000185</v>
      </c>
      <c r="E399" s="38">
        <f>'Sireline GC'!P39</f>
        <v>1.0057716530714287</v>
      </c>
      <c r="F399" s="14"/>
      <c r="G399" s="14"/>
      <c r="H399" s="14"/>
      <c r="I399" s="14"/>
      <c r="S399" s="79"/>
      <c r="T399" s="14"/>
    </row>
    <row r="400" spans="1:20" s="13" customFormat="1" x14ac:dyDescent="0.25">
      <c r="A400" s="91">
        <v>337</v>
      </c>
      <c r="B400" s="14">
        <f t="shared" si="19"/>
        <v>58</v>
      </c>
      <c r="C400" s="39">
        <f>'Sireline GC'!N40</f>
        <v>20.197820247000003</v>
      </c>
      <c r="D400" s="38">
        <f>'Sireline GC'!O40</f>
        <v>0.6868684459999983</v>
      </c>
      <c r="E400" s="38">
        <f>'Sireline GC'!P40</f>
        <v>1.0312283677142857</v>
      </c>
      <c r="F400" s="14"/>
      <c r="G400" s="14"/>
      <c r="H400" s="14"/>
      <c r="I400" s="14"/>
      <c r="S400" s="79"/>
      <c r="T400" s="14"/>
    </row>
    <row r="401" spans="1:20" s="13" customFormat="1" x14ac:dyDescent="0.25">
      <c r="A401" s="91">
        <v>337</v>
      </c>
      <c r="B401" s="14">
        <f t="shared" si="19"/>
        <v>59</v>
      </c>
      <c r="C401" s="39">
        <f>'Sireline GC'!N41</f>
        <v>20.884688693000001</v>
      </c>
      <c r="D401" s="38">
        <f>'Sireline GC'!O41</f>
        <v>0.69</v>
      </c>
      <c r="E401" s="38">
        <f>'Sireline GC'!P41</f>
        <v>1.0566850823571428</v>
      </c>
      <c r="F401" s="14"/>
      <c r="G401" s="14"/>
      <c r="H401" s="14"/>
      <c r="I401" s="14"/>
      <c r="S401" s="79"/>
      <c r="T401" s="14"/>
    </row>
    <row r="402" spans="1:20" s="13" customFormat="1" x14ac:dyDescent="0.25">
      <c r="A402" s="91">
        <v>337</v>
      </c>
      <c r="B402" s="14">
        <f t="shared" si="19"/>
        <v>60</v>
      </c>
      <c r="C402" s="39">
        <f>'Sireline GC'!N42</f>
        <v>21.478147416052899</v>
      </c>
      <c r="D402" s="38">
        <f>'Sireline GC'!O42</f>
        <v>0.66993761112255346</v>
      </c>
      <c r="E402" s="38">
        <f>'Sireline GC'!P42</f>
        <v>1.0318413751279638</v>
      </c>
      <c r="F402" s="14"/>
      <c r="G402" s="14"/>
      <c r="H402" s="14"/>
      <c r="I402" s="14"/>
      <c r="S402" s="79"/>
      <c r="T402" s="14"/>
    </row>
    <row r="403" spans="1:20" s="13" customFormat="1" x14ac:dyDescent="0.25">
      <c r="A403" s="91">
        <v>337</v>
      </c>
      <c r="B403" s="14">
        <f t="shared" si="19"/>
        <v>61</v>
      </c>
      <c r="C403" s="39">
        <f>'Sireline GC'!N43</f>
        <v>22.148085027175455</v>
      </c>
      <c r="D403" s="38">
        <f>'Sireline GC'!O43</f>
        <v>0.67939343849936051</v>
      </c>
      <c r="E403" s="38">
        <f>'Sireline GC'!P43</f>
        <v>1.0607938421594607</v>
      </c>
      <c r="F403" s="14"/>
      <c r="G403" s="14"/>
      <c r="H403" s="14"/>
      <c r="I403" s="14"/>
      <c r="S403" s="79"/>
      <c r="T403" s="14"/>
    </row>
    <row r="404" spans="1:20" s="13" customFormat="1" x14ac:dyDescent="0.25">
      <c r="A404" s="91">
        <v>337</v>
      </c>
      <c r="B404" s="14">
        <f t="shared" si="19"/>
        <v>62</v>
      </c>
      <c r="C404" s="39">
        <f>'Sireline GC'!N44</f>
        <v>22.827478465674815</v>
      </c>
      <c r="D404" s="38">
        <f>'Sireline GC'!O44</f>
        <v>0.68871890322172824</v>
      </c>
      <c r="E404" s="38">
        <f>'Sireline GC'!P44</f>
        <v>1.0898965842587383</v>
      </c>
      <c r="F404" s="14"/>
      <c r="G404" s="14"/>
      <c r="H404" s="14"/>
      <c r="I404" s="14"/>
      <c r="S404" s="79"/>
      <c r="T404" s="14"/>
    </row>
    <row r="405" spans="1:20" s="13" customFormat="1" x14ac:dyDescent="0.25">
      <c r="A405" s="91">
        <v>337</v>
      </c>
      <c r="B405" s="14">
        <f t="shared" si="19"/>
        <v>63</v>
      </c>
      <c r="C405" s="39">
        <f>'Sireline GC'!N45</f>
        <v>23.516197368896542</v>
      </c>
      <c r="D405" s="38">
        <f>'Sireline GC'!O45</f>
        <v>0.69791198347395866</v>
      </c>
      <c r="E405" s="38">
        <f>'Sireline GC'!P45</f>
        <v>1.1191298113009687</v>
      </c>
      <c r="F405" s="14"/>
      <c r="G405" s="14"/>
      <c r="H405" s="14"/>
      <c r="I405" s="14"/>
      <c r="S405" s="79"/>
      <c r="T405" s="14"/>
    </row>
    <row r="406" spans="1:20" s="13" customFormat="1" x14ac:dyDescent="0.25">
      <c r="A406" s="91">
        <v>337</v>
      </c>
      <c r="B406" s="14">
        <f t="shared" si="19"/>
        <v>64</v>
      </c>
      <c r="C406" s="39">
        <f>'Sireline GC'!N46</f>
        <v>24.2141093523705</v>
      </c>
      <c r="D406" s="38">
        <f>'Sireline GC'!O46</f>
        <v>0.70697074906341051</v>
      </c>
      <c r="E406" s="38">
        <f>'Sireline GC'!P46</f>
        <v>1.1484737123946531</v>
      </c>
      <c r="F406" s="14"/>
      <c r="G406" s="14"/>
      <c r="H406" s="14"/>
      <c r="I406" s="14"/>
      <c r="S406" s="79"/>
      <c r="T406" s="14"/>
    </row>
    <row r="407" spans="1:20" s="13" customFormat="1" x14ac:dyDescent="0.25">
      <c r="A407" s="91">
        <v>337</v>
      </c>
      <c r="B407" s="14">
        <f t="shared" si="19"/>
        <v>65</v>
      </c>
      <c r="C407" s="39">
        <f>'Sireline GC'!N47</f>
        <v>24.921080101433912</v>
      </c>
      <c r="D407" s="38">
        <f>'Sireline GC'!O47</f>
        <v>0.71589336123665781</v>
      </c>
      <c r="E407" s="38">
        <f>'Sireline GC'!P47</f>
        <v>1.1779084966215032</v>
      </c>
      <c r="F407" s="14"/>
      <c r="G407" s="14"/>
      <c r="H407" s="14"/>
      <c r="I407" s="14"/>
      <c r="S407" s="79"/>
      <c r="T407" s="14"/>
    </row>
    <row r="408" spans="1:20" s="13" customFormat="1" x14ac:dyDescent="0.25">
      <c r="A408" s="91">
        <v>337</v>
      </c>
      <c r="B408" s="14">
        <f t="shared" si="19"/>
        <v>66</v>
      </c>
      <c r="C408" s="39">
        <f>'Sireline GC'!N48</f>
        <v>25.636973462670568</v>
      </c>
      <c r="D408" s="38">
        <f>'Sireline GC'!O48</f>
        <v>0.72467807244232496</v>
      </c>
      <c r="E408" s="38">
        <f>'Sireline GC'!P48</f>
        <v>1.2074144334622143</v>
      </c>
      <c r="F408" s="14"/>
      <c r="G408" s="14"/>
      <c r="H408" s="14"/>
      <c r="I408" s="14"/>
      <c r="S408" s="79"/>
      <c r="T408" s="14"/>
    </row>
    <row r="409" spans="1:20" s="13" customFormat="1" x14ac:dyDescent="0.25">
      <c r="A409" s="91">
        <v>337</v>
      </c>
      <c r="B409" s="14">
        <f t="shared" si="19"/>
        <v>67</v>
      </c>
      <c r="C409" s="39">
        <f>'Sireline GC'!N49</f>
        <v>26.361651535112895</v>
      </c>
      <c r="D409" s="38">
        <f>'Sireline GC'!O49</f>
        <v>0.73332322603938849</v>
      </c>
      <c r="E409" s="38">
        <f>'Sireline GC'!P49</f>
        <v>1.2369718927413769</v>
      </c>
      <c r="F409" s="14"/>
      <c r="G409" s="14"/>
      <c r="H409" s="14"/>
      <c r="I409" s="14"/>
      <c r="S409" s="79"/>
      <c r="T409" s="14"/>
    </row>
    <row r="410" spans="1:20" s="13" customFormat="1" x14ac:dyDescent="0.25">
      <c r="A410" s="91">
        <v>337</v>
      </c>
      <c r="B410" s="14">
        <f t="shared" si="19"/>
        <v>68</v>
      </c>
      <c r="C410" s="39">
        <f>'Sireline GC'!N50</f>
        <v>27.094974761152283</v>
      </c>
      <c r="D410" s="38">
        <f>'Sireline GC'!O50</f>
        <v>0.74182725594928378</v>
      </c>
      <c r="E410" s="38">
        <f>'Sireline GC'!P50</f>
        <v>1.2665613839291918</v>
      </c>
      <c r="F410" s="14"/>
      <c r="G410" s="14"/>
      <c r="H410" s="14"/>
      <c r="I410" s="14"/>
      <c r="S410" s="79"/>
      <c r="T410" s="14"/>
    </row>
    <row r="411" spans="1:20" s="13" customFormat="1" x14ac:dyDescent="0.25">
      <c r="A411" s="91">
        <v>337</v>
      </c>
      <c r="B411" s="14">
        <f t="shared" si="19"/>
        <v>69</v>
      </c>
      <c r="C411" s="39">
        <f>'Sireline GC'!N51</f>
        <v>27.836802017101569</v>
      </c>
      <c r="D411" s="38">
        <f>'Sireline GC'!O51</f>
        <v>0.7501886862515077</v>
      </c>
      <c r="E411" s="38">
        <f>'Sireline GC'!P51</f>
        <v>1.2961635946430516</v>
      </c>
      <c r="F411" s="14"/>
      <c r="G411" s="14"/>
      <c r="H411" s="14"/>
      <c r="I411" s="14"/>
      <c r="S411" s="79"/>
      <c r="T411" s="14"/>
    </row>
    <row r="412" spans="1:20" s="13" customFormat="1" x14ac:dyDescent="0.25">
      <c r="A412" s="91">
        <v>337</v>
      </c>
      <c r="B412" s="14">
        <f t="shared" si="19"/>
        <v>70</v>
      </c>
      <c r="C412" s="39">
        <f>'Sireline GC'!N52</f>
        <v>28.586990703353074</v>
      </c>
      <c r="D412" s="38">
        <f>'Sireline GC'!O52</f>
        <v>0.75840613072178531</v>
      </c>
      <c r="E412" s="38">
        <f>'Sireline GC'!P52</f>
        <v>1.3257594281984431</v>
      </c>
      <c r="F412" s="14"/>
      <c r="G412" s="14"/>
      <c r="H412" s="14"/>
      <c r="I412" s="14"/>
      <c r="S412" s="79"/>
      <c r="T412" s="14"/>
    </row>
    <row r="413" spans="1:20" s="13" customFormat="1" x14ac:dyDescent="0.25">
      <c r="A413" s="91">
        <v>337</v>
      </c>
      <c r="B413" s="14">
        <f t="shared" si="19"/>
        <v>71</v>
      </c>
      <c r="C413" s="39">
        <f>'Sireline GC'!N53</f>
        <v>29.345396834074862</v>
      </c>
      <c r="D413" s="38">
        <f>'Sireline GC'!O53</f>
        <v>0.76647829231274311</v>
      </c>
      <c r="E413" s="38">
        <f>'Sireline GC'!P53</f>
        <v>1.3553300400658594</v>
      </c>
      <c r="F413" s="14"/>
      <c r="G413" s="14"/>
      <c r="H413" s="14"/>
      <c r="I413" s="14"/>
      <c r="S413" s="79"/>
      <c r="T413" s="14"/>
    </row>
    <row r="414" spans="1:20" s="13" customFormat="1" x14ac:dyDescent="0.25">
      <c r="A414" s="91">
        <v>337</v>
      </c>
      <c r="B414" s="14">
        <f t="shared" si="19"/>
        <v>72</v>
      </c>
      <c r="C414" s="39">
        <f>'Sireline GC'!N54</f>
        <v>30.111875126387602</v>
      </c>
      <c r="D414" s="38">
        <f>'Sireline GC'!O54</f>
        <v>0.77440396257687105</v>
      </c>
      <c r="E414" s="38">
        <f>'Sireline GC'!P54</f>
        <v>1.3848568730984918</v>
      </c>
      <c r="F414" s="14"/>
      <c r="G414" s="14"/>
      <c r="H414" s="14"/>
      <c r="I414" s="14"/>
      <c r="S414" s="79"/>
      <c r="T414" s="14"/>
    </row>
    <row r="415" spans="1:20" s="13" customFormat="1" x14ac:dyDescent="0.25">
      <c r="A415" s="91">
        <v>337</v>
      </c>
      <c r="B415" s="14">
        <f t="shared" si="19"/>
        <v>73</v>
      </c>
      <c r="C415" s="39">
        <f>'Sireline GC'!N55</f>
        <v>30.886279088964471</v>
      </c>
      <c r="D415" s="38">
        <f>'Sireline GC'!O55</f>
        <v>0.78218202103207179</v>
      </c>
      <c r="E415" s="38">
        <f>'Sireline GC'!P55</f>
        <v>1.4143216914042678</v>
      </c>
      <c r="F415" s="14"/>
      <c r="G415" s="14"/>
      <c r="H415" s="14"/>
      <c r="I415" s="14"/>
      <c r="S415" s="79"/>
      <c r="T415" s="14"/>
    </row>
    <row r="416" spans="1:20" s="13" customFormat="1" x14ac:dyDescent="0.25">
      <c r="A416" s="91">
        <v>337</v>
      </c>
      <c r="B416" s="14">
        <f t="shared" si="19"/>
        <v>74</v>
      </c>
      <c r="C416" s="39">
        <f>'Sireline GC'!N56</f>
        <v>31.668461109996546</v>
      </c>
      <c r="D416" s="38">
        <f>'Sireline GC'!O56</f>
        <v>0.78981143447032753</v>
      </c>
      <c r="E416" s="38">
        <f>'Sireline GC'!P56</f>
        <v>1.4437066127452676</v>
      </c>
      <c r="F416" s="14"/>
      <c r="G416" s="14"/>
      <c r="H416" s="14"/>
      <c r="I416" s="14"/>
      <c r="S416" s="79"/>
      <c r="T416" s="14"/>
    </row>
    <row r="417" spans="1:20" s="13" customFormat="1" x14ac:dyDescent="0.25">
      <c r="A417" s="91">
        <v>337</v>
      </c>
      <c r="B417" s="14">
        <f t="shared" si="19"/>
        <v>75</v>
      </c>
      <c r="C417" s="39">
        <f>'Sireline GC'!N57</f>
        <v>32.458272544466872</v>
      </c>
      <c r="D417" s="38">
        <f>'Sireline GC'!O57</f>
        <v>0.79729125620963881</v>
      </c>
      <c r="E417" s="38">
        <f>'Sireline GC'!P57</f>
        <v>1.4729941393575672</v>
      </c>
      <c r="F417" s="14"/>
      <c r="G417" s="14"/>
      <c r="H417" s="14"/>
      <c r="I417" s="14"/>
      <c r="S417" s="79"/>
      <c r="T417" s="14"/>
    </row>
    <row r="418" spans="1:20" s="13" customFormat="1" x14ac:dyDescent="0.25">
      <c r="A418" s="91">
        <v>337</v>
      </c>
      <c r="B418" s="14">
        <f t="shared" si="19"/>
        <v>76</v>
      </c>
      <c r="C418" s="39">
        <f>'Sireline GC'!N58</f>
        <v>33.255563800676512</v>
      </c>
      <c r="D418" s="38">
        <f>'Sireline GC'!O58</f>
        <v>0.80462062529063161</v>
      </c>
      <c r="E418" s="38">
        <f>'Sireline GC'!P58</f>
        <v>1.5021671870950504</v>
      </c>
      <c r="F418" s="14"/>
      <c r="G418" s="14"/>
      <c r="H418" s="14"/>
      <c r="I418" s="14"/>
      <c r="S418" s="79"/>
      <c r="T418" s="14"/>
    </row>
    <row r="419" spans="1:20" s="13" customFormat="1" x14ac:dyDescent="0.25">
      <c r="A419" s="91">
        <v>337</v>
      </c>
      <c r="B419" s="14">
        <f t="shared" si="19"/>
        <v>77</v>
      </c>
      <c r="C419" s="39">
        <f>'Sireline GC'!N59</f>
        <v>34.060184425967144</v>
      </c>
      <c r="D419" s="38">
        <f>'Sireline GC'!O59</f>
        <v>0.81179876561824749</v>
      </c>
      <c r="E419" s="38">
        <f>'Sireline GC'!P59</f>
        <v>1.5312091128116143</v>
      </c>
      <c r="F419" s="14"/>
      <c r="G419" s="14"/>
      <c r="H419" s="14"/>
      <c r="I419" s="14"/>
      <c r="S419" s="79"/>
      <c r="T419" s="14"/>
    </row>
    <row r="420" spans="1:20" s="13" customFormat="1" x14ac:dyDescent="0.25">
      <c r="A420" s="91">
        <v>337</v>
      </c>
      <c r="B420" s="14">
        <f t="shared" si="19"/>
        <v>78</v>
      </c>
      <c r="C420" s="39">
        <f>'Sireline GC'!N60</f>
        <v>34.871983191585393</v>
      </c>
      <c r="D420" s="38">
        <f>'Sireline GC'!O60</f>
        <v>0.81882498504993073</v>
      </c>
      <c r="E420" s="38">
        <f>'Sireline GC'!P60</f>
        <v>1.5601037399073516</v>
      </c>
      <c r="F420" s="14"/>
      <c r="G420" s="14"/>
      <c r="H420" s="14"/>
      <c r="I420" s="14"/>
      <c r="S420" s="79"/>
      <c r="T420" s="14"/>
    </row>
    <row r="421" spans="1:20" s="13" customFormat="1" x14ac:dyDescent="0.25">
      <c r="A421" s="91">
        <v>337</v>
      </c>
      <c r="B421" s="14">
        <f t="shared" si="19"/>
        <v>79</v>
      </c>
      <c r="C421" s="39">
        <f>'Sireline GC'!N61</f>
        <v>35.690808176635322</v>
      </c>
      <c r="D421" s="38">
        <f>'Sireline GC'!O61</f>
        <v>0.82569867443143607</v>
      </c>
      <c r="E421" s="38">
        <f>'Sireline GC'!P61</f>
        <v>1.5888353819756351</v>
      </c>
      <c r="F421" s="14"/>
      <c r="G421" s="14"/>
      <c r="H421" s="14"/>
      <c r="I421" s="14"/>
      <c r="S421" s="79"/>
      <c r="T421" s="14"/>
    </row>
    <row r="422" spans="1:20" s="13" customFormat="1" x14ac:dyDescent="0.25">
      <c r="A422" s="91">
        <v>337</v>
      </c>
      <c r="B422" s="14">
        <f t="shared" si="19"/>
        <v>80</v>
      </c>
      <c r="C422" s="39">
        <f>'Sireline GC'!N62</f>
        <v>36.516506851066758</v>
      </c>
      <c r="D422" s="38">
        <f>'Sireline GC'!O62</f>
        <v>0.8324193065816381</v>
      </c>
      <c r="E422" s="38">
        <f>'Sireline GC'!P62</f>
        <v>1.6173888644995018</v>
      </c>
      <c r="F422" s="14"/>
      <c r="G422" s="14"/>
      <c r="H422" s="14"/>
      <c r="I422" s="14"/>
      <c r="S422" s="79"/>
      <c r="T422" s="14"/>
    </row>
    <row r="423" spans="1:20" s="13" customFormat="1" x14ac:dyDescent="0.25">
      <c r="A423" s="91">
        <v>337</v>
      </c>
      <c r="B423" s="14">
        <f t="shared" si="19"/>
        <v>81</v>
      </c>
      <c r="C423" s="39">
        <f>'Sireline GC'!N63</f>
        <v>37.3489261576484</v>
      </c>
      <c r="D423" s="38">
        <f>'Sireline GC'!O63</f>
        <v>0.83898643522782557</v>
      </c>
      <c r="E423" s="38">
        <f>'Sireline GC'!P63</f>
        <v>1.645749544557159</v>
      </c>
      <c r="F423" s="14"/>
      <c r="G423" s="14"/>
      <c r="H423" s="14"/>
      <c r="I423" s="14"/>
      <c r="S423" s="79"/>
      <c r="T423" s="14"/>
    </row>
    <row r="424" spans="1:20" s="13" customFormat="1" x14ac:dyDescent="0.25">
      <c r="A424" s="91">
        <v>337</v>
      </c>
      <c r="B424" s="14">
        <f t="shared" si="19"/>
        <v>82</v>
      </c>
      <c r="C424" s="39">
        <f>'Sireline GC'!N64</f>
        <v>38.187912592876216</v>
      </c>
      <c r="D424" s="38">
        <f>'Sireline GC'!O64</f>
        <v>0.84539969389321179</v>
      </c>
      <c r="E424" s="38">
        <f>'Sireline GC'!P64</f>
        <v>1.6739033285078404</v>
      </c>
      <c r="F424" s="14"/>
      <c r="G424" s="14"/>
      <c r="H424" s="14"/>
      <c r="I424" s="14"/>
      <c r="S424" s="79"/>
      <c r="T424" s="14"/>
    </row>
    <row r="425" spans="1:20" s="13" customFormat="1" x14ac:dyDescent="0.25">
      <c r="A425" s="91">
        <v>337</v>
      </c>
      <c r="B425" s="14">
        <f t="shared" si="19"/>
        <v>83</v>
      </c>
      <c r="C425" s="39">
        <f>'Sireline GC'!N65</f>
        <v>39.03331228676943</v>
      </c>
      <c r="D425" s="38">
        <f>'Sireline GC'!O65</f>
        <v>0.8516587947379719</v>
      </c>
      <c r="E425" s="38">
        <f>'Sireline GC'!P65</f>
        <v>1.7018366876404301</v>
      </c>
      <c r="F425" s="14"/>
      <c r="G425" s="14"/>
      <c r="H425" s="14"/>
      <c r="I425" s="14"/>
      <c r="S425" s="79"/>
      <c r="T425" s="14"/>
    </row>
    <row r="426" spans="1:20" s="13" customFormat="1" x14ac:dyDescent="0.25">
      <c r="A426" s="91">
        <v>337</v>
      </c>
      <c r="B426" s="14">
        <f t="shared" si="19"/>
        <v>84</v>
      </c>
      <c r="C426" s="39">
        <f>'Sireline GC'!N66</f>
        <v>39.884971081507402</v>
      </c>
      <c r="D426" s="38">
        <f>'Sireline GC'!O66</f>
        <v>0.85776352735617678</v>
      </c>
      <c r="E426" s="38">
        <f>'Sireline GC'!P66</f>
        <v>1.7295366717782239</v>
      </c>
      <c r="F426" s="14"/>
      <c r="G426" s="14"/>
      <c r="H426" s="14"/>
      <c r="I426" s="14"/>
      <c r="S426" s="79"/>
      <c r="T426" s="14"/>
    </row>
    <row r="427" spans="1:20" s="13" customFormat="1" x14ac:dyDescent="0.25">
      <c r="A427" s="91">
        <v>337</v>
      </c>
      <c r="B427" s="14">
        <f t="shared" si="19"/>
        <v>85</v>
      </c>
      <c r="C427" s="39">
        <f>'Sireline GC'!N67</f>
        <v>40.742734608863586</v>
      </c>
      <c r="D427" s="38">
        <f>'Sireline GC'!O67</f>
        <v>0.86371375752976043</v>
      </c>
      <c r="E427" s="38">
        <f>'Sireline GC'!P67</f>
        <v>1.756990920843871</v>
      </c>
      <c r="F427" s="14"/>
      <c r="G427" s="14"/>
      <c r="H427" s="14"/>
      <c r="I427" s="14"/>
      <c r="S427" s="79"/>
      <c r="T427" s="14"/>
    </row>
    <row r="428" spans="1:20" s="13" customFormat="1" x14ac:dyDescent="0.25">
      <c r="A428" s="91">
        <v>337</v>
      </c>
      <c r="B428" s="14">
        <f t="shared" si="19"/>
        <v>86</v>
      </c>
      <c r="C428" s="39">
        <f>'Sireline GC'!N68</f>
        <v>41.606448366393344</v>
      </c>
      <c r="D428" s="38">
        <f>'Sireline GC'!O68</f>
        <v>0.8695094259421694</v>
      </c>
      <c r="E428" s="38">
        <f>'Sireline GC'!P68</f>
        <v>1.7841876743987388</v>
      </c>
      <c r="F428" s="14"/>
      <c r="G428" s="14"/>
      <c r="H428" s="14"/>
      <c r="I428" s="14"/>
      <c r="S428" s="79"/>
      <c r="T428" s="14"/>
    </row>
    <row r="429" spans="1:20" s="13" customFormat="1" x14ac:dyDescent="0.25">
      <c r="A429" s="91">
        <v>337</v>
      </c>
      <c r="B429" s="14">
        <f t="shared" ref="B429:B492" si="20">B428+1</f>
        <v>87</v>
      </c>
      <c r="C429" s="39">
        <f>'Sireline GC'!N69</f>
        <v>42.475957792335507</v>
      </c>
      <c r="D429" s="38">
        <f>'Sireline GC'!O69</f>
        <v>0.87515054685306204</v>
      </c>
      <c r="E429" s="38">
        <f>'Sireline GC'!P69</f>
        <v>1.8111157791807835</v>
      </c>
      <c r="F429" s="14"/>
      <c r="G429" s="14"/>
      <c r="H429" s="14"/>
      <c r="I429" s="14"/>
      <c r="S429" s="79"/>
      <c r="T429" s="14"/>
    </row>
    <row r="430" spans="1:20" s="13" customFormat="1" x14ac:dyDescent="0.25">
      <c r="A430" s="91">
        <v>337</v>
      </c>
      <c r="B430" s="14">
        <f t="shared" si="20"/>
        <v>88</v>
      </c>
      <c r="C430" s="39">
        <f>'Sireline GC'!N70</f>
        <v>43.351108339188571</v>
      </c>
      <c r="D430" s="38">
        <f>'Sireline GC'!O70</f>
        <v>0.88063720673647872</v>
      </c>
      <c r="E430" s="38">
        <f>'Sireline GC'!P70</f>
        <v>1.8377646946742683</v>
      </c>
      <c r="F430" s="14"/>
      <c r="G430" s="14"/>
      <c r="H430" s="14"/>
      <c r="I430" s="14"/>
      <c r="S430" s="79"/>
      <c r="T430" s="14"/>
    </row>
    <row r="431" spans="1:20" s="13" customFormat="1" x14ac:dyDescent="0.25">
      <c r="A431" s="91">
        <v>337</v>
      </c>
      <c r="B431" s="14">
        <f t="shared" si="20"/>
        <v>89</v>
      </c>
      <c r="C431" s="39">
        <f>'Sireline GC'!N71</f>
        <v>44.231745545925051</v>
      </c>
      <c r="D431" s="38">
        <f>'Sireline GC'!O71</f>
        <v>0.88596956288430384</v>
      </c>
      <c r="E431" s="38">
        <f>'Sireline GC'!P71</f>
        <v>1.8641244967533939</v>
      </c>
      <c r="F431" s="14"/>
      <c r="G431" s="14"/>
      <c r="H431" s="14"/>
      <c r="I431" s="14"/>
      <c r="S431" s="79"/>
      <c r="T431" s="14"/>
    </row>
    <row r="432" spans="1:20" s="13" customFormat="1" x14ac:dyDescent="0.25">
      <c r="A432" s="91">
        <v>337</v>
      </c>
      <c r="B432" s="14">
        <f t="shared" si="20"/>
        <v>90</v>
      </c>
      <c r="C432" s="39">
        <f>'Sireline GC'!N72</f>
        <v>45.117715108809357</v>
      </c>
      <c r="D432" s="38">
        <f>'Sireline GC'!O72</f>
        <v>0.89114784197736086</v>
      </c>
      <c r="E432" s="38">
        <f>'Sireline GC'!P72</f>
        <v>1.8901858794500508</v>
      </c>
      <c r="F432" s="14"/>
      <c r="G432" s="14"/>
      <c r="H432" s="14"/>
      <c r="I432" s="14"/>
      <c r="S432" s="79"/>
      <c r="T432" s="14"/>
    </row>
    <row r="433" spans="1:20" s="13" customFormat="1" x14ac:dyDescent="0.25">
      <c r="A433" s="91">
        <v>337</v>
      </c>
      <c r="B433" s="14">
        <f t="shared" si="20"/>
        <v>91</v>
      </c>
      <c r="C433" s="39">
        <f>'Sireline GC'!N73</f>
        <v>46.008862950786721</v>
      </c>
      <c r="D433" s="38">
        <f>'Sireline GC'!O73</f>
        <v>0.89617233862595747</v>
      </c>
      <c r="E433" s="38">
        <f>'Sireline GC'!P73</f>
        <v>1.9159401549033728</v>
      </c>
      <c r="F433" s="14"/>
      <c r="G433" s="14"/>
      <c r="H433" s="14"/>
      <c r="I433" s="14"/>
      <c r="S433" s="79"/>
      <c r="T433" s="14"/>
    </row>
    <row r="434" spans="1:20" s="13" customFormat="1" x14ac:dyDescent="0.25">
      <c r="A434" s="91">
        <v>337</v>
      </c>
      <c r="B434" s="14">
        <f t="shared" si="20"/>
        <v>92</v>
      </c>
      <c r="C434" s="39">
        <f>'Sireline GC'!N74</f>
        <v>46.90503528941268</v>
      </c>
      <c r="D434" s="38">
        <f>'Sireline GC'!O74</f>
        <v>0.90104341388241593</v>
      </c>
      <c r="E434" s="38">
        <f>'Sireline GC'!P74</f>
        <v>1.9413792515555968</v>
      </c>
      <c r="F434" s="14"/>
      <c r="G434" s="14"/>
      <c r="H434" s="14"/>
      <c r="I434" s="14"/>
      <c r="S434" s="79"/>
      <c r="T434" s="14"/>
    </row>
    <row r="435" spans="1:20" s="13" customFormat="1" x14ac:dyDescent="0.25">
      <c r="A435" s="91">
        <v>337</v>
      </c>
      <c r="B435" s="14">
        <f t="shared" si="20"/>
        <v>93</v>
      </c>
      <c r="C435" s="39">
        <f>'Sireline GC'!N75</f>
        <v>47.806078703295093</v>
      </c>
      <c r="D435" s="38">
        <f>'Sireline GC'!O75</f>
        <v>0.9057614937273879</v>
      </c>
      <c r="E435" s="38">
        <f>'Sireline GC'!P75</f>
        <v>1.9664957106648904</v>
      </c>
      <c r="F435" s="14"/>
      <c r="G435" s="14"/>
      <c r="H435" s="14"/>
      <c r="I435" s="14"/>
      <c r="S435" s="79"/>
      <c r="T435" s="14"/>
    </row>
    <row r="436" spans="1:20" s="13" customFormat="1" x14ac:dyDescent="0.25">
      <c r="A436" s="91">
        <v>337</v>
      </c>
      <c r="B436" s="14">
        <f t="shared" si="20"/>
        <v>94</v>
      </c>
      <c r="C436" s="39">
        <f>'Sireline GC'!N76</f>
        <v>48.711840197022482</v>
      </c>
      <c r="D436" s="38">
        <f>'Sireline GC'!O76</f>
        <v>0.91032706753231984</v>
      </c>
      <c r="E436" s="38">
        <f>'Sireline GC'!P76</f>
        <v>1.9912826812112212</v>
      </c>
      <c r="F436" s="14"/>
      <c r="G436" s="14"/>
      <c r="H436" s="14"/>
      <c r="I436" s="14"/>
      <c r="S436" s="79"/>
      <c r="T436" s="14"/>
    </row>
    <row r="437" spans="1:20" s="13" customFormat="1" x14ac:dyDescent="0.25">
      <c r="A437" s="91">
        <v>337</v>
      </c>
      <c r="B437" s="14">
        <f t="shared" si="20"/>
        <v>95</v>
      </c>
      <c r="C437" s="39">
        <f>'Sireline GC'!N77</f>
        <v>49.622167264554804</v>
      </c>
      <c r="D437" s="38">
        <f>'Sireline GC'!O77</f>
        <v>0.91474068650024698</v>
      </c>
      <c r="E437" s="38">
        <f>'Sireline GC'!P77</f>
        <v>2.0157339132761076</v>
      </c>
      <c r="F437" s="14"/>
      <c r="G437" s="14"/>
      <c r="H437" s="14"/>
      <c r="I437" s="14"/>
      <c r="S437" s="79"/>
      <c r="T437" s="14"/>
    </row>
    <row r="438" spans="1:20" s="13" customFormat="1" x14ac:dyDescent="0.25">
      <c r="A438" s="91">
        <v>337</v>
      </c>
      <c r="B438" s="14">
        <f t="shared" si="20"/>
        <v>96</v>
      </c>
      <c r="C438" s="39">
        <f>'Sireline GC'!N78</f>
        <v>50.536907951055042</v>
      </c>
      <c r="D438" s="38">
        <f>'Sireline GC'!O78</f>
        <v>0.91900296208695131</v>
      </c>
      <c r="E438" s="38">
        <f>'Sireline GC'!P78</f>
        <v>2.0398437499811046</v>
      </c>
      <c r="F438" s="14"/>
      <c r="G438" s="14"/>
      <c r="H438" s="14"/>
      <c r="I438" s="14"/>
      <c r="S438" s="79"/>
      <c r="T438" s="14"/>
    </row>
    <row r="439" spans="1:20" s="13" customFormat="1" x14ac:dyDescent="0.25">
      <c r="A439" s="91">
        <v>337</v>
      </c>
      <c r="B439" s="14">
        <f t="shared" si="20"/>
        <v>97</v>
      </c>
      <c r="C439" s="39">
        <f>'Sireline GC'!N79</f>
        <v>51.455910913141999</v>
      </c>
      <c r="D439" s="38">
        <f>'Sireline GC'!O79</f>
        <v>0.92311456440486417</v>
      </c>
      <c r="E439" s="38">
        <f>'Sireline GC'!P79</f>
        <v>2.0636071180732056</v>
      </c>
      <c r="F439" s="14"/>
      <c r="G439" s="14"/>
      <c r="H439" s="14"/>
      <c r="I439" s="14"/>
      <c r="S439" s="79"/>
      <c r="T439" s="14"/>
    </row>
    <row r="440" spans="1:20" s="13" customFormat="1" x14ac:dyDescent="0.25">
      <c r="A440" s="91">
        <v>337</v>
      </c>
      <c r="B440" s="14">
        <f t="shared" si="20"/>
        <v>98</v>
      </c>
      <c r="C440" s="39">
        <f>'Sireline GC'!N80</f>
        <v>52.379025477546861</v>
      </c>
      <c r="D440" s="38">
        <f>'Sireline GC'!O80</f>
        <v>0.92707622061147532</v>
      </c>
      <c r="E440" s="38">
        <f>'Sireline GC'!P80</f>
        <v>2.0870195172480117</v>
      </c>
      <c r="F440" s="14"/>
      <c r="G440" s="14"/>
      <c r="H440" s="14"/>
      <c r="I440" s="14"/>
      <c r="S440" s="79"/>
      <c r="T440" s="14"/>
    </row>
    <row r="441" spans="1:20" s="13" customFormat="1" x14ac:dyDescent="0.25">
      <c r="A441" s="91">
        <v>337</v>
      </c>
      <c r="B441" s="14">
        <f t="shared" si="20"/>
        <v>99</v>
      </c>
      <c r="C441" s="39">
        <f>'Sireline GC'!N81</f>
        <v>53.306101698158336</v>
      </c>
      <c r="D441" s="38">
        <f>'Sireline GC'!O81</f>
        <v>0.93088871328487066</v>
      </c>
      <c r="E441" s="38">
        <f>'Sireline GC'!P81</f>
        <v>2.1100770083034428</v>
      </c>
      <c r="F441" s="14"/>
      <c r="G441" s="14"/>
      <c r="H441" s="14"/>
      <c r="I441" s="14"/>
      <c r="S441" s="79"/>
      <c r="T441" s="14"/>
    </row>
    <row r="442" spans="1:20" s="13" customFormat="1" x14ac:dyDescent="0.25">
      <c r="A442" s="91">
        <v>337</v>
      </c>
      <c r="B442" s="14">
        <f t="shared" si="20"/>
        <v>100</v>
      </c>
      <c r="C442" s="39">
        <f>'Sireline GC'!N82</f>
        <v>54.236990411443209</v>
      </c>
      <c r="D442" s="38">
        <f>'Sireline GC'!O82</f>
        <v>0.93455287878798821</v>
      </c>
      <c r="E442" s="38">
        <f>'Sireline GC'!P82</f>
        <v>2.1327762002181441</v>
      </c>
      <c r="F442" s="14"/>
      <c r="G442" s="14"/>
      <c r="H442" s="14"/>
      <c r="I442" s="14"/>
      <c r="S442" s="79"/>
      <c r="T442" s="14"/>
    </row>
    <row r="443" spans="1:20" s="13" customFormat="1" x14ac:dyDescent="0.25">
      <c r="A443" s="91">
        <v>337</v>
      </c>
      <c r="B443" s="14">
        <f t="shared" si="20"/>
        <v>101</v>
      </c>
      <c r="C443" s="39">
        <f>'Sireline GC'!N83</f>
        <v>55.171543290231199</v>
      </c>
      <c r="D443" s="38">
        <f>'Sireline GC'!O83</f>
        <v>0.93806960562415043</v>
      </c>
      <c r="E443" s="38">
        <f>'Sireline GC'!P83</f>
        <v>2.155114236249386</v>
      </c>
      <c r="F443" s="14"/>
      <c r="G443" s="14"/>
      <c r="H443" s="14"/>
      <c r="I443" s="14"/>
      <c r="S443" s="79"/>
      <c r="T443" s="14"/>
    </row>
    <row r="444" spans="1:20" s="13" customFormat="1" x14ac:dyDescent="0.25">
      <c r="A444" s="91">
        <v>337</v>
      </c>
      <c r="B444" s="14">
        <f t="shared" si="20"/>
        <v>102</v>
      </c>
      <c r="C444" s="39">
        <f>'Sireline GC'!N84</f>
        <v>56.109612895855349</v>
      </c>
      <c r="D444" s="38">
        <f>'Sireline GC'!O84</f>
        <v>0.9414398327853668</v>
      </c>
      <c r="E444" s="38">
        <f>'Sireline GC'!P84</f>
        <v>2.1770887791453868</v>
      </c>
      <c r="F444" s="14"/>
      <c r="G444" s="14"/>
      <c r="H444" s="14"/>
      <c r="I444" s="14"/>
      <c r="S444" s="79"/>
      <c r="T444" s="14"/>
    </row>
    <row r="445" spans="1:20" s="13" customFormat="1" x14ac:dyDescent="0.25">
      <c r="A445" s="91">
        <v>337</v>
      </c>
      <c r="B445" s="14">
        <f t="shared" si="20"/>
        <v>103</v>
      </c>
      <c r="C445" s="39">
        <f>'Sireline GC'!N85</f>
        <v>57.051052728640713</v>
      </c>
      <c r="D445" s="38">
        <f>'Sireline GC'!O85</f>
        <v>0.94466454809586509</v>
      </c>
      <c r="E445" s="38">
        <f>'Sireline GC'!P85</f>
        <v>2.1986979955665218</v>
      </c>
      <c r="F445" s="14"/>
      <c r="G445" s="14"/>
      <c r="H445" s="14"/>
      <c r="I445" s="14"/>
      <c r="S445" s="79"/>
      <c r="T445" s="14"/>
    </row>
    <row r="446" spans="1:20" s="13" customFormat="1" x14ac:dyDescent="0.25">
      <c r="A446" s="91">
        <v>337</v>
      </c>
      <c r="B446" s="14">
        <f t="shared" si="20"/>
        <v>104</v>
      </c>
      <c r="C446" s="39">
        <f>'Sireline GC'!N86</f>
        <v>57.995717276736578</v>
      </c>
      <c r="D446" s="38">
        <f>'Sireline GC'!O86</f>
        <v>0.94774478655272532</v>
      </c>
      <c r="E446" s="38">
        <f>'Sireline GC'!P86</f>
        <v>2.219940539808877</v>
      </c>
      <c r="F446" s="14"/>
      <c r="G446" s="14"/>
      <c r="H446" s="14"/>
      <c r="I446" s="14"/>
      <c r="S446" s="79"/>
      <c r="T446" s="14"/>
    </row>
    <row r="447" spans="1:20" s="13" customFormat="1" x14ac:dyDescent="0.25">
      <c r="A447" s="91">
        <v>337</v>
      </c>
      <c r="B447" s="14">
        <f t="shared" si="20"/>
        <v>105</v>
      </c>
      <c r="C447" s="39">
        <f>'Sireline GC'!N87</f>
        <v>58.943462063289303</v>
      </c>
      <c r="D447" s="38">
        <f>'Sireline GC'!O87</f>
        <v>0.95068162866515493</v>
      </c>
      <c r="E447" s="38">
        <f>'Sireline GC'!P87</f>
        <v>2.2408155369221561</v>
      </c>
      <c r="F447" s="14"/>
      <c r="G447" s="14"/>
      <c r="H447" s="14"/>
      <c r="I447" s="14"/>
      <c r="S447" s="79"/>
      <c r="T447" s="14"/>
    </row>
    <row r="448" spans="1:20" s="13" customFormat="1" x14ac:dyDescent="0.25">
      <c r="A448" s="91">
        <v>337</v>
      </c>
      <c r="B448" s="14">
        <f t="shared" si="20"/>
        <v>106</v>
      </c>
      <c r="C448" s="39">
        <f>'Sireline GC'!N88</f>
        <v>59.894143691954461</v>
      </c>
      <c r="D448" s="38">
        <f>'Sireline GC'!O88</f>
        <v>0.95347619879472845</v>
      </c>
      <c r="E448" s="38">
        <f>'Sireline GC'!P88</f>
        <v>2.2613225653119873</v>
      </c>
      <c r="F448" s="14"/>
      <c r="G448" s="14"/>
      <c r="H448" s="14"/>
      <c r="I448" s="14"/>
      <c r="S448" s="79"/>
      <c r="T448" s="14"/>
    </row>
    <row r="449" spans="1:20" s="13" customFormat="1" x14ac:dyDescent="0.25">
      <c r="A449" s="91">
        <v>337</v>
      </c>
      <c r="B449" s="14">
        <f t="shared" si="20"/>
        <v>107</v>
      </c>
      <c r="C449" s="39">
        <f>'Sireline GC'!N89</f>
        <v>60.847619890749186</v>
      </c>
      <c r="D449" s="38">
        <f>'Sireline GC'!O89</f>
        <v>0.95612966349838402</v>
      </c>
      <c r="E449" s="38">
        <f>'Sireline GC'!P89</f>
        <v>2.2814616389143723</v>
      </c>
      <c r="F449" s="14"/>
      <c r="G449" s="14"/>
      <c r="H449" s="14"/>
      <c r="I449" s="14"/>
      <c r="S449" s="79"/>
      <c r="T449" s="14"/>
    </row>
    <row r="450" spans="1:20" s="13" customFormat="1" x14ac:dyDescent="0.25">
      <c r="A450" s="91">
        <v>337</v>
      </c>
      <c r="B450" s="14">
        <f t="shared" si="20"/>
        <v>108</v>
      </c>
      <c r="C450" s="39">
        <f>'Sireline GC'!N90</f>
        <v>61.803749554247574</v>
      </c>
      <c r="D450" s="38">
        <f>'Sireline GC'!O90</f>
        <v>0.95864322987541328</v>
      </c>
      <c r="E450" s="38">
        <f>'Sireline GC'!P90</f>
        <v>2.3012331890272835</v>
      </c>
      <c r="F450" s="14"/>
      <c r="G450" s="14"/>
      <c r="H450" s="14"/>
      <c r="I450" s="14"/>
      <c r="S450" s="79"/>
      <c r="T450" s="14"/>
    </row>
    <row r="451" spans="1:20" s="13" customFormat="1" x14ac:dyDescent="0.25">
      <c r="A451" s="91">
        <v>337</v>
      </c>
      <c r="B451" s="14">
        <f t="shared" si="20"/>
        <v>109</v>
      </c>
      <c r="C451" s="39">
        <f>'Sireline GC'!N91</f>
        <v>62.76239278412298</v>
      </c>
      <c r="D451" s="38">
        <f>'Sireline GC'!O91</f>
        <v>0.96101814392090468</v>
      </c>
      <c r="E451" s="38">
        <f>'Sireline GC'!P91</f>
        <v>2.3206380458814029</v>
      </c>
      <c r="F451" s="14"/>
      <c r="G451" s="14"/>
      <c r="H451" s="14"/>
      <c r="I451" s="14"/>
      <c r="S451" s="79"/>
      <c r="T451" s="14"/>
    </row>
    <row r="452" spans="1:20" s="13" customFormat="1" x14ac:dyDescent="0.25">
      <c r="A452" s="91">
        <v>337</v>
      </c>
      <c r="B452" s="14">
        <f t="shared" si="20"/>
        <v>110</v>
      </c>
      <c r="C452" s="39">
        <f>'Sireline GC'!N92</f>
        <v>63.72341092804389</v>
      </c>
      <c r="D452" s="38">
        <f>'Sireline GC'!O92</f>
        <v>0.96325568888676827</v>
      </c>
      <c r="E452" s="38">
        <f>'Sireline GC'!P92</f>
        <v>2.3396774200286599</v>
      </c>
      <c r="F452" s="14"/>
      <c r="G452" s="14"/>
      <c r="H452" s="14"/>
      <c r="I452" s="14"/>
      <c r="S452" s="79"/>
      <c r="T452" s="14"/>
    </row>
    <row r="453" spans="1:20" s="13" customFormat="1" x14ac:dyDescent="0.25">
      <c r="A453" s="91">
        <v>337</v>
      </c>
      <c r="B453" s="14">
        <f t="shared" si="20"/>
        <v>111</v>
      </c>
      <c r="C453" s="39">
        <f>'Sireline GC'!N93</f>
        <v>64.686666616930651</v>
      </c>
      <c r="D453" s="38">
        <f>'Sireline GC'!O93</f>
        <v>0.96535718365211132</v>
      </c>
      <c r="E453" s="38">
        <f>'Sireline GC'!P93</f>
        <v>2.3583528836236836</v>
      </c>
      <c r="F453" s="14"/>
      <c r="G453" s="14"/>
      <c r="H453" s="14"/>
      <c r="I453" s="14"/>
      <c r="S453" s="79"/>
      <c r="T453" s="14"/>
    </row>
    <row r="454" spans="1:20" s="13" customFormat="1" x14ac:dyDescent="0.25">
      <c r="A454" s="91">
        <v>337</v>
      </c>
      <c r="B454" s="14">
        <f t="shared" si="20"/>
        <v>112</v>
      </c>
      <c r="C454" s="39">
        <f>'Sireline GC'!N94</f>
        <v>65.652023800582768</v>
      </c>
      <c r="D454" s="38">
        <f>'Sireline GC'!O94</f>
        <v>0.96732398110457396</v>
      </c>
      <c r="E454" s="38">
        <f>'Sireline GC'!P94</f>
        <v>2.3766663516694786</v>
      </c>
      <c r="F454" s="14"/>
      <c r="G454" s="14"/>
      <c r="H454" s="14"/>
      <c r="I454" s="14"/>
      <c r="S454" s="79"/>
      <c r="T454" s="14"/>
    </row>
    <row r="455" spans="1:20" s="13" customFormat="1" x14ac:dyDescent="0.25">
      <c r="A455" s="91">
        <v>337</v>
      </c>
      <c r="B455" s="14">
        <f t="shared" si="20"/>
        <v>113</v>
      </c>
      <c r="C455" s="39">
        <f>'Sireline GC'!N95</f>
        <v>66.619347781687338</v>
      </c>
      <c r="D455" s="38">
        <f>'Sireline GC'!O95</f>
        <v>0.96915746653400703</v>
      </c>
      <c r="E455" s="38">
        <f>'Sireline GC'!P95</f>
        <v>2.3946200632947461</v>
      </c>
      <c r="F455" s="14"/>
      <c r="G455" s="14"/>
      <c r="H455" s="14"/>
      <c r="I455" s="14"/>
      <c r="S455" s="79"/>
      <c r="T455" s="14"/>
    </row>
    <row r="456" spans="1:20" s="13" customFormat="1" x14ac:dyDescent="0.25">
      <c r="A456" s="91">
        <v>337</v>
      </c>
      <c r="B456" s="14">
        <f t="shared" si="20"/>
        <v>114</v>
      </c>
      <c r="C456" s="39">
        <f>'Sireline GC'!N96</f>
        <v>67.588505248221352</v>
      </c>
      <c r="D456" s="38">
        <f>'Sireline GC'!O96</f>
        <v>0.9708590560399486</v>
      </c>
      <c r="E456" s="38">
        <f>'Sireline GC'!P96</f>
        <v>2.4122165631261661</v>
      </c>
      <c r="F456" s="14"/>
      <c r="G456" s="14"/>
      <c r="H456" s="14"/>
      <c r="I456" s="14"/>
      <c r="S456" s="79"/>
      <c r="T456" s="14"/>
    </row>
    <row r="457" spans="1:20" s="13" customFormat="1" x14ac:dyDescent="0.25">
      <c r="A457" s="91">
        <v>337</v>
      </c>
      <c r="B457" s="14">
        <f t="shared" si="20"/>
        <v>115</v>
      </c>
      <c r="C457" s="39">
        <f>'Sireline GC'!N97</f>
        <v>68.559364304261294</v>
      </c>
      <c r="D457" s="38">
        <f>'Sireline GC'!O97</f>
        <v>0.97243019495437011</v>
      </c>
      <c r="E457" s="38">
        <f>'Sireline GC'!P97</f>
        <v>2.429458682814821</v>
      </c>
      <c r="F457" s="14"/>
      <c r="G457" s="14"/>
      <c r="H457" s="14"/>
      <c r="I457" s="14"/>
      <c r="S457" s="79"/>
      <c r="T457" s="14"/>
    </row>
    <row r="458" spans="1:20" s="13" customFormat="1" x14ac:dyDescent="0.25">
      <c r="A458" s="91">
        <v>337</v>
      </c>
      <c r="B458" s="14">
        <f t="shared" si="20"/>
        <v>116</v>
      </c>
      <c r="C458" s="39">
        <f>'Sireline GC'!N98</f>
        <v>69.531794499215664</v>
      </c>
      <c r="D458" s="38">
        <f>'Sireline GC'!O98</f>
        <v>0.97387235628064417</v>
      </c>
      <c r="E458" s="38">
        <f>'Sireline GC'!P98</f>
        <v>2.446349522771734</v>
      </c>
      <c r="F458" s="14"/>
      <c r="G458" s="14"/>
      <c r="H458" s="14"/>
      <c r="I458" s="14"/>
      <c r="S458" s="79"/>
      <c r="T458" s="14"/>
    </row>
    <row r="459" spans="1:20" s="13" customFormat="1" x14ac:dyDescent="0.25">
      <c r="A459" s="91">
        <v>337</v>
      </c>
      <c r="B459" s="14">
        <f t="shared" si="20"/>
        <v>117</v>
      </c>
      <c r="C459" s="39">
        <f>'Sireline GC'!N99</f>
        <v>70.505666855496315</v>
      </c>
      <c r="D459" s="38">
        <f>'Sireline GC'!O99</f>
        <v>0.97518703915056903</v>
      </c>
      <c r="E459" s="38">
        <f>'Sireline GC'!P99</f>
        <v>2.4628924341632223</v>
      </c>
      <c r="F459" s="14"/>
      <c r="G459" s="14"/>
      <c r="H459" s="14"/>
      <c r="I459" s="14"/>
      <c r="S459" s="79"/>
      <c r="T459" s="14"/>
    </row>
    <row r="460" spans="1:20" s="13" customFormat="1" x14ac:dyDescent="0.25">
      <c r="A460" s="91">
        <v>337</v>
      </c>
      <c r="B460" s="14">
        <f t="shared" si="20"/>
        <v>118</v>
      </c>
      <c r="C460" s="39">
        <f>'Sireline GC'!N100</f>
        <v>71.480853894646884</v>
      </c>
      <c r="D460" s="38">
        <f>'Sireline GC'!O100</f>
        <v>0.97637576729997733</v>
      </c>
      <c r="E460" s="38">
        <f>'Sireline GC'!P100</f>
        <v>2.479091001212566</v>
      </c>
      <c r="F460" s="14"/>
      <c r="G460" s="14"/>
      <c r="H460" s="14"/>
      <c r="I460" s="14"/>
      <c r="S460" s="79"/>
      <c r="T460" s="14"/>
    </row>
    <row r="461" spans="1:20" s="13" customFormat="1" x14ac:dyDescent="0.25">
      <c r="A461" s="91">
        <v>337</v>
      </c>
      <c r="B461" s="14">
        <f t="shared" si="20"/>
        <v>119</v>
      </c>
      <c r="C461" s="39">
        <f>'Sireline GC'!N101</f>
        <v>72.457229661946855</v>
      </c>
      <c r="D461" s="38">
        <f>'Sireline GC'!O101</f>
        <v>0.97744008756452061</v>
      </c>
      <c r="E461" s="38">
        <f>'Sireline GC'!P101</f>
        <v>2.4949490238502547</v>
      </c>
      <c r="F461" s="14"/>
      <c r="G461" s="14"/>
      <c r="H461" s="14"/>
      <c r="I461" s="14"/>
      <c r="S461" s="79"/>
      <c r="T461" s="14"/>
    </row>
    <row r="462" spans="1:20" s="13" customFormat="1" x14ac:dyDescent="0.25">
      <c r="A462" s="91">
        <v>337</v>
      </c>
      <c r="B462" s="14">
        <f t="shared" si="20"/>
        <v>120</v>
      </c>
      <c r="C462" s="39">
        <f>'Sireline GC'!N102</f>
        <v>73.434669749511386</v>
      </c>
      <c r="D462" s="38">
        <f>'Sireline GC'!O102</f>
        <v>0.97838156839639012</v>
      </c>
      <c r="E462" s="38">
        <f>'Sireline GC'!P102</f>
        <v>2.5104705007509347</v>
      </c>
      <c r="F462" s="14"/>
      <c r="G462" s="14"/>
      <c r="H462" s="14"/>
      <c r="I462" s="14"/>
      <c r="S462" s="79"/>
      <c r="T462" s="14"/>
    </row>
    <row r="463" spans="1:20" s="13" customFormat="1" x14ac:dyDescent="0.25">
      <c r="A463" s="91">
        <v>337</v>
      </c>
      <c r="B463" s="14">
        <f t="shared" si="20"/>
        <v>121</v>
      </c>
      <c r="C463" s="39">
        <f>'Sireline GC'!N103</f>
        <v>74.413051317907758</v>
      </c>
      <c r="D463" s="38">
        <f>'Sireline GC'!O103</f>
        <v>0.97920179840312827</v>
      </c>
      <c r="E463" s="38">
        <f>'Sireline GC'!P103</f>
        <v>2.5256596127910953</v>
      </c>
      <c r="F463" s="14"/>
      <c r="G463" s="14"/>
      <c r="H463" s="14"/>
      <c r="I463" s="14"/>
      <c r="S463" s="79"/>
      <c r="T463" s="14"/>
    </row>
    <row r="464" spans="1:20" s="13" customFormat="1" x14ac:dyDescent="0.25">
      <c r="A464" s="91">
        <v>337</v>
      </c>
      <c r="B464" s="14">
        <f t="shared" si="20"/>
        <v>122</v>
      </c>
      <c r="C464" s="39">
        <f>'Sireline GC'!N104</f>
        <v>75.392253116310897</v>
      </c>
      <c r="D464" s="38">
        <f>'Sireline GC'!O104</f>
        <v>0.97990238490945814</v>
      </c>
      <c r="E464" s="38">
        <f>'Sireline GC'!P104</f>
        <v>2.5405207069575799</v>
      </c>
      <c r="F464" s="14"/>
      <c r="G464" s="14"/>
      <c r="H464" s="14"/>
      <c r="I464" s="14"/>
      <c r="S464" s="79"/>
      <c r="T464" s="14"/>
    </row>
    <row r="465" spans="1:20" s="13" customFormat="1" x14ac:dyDescent="0.25">
      <c r="A465" s="91">
        <v>337</v>
      </c>
      <c r="B465" s="14">
        <f t="shared" si="20"/>
        <v>123</v>
      </c>
      <c r="C465" s="39">
        <f>'Sireline GC'!N105</f>
        <v>76.372155501220362</v>
      </c>
      <c r="D465" s="38">
        <f>'Sireline GC'!O105</f>
        <v>0.98048495254278833</v>
      </c>
      <c r="E465" s="38">
        <f>'Sireline GC'!P105</f>
        <v>2.5550582807331113</v>
      </c>
      <c r="F465" s="14"/>
      <c r="G465" s="14"/>
      <c r="H465" s="14"/>
      <c r="I465" s="14"/>
      <c r="S465" s="79"/>
      <c r="T465" s="14"/>
    </row>
    <row r="466" spans="1:20" s="13" customFormat="1" x14ac:dyDescent="0.25">
      <c r="A466" s="91">
        <v>337</v>
      </c>
      <c r="B466" s="14">
        <f t="shared" si="20"/>
        <v>124</v>
      </c>
      <c r="C466" s="39">
        <f>'Sireline GC'!N106</f>
        <v>77.352640453763144</v>
      </c>
      <c r="D466" s="38">
        <f>'Sireline GC'!O106</f>
        <v>0.98095114184339494</v>
      </c>
      <c r="E466" s="38">
        <f>'Sireline GC'!P106</f>
        <v>2.5692769669813234</v>
      </c>
      <c r="F466" s="14"/>
      <c r="G466" s="14"/>
      <c r="H466" s="14"/>
      <c r="I466" s="14"/>
      <c r="S466" s="79"/>
      <c r="T466" s="14"/>
    </row>
    <row r="467" spans="1:20" s="13" customFormat="1" x14ac:dyDescent="0.25">
      <c r="A467" s="91">
        <v>337</v>
      </c>
      <c r="B467" s="14">
        <f t="shared" si="20"/>
        <v>125</v>
      </c>
      <c r="C467" s="39">
        <f>'Sireline GC'!N107</f>
        <v>78.333591595606549</v>
      </c>
      <c r="D467" s="38">
        <f>'Sireline GC'!O107</f>
        <v>0.98130260790016521</v>
      </c>
      <c r="E467" s="38">
        <f>'Sireline GC'!P107</f>
        <v>2.5831815193502061</v>
      </c>
      <c r="F467" s="14"/>
      <c r="G467" s="14"/>
      <c r="H467" s="14"/>
      <c r="I467" s="14"/>
      <c r="S467" s="79"/>
      <c r="T467" s="14"/>
    </row>
    <row r="468" spans="1:20" s="13" customFormat="1" x14ac:dyDescent="0.25">
      <c r="A468" s="91">
        <v>337</v>
      </c>
      <c r="B468" s="14">
        <f t="shared" si="20"/>
        <v>126</v>
      </c>
      <c r="C468" s="39">
        <f>'Sireline GC'!N108</f>
        <v>79.314894203506711</v>
      </c>
      <c r="D468" s="38">
        <f>'Sireline GC'!O108</f>
        <v>0.98154101901192803</v>
      </c>
      <c r="E468" s="38">
        <f>'Sireline GC'!P108</f>
        <v>2.5967767982094387</v>
      </c>
      <c r="F468" s="14"/>
      <c r="G468" s="14"/>
      <c r="H468" s="14"/>
      <c r="I468" s="14"/>
      <c r="S468" s="79"/>
      <c r="T468" s="14"/>
    </row>
    <row r="469" spans="1:20" s="13" customFormat="1" x14ac:dyDescent="0.25">
      <c r="A469" s="91">
        <v>337</v>
      </c>
      <c r="B469" s="14">
        <f t="shared" si="20"/>
        <v>127</v>
      </c>
      <c r="C469" s="39">
        <f>'Sireline GC'!N109</f>
        <v>80.296435222518625</v>
      </c>
      <c r="D469" s="38">
        <f>'Sireline GC'!O109</f>
        <v>0.98166805537608326</v>
      </c>
      <c r="E469" s="38">
        <f>'Sireline GC'!P109</f>
        <v>2.6100677571338231</v>
      </c>
      <c r="F469" s="14"/>
      <c r="G469" s="14"/>
      <c r="H469" s="14"/>
      <c r="I469" s="14"/>
      <c r="S469" s="79"/>
      <c r="T469" s="14"/>
    </row>
    <row r="470" spans="1:20" s="13" customFormat="1" x14ac:dyDescent="0.25">
      <c r="A470" s="91">
        <v>337</v>
      </c>
      <c r="B470" s="14">
        <f t="shared" si="20"/>
        <v>128</v>
      </c>
      <c r="C470" s="39">
        <f>'Sireline GC'!N110</f>
        <v>81.278103277894715</v>
      </c>
      <c r="D470" s="38">
        <f>'Sireline GC'!O110</f>
        <v>0.9816854078038233</v>
      </c>
      <c r="E470" s="38">
        <f>'Sireline GC'!P110</f>
        <v>2.6230594299419865</v>
      </c>
      <c r="F470" s="14"/>
      <c r="G470" s="14"/>
      <c r="H470" s="14"/>
      <c r="I470" s="14"/>
      <c r="S470" s="79"/>
      <c r="T470" s="14"/>
    </row>
    <row r="471" spans="1:20" s="13" customFormat="1" x14ac:dyDescent="0.25">
      <c r="A471" s="91">
        <v>337</v>
      </c>
      <c r="B471" s="14">
        <f t="shared" si="20"/>
        <v>129</v>
      </c>
      <c r="C471" s="39">
        <f>'Sireline GC'!N111</f>
        <v>82.259788685698538</v>
      </c>
      <c r="D471" s="38">
        <f>'Sireline GC'!O111</f>
        <v>0.98159477646357729</v>
      </c>
      <c r="E471" s="38">
        <f>'Sireline GC'!P111</f>
        <v>2.6357569182965563</v>
      </c>
      <c r="F471" s="14"/>
      <c r="G471" s="14"/>
      <c r="H471" s="14"/>
      <c r="I471" s="14"/>
      <c r="S471" s="79"/>
      <c r="T471" s="14"/>
    </row>
    <row r="472" spans="1:20" s="13" customFormat="1" x14ac:dyDescent="0.25">
      <c r="A472" s="91">
        <v>337</v>
      </c>
      <c r="B472" s="14">
        <f t="shared" si="20"/>
        <v>130</v>
      </c>
      <c r="C472" s="39">
        <f>'Sireline GC'!N112</f>
        <v>83.241383462162105</v>
      </c>
      <c r="D472" s="38">
        <f>'Sireline GC'!O112</f>
        <v>0.98139786965242237</v>
      </c>
      <c r="E472" s="38">
        <f>'Sireline GC'!P112</f>
        <v>2.6481653798693547</v>
      </c>
      <c r="F472" s="14"/>
      <c r="G472" s="14"/>
      <c r="H472" s="14"/>
      <c r="I472" s="14"/>
      <c r="S472" s="79"/>
      <c r="T472" s="14"/>
    </row>
    <row r="473" spans="1:20" s="13" customFormat="1" x14ac:dyDescent="0.25">
      <c r="A473" s="91">
        <v>337</v>
      </c>
      <c r="B473" s="14">
        <f t="shared" si="20"/>
        <v>131</v>
      </c>
      <c r="C473" s="39">
        <f>'Sireline GC'!N113</f>
        <v>84.222781331814531</v>
      </c>
      <c r="D473" s="38">
        <f>'Sireline GC'!O113</f>
        <v>0.98109640259619724</v>
      </c>
      <c r="E473" s="38">
        <f>'Sireline GC'!P113</f>
        <v>2.6602900170725783</v>
      </c>
      <c r="F473" s="14"/>
      <c r="G473" s="14"/>
      <c r="H473" s="14"/>
      <c r="I473" s="14"/>
      <c r="S473" s="79"/>
      <c r="T473" s="14"/>
    </row>
    <row r="474" spans="1:20" s="13" customFormat="1" x14ac:dyDescent="0.25">
      <c r="A474" s="91">
        <v>337</v>
      </c>
      <c r="B474" s="14">
        <f t="shared" si="20"/>
        <v>132</v>
      </c>
      <c r="C474" s="39">
        <f>'Sireline GC'!N114</f>
        <v>85.203877734410725</v>
      </c>
      <c r="D474" s="38">
        <f>'Sireline GC'!O114</f>
        <v>0.98069209627841047</v>
      </c>
      <c r="E474" s="38">
        <f>'Sireline GC'!P114</f>
        <v>2.672136066354597</v>
      </c>
      <c r="F474" s="14"/>
      <c r="G474" s="14"/>
      <c r="H474" s="14"/>
      <c r="I474" s="14"/>
      <c r="S474" s="79"/>
      <c r="T474" s="14"/>
    </row>
    <row r="475" spans="1:20" s="13" customFormat="1" x14ac:dyDescent="0.25">
      <c r="A475" s="91">
        <v>337</v>
      </c>
      <c r="B475" s="14">
        <f t="shared" si="20"/>
        <v>133</v>
      </c>
      <c r="C475" s="39">
        <f>'Sireline GC'!N115</f>
        <v>86.184569830689142</v>
      </c>
      <c r="D475" s="38">
        <f>'Sireline GC'!O115</f>
        <v>0.98018667629858314</v>
      </c>
      <c r="E475" s="38">
        <f>'Sireline GC'!P115</f>
        <v>2.6837087880568555</v>
      </c>
      <c r="F475" s="14"/>
      <c r="G475" s="14"/>
      <c r="H475" s="14"/>
      <c r="I475" s="14"/>
      <c r="S475" s="79"/>
      <c r="T475" s="14"/>
    </row>
    <row r="476" spans="1:20" s="13" customFormat="1" x14ac:dyDescent="0.25">
      <c r="A476" s="91">
        <v>337</v>
      </c>
      <c r="B476" s="14">
        <f t="shared" si="20"/>
        <v>134</v>
      </c>
      <c r="C476" s="39">
        <f>'Sireline GC'!N116</f>
        <v>87.164756506987729</v>
      </c>
      <c r="D476" s="38">
        <f>'Sireline GC'!O116</f>
        <v>0.97958187176005396</v>
      </c>
      <c r="E476" s="38">
        <f>'Sireline GC'!P116</f>
        <v>2.6950134568263477</v>
      </c>
      <c r="F476" s="14"/>
      <c r="G476" s="14"/>
      <c r="H476" s="14"/>
      <c r="I476" s="14"/>
      <c r="S476" s="79"/>
      <c r="T476" s="14"/>
    </row>
    <row r="477" spans="1:20" s="13" customFormat="1" x14ac:dyDescent="0.25">
      <c r="A477" s="91">
        <v>337</v>
      </c>
      <c r="B477" s="14">
        <f t="shared" si="20"/>
        <v>135</v>
      </c>
      <c r="C477" s="39">
        <f>'Sireline GC'!N117</f>
        <v>88.14433837874779</v>
      </c>
      <c r="D477" s="38">
        <f>'Sireline GC'!O117</f>
        <v>0.97887941418717972</v>
      </c>
      <c r="E477" s="38">
        <f>'Sireline GC'!P117</f>
        <v>2.706055352576354</v>
      </c>
      <c r="F477" s="14"/>
      <c r="G477" s="14"/>
      <c r="H477" s="14"/>
      <c r="I477" s="14"/>
      <c r="S477" s="79"/>
      <c r="T477" s="14"/>
    </row>
    <row r="478" spans="1:20" s="13" customFormat="1" x14ac:dyDescent="0.25">
      <c r="A478" s="91">
        <v>337</v>
      </c>
      <c r="B478" s="14">
        <f t="shared" si="20"/>
        <v>136</v>
      </c>
      <c r="C478" s="39">
        <f>'Sireline GC'!N118</f>
        <v>89.123217792934952</v>
      </c>
      <c r="D478" s="38">
        <f>'Sireline GC'!O118</f>
        <v>0.97808103647281541</v>
      </c>
      <c r="E478" s="38">
        <f>'Sireline GC'!P118</f>
        <v>2.7168397519865026</v>
      </c>
      <c r="F478" s="14"/>
      <c r="G478" s="14"/>
      <c r="H478" s="14"/>
      <c r="I478" s="14"/>
      <c r="S478" s="79"/>
      <c r="T478" s="14"/>
    </row>
    <row r="479" spans="1:20" s="13" customFormat="1" x14ac:dyDescent="0.25">
      <c r="A479" s="91">
        <v>337</v>
      </c>
      <c r="B479" s="14">
        <f t="shared" si="20"/>
        <v>137</v>
      </c>
      <c r="C479" s="39">
        <f>'Sireline GC'!N119</f>
        <v>90.101298829407767</v>
      </c>
      <c r="D479" s="38">
        <f>'Sireline GC'!O119</f>
        <v>0.97718847185549507</v>
      </c>
      <c r="E479" s="38">
        <f>'Sireline GC'!P119</f>
        <v>2.7273719205317506</v>
      </c>
      <c r="F479" s="14"/>
      <c r="G479" s="14"/>
      <c r="H479" s="14"/>
      <c r="I479" s="14"/>
      <c r="S479" s="79"/>
      <c r="T479" s="14"/>
    </row>
    <row r="480" spans="1:20" s="13" customFormat="1" x14ac:dyDescent="0.25">
      <c r="A480" s="91">
        <v>337</v>
      </c>
      <c r="B480" s="14">
        <f t="shared" si="20"/>
        <v>138</v>
      </c>
      <c r="C480" s="39">
        <f>'Sireline GC'!N120</f>
        <v>91.07848730126328</v>
      </c>
      <c r="D480" s="38">
        <f>'Sireline GC'!O120</f>
        <v>0.97620345292651933</v>
      </c>
      <c r="E480" s="38">
        <f>'Sireline GC'!P120</f>
        <v>2.7376571050285934</v>
      </c>
      <c r="F480" s="14"/>
      <c r="G480" s="14"/>
      <c r="H480" s="14"/>
      <c r="I480" s="14"/>
      <c r="S480" s="79"/>
      <c r="T480" s="14"/>
    </row>
    <row r="481" spans="1:20" s="13" customFormat="1" x14ac:dyDescent="0.25">
      <c r="A481" s="91">
        <v>337</v>
      </c>
      <c r="B481" s="14">
        <f t="shared" si="20"/>
        <v>139</v>
      </c>
      <c r="C481" s="39">
        <f>'Sireline GC'!N121</f>
        <v>92.054690754189792</v>
      </c>
      <c r="D481" s="38">
        <f>'Sireline GC'!O121</f>
        <v>0.97512771066729798</v>
      </c>
      <c r="E481" s="38">
        <f>'Sireline GC'!P121</f>
        <v>2.7477005266856729</v>
      </c>
      <c r="F481" s="14"/>
      <c r="G481" s="14"/>
      <c r="H481" s="14"/>
      <c r="I481" s="14"/>
      <c r="S481" s="79"/>
      <c r="T481" s="14"/>
    </row>
    <row r="482" spans="1:20" s="13" customFormat="1" x14ac:dyDescent="0.25">
      <c r="A482" s="91">
        <v>337</v>
      </c>
      <c r="B482" s="14">
        <f t="shared" si="20"/>
        <v>140</v>
      </c>
      <c r="C482" s="39">
        <f>'Sireline GC'!N122</f>
        <v>93.029818464857087</v>
      </c>
      <c r="D482" s="38">
        <f>'Sireline GC'!O122</f>
        <v>0.973962973516592</v>
      </c>
      <c r="E482" s="38">
        <f>'Sireline GC'!P122</f>
        <v>2.7575073746449763</v>
      </c>
      <c r="F482" s="14"/>
      <c r="G482" s="14"/>
      <c r="H482" s="14"/>
      <c r="I482" s="14"/>
      <c r="S482" s="79"/>
      <c r="T482" s="14"/>
    </row>
    <row r="483" spans="1:20" s="13" customFormat="1" x14ac:dyDescent="0.25">
      <c r="A483" s="91">
        <v>337</v>
      </c>
      <c r="B483" s="14">
        <f t="shared" si="20"/>
        <v>141</v>
      </c>
      <c r="C483" s="39">
        <f>'Sireline GC'!N123</f>
        <v>94.003781438373693</v>
      </c>
      <c r="D483" s="38">
        <f>'Sireline GC'!O123</f>
        <v>0.97271096646774424</v>
      </c>
      <c r="E483" s="38">
        <f>'Sireline GC'!P123</f>
        <v>2.7670827999989771</v>
      </c>
      <c r="F483" s="14"/>
      <c r="G483" s="14"/>
      <c r="H483" s="14"/>
      <c r="I483" s="14"/>
      <c r="S483" s="79"/>
      <c r="T483" s="14"/>
    </row>
    <row r="484" spans="1:20" s="13" customFormat="1" x14ac:dyDescent="0.25">
      <c r="A484" s="91">
        <v>337</v>
      </c>
      <c r="B484" s="14">
        <f t="shared" si="20"/>
        <v>142</v>
      </c>
      <c r="C484" s="39">
        <f>'Sireline GC'!N124</f>
        <v>94.976492404841423</v>
      </c>
      <c r="D484" s="38">
        <f>'Sireline GC'!O124</f>
        <v>0.97137341019556089</v>
      </c>
      <c r="E484" s="38">
        <f>'Sireline GC'!P124</f>
        <v>2.7764319102683652</v>
      </c>
      <c r="F484" s="14"/>
      <c r="G484" s="14"/>
      <c r="H484" s="14"/>
      <c r="I484" s="14"/>
      <c r="S484" s="79"/>
      <c r="T484" s="14"/>
    </row>
    <row r="485" spans="1:20" s="13" customFormat="1" x14ac:dyDescent="0.25">
      <c r="A485" s="91">
        <v>337</v>
      </c>
      <c r="B485" s="14">
        <f t="shared" si="20"/>
        <v>143</v>
      </c>
      <c r="C485" s="39">
        <f>'Sireline GC'!N125</f>
        <v>95.947865815036977</v>
      </c>
      <c r="D485" s="38">
        <f>'Sireline GC'!O125</f>
        <v>0.96995202021332716</v>
      </c>
      <c r="E485" s="38">
        <f>'Sireline GC'!P125</f>
        <v>2.7855597643244305</v>
      </c>
      <c r="F485" s="14"/>
      <c r="G485" s="14"/>
      <c r="H485" s="14"/>
      <c r="I485" s="14"/>
      <c r="S485" s="79"/>
      <c r="T485" s="14"/>
    </row>
    <row r="486" spans="1:20" s="13" customFormat="1" x14ac:dyDescent="0.25">
      <c r="A486" s="91">
        <v>337</v>
      </c>
      <c r="B486" s="14">
        <f t="shared" si="20"/>
        <v>144</v>
      </c>
      <c r="C486" s="39">
        <f>'Sireline GC'!N126</f>
        <v>96.917817835250304</v>
      </c>
      <c r="D486" s="38">
        <f>'Sireline GC'!O126</f>
        <v>0.96844850605899069</v>
      </c>
      <c r="E486" s="38">
        <f>'Sireline GC'!P126</f>
        <v>2.7944713677397388</v>
      </c>
      <c r="F486" s="14"/>
      <c r="G486" s="14"/>
      <c r="H486" s="14"/>
      <c r="I486" s="14"/>
      <c r="S486" s="79"/>
      <c r="T486" s="14"/>
    </row>
    <row r="487" spans="1:20" s="13" customFormat="1" x14ac:dyDescent="0.25">
      <c r="A487" s="91">
        <v>337</v>
      </c>
      <c r="B487" s="14">
        <f t="shared" si="20"/>
        <v>145</v>
      </c>
      <c r="C487" s="39">
        <f>'Sireline GC'!N127</f>
        <v>97.886266341309309</v>
      </c>
      <c r="D487" s="38">
        <f>'Sireline GC'!O127</f>
        <v>0.96686457051086094</v>
      </c>
      <c r="E487" s="38">
        <f>'Sireline GC'!P127</f>
        <v>2.8031716685503527</v>
      </c>
      <c r="F487" s="14"/>
      <c r="G487" s="14"/>
      <c r="H487" s="14"/>
      <c r="I487" s="14"/>
      <c r="S487" s="79"/>
      <c r="T487" s="14"/>
    </row>
    <row r="488" spans="1:20" s="13" customFormat="1" x14ac:dyDescent="0.25">
      <c r="A488" s="91">
        <v>337</v>
      </c>
      <c r="B488" s="14">
        <f t="shared" si="20"/>
        <v>146</v>
      </c>
      <c r="C488" s="39">
        <f>'Sireline GC'!N128</f>
        <v>98.853130911820159</v>
      </c>
      <c r="D488" s="38">
        <f>'Sireline GC'!O128</f>
        <v>0.96520190883242662</v>
      </c>
      <c r="E488" s="38">
        <f>'Sireline GC'!P128</f>
        <v>2.8116655534126647</v>
      </c>
      <c r="F488" s="14"/>
      <c r="G488" s="14"/>
      <c r="H488" s="14"/>
      <c r="I488" s="14"/>
      <c r="S488" s="79"/>
      <c r="T488" s="14"/>
    </row>
    <row r="489" spans="1:20" s="13" customFormat="1" x14ac:dyDescent="0.25">
      <c r="A489" s="91">
        <v>337</v>
      </c>
      <c r="B489" s="14">
        <f t="shared" si="20"/>
        <v>147</v>
      </c>
      <c r="C489" s="39">
        <f>'Sireline GC'!N129</f>
        <v>99.818332820652586</v>
      </c>
      <c r="D489" s="38">
        <f>'Sireline GC'!O129</f>
        <v>0.96346220804633376</v>
      </c>
      <c r="E489" s="38">
        <f>'Sireline GC'!P129</f>
        <v>2.8199578441377251</v>
      </c>
      <c r="F489" s="14"/>
      <c r="G489" s="14"/>
      <c r="H489" s="14"/>
      <c r="I489" s="14"/>
      <c r="S489" s="79"/>
      <c r="T489" s="14"/>
    </row>
    <row r="490" spans="1:20" s="13" customFormat="1" x14ac:dyDescent="0.25">
      <c r="A490" s="91">
        <v>337</v>
      </c>
      <c r="B490" s="14">
        <f t="shared" si="20"/>
        <v>148</v>
      </c>
      <c r="C490" s="39">
        <f>'Sireline GC'!N130</f>
        <v>100.78179502869892</v>
      </c>
      <c r="D490" s="38">
        <f>'Sireline GC'!O130</f>
        <v>0.96164714623626679</v>
      </c>
      <c r="E490" s="38">
        <f>'Sireline GC'!P130</f>
        <v>2.8280532945859314</v>
      </c>
      <c r="F490" s="14"/>
      <c r="G490" s="14"/>
      <c r="H490" s="14"/>
      <c r="I490" s="14"/>
      <c r="S490" s="79"/>
      <c r="T490" s="14"/>
    </row>
    <row r="491" spans="1:20" s="13" customFormat="1" x14ac:dyDescent="0.25">
      <c r="A491" s="91">
        <v>337</v>
      </c>
      <c r="B491" s="14">
        <f t="shared" si="20"/>
        <v>149</v>
      </c>
      <c r="C491" s="39">
        <f>'Sireline GC'!N131</f>
        <v>101.74344217493518</v>
      </c>
      <c r="D491" s="38">
        <f>'Sireline GC'!O131</f>
        <v>0.9597583918778696</v>
      </c>
      <c r="E491" s="38">
        <f>'Sireline GC'!P131</f>
        <v>2.8359565879049473</v>
      </c>
      <c r="F491" s="14"/>
      <c r="G491" s="14"/>
      <c r="H491" s="14"/>
      <c r="I491" s="14"/>
      <c r="S491" s="79"/>
      <c r="T491" s="14"/>
    </row>
    <row r="492" spans="1:20" s="13" customFormat="1" x14ac:dyDescent="0.25">
      <c r="A492" s="91">
        <v>337</v>
      </c>
      <c r="B492" s="14">
        <f t="shared" si="20"/>
        <v>150</v>
      </c>
      <c r="C492" s="39">
        <f>'Sireline GC'!N132</f>
        <v>102.70320056681305</v>
      </c>
      <c r="D492" s="38">
        <f>'Sireline GC'!O132</f>
        <v>0.95779760319730656</v>
      </c>
      <c r="E492" s="38">
        <f>'Sireline GC'!P132</f>
        <v>2.8436723340938461</v>
      </c>
      <c r="F492" s="14"/>
      <c r="G492" s="14"/>
      <c r="H492" s="14"/>
      <c r="I492" s="14"/>
      <c r="S492" s="79"/>
      <c r="T492" s="14"/>
    </row>
    <row r="493" spans="1:20" s="13" customFormat="1" x14ac:dyDescent="0.25">
      <c r="A493" s="91">
        <v>337</v>
      </c>
      <c r="B493" s="14">
        <f t="shared" ref="B493:B542" si="21">B492+1</f>
        <v>151</v>
      </c>
      <c r="C493" s="39">
        <f>'Sireline GC'!N133</f>
        <v>103.66099817001037</v>
      </c>
      <c r="D493" s="38">
        <f>'Sireline GC'!O133</f>
        <v>0.95576642755732522</v>
      </c>
      <c r="E493" s="38">
        <f>'Sireline GC'!P133</f>
        <v>2.851205067876637</v>
      </c>
      <c r="F493" s="14"/>
      <c r="G493" s="14"/>
      <c r="H493" s="14"/>
      <c r="I493" s="14"/>
      <c r="S493" s="79"/>
      <c r="T493" s="14"/>
    </row>
    <row r="494" spans="1:20" s="13" customFormat="1" x14ac:dyDescent="0.25">
      <c r="A494" s="91">
        <v>337</v>
      </c>
      <c r="B494" s="14">
        <f t="shared" si="21"/>
        <v>152</v>
      </c>
      <c r="C494" s="39">
        <f>'Sireline GC'!N134</f>
        <v>104.61676459756769</v>
      </c>
      <c r="D494" s="38">
        <f>'Sireline GC'!O134</f>
        <v>0.95366650087072813</v>
      </c>
      <c r="E494" s="38">
        <f>'Sireline GC'!P134</f>
        <v>2.8585592468685554</v>
      </c>
      <c r="F494" s="14"/>
      <c r="G494" s="14"/>
      <c r="H494" s="14"/>
      <c r="I494" s="14"/>
      <c r="S494" s="79"/>
      <c r="T494" s="14"/>
    </row>
    <row r="495" spans="1:20" s="13" customFormat="1" x14ac:dyDescent="0.25">
      <c r="A495" s="91">
        <v>337</v>
      </c>
      <c r="B495" s="14">
        <f t="shared" si="21"/>
        <v>153</v>
      </c>
      <c r="C495" s="39">
        <f>'Sireline GC'!N135</f>
        <v>105.57043109843842</v>
      </c>
      <c r="D495" s="38">
        <f>'Sireline GC'!O135</f>
        <v>0.95149944704069256</v>
      </c>
      <c r="E495" s="38">
        <f>'Sireline GC'!P135</f>
        <v>2.8657392500187893</v>
      </c>
      <c r="F495" s="14"/>
      <c r="G495" s="14"/>
      <c r="H495" s="14"/>
      <c r="I495" s="14"/>
      <c r="S495" s="79"/>
      <c r="T495" s="14"/>
    </row>
    <row r="496" spans="1:20" s="13" customFormat="1" x14ac:dyDescent="0.25">
      <c r="A496" s="91">
        <v>337</v>
      </c>
      <c r="B496" s="14">
        <f t="shared" si="21"/>
        <v>154</v>
      </c>
      <c r="C496" s="39">
        <f>'Sireline GC'!N136</f>
        <v>106.52193054547911</v>
      </c>
      <c r="D496" s="38">
        <f>'Sireline GC'!O136</f>
        <v>0.94926687742735538</v>
      </c>
      <c r="E496" s="38">
        <f>'Sireline GC'!P136</f>
        <v>2.8727493763136547</v>
      </c>
      <c r="F496" s="14"/>
      <c r="G496" s="14"/>
      <c r="H496" s="14"/>
      <c r="I496" s="14"/>
      <c r="S496" s="79"/>
      <c r="T496" s="14"/>
    </row>
    <row r="497" spans="1:20" s="13" customFormat="1" x14ac:dyDescent="0.25">
      <c r="A497" s="91">
        <v>337</v>
      </c>
      <c r="B497" s="14">
        <f t="shared" si="21"/>
        <v>155</v>
      </c>
      <c r="C497" s="39">
        <f>'Sireline GC'!N137</f>
        <v>107.47119742290647</v>
      </c>
      <c r="D497" s="38">
        <f>'Sireline GC'!O137</f>
        <v>0.94697039034063479</v>
      </c>
      <c r="E497" s="38">
        <f>'Sireline GC'!P137</f>
        <v>2.8795938437245736</v>
      </c>
      <c r="F497" s="14"/>
      <c r="G497" s="14"/>
      <c r="H497" s="14"/>
      <c r="I497" s="14"/>
      <c r="S497" s="79"/>
      <c r="T497" s="14"/>
    </row>
    <row r="498" spans="1:20" s="13" customFormat="1" x14ac:dyDescent="0.25">
      <c r="A498" s="91">
        <v>337</v>
      </c>
      <c r="B498" s="14">
        <f t="shared" si="21"/>
        <v>156</v>
      </c>
      <c r="C498" s="39">
        <f>'Sireline GC'!N138</f>
        <v>108.41816781324711</v>
      </c>
      <c r="D498" s="38">
        <f>'Sireline GC'!O138</f>
        <v>0.94461157055832246</v>
      </c>
      <c r="E498" s="38">
        <f>'Sireline GC'!P138</f>
        <v>2.8862767883856471</v>
      </c>
      <c r="F498" s="14"/>
      <c r="G498" s="14"/>
      <c r="H498" s="14"/>
      <c r="I498" s="14"/>
      <c r="S498" s="79"/>
      <c r="T498" s="14"/>
    </row>
    <row r="499" spans="1:20" s="13" customFormat="1" x14ac:dyDescent="0.25">
      <c r="A499" s="91">
        <v>337</v>
      </c>
      <c r="B499" s="14">
        <f t="shared" si="21"/>
        <v>157</v>
      </c>
      <c r="C499" s="39">
        <f>'Sireline GC'!N139</f>
        <v>109.36277938380542</v>
      </c>
      <c r="D499" s="38">
        <f>'Sireline GC'!O139</f>
        <v>0.94219198886962374</v>
      </c>
      <c r="E499" s="38">
        <f>'Sireline GC'!P139</f>
        <v>2.8928022639860398</v>
      </c>
      <c r="F499" s="14"/>
      <c r="G499" s="14"/>
      <c r="H499" s="14"/>
      <c r="I499" s="14"/>
      <c r="S499" s="79"/>
      <c r="T499" s="14"/>
    </row>
    <row r="500" spans="1:20" s="13" customFormat="1" x14ac:dyDescent="0.25">
      <c r="A500" s="91">
        <v>337</v>
      </c>
      <c r="B500" s="14">
        <f t="shared" si="21"/>
        <v>158</v>
      </c>
      <c r="C500" s="39">
        <f>'Sireline GC'!N140</f>
        <v>110.30497137267506</v>
      </c>
      <c r="D500" s="38">
        <f>'Sireline GC'!O140</f>
        <v>0.9397132016429488</v>
      </c>
      <c r="E500" s="38">
        <f>'Sireline GC'!P140</f>
        <v>2.8991742413628341</v>
      </c>
      <c r="F500" s="14"/>
      <c r="G500" s="14"/>
      <c r="H500" s="14"/>
      <c r="I500" s="14"/>
      <c r="S500" s="79"/>
      <c r="T500" s="14"/>
    </row>
    <row r="501" spans="1:20" s="13" customFormat="1" x14ac:dyDescent="0.25">
      <c r="A501" s="91">
        <v>337</v>
      </c>
      <c r="B501" s="14">
        <f t="shared" si="21"/>
        <v>159</v>
      </c>
      <c r="C501" s="39">
        <f>'Sireline GC'!N141</f>
        <v>111.244684574318</v>
      </c>
      <c r="D501" s="38">
        <f>'Sireline GC'!O141</f>
        <v>0.93717675041814985</v>
      </c>
      <c r="E501" s="38">
        <f>'Sireline GC'!P141</f>
        <v>2.9053966082805385</v>
      </c>
      <c r="F501" s="14"/>
      <c r="G501" s="14"/>
      <c r="H501" s="14"/>
      <c r="I501" s="14"/>
      <c r="S501" s="79"/>
      <c r="T501" s="14"/>
    </row>
    <row r="502" spans="1:20" s="13" customFormat="1" x14ac:dyDescent="0.25">
      <c r="A502" s="91">
        <v>337</v>
      </c>
      <c r="B502" s="14">
        <f t="shared" si="21"/>
        <v>160</v>
      </c>
      <c r="C502" s="39">
        <f>'Sireline GC'!N142</f>
        <v>112.18186132473615</v>
      </c>
      <c r="D502" s="38">
        <f>'Sireline GC'!O142</f>
        <v>0.93458416152239465</v>
      </c>
      <c r="E502" s="38">
        <f>'Sireline GC'!P142</f>
        <v>2.9114731693838642</v>
      </c>
      <c r="F502" s="14"/>
      <c r="G502" s="14"/>
      <c r="H502" s="14"/>
      <c r="I502" s="14"/>
      <c r="S502" s="79"/>
      <c r="T502" s="14"/>
    </row>
    <row r="503" spans="1:20" s="13" customFormat="1" x14ac:dyDescent="0.25">
      <c r="A503" s="91">
        <v>337</v>
      </c>
      <c r="B503" s="14">
        <f t="shared" si="21"/>
        <v>161</v>
      </c>
      <c r="C503" s="39">
        <f>'Sireline GC'!N143</f>
        <v>113.11644548625856</v>
      </c>
      <c r="D503" s="38">
        <f>'Sireline GC'!O143</f>
        <v>0.93193694570891239</v>
      </c>
      <c r="E503" s="38">
        <f>'Sireline GC'!P143</f>
        <v>2.9174076463109744</v>
      </c>
      <c r="F503" s="14"/>
      <c r="G503" s="14"/>
      <c r="H503" s="14"/>
      <c r="I503" s="14"/>
      <c r="S503" s="79"/>
      <c r="T503" s="14"/>
    </row>
    <row r="504" spans="1:20" s="13" customFormat="1" x14ac:dyDescent="0.25">
      <c r="A504" s="91">
        <v>337</v>
      </c>
      <c r="B504" s="14">
        <f t="shared" si="21"/>
        <v>162</v>
      </c>
      <c r="C504" s="39">
        <f>'Sireline GC'!N144</f>
        <v>114.04838243196745</v>
      </c>
      <c r="D504" s="38">
        <f>'Sireline GC'!O144</f>
        <v>0.92923659781886059</v>
      </c>
      <c r="E504" s="38">
        <f>'Sireline GC'!P144</f>
        <v>2.923203677954846</v>
      </c>
      <c r="F504" s="14"/>
      <c r="G504" s="14"/>
      <c r="H504" s="14"/>
      <c r="I504" s="14"/>
      <c r="S504" s="79"/>
      <c r="T504" s="14"/>
    </row>
    <row r="505" spans="1:20" s="13" customFormat="1" x14ac:dyDescent="0.25">
      <c r="A505" s="91">
        <v>337</v>
      </c>
      <c r="B505" s="14">
        <f t="shared" si="21"/>
        <v>163</v>
      </c>
      <c r="C505" s="39">
        <f>'Sireline GC'!N145</f>
        <v>114.97761902978633</v>
      </c>
      <c r="D505" s="38">
        <f>'Sireline GC'!O145</f>
        <v>0.92648459646485648</v>
      </c>
      <c r="E505" s="38">
        <f>'Sireline GC'!P145</f>
        <v>2.9288648208609631</v>
      </c>
      <c r="F505" s="14"/>
      <c r="G505" s="14"/>
      <c r="H505" s="14"/>
      <c r="I505" s="14"/>
      <c r="S505" s="79"/>
      <c r="T505" s="14"/>
    </row>
    <row r="506" spans="1:20" s="13" customFormat="1" x14ac:dyDescent="0.25">
      <c r="A506" s="91">
        <v>337</v>
      </c>
      <c r="B506" s="14">
        <f t="shared" si="21"/>
        <v>164</v>
      </c>
      <c r="C506" s="39">
        <f>'Sireline GC'!N146</f>
        <v>115.90410362625119</v>
      </c>
      <c r="D506" s="38">
        <f>'Sireline GC'!O146</f>
        <v>0.92368240373651034</v>
      </c>
      <c r="E506" s="38">
        <f>'Sireline GC'!P146</f>
        <v>2.9343945497500643</v>
      </c>
      <c r="F506" s="14"/>
      <c r="G506" s="14"/>
      <c r="H506" s="14"/>
      <c r="I506" s="14"/>
      <c r="S506" s="79"/>
      <c r="T506" s="14"/>
    </row>
    <row r="507" spans="1:20" s="13" customFormat="1" x14ac:dyDescent="0.25">
      <c r="A507" s="91">
        <v>337</v>
      </c>
      <c r="B507" s="14">
        <f t="shared" si="21"/>
        <v>165</v>
      </c>
      <c r="C507" s="39">
        <f>'Sireline GC'!N147</f>
        <v>116.82778602998769</v>
      </c>
      <c r="D507" s="38">
        <f>'Sireline GC'!O147</f>
        <v>0.92083146492685231</v>
      </c>
      <c r="E507" s="38">
        <f>'Sireline GC'!P147</f>
        <v>2.9397962581551722</v>
      </c>
      <c r="F507" s="14"/>
      <c r="G507" s="14"/>
      <c r="H507" s="14"/>
      <c r="I507" s="14"/>
      <c r="S507" s="79"/>
      <c r="T507" s="14"/>
    </row>
    <row r="508" spans="1:20" s="13" customFormat="1" x14ac:dyDescent="0.25">
      <c r="A508" s="91">
        <v>337</v>
      </c>
      <c r="B508" s="14">
        <f t="shared" si="21"/>
        <v>166</v>
      </c>
      <c r="C508" s="39">
        <f>'Sireline GC'!N148</f>
        <v>117.74861749491454</v>
      </c>
      <c r="D508" s="38">
        <f>'Sireline GC'!O148</f>
        <v>0.91793320827936853</v>
      </c>
      <c r="E508" s="38">
        <f>'Sireline GC'!P148</f>
        <v>2.9450732591626942</v>
      </c>
      <c r="F508" s="14"/>
      <c r="G508" s="14"/>
      <c r="H508" s="14"/>
      <c r="I508" s="14"/>
      <c r="S508" s="79"/>
      <c r="T508" s="14"/>
    </row>
    <row r="509" spans="1:20" s="13" customFormat="1" x14ac:dyDescent="0.25">
      <c r="A509" s="91">
        <v>337</v>
      </c>
      <c r="B509" s="14">
        <f t="shared" si="21"/>
        <v>167</v>
      </c>
      <c r="C509" s="39">
        <f>'Sireline GC'!N149</f>
        <v>118.66655070319391</v>
      </c>
      <c r="D509" s="38">
        <f>'Sireline GC'!O149</f>
        <v>0.91498904475512077</v>
      </c>
      <c r="E509" s="38">
        <f>'Sireline GC'!P149</f>
        <v>2.9502287862478456</v>
      </c>
      <c r="F509" s="14"/>
      <c r="G509" s="14"/>
      <c r="H509" s="14"/>
      <c r="I509" s="14"/>
      <c r="S509" s="79"/>
      <c r="T509" s="14"/>
    </row>
    <row r="510" spans="1:20" s="13" customFormat="1" x14ac:dyDescent="0.25">
      <c r="A510" s="91">
        <v>337</v>
      </c>
      <c r="B510" s="14">
        <f t="shared" si="21"/>
        <v>168</v>
      </c>
      <c r="C510" s="39">
        <f>'Sireline GC'!N150</f>
        <v>119.58153974794902</v>
      </c>
      <c r="D510" s="38">
        <f>'Sireline GC'!O150</f>
        <v>0.91200036781939531</v>
      </c>
      <c r="E510" s="38">
        <f>'Sireline GC'!P150</f>
        <v>2.9552659941951944</v>
      </c>
      <c r="F510" s="14"/>
      <c r="G510" s="14"/>
      <c r="H510" s="14"/>
      <c r="I510" s="14"/>
      <c r="S510" s="79"/>
      <c r="T510" s="14"/>
    </row>
    <row r="511" spans="1:20" s="13" customFormat="1" x14ac:dyDescent="0.25">
      <c r="A511" s="91">
        <v>337</v>
      </c>
      <c r="B511" s="14">
        <f t="shared" si="21"/>
        <v>169</v>
      </c>
      <c r="C511" s="39">
        <f>'Sireline GC'!N151</f>
        <v>120.49354011576841</v>
      </c>
      <c r="D511" s="38">
        <f>'Sireline GC'!O151</f>
        <v>0.90896855324720605</v>
      </c>
      <c r="E511" s="38">
        <f>'Sireline GC'!P151</f>
        <v>2.9601879600956074</v>
      </c>
      <c r="F511" s="14"/>
      <c r="G511" s="14"/>
      <c r="H511" s="14"/>
      <c r="I511" s="14"/>
      <c r="S511" s="79"/>
      <c r="T511" s="14"/>
    </row>
    <row r="512" spans="1:20" s="13" customFormat="1" x14ac:dyDescent="0.25">
      <c r="A512" s="91">
        <v>337</v>
      </c>
      <c r="B512" s="14">
        <f t="shared" si="21"/>
        <v>170</v>
      </c>
      <c r="C512" s="39">
        <f>'Sireline GC'!N152</f>
        <v>121.40250866901562</v>
      </c>
      <c r="D512" s="38">
        <f>'Sireline GC'!O152</f>
        <v>0.90589495894743521</v>
      </c>
      <c r="E512" s="38">
        <f>'Sireline GC'!P152</f>
        <v>2.9649976844113568</v>
      </c>
      <c r="F512" s="14"/>
      <c r="G512" s="14"/>
      <c r="H512" s="14"/>
      <c r="I512" s="14"/>
      <c r="S512" s="79"/>
      <c r="T512" s="14"/>
    </row>
    <row r="513" spans="1:20" s="13" customFormat="1" x14ac:dyDescent="0.25">
      <c r="A513" s="91">
        <v>337</v>
      </c>
      <c r="B513" s="14">
        <f t="shared" si="21"/>
        <v>171</v>
      </c>
      <c r="C513" s="39">
        <f>'Sireline GC'!N153</f>
        <v>122.30840362796306</v>
      </c>
      <c r="D513" s="38">
        <f>'Sireline GC'!O153</f>
        <v>0.90278092480479799</v>
      </c>
      <c r="E513" s="38">
        <f>'Sireline GC'!P153</f>
        <v>2.9696980921016314</v>
      </c>
      <c r="F513" s="14"/>
      <c r="G513" s="14"/>
      <c r="H513" s="14"/>
      <c r="I513" s="14"/>
      <c r="S513" s="79"/>
      <c r="T513" s="14"/>
    </row>
    <row r="514" spans="1:20" s="13" customFormat="1" x14ac:dyDescent="0.25">
      <c r="A514" s="91">
        <v>337</v>
      </c>
      <c r="B514" s="14">
        <f t="shared" si="21"/>
        <v>172</v>
      </c>
      <c r="C514" s="39">
        <f>'Sireline GC'!N154</f>
        <v>123.21118455276786</v>
      </c>
      <c r="D514" s="38">
        <f>'Sireline GC'!O154</f>
        <v>0.89962777253904846</v>
      </c>
      <c r="E514" s="38">
        <f>'Sireline GC'!P154</f>
        <v>2.9742920338011603</v>
      </c>
      <c r="F514" s="14"/>
      <c r="G514" s="14"/>
      <c r="H514" s="14"/>
      <c r="I514" s="14"/>
      <c r="S514" s="79"/>
      <c r="T514" s="14"/>
    </row>
    <row r="515" spans="1:20" s="13" customFormat="1" x14ac:dyDescent="0.25">
      <c r="A515" s="91">
        <v>337</v>
      </c>
      <c r="B515" s="14">
        <f t="shared" si="21"/>
        <v>173</v>
      </c>
      <c r="C515" s="39">
        <f>'Sireline GC'!N155</f>
        <v>124.11081232530691</v>
      </c>
      <c r="D515" s="38">
        <f>'Sireline GC'!O155</f>
        <v>0.89643680558143046</v>
      </c>
      <c r="E515" s="38">
        <f>'Sireline GC'!P155</f>
        <v>2.9787822870450942</v>
      </c>
      <c r="F515" s="14"/>
      <c r="G515" s="14"/>
      <c r="H515" s="14"/>
      <c r="I515" s="14"/>
      <c r="S515" s="79"/>
      <c r="T515" s="14"/>
    </row>
    <row r="516" spans="1:20" s="13" customFormat="1" x14ac:dyDescent="0.25">
      <c r="A516" s="91">
        <v>337</v>
      </c>
      <c r="B516" s="14">
        <f t="shared" si="21"/>
        <v>174</v>
      </c>
      <c r="C516" s="39">
        <f>'Sireline GC'!N156</f>
        <v>125.00724913088834</v>
      </c>
      <c r="D516" s="38">
        <f>'Sireline GC'!O156</f>
        <v>0.89320930896711914</v>
      </c>
      <c r="E516" s="38">
        <f>'Sireline GC'!P156</f>
        <v>2.9831715575337276</v>
      </c>
      <c r="F516" s="14"/>
      <c r="G516" s="14"/>
      <c r="H516" s="14"/>
      <c r="I516" s="14"/>
      <c r="S516" s="79"/>
      <c r="T516" s="14"/>
    </row>
    <row r="517" spans="1:20" s="13" customFormat="1" x14ac:dyDescent="0.25">
      <c r="A517" s="91">
        <v>337</v>
      </c>
      <c r="B517" s="14">
        <f t="shared" si="21"/>
        <v>175</v>
      </c>
      <c r="C517" s="39">
        <f>'Sireline GC'!N157</f>
        <v>125.90045843985547</v>
      </c>
      <c r="D517" s="38">
        <f>'Sireline GC'!O157</f>
        <v>0.88994654924356098</v>
      </c>
      <c r="E517" s="38">
        <f>'Sireline GC'!P157</f>
        <v>2.9874624804310685</v>
      </c>
      <c r="F517" s="14"/>
      <c r="G517" s="14"/>
      <c r="H517" s="14"/>
      <c r="I517" s="14"/>
      <c r="S517" s="79"/>
      <c r="T517" s="14"/>
    </row>
    <row r="518" spans="1:20" s="13" customFormat="1" x14ac:dyDescent="0.25">
      <c r="A518" s="91">
        <v>337</v>
      </c>
      <c r="B518" s="14">
        <f t="shared" si="21"/>
        <v>176</v>
      </c>
      <c r="C518" s="39">
        <f>'Sireline GC'!N158</f>
        <v>126.79040498909902</v>
      </c>
      <c r="D518" s="38">
        <f>'Sireline GC'!O158</f>
        <v>0.88664977439423964</v>
      </c>
      <c r="E518" s="38">
        <f>'Sireline GC'!P158</f>
        <v>2.9916576216916573</v>
      </c>
      <c r="F518" s="14"/>
      <c r="G518" s="14"/>
      <c r="H518" s="14"/>
      <c r="I518" s="14"/>
      <c r="S518" s="79"/>
      <c r="T518" s="14"/>
    </row>
    <row r="519" spans="1:20" s="13" customFormat="1" x14ac:dyDescent="0.25">
      <c r="A519" s="91">
        <v>337</v>
      </c>
      <c r="B519" s="14">
        <f t="shared" si="21"/>
        <v>177</v>
      </c>
      <c r="C519" s="39">
        <f>'Sireline GC'!N159</f>
        <v>127.67705476349326</v>
      </c>
      <c r="D519" s="38">
        <f>'Sireline GC'!O159</f>
        <v>0.88332021377715719</v>
      </c>
      <c r="E519" s="38">
        <f>'Sireline GC'!P159</f>
        <v>2.9957594794104239</v>
      </c>
      <c r="F519" s="14"/>
      <c r="G519" s="14"/>
      <c r="H519" s="14"/>
      <c r="I519" s="14"/>
      <c r="S519" s="79"/>
      <c r="T519" s="14"/>
    </row>
    <row r="520" spans="1:20" s="13" customFormat="1" x14ac:dyDescent="0.25">
      <c r="A520" s="91">
        <v>337</v>
      </c>
      <c r="B520" s="14">
        <f t="shared" si="21"/>
        <v>178</v>
      </c>
      <c r="C520" s="39">
        <f>'Sireline GC'!N160</f>
        <v>128.56037497727041</v>
      </c>
      <c r="D520" s="38">
        <f>'Sireline GC'!O160</f>
        <v>0.87995907807752261</v>
      </c>
      <c r="E520" s="38">
        <f>'Sireline GC'!P160</f>
        <v>2.9997704851907545</v>
      </c>
      <c r="F520" s="14"/>
      <c r="G520" s="14"/>
      <c r="H520" s="14"/>
      <c r="I520" s="14"/>
      <c r="S520" s="79"/>
      <c r="T520" s="14"/>
    </row>
    <row r="521" spans="1:20" s="13" customFormat="1" x14ac:dyDescent="0.25">
      <c r="A521" s="91">
        <v>337</v>
      </c>
      <c r="B521" s="14">
        <f t="shared" si="21"/>
        <v>179</v>
      </c>
      <c r="C521" s="39">
        <f>'Sireline GC'!N161</f>
        <v>129.44033405534793</v>
      </c>
      <c r="D521" s="38">
        <f>'Sireline GC'!O161</f>
        <v>0.87656755927438468</v>
      </c>
      <c r="E521" s="38">
        <f>'Sireline GC'!P161</f>
        <v>3.0036930055262721</v>
      </c>
      <c r="F521" s="14"/>
      <c r="G521" s="14"/>
      <c r="H521" s="14"/>
      <c r="I521" s="14"/>
      <c r="S521" s="79"/>
      <c r="T521" s="14"/>
    </row>
    <row r="522" spans="1:20" s="13" customFormat="1" x14ac:dyDescent="0.25">
      <c r="A522" s="91">
        <v>337</v>
      </c>
      <c r="B522" s="14">
        <f t="shared" si="21"/>
        <v>180</v>
      </c>
      <c r="C522" s="39">
        <f>'Sireline GC'!N162</f>
        <v>130.31690161462234</v>
      </c>
      <c r="D522" s="38">
        <f>'Sireline GC'!O162</f>
        <v>0.87314683062037091</v>
      </c>
      <c r="E522" s="38">
        <f>'Sireline GC'!P162</f>
        <v>3.0075293431921946</v>
      </c>
      <c r="F522" s="14"/>
      <c r="G522" s="14"/>
      <c r="H522" s="14"/>
      <c r="I522" s="14"/>
      <c r="S522" s="79"/>
      <c r="T522" s="14"/>
    </row>
    <row r="523" spans="1:20" s="13" customFormat="1" x14ac:dyDescent="0.25">
      <c r="A523" s="91">
        <v>337</v>
      </c>
      <c r="B523" s="14">
        <f t="shared" si="21"/>
        <v>181</v>
      </c>
      <c r="C523" s="39">
        <f>'Sireline GC'!N163</f>
        <v>131.1900484452427</v>
      </c>
      <c r="D523" s="38">
        <f>'Sireline GC'!O163</f>
        <v>0.86969804663445416</v>
      </c>
      <c r="E523" s="38">
        <f>'Sireline GC'!P163</f>
        <v>3.0112817386424537</v>
      </c>
      <c r="F523" s="14"/>
      <c r="G523" s="14"/>
      <c r="H523" s="14"/>
      <c r="I523" s="14"/>
      <c r="S523" s="79"/>
      <c r="T523" s="14"/>
    </row>
    <row r="524" spans="1:20" s="13" customFormat="1" x14ac:dyDescent="0.25">
      <c r="A524" s="91">
        <v>337</v>
      </c>
      <c r="B524" s="14">
        <f t="shared" si="21"/>
        <v>182</v>
      </c>
      <c r="C524" s="39">
        <f>'Sireline GC'!N164</f>
        <v>132.05974649187715</v>
      </c>
      <c r="D524" s="38">
        <f>'Sireline GC'!O164</f>
        <v>0.86622234310677726</v>
      </c>
      <c r="E524" s="38">
        <f>'Sireline GC'!P164</f>
        <v>3.0149523714090414</v>
      </c>
      <c r="F524" s="14"/>
      <c r="G524" s="14"/>
      <c r="H524" s="14"/>
      <c r="I524" s="14"/>
      <c r="S524" s="79"/>
      <c r="T524" s="14"/>
    </row>
    <row r="525" spans="1:20" s="13" customFormat="1" x14ac:dyDescent="0.25">
      <c r="A525" s="91">
        <v>337</v>
      </c>
      <c r="B525" s="14">
        <f t="shared" si="21"/>
        <v>183</v>
      </c>
      <c r="C525" s="39">
        <f>'Sireline GC'!N165</f>
        <v>132.92596883498393</v>
      </c>
      <c r="D525" s="38">
        <f>'Sireline GC'!O165</f>
        <v>0.8627208371154893</v>
      </c>
      <c r="E525" s="38">
        <f>'Sireline GC'!P165</f>
        <v>3.0185433615003801</v>
      </c>
      <c r="F525" s="14"/>
      <c r="G525" s="14"/>
      <c r="H525" s="14"/>
      <c r="I525" s="14"/>
      <c r="S525" s="79"/>
      <c r="T525" s="14"/>
    </row>
    <row r="526" spans="1:20" s="13" customFormat="1" x14ac:dyDescent="0.25">
      <c r="A526" s="91">
        <v>337</v>
      </c>
      <c r="B526" s="14">
        <f t="shared" si="21"/>
        <v>184</v>
      </c>
      <c r="C526" s="39">
        <f>'Sireline GC'!N166</f>
        <v>133.78868967209942</v>
      </c>
      <c r="D526" s="38">
        <f>'Sireline GC'!O166</f>
        <v>0.85919462705493288</v>
      </c>
      <c r="E526" s="38">
        <f>'Sireline GC'!P166</f>
        <v>3.0220567707957633</v>
      </c>
      <c r="F526" s="14"/>
      <c r="G526" s="14"/>
      <c r="H526" s="14"/>
      <c r="I526" s="14"/>
      <c r="S526" s="79"/>
      <c r="T526" s="14"/>
    </row>
    <row r="527" spans="1:20" s="13" customFormat="1" x14ac:dyDescent="0.25">
      <c r="A527" s="91">
        <v>337</v>
      </c>
      <c r="B527" s="14">
        <f t="shared" si="21"/>
        <v>185</v>
      </c>
      <c r="C527" s="39">
        <f>'Sireline GC'!N167</f>
        <v>134.64788429915433</v>
      </c>
      <c r="D527" s="38">
        <f>'Sireline GC'!O167</f>
        <v>0.85564479267476656</v>
      </c>
      <c r="E527" s="38">
        <f>'Sireline GC'!P167</f>
        <v>3.0254946044331668</v>
      </c>
      <c r="F527" s="14"/>
      <c r="G527" s="14"/>
      <c r="H527" s="14"/>
      <c r="I527" s="14"/>
      <c r="S527" s="79"/>
      <c r="T527" s="14"/>
    </row>
    <row r="528" spans="1:20" s="13" customFormat="1" x14ac:dyDescent="0.25">
      <c r="A528" s="91">
        <v>337</v>
      </c>
      <c r="B528" s="14">
        <f t="shared" si="21"/>
        <v>186</v>
      </c>
      <c r="C528" s="39">
        <f>'Sireline GC'!N168</f>
        <v>135.50352909182911</v>
      </c>
      <c r="D528" s="38">
        <f>'Sireline GC'!O168</f>
        <v>0.85207239512938315</v>
      </c>
      <c r="E528" s="38">
        <f>'Sireline GC'!P168</f>
        <v>3.028858812188008</v>
      </c>
      <c r="F528" s="14"/>
      <c r="G528" s="14"/>
      <c r="H528" s="14"/>
      <c r="I528" s="14"/>
      <c r="S528" s="79"/>
      <c r="T528" s="14"/>
    </row>
    <row r="529" spans="1:20" s="13" customFormat="1" x14ac:dyDescent="0.25">
      <c r="A529" s="91">
        <v>337</v>
      </c>
      <c r="B529" s="14">
        <f t="shared" si="21"/>
        <v>187</v>
      </c>
      <c r="C529" s="39">
        <f>'Sireline GC'!N169</f>
        <v>136.35560148695851</v>
      </c>
      <c r="D529" s="38">
        <f>'Sireline GC'!O169</f>
        <v>0.84847847703765211</v>
      </c>
      <c r="E529" s="38">
        <f>'Sireline GC'!P169</f>
        <v>3.0321512898406389</v>
      </c>
      <c r="F529" s="14"/>
      <c r="G529" s="14"/>
      <c r="H529" s="14"/>
      <c r="I529" s="14"/>
      <c r="S529" s="79"/>
      <c r="T529" s="14"/>
    </row>
    <row r="530" spans="1:20" s="13" customFormat="1" x14ac:dyDescent="0.25">
      <c r="A530" s="91">
        <v>337</v>
      </c>
      <c r="B530" s="14">
        <f t="shared" si="21"/>
        <v>188</v>
      </c>
      <c r="C530" s="39">
        <f>'Sireline GC'!N170</f>
        <v>137.20407996399615</v>
      </c>
      <c r="D530" s="38">
        <f>'Sireline GC'!O170</f>
        <v>0.84486406255188484</v>
      </c>
      <c r="E530" s="38">
        <f>'Sireline GC'!P170</f>
        <v>3.0353738805305719</v>
      </c>
      <c r="F530" s="14"/>
      <c r="G530" s="14"/>
      <c r="H530" s="14"/>
      <c r="I530" s="14"/>
      <c r="S530" s="79"/>
      <c r="T530" s="14"/>
    </row>
    <row r="531" spans="1:20" s="13" customFormat="1" x14ac:dyDescent="0.25">
      <c r="A531" s="91">
        <v>337</v>
      </c>
      <c r="B531" s="14">
        <f t="shared" si="21"/>
        <v>189</v>
      </c>
      <c r="C531" s="39">
        <f>'Sireline GC'!N171</f>
        <v>138.04894402654804</v>
      </c>
      <c r="D531" s="38">
        <f>'Sireline GC'!O171</f>
        <v>0.84123015743634255</v>
      </c>
      <c r="E531" s="38">
        <f>'Sireline GC'!P171</f>
        <v>3.0385283760956732</v>
      </c>
      <c r="F531" s="14"/>
      <c r="G531" s="14"/>
      <c r="H531" s="14"/>
      <c r="I531" s="14"/>
      <c r="S531" s="79"/>
      <c r="T531" s="14"/>
    </row>
    <row r="532" spans="1:20" s="13" customFormat="1" x14ac:dyDescent="0.25">
      <c r="A532" s="91">
        <v>337</v>
      </c>
      <c r="B532" s="14">
        <f t="shared" si="21"/>
        <v>190</v>
      </c>
      <c r="C532" s="39">
        <f>'Sireline GC'!N172</f>
        <v>138.89017418398436</v>
      </c>
      <c r="D532" s="38">
        <f>'Sireline GC'!O172</f>
        <v>0.83757774915414984</v>
      </c>
      <c r="E532" s="38">
        <f>'Sireline GC'!P172</f>
        <v>3.0416165183947119</v>
      </c>
      <c r="F532" s="14"/>
      <c r="G532" s="14"/>
      <c r="H532" s="14"/>
      <c r="I532" s="14"/>
      <c r="S532" s="79"/>
      <c r="T532" s="14"/>
    </row>
    <row r="533" spans="1:20" s="13" customFormat="1" x14ac:dyDescent="0.25">
      <c r="A533" s="91">
        <v>337</v>
      </c>
      <c r="B533" s="14">
        <f t="shared" si="21"/>
        <v>191</v>
      </c>
      <c r="C533" s="39">
        <f>'Sireline GC'!N173</f>
        <v>139.72775193313851</v>
      </c>
      <c r="D533" s="38">
        <f>'Sireline GC'!O173</f>
        <v>0.83390780696268507</v>
      </c>
      <c r="E533" s="38">
        <f>'Sireline GC'!P173</f>
        <v>3.0446400006118659</v>
      </c>
      <c r="F533" s="14"/>
      <c r="G533" s="14"/>
      <c r="H533" s="14"/>
      <c r="I533" s="14"/>
      <c r="S533" s="79"/>
      <c r="T533" s="14"/>
    </row>
    <row r="534" spans="1:20" s="13" customFormat="1" x14ac:dyDescent="0.25">
      <c r="A534" s="91">
        <v>337</v>
      </c>
      <c r="B534" s="14">
        <f t="shared" si="21"/>
        <v>192</v>
      </c>
      <c r="C534" s="39">
        <f>'Sireline GC'!N174</f>
        <v>140.56165974010122</v>
      </c>
      <c r="D534" s="38">
        <f>'Sireline GC'!O174</f>
        <v>0.83022128201702117</v>
      </c>
      <c r="E534" s="38">
        <f>'Sireline GC'!P174</f>
        <v>3.0476004685419316</v>
      </c>
      <c r="F534" s="14"/>
      <c r="G534" s="14"/>
      <c r="H534" s="14"/>
      <c r="I534" s="14"/>
      <c r="S534" s="79"/>
      <c r="T534" s="14"/>
    </row>
    <row r="535" spans="1:20" s="13" customFormat="1" x14ac:dyDescent="0.25">
      <c r="A535" s="91">
        <v>337</v>
      </c>
      <c r="B535" s="14">
        <f t="shared" si="21"/>
        <v>193</v>
      </c>
      <c r="C535" s="39">
        <f>'Sireline GC'!N175</f>
        <v>141.39188102211824</v>
      </c>
      <c r="D535" s="38">
        <f>'Sireline GC'!O175</f>
        <v>0.82651910748057844</v>
      </c>
      <c r="E535" s="38">
        <f>'Sireline GC'!P175</f>
        <v>3.0504995218551509</v>
      </c>
      <c r="F535" s="14"/>
      <c r="G535" s="14"/>
      <c r="H535" s="14"/>
      <c r="I535" s="14"/>
      <c r="S535" s="79"/>
      <c r="T535" s="14"/>
    </row>
    <row r="536" spans="1:20" s="13" customFormat="1" x14ac:dyDescent="0.25">
      <c r="A536" s="91">
        <v>337</v>
      </c>
      <c r="B536" s="14">
        <f t="shared" si="21"/>
        <v>194</v>
      </c>
      <c r="C536" s="39">
        <f>'Sireline GC'!N176</f>
        <v>142.21840012959882</v>
      </c>
      <c r="D536" s="38">
        <f>'Sireline GC'!O176</f>
        <v>0.82280219864340864</v>
      </c>
      <c r="E536" s="38">
        <f>'Sireline GC'!P176</f>
        <v>3.0533387153407157</v>
      </c>
      <c r="F536" s="14"/>
      <c r="G536" s="14"/>
      <c r="H536" s="14"/>
      <c r="I536" s="14"/>
      <c r="S536" s="79"/>
      <c r="T536" s="14"/>
    </row>
    <row r="537" spans="1:20" s="13" customFormat="1" x14ac:dyDescent="0.25">
      <c r="A537" s="91">
        <v>337</v>
      </c>
      <c r="B537" s="14">
        <f t="shared" si="21"/>
        <v>195</v>
      </c>
      <c r="C537" s="39">
        <f>'Sireline GC'!N177</f>
        <v>143.04120232824221</v>
      </c>
      <c r="D537" s="38">
        <f>'Sireline GC'!O177</f>
        <v>0.81907145304667495</v>
      </c>
      <c r="E537" s="38">
        <f>'Sireline GC'!P177</f>
        <v>3.0561195601281383</v>
      </c>
      <c r="F537" s="14"/>
      <c r="G537" s="14"/>
      <c r="H537" s="14"/>
      <c r="I537" s="14"/>
      <c r="S537" s="79"/>
      <c r="T537" s="14"/>
    </row>
    <row r="538" spans="1:20" s="13" customFormat="1" x14ac:dyDescent="0.25">
      <c r="A538" s="91">
        <v>337</v>
      </c>
      <c r="B538" s="14">
        <f t="shared" si="21"/>
        <v>196</v>
      </c>
      <c r="C538" s="39">
        <f>'Sireline GC'!N178</f>
        <v>143.8602737812889</v>
      </c>
      <c r="D538" s="38">
        <f>'Sireline GC'!O178</f>
        <v>0.8153277506141734</v>
      </c>
      <c r="E538" s="38">
        <f>'Sireline GC'!P178</f>
        <v>3.0588435248858103</v>
      </c>
      <c r="F538" s="14"/>
      <c r="G538" s="14"/>
      <c r="H538" s="14"/>
      <c r="I538" s="14"/>
      <c r="S538" s="79"/>
      <c r="T538" s="14"/>
    </row>
    <row r="539" spans="1:20" s="13" customFormat="1" x14ac:dyDescent="0.25">
      <c r="A539" s="91">
        <v>337</v>
      </c>
      <c r="B539" s="14">
        <f t="shared" si="21"/>
        <v>197</v>
      </c>
      <c r="C539" s="39">
        <f>'Sireline GC'!N179</f>
        <v>144.67560153190306</v>
      </c>
      <c r="D539" s="38">
        <f>'Sireline GC'!O179</f>
        <v>0.81157195378938951</v>
      </c>
      <c r="E539" s="38">
        <f>'Sireline GC'!P179</f>
        <v>3.0615120369961817</v>
      </c>
      <c r="F539" s="14"/>
      <c r="G539" s="14"/>
      <c r="H539" s="14"/>
      <c r="I539" s="14"/>
      <c r="S539" s="79"/>
      <c r="T539" s="14"/>
    </row>
    <row r="540" spans="1:20" s="13" customFormat="1" x14ac:dyDescent="0.25">
      <c r="A540" s="91">
        <v>337</v>
      </c>
      <c r="B540" s="14">
        <f t="shared" si="21"/>
        <v>198</v>
      </c>
      <c r="C540" s="39">
        <f>'Sireline GC'!N180</f>
        <v>145.48717348569247</v>
      </c>
      <c r="D540" s="38">
        <f>'Sireline GC'!O180</f>
        <v>0.80780490767875079</v>
      </c>
      <c r="E540" s="38">
        <f>'Sireline GC'!P180</f>
        <v>3.0641264837071023</v>
      </c>
      <c r="F540" s="14"/>
      <c r="G540" s="14"/>
      <c r="H540" s="14"/>
      <c r="I540" s="14"/>
      <c r="S540" s="79"/>
      <c r="T540" s="14"/>
    </row>
    <row r="541" spans="1:20" s="13" customFormat="1" x14ac:dyDescent="0.25">
      <c r="A541" s="91">
        <v>337</v>
      </c>
      <c r="B541" s="14">
        <f t="shared" si="21"/>
        <v>199</v>
      </c>
      <c r="C541" s="39">
        <f>'Sireline GC'!N181</f>
        <v>146.29497839337122</v>
      </c>
      <c r="D541" s="38">
        <f>'Sireline GC'!O181</f>
        <v>0.80402744019974648</v>
      </c>
      <c r="E541" s="38">
        <f>'Sireline GC'!P181</f>
        <v>3.0666882132589683</v>
      </c>
      <c r="F541" s="14"/>
      <c r="G541" s="14"/>
      <c r="H541" s="14"/>
      <c r="I541" s="14"/>
      <c r="S541" s="79"/>
      <c r="T541" s="14"/>
    </row>
    <row r="542" spans="1:20" s="13" customFormat="1" x14ac:dyDescent="0.25">
      <c r="A542" s="91">
        <v>337</v>
      </c>
      <c r="B542" s="14">
        <f t="shared" si="21"/>
        <v>200</v>
      </c>
      <c r="C542" s="39">
        <f>'Sireline GC'!N182</f>
        <v>147.09900583357094</v>
      </c>
      <c r="D542" s="38">
        <f>'Sireline GC'!O182</f>
        <v>0.80026039408910776</v>
      </c>
      <c r="E542" s="38">
        <f>'Sireline GC'!P182</f>
        <v>3.0691985359874008</v>
      </c>
      <c r="F542" s="14"/>
      <c r="G542" s="14"/>
      <c r="H542" s="14"/>
      <c r="I542" s="14"/>
      <c r="S542" s="79"/>
      <c r="T542" s="14"/>
    </row>
    <row r="543" spans="1:20" s="13" customFormat="1" x14ac:dyDescent="0.25">
      <c r="A543" s="92">
        <v>359</v>
      </c>
      <c r="B543" s="14">
        <v>21</v>
      </c>
      <c r="C543" s="39">
        <f>'Sireline GC'!T3</f>
        <v>5.4431084400000005</v>
      </c>
      <c r="D543" s="38">
        <f>'Sireline GC'!U3</f>
        <v>0.16199727500000005</v>
      </c>
      <c r="E543" s="38">
        <f>'Sireline GC'!V3</f>
        <v>3.5000000000000003E-2</v>
      </c>
      <c r="F543" s="14"/>
      <c r="G543" s="14"/>
      <c r="H543" s="14"/>
      <c r="I543" s="14"/>
      <c r="S543" s="79"/>
      <c r="T543" s="14"/>
    </row>
    <row r="544" spans="1:20" s="13" customFormat="1" x14ac:dyDescent="0.25">
      <c r="A544" s="92">
        <v>359</v>
      </c>
      <c r="B544" s="14">
        <f>B543+1</f>
        <v>22</v>
      </c>
      <c r="C544" s="39">
        <f>'Sireline GC'!T4</f>
        <v>5.6051057150000005</v>
      </c>
      <c r="D544" s="38">
        <f>'Sireline GC'!U4</f>
        <v>0.16199727500000005</v>
      </c>
      <c r="E544" s="38">
        <f>'Sireline GC'!V4</f>
        <v>4.2929277874999998E-2</v>
      </c>
      <c r="F544" s="14"/>
      <c r="G544" s="14"/>
      <c r="H544" s="14"/>
      <c r="I544" s="14"/>
      <c r="S544" s="79"/>
      <c r="T544" s="14"/>
    </row>
    <row r="545" spans="1:20" s="13" customFormat="1" x14ac:dyDescent="0.25">
      <c r="A545" s="92">
        <v>359</v>
      </c>
      <c r="B545" s="14">
        <f t="shared" ref="B545:B608" si="22">B544+1</f>
        <v>23</v>
      </c>
      <c r="C545" s="39">
        <f>'Sireline GC'!T5</f>
        <v>5.7671029900000006</v>
      </c>
      <c r="D545" s="38">
        <f>'Sireline GC'!U5</f>
        <v>0.16199727499999916</v>
      </c>
      <c r="E545" s="38">
        <f>'Sireline GC'!V5</f>
        <v>8.5858555749999996E-2</v>
      </c>
      <c r="F545" s="14"/>
      <c r="G545" s="14"/>
      <c r="H545" s="14"/>
      <c r="I545" s="14"/>
      <c r="S545" s="79"/>
      <c r="T545" s="14"/>
    </row>
    <row r="546" spans="1:20" s="13" customFormat="1" x14ac:dyDescent="0.25">
      <c r="A546" s="92">
        <v>359</v>
      </c>
      <c r="B546" s="14">
        <f t="shared" si="22"/>
        <v>24</v>
      </c>
      <c r="C546" s="39">
        <f>'Sireline GC'!T6</f>
        <v>5.9291002649999998</v>
      </c>
      <c r="D546" s="38">
        <f>'Sireline GC'!U6</f>
        <v>0.16199727500000094</v>
      </c>
      <c r="E546" s="38">
        <f>'Sireline GC'!V6</f>
        <v>0.12878783362499999</v>
      </c>
      <c r="F546" s="14"/>
      <c r="G546" s="14"/>
      <c r="H546" s="14"/>
      <c r="I546" s="14"/>
      <c r="S546" s="79"/>
      <c r="T546" s="14"/>
    </row>
    <row r="547" spans="1:20" s="13" customFormat="1" x14ac:dyDescent="0.25">
      <c r="A547" s="92">
        <v>359</v>
      </c>
      <c r="B547" s="14">
        <f t="shared" si="22"/>
        <v>25</v>
      </c>
      <c r="C547" s="39">
        <f>'Sireline GC'!T7</f>
        <v>6.0910975400000007</v>
      </c>
      <c r="D547" s="38">
        <f>'Sireline GC'!U7</f>
        <v>0.16199727500000005</v>
      </c>
      <c r="E547" s="38">
        <f>'Sireline GC'!V7</f>
        <v>0.17171711150000021</v>
      </c>
      <c r="F547" s="14"/>
      <c r="G547" s="14"/>
      <c r="H547" s="14"/>
      <c r="I547" s="14"/>
      <c r="S547" s="79"/>
      <c r="T547" s="14"/>
    </row>
    <row r="548" spans="1:20" s="13" customFormat="1" x14ac:dyDescent="0.25">
      <c r="A548" s="92">
        <v>359</v>
      </c>
      <c r="B548" s="14">
        <f t="shared" si="22"/>
        <v>26</v>
      </c>
      <c r="C548" s="39">
        <f>'Sireline GC'!T8</f>
        <v>6.2530948150000008</v>
      </c>
      <c r="D548" s="38">
        <f>'Sireline GC'!U8</f>
        <v>0.16199727499999916</v>
      </c>
      <c r="E548" s="38">
        <f>'Sireline GC'!V8</f>
        <v>0.19643326717142856</v>
      </c>
      <c r="F548" s="14"/>
      <c r="G548" s="14"/>
      <c r="H548" s="14"/>
      <c r="I548" s="14"/>
      <c r="S548" s="79"/>
      <c r="T548" s="14"/>
    </row>
    <row r="549" spans="1:20" s="13" customFormat="1" x14ac:dyDescent="0.25">
      <c r="A549" s="92">
        <v>359</v>
      </c>
      <c r="B549" s="14">
        <f t="shared" si="22"/>
        <v>27</v>
      </c>
      <c r="C549" s="39">
        <f>'Sireline GC'!T9</f>
        <v>6.4150920899999999</v>
      </c>
      <c r="D549" s="38">
        <f>'Sireline GC'!U9</f>
        <v>0.16199727500000005</v>
      </c>
      <c r="E549" s="38">
        <f>'Sireline GC'!V9</f>
        <v>0.22114942284285713</v>
      </c>
      <c r="F549" s="14"/>
      <c r="G549" s="14"/>
      <c r="H549" s="14"/>
      <c r="I549" s="14"/>
      <c r="S549" s="79"/>
      <c r="T549" s="14"/>
    </row>
    <row r="550" spans="1:20" s="13" customFormat="1" x14ac:dyDescent="0.25">
      <c r="A550" s="92">
        <v>359</v>
      </c>
      <c r="B550" s="14">
        <f t="shared" si="22"/>
        <v>28</v>
      </c>
      <c r="C550" s="39">
        <f>'Sireline GC'!T10</f>
        <v>6.577089365</v>
      </c>
      <c r="D550" s="38">
        <f>'Sireline GC'!U10</f>
        <v>0.2915950950000008</v>
      </c>
      <c r="E550" s="38">
        <f>'Sireline GC'!V10</f>
        <v>0.24586557851428575</v>
      </c>
      <c r="F550" s="14"/>
      <c r="G550" s="14"/>
      <c r="H550" s="14"/>
      <c r="I550" s="14"/>
      <c r="S550" s="79"/>
      <c r="T550" s="14"/>
    </row>
    <row r="551" spans="1:20" s="13" customFormat="1" x14ac:dyDescent="0.25">
      <c r="A551" s="92">
        <v>359</v>
      </c>
      <c r="B551" s="14">
        <f t="shared" si="22"/>
        <v>29</v>
      </c>
      <c r="C551" s="39">
        <f>'Sireline GC'!T11</f>
        <v>6.8686844600000008</v>
      </c>
      <c r="D551" s="38">
        <f>'Sireline GC'!U11</f>
        <v>0.2915950950000008</v>
      </c>
      <c r="E551" s="38">
        <f>'Sireline GC'!V11</f>
        <v>0.27058173418571424</v>
      </c>
      <c r="F551" s="14"/>
      <c r="G551" s="14"/>
      <c r="H551" s="14"/>
      <c r="I551" s="14"/>
      <c r="S551" s="79"/>
      <c r="T551" s="14"/>
    </row>
    <row r="552" spans="1:20" s="13" customFormat="1" x14ac:dyDescent="0.25">
      <c r="A552" s="92">
        <v>359</v>
      </c>
      <c r="B552" s="14">
        <f t="shared" si="22"/>
        <v>30</v>
      </c>
      <c r="C552" s="39">
        <f>'Sireline GC'!T12</f>
        <v>7.1602795550000016</v>
      </c>
      <c r="D552" s="38">
        <f>'Sireline GC'!U12</f>
        <v>0.29159509499999992</v>
      </c>
      <c r="E552" s="38">
        <f>'Sireline GC'!V12</f>
        <v>0.29529788985714289</v>
      </c>
      <c r="F552" s="14"/>
      <c r="G552" s="14"/>
      <c r="H552" s="14"/>
      <c r="I552" s="14"/>
      <c r="S552" s="79"/>
      <c r="T552" s="14"/>
    </row>
    <row r="553" spans="1:20" s="13" customFormat="1" x14ac:dyDescent="0.25">
      <c r="A553" s="92">
        <v>359</v>
      </c>
      <c r="B553" s="14">
        <f t="shared" si="22"/>
        <v>31</v>
      </c>
      <c r="C553" s="39">
        <f>'Sireline GC'!T13</f>
        <v>7.4518746500000015</v>
      </c>
      <c r="D553" s="38">
        <f>'Sireline GC'!U13</f>
        <v>0.29159509499999992</v>
      </c>
      <c r="E553" s="38">
        <f>'Sireline GC'!V13</f>
        <v>0.32001404552857143</v>
      </c>
      <c r="F553" s="14"/>
      <c r="G553" s="14"/>
      <c r="H553" s="14"/>
      <c r="I553" s="14"/>
      <c r="S553" s="79"/>
      <c r="T553" s="14"/>
    </row>
    <row r="554" spans="1:20" s="13" customFormat="1" x14ac:dyDescent="0.25">
      <c r="A554" s="92">
        <v>359</v>
      </c>
      <c r="B554" s="14">
        <f t="shared" si="22"/>
        <v>32</v>
      </c>
      <c r="C554" s="39">
        <f>'Sireline GC'!T14</f>
        <v>7.7434697450000014</v>
      </c>
      <c r="D554" s="38">
        <f>'Sireline GC'!U14</f>
        <v>0.29159509499999903</v>
      </c>
      <c r="E554" s="38">
        <f>'Sireline GC'!V14</f>
        <v>0.34473020120000003</v>
      </c>
      <c r="F554" s="14"/>
      <c r="G554" s="14"/>
      <c r="H554" s="14"/>
      <c r="I554" s="14"/>
      <c r="S554" s="79"/>
      <c r="T554" s="14"/>
    </row>
    <row r="555" spans="1:20" s="13" customFormat="1" x14ac:dyDescent="0.25">
      <c r="A555" s="92">
        <v>359</v>
      </c>
      <c r="B555" s="14">
        <f t="shared" si="22"/>
        <v>33</v>
      </c>
      <c r="C555" s="39">
        <f>'Sireline GC'!T15</f>
        <v>8.0350648400000004</v>
      </c>
      <c r="D555" s="38">
        <f>'Sireline GC'!U15</f>
        <v>0.29159509499999992</v>
      </c>
      <c r="E555" s="38">
        <f>'Sireline GC'!V15</f>
        <v>0.36676183060000006</v>
      </c>
      <c r="F555" s="14"/>
      <c r="G555" s="14"/>
      <c r="H555" s="14"/>
      <c r="I555" s="14"/>
      <c r="S555" s="79"/>
      <c r="T555" s="14"/>
    </row>
    <row r="556" spans="1:20" s="13" customFormat="1" x14ac:dyDescent="0.25">
      <c r="A556" s="92">
        <v>359</v>
      </c>
      <c r="B556" s="14">
        <f t="shared" si="22"/>
        <v>34</v>
      </c>
      <c r="C556" s="39">
        <f>'Sireline GC'!T16</f>
        <v>8.3266599350000003</v>
      </c>
      <c r="D556" s="38">
        <f>'Sireline GC'!U16</f>
        <v>0.29159509499999992</v>
      </c>
      <c r="E556" s="38">
        <f>'Sireline GC'!V16</f>
        <v>0.38879346000000004</v>
      </c>
      <c r="F556" s="14"/>
      <c r="G556" s="14"/>
      <c r="H556" s="14"/>
      <c r="I556" s="14"/>
      <c r="S556" s="79"/>
      <c r="T556" s="14"/>
    </row>
    <row r="557" spans="1:20" s="13" customFormat="1" x14ac:dyDescent="0.25">
      <c r="A557" s="92">
        <v>359</v>
      </c>
      <c r="B557" s="14">
        <f t="shared" si="22"/>
        <v>35</v>
      </c>
      <c r="C557" s="39">
        <f>'Sireline GC'!T17</f>
        <v>8.6182550300000003</v>
      </c>
      <c r="D557" s="38">
        <f>'Sireline GC'!U17</f>
        <v>0.38879346000000048</v>
      </c>
      <c r="E557" s="38">
        <f>'Sireline GC'!V17</f>
        <v>0.41082508940000001</v>
      </c>
      <c r="F557" s="14"/>
      <c r="G557" s="14"/>
      <c r="H557" s="14"/>
      <c r="I557" s="14"/>
      <c r="S557" s="79"/>
      <c r="T557" s="14"/>
    </row>
    <row r="558" spans="1:20" s="13" customFormat="1" x14ac:dyDescent="0.25">
      <c r="A558" s="92">
        <v>359</v>
      </c>
      <c r="B558" s="14">
        <f t="shared" si="22"/>
        <v>36</v>
      </c>
      <c r="C558" s="39">
        <f>'Sireline GC'!T18</f>
        <v>9.0070484900000007</v>
      </c>
      <c r="D558" s="38">
        <f>'Sireline GC'!U18</f>
        <v>0.3887934599999987</v>
      </c>
      <c r="E558" s="38">
        <f>'Sireline GC'!V18</f>
        <v>0.4328567188000001</v>
      </c>
      <c r="F558" s="14"/>
      <c r="G558" s="14"/>
      <c r="H558" s="14"/>
      <c r="I558" s="14"/>
      <c r="S558" s="79"/>
      <c r="T558" s="14"/>
    </row>
    <row r="559" spans="1:20" s="13" customFormat="1" x14ac:dyDescent="0.25">
      <c r="A559" s="92">
        <v>359</v>
      </c>
      <c r="B559" s="14">
        <f t="shared" si="22"/>
        <v>37</v>
      </c>
      <c r="C559" s="39">
        <f>'Sireline GC'!T19</f>
        <v>9.3958419499999994</v>
      </c>
      <c r="D559" s="38">
        <f>'Sireline GC'!U19</f>
        <v>0.38879346000000048</v>
      </c>
      <c r="E559" s="38">
        <f>'Sireline GC'!V19</f>
        <v>0.45488834820000007</v>
      </c>
      <c r="F559" s="14"/>
      <c r="G559" s="14"/>
      <c r="H559" s="14"/>
      <c r="I559" s="14"/>
      <c r="S559" s="79"/>
      <c r="T559" s="14"/>
    </row>
    <row r="560" spans="1:20" s="13" customFormat="1" x14ac:dyDescent="0.25">
      <c r="A560" s="92">
        <v>359</v>
      </c>
      <c r="B560" s="14">
        <f t="shared" si="22"/>
        <v>38</v>
      </c>
      <c r="C560" s="39">
        <f>'Sireline GC'!T20</f>
        <v>9.7846354099999999</v>
      </c>
      <c r="D560" s="38">
        <f>'Sireline GC'!U20</f>
        <v>0.38879346000000048</v>
      </c>
      <c r="E560" s="38">
        <f>'Sireline GC'!V20</f>
        <v>0.4769199776000001</v>
      </c>
      <c r="F560" s="14"/>
      <c r="G560" s="14"/>
      <c r="H560" s="14"/>
      <c r="I560" s="14"/>
      <c r="S560" s="79"/>
      <c r="T560" s="14"/>
    </row>
    <row r="561" spans="1:20" s="13" customFormat="1" x14ac:dyDescent="0.25">
      <c r="A561" s="92">
        <v>359</v>
      </c>
      <c r="B561" s="14">
        <f t="shared" si="22"/>
        <v>39</v>
      </c>
      <c r="C561" s="39">
        <f>'Sireline GC'!T21</f>
        <v>10.17342887</v>
      </c>
      <c r="D561" s="38">
        <f>'Sireline GC'!U21</f>
        <v>0.38879346000000048</v>
      </c>
      <c r="E561" s="38">
        <f>'Sireline GC'!V21</f>
        <v>0.49895160700000007</v>
      </c>
      <c r="F561" s="14"/>
      <c r="G561" s="14"/>
      <c r="H561" s="14"/>
      <c r="I561" s="14"/>
      <c r="S561" s="79"/>
      <c r="T561" s="14"/>
    </row>
    <row r="562" spans="1:20" s="13" customFormat="1" x14ac:dyDescent="0.25">
      <c r="A562" s="92">
        <v>359</v>
      </c>
      <c r="B562" s="14">
        <f t="shared" si="22"/>
        <v>40</v>
      </c>
      <c r="C562" s="39">
        <f>'Sireline GC'!T22</f>
        <v>10.562222330000001</v>
      </c>
      <c r="D562" s="38">
        <f>'Sireline GC'!U22</f>
        <v>0.3887934599999987</v>
      </c>
      <c r="E562" s="38">
        <f>'Sireline GC'!V22</f>
        <v>0.5174655812857144</v>
      </c>
      <c r="F562" s="14"/>
      <c r="G562" s="14"/>
      <c r="H562" s="14"/>
      <c r="I562" s="14"/>
      <c r="S562" s="79"/>
      <c r="T562" s="14"/>
    </row>
    <row r="563" spans="1:20" s="13" customFormat="1" x14ac:dyDescent="0.25">
      <c r="A563" s="92">
        <v>359</v>
      </c>
      <c r="B563" s="14">
        <f t="shared" si="22"/>
        <v>41</v>
      </c>
      <c r="C563" s="39">
        <f>'Sireline GC'!T23</f>
        <v>10.95101579</v>
      </c>
      <c r="D563" s="38">
        <f>'Sireline GC'!U23</f>
        <v>0.38879346000000048</v>
      </c>
      <c r="E563" s="38">
        <f>'Sireline GC'!V23</f>
        <v>0.53597955557142862</v>
      </c>
      <c r="F563" s="14"/>
      <c r="G563" s="14"/>
      <c r="H563" s="14"/>
      <c r="I563" s="14"/>
      <c r="S563" s="79"/>
      <c r="T563" s="14"/>
    </row>
    <row r="564" spans="1:20" s="13" customFormat="1" x14ac:dyDescent="0.25">
      <c r="A564" s="92">
        <v>359</v>
      </c>
      <c r="B564" s="14">
        <f t="shared" si="22"/>
        <v>42</v>
      </c>
      <c r="C564" s="39">
        <f>'Sireline GC'!T24</f>
        <v>11.33980925</v>
      </c>
      <c r="D564" s="38">
        <f>'Sireline GC'!U24</f>
        <v>0.45359237000000086</v>
      </c>
      <c r="E564" s="38">
        <f>'Sireline GC'!V24</f>
        <v>0.55449352985714295</v>
      </c>
      <c r="F564" s="14"/>
      <c r="G564" s="14"/>
      <c r="H564" s="14"/>
      <c r="I564" s="14"/>
      <c r="S564" s="79"/>
      <c r="T564" s="14"/>
    </row>
    <row r="565" spans="1:20" s="13" customFormat="1" x14ac:dyDescent="0.25">
      <c r="A565" s="92">
        <v>359</v>
      </c>
      <c r="B565" s="14">
        <f t="shared" si="22"/>
        <v>43</v>
      </c>
      <c r="C565" s="39">
        <f>'Sireline GC'!T25</f>
        <v>11.793401620000001</v>
      </c>
      <c r="D565" s="38">
        <f>'Sireline GC'!U25</f>
        <v>0.45359237000000086</v>
      </c>
      <c r="E565" s="38">
        <f>'Sireline GC'!V25</f>
        <v>0.57300750414285717</v>
      </c>
      <c r="F565" s="14"/>
      <c r="G565" s="14"/>
      <c r="H565" s="14"/>
      <c r="I565" s="14"/>
      <c r="S565" s="79"/>
      <c r="T565" s="14"/>
    </row>
    <row r="566" spans="1:20" s="13" customFormat="1" x14ac:dyDescent="0.25">
      <c r="A566" s="92">
        <v>359</v>
      </c>
      <c r="B566" s="14">
        <f t="shared" si="22"/>
        <v>44</v>
      </c>
      <c r="C566" s="39">
        <f>'Sireline GC'!T26</f>
        <v>12.246993990000002</v>
      </c>
      <c r="D566" s="38">
        <f>'Sireline GC'!U26</f>
        <v>0.45359236999999908</v>
      </c>
      <c r="E566" s="38">
        <f>'Sireline GC'!V26</f>
        <v>0.5915214784285715</v>
      </c>
      <c r="F566" s="14"/>
      <c r="G566" s="14"/>
      <c r="H566" s="14"/>
      <c r="I566" s="14"/>
      <c r="S566" s="79"/>
      <c r="T566" s="14"/>
    </row>
    <row r="567" spans="1:20" s="13" customFormat="1" x14ac:dyDescent="0.25">
      <c r="A567" s="92">
        <v>359</v>
      </c>
      <c r="B567" s="14">
        <f t="shared" si="22"/>
        <v>45</v>
      </c>
      <c r="C567" s="39">
        <f>'Sireline GC'!T27</f>
        <v>12.700586360000001</v>
      </c>
      <c r="D567" s="38">
        <f>'Sireline GC'!U27</f>
        <v>0.45359236999999908</v>
      </c>
      <c r="E567" s="38">
        <f>'Sireline GC'!V27</f>
        <v>0.61003545271428572</v>
      </c>
      <c r="F567" s="14"/>
      <c r="G567" s="14"/>
      <c r="H567" s="14"/>
      <c r="I567" s="14"/>
      <c r="S567" s="79"/>
      <c r="T567" s="14"/>
    </row>
    <row r="568" spans="1:20" s="13" customFormat="1" x14ac:dyDescent="0.25">
      <c r="A568" s="92">
        <v>359</v>
      </c>
      <c r="B568" s="14">
        <f t="shared" si="22"/>
        <v>46</v>
      </c>
      <c r="C568" s="39">
        <f>'Sireline GC'!T28</f>
        <v>13.15417873</v>
      </c>
      <c r="D568" s="38">
        <f>'Sireline GC'!U28</f>
        <v>0.45359237000000086</v>
      </c>
      <c r="E568" s="38">
        <f>'Sireline GC'!V28</f>
        <v>0.62854942700000005</v>
      </c>
      <c r="F568" s="14"/>
      <c r="G568" s="14"/>
      <c r="H568" s="14"/>
      <c r="I568" s="14"/>
      <c r="S568" s="79"/>
      <c r="T568" s="14"/>
    </row>
    <row r="569" spans="1:20" s="13" customFormat="1" x14ac:dyDescent="0.25">
      <c r="A569" s="92">
        <v>359</v>
      </c>
      <c r="B569" s="14">
        <f t="shared" si="22"/>
        <v>47</v>
      </c>
      <c r="C569" s="39">
        <f>'Sireline GC'!T29</f>
        <v>13.607771100000001</v>
      </c>
      <c r="D569" s="38">
        <f>'Sireline GC'!U29</f>
        <v>0.45359236999999908</v>
      </c>
      <c r="E569" s="38">
        <f>'Sireline GC'!V29</f>
        <v>0.66789162235714283</v>
      </c>
      <c r="F569" s="14"/>
      <c r="G569" s="14"/>
      <c r="H569" s="14"/>
      <c r="I569" s="14"/>
      <c r="S569" s="79"/>
      <c r="T569" s="14"/>
    </row>
    <row r="570" spans="1:20" s="13" customFormat="1" x14ac:dyDescent="0.25">
      <c r="A570" s="92">
        <v>359</v>
      </c>
      <c r="B570" s="14">
        <f t="shared" si="22"/>
        <v>48</v>
      </c>
      <c r="C570" s="39">
        <f>'Sireline GC'!T30</f>
        <v>14.06136347</v>
      </c>
      <c r="D570" s="38">
        <f>'Sireline GC'!U30</f>
        <v>0.45359237000000086</v>
      </c>
      <c r="E570" s="38">
        <f>'Sireline GC'!V30</f>
        <v>0.70723381771428573</v>
      </c>
      <c r="F570" s="14"/>
      <c r="G570" s="14"/>
      <c r="H570" s="14"/>
      <c r="I570" s="14"/>
      <c r="S570" s="79"/>
      <c r="T570" s="14"/>
    </row>
    <row r="571" spans="1:20" s="13" customFormat="1" x14ac:dyDescent="0.25">
      <c r="A571" s="92">
        <v>359</v>
      </c>
      <c r="B571" s="14">
        <f t="shared" si="22"/>
        <v>49</v>
      </c>
      <c r="C571" s="39">
        <f>'Sireline GC'!T31</f>
        <v>14.514955840000001</v>
      </c>
      <c r="D571" s="38">
        <f>'Sireline GC'!U31</f>
        <v>0.61558964499999824</v>
      </c>
      <c r="E571" s="38">
        <f>'Sireline GC'!V31</f>
        <v>0.74657601307142851</v>
      </c>
      <c r="F571" s="14"/>
      <c r="G571" s="14"/>
      <c r="H571" s="14"/>
      <c r="I571" s="14"/>
      <c r="S571" s="79"/>
      <c r="T571" s="14"/>
    </row>
    <row r="572" spans="1:20" s="13" customFormat="1" x14ac:dyDescent="0.25">
      <c r="A572" s="92">
        <v>359</v>
      </c>
      <c r="B572" s="14">
        <f t="shared" si="22"/>
        <v>50</v>
      </c>
      <c r="C572" s="39">
        <f>'Sireline GC'!T32</f>
        <v>15.130545484999999</v>
      </c>
      <c r="D572" s="38">
        <f>'Sireline GC'!U32</f>
        <v>0.61558964500000179</v>
      </c>
      <c r="E572" s="38">
        <f>'Sireline GC'!V32</f>
        <v>0.78591820842857152</v>
      </c>
      <c r="F572" s="14"/>
      <c r="G572" s="14"/>
      <c r="H572" s="14"/>
      <c r="I572" s="14"/>
      <c r="S572" s="79"/>
      <c r="T572" s="14"/>
    </row>
    <row r="573" spans="1:20" s="13" customFormat="1" x14ac:dyDescent="0.25">
      <c r="A573" s="92">
        <v>359</v>
      </c>
      <c r="B573" s="14">
        <f t="shared" si="22"/>
        <v>51</v>
      </c>
      <c r="C573" s="39">
        <f>'Sireline GC'!T33</f>
        <v>15.746135130000001</v>
      </c>
      <c r="D573" s="38">
        <f>'Sireline GC'!U33</f>
        <v>0.61558964500000179</v>
      </c>
      <c r="E573" s="38">
        <f>'Sireline GC'!V33</f>
        <v>0.8252604037857143</v>
      </c>
      <c r="F573" s="14"/>
      <c r="G573" s="14"/>
      <c r="H573" s="14"/>
      <c r="I573" s="14"/>
      <c r="S573" s="79"/>
      <c r="T573" s="14"/>
    </row>
    <row r="574" spans="1:20" s="13" customFormat="1" x14ac:dyDescent="0.25">
      <c r="A574" s="92">
        <v>359</v>
      </c>
      <c r="B574" s="14">
        <f t="shared" si="22"/>
        <v>52</v>
      </c>
      <c r="C574" s="39">
        <f>'Sireline GC'!T34</f>
        <v>16.361724775000003</v>
      </c>
      <c r="D574" s="38">
        <f>'Sireline GC'!U34</f>
        <v>0.61558964500000002</v>
      </c>
      <c r="E574" s="38">
        <f>'Sireline GC'!V34</f>
        <v>0.86460259914285709</v>
      </c>
      <c r="F574" s="14"/>
      <c r="G574" s="14"/>
      <c r="H574" s="14"/>
      <c r="I574" s="14"/>
      <c r="S574" s="79"/>
      <c r="T574" s="14"/>
    </row>
    <row r="575" spans="1:20" s="13" customFormat="1" x14ac:dyDescent="0.25">
      <c r="A575" s="92">
        <v>359</v>
      </c>
      <c r="B575" s="14">
        <f t="shared" si="22"/>
        <v>53</v>
      </c>
      <c r="C575" s="39">
        <f>'Sireline GC'!T35</f>
        <v>16.977314420000003</v>
      </c>
      <c r="D575" s="38">
        <f>'Sireline GC'!U35</f>
        <v>0.61558964499999647</v>
      </c>
      <c r="E575" s="38">
        <f>'Sireline GC'!V35</f>
        <v>0.90394479449999998</v>
      </c>
      <c r="F575" s="14"/>
      <c r="G575" s="14"/>
      <c r="H575" s="14"/>
      <c r="I575" s="14"/>
      <c r="S575" s="79"/>
      <c r="T575" s="14"/>
    </row>
    <row r="576" spans="1:20" s="13" customFormat="1" x14ac:dyDescent="0.25">
      <c r="A576" s="92">
        <v>359</v>
      </c>
      <c r="B576" s="14">
        <f t="shared" si="22"/>
        <v>54</v>
      </c>
      <c r="C576" s="39">
        <f>'Sireline GC'!T36</f>
        <v>17.592904064999999</v>
      </c>
      <c r="D576" s="38">
        <f>'Sireline GC'!U36</f>
        <v>0.61558964500000002</v>
      </c>
      <c r="E576" s="38">
        <f>'Sireline GC'!V36</f>
        <v>0.92940150914285713</v>
      </c>
      <c r="F576" s="14"/>
      <c r="G576" s="14"/>
      <c r="H576" s="14"/>
      <c r="I576" s="14"/>
      <c r="S576" s="79"/>
      <c r="T576" s="14"/>
    </row>
    <row r="577" spans="1:20" s="13" customFormat="1" x14ac:dyDescent="0.25">
      <c r="A577" s="92">
        <v>359</v>
      </c>
      <c r="B577" s="14">
        <f t="shared" si="22"/>
        <v>55</v>
      </c>
      <c r="C577" s="39">
        <f>'Sireline GC'!T37</f>
        <v>18.208493709999999</v>
      </c>
      <c r="D577" s="38">
        <f>'Sireline GC'!U37</f>
        <v>0.61558964500000357</v>
      </c>
      <c r="E577" s="38">
        <f>'Sireline GC'!V37</f>
        <v>0.95485822378571428</v>
      </c>
      <c r="F577" s="14"/>
      <c r="G577" s="14"/>
      <c r="H577" s="14"/>
      <c r="I577" s="14"/>
      <c r="S577" s="79"/>
      <c r="T577" s="14"/>
    </row>
    <row r="578" spans="1:20" s="13" customFormat="1" x14ac:dyDescent="0.25">
      <c r="A578" s="92">
        <v>359</v>
      </c>
      <c r="B578" s="14">
        <f t="shared" si="22"/>
        <v>56</v>
      </c>
      <c r="C578" s="39">
        <f>'Sireline GC'!T38</f>
        <v>18.824083355000003</v>
      </c>
      <c r="D578" s="38">
        <f>'Sireline GC'!U38</f>
        <v>0.6868684459999983</v>
      </c>
      <c r="E578" s="38">
        <f>'Sireline GC'!V38</f>
        <v>0.98031493842857143</v>
      </c>
      <c r="F578" s="14"/>
      <c r="G578" s="14"/>
      <c r="H578" s="14"/>
      <c r="I578" s="14"/>
      <c r="S578" s="79"/>
      <c r="T578" s="14"/>
    </row>
    <row r="579" spans="1:20" s="13" customFormat="1" x14ac:dyDescent="0.25">
      <c r="A579" s="92">
        <v>359</v>
      </c>
      <c r="B579" s="14">
        <f t="shared" si="22"/>
        <v>57</v>
      </c>
      <c r="C579" s="39">
        <f>'Sireline GC'!T39</f>
        <v>19.510951801000001</v>
      </c>
      <c r="D579" s="38">
        <f>'Sireline GC'!U39</f>
        <v>0.68686844600000185</v>
      </c>
      <c r="E579" s="38">
        <f>'Sireline GC'!V39</f>
        <v>1.0057716530714287</v>
      </c>
      <c r="F579" s="14"/>
      <c r="G579" s="14"/>
      <c r="H579" s="14"/>
      <c r="I579" s="14"/>
      <c r="S579" s="79"/>
      <c r="T579" s="14"/>
    </row>
    <row r="580" spans="1:20" s="13" customFormat="1" x14ac:dyDescent="0.25">
      <c r="A580" s="92">
        <v>359</v>
      </c>
      <c r="B580" s="14">
        <f t="shared" si="22"/>
        <v>58</v>
      </c>
      <c r="C580" s="39">
        <f>'Sireline GC'!T40</f>
        <v>20.197820247000003</v>
      </c>
      <c r="D580" s="38">
        <f>'Sireline GC'!U40</f>
        <v>0.6868684459999983</v>
      </c>
      <c r="E580" s="38">
        <f>'Sireline GC'!V40</f>
        <v>1.0312283677142857</v>
      </c>
      <c r="F580" s="14"/>
      <c r="G580" s="14"/>
      <c r="H580" s="14"/>
      <c r="I580" s="14"/>
      <c r="S580" s="79"/>
      <c r="T580" s="14"/>
    </row>
    <row r="581" spans="1:20" s="13" customFormat="1" x14ac:dyDescent="0.25">
      <c r="A581" s="92">
        <v>359</v>
      </c>
      <c r="B581" s="14">
        <f t="shared" si="22"/>
        <v>59</v>
      </c>
      <c r="C581" s="39">
        <f>'Sireline GC'!T41</f>
        <v>20.884688693000001</v>
      </c>
      <c r="D581" s="38">
        <f>'Sireline GC'!U41</f>
        <v>0.69</v>
      </c>
      <c r="E581" s="38">
        <f>'Sireline GC'!V41</f>
        <v>1.0566850823571428</v>
      </c>
      <c r="F581" s="14"/>
      <c r="G581" s="14"/>
      <c r="H581" s="14"/>
      <c r="I581" s="14"/>
      <c r="S581" s="79"/>
      <c r="T581" s="14"/>
    </row>
    <row r="582" spans="1:20" s="13" customFormat="1" x14ac:dyDescent="0.25">
      <c r="A582" s="92">
        <v>359</v>
      </c>
      <c r="B582" s="14">
        <f t="shared" si="22"/>
        <v>60</v>
      </c>
      <c r="C582" s="39">
        <f>'Sireline GC'!T42</f>
        <v>21.683447258057942</v>
      </c>
      <c r="D582" s="38">
        <f>'Sireline GC'!U42</f>
        <v>0.67337175070711908</v>
      </c>
      <c r="E582" s="38">
        <f>'Sireline GC'!V42</f>
        <v>1.0438145965022758</v>
      </c>
      <c r="F582" s="14"/>
      <c r="G582" s="14"/>
      <c r="H582" s="14"/>
      <c r="I582" s="14"/>
      <c r="S582" s="79"/>
      <c r="T582" s="14"/>
    </row>
    <row r="583" spans="1:20" s="13" customFormat="1" x14ac:dyDescent="0.25">
      <c r="A583" s="92">
        <v>359</v>
      </c>
      <c r="B583" s="14">
        <f t="shared" si="22"/>
        <v>61</v>
      </c>
      <c r="C583" s="39">
        <f>'Sireline GC'!T43</f>
        <v>22.356819008765061</v>
      </c>
      <c r="D583" s="38">
        <f>'Sireline GC'!U43</f>
        <v>0.68275803412485203</v>
      </c>
      <c r="E583" s="38">
        <f>'Sireline GC'!V43</f>
        <v>1.0728010086987561</v>
      </c>
      <c r="F583" s="14"/>
      <c r="G583" s="14"/>
      <c r="H583" s="14"/>
      <c r="I583" s="14"/>
      <c r="S583" s="79"/>
      <c r="T583" s="14"/>
    </row>
    <row r="584" spans="1:20" s="13" customFormat="1" x14ac:dyDescent="0.25">
      <c r="A584" s="92">
        <v>359</v>
      </c>
      <c r="B584" s="14">
        <f t="shared" si="22"/>
        <v>62</v>
      </c>
      <c r="C584" s="39">
        <f>'Sireline GC'!T44</f>
        <v>23.039577042889913</v>
      </c>
      <c r="D584" s="38">
        <f>'Sireline GC'!U44</f>
        <v>0.69200995932513187</v>
      </c>
      <c r="E584" s="38">
        <f>'Sireline GC'!V44</f>
        <v>1.1019276896844752</v>
      </c>
      <c r="F584" s="14"/>
      <c r="G584" s="14"/>
      <c r="H584" s="14"/>
      <c r="I584" s="14"/>
      <c r="S584" s="79"/>
      <c r="T584" s="14"/>
    </row>
    <row r="585" spans="1:20" s="13" customFormat="1" x14ac:dyDescent="0.25">
      <c r="A585" s="92">
        <v>359</v>
      </c>
      <c r="B585" s="14">
        <f t="shared" si="22"/>
        <v>63</v>
      </c>
      <c r="C585" s="39">
        <f>'Sireline GC'!T45</f>
        <v>23.731587002215043</v>
      </c>
      <c r="D585" s="38">
        <f>'Sireline GC'!U45</f>
        <v>0.70112555651653352</v>
      </c>
      <c r="E585" s="38">
        <f>'Sireline GC'!V45</f>
        <v>1.1311748828689576</v>
      </c>
      <c r="F585" s="14"/>
      <c r="G585" s="14"/>
      <c r="H585" s="14"/>
      <c r="I585" s="14"/>
      <c r="S585" s="79"/>
      <c r="T585" s="14"/>
    </row>
    <row r="586" spans="1:20" s="13" customFormat="1" x14ac:dyDescent="0.25">
      <c r="A586" s="92">
        <v>359</v>
      </c>
      <c r="B586" s="14">
        <f t="shared" si="22"/>
        <v>64</v>
      </c>
      <c r="C586" s="39">
        <f>'Sireline GC'!T46</f>
        <v>24.432712558731581</v>
      </c>
      <c r="D586" s="38">
        <f>'Sireline GC'!U46</f>
        <v>0.7101029503995715</v>
      </c>
      <c r="E586" s="38">
        <f>'Sireline GC'!V46</f>
        <v>1.1605228396592735</v>
      </c>
      <c r="F586" s="14"/>
      <c r="G586" s="14"/>
      <c r="H586" s="14"/>
      <c r="I586" s="14"/>
      <c r="S586" s="79"/>
      <c r="T586" s="14"/>
    </row>
    <row r="587" spans="1:20" s="13" customFormat="1" x14ac:dyDescent="0.25">
      <c r="A587" s="92">
        <v>359</v>
      </c>
      <c r="B587" s="14">
        <f t="shared" si="22"/>
        <v>65</v>
      </c>
      <c r="C587" s="39">
        <f>'Sireline GC'!T47</f>
        <v>25.14281550913115</v>
      </c>
      <c r="D587" s="38">
        <f>'Sireline GC'!U47</f>
        <v>0.71894035990563676</v>
      </c>
      <c r="E587" s="38">
        <f>'Sireline GC'!V47</f>
        <v>1.1899518597375474</v>
      </c>
      <c r="F587" s="14"/>
      <c r="G587" s="14"/>
      <c r="H587" s="14"/>
      <c r="I587" s="14"/>
      <c r="S587" s="79"/>
      <c r="T587" s="14"/>
    </row>
    <row r="588" spans="1:20" s="13" customFormat="1" x14ac:dyDescent="0.25">
      <c r="A588" s="92">
        <v>359</v>
      </c>
      <c r="B588" s="14">
        <f t="shared" si="22"/>
        <v>66</v>
      </c>
      <c r="C588" s="39">
        <f>'Sireline GC'!T48</f>
        <v>25.861755869036788</v>
      </c>
      <c r="D588" s="38">
        <f>'Sireline GC'!U48</f>
        <v>0.72763609787881389</v>
      </c>
      <c r="E588" s="38">
        <f>'Sireline GC'!V48</f>
        <v>1.2194423308967499</v>
      </c>
      <c r="F588" s="14"/>
      <c r="G588" s="14"/>
      <c r="H588" s="14"/>
      <c r="I588" s="14"/>
      <c r="S588" s="79"/>
      <c r="T588" s="14"/>
    </row>
    <row r="589" spans="1:20" s="13" customFormat="1" x14ac:dyDescent="0.25">
      <c r="A589" s="92">
        <v>359</v>
      </c>
      <c r="B589" s="14">
        <f t="shared" si="22"/>
        <v>67</v>
      </c>
      <c r="C589" s="39">
        <f>'Sireline GC'!T49</f>
        <v>26.589391966915599</v>
      </c>
      <c r="D589" s="38">
        <f>'Sireline GC'!U49</f>
        <v>0.7361885706994622</v>
      </c>
      <c r="E589" s="38">
        <f>'Sireline GC'!V49</f>
        <v>1.2489747682723253</v>
      </c>
      <c r="F589" s="14"/>
      <c r="G589" s="14"/>
      <c r="H589" s="14"/>
      <c r="I589" s="14"/>
      <c r="S589" s="79"/>
      <c r="T589" s="14"/>
    </row>
    <row r="590" spans="1:20" s="13" customFormat="1" x14ac:dyDescent="0.25">
      <c r="A590" s="92">
        <v>359</v>
      </c>
      <c r="B590" s="14">
        <f t="shared" si="22"/>
        <v>68</v>
      </c>
      <c r="C590" s="39">
        <f>'Sireline GC'!T50</f>
        <v>27.325580537615064</v>
      </c>
      <c r="D590" s="38">
        <f>'Sireline GC'!U50</f>
        <v>0.7445962778484656</v>
      </c>
      <c r="E590" s="38">
        <f>'Sireline GC'!V50</f>
        <v>1.2785298528125162</v>
      </c>
      <c r="F590" s="14"/>
      <c r="G590" s="14"/>
      <c r="H590" s="14"/>
      <c r="I590" s="14"/>
      <c r="S590" s="79"/>
      <c r="T590" s="14"/>
    </row>
    <row r="591" spans="1:20" s="13" customFormat="1" x14ac:dyDescent="0.25">
      <c r="A591" s="92">
        <v>359</v>
      </c>
      <c r="B591" s="14">
        <f t="shared" si="22"/>
        <v>69</v>
      </c>
      <c r="C591" s="39">
        <f>'Sireline GC'!T51</f>
        <v>28.07017681546353</v>
      </c>
      <c r="D591" s="38">
        <f>'Sireline GC'!U51</f>
        <v>0.75285781141173214</v>
      </c>
      <c r="E591" s="38">
        <f>'Sireline GC'!V51</f>
        <v>1.3080884688364665</v>
      </c>
      <c r="F591" s="14"/>
      <c r="G591" s="14"/>
      <c r="H591" s="14"/>
      <c r="I591" s="14"/>
      <c r="S591" s="79"/>
      <c r="T591" s="14"/>
    </row>
    <row r="592" spans="1:20" s="13" customFormat="1" x14ac:dyDescent="0.25">
      <c r="A592" s="92">
        <v>359</v>
      </c>
      <c r="B592" s="14">
        <f t="shared" si="22"/>
        <v>70</v>
      </c>
      <c r="C592" s="39">
        <f>'Sireline GC'!T52</f>
        <v>28.823034626875263</v>
      </c>
      <c r="D592" s="38">
        <f>'Sireline GC'!U52</f>
        <v>0.76097185552447666</v>
      </c>
      <c r="E592" s="38">
        <f>'Sireline GC'!V52</f>
        <v>1.3376317405363458</v>
      </c>
      <c r="F592" s="14"/>
      <c r="G592" s="14"/>
      <c r="H592" s="14"/>
      <c r="I592" s="14"/>
      <c r="S592" s="79"/>
      <c r="T592" s="14"/>
    </row>
    <row r="593" spans="1:20" s="13" customFormat="1" x14ac:dyDescent="0.25">
      <c r="A593" s="92">
        <v>359</v>
      </c>
      <c r="B593" s="14">
        <f t="shared" si="22"/>
        <v>71</v>
      </c>
      <c r="C593" s="39">
        <f>'Sireline GC'!T53</f>
        <v>29.584006482399737</v>
      </c>
      <c r="D593" s="38">
        <f>'Sireline GC'!U53</f>
        <v>0.76893718575544323</v>
      </c>
      <c r="E593" s="38">
        <f>'Sireline GC'!V53</f>
        <v>1.3671410672876343</v>
      </c>
      <c r="F593" s="14"/>
      <c r="G593" s="14"/>
      <c r="H593" s="14"/>
      <c r="I593" s="14"/>
      <c r="S593" s="79"/>
      <c r="T593" s="14"/>
    </row>
    <row r="594" spans="1:20" s="13" customFormat="1" x14ac:dyDescent="0.25">
      <c r="A594" s="92">
        <v>359</v>
      </c>
      <c r="B594" s="14">
        <f t="shared" si="22"/>
        <v>72</v>
      </c>
      <c r="C594" s="39">
        <f>'Sireline GC'!T54</f>
        <v>30.352943668155181</v>
      </c>
      <c r="D594" s="38">
        <f>'Sireline GC'!U54</f>
        <v>0.77675266843101731</v>
      </c>
      <c r="E594" s="38">
        <f>'Sireline GC'!V54</f>
        <v>1.3965981576404154</v>
      </c>
      <c r="F594" s="14"/>
      <c r="G594" s="14"/>
      <c r="H594" s="14"/>
      <c r="I594" s="14"/>
      <c r="S594" s="79"/>
      <c r="T594" s="14"/>
    </row>
    <row r="595" spans="1:20" s="13" customFormat="1" x14ac:dyDescent="0.25">
      <c r="A595" s="92">
        <v>359</v>
      </c>
      <c r="B595" s="14">
        <f t="shared" si="22"/>
        <v>73</v>
      </c>
      <c r="C595" s="39">
        <f>'Sireline GC'!T55</f>
        <v>31.1296963365862</v>
      </c>
      <c r="D595" s="38">
        <f>'Sireline GC'!U55</f>
        <v>0.78441725989993749</v>
      </c>
      <c r="E595" s="38">
        <f>'Sireline GC'!V55</f>
        <v>1.4259850618738164</v>
      </c>
      <c r="F595" s="14"/>
      <c r="G595" s="14"/>
      <c r="H595" s="14"/>
      <c r="I595" s="14"/>
      <c r="S595" s="79"/>
      <c r="T595" s="14"/>
    </row>
    <row r="596" spans="1:20" s="13" customFormat="1" x14ac:dyDescent="0.25">
      <c r="A596" s="92">
        <v>359</v>
      </c>
      <c r="B596" s="14">
        <f t="shared" si="22"/>
        <v>74</v>
      </c>
      <c r="C596" s="39">
        <f>'Sireline GC'!T56</f>
        <v>31.914113596486132</v>
      </c>
      <c r="D596" s="38">
        <f>'Sireline GC'!U56</f>
        <v>0.79193000573910766</v>
      </c>
      <c r="E596" s="38">
        <f>'Sireline GC'!V56</f>
        <v>1.455284203005653</v>
      </c>
      <c r="F596" s="14"/>
      <c r="G596" s="14"/>
      <c r="H596" s="14"/>
      <c r="I596" s="14"/>
      <c r="S596" s="79"/>
      <c r="T596" s="14"/>
    </row>
    <row r="597" spans="1:20" s="13" customFormat="1" x14ac:dyDescent="0.25">
      <c r="A597" s="92">
        <v>359</v>
      </c>
      <c r="B597" s="14">
        <f t="shared" si="22"/>
        <v>75</v>
      </c>
      <c r="C597" s="39">
        <f>'Sireline GC'!T57</f>
        <v>32.706043602225243</v>
      </c>
      <c r="D597" s="38">
        <f>'Sireline GC'!U57</f>
        <v>0.79929003990122638</v>
      </c>
      <c r="E597" s="38">
        <f>'Sireline GC'!V57</f>
        <v>1.484478406159681</v>
      </c>
      <c r="F597" s="14"/>
      <c r="G597" s="14"/>
      <c r="H597" s="14"/>
      <c r="I597" s="14"/>
      <c r="S597" s="79"/>
      <c r="T597" s="14"/>
    </row>
    <row r="598" spans="1:20" s="13" customFormat="1" x14ac:dyDescent="0.25">
      <c r="A598" s="92">
        <v>359</v>
      </c>
      <c r="B598" s="14">
        <f t="shared" si="22"/>
        <v>76</v>
      </c>
      <c r="C598" s="39">
        <f>'Sireline GC'!T58</f>
        <v>33.505333642126473</v>
      </c>
      <c r="D598" s="38">
        <f>'Sireline GC'!U58</f>
        <v>0.80649658380564482</v>
      </c>
      <c r="E598" s="38">
        <f>'Sireline GC'!V58</f>
        <v>1.5135509262036129</v>
      </c>
      <c r="F598" s="14"/>
      <c r="G598" s="14"/>
      <c r="H598" s="14"/>
      <c r="I598" s="14"/>
      <c r="S598" s="79"/>
      <c r="T598" s="14"/>
    </row>
    <row r="599" spans="1:20" s="13" customFormat="1" x14ac:dyDescent="0.25">
      <c r="A599" s="92">
        <v>359</v>
      </c>
      <c r="B599" s="14">
        <f t="shared" si="22"/>
        <v>77</v>
      </c>
      <c r="C599" s="39">
        <f>'Sireline GC'!T59</f>
        <v>34.311830225932113</v>
      </c>
      <c r="D599" s="38">
        <f>'Sireline GC'!U59</f>
        <v>0.8135489453731708</v>
      </c>
      <c r="E599" s="38">
        <f>'Sireline GC'!V59</f>
        <v>1.5424854735820981</v>
      </c>
      <c r="F599" s="14"/>
      <c r="G599" s="14"/>
      <c r="H599" s="14"/>
      <c r="I599" s="14"/>
      <c r="S599" s="79"/>
      <c r="T599" s="14"/>
    </row>
    <row r="600" spans="1:20" s="13" customFormat="1" x14ac:dyDescent="0.25">
      <c r="A600" s="92">
        <v>359</v>
      </c>
      <c r="B600" s="14">
        <f t="shared" si="22"/>
        <v>78</v>
      </c>
      <c r="C600" s="39">
        <f>'Sireline GC'!T60</f>
        <v>35.125379171305283</v>
      </c>
      <c r="D600" s="38">
        <f>'Sireline GC'!U60</f>
        <v>0.82044651800648793</v>
      </c>
      <c r="E600" s="38">
        <f>'Sireline GC'!V60</f>
        <v>1.5712662382801077</v>
      </c>
      <c r="F600" s="14"/>
      <c r="G600" s="14"/>
      <c r="H600" s="14"/>
      <c r="I600" s="14"/>
      <c r="S600" s="79"/>
      <c r="T600" s="14"/>
    </row>
    <row r="601" spans="1:20" s="13" customFormat="1" x14ac:dyDescent="0.25">
      <c r="A601" s="92">
        <v>359</v>
      </c>
      <c r="B601" s="14">
        <f t="shared" si="22"/>
        <v>79</v>
      </c>
      <c r="C601" s="39">
        <f>'Sireline GC'!T61</f>
        <v>35.945825689311775</v>
      </c>
      <c r="D601" s="38">
        <f>'Sireline GC'!U61</f>
        <v>0.82718877951748837</v>
      </c>
      <c r="E601" s="38">
        <f>'Sireline GC'!V61</f>
        <v>1.5998779118634869</v>
      </c>
      <c r="F601" s="14"/>
      <c r="G601" s="14"/>
      <c r="H601" s="14"/>
      <c r="I601" s="14"/>
      <c r="S601" s="79"/>
      <c r="T601" s="14"/>
    </row>
    <row r="602" spans="1:20" s="13" customFormat="1" x14ac:dyDescent="0.25">
      <c r="A602" s="92">
        <v>359</v>
      </c>
      <c r="B602" s="14">
        <f t="shared" si="22"/>
        <v>80</v>
      </c>
      <c r="C602" s="39">
        <f>'Sireline GC'!T62</f>
        <v>36.77301446882926</v>
      </c>
      <c r="D602" s="38">
        <f>'Sireline GC'!U62</f>
        <v>0.83377529100320835</v>
      </c>
      <c r="E602" s="38">
        <f>'Sireline GC'!V62</f>
        <v>1.6283057075548255</v>
      </c>
      <c r="F602" s="14"/>
      <c r="G602" s="14"/>
      <c r="H602" s="14"/>
      <c r="I602" s="14"/>
      <c r="S602" s="79"/>
      <c r="T602" s="14"/>
    </row>
    <row r="603" spans="1:20" s="13" customFormat="1" x14ac:dyDescent="0.25">
      <c r="A603" s="92">
        <v>359</v>
      </c>
      <c r="B603" s="14">
        <f t="shared" si="22"/>
        <v>81</v>
      </c>
      <c r="C603" s="39">
        <f>'Sireline GC'!T63</f>
        <v>37.606789759832466</v>
      </c>
      <c r="D603" s="38">
        <f>'Sireline GC'!U63</f>
        <v>0.84020569567198145</v>
      </c>
      <c r="E603" s="38">
        <f>'Sireline GC'!V63</f>
        <v>1.6565353783140453</v>
      </c>
      <c r="F603" s="14"/>
      <c r="G603" s="14"/>
      <c r="H603" s="14"/>
      <c r="I603" s="14"/>
      <c r="S603" s="79"/>
      <c r="T603" s="14"/>
    </row>
    <row r="604" spans="1:20" s="13" customFormat="1" x14ac:dyDescent="0.25">
      <c r="A604" s="92">
        <v>359</v>
      </c>
      <c r="B604" s="14">
        <f t="shared" si="22"/>
        <v>82</v>
      </c>
      <c r="C604" s="39">
        <f>'Sireline GC'!T64</f>
        <v>38.44699545550445</v>
      </c>
      <c r="D604" s="38">
        <f>'Sireline GC'!U64</f>
        <v>0.84647971762174912</v>
      </c>
      <c r="E604" s="38">
        <f>'Sireline GC'!V64</f>
        <v>1.6845532329042601</v>
      </c>
      <c r="F604" s="14"/>
      <c r="G604" s="14"/>
      <c r="H604" s="14"/>
      <c r="I604" s="14"/>
      <c r="S604" s="79"/>
      <c r="T604" s="14"/>
    </row>
    <row r="605" spans="1:20" s="13" customFormat="1" x14ac:dyDescent="0.25">
      <c r="A605" s="92">
        <v>359</v>
      </c>
      <c r="B605" s="14">
        <f t="shared" si="22"/>
        <v>83</v>
      </c>
      <c r="C605" s="39">
        <f>'Sireline GC'!T65</f>
        <v>39.293475173126197</v>
      </c>
      <c r="D605" s="38">
        <f>'Sireline GC'!U65</f>
        <v>0.85259716057221802</v>
      </c>
      <c r="E605" s="38">
        <f>'Sireline GC'!V65</f>
        <v>1.7123461499343384</v>
      </c>
      <c r="F605" s="14"/>
      <c r="G605" s="14"/>
      <c r="H605" s="14"/>
      <c r="I605" s="14"/>
      <c r="S605" s="79"/>
      <c r="T605" s="14"/>
    </row>
    <row r="606" spans="1:20" s="13" customFormat="1" x14ac:dyDescent="0.25">
      <c r="A606" s="92">
        <v>359</v>
      </c>
      <c r="B606" s="14">
        <f t="shared" si="22"/>
        <v>84</v>
      </c>
      <c r="C606" s="39">
        <f>'Sireline GC'!T66</f>
        <v>40.146072333698413</v>
      </c>
      <c r="D606" s="38">
        <f>'Sireline GC'!U66</f>
        <v>0.85855790655311104</v>
      </c>
      <c r="E606" s="38">
        <f>'Sireline GC'!V66</f>
        <v>1.739901589880176</v>
      </c>
      <c r="F606" s="14"/>
      <c r="G606" s="14"/>
      <c r="H606" s="14"/>
      <c r="I606" s="14"/>
      <c r="S606" s="79"/>
      <c r="T606" s="14"/>
    </row>
    <row r="607" spans="1:20" s="13" customFormat="1" x14ac:dyDescent="0.25">
      <c r="A607" s="92">
        <v>359</v>
      </c>
      <c r="B607" s="14">
        <f t="shared" si="22"/>
        <v>85</v>
      </c>
      <c r="C607" s="39">
        <f>'Sireline GC'!T67</f>
        <v>41.004630240251529</v>
      </c>
      <c r="D607" s="38">
        <f>'Sireline GC'!U67</f>
        <v>0.86436191455021749</v>
      </c>
      <c r="E607" s="38">
        <f>'Sireline GC'!V67</f>
        <v>1.7672076050968999</v>
      </c>
      <c r="F607" s="14"/>
      <c r="G607" s="14"/>
      <c r="H607" s="14"/>
      <c r="I607" s="14"/>
      <c r="S607" s="79"/>
      <c r="T607" s="14"/>
    </row>
    <row r="608" spans="1:20" s="13" customFormat="1" x14ac:dyDescent="0.25">
      <c r="A608" s="92">
        <v>359</v>
      </c>
      <c r="B608" s="14">
        <f t="shared" si="22"/>
        <v>86</v>
      </c>
      <c r="C608" s="39">
        <f>'Sireline GC'!T68</f>
        <v>41.868992154801745</v>
      </c>
      <c r="D608" s="38">
        <f>'Sireline GC'!U68</f>
        <v>0.87000921911179496</v>
      </c>
      <c r="E608" s="38">
        <f>'Sireline GC'!V68</f>
        <v>1.794252847843969</v>
      </c>
      <c r="F608" s="14"/>
      <c r="G608" s="14"/>
      <c r="H608" s="14"/>
      <c r="I608" s="14"/>
      <c r="S608" s="79"/>
      <c r="T608" s="14"/>
    </row>
    <row r="609" spans="1:20" s="13" customFormat="1" x14ac:dyDescent="0.25">
      <c r="A609" s="92">
        <v>359</v>
      </c>
      <c r="B609" s="14">
        <f t="shared" ref="B609:B672" si="23">B608+1</f>
        <v>87</v>
      </c>
      <c r="C609" s="39">
        <f>'Sireline GC'!T69</f>
        <v>42.739001373913538</v>
      </c>
      <c r="D609" s="38">
        <f>'Sireline GC'!U69</f>
        <v>0.87549992891699624</v>
      </c>
      <c r="E609" s="38">
        <f>'Sireline GC'!V69</f>
        <v>1.8210265763544082</v>
      </c>
      <c r="F609" s="14"/>
      <c r="G609" s="14"/>
      <c r="H609" s="14"/>
      <c r="I609" s="14"/>
      <c r="S609" s="79"/>
      <c r="T609" s="14"/>
    </row>
    <row r="610" spans="1:20" s="13" customFormat="1" x14ac:dyDescent="0.25">
      <c r="A610" s="92">
        <v>359</v>
      </c>
      <c r="B610" s="14">
        <f t="shared" si="23"/>
        <v>88</v>
      </c>
      <c r="C610" s="39">
        <f>'Sireline GC'!T70</f>
        <v>43.614501302830533</v>
      </c>
      <c r="D610" s="38">
        <f>'Sireline GC'!U70</f>
        <v>0.88083422530889521</v>
      </c>
      <c r="E610" s="38">
        <f>'Sireline GC'!V70</f>
        <v>1.8475186589881218</v>
      </c>
      <c r="F610" s="14"/>
      <c r="G610" s="14"/>
      <c r="H610" s="14"/>
      <c r="I610" s="14"/>
      <c r="S610" s="79"/>
      <c r="T610" s="14"/>
    </row>
    <row r="611" spans="1:20" s="13" customFormat="1" x14ac:dyDescent="0.25">
      <c r="A611" s="92">
        <v>359</v>
      </c>
      <c r="B611" s="14">
        <f t="shared" si="23"/>
        <v>89</v>
      </c>
      <c r="C611" s="39">
        <f>'Sireline GC'!T71</f>
        <v>44.495335528139435</v>
      </c>
      <c r="D611" s="38">
        <f>'Sireline GC'!U71</f>
        <v>0.88601236079409773</v>
      </c>
      <c r="E611" s="38">
        <f>'Sireline GC'!V71</f>
        <v>1.8737195765173504</v>
      </c>
      <c r="F611" s="14"/>
      <c r="G611" s="14"/>
      <c r="H611" s="14"/>
      <c r="I611" s="14"/>
      <c r="S611" s="79"/>
      <c r="T611" s="14"/>
    </row>
    <row r="612" spans="1:20" s="13" customFormat="1" x14ac:dyDescent="0.25">
      <c r="A612" s="92">
        <v>359</v>
      </c>
      <c r="B612" s="14">
        <f t="shared" si="23"/>
        <v>90</v>
      </c>
      <c r="C612" s="39">
        <f>'Sireline GC'!T72</f>
        <v>45.381347888933533</v>
      </c>
      <c r="D612" s="38">
        <f>'Sireline GC'!U72</f>
        <v>0.89103465751147937</v>
      </c>
      <c r="E612" s="38">
        <f>'Sireline GC'!V72</f>
        <v>1.8996204225998516</v>
      </c>
      <c r="F612" s="14"/>
      <c r="G612" s="14"/>
      <c r="H612" s="14"/>
      <c r="I612" s="14"/>
      <c r="S612" s="79"/>
      <c r="T612" s="14"/>
    </row>
    <row r="613" spans="1:20" s="13" customFormat="1" x14ac:dyDescent="0.25">
      <c r="A613" s="92">
        <v>359</v>
      </c>
      <c r="B613" s="14">
        <f t="shared" si="23"/>
        <v>91</v>
      </c>
      <c r="C613" s="39">
        <f>'Sireline GC'!T73</f>
        <v>46.272382546445016</v>
      </c>
      <c r="D613" s="38">
        <f>'Sireline GC'!U73</f>
        <v>0.89590150567187798</v>
      </c>
      <c r="E613" s="38">
        <f>'Sireline GC'!V73</f>
        <v>1.9252129025022136</v>
      </c>
      <c r="F613" s="14"/>
      <c r="G613" s="14"/>
      <c r="H613" s="14"/>
      <c r="I613" s="14"/>
      <c r="S613" s="79"/>
      <c r="T613" s="14"/>
    </row>
    <row r="614" spans="1:20" s="13" customFormat="1" x14ac:dyDescent="0.25">
      <c r="A614" s="92">
        <v>359</v>
      </c>
      <c r="B614" s="14">
        <f t="shared" si="23"/>
        <v>92</v>
      </c>
      <c r="C614" s="39">
        <f>'Sireline GC'!T74</f>
        <v>47.168284052116888</v>
      </c>
      <c r="D614" s="38">
        <f>'Sireline GC'!U74</f>
        <v>0.90061336197163477</v>
      </c>
      <c r="E614" s="38">
        <f>'Sireline GC'!V74</f>
        <v>1.9504893301418971</v>
      </c>
      <c r="F614" s="14"/>
      <c r="G614" s="14"/>
      <c r="H614" s="14"/>
      <c r="I614" s="14"/>
      <c r="S614" s="79"/>
      <c r="T614" s="14"/>
    </row>
    <row r="615" spans="1:20" s="13" customFormat="1" x14ac:dyDescent="0.25">
      <c r="A615" s="92">
        <v>359</v>
      </c>
      <c r="B615" s="14">
        <f t="shared" si="23"/>
        <v>93</v>
      </c>
      <c r="C615" s="39">
        <f>'Sireline GC'!T75</f>
        <v>48.068897414088525</v>
      </c>
      <c r="D615" s="38">
        <f>'Sireline GC'!U75</f>
        <v>0.90517074798168728</v>
      </c>
      <c r="E615" s="38">
        <f>'Sireline GC'!V75</f>
        <v>1.975442623522083</v>
      </c>
      <c r="F615" s="14"/>
      <c r="G615" s="14"/>
      <c r="H615" s="14"/>
      <c r="I615" s="14"/>
      <c r="S615" s="79"/>
      <c r="T615" s="14"/>
    </row>
    <row r="616" spans="1:20" s="13" customFormat="1" x14ac:dyDescent="0.25">
      <c r="A616" s="92">
        <v>359</v>
      </c>
      <c r="B616" s="14">
        <f t="shared" si="23"/>
        <v>94</v>
      </c>
      <c r="C616" s="39">
        <f>'Sireline GC'!T76</f>
        <v>48.974068162070211</v>
      </c>
      <c r="D616" s="38">
        <f>'Sireline GC'!U76</f>
        <v>0.90957424851496249</v>
      </c>
      <c r="E616" s="38">
        <f>'Sireline GC'!V76</f>
        <v>2.0000662986381985</v>
      </c>
      <c r="F616" s="14"/>
      <c r="G616" s="14"/>
      <c r="H616" s="14"/>
      <c r="I616" s="14"/>
      <c r="S616" s="79"/>
      <c r="T616" s="14"/>
    </row>
    <row r="617" spans="1:20" s="13" customFormat="1" x14ac:dyDescent="0.25">
      <c r="A617" s="92">
        <v>359</v>
      </c>
      <c r="B617" s="14">
        <f t="shared" si="23"/>
        <v>95</v>
      </c>
      <c r="C617" s="39">
        <f>'Sireline GC'!T77</f>
        <v>49.883642410585168</v>
      </c>
      <c r="D617" s="38">
        <f>'Sireline GC'!U77</f>
        <v>0.91382450997406828</v>
      </c>
      <c r="E617" s="38">
        <f>'Sireline GC'!V77</f>
        <v>2.0243544619390854</v>
      </c>
      <c r="F617" s="14"/>
      <c r="G617" s="14"/>
      <c r="H617" s="14"/>
      <c r="I617" s="14"/>
      <c r="S617" s="79"/>
      <c r="T617" s="14"/>
    </row>
    <row r="618" spans="1:20" s="13" customFormat="1" x14ac:dyDescent="0.25">
      <c r="A618" s="92">
        <v>359</v>
      </c>
      <c r="B618" s="14">
        <f t="shared" si="23"/>
        <v>96</v>
      </c>
      <c r="C618" s="39">
        <f>'Sireline GC'!T78</f>
        <v>50.797466920559245</v>
      </c>
      <c r="D618" s="38">
        <f>'Sireline GC'!U78</f>
        <v>0.91792223868172051</v>
      </c>
      <c r="E618" s="38">
        <f>'Sireline GC'!V78</f>
        <v>2.0483018014291794</v>
      </c>
      <c r="F618" s="14"/>
      <c r="G618" s="14"/>
      <c r="H618" s="14"/>
      <c r="I618" s="14"/>
      <c r="S618" s="79"/>
      <c r="T618" s="14"/>
    </row>
    <row r="619" spans="1:20" s="13" customFormat="1" x14ac:dyDescent="0.25">
      <c r="A619" s="92">
        <v>359</v>
      </c>
      <c r="B619" s="14">
        <f t="shared" si="23"/>
        <v>97</v>
      </c>
      <c r="C619" s="39">
        <f>'Sireline GC'!T79</f>
        <v>51.715389159240956</v>
      </c>
      <c r="D619" s="38">
        <f>'Sireline GC'!U79</f>
        <v>0.92186819919612972</v>
      </c>
      <c r="E619" s="38">
        <f>'Sireline GC'!V79</f>
        <v>2.071903576500802</v>
      </c>
      <c r="F619" s="14"/>
      <c r="G619" s="14"/>
      <c r="H619" s="14"/>
      <c r="I619" s="14"/>
      <c r="S619" s="79"/>
      <c r="T619" s="14"/>
    </row>
    <row r="620" spans="1:20" s="13" customFormat="1" x14ac:dyDescent="0.25">
      <c r="A620" s="92">
        <v>359</v>
      </c>
      <c r="B620" s="14">
        <f t="shared" si="23"/>
        <v>98</v>
      </c>
      <c r="C620" s="39">
        <f>'Sireline GC'!T80</f>
        <v>52.637257358437097</v>
      </c>
      <c r="D620" s="38">
        <f>'Sireline GC'!U80</f>
        <v>0.92566321261351447</v>
      </c>
      <c r="E620" s="38">
        <f>'Sireline GC'!V80</f>
        <v>2.0951556065877215</v>
      </c>
      <c r="F620" s="14"/>
      <c r="G620" s="14"/>
      <c r="H620" s="14"/>
      <c r="I620" s="14"/>
      <c r="S620" s="79"/>
      <c r="T620" s="14"/>
    </row>
    <row r="621" spans="1:20" s="13" customFormat="1" x14ac:dyDescent="0.25">
      <c r="A621" s="92">
        <v>359</v>
      </c>
      <c r="B621" s="14">
        <f t="shared" si="23"/>
        <v>99</v>
      </c>
      <c r="C621" s="39">
        <f>'Sireline GC'!T81</f>
        <v>53.562920571050611</v>
      </c>
      <c r="D621" s="38">
        <f>'Sireline GC'!U81</f>
        <v>0.92930815486000817</v>
      </c>
      <c r="E621" s="38">
        <f>'Sireline GC'!V81</f>
        <v>2.1180542587325437</v>
      </c>
      <c r="F621" s="14"/>
      <c r="G621" s="14"/>
      <c r="H621" s="14"/>
      <c r="I621" s="14"/>
      <c r="S621" s="79"/>
      <c r="T621" s="14"/>
    </row>
    <row r="622" spans="1:20" s="13" customFormat="1" x14ac:dyDescent="0.25">
      <c r="A622" s="92">
        <v>359</v>
      </c>
      <c r="B622" s="14">
        <f t="shared" si="23"/>
        <v>100</v>
      </c>
      <c r="C622" s="39">
        <f>'Sireline GC'!T82</f>
        <v>54.492228725910614</v>
      </c>
      <c r="D622" s="38">
        <f>'Sireline GC'!U82</f>
        <v>0.93280395497519208</v>
      </c>
      <c r="E622" s="38">
        <f>'Sireline GC'!V82</f>
        <v>2.1405964341613197</v>
      </c>
      <c r="F622" s="14"/>
      <c r="G622" s="14"/>
      <c r="H622" s="14"/>
      <c r="I622" s="14"/>
      <c r="S622" s="79"/>
      <c r="T622" s="14"/>
    </row>
    <row r="623" spans="1:20" s="13" customFormat="1" x14ac:dyDescent="0.25">
      <c r="A623" s="92">
        <v>359</v>
      </c>
      <c r="B623" s="14">
        <f t="shared" si="23"/>
        <v>101</v>
      </c>
      <c r="C623" s="39">
        <f>'Sireline GC'!T83</f>
        <v>55.425032680885806</v>
      </c>
      <c r="D623" s="38">
        <f>'Sireline GC'!U83</f>
        <v>0.93615159338919618</v>
      </c>
      <c r="E623" s="38">
        <f>'Sireline GC'!V83</f>
        <v>2.1627795539589352</v>
      </c>
      <c r="F623" s="14"/>
      <c r="G623" s="14"/>
      <c r="H623" s="14"/>
      <c r="I623" s="14"/>
      <c r="S623" s="79"/>
      <c r="T623" s="14"/>
    </row>
    <row r="624" spans="1:20" s="13" customFormat="1" x14ac:dyDescent="0.25">
      <c r="A624" s="92">
        <v>359</v>
      </c>
      <c r="B624" s="14">
        <f t="shared" si="23"/>
        <v>102</v>
      </c>
      <c r="C624" s="39">
        <f>'Sireline GC'!T84</f>
        <v>56.361184274275004</v>
      </c>
      <c r="D624" s="38">
        <f>'Sireline GC'!U84</f>
        <v>0.93935210019574988</v>
      </c>
      <c r="E624" s="38">
        <f>'Sireline GC'!V84</f>
        <v>2.1846015439385083</v>
      </c>
      <c r="F624" s="14"/>
      <c r="G624" s="14"/>
      <c r="H624" s="14"/>
      <c r="I624" s="14"/>
      <c r="S624" s="79"/>
      <c r="T624" s="14"/>
    </row>
    <row r="625" spans="1:20" s="13" customFormat="1" x14ac:dyDescent="0.25">
      <c r="A625" s="92">
        <v>359</v>
      </c>
      <c r="B625" s="14">
        <f t="shared" si="23"/>
        <v>103</v>
      </c>
      <c r="C625" s="39">
        <f>'Sireline GC'!T85</f>
        <v>57.300536374470752</v>
      </c>
      <c r="D625" s="38">
        <f>'Sireline GC'!U85</f>
        <v>0.94240655342282764</v>
      </c>
      <c r="E625" s="38">
        <f>'Sireline GC'!V85</f>
        <v>2.2060608187971487</v>
      </c>
      <c r="F625" s="14"/>
      <c r="G625" s="14"/>
      <c r="H625" s="14"/>
      <c r="I625" s="14"/>
      <c r="S625" s="79"/>
      <c r="T625" s="14"/>
    </row>
    <row r="626" spans="1:20" s="13" customFormat="1" x14ac:dyDescent="0.25">
      <c r="A626" s="92">
        <v>359</v>
      </c>
      <c r="B626" s="14">
        <f t="shared" si="23"/>
        <v>104</v>
      </c>
      <c r="C626" s="39">
        <f>'Sireline GC'!T86</f>
        <v>58.24294292789358</v>
      </c>
      <c r="D626" s="38">
        <f>'Sireline GC'!U86</f>
        <v>0.94531607730349876</v>
      </c>
      <c r="E626" s="38">
        <f>'Sireline GC'!V86</f>
        <v>2.227156265649052</v>
      </c>
      <c r="F626" s="14"/>
      <c r="G626" s="14"/>
      <c r="H626" s="14"/>
      <c r="I626" s="14"/>
      <c r="S626" s="79"/>
      <c r="T626" s="14"/>
    </row>
    <row r="627" spans="1:20" s="13" customFormat="1" x14ac:dyDescent="0.25">
      <c r="A627" s="92">
        <v>359</v>
      </c>
      <c r="B627" s="14">
        <f t="shared" si="23"/>
        <v>105</v>
      </c>
      <c r="C627" s="39">
        <f>'Sireline GC'!T87</f>
        <v>59.188259005197082</v>
      </c>
      <c r="D627" s="38">
        <f>'Sireline GC'!U87</f>
        <v>0.94808184054816635</v>
      </c>
      <c r="E627" s="38">
        <f>'Sireline GC'!V87</f>
        <v>2.2478872270251173</v>
      </c>
      <c r="F627" s="14"/>
      <c r="G627" s="14"/>
      <c r="H627" s="14"/>
      <c r="I627" s="14"/>
      <c r="S627" s="79"/>
      <c r="T627" s="14"/>
    </row>
    <row r="628" spans="1:20" s="13" customFormat="1" x14ac:dyDescent="0.25">
      <c r="A628" s="92">
        <v>359</v>
      </c>
      <c r="B628" s="14">
        <f t="shared" si="23"/>
        <v>106</v>
      </c>
      <c r="C628" s="39">
        <f>'Sireline GC'!T88</f>
        <v>60.136340845745245</v>
      </c>
      <c r="D628" s="38">
        <f>'Sireline GC'!U88</f>
        <v>0.95070505462081911</v>
      </c>
      <c r="E628" s="38">
        <f>'Sireline GC'!V88</f>
        <v>2.2682534834260224</v>
      </c>
      <c r="F628" s="14"/>
      <c r="G628" s="14"/>
      <c r="H628" s="14"/>
      <c r="I628" s="14"/>
      <c r="S628" s="79"/>
      <c r="T628" s="14"/>
    </row>
    <row r="629" spans="1:20" s="13" customFormat="1" x14ac:dyDescent="0.25">
      <c r="A629" s="92">
        <v>359</v>
      </c>
      <c r="B629" s="14">
        <f t="shared" si="23"/>
        <v>107</v>
      </c>
      <c r="C629" s="39">
        <f>'Sireline GC'!T89</f>
        <v>61.087045900366064</v>
      </c>
      <c r="D629" s="38">
        <f>'Sireline GC'!U89</f>
        <v>0.95318697202066716</v>
      </c>
      <c r="E629" s="38">
        <f>'Sireline GC'!V89</f>
        <v>2.2882552355131178</v>
      </c>
      <c r="F629" s="14"/>
      <c r="G629" s="14"/>
      <c r="H629" s="14"/>
      <c r="I629" s="14"/>
      <c r="S629" s="79"/>
      <c r="T629" s="14"/>
    </row>
    <row r="630" spans="1:20" s="13" customFormat="1" x14ac:dyDescent="0.25">
      <c r="A630" s="92">
        <v>359</v>
      </c>
      <c r="B630" s="14">
        <f t="shared" si="23"/>
        <v>108</v>
      </c>
      <c r="C630" s="39">
        <f>'Sireline GC'!T90</f>
        <v>62.040232872386731</v>
      </c>
      <c r="D630" s="38">
        <f>'Sireline GC'!U90</f>
        <v>0.95552888457111962</v>
      </c>
      <c r="E630" s="38">
        <f>'Sireline GC'!V90</f>
        <v>2.3078930860185825</v>
      </c>
      <c r="F630" s="14"/>
      <c r="G630" s="14"/>
      <c r="H630" s="14"/>
      <c r="I630" s="14"/>
      <c r="S630" s="79"/>
      <c r="T630" s="14"/>
    </row>
    <row r="631" spans="1:20" s="13" customFormat="1" x14ac:dyDescent="0.25">
      <c r="A631" s="92">
        <v>359</v>
      </c>
      <c r="B631" s="14">
        <f t="shared" si="23"/>
        <v>109</v>
      </c>
      <c r="C631" s="39">
        <f>'Sireline GC'!T91</f>
        <v>62.995761756957855</v>
      </c>
      <c r="D631" s="38">
        <f>'Sireline GC'!U91</f>
        <v>0.95773212171786426</v>
      </c>
      <c r="E631" s="38">
        <f>'Sireline GC'!V91</f>
        <v>2.3271680214530721</v>
      </c>
      <c r="F631" s="14"/>
      <c r="G631" s="14"/>
      <c r="H631" s="14"/>
      <c r="I631" s="14"/>
      <c r="S631" s="79"/>
      <c r="T631" s="14"/>
    </row>
    <row r="632" spans="1:20" s="13" customFormat="1" x14ac:dyDescent="0.25">
      <c r="A632" s="92">
        <v>359</v>
      </c>
      <c r="B632" s="14">
        <f t="shared" si="23"/>
        <v>110</v>
      </c>
      <c r="C632" s="39">
        <f>'Sireline GC'!T92</f>
        <v>63.953493878675715</v>
      </c>
      <c r="D632" s="38">
        <f>'Sireline GC'!U92</f>
        <v>0.95979804883759812</v>
      </c>
      <c r="E632" s="38">
        <f>'Sireline GC'!V92</f>
        <v>2.3460813936856235</v>
      </c>
      <c r="F632" s="14"/>
      <c r="G632" s="14"/>
      <c r="H632" s="14"/>
      <c r="I632" s="14"/>
      <c r="S632" s="79"/>
      <c r="T632" s="14"/>
    </row>
    <row r="633" spans="1:20" s="13" customFormat="1" x14ac:dyDescent="0.25">
      <c r="A633" s="92">
        <v>359</v>
      </c>
      <c r="B633" s="14">
        <f t="shared" si="23"/>
        <v>111</v>
      </c>
      <c r="C633" s="39">
        <f>'Sireline GC'!T93</f>
        <v>64.913291927513313</v>
      </c>
      <c r="D633" s="38">
        <f>'Sireline GC'!U93</f>
        <v>0.96172806555910029</v>
      </c>
      <c r="E633" s="38">
        <f>'Sireline GC'!V93</f>
        <v>2.364634901466947</v>
      </c>
      <c r="F633" s="14"/>
      <c r="G633" s="14"/>
      <c r="H633" s="14"/>
      <c r="I633" s="14"/>
      <c r="S633" s="79"/>
      <c r="T633" s="14"/>
    </row>
    <row r="634" spans="1:20" s="13" customFormat="1" x14ac:dyDescent="0.25">
      <c r="A634" s="92">
        <v>359</v>
      </c>
      <c r="B634" s="14">
        <f t="shared" si="23"/>
        <v>112</v>
      </c>
      <c r="C634" s="39">
        <f>'Sireline GC'!T94</f>
        <v>65.875019993072414</v>
      </c>
      <c r="D634" s="38">
        <f>'Sireline GC'!U94</f>
        <v>0.96352360409822069</v>
      </c>
      <c r="E634" s="38">
        <f>'Sireline GC'!V94</f>
        <v>2.3828305719633684</v>
      </c>
      <c r="F634" s="14"/>
      <c r="G634" s="14"/>
      <c r="H634" s="14"/>
      <c r="I634" s="14"/>
      <c r="S634" s="79"/>
      <c r="T634" s="14"/>
    </row>
    <row r="635" spans="1:20" s="13" customFormat="1" x14ac:dyDescent="0.25">
      <c r="A635" s="92">
        <v>359</v>
      </c>
      <c r="B635" s="14">
        <f t="shared" si="23"/>
        <v>113</v>
      </c>
      <c r="C635" s="39">
        <f>'Sireline GC'!T95</f>
        <v>66.838543597170627</v>
      </c>
      <c r="D635" s="38">
        <f>'Sireline GC'!U95</f>
        <v>0.9651861276080389</v>
      </c>
      <c r="E635" s="38">
        <f>'Sireline GC'!V95</f>
        <v>2.4006707423647509</v>
      </c>
      <c r="F635" s="14"/>
      <c r="G635" s="14"/>
      <c r="H635" s="14"/>
      <c r="I635" s="14"/>
      <c r="S635" s="79"/>
      <c r="T635" s="14"/>
    </row>
    <row r="636" spans="1:20" s="13" customFormat="1" x14ac:dyDescent="0.25">
      <c r="A636" s="92">
        <v>359</v>
      </c>
      <c r="B636" s="14">
        <f t="shared" si="23"/>
        <v>114</v>
      </c>
      <c r="C636" s="39">
        <f>'Sireline GC'!T96</f>
        <v>67.803729724778677</v>
      </c>
      <c r="D636" s="38">
        <f>'Sireline GC'!U96</f>
        <v>0.96671712854591263</v>
      </c>
      <c r="E636" s="38">
        <f>'Sireline GC'!V96</f>
        <v>2.4181580416256425</v>
      </c>
      <c r="F636" s="14"/>
      <c r="G636" s="14"/>
      <c r="H636" s="14"/>
      <c r="I636" s="14"/>
      <c r="S636" s="79"/>
      <c r="T636" s="14"/>
    </row>
    <row r="637" spans="1:20" s="13" customFormat="1" x14ac:dyDescent="0.25">
      <c r="A637" s="92">
        <v>359</v>
      </c>
      <c r="B637" s="14">
        <f t="shared" si="23"/>
        <v>115</v>
      </c>
      <c r="C637" s="39">
        <f>'Sireline GC'!T97</f>
        <v>68.770446853324586</v>
      </c>
      <c r="D637" s="38">
        <f>'Sireline GC'!U97</f>
        <v>0.96811812705856326</v>
      </c>
      <c r="E637" s="38">
        <f>'Sireline GC'!V97</f>
        <v>2.4352953723947715</v>
      </c>
      <c r="F637" s="14"/>
      <c r="G637" s="14"/>
      <c r="H637" s="14"/>
      <c r="I637" s="14"/>
      <c r="S637" s="79"/>
      <c r="T637" s="14"/>
    </row>
    <row r="638" spans="1:20" s="13" customFormat="1" x14ac:dyDescent="0.25">
      <c r="A638" s="92">
        <v>359</v>
      </c>
      <c r="B638" s="14">
        <f t="shared" si="23"/>
        <v>116</v>
      </c>
      <c r="C638" s="39">
        <f>'Sireline GC'!T98</f>
        <v>69.73856498038316</v>
      </c>
      <c r="D638" s="38">
        <f>'Sireline GC'!U98</f>
        <v>0.96939066938630347</v>
      </c>
      <c r="E638" s="38">
        <f>'Sireline GC'!V98</f>
        <v>2.4520858931838685</v>
      </c>
      <c r="F638" s="14"/>
      <c r="G638" s="14"/>
      <c r="H638" s="14"/>
      <c r="I638" s="14"/>
      <c r="S638" s="79"/>
      <c r="T638" s="14"/>
    </row>
    <row r="639" spans="1:20" s="13" customFormat="1" x14ac:dyDescent="0.25">
      <c r="A639" s="92">
        <v>359</v>
      </c>
      <c r="B639" s="14">
        <f t="shared" si="23"/>
        <v>117</v>
      </c>
      <c r="C639" s="39">
        <f>'Sireline GC'!T99</f>
        <v>70.707955649769445</v>
      </c>
      <c r="D639" s="38">
        <f>'Sireline GC'!U99</f>
        <v>0.97053632628825426</v>
      </c>
      <c r="E639" s="38">
        <f>'Sireline GC'!V99</f>
        <v>2.4685330008226094</v>
      </c>
      <c r="F639" s="14"/>
      <c r="G639" s="14"/>
      <c r="H639" s="14"/>
      <c r="I639" s="14"/>
      <c r="S639" s="79"/>
      <c r="T639" s="14"/>
    </row>
    <row r="640" spans="1:20" s="13" customFormat="1" x14ac:dyDescent="0.25">
      <c r="A640" s="92">
        <v>359</v>
      </c>
      <c r="B640" s="14">
        <f t="shared" si="23"/>
        <v>118</v>
      </c>
      <c r="C640" s="39">
        <f>'Sireline GC'!T100</f>
        <v>71.6784919760577</v>
      </c>
      <c r="D640" s="38">
        <f>'Sireline GC'!U100</f>
        <v>0.97155669148867219</v>
      </c>
      <c r="E640" s="38">
        <f>'Sireline GC'!V100</f>
        <v>2.4846403132423607</v>
      </c>
      <c r="F640" s="14"/>
      <c r="G640" s="14"/>
      <c r="H640" s="14"/>
      <c r="I640" s="14"/>
      <c r="S640" s="79"/>
      <c r="T640" s="14"/>
    </row>
    <row r="641" spans="1:20" s="13" customFormat="1" x14ac:dyDescent="0.25">
      <c r="A641" s="92">
        <v>359</v>
      </c>
      <c r="B641" s="14">
        <f t="shared" si="23"/>
        <v>119</v>
      </c>
      <c r="C641" s="39">
        <f>'Sireline GC'!T101</f>
        <v>72.650048667546372</v>
      </c>
      <c r="D641" s="38">
        <f>'Sireline GC'!U101</f>
        <v>0.97245338014655403</v>
      </c>
      <c r="E641" s="38">
        <f>'Sireline GC'!V101</f>
        <v>2.5004116526272915</v>
      </c>
      <c r="F641" s="14"/>
      <c r="G641" s="14"/>
      <c r="H641" s="14"/>
      <c r="I641" s="14"/>
      <c r="S641" s="79"/>
      <c r="T641" s="14"/>
    </row>
    <row r="642" spans="1:20" s="13" customFormat="1" x14ac:dyDescent="0.25">
      <c r="A642" s="92">
        <v>359</v>
      </c>
      <c r="B642" s="14">
        <f t="shared" si="23"/>
        <v>120</v>
      </c>
      <c r="C642" s="39">
        <f>'Sireline GC'!T102</f>
        <v>73.622502047692933</v>
      </c>
      <c r="D642" s="38">
        <f>'Sireline GC'!U102</f>
        <v>0.97322802734866798</v>
      </c>
      <c r="E642" s="38">
        <f>'Sireline GC'!V102</f>
        <v>2.5158510289674458</v>
      </c>
      <c r="F642" s="14"/>
      <c r="G642" s="14"/>
      <c r="H642" s="14"/>
      <c r="I642" s="14"/>
      <c r="S642" s="79"/>
      <c r="T642" s="14"/>
    </row>
    <row r="643" spans="1:20" s="13" customFormat="1" x14ac:dyDescent="0.25">
      <c r="A643" s="92">
        <v>359</v>
      </c>
      <c r="B643" s="14">
        <f t="shared" si="23"/>
        <v>121</v>
      </c>
      <c r="C643" s="39">
        <f>'Sireline GC'!T103</f>
        <v>74.595730075041601</v>
      </c>
      <c r="D643" s="38">
        <f>'Sireline GC'!U103</f>
        <v>0.97388228662735088</v>
      </c>
      <c r="E643" s="38">
        <f>'Sireline GC'!V103</f>
        <v>2.530962624044391</v>
      </c>
      <c r="F643" s="14"/>
      <c r="G643" s="14"/>
      <c r="H643" s="14"/>
      <c r="I643" s="14"/>
      <c r="S643" s="79"/>
      <c r="T643" s="14"/>
    </row>
    <row r="644" spans="1:20" s="13" customFormat="1" x14ac:dyDescent="0.25">
      <c r="A644" s="92">
        <v>359</v>
      </c>
      <c r="B644" s="14">
        <f t="shared" si="23"/>
        <v>122</v>
      </c>
      <c r="C644" s="39">
        <f>'Sireline GC'!T104</f>
        <v>75.569612361668959</v>
      </c>
      <c r="D644" s="38">
        <f>'Sireline GC'!U104</f>
        <v>0.97441782850406966</v>
      </c>
      <c r="E644" s="38">
        <f>'Sireline GC'!V104</f>
        <v>2.5457507758762965</v>
      </c>
      <c r="F644" s="14"/>
      <c r="G644" s="14"/>
      <c r="H644" s="14"/>
      <c r="I644" s="14"/>
      <c r="S644" s="79"/>
      <c r="T644" s="14"/>
    </row>
    <row r="645" spans="1:20" s="13" customFormat="1" x14ac:dyDescent="0.25">
      <c r="A645" s="92">
        <v>359</v>
      </c>
      <c r="B645" s="14">
        <f t="shared" si="23"/>
        <v>123</v>
      </c>
      <c r="C645" s="39">
        <f>'Sireline GC'!T105</f>
        <v>76.544030190173018</v>
      </c>
      <c r="D645" s="38">
        <f>'Sireline GC'!U105</f>
        <v>0.97483633905903133</v>
      </c>
      <c r="E645" s="38">
        <f>'Sireline GC'!V105</f>
        <v>2.5602199636455802</v>
      </c>
      <c r="F645" s="14"/>
      <c r="G645" s="14"/>
      <c r="H645" s="14"/>
      <c r="I645" s="14"/>
      <c r="S645" s="79"/>
      <c r="T645" s="14"/>
    </row>
    <row r="646" spans="1:20" s="13" customFormat="1" x14ac:dyDescent="0.25">
      <c r="A646" s="92">
        <v>359</v>
      </c>
      <c r="B646" s="14">
        <f t="shared" si="23"/>
        <v>124</v>
      </c>
      <c r="C646" s="39">
        <f>'Sireline GC'!T106</f>
        <v>77.518866529232042</v>
      </c>
      <c r="D646" s="38">
        <f>'Sireline GC'!U106</f>
        <v>0.97513951852813463</v>
      </c>
      <c r="E646" s="38">
        <f>'Sireline GC'!V106</f>
        <v>2.5743747931287291</v>
      </c>
      <c r="F646" s="14"/>
      <c r="G646" s="14"/>
      <c r="H646" s="14"/>
      <c r="I646" s="14"/>
      <c r="S646" s="79"/>
      <c r="T646" s="14"/>
    </row>
    <row r="647" spans="1:20" s="13" customFormat="1" x14ac:dyDescent="0.25">
      <c r="A647" s="92">
        <v>359</v>
      </c>
      <c r="B647" s="14">
        <f t="shared" si="23"/>
        <v>125</v>
      </c>
      <c r="C647" s="39">
        <f>'Sireline GC'!T107</f>
        <v>78.494006047760195</v>
      </c>
      <c r="D647" s="38">
        <f>'Sireline GC'!U107</f>
        <v>0.97532907992771811</v>
      </c>
      <c r="E647" s="38">
        <f>'Sireline GC'!V107</f>
        <v>2.5882199826445076</v>
      </c>
      <c r="F647" s="14"/>
      <c r="G647" s="14"/>
      <c r="H647" s="14"/>
      <c r="I647" s="14"/>
      <c r="S647" s="79"/>
      <c r="T647" s="14"/>
    </row>
    <row r="648" spans="1:20" s="13" customFormat="1" x14ac:dyDescent="0.25">
      <c r="A648" s="92">
        <v>359</v>
      </c>
      <c r="B648" s="14">
        <f t="shared" si="23"/>
        <v>126</v>
      </c>
      <c r="C648" s="39">
        <f>'Sireline GC'!T108</f>
        <v>79.469335127687913</v>
      </c>
      <c r="D648" s="38">
        <f>'Sireline GC'!U108</f>
        <v>0.97540674770761626</v>
      </c>
      <c r="E648" s="38">
        <f>'Sireline GC'!V108</f>
        <v>2.601760349533524</v>
      </c>
      <c r="F648" s="14"/>
      <c r="G648" s="14"/>
      <c r="H648" s="14"/>
      <c r="I648" s="14"/>
      <c r="S648" s="79"/>
      <c r="T648" s="14"/>
    </row>
    <row r="649" spans="1:20" s="13" customFormat="1" x14ac:dyDescent="0.25">
      <c r="A649" s="92">
        <v>359</v>
      </c>
      <c r="B649" s="14">
        <f t="shared" si="23"/>
        <v>127</v>
      </c>
      <c r="C649" s="39">
        <f>'Sireline GC'!T109</f>
        <v>80.444741875395522</v>
      </c>
      <c r="D649" s="38">
        <f>'Sireline GC'!U109</f>
        <v>0.97537425643323772</v>
      </c>
      <c r="E649" s="38">
        <f>'Sireline GC'!V109</f>
        <v>2.6150007971790772</v>
      </c>
      <c r="F649" s="14"/>
      <c r="G649" s="14"/>
      <c r="H649" s="14"/>
      <c r="I649" s="14"/>
      <c r="S649" s="79"/>
      <c r="T649" s="14"/>
    </row>
    <row r="650" spans="1:20" s="13" customFormat="1" x14ac:dyDescent="0.25">
      <c r="A650" s="92">
        <v>359</v>
      </c>
      <c r="B650" s="14">
        <f t="shared" si="23"/>
        <v>128</v>
      </c>
      <c r="C650" s="39">
        <f>'Sireline GC'!T110</f>
        <v>81.420116131828763</v>
      </c>
      <c r="D650" s="38">
        <f>'Sireline GC'!U110</f>
        <v>0.9752333494972163</v>
      </c>
      <c r="E650" s="38">
        <f>'Sireline GC'!V110</f>
        <v>2.6279463025763086</v>
      </c>
      <c r="F650" s="14"/>
      <c r="G650" s="14"/>
      <c r="H650" s="14"/>
      <c r="I650" s="14"/>
      <c r="S650" s="79"/>
      <c r="T650" s="14"/>
    </row>
    <row r="651" spans="1:20" s="13" customFormat="1" x14ac:dyDescent="0.25">
      <c r="A651" s="92">
        <v>359</v>
      </c>
      <c r="B651" s="14">
        <f t="shared" si="23"/>
        <v>129</v>
      </c>
      <c r="C651" s="39">
        <f>'Sireline GC'!T111</f>
        <v>82.395349481325979</v>
      </c>
      <c r="D651" s="38">
        <f>'Sireline GC'!U111</f>
        <v>0.97498577786074847</v>
      </c>
      <c r="E651" s="38">
        <f>'Sireline GC'!V111</f>
        <v>2.6406019044539715</v>
      </c>
      <c r="F651" s="14"/>
      <c r="G651" s="14"/>
      <c r="H651" s="14"/>
      <c r="I651" s="14"/>
      <c r="S651" s="79"/>
      <c r="T651" s="14"/>
    </row>
    <row r="652" spans="1:20" s="13" customFormat="1" x14ac:dyDescent="0.25">
      <c r="A652" s="92">
        <v>359</v>
      </c>
      <c r="B652" s="14">
        <f t="shared" si="23"/>
        <v>130</v>
      </c>
      <c r="C652" s="39">
        <f>'Sireline GC'!T112</f>
        <v>83.370335259186731</v>
      </c>
      <c r="D652" s="38">
        <f>'Sireline GC'!U112</f>
        <v>0.97463329882549843</v>
      </c>
      <c r="E652" s="38">
        <f>'Sireline GC'!V112</f>
        <v>2.6529726919506085</v>
      </c>
      <c r="F652" s="14"/>
      <c r="G652" s="14"/>
      <c r="H652" s="14"/>
      <c r="I652" s="14"/>
      <c r="S652" s="79"/>
      <c r="T652" s="14"/>
    </row>
    <row r="653" spans="1:20" s="13" customFormat="1" x14ac:dyDescent="0.25">
      <c r="A653" s="92">
        <v>359</v>
      </c>
      <c r="B653" s="14">
        <f t="shared" si="23"/>
        <v>131</v>
      </c>
      <c r="C653" s="39">
        <f>'Sireline GC'!T113</f>
        <v>84.344968558012226</v>
      </c>
      <c r="D653" s="38">
        <f>'Sireline GC'!U113</f>
        <v>0.97417767483585394</v>
      </c>
      <c r="E653" s="38">
        <f>'Sireline GC'!V113</f>
        <v>2.6650637938445652</v>
      </c>
      <c r="F653" s="14"/>
      <c r="G653" s="14"/>
      <c r="H653" s="14"/>
      <c r="I653" s="14"/>
      <c r="S653" s="79"/>
      <c r="T653" s="14"/>
    </row>
    <row r="654" spans="1:20" s="13" customFormat="1" x14ac:dyDescent="0.25">
      <c r="A654" s="92">
        <v>359</v>
      </c>
      <c r="B654" s="14">
        <f t="shared" si="23"/>
        <v>132</v>
      </c>
      <c r="C654" s="39">
        <f>'Sireline GC'!T114</f>
        <v>85.319146232848084</v>
      </c>
      <c r="D654" s="38">
        <f>'Sireline GC'!U114</f>
        <v>0.97362067231238569</v>
      </c>
      <c r="E654" s="38">
        <f>'Sireline GC'!V114</f>
        <v>2.676880368335115</v>
      </c>
      <c r="F654" s="14"/>
      <c r="G654" s="14"/>
      <c r="H654" s="14"/>
      <c r="I654" s="14"/>
      <c r="S654" s="79"/>
      <c r="T654" s="14"/>
    </row>
    <row r="655" spans="1:20" s="13" customFormat="1" x14ac:dyDescent="0.25">
      <c r="A655" s="92">
        <v>359</v>
      </c>
      <c r="B655" s="14">
        <f t="shared" si="23"/>
        <v>133</v>
      </c>
      <c r="C655" s="39">
        <f>'Sireline GC'!T115</f>
        <v>86.292766905160462</v>
      </c>
      <c r="D655" s="38">
        <f>'Sireline GC'!U115</f>
        <v>0.97296406051608031</v>
      </c>
      <c r="E655" s="38">
        <f>'Sireline GC'!V115</f>
        <v>2.6884275933699673</v>
      </c>
      <c r="F655" s="14"/>
      <c r="G655" s="14"/>
      <c r="H655" s="14"/>
      <c r="I655" s="14"/>
      <c r="S655" s="79"/>
      <c r="T655" s="14"/>
    </row>
    <row r="656" spans="1:20" s="13" customFormat="1" x14ac:dyDescent="0.25">
      <c r="A656" s="92">
        <v>359</v>
      </c>
      <c r="B656" s="14">
        <f t="shared" si="23"/>
        <v>134</v>
      </c>
      <c r="C656" s="39">
        <f>'Sireline GC'!T116</f>
        <v>87.265730965676539</v>
      </c>
      <c r="D656" s="38">
        <f>'Sireline GC'!U116</f>
        <v>0.97220961044425636</v>
      </c>
      <c r="E656" s="38">
        <f>'Sireline GC'!V116</f>
        <v>2.6997106575126271</v>
      </c>
      <c r="F656" s="14"/>
      <c r="G656" s="14"/>
      <c r="H656" s="14"/>
      <c r="I656" s="14"/>
      <c r="S656" s="79"/>
      <c r="T656" s="14"/>
    </row>
    <row r="657" spans="1:20" s="13" customFormat="1" x14ac:dyDescent="0.25">
      <c r="A657" s="92">
        <v>359</v>
      </c>
      <c r="B657" s="14">
        <f t="shared" si="23"/>
        <v>135</v>
      </c>
      <c r="C657" s="39">
        <f>'Sireline GC'!T117</f>
        <v>88.237940576120792</v>
      </c>
      <c r="D657" s="38">
        <f>'Sireline GC'!U117</f>
        <v>0.97135909375744234</v>
      </c>
      <c r="E657" s="38">
        <f>'Sireline GC'!V117</f>
        <v>2.7107347513414246</v>
      </c>
      <c r="F657" s="14"/>
      <c r="G657" s="14"/>
      <c r="H657" s="14"/>
      <c r="I657" s="14"/>
      <c r="S657" s="79"/>
      <c r="T657" s="14"/>
    </row>
    <row r="658" spans="1:20" s="13" customFormat="1" x14ac:dyDescent="0.25">
      <c r="A658" s="92">
        <v>359</v>
      </c>
      <c r="B658" s="14">
        <f t="shared" si="23"/>
        <v>136</v>
      </c>
      <c r="C658" s="39">
        <f>'Sireline GC'!T118</f>
        <v>89.209299669878249</v>
      </c>
      <c r="D658" s="38">
        <f>'Sireline GC'!U118</f>
        <v>0.97041428173823263</v>
      </c>
      <c r="E658" s="38">
        <f>'Sireline GC'!V118</f>
        <v>2.7215050593705681</v>
      </c>
      <c r="F658" s="14"/>
      <c r="G658" s="14"/>
      <c r="H658" s="14"/>
      <c r="I658" s="14"/>
      <c r="S658" s="79"/>
      <c r="T658" s="14"/>
    </row>
    <row r="659" spans="1:20" s="13" customFormat="1" x14ac:dyDescent="0.25">
      <c r="A659" s="92">
        <v>359</v>
      </c>
      <c r="B659" s="14">
        <f t="shared" si="23"/>
        <v>137</v>
      </c>
      <c r="C659" s="39">
        <f>'Sireline GC'!T119</f>
        <v>90.179713951616463</v>
      </c>
      <c r="D659" s="38">
        <f>'Sireline GC'!U119</f>
        <v>0.96937694428130072</v>
      </c>
      <c r="E659" s="38">
        <f>'Sireline GC'!V119</f>
        <v>2.7320267524822497</v>
      </c>
      <c r="F659" s="14"/>
      <c r="G659" s="14"/>
      <c r="H659" s="14"/>
      <c r="I659" s="14"/>
      <c r="S659" s="79"/>
      <c r="T659" s="14"/>
    </row>
    <row r="660" spans="1:20" s="13" customFormat="1" x14ac:dyDescent="0.25">
      <c r="A660" s="92">
        <v>359</v>
      </c>
      <c r="B660" s="14">
        <f t="shared" si="23"/>
        <v>138</v>
      </c>
      <c r="C660" s="39">
        <f>'Sireline GC'!T120</f>
        <v>91.149090895897771</v>
      </c>
      <c r="D660" s="38">
        <f>'Sireline GC'!U120</f>
        <v>0.9682488489150991</v>
      </c>
      <c r="E660" s="38">
        <f>'Sireline GC'!V120</f>
        <v>2.7423049808576931</v>
      </c>
      <c r="F660" s="14"/>
      <c r="G660" s="14"/>
      <c r="H660" s="14"/>
      <c r="I660" s="14"/>
      <c r="S660" s="79"/>
      <c r="T660" s="14"/>
    </row>
    <row r="661" spans="1:20" s="13" customFormat="1" x14ac:dyDescent="0.25">
      <c r="A661" s="92">
        <v>359</v>
      </c>
      <c r="B661" s="14">
        <f t="shared" si="23"/>
        <v>139</v>
      </c>
      <c r="C661" s="39">
        <f>'Sireline GC'!T121</f>
        <v>92.117339744812881</v>
      </c>
      <c r="D661" s="38">
        <f>'Sireline GC'!U121</f>
        <v>0.96703175985491896</v>
      </c>
      <c r="E661" s="38">
        <f>'Sireline GC'!V121</f>
        <v>2.7523448673940103</v>
      </c>
      <c r="F661" s="14"/>
      <c r="G661" s="14"/>
      <c r="H661" s="14"/>
      <c r="I661" s="14"/>
      <c r="S661" s="79"/>
      <c r="T661" s="14"/>
    </row>
    <row r="662" spans="1:20" s="13" customFormat="1" x14ac:dyDescent="0.25">
      <c r="A662" s="92">
        <v>359</v>
      </c>
      <c r="B662" s="14">
        <f t="shared" si="23"/>
        <v>140</v>
      </c>
      <c r="C662" s="39">
        <f>'Sireline GC'!T122</f>
        <v>93.084371504667786</v>
      </c>
      <c r="D662" s="38">
        <f>'Sireline GC'!U122</f>
        <v>0.9657274370875264</v>
      </c>
      <c r="E662" s="38">
        <f>'Sireline GC'!V122</f>
        <v>2.762151501592875</v>
      </c>
      <c r="F662" s="14"/>
      <c r="G662" s="14"/>
      <c r="H662" s="14"/>
      <c r="I662" s="14"/>
      <c r="S662" s="79"/>
      <c r="T662" s="14"/>
    </row>
    <row r="663" spans="1:20" s="13" customFormat="1" x14ac:dyDescent="0.25">
      <c r="A663" s="92">
        <v>359</v>
      </c>
      <c r="B663" s="14">
        <f t="shared" si="23"/>
        <v>141</v>
      </c>
      <c r="C663" s="39">
        <f>'Sireline GC'!T123</f>
        <v>94.050098941755323</v>
      </c>
      <c r="D663" s="38">
        <f>'Sireline GC'!U123</f>
        <v>0.96433763548676055</v>
      </c>
      <c r="E663" s="38">
        <f>'Sireline GC'!V123</f>
        <v>2.7717299339062977</v>
      </c>
      <c r="F663" s="14"/>
      <c r="G663" s="14"/>
      <c r="H663" s="14"/>
      <c r="I663" s="14"/>
      <c r="S663" s="79"/>
      <c r="T663" s="14"/>
    </row>
    <row r="664" spans="1:20" s="13" customFormat="1" x14ac:dyDescent="0.25">
      <c r="A664" s="92">
        <v>359</v>
      </c>
      <c r="B664" s="14">
        <f t="shared" si="23"/>
        <v>142</v>
      </c>
      <c r="C664" s="39">
        <f>'Sireline GC'!T124</f>
        <v>95.01443657724208</v>
      </c>
      <c r="D664" s="38">
        <f>'Sireline GC'!U124</f>
        <v>0.96286410396033162</v>
      </c>
      <c r="E664" s="38">
        <f>'Sireline GC'!V124</f>
        <v>2.781085170524181</v>
      </c>
      <c r="F664" s="14"/>
      <c r="G664" s="14"/>
      <c r="H664" s="14"/>
      <c r="I664" s="14"/>
      <c r="S664" s="79"/>
      <c r="T664" s="14"/>
    </row>
    <row r="665" spans="1:20" s="13" customFormat="1" x14ac:dyDescent="0.25">
      <c r="A665" s="92">
        <v>359</v>
      </c>
      <c r="B665" s="14">
        <f t="shared" si="23"/>
        <v>143</v>
      </c>
      <c r="C665" s="39">
        <f>'Sireline GC'!T125</f>
        <v>95.977300681202422</v>
      </c>
      <c r="D665" s="38">
        <f>'Sireline GC'!U125</f>
        <v>0.96130858462754887</v>
      </c>
      <c r="E665" s="38">
        <f>'Sireline GC'!V125</f>
        <v>2.7902221685878343</v>
      </c>
      <c r="F665" s="14"/>
      <c r="G665" s="14"/>
      <c r="H665" s="14"/>
      <c r="I665" s="14"/>
      <c r="S665" s="79"/>
      <c r="T665" s="14"/>
    </row>
    <row r="666" spans="1:20" s="13" customFormat="1" x14ac:dyDescent="0.25">
      <c r="A666" s="92">
        <v>359</v>
      </c>
      <c r="B666" s="14">
        <f t="shared" si="23"/>
        <v>144</v>
      </c>
      <c r="C666" s="39">
        <f>'Sireline GC'!T126</f>
        <v>96.938609265829953</v>
      </c>
      <c r="D666" s="38">
        <f>'Sireline GC'!U126</f>
        <v>0.95967281202766941</v>
      </c>
      <c r="E666" s="38">
        <f>'Sireline GC'!V126</f>
        <v>2.7991458318132971</v>
      </c>
      <c r="F666" s="14"/>
      <c r="G666" s="14"/>
      <c r="H666" s="14"/>
      <c r="I666" s="14"/>
      <c r="S666" s="79"/>
      <c r="T666" s="14"/>
    </row>
    <row r="667" spans="1:20" s="13" customFormat="1" x14ac:dyDescent="0.25">
      <c r="A667" s="92">
        <v>359</v>
      </c>
      <c r="B667" s="14">
        <f t="shared" si="23"/>
        <v>145</v>
      </c>
      <c r="C667" s="39">
        <f>'Sireline GC'!T127</f>
        <v>97.89828207785763</v>
      </c>
      <c r="D667" s="38">
        <f>'Sireline GC'!U127</f>
        <v>0.95795851235834562</v>
      </c>
      <c r="E667" s="38">
        <f>'Sireline GC'!V127</f>
        <v>2.8078610065080065</v>
      </c>
      <c r="F667" s="14"/>
      <c r="G667" s="14"/>
      <c r="H667" s="14"/>
      <c r="I667" s="14"/>
      <c r="S667" s="79"/>
      <c r="T667" s="14"/>
    </row>
    <row r="668" spans="1:20" s="13" customFormat="1" x14ac:dyDescent="0.25">
      <c r="A668" s="92">
        <v>359</v>
      </c>
      <c r="B668" s="14">
        <f t="shared" si="23"/>
        <v>146</v>
      </c>
      <c r="C668" s="39">
        <f>'Sireline GC'!T128</f>
        <v>98.856240590215975</v>
      </c>
      <c r="D668" s="38">
        <f>'Sireline GC'!U128</f>
        <v>0.9561674027445477</v>
      </c>
      <c r="E668" s="38">
        <f>'Sireline GC'!V128</f>
        <v>2.8163724779642143</v>
      </c>
      <c r="F668" s="14"/>
      <c r="G668" s="14"/>
      <c r="H668" s="14"/>
      <c r="I668" s="14"/>
      <c r="S668" s="79"/>
      <c r="T668" s="14"/>
    </row>
    <row r="669" spans="1:20" s="13" customFormat="1" x14ac:dyDescent="0.25">
      <c r="A669" s="92">
        <v>359</v>
      </c>
      <c r="B669" s="14">
        <f t="shared" si="23"/>
        <v>147</v>
      </c>
      <c r="C669" s="39">
        <f>'Sireline GC'!T129</f>
        <v>99.812407992960516</v>
      </c>
      <c r="D669" s="38">
        <f>'Sireline GC'!U129</f>
        <v>0.95430119053710527</v>
      </c>
      <c r="E669" s="38">
        <f>'Sireline GC'!V129</f>
        <v>2.8246849672124466</v>
      </c>
      <c r="F669" s="14"/>
      <c r="G669" s="14"/>
      <c r="H669" s="14"/>
      <c r="I669" s="14"/>
      <c r="S669" s="79"/>
      <c r="T669" s="14"/>
    </row>
    <row r="670" spans="1:20" s="13" customFormat="1" x14ac:dyDescent="0.25">
      <c r="A670" s="92">
        <v>359</v>
      </c>
      <c r="B670" s="14">
        <f t="shared" si="23"/>
        <v>148</v>
      </c>
      <c r="C670" s="39">
        <f>'Sireline GC'!T130</f>
        <v>100.76670918349762</v>
      </c>
      <c r="D670" s="38">
        <f>'Sireline GC'!U130</f>
        <v>0.95236157264040955</v>
      </c>
      <c r="E670" s="38">
        <f>'Sireline GC'!V130</f>
        <v>2.8328031281183348</v>
      </c>
      <c r="F670" s="14"/>
      <c r="G670" s="14"/>
      <c r="H670" s="14"/>
      <c r="I670" s="14"/>
      <c r="S670" s="79"/>
      <c r="T670" s="14"/>
    </row>
    <row r="671" spans="1:20" s="13" customFormat="1" x14ac:dyDescent="0.25">
      <c r="A671" s="92">
        <v>359</v>
      </c>
      <c r="B671" s="14">
        <f t="shared" si="23"/>
        <v>149</v>
      </c>
      <c r="C671" s="39">
        <f>'Sireline GC'!T131</f>
        <v>101.71907075613804</v>
      </c>
      <c r="D671" s="38">
        <f>'Sireline GC'!U131</f>
        <v>0.95035023486946102</v>
      </c>
      <c r="E671" s="38">
        <f>'Sireline GC'!V131</f>
        <v>2.840731544806177</v>
      </c>
      <c r="F671" s="14"/>
      <c r="G671" s="14"/>
      <c r="H671" s="14"/>
      <c r="I671" s="14"/>
      <c r="S671" s="79"/>
      <c r="T671" s="14"/>
    </row>
    <row r="672" spans="1:20" s="13" customFormat="1" x14ac:dyDescent="0.25">
      <c r="A672" s="92">
        <v>359</v>
      </c>
      <c r="B672" s="14">
        <f t="shared" si="23"/>
        <v>150</v>
      </c>
      <c r="C672" s="39">
        <f>'Sireline GC'!T132</f>
        <v>102.6694209910075</v>
      </c>
      <c r="D672" s="38">
        <f>'Sireline GC'!U132</f>
        <v>0.94826885133546668</v>
      </c>
      <c r="E672" s="38">
        <f>'Sireline GC'!V132</f>
        <v>2.8484747293927697</v>
      </c>
      <c r="F672" s="14"/>
      <c r="G672" s="14"/>
      <c r="H672" s="14"/>
      <c r="I672" s="14"/>
      <c r="S672" s="79"/>
      <c r="T672" s="14"/>
    </row>
    <row r="673" spans="1:20" s="13" customFormat="1" x14ac:dyDescent="0.25">
      <c r="A673" s="92">
        <v>359</v>
      </c>
      <c r="B673" s="14">
        <f t="shared" ref="B673:B722" si="24">B672+1</f>
        <v>151</v>
      </c>
      <c r="C673" s="39">
        <f>'Sireline GC'!T133</f>
        <v>103.61768984234297</v>
      </c>
      <c r="D673" s="38">
        <f>'Sireline GC'!U133</f>
        <v>0.94611908385953569</v>
      </c>
      <c r="E673" s="38">
        <f>'Sireline GC'!V133</f>
        <v>2.856037120015241</v>
      </c>
      <c r="F673" s="14"/>
      <c r="G673" s="14"/>
      <c r="H673" s="14"/>
      <c r="I673" s="14"/>
      <c r="S673" s="79"/>
      <c r="T673" s="14"/>
    </row>
    <row r="674" spans="1:20" s="13" customFormat="1" x14ac:dyDescent="0.25">
      <c r="A674" s="92">
        <v>359</v>
      </c>
      <c r="B674" s="14">
        <f t="shared" si="24"/>
        <v>152</v>
      </c>
      <c r="C674" s="39">
        <f>'Sireline GC'!T134</f>
        <v>104.56380892620251</v>
      </c>
      <c r="D674" s="38">
        <f>'Sireline GC'!U134</f>
        <v>0.94390258141435268</v>
      </c>
      <c r="E674" s="38">
        <f>'Sireline GC'!V134</f>
        <v>2.8634230791368465</v>
      </c>
      <c r="F674" s="14"/>
      <c r="G674" s="14"/>
      <c r="H674" s="14"/>
      <c r="I674" s="14"/>
      <c r="S674" s="79"/>
      <c r="T674" s="14"/>
    </row>
    <row r="675" spans="1:20" s="13" customFormat="1" x14ac:dyDescent="0.25">
      <c r="A675" s="92">
        <v>359</v>
      </c>
      <c r="B675" s="14">
        <f t="shared" si="24"/>
        <v>153</v>
      </c>
      <c r="C675" s="39">
        <f>'Sireline GC'!T135</f>
        <v>105.50771150761685</v>
      </c>
      <c r="D675" s="38">
        <f>'Sireline GC'!U135</f>
        <v>0.94162097959306479</v>
      </c>
      <c r="E675" s="38">
        <f>'Sireline GC'!V135</f>
        <v>2.8706368921150371</v>
      </c>
      <c r="F675" s="14"/>
      <c r="G675" s="14"/>
      <c r="H675" s="14"/>
      <c r="I675" s="14"/>
      <c r="S675" s="79"/>
      <c r="T675" s="14"/>
    </row>
    <row r="676" spans="1:20" s="13" customFormat="1" x14ac:dyDescent="0.25">
      <c r="A676" s="92">
        <v>359</v>
      </c>
      <c r="B676" s="14">
        <f t="shared" si="24"/>
        <v>154</v>
      </c>
      <c r="C676" s="39">
        <f>'Sireline GC'!T136</f>
        <v>106.44933248720992</v>
      </c>
      <c r="D676" s="38">
        <f>'Sireline GC'!U136</f>
        <v>0.93927590010501305</v>
      </c>
      <c r="E676" s="38">
        <f>'Sireline GC'!V136</f>
        <v>2.8776827660164122</v>
      </c>
      <c r="F676" s="14"/>
      <c r="G676" s="14"/>
      <c r="H676" s="14"/>
      <c r="I676" s="14"/>
      <c r="S676" s="79"/>
      <c r="T676" s="14"/>
    </row>
    <row r="677" spans="1:20" s="13" customFormat="1" x14ac:dyDescent="0.25">
      <c r="A677" s="92">
        <v>359</v>
      </c>
      <c r="B677" s="14">
        <f t="shared" si="24"/>
        <v>155</v>
      </c>
      <c r="C677" s="39">
        <f>'Sireline GC'!T137</f>
        <v>107.38860838731493</v>
      </c>
      <c r="D677" s="38">
        <f>'Sireline GC'!U137</f>
        <v>0.9368689502980736</v>
      </c>
      <c r="E677" s="38">
        <f>'Sireline GC'!V137</f>
        <v>2.8845648286635761</v>
      </c>
      <c r="F677" s="14"/>
      <c r="G677" s="14"/>
      <c r="H677" s="14"/>
      <c r="I677" s="14"/>
      <c r="S677" s="79"/>
      <c r="T677" s="14"/>
    </row>
    <row r="678" spans="1:20" s="13" customFormat="1" x14ac:dyDescent="0.25">
      <c r="A678" s="92">
        <v>359</v>
      </c>
      <c r="B678" s="14">
        <f t="shared" si="24"/>
        <v>156</v>
      </c>
      <c r="C678" s="39">
        <f>'Sireline GC'!T138</f>
        <v>108.32547733761299</v>
      </c>
      <c r="D678" s="38">
        <f>'Sireline GC'!U138</f>
        <v>0.93440172270655708</v>
      </c>
      <c r="E678" s="38">
        <f>'Sireline GC'!V138</f>
        <v>2.891287127899318</v>
      </c>
      <c r="F678" s="14"/>
      <c r="G678" s="14"/>
      <c r="H678" s="14"/>
      <c r="I678" s="14"/>
      <c r="S678" s="79"/>
      <c r="T678" s="14"/>
    </row>
    <row r="679" spans="1:20" s="13" customFormat="1" x14ac:dyDescent="0.25">
      <c r="A679" s="92">
        <v>359</v>
      </c>
      <c r="B679" s="14">
        <f t="shared" si="24"/>
        <v>157</v>
      </c>
      <c r="C679" s="39">
        <f>'Sireline GC'!T139</f>
        <v>109.25987906031956</v>
      </c>
      <c r="D679" s="38">
        <f>'Sireline GC'!U139</f>
        <v>0.93187579462477999</v>
      </c>
      <c r="E679" s="38">
        <f>'Sireline GC'!V139</f>
        <v>2.8978536310539704</v>
      </c>
      <c r="F679" s="14"/>
      <c r="G679" s="14"/>
      <c r="H679" s="14"/>
      <c r="I679" s="14"/>
      <c r="S679" s="79"/>
      <c r="T679" s="14"/>
    </row>
    <row r="680" spans="1:20" s="13" customFormat="1" x14ac:dyDescent="0.25">
      <c r="A680" s="92">
        <v>359</v>
      </c>
      <c r="B680" s="14">
        <f t="shared" si="24"/>
        <v>158</v>
      </c>
      <c r="C680" s="39">
        <f>'Sireline GC'!T140</f>
        <v>110.19175485494435</v>
      </c>
      <c r="D680" s="38">
        <f>'Sireline GC'!U140</f>
        <v>0.92929272770532378</v>
      </c>
      <c r="E680" s="38">
        <f>'Sireline GC'!V140</f>
        <v>2.9042682246022702</v>
      </c>
      <c r="F680" s="14"/>
      <c r="G680" s="14"/>
      <c r="H680" s="14"/>
      <c r="I680" s="14"/>
      <c r="S680" s="79"/>
      <c r="T680" s="14"/>
    </row>
    <row r="681" spans="1:20" s="13" customFormat="1" x14ac:dyDescent="0.25">
      <c r="A681" s="92">
        <v>359</v>
      </c>
      <c r="B681" s="14">
        <f t="shared" si="24"/>
        <v>159</v>
      </c>
      <c r="C681" s="39">
        <f>'Sireline GC'!T141</f>
        <v>111.12104758264967</v>
      </c>
      <c r="D681" s="38">
        <f>'Sireline GC'!U141</f>
        <v>0.92665406758173319</v>
      </c>
      <c r="E681" s="38">
        <f>'Sireline GC'!V141</f>
        <v>2.9105347139965074</v>
      </c>
      <c r="F681" s="14"/>
      <c r="G681" s="14"/>
      <c r="H681" s="14"/>
      <c r="I681" s="14"/>
      <c r="S681" s="79"/>
      <c r="T681" s="14"/>
    </row>
    <row r="682" spans="1:20" s="13" customFormat="1" x14ac:dyDescent="0.25">
      <c r="A682" s="92">
        <v>359</v>
      </c>
      <c r="B682" s="14">
        <f t="shared" si="24"/>
        <v>160</v>
      </c>
      <c r="C682" s="39">
        <f>'Sireline GC'!T142</f>
        <v>112.0477016502314</v>
      </c>
      <c r="D682" s="38">
        <f>'Sireline GC'!U142</f>
        <v>0.92396134351498915</v>
      </c>
      <c r="E682" s="38">
        <f>'Sireline GC'!V142</f>
        <v>2.9166568236632426</v>
      </c>
      <c r="F682" s="14"/>
      <c r="G682" s="14"/>
      <c r="H682" s="14"/>
      <c r="I682" s="14"/>
      <c r="S682" s="79"/>
      <c r="T682" s="14"/>
    </row>
    <row r="683" spans="1:20" s="13" customFormat="1" x14ac:dyDescent="0.25">
      <c r="A683" s="92">
        <v>359</v>
      </c>
      <c r="B683" s="14">
        <f t="shared" si="24"/>
        <v>161</v>
      </c>
      <c r="C683" s="39">
        <f>'Sireline GC'!T143</f>
        <v>112.97166299374639</v>
      </c>
      <c r="D683" s="38">
        <f>'Sireline GC'!U143</f>
        <v>0.92121606806313849</v>
      </c>
      <c r="E683" s="38">
        <f>'Sireline GC'!V143</f>
        <v>2.9226381971513762</v>
      </c>
      <c r="F683" s="14"/>
      <c r="G683" s="14"/>
      <c r="H683" s="14"/>
      <c r="I683" s="14"/>
      <c r="S683" s="79"/>
      <c r="T683" s="14"/>
    </row>
    <row r="684" spans="1:20" s="13" customFormat="1" x14ac:dyDescent="0.25">
      <c r="A684" s="92">
        <v>359</v>
      </c>
      <c r="B684" s="14">
        <f t="shared" si="24"/>
        <v>162</v>
      </c>
      <c r="C684" s="39">
        <f>'Sireline GC'!T144</f>
        <v>113.89287906180954</v>
      </c>
      <c r="D684" s="38">
        <f>'Sireline GC'!U144</f>
        <v>0.91841973677389177</v>
      </c>
      <c r="E684" s="38">
        <f>'Sireline GC'!V144</f>
        <v>2.92848239741984</v>
      </c>
      <c r="F684" s="14"/>
      <c r="G684" s="14"/>
      <c r="H684" s="14"/>
      <c r="I684" s="14"/>
      <c r="S684" s="79"/>
      <c r="T684" s="14"/>
    </row>
    <row r="685" spans="1:20" s="13" customFormat="1" x14ac:dyDescent="0.25">
      <c r="A685" s="92">
        <v>359</v>
      </c>
      <c r="B685" s="14">
        <f t="shared" si="24"/>
        <v>163</v>
      </c>
      <c r="C685" s="39">
        <f>'Sireline GC'!T145</f>
        <v>114.81129879858341</v>
      </c>
      <c r="D685" s="38">
        <f>'Sireline GC'!U145</f>
        <v>0.91557382789898512</v>
      </c>
      <c r="E685" s="38">
        <f>'Sireline GC'!V145</f>
        <v>2.9341929072537054</v>
      </c>
      <c r="F685" s="14"/>
      <c r="G685" s="14"/>
      <c r="H685" s="14"/>
      <c r="I685" s="14"/>
      <c r="S685" s="79"/>
      <c r="T685" s="14"/>
    </row>
    <row r="686" spans="1:20" s="13" customFormat="1" x14ac:dyDescent="0.25">
      <c r="A686" s="92">
        <v>359</v>
      </c>
      <c r="B686" s="14">
        <f t="shared" si="24"/>
        <v>164</v>
      </c>
      <c r="C686" s="39">
        <f>'Sireline GC'!T146</f>
        <v>115.7268726264824</v>
      </c>
      <c r="D686" s="38">
        <f>'Sireline GC'!U146</f>
        <v>0.91267980213059374</v>
      </c>
      <c r="E686" s="38">
        <f>'Sireline GC'!V146</f>
        <v>2.9397731297980014</v>
      </c>
      <c r="F686" s="14"/>
      <c r="G686" s="14"/>
      <c r="H686" s="14"/>
      <c r="I686" s="14"/>
      <c r="S686" s="79"/>
      <c r="T686" s="14"/>
    </row>
    <row r="687" spans="1:20" s="13" customFormat="1" x14ac:dyDescent="0.25">
      <c r="A687" s="92">
        <v>359</v>
      </c>
      <c r="B687" s="14">
        <f t="shared" si="24"/>
        <v>165</v>
      </c>
      <c r="C687" s="39">
        <f>'Sireline GC'!T147</f>
        <v>116.639552428613</v>
      </c>
      <c r="D687" s="38">
        <f>'Sireline GC'!U147</f>
        <v>0.9097391023583441</v>
      </c>
      <c r="E687" s="38">
        <f>'Sireline GC'!V147</f>
        <v>2.9452263891990289</v>
      </c>
      <c r="F687" s="14"/>
      <c r="G687" s="14"/>
      <c r="H687" s="14"/>
      <c r="I687" s="14"/>
      <c r="S687" s="79"/>
      <c r="T687" s="14"/>
    </row>
    <row r="688" spans="1:20" s="13" customFormat="1" x14ac:dyDescent="0.25">
      <c r="A688" s="92">
        <v>359</v>
      </c>
      <c r="B688" s="14">
        <f t="shared" si="24"/>
        <v>166</v>
      </c>
      <c r="C688" s="39">
        <f>'Sireline GC'!T148</f>
        <v>117.54929153097135</v>
      </c>
      <c r="D688" s="38">
        <f>'Sireline GC'!U148</f>
        <v>0.90675315344715202</v>
      </c>
      <c r="E688" s="38">
        <f>'Sireline GC'!V148</f>
        <v>2.9505559313434873</v>
      </c>
      <c r="F688" s="14"/>
      <c r="G688" s="14"/>
      <c r="H688" s="14"/>
      <c r="I688" s="14"/>
      <c r="S688" s="79"/>
      <c r="T688" s="14"/>
    </row>
    <row r="689" spans="1:20" s="13" customFormat="1" x14ac:dyDescent="0.25">
      <c r="A689" s="92">
        <v>359</v>
      </c>
      <c r="B689" s="14">
        <f t="shared" si="24"/>
        <v>167</v>
      </c>
      <c r="C689" s="39">
        <f>'Sireline GC'!T149</f>
        <v>118.45604468441849</v>
      </c>
      <c r="D689" s="38">
        <f>'Sireline GC'!U149</f>
        <v>0.90372336203476777</v>
      </c>
      <c r="E689" s="38">
        <f>'Sireline GC'!V149</f>
        <v>2.9557649246861821</v>
      </c>
      <c r="F689" s="14"/>
      <c r="G689" s="14"/>
      <c r="H689" s="14"/>
      <c r="I689" s="14"/>
      <c r="S689" s="79"/>
      <c r="T689" s="14"/>
    </row>
    <row r="690" spans="1:20" s="13" customFormat="1" x14ac:dyDescent="0.25">
      <c r="A690" s="92">
        <v>359</v>
      </c>
      <c r="B690" s="14">
        <f t="shared" si="24"/>
        <v>168</v>
      </c>
      <c r="C690" s="39">
        <f>'Sireline GC'!T150</f>
        <v>119.35976804645327</v>
      </c>
      <c r="D690" s="38">
        <f>'Sireline GC'!U150</f>
        <v>0.90065111634874739</v>
      </c>
      <c r="E690" s="38">
        <f>'Sireline GC'!V150</f>
        <v>2.9608564611576091</v>
      </c>
      <c r="F690" s="14"/>
      <c r="G690" s="14"/>
      <c r="H690" s="14"/>
      <c r="I690" s="14"/>
      <c r="S690" s="79"/>
      <c r="T690" s="14"/>
    </row>
    <row r="691" spans="1:20" s="13" customFormat="1" x14ac:dyDescent="0.25">
      <c r="A691" s="92">
        <v>359</v>
      </c>
      <c r="B691" s="14">
        <f t="shared" si="24"/>
        <v>169</v>
      </c>
      <c r="C691" s="39">
        <f>'Sireline GC'!T151</f>
        <v>120.26041916280201</v>
      </c>
      <c r="D691" s="38">
        <f>'Sireline GC'!U151</f>
        <v>0.89753778604220003</v>
      </c>
      <c r="E691" s="38">
        <f>'Sireline GC'!V151</f>
        <v>2.9658335571431476</v>
      </c>
      <c r="F691" s="14"/>
      <c r="G691" s="14"/>
      <c r="H691" s="14"/>
      <c r="I691" s="14"/>
      <c r="S691" s="79"/>
      <c r="T691" s="14"/>
    </row>
    <row r="692" spans="1:20" s="13" customFormat="1" x14ac:dyDescent="0.25">
      <c r="A692" s="92">
        <v>359</v>
      </c>
      <c r="B692" s="14">
        <f t="shared" si="24"/>
        <v>170</v>
      </c>
      <c r="C692" s="39">
        <f>'Sireline GC'!T152</f>
        <v>121.1579569488442</v>
      </c>
      <c r="D692" s="38">
        <f>'Sireline GC'!U152</f>
        <v>0.89438472204771102</v>
      </c>
      <c r="E692" s="38">
        <f>'Sireline GC'!V152</f>
        <v>2.9706991545260957</v>
      </c>
      <c r="F692" s="14"/>
      <c r="G692" s="14"/>
      <c r="H692" s="14"/>
      <c r="I692" s="14"/>
      <c r="S692" s="79"/>
      <c r="T692" s="14"/>
    </row>
    <row r="693" spans="1:20" s="13" customFormat="1" x14ac:dyDescent="0.25">
      <c r="A693" s="92">
        <v>359</v>
      </c>
      <c r="B693" s="14">
        <f t="shared" si="24"/>
        <v>171</v>
      </c>
      <c r="C693" s="39">
        <f>'Sireline GC'!T153</f>
        <v>122.05234167089192</v>
      </c>
      <c r="D693" s="38">
        <f>'Sireline GC'!U153</f>
        <v>0.89119325644919911</v>
      </c>
      <c r="E693" s="38">
        <f>'Sireline GC'!V153</f>
        <v>2.9754561217872055</v>
      </c>
      <c r="F693" s="14"/>
      <c r="G693" s="14"/>
      <c r="H693" s="14"/>
      <c r="I693" s="14"/>
      <c r="S693" s="79"/>
      <c r="T693" s="14"/>
    </row>
    <row r="694" spans="1:20" s="13" customFormat="1" x14ac:dyDescent="0.25">
      <c r="A694" s="92">
        <v>359</v>
      </c>
      <c r="B694" s="14">
        <f t="shared" si="24"/>
        <v>172</v>
      </c>
      <c r="C694" s="39">
        <f>'Sireline GC'!T154</f>
        <v>122.94353492734112</v>
      </c>
      <c r="D694" s="38">
        <f>'Sireline GC'!U154</f>
        <v>0.8879647023702546</v>
      </c>
      <c r="E694" s="38">
        <f>'Sireline GC'!V154</f>
        <v>2.9801072551538237</v>
      </c>
      <c r="F694" s="14"/>
      <c r="G694" s="14"/>
      <c r="H694" s="14"/>
      <c r="I694" s="14"/>
      <c r="S694" s="79"/>
      <c r="T694" s="14"/>
    </row>
    <row r="695" spans="1:20" s="13" customFormat="1" x14ac:dyDescent="0.25">
      <c r="A695" s="92">
        <v>359</v>
      </c>
      <c r="B695" s="14">
        <f t="shared" si="24"/>
        <v>173</v>
      </c>
      <c r="C695" s="39">
        <f>'Sireline GC'!T155</f>
        <v>123.83149962971137</v>
      </c>
      <c r="D695" s="38">
        <f>'Sireline GC'!U155</f>
        <v>0.8847003538800351</v>
      </c>
      <c r="E695" s="38">
        <f>'Sireline GC'!V155</f>
        <v>2.984655279792185</v>
      </c>
      <c r="F695" s="14"/>
      <c r="G695" s="14"/>
      <c r="H695" s="14"/>
      <c r="I695" s="14"/>
      <c r="S695" s="79"/>
      <c r="T695" s="14"/>
    </row>
    <row r="696" spans="1:20" s="13" customFormat="1" x14ac:dyDescent="0.25">
      <c r="A696" s="92">
        <v>359</v>
      </c>
      <c r="B696" s="14">
        <f t="shared" si="24"/>
        <v>174</v>
      </c>
      <c r="C696" s="39">
        <f>'Sireline GC'!T156</f>
        <v>124.71619998359141</v>
      </c>
      <c r="D696" s="38">
        <f>'Sireline GC'!U156</f>
        <v>0.88140148591412526</v>
      </c>
      <c r="E696" s="38">
        <f>'Sireline GC'!V156</f>
        <v>2.989102851036793</v>
      </c>
      <c r="F696" s="14"/>
      <c r="G696" s="14"/>
      <c r="H696" s="14"/>
      <c r="I696" s="14"/>
      <c r="S696" s="79"/>
      <c r="T696" s="14"/>
    </row>
    <row r="697" spans="1:20" s="13" customFormat="1" x14ac:dyDescent="0.25">
      <c r="A697" s="92">
        <v>359</v>
      </c>
      <c r="B697" s="14">
        <f t="shared" si="24"/>
        <v>175</v>
      </c>
      <c r="C697" s="39">
        <f>'Sireline GC'!T157</f>
        <v>125.59760146950553</v>
      </c>
      <c r="D697" s="38">
        <f>'Sireline GC'!U157</f>
        <v>0.87806935421166443</v>
      </c>
      <c r="E697" s="38">
        <f>'Sireline GC'!V157</f>
        <v>2.9934525556512273</v>
      </c>
      <c r="F697" s="14"/>
      <c r="G697" s="14"/>
      <c r="H697" s="14"/>
      <c r="I697" s="14"/>
      <c r="S697" s="79"/>
      <c r="T697" s="14"/>
    </row>
    <row r="698" spans="1:20" s="13" customFormat="1" x14ac:dyDescent="0.25">
      <c r="A698" s="92">
        <v>359</v>
      </c>
      <c r="B698" s="14">
        <f t="shared" si="24"/>
        <v>176</v>
      </c>
      <c r="C698" s="39">
        <f>'Sireline GC'!T158</f>
        <v>126.47567082371719</v>
      </c>
      <c r="D698" s="38">
        <f>'Sireline GC'!U158</f>
        <v>0.87470519526692314</v>
      </c>
      <c r="E698" s="38">
        <f>'Sireline GC'!V158</f>
        <v>2.9977069131151222</v>
      </c>
      <c r="F698" s="14"/>
      <c r="G698" s="14"/>
      <c r="H698" s="14"/>
      <c r="I698" s="14"/>
      <c r="S698" s="79"/>
      <c r="T698" s="14"/>
    </row>
    <row r="699" spans="1:20" s="13" customFormat="1" x14ac:dyDescent="0.25">
      <c r="A699" s="92">
        <v>359</v>
      </c>
      <c r="B699" s="14">
        <f t="shared" si="24"/>
        <v>177</v>
      </c>
      <c r="C699" s="39">
        <f>'Sireline GC'!T159</f>
        <v>127.35037601898412</v>
      </c>
      <c r="D699" s="38">
        <f>'Sireline GC'!U159</f>
        <v>0.8713102262957193</v>
      </c>
      <c r="E699" s="38">
        <f>'Sireline GC'!V159</f>
        <v>3.0018683769323804</v>
      </c>
      <c r="F699" s="14"/>
      <c r="G699" s="14"/>
      <c r="H699" s="14"/>
      <c r="I699" s="14"/>
      <c r="S699" s="79"/>
      <c r="T699" s="14"/>
    </row>
    <row r="700" spans="1:20" s="13" customFormat="1" x14ac:dyDescent="0.25">
      <c r="A700" s="92">
        <v>359</v>
      </c>
      <c r="B700" s="14">
        <f t="shared" si="24"/>
        <v>178</v>
      </c>
      <c r="C700" s="39">
        <f>'Sireline GC'!T160</f>
        <v>128.22168624527984</v>
      </c>
      <c r="D700" s="38">
        <f>'Sireline GC'!U160</f>
        <v>0.86788564521524592</v>
      </c>
      <c r="E700" s="38">
        <f>'Sireline GC'!V160</f>
        <v>3.0059393359560875</v>
      </c>
      <c r="F700" s="14"/>
      <c r="G700" s="14"/>
      <c r="H700" s="14"/>
      <c r="I700" s="14"/>
      <c r="S700" s="79"/>
      <c r="T700" s="14"/>
    </row>
    <row r="701" spans="1:20" s="13" customFormat="1" x14ac:dyDescent="0.25">
      <c r="A701" s="92">
        <v>359</v>
      </c>
      <c r="B701" s="14">
        <f t="shared" si="24"/>
        <v>179</v>
      </c>
      <c r="C701" s="39">
        <f>'Sireline GC'!T161</f>
        <v>129.08957189049511</v>
      </c>
      <c r="D701" s="38">
        <f>'Sireline GC'!U161</f>
        <v>0.86443263063774722</v>
      </c>
      <c r="E701" s="38">
        <f>'Sireline GC'!V161</f>
        <v>3.0099221157258889</v>
      </c>
      <c r="F701" s="14"/>
      <c r="G701" s="14"/>
      <c r="H701" s="14"/>
      <c r="I701" s="14"/>
      <c r="S701" s="79"/>
      <c r="T701" s="14"/>
    </row>
    <row r="702" spans="1:20" s="13" customFormat="1" x14ac:dyDescent="0.25">
      <c r="A702" s="92">
        <v>359</v>
      </c>
      <c r="B702" s="14">
        <f t="shared" si="24"/>
        <v>180</v>
      </c>
      <c r="C702" s="39">
        <f>'Sireline GC'!T162</f>
        <v>129.95400452113284</v>
      </c>
      <c r="D702" s="38">
        <f>'Sireline GC'!U162</f>
        <v>0.8609523418766365</v>
      </c>
      <c r="E702" s="38">
        <f>'Sireline GC'!V162</f>
        <v>3.0138189798139328</v>
      </c>
      <c r="F702" s="14"/>
      <c r="G702" s="14"/>
      <c r="H702" s="14"/>
      <c r="I702" s="14"/>
      <c r="S702" s="79"/>
      <c r="T702" s="14"/>
    </row>
    <row r="703" spans="1:20" s="13" customFormat="1" x14ac:dyDescent="0.25">
      <c r="A703" s="92">
        <v>359</v>
      </c>
      <c r="B703" s="14">
        <f t="shared" si="24"/>
        <v>181</v>
      </c>
      <c r="C703" s="39">
        <f>'Sireline GC'!T163</f>
        <v>130.81495686300948</v>
      </c>
      <c r="D703" s="38">
        <f>'Sireline GC'!U163</f>
        <v>0.85744591896533251</v>
      </c>
      <c r="E703" s="38">
        <f>'Sireline GC'!V163</f>
        <v>3.0176321311757865</v>
      </c>
      <c r="F703" s="14"/>
      <c r="G703" s="14"/>
      <c r="H703" s="14"/>
      <c r="I703" s="14"/>
      <c r="S703" s="79"/>
      <c r="T703" s="14"/>
    </row>
    <row r="704" spans="1:20" s="13" customFormat="1" x14ac:dyDescent="0.25">
      <c r="A704" s="92">
        <v>359</v>
      </c>
      <c r="B704" s="14">
        <f t="shared" si="24"/>
        <v>182</v>
      </c>
      <c r="C704" s="39">
        <f>'Sireline GC'!T164</f>
        <v>131.6724027819748</v>
      </c>
      <c r="D704" s="38">
        <f>'Sireline GC'!U164</f>
        <v>0.85391448268772763</v>
      </c>
      <c r="E704" s="38">
        <f>'Sireline GC'!V164</f>
        <v>3.0213637135030069</v>
      </c>
      <c r="F704" s="14"/>
      <c r="G704" s="14"/>
      <c r="H704" s="14"/>
      <c r="I704" s="14"/>
      <c r="S704" s="79"/>
      <c r="T704" s="14"/>
    </row>
    <row r="705" spans="1:20" s="13" customFormat="1" x14ac:dyDescent="0.25">
      <c r="A705" s="92">
        <v>359</v>
      </c>
      <c r="B705" s="14">
        <f t="shared" si="24"/>
        <v>183</v>
      </c>
      <c r="C705" s="39">
        <f>'Sireline GC'!T165</f>
        <v>132.52631726466251</v>
      </c>
      <c r="D705" s="38">
        <f>'Sireline GC'!U165</f>
        <v>0.85035913462011337</v>
      </c>
      <c r="E705" s="38">
        <f>'Sireline GC'!V165</f>
        <v>3.0250158125743392</v>
      </c>
      <c r="F705" s="14"/>
      <c r="G705" s="14"/>
      <c r="H705" s="14"/>
      <c r="I705" s="14"/>
      <c r="S705" s="79"/>
      <c r="T705" s="14"/>
    </row>
    <row r="706" spans="1:20" s="13" customFormat="1" x14ac:dyDescent="0.25">
      <c r="A706" s="92">
        <v>359</v>
      </c>
      <c r="B706" s="14">
        <f t="shared" si="24"/>
        <v>184</v>
      </c>
      <c r="C706" s="39">
        <f>'Sireline GC'!T166</f>
        <v>133.37667639928264</v>
      </c>
      <c r="D706" s="38">
        <f>'Sireline GC'!U166</f>
        <v>0.8467809571840732</v>
      </c>
      <c r="E706" s="38">
        <f>'Sireline GC'!V166</f>
        <v>3.0285904576027738</v>
      </c>
      <c r="F706" s="14"/>
      <c r="G706" s="14"/>
      <c r="H706" s="14"/>
      <c r="I706" s="14"/>
      <c r="S706" s="79"/>
      <c r="T706" s="14"/>
    </row>
    <row r="707" spans="1:20" s="13" customFormat="1" x14ac:dyDescent="0.25">
      <c r="A707" s="92">
        <v>359</v>
      </c>
      <c r="B707" s="14">
        <f t="shared" si="24"/>
        <v>185</v>
      </c>
      <c r="C707" s="39">
        <f>'Sireline GC'!T167</f>
        <v>134.22345735646672</v>
      </c>
      <c r="D707" s="38">
        <f>'Sireline GC'!U167</f>
        <v>0.84318101370978127</v>
      </c>
      <c r="E707" s="38">
        <f>'Sireline GC'!V167</f>
        <v>3.0320896225759224</v>
      </c>
      <c r="F707" s="14"/>
      <c r="G707" s="14"/>
      <c r="H707" s="14"/>
      <c r="I707" s="14"/>
      <c r="S707" s="79"/>
      <c r="T707" s="14"/>
    </row>
    <row r="708" spans="1:20" s="13" customFormat="1" x14ac:dyDescent="0.25">
      <c r="A708" s="92">
        <v>359</v>
      </c>
      <c r="B708" s="14">
        <f t="shared" si="24"/>
        <v>186</v>
      </c>
      <c r="C708" s="39">
        <f>'Sireline GC'!T168</f>
        <v>135.06663837017652</v>
      </c>
      <c r="D708" s="38">
        <f>'Sireline GC'!U168</f>
        <v>0.83956034850907457</v>
      </c>
      <c r="E708" s="38">
        <f>'Sireline GC'!V168</f>
        <v>3.0355152275874353</v>
      </c>
      <c r="F708" s="14"/>
      <c r="G708" s="14"/>
      <c r="H708" s="14"/>
      <c r="I708" s="14"/>
      <c r="S708" s="79"/>
      <c r="T708" s="14"/>
    </row>
    <row r="709" spans="1:20" s="13" customFormat="1" x14ac:dyDescent="0.25">
      <c r="A709" s="92">
        <v>359</v>
      </c>
      <c r="B709" s="14">
        <f t="shared" si="24"/>
        <v>187</v>
      </c>
      <c r="C709" s="39">
        <f>'Sireline GC'!T169</f>
        <v>135.90619871868557</v>
      </c>
      <c r="D709" s="38">
        <f>'Sireline GC'!U169</f>
        <v>0.83591998695853675</v>
      </c>
      <c r="E709" s="38">
        <f>'Sireline GC'!V169</f>
        <v>3.0388691401573613</v>
      </c>
      <c r="F709" s="14"/>
      <c r="G709" s="14"/>
      <c r="H709" s="14"/>
      <c r="I709" s="14"/>
      <c r="S709" s="79"/>
      <c r="T709" s="14"/>
    </row>
    <row r="710" spans="1:20" s="13" customFormat="1" x14ac:dyDescent="0.25">
      <c r="A710" s="92">
        <v>359</v>
      </c>
      <c r="B710" s="14">
        <f t="shared" si="24"/>
        <v>188</v>
      </c>
      <c r="C710" s="39">
        <f>'Sireline GC'!T170</f>
        <v>136.74211870564412</v>
      </c>
      <c r="D710" s="38">
        <f>'Sireline GC'!U170</f>
        <v>0.83226093559114389</v>
      </c>
      <c r="E710" s="38">
        <f>'Sireline GC'!V170</f>
        <v>3.042153176539605</v>
      </c>
      <c r="F710" s="14"/>
      <c r="G710" s="14"/>
      <c r="H710" s="14"/>
      <c r="I710" s="14"/>
      <c r="S710" s="79"/>
      <c r="T710" s="14"/>
    </row>
    <row r="711" spans="1:20" s="13" customFormat="1" x14ac:dyDescent="0.25">
      <c r="A711" s="92">
        <v>359</v>
      </c>
      <c r="B711" s="14">
        <f t="shared" si="24"/>
        <v>189</v>
      </c>
      <c r="C711" s="39">
        <f>'Sireline GC'!T171</f>
        <v>137.57437964123525</v>
      </c>
      <c r="D711" s="38">
        <f>'Sireline GC'!U171</f>
        <v>0.82858418219698393</v>
      </c>
      <c r="E711" s="38">
        <f>'Sireline GC'!V171</f>
        <v>3.0453691030147843</v>
      </c>
      <c r="F711" s="14"/>
      <c r="G711" s="14"/>
      <c r="H711" s="14"/>
      <c r="I711" s="14"/>
      <c r="S711" s="79"/>
      <c r="T711" s="14"/>
    </row>
    <row r="712" spans="1:20" s="13" customFormat="1" x14ac:dyDescent="0.25">
      <c r="A712" s="92">
        <v>359</v>
      </c>
      <c r="B712" s="14">
        <f t="shared" si="24"/>
        <v>190</v>
      </c>
      <c r="C712" s="39">
        <f>'Sireline GC'!T172</f>
        <v>138.40296382343223</v>
      </c>
      <c r="D712" s="38">
        <f>'Sireline GC'!U172</f>
        <v>0.82489069593183473</v>
      </c>
      <c r="E712" s="38">
        <f>'Sireline GC'!V172</f>
        <v>3.0485186371669961</v>
      </c>
      <c r="F712" s="14"/>
      <c r="G712" s="14"/>
      <c r="H712" s="14"/>
      <c r="I712" s="14"/>
      <c r="S712" s="79"/>
      <c r="T712" s="14"/>
    </row>
    <row r="713" spans="1:20" s="13" customFormat="1" x14ac:dyDescent="0.25">
      <c r="A713" s="92">
        <v>359</v>
      </c>
      <c r="B713" s="14">
        <f t="shared" si="24"/>
        <v>191</v>
      </c>
      <c r="C713" s="39">
        <f>'Sireline GC'!T173</f>
        <v>139.22785451936409</v>
      </c>
      <c r="D713" s="38">
        <f>'Sireline GC'!U173</f>
        <v>0.82118142743394884</v>
      </c>
      <c r="E713" s="38">
        <f>'Sireline GC'!V173</f>
        <v>3.0516034491431672</v>
      </c>
      <c r="F713" s="14"/>
      <c r="G713" s="14"/>
      <c r="H713" s="14"/>
      <c r="I713" s="14"/>
      <c r="S713" s="79"/>
      <c r="T713" s="14"/>
    </row>
    <row r="714" spans="1:20" s="13" customFormat="1" x14ac:dyDescent="0.25">
      <c r="A714" s="92">
        <v>359</v>
      </c>
      <c r="B714" s="14">
        <f t="shared" si="24"/>
        <v>192</v>
      </c>
      <c r="C714" s="39">
        <f>'Sireline GC'!T174</f>
        <v>140.04903594679803</v>
      </c>
      <c r="D714" s="38">
        <f>'Sireline GC'!U174</f>
        <v>0.81745730894808588</v>
      </c>
      <c r="E714" s="38">
        <f>'Sireline GC'!V174</f>
        <v>3.0546251628938199</v>
      </c>
      <c r="F714" s="14"/>
      <c r="G714" s="14"/>
      <c r="H714" s="14"/>
      <c r="I714" s="14"/>
      <c r="S714" s="79"/>
      <c r="T714" s="14"/>
    </row>
    <row r="715" spans="1:20" s="13" customFormat="1" x14ac:dyDescent="0.25">
      <c r="A715" s="92">
        <v>359</v>
      </c>
      <c r="B715" s="14">
        <f t="shared" si="24"/>
        <v>193</v>
      </c>
      <c r="C715" s="39">
        <f>'Sireline GC'!T175</f>
        <v>140.86649325574609</v>
      </c>
      <c r="D715" s="38">
        <f>'Sireline GC'!U175</f>
        <v>0.81371925445640159</v>
      </c>
      <c r="E715" s="38">
        <f>'Sireline GC'!V175</f>
        <v>3.0575853573942204</v>
      </c>
      <c r="F715" s="14"/>
      <c r="G715" s="14"/>
      <c r="H715" s="14"/>
      <c r="I715" s="14"/>
      <c r="S715" s="79"/>
      <c r="T715" s="14"/>
    </row>
    <row r="716" spans="1:20" s="13" customFormat="1" x14ac:dyDescent="0.25">
      <c r="A716" s="92">
        <v>359</v>
      </c>
      <c r="B716" s="14">
        <f t="shared" si="24"/>
        <v>194</v>
      </c>
      <c r="C716" s="39">
        <f>'Sireline GC'!T176</f>
        <v>141.68021251020252</v>
      </c>
      <c r="D716" s="38">
        <f>'Sireline GC'!U176</f>
        <v>0.80996815981639259</v>
      </c>
      <c r="E716" s="38">
        <f>'Sireline GC'!V176</f>
        <v>3.0604855678450402</v>
      </c>
      <c r="F716" s="14"/>
      <c r="G716" s="14"/>
      <c r="H716" s="14"/>
      <c r="I716" s="14"/>
      <c r="S716" s="79"/>
      <c r="T716" s="14"/>
    </row>
    <row r="717" spans="1:20" s="13" customFormat="1" x14ac:dyDescent="0.25">
      <c r="A717" s="92">
        <v>359</v>
      </c>
      <c r="B717" s="14">
        <f t="shared" si="24"/>
        <v>195</v>
      </c>
      <c r="C717" s="39">
        <f>'Sireline GC'!T177</f>
        <v>142.4901806700189</v>
      </c>
      <c r="D717" s="38">
        <f>'Sireline GC'!U177</f>
        <v>0.8062049029047742</v>
      </c>
      <c r="E717" s="38">
        <f>'Sireline GC'!V177</f>
        <v>3.0633272868517585</v>
      </c>
      <c r="F717" s="14"/>
      <c r="G717" s="14"/>
      <c r="H717" s="14"/>
      <c r="I717" s="14"/>
      <c r="S717" s="79"/>
      <c r="T717" s="14"/>
    </row>
    <row r="718" spans="1:20" s="13" customFormat="1" x14ac:dyDescent="0.25">
      <c r="A718" s="92">
        <v>359</v>
      </c>
      <c r="B718" s="14">
        <f t="shared" si="24"/>
        <v>196</v>
      </c>
      <c r="C718" s="39">
        <f>'Sireline GC'!T178</f>
        <v>143.29638557292367</v>
      </c>
      <c r="D718" s="38">
        <f>'Sireline GC'!U178</f>
        <v>0.8024303437673268</v>
      </c>
      <c r="E718" s="38">
        <f>'Sireline GC'!V178</f>
        <v>3.0661119655821745</v>
      </c>
      <c r="F718" s="14"/>
      <c r="G718" s="14"/>
      <c r="H718" s="14"/>
      <c r="I718" s="14"/>
      <c r="S718" s="79"/>
      <c r="T718" s="14"/>
    </row>
    <row r="719" spans="1:20" s="13" customFormat="1" x14ac:dyDescent="0.25">
      <c r="A719" s="92">
        <v>359</v>
      </c>
      <c r="B719" s="14">
        <f t="shared" si="24"/>
        <v>197</v>
      </c>
      <c r="C719" s="39">
        <f>'Sireline GC'!T179</f>
        <v>144.09881591669102</v>
      </c>
      <c r="D719" s="38">
        <f>'Sireline GC'!U179</f>
        <v>0.79864532477456862</v>
      </c>
      <c r="E719" s="38">
        <f>'Sireline GC'!V179</f>
        <v>3.0688410149014951</v>
      </c>
      <c r="F719" s="14"/>
      <c r="G719" s="14"/>
      <c r="H719" s="14"/>
      <c r="I719" s="14"/>
      <c r="S719" s="79"/>
      <c r="T719" s="14"/>
    </row>
    <row r="720" spans="1:20" s="13" customFormat="1" x14ac:dyDescent="0.25">
      <c r="A720" s="92">
        <v>359</v>
      </c>
      <c r="B720" s="14">
        <f t="shared" si="24"/>
        <v>198</v>
      </c>
      <c r="C720" s="39">
        <f>'Sireline GC'!T180</f>
        <v>144.89746124146558</v>
      </c>
      <c r="D720" s="38">
        <f>'Sireline GC'!U180</f>
        <v>0.79485067078231708</v>
      </c>
      <c r="E720" s="38">
        <f>'Sireline GC'!V180</f>
        <v>3.0715158064845713</v>
      </c>
      <c r="F720" s="14"/>
      <c r="G720" s="14"/>
      <c r="H720" s="14"/>
      <c r="I720" s="14"/>
      <c r="S720" s="79"/>
      <c r="T720" s="14"/>
    </row>
    <row r="721" spans="1:20" s="13" customFormat="1" x14ac:dyDescent="0.25">
      <c r="A721" s="92">
        <v>359</v>
      </c>
      <c r="B721" s="14">
        <f t="shared" si="24"/>
        <v>199</v>
      </c>
      <c r="C721" s="39">
        <f>'Sireline GC'!T181</f>
        <v>145.6923119122479</v>
      </c>
      <c r="D721" s="38">
        <f>'Sireline GC'!U181</f>
        <v>0.79104718929725237</v>
      </c>
      <c r="E721" s="38">
        <f>'Sireline GC'!V181</f>
        <v>3.074137673904942</v>
      </c>
      <c r="F721" s="14"/>
      <c r="G721" s="14"/>
      <c r="H721" s="14"/>
      <c r="I721" s="14"/>
      <c r="S721" s="79"/>
      <c r="T721" s="14"/>
    </row>
    <row r="722" spans="1:20" s="13" customFormat="1" x14ac:dyDescent="0.25">
      <c r="A722" s="92">
        <v>359</v>
      </c>
      <c r="B722" s="14">
        <f t="shared" si="24"/>
        <v>200</v>
      </c>
      <c r="C722" s="39">
        <f>'Sireline GC'!T182</f>
        <v>146.48335910154515</v>
      </c>
      <c r="D722" s="38">
        <f>'Sireline GC'!U182</f>
        <v>0.78725253530500083</v>
      </c>
      <c r="E722" s="38">
        <f>'Sireline GC'!V182</f>
        <v>3.0767079137004356</v>
      </c>
      <c r="F722" s="14"/>
      <c r="G722" s="14"/>
      <c r="H722" s="14"/>
      <c r="I722" s="14"/>
      <c r="S722" s="79"/>
      <c r="T722" s="14"/>
    </row>
    <row r="723" spans="1:20" s="13" customFormat="1" x14ac:dyDescent="0.25">
      <c r="A723" s="91">
        <v>380</v>
      </c>
      <c r="B723" s="14">
        <v>21</v>
      </c>
      <c r="C723" s="39">
        <f>'Sireline GC'!Z3</f>
        <v>5.4431084400000005</v>
      </c>
      <c r="D723" s="38">
        <f>'Sireline GC'!AA3</f>
        <v>0.16199727500000005</v>
      </c>
      <c r="E723" s="38">
        <f>'Sireline GC'!AB3</f>
        <v>3.5000000000000003E-2</v>
      </c>
      <c r="F723" s="14"/>
      <c r="G723" s="14"/>
      <c r="H723" s="14"/>
      <c r="I723" s="14"/>
      <c r="S723" s="79"/>
      <c r="T723" s="14"/>
    </row>
    <row r="724" spans="1:20" s="13" customFormat="1" x14ac:dyDescent="0.25">
      <c r="A724" s="91">
        <v>380</v>
      </c>
      <c r="B724" s="14">
        <f>B723+1</f>
        <v>22</v>
      </c>
      <c r="C724" s="39">
        <f>'Sireline GC'!Z4</f>
        <v>5.6051057150000005</v>
      </c>
      <c r="D724" s="38">
        <f>'Sireline GC'!AA4</f>
        <v>0.16199727500000005</v>
      </c>
      <c r="E724" s="38">
        <f>'Sireline GC'!AB4</f>
        <v>4.2929277874999998E-2</v>
      </c>
      <c r="F724" s="14"/>
      <c r="G724" s="14"/>
      <c r="H724" s="14"/>
      <c r="I724" s="14"/>
      <c r="S724" s="79"/>
      <c r="T724" s="14"/>
    </row>
    <row r="725" spans="1:20" s="13" customFormat="1" x14ac:dyDescent="0.25">
      <c r="A725" s="91">
        <v>380</v>
      </c>
      <c r="B725" s="14">
        <f t="shared" ref="B725:B788" si="25">B724+1</f>
        <v>23</v>
      </c>
      <c r="C725" s="39">
        <f>'Sireline GC'!Z5</f>
        <v>5.7671029900000006</v>
      </c>
      <c r="D725" s="38">
        <f>'Sireline GC'!AA5</f>
        <v>0.16199727499999916</v>
      </c>
      <c r="E725" s="38">
        <f>'Sireline GC'!AB5</f>
        <v>8.5858555749999996E-2</v>
      </c>
      <c r="F725" s="14"/>
      <c r="G725" s="14"/>
      <c r="H725" s="14"/>
      <c r="I725" s="14"/>
      <c r="S725" s="79"/>
      <c r="T725" s="14"/>
    </row>
    <row r="726" spans="1:20" s="13" customFormat="1" x14ac:dyDescent="0.25">
      <c r="A726" s="91">
        <v>380</v>
      </c>
      <c r="B726" s="14">
        <f t="shared" si="25"/>
        <v>24</v>
      </c>
      <c r="C726" s="39">
        <f>'Sireline GC'!Z6</f>
        <v>5.9291002649999998</v>
      </c>
      <c r="D726" s="38">
        <f>'Sireline GC'!AA6</f>
        <v>0.16199727500000094</v>
      </c>
      <c r="E726" s="38">
        <f>'Sireline GC'!AB6</f>
        <v>0.12878783362499999</v>
      </c>
      <c r="F726" s="14"/>
      <c r="G726" s="14"/>
      <c r="H726" s="14"/>
      <c r="I726" s="14"/>
      <c r="S726" s="79"/>
      <c r="T726" s="14"/>
    </row>
    <row r="727" spans="1:20" s="13" customFormat="1" x14ac:dyDescent="0.25">
      <c r="A727" s="91">
        <v>380</v>
      </c>
      <c r="B727" s="14">
        <f t="shared" si="25"/>
        <v>25</v>
      </c>
      <c r="C727" s="39">
        <f>'Sireline GC'!Z7</f>
        <v>6.0910975400000007</v>
      </c>
      <c r="D727" s="38">
        <f>'Sireline GC'!AA7</f>
        <v>0.16199727500000005</v>
      </c>
      <c r="E727" s="38">
        <f>'Sireline GC'!AB7</f>
        <v>0.17171711150000021</v>
      </c>
      <c r="F727" s="14"/>
      <c r="G727" s="14"/>
      <c r="H727" s="14"/>
      <c r="I727" s="14"/>
      <c r="S727" s="79"/>
      <c r="T727" s="14"/>
    </row>
    <row r="728" spans="1:20" s="13" customFormat="1" x14ac:dyDescent="0.25">
      <c r="A728" s="91">
        <v>380</v>
      </c>
      <c r="B728" s="14">
        <f t="shared" si="25"/>
        <v>26</v>
      </c>
      <c r="C728" s="39">
        <f>'Sireline GC'!Z8</f>
        <v>6.2530948150000008</v>
      </c>
      <c r="D728" s="38">
        <f>'Sireline GC'!AA8</f>
        <v>0.16199727499999916</v>
      </c>
      <c r="E728" s="38">
        <f>'Sireline GC'!AB8</f>
        <v>0.19643326717142856</v>
      </c>
      <c r="F728" s="14"/>
      <c r="G728" s="14"/>
      <c r="H728" s="14"/>
      <c r="I728" s="14"/>
      <c r="S728" s="79"/>
      <c r="T728" s="14"/>
    </row>
    <row r="729" spans="1:20" s="13" customFormat="1" x14ac:dyDescent="0.25">
      <c r="A729" s="91">
        <v>380</v>
      </c>
      <c r="B729" s="14">
        <f t="shared" si="25"/>
        <v>27</v>
      </c>
      <c r="C729" s="39">
        <f>'Sireline GC'!Z9</f>
        <v>6.4150920899999999</v>
      </c>
      <c r="D729" s="38">
        <f>'Sireline GC'!AA9</f>
        <v>0.16199727500000005</v>
      </c>
      <c r="E729" s="38">
        <f>'Sireline GC'!AB9</f>
        <v>0.22114942284285713</v>
      </c>
      <c r="F729" s="14"/>
      <c r="G729" s="14"/>
      <c r="H729" s="14"/>
      <c r="I729" s="14"/>
      <c r="S729" s="79"/>
      <c r="T729" s="14"/>
    </row>
    <row r="730" spans="1:20" s="13" customFormat="1" x14ac:dyDescent="0.25">
      <c r="A730" s="91">
        <v>380</v>
      </c>
      <c r="B730" s="14">
        <f t="shared" si="25"/>
        <v>28</v>
      </c>
      <c r="C730" s="39">
        <f>'Sireline GC'!Z10</f>
        <v>6.577089365</v>
      </c>
      <c r="D730" s="38">
        <f>'Sireline GC'!AA10</f>
        <v>0.2915950950000008</v>
      </c>
      <c r="E730" s="38">
        <f>'Sireline GC'!AB10</f>
        <v>0.24586557851428575</v>
      </c>
      <c r="F730" s="14"/>
      <c r="G730" s="14"/>
      <c r="H730" s="14"/>
      <c r="I730" s="14"/>
      <c r="S730" s="79"/>
      <c r="T730" s="14"/>
    </row>
    <row r="731" spans="1:20" s="13" customFormat="1" x14ac:dyDescent="0.25">
      <c r="A731" s="91">
        <v>380</v>
      </c>
      <c r="B731" s="14">
        <f t="shared" si="25"/>
        <v>29</v>
      </c>
      <c r="C731" s="39">
        <f>'Sireline GC'!Z11</f>
        <v>6.8686844600000008</v>
      </c>
      <c r="D731" s="38">
        <f>'Sireline GC'!AA11</f>
        <v>0.2915950950000008</v>
      </c>
      <c r="E731" s="38">
        <f>'Sireline GC'!AB11</f>
        <v>0.27058173418571424</v>
      </c>
      <c r="F731" s="14"/>
      <c r="G731" s="14"/>
      <c r="H731" s="14"/>
      <c r="I731" s="14"/>
      <c r="S731" s="79"/>
      <c r="T731" s="14"/>
    </row>
    <row r="732" spans="1:20" s="13" customFormat="1" x14ac:dyDescent="0.25">
      <c r="A732" s="91">
        <v>380</v>
      </c>
      <c r="B732" s="14">
        <f t="shared" si="25"/>
        <v>30</v>
      </c>
      <c r="C732" s="39">
        <f>'Sireline GC'!Z12</f>
        <v>7.1602795550000016</v>
      </c>
      <c r="D732" s="38">
        <f>'Sireline GC'!AA12</f>
        <v>0.29159509499999992</v>
      </c>
      <c r="E732" s="38">
        <f>'Sireline GC'!AB12</f>
        <v>0.29529788985714289</v>
      </c>
      <c r="F732" s="14"/>
      <c r="G732" s="14"/>
      <c r="H732" s="14"/>
      <c r="I732" s="14"/>
      <c r="S732" s="79"/>
      <c r="T732" s="14"/>
    </row>
    <row r="733" spans="1:20" s="13" customFormat="1" x14ac:dyDescent="0.25">
      <c r="A733" s="91">
        <v>380</v>
      </c>
      <c r="B733" s="14">
        <f t="shared" si="25"/>
        <v>31</v>
      </c>
      <c r="C733" s="39">
        <f>'Sireline GC'!Z13</f>
        <v>7.4518746500000015</v>
      </c>
      <c r="D733" s="38">
        <f>'Sireline GC'!AA13</f>
        <v>0.29159509499999992</v>
      </c>
      <c r="E733" s="38">
        <f>'Sireline GC'!AB13</f>
        <v>0.32001404552857143</v>
      </c>
      <c r="F733" s="14"/>
      <c r="G733" s="14"/>
      <c r="H733" s="14"/>
      <c r="I733" s="14"/>
      <c r="S733" s="79"/>
      <c r="T733" s="14"/>
    </row>
    <row r="734" spans="1:20" s="13" customFormat="1" x14ac:dyDescent="0.25">
      <c r="A734" s="91">
        <v>380</v>
      </c>
      <c r="B734" s="14">
        <f t="shared" si="25"/>
        <v>32</v>
      </c>
      <c r="C734" s="39">
        <f>'Sireline GC'!Z14</f>
        <v>7.7434697450000014</v>
      </c>
      <c r="D734" s="38">
        <f>'Sireline GC'!AA14</f>
        <v>0.29159509499999903</v>
      </c>
      <c r="E734" s="38">
        <f>'Sireline GC'!AB14</f>
        <v>0.34473020120000003</v>
      </c>
      <c r="F734" s="14"/>
      <c r="G734" s="14"/>
      <c r="H734" s="14"/>
      <c r="I734" s="14"/>
      <c r="S734" s="79"/>
      <c r="T734" s="14"/>
    </row>
    <row r="735" spans="1:20" s="13" customFormat="1" x14ac:dyDescent="0.25">
      <c r="A735" s="91">
        <v>380</v>
      </c>
      <c r="B735" s="14">
        <f t="shared" si="25"/>
        <v>33</v>
      </c>
      <c r="C735" s="39">
        <f>'Sireline GC'!Z15</f>
        <v>8.0350648400000004</v>
      </c>
      <c r="D735" s="38">
        <f>'Sireline GC'!AA15</f>
        <v>0.29159509499999992</v>
      </c>
      <c r="E735" s="38">
        <f>'Sireline GC'!AB15</f>
        <v>0.36676183060000006</v>
      </c>
      <c r="F735" s="14"/>
      <c r="G735" s="14"/>
      <c r="H735" s="14"/>
      <c r="I735" s="14"/>
      <c r="S735" s="79"/>
      <c r="T735" s="14"/>
    </row>
    <row r="736" spans="1:20" s="13" customFormat="1" x14ac:dyDescent="0.25">
      <c r="A736" s="91">
        <v>380</v>
      </c>
      <c r="B736" s="14">
        <f t="shared" si="25"/>
        <v>34</v>
      </c>
      <c r="C736" s="39">
        <f>'Sireline GC'!Z16</f>
        <v>8.3266599350000003</v>
      </c>
      <c r="D736" s="38">
        <f>'Sireline GC'!AA16</f>
        <v>0.29159509499999992</v>
      </c>
      <c r="E736" s="38">
        <f>'Sireline GC'!AB16</f>
        <v>0.38879346000000004</v>
      </c>
      <c r="F736" s="14"/>
      <c r="G736" s="14"/>
      <c r="H736" s="14"/>
      <c r="I736" s="14"/>
      <c r="S736" s="79"/>
      <c r="T736" s="14"/>
    </row>
    <row r="737" spans="1:20" s="13" customFormat="1" x14ac:dyDescent="0.25">
      <c r="A737" s="91">
        <v>380</v>
      </c>
      <c r="B737" s="14">
        <f t="shared" si="25"/>
        <v>35</v>
      </c>
      <c r="C737" s="39">
        <f>'Sireline GC'!Z17</f>
        <v>8.6182550300000003</v>
      </c>
      <c r="D737" s="38">
        <f>'Sireline GC'!AA17</f>
        <v>0.38879346000000048</v>
      </c>
      <c r="E737" s="38">
        <f>'Sireline GC'!AB17</f>
        <v>0.41082508940000001</v>
      </c>
      <c r="F737" s="14"/>
      <c r="G737" s="14"/>
      <c r="H737" s="14"/>
      <c r="I737" s="14"/>
      <c r="S737" s="79"/>
      <c r="T737" s="14"/>
    </row>
    <row r="738" spans="1:20" s="13" customFormat="1" x14ac:dyDescent="0.25">
      <c r="A738" s="91">
        <v>380</v>
      </c>
      <c r="B738" s="14">
        <f t="shared" si="25"/>
        <v>36</v>
      </c>
      <c r="C738" s="39">
        <f>'Sireline GC'!Z18</f>
        <v>9.0070484900000007</v>
      </c>
      <c r="D738" s="38">
        <f>'Sireline GC'!AA18</f>
        <v>0.3887934599999987</v>
      </c>
      <c r="E738" s="38">
        <f>'Sireline GC'!AB18</f>
        <v>0.4328567188000001</v>
      </c>
      <c r="F738" s="14"/>
      <c r="G738" s="14"/>
      <c r="H738" s="14"/>
      <c r="I738" s="14"/>
      <c r="S738" s="79"/>
      <c r="T738" s="14"/>
    </row>
    <row r="739" spans="1:20" s="13" customFormat="1" x14ac:dyDescent="0.25">
      <c r="A739" s="91">
        <v>380</v>
      </c>
      <c r="B739" s="14">
        <f t="shared" si="25"/>
        <v>37</v>
      </c>
      <c r="C739" s="39">
        <f>'Sireline GC'!Z19</f>
        <v>9.3958419499999994</v>
      </c>
      <c r="D739" s="38">
        <f>'Sireline GC'!AA19</f>
        <v>0.38879346000000048</v>
      </c>
      <c r="E739" s="38">
        <f>'Sireline GC'!AB19</f>
        <v>0.45488834820000007</v>
      </c>
      <c r="F739" s="14"/>
      <c r="G739" s="14"/>
      <c r="H739" s="14"/>
      <c r="I739" s="14"/>
      <c r="S739" s="79"/>
      <c r="T739" s="14"/>
    </row>
    <row r="740" spans="1:20" s="13" customFormat="1" x14ac:dyDescent="0.25">
      <c r="A740" s="91">
        <v>380</v>
      </c>
      <c r="B740" s="14">
        <f t="shared" si="25"/>
        <v>38</v>
      </c>
      <c r="C740" s="39">
        <f>'Sireline GC'!Z20</f>
        <v>9.7846354099999999</v>
      </c>
      <c r="D740" s="38">
        <f>'Sireline GC'!AA20</f>
        <v>0.38879346000000048</v>
      </c>
      <c r="E740" s="38">
        <f>'Sireline GC'!AB20</f>
        <v>0.4769199776000001</v>
      </c>
      <c r="F740" s="14"/>
      <c r="G740" s="14"/>
      <c r="H740" s="14"/>
      <c r="I740" s="14"/>
      <c r="S740" s="79"/>
      <c r="T740" s="14"/>
    </row>
    <row r="741" spans="1:20" s="13" customFormat="1" x14ac:dyDescent="0.25">
      <c r="A741" s="91">
        <v>380</v>
      </c>
      <c r="B741" s="14">
        <f t="shared" si="25"/>
        <v>39</v>
      </c>
      <c r="C741" s="39">
        <f>'Sireline GC'!Z21</f>
        <v>10.17342887</v>
      </c>
      <c r="D741" s="38">
        <f>'Sireline GC'!AA21</f>
        <v>0.38879346000000048</v>
      </c>
      <c r="E741" s="38">
        <f>'Sireline GC'!AB21</f>
        <v>0.49895160700000007</v>
      </c>
      <c r="F741" s="14"/>
      <c r="G741" s="14"/>
      <c r="H741" s="14"/>
      <c r="I741" s="14"/>
      <c r="S741" s="79"/>
      <c r="T741" s="14"/>
    </row>
    <row r="742" spans="1:20" s="13" customFormat="1" x14ac:dyDescent="0.25">
      <c r="A742" s="91">
        <v>380</v>
      </c>
      <c r="B742" s="14">
        <f t="shared" si="25"/>
        <v>40</v>
      </c>
      <c r="C742" s="39">
        <f>'Sireline GC'!Z22</f>
        <v>10.562222330000001</v>
      </c>
      <c r="D742" s="38">
        <f>'Sireline GC'!AA22</f>
        <v>0.3887934599999987</v>
      </c>
      <c r="E742" s="38">
        <f>'Sireline GC'!AB22</f>
        <v>0.5174655812857144</v>
      </c>
      <c r="F742" s="14"/>
      <c r="G742" s="14"/>
      <c r="H742" s="14"/>
      <c r="I742" s="14"/>
      <c r="S742" s="79"/>
      <c r="T742" s="14"/>
    </row>
    <row r="743" spans="1:20" s="13" customFormat="1" x14ac:dyDescent="0.25">
      <c r="A743" s="91">
        <v>380</v>
      </c>
      <c r="B743" s="14">
        <f t="shared" si="25"/>
        <v>41</v>
      </c>
      <c r="C743" s="39">
        <f>'Sireline GC'!Z23</f>
        <v>10.95101579</v>
      </c>
      <c r="D743" s="38">
        <f>'Sireline GC'!AA23</f>
        <v>0.38879346000000048</v>
      </c>
      <c r="E743" s="38">
        <f>'Sireline GC'!AB23</f>
        <v>0.53597955557142862</v>
      </c>
      <c r="F743" s="14"/>
      <c r="G743" s="14"/>
      <c r="H743" s="14"/>
      <c r="I743" s="14"/>
      <c r="S743" s="79"/>
      <c r="T743" s="14"/>
    </row>
    <row r="744" spans="1:20" s="13" customFormat="1" x14ac:dyDescent="0.25">
      <c r="A744" s="91">
        <v>380</v>
      </c>
      <c r="B744" s="14">
        <f t="shared" si="25"/>
        <v>42</v>
      </c>
      <c r="C744" s="39">
        <f>'Sireline GC'!Z24</f>
        <v>11.33980925</v>
      </c>
      <c r="D744" s="38">
        <f>'Sireline GC'!AA24</f>
        <v>0.45359237000000086</v>
      </c>
      <c r="E744" s="38">
        <f>'Sireline GC'!AB24</f>
        <v>0.55449352985714295</v>
      </c>
      <c r="F744" s="14"/>
      <c r="G744" s="14"/>
      <c r="H744" s="14"/>
      <c r="I744" s="14"/>
      <c r="S744" s="79"/>
      <c r="T744" s="14"/>
    </row>
    <row r="745" spans="1:20" s="13" customFormat="1" x14ac:dyDescent="0.25">
      <c r="A745" s="91">
        <v>380</v>
      </c>
      <c r="B745" s="14">
        <f t="shared" si="25"/>
        <v>43</v>
      </c>
      <c r="C745" s="39">
        <f>'Sireline GC'!Z25</f>
        <v>11.793401620000001</v>
      </c>
      <c r="D745" s="38">
        <f>'Sireline GC'!AA25</f>
        <v>0.45359237000000086</v>
      </c>
      <c r="E745" s="38">
        <f>'Sireline GC'!AB25</f>
        <v>0.57300750414285717</v>
      </c>
      <c r="F745" s="14"/>
      <c r="G745" s="14"/>
      <c r="H745" s="14"/>
      <c r="I745" s="14"/>
      <c r="S745" s="79"/>
      <c r="T745" s="14"/>
    </row>
    <row r="746" spans="1:20" s="13" customFormat="1" x14ac:dyDescent="0.25">
      <c r="A746" s="91">
        <v>380</v>
      </c>
      <c r="B746" s="14">
        <f t="shared" si="25"/>
        <v>44</v>
      </c>
      <c r="C746" s="39">
        <f>'Sireline GC'!Z26</f>
        <v>12.246993990000002</v>
      </c>
      <c r="D746" s="38">
        <f>'Sireline GC'!AA26</f>
        <v>0.45359236999999908</v>
      </c>
      <c r="E746" s="38">
        <f>'Sireline GC'!AB26</f>
        <v>0.5915214784285715</v>
      </c>
      <c r="F746" s="14"/>
      <c r="G746" s="14"/>
      <c r="H746" s="14"/>
      <c r="I746" s="14"/>
      <c r="S746" s="79"/>
      <c r="T746" s="14"/>
    </row>
    <row r="747" spans="1:20" s="13" customFormat="1" x14ac:dyDescent="0.25">
      <c r="A747" s="91">
        <v>380</v>
      </c>
      <c r="B747" s="14">
        <f t="shared" si="25"/>
        <v>45</v>
      </c>
      <c r="C747" s="39">
        <f>'Sireline GC'!Z27</f>
        <v>12.700586360000001</v>
      </c>
      <c r="D747" s="38">
        <f>'Sireline GC'!AA27</f>
        <v>0.45359236999999908</v>
      </c>
      <c r="E747" s="38">
        <f>'Sireline GC'!AB27</f>
        <v>0.61003545271428572</v>
      </c>
      <c r="F747" s="14"/>
      <c r="G747" s="14"/>
      <c r="H747" s="14"/>
      <c r="I747" s="14"/>
      <c r="S747" s="79"/>
      <c r="T747" s="14"/>
    </row>
    <row r="748" spans="1:20" s="13" customFormat="1" x14ac:dyDescent="0.25">
      <c r="A748" s="91">
        <v>380</v>
      </c>
      <c r="B748" s="14">
        <f t="shared" si="25"/>
        <v>46</v>
      </c>
      <c r="C748" s="39">
        <f>'Sireline GC'!Z28</f>
        <v>13.15417873</v>
      </c>
      <c r="D748" s="38">
        <f>'Sireline GC'!AA28</f>
        <v>0.45359237000000086</v>
      </c>
      <c r="E748" s="38">
        <f>'Sireline GC'!AB28</f>
        <v>0.62854942700000005</v>
      </c>
      <c r="F748" s="14"/>
      <c r="G748" s="14"/>
      <c r="H748" s="14"/>
      <c r="I748" s="14"/>
      <c r="S748" s="79"/>
      <c r="T748" s="14"/>
    </row>
    <row r="749" spans="1:20" s="13" customFormat="1" x14ac:dyDescent="0.25">
      <c r="A749" s="91">
        <v>380</v>
      </c>
      <c r="B749" s="14">
        <f t="shared" si="25"/>
        <v>47</v>
      </c>
      <c r="C749" s="39">
        <f>'Sireline GC'!Z29</f>
        <v>13.607771100000001</v>
      </c>
      <c r="D749" s="38">
        <f>'Sireline GC'!AA29</f>
        <v>0.45359236999999908</v>
      </c>
      <c r="E749" s="38">
        <f>'Sireline GC'!AB29</f>
        <v>0.66789162235714283</v>
      </c>
      <c r="F749" s="14"/>
      <c r="G749" s="14"/>
      <c r="H749" s="14"/>
      <c r="I749" s="14"/>
      <c r="S749" s="79"/>
      <c r="T749" s="14"/>
    </row>
    <row r="750" spans="1:20" s="13" customFormat="1" x14ac:dyDescent="0.25">
      <c r="A750" s="91">
        <v>380</v>
      </c>
      <c r="B750" s="14">
        <f t="shared" si="25"/>
        <v>48</v>
      </c>
      <c r="C750" s="39">
        <f>'Sireline GC'!Z30</f>
        <v>14.06136347</v>
      </c>
      <c r="D750" s="38">
        <f>'Sireline GC'!AA30</f>
        <v>0.45359237000000086</v>
      </c>
      <c r="E750" s="38">
        <f>'Sireline GC'!AB30</f>
        <v>0.70723381771428573</v>
      </c>
      <c r="F750" s="14"/>
      <c r="G750" s="14"/>
      <c r="H750" s="14"/>
      <c r="I750" s="14"/>
      <c r="S750" s="79"/>
      <c r="T750" s="14"/>
    </row>
    <row r="751" spans="1:20" s="13" customFormat="1" x14ac:dyDescent="0.25">
      <c r="A751" s="91">
        <v>380</v>
      </c>
      <c r="B751" s="14">
        <f t="shared" si="25"/>
        <v>49</v>
      </c>
      <c r="C751" s="39">
        <f>'Sireline GC'!Z31</f>
        <v>14.514955840000001</v>
      </c>
      <c r="D751" s="38">
        <f>'Sireline GC'!AA31</f>
        <v>0.61558964499999824</v>
      </c>
      <c r="E751" s="38">
        <f>'Sireline GC'!AB31</f>
        <v>0.74657601307142851</v>
      </c>
      <c r="F751" s="14"/>
      <c r="G751" s="14"/>
      <c r="H751" s="14"/>
      <c r="I751" s="14"/>
      <c r="S751" s="79"/>
      <c r="T751" s="14"/>
    </row>
    <row r="752" spans="1:20" s="13" customFormat="1" x14ac:dyDescent="0.25">
      <c r="A752" s="91">
        <v>380</v>
      </c>
      <c r="B752" s="14">
        <f t="shared" si="25"/>
        <v>50</v>
      </c>
      <c r="C752" s="39">
        <f>'Sireline GC'!Z32</f>
        <v>15.130545484999999</v>
      </c>
      <c r="D752" s="38">
        <f>'Sireline GC'!AA32</f>
        <v>0.61558964500000179</v>
      </c>
      <c r="E752" s="38">
        <f>'Sireline GC'!AB32</f>
        <v>0.78591820842857152</v>
      </c>
      <c r="F752" s="14"/>
      <c r="G752" s="14"/>
      <c r="H752" s="14"/>
      <c r="I752" s="14"/>
      <c r="S752" s="79"/>
      <c r="T752" s="14"/>
    </row>
    <row r="753" spans="1:20" s="13" customFormat="1" x14ac:dyDescent="0.25">
      <c r="A753" s="91">
        <v>380</v>
      </c>
      <c r="B753" s="14">
        <f t="shared" si="25"/>
        <v>51</v>
      </c>
      <c r="C753" s="39">
        <f>'Sireline GC'!Z33</f>
        <v>15.746135130000001</v>
      </c>
      <c r="D753" s="38">
        <f>'Sireline GC'!AA33</f>
        <v>0.61558964500000179</v>
      </c>
      <c r="E753" s="38">
        <f>'Sireline GC'!AB33</f>
        <v>0.8252604037857143</v>
      </c>
      <c r="F753" s="14"/>
      <c r="G753" s="14"/>
      <c r="H753" s="14"/>
      <c r="I753" s="14"/>
      <c r="S753" s="79"/>
      <c r="T753" s="14"/>
    </row>
    <row r="754" spans="1:20" s="13" customFormat="1" x14ac:dyDescent="0.25">
      <c r="A754" s="91">
        <v>380</v>
      </c>
      <c r="B754" s="14">
        <f t="shared" si="25"/>
        <v>52</v>
      </c>
      <c r="C754" s="39">
        <f>'Sireline GC'!Z34</f>
        <v>16.361724775000003</v>
      </c>
      <c r="D754" s="38">
        <f>'Sireline GC'!AA34</f>
        <v>0.61558964500000002</v>
      </c>
      <c r="E754" s="38">
        <f>'Sireline GC'!AB34</f>
        <v>0.86460259914285709</v>
      </c>
      <c r="F754" s="14"/>
      <c r="G754" s="14"/>
      <c r="H754" s="14"/>
      <c r="I754" s="14"/>
      <c r="S754" s="79"/>
      <c r="T754" s="14"/>
    </row>
    <row r="755" spans="1:20" s="13" customFormat="1" x14ac:dyDescent="0.25">
      <c r="A755" s="91">
        <v>380</v>
      </c>
      <c r="B755" s="14">
        <f t="shared" si="25"/>
        <v>53</v>
      </c>
      <c r="C755" s="39">
        <f>'Sireline GC'!Z35</f>
        <v>16.977314420000003</v>
      </c>
      <c r="D755" s="38">
        <f>'Sireline GC'!AA35</f>
        <v>0.61558964499999647</v>
      </c>
      <c r="E755" s="38">
        <f>'Sireline GC'!AB35</f>
        <v>0.90394479449999998</v>
      </c>
      <c r="F755" s="14"/>
      <c r="G755" s="14"/>
      <c r="H755" s="14"/>
      <c r="I755" s="14"/>
      <c r="S755" s="79"/>
      <c r="T755" s="14"/>
    </row>
    <row r="756" spans="1:20" s="13" customFormat="1" x14ac:dyDescent="0.25">
      <c r="A756" s="91">
        <v>380</v>
      </c>
      <c r="B756" s="14">
        <f t="shared" si="25"/>
        <v>54</v>
      </c>
      <c r="C756" s="39">
        <f>'Sireline GC'!Z36</f>
        <v>17.592904064999999</v>
      </c>
      <c r="D756" s="38">
        <f>'Sireline GC'!AA36</f>
        <v>0.61558964500000002</v>
      </c>
      <c r="E756" s="38">
        <f>'Sireline GC'!AB36</f>
        <v>0.92940150914285713</v>
      </c>
      <c r="F756" s="14"/>
      <c r="G756" s="14"/>
      <c r="H756" s="14"/>
      <c r="I756" s="14"/>
      <c r="S756" s="79"/>
      <c r="T756" s="14"/>
    </row>
    <row r="757" spans="1:20" s="13" customFormat="1" x14ac:dyDescent="0.25">
      <c r="A757" s="91">
        <v>380</v>
      </c>
      <c r="B757" s="14">
        <f t="shared" si="25"/>
        <v>55</v>
      </c>
      <c r="C757" s="39">
        <f>'Sireline GC'!Z37</f>
        <v>18.208493709999999</v>
      </c>
      <c r="D757" s="38">
        <f>'Sireline GC'!AA37</f>
        <v>0.61558964500000357</v>
      </c>
      <c r="E757" s="38">
        <f>'Sireline GC'!AB37</f>
        <v>0.95485822378571428</v>
      </c>
      <c r="F757" s="14"/>
      <c r="G757" s="14"/>
      <c r="H757" s="14"/>
      <c r="I757" s="14"/>
      <c r="S757" s="79"/>
      <c r="T757" s="14"/>
    </row>
    <row r="758" spans="1:20" s="13" customFormat="1" x14ac:dyDescent="0.25">
      <c r="A758" s="91">
        <v>380</v>
      </c>
      <c r="B758" s="14">
        <f t="shared" si="25"/>
        <v>56</v>
      </c>
      <c r="C758" s="39">
        <f>'Sireline GC'!Z38</f>
        <v>18.824083355000003</v>
      </c>
      <c r="D758" s="38">
        <f>'Sireline GC'!AA38</f>
        <v>0.6868684459999983</v>
      </c>
      <c r="E758" s="38">
        <f>'Sireline GC'!AB38</f>
        <v>0.98031493842857143</v>
      </c>
      <c r="F758" s="14"/>
      <c r="G758" s="14"/>
      <c r="H758" s="14"/>
      <c r="I758" s="14"/>
      <c r="S758" s="79"/>
      <c r="T758" s="14"/>
    </row>
    <row r="759" spans="1:20" s="13" customFormat="1" x14ac:dyDescent="0.25">
      <c r="A759" s="91">
        <v>380</v>
      </c>
      <c r="B759" s="14">
        <f t="shared" si="25"/>
        <v>57</v>
      </c>
      <c r="C759" s="39">
        <f>'Sireline GC'!Z39</f>
        <v>19.510951801000001</v>
      </c>
      <c r="D759" s="38">
        <f>'Sireline GC'!AA39</f>
        <v>0.68686844600000185</v>
      </c>
      <c r="E759" s="38">
        <f>'Sireline GC'!AB39</f>
        <v>1.0057716530714287</v>
      </c>
      <c r="F759" s="14"/>
      <c r="G759" s="14"/>
      <c r="H759" s="14"/>
      <c r="I759" s="14"/>
      <c r="S759" s="79"/>
      <c r="T759" s="14"/>
    </row>
    <row r="760" spans="1:20" s="13" customFormat="1" x14ac:dyDescent="0.25">
      <c r="A760" s="91">
        <v>380</v>
      </c>
      <c r="B760" s="14">
        <f t="shared" si="25"/>
        <v>58</v>
      </c>
      <c r="C760" s="39">
        <f>'Sireline GC'!Z40</f>
        <v>20.197820247000003</v>
      </c>
      <c r="D760" s="38">
        <f>'Sireline GC'!AA40</f>
        <v>0.6868684459999983</v>
      </c>
      <c r="E760" s="38">
        <f>'Sireline GC'!AB40</f>
        <v>1.0312283677142857</v>
      </c>
      <c r="F760" s="14"/>
      <c r="G760" s="14"/>
      <c r="H760" s="14"/>
      <c r="I760" s="14"/>
      <c r="S760" s="79"/>
      <c r="T760" s="14"/>
    </row>
    <row r="761" spans="1:20" s="13" customFormat="1" x14ac:dyDescent="0.25">
      <c r="A761" s="91">
        <v>380</v>
      </c>
      <c r="B761" s="14">
        <f t="shared" si="25"/>
        <v>59</v>
      </c>
      <c r="C761" s="39">
        <f>'Sireline GC'!Z41</f>
        <v>20.884688693000001</v>
      </c>
      <c r="D761" s="38">
        <f>'Sireline GC'!AA41</f>
        <v>0.69</v>
      </c>
      <c r="E761" s="38">
        <f>'Sireline GC'!AB41</f>
        <v>1.0566850823571428</v>
      </c>
      <c r="F761" s="14"/>
      <c r="G761" s="14"/>
      <c r="H761" s="14"/>
      <c r="I761" s="14"/>
      <c r="S761" s="79"/>
      <c r="T761" s="14"/>
    </row>
    <row r="762" spans="1:20" s="13" customFormat="1" x14ac:dyDescent="0.25">
      <c r="A762" s="91">
        <v>380</v>
      </c>
      <c r="B762" s="14">
        <f t="shared" si="25"/>
        <v>60</v>
      </c>
      <c r="C762" s="39">
        <f>'Sireline GC'!Z42</f>
        <v>22.174735464392331</v>
      </c>
      <c r="D762" s="38">
        <f>'Sireline GC'!AA42</f>
        <v>0.68862309967472424</v>
      </c>
      <c r="E762" s="38">
        <f>'Sireline GC'!AB42</f>
        <v>1.061494321049324</v>
      </c>
      <c r="F762" s="14"/>
      <c r="G762" s="14"/>
      <c r="H762" s="14"/>
      <c r="I762" s="14"/>
      <c r="S762" s="79"/>
      <c r="T762" s="14"/>
    </row>
    <row r="763" spans="1:20" s="13" customFormat="1" x14ac:dyDescent="0.25">
      <c r="A763" s="91">
        <v>380</v>
      </c>
      <c r="B763" s="14">
        <f t="shared" si="25"/>
        <v>61</v>
      </c>
      <c r="C763" s="39">
        <f>'Sireline GC'!Z43</f>
        <v>22.863358564067056</v>
      </c>
      <c r="D763" s="38">
        <f>'Sireline GC'!AA43</f>
        <v>0.69812237996202153</v>
      </c>
      <c r="E763" s="38">
        <f>'Sireline GC'!AB43</f>
        <v>1.0913343349244116</v>
      </c>
      <c r="F763" s="14"/>
      <c r="G763" s="14"/>
      <c r="H763" s="14"/>
      <c r="I763" s="14"/>
      <c r="S763" s="79"/>
      <c r="T763" s="14"/>
    </row>
    <row r="764" spans="1:20" s="13" customFormat="1" x14ac:dyDescent="0.25">
      <c r="A764" s="91">
        <v>380</v>
      </c>
      <c r="B764" s="14">
        <f t="shared" si="25"/>
        <v>62</v>
      </c>
      <c r="C764" s="39">
        <f>'Sireline GC'!Z44</f>
        <v>23.561480944029078</v>
      </c>
      <c r="D764" s="38">
        <f>'Sireline GC'!AA44</f>
        <v>0.70748102593455808</v>
      </c>
      <c r="E764" s="38">
        <f>'Sireline GC'!AB44</f>
        <v>1.1213186824804915</v>
      </c>
      <c r="F764" s="14"/>
      <c r="G764" s="14"/>
      <c r="H764" s="14"/>
      <c r="I764" s="14"/>
      <c r="S764" s="79"/>
      <c r="T764" s="14"/>
    </row>
    <row r="765" spans="1:20" s="13" customFormat="1" x14ac:dyDescent="0.25">
      <c r="A765" s="91">
        <v>380</v>
      </c>
      <c r="B765" s="14">
        <f t="shared" si="25"/>
        <v>63</v>
      </c>
      <c r="C765" s="39">
        <f>'Sireline GC'!Z45</f>
        <v>24.268961969963634</v>
      </c>
      <c r="D765" s="38">
        <f>'Sireline GC'!AA45</f>
        <v>0.71669707138406835</v>
      </c>
      <c r="E765" s="38">
        <f>'Sireline GC'!AB45</f>
        <v>1.1514268459733314</v>
      </c>
      <c r="F765" s="14"/>
      <c r="G765" s="14"/>
      <c r="H765" s="14"/>
      <c r="I765" s="14"/>
      <c r="S765" s="79"/>
      <c r="T765" s="14"/>
    </row>
    <row r="766" spans="1:20" s="13" customFormat="1" x14ac:dyDescent="0.25">
      <c r="A766" s="91">
        <v>380</v>
      </c>
      <c r="B766" s="14">
        <f t="shared" si="25"/>
        <v>64</v>
      </c>
      <c r="C766" s="39">
        <f>'Sireline GC'!Z46</f>
        <v>24.985659041347702</v>
      </c>
      <c r="D766" s="38">
        <f>'Sireline GC'!AA46</f>
        <v>0.72576864949231368</v>
      </c>
      <c r="E766" s="38">
        <f>'Sireline GC'!AB46</f>
        <v>1.1816383340121739</v>
      </c>
      <c r="F766" s="14"/>
      <c r="G766" s="14"/>
      <c r="H766" s="14"/>
      <c r="I766" s="14"/>
      <c r="S766" s="79"/>
      <c r="T766" s="14"/>
    </row>
    <row r="767" spans="1:20" s="13" customFormat="1" x14ac:dyDescent="0.25">
      <c r="A767" s="91">
        <v>380</v>
      </c>
      <c r="B767" s="14">
        <f t="shared" si="25"/>
        <v>65</v>
      </c>
      <c r="C767" s="39">
        <f>'Sireline GC'!Z47</f>
        <v>25.711427690840019</v>
      </c>
      <c r="D767" s="38">
        <f>'Sireline GC'!AA47</f>
        <v>0.73469399248382761</v>
      </c>
      <c r="E767" s="38">
        <f>'Sireline GC'!AB47</f>
        <v>1.2119327231681263</v>
      </c>
      <c r="F767" s="14"/>
      <c r="G767" s="14"/>
      <c r="H767" s="14"/>
      <c r="I767" s="14"/>
      <c r="S767" s="79"/>
      <c r="T767" s="14"/>
    </row>
    <row r="768" spans="1:20" s="13" customFormat="1" x14ac:dyDescent="0.25">
      <c r="A768" s="91">
        <v>380</v>
      </c>
      <c r="B768" s="14">
        <f t="shared" si="25"/>
        <v>66</v>
      </c>
      <c r="C768" s="39">
        <f>'Sireline GC'!Z48</f>
        <v>26.446121683323845</v>
      </c>
      <c r="D768" s="38">
        <f>'Sireline GC'!AA48</f>
        <v>0.7434714312166415</v>
      </c>
      <c r="E768" s="38">
        <f>'Sireline GC'!AB48</f>
        <v>1.2422896989984145</v>
      </c>
      <c r="F768" s="14"/>
      <c r="G768" s="14"/>
      <c r="H768" s="14"/>
      <c r="I768" s="14"/>
      <c r="S768" s="79"/>
      <c r="T768" s="14"/>
    </row>
    <row r="769" spans="1:20" s="13" customFormat="1" x14ac:dyDescent="0.25">
      <c r="A769" s="91">
        <v>380</v>
      </c>
      <c r="B769" s="14">
        <f t="shared" si="25"/>
        <v>67</v>
      </c>
      <c r="C769" s="39">
        <f>'Sireline GC'!Z49</f>
        <v>27.189593114540486</v>
      </c>
      <c r="D769" s="38">
        <f>'Sireline GC'!AA49</f>
        <v>0.75209939471030474</v>
      </c>
      <c r="E769" s="38">
        <f>'Sireline GC'!AB49</f>
        <v>1.272689096325279</v>
      </c>
      <c r="F769" s="14"/>
      <c r="G769" s="14"/>
      <c r="H769" s="14"/>
      <c r="I769" s="14"/>
      <c r="S769" s="79"/>
      <c r="T769" s="14"/>
    </row>
    <row r="770" spans="1:20" s="13" customFormat="1" x14ac:dyDescent="0.25">
      <c r="A770" s="91">
        <v>380</v>
      </c>
      <c r="B770" s="14">
        <f t="shared" si="25"/>
        <v>68</v>
      </c>
      <c r="C770" s="39">
        <f>'Sireline GC'!Z50</f>
        <v>27.941692509250792</v>
      </c>
      <c r="D770" s="38">
        <f>'Sireline GC'!AA50</f>
        <v>0.76057640961005557</v>
      </c>
      <c r="E770" s="38">
        <f>'Sireline GC'!AB50</f>
        <v>1.3031109386142887</v>
      </c>
      <c r="F770" s="14"/>
      <c r="G770" s="14"/>
      <c r="H770" s="14"/>
      <c r="I770" s="14"/>
      <c r="S770" s="79"/>
      <c r="T770" s="14"/>
    </row>
    <row r="771" spans="1:20" s="13" customFormat="1" x14ac:dyDescent="0.25">
      <c r="A771" s="91">
        <v>380</v>
      </c>
      <c r="B771" s="14">
        <f t="shared" si="25"/>
        <v>69</v>
      </c>
      <c r="C771" s="39">
        <f>'Sireline GC'!Z51</f>
        <v>28.702268918860845</v>
      </c>
      <c r="D771" s="38">
        <f>'Sireline GC'!AA51</f>
        <v>0.76890109958718078</v>
      </c>
      <c r="E771" s="38">
        <f>'Sireline GC'!AB51</f>
        <v>1.333535476303743</v>
      </c>
      <c r="F771" s="14"/>
      <c r="G771" s="14"/>
      <c r="H771" s="14"/>
      <c r="I771" s="14"/>
      <c r="S771" s="79"/>
      <c r="T771" s="14"/>
    </row>
    <row r="772" spans="1:20" s="13" customFormat="1" x14ac:dyDescent="0.25">
      <c r="A772" s="91">
        <v>380</v>
      </c>
      <c r="B772" s="14">
        <f t="shared" si="25"/>
        <v>70</v>
      </c>
      <c r="C772" s="39">
        <f>'Sireline GC'!Z52</f>
        <v>29.471170018448028</v>
      </c>
      <c r="D772" s="38">
        <f>'Sireline GC'!AA52</f>
        <v>0.7770721846752755</v>
      </c>
      <c r="E772" s="38">
        <f>'Sireline GC'!AB52</f>
        <v>1.363943223944601</v>
      </c>
      <c r="F772" s="14"/>
      <c r="G772" s="14"/>
      <c r="H772" s="14"/>
      <c r="I772" s="14"/>
      <c r="S772" s="79"/>
      <c r="T772" s="14"/>
    </row>
    <row r="773" spans="1:20" s="13" customFormat="1" x14ac:dyDescent="0.25">
      <c r="A773" s="91">
        <v>380</v>
      </c>
      <c r="B773" s="14">
        <f t="shared" si="25"/>
        <v>71</v>
      </c>
      <c r="C773" s="39">
        <f>'Sireline GC'!Z53</f>
        <v>30.248242203123304</v>
      </c>
      <c r="D773" s="38">
        <f>'Sireline GC'!AA53</f>
        <v>0.78508848054263591</v>
      </c>
      <c r="E773" s="38">
        <f>'Sireline GC'!AB53</f>
        <v>1.3943149960189007</v>
      </c>
      <c r="F773" s="14"/>
      <c r="G773" s="14"/>
      <c r="H773" s="14"/>
      <c r="I773" s="14"/>
      <c r="S773" s="79"/>
      <c r="T773" s="14"/>
    </row>
    <row r="774" spans="1:20" s="13" customFormat="1" x14ac:dyDescent="0.25">
      <c r="A774" s="91">
        <v>380</v>
      </c>
      <c r="B774" s="14">
        <f t="shared" si="25"/>
        <v>72</v>
      </c>
      <c r="C774" s="39">
        <f>'Sireline GC'!Z54</f>
        <v>31.033330683665937</v>
      </c>
      <c r="D774" s="38">
        <f>'Sireline GC'!AA54</f>
        <v>0.79294889770129995</v>
      </c>
      <c r="E774" s="38">
        <f>'Sireline GC'!AB54</f>
        <v>1.4246319413138588</v>
      </c>
      <c r="F774" s="14"/>
      <c r="G774" s="14"/>
      <c r="H774" s="14"/>
      <c r="I774" s="14"/>
      <c r="S774" s="79"/>
      <c r="T774" s="14"/>
    </row>
    <row r="775" spans="1:20" s="13" customFormat="1" x14ac:dyDescent="0.25">
      <c r="A775" s="91">
        <v>380</v>
      </c>
      <c r="B775" s="14">
        <f t="shared" si="25"/>
        <v>73</v>
      </c>
      <c r="C775" s="39">
        <f>'Sireline GC'!Z55</f>
        <v>31.826279581367235</v>
      </c>
      <c r="D775" s="38">
        <f>'Sireline GC'!AA55</f>
        <v>0.8006524406533666</v>
      </c>
      <c r="E775" s="38">
        <f>'Sireline GC'!AB55</f>
        <v>1.4548755757386604</v>
      </c>
      <c r="F775" s="14"/>
      <c r="G775" s="14"/>
      <c r="H775" s="14"/>
      <c r="I775" s="14"/>
      <c r="S775" s="79"/>
      <c r="T775" s="14"/>
    </row>
    <row r="776" spans="1:20" s="13" customFormat="1" x14ac:dyDescent="0.25">
      <c r="A776" s="91">
        <v>380</v>
      </c>
      <c r="B776" s="14">
        <f t="shared" si="25"/>
        <v>74</v>
      </c>
      <c r="C776" s="39">
        <f>'Sireline GC'!Z56</f>
        <v>32.626932022020604</v>
      </c>
      <c r="D776" s="38">
        <f>'Sireline GC'!AA56</f>
        <v>0.8081982069755842</v>
      </c>
      <c r="E776" s="38">
        <f>'Sireline GC'!AB56</f>
        <v>1.4850278134813049</v>
      </c>
      <c r="F776" s="14"/>
      <c r="G776" s="14"/>
      <c r="H776" s="14"/>
      <c r="I776" s="14"/>
      <c r="S776" s="79"/>
      <c r="T776" s="14"/>
    </row>
    <row r="777" spans="1:20" s="13" customFormat="1" x14ac:dyDescent="0.25">
      <c r="A777" s="91">
        <v>380</v>
      </c>
      <c r="B777" s="14">
        <f t="shared" si="25"/>
        <v>75</v>
      </c>
      <c r="C777" s="39">
        <f>'Sireline GC'!Z57</f>
        <v>33.435130228996186</v>
      </c>
      <c r="D777" s="38">
        <f>'Sireline GC'!AA57</f>
        <v>0.81558538634311439</v>
      </c>
      <c r="E777" s="38">
        <f>'Sireline GC'!AB57</f>
        <v>1.5150709964136331</v>
      </c>
      <c r="F777" s="14"/>
      <c r="G777" s="14"/>
      <c r="H777" s="14"/>
      <c r="I777" s="14"/>
      <c r="S777" s="79"/>
      <c r="T777" s="14"/>
    </row>
    <row r="778" spans="1:20" s="13" customFormat="1" x14ac:dyDescent="0.25">
      <c r="A778" s="91">
        <v>380</v>
      </c>
      <c r="B778" s="14">
        <f t="shared" si="25"/>
        <v>76</v>
      </c>
      <c r="C778" s="39">
        <f>'Sireline GC'!Z58</f>
        <v>34.250715615339303</v>
      </c>
      <c r="D778" s="38">
        <f>'Sireline GC'!AA58</f>
        <v>0.82281325949405115</v>
      </c>
      <c r="E778" s="38">
        <f>'Sireline GC'!AB58</f>
        <v>1.5449879216637636</v>
      </c>
      <c r="F778" s="14"/>
      <c r="G778" s="14"/>
      <c r="H778" s="14"/>
      <c r="I778" s="14"/>
      <c r="S778" s="79"/>
      <c r="T778" s="14"/>
    </row>
    <row r="779" spans="1:20" s="13" customFormat="1" x14ac:dyDescent="0.25">
      <c r="A779" s="91">
        <v>380</v>
      </c>
      <c r="B779" s="14">
        <f t="shared" si="25"/>
        <v>77</v>
      </c>
      <c r="C779" s="39">
        <f>'Sireline GC'!Z59</f>
        <v>35.073528874833357</v>
      </c>
      <c r="D779" s="38">
        <f>'Sireline GC'!AA59</f>
        <v>0.82988119713578712</v>
      </c>
      <c r="E779" s="38">
        <f>'Sireline GC'!AB59</f>
        <v>1.5747618672864974</v>
      </c>
      <c r="F779" s="14"/>
      <c r="G779" s="14"/>
      <c r="H779" s="14"/>
      <c r="I779" s="14"/>
      <c r="S779" s="79"/>
      <c r="T779" s="14"/>
    </row>
    <row r="780" spans="1:20" s="13" customFormat="1" x14ac:dyDescent="0.25">
      <c r="A780" s="91">
        <v>380</v>
      </c>
      <c r="B780" s="14">
        <f t="shared" si="25"/>
        <v>78</v>
      </c>
      <c r="C780" s="39">
        <f>'Sireline GC'!Z60</f>
        <v>35.903410071969141</v>
      </c>
      <c r="D780" s="38">
        <f>'Sireline GC'!AA60</f>
        <v>0.83678865879512365</v>
      </c>
      <c r="E780" s="38">
        <f>'Sireline GC'!AB60</f>
        <v>1.6043766159737129</v>
      </c>
      <c r="F780" s="14"/>
      <c r="G780" s="14"/>
      <c r="H780" s="14"/>
      <c r="I780" s="14"/>
      <c r="S780" s="79"/>
      <c r="T780" s="14"/>
    </row>
    <row r="781" spans="1:20" s="13" customFormat="1" x14ac:dyDescent="0.25">
      <c r="A781" s="91">
        <v>380</v>
      </c>
      <c r="B781" s="14">
        <f t="shared" si="25"/>
        <v>79</v>
      </c>
      <c r="C781" s="39">
        <f>'Sireline GC'!Z61</f>
        <v>36.740198730764263</v>
      </c>
      <c r="D781" s="38">
        <f>'Sireline GC'!AA61</f>
        <v>0.84353519161369483</v>
      </c>
      <c r="E781" s="38">
        <f>'Sireline GC'!AB61</f>
        <v>1.6338164767583185</v>
      </c>
      <c r="F781" s="14"/>
      <c r="G781" s="14"/>
      <c r="H781" s="14"/>
      <c r="I781" s="14"/>
      <c r="S781" s="79"/>
      <c r="T781" s="14"/>
    </row>
    <row r="782" spans="1:20" s="13" customFormat="1" x14ac:dyDescent="0.25">
      <c r="A782" s="91">
        <v>380</v>
      </c>
      <c r="B782" s="14">
        <f t="shared" si="25"/>
        <v>80</v>
      </c>
      <c r="C782" s="39">
        <f>'Sireline GC'!Z62</f>
        <v>37.583733922377959</v>
      </c>
      <c r="D782" s="38">
        <f>'Sireline GC'!AA62</f>
        <v>0.85012042909054664</v>
      </c>
      <c r="E782" s="38">
        <f>'Sireline GC'!AB62</f>
        <v>1.6630663046767842</v>
      </c>
      <c r="F782" s="14"/>
      <c r="G782" s="14"/>
      <c r="H782" s="14"/>
      <c r="I782" s="14"/>
      <c r="S782" s="79"/>
      <c r="T782" s="14"/>
    </row>
    <row r="783" spans="1:20" s="13" customFormat="1" x14ac:dyDescent="0.25">
      <c r="A783" s="91">
        <v>380</v>
      </c>
      <c r="B783" s="14">
        <f t="shared" si="25"/>
        <v>81</v>
      </c>
      <c r="C783" s="39">
        <f>'Sireline GC'!Z63</f>
        <v>38.433854351468504</v>
      </c>
      <c r="D783" s="38">
        <f>'Sireline GC'!AA63</f>
        <v>0.85654408977382346</v>
      </c>
      <c r="E783" s="38">
        <f>'Sireline GC'!AB63</f>
        <v>1.6921115183666391</v>
      </c>
      <c r="F783" s="14"/>
      <c r="G783" s="14"/>
      <c r="H783" s="14"/>
      <c r="I783" s="14"/>
      <c r="S783" s="79"/>
      <c r="T783" s="14"/>
    </row>
    <row r="784" spans="1:20" s="13" customFormat="1" x14ac:dyDescent="0.25">
      <c r="A784" s="91">
        <v>380</v>
      </c>
      <c r="B784" s="14">
        <f t="shared" si="25"/>
        <v>82</v>
      </c>
      <c r="C784" s="39">
        <f>'Sireline GC'!Z64</f>
        <v>39.290398441242331</v>
      </c>
      <c r="D784" s="38">
        <f>'Sireline GC'!AA64</f>
        <v>0.86280597590387309</v>
      </c>
      <c r="E784" s="38">
        <f>'Sireline GC'!AB64</f>
        <v>1.7209381155864687</v>
      </c>
      <c r="F784" s="14"/>
      <c r="G784" s="14"/>
      <c r="H784" s="14"/>
      <c r="I784" s="14"/>
      <c r="S784" s="79"/>
      <c r="T784" s="14"/>
    </row>
    <row r="785" spans="1:20" s="13" customFormat="1" x14ac:dyDescent="0.25">
      <c r="A785" s="91">
        <v>380</v>
      </c>
      <c r="B785" s="14">
        <f t="shared" si="25"/>
        <v>83</v>
      </c>
      <c r="C785" s="39">
        <f>'Sireline GC'!Z65</f>
        <v>40.153204417146199</v>
      </c>
      <c r="D785" s="38">
        <f>'Sireline GC'!AA65</f>
        <v>0.86890597200940256</v>
      </c>
      <c r="E785" s="38">
        <f>'Sireline GC'!AB65</f>
        <v>1.7495326866567935</v>
      </c>
      <c r="F785" s="14"/>
      <c r="G785" s="14"/>
      <c r="H785" s="14"/>
      <c r="I785" s="14"/>
      <c r="S785" s="79"/>
      <c r="T785" s="14"/>
    </row>
    <row r="786" spans="1:20" s="13" customFormat="1" x14ac:dyDescent="0.25">
      <c r="A786" s="91">
        <v>380</v>
      </c>
      <c r="B786" s="14">
        <f t="shared" si="25"/>
        <v>84</v>
      </c>
      <c r="C786" s="39">
        <f>'Sireline GC'!Z66</f>
        <v>41.022110389155607</v>
      </c>
      <c r="D786" s="38">
        <f>'Sireline GC'!AA66</f>
        <v>0.87484404345938671</v>
      </c>
      <c r="E786" s="38">
        <f>'Sireline GC'!AB66</f>
        <v>1.7778824258307084</v>
      </c>
      <c r="F786" s="14"/>
      <c r="G786" s="14"/>
      <c r="H786" s="14"/>
      <c r="I786" s="14"/>
      <c r="S786" s="79"/>
      <c r="T786" s="14"/>
    </row>
    <row r="787" spans="1:20" s="13" customFormat="1" x14ac:dyDescent="0.25">
      <c r="A787" s="91">
        <v>380</v>
      </c>
      <c r="B787" s="14">
        <f t="shared" si="25"/>
        <v>85</v>
      </c>
      <c r="C787" s="39">
        <f>'Sireline GC'!Z67</f>
        <v>41.89695443261499</v>
      </c>
      <c r="D787" s="38">
        <f>'Sireline GC'!AA67</f>
        <v>0.88062023497277941</v>
      </c>
      <c r="E787" s="38">
        <f>'Sireline GC'!AB67</f>
        <v>1.8059751406132452</v>
      </c>
      <c r="F787" s="14"/>
      <c r="G787" s="14"/>
      <c r="H787" s="14"/>
      <c r="I787" s="14"/>
      <c r="S787" s="79"/>
      <c r="T787" s="14"/>
    </row>
    <row r="788" spans="1:20" s="13" customFormat="1" x14ac:dyDescent="0.25">
      <c r="A788" s="91">
        <v>380</v>
      </c>
      <c r="B788" s="14">
        <f t="shared" si="25"/>
        <v>86</v>
      </c>
      <c r="C788" s="39">
        <f>'Sireline GC'!Z68</f>
        <v>42.777574667587771</v>
      </c>
      <c r="D788" s="38">
        <f>'Sireline GC'!AA68</f>
        <v>0.88623466908837401</v>
      </c>
      <c r="E788" s="38">
        <f>'Sireline GC'!AB68</f>
        <v>1.8337992590579915</v>
      </c>
      <c r="F788" s="14"/>
      <c r="G788" s="14"/>
      <c r="H788" s="14"/>
      <c r="I788" s="14"/>
      <c r="S788" s="79"/>
      <c r="T788" s="14"/>
    </row>
    <row r="789" spans="1:20" s="13" customFormat="1" x14ac:dyDescent="0.25">
      <c r="A789" s="91">
        <v>380</v>
      </c>
      <c r="B789" s="14">
        <f t="shared" ref="B789:B852" si="26">B788+1</f>
        <v>87</v>
      </c>
      <c r="C789" s="39">
        <f>'Sireline GC'!Z69</f>
        <v>43.663809336676145</v>
      </c>
      <c r="D789" s="38">
        <f>'Sireline GC'!AA69</f>
        <v>0.89168754459722699</v>
      </c>
      <c r="E789" s="38">
        <f>'Sireline GC'!AB69</f>
        <v>1.8613438350785814</v>
      </c>
      <c r="F789" s="14"/>
      <c r="G789" s="14"/>
      <c r="H789" s="14"/>
      <c r="I789" s="14"/>
      <c r="S789" s="79"/>
      <c r="T789" s="14"/>
    </row>
    <row r="790" spans="1:20" s="13" customFormat="1" x14ac:dyDescent="0.25">
      <c r="A790" s="91">
        <v>380</v>
      </c>
      <c r="B790" s="14">
        <f t="shared" si="26"/>
        <v>88</v>
      </c>
      <c r="C790" s="39">
        <f>'Sireline GC'!Z70</f>
        <v>44.55549688127337</v>
      </c>
      <c r="D790" s="38">
        <f>'Sireline GC'!AA70</f>
        <v>0.89697913494010173</v>
      </c>
      <c r="E790" s="38">
        <f>'Sireline GC'!AB70</f>
        <v>1.8885985518211155</v>
      </c>
      <c r="F790" s="14"/>
      <c r="G790" s="14"/>
      <c r="H790" s="14"/>
      <c r="I790" s="14"/>
      <c r="S790" s="79"/>
      <c r="T790" s="14"/>
    </row>
    <row r="791" spans="1:20" s="13" customFormat="1" x14ac:dyDescent="0.25">
      <c r="A791" s="91">
        <v>380</v>
      </c>
      <c r="B791" s="14">
        <f t="shared" si="26"/>
        <v>89</v>
      </c>
      <c r="C791" s="39">
        <f>'Sireline GC'!Z71</f>
        <v>45.452476016213474</v>
      </c>
      <c r="D791" s="38">
        <f>'Sireline GC'!AA71</f>
        <v>0.90210978657223961</v>
      </c>
      <c r="E791" s="38">
        <f>'Sireline GC'!AB71</f>
        <v>1.915553723151439</v>
      </c>
      <c r="F791" s="14"/>
      <c r="G791" s="14"/>
      <c r="H791" s="14"/>
      <c r="I791" s="14"/>
      <c r="S791" s="79"/>
      <c r="T791" s="14"/>
    </row>
    <row r="792" spans="1:20" s="13" customFormat="1" x14ac:dyDescent="0.25">
      <c r="A792" s="91">
        <v>380</v>
      </c>
      <c r="B792" s="14">
        <f t="shared" si="26"/>
        <v>90</v>
      </c>
      <c r="C792" s="39">
        <f>'Sireline GC'!Z72</f>
        <v>46.354585802785714</v>
      </c>
      <c r="D792" s="38">
        <f>'Sireline GC'!AA72</f>
        <v>0.90707991729810189</v>
      </c>
      <c r="E792" s="38">
        <f>'Sireline GC'!AB72</f>
        <v>1.9422002933184084</v>
      </c>
      <c r="F792" s="14"/>
      <c r="G792" s="14"/>
      <c r="H792" s="14"/>
      <c r="I792" s="14"/>
      <c r="S792" s="79"/>
      <c r="T792" s="14"/>
    </row>
    <row r="793" spans="1:20" s="13" customFormat="1" x14ac:dyDescent="0.25">
      <c r="A793" s="91">
        <v>380</v>
      </c>
      <c r="B793" s="14">
        <f t="shared" si="26"/>
        <v>91</v>
      </c>
      <c r="C793" s="39">
        <f>'Sireline GC'!Z73</f>
        <v>47.261665720083812</v>
      </c>
      <c r="D793" s="38">
        <f>'Sireline GC'!AA73</f>
        <v>0.91189001457841456</v>
      </c>
      <c r="E793" s="38">
        <f>'Sireline GC'!AB73</f>
        <v>1.9685298348607962</v>
      </c>
      <c r="F793" s="14"/>
      <c r="G793" s="14"/>
      <c r="H793" s="14"/>
      <c r="I793" s="14"/>
      <c r="S793" s="79"/>
      <c r="T793" s="14"/>
    </row>
    <row r="794" spans="1:20" s="13" customFormat="1" x14ac:dyDescent="0.25">
      <c r="A794" s="91">
        <v>380</v>
      </c>
      <c r="B794" s="14">
        <f t="shared" si="26"/>
        <v>92</v>
      </c>
      <c r="C794" s="39">
        <f>'Sireline GC'!Z74</f>
        <v>48.17355573466223</v>
      </c>
      <c r="D794" s="38">
        <f>'Sireline GC'!AA74</f>
        <v>0.91654063381206186</v>
      </c>
      <c r="E794" s="38">
        <f>'Sireline GC'!AB74</f>
        <v>1.9945345448313334</v>
      </c>
      <c r="F794" s="14"/>
      <c r="G794" s="14"/>
      <c r="H794" s="14"/>
      <c r="I794" s="14"/>
      <c r="S794" s="79"/>
      <c r="T794" s="14"/>
    </row>
    <row r="795" spans="1:20" s="13" customFormat="1" x14ac:dyDescent="0.25">
      <c r="A795" s="91">
        <v>380</v>
      </c>
      <c r="B795" s="14">
        <f t="shared" si="26"/>
        <v>93</v>
      </c>
      <c r="C795" s="39">
        <f>'Sireline GC'!Z75</f>
        <v>49.090096368474292</v>
      </c>
      <c r="D795" s="38">
        <f>'Sireline GC'!AA75</f>
        <v>0.92103239659527603</v>
      </c>
      <c r="E795" s="38">
        <f>'Sireline GC'!AB75</f>
        <v>2.0202072394165089</v>
      </c>
      <c r="F795" s="14"/>
      <c r="G795" s="14"/>
      <c r="H795" s="14"/>
      <c r="I795" s="14"/>
      <c r="S795" s="79"/>
      <c r="T795" s="14"/>
    </row>
    <row r="796" spans="1:20" s="13" customFormat="1" x14ac:dyDescent="0.25">
      <c r="A796" s="91">
        <v>380</v>
      </c>
      <c r="B796" s="14">
        <f t="shared" si="26"/>
        <v>94</v>
      </c>
      <c r="C796" s="39">
        <f>'Sireline GC'!Z76</f>
        <v>50.011128765069572</v>
      </c>
      <c r="D796" s="38">
        <f>'Sireline GC'!AA76</f>
        <v>0.92536598896063893</v>
      </c>
      <c r="E796" s="38">
        <f>'Sireline GC'!AB76</f>
        <v>2.0455413470351904</v>
      </c>
      <c r="F796" s="14"/>
      <c r="G796" s="14"/>
      <c r="H796" s="14"/>
      <c r="I796" s="14"/>
      <c r="S796" s="79"/>
      <c r="T796" s="14"/>
    </row>
    <row r="797" spans="1:20" s="13" customFormat="1" x14ac:dyDescent="0.25">
      <c r="A797" s="91">
        <v>380</v>
      </c>
      <c r="B797" s="14">
        <f t="shared" si="26"/>
        <v>95</v>
      </c>
      <c r="C797" s="39">
        <f>'Sireline GC'!Z77</f>
        <v>50.936494754030207</v>
      </c>
      <c r="D797" s="38">
        <f>'Sireline GC'!AA77</f>
        <v>0.92954215959826847</v>
      </c>
      <c r="E797" s="38">
        <f>'Sireline GC'!AB77</f>
        <v>2.0705309000028542</v>
      </c>
      <c r="F797" s="14"/>
      <c r="G797" s="14"/>
      <c r="H797" s="14"/>
      <c r="I797" s="14"/>
      <c r="S797" s="79"/>
      <c r="T797" s="14"/>
    </row>
    <row r="798" spans="1:20" s="13" customFormat="1" x14ac:dyDescent="0.25">
      <c r="A798" s="91">
        <v>380</v>
      </c>
      <c r="B798" s="14">
        <f t="shared" si="26"/>
        <v>96</v>
      </c>
      <c r="C798" s="39">
        <f>'Sireline GC'!Z78</f>
        <v>51.866036913628477</v>
      </c>
      <c r="D798" s="38">
        <f>'Sireline GC'!AA78</f>
        <v>0.9335617180616449</v>
      </c>
      <c r="E798" s="38">
        <f>'Sireline GC'!AB78</f>
        <v>2.0951705248512384</v>
      </c>
      <c r="F798" s="14"/>
      <c r="G798" s="14"/>
      <c r="H798" s="14"/>
      <c r="I798" s="14"/>
      <c r="S798" s="79"/>
      <c r="T798" s="14"/>
    </row>
    <row r="799" spans="1:20" s="13" customFormat="1" x14ac:dyDescent="0.25">
      <c r="A799" s="91">
        <v>380</v>
      </c>
      <c r="B799" s="14">
        <f t="shared" si="26"/>
        <v>97</v>
      </c>
      <c r="C799" s="39">
        <f>'Sireline GC'!Z79</f>
        <v>52.799598631690117</v>
      </c>
      <c r="D799" s="38">
        <f>'Sireline GC'!AA79</f>
        <v>0.93742553296063136</v>
      </c>
      <c r="E799" s="38">
        <f>'Sireline GC'!AB79</f>
        <v>2.119455431395612</v>
      </c>
      <c r="F799" s="14"/>
      <c r="G799" s="14"/>
      <c r="H799" s="14"/>
      <c r="I799" s="14"/>
      <c r="S799" s="79"/>
      <c r="T799" s="14"/>
    </row>
    <row r="800" spans="1:20" s="13" customFormat="1" x14ac:dyDescent="0.25">
      <c r="A800" s="91">
        <v>380</v>
      </c>
      <c r="B800" s="14">
        <f t="shared" si="26"/>
        <v>98</v>
      </c>
      <c r="C800" s="39">
        <f>'Sireline GC'!Z80</f>
        <v>53.737024164650748</v>
      </c>
      <c r="D800" s="38">
        <f>'Sireline GC'!AA80</f>
        <v>0.94113453014366399</v>
      </c>
      <c r="E800" s="38">
        <f>'Sireline GC'!AB80</f>
        <v>2.143381400643523</v>
      </c>
      <c r="F800" s="14"/>
      <c r="G800" s="14"/>
      <c r="H800" s="14"/>
      <c r="I800" s="14"/>
      <c r="S800" s="79"/>
      <c r="T800" s="14"/>
    </row>
    <row r="801" spans="1:20" s="13" customFormat="1" x14ac:dyDescent="0.25">
      <c r="A801" s="91">
        <v>380</v>
      </c>
      <c r="B801" s="14">
        <f t="shared" si="26"/>
        <v>99</v>
      </c>
      <c r="C801" s="39">
        <f>'Sireline GC'!Z81</f>
        <v>54.678158694794419</v>
      </c>
      <c r="D801" s="38">
        <f>'Sireline GC'!AA81</f>
        <v>0.94468969087196797</v>
      </c>
      <c r="E801" s="38">
        <f>'Sireline GC'!AB81</f>
        <v>2.1669447716399537</v>
      </c>
      <c r="F801" s="14"/>
      <c r="G801" s="14"/>
      <c r="H801" s="14"/>
      <c r="I801" s="14"/>
      <c r="S801" s="79"/>
      <c r="T801" s="14"/>
    </row>
    <row r="802" spans="1:20" s="13" customFormat="1" x14ac:dyDescent="0.25">
      <c r="A802" s="91">
        <v>380</v>
      </c>
      <c r="B802" s="14">
        <f t="shared" si="26"/>
        <v>100</v>
      </c>
      <c r="C802" s="39">
        <f>'Sireline GC'!Z82</f>
        <v>55.622848385666387</v>
      </c>
      <c r="D802" s="38">
        <f>'Sireline GC'!AA82</f>
        <v>0.94809204998765573</v>
      </c>
      <c r="E802" s="38">
        <f>'Sireline GC'!AB82</f>
        <v>2.1901424273442842</v>
      </c>
      <c r="F802" s="14"/>
      <c r="G802" s="14"/>
      <c r="H802" s="14"/>
      <c r="I802" s="14"/>
      <c r="S802" s="79"/>
      <c r="T802" s="14"/>
    </row>
    <row r="803" spans="1:20" s="13" customFormat="1" x14ac:dyDescent="0.25">
      <c r="A803" s="91">
        <v>380</v>
      </c>
      <c r="B803" s="14">
        <f t="shared" si="26"/>
        <v>101</v>
      </c>
      <c r="C803" s="39">
        <f>'Sireline GC'!Z83</f>
        <v>56.570940435654038</v>
      </c>
      <c r="D803" s="38">
        <f>'Sireline GC'!AA83</f>
        <v>0.95134269407819971</v>
      </c>
      <c r="E803" s="38">
        <f>'Sireline GC'!AB83</f>
        <v>2.2129717796342887</v>
      </c>
      <c r="F803" s="14"/>
      <c r="G803" s="14"/>
      <c r="H803" s="14"/>
      <c r="I803" s="14"/>
      <c r="S803" s="79"/>
      <c r="T803" s="14"/>
    </row>
    <row r="804" spans="1:20" s="13" customFormat="1" x14ac:dyDescent="0.25">
      <c r="A804" s="91">
        <v>380</v>
      </c>
      <c r="B804" s="14">
        <f t="shared" si="26"/>
        <v>102</v>
      </c>
      <c r="C804" s="39">
        <f>'Sireline GC'!Z84</f>
        <v>57.522283129732244</v>
      </c>
      <c r="D804" s="38">
        <f>'Sireline GC'!AA84</f>
        <v>0.95444275963928682</v>
      </c>
      <c r="E804" s="38">
        <f>'Sireline GC'!AB84</f>
        <v>2.2354307535317641</v>
      </c>
      <c r="F804" s="14"/>
      <c r="G804" s="14"/>
      <c r="H804" s="14"/>
      <c r="I804" s="14"/>
      <c r="S804" s="79"/>
      <c r="T804" s="14"/>
    </row>
    <row r="805" spans="1:20" s="13" customFormat="1" x14ac:dyDescent="0.25">
      <c r="A805" s="91">
        <v>380</v>
      </c>
      <c r="B805" s="14">
        <f t="shared" si="26"/>
        <v>103</v>
      </c>
      <c r="C805" s="39">
        <f>'Sireline GC'!Z85</f>
        <v>58.476725889371522</v>
      </c>
      <c r="D805" s="38">
        <f>'Sireline GC'!AA85</f>
        <v>0.95739343123847576</v>
      </c>
      <c r="E805" s="38">
        <f>'Sireline GC'!AB85</f>
        <v>2.2575177707431706</v>
      </c>
      <c r="F805" s="14"/>
      <c r="G805" s="14"/>
      <c r="H805" s="14"/>
      <c r="I805" s="14"/>
      <c r="S805" s="79"/>
      <c r="T805" s="14"/>
    </row>
    <row r="806" spans="1:20" s="13" customFormat="1" x14ac:dyDescent="0.25">
      <c r="A806" s="91">
        <v>380</v>
      </c>
      <c r="B806" s="14">
        <f t="shared" si="26"/>
        <v>104</v>
      </c>
      <c r="C806" s="39">
        <f>'Sireline GC'!Z86</f>
        <v>59.434119320610002</v>
      </c>
      <c r="D806" s="38">
        <f>'Sireline GC'!AA86</f>
        <v>0.96019593968142303</v>
      </c>
      <c r="E806" s="38">
        <f>'Sireline GC'!AB86</f>
        <v>2.2792317326070233</v>
      </c>
      <c r="F806" s="14"/>
      <c r="G806" s="14"/>
      <c r="H806" s="14"/>
      <c r="I806" s="14"/>
      <c r="S806" s="79"/>
      <c r="T806" s="14"/>
    </row>
    <row r="807" spans="1:20" s="13" customFormat="1" x14ac:dyDescent="0.25">
      <c r="A807" s="91">
        <v>380</v>
      </c>
      <c r="B807" s="14">
        <f t="shared" si="26"/>
        <v>105</v>
      </c>
      <c r="C807" s="39">
        <f>'Sireline GC'!Z87</f>
        <v>60.394315260291421</v>
      </c>
      <c r="D807" s="38">
        <f>'Sireline GC'!AA87</f>
        <v>0.96285156018291751</v>
      </c>
      <c r="E807" s="38">
        <f>'Sireline GC'!AB87</f>
        <v>2.300572002537705</v>
      </c>
      <c r="F807" s="14"/>
      <c r="G807" s="14"/>
      <c r="H807" s="14"/>
      <c r="I807" s="14"/>
      <c r="S807" s="79"/>
      <c r="T807" s="14"/>
    </row>
    <row r="808" spans="1:20" s="13" customFormat="1" x14ac:dyDescent="0.25">
      <c r="A808" s="91">
        <v>380</v>
      </c>
      <c r="B808" s="14">
        <f t="shared" si="26"/>
        <v>106</v>
      </c>
      <c r="C808" s="39">
        <f>'Sireline GC'!Z88</f>
        <v>61.357166820474347</v>
      </c>
      <c r="D808" s="38">
        <f>'Sireline GC'!AA88</f>
        <v>0.9653616105445586</v>
      </c>
      <c r="E808" s="38">
        <f>'Sireline GC'!AB88</f>
        <v>2.3215383880528568</v>
      </c>
      <c r="F808" s="14"/>
      <c r="G808" s="14"/>
      <c r="H808" s="14"/>
      <c r="I808" s="14"/>
      <c r="S808" s="79"/>
      <c r="T808" s="14"/>
    </row>
    <row r="809" spans="1:20" s="13" customFormat="1" x14ac:dyDescent="0.25">
      <c r="A809" s="91">
        <v>380</v>
      </c>
      <c r="B809" s="14">
        <f t="shared" si="26"/>
        <v>107</v>
      </c>
      <c r="C809" s="39">
        <f>'Sireline GC'!Z89</f>
        <v>62.322528431018895</v>
      </c>
      <c r="D809" s="38">
        <f>'Sireline GC'!AA89</f>
        <v>0.96772744934121668</v>
      </c>
      <c r="E809" s="38">
        <f>'Sireline GC'!AB89</f>
        <v>2.3421311224687305</v>
      </c>
      <c r="F809" s="14"/>
      <c r="G809" s="14"/>
      <c r="H809" s="14"/>
      <c r="I809" s="14"/>
      <c r="S809" s="79"/>
      <c r="T809" s="14"/>
    </row>
    <row r="810" spans="1:20" s="13" customFormat="1" x14ac:dyDescent="0.25">
      <c r="A810" s="91">
        <v>380</v>
      </c>
      <c r="B810" s="14">
        <f t="shared" si="26"/>
        <v>108</v>
      </c>
      <c r="C810" s="39">
        <f>'Sireline GC'!Z90</f>
        <v>63.290255880360121</v>
      </c>
      <c r="D810" s="38">
        <f>'Sireline GC'!AA90</f>
        <v>0.96995047411768631</v>
      </c>
      <c r="E810" s="38">
        <f>'Sireline GC'!AB90</f>
        <v>2.3623508463447029</v>
      </c>
      <c r="F810" s="14"/>
      <c r="G810" s="14"/>
      <c r="H810" s="14"/>
      <c r="I810" s="14"/>
      <c r="S810" s="79"/>
      <c r="T810" s="14"/>
    </row>
    <row r="811" spans="1:20" s="13" customFormat="1" x14ac:dyDescent="0.25">
      <c r="A811" s="91">
        <v>380</v>
      </c>
      <c r="B811" s="14">
        <f t="shared" si="26"/>
        <v>109</v>
      </c>
      <c r="C811" s="39">
        <f>'Sireline GC'!Z91</f>
        <v>64.260206354477802</v>
      </c>
      <c r="D811" s="38">
        <f>'Sireline GC'!AA91</f>
        <v>0.97203211959774016</v>
      </c>
      <c r="E811" s="38">
        <f>'Sireline GC'!AB91</f>
        <v>2.3821985887547958</v>
      </c>
      <c r="F811" s="14"/>
      <c r="G811" s="14"/>
      <c r="H811" s="14"/>
      <c r="I811" s="14"/>
      <c r="S811" s="79"/>
      <c r="T811" s="14"/>
    </row>
    <row r="812" spans="1:20" s="13" customFormat="1" x14ac:dyDescent="0.25">
      <c r="A812" s="91">
        <v>380</v>
      </c>
      <c r="B812" s="14">
        <f t="shared" si="26"/>
        <v>110</v>
      </c>
      <c r="C812" s="39">
        <f>'Sireline GC'!Z92</f>
        <v>65.232238474075544</v>
      </c>
      <c r="D812" s="38">
        <f>'Sireline GC'!AA92</f>
        <v>0.97397385590708652</v>
      </c>
      <c r="E812" s="38">
        <f>'Sireline GC'!AB92</f>
        <v>2.401675748460391</v>
      </c>
      <c r="F812" s="14"/>
      <c r="G812" s="14"/>
      <c r="H812" s="14"/>
      <c r="I812" s="14"/>
      <c r="S812" s="79"/>
      <c r="T812" s="14"/>
    </row>
    <row r="813" spans="1:20" s="13" customFormat="1" x14ac:dyDescent="0.25">
      <c r="A813" s="91">
        <v>380</v>
      </c>
      <c r="B813" s="14">
        <f t="shared" si="26"/>
        <v>111</v>
      </c>
      <c r="C813" s="39">
        <f>'Sireline GC'!Z93</f>
        <v>66.206212329982634</v>
      </c>
      <c r="D813" s="38">
        <f>'Sireline GC'!AA93</f>
        <v>0.9757771868116798</v>
      </c>
      <c r="E813" s="38">
        <f>'Sireline GC'!AB93</f>
        <v>2.4207840750545371</v>
      </c>
      <c r="F813" s="14"/>
      <c r="G813" s="14"/>
      <c r="H813" s="14"/>
      <c r="I813" s="14"/>
      <c r="S813" s="79"/>
      <c r="T813" s="14"/>
    </row>
    <row r="814" spans="1:20" s="13" customFormat="1" x14ac:dyDescent="0.25">
      <c r="A814" s="91">
        <v>380</v>
      </c>
      <c r="B814" s="14">
        <f t="shared" si="26"/>
        <v>112</v>
      </c>
      <c r="C814" s="39">
        <f>'Sireline GC'!Z94</f>
        <v>67.181989516794317</v>
      </c>
      <c r="D814" s="38">
        <f>'Sireline GC'!AA94</f>
        <v>0.97744364797341987</v>
      </c>
      <c r="E814" s="38">
        <f>'Sireline GC'!AB94</f>
        <v>2.4395256501442546</v>
      </c>
      <c r="F814" s="14"/>
      <c r="G814" s="14"/>
      <c r="H814" s="14"/>
      <c r="I814" s="14"/>
      <c r="S814" s="79"/>
      <c r="T814" s="14"/>
    </row>
    <row r="815" spans="1:20" s="13" customFormat="1" x14ac:dyDescent="0.25">
      <c r="A815" s="91">
        <v>380</v>
      </c>
      <c r="B815" s="14">
        <f t="shared" si="26"/>
        <v>113</v>
      </c>
      <c r="C815" s="39">
        <f>'Sireline GC'!Z95</f>
        <v>68.159433164767734</v>
      </c>
      <c r="D815" s="38">
        <f>'Sireline GC'!AA95</f>
        <v>0.9789748052241336</v>
      </c>
      <c r="E815" s="38">
        <f>'Sireline GC'!AB95</f>
        <v>2.4579028686332078</v>
      </c>
      <c r="F815" s="14"/>
      <c r="G815" s="14"/>
      <c r="H815" s="14"/>
      <c r="I815" s="14"/>
      <c r="S815" s="79"/>
      <c r="T815" s="14"/>
    </row>
    <row r="816" spans="1:20" s="13" customFormat="1" x14ac:dyDescent="0.25">
      <c r="A816" s="91">
        <v>380</v>
      </c>
      <c r="B816" s="14">
        <f t="shared" si="26"/>
        <v>114</v>
      </c>
      <c r="C816" s="39">
        <f>'Sireline GC'!Z96</f>
        <v>69.138407969991874</v>
      </c>
      <c r="D816" s="38">
        <f>'Sireline GC'!AA96</f>
        <v>0.98037225285975893</v>
      </c>
      <c r="E816" s="38">
        <f>'Sireline GC'!AB96</f>
        <v>2.4759184201629036</v>
      </c>
      <c r="F816" s="14"/>
      <c r="G816" s="14"/>
      <c r="H816" s="14"/>
      <c r="I816" s="14"/>
      <c r="S816" s="79"/>
      <c r="T816" s="14"/>
    </row>
    <row r="817" spans="1:20" s="13" customFormat="1" x14ac:dyDescent="0.25">
      <c r="A817" s="91">
        <v>380</v>
      </c>
      <c r="B817" s="14">
        <f t="shared" si="26"/>
        <v>115</v>
      </c>
      <c r="C817" s="39">
        <f>'Sireline GC'!Z97</f>
        <v>70.118780222851626</v>
      </c>
      <c r="D817" s="38">
        <f>'Sireline GC'!AA97</f>
        <v>0.98163761195573684</v>
      </c>
      <c r="E817" s="38">
        <f>'Sireline GC'!AB97</f>
        <v>2.4935752707664318</v>
      </c>
      <c r="F817" s="14"/>
      <c r="G817" s="14"/>
      <c r="H817" s="14"/>
      <c r="I817" s="14"/>
      <c r="S817" s="79"/>
      <c r="T817" s="14"/>
    </row>
    <row r="818" spans="1:20" s="13" customFormat="1" x14ac:dyDescent="0.25">
      <c r="A818" s="91">
        <v>380</v>
      </c>
      <c r="B818" s="14">
        <f t="shared" si="26"/>
        <v>116</v>
      </c>
      <c r="C818" s="39">
        <f>'Sireline GC'!Z98</f>
        <v>71.100417834807359</v>
      </c>
      <c r="D818" s="38">
        <f>'Sireline GC'!AA98</f>
        <v>0.98277252870510523</v>
      </c>
      <c r="E818" s="38">
        <f>'Sireline GC'!AB98</f>
        <v>2.5108766447844939</v>
      </c>
      <c r="F818" s="14"/>
      <c r="G818" s="14"/>
      <c r="H818" s="14"/>
      <c r="I818" s="14"/>
      <c r="S818" s="79"/>
      <c r="T818" s="14"/>
    </row>
    <row r="819" spans="1:20" s="13" customFormat="1" x14ac:dyDescent="0.25">
      <c r="A819" s="91">
        <v>380</v>
      </c>
      <c r="B819" s="14">
        <f t="shared" si="26"/>
        <v>117</v>
      </c>
      <c r="C819" s="39">
        <f>'Sireline GC'!Z99</f>
        <v>72.083190363512472</v>
      </c>
      <c r="D819" s="38">
        <f>'Sireline GC'!AA99</f>
        <v>0.9837786727801543</v>
      </c>
      <c r="E819" s="38">
        <f>'Sireline GC'!AB99</f>
        <v>2.5278260070892973</v>
      </c>
      <c r="F819" s="14"/>
      <c r="G819" s="14"/>
      <c r="H819" s="14"/>
      <c r="I819" s="14"/>
      <c r="S819" s="79"/>
      <c r="T819" s="14"/>
    </row>
    <row r="820" spans="1:20" s="13" customFormat="1" x14ac:dyDescent="0.25">
      <c r="A820" s="91">
        <v>380</v>
      </c>
      <c r="B820" s="14">
        <f t="shared" si="26"/>
        <v>118</v>
      </c>
      <c r="C820" s="39">
        <f>'Sireline GC'!Z100</f>
        <v>73.066969036292619</v>
      </c>
      <c r="D820" s="38">
        <f>'Sireline GC'!AA100</f>
        <v>0.98465773571934179</v>
      </c>
      <c r="E820" s="38">
        <f>'Sireline GC'!AB100</f>
        <v>2.5444270456576961</v>
      </c>
      <c r="F820" s="14"/>
      <c r="G820" s="14"/>
      <c r="H820" s="14"/>
      <c r="I820" s="14"/>
      <c r="S820" s="79"/>
      <c r="T820" s="14"/>
    </row>
    <row r="821" spans="1:20" s="13" customFormat="1" x14ac:dyDescent="0.25">
      <c r="A821" s="91">
        <v>380</v>
      </c>
      <c r="B821" s="14">
        <f t="shared" si="26"/>
        <v>119</v>
      </c>
      <c r="C821" s="39">
        <f>'Sireline GC'!Z101</f>
        <v>74.051626772011957</v>
      </c>
      <c r="D821" s="38">
        <f>'Sireline GC'!AA101</f>
        <v>0.98541142933981973</v>
      </c>
      <c r="E821" s="38">
        <f>'Sireline GC'!AB101</f>
        <v>2.56068365453089</v>
      </c>
      <c r="F821" s="14"/>
      <c r="G821" s="14"/>
      <c r="H821" s="14"/>
      <c r="I821" s="14"/>
      <c r="S821" s="79"/>
      <c r="T821" s="14"/>
    </row>
    <row r="822" spans="1:20" s="13" customFormat="1" x14ac:dyDescent="0.25">
      <c r="A822" s="91">
        <v>380</v>
      </c>
      <c r="B822" s="14">
        <f t="shared" si="26"/>
        <v>120</v>
      </c>
      <c r="C822" s="39">
        <f>'Sireline GC'!Z102</f>
        <v>75.037038201351777</v>
      </c>
      <c r="D822" s="38">
        <f>'Sireline GC'!AA102</f>
        <v>0.9860414841770293</v>
      </c>
      <c r="E822" s="38">
        <f>'Sireline GC'!AB102</f>
        <v>2.576599917193946</v>
      </c>
      <c r="F822" s="14"/>
      <c r="G822" s="14"/>
      <c r="H822" s="14"/>
      <c r="I822" s="14"/>
      <c r="S822" s="79"/>
      <c r="T822" s="14"/>
    </row>
    <row r="823" spans="1:20" s="13" customFormat="1" x14ac:dyDescent="0.25">
      <c r="A823" s="91">
        <v>380</v>
      </c>
      <c r="B823" s="14">
        <f t="shared" si="26"/>
        <v>121</v>
      </c>
      <c r="C823" s="39">
        <f>'Sireline GC'!Z103</f>
        <v>76.023079685528813</v>
      </c>
      <c r="D823" s="38">
        <f>'Sireline GC'!AA103</f>
        <v>0.98654964795218802</v>
      </c>
      <c r="E823" s="38">
        <f>'Sireline GC'!AB103</f>
        <v>2.5921800904044918</v>
      </c>
      <c r="F823" s="14"/>
      <c r="G823" s="14"/>
      <c r="H823" s="14"/>
      <c r="I823" s="14"/>
      <c r="S823" s="79"/>
      <c r="T823" s="14"/>
    </row>
    <row r="824" spans="1:20" s="13" customFormat="1" x14ac:dyDescent="0.25">
      <c r="A824" s="91">
        <v>380</v>
      </c>
      <c r="B824" s="14">
        <f t="shared" si="26"/>
        <v>122</v>
      </c>
      <c r="C824" s="39">
        <f>'Sireline GC'!Z104</f>
        <v>77.009629333481001</v>
      </c>
      <c r="D824" s="38">
        <f>'Sireline GC'!AA104</f>
        <v>0.98693768406834792</v>
      </c>
      <c r="E824" s="38">
        <f>'Sireline GC'!AB104</f>
        <v>2.6074285884961741</v>
      </c>
      <c r="F824" s="14"/>
      <c r="G824" s="14"/>
      <c r="H824" s="14"/>
      <c r="I824" s="14"/>
      <c r="S824" s="79"/>
      <c r="T824" s="14"/>
    </row>
    <row r="825" spans="1:20" s="13" customFormat="1" x14ac:dyDescent="0.25">
      <c r="A825" s="91">
        <v>380</v>
      </c>
      <c r="B825" s="14">
        <f t="shared" si="26"/>
        <v>123</v>
      </c>
      <c r="C825" s="39">
        <f>'Sireline GC'!Z105</f>
        <v>77.996567017549353</v>
      </c>
      <c r="D825" s="38">
        <f>'Sireline GC'!AA105</f>
        <v>0.98720737013584525</v>
      </c>
      <c r="E825" s="38">
        <f>'Sireline GC'!AB105</f>
        <v>2.6223499681787539</v>
      </c>
      <c r="F825" s="14"/>
      <c r="G825" s="14"/>
      <c r="H825" s="14"/>
      <c r="I825" s="14"/>
      <c r="S825" s="79"/>
      <c r="T825" s="14"/>
    </row>
    <row r="826" spans="1:20" s="13" customFormat="1" x14ac:dyDescent="0.25">
      <c r="A826" s="91">
        <v>380</v>
      </c>
      <c r="B826" s="14">
        <f t="shared" si="26"/>
        <v>124</v>
      </c>
      <c r="C826" s="39">
        <f>'Sireline GC'!Z106</f>
        <v>78.983774387685187</v>
      </c>
      <c r="D826" s="38">
        <f>'Sireline GC'!AA106</f>
        <v>0.98736049652801583</v>
      </c>
      <c r="E826" s="38">
        <f>'Sireline GC'!AB106</f>
        <v>2.6369489138532662</v>
      </c>
      <c r="F826" s="14"/>
      <c r="G826" s="14"/>
      <c r="H826" s="14"/>
      <c r="I826" s="14"/>
      <c r="S826" s="79"/>
      <c r="T826" s="14"/>
    </row>
    <row r="827" spans="1:20" s="13" customFormat="1" x14ac:dyDescent="0.25">
      <c r="A827" s="91">
        <v>380</v>
      </c>
      <c r="B827" s="14">
        <f t="shared" si="26"/>
        <v>125</v>
      </c>
      <c r="C827" s="39">
        <f>'Sireline GC'!Z107</f>
        <v>79.9711348842132</v>
      </c>
      <c r="D827" s="38">
        <f>'Sireline GC'!AA107</f>
        <v>0.98739886496758444</v>
      </c>
      <c r="E827" s="38">
        <f>'Sireline GC'!AB107</f>
        <v>2.6512302234572602</v>
      </c>
      <c r="F827" s="14"/>
      <c r="G827" s="14"/>
      <c r="H827" s="14"/>
      <c r="I827" s="14"/>
      <c r="S827" s="79"/>
      <c r="T827" s="14"/>
    </row>
    <row r="828" spans="1:20" s="13" customFormat="1" x14ac:dyDescent="0.25">
      <c r="A828" s="91">
        <v>380</v>
      </c>
      <c r="B828" s="14">
        <f t="shared" si="26"/>
        <v>126</v>
      </c>
      <c r="C828" s="39">
        <f>'Sireline GC'!Z108</f>
        <v>80.958533749180788</v>
      </c>
      <c r="D828" s="38">
        <f>'Sireline GC'!AA108</f>
        <v>0.98732428714429332</v>
      </c>
      <c r="E828" s="38">
        <f>'Sireline GC'!AB108</f>
        <v>2.6651987948519968</v>
      </c>
      <c r="F828" s="14"/>
      <c r="G828" s="14"/>
      <c r="H828" s="14"/>
      <c r="I828" s="14"/>
      <c r="S828" s="79"/>
      <c r="T828" s="14"/>
    </row>
    <row r="829" spans="1:20" s="13" customFormat="1" x14ac:dyDescent="0.25">
      <c r="A829" s="91">
        <v>380</v>
      </c>
      <c r="B829" s="14">
        <f t="shared" si="26"/>
        <v>127</v>
      </c>
      <c r="C829" s="39">
        <f>'Sireline GC'!Z109</f>
        <v>81.945858036325092</v>
      </c>
      <c r="D829" s="38">
        <f>'Sireline GC'!AA109</f>
        <v>0.98713858336458671</v>
      </c>
      <c r="E829" s="38">
        <f>'Sireline GC'!AB109</f>
        <v>2.6788596127604336</v>
      </c>
      <c r="F829" s="14"/>
      <c r="G829" s="14"/>
      <c r="H829" s="14"/>
      <c r="I829" s="14"/>
      <c r="S829" s="79"/>
      <c r="T829" s="14"/>
    </row>
    <row r="830" spans="1:20" s="13" customFormat="1" x14ac:dyDescent="0.25">
      <c r="A830" s="91">
        <v>380</v>
      </c>
      <c r="B830" s="14">
        <f t="shared" si="26"/>
        <v>128</v>
      </c>
      <c r="C830" s="39">
        <f>'Sireline GC'!Z110</f>
        <v>82.932996619689675</v>
      </c>
      <c r="D830" s="38">
        <f>'Sireline GC'!AA110</f>
        <v>0.98684358123323079</v>
      </c>
      <c r="E830" s="38">
        <f>'Sireline GC'!AB110</f>
        <v>2.6922177362620201</v>
      </c>
      <c r="F830" s="14"/>
      <c r="G830" s="14"/>
      <c r="H830" s="14"/>
      <c r="I830" s="14"/>
      <c r="S830" s="79"/>
      <c r="T830" s="14"/>
    </row>
    <row r="831" spans="1:20" s="13" customFormat="1" x14ac:dyDescent="0.25">
      <c r="A831" s="91">
        <v>380</v>
      </c>
      <c r="B831" s="14">
        <f t="shared" si="26"/>
        <v>129</v>
      </c>
      <c r="C831" s="39">
        <f>'Sireline GC'!Z111</f>
        <v>83.919840200922906</v>
      </c>
      <c r="D831" s="38">
        <f>'Sireline GC'!AA111</f>
        <v>0.98644111436793125</v>
      </c>
      <c r="E831" s="38">
        <f>'Sireline GC'!AB111</f>
        <v>2.7052782868476442</v>
      </c>
      <c r="F831" s="14"/>
      <c r="G831" s="14"/>
      <c r="H831" s="14"/>
      <c r="I831" s="14"/>
      <c r="S831" s="79"/>
      <c r="T831" s="14"/>
    </row>
    <row r="832" spans="1:20" s="13" customFormat="1" x14ac:dyDescent="0.25">
      <c r="A832" s="91">
        <v>380</v>
      </c>
      <c r="B832" s="14">
        <f t="shared" si="26"/>
        <v>130</v>
      </c>
      <c r="C832" s="39">
        <f>'Sireline GC'!Z112</f>
        <v>84.90628131529084</v>
      </c>
      <c r="D832" s="38">
        <f>'Sireline GC'!AA112</f>
        <v>0.98593302114656112</v>
      </c>
      <c r="E832" s="38">
        <f>'Sireline GC'!AB112</f>
        <v>2.7180464370356301</v>
      </c>
      <c r="F832" s="14"/>
      <c r="G832" s="14"/>
      <c r="H832" s="14"/>
      <c r="I832" s="14"/>
      <c r="S832" s="79"/>
      <c r="T832" s="14"/>
    </row>
    <row r="833" spans="1:20" s="13" customFormat="1" x14ac:dyDescent="0.25">
      <c r="A833" s="91">
        <v>380</v>
      </c>
      <c r="B833" s="14">
        <f t="shared" si="26"/>
        <v>131</v>
      </c>
      <c r="C833" s="39">
        <f>'Sireline GC'!Z113</f>
        <v>85.892214336437391</v>
      </c>
      <c r="D833" s="38">
        <f>'Sireline GC'!AA113</f>
        <v>0.98532114348792277</v>
      </c>
      <c r="E833" s="38">
        <f>'Sireline GC'!AB113</f>
        <v>2.7305273995473716</v>
      </c>
      <c r="F833" s="14"/>
      <c r="G833" s="14"/>
      <c r="H833" s="14"/>
      <c r="I833" s="14"/>
      <c r="S833" s="79"/>
      <c r="T833" s="14"/>
    </row>
    <row r="834" spans="1:20" s="13" customFormat="1" x14ac:dyDescent="0.25">
      <c r="A834" s="91">
        <v>380</v>
      </c>
      <c r="B834" s="14">
        <f t="shared" si="26"/>
        <v>132</v>
      </c>
      <c r="C834" s="39">
        <f>'Sireline GC'!Z114</f>
        <v>86.877535479925314</v>
      </c>
      <c r="D834" s="38">
        <f>'Sireline GC'!AA114</f>
        <v>0.9846073256656851</v>
      </c>
      <c r="E834" s="38">
        <f>'Sireline GC'!AB114</f>
        <v>2.7427264170390941</v>
      </c>
      <c r="F834" s="14"/>
      <c r="G834" s="14"/>
      <c r="H834" s="14"/>
      <c r="I834" s="14"/>
      <c r="S834" s="79"/>
      <c r="T834" s="14"/>
    </row>
    <row r="835" spans="1:20" s="13" customFormat="1" x14ac:dyDescent="0.25">
      <c r="A835" s="91">
        <v>380</v>
      </c>
      <c r="B835" s="14">
        <f t="shared" si="26"/>
        <v>133</v>
      </c>
      <c r="C835" s="39">
        <f>'Sireline GC'!Z115</f>
        <v>87.862142805590992</v>
      </c>
      <c r="D835" s="38">
        <f>'Sireline GC'!AA115</f>
        <v>0.98379341315606084</v>
      </c>
      <c r="E835" s="38">
        <f>'Sireline GC'!AB115</f>
        <v>2.7546487523843037</v>
      </c>
      <c r="F835" s="14"/>
      <c r="G835" s="14"/>
      <c r="H835" s="14"/>
      <c r="I835" s="14"/>
      <c r="S835" s="79"/>
      <c r="T835" s="14"/>
    </row>
    <row r="836" spans="1:20" s="13" customFormat="1" x14ac:dyDescent="0.25">
      <c r="A836" s="91">
        <v>380</v>
      </c>
      <c r="B836" s="14">
        <f t="shared" si="26"/>
        <v>134</v>
      </c>
      <c r="C836" s="39">
        <f>'Sireline GC'!Z116</f>
        <v>88.845936218747056</v>
      </c>
      <c r="D836" s="38">
        <f>'Sireline GC'!AA116</f>
        <v>0.98288125151915295</v>
      </c>
      <c r="E836" s="38">
        <f>'Sireline GC'!AB116</f>
        <v>2.7662996794997357</v>
      </c>
      <c r="F836" s="14"/>
      <c r="G836" s="14"/>
      <c r="H836" s="14"/>
      <c r="I836" s="14"/>
      <c r="S836" s="79"/>
      <c r="T836" s="14"/>
    </row>
    <row r="837" spans="1:20" s="13" customFormat="1" x14ac:dyDescent="0.25">
      <c r="A837" s="91">
        <v>380</v>
      </c>
      <c r="B837" s="14">
        <f t="shared" si="26"/>
        <v>135</v>
      </c>
      <c r="C837" s="39">
        <f>'Sireline GC'!Z117</f>
        <v>89.828817470266216</v>
      </c>
      <c r="D837" s="38">
        <f>'Sireline GC'!AA117</f>
        <v>0.98187268531383154</v>
      </c>
      <c r="E837" s="38">
        <f>'Sireline GC'!AB117</f>
        <v>2.7776844747060103</v>
      </c>
      <c r="F837" s="14"/>
      <c r="G837" s="14"/>
      <c r="H837" s="14"/>
      <c r="I837" s="14"/>
      <c r="S837" s="79"/>
      <c r="T837" s="14"/>
    </row>
    <row r="838" spans="1:20" s="13" customFormat="1" x14ac:dyDescent="0.25">
      <c r="A838" s="91">
        <v>380</v>
      </c>
      <c r="B838" s="14">
        <f t="shared" si="26"/>
        <v>136</v>
      </c>
      <c r="C838" s="39">
        <f>'Sireline GC'!Z118</f>
        <v>90.810690155580048</v>
      </c>
      <c r="D838" s="38">
        <f>'Sireline GC'!AA118</f>
        <v>0.98076955704670965</v>
      </c>
      <c r="E838" s="38">
        <f>'Sireline GC'!AB118</f>
        <v>2.7888084086128213</v>
      </c>
      <c r="F838" s="14"/>
      <c r="G838" s="14"/>
      <c r="H838" s="14"/>
      <c r="I838" s="14"/>
      <c r="S838" s="79"/>
      <c r="T838" s="14"/>
    </row>
    <row r="839" spans="1:20" s="13" customFormat="1" x14ac:dyDescent="0.25">
      <c r="A839" s="91">
        <v>380</v>
      </c>
      <c r="B839" s="14">
        <f t="shared" si="26"/>
        <v>137</v>
      </c>
      <c r="C839" s="39">
        <f>'Sireline GC'!Z119</f>
        <v>91.791459712626761</v>
      </c>
      <c r="D839" s="38">
        <f>'Sireline GC'!AA119</f>
        <v>0.97957370615451467</v>
      </c>
      <c r="E839" s="38">
        <f>'Sireline GC'!AB119</f>
        <v>2.7996767385171992</v>
      </c>
      <c r="F839" s="14"/>
      <c r="G839" s="14"/>
      <c r="H839" s="14"/>
      <c r="I839" s="14"/>
      <c r="S839" s="79"/>
      <c r="T839" s="14"/>
    </row>
    <row r="840" spans="1:20" s="13" customFormat="1" x14ac:dyDescent="0.25">
      <c r="A840" s="91">
        <v>380</v>
      </c>
      <c r="B840" s="14">
        <f t="shared" si="26"/>
        <v>138</v>
      </c>
      <c r="C840" s="39">
        <f>'Sireline GC'!Z120</f>
        <v>92.771033418781272</v>
      </c>
      <c r="D840" s="38">
        <f>'Sireline GC'!AA120</f>
        <v>0.97828696802012516</v>
      </c>
      <c r="E840" s="38">
        <f>'Sireline GC'!AB120</f>
        <v>2.8102947013022996</v>
      </c>
      <c r="F840" s="14"/>
      <c r="G840" s="14"/>
      <c r="H840" s="14"/>
      <c r="I840" s="14"/>
      <c r="S840" s="79"/>
      <c r="T840" s="14"/>
    </row>
    <row r="841" spans="1:20" s="13" customFormat="1" x14ac:dyDescent="0.25">
      <c r="A841" s="91">
        <v>380</v>
      </c>
      <c r="B841" s="14">
        <f t="shared" si="26"/>
        <v>139</v>
      </c>
      <c r="C841" s="39">
        <f>'Sireline GC'!Z121</f>
        <v>93.749320386801401</v>
      </c>
      <c r="D841" s="38">
        <f>'Sireline GC'!AA121</f>
        <v>0.97691117302219865</v>
      </c>
      <c r="E841" s="38">
        <f>'Sireline GC'!AB121</f>
        <v>2.8206675068232085</v>
      </c>
      <c r="F841" s="14"/>
      <c r="G841" s="14"/>
      <c r="H841" s="14"/>
      <c r="I841" s="14"/>
      <c r="S841" s="79"/>
      <c r="T841" s="14"/>
    </row>
    <row r="842" spans="1:20" s="13" customFormat="1" x14ac:dyDescent="0.25">
      <c r="A842" s="91">
        <v>380</v>
      </c>
      <c r="B842" s="14">
        <f t="shared" si="26"/>
        <v>140</v>
      </c>
      <c r="C842" s="39">
        <f>'Sireline GC'!Z122</f>
        <v>94.726231559823603</v>
      </c>
      <c r="D842" s="38">
        <f>'Sireline GC'!AA122</f>
        <v>0.97544814561803506</v>
      </c>
      <c r="E842" s="38">
        <f>'Sireline GC'!AB122</f>
        <v>2.8308003317654453</v>
      </c>
      <c r="F842" s="14"/>
      <c r="G842" s="14"/>
      <c r="H842" s="14"/>
      <c r="I842" s="14"/>
      <c r="S842" s="79"/>
      <c r="T842" s="14"/>
    </row>
    <row r="843" spans="1:20" s="13" customFormat="1" x14ac:dyDescent="0.25">
      <c r="A843" s="91">
        <v>380</v>
      </c>
      <c r="B843" s="14">
        <f t="shared" si="26"/>
        <v>141</v>
      </c>
      <c r="C843" s="39">
        <f>'Sireline GC'!Z123</f>
        <v>95.701679705441634</v>
      </c>
      <c r="D843" s="38">
        <f>'Sireline GC'!AA123</f>
        <v>0.97389970345957266</v>
      </c>
      <c r="E843" s="38">
        <f>'Sireline GC'!AB123</f>
        <v>2.8406983139611519</v>
      </c>
      <c r="F843" s="14"/>
      <c r="G843" s="14"/>
      <c r="H843" s="14"/>
      <c r="I843" s="14"/>
      <c r="S843" s="79"/>
      <c r="T843" s="14"/>
    </row>
    <row r="844" spans="1:20" s="13" customFormat="1" x14ac:dyDescent="0.25">
      <c r="A844" s="91">
        <v>380</v>
      </c>
      <c r="B844" s="14">
        <f t="shared" si="26"/>
        <v>142</v>
      </c>
      <c r="C844" s="39">
        <f>'Sireline GC'!Z124</f>
        <v>96.6755794089012</v>
      </c>
      <c r="D844" s="38">
        <f>'Sireline GC'!AA124</f>
        <v>0.97226765654208336</v>
      </c>
      <c r="E844" s="38">
        <f>'Sireline GC'!AB124</f>
        <v>2.8503665471474156</v>
      </c>
      <c r="F844" s="14"/>
      <c r="G844" s="14"/>
      <c r="H844" s="14"/>
      <c r="I844" s="14"/>
      <c r="S844" s="79"/>
      <c r="T844" s="14"/>
    </row>
    <row r="845" spans="1:20" s="13" customFormat="1" x14ac:dyDescent="0.25">
      <c r="A845" s="91">
        <v>380</v>
      </c>
      <c r="B845" s="14">
        <f t="shared" si="26"/>
        <v>143</v>
      </c>
      <c r="C845" s="39">
        <f>'Sireline GC'!Z125</f>
        <v>97.647847065443287</v>
      </c>
      <c r="D845" s="38">
        <f>'Sireline GC'!AA125</f>
        <v>0.97055380638582278</v>
      </c>
      <c r="E845" s="38">
        <f>'Sireline GC'!AB125</f>
        <v>2.8598100761506928</v>
      </c>
      <c r="F845" s="14"/>
      <c r="G845" s="14"/>
      <c r="H845" s="14"/>
      <c r="I845" s="14"/>
      <c r="S845" s="79"/>
      <c r="T845" s="14"/>
    </row>
    <row r="846" spans="1:20" s="13" customFormat="1" x14ac:dyDescent="0.25">
      <c r="A846" s="91">
        <v>380</v>
      </c>
      <c r="B846" s="14">
        <f t="shared" si="26"/>
        <v>144</v>
      </c>
      <c r="C846" s="39">
        <f>'Sireline GC'!Z126</f>
        <v>98.61840087182911</v>
      </c>
      <c r="D846" s="38">
        <f>'Sireline GC'!AA126</f>
        <v>0.96875994524960163</v>
      </c>
      <c r="E846" s="38">
        <f>'Sireline GC'!AB126</f>
        <v>2.8690338924810277</v>
      </c>
      <c r="F846" s="14"/>
      <c r="G846" s="14"/>
      <c r="H846" s="14"/>
      <c r="I846" s="14"/>
      <c r="S846" s="79"/>
      <c r="T846" s="14"/>
    </row>
    <row r="847" spans="1:20" s="13" customFormat="1" x14ac:dyDescent="0.25">
      <c r="A847" s="91">
        <v>380</v>
      </c>
      <c r="B847" s="14">
        <f t="shared" si="26"/>
        <v>145</v>
      </c>
      <c r="C847" s="39">
        <f>'Sireline GC'!Z127</f>
        <v>99.587160817078711</v>
      </c>
      <c r="D847" s="38">
        <f>'Sireline GC'!AA127</f>
        <v>0.96688785537641309</v>
      </c>
      <c r="E847" s="38">
        <f>'Sireline GC'!AB127</f>
        <v>2.8780429303194586</v>
      </c>
      <c r="F847" s="14"/>
      <c r="G847" s="14"/>
      <c r="H847" s="14"/>
      <c r="I847" s="14"/>
      <c r="S847" s="79"/>
      <c r="T847" s="14"/>
    </row>
    <row r="848" spans="1:20" s="13" customFormat="1" x14ac:dyDescent="0.25">
      <c r="A848" s="91">
        <v>380</v>
      </c>
      <c r="B848" s="14">
        <f t="shared" si="26"/>
        <v>146</v>
      </c>
      <c r="C848" s="39">
        <f>'Sireline GC'!Z128</f>
        <v>100.55404867245512</v>
      </c>
      <c r="D848" s="38">
        <f>'Sireline GC'!AA128</f>
        <v>0.96493930827071139</v>
      </c>
      <c r="E848" s="38">
        <f>'Sireline GC'!AB128</f>
        <v>2.886842062881926</v>
      </c>
      <c r="F848" s="14"/>
      <c r="G848" s="14"/>
      <c r="H848" s="14"/>
      <c r="I848" s="14"/>
      <c r="S848" s="79"/>
      <c r="T848" s="14"/>
    </row>
    <row r="849" spans="1:20" s="13" customFormat="1" x14ac:dyDescent="0.25">
      <c r="A849" s="91">
        <v>380</v>
      </c>
      <c r="B849" s="14">
        <f t="shared" si="26"/>
        <v>147</v>
      </c>
      <c r="C849" s="39">
        <f>'Sireline GC'!Z129</f>
        <v>101.51898798072583</v>
      </c>
      <c r="D849" s="38">
        <f>'Sireline GC'!AA129</f>
        <v>0.96291606400687257</v>
      </c>
      <c r="E849" s="38">
        <f>'Sireline GC'!AB129</f>
        <v>2.8954360991429056</v>
      </c>
      <c r="F849" s="14"/>
      <c r="G849" s="14"/>
      <c r="H849" s="14"/>
      <c r="I849" s="14"/>
      <c r="S849" s="79"/>
      <c r="T849" s="14"/>
    </row>
    <row r="850" spans="1:20" s="13" customFormat="1" x14ac:dyDescent="0.25">
      <c r="A850" s="91">
        <v>380</v>
      </c>
      <c r="B850" s="14">
        <f t="shared" si="26"/>
        <v>148</v>
      </c>
      <c r="C850" s="39">
        <f>'Sireline GC'!Z130</f>
        <v>102.48190404473272</v>
      </c>
      <c r="D850" s="38">
        <f>'Sireline GC'!AA130</f>
        <v>0.96081987056813389</v>
      </c>
      <c r="E850" s="38">
        <f>'Sireline GC'!AB130</f>
        <v>2.9038297809020368</v>
      </c>
      <c r="F850" s="14"/>
      <c r="G850" s="14"/>
      <c r="H850" s="14"/>
      <c r="I850" s="14"/>
      <c r="S850" s="79"/>
      <c r="T850" s="14"/>
    </row>
    <row r="851" spans="1:20" s="13" customFormat="1" x14ac:dyDescent="0.25">
      <c r="A851" s="91">
        <v>380</v>
      </c>
      <c r="B851" s="14">
        <f t="shared" si="26"/>
        <v>149</v>
      </c>
      <c r="C851" s="39">
        <f>'Sireline GC'!Z131</f>
        <v>103.44272391530085</v>
      </c>
      <c r="D851" s="38">
        <f>'Sireline GC'!AA131</f>
        <v>0.95865246321634956</v>
      </c>
      <c r="E851" s="38">
        <f>'Sireline GC'!AB131</f>
        <v>2.9120277801770991</v>
      </c>
      <c r="F851" s="14"/>
      <c r="G851" s="14"/>
      <c r="H851" s="14"/>
      <c r="I851" s="14"/>
      <c r="S851" s="79"/>
      <c r="T851" s="14"/>
    </row>
    <row r="852" spans="1:20" s="13" customFormat="1" x14ac:dyDescent="0.25">
      <c r="A852" s="91">
        <v>380</v>
      </c>
      <c r="B852" s="14">
        <f t="shared" si="26"/>
        <v>150</v>
      </c>
      <c r="C852" s="39">
        <f>'Sireline GC'!Z132</f>
        <v>104.40137637851718</v>
      </c>
      <c r="D852" s="38">
        <f>'Sireline GC'!AA132</f>
        <v>0.95641556389108473</v>
      </c>
      <c r="E852" s="38">
        <f>'Sireline GC'!AB132</f>
        <v>2.9200346969068613</v>
      </c>
      <c r="F852" s="14"/>
      <c r="G852" s="14"/>
      <c r="H852" s="14"/>
      <c r="I852" s="14"/>
      <c r="S852" s="79"/>
      <c r="T852" s="14"/>
    </row>
    <row r="853" spans="1:20" s="13" customFormat="1" x14ac:dyDescent="0.25">
      <c r="A853" s="91">
        <v>380</v>
      </c>
      <c r="B853" s="14">
        <f t="shared" ref="B853:B902" si="27">B852+1</f>
        <v>151</v>
      </c>
      <c r="C853" s="39">
        <f>'Sireline GC'!Z133</f>
        <v>105.35779194240828</v>
      </c>
      <c r="D853" s="38">
        <f>'Sireline GC'!AA133</f>
        <v>0.95411088063848482</v>
      </c>
      <c r="E853" s="38">
        <f>'Sireline GC'!AB133</f>
        <v>2.9278550569475481</v>
      </c>
      <c r="F853" s="14"/>
      <c r="G853" s="14"/>
      <c r="H853" s="14"/>
      <c r="I853" s="14"/>
      <c r="S853" s="79"/>
      <c r="T853" s="14"/>
    </row>
    <row r="854" spans="1:20" s="13" customFormat="1" x14ac:dyDescent="0.25">
      <c r="A854" s="91">
        <v>380</v>
      </c>
      <c r="B854" s="14">
        <f t="shared" si="27"/>
        <v>152</v>
      </c>
      <c r="C854" s="39">
        <f>'Sireline GC'!Z134</f>
        <v>106.31190282304676</v>
      </c>
      <c r="D854" s="38">
        <f>'Sireline GC'!AA134</f>
        <v>0.95174010706874768</v>
      </c>
      <c r="E854" s="38">
        <f>'Sireline GC'!AB134</f>
        <v>2.9354933103469292</v>
      </c>
      <c r="F854" s="14"/>
      <c r="G854" s="14"/>
      <c r="H854" s="14"/>
      <c r="I854" s="14"/>
      <c r="S854" s="79"/>
      <c r="T854" s="14"/>
    </row>
    <row r="855" spans="1:20" s="13" customFormat="1" x14ac:dyDescent="0.25">
      <c r="A855" s="91">
        <v>380</v>
      </c>
      <c r="B855" s="14">
        <f t="shared" si="27"/>
        <v>153</v>
      </c>
      <c r="C855" s="39">
        <f>'Sireline GC'!Z135</f>
        <v>107.26364293011551</v>
      </c>
      <c r="D855" s="38">
        <f>'Sireline GC'!AA135</f>
        <v>0.94930492184208859</v>
      </c>
      <c r="E855" s="38">
        <f>'Sireline GC'!AB135</f>
        <v>2.9429538298803655</v>
      </c>
      <c r="F855" s="14"/>
      <c r="G855" s="14"/>
      <c r="H855" s="14"/>
      <c r="I855" s="14"/>
      <c r="S855" s="79"/>
      <c r="T855" s="14"/>
    </row>
    <row r="856" spans="1:20" s="13" customFormat="1" x14ac:dyDescent="0.25">
      <c r="A856" s="91">
        <v>380</v>
      </c>
      <c r="B856" s="14">
        <f t="shared" si="27"/>
        <v>154</v>
      </c>
      <c r="C856" s="39">
        <f>'Sireline GC'!Z136</f>
        <v>108.21294785195759</v>
      </c>
      <c r="D856" s="38">
        <f>'Sireline GC'!AA136</f>
        <v>0.94680698818249809</v>
      </c>
      <c r="E856" s="38">
        <f>'Sireline GC'!AB136</f>
        <v>2.9502409098334912</v>
      </c>
      <c r="F856" s="14"/>
      <c r="G856" s="14"/>
      <c r="H856" s="14"/>
      <c r="I856" s="14"/>
      <c r="S856" s="79"/>
      <c r="T856" s="14"/>
    </row>
    <row r="857" spans="1:20" s="13" customFormat="1" x14ac:dyDescent="0.25">
      <c r="A857" s="91">
        <v>380</v>
      </c>
      <c r="B857" s="14">
        <f t="shared" si="27"/>
        <v>155</v>
      </c>
      <c r="C857" s="39">
        <f>'Sireline GC'!Z137</f>
        <v>109.1597548401401</v>
      </c>
      <c r="D857" s="38">
        <f>'Sireline GC'!AA137</f>
        <v>0.94424795341877399</v>
      </c>
      <c r="E857" s="38">
        <f>'Sireline GC'!AB137</f>
        <v>2.9573587650166102</v>
      </c>
      <c r="F857" s="14"/>
      <c r="G857" s="14"/>
      <c r="H857" s="14"/>
      <c r="I857" s="14"/>
      <c r="S857" s="79"/>
      <c r="T857" s="14"/>
    </row>
    <row r="858" spans="1:20" s="13" customFormat="1" x14ac:dyDescent="0.25">
      <c r="A858" s="91">
        <v>380</v>
      </c>
      <c r="B858" s="14">
        <f t="shared" si="27"/>
        <v>156</v>
      </c>
      <c r="C858" s="39">
        <f>'Sireline GC'!Z138</f>
        <v>110.10400279355886</v>
      </c>
      <c r="D858" s="38">
        <f>'Sireline GC'!AA138</f>
        <v>0.9416294485522414</v>
      </c>
      <c r="E858" s="38">
        <f>'Sireline GC'!AB138</f>
        <v>2.9643115299962881</v>
      </c>
      <c r="F858" s="14"/>
      <c r="G858" s="14"/>
      <c r="H858" s="14"/>
      <c r="I858" s="14"/>
      <c r="S858" s="79"/>
      <c r="T858" s="14"/>
    </row>
    <row r="859" spans="1:20" s="13" customFormat="1" x14ac:dyDescent="0.25">
      <c r="A859" s="91">
        <v>380</v>
      </c>
      <c r="B859" s="14">
        <f t="shared" si="27"/>
        <v>157</v>
      </c>
      <c r="C859" s="39">
        <f>'Sireline GC'!Z139</f>
        <v>111.04563224211111</v>
      </c>
      <c r="D859" s="38">
        <f>'Sireline GC'!AA139</f>
        <v>0.93895308785068465</v>
      </c>
      <c r="E859" s="38">
        <f>'Sireline GC'!AB139</f>
        <v>2.9711032585300883</v>
      </c>
      <c r="F859" s="14"/>
      <c r="G859" s="14"/>
      <c r="H859" s="14"/>
      <c r="I859" s="14"/>
      <c r="S859" s="79"/>
      <c r="T859" s="14"/>
    </row>
    <row r="860" spans="1:20" s="13" customFormat="1" x14ac:dyDescent="0.25">
      <c r="A860" s="91">
        <v>380</v>
      </c>
      <c r="B860" s="14">
        <f t="shared" si="27"/>
        <v>158</v>
      </c>
      <c r="C860" s="39">
        <f>'Sireline GC'!Z140</f>
        <v>111.98458532996179</v>
      </c>
      <c r="D860" s="38">
        <f>'Sireline GC'!AA140</f>
        <v>0.93622046846777707</v>
      </c>
      <c r="E860" s="38">
        <f>'Sireline GC'!AB140</f>
        <v>2.9777379231908281</v>
      </c>
      <c r="F860" s="14"/>
      <c r="G860" s="14"/>
      <c r="H860" s="14"/>
      <c r="I860" s="14"/>
      <c r="S860" s="79"/>
      <c r="T860" s="14"/>
    </row>
    <row r="861" spans="1:20" s="13" customFormat="1" x14ac:dyDescent="0.25">
      <c r="A861" s="91">
        <v>380</v>
      </c>
      <c r="B861" s="14">
        <f t="shared" si="27"/>
        <v>159</v>
      </c>
      <c r="C861" s="39">
        <f>'Sireline GC'!Z141</f>
        <v>112.92080579842957</v>
      </c>
      <c r="D861" s="38">
        <f>'Sireline GC'!AA141</f>
        <v>0.93343317008755733</v>
      </c>
      <c r="E861" s="38">
        <f>'Sireline GC'!AB141</f>
        <v>2.9842194151672574</v>
      </c>
      <c r="F861" s="14"/>
      <c r="G861" s="14"/>
      <c r="H861" s="14"/>
      <c r="I861" s="14"/>
      <c r="S861" s="79"/>
      <c r="T861" s="14"/>
    </row>
    <row r="862" spans="1:20" s="13" customFormat="1" x14ac:dyDescent="0.25">
      <c r="A862" s="91">
        <v>380</v>
      </c>
      <c r="B862" s="14">
        <f t="shared" si="27"/>
        <v>160</v>
      </c>
      <c r="C862" s="39">
        <f>'Sireline GC'!Z142</f>
        <v>113.85423896851714</v>
      </c>
      <c r="D862" s="38">
        <f>'Sireline GC'!AA142</f>
        <v>0.93059275459338409</v>
      </c>
      <c r="E862" s="38">
        <f>'Sireline GC'!AB142</f>
        <v>2.990551544228488</v>
      </c>
      <c r="F862" s="14"/>
      <c r="G862" s="14"/>
      <c r="H862" s="14"/>
      <c r="I862" s="14"/>
      <c r="S862" s="79"/>
      <c r="T862" s="14"/>
    </row>
    <row r="863" spans="1:20" s="13" customFormat="1" x14ac:dyDescent="0.25">
      <c r="A863" s="91">
        <v>380</v>
      </c>
      <c r="B863" s="14">
        <f t="shared" si="27"/>
        <v>161</v>
      </c>
      <c r="C863" s="39">
        <f>'Sireline GC'!Z143</f>
        <v>114.78483172311051</v>
      </c>
      <c r="D863" s="38">
        <f>'Sireline GC'!AA143</f>
        <v>0.92770076576043436</v>
      </c>
      <c r="E863" s="38">
        <f>'Sireline GC'!AB143</f>
        <v>2.9967380388400624</v>
      </c>
      <c r="F863" s="14"/>
      <c r="G863" s="14"/>
      <c r="H863" s="14"/>
      <c r="I863" s="14"/>
      <c r="S863" s="79"/>
      <c r="T863" s="14"/>
    </row>
    <row r="864" spans="1:20" s="13" customFormat="1" x14ac:dyDescent="0.25">
      <c r="A864" s="91">
        <v>380</v>
      </c>
      <c r="B864" s="14">
        <f t="shared" si="27"/>
        <v>162</v>
      </c>
      <c r="C864" s="39">
        <f>'Sireline GC'!Z144</f>
        <v>115.71253248887095</v>
      </c>
      <c r="D864" s="38">
        <f>'Sireline GC'!AA144</f>
        <v>0.92475872897170674</v>
      </c>
      <c r="E864" s="38">
        <f>'Sireline GC'!AB144</f>
        <v>3.0027825464200069</v>
      </c>
      <c r="F864" s="14"/>
      <c r="G864" s="14"/>
      <c r="H864" s="14"/>
      <c r="I864" s="14"/>
      <c r="S864" s="79"/>
      <c r="T864" s="14"/>
    </row>
    <row r="865" spans="1:20" s="13" customFormat="1" x14ac:dyDescent="0.25">
      <c r="A865" s="91">
        <v>380</v>
      </c>
      <c r="B865" s="14">
        <f t="shared" si="27"/>
        <v>163</v>
      </c>
      <c r="C865" s="39">
        <f>'Sireline GC'!Z145</f>
        <v>116.63729121784266</v>
      </c>
      <c r="D865" s="38">
        <f>'Sireline GC'!AA145</f>
        <v>0.92176815095644926</v>
      </c>
      <c r="E865" s="38">
        <f>'Sireline GC'!AB145</f>
        <v>3.0086886337237497</v>
      </c>
      <c r="F865" s="14"/>
      <c r="G865" s="14"/>
      <c r="H865" s="14"/>
      <c r="I865" s="14"/>
      <c r="S865" s="79"/>
      <c r="T865" s="14"/>
    </row>
    <row r="866" spans="1:20" s="13" customFormat="1" x14ac:dyDescent="0.25">
      <c r="A866" s="91">
        <v>380</v>
      </c>
      <c r="B866" s="14">
        <f t="shared" si="27"/>
        <v>164</v>
      </c>
      <c r="C866" s="39">
        <f>'Sireline GC'!Z146</f>
        <v>117.5590593687991</v>
      </c>
      <c r="D866" s="38">
        <f>'Sireline GC'!AA146</f>
        <v>0.91873051955058571</v>
      </c>
      <c r="E866" s="38">
        <f>'Sireline GC'!AB146</f>
        <v>3.0144597873472598</v>
      </c>
      <c r="F866" s="14"/>
      <c r="G866" s="14"/>
      <c r="H866" s="14"/>
      <c r="I866" s="14"/>
      <c r="S866" s="79"/>
      <c r="T866" s="14"/>
    </row>
    <row r="867" spans="1:20" s="13" customFormat="1" x14ac:dyDescent="0.25">
      <c r="A867" s="91">
        <v>380</v>
      </c>
      <c r="B867" s="14">
        <f t="shared" si="27"/>
        <v>165</v>
      </c>
      <c r="C867" s="39">
        <f>'Sireline GC'!Z147</f>
        <v>118.47778988834969</v>
      </c>
      <c r="D867" s="38">
        <f>'Sireline GC'!AA147</f>
        <v>0.91564730347858614</v>
      </c>
      <c r="E867" s="38">
        <f>'Sireline GC'!AB147</f>
        <v>3.0200994143382944</v>
      </c>
      <c r="F867" s="14"/>
      <c r="G867" s="14"/>
      <c r="H867" s="14"/>
      <c r="I867" s="14"/>
      <c r="S867" s="79"/>
      <c r="T867" s="14"/>
    </row>
    <row r="868" spans="1:20" s="13" customFormat="1" x14ac:dyDescent="0.25">
      <c r="A868" s="91">
        <v>380</v>
      </c>
      <c r="B868" s="14">
        <f t="shared" si="27"/>
        <v>166</v>
      </c>
      <c r="C868" s="39">
        <f>'Sireline GC'!Z148</f>
        <v>119.39343719182827</v>
      </c>
      <c r="D868" s="38">
        <f>'Sireline GC'!AA148</f>
        <v>0.91251995215616333</v>
      </c>
      <c r="E868" s="38">
        <f>'Sireline GC'!AB148</f>
        <v>3.0256108429061142</v>
      </c>
      <c r="F868" s="14"/>
      <c r="G868" s="14"/>
      <c r="H868" s="14"/>
      <c r="I868" s="14"/>
      <c r="S868" s="79"/>
      <c r="T868" s="14"/>
    </row>
    <row r="869" spans="1:20" s="13" customFormat="1" x14ac:dyDescent="0.25">
      <c r="A869" s="91">
        <v>380</v>
      </c>
      <c r="B869" s="14">
        <f t="shared" si="27"/>
        <v>167</v>
      </c>
      <c r="C869" s="39">
        <f>'Sireline GC'!Z149</f>
        <v>120.30595714398444</v>
      </c>
      <c r="D869" s="38">
        <f>'Sireline GC'!AA149</f>
        <v>0.90934989551288581</v>
      </c>
      <c r="E869" s="38">
        <f>'Sireline GC'!AB149</f>
        <v>3.0309973232205252</v>
      </c>
      <c r="F869" s="14"/>
      <c r="G869" s="14"/>
      <c r="H869" s="14"/>
      <c r="I869" s="14"/>
      <c r="S869" s="79"/>
      <c r="T869" s="14"/>
    </row>
    <row r="870" spans="1:20" s="13" customFormat="1" x14ac:dyDescent="0.25">
      <c r="A870" s="91">
        <v>380</v>
      </c>
      <c r="B870" s="14">
        <f t="shared" si="27"/>
        <v>168</v>
      </c>
      <c r="C870" s="39">
        <f>'Sireline GC'!Z150</f>
        <v>121.21530703949733</v>
      </c>
      <c r="D870" s="38">
        <f>'Sireline GC'!AA150</f>
        <v>0.90613854383477843</v>
      </c>
      <c r="E870" s="38">
        <f>'Sireline GC'!AB150</f>
        <v>3.0362620282915844</v>
      </c>
      <c r="F870" s="14"/>
      <c r="G870" s="14"/>
      <c r="H870" s="14"/>
      <c r="I870" s="14"/>
      <c r="S870" s="79"/>
      <c r="T870" s="14"/>
    </row>
    <row r="871" spans="1:20" s="13" customFormat="1" x14ac:dyDescent="0.25">
      <c r="A871" s="91">
        <v>380</v>
      </c>
      <c r="B871" s="14">
        <f t="shared" si="27"/>
        <v>169</v>
      </c>
      <c r="C871" s="39">
        <f>'Sireline GC'!Z151</f>
        <v>122.1214455833321</v>
      </c>
      <c r="D871" s="38">
        <f>'Sireline GC'!AA151</f>
        <v>0.9028872876254681</v>
      </c>
      <c r="E871" s="38">
        <f>'Sireline GC'!AB151</f>
        <v>3.0414080549217908</v>
      </c>
      <c r="F871" s="14"/>
      <c r="G871" s="14"/>
      <c r="H871" s="14"/>
      <c r="I871" s="14"/>
      <c r="S871" s="79"/>
      <c r="T871" s="14"/>
    </row>
    <row r="872" spans="1:20" s="13" customFormat="1" x14ac:dyDescent="0.25">
      <c r="A872" s="91">
        <v>380</v>
      </c>
      <c r="B872" s="14">
        <f t="shared" si="27"/>
        <v>170</v>
      </c>
      <c r="C872" s="39">
        <f>'Sireline GC'!Z152</f>
        <v>123.02433287095758</v>
      </c>
      <c r="D872" s="38">
        <f>'Sireline GC'!AA152</f>
        <v>0.89959749748602036</v>
      </c>
      <c r="E872" s="38">
        <f>'Sireline GC'!AB152</f>
        <v>3.046438424723009</v>
      </c>
      <c r="F872" s="14"/>
      <c r="G872" s="14"/>
      <c r="H872" s="14"/>
      <c r="I872" s="14"/>
      <c r="S872" s="79"/>
      <c r="T872" s="14"/>
    </row>
    <row r="873" spans="1:20" s="13" customFormat="1" x14ac:dyDescent="0.25">
      <c r="A873" s="91">
        <v>380</v>
      </c>
      <c r="B873" s="14">
        <f t="shared" si="27"/>
        <v>171</v>
      </c>
      <c r="C873" s="39">
        <f>'Sireline GC'!Z153</f>
        <v>123.92393036844359</v>
      </c>
      <c r="D873" s="38">
        <f>'Sireline GC'!AA153</f>
        <v>0.89627052401235829</v>
      </c>
      <c r="E873" s="38">
        <f>'Sireline GC'!AB153</f>
        <v>3.0513560851908581</v>
      </c>
      <c r="F873" s="14"/>
      <c r="G873" s="14"/>
      <c r="H873" s="14"/>
      <c r="I873" s="14"/>
      <c r="S873" s="79"/>
      <c r="T873" s="14"/>
    </row>
    <row r="874" spans="1:20" s="13" customFormat="1" x14ac:dyDescent="0.25">
      <c r="A874" s="91">
        <v>380</v>
      </c>
      <c r="B874" s="14">
        <f t="shared" si="27"/>
        <v>172</v>
      </c>
      <c r="C874" s="39">
        <f>'Sireline GC'!Z154</f>
        <v>124.82020089245594</v>
      </c>
      <c r="D874" s="38">
        <f>'Sireline GC'!AA154</f>
        <v>0.89290769770990153</v>
      </c>
      <c r="E874" s="38">
        <f>'Sireline GC'!AB154</f>
        <v>3.0561639108297185</v>
      </c>
      <c r="F874" s="14"/>
      <c r="G874" s="14"/>
      <c r="H874" s="14"/>
      <c r="I874" s="14"/>
      <c r="S874" s="79"/>
      <c r="T874" s="14"/>
    </row>
    <row r="875" spans="1:20" s="13" customFormat="1" x14ac:dyDescent="0.25">
      <c r="A875" s="91">
        <v>380</v>
      </c>
      <c r="B875" s="14">
        <f t="shared" si="27"/>
        <v>173</v>
      </c>
      <c r="C875" s="39">
        <f>'Sireline GC'!Z155</f>
        <v>125.71310859016586</v>
      </c>
      <c r="D875" s="38">
        <f>'Sireline GC'!AA155</f>
        <v>0.88951032892494553</v>
      </c>
      <c r="E875" s="38">
        <f>'Sireline GC'!AB155</f>
        <v>3.0608647043219146</v>
      </c>
      <c r="F875" s="14"/>
      <c r="G875" s="14"/>
      <c r="H875" s="14"/>
      <c r="I875" s="14"/>
      <c r="S875" s="79"/>
      <c r="T875" s="14"/>
    </row>
    <row r="876" spans="1:20" s="13" customFormat="1" x14ac:dyDescent="0.25">
      <c r="A876" s="91">
        <v>380</v>
      </c>
      <c r="B876" s="14">
        <f t="shared" si="27"/>
        <v>174</v>
      </c>
      <c r="C876" s="39">
        <f>'Sireline GC'!Z156</f>
        <v>126.6026189190908</v>
      </c>
      <c r="D876" s="38">
        <f>'Sireline GC'!AA156</f>
        <v>0.88607970779189671</v>
      </c>
      <c r="E876" s="38">
        <f>'Sireline GC'!AB156</f>
        <v>3.0654611977350665</v>
      </c>
      <c r="F876" s="14"/>
      <c r="G876" s="14"/>
      <c r="H876" s="14"/>
      <c r="I876" s="14"/>
      <c r="S876" s="79"/>
      <c r="T876" s="14"/>
    </row>
    <row r="877" spans="1:20" s="13" customFormat="1" x14ac:dyDescent="0.25">
      <c r="A877" s="91">
        <v>380</v>
      </c>
      <c r="B877" s="14">
        <f t="shared" si="27"/>
        <v>175</v>
      </c>
      <c r="C877" s="39">
        <f>'Sireline GC'!Z157</f>
        <v>127.48869862688269</v>
      </c>
      <c r="D877" s="38">
        <f>'Sireline GC'!AA157</f>
        <v>0.88261710419595119</v>
      </c>
      <c r="E877" s="38">
        <f>'Sireline GC'!AB157</f>
        <v>3.069956053761973</v>
      </c>
      <c r="F877" s="14"/>
      <c r="G877" s="14"/>
      <c r="H877" s="14"/>
      <c r="I877" s="14"/>
      <c r="S877" s="79"/>
      <c r="T877" s="14"/>
    </row>
    <row r="878" spans="1:20" s="13" customFormat="1" x14ac:dyDescent="0.25">
      <c r="A878" s="91">
        <v>380</v>
      </c>
      <c r="B878" s="14">
        <f t="shared" si="27"/>
        <v>176</v>
      </c>
      <c r="C878" s="39">
        <f>'Sireline GC'!Z158</f>
        <v>128.37131573107865</v>
      </c>
      <c r="D878" s="38">
        <f>'Sireline GC'!AA158</f>
        <v>0.87912376775092227</v>
      </c>
      <c r="E878" s="38">
        <f>'Sireline GC'!AB158</f>
        <v>3.074351866987775</v>
      </c>
      <c r="F878" s="14"/>
      <c r="G878" s="14"/>
      <c r="H878" s="14"/>
      <c r="I878" s="14"/>
      <c r="S878" s="79"/>
      <c r="T878" s="14"/>
    </row>
    <row r="879" spans="1:20" s="13" customFormat="1" x14ac:dyDescent="0.25">
      <c r="A879" s="91">
        <v>380</v>
      </c>
      <c r="B879" s="14">
        <f t="shared" si="27"/>
        <v>177</v>
      </c>
      <c r="C879" s="39">
        <f>'Sireline GC'!Z159</f>
        <v>129.25043949882956</v>
      </c>
      <c r="D879" s="38">
        <f>'Sireline GC'!AA159</f>
        <v>0.87560092779094489</v>
      </c>
      <c r="E879" s="38">
        <f>'Sireline GC'!AB159</f>
        <v>3.0786511651795099</v>
      </c>
      <c r="F879" s="14"/>
      <c r="G879" s="14"/>
      <c r="H879" s="14"/>
      <c r="I879" s="14"/>
      <c r="S879" s="79"/>
      <c r="T879" s="14"/>
    </row>
    <row r="880" spans="1:20" s="13" customFormat="1" x14ac:dyDescent="0.25">
      <c r="A880" s="91">
        <v>380</v>
      </c>
      <c r="B880" s="14">
        <f t="shared" si="27"/>
        <v>178</v>
      </c>
      <c r="C880" s="39">
        <f>'Sireline GC'!Z160</f>
        <v>130.12604042662051</v>
      </c>
      <c r="D880" s="38">
        <f>'Sireline GC'!AA160</f>
        <v>0.87204979337653299</v>
      </c>
      <c r="E880" s="38">
        <f>'Sireline GC'!AB160</f>
        <v>3.0828564105935099</v>
      </c>
      <c r="F880" s="14"/>
      <c r="G880" s="14"/>
      <c r="H880" s="14"/>
      <c r="I880" s="14"/>
      <c r="S880" s="79"/>
      <c r="T880" s="14"/>
    </row>
    <row r="881" spans="1:20" s="13" customFormat="1" x14ac:dyDescent="0.25">
      <c r="A881" s="91">
        <v>380</v>
      </c>
      <c r="B881" s="14">
        <f t="shared" si="27"/>
        <v>179</v>
      </c>
      <c r="C881" s="39">
        <f>'Sireline GC'!Z161</f>
        <v>130.99809021999704</v>
      </c>
      <c r="D881" s="38">
        <f>'Sireline GC'!AA161</f>
        <v>0.86847155331327741</v>
      </c>
      <c r="E881" s="38">
        <f>'Sireline GC'!AB161</f>
        <v>3.0869700012964318</v>
      </c>
      <c r="F881" s="14"/>
      <c r="G881" s="14"/>
      <c r="H881" s="14"/>
      <c r="I881" s="14"/>
      <c r="S881" s="79"/>
      <c r="T881" s="14"/>
    </row>
    <row r="882" spans="1:20" s="13" customFormat="1" x14ac:dyDescent="0.25">
      <c r="A882" s="91">
        <v>380</v>
      </c>
      <c r="B882" s="14">
        <f t="shared" si="27"/>
        <v>180</v>
      </c>
      <c r="C882" s="39">
        <f>'Sireline GC'!Z162</f>
        <v>131.86656177331031</v>
      </c>
      <c r="D882" s="38">
        <f>'Sireline GC'!AA162</f>
        <v>0.86486737618378129</v>
      </c>
      <c r="E882" s="38">
        <f>'Sireline GC'!AB162</f>
        <v>3.090994272496018</v>
      </c>
      <c r="F882" s="14"/>
      <c r="G882" s="14"/>
      <c r="H882" s="14"/>
      <c r="I882" s="14"/>
      <c r="S882" s="79"/>
      <c r="T882" s="14"/>
    </row>
    <row r="883" spans="1:20" s="13" customFormat="1" x14ac:dyDescent="0.25">
      <c r="A883" s="91">
        <v>380</v>
      </c>
      <c r="B883" s="14">
        <f t="shared" si="27"/>
        <v>181</v>
      </c>
      <c r="C883" s="39">
        <f>'Sireline GC'!Z163</f>
        <v>132.73142914949409</v>
      </c>
      <c r="D883" s="38">
        <f>'Sireline GC'!AA163</f>
        <v>0.86123841039137261</v>
      </c>
      <c r="E883" s="38">
        <f>'Sireline GC'!AB163</f>
        <v>3.094931497877996</v>
      </c>
      <c r="F883" s="14"/>
      <c r="G883" s="14"/>
      <c r="H883" s="14"/>
      <c r="I883" s="14"/>
      <c r="S883" s="79"/>
      <c r="T883" s="14"/>
    </row>
    <row r="884" spans="1:20" s="13" customFormat="1" x14ac:dyDescent="0.25">
      <c r="A884" s="91">
        <v>380</v>
      </c>
      <c r="B884" s="14">
        <f t="shared" si="27"/>
        <v>182</v>
      </c>
      <c r="C884" s="39">
        <f>'Sireline GC'!Z164</f>
        <v>133.59266755988548</v>
      </c>
      <c r="D884" s="38">
        <f>'Sireline GC'!AA164</f>
        <v>0.85758578421582143</v>
      </c>
      <c r="E884" s="38">
        <f>'Sireline GC'!AB164</f>
        <v>3.0987838909458034</v>
      </c>
      <c r="F884" s="14"/>
      <c r="G884" s="14"/>
      <c r="H884" s="14"/>
      <c r="I884" s="14"/>
      <c r="S884" s="79"/>
      <c r="T884" s="14"/>
    </row>
    <row r="885" spans="1:20" s="13" customFormat="1" x14ac:dyDescent="0.25">
      <c r="A885" s="91">
        <v>380</v>
      </c>
      <c r="B885" s="14">
        <f t="shared" si="27"/>
        <v>183</v>
      </c>
      <c r="C885" s="39">
        <f>'Sireline GC'!Z165</f>
        <v>134.4502533441013</v>
      </c>
      <c r="D885" s="38">
        <f>'Sireline GC'!AA165</f>
        <v>0.85391060587988932</v>
      </c>
      <c r="E885" s="38">
        <f>'Sireline GC'!AB165</f>
        <v>3.1025536063600865</v>
      </c>
      <c r="F885" s="14"/>
      <c r="G885" s="14"/>
      <c r="H885" s="14"/>
      <c r="I885" s="14"/>
      <c r="S885" s="79"/>
      <c r="T885" s="14"/>
    </row>
    <row r="886" spans="1:20" s="13" customFormat="1" x14ac:dyDescent="0.25">
      <c r="A886" s="91">
        <v>380</v>
      </c>
      <c r="B886" s="14">
        <f t="shared" si="27"/>
        <v>184</v>
      </c>
      <c r="C886" s="39">
        <f>'Sireline GC'!Z166</f>
        <v>135.30416394998119</v>
      </c>
      <c r="D886" s="38">
        <f>'Sireline GC'!AA166</f>
        <v>0.85021396362690638</v>
      </c>
      <c r="E886" s="38">
        <f>'Sireline GC'!AB166</f>
        <v>3.1062427412752145</v>
      </c>
      <c r="F886" s="14"/>
      <c r="G886" s="14"/>
      <c r="H886" s="14"/>
      <c r="I886" s="14"/>
      <c r="S886" s="79"/>
      <c r="T886" s="14"/>
    </row>
    <row r="887" spans="1:20" s="13" customFormat="1" x14ac:dyDescent="0.25">
      <c r="A887" s="91">
        <v>380</v>
      </c>
      <c r="B887" s="14">
        <f t="shared" si="27"/>
        <v>185</v>
      </c>
      <c r="C887" s="39">
        <f>'Sireline GC'!Z167</f>
        <v>136.15437791360807</v>
      </c>
      <c r="D887" s="38">
        <f>'Sireline GC'!AA167</f>
        <v>0.84649692580821778</v>
      </c>
      <c r="E887" s="38">
        <f>'Sireline GC'!AB167</f>
        <v>3.1098533366702394</v>
      </c>
      <c r="F887" s="14"/>
      <c r="G887" s="14"/>
      <c r="H887" s="14"/>
      <c r="I887" s="14"/>
      <c r="S887" s="79"/>
      <c r="T887" s="14"/>
    </row>
    <row r="888" spans="1:20" s="13" customFormat="1" x14ac:dyDescent="0.25">
      <c r="A888" s="91">
        <v>380</v>
      </c>
      <c r="B888" s="14">
        <f t="shared" si="27"/>
        <v>186</v>
      </c>
      <c r="C888" s="39">
        <f>'Sireline GC'!Z168</f>
        <v>137.0008748394163</v>
      </c>
      <c r="D888" s="38">
        <f>'Sireline GC'!AA168</f>
        <v>0.84276054098057074</v>
      </c>
      <c r="E888" s="38">
        <f>'Sireline GC'!AB168</f>
        <v>3.1133873786720092</v>
      </c>
      <c r="F888" s="14"/>
      <c r="G888" s="14"/>
      <c r="H888" s="14"/>
      <c r="I888" s="14"/>
      <c r="S888" s="79"/>
      <c r="T888" s="14"/>
    </row>
    <row r="889" spans="1:20" s="13" customFormat="1" x14ac:dyDescent="0.25">
      <c r="A889" s="91">
        <v>380</v>
      </c>
      <c r="B889" s="14">
        <f t="shared" si="27"/>
        <v>187</v>
      </c>
      <c r="C889" s="39">
        <f>'Sireline GC'!Z169</f>
        <v>137.84363538039688</v>
      </c>
      <c r="D889" s="38">
        <f>'Sireline GC'!AA169</f>
        <v>0.83900583801261064</v>
      </c>
      <c r="E889" s="38">
        <f>'Sireline GC'!AB169</f>
        <v>3.116846799868334</v>
      </c>
      <c r="F889" s="14"/>
      <c r="G889" s="14"/>
      <c r="H889" s="14"/>
      <c r="I889" s="14"/>
      <c r="S889" s="79"/>
      <c r="T889" s="14"/>
    </row>
    <row r="890" spans="1:20" s="13" customFormat="1" x14ac:dyDescent="0.25">
      <c r="A890" s="91">
        <v>380</v>
      </c>
      <c r="B890" s="14">
        <f t="shared" si="27"/>
        <v>188</v>
      </c>
      <c r="C890" s="39">
        <f>'Sireline GC'!Z170</f>
        <v>138.68264121840949</v>
      </c>
      <c r="D890" s="38">
        <f>'Sireline GC'!AA170</f>
        <v>0.83523382620020925</v>
      </c>
      <c r="E890" s="38">
        <f>'Sireline GC'!AB170</f>
        <v>3.1202334806093082</v>
      </c>
      <c r="F890" s="14"/>
      <c r="G890" s="14"/>
      <c r="H890" s="14"/>
      <c r="I890" s="14"/>
      <c r="S890" s="79"/>
      <c r="T890" s="14"/>
    </row>
    <row r="891" spans="1:20" s="13" customFormat="1" x14ac:dyDescent="0.25">
      <c r="A891" s="91">
        <v>380</v>
      </c>
      <c r="B891" s="14">
        <f t="shared" si="27"/>
        <v>189</v>
      </c>
      <c r="C891" s="39">
        <f>'Sireline GC'!Z171</f>
        <v>139.5178750446097</v>
      </c>
      <c r="D891" s="38">
        <f>'Sireline GC'!AA171</f>
        <v>0.83144549539030521</v>
      </c>
      <c r="E891" s="38">
        <f>'Sireline GC'!AB171</f>
        <v>3.1235492502950928</v>
      </c>
      <c r="F891" s="14"/>
      <c r="G891" s="14"/>
      <c r="H891" s="14"/>
      <c r="I891" s="14"/>
      <c r="S891" s="79"/>
      <c r="T891" s="14"/>
    </row>
    <row r="892" spans="1:20" s="13" customFormat="1" x14ac:dyDescent="0.25">
      <c r="A892" s="91">
        <v>380</v>
      </c>
      <c r="B892" s="14">
        <f t="shared" si="27"/>
        <v>190</v>
      </c>
      <c r="C892" s="39">
        <f>'Sireline GC'!Z172</f>
        <v>140.34932054000001</v>
      </c>
      <c r="D892" s="38">
        <f>'Sireline GC'!AA172</f>
        <v>0.8276418161123118</v>
      </c>
      <c r="E892" s="38">
        <f>'Sireline GC'!AB172</f>
        <v>3.1267958886486333</v>
      </c>
      <c r="F892" s="14"/>
      <c r="G892" s="14"/>
      <c r="H892" s="14"/>
      <c r="I892" s="14"/>
      <c r="S892" s="79"/>
      <c r="T892" s="14"/>
    </row>
    <row r="893" spans="1:20" s="13" customFormat="1" x14ac:dyDescent="0.25">
      <c r="A893" s="91">
        <v>380</v>
      </c>
      <c r="B893" s="14">
        <f t="shared" si="27"/>
        <v>191</v>
      </c>
      <c r="C893" s="39">
        <f>'Sireline GC'!Z173</f>
        <v>141.17696235611231</v>
      </c>
      <c r="D893" s="38">
        <f>'Sireline GC'!AA173</f>
        <v>0.82382373971734779</v>
      </c>
      <c r="E893" s="38">
        <f>'Sireline GC'!AB173</f>
        <v>3.1299751269719529</v>
      </c>
      <c r="F893" s="14"/>
      <c r="G893" s="14"/>
      <c r="H893" s="14"/>
      <c r="I893" s="14"/>
      <c r="S893" s="79"/>
      <c r="T893" s="14"/>
    </row>
    <row r="894" spans="1:20" s="13" customFormat="1" x14ac:dyDescent="0.25">
      <c r="A894" s="91">
        <v>380</v>
      </c>
      <c r="B894" s="14">
        <f t="shared" si="27"/>
        <v>192</v>
      </c>
      <c r="C894" s="39">
        <f>'Sireline GC'!Z174</f>
        <v>142.00078609582965</v>
      </c>
      <c r="D894" s="38">
        <f>'Sireline GC'!AA174</f>
        <v>0.81999219852450267</v>
      </c>
      <c r="E894" s="38">
        <f>'Sireline GC'!AB174</f>
        <v>3.1330886493848373</v>
      </c>
      <c r="F894" s="14"/>
      <c r="G894" s="14"/>
      <c r="H894" s="14"/>
      <c r="I894" s="14"/>
      <c r="S894" s="79"/>
      <c r="T894" s="14"/>
    </row>
    <row r="895" spans="1:20" s="13" customFormat="1" x14ac:dyDescent="0.25">
      <c r="A895" s="91">
        <v>380</v>
      </c>
      <c r="B895" s="14">
        <f t="shared" si="27"/>
        <v>193</v>
      </c>
      <c r="C895" s="39">
        <f>'Sireline GC'!Z175</f>
        <v>142.82077829435417</v>
      </c>
      <c r="D895" s="38">
        <f>'Sireline GC'!AA175</f>
        <v>0.81614810597353937</v>
      </c>
      <c r="E895" s="38">
        <f>'Sireline GC'!AB175</f>
        <v>3.1361380940448345</v>
      </c>
      <c r="F895" s="14"/>
      <c r="G895" s="14"/>
      <c r="H895" s="14"/>
      <c r="I895" s="14"/>
      <c r="S895" s="79"/>
      <c r="T895" s="14"/>
    </row>
    <row r="896" spans="1:20" s="13" customFormat="1" x14ac:dyDescent="0.25">
      <c r="A896" s="91">
        <v>380</v>
      </c>
      <c r="B896" s="14">
        <f t="shared" si="27"/>
        <v>194</v>
      </c>
      <c r="C896" s="39">
        <f>'Sireline GC'!Z176</f>
        <v>143.6369264003277</v>
      </c>
      <c r="D896" s="38">
        <f>'Sireline GC'!AA176</f>
        <v>0.81229235678431877</v>
      </c>
      <c r="E896" s="38">
        <f>'Sireline GC'!AB176</f>
        <v>3.1391250543476774</v>
      </c>
      <c r="F896" s="14"/>
      <c r="G896" s="14"/>
      <c r="H896" s="14"/>
      <c r="I896" s="14"/>
      <c r="S896" s="79"/>
      <c r="T896" s="14"/>
    </row>
    <row r="897" spans="1:20" s="13" customFormat="1" x14ac:dyDescent="0.25">
      <c r="A897" s="91">
        <v>380</v>
      </c>
      <c r="B897" s="14">
        <f t="shared" si="27"/>
        <v>195</v>
      </c>
      <c r="C897" s="39">
        <f>'Sireline GC'!Z177</f>
        <v>144.44921875711202</v>
      </c>
      <c r="D897" s="38">
        <f>'Sireline GC'!AA177</f>
        <v>0.80842582712164557</v>
      </c>
      <c r="E897" s="38">
        <f>'Sireline GC'!AB177</f>
        <v>3.1420510801073247</v>
      </c>
      <c r="F897" s="14"/>
      <c r="G897" s="14"/>
      <c r="H897" s="14"/>
      <c r="I897" s="14"/>
      <c r="S897" s="79"/>
      <c r="T897" s="14"/>
    </row>
    <row r="898" spans="1:20" s="13" customFormat="1" x14ac:dyDescent="0.25">
      <c r="A898" s="91">
        <v>380</v>
      </c>
      <c r="B898" s="14">
        <f t="shared" si="27"/>
        <v>196</v>
      </c>
      <c r="C898" s="39">
        <f>'Sireline GC'!Z178</f>
        <v>145.25764458423367</v>
      </c>
      <c r="D898" s="38">
        <f>'Sireline GC'!AA178</f>
        <v>0.80454937476613253</v>
      </c>
      <c r="E898" s="38">
        <f>'Sireline GC'!AB178</f>
        <v>3.1449176787149509</v>
      </c>
      <c r="F898" s="14"/>
      <c r="G898" s="14"/>
      <c r="H898" s="14"/>
      <c r="I898" s="14"/>
      <c r="S898" s="79"/>
      <c r="T898" s="14"/>
    </row>
    <row r="899" spans="1:20" s="13" customFormat="1" x14ac:dyDescent="0.25">
      <c r="A899" s="91">
        <v>380</v>
      </c>
      <c r="B899" s="14">
        <f t="shared" si="27"/>
        <v>197</v>
      </c>
      <c r="C899" s="39">
        <f>'Sireline GC'!Z179</f>
        <v>146.06219395899981</v>
      </c>
      <c r="D899" s="38">
        <f>'Sireline GC'!AA179</f>
        <v>0.80066383928996743</v>
      </c>
      <c r="E899" s="38">
        <f>'Sireline GC'!AB179</f>
        <v>3.1477263162763194</v>
      </c>
      <c r="F899" s="14"/>
      <c r="G899" s="14"/>
      <c r="H899" s="14"/>
      <c r="I899" s="14"/>
      <c r="S899" s="79"/>
      <c r="T899" s="14"/>
    </row>
    <row r="900" spans="1:20" s="13" customFormat="1" x14ac:dyDescent="0.25">
      <c r="A900" s="91">
        <v>380</v>
      </c>
      <c r="B900" s="14">
        <f t="shared" si="27"/>
        <v>198</v>
      </c>
      <c r="C900" s="39">
        <f>'Sireline GC'!Z180</f>
        <v>146.86285779828978</v>
      </c>
      <c r="D900" s="38">
        <f>'Sireline GC'!AA180</f>
        <v>0.79677004223760406</v>
      </c>
      <c r="E900" s="38">
        <f>'Sireline GC'!AB180</f>
        <v>3.1504784187270785</v>
      </c>
      <c r="F900" s="14"/>
      <c r="G900" s="14"/>
      <c r="H900" s="14"/>
      <c r="I900" s="14"/>
      <c r="S900" s="79"/>
      <c r="T900" s="14"/>
    </row>
    <row r="901" spans="1:20" s="13" customFormat="1" x14ac:dyDescent="0.25">
      <c r="A901" s="91">
        <v>380</v>
      </c>
      <c r="B901" s="14">
        <f t="shared" si="27"/>
        <v>199</v>
      </c>
      <c r="C901" s="39">
        <f>'Sireline GC'!Z181</f>
        <v>147.65962784052738</v>
      </c>
      <c r="D901" s="38">
        <f>'Sireline GC'!AA181</f>
        <v>0.79286878731087285</v>
      </c>
      <c r="E901" s="38">
        <f>'Sireline GC'!AB181</f>
        <v>3.1531753729256105</v>
      </c>
      <c r="F901" s="14"/>
      <c r="G901" s="14"/>
      <c r="H901" s="14"/>
      <c r="I901" s="14"/>
      <c r="S901" s="79"/>
      <c r="T901" s="14"/>
    </row>
    <row r="902" spans="1:20" s="13" customFormat="1" x14ac:dyDescent="0.25">
      <c r="A902" s="91">
        <v>380</v>
      </c>
      <c r="B902" s="14">
        <f t="shared" si="27"/>
        <v>200</v>
      </c>
      <c r="C902" s="39">
        <f>'Sireline GC'!Z182</f>
        <v>148.45249662783826</v>
      </c>
      <c r="D902" s="38">
        <f>'Sireline GC'!AA182</f>
        <v>0.78897499025850948</v>
      </c>
      <c r="E902" s="38">
        <f>'Sireline GC'!AB182</f>
        <v>3.1558185277231359</v>
      </c>
      <c r="F902" s="14"/>
      <c r="G902" s="14"/>
      <c r="H902" s="14"/>
      <c r="I902" s="14"/>
      <c r="S902" s="79"/>
      <c r="T902" s="14"/>
    </row>
    <row r="903" spans="1:20" s="13" customFormat="1" x14ac:dyDescent="0.25">
      <c r="A903" s="92">
        <v>408</v>
      </c>
      <c r="B903" s="14">
        <v>21</v>
      </c>
      <c r="C903" s="39">
        <f>'Sireline GC'!AF3</f>
        <v>5.4431084400000005</v>
      </c>
      <c r="D903" s="38">
        <f>'Sireline GC'!AG3</f>
        <v>0.16199727500000005</v>
      </c>
      <c r="E903" s="38">
        <f>'Sireline GC'!AH3</f>
        <v>3.5000000000000003E-2</v>
      </c>
      <c r="F903" s="14"/>
      <c r="G903" s="14"/>
      <c r="H903" s="14"/>
      <c r="I903" s="14"/>
      <c r="S903" s="79"/>
      <c r="T903" s="14"/>
    </row>
    <row r="904" spans="1:20" s="13" customFormat="1" x14ac:dyDescent="0.25">
      <c r="A904" s="92">
        <v>408</v>
      </c>
      <c r="B904" s="14">
        <f>B903+1</f>
        <v>22</v>
      </c>
      <c r="C904" s="39">
        <f>'Sireline GC'!AF4</f>
        <v>5.6051057150000005</v>
      </c>
      <c r="D904" s="38">
        <f>'Sireline GC'!AG4</f>
        <v>0.16199727500000005</v>
      </c>
      <c r="E904" s="38">
        <f>'Sireline GC'!AH4</f>
        <v>4.2929277874999998E-2</v>
      </c>
      <c r="F904" s="14"/>
      <c r="G904" s="14"/>
      <c r="H904" s="14"/>
      <c r="I904" s="14"/>
      <c r="S904" s="79"/>
      <c r="T904" s="14"/>
    </row>
    <row r="905" spans="1:20" s="13" customFormat="1" x14ac:dyDescent="0.25">
      <c r="A905" s="92">
        <v>408</v>
      </c>
      <c r="B905" s="14">
        <f t="shared" ref="B905:B968" si="28">B904+1</f>
        <v>23</v>
      </c>
      <c r="C905" s="39">
        <f>'Sireline GC'!AF5</f>
        <v>5.7671029900000006</v>
      </c>
      <c r="D905" s="38">
        <f>'Sireline GC'!AG5</f>
        <v>0.16199727499999916</v>
      </c>
      <c r="E905" s="38">
        <f>'Sireline GC'!AH5</f>
        <v>8.5858555749999996E-2</v>
      </c>
      <c r="F905" s="14"/>
      <c r="G905" s="14"/>
      <c r="H905" s="14"/>
      <c r="I905" s="14"/>
      <c r="S905" s="79"/>
      <c r="T905" s="14"/>
    </row>
    <row r="906" spans="1:20" s="13" customFormat="1" x14ac:dyDescent="0.25">
      <c r="A906" s="92">
        <v>408</v>
      </c>
      <c r="B906" s="14">
        <f t="shared" si="28"/>
        <v>24</v>
      </c>
      <c r="C906" s="39">
        <f>'Sireline GC'!AF6</f>
        <v>5.9291002649999998</v>
      </c>
      <c r="D906" s="38">
        <f>'Sireline GC'!AG6</f>
        <v>0.16199727500000094</v>
      </c>
      <c r="E906" s="38">
        <f>'Sireline GC'!AH6</f>
        <v>0.12878783362499999</v>
      </c>
      <c r="F906" s="14"/>
      <c r="G906" s="14"/>
      <c r="H906" s="14"/>
      <c r="I906" s="14"/>
      <c r="S906" s="79"/>
      <c r="T906" s="14"/>
    </row>
    <row r="907" spans="1:20" s="13" customFormat="1" x14ac:dyDescent="0.25">
      <c r="A907" s="92">
        <v>408</v>
      </c>
      <c r="B907" s="14">
        <f t="shared" si="28"/>
        <v>25</v>
      </c>
      <c r="C907" s="39">
        <f>'Sireline GC'!AF7</f>
        <v>6.0910975400000007</v>
      </c>
      <c r="D907" s="38">
        <f>'Sireline GC'!AG7</f>
        <v>0.16199727500000005</v>
      </c>
      <c r="E907" s="38">
        <f>'Sireline GC'!AH7</f>
        <v>0.17171711150000021</v>
      </c>
      <c r="F907" s="14"/>
      <c r="G907" s="14"/>
      <c r="H907" s="14"/>
      <c r="I907" s="14"/>
      <c r="S907" s="79"/>
      <c r="T907" s="14"/>
    </row>
    <row r="908" spans="1:20" s="13" customFormat="1" x14ac:dyDescent="0.25">
      <c r="A908" s="92">
        <v>408</v>
      </c>
      <c r="B908" s="14">
        <f t="shared" si="28"/>
        <v>26</v>
      </c>
      <c r="C908" s="39">
        <f>'Sireline GC'!AF8</f>
        <v>6.2530948150000008</v>
      </c>
      <c r="D908" s="38">
        <f>'Sireline GC'!AG8</f>
        <v>0.16199727499999916</v>
      </c>
      <c r="E908" s="38">
        <f>'Sireline GC'!AH8</f>
        <v>0.19643326717142856</v>
      </c>
      <c r="F908" s="14"/>
      <c r="G908" s="14"/>
      <c r="H908" s="14"/>
      <c r="I908" s="14"/>
      <c r="S908" s="79"/>
      <c r="T908" s="14"/>
    </row>
    <row r="909" spans="1:20" s="13" customFormat="1" x14ac:dyDescent="0.25">
      <c r="A909" s="92">
        <v>408</v>
      </c>
      <c r="B909" s="14">
        <f t="shared" si="28"/>
        <v>27</v>
      </c>
      <c r="C909" s="39">
        <f>'Sireline GC'!AF9</f>
        <v>6.4150920899999999</v>
      </c>
      <c r="D909" s="38">
        <f>'Sireline GC'!AG9</f>
        <v>0.16199727500000005</v>
      </c>
      <c r="E909" s="38">
        <f>'Sireline GC'!AH9</f>
        <v>0.22114942284285713</v>
      </c>
      <c r="F909" s="14"/>
      <c r="G909" s="14"/>
      <c r="H909" s="14"/>
      <c r="I909" s="14"/>
      <c r="S909" s="79"/>
      <c r="T909" s="14"/>
    </row>
    <row r="910" spans="1:20" s="13" customFormat="1" x14ac:dyDescent="0.25">
      <c r="A910" s="92">
        <v>408</v>
      </c>
      <c r="B910" s="14">
        <f t="shared" si="28"/>
        <v>28</v>
      </c>
      <c r="C910" s="39">
        <f>'Sireline GC'!AF10</f>
        <v>6.577089365</v>
      </c>
      <c r="D910" s="38">
        <f>'Sireline GC'!AG10</f>
        <v>0.2915950950000008</v>
      </c>
      <c r="E910" s="38">
        <f>'Sireline GC'!AH10</f>
        <v>0.24586557851428575</v>
      </c>
      <c r="F910" s="14"/>
      <c r="G910" s="14"/>
      <c r="H910" s="14"/>
      <c r="I910" s="14"/>
      <c r="S910" s="79"/>
      <c r="T910" s="14"/>
    </row>
    <row r="911" spans="1:20" s="13" customFormat="1" x14ac:dyDescent="0.25">
      <c r="A911" s="92">
        <v>408</v>
      </c>
      <c r="B911" s="14">
        <f t="shared" si="28"/>
        <v>29</v>
      </c>
      <c r="C911" s="39">
        <f>'Sireline GC'!AF11</f>
        <v>6.8686844600000008</v>
      </c>
      <c r="D911" s="38">
        <f>'Sireline GC'!AG11</f>
        <v>0.2915950950000008</v>
      </c>
      <c r="E911" s="38">
        <f>'Sireline GC'!AH11</f>
        <v>0.27058173418571424</v>
      </c>
      <c r="F911" s="14"/>
      <c r="G911" s="14"/>
      <c r="H911" s="14"/>
      <c r="I911" s="14"/>
      <c r="S911" s="79"/>
      <c r="T911" s="14"/>
    </row>
    <row r="912" spans="1:20" s="13" customFormat="1" x14ac:dyDescent="0.25">
      <c r="A912" s="92">
        <v>408</v>
      </c>
      <c r="B912" s="14">
        <f t="shared" si="28"/>
        <v>30</v>
      </c>
      <c r="C912" s="39">
        <f>'Sireline GC'!AF12</f>
        <v>7.1602795550000016</v>
      </c>
      <c r="D912" s="38">
        <f>'Sireline GC'!AG12</f>
        <v>0.29159509499999992</v>
      </c>
      <c r="E912" s="38">
        <f>'Sireline GC'!AH12</f>
        <v>0.29529788985714289</v>
      </c>
      <c r="F912" s="14"/>
      <c r="G912" s="14"/>
      <c r="H912" s="14"/>
      <c r="I912" s="14"/>
      <c r="S912" s="79"/>
      <c r="T912" s="14"/>
    </row>
    <row r="913" spans="1:20" s="13" customFormat="1" x14ac:dyDescent="0.25">
      <c r="A913" s="92">
        <v>408</v>
      </c>
      <c r="B913" s="14">
        <f t="shared" si="28"/>
        <v>31</v>
      </c>
      <c r="C913" s="39">
        <f>'Sireline GC'!AF13</f>
        <v>7.4518746500000015</v>
      </c>
      <c r="D913" s="38">
        <f>'Sireline GC'!AG13</f>
        <v>0.29159509499999992</v>
      </c>
      <c r="E913" s="38">
        <f>'Sireline GC'!AH13</f>
        <v>0.32001404552857143</v>
      </c>
      <c r="F913" s="14"/>
      <c r="G913" s="14"/>
      <c r="H913" s="14"/>
      <c r="I913" s="14"/>
      <c r="S913" s="79"/>
      <c r="T913" s="14"/>
    </row>
    <row r="914" spans="1:20" s="13" customFormat="1" x14ac:dyDescent="0.25">
      <c r="A914" s="92">
        <v>408</v>
      </c>
      <c r="B914" s="14">
        <f t="shared" si="28"/>
        <v>32</v>
      </c>
      <c r="C914" s="39">
        <f>'Sireline GC'!AF14</f>
        <v>7.7434697450000014</v>
      </c>
      <c r="D914" s="38">
        <f>'Sireline GC'!AG14</f>
        <v>0.29159509499999903</v>
      </c>
      <c r="E914" s="38">
        <f>'Sireline GC'!AH14</f>
        <v>0.34473020120000003</v>
      </c>
      <c r="F914" s="14"/>
      <c r="G914" s="14"/>
      <c r="H914" s="14"/>
      <c r="I914" s="14"/>
      <c r="S914" s="79"/>
      <c r="T914" s="14"/>
    </row>
    <row r="915" spans="1:20" s="13" customFormat="1" x14ac:dyDescent="0.25">
      <c r="A915" s="92">
        <v>408</v>
      </c>
      <c r="B915" s="14">
        <f t="shared" si="28"/>
        <v>33</v>
      </c>
      <c r="C915" s="39">
        <f>'Sireline GC'!AF15</f>
        <v>8.0350648400000004</v>
      </c>
      <c r="D915" s="38">
        <f>'Sireline GC'!AG15</f>
        <v>0.29159509499999992</v>
      </c>
      <c r="E915" s="38">
        <f>'Sireline GC'!AH15</f>
        <v>0.36676183060000006</v>
      </c>
      <c r="F915" s="14"/>
      <c r="G915" s="14"/>
      <c r="H915" s="14"/>
      <c r="I915" s="14"/>
      <c r="S915" s="79"/>
      <c r="T915" s="14"/>
    </row>
    <row r="916" spans="1:20" s="13" customFormat="1" x14ac:dyDescent="0.25">
      <c r="A916" s="92">
        <v>408</v>
      </c>
      <c r="B916" s="14">
        <f t="shared" si="28"/>
        <v>34</v>
      </c>
      <c r="C916" s="39">
        <f>'Sireline GC'!AF16</f>
        <v>8.3266599350000003</v>
      </c>
      <c r="D916" s="38">
        <f>'Sireline GC'!AG16</f>
        <v>0.29159509499999992</v>
      </c>
      <c r="E916" s="38">
        <f>'Sireline GC'!AH16</f>
        <v>0.38879346000000004</v>
      </c>
      <c r="F916" s="14"/>
      <c r="G916" s="14"/>
      <c r="H916" s="14"/>
      <c r="I916" s="14"/>
      <c r="S916" s="79"/>
      <c r="T916" s="14"/>
    </row>
    <row r="917" spans="1:20" s="13" customFormat="1" x14ac:dyDescent="0.25">
      <c r="A917" s="92">
        <v>408</v>
      </c>
      <c r="B917" s="14">
        <f t="shared" si="28"/>
        <v>35</v>
      </c>
      <c r="C917" s="39">
        <f>'Sireline GC'!AF17</f>
        <v>8.6182550300000003</v>
      </c>
      <c r="D917" s="38">
        <f>'Sireline GC'!AG17</f>
        <v>0.38879346000000048</v>
      </c>
      <c r="E917" s="38">
        <f>'Sireline GC'!AH17</f>
        <v>0.41082508940000001</v>
      </c>
      <c r="F917" s="14"/>
      <c r="G917" s="14"/>
      <c r="H917" s="14"/>
      <c r="I917" s="14"/>
      <c r="S917" s="79"/>
      <c r="T917" s="14"/>
    </row>
    <row r="918" spans="1:20" s="13" customFormat="1" x14ac:dyDescent="0.25">
      <c r="A918" s="92">
        <v>408</v>
      </c>
      <c r="B918" s="14">
        <f t="shared" si="28"/>
        <v>36</v>
      </c>
      <c r="C918" s="39">
        <f>'Sireline GC'!AF18</f>
        <v>9.0070484900000007</v>
      </c>
      <c r="D918" s="38">
        <f>'Sireline GC'!AG18</f>
        <v>0.3887934599999987</v>
      </c>
      <c r="E918" s="38">
        <f>'Sireline GC'!AH18</f>
        <v>0.4328567188000001</v>
      </c>
      <c r="F918" s="14"/>
      <c r="G918" s="14"/>
      <c r="H918" s="14"/>
      <c r="I918" s="14"/>
      <c r="S918" s="79"/>
      <c r="T918" s="14"/>
    </row>
    <row r="919" spans="1:20" s="13" customFormat="1" x14ac:dyDescent="0.25">
      <c r="A919" s="92">
        <v>408</v>
      </c>
      <c r="B919" s="14">
        <f t="shared" si="28"/>
        <v>37</v>
      </c>
      <c r="C919" s="39">
        <f>'Sireline GC'!AF19</f>
        <v>9.3958419499999994</v>
      </c>
      <c r="D919" s="38">
        <f>'Sireline GC'!AG19</f>
        <v>0.38879346000000048</v>
      </c>
      <c r="E919" s="38">
        <f>'Sireline GC'!AH19</f>
        <v>0.45488834820000007</v>
      </c>
      <c r="F919" s="14"/>
      <c r="G919" s="14"/>
      <c r="H919" s="14"/>
      <c r="I919" s="14"/>
      <c r="S919" s="79"/>
      <c r="T919" s="14"/>
    </row>
    <row r="920" spans="1:20" s="13" customFormat="1" x14ac:dyDescent="0.25">
      <c r="A920" s="92">
        <v>408</v>
      </c>
      <c r="B920" s="14">
        <f t="shared" si="28"/>
        <v>38</v>
      </c>
      <c r="C920" s="39">
        <f>'Sireline GC'!AF20</f>
        <v>9.7846354099999999</v>
      </c>
      <c r="D920" s="38">
        <f>'Sireline GC'!AG20</f>
        <v>0.38879346000000048</v>
      </c>
      <c r="E920" s="38">
        <f>'Sireline GC'!AH20</f>
        <v>0.4769199776000001</v>
      </c>
      <c r="F920" s="14"/>
      <c r="G920" s="14"/>
      <c r="H920" s="14"/>
      <c r="I920" s="14"/>
      <c r="S920" s="79"/>
      <c r="T920" s="14"/>
    </row>
    <row r="921" spans="1:20" s="13" customFormat="1" x14ac:dyDescent="0.25">
      <c r="A921" s="92">
        <v>408</v>
      </c>
      <c r="B921" s="14">
        <f t="shared" si="28"/>
        <v>39</v>
      </c>
      <c r="C921" s="39">
        <f>'Sireline GC'!AF21</f>
        <v>10.17342887</v>
      </c>
      <c r="D921" s="38">
        <f>'Sireline GC'!AG21</f>
        <v>0.38879346000000048</v>
      </c>
      <c r="E921" s="38">
        <f>'Sireline GC'!AH21</f>
        <v>0.49895160700000007</v>
      </c>
      <c r="F921" s="14"/>
      <c r="G921" s="14"/>
      <c r="H921" s="14"/>
      <c r="I921" s="14"/>
      <c r="S921" s="79"/>
      <c r="T921" s="14"/>
    </row>
    <row r="922" spans="1:20" s="13" customFormat="1" x14ac:dyDescent="0.25">
      <c r="A922" s="92">
        <v>408</v>
      </c>
      <c r="B922" s="14">
        <f t="shared" si="28"/>
        <v>40</v>
      </c>
      <c r="C922" s="39">
        <f>'Sireline GC'!AF22</f>
        <v>10.562222330000001</v>
      </c>
      <c r="D922" s="38">
        <f>'Sireline GC'!AG22</f>
        <v>0.3887934599999987</v>
      </c>
      <c r="E922" s="38">
        <f>'Sireline GC'!AH22</f>
        <v>0.5174655812857144</v>
      </c>
      <c r="F922" s="14"/>
      <c r="G922" s="14"/>
      <c r="H922" s="14"/>
      <c r="I922" s="14"/>
      <c r="S922" s="79"/>
      <c r="T922" s="14"/>
    </row>
    <row r="923" spans="1:20" s="13" customFormat="1" x14ac:dyDescent="0.25">
      <c r="A923" s="92">
        <v>408</v>
      </c>
      <c r="B923" s="14">
        <f t="shared" si="28"/>
        <v>41</v>
      </c>
      <c r="C923" s="39">
        <f>'Sireline GC'!AF23</f>
        <v>10.95101579</v>
      </c>
      <c r="D923" s="38">
        <f>'Sireline GC'!AG23</f>
        <v>0.38879346000000048</v>
      </c>
      <c r="E923" s="38">
        <f>'Sireline GC'!AH23</f>
        <v>0.53597955557142862</v>
      </c>
      <c r="F923" s="14"/>
      <c r="G923" s="14"/>
      <c r="H923" s="14"/>
      <c r="I923" s="14"/>
      <c r="S923" s="79"/>
      <c r="T923" s="14"/>
    </row>
    <row r="924" spans="1:20" s="13" customFormat="1" x14ac:dyDescent="0.25">
      <c r="A924" s="92">
        <v>408</v>
      </c>
      <c r="B924" s="14">
        <f t="shared" si="28"/>
        <v>42</v>
      </c>
      <c r="C924" s="39">
        <f>'Sireline GC'!AF24</f>
        <v>11.33980925</v>
      </c>
      <c r="D924" s="38">
        <f>'Sireline GC'!AG24</f>
        <v>0.45359237000000086</v>
      </c>
      <c r="E924" s="38">
        <f>'Sireline GC'!AH24</f>
        <v>0.55449352985714295</v>
      </c>
      <c r="F924" s="14"/>
      <c r="G924" s="14"/>
      <c r="H924" s="14"/>
      <c r="I924" s="14"/>
      <c r="S924" s="79"/>
      <c r="T924" s="14"/>
    </row>
    <row r="925" spans="1:20" s="13" customFormat="1" x14ac:dyDescent="0.25">
      <c r="A925" s="92">
        <v>408</v>
      </c>
      <c r="B925" s="14">
        <f t="shared" si="28"/>
        <v>43</v>
      </c>
      <c r="C925" s="39">
        <f>'Sireline GC'!AF25</f>
        <v>11.793401620000001</v>
      </c>
      <c r="D925" s="38">
        <f>'Sireline GC'!AG25</f>
        <v>0.45359237000000086</v>
      </c>
      <c r="E925" s="38">
        <f>'Sireline GC'!AH25</f>
        <v>0.57300750414285717</v>
      </c>
      <c r="F925" s="14"/>
      <c r="G925" s="14"/>
      <c r="H925" s="14"/>
      <c r="I925" s="14"/>
      <c r="S925" s="79"/>
      <c r="T925" s="14"/>
    </row>
    <row r="926" spans="1:20" s="13" customFormat="1" x14ac:dyDescent="0.25">
      <c r="A926" s="92">
        <v>408</v>
      </c>
      <c r="B926" s="14">
        <f t="shared" si="28"/>
        <v>44</v>
      </c>
      <c r="C926" s="39">
        <f>'Sireline GC'!AF26</f>
        <v>12.246993990000002</v>
      </c>
      <c r="D926" s="38">
        <f>'Sireline GC'!AG26</f>
        <v>0.45359236999999908</v>
      </c>
      <c r="E926" s="38">
        <f>'Sireline GC'!AH26</f>
        <v>0.5915214784285715</v>
      </c>
      <c r="F926" s="14"/>
      <c r="G926" s="14"/>
      <c r="H926" s="14"/>
      <c r="I926" s="14"/>
      <c r="S926" s="79"/>
      <c r="T926" s="14"/>
    </row>
    <row r="927" spans="1:20" s="13" customFormat="1" x14ac:dyDescent="0.25">
      <c r="A927" s="92">
        <v>408</v>
      </c>
      <c r="B927" s="14">
        <f t="shared" si="28"/>
        <v>45</v>
      </c>
      <c r="C927" s="39">
        <f>'Sireline GC'!AF27</f>
        <v>12.700586360000001</v>
      </c>
      <c r="D927" s="38">
        <f>'Sireline GC'!AG27</f>
        <v>0.45359236999999908</v>
      </c>
      <c r="E927" s="38">
        <f>'Sireline GC'!AH27</f>
        <v>0.61003545271428572</v>
      </c>
      <c r="F927" s="14"/>
      <c r="G927" s="14"/>
      <c r="H927" s="14"/>
      <c r="I927" s="14"/>
      <c r="S927" s="79"/>
      <c r="T927" s="14"/>
    </row>
    <row r="928" spans="1:20" s="13" customFormat="1" x14ac:dyDescent="0.25">
      <c r="A928" s="92">
        <v>408</v>
      </c>
      <c r="B928" s="14">
        <f t="shared" si="28"/>
        <v>46</v>
      </c>
      <c r="C928" s="39">
        <f>'Sireline GC'!AF28</f>
        <v>13.15417873</v>
      </c>
      <c r="D928" s="38">
        <f>'Sireline GC'!AG28</f>
        <v>0.45359237000000086</v>
      </c>
      <c r="E928" s="38">
        <f>'Sireline GC'!AH28</f>
        <v>0.62854942700000005</v>
      </c>
      <c r="F928" s="14"/>
      <c r="G928" s="14"/>
      <c r="H928" s="14"/>
      <c r="I928" s="14"/>
      <c r="S928" s="79"/>
      <c r="T928" s="14"/>
    </row>
    <row r="929" spans="1:20" s="13" customFormat="1" x14ac:dyDescent="0.25">
      <c r="A929" s="92">
        <v>408</v>
      </c>
      <c r="B929" s="14">
        <f t="shared" si="28"/>
        <v>47</v>
      </c>
      <c r="C929" s="39">
        <f>'Sireline GC'!AF29</f>
        <v>13.607771100000001</v>
      </c>
      <c r="D929" s="38">
        <f>'Sireline GC'!AG29</f>
        <v>0.45359236999999908</v>
      </c>
      <c r="E929" s="38">
        <f>'Sireline GC'!AH29</f>
        <v>0.66789162235714283</v>
      </c>
      <c r="F929" s="14"/>
      <c r="G929" s="14"/>
      <c r="H929" s="14"/>
      <c r="I929" s="14"/>
      <c r="S929" s="79"/>
      <c r="T929" s="14"/>
    </row>
    <row r="930" spans="1:20" s="13" customFormat="1" x14ac:dyDescent="0.25">
      <c r="A930" s="92">
        <v>408</v>
      </c>
      <c r="B930" s="14">
        <f t="shared" si="28"/>
        <v>48</v>
      </c>
      <c r="C930" s="39">
        <f>'Sireline GC'!AF30</f>
        <v>14.06136347</v>
      </c>
      <c r="D930" s="38">
        <f>'Sireline GC'!AG30</f>
        <v>0.45359237000000086</v>
      </c>
      <c r="E930" s="38">
        <f>'Sireline GC'!AH30</f>
        <v>0.70723381771428573</v>
      </c>
      <c r="F930" s="14"/>
      <c r="G930" s="14"/>
      <c r="H930" s="14"/>
      <c r="I930" s="14"/>
      <c r="S930" s="79"/>
      <c r="T930" s="14"/>
    </row>
    <row r="931" spans="1:20" s="13" customFormat="1" x14ac:dyDescent="0.25">
      <c r="A931" s="92">
        <v>408</v>
      </c>
      <c r="B931" s="14">
        <f t="shared" si="28"/>
        <v>49</v>
      </c>
      <c r="C931" s="39">
        <f>'Sireline GC'!AF31</f>
        <v>14.514955840000001</v>
      </c>
      <c r="D931" s="38">
        <f>'Sireline GC'!AG31</f>
        <v>0.61558964499999824</v>
      </c>
      <c r="E931" s="38">
        <f>'Sireline GC'!AH31</f>
        <v>0.74657601307142851</v>
      </c>
      <c r="F931" s="14"/>
      <c r="G931" s="14"/>
      <c r="H931" s="14"/>
      <c r="I931" s="14"/>
      <c r="S931" s="79"/>
      <c r="T931" s="14"/>
    </row>
    <row r="932" spans="1:20" s="13" customFormat="1" x14ac:dyDescent="0.25">
      <c r="A932" s="92">
        <v>408</v>
      </c>
      <c r="B932" s="14">
        <f t="shared" si="28"/>
        <v>50</v>
      </c>
      <c r="C932" s="39">
        <f>'Sireline GC'!AF32</f>
        <v>15.130545484999999</v>
      </c>
      <c r="D932" s="38">
        <f>'Sireline GC'!AG32</f>
        <v>0.61558964500000179</v>
      </c>
      <c r="E932" s="38">
        <f>'Sireline GC'!AH32</f>
        <v>0.78591820842857152</v>
      </c>
      <c r="F932" s="14"/>
      <c r="G932" s="14"/>
      <c r="H932" s="14"/>
      <c r="I932" s="14"/>
      <c r="S932" s="79"/>
      <c r="T932" s="14"/>
    </row>
    <row r="933" spans="1:20" s="13" customFormat="1" x14ac:dyDescent="0.25">
      <c r="A933" s="92">
        <v>408</v>
      </c>
      <c r="B933" s="14">
        <f t="shared" si="28"/>
        <v>51</v>
      </c>
      <c r="C933" s="39">
        <f>'Sireline GC'!AF33</f>
        <v>15.746135130000001</v>
      </c>
      <c r="D933" s="38">
        <f>'Sireline GC'!AG33</f>
        <v>0.61558964500000179</v>
      </c>
      <c r="E933" s="38">
        <f>'Sireline GC'!AH33</f>
        <v>0.8252604037857143</v>
      </c>
      <c r="F933" s="14"/>
      <c r="G933" s="14"/>
      <c r="H933" s="14"/>
      <c r="I933" s="14"/>
      <c r="S933" s="79"/>
      <c r="T933" s="14"/>
    </row>
    <row r="934" spans="1:20" s="13" customFormat="1" x14ac:dyDescent="0.25">
      <c r="A934" s="92">
        <v>408</v>
      </c>
      <c r="B934" s="14">
        <f t="shared" si="28"/>
        <v>52</v>
      </c>
      <c r="C934" s="39">
        <f>'Sireline GC'!AF34</f>
        <v>16.361724775000003</v>
      </c>
      <c r="D934" s="38">
        <f>'Sireline GC'!AG34</f>
        <v>0.61558964500000002</v>
      </c>
      <c r="E934" s="38">
        <f>'Sireline GC'!AH34</f>
        <v>0.86460259914285709</v>
      </c>
      <c r="F934" s="14"/>
      <c r="G934" s="14"/>
      <c r="H934" s="14"/>
      <c r="I934" s="14"/>
      <c r="S934" s="79"/>
      <c r="T934" s="14"/>
    </row>
    <row r="935" spans="1:20" s="13" customFormat="1" x14ac:dyDescent="0.25">
      <c r="A935" s="92">
        <v>408</v>
      </c>
      <c r="B935" s="14">
        <f t="shared" si="28"/>
        <v>53</v>
      </c>
      <c r="C935" s="39">
        <f>'Sireline GC'!AF35</f>
        <v>16.977314420000003</v>
      </c>
      <c r="D935" s="38">
        <f>'Sireline GC'!AG35</f>
        <v>0.61558964499999647</v>
      </c>
      <c r="E935" s="38">
        <f>'Sireline GC'!AH35</f>
        <v>0.90394479449999998</v>
      </c>
      <c r="F935" s="14"/>
      <c r="G935" s="14"/>
      <c r="H935" s="14"/>
      <c r="I935" s="14"/>
      <c r="S935" s="79"/>
      <c r="T935" s="14"/>
    </row>
    <row r="936" spans="1:20" s="13" customFormat="1" x14ac:dyDescent="0.25">
      <c r="A936" s="92">
        <v>408</v>
      </c>
      <c r="B936" s="14">
        <f t="shared" si="28"/>
        <v>54</v>
      </c>
      <c r="C936" s="39">
        <f>'Sireline GC'!AF36</f>
        <v>17.592904064999999</v>
      </c>
      <c r="D936" s="38">
        <f>'Sireline GC'!AG36</f>
        <v>0.61558964500000002</v>
      </c>
      <c r="E936" s="38">
        <f>'Sireline GC'!AH36</f>
        <v>0.92940150914285713</v>
      </c>
      <c r="F936" s="14"/>
      <c r="G936" s="14"/>
      <c r="H936" s="14"/>
      <c r="I936" s="14"/>
      <c r="S936" s="79"/>
      <c r="T936" s="14"/>
    </row>
    <row r="937" spans="1:20" s="13" customFormat="1" x14ac:dyDescent="0.25">
      <c r="A937" s="92">
        <v>408</v>
      </c>
      <c r="B937" s="14">
        <f t="shared" si="28"/>
        <v>55</v>
      </c>
      <c r="C937" s="39">
        <f>'Sireline GC'!AF37</f>
        <v>18.208493709999999</v>
      </c>
      <c r="D937" s="38">
        <f>'Sireline GC'!AG37</f>
        <v>0.61558964500000357</v>
      </c>
      <c r="E937" s="38">
        <f>'Sireline GC'!AH37</f>
        <v>0.95485822378571428</v>
      </c>
      <c r="F937" s="14"/>
      <c r="G937" s="14"/>
      <c r="H937" s="14"/>
      <c r="I937" s="14"/>
      <c r="S937" s="79"/>
      <c r="T937" s="14"/>
    </row>
    <row r="938" spans="1:20" s="13" customFormat="1" x14ac:dyDescent="0.25">
      <c r="A938" s="92">
        <v>408</v>
      </c>
      <c r="B938" s="14">
        <f t="shared" si="28"/>
        <v>56</v>
      </c>
      <c r="C938" s="39">
        <f>'Sireline GC'!AF38</f>
        <v>18.824083355000003</v>
      </c>
      <c r="D938" s="38">
        <f>'Sireline GC'!AG38</f>
        <v>0.6868684459999983</v>
      </c>
      <c r="E938" s="38">
        <f>'Sireline GC'!AH38</f>
        <v>0.98031493842857143</v>
      </c>
      <c r="F938" s="14"/>
      <c r="G938" s="14"/>
      <c r="H938" s="14"/>
      <c r="I938" s="14"/>
      <c r="S938" s="79"/>
      <c r="T938" s="14"/>
    </row>
    <row r="939" spans="1:20" s="13" customFormat="1" x14ac:dyDescent="0.25">
      <c r="A939" s="92">
        <v>408</v>
      </c>
      <c r="B939" s="14">
        <f t="shared" si="28"/>
        <v>57</v>
      </c>
      <c r="C939" s="39">
        <f>'Sireline GC'!AF39</f>
        <v>19.510951801000001</v>
      </c>
      <c r="D939" s="38">
        <f>'Sireline GC'!AG39</f>
        <v>0.68686844600000185</v>
      </c>
      <c r="E939" s="38">
        <f>'Sireline GC'!AH39</f>
        <v>1.0057716530714287</v>
      </c>
      <c r="F939" s="14"/>
      <c r="G939" s="14"/>
      <c r="H939" s="14"/>
      <c r="I939" s="14"/>
      <c r="S939" s="79"/>
      <c r="T939" s="14"/>
    </row>
    <row r="940" spans="1:20" s="13" customFormat="1" x14ac:dyDescent="0.25">
      <c r="A940" s="92">
        <v>408</v>
      </c>
      <c r="B940" s="14">
        <f t="shared" si="28"/>
        <v>58</v>
      </c>
      <c r="C940" s="39">
        <f>'Sireline GC'!AF40</f>
        <v>20.197820247000003</v>
      </c>
      <c r="D940" s="38">
        <f>'Sireline GC'!AG40</f>
        <v>0.6868684459999983</v>
      </c>
      <c r="E940" s="38">
        <f>'Sireline GC'!AH40</f>
        <v>1.0312283677142857</v>
      </c>
      <c r="F940" s="14"/>
      <c r="G940" s="14"/>
      <c r="H940" s="14"/>
      <c r="I940" s="14"/>
      <c r="S940" s="79"/>
      <c r="T940" s="14"/>
    </row>
    <row r="941" spans="1:20" s="13" customFormat="1" x14ac:dyDescent="0.25">
      <c r="A941" s="92">
        <v>408</v>
      </c>
      <c r="B941" s="14">
        <f t="shared" si="28"/>
        <v>59</v>
      </c>
      <c r="C941" s="39">
        <f>'Sireline GC'!AF41</f>
        <v>20.884688693000001</v>
      </c>
      <c r="D941" s="38">
        <f>'Sireline GC'!AG41</f>
        <v>0.69</v>
      </c>
      <c r="E941" s="38">
        <f>'Sireline GC'!AH41</f>
        <v>1.0566850823571428</v>
      </c>
      <c r="F941" s="14"/>
      <c r="G941" s="14"/>
      <c r="H941" s="14"/>
      <c r="I941" s="14"/>
      <c r="S941" s="79"/>
      <c r="T941" s="14"/>
    </row>
    <row r="942" spans="1:20" s="13" customFormat="1" x14ac:dyDescent="0.25">
      <c r="A942" s="92">
        <v>408</v>
      </c>
      <c r="B942" s="14">
        <f t="shared" si="28"/>
        <v>60</v>
      </c>
      <c r="C942" s="39">
        <f>'Sireline GC'!AF42</f>
        <v>21.450942799356255</v>
      </c>
      <c r="D942" s="38">
        <f>'Sireline GC'!AG42</f>
        <v>0.65412239300144659</v>
      </c>
      <c r="E942" s="38">
        <f>'Sireline GC'!AH42</f>
        <v>1.0205742651690966</v>
      </c>
      <c r="F942" s="14"/>
      <c r="G942" s="14"/>
      <c r="H942" s="14"/>
      <c r="I942" s="14"/>
      <c r="S942" s="79"/>
      <c r="T942" s="14"/>
    </row>
    <row r="943" spans="1:20" s="13" customFormat="1" x14ac:dyDescent="0.25">
      <c r="A943" s="92">
        <v>408</v>
      </c>
      <c r="B943" s="14">
        <f t="shared" si="28"/>
        <v>61</v>
      </c>
      <c r="C943" s="39">
        <f>'Sireline GC'!AF43</f>
        <v>22.105065192357699</v>
      </c>
      <c r="D943" s="38">
        <f>'Sireline GC'!AG43</f>
        <v>0.66269489432495998</v>
      </c>
      <c r="E943" s="38">
        <f>'Sireline GC'!AH43</f>
        <v>1.047663729165071</v>
      </c>
      <c r="F943" s="14"/>
      <c r="G943" s="14"/>
      <c r="H943" s="14"/>
      <c r="I943" s="14"/>
      <c r="S943" s="79"/>
      <c r="T943" s="14"/>
    </row>
    <row r="944" spans="1:20" s="13" customFormat="1" x14ac:dyDescent="0.25">
      <c r="A944" s="92">
        <v>408</v>
      </c>
      <c r="B944" s="14">
        <f t="shared" si="28"/>
        <v>62</v>
      </c>
      <c r="C944" s="39">
        <f>'Sireline GC'!AF44</f>
        <v>22.76776008668266</v>
      </c>
      <c r="D944" s="38">
        <f>'Sireline GC'!AG44</f>
        <v>0.67112359628036877</v>
      </c>
      <c r="E944" s="38">
        <f>'Sireline GC'!AH44</f>
        <v>1.0748467535447304</v>
      </c>
      <c r="F944" s="14"/>
      <c r="G944" s="14"/>
      <c r="H944" s="14"/>
      <c r="I944" s="14"/>
      <c r="S944" s="79"/>
      <c r="T944" s="14"/>
    </row>
    <row r="945" spans="1:20" s="13" customFormat="1" x14ac:dyDescent="0.25">
      <c r="A945" s="92">
        <v>408</v>
      </c>
      <c r="B945" s="14">
        <f t="shared" si="28"/>
        <v>63</v>
      </c>
      <c r="C945" s="39">
        <f>'Sireline GC'!AF45</f>
        <v>23.438883682963027</v>
      </c>
      <c r="D945" s="38">
        <f>'Sireline GC'!AG45</f>
        <v>0.67940691799046959</v>
      </c>
      <c r="E945" s="38">
        <f>'Sireline GC'!AH45</f>
        <v>1.1021047078451134</v>
      </c>
      <c r="F945" s="14"/>
      <c r="G945" s="14"/>
      <c r="H945" s="14"/>
      <c r="I945" s="14"/>
      <c r="S945" s="79"/>
      <c r="T945" s="14"/>
    </row>
    <row r="946" spans="1:20" s="13" customFormat="1" x14ac:dyDescent="0.25">
      <c r="A946" s="92">
        <v>408</v>
      </c>
      <c r="B946" s="14">
        <f t="shared" si="28"/>
        <v>64</v>
      </c>
      <c r="C946" s="39">
        <f>'Sireline GC'!AF46</f>
        <v>24.1182906009535</v>
      </c>
      <c r="D946" s="38">
        <f>'Sireline GC'!AG46</f>
        <v>0.6875433783898357</v>
      </c>
      <c r="E946" s="38">
        <f>'Sireline GC'!AH46</f>
        <v>1.1294190341275598</v>
      </c>
      <c r="F946" s="14"/>
      <c r="G946" s="14"/>
      <c r="H946" s="14"/>
      <c r="I946" s="14"/>
      <c r="S946" s="79"/>
      <c r="T946" s="14"/>
    </row>
    <row r="947" spans="1:20" s="13" customFormat="1" x14ac:dyDescent="0.25">
      <c r="A947" s="92">
        <v>408</v>
      </c>
      <c r="B947" s="14">
        <f t="shared" si="28"/>
        <v>65</v>
      </c>
      <c r="C947" s="39">
        <f>'Sireline GC'!AF47</f>
        <v>24.805833979343333</v>
      </c>
      <c r="D947" s="38">
        <f>'Sireline GC'!AG47</f>
        <v>0.69553159561510025</v>
      </c>
      <c r="E947" s="38">
        <f>'Sireline GC'!AH47</f>
        <v>1.1567712860338557</v>
      </c>
      <c r="F947" s="14"/>
      <c r="G947" s="14"/>
      <c r="H947" s="14"/>
      <c r="I947" s="14"/>
      <c r="S947" s="79"/>
      <c r="T947" s="14"/>
    </row>
    <row r="948" spans="1:20" s="13" customFormat="1" x14ac:dyDescent="0.25">
      <c r="A948" s="92">
        <v>408</v>
      </c>
      <c r="B948" s="14">
        <f t="shared" si="28"/>
        <v>66</v>
      </c>
      <c r="C948" s="39">
        <f>'Sireline GC'!AF48</f>
        <v>25.501365574958434</v>
      </c>
      <c r="D948" s="38">
        <f>'Sireline GC'!AG48</f>
        <v>0.70337028632646081</v>
      </c>
      <c r="E948" s="38">
        <f>'Sireline GC'!AH48</f>
        <v>1.1841431671663163</v>
      </c>
      <c r="F948" s="14"/>
      <c r="G948" s="14"/>
      <c r="H948" s="14"/>
      <c r="I948" s="14"/>
      <c r="S948" s="79"/>
      <c r="T948" s="14"/>
    </row>
    <row r="949" spans="1:20" s="13" customFormat="1" x14ac:dyDescent="0.25">
      <c r="A949" s="92">
        <v>408</v>
      </c>
      <c r="B949" s="14">
        <f t="shared" si="28"/>
        <v>67</v>
      </c>
      <c r="C949" s="39">
        <f>'Sireline GC'!AF49</f>
        <v>26.204735861284895</v>
      </c>
      <c r="D949" s="38">
        <f>'Sireline GC'!AG49</f>
        <v>0.71105826496082614</v>
      </c>
      <c r="E949" s="38">
        <f>'Sireline GC'!AH49</f>
        <v>1.2115165686241696</v>
      </c>
      <c r="F949" s="14"/>
      <c r="G949" s="14"/>
      <c r="H949" s="14"/>
      <c r="I949" s="14"/>
      <c r="S949" s="79"/>
      <c r="T949" s="14"/>
    </row>
    <row r="950" spans="1:20" s="13" customFormat="1" x14ac:dyDescent="0.25">
      <c r="A950" s="92">
        <v>408</v>
      </c>
      <c r="B950" s="14">
        <f t="shared" si="28"/>
        <v>68</v>
      </c>
      <c r="C950" s="39">
        <f>'Sireline GC'!AF50</f>
        <v>26.915794126245721</v>
      </c>
      <c r="D950" s="38">
        <f>'Sireline GC'!AG50</f>
        <v>0.71859444291673569</v>
      </c>
      <c r="E950" s="38">
        <f>'Sireline GC'!AH50</f>
        <v>1.2388736055365526</v>
      </c>
      <c r="F950" s="14"/>
      <c r="G950" s="14"/>
      <c r="H950" s="14"/>
      <c r="I950" s="14"/>
      <c r="S950" s="79"/>
      <c r="T950" s="14"/>
    </row>
    <row r="951" spans="1:20" s="13" customFormat="1" x14ac:dyDescent="0.25">
      <c r="A951" s="92">
        <v>408</v>
      </c>
      <c r="B951" s="14">
        <f t="shared" si="28"/>
        <v>69</v>
      </c>
      <c r="C951" s="39">
        <f>'Sireline GC'!AF51</f>
        <v>27.634388569162457</v>
      </c>
      <c r="D951" s="38">
        <f>'Sireline GC'!AG51</f>
        <v>0.72597782767173946</v>
      </c>
      <c r="E951" s="38">
        <f>'Sireline GC'!AH51</f>
        <v>1.2661966524412824</v>
      </c>
      <c r="F951" s="14"/>
      <c r="G951" s="14"/>
      <c r="H951" s="14"/>
      <c r="I951" s="14"/>
      <c r="S951" s="79"/>
      <c r="T951" s="14"/>
    </row>
    <row r="952" spans="1:20" s="13" customFormat="1" x14ac:dyDescent="0.25">
      <c r="A952" s="92">
        <v>408</v>
      </c>
      <c r="B952" s="14">
        <f t="shared" si="28"/>
        <v>70</v>
      </c>
      <c r="C952" s="39">
        <f>'Sireline GC'!AF52</f>
        <v>28.360366396834195</v>
      </c>
      <c r="D952" s="38">
        <f>'Sireline GC'!AG52</f>
        <v>0.73320752183306404</v>
      </c>
      <c r="E952" s="38">
        <f>'Sireline GC'!AH52</f>
        <v>1.2934683773682605</v>
      </c>
      <c r="F952" s="14"/>
      <c r="G952" s="14"/>
      <c r="H952" s="14"/>
      <c r="I952" s="14"/>
      <c r="S952" s="79"/>
      <c r="T952" s="14"/>
    </row>
    <row r="953" spans="1:20" s="13" customFormat="1" x14ac:dyDescent="0.25">
      <c r="A953" s="92">
        <v>408</v>
      </c>
      <c r="B953" s="14">
        <f t="shared" si="28"/>
        <v>71</v>
      </c>
      <c r="C953" s="39">
        <f>'Sireline GC'!AF53</f>
        <v>29.093573918667261</v>
      </c>
      <c r="D953" s="38">
        <f>'Sireline GC'!AG53</f>
        <v>0.74028272212276658</v>
      </c>
      <c r="E953" s="38">
        <f>'Sireline GC'!AH53</f>
        <v>1.3206717744968213</v>
      </c>
      <c r="F953" s="14"/>
      <c r="G953" s="14"/>
      <c r="H953" s="14"/>
      <c r="I953" s="14"/>
      <c r="S953" s="79"/>
      <c r="T953" s="14"/>
    </row>
    <row r="954" spans="1:20" s="13" customFormat="1" x14ac:dyDescent="0.25">
      <c r="A954" s="92">
        <v>408</v>
      </c>
      <c r="B954" s="14">
        <f t="shared" si="28"/>
        <v>72</v>
      </c>
      <c r="C954" s="39">
        <f>'Sireline GC'!AF54</f>
        <v>29.833856640790025</v>
      </c>
      <c r="D954" s="38">
        <f>'Sireline GC'!AG54</f>
        <v>0.7472027182987695</v>
      </c>
      <c r="E954" s="38">
        <f>'Sireline GC'!AH54</f>
        <v>1.3477901952674074</v>
      </c>
      <c r="F954" s="14"/>
      <c r="G954" s="14"/>
      <c r="H954" s="14"/>
      <c r="I954" s="14"/>
      <c r="S954" s="79"/>
      <c r="T954" s="14"/>
    </row>
    <row r="955" spans="1:20" s="13" customFormat="1" x14ac:dyDescent="0.25">
      <c r="A955" s="92">
        <v>408</v>
      </c>
      <c r="B955" s="14">
        <f t="shared" si="28"/>
        <v>73</v>
      </c>
      <c r="C955" s="39">
        <f>'Sireline GC'!AF55</f>
        <v>30.581059359088798</v>
      </c>
      <c r="D955" s="38">
        <f>'Sireline GC'!AG55</f>
        <v>0.75396689201296585</v>
      </c>
      <c r="E955" s="38">
        <f>'Sireline GC'!AH55</f>
        <v>1.3748073778395917</v>
      </c>
      <c r="F955" s="14"/>
      <c r="G955" s="14"/>
      <c r="H955" s="14"/>
      <c r="I955" s="14"/>
      <c r="S955" s="79"/>
      <c r="T955" s="14"/>
    </row>
    <row r="956" spans="1:20" s="13" customFormat="1" x14ac:dyDescent="0.25">
      <c r="A956" s="92">
        <v>408</v>
      </c>
      <c r="B956" s="14">
        <f t="shared" si="28"/>
        <v>74</v>
      </c>
      <c r="C956" s="39">
        <f>'Sireline GC'!AF56</f>
        <v>31.335026251101763</v>
      </c>
      <c r="D956" s="38">
        <f>'Sireline GC'!AG56</f>
        <v>0.7605747156086311</v>
      </c>
      <c r="E956" s="38">
        <f>'Sireline GC'!AH56</f>
        <v>1.4017074748004821</v>
      </c>
      <c r="F956" s="14"/>
      <c r="G956" s="14"/>
      <c r="H956" s="14"/>
      <c r="I956" s="14"/>
      <c r="S956" s="79"/>
      <c r="T956" s="14"/>
    </row>
    <row r="957" spans="1:20" s="13" customFormat="1" x14ac:dyDescent="0.25">
      <c r="A957" s="92">
        <v>408</v>
      </c>
      <c r="B957" s="14">
        <f t="shared" si="28"/>
        <v>75</v>
      </c>
      <c r="C957" s="39">
        <f>'Sireline GC'!AF57</f>
        <v>32.095600966710393</v>
      </c>
      <c r="D957" s="38">
        <f>'Sireline GC'!AG57</f>
        <v>0.76702575085857028</v>
      </c>
      <c r="E957" s="38">
        <f>'Sireline GC'!AH57</f>
        <v>1.4284750790399254</v>
      </c>
      <c r="F957" s="14"/>
      <c r="G957" s="14"/>
      <c r="H957" s="14"/>
      <c r="I957" s="14"/>
      <c r="S957" s="79"/>
      <c r="T957" s="14"/>
    </row>
    <row r="958" spans="1:20" s="13" customFormat="1" x14ac:dyDescent="0.25">
      <c r="A958" s="92">
        <v>408</v>
      </c>
      <c r="B958" s="14">
        <f t="shared" si="28"/>
        <v>76</v>
      </c>
      <c r="C958" s="39">
        <f>'Sireline GC'!AF58</f>
        <v>32.862626717568965</v>
      </c>
      <c r="D958" s="38">
        <f>'Sireline GC'!AG58</f>
        <v>0.77331964764622896</v>
      </c>
      <c r="E958" s="38">
        <f>'Sireline GC'!AH58</f>
        <v>1.4550952477214742</v>
      </c>
      <c r="F958" s="14"/>
      <c r="G958" s="14"/>
      <c r="H958" s="14"/>
      <c r="I958" s="14"/>
      <c r="S958" s="79"/>
      <c r="T958" s="14"/>
    </row>
    <row r="959" spans="1:20" s="13" customFormat="1" x14ac:dyDescent="0.25">
      <c r="A959" s="92">
        <v>408</v>
      </c>
      <c r="B959" s="14">
        <f t="shared" si="28"/>
        <v>77</v>
      </c>
      <c r="C959" s="39">
        <f>'Sireline GC'!AF59</f>
        <v>33.63594636521519</v>
      </c>
      <c r="D959" s="38">
        <f>'Sireline GC'!AG59</f>
        <v>0.77945614259190421</v>
      </c>
      <c r="E959" s="38">
        <f>'Sireline GC'!AH59</f>
        <v>1.4815535242907376</v>
      </c>
      <c r="F959" s="14"/>
      <c r="G959" s="14"/>
      <c r="H959" s="14"/>
      <c r="I959" s="14"/>
      <c r="S959" s="79"/>
      <c r="T959" s="14"/>
    </row>
    <row r="960" spans="1:20" s="13" customFormat="1" x14ac:dyDescent="0.25">
      <c r="A960" s="92">
        <v>408</v>
      </c>
      <c r="B960" s="14">
        <f t="shared" si="28"/>
        <v>78</v>
      </c>
      <c r="C960" s="39">
        <f>'Sireline GC'!AF60</f>
        <v>34.415402507807102</v>
      </c>
      <c r="D960" s="38">
        <f>'Sireline GC'!AG60</f>
        <v>0.78543505762625188</v>
      </c>
      <c r="E960" s="38">
        <f>'Sireline GC'!AH60</f>
        <v>1.5078359584753886</v>
      </c>
      <c r="F960" s="14"/>
      <c r="G960" s="14"/>
      <c r="H960" s="14"/>
      <c r="I960" s="14"/>
      <c r="S960" s="79"/>
      <c r="T960" s="14"/>
    </row>
    <row r="961" spans="1:20" s="13" customFormat="1" x14ac:dyDescent="0.25">
      <c r="A961" s="92">
        <v>408</v>
      </c>
      <c r="B961" s="14">
        <f t="shared" si="28"/>
        <v>79</v>
      </c>
      <c r="C961" s="39">
        <f>'Sireline GC'!AF61</f>
        <v>35.200837565433346</v>
      </c>
      <c r="D961" s="38">
        <f>'Sireline GC'!AG61</f>
        <v>0.79125629851350965</v>
      </c>
      <c r="E961" s="38">
        <f>'Sireline GC'!AH61</f>
        <v>1.5339291242436308</v>
      </c>
      <c r="F961" s="14"/>
      <c r="G961" s="14"/>
      <c r="H961" s="14"/>
      <c r="I961" s="14"/>
      <c r="S961" s="79"/>
      <c r="T961" s="14"/>
    </row>
    <row r="962" spans="1:20" s="13" customFormat="1" x14ac:dyDescent="0.25">
      <c r="A962" s="92">
        <v>408</v>
      </c>
      <c r="B962" s="14">
        <f t="shared" si="28"/>
        <v>80</v>
      </c>
      <c r="C962" s="39">
        <f>'Sireline GC'!AF62</f>
        <v>35.992093863946856</v>
      </c>
      <c r="D962" s="38">
        <f>'Sireline GC'!AG62</f>
        <v>0.7969198533268429</v>
      </c>
      <c r="E962" s="38">
        <f>'Sireline GC'!AH62</f>
        <v>1.5598201357002512</v>
      </c>
      <c r="F962" s="14"/>
      <c r="G962" s="14"/>
      <c r="H962" s="14"/>
      <c r="I962" s="14"/>
      <c r="S962" s="79"/>
      <c r="T962" s="14"/>
    </row>
    <row r="963" spans="1:20" s="13" customFormat="1" x14ac:dyDescent="0.25">
      <c r="A963" s="92">
        <v>408</v>
      </c>
      <c r="B963" s="14">
        <f t="shared" si="28"/>
        <v>81</v>
      </c>
      <c r="C963" s="39">
        <f>'Sireline GC'!AF63</f>
        <v>36.789013717273704</v>
      </c>
      <c r="D963" s="38">
        <f>'Sireline GC'!AG63</f>
        <v>0.80242579087844135</v>
      </c>
      <c r="E963" s="38">
        <f>'Sireline GC'!AH63</f>
        <v>1.5854966609114123</v>
      </c>
      <c r="F963" s="14"/>
      <c r="G963" s="14"/>
      <c r="H963" s="14"/>
      <c r="I963" s="14"/>
      <c r="S963" s="79"/>
      <c r="T963" s="14"/>
    </row>
    <row r="964" spans="1:20" s="13" customFormat="1" x14ac:dyDescent="0.25">
      <c r="A964" s="92">
        <v>408</v>
      </c>
      <c r="B964" s="14">
        <f t="shared" si="28"/>
        <v>82</v>
      </c>
      <c r="C964" s="39">
        <f>'Sireline GC'!AF64</f>
        <v>37.591439508152142</v>
      </c>
      <c r="D964" s="38">
        <f>'Sireline GC'!AG64</f>
        <v>0.80777425910678602</v>
      </c>
      <c r="E964" s="38">
        <f>'Sireline GC'!AH64</f>
        <v>1.6109469336609799</v>
      </c>
      <c r="F964" s="14"/>
      <c r="G964" s="14"/>
      <c r="H964" s="14"/>
      <c r="I964" s="14"/>
      <c r="S964" s="79"/>
      <c r="T964" s="14"/>
    </row>
    <row r="965" spans="1:20" s="13" customFormat="1" x14ac:dyDescent="0.25">
      <c r="A965" s="92">
        <v>408</v>
      </c>
      <c r="B965" s="14">
        <f t="shared" si="28"/>
        <v>83</v>
      </c>
      <c r="C965" s="39">
        <f>'Sireline GC'!AF65</f>
        <v>38.399213767258928</v>
      </c>
      <c r="D965" s="38">
        <f>'Sireline GC'!AG65</f>
        <v>0.81296548342387531</v>
      </c>
      <c r="E965" s="38">
        <f>'Sireline GC'!AH65</f>
        <v>1.6361597631523546</v>
      </c>
      <c r="F965" s="14"/>
      <c r="G965" s="14"/>
      <c r="H965" s="14"/>
      <c r="I965" s="14"/>
      <c r="S965" s="79"/>
      <c r="T965" s="14"/>
    </row>
    <row r="966" spans="1:20" s="13" customFormat="1" x14ac:dyDescent="0.25">
      <c r="A966" s="92">
        <v>408</v>
      </c>
      <c r="B966" s="14">
        <f t="shared" si="28"/>
        <v>84</v>
      </c>
      <c r="C966" s="39">
        <f>'Sireline GC'!AF66</f>
        <v>39.212179250682809</v>
      </c>
      <c r="D966" s="38">
        <f>'Sireline GC'!AG66</f>
        <v>0.81799976502512095</v>
      </c>
      <c r="E966" s="38">
        <f>'Sireline GC'!AH66</f>
        <v>1.6611245416804239</v>
      </c>
      <c r="F966" s="14"/>
      <c r="G966" s="14"/>
      <c r="H966" s="14"/>
      <c r="I966" s="14"/>
      <c r="S966" s="79"/>
      <c r="T966" s="14"/>
    </row>
    <row r="967" spans="1:20" s="13" customFormat="1" x14ac:dyDescent="0.25">
      <c r="A967" s="92">
        <v>408</v>
      </c>
      <c r="B967" s="14">
        <f t="shared" si="28"/>
        <v>85</v>
      </c>
      <c r="C967" s="39">
        <f>'Sireline GC'!AF67</f>
        <v>40.03017901570793</v>
      </c>
      <c r="D967" s="38">
        <f>'Sireline GC'!AG67</f>
        <v>0.82287747916442022</v>
      </c>
      <c r="E967" s="38">
        <f>'Sireline GC'!AH67</f>
        <v>1.6858312503082988</v>
      </c>
      <c r="F967" s="14"/>
      <c r="G967" s="14"/>
      <c r="H967" s="14"/>
      <c r="I967" s="14"/>
      <c r="S967" s="79"/>
      <c r="T967" s="14"/>
    </row>
    <row r="968" spans="1:20" s="13" customFormat="1" x14ac:dyDescent="0.25">
      <c r="A968" s="92">
        <v>408</v>
      </c>
      <c r="B968" s="14">
        <f t="shared" si="28"/>
        <v>86</v>
      </c>
      <c r="C968" s="39">
        <f>'Sireline GC'!AF68</f>
        <v>40.853056494872348</v>
      </c>
      <c r="D968" s="38">
        <f>'Sireline GC'!AG68</f>
        <v>0.82759907339734085</v>
      </c>
      <c r="E968" s="38">
        <f>'Sireline GC'!AH68</f>
        <v>1.7102704625929137</v>
      </c>
      <c r="F968" s="14"/>
      <c r="G968" s="14"/>
      <c r="H968" s="14"/>
      <c r="I968" s="14"/>
      <c r="S968" s="79"/>
      <c r="T968" s="14"/>
    </row>
    <row r="969" spans="1:20" s="13" customFormat="1" x14ac:dyDescent="0.25">
      <c r="A969" s="92">
        <v>408</v>
      </c>
      <c r="B969" s="14">
        <f t="shared" ref="B969:B1032" si="29">B968+1</f>
        <v>87</v>
      </c>
      <c r="C969" s="39">
        <f>'Sireline GC'!AF69</f>
        <v>41.680655568269685</v>
      </c>
      <c r="D969" s="38">
        <f>'Sireline GC'!AG69</f>
        <v>0.83216506579518601</v>
      </c>
      <c r="E969" s="38">
        <f>'Sireline GC'!AH69</f>
        <v>1.7344333464122597</v>
      </c>
      <c r="F969" s="14"/>
      <c r="G969" s="14"/>
      <c r="H969" s="14"/>
      <c r="I969" s="14"/>
      <c r="S969" s="79"/>
      <c r="T969" s="14"/>
    </row>
    <row r="970" spans="1:20" s="13" customFormat="1" x14ac:dyDescent="0.25">
      <c r="A970" s="92">
        <v>408</v>
      </c>
      <c r="B970" s="14">
        <f t="shared" si="29"/>
        <v>88</v>
      </c>
      <c r="C970" s="39">
        <f>'Sireline GC'!AF70</f>
        <v>42.512820634064873</v>
      </c>
      <c r="D970" s="38">
        <f>'Sireline GC'!AG70</f>
        <v>0.83657604313250822</v>
      </c>
      <c r="E970" s="38">
        <f>'Sireline GC'!AH70</f>
        <v>1.7583116639550318</v>
      </c>
      <c r="F970" s="14"/>
      <c r="G970" s="14"/>
      <c r="H970" s="14"/>
      <c r="I970" s="14"/>
      <c r="S970" s="79"/>
      <c r="T970" s="14"/>
    </row>
    <row r="971" spans="1:20" s="13" customFormat="1" x14ac:dyDescent="0.25">
      <c r="A971" s="92">
        <v>408</v>
      </c>
      <c r="B971" s="14">
        <f t="shared" si="29"/>
        <v>89</v>
      </c>
      <c r="C971" s="39">
        <f>'Sireline GC'!AF71</f>
        <v>43.349396677197383</v>
      </c>
      <c r="D971" s="38">
        <f>'Sireline GC'!AG71</f>
        <v>0.84083265905097981</v>
      </c>
      <c r="E971" s="38">
        <f>'Sireline GC'!AH71</f>
        <v>1.7818977699406751</v>
      </c>
      <c r="F971" s="14"/>
      <c r="G971" s="14"/>
      <c r="H971" s="14"/>
      <c r="I971" s="14"/>
      <c r="S971" s="79"/>
      <c r="T971" s="14"/>
    </row>
    <row r="972" spans="1:20" s="13" customFormat="1" x14ac:dyDescent="0.25">
      <c r="A972" s="92">
        <v>408</v>
      </c>
      <c r="B972" s="14">
        <f t="shared" si="29"/>
        <v>90</v>
      </c>
      <c r="C972" s="39">
        <f>'Sireline GC'!AF72</f>
        <v>44.190229336248358</v>
      </c>
      <c r="D972" s="38">
        <f>'Sireline GC'!AG72</f>
        <v>0.84493563220228118</v>
      </c>
      <c r="E972" s="38">
        <f>'Sireline GC'!AH72</f>
        <v>1.8051846081442806</v>
      </c>
      <c r="F972" s="14"/>
      <c r="G972" s="14"/>
      <c r="H972" s="14"/>
      <c r="I972" s="14"/>
      <c r="S972" s="79"/>
      <c r="T972" s="14"/>
    </row>
    <row r="973" spans="1:20" s="13" customFormat="1" x14ac:dyDescent="0.25">
      <c r="A973" s="92">
        <v>408</v>
      </c>
      <c r="B973" s="14">
        <f t="shared" si="29"/>
        <v>91</v>
      </c>
      <c r="C973" s="39">
        <f>'Sireline GC'!AF73</f>
        <v>45.035164968450644</v>
      </c>
      <c r="D973" s="38">
        <f>'Sireline GC'!AG73</f>
        <v>0.84888574437278308</v>
      </c>
      <c r="E973" s="38">
        <f>'Sireline GC'!AH73</f>
        <v>1.8281657063064503</v>
      </c>
      <c r="F973" s="14"/>
      <c r="G973" s="14"/>
      <c r="H973" s="14"/>
      <c r="I973" s="14"/>
      <c r="S973" s="79"/>
      <c r="T973" s="14"/>
    </row>
    <row r="974" spans="1:20" s="13" customFormat="1" x14ac:dyDescent="0.25">
      <c r="A974" s="92">
        <v>408</v>
      </c>
      <c r="B974" s="14">
        <f t="shared" si="29"/>
        <v>92</v>
      </c>
      <c r="C974" s="39">
        <f>'Sireline GC'!AF74</f>
        <v>45.884050712823424</v>
      </c>
      <c r="D974" s="38">
        <f>'Sireline GC'!AG74</f>
        <v>0.85268383859266095</v>
      </c>
      <c r="E974" s="38">
        <f>'Sireline GC'!AH74</f>
        <v>1.8508351695131209</v>
      </c>
      <c r="F974" s="14"/>
      <c r="G974" s="14"/>
      <c r="H974" s="14"/>
      <c r="I974" s="14"/>
      <c r="S974" s="79"/>
      <c r="T974" s="14"/>
    </row>
    <row r="975" spans="1:20" s="13" customFormat="1" x14ac:dyDescent="0.25">
      <c r="A975" s="92">
        <v>408</v>
      </c>
      <c r="B975" s="14">
        <f t="shared" si="29"/>
        <v>93</v>
      </c>
      <c r="C975" s="39">
        <f>'Sireline GC'!AF75</f>
        <v>46.736734551416085</v>
      </c>
      <c r="D975" s="38">
        <f>'Sireline GC'!AG75</f>
        <v>0.85633081723212179</v>
      </c>
      <c r="E975" s="38">
        <f>'Sireline GC'!AH75</f>
        <v>1.8731876721344385</v>
      </c>
      <c r="F975" s="14"/>
      <c r="G975" s="14"/>
      <c r="H975" s="14"/>
      <c r="I975" s="14"/>
      <c r="S975" s="79"/>
      <c r="T975" s="14"/>
    </row>
    <row r="976" spans="1:20" s="13" customFormat="1" x14ac:dyDescent="0.25">
      <c r="A976" s="92">
        <v>408</v>
      </c>
      <c r="B976" s="14">
        <f t="shared" si="29"/>
        <v>94</v>
      </c>
      <c r="C976" s="39">
        <f>'Sireline GC'!AF76</f>
        <v>47.593065368648212</v>
      </c>
      <c r="D976" s="38">
        <f>'Sireline GC'!AG76</f>
        <v>0.8598276400873015</v>
      </c>
      <c r="E976" s="38">
        <f>'Sireline GC'!AH76</f>
        <v>1.8952184484150885</v>
      </c>
      <c r="F976" s="14"/>
      <c r="G976" s="14"/>
      <c r="H976" s="14"/>
      <c r="I976" s="14"/>
      <c r="S976" s="79"/>
      <c r="T976" s="14"/>
    </row>
    <row r="977" spans="1:20" s="13" customFormat="1" x14ac:dyDescent="0.25">
      <c r="A977" s="92">
        <v>408</v>
      </c>
      <c r="B977" s="14">
        <f t="shared" si="29"/>
        <v>95</v>
      </c>
      <c r="C977" s="39">
        <f>'Sireline GC'!AF77</f>
        <v>48.452893008735508</v>
      </c>
      <c r="D977" s="38">
        <f>'Sireline GC'!AG77</f>
        <v>0.8631753224586447</v>
      </c>
      <c r="E977" s="38">
        <f>'Sireline GC'!AH77</f>
        <v>1.9169232818110515</v>
      </c>
      <c r="F977" s="14"/>
      <c r="G977" s="14"/>
      <c r="H977" s="14"/>
      <c r="I977" s="14"/>
      <c r="S977" s="79"/>
      <c r="T977" s="14"/>
    </row>
    <row r="978" spans="1:20" s="13" customFormat="1" x14ac:dyDescent="0.25">
      <c r="A978" s="92">
        <v>408</v>
      </c>
      <c r="B978" s="14">
        <f t="shared" si="29"/>
        <v>96</v>
      </c>
      <c r="C978" s="39">
        <f>'Sireline GC'!AF78</f>
        <v>49.316068331194153</v>
      </c>
      <c r="D978" s="38">
        <f>'Sireline GC'!AG78</f>
        <v>0.86637493322381509</v>
      </c>
      <c r="E978" s="38">
        <f>'Sireline GC'!AH78</f>
        <v>1.9382984931695841</v>
      </c>
      <c r="F978" s="14"/>
      <c r="G978" s="14"/>
      <c r="H978" s="14"/>
      <c r="I978" s="14"/>
      <c r="S978" s="79"/>
      <c r="T978" s="14"/>
    </row>
    <row r="979" spans="1:20" s="13" customFormat="1" x14ac:dyDescent="0.25">
      <c r="A979" s="92">
        <v>408</v>
      </c>
      <c r="B979" s="14">
        <f t="shared" si="29"/>
        <v>97</v>
      </c>
      <c r="C979" s="39">
        <f>'Sireline GC'!AF79</f>
        <v>50.182443264417969</v>
      </c>
      <c r="D979" s="38">
        <f>'Sireline GC'!AG79</f>
        <v>0.86942759290824156</v>
      </c>
      <c r="E979" s="38">
        <f>'Sireline GC'!AH79</f>
        <v>1.9593409278503406</v>
      </c>
      <c r="F979" s="14"/>
      <c r="G979" s="14"/>
      <c r="H979" s="14"/>
      <c r="I979" s="14"/>
      <c r="S979" s="79"/>
      <c r="T979" s="14"/>
    </row>
    <row r="980" spans="1:20" s="13" customFormat="1" x14ac:dyDescent="0.25">
      <c r="A980" s="92">
        <v>408</v>
      </c>
      <c r="B980" s="14">
        <f t="shared" si="29"/>
        <v>98</v>
      </c>
      <c r="C980" s="39">
        <f>'Sireline GC'!AF80</f>
        <v>51.051870857326207</v>
      </c>
      <c r="D980" s="38">
        <f>'Sireline GC'!AG80</f>
        <v>0.87233447175499634</v>
      </c>
      <c r="E980" s="38">
        <f>'Sireline GC'!AH80</f>
        <v>1.9800479418860122</v>
      </c>
      <c r="F980" s="14"/>
      <c r="G980" s="14"/>
      <c r="H980" s="14"/>
      <c r="I980" s="14"/>
      <c r="S980" s="79"/>
      <c r="T980" s="14"/>
    </row>
    <row r="981" spans="1:20" s="13" customFormat="1" x14ac:dyDescent="0.25">
      <c r="A981" s="92">
        <v>408</v>
      </c>
      <c r="B981" s="14">
        <f t="shared" si="29"/>
        <v>99</v>
      </c>
      <c r="C981" s="39">
        <f>'Sireline GC'!AF81</f>
        <v>51.924205329081204</v>
      </c>
      <c r="D981" s="38">
        <f>'Sireline GC'!AG81</f>
        <v>0.8750967877971263</v>
      </c>
      <c r="E981" s="38">
        <f>'Sireline GC'!AH81</f>
        <v>2.0004173872806552</v>
      </c>
      <c r="F981" s="14"/>
      <c r="G981" s="14"/>
      <c r="H981" s="14"/>
      <c r="I981" s="14"/>
      <c r="S981" s="79"/>
      <c r="T981" s="14"/>
    </row>
    <row r="982" spans="1:20" s="13" customFormat="1" x14ac:dyDescent="0.25">
      <c r="A982" s="92">
        <v>408</v>
      </c>
      <c r="B982" s="14">
        <f t="shared" si="29"/>
        <v>100</v>
      </c>
      <c r="C982" s="39">
        <f>'Sireline GC'!AF82</f>
        <v>52.799302116878337</v>
      </c>
      <c r="D982" s="38">
        <f>'Sireline GC'!AG82</f>
        <v>0.87771580493399171</v>
      </c>
      <c r="E982" s="38">
        <f>'Sireline GC'!AH82</f>
        <v>2.0204475965431188</v>
      </c>
      <c r="F982" s="14"/>
      <c r="G982" s="14"/>
      <c r="H982" s="14"/>
      <c r="I982" s="14"/>
      <c r="S982" s="79"/>
      <c r="T982" s="14"/>
    </row>
    <row r="983" spans="1:20" s="13" customFormat="1" x14ac:dyDescent="0.25">
      <c r="A983" s="92">
        <v>408</v>
      </c>
      <c r="B983" s="14">
        <f t="shared" si="29"/>
        <v>101</v>
      </c>
      <c r="C983" s="39">
        <f>'Sireline GC'!AF83</f>
        <v>53.677017921812322</v>
      </c>
      <c r="D983" s="38">
        <f>'Sireline GC'!AG83</f>
        <v>0.88019283101432322</v>
      </c>
      <c r="E983" s="38">
        <f>'Sireline GC'!AH83</f>
        <v>2.0401373665516158</v>
      </c>
      <c r="F983" s="14"/>
      <c r="G983" s="14"/>
      <c r="H983" s="14"/>
      <c r="I983" s="14"/>
      <c r="S983" s="79"/>
      <c r="T983" s="14"/>
    </row>
    <row r="984" spans="1:20" s="13" customFormat="1" x14ac:dyDescent="0.25">
      <c r="A984" s="92">
        <v>408</v>
      </c>
      <c r="B984" s="14">
        <f t="shared" si="29"/>
        <v>102</v>
      </c>
      <c r="C984" s="39">
        <f>'Sireline GC'!AF84</f>
        <v>54.557210752826649</v>
      </c>
      <c r="D984" s="38">
        <f>'Sireline GC'!AG84</f>
        <v>0.8825292159279865</v>
      </c>
      <c r="E984" s="38">
        <f>'Sireline GC'!AH84</f>
        <v>2.0594859418436671</v>
      </c>
      <c r="F984" s="14"/>
      <c r="G984" s="14"/>
      <c r="H984" s="14"/>
      <c r="I984" s="14"/>
      <c r="S984" s="79"/>
      <c r="T984" s="14"/>
    </row>
    <row r="985" spans="1:20" s="13" customFormat="1" x14ac:dyDescent="0.25">
      <c r="A985" s="92">
        <v>408</v>
      </c>
      <c r="B985" s="14">
        <f t="shared" si="29"/>
        <v>103</v>
      </c>
      <c r="C985" s="39">
        <f>'Sireline GC'!AF85</f>
        <v>55.43973996875463</v>
      </c>
      <c r="D985" s="38">
        <f>'Sireline GC'!AG85</f>
        <v>0.88472634970830555</v>
      </c>
      <c r="E985" s="38">
        <f>'Sireline GC'!AH85</f>
        <v>2.0784929974232922</v>
      </c>
      <c r="F985" s="14"/>
      <c r="G985" s="14"/>
      <c r="H985" s="14"/>
      <c r="I985" s="14"/>
      <c r="S985" s="79"/>
      <c r="T985" s="14"/>
    </row>
    <row r="986" spans="1:20" s="13" customFormat="1" x14ac:dyDescent="0.25">
      <c r="A986" s="92">
        <v>408</v>
      </c>
      <c r="B986" s="14">
        <f t="shared" si="29"/>
        <v>104</v>
      </c>
      <c r="C986" s="39">
        <f>'Sireline GC'!AF86</f>
        <v>56.324466318462939</v>
      </c>
      <c r="D986" s="38">
        <f>'Sireline GC'!AG86</f>
        <v>0.88678566064744402</v>
      </c>
      <c r="E986" s="38">
        <f>'Sireline GC'!AH86</f>
        <v>2.0971586211746365</v>
      </c>
      <c r="F986" s="14"/>
      <c r="G986" s="14"/>
      <c r="H986" s="14"/>
      <c r="I986" s="14"/>
      <c r="S986" s="79"/>
      <c r="T986" s="14"/>
    </row>
    <row r="987" spans="1:20" s="13" customFormat="1" x14ac:dyDescent="0.25">
      <c r="A987" s="92">
        <v>408</v>
      </c>
      <c r="B987" s="14">
        <f t="shared" si="29"/>
        <v>105</v>
      </c>
      <c r="C987" s="39">
        <f>'Sireline GC'!AF87</f>
        <v>57.211251979110386</v>
      </c>
      <c r="D987" s="38">
        <f>'Sireline GC'!AG87</f>
        <v>0.88870861342615548</v>
      </c>
      <c r="E987" s="38">
        <f>'Sireline GC'!AH87</f>
        <v>2.1154832959680823</v>
      </c>
      <c r="F987" s="14"/>
      <c r="G987" s="14"/>
      <c r="H987" s="14"/>
      <c r="I987" s="14"/>
      <c r="S987" s="79"/>
      <c r="T987" s="14"/>
    </row>
    <row r="988" spans="1:20" s="13" customFormat="1" x14ac:dyDescent="0.25">
      <c r="A988" s="92">
        <v>408</v>
      </c>
      <c r="B988" s="14">
        <f t="shared" si="29"/>
        <v>106</v>
      </c>
      <c r="C988" s="39">
        <f>'Sireline GC'!AF88</f>
        <v>58.099960592536533</v>
      </c>
      <c r="D988" s="38">
        <f>'Sireline GC'!AG88</f>
        <v>0.89049670726013375</v>
      </c>
      <c r="E988" s="38">
        <f>'Sireline GC'!AH88</f>
        <v>2.133467881541506</v>
      </c>
      <c r="F988" s="14"/>
      <c r="G988" s="14"/>
      <c r="H988" s="14"/>
      <c r="I988" s="14"/>
      <c r="S988" s="79"/>
      <c r="T988" s="14"/>
    </row>
    <row r="989" spans="1:20" s="13" customFormat="1" x14ac:dyDescent="0.25">
      <c r="A989" s="92">
        <v>408</v>
      </c>
      <c r="B989" s="14">
        <f t="shared" si="29"/>
        <v>107</v>
      </c>
      <c r="C989" s="39">
        <f>'Sireline GC'!AF89</f>
        <v>58.990457299796674</v>
      </c>
      <c r="D989" s="38">
        <f>'Sireline GC'!AG89</f>
        <v>0.89215147406467743</v>
      </c>
      <c r="E989" s="38">
        <f>'Sireline GC'!AH89</f>
        <v>2.1511135962355992</v>
      </c>
      <c r="F989" s="14"/>
      <c r="G989" s="14"/>
      <c r="H989" s="14"/>
      <c r="I989" s="14"/>
      <c r="S989" s="79"/>
      <c r="T989" s="14"/>
    </row>
    <row r="990" spans="1:20" s="13" customFormat="1" x14ac:dyDescent="0.25">
      <c r="A990" s="92">
        <v>408</v>
      </c>
      <c r="B990" s="14">
        <f t="shared" si="29"/>
        <v>108</v>
      </c>
      <c r="C990" s="39">
        <f>'Sireline GC'!AF90</f>
        <v>59.88260877386135</v>
      </c>
      <c r="D990" s="38">
        <f>'Sireline GC'!AG90</f>
        <v>0.89367447663900812</v>
      </c>
      <c r="E990" s="38">
        <f>'Sireline GC'!AH90</f>
        <v>2.1684219986582844</v>
      </c>
      <c r="F990" s="14"/>
      <c r="G990" s="14"/>
      <c r="H990" s="14"/>
      <c r="I990" s="14"/>
      <c r="S990" s="79"/>
      <c r="T990" s="14"/>
    </row>
    <row r="991" spans="1:20" s="13" customFormat="1" x14ac:dyDescent="0.25">
      <c r="A991" s="92">
        <v>408</v>
      </c>
      <c r="B991" s="14">
        <f t="shared" si="29"/>
        <v>109</v>
      </c>
      <c r="C991" s="39">
        <f>'Sireline GC'!AF91</f>
        <v>60.776283250500356</v>
      </c>
      <c r="D991" s="38">
        <f>'Sireline GC'!AG91</f>
        <v>0.89506730687237912</v>
      </c>
      <c r="E991" s="38">
        <f>'Sireline GC'!AH91</f>
        <v>2.1853949693490957</v>
      </c>
      <c r="F991" s="14"/>
      <c r="G991" s="14"/>
      <c r="H991" s="14"/>
      <c r="I991" s="14"/>
      <c r="S991" s="79"/>
      <c r="T991" s="14"/>
    </row>
    <row r="992" spans="1:20" s="13" customFormat="1" x14ac:dyDescent="0.25">
      <c r="A992" s="92">
        <v>408</v>
      </c>
      <c r="B992" s="14">
        <f t="shared" si="29"/>
        <v>110</v>
      </c>
      <c r="C992" s="39">
        <f>'Sireline GC'!AF92</f>
        <v>61.671350557372733</v>
      </c>
      <c r="D992" s="38">
        <f>'Sireline GC'!AG92</f>
        <v>0.89633158397289847</v>
      </c>
      <c r="E992" s="38">
        <f>'Sireline GC'!AH92</f>
        <v>2.2020346925101566</v>
      </c>
      <c r="F992" s="14"/>
      <c r="G992" s="14"/>
      <c r="H992" s="14"/>
      <c r="I992" s="14"/>
      <c r="S992" s="79"/>
      <c r="T992" s="14"/>
    </row>
    <row r="993" spans="1:20" s="13" customFormat="1" x14ac:dyDescent="0.25">
      <c r="A993" s="92">
        <v>408</v>
      </c>
      <c r="B993" s="14">
        <f t="shared" si="29"/>
        <v>111</v>
      </c>
      <c r="C993" s="39">
        <f>'Sireline GC'!AF93</f>
        <v>62.567682141345635</v>
      </c>
      <c r="D993" s="38">
        <f>'Sireline GC'!AG93</f>
        <v>0.89746895272086924</v>
      </c>
      <c r="E993" s="38">
        <f>'Sireline GC'!AH93</f>
        <v>2.2183436378659853</v>
      </c>
      <c r="F993" s="14"/>
      <c r="G993" s="14"/>
      <c r="H993" s="14"/>
      <c r="I993" s="14"/>
      <c r="S993" s="79"/>
      <c r="T993" s="14"/>
    </row>
    <row r="994" spans="1:20" s="13" customFormat="1" x14ac:dyDescent="0.25">
      <c r="A994" s="92">
        <v>408</v>
      </c>
      <c r="B994" s="14">
        <f t="shared" si="29"/>
        <v>112</v>
      </c>
      <c r="C994" s="39">
        <f>'Sireline GC'!AF94</f>
        <v>63.465151094066506</v>
      </c>
      <c r="D994" s="38">
        <f>'Sireline GC'!AG94</f>
        <v>0.89848108174784436</v>
      </c>
      <c r="E994" s="38">
        <f>'Sireline GC'!AH94</f>
        <v>2.2343245427099614</v>
      </c>
      <c r="F994" s="14"/>
      <c r="G994" s="14"/>
      <c r="H994" s="14"/>
      <c r="I994" s="14"/>
      <c r="S994" s="79"/>
      <c r="T994" s="14"/>
    </row>
    <row r="995" spans="1:20" s="13" customFormat="1" x14ac:dyDescent="0.25">
      <c r="A995" s="92">
        <v>408</v>
      </c>
      <c r="B995" s="14">
        <f t="shared" si="29"/>
        <v>113</v>
      </c>
      <c r="C995" s="39">
        <f>'Sireline GC'!AF95</f>
        <v>64.363632175814345</v>
      </c>
      <c r="D995" s="38">
        <f>'Sireline GC'!AG95</f>
        <v>0.89936966184255951</v>
      </c>
      <c r="E995" s="38">
        <f>'Sireline GC'!AH95</f>
        <v>2.2499803941907643</v>
      </c>
      <c r="F995" s="14"/>
      <c r="G995" s="14"/>
      <c r="H995" s="14"/>
      <c r="I995" s="14"/>
      <c r="S995" s="79"/>
      <c r="T995" s="14"/>
    </row>
    <row r="996" spans="1:20" s="13" customFormat="1" x14ac:dyDescent="0.25">
      <c r="A996" s="92">
        <v>408</v>
      </c>
      <c r="B996" s="14">
        <f t="shared" si="29"/>
        <v>114</v>
      </c>
      <c r="C996" s="39">
        <f>'Sireline GC'!AF96</f>
        <v>65.263001837656901</v>
      </c>
      <c r="D996" s="38">
        <f>'Sireline GC'!AG96</f>
        <v>0.90013640428514563</v>
      </c>
      <c r="E996" s="38">
        <f>'Sireline GC'!AH96</f>
        <v>2.2653144118876578</v>
      </c>
      <c r="F996" s="14"/>
      <c r="G996" s="14"/>
      <c r="H996" s="14"/>
      <c r="I996" s="14"/>
      <c r="S996" s="79"/>
      <c r="T996" s="14"/>
    </row>
    <row r="997" spans="1:20" s="13" customFormat="1" x14ac:dyDescent="0.25">
      <c r="A997" s="92">
        <v>408</v>
      </c>
      <c r="B997" s="14">
        <f t="shared" si="29"/>
        <v>115</v>
      </c>
      <c r="C997" s="39">
        <f>'Sireline GC'!AF97</f>
        <v>66.16313824194205</v>
      </c>
      <c r="D997" s="38">
        <f>'Sireline GC'!AG97</f>
        <v>0.90078303921042036</v>
      </c>
      <c r="E997" s="38">
        <f>'Sireline GC'!AH97</f>
        <v>2.2803300307190568</v>
      </c>
      <c r="F997" s="14"/>
      <c r="G997" s="14"/>
      <c r="H997" s="14"/>
      <c r="I997" s="14"/>
      <c r="S997" s="79"/>
      <c r="T997" s="14"/>
    </row>
    <row r="998" spans="1:20" s="13" customFormat="1" x14ac:dyDescent="0.25">
      <c r="A998" s="92">
        <v>408</v>
      </c>
      <c r="B998" s="14">
        <f t="shared" si="29"/>
        <v>116</v>
      </c>
      <c r="C998" s="39">
        <f>'Sireline GC'!AF98</f>
        <v>67.063921281152474</v>
      </c>
      <c r="D998" s="38">
        <f>'Sireline GC'!AG98</f>
        <v>0.90131131400140418</v>
      </c>
      <c r="E998" s="38">
        <f>'Sireline GC'!AH98</f>
        <v>2.2950308842244085</v>
      </c>
      <c r="F998" s="14"/>
      <c r="G998" s="14"/>
      <c r="H998" s="14"/>
      <c r="I998" s="14"/>
      <c r="S998" s="79"/>
      <c r="T998" s="14"/>
    </row>
    <row r="999" spans="1:20" s="13" customFormat="1" x14ac:dyDescent="0.25">
      <c r="A999" s="92">
        <v>408</v>
      </c>
      <c r="B999" s="14">
        <f t="shared" si="29"/>
        <v>117</v>
      </c>
      <c r="C999" s="39">
        <f>'Sireline GC'!AF99</f>
        <v>67.965232595153878</v>
      </c>
      <c r="D999" s="38">
        <f>'Sireline GC'!AG99</f>
        <v>0.90172299171413783</v>
      </c>
      <c r="E999" s="38">
        <f>'Sireline GC'!AH99</f>
        <v>2.309420788255145</v>
      </c>
      <c r="F999" s="14"/>
      <c r="G999" s="14"/>
      <c r="H999" s="14"/>
      <c r="I999" s="14"/>
      <c r="S999" s="79"/>
      <c r="T999" s="14"/>
    </row>
    <row r="1000" spans="1:20" s="13" customFormat="1" x14ac:dyDescent="0.25">
      <c r="A1000" s="92">
        <v>408</v>
      </c>
      <c r="B1000" s="14">
        <f t="shared" si="29"/>
        <v>118</v>
      </c>
      <c r="C1000" s="39">
        <f>'Sireline GC'!AF100</f>
        <v>68.866955586868016</v>
      </c>
      <c r="D1000" s="38">
        <f>'Sireline GC'!AG100</f>
        <v>0.90201984953419156</v>
      </c>
      <c r="E1000" s="38">
        <f>'Sireline GC'!AH100</f>
        <v>2.3235037251062876</v>
      </c>
      <c r="F1000" s="14"/>
      <c r="G1000" s="14"/>
      <c r="H1000" s="14"/>
      <c r="I1000" s="14"/>
      <c r="S1000" s="79"/>
      <c r="T1000" s="14"/>
    </row>
    <row r="1001" spans="1:20" s="13" customFormat="1" x14ac:dyDescent="0.25">
      <c r="A1001" s="92">
        <v>408</v>
      </c>
      <c r="B1001" s="14">
        <f t="shared" si="29"/>
        <v>119</v>
      </c>
      <c r="C1001" s="39">
        <f>'Sireline GC'!AF101</f>
        <v>69.768975436402201</v>
      </c>
      <c r="D1001" s="38">
        <f>'Sireline GC'!AG101</f>
        <v>0.90220367726613304</v>
      </c>
      <c r="E1001" s="38">
        <f>'Sireline GC'!AH101</f>
        <v>2.3372838281161852</v>
      </c>
      <c r="F1001" s="14"/>
      <c r="G1001" s="14"/>
      <c r="H1001" s="14"/>
      <c r="I1001" s="14"/>
      <c r="S1001" s="79"/>
      <c r="T1001" s="14"/>
    </row>
    <row r="1002" spans="1:20" s="13" customFormat="1" x14ac:dyDescent="0.25">
      <c r="A1002" s="92">
        <v>408</v>
      </c>
      <c r="B1002" s="14">
        <f t="shared" si="29"/>
        <v>120</v>
      </c>
      <c r="C1002" s="39">
        <f>'Sireline GC'!AF102</f>
        <v>70.671179113668344</v>
      </c>
      <c r="D1002" s="38">
        <f>'Sireline GC'!AG102</f>
        <v>0.9022762758563232</v>
      </c>
      <c r="E1002" s="38">
        <f>'Sireline GC'!AH102</f>
        <v>2.3507653667579991</v>
      </c>
      <c r="F1002" s="14"/>
      <c r="G1002" s="14"/>
      <c r="H1002" s="14"/>
      <c r="I1002" s="14"/>
      <c r="S1002" s="79"/>
      <c r="T1002" s="14"/>
    </row>
    <row r="1003" spans="1:20" s="13" customFormat="1" x14ac:dyDescent="0.25">
      <c r="A1003" s="92">
        <v>408</v>
      </c>
      <c r="B1003" s="14">
        <f t="shared" si="29"/>
        <v>121</v>
      </c>
      <c r="C1003" s="39">
        <f>'Sireline GC'!AF103</f>
        <v>71.573455389524668</v>
      </c>
      <c r="D1003" s="38">
        <f>'Sireline GC'!AG103</f>
        <v>0.9022394559498359</v>
      </c>
      <c r="E1003" s="38">
        <f>'Sireline GC'!AH103</f>
        <v>2.3639527322427463</v>
      </c>
      <c r="F1003" s="14"/>
      <c r="G1003" s="14"/>
      <c r="H1003" s="14"/>
      <c r="I1003" s="14"/>
      <c r="S1003" s="79"/>
      <c r="T1003" s="14"/>
    </row>
    <row r="1004" spans="1:20" s="13" customFormat="1" x14ac:dyDescent="0.25">
      <c r="A1004" s="92">
        <v>408</v>
      </c>
      <c r="B1004" s="14">
        <f t="shared" si="29"/>
        <v>122</v>
      </c>
      <c r="C1004" s="39">
        <f>'Sireline GC'!AF104</f>
        <v>72.475694845474493</v>
      </c>
      <c r="D1004" s="38">
        <f>'Sireline GC'!AG104</f>
        <v>0.90209503648175726</v>
      </c>
      <c r="E1004" s="38">
        <f>'Sireline GC'!AH104</f>
        <v>2.3768504236501702</v>
      </c>
      <c r="F1004" s="14"/>
      <c r="G1004" s="14"/>
      <c r="H1004" s="14"/>
      <c r="I1004" s="14"/>
      <c r="S1004" s="79"/>
      <c r="T1004" s="14"/>
    </row>
    <row r="1005" spans="1:20" s="13" customFormat="1" x14ac:dyDescent="0.25">
      <c r="A1005" s="92">
        <v>408</v>
      </c>
      <c r="B1005" s="14">
        <f t="shared" si="29"/>
        <v>123</v>
      </c>
      <c r="C1005" s="39">
        <f>'Sireline GC'!AF105</f>
        <v>73.377789881956261</v>
      </c>
      <c r="D1005" s="38">
        <f>'Sireline GC'!AG105</f>
        <v>0.90184484330378112</v>
      </c>
      <c r="E1005" s="38">
        <f>'Sireline GC'!AH105</f>
        <v>2.3894630346002494</v>
      </c>
      <c r="F1005" s="14"/>
      <c r="G1005" s="14"/>
      <c r="H1005" s="14"/>
      <c r="I1005" s="14"/>
      <c r="S1005" s="79"/>
      <c r="T1005" s="14"/>
    </row>
    <row r="1006" spans="1:20" s="13" customFormat="1" x14ac:dyDescent="0.25">
      <c r="A1006" s="92">
        <v>408</v>
      </c>
      <c r="B1006" s="14">
        <f t="shared" si="29"/>
        <v>124</v>
      </c>
      <c r="C1006" s="39">
        <f>'Sireline GC'!AF106</f>
        <v>74.279634725260038</v>
      </c>
      <c r="D1006" s="38">
        <f>'Sireline GC'!AG106</f>
        <v>0.90149070784607943</v>
      </c>
      <c r="E1006" s="38">
        <f>'Sireline GC'!AH106</f>
        <v>2.4017952404749909</v>
      </c>
      <c r="F1006" s="14"/>
      <c r="G1006" s="14"/>
      <c r="H1006" s="14"/>
      <c r="I1006" s="14"/>
      <c r="S1006" s="79"/>
      <c r="T1006" s="14"/>
    </row>
    <row r="1007" spans="1:20" s="13" customFormat="1" x14ac:dyDescent="0.25">
      <c r="A1007" s="92">
        <v>408</v>
      </c>
      <c r="B1007" s="14">
        <f t="shared" si="29"/>
        <v>125</v>
      </c>
      <c r="C1007" s="39">
        <f>'Sireline GC'!AF107</f>
        <v>75.181125433106118</v>
      </c>
      <c r="D1007" s="38">
        <f>'Sireline GC'!AG107</f>
        <v>0.90103446581495206</v>
      </c>
      <c r="E1007" s="38">
        <f>'Sireline GC'!AH107</f>
        <v>2.413851786197081</v>
      </c>
      <c r="F1007" s="14"/>
      <c r="G1007" s="14"/>
      <c r="H1007" s="14"/>
      <c r="I1007" s="14"/>
      <c r="S1007" s="79"/>
      <c r="T1007" s="14"/>
    </row>
    <row r="1008" spans="1:20" s="13" customFormat="1" x14ac:dyDescent="0.25">
      <c r="A1008" s="92">
        <v>408</v>
      </c>
      <c r="B1008" s="14">
        <f t="shared" si="29"/>
        <v>126</v>
      </c>
      <c r="C1008" s="39">
        <f>'Sireline GC'!AF108</f>
        <v>76.082159898921077</v>
      </c>
      <c r="D1008" s="38">
        <f>'Sireline GC'!AG108</f>
        <v>0.90047795592662183</v>
      </c>
      <c r="E1008" s="38">
        <f>'Sireline GC'!AH108</f>
        <v>2.4256374745691724</v>
      </c>
      <c r="F1008" s="14"/>
      <c r="G1008" s="14"/>
      <c r="H1008" s="14"/>
      <c r="I1008" s="14"/>
      <c r="S1008" s="79"/>
      <c r="T1008" s="14"/>
    </row>
    <row r="1009" spans="1:20" s="13" customFormat="1" x14ac:dyDescent="0.25">
      <c r="A1009" s="92">
        <v>408</v>
      </c>
      <c r="B1009" s="14">
        <f t="shared" si="29"/>
        <v>127</v>
      </c>
      <c r="C1009" s="39">
        <f>'Sireline GC'!AF109</f>
        <v>76.982637854847695</v>
      </c>
      <c r="D1009" s="38">
        <f>'Sireline GC'!AG109</f>
        <v>0.89982301867721759</v>
      </c>
      <c r="E1009" s="38">
        <f>'Sireline GC'!AH109</f>
        <v>2.4371571551749298</v>
      </c>
      <c r="F1009" s="14"/>
      <c r="G1009" s="14"/>
      <c r="H1009" s="14"/>
      <c r="I1009" s="14"/>
      <c r="S1009" s="79"/>
      <c r="T1009" s="14"/>
    </row>
    <row r="1010" spans="1:20" s="13" customFormat="1" x14ac:dyDescent="0.25">
      <c r="A1010" s="92">
        <v>408</v>
      </c>
      <c r="B1010" s="14">
        <f t="shared" si="29"/>
        <v>128</v>
      </c>
      <c r="C1010" s="39">
        <f>'Sireline GC'!AF110</f>
        <v>77.882460873524906</v>
      </c>
      <c r="D1010" s="38">
        <f>'Sireline GC'!AG110</f>
        <v>0.89907149514907658</v>
      </c>
      <c r="E1010" s="38">
        <f>'Sireline GC'!AH110</f>
        <v>2.448415713840558</v>
      </c>
      <c r="F1010" s="14"/>
      <c r="G1010" s="14"/>
      <c r="H1010" s="14"/>
      <c r="I1010" s="14"/>
      <c r="S1010" s="79"/>
      <c r="T1010" s="14"/>
    </row>
    <row r="1011" spans="1:20" s="13" customFormat="1" x14ac:dyDescent="0.25">
      <c r="A1011" s="92">
        <v>408</v>
      </c>
      <c r="B1011" s="14">
        <f t="shared" si="29"/>
        <v>129</v>
      </c>
      <c r="C1011" s="39">
        <f>'Sireline GC'!AF111</f>
        <v>78.781532368673993</v>
      </c>
      <c r="D1011" s="38">
        <f>'Sireline GC'!AG111</f>
        <v>0.89822522585368247</v>
      </c>
      <c r="E1011" s="38">
        <f>'Sireline GC'!AH111</f>
        <v>2.4594180626532465</v>
      </c>
      <c r="F1011" s="14"/>
      <c r="G1011" s="14"/>
      <c r="H1011" s="14"/>
      <c r="I1011" s="14"/>
      <c r="S1011" s="79"/>
      <c r="T1011" s="14"/>
    </row>
    <row r="1012" spans="1:20" s="13" customFormat="1" x14ac:dyDescent="0.25">
      <c r="A1012" s="92">
        <v>408</v>
      </c>
      <c r="B1012" s="14">
        <f t="shared" si="29"/>
        <v>130</v>
      </c>
      <c r="C1012" s="39">
        <f>'Sireline GC'!AF112</f>
        <v>79.679757594527672</v>
      </c>
      <c r="D1012" s="38">
        <f>'Sireline GC'!AG112</f>
        <v>0.89728604961096892</v>
      </c>
      <c r="E1012" s="38">
        <f>'Sireline GC'!AH112</f>
        <v>2.4701691305309943</v>
      </c>
      <c r="F1012" s="14"/>
      <c r="G1012" s="14"/>
      <c r="H1012" s="14"/>
      <c r="I1012" s="14"/>
      <c r="S1012" s="79"/>
      <c r="T1012" s="14"/>
    </row>
    <row r="1013" spans="1:20" s="13" customFormat="1" x14ac:dyDescent="0.25">
      <c r="A1013" s="92">
        <v>408</v>
      </c>
      <c r="B1013" s="14">
        <f t="shared" si="29"/>
        <v>131</v>
      </c>
      <c r="C1013" s="39">
        <f>'Sireline GC'!AF113</f>
        <v>80.577043644138641</v>
      </c>
      <c r="D1013" s="38">
        <f>'Sireline GC'!AG113</f>
        <v>0.89625580246523739</v>
      </c>
      <c r="E1013" s="38">
        <f>'Sireline GC'!AH113</f>
        <v>2.4806738543363647</v>
      </c>
      <c r="F1013" s="14"/>
      <c r="G1013" s="14"/>
      <c r="H1013" s="14"/>
      <c r="I1013" s="14"/>
      <c r="S1013" s="79"/>
      <c r="T1013" s="14"/>
    </row>
    <row r="1014" spans="1:20" s="13" customFormat="1" x14ac:dyDescent="0.25">
      <c r="A1014" s="92">
        <v>408</v>
      </c>
      <c r="B1014" s="14">
        <f t="shared" si="29"/>
        <v>132</v>
      </c>
      <c r="C1014" s="39">
        <f>'Sireline GC'!AF114</f>
        <v>81.473299446603875</v>
      </c>
      <c r="D1014" s="38">
        <f>'Sireline GC'!AG114</f>
        <v>0.89513631663728077</v>
      </c>
      <c r="E1014" s="38">
        <f>'Sireline GC'!AH114</f>
        <v>2.490937170525096</v>
      </c>
      <c r="F1014" s="14"/>
      <c r="G1014" s="14"/>
      <c r="H1014" s="14"/>
      <c r="I1014" s="14"/>
      <c r="S1014" s="79"/>
      <c r="T1014" s="14"/>
    </row>
    <row r="1015" spans="1:20" s="13" customFormat="1" x14ac:dyDescent="0.25">
      <c r="A1015" s="92">
        <v>408</v>
      </c>
      <c r="B1015" s="14">
        <f t="shared" si="29"/>
        <v>133</v>
      </c>
      <c r="C1015" s="39">
        <f>'Sireline GC'!AF115</f>
        <v>82.368435763241166</v>
      </c>
      <c r="D1015" s="38">
        <f>'Sireline GC'!AG115</f>
        <v>0.89392941951309979</v>
      </c>
      <c r="E1015" s="38">
        <f>'Sireline GC'!AH115</f>
        <v>2.5009640073189967</v>
      </c>
      <c r="F1015" s="14"/>
      <c r="G1015" s="14"/>
      <c r="H1015" s="14"/>
      <c r="I1015" s="14"/>
      <c r="S1015" s="79"/>
      <c r="T1015" s="14"/>
    </row>
    <row r="1016" spans="1:20" s="13" customFormat="1" x14ac:dyDescent="0.25">
      <c r="A1016" s="92">
        <v>408</v>
      </c>
      <c r="B1016" s="14">
        <f t="shared" si="29"/>
        <v>134</v>
      </c>
      <c r="C1016" s="39">
        <f>'Sireline GC'!AF116</f>
        <v>83.262365182754252</v>
      </c>
      <c r="D1016" s="38">
        <f>'Sireline GC'!AG116</f>
        <v>0.89263693266835631</v>
      </c>
      <c r="E1016" s="38">
        <f>'Sireline GC'!AH116</f>
        <v>2.5107592773912275</v>
      </c>
      <c r="F1016" s="14"/>
      <c r="G1016" s="14"/>
      <c r="H1016" s="14"/>
      <c r="I1016" s="14"/>
      <c r="S1016" s="79"/>
      <c r="T1016" s="14"/>
    </row>
    <row r="1017" spans="1:20" s="13" customFormat="1" x14ac:dyDescent="0.25">
      <c r="A1017" s="92">
        <v>408</v>
      </c>
      <c r="B1017" s="14">
        <f t="shared" si="29"/>
        <v>135</v>
      </c>
      <c r="C1017" s="39">
        <f>'Sireline GC'!AF117</f>
        <v>84.155002115422604</v>
      </c>
      <c r="D1017" s="38">
        <f>'Sireline GC'!AG117</f>
        <v>0.89126067092916728</v>
      </c>
      <c r="E1017" s="38">
        <f>'Sireline GC'!AH117</f>
        <v>2.5203278710509611</v>
      </c>
      <c r="F1017" s="14"/>
      <c r="G1017" s="14"/>
      <c r="H1017" s="14"/>
      <c r="I1017" s="14"/>
      <c r="S1017" s="79"/>
      <c r="T1017" s="14"/>
    </row>
    <row r="1018" spans="1:20" s="13" customFormat="1" x14ac:dyDescent="0.25">
      <c r="A1018" s="92">
        <v>408</v>
      </c>
      <c r="B1018" s="14">
        <f t="shared" si="29"/>
        <v>136</v>
      </c>
      <c r="C1018" s="39">
        <f>'Sireline GC'!AF118</f>
        <v>85.046262786351775</v>
      </c>
      <c r="D1018" s="38">
        <f>'Sireline GC'!AG118</f>
        <v>0.88980244146800658</v>
      </c>
      <c r="E1018" s="38">
        <f>'Sireline GC'!AH118</f>
        <v>2.5296746499133809</v>
      </c>
      <c r="F1018" s="14"/>
      <c r="G1018" s="14"/>
      <c r="H1018" s="14"/>
      <c r="I1018" s="14"/>
      <c r="S1018" s="79"/>
      <c r="T1018" s="14"/>
    </row>
    <row r="1019" spans="1:20" s="13" customFormat="1" x14ac:dyDescent="0.25">
      <c r="A1019" s="92">
        <v>408</v>
      </c>
      <c r="B1019" s="14">
        <f t="shared" si="29"/>
        <v>137</v>
      </c>
      <c r="C1019" s="39">
        <f>'Sireline GC'!AF119</f>
        <v>85.936065227819782</v>
      </c>
      <c r="D1019" s="38">
        <f>'Sireline GC'!AG119</f>
        <v>0.88826404293555328</v>
      </c>
      <c r="E1019" s="38">
        <f>'Sireline GC'!AH119</f>
        <v>2.5388044410401815</v>
      </c>
      <c r="F1019" s="14"/>
      <c r="G1019" s="14"/>
      <c r="H1019" s="14"/>
      <c r="I1019" s="14"/>
      <c r="S1019" s="79"/>
      <c r="T1019" s="14"/>
    </row>
    <row r="1020" spans="1:20" s="13" customFormat="1" x14ac:dyDescent="0.25">
      <c r="A1020" s="92">
        <v>408</v>
      </c>
      <c r="B1020" s="14">
        <f t="shared" si="29"/>
        <v>138</v>
      </c>
      <c r="C1020" s="39">
        <f>'Sireline GC'!AF120</f>
        <v>86.824329270755328</v>
      </c>
      <c r="D1020" s="38">
        <f>'Sireline GC'!AG120</f>
        <v>0.88664726462692656</v>
      </c>
      <c r="E1020" s="38">
        <f>'Sireline GC'!AH120</f>
        <v>2.5477220315350064</v>
      </c>
      <c r="F1020" s="14"/>
      <c r="G1020" s="14"/>
      <c r="H1020" s="14"/>
      <c r="I1020" s="14"/>
      <c r="S1020" s="79"/>
      <c r="T1020" s="14"/>
    </row>
    <row r="1021" spans="1:20" s="13" customFormat="1" x14ac:dyDescent="0.25">
      <c r="A1021" s="92">
        <v>408</v>
      </c>
      <c r="B1021" s="14">
        <f t="shared" si="29"/>
        <v>139</v>
      </c>
      <c r="C1021" s="39">
        <f>'Sireline GC'!AF121</f>
        <v>87.710976535382258</v>
      </c>
      <c r="D1021" s="38">
        <f>'Sireline GC'!AG121</f>
        <v>0.88495388568311029</v>
      </c>
      <c r="E1021" s="38">
        <f>'Sireline GC'!AH121</f>
        <v>2.5564321635777114</v>
      </c>
      <c r="F1021" s="14"/>
      <c r="G1021" s="14"/>
      <c r="H1021" s="14"/>
      <c r="I1021" s="14"/>
      <c r="S1021" s="79"/>
      <c r="T1021" s="14"/>
    </row>
    <row r="1022" spans="1:20" s="13" customFormat="1" x14ac:dyDescent="0.25">
      <c r="A1022" s="92">
        <v>408</v>
      </c>
      <c r="B1022" s="14">
        <f t="shared" si="29"/>
        <v>140</v>
      </c>
      <c r="C1022" s="39">
        <f>'Sireline GC'!AF122</f>
        <v>88.595930421065376</v>
      </c>
      <c r="D1022" s="38">
        <f>'Sireline GC'!AG122</f>
        <v>0.88318567432619943</v>
      </c>
      <c r="E1022" s="38">
        <f>'Sireline GC'!AH122</f>
        <v>2.5649395298809083</v>
      </c>
      <c r="F1022" s="14"/>
      <c r="G1022" s="14"/>
      <c r="H1022" s="14"/>
      <c r="I1022" s="14"/>
      <c r="S1022" s="79"/>
      <c r="T1022" s="14"/>
    </row>
    <row r="1023" spans="1:20" s="13" customFormat="1" x14ac:dyDescent="0.25">
      <c r="A1023" s="92">
        <v>408</v>
      </c>
      <c r="B1023" s="14">
        <f t="shared" si="29"/>
        <v>141</v>
      </c>
      <c r="C1023" s="39">
        <f>'Sireline GC'!AF123</f>
        <v>89.479116095391575</v>
      </c>
      <c r="D1023" s="38">
        <f>'Sireline GC'!AG123</f>
        <v>0.88134438712870633</v>
      </c>
      <c r="E1023" s="38">
        <f>'Sireline GC'!AH123</f>
        <v>2.5732487695519062</v>
      </c>
      <c r="F1023" s="14"/>
      <c r="G1023" s="14"/>
      <c r="H1023" s="14"/>
      <c r="I1023" s="14"/>
      <c r="S1023" s="79"/>
      <c r="T1023" s="14"/>
    </row>
    <row r="1024" spans="1:20" s="13" customFormat="1" x14ac:dyDescent="0.25">
      <c r="A1024" s="92">
        <v>408</v>
      </c>
      <c r="B1024" s="14">
        <f t="shared" si="29"/>
        <v>142</v>
      </c>
      <c r="C1024" s="39">
        <f>'Sireline GC'!AF124</f>
        <v>90.360460482520281</v>
      </c>
      <c r="D1024" s="38">
        <f>'Sireline GC'!AG124</f>
        <v>0.87943176831606351</v>
      </c>
      <c r="E1024" s="38">
        <f>'Sireline GC'!AH124</f>
        <v>2.5813644643429567</v>
      </c>
      <c r="F1024" s="14"/>
      <c r="G1024" s="14"/>
      <c r="H1024" s="14"/>
      <c r="I1024" s="14"/>
      <c r="S1024" s="79"/>
      <c r="T1024" s="14"/>
    </row>
    <row r="1025" spans="1:20" s="13" customFormat="1" x14ac:dyDescent="0.25">
      <c r="A1025" s="92">
        <v>408</v>
      </c>
      <c r="B1025" s="14">
        <f t="shared" si="29"/>
        <v>143</v>
      </c>
      <c r="C1025" s="39">
        <f>'Sireline GC'!AF125</f>
        <v>91.239892250836348</v>
      </c>
      <c r="D1025" s="38">
        <f>'Sireline GC'!AG125</f>
        <v>0.87744954910201756</v>
      </c>
      <c r="E1025" s="38">
        <f>'Sireline GC'!AH125</f>
        <v>2.5892911352726076</v>
      </c>
      <c r="F1025" s="14"/>
      <c r="G1025" s="14"/>
      <c r="H1025" s="14"/>
      <c r="I1025" s="14"/>
      <c r="S1025" s="79"/>
      <c r="T1025" s="14"/>
    </row>
    <row r="1026" spans="1:20" s="13" customFormat="1" x14ac:dyDescent="0.25">
      <c r="A1026" s="92">
        <v>408</v>
      </c>
      <c r="B1026" s="14">
        <f t="shared" si="29"/>
        <v>144</v>
      </c>
      <c r="C1026" s="39">
        <f>'Sireline GC'!AF126</f>
        <v>92.117341799938359</v>
      </c>
      <c r="D1026" s="38">
        <f>'Sireline GC'!AG126</f>
        <v>0.87539944705639883</v>
      </c>
      <c r="E1026" s="38">
        <f>'Sireline GC'!AH126</f>
        <v>2.5970332396009144</v>
      </c>
      <c r="F1026" s="14"/>
      <c r="G1026" s="14"/>
      <c r="H1026" s="14"/>
      <c r="I1026" s="14"/>
      <c r="S1026" s="79"/>
      <c r="T1026" s="14"/>
    </row>
    <row r="1027" spans="1:20" s="13" customFormat="1" x14ac:dyDescent="0.25">
      <c r="A1027" s="92">
        <v>408</v>
      </c>
      <c r="B1027" s="14">
        <f t="shared" si="29"/>
        <v>145</v>
      </c>
      <c r="C1027" s="39">
        <f>'Sireline GC'!AF127</f>
        <v>92.992741246994768</v>
      </c>
      <c r="D1027" s="38">
        <f>'Sireline GC'!AG127</f>
        <v>0.87328316550446061</v>
      </c>
      <c r="E1027" s="38">
        <f>'Sireline GC'!AH127</f>
        <v>2.6045951681413437</v>
      </c>
      <c r="F1027" s="14"/>
      <c r="G1027" s="14"/>
      <c r="H1027" s="14"/>
      <c r="I1027" s="14"/>
      <c r="S1027" s="79"/>
      <c r="T1027" s="14"/>
    </row>
    <row r="1028" spans="1:20" s="13" customFormat="1" x14ac:dyDescent="0.25">
      <c r="A1028" s="92">
        <v>408</v>
      </c>
      <c r="B1028" s="14">
        <f t="shared" si="29"/>
        <v>146</v>
      </c>
      <c r="C1028" s="39">
        <f>'Sireline GC'!AF128</f>
        <v>93.866024412499229</v>
      </c>
      <c r="D1028" s="38">
        <f>'Sireline GC'!AG128</f>
        <v>0.87110239295791558</v>
      </c>
      <c r="E1028" s="38">
        <f>'Sireline GC'!AH128</f>
        <v>2.6119812428923099</v>
      </c>
      <c r="F1028" s="14"/>
      <c r="G1028" s="14"/>
      <c r="H1028" s="14"/>
      <c r="I1028" s="14"/>
      <c r="S1028" s="79"/>
      <c r="T1028" s="14"/>
    </row>
    <row r="1029" spans="1:20" s="13" customFormat="1" x14ac:dyDescent="0.25">
      <c r="A1029" s="92">
        <v>408</v>
      </c>
      <c r="B1029" s="14">
        <f t="shared" si="29"/>
        <v>147</v>
      </c>
      <c r="C1029" s="39">
        <f>'Sireline GC'!AF129</f>
        <v>94.737126805457137</v>
      </c>
      <c r="D1029" s="38">
        <f>'Sireline GC'!AG129</f>
        <v>0.86885880257607795</v>
      </c>
      <c r="E1029" s="38">
        <f>'Sireline GC'!AH129</f>
        <v>2.6191957149714962</v>
      </c>
      <c r="F1029" s="14"/>
      <c r="G1029" s="14"/>
      <c r="H1029" s="14"/>
      <c r="I1029" s="14"/>
      <c r="S1029" s="79"/>
      <c r="T1029" s="14"/>
    </row>
    <row r="1030" spans="1:20" s="13" customFormat="1" x14ac:dyDescent="0.25">
      <c r="A1030" s="92">
        <v>408</v>
      </c>
      <c r="B1030" s="14">
        <f t="shared" si="29"/>
        <v>148</v>
      </c>
      <c r="C1030" s="39">
        <f>'Sireline GC'!AF130</f>
        <v>95.605985608033208</v>
      </c>
      <c r="D1030" s="38">
        <f>'Sireline GC'!AG130</f>
        <v>0.86655405165747013</v>
      </c>
      <c r="E1030" s="38">
        <f>'Sireline GC'!AH130</f>
        <v>2.6262427628363576</v>
      </c>
      <c r="F1030" s="14"/>
      <c r="G1030" s="14"/>
      <c r="H1030" s="14"/>
      <c r="I1030" s="14"/>
      <c r="S1030" s="79"/>
      <c r="T1030" s="14"/>
    </row>
    <row r="1031" spans="1:20" s="13" customFormat="1" x14ac:dyDescent="0.25">
      <c r="A1031" s="92">
        <v>408</v>
      </c>
      <c r="B1031" s="14">
        <f t="shared" si="29"/>
        <v>149</v>
      </c>
      <c r="C1031" s="39">
        <f>'Sireline GC'!AF131</f>
        <v>96.472539659690682</v>
      </c>
      <c r="D1031" s="38">
        <f>'Sireline GC'!AG131</f>
        <v>0.86418978116072154</v>
      </c>
      <c r="E1031" s="38">
        <f>'Sireline GC'!AH131</f>
        <v>2.633126490774524</v>
      </c>
      <c r="F1031" s="14"/>
      <c r="G1031" s="14"/>
      <c r="H1031" s="14"/>
      <c r="I1031" s="14"/>
      <c r="S1031" s="79"/>
      <c r="T1031" s="14"/>
    </row>
    <row r="1032" spans="1:20" s="13" customFormat="1" x14ac:dyDescent="0.25">
      <c r="A1032" s="92">
        <v>408</v>
      </c>
      <c r="B1032" s="14">
        <f t="shared" si="29"/>
        <v>150</v>
      </c>
      <c r="C1032" s="39">
        <f>'Sireline GC'!AF132</f>
        <v>97.3367294408514</v>
      </c>
      <c r="D1032" s="38">
        <f>'Sireline GC'!AG132</f>
        <v>0.86176761525432966</v>
      </c>
      <c r="E1032" s="38">
        <f>'Sireline GC'!AH132</f>
        <v>2.6398509276481521</v>
      </c>
      <c r="F1032" s="14"/>
      <c r="G1032" s="14"/>
      <c r="H1032" s="14"/>
      <c r="I1032" s="14"/>
      <c r="S1032" s="79"/>
      <c r="T1032" s="14"/>
    </row>
    <row r="1033" spans="1:20" s="13" customFormat="1" x14ac:dyDescent="0.25">
      <c r="A1033" s="92">
        <v>408</v>
      </c>
      <c r="B1033" s="14">
        <f t="shared" ref="B1033:B1082" si="30">B1032+1</f>
        <v>151</v>
      </c>
      <c r="C1033" s="39">
        <f>'Sireline GC'!AF133</f>
        <v>98.198497056105737</v>
      </c>
      <c r="D1033" s="38">
        <f>'Sireline GC'!AG133</f>
        <v>0.85928916089454077</v>
      </c>
      <c r="E1033" s="38">
        <f>'Sireline GC'!AH133</f>
        <v>2.6464200258767012</v>
      </c>
      <c r="F1033" s="14"/>
      <c r="G1033" s="14"/>
      <c r="H1033" s="14"/>
      <c r="I1033" s="14"/>
      <c r="S1033" s="79"/>
      <c r="T1033" s="14"/>
    </row>
    <row r="1034" spans="1:20" s="13" customFormat="1" x14ac:dyDescent="0.25">
      <c r="A1034" s="92">
        <v>408</v>
      </c>
      <c r="B1034" s="14">
        <f t="shared" si="30"/>
        <v>152</v>
      </c>
      <c r="C1034" s="39">
        <f>'Sireline GC'!AF134</f>
        <v>99.05778621700027</v>
      </c>
      <c r="D1034" s="38">
        <f>'Sireline GC'!AG134</f>
        <v>0.85675600743102009</v>
      </c>
      <c r="E1034" s="38">
        <f>'Sireline GC'!AH134</f>
        <v>2.6528376606429998</v>
      </c>
      <c r="F1034" s="14"/>
      <c r="G1034" s="14"/>
      <c r="H1034" s="14"/>
      <c r="I1034" s="14"/>
      <c r="S1034" s="79"/>
      <c r="T1034" s="14"/>
    </row>
    <row r="1035" spans="1:20" s="13" customFormat="1" x14ac:dyDescent="0.25">
      <c r="A1035" s="92">
        <v>408</v>
      </c>
      <c r="B1035" s="14">
        <f t="shared" si="30"/>
        <v>153</v>
      </c>
      <c r="C1035" s="39">
        <f>'Sireline GC'!AF135</f>
        <v>99.914542224431301</v>
      </c>
      <c r="D1035" s="38">
        <f>'Sireline GC'!AG135</f>
        <v>0.85416972623913878</v>
      </c>
      <c r="E1035" s="38">
        <f>'Sireline GC'!AH135</f>
        <v>2.6591076293079552</v>
      </c>
      <c r="F1035" s="14"/>
      <c r="G1035" s="14"/>
      <c r="H1035" s="14"/>
      <c r="I1035" s="14"/>
      <c r="S1035" s="79"/>
      <c r="T1035" s="14"/>
    </row>
    <row r="1036" spans="1:20" s="13" customFormat="1" x14ac:dyDescent="0.25">
      <c r="A1036" s="92">
        <v>408</v>
      </c>
      <c r="B1036" s="14">
        <f t="shared" si="30"/>
        <v>154</v>
      </c>
      <c r="C1036" s="39">
        <f>'Sireline GC'!AF136</f>
        <v>100.76871195067044</v>
      </c>
      <c r="D1036" s="38">
        <f>'Sireline GC'!AG136</f>
        <v>0.85153187037866118</v>
      </c>
      <c r="E1036" s="38">
        <f>'Sireline GC'!AH136</f>
        <v>2.6652336510197192</v>
      </c>
      <c r="F1036" s="14"/>
      <c r="G1036" s="14"/>
      <c r="H1036" s="14"/>
      <c r="I1036" s="14"/>
      <c r="S1036" s="79"/>
      <c r="T1036" s="14"/>
    </row>
    <row r="1037" spans="1:20" s="13" customFormat="1" x14ac:dyDescent="0.25">
      <c r="A1037" s="92">
        <v>408</v>
      </c>
      <c r="B1037" s="14">
        <f t="shared" si="30"/>
        <v>155</v>
      </c>
      <c r="C1037" s="39">
        <f>'Sireline GC'!AF137</f>
        <v>101.6202438210491</v>
      </c>
      <c r="D1037" s="38">
        <f>'Sireline GC'!AG137</f>
        <v>0.84884397427795122</v>
      </c>
      <c r="E1037" s="38">
        <f>'Sireline GC'!AH137</f>
        <v>2.671219366503621</v>
      </c>
      <c r="F1037" s="14"/>
      <c r="G1037" s="14"/>
      <c r="H1037" s="14"/>
      <c r="I1037" s="14"/>
      <c r="S1037" s="79"/>
      <c r="T1037" s="14"/>
    </row>
    <row r="1038" spans="1:20" s="13" customFormat="1" x14ac:dyDescent="0.25">
      <c r="A1038" s="92">
        <v>408</v>
      </c>
      <c r="B1038" s="14">
        <f t="shared" si="30"/>
        <v>156</v>
      </c>
      <c r="C1038" s="39">
        <f>'Sireline GC'!AF138</f>
        <v>102.46908779532704</v>
      </c>
      <c r="D1038" s="38">
        <f>'Sireline GC'!AG138</f>
        <v>0.84610755344317212</v>
      </c>
      <c r="E1038" s="38">
        <f>'Sireline GC'!AH138</f>
        <v>2.6770683380197031</v>
      </c>
      <c r="F1038" s="14"/>
      <c r="G1038" s="14"/>
      <c r="H1038" s="14"/>
      <c r="I1038" s="14"/>
      <c r="S1038" s="79"/>
      <c r="T1038" s="14"/>
    </row>
    <row r="1039" spans="1:20" s="13" customFormat="1" x14ac:dyDescent="0.25">
      <c r="A1039" s="92">
        <v>408</v>
      </c>
      <c r="B1039" s="14">
        <f t="shared" si="30"/>
        <v>157</v>
      </c>
      <c r="C1039" s="39">
        <f>'Sireline GC'!AF139</f>
        <v>103.31519534877023</v>
      </c>
      <c r="D1039" s="38">
        <f>'Sireline GC'!AG139</f>
        <v>0.84332410419157355</v>
      </c>
      <c r="E1039" s="38">
        <f>'Sireline GC'!AH139</f>
        <v>2.6827840494751984</v>
      </c>
      <c r="F1039" s="14"/>
      <c r="G1039" s="14"/>
      <c r="H1039" s="14"/>
      <c r="I1039" s="14"/>
      <c r="S1039" s="79"/>
      <c r="T1039" s="14"/>
    </row>
    <row r="1040" spans="1:20" s="13" customFormat="1" x14ac:dyDescent="0.25">
      <c r="A1040" s="92">
        <v>408</v>
      </c>
      <c r="B1040" s="14">
        <f t="shared" si="30"/>
        <v>158</v>
      </c>
      <c r="C1040" s="39">
        <f>'Sireline GC'!AF140</f>
        <v>104.1585194529618</v>
      </c>
      <c r="D1040" s="38">
        <f>'Sireline GC'!AG140</f>
        <v>0.84049510340846112</v>
      </c>
      <c r="E1040" s="38">
        <f>'Sireline GC'!AH140</f>
        <v>2.6883699066798359</v>
      </c>
      <c r="F1040" s="14"/>
      <c r="G1040" s="14"/>
      <c r="H1040" s="14"/>
      <c r="I1040" s="14"/>
      <c r="S1040" s="79"/>
      <c r="T1040" s="14"/>
    </row>
    <row r="1041" spans="1:20" s="13" customFormat="1" x14ac:dyDescent="0.25">
      <c r="A1041" s="92">
        <v>408</v>
      </c>
      <c r="B1041" s="14">
        <f t="shared" si="30"/>
        <v>159</v>
      </c>
      <c r="C1041" s="39">
        <f>'Sireline GC'!AF141</f>
        <v>104.99901455637026</v>
      </c>
      <c r="D1041" s="38">
        <f>'Sireline GC'!AG141</f>
        <v>0.83762200832694589</v>
      </c>
      <c r="E1041" s="38">
        <f>'Sireline GC'!AH141</f>
        <v>2.6938292377323698</v>
      </c>
      <c r="F1041" s="14"/>
      <c r="G1041" s="14"/>
      <c r="H1041" s="14"/>
      <c r="I1041" s="14"/>
      <c r="S1041" s="79"/>
      <c r="T1041" s="14"/>
    </row>
    <row r="1042" spans="1:20" s="13" customFormat="1" x14ac:dyDescent="0.25">
      <c r="A1042" s="92">
        <v>408</v>
      </c>
      <c r="B1042" s="14">
        <f t="shared" si="30"/>
        <v>160</v>
      </c>
      <c r="C1042" s="39">
        <f>'Sireline GC'!AF142</f>
        <v>105.8366365646972</v>
      </c>
      <c r="D1042" s="38">
        <f>'Sireline GC'!AG142</f>
        <v>0.83470625632998363</v>
      </c>
      <c r="E1042" s="38">
        <f>'Sireline GC'!AH142</f>
        <v>2.6991652935272819</v>
      </c>
      <c r="F1042" s="14"/>
      <c r="G1042" s="14"/>
      <c r="H1042" s="14"/>
      <c r="I1042" s="14"/>
      <c r="S1042" s="79"/>
      <c r="T1042" s="14"/>
    </row>
    <row r="1043" spans="1:20" s="13" customFormat="1" x14ac:dyDescent="0.25">
      <c r="A1043" s="92">
        <v>408</v>
      </c>
      <c r="B1043" s="14">
        <f t="shared" si="30"/>
        <v>161</v>
      </c>
      <c r="C1043" s="39">
        <f>'Sireline GC'!AF143</f>
        <v>106.6713428210272</v>
      </c>
      <c r="D1043" s="38">
        <f>'Sireline GC'!AG143</f>
        <v>0.83174926477392574</v>
      </c>
      <c r="E1043" s="38">
        <f>'Sireline GC'!AH143</f>
        <v>2.7043812483711172</v>
      </c>
      <c r="F1043" s="14"/>
      <c r="G1043" s="14"/>
      <c r="H1043" s="14"/>
      <c r="I1043" s="14"/>
      <c r="S1043" s="79"/>
      <c r="T1043" s="14"/>
    </row>
    <row r="1044" spans="1:20" s="13" customFormat="1" x14ac:dyDescent="0.25">
      <c r="A1044" s="92">
        <v>408</v>
      </c>
      <c r="B1044" s="14">
        <f t="shared" si="30"/>
        <v>162</v>
      </c>
      <c r="C1044" s="39">
        <f>'Sireline GC'!AF144</f>
        <v>107.50309208580111</v>
      </c>
      <c r="D1044" s="38">
        <f>'Sireline GC'!AG144</f>
        <v>0.8287524308327896</v>
      </c>
      <c r="E1044" s="38">
        <f>'Sireline GC'!AH144</f>
        <v>2.7094802006984531</v>
      </c>
      <c r="F1044" s="14"/>
      <c r="G1044" s="14"/>
      <c r="H1044" s="14"/>
      <c r="I1044" s="14"/>
      <c r="S1044" s="79"/>
      <c r="T1044" s="14"/>
    </row>
    <row r="1045" spans="1:20" s="13" customFormat="1" x14ac:dyDescent="0.25">
      <c r="A1045" s="92">
        <v>408</v>
      </c>
      <c r="B1045" s="14">
        <f t="shared" si="30"/>
        <v>163</v>
      </c>
      <c r="C1045" s="39">
        <f>'Sireline GC'!AF145</f>
        <v>108.33184451663391</v>
      </c>
      <c r="D1045" s="38">
        <f>'Sireline GC'!AG145</f>
        <v>0.82571713136302094</v>
      </c>
      <c r="E1045" s="38">
        <f>'Sireline GC'!AH145</f>
        <v>2.7144651738779979</v>
      </c>
      <c r="F1045" s="14"/>
      <c r="G1045" s="14"/>
      <c r="H1045" s="14"/>
      <c r="I1045" s="14"/>
      <c r="S1045" s="79"/>
      <c r="T1045" s="14"/>
    </row>
    <row r="1046" spans="1:20" s="13" customFormat="1" x14ac:dyDescent="0.25">
      <c r="A1046" s="92">
        <v>408</v>
      </c>
      <c r="B1046" s="14">
        <f t="shared" si="30"/>
        <v>164</v>
      </c>
      <c r="C1046" s="39">
        <f>'Sireline GC'!AF146</f>
        <v>109.15756164799691</v>
      </c>
      <c r="D1046" s="38">
        <f>'Sireline GC'!AG146</f>
        <v>0.82264472278738054</v>
      </c>
      <c r="E1046" s="38">
        <f>'Sireline GC'!AH146</f>
        <v>2.7193391170998567</v>
      </c>
      <c r="F1046" s="14"/>
      <c r="G1046" s="14"/>
      <c r="H1046" s="14"/>
      <c r="I1046" s="14"/>
      <c r="S1046" s="79"/>
      <c r="T1046" s="14"/>
    </row>
    <row r="1047" spans="1:20" s="13" customFormat="1" x14ac:dyDescent="0.25">
      <c r="A1047" s="92">
        <v>408</v>
      </c>
      <c r="B1047" s="14">
        <f t="shared" si="30"/>
        <v>165</v>
      </c>
      <c r="C1047" s="39">
        <f>'Sireline GC'!AF147</f>
        <v>109.9802063707843</v>
      </c>
      <c r="D1047" s="38">
        <f>'Sireline GC'!AG147</f>
        <v>0.81953654099808659</v>
      </c>
      <c r="E1047" s="38">
        <f>'Sireline GC'!AH147</f>
        <v>2.724104906335457</v>
      </c>
      <c r="F1047" s="14"/>
      <c r="G1047" s="14"/>
      <c r="H1047" s="14"/>
      <c r="I1047" s="14"/>
      <c r="S1047" s="79"/>
      <c r="T1047" s="14"/>
    </row>
    <row r="1048" spans="1:20" s="13" customFormat="1" x14ac:dyDescent="0.25">
      <c r="A1048" s="92">
        <v>408</v>
      </c>
      <c r="B1048" s="14">
        <f t="shared" si="30"/>
        <v>166</v>
      </c>
      <c r="C1048" s="39">
        <f>'Sireline GC'!AF148</f>
        <v>110.79974291178239</v>
      </c>
      <c r="D1048" s="38">
        <f>'Sireline GC'!AG148</f>
        <v>0.81639390127793732</v>
      </c>
      <c r="E1048" s="38">
        <f>'Sireline GC'!AH148</f>
        <v>2.7287653453621585</v>
      </c>
      <c r="F1048" s="14"/>
      <c r="G1048" s="14"/>
      <c r="H1048" s="14"/>
      <c r="I1048" s="14"/>
      <c r="S1048" s="79"/>
      <c r="T1048" s="14"/>
    </row>
    <row r="1049" spans="1:20" s="13" customFormat="1" x14ac:dyDescent="0.25">
      <c r="A1049" s="92">
        <v>408</v>
      </c>
      <c r="B1049" s="14">
        <f t="shared" si="30"/>
        <v>167</v>
      </c>
      <c r="C1049" s="39">
        <f>'Sireline GC'!AF149</f>
        <v>111.61613681306034</v>
      </c>
      <c r="D1049" s="38">
        <f>'Sireline GC'!AG149</f>
        <v>0.81321809823891655</v>
      </c>
      <c r="E1049" s="38">
        <f>'Sireline GC'!AH149</f>
        <v>2.7333231668450053</v>
      </c>
      <c r="F1049" s="14"/>
      <c r="G1049" s="14"/>
      <c r="H1049" s="14"/>
      <c r="I1049" s="14"/>
      <c r="S1049" s="79"/>
      <c r="T1049" s="14"/>
    </row>
    <row r="1050" spans="1:20" s="13" customFormat="1" x14ac:dyDescent="0.25">
      <c r="A1050" s="92">
        <v>408</v>
      </c>
      <c r="B1050" s="14">
        <f t="shared" si="30"/>
        <v>168</v>
      </c>
      <c r="C1050" s="39">
        <f>'Sireline GC'!AF150</f>
        <v>112.42935491129924</v>
      </c>
      <c r="D1050" s="38">
        <f>'Sireline GC'!AG150</f>
        <v>0.81001040577810102</v>
      </c>
      <c r="E1050" s="38">
        <f>'Sireline GC'!AH150</f>
        <v>2.7377810334685622</v>
      </c>
      <c r="F1050" s="14"/>
      <c r="G1050" s="14"/>
      <c r="H1050" s="14"/>
      <c r="I1050" s="14"/>
      <c r="S1050" s="79"/>
      <c r="T1050" s="14"/>
    </row>
    <row r="1051" spans="1:20" s="13" customFormat="1" x14ac:dyDescent="0.25">
      <c r="A1051" s="92">
        <v>408</v>
      </c>
      <c r="B1051" s="14">
        <f t="shared" si="30"/>
        <v>169</v>
      </c>
      <c r="C1051" s="39">
        <f>'Sireline GC'!AF151</f>
        <v>113.23936531707734</v>
      </c>
      <c r="D1051" s="38">
        <f>'Sireline GC'!AG151</f>
        <v>0.80677207704946241</v>
      </c>
      <c r="E1051" s="38">
        <f>'Sireline GC'!AH151</f>
        <v>2.7421415391122181</v>
      </c>
      <c r="F1051" s="14"/>
      <c r="G1051" s="14"/>
      <c r="H1051" s="14"/>
      <c r="I1051" s="14"/>
      <c r="S1051" s="79"/>
      <c r="T1051" s="14"/>
    </row>
    <row r="1052" spans="1:20" s="13" customFormat="1" x14ac:dyDescent="0.25">
      <c r="A1052" s="92">
        <v>408</v>
      </c>
      <c r="B1052" s="14">
        <f t="shared" si="30"/>
        <v>170</v>
      </c>
      <c r="C1052" s="39">
        <f>'Sireline GC'!AF152</f>
        <v>114.0461373941268</v>
      </c>
      <c r="D1052" s="38">
        <f>'Sireline GC'!AG152</f>
        <v>0.80350434445146846</v>
      </c>
      <c r="E1052" s="38">
        <f>'Sireline GC'!AH152</f>
        <v>2.7464072100627548</v>
      </c>
      <c r="F1052" s="14"/>
      <c r="G1052" s="14"/>
      <c r="H1052" s="14"/>
      <c r="I1052" s="14"/>
      <c r="S1052" s="79"/>
      <c r="T1052" s="14"/>
    </row>
    <row r="1053" spans="1:20" s="13" customFormat="1" x14ac:dyDescent="0.25">
      <c r="A1053" s="92">
        <v>408</v>
      </c>
      <c r="B1053" s="14">
        <f t="shared" si="30"/>
        <v>171</v>
      </c>
      <c r="C1053" s="39">
        <f>'Sireline GC'!AF153</f>
        <v>114.84964173857827</v>
      </c>
      <c r="D1053" s="38">
        <f>'Sireline GC'!AG153</f>
        <v>0.80020841962996769</v>
      </c>
      <c r="E1053" s="38">
        <f>'Sireline GC'!AH153</f>
        <v>2.7505805062584114</v>
      </c>
      <c r="F1053" s="14"/>
      <c r="G1053" s="14"/>
      <c r="H1053" s="14"/>
      <c r="I1053" s="14"/>
      <c r="S1053" s="79"/>
      <c r="T1053" s="14"/>
    </row>
    <row r="1054" spans="1:20" s="13" customFormat="1" x14ac:dyDescent="0.25">
      <c r="A1054" s="92">
        <v>408</v>
      </c>
      <c r="B1054" s="14">
        <f t="shared" si="30"/>
        <v>172</v>
      </c>
      <c r="C1054" s="39">
        <f>'Sireline GC'!AF154</f>
        <v>115.64985015820824</v>
      </c>
      <c r="D1054" s="38">
        <f>'Sireline GC'!AG154</f>
        <v>0.79688549349505422</v>
      </c>
      <c r="E1054" s="38">
        <f>'Sireline GC'!AH154</f>
        <v>2.7546638225590652</v>
      </c>
      <c r="F1054" s="14"/>
      <c r="G1054" s="14"/>
      <c r="H1054" s="14"/>
      <c r="I1054" s="14"/>
      <c r="S1054" s="79"/>
      <c r="T1054" s="14"/>
    </row>
    <row r="1055" spans="1:20" s="13" customFormat="1" x14ac:dyDescent="0.25">
      <c r="A1055" s="92">
        <v>408</v>
      </c>
      <c r="B1055" s="14">
        <f t="shared" si="30"/>
        <v>173</v>
      </c>
      <c r="C1055" s="39">
        <f>'Sireline GC'!AF155</f>
        <v>116.44673565170331</v>
      </c>
      <c r="D1055" s="38">
        <f>'Sireline GC'!AG155</f>
        <v>0.79353673625228183</v>
      </c>
      <c r="E1055" s="38">
        <f>'Sireline GC'!AH155</f>
        <v>2.758659490037513</v>
      </c>
      <c r="F1055" s="14"/>
      <c r="G1055" s="14"/>
      <c r="H1055" s="14"/>
      <c r="I1055" s="14"/>
      <c r="S1055" s="79"/>
      <c r="T1055" s="14"/>
    </row>
    <row r="1056" spans="1:20" s="13" customFormat="1" x14ac:dyDescent="0.25">
      <c r="A1056" s="92">
        <v>408</v>
      </c>
      <c r="B1056" s="14">
        <f t="shared" si="30"/>
        <v>174</v>
      </c>
      <c r="C1056" s="39">
        <f>'Sireline GC'!AF156</f>
        <v>117.24027238795559</v>
      </c>
      <c r="D1056" s="38">
        <f>'Sireline GC'!AG156</f>
        <v>0.79016329744690594</v>
      </c>
      <c r="E1056" s="38">
        <f>'Sireline GC'!AH156</f>
        <v>2.7625697772872435</v>
      </c>
      <c r="F1056" s="14"/>
      <c r="G1056" s="14"/>
      <c r="H1056" s="14"/>
      <c r="I1056" s="14"/>
      <c r="S1056" s="79"/>
      <c r="T1056" s="14"/>
    </row>
    <row r="1057" spans="1:20" s="13" customFormat="1" x14ac:dyDescent="0.25">
      <c r="A1057" s="92">
        <v>408</v>
      </c>
      <c r="B1057" s="14">
        <f t="shared" si="30"/>
        <v>175</v>
      </c>
      <c r="C1057" s="39">
        <f>'Sireline GC'!AF157</f>
        <v>118.03043568540249</v>
      </c>
      <c r="D1057" s="38">
        <f>'Sireline GC'!AG157</f>
        <v>0.78676630602067732</v>
      </c>
      <c r="E1057" s="38">
        <f>'Sireline GC'!AH157</f>
        <v>2.7663968917423856</v>
      </c>
      <c r="F1057" s="14"/>
      <c r="G1057" s="14"/>
      <c r="H1057" s="14"/>
      <c r="I1057" s="14"/>
      <c r="S1057" s="79"/>
      <c r="T1057" s="14"/>
    </row>
    <row r="1058" spans="1:20" s="13" customFormat="1" x14ac:dyDescent="0.25">
      <c r="A1058" s="92">
        <v>408</v>
      </c>
      <c r="B1058" s="14">
        <f t="shared" si="30"/>
        <v>176</v>
      </c>
      <c r="C1058" s="39">
        <f>'Sireline GC'!AF158</f>
        <v>118.81720199142316</v>
      </c>
      <c r="D1058" s="38">
        <f>'Sireline GC'!AG158</f>
        <v>0.78334687038122297</v>
      </c>
      <c r="E1058" s="38">
        <f>'Sireline GC'!AH158</f>
        <v>2.7701429810058951</v>
      </c>
      <c r="F1058" s="14"/>
      <c r="G1058" s="14"/>
      <c r="H1058" s="14"/>
      <c r="I1058" s="14"/>
      <c r="S1058" s="79"/>
      <c r="T1058" s="14"/>
    </row>
    <row r="1059" spans="1:20" s="13" customFormat="1" x14ac:dyDescent="0.25">
      <c r="A1059" s="92">
        <v>408</v>
      </c>
      <c r="B1059" s="14">
        <f t="shared" si="30"/>
        <v>177</v>
      </c>
      <c r="C1059" s="39">
        <f>'Sireline GC'!AF159</f>
        <v>119.60054886180438</v>
      </c>
      <c r="D1059" s="38">
        <f>'Sireline GC'!AG159</f>
        <v>0.77990607848245119</v>
      </c>
      <c r="E1059" s="38">
        <f>'Sireline GC'!AH159</f>
        <v>2.7738101341823285</v>
      </c>
      <c r="F1059" s="14"/>
      <c r="G1059" s="14"/>
      <c r="H1059" s="14"/>
      <c r="I1059" s="14"/>
      <c r="S1059" s="79"/>
      <c r="T1059" s="14"/>
    </row>
    <row r="1060" spans="1:20" s="13" customFormat="1" x14ac:dyDescent="0.25">
      <c r="A1060" s="92">
        <v>408</v>
      </c>
      <c r="B1060" s="14">
        <f t="shared" si="30"/>
        <v>178</v>
      </c>
      <c r="C1060" s="39">
        <f>'Sireline GC'!AF160</f>
        <v>120.38045494028682</v>
      </c>
      <c r="D1060" s="38">
        <f>'Sireline GC'!AG160</f>
        <v>0.77644499791652066</v>
      </c>
      <c r="E1060" s="38">
        <f>'Sireline GC'!AH160</f>
        <v>2.7774003832118668</v>
      </c>
      <c r="F1060" s="14"/>
      <c r="G1060" s="14"/>
      <c r="H1060" s="14"/>
      <c r="I1060" s="14"/>
      <c r="S1060" s="79"/>
      <c r="T1060" s="14"/>
    </row>
    <row r="1061" spans="1:20" s="13" customFormat="1" x14ac:dyDescent="0.25">
      <c r="A1061" s="92">
        <v>408</v>
      </c>
      <c r="B1061" s="14">
        <f t="shared" si="30"/>
        <v>179</v>
      </c>
      <c r="C1061" s="39">
        <f>'Sireline GC'!AF161</f>
        <v>121.15689993820335</v>
      </c>
      <c r="D1061" s="38">
        <f>'Sireline GC'!AG161</f>
        <v>0.77296467601587793</v>
      </c>
      <c r="E1061" s="38">
        <f>'Sireline GC'!AH161</f>
        <v>2.7809157042025285</v>
      </c>
      <c r="F1061" s="14"/>
      <c r="G1061" s="14"/>
      <c r="H1061" s="14"/>
      <c r="I1061" s="14"/>
      <c r="S1061" s="79"/>
      <c r="T1061" s="14"/>
    </row>
    <row r="1062" spans="1:20" s="13" customFormat="1" x14ac:dyDescent="0.25">
      <c r="A1062" s="92">
        <v>408</v>
      </c>
      <c r="B1062" s="14">
        <f t="shared" si="30"/>
        <v>180</v>
      </c>
      <c r="C1062" s="39">
        <f>'Sireline GC'!AF162</f>
        <v>121.92986461421924</v>
      </c>
      <c r="D1062" s="38">
        <f>'Sireline GC'!AG162</f>
        <v>0.76946613996567237</v>
      </c>
      <c r="E1062" s="38">
        <f>'Sireline GC'!AH162</f>
        <v>2.7843580187577781</v>
      </c>
      <c r="F1062" s="14"/>
      <c r="G1062" s="14"/>
      <c r="H1062" s="14"/>
      <c r="I1062" s="14"/>
      <c r="S1062" s="79"/>
      <c r="T1062" s="14"/>
    </row>
    <row r="1063" spans="1:20" s="13" customFormat="1" x14ac:dyDescent="0.25">
      <c r="A1063" s="92">
        <v>408</v>
      </c>
      <c r="B1063" s="14">
        <f t="shared" si="30"/>
        <v>181</v>
      </c>
      <c r="C1063" s="39">
        <f>'Sireline GC'!AF163</f>
        <v>122.69933075418491</v>
      </c>
      <c r="D1063" s="38">
        <f>'Sireline GC'!AG163</f>
        <v>0.7659503969253656</v>
      </c>
      <c r="E1063" s="38">
        <f>'Sireline GC'!AH163</f>
        <v>2.7877291952969987</v>
      </c>
      <c r="F1063" s="14"/>
      <c r="G1063" s="14"/>
      <c r="H1063" s="14"/>
      <c r="I1063" s="14"/>
      <c r="S1063" s="79"/>
      <c r="T1063" s="14"/>
    </row>
    <row r="1064" spans="1:20" s="13" customFormat="1" x14ac:dyDescent="0.25">
      <c r="A1064" s="92">
        <v>408</v>
      </c>
      <c r="B1064" s="14">
        <f t="shared" si="30"/>
        <v>182</v>
      </c>
      <c r="C1064" s="39">
        <f>'Sireline GC'!AF164</f>
        <v>123.46528115111028</v>
      </c>
      <c r="D1064" s="38">
        <f>'Sireline GC'!AG164</f>
        <v>0.7624184341595317</v>
      </c>
      <c r="E1064" s="38">
        <f>'Sireline GC'!AH164</f>
        <v>2.7910310503665228</v>
      </c>
      <c r="F1064" s="14"/>
      <c r="G1064" s="14"/>
      <c r="H1064" s="14"/>
      <c r="I1064" s="14"/>
      <c r="S1064" s="79"/>
      <c r="T1064" s="14"/>
    </row>
    <row r="1065" spans="1:20" s="13" customFormat="1" x14ac:dyDescent="0.25">
      <c r="A1065" s="92">
        <v>408</v>
      </c>
      <c r="B1065" s="14">
        <f t="shared" si="30"/>
        <v>183</v>
      </c>
      <c r="C1065" s="39">
        <f>'Sireline GC'!AF165</f>
        <v>124.2276995852698</v>
      </c>
      <c r="D1065" s="38">
        <f>'Sireline GC'!AG165</f>
        <v>0.75887121917706324</v>
      </c>
      <c r="E1065" s="38">
        <f>'Sireline GC'!AH165</f>
        <v>2.7942653499391503</v>
      </c>
      <c r="F1065" s="14"/>
      <c r="G1065" s="14"/>
      <c r="H1065" s="14"/>
      <c r="I1065" s="14"/>
      <c r="S1065" s="79"/>
      <c r="T1065" s="14"/>
    </row>
    <row r="1066" spans="1:20" s="13" customFormat="1" x14ac:dyDescent="0.25">
      <c r="A1066" s="92">
        <v>408</v>
      </c>
      <c r="B1066" s="14">
        <f t="shared" si="30"/>
        <v>184</v>
      </c>
      <c r="C1066" s="39">
        <f>'Sireline GC'!AF166</f>
        <v>124.98657080444687</v>
      </c>
      <c r="D1066" s="38">
        <f>'Sireline GC'!AG166</f>
        <v>0.75530969987855912</v>
      </c>
      <c r="E1066" s="38">
        <f>'Sireline GC'!AH166</f>
        <v>2.7974338107002827</v>
      </c>
      <c r="F1066" s="14"/>
      <c r="G1066" s="14"/>
      <c r="H1066" s="14"/>
      <c r="I1066" s="14"/>
      <c r="S1066" s="79"/>
      <c r="T1066" s="14"/>
    </row>
    <row r="1067" spans="1:20" s="13" customFormat="1" x14ac:dyDescent="0.25">
      <c r="A1067" s="92">
        <v>408</v>
      </c>
      <c r="B1067" s="14">
        <f t="shared" si="30"/>
        <v>185</v>
      </c>
      <c r="C1067" s="39">
        <f>'Sireline GC'!AF167</f>
        <v>125.74188050432542</v>
      </c>
      <c r="D1067" s="38">
        <f>'Sireline GC'!AG167</f>
        <v>0.75173480471103815</v>
      </c>
      <c r="E1067" s="38">
        <f>'Sireline GC'!AH167</f>
        <v>2.8005381013190185</v>
      </c>
      <c r="F1067" s="14"/>
      <c r="G1067" s="14"/>
      <c r="H1067" s="14"/>
      <c r="I1067" s="14"/>
      <c r="S1067" s="79"/>
      <c r="T1067" s="14"/>
    </row>
    <row r="1068" spans="1:20" s="13" customFormat="1" x14ac:dyDescent="0.25">
      <c r="A1068" s="92">
        <v>408</v>
      </c>
      <c r="B1068" s="14">
        <f t="shared" si="30"/>
        <v>186</v>
      </c>
      <c r="C1068" s="39">
        <f>'Sireline GC'!AF168</f>
        <v>126.49361530903647</v>
      </c>
      <c r="D1068" s="38">
        <f>'Sireline GC'!AG168</f>
        <v>0.74814744283023416</v>
      </c>
      <c r="E1068" s="38">
        <f>'Sireline GC'!AH168</f>
        <v>2.8035798437027077</v>
      </c>
      <c r="F1068" s="14"/>
      <c r="G1068" s="14"/>
      <c r="H1068" s="14"/>
      <c r="I1068" s="14"/>
      <c r="S1068" s="79"/>
      <c r="T1068" s="14"/>
    </row>
    <row r="1069" spans="1:20" s="13" customFormat="1" x14ac:dyDescent="0.25">
      <c r="A1069" s="92">
        <v>408</v>
      </c>
      <c r="B1069" s="14">
        <f t="shared" si="30"/>
        <v>187</v>
      </c>
      <c r="C1069" s="39">
        <f>'Sireline GC'!AF169</f>
        <v>127.2417627518667</v>
      </c>
      <c r="D1069" s="38">
        <f>'Sireline GC'!AG169</f>
        <v>0.74454850426921126</v>
      </c>
      <c r="E1069" s="38">
        <f>'Sireline GC'!AH169</f>
        <v>2.8065606142336796</v>
      </c>
      <c r="F1069" s="14"/>
      <c r="G1069" s="14"/>
      <c r="H1069" s="14"/>
      <c r="I1069" s="14"/>
      <c r="S1069" s="79"/>
      <c r="T1069" s="14"/>
    </row>
    <row r="1070" spans="1:20" s="13" customFormat="1" x14ac:dyDescent="0.25">
      <c r="A1070" s="92">
        <v>408</v>
      </c>
      <c r="B1070" s="14">
        <f t="shared" si="30"/>
        <v>188</v>
      </c>
      <c r="C1070" s="39">
        <f>'Sireline GC'!AF170</f>
        <v>127.98631125613591</v>
      </c>
      <c r="D1070" s="38">
        <f>'Sireline GC'!AG170</f>
        <v>0.74093886011335996</v>
      </c>
      <c r="E1070" s="38">
        <f>'Sireline GC'!AH170</f>
        <v>2.8094819449869641</v>
      </c>
      <c r="F1070" s="14"/>
      <c r="G1070" s="14"/>
      <c r="H1070" s="14"/>
      <c r="I1070" s="14"/>
      <c r="S1070" s="79"/>
      <c r="T1070" s="14"/>
    </row>
    <row r="1071" spans="1:20" s="13" customFormat="1" x14ac:dyDescent="0.25">
      <c r="A1071" s="92">
        <v>408</v>
      </c>
      <c r="B1071" s="14">
        <f t="shared" si="30"/>
        <v>189</v>
      </c>
      <c r="C1071" s="39">
        <f>'Sireline GC'!AF171</f>
        <v>128.72725011624928</v>
      </c>
      <c r="D1071" s="38">
        <f>'Sireline GC'!AG171</f>
        <v>0.73731936268165654</v>
      </c>
      <c r="E1071" s="38">
        <f>'Sireline GC'!AH171</f>
        <v>2.8123453249280388</v>
      </c>
      <c r="F1071" s="14"/>
      <c r="G1071" s="14"/>
      <c r="H1071" s="14"/>
      <c r="I1071" s="14"/>
      <c r="S1071" s="79"/>
      <c r="T1071" s="14"/>
    </row>
    <row r="1072" spans="1:20" s="13" customFormat="1" x14ac:dyDescent="0.25">
      <c r="A1072" s="92">
        <v>408</v>
      </c>
      <c r="B1072" s="14">
        <f t="shared" si="30"/>
        <v>190</v>
      </c>
      <c r="C1072" s="39">
        <f>'Sireline GC'!AF172</f>
        <v>129.46456947893091</v>
      </c>
      <c r="D1072" s="38">
        <f>'Sireline GC'!AG172</f>
        <v>0.73369084571269383</v>
      </c>
      <c r="E1072" s="38">
        <f>'Sireline GC'!AH172</f>
        <v>2.8151522010897141</v>
      </c>
      <c r="F1072" s="14"/>
      <c r="G1072" s="14"/>
      <c r="H1072" s="14"/>
      <c r="I1072" s="14"/>
      <c r="S1072" s="79"/>
      <c r="T1072" s="14"/>
    </row>
    <row r="1073" spans="1:20" s="13" customFormat="1" x14ac:dyDescent="0.25">
      <c r="A1073" s="92">
        <v>408</v>
      </c>
      <c r="B1073" s="14">
        <f t="shared" si="30"/>
        <v>191</v>
      </c>
      <c r="C1073" s="39">
        <f>'Sireline GC'!AF173</f>
        <v>130.19826032464363</v>
      </c>
      <c r="D1073" s="38">
        <f>'Sireline GC'!AG173</f>
        <v>0.7300541245566663</v>
      </c>
      <c r="E1073" s="38">
        <f>'Sireline GC'!AH173</f>
        <v>2.817903979727439</v>
      </c>
      <c r="F1073" s="14"/>
      <c r="G1073" s="14"/>
      <c r="H1073" s="14"/>
      <c r="I1073" s="14"/>
      <c r="S1073" s="79"/>
      <c r="T1073" s="14"/>
    </row>
    <row r="1074" spans="1:20" s="13" customFormat="1" x14ac:dyDescent="0.25">
      <c r="A1074" s="92">
        <v>408</v>
      </c>
      <c r="B1074" s="14">
        <f t="shared" si="30"/>
        <v>192</v>
      </c>
      <c r="C1074" s="39">
        <f>'Sireline GC'!AF174</f>
        <v>130.92831444920029</v>
      </c>
      <c r="D1074" s="38">
        <f>'Sireline GC'!AG174</f>
        <v>0.7264099963714834</v>
      </c>
      <c r="E1074" s="38">
        <f>'Sireline GC'!AH174</f>
        <v>2.820602027452412</v>
      </c>
      <c r="F1074" s="14"/>
      <c r="G1074" s="14"/>
      <c r="H1074" s="14"/>
      <c r="I1074" s="14"/>
      <c r="S1074" s="79"/>
      <c r="T1074" s="14"/>
    </row>
    <row r="1075" spans="1:20" s="13" customFormat="1" x14ac:dyDescent="0.25">
      <c r="A1075" s="92">
        <v>408</v>
      </c>
      <c r="B1075" s="14">
        <f t="shared" si="30"/>
        <v>193</v>
      </c>
      <c r="C1075" s="39">
        <f>'Sireline GC'!AF175</f>
        <v>131.65472444557179</v>
      </c>
      <c r="D1075" s="38">
        <f>'Sireline GC'!AG175</f>
        <v>0.72275924032338068</v>
      </c>
      <c r="E1075" s="38">
        <f>'Sireline GC'!AH175</f>
        <v>2.8232476723419859</v>
      </c>
      <c r="F1075" s="14"/>
      <c r="G1075" s="14"/>
      <c r="H1075" s="14"/>
      <c r="I1075" s="14"/>
      <c r="S1075" s="79"/>
      <c r="T1075" s="14"/>
    </row>
    <row r="1076" spans="1:20" s="13" customFormat="1" x14ac:dyDescent="0.25">
      <c r="A1076" s="92">
        <v>408</v>
      </c>
      <c r="B1076" s="14">
        <f t="shared" si="30"/>
        <v>194</v>
      </c>
      <c r="C1076" s="39">
        <f>'Sireline GC'!AF176</f>
        <v>132.37748368589516</v>
      </c>
      <c r="D1076" s="38">
        <f>'Sireline GC'!AG176</f>
        <v>0.71910261779213869</v>
      </c>
      <c r="E1076" s="38">
        <f>'Sireline GC'!AH176</f>
        <v>2.8258422050269822</v>
      </c>
      <c r="F1076" s="14"/>
      <c r="G1076" s="14"/>
      <c r="H1076" s="14"/>
      <c r="I1076" s="14"/>
      <c r="S1076" s="79"/>
      <c r="T1076" s="14"/>
    </row>
    <row r="1077" spans="1:20" s="13" customFormat="1" x14ac:dyDescent="0.25">
      <c r="A1077" s="92">
        <v>408</v>
      </c>
      <c r="B1077" s="14">
        <f t="shared" si="30"/>
        <v>195</v>
      </c>
      <c r="C1077" s="39">
        <f>'Sireline GC'!AF177</f>
        <v>133.09658630368727</v>
      </c>
      <c r="D1077" s="38">
        <f>'Sireline GC'!AG177</f>
        <v>0.71544087257878886</v>
      </c>
      <c r="E1077" s="38">
        <f>'Sireline GC'!AH177</f>
        <v>2.8283868797555849</v>
      </c>
      <c r="F1077" s="14"/>
      <c r="G1077" s="14"/>
      <c r="H1077" s="14"/>
      <c r="I1077" s="14"/>
      <c r="S1077" s="79"/>
      <c r="T1077" s="14"/>
    </row>
    <row r="1078" spans="1:20" s="13" customFormat="1" x14ac:dyDescent="0.25">
      <c r="A1078" s="92">
        <v>408</v>
      </c>
      <c r="B1078" s="14">
        <f t="shared" si="30"/>
        <v>196</v>
      </c>
      <c r="C1078" s="39">
        <f>'Sireline GC'!AF178</f>
        <v>133.8120271762661</v>
      </c>
      <c r="D1078" s="38">
        <f>'Sireline GC'!AG178</f>
        <v>0.71177473111825407</v>
      </c>
      <c r="E1078" s="38">
        <f>'Sireline GC'!AH178</f>
        <v>2.8308829154336119</v>
      </c>
      <c r="F1078" s="14"/>
      <c r="G1078" s="14"/>
      <c r="H1078" s="14"/>
      <c r="I1078" s="14"/>
      <c r="S1078" s="79"/>
      <c r="T1078" s="14"/>
    </row>
    <row r="1079" spans="1:20" s="13" customFormat="1" x14ac:dyDescent="0.25">
      <c r="A1079" s="92">
        <v>408</v>
      </c>
      <c r="B1079" s="14">
        <f t="shared" si="30"/>
        <v>197</v>
      </c>
      <c r="C1079" s="39">
        <f>'Sireline GC'!AF179</f>
        <v>134.52380190738432</v>
      </c>
      <c r="D1079" s="38">
        <f>'Sireline GC'!AG179</f>
        <v>0.70810490269363413</v>
      </c>
      <c r="E1079" s="38">
        <f>'Sireline GC'!AH179</f>
        <v>2.8333314966410055</v>
      </c>
      <c r="F1079" s="14"/>
      <c r="G1079" s="14"/>
      <c r="H1079" s="14"/>
      <c r="I1079" s="14"/>
      <c r="S1079" s="79"/>
      <c r="T1079" s="14"/>
    </row>
    <row r="1080" spans="1:20" s="13" customFormat="1" x14ac:dyDescent="0.25">
      <c r="A1080" s="92">
        <v>408</v>
      </c>
      <c r="B1080" s="14">
        <f t="shared" si="30"/>
        <v>198</v>
      </c>
      <c r="C1080" s="39">
        <f>'Sireline GC'!AF180</f>
        <v>135.23190681007796</v>
      </c>
      <c r="D1080" s="38">
        <f>'Sireline GC'!AG180</f>
        <v>0.70443207965428911</v>
      </c>
      <c r="E1080" s="38">
        <f>'Sireline GC'!AH180</f>
        <v>2.8357337746244733</v>
      </c>
      <c r="F1080" s="14"/>
      <c r="G1080" s="14"/>
      <c r="H1080" s="14"/>
      <c r="I1080" s="14"/>
      <c r="S1080" s="79"/>
      <c r="T1080" s="14"/>
    </row>
    <row r="1081" spans="1:20" s="13" customFormat="1" x14ac:dyDescent="0.25">
      <c r="A1081" s="92">
        <v>408</v>
      </c>
      <c r="B1081" s="14">
        <f t="shared" si="30"/>
        <v>199</v>
      </c>
      <c r="C1081" s="39">
        <f>'Sireline GC'!AF181</f>
        <v>135.93633888973224</v>
      </c>
      <c r="D1081" s="38">
        <f>'Sireline GC'!AG181</f>
        <v>0.70075693763565994</v>
      </c>
      <c r="E1081" s="38">
        <f>'Sireline GC'!AH181</f>
        <v>2.8380908682662729</v>
      </c>
      <c r="F1081" s="14"/>
      <c r="G1081" s="14"/>
      <c r="H1081" s="14"/>
      <c r="I1081" s="14"/>
      <c r="S1081" s="79"/>
      <c r="T1081" s="14"/>
    </row>
    <row r="1082" spans="1:20" s="13" customFormat="1" x14ac:dyDescent="0.25">
      <c r="A1082" s="92">
        <v>408</v>
      </c>
      <c r="B1082" s="14">
        <f t="shared" si="30"/>
        <v>200</v>
      </c>
      <c r="C1082" s="39">
        <f>'Sireline GC'!AF182</f>
        <v>136.63709582736792</v>
      </c>
      <c r="D1082" s="38">
        <f>'Sireline GC'!AG182</f>
        <v>0.69708411459631492</v>
      </c>
      <c r="E1082" s="38">
        <f>'Sireline GC'!AH182</f>
        <v>2.8404038650291952</v>
      </c>
      <c r="F1082" s="14"/>
      <c r="G1082" s="14"/>
      <c r="H1082" s="14"/>
      <c r="I1082" s="14"/>
      <c r="S1082" s="79"/>
      <c r="T1082" s="14"/>
    </row>
    <row r="1083" spans="1:20" s="13" customFormat="1" x14ac:dyDescent="0.25">
      <c r="A1083" s="91">
        <v>410</v>
      </c>
      <c r="B1083" s="14">
        <v>21</v>
      </c>
      <c r="C1083" s="39">
        <f>'Sireline GC'!AL3</f>
        <v>5.4431084400000005</v>
      </c>
      <c r="D1083" s="38">
        <f>'Sireline GC'!AM3</f>
        <v>0.16199727500000005</v>
      </c>
      <c r="E1083" s="38">
        <f>'Sireline GC'!AN3</f>
        <v>3.5000000000000003E-2</v>
      </c>
      <c r="F1083" s="14"/>
      <c r="G1083" s="14"/>
      <c r="H1083" s="14"/>
      <c r="I1083" s="14"/>
      <c r="S1083" s="79"/>
      <c r="T1083" s="14"/>
    </row>
    <row r="1084" spans="1:20" s="13" customFormat="1" x14ac:dyDescent="0.25">
      <c r="A1084" s="91">
        <v>410</v>
      </c>
      <c r="B1084" s="14">
        <f>B1083+1</f>
        <v>22</v>
      </c>
      <c r="C1084" s="39">
        <f>'Sireline GC'!AL4</f>
        <v>5.6051057150000005</v>
      </c>
      <c r="D1084" s="38">
        <f>'Sireline GC'!AM4</f>
        <v>0.16199727500000005</v>
      </c>
      <c r="E1084" s="38">
        <f>'Sireline GC'!AN4</f>
        <v>4.2929277874999998E-2</v>
      </c>
      <c r="F1084" s="14"/>
      <c r="G1084" s="14"/>
      <c r="H1084" s="14"/>
      <c r="I1084" s="14"/>
      <c r="S1084" s="79"/>
      <c r="T1084" s="14"/>
    </row>
    <row r="1085" spans="1:20" s="13" customFormat="1" x14ac:dyDescent="0.25">
      <c r="A1085" s="91">
        <v>410</v>
      </c>
      <c r="B1085" s="14">
        <f t="shared" ref="B1085:B1148" si="31">B1084+1</f>
        <v>23</v>
      </c>
      <c r="C1085" s="39">
        <f>'Sireline GC'!AL5</f>
        <v>5.7671029900000006</v>
      </c>
      <c r="D1085" s="38">
        <f>'Sireline GC'!AM5</f>
        <v>0.16199727499999916</v>
      </c>
      <c r="E1085" s="38">
        <f>'Sireline GC'!AN5</f>
        <v>8.5858555749999996E-2</v>
      </c>
      <c r="F1085" s="14"/>
      <c r="G1085" s="14"/>
      <c r="H1085" s="14"/>
      <c r="I1085" s="14"/>
      <c r="S1085" s="79"/>
      <c r="T1085" s="14"/>
    </row>
    <row r="1086" spans="1:20" s="13" customFormat="1" x14ac:dyDescent="0.25">
      <c r="A1086" s="91">
        <v>410</v>
      </c>
      <c r="B1086" s="14">
        <f t="shared" si="31"/>
        <v>24</v>
      </c>
      <c r="C1086" s="39">
        <f>'Sireline GC'!AL6</f>
        <v>5.9291002649999998</v>
      </c>
      <c r="D1086" s="38">
        <f>'Sireline GC'!AM6</f>
        <v>0.16199727500000094</v>
      </c>
      <c r="E1086" s="38">
        <f>'Sireline GC'!AN6</f>
        <v>0.12878783362499999</v>
      </c>
      <c r="F1086" s="14"/>
      <c r="G1086" s="14"/>
      <c r="H1086" s="14"/>
      <c r="I1086" s="14"/>
      <c r="S1086" s="79"/>
      <c r="T1086" s="14"/>
    </row>
    <row r="1087" spans="1:20" s="13" customFormat="1" x14ac:dyDescent="0.25">
      <c r="A1087" s="91">
        <v>410</v>
      </c>
      <c r="B1087" s="14">
        <f t="shared" si="31"/>
        <v>25</v>
      </c>
      <c r="C1087" s="39">
        <f>'Sireline GC'!AL7</f>
        <v>6.0910975400000007</v>
      </c>
      <c r="D1087" s="38">
        <f>'Sireline GC'!AM7</f>
        <v>0.16199727500000005</v>
      </c>
      <c r="E1087" s="38">
        <f>'Sireline GC'!AN7</f>
        <v>0.17171711150000021</v>
      </c>
      <c r="F1087" s="14"/>
      <c r="G1087" s="14"/>
      <c r="H1087" s="14"/>
      <c r="I1087" s="14"/>
      <c r="S1087" s="79"/>
      <c r="T1087" s="14"/>
    </row>
    <row r="1088" spans="1:20" s="13" customFormat="1" x14ac:dyDescent="0.25">
      <c r="A1088" s="91">
        <v>410</v>
      </c>
      <c r="B1088" s="14">
        <f t="shared" si="31"/>
        <v>26</v>
      </c>
      <c r="C1088" s="39">
        <f>'Sireline GC'!AL8</f>
        <v>6.2530948150000008</v>
      </c>
      <c r="D1088" s="38">
        <f>'Sireline GC'!AM8</f>
        <v>0.16199727499999916</v>
      </c>
      <c r="E1088" s="38">
        <f>'Sireline GC'!AN8</f>
        <v>0.19643326717142856</v>
      </c>
      <c r="F1088" s="14"/>
      <c r="G1088" s="14"/>
      <c r="H1088" s="14"/>
      <c r="I1088" s="14"/>
      <c r="S1088" s="79"/>
      <c r="T1088" s="14"/>
    </row>
    <row r="1089" spans="1:20" s="13" customFormat="1" x14ac:dyDescent="0.25">
      <c r="A1089" s="91">
        <v>410</v>
      </c>
      <c r="B1089" s="14">
        <f t="shared" si="31"/>
        <v>27</v>
      </c>
      <c r="C1089" s="39">
        <f>'Sireline GC'!AL9</f>
        <v>6.4150920899999999</v>
      </c>
      <c r="D1089" s="38">
        <f>'Sireline GC'!AM9</f>
        <v>0.16199727500000005</v>
      </c>
      <c r="E1089" s="38">
        <f>'Sireline GC'!AN9</f>
        <v>0.22114942284285713</v>
      </c>
      <c r="F1089" s="14"/>
      <c r="G1089" s="14"/>
      <c r="H1089" s="14"/>
      <c r="I1089" s="14"/>
      <c r="S1089" s="79"/>
      <c r="T1089" s="14"/>
    </row>
    <row r="1090" spans="1:20" s="13" customFormat="1" x14ac:dyDescent="0.25">
      <c r="A1090" s="91">
        <v>410</v>
      </c>
      <c r="B1090" s="14">
        <f t="shared" si="31"/>
        <v>28</v>
      </c>
      <c r="C1090" s="39">
        <f>'Sireline GC'!AL10</f>
        <v>6.577089365</v>
      </c>
      <c r="D1090" s="38">
        <f>'Sireline GC'!AM10</f>
        <v>0.2915950950000008</v>
      </c>
      <c r="E1090" s="38">
        <f>'Sireline GC'!AN10</f>
        <v>0.24586557851428575</v>
      </c>
      <c r="F1090" s="14"/>
      <c r="G1090" s="14"/>
      <c r="H1090" s="14"/>
      <c r="I1090" s="14"/>
      <c r="S1090" s="79"/>
      <c r="T1090" s="14"/>
    </row>
    <row r="1091" spans="1:20" s="13" customFormat="1" x14ac:dyDescent="0.25">
      <c r="A1091" s="91">
        <v>410</v>
      </c>
      <c r="B1091" s="14">
        <f t="shared" si="31"/>
        <v>29</v>
      </c>
      <c r="C1091" s="39">
        <f>'Sireline GC'!AL11</f>
        <v>6.8686844600000008</v>
      </c>
      <c r="D1091" s="38">
        <f>'Sireline GC'!AM11</f>
        <v>0.2915950950000008</v>
      </c>
      <c r="E1091" s="38">
        <f>'Sireline GC'!AN11</f>
        <v>0.27058173418571424</v>
      </c>
      <c r="F1091" s="14"/>
      <c r="G1091" s="14"/>
      <c r="H1091" s="14"/>
      <c r="I1091" s="14"/>
      <c r="S1091" s="79"/>
      <c r="T1091" s="14"/>
    </row>
    <row r="1092" spans="1:20" s="13" customFormat="1" x14ac:dyDescent="0.25">
      <c r="A1092" s="91">
        <v>410</v>
      </c>
      <c r="B1092" s="14">
        <f t="shared" si="31"/>
        <v>30</v>
      </c>
      <c r="C1092" s="39">
        <f>'Sireline GC'!AL12</f>
        <v>7.1602795550000016</v>
      </c>
      <c r="D1092" s="38">
        <f>'Sireline GC'!AM12</f>
        <v>0.29159509499999992</v>
      </c>
      <c r="E1092" s="38">
        <f>'Sireline GC'!AN12</f>
        <v>0.29529788985714289</v>
      </c>
      <c r="F1092" s="14"/>
      <c r="G1092" s="14"/>
      <c r="H1092" s="14"/>
      <c r="I1092" s="14"/>
      <c r="S1092" s="79"/>
      <c r="T1092" s="14"/>
    </row>
    <row r="1093" spans="1:20" s="13" customFormat="1" x14ac:dyDescent="0.25">
      <c r="A1093" s="91">
        <v>410</v>
      </c>
      <c r="B1093" s="14">
        <f t="shared" si="31"/>
        <v>31</v>
      </c>
      <c r="C1093" s="39">
        <f>'Sireline GC'!AL13</f>
        <v>7.4518746500000015</v>
      </c>
      <c r="D1093" s="38">
        <f>'Sireline GC'!AM13</f>
        <v>0.29159509499999992</v>
      </c>
      <c r="E1093" s="38">
        <f>'Sireline GC'!AN13</f>
        <v>0.32001404552857143</v>
      </c>
      <c r="F1093" s="14"/>
      <c r="G1093" s="14"/>
      <c r="H1093" s="14"/>
      <c r="I1093" s="14"/>
      <c r="S1093" s="79"/>
      <c r="T1093" s="14"/>
    </row>
    <row r="1094" spans="1:20" s="13" customFormat="1" x14ac:dyDescent="0.25">
      <c r="A1094" s="91">
        <v>410</v>
      </c>
      <c r="B1094" s="14">
        <f t="shared" si="31"/>
        <v>32</v>
      </c>
      <c r="C1094" s="39">
        <f>'Sireline GC'!AL14</f>
        <v>7.7434697450000014</v>
      </c>
      <c r="D1094" s="38">
        <f>'Sireline GC'!AM14</f>
        <v>0.29159509499999903</v>
      </c>
      <c r="E1094" s="38">
        <f>'Sireline GC'!AN14</f>
        <v>0.34473020120000003</v>
      </c>
      <c r="F1094" s="14"/>
      <c r="G1094" s="14"/>
      <c r="H1094" s="14"/>
      <c r="I1094" s="14"/>
      <c r="S1094" s="79"/>
      <c r="T1094" s="14"/>
    </row>
    <row r="1095" spans="1:20" s="13" customFormat="1" x14ac:dyDescent="0.25">
      <c r="A1095" s="91">
        <v>410</v>
      </c>
      <c r="B1095" s="14">
        <f t="shared" si="31"/>
        <v>33</v>
      </c>
      <c r="C1095" s="39">
        <f>'Sireline GC'!AL15</f>
        <v>8.0350648400000004</v>
      </c>
      <c r="D1095" s="38">
        <f>'Sireline GC'!AM15</f>
        <v>0.29159509499999992</v>
      </c>
      <c r="E1095" s="38">
        <f>'Sireline GC'!AN15</f>
        <v>0.36676183060000006</v>
      </c>
      <c r="F1095" s="14"/>
      <c r="G1095" s="14"/>
      <c r="H1095" s="14"/>
      <c r="I1095" s="14"/>
      <c r="S1095" s="79"/>
      <c r="T1095" s="14"/>
    </row>
    <row r="1096" spans="1:20" s="13" customFormat="1" x14ac:dyDescent="0.25">
      <c r="A1096" s="91">
        <v>410</v>
      </c>
      <c r="B1096" s="14">
        <f t="shared" si="31"/>
        <v>34</v>
      </c>
      <c r="C1096" s="39">
        <f>'Sireline GC'!AL16</f>
        <v>8.3266599350000003</v>
      </c>
      <c r="D1096" s="38">
        <f>'Sireline GC'!AM16</f>
        <v>0.29159509499999992</v>
      </c>
      <c r="E1096" s="38">
        <f>'Sireline GC'!AN16</f>
        <v>0.38879346000000004</v>
      </c>
      <c r="F1096" s="14"/>
      <c r="G1096" s="14"/>
      <c r="H1096" s="14"/>
      <c r="I1096" s="14"/>
      <c r="S1096" s="79"/>
      <c r="T1096" s="14"/>
    </row>
    <row r="1097" spans="1:20" s="13" customFormat="1" x14ac:dyDescent="0.25">
      <c r="A1097" s="91">
        <v>410</v>
      </c>
      <c r="B1097" s="14">
        <f t="shared" si="31"/>
        <v>35</v>
      </c>
      <c r="C1097" s="39">
        <f>'Sireline GC'!AL17</f>
        <v>8.6182550300000003</v>
      </c>
      <c r="D1097" s="38">
        <f>'Sireline GC'!AM17</f>
        <v>0.38879346000000048</v>
      </c>
      <c r="E1097" s="38">
        <f>'Sireline GC'!AN17</f>
        <v>0.41082508940000001</v>
      </c>
      <c r="F1097" s="14"/>
      <c r="G1097" s="14"/>
      <c r="H1097" s="14"/>
      <c r="I1097" s="14"/>
      <c r="S1097" s="79"/>
      <c r="T1097" s="14"/>
    </row>
    <row r="1098" spans="1:20" s="13" customFormat="1" x14ac:dyDescent="0.25">
      <c r="A1098" s="91">
        <v>410</v>
      </c>
      <c r="B1098" s="14">
        <f t="shared" si="31"/>
        <v>36</v>
      </c>
      <c r="C1098" s="39">
        <f>'Sireline GC'!AL18</f>
        <v>9.0070484900000007</v>
      </c>
      <c r="D1098" s="38">
        <f>'Sireline GC'!AM18</f>
        <v>0.3887934599999987</v>
      </c>
      <c r="E1098" s="38">
        <f>'Sireline GC'!AN18</f>
        <v>0.4328567188000001</v>
      </c>
      <c r="F1098" s="14"/>
      <c r="G1098" s="14"/>
      <c r="H1098" s="14"/>
      <c r="I1098" s="14"/>
      <c r="S1098" s="79"/>
      <c r="T1098" s="14"/>
    </row>
    <row r="1099" spans="1:20" s="13" customFormat="1" x14ac:dyDescent="0.25">
      <c r="A1099" s="91">
        <v>410</v>
      </c>
      <c r="B1099" s="14">
        <f t="shared" si="31"/>
        <v>37</v>
      </c>
      <c r="C1099" s="39">
        <f>'Sireline GC'!AL19</f>
        <v>9.3958419499999994</v>
      </c>
      <c r="D1099" s="38">
        <f>'Sireline GC'!AM19</f>
        <v>0.38879346000000048</v>
      </c>
      <c r="E1099" s="38">
        <f>'Sireline GC'!AN19</f>
        <v>0.45488834820000007</v>
      </c>
      <c r="F1099" s="14"/>
      <c r="G1099" s="14"/>
      <c r="H1099" s="14"/>
      <c r="I1099" s="14"/>
      <c r="S1099" s="79"/>
      <c r="T1099" s="14"/>
    </row>
    <row r="1100" spans="1:20" s="13" customFormat="1" x14ac:dyDescent="0.25">
      <c r="A1100" s="91">
        <v>410</v>
      </c>
      <c r="B1100" s="14">
        <f t="shared" si="31"/>
        <v>38</v>
      </c>
      <c r="C1100" s="39">
        <f>'Sireline GC'!AL20</f>
        <v>9.7846354099999999</v>
      </c>
      <c r="D1100" s="38">
        <f>'Sireline GC'!AM20</f>
        <v>0.38879346000000048</v>
      </c>
      <c r="E1100" s="38">
        <f>'Sireline GC'!AN20</f>
        <v>0.4769199776000001</v>
      </c>
      <c r="F1100" s="14"/>
      <c r="G1100" s="14"/>
      <c r="H1100" s="14"/>
      <c r="I1100" s="14"/>
      <c r="S1100" s="79"/>
      <c r="T1100" s="14"/>
    </row>
    <row r="1101" spans="1:20" s="13" customFormat="1" x14ac:dyDescent="0.25">
      <c r="A1101" s="91">
        <v>410</v>
      </c>
      <c r="B1101" s="14">
        <f t="shared" si="31"/>
        <v>39</v>
      </c>
      <c r="C1101" s="39">
        <f>'Sireline GC'!AL21</f>
        <v>10.17342887</v>
      </c>
      <c r="D1101" s="38">
        <f>'Sireline GC'!AM21</f>
        <v>0.38879346000000048</v>
      </c>
      <c r="E1101" s="38">
        <f>'Sireline GC'!AN21</f>
        <v>0.49895160700000007</v>
      </c>
      <c r="F1101" s="14"/>
      <c r="G1101" s="14"/>
      <c r="H1101" s="14"/>
      <c r="I1101" s="14"/>
      <c r="S1101" s="79"/>
      <c r="T1101" s="14"/>
    </row>
    <row r="1102" spans="1:20" s="13" customFormat="1" x14ac:dyDescent="0.25">
      <c r="A1102" s="91">
        <v>410</v>
      </c>
      <c r="B1102" s="14">
        <f t="shared" si="31"/>
        <v>40</v>
      </c>
      <c r="C1102" s="39">
        <f>'Sireline GC'!AL22</f>
        <v>10.562222330000001</v>
      </c>
      <c r="D1102" s="38">
        <f>'Sireline GC'!AM22</f>
        <v>0.3887934599999987</v>
      </c>
      <c r="E1102" s="38">
        <f>'Sireline GC'!AN22</f>
        <v>0.5174655812857144</v>
      </c>
      <c r="F1102" s="14"/>
      <c r="G1102" s="14"/>
      <c r="H1102" s="14"/>
      <c r="I1102" s="14"/>
      <c r="S1102" s="79"/>
      <c r="T1102" s="14"/>
    </row>
    <row r="1103" spans="1:20" s="13" customFormat="1" x14ac:dyDescent="0.25">
      <c r="A1103" s="91">
        <v>410</v>
      </c>
      <c r="B1103" s="14">
        <f t="shared" si="31"/>
        <v>41</v>
      </c>
      <c r="C1103" s="39">
        <f>'Sireline GC'!AL23</f>
        <v>10.95101579</v>
      </c>
      <c r="D1103" s="38">
        <f>'Sireline GC'!AM23</f>
        <v>0.38879346000000048</v>
      </c>
      <c r="E1103" s="38">
        <f>'Sireline GC'!AN23</f>
        <v>0.53597955557142862</v>
      </c>
      <c r="F1103" s="14"/>
      <c r="G1103" s="14"/>
      <c r="H1103" s="14"/>
      <c r="I1103" s="14"/>
      <c r="S1103" s="79"/>
      <c r="T1103" s="14"/>
    </row>
    <row r="1104" spans="1:20" s="13" customFormat="1" x14ac:dyDescent="0.25">
      <c r="A1104" s="91">
        <v>410</v>
      </c>
      <c r="B1104" s="14">
        <f t="shared" si="31"/>
        <v>42</v>
      </c>
      <c r="C1104" s="39">
        <f>'Sireline GC'!AL24</f>
        <v>11.33980925</v>
      </c>
      <c r="D1104" s="38">
        <f>'Sireline GC'!AM24</f>
        <v>0.45359237000000086</v>
      </c>
      <c r="E1104" s="38">
        <f>'Sireline GC'!AN24</f>
        <v>0.55449352985714295</v>
      </c>
      <c r="F1104" s="14"/>
      <c r="G1104" s="14"/>
      <c r="H1104" s="14"/>
      <c r="I1104" s="14"/>
      <c r="S1104" s="79"/>
      <c r="T1104" s="14"/>
    </row>
    <row r="1105" spans="1:20" s="13" customFormat="1" x14ac:dyDescent="0.25">
      <c r="A1105" s="91">
        <v>410</v>
      </c>
      <c r="B1105" s="14">
        <f t="shared" si="31"/>
        <v>43</v>
      </c>
      <c r="C1105" s="39">
        <f>'Sireline GC'!AL25</f>
        <v>11.793401620000001</v>
      </c>
      <c r="D1105" s="38">
        <f>'Sireline GC'!AM25</f>
        <v>0.45359237000000086</v>
      </c>
      <c r="E1105" s="38">
        <f>'Sireline GC'!AN25</f>
        <v>0.57300750414285717</v>
      </c>
      <c r="F1105" s="14"/>
      <c r="G1105" s="14"/>
      <c r="H1105" s="14"/>
      <c r="I1105" s="14"/>
      <c r="S1105" s="79"/>
      <c r="T1105" s="14"/>
    </row>
    <row r="1106" spans="1:20" s="13" customFormat="1" x14ac:dyDescent="0.25">
      <c r="A1106" s="91">
        <v>410</v>
      </c>
      <c r="B1106" s="14">
        <f t="shared" si="31"/>
        <v>44</v>
      </c>
      <c r="C1106" s="39">
        <f>'Sireline GC'!AL26</f>
        <v>12.246993990000002</v>
      </c>
      <c r="D1106" s="38">
        <f>'Sireline GC'!AM26</f>
        <v>0.45359236999999908</v>
      </c>
      <c r="E1106" s="38">
        <f>'Sireline GC'!AN26</f>
        <v>0.5915214784285715</v>
      </c>
      <c r="F1106" s="14"/>
      <c r="G1106" s="14"/>
      <c r="H1106" s="14"/>
      <c r="I1106" s="14"/>
      <c r="S1106" s="79"/>
      <c r="T1106" s="14"/>
    </row>
    <row r="1107" spans="1:20" s="13" customFormat="1" x14ac:dyDescent="0.25">
      <c r="A1107" s="91">
        <v>410</v>
      </c>
      <c r="B1107" s="14">
        <f t="shared" si="31"/>
        <v>45</v>
      </c>
      <c r="C1107" s="39">
        <f>'Sireline GC'!AL27</f>
        <v>12.700586360000001</v>
      </c>
      <c r="D1107" s="38">
        <f>'Sireline GC'!AM27</f>
        <v>0.45359236999999908</v>
      </c>
      <c r="E1107" s="38">
        <f>'Sireline GC'!AN27</f>
        <v>0.61003545271428572</v>
      </c>
      <c r="F1107" s="14"/>
      <c r="G1107" s="14"/>
      <c r="H1107" s="14"/>
      <c r="I1107" s="14"/>
      <c r="S1107" s="79"/>
      <c r="T1107" s="14"/>
    </row>
    <row r="1108" spans="1:20" s="13" customFormat="1" x14ac:dyDescent="0.25">
      <c r="A1108" s="91">
        <v>410</v>
      </c>
      <c r="B1108" s="14">
        <f t="shared" si="31"/>
        <v>46</v>
      </c>
      <c r="C1108" s="39">
        <f>'Sireline GC'!AL28</f>
        <v>13.15417873</v>
      </c>
      <c r="D1108" s="38">
        <f>'Sireline GC'!AM28</f>
        <v>0.45359237000000086</v>
      </c>
      <c r="E1108" s="38">
        <f>'Sireline GC'!AN28</f>
        <v>0.62854942700000005</v>
      </c>
      <c r="F1108" s="14"/>
      <c r="G1108" s="14"/>
      <c r="H1108" s="14"/>
      <c r="I1108" s="14"/>
      <c r="S1108" s="79"/>
      <c r="T1108" s="14"/>
    </row>
    <row r="1109" spans="1:20" s="13" customFormat="1" x14ac:dyDescent="0.25">
      <c r="A1109" s="91">
        <v>410</v>
      </c>
      <c r="B1109" s="14">
        <f t="shared" si="31"/>
        <v>47</v>
      </c>
      <c r="C1109" s="39">
        <f>'Sireline GC'!AL29</f>
        <v>13.607771100000001</v>
      </c>
      <c r="D1109" s="38">
        <f>'Sireline GC'!AM29</f>
        <v>0.45359236999999908</v>
      </c>
      <c r="E1109" s="38">
        <f>'Sireline GC'!AN29</f>
        <v>0.66789162235714283</v>
      </c>
      <c r="F1109" s="14"/>
      <c r="G1109" s="14"/>
      <c r="H1109" s="14"/>
      <c r="I1109" s="14"/>
      <c r="S1109" s="79"/>
      <c r="T1109" s="14"/>
    </row>
    <row r="1110" spans="1:20" s="13" customFormat="1" x14ac:dyDescent="0.25">
      <c r="A1110" s="91">
        <v>410</v>
      </c>
      <c r="B1110" s="14">
        <f t="shared" si="31"/>
        <v>48</v>
      </c>
      <c r="C1110" s="39">
        <f>'Sireline GC'!AL30</f>
        <v>14.06136347</v>
      </c>
      <c r="D1110" s="38">
        <f>'Sireline GC'!AM30</f>
        <v>0.45359237000000086</v>
      </c>
      <c r="E1110" s="38">
        <f>'Sireline GC'!AN30</f>
        <v>0.70723381771428573</v>
      </c>
      <c r="F1110" s="14"/>
      <c r="G1110" s="14"/>
      <c r="H1110" s="14"/>
      <c r="I1110" s="14"/>
      <c r="S1110" s="79"/>
      <c r="T1110" s="14"/>
    </row>
    <row r="1111" spans="1:20" s="13" customFormat="1" x14ac:dyDescent="0.25">
      <c r="A1111" s="91">
        <v>410</v>
      </c>
      <c r="B1111" s="14">
        <f t="shared" si="31"/>
        <v>49</v>
      </c>
      <c r="C1111" s="39">
        <f>'Sireline GC'!AL31</f>
        <v>14.514955840000001</v>
      </c>
      <c r="D1111" s="38">
        <f>'Sireline GC'!AM31</f>
        <v>0.61558964499999824</v>
      </c>
      <c r="E1111" s="38">
        <f>'Sireline GC'!AN31</f>
        <v>0.74657601307142851</v>
      </c>
      <c r="F1111" s="14"/>
      <c r="G1111" s="14"/>
      <c r="H1111" s="14"/>
      <c r="I1111" s="14"/>
      <c r="S1111" s="79"/>
      <c r="T1111" s="14"/>
    </row>
    <row r="1112" spans="1:20" s="13" customFormat="1" x14ac:dyDescent="0.25">
      <c r="A1112" s="91">
        <v>410</v>
      </c>
      <c r="B1112" s="14">
        <f t="shared" si="31"/>
        <v>50</v>
      </c>
      <c r="C1112" s="39">
        <f>'Sireline GC'!AL32</f>
        <v>15.130545484999999</v>
      </c>
      <c r="D1112" s="38">
        <f>'Sireline GC'!AM32</f>
        <v>0.61558964500000179</v>
      </c>
      <c r="E1112" s="38">
        <f>'Sireline GC'!AN32</f>
        <v>0.78591820842857152</v>
      </c>
      <c r="F1112" s="14"/>
      <c r="G1112" s="14"/>
      <c r="H1112" s="14"/>
      <c r="I1112" s="14"/>
      <c r="S1112" s="79"/>
      <c r="T1112" s="14"/>
    </row>
    <row r="1113" spans="1:20" s="13" customFormat="1" x14ac:dyDescent="0.25">
      <c r="A1113" s="91">
        <v>410</v>
      </c>
      <c r="B1113" s="14">
        <f t="shared" si="31"/>
        <v>51</v>
      </c>
      <c r="C1113" s="39">
        <f>'Sireline GC'!AL33</f>
        <v>15.746135130000001</v>
      </c>
      <c r="D1113" s="38">
        <f>'Sireline GC'!AM33</f>
        <v>0.61558964500000179</v>
      </c>
      <c r="E1113" s="38">
        <f>'Sireline GC'!AN33</f>
        <v>0.8252604037857143</v>
      </c>
      <c r="F1113" s="14"/>
      <c r="G1113" s="14"/>
      <c r="H1113" s="14"/>
      <c r="I1113" s="14"/>
      <c r="S1113" s="79"/>
      <c r="T1113" s="14"/>
    </row>
    <row r="1114" spans="1:20" s="13" customFormat="1" x14ac:dyDescent="0.25">
      <c r="A1114" s="91">
        <v>410</v>
      </c>
      <c r="B1114" s="14">
        <f t="shared" si="31"/>
        <v>52</v>
      </c>
      <c r="C1114" s="39">
        <f>'Sireline GC'!AL34</f>
        <v>16.361724775000003</v>
      </c>
      <c r="D1114" s="38">
        <f>'Sireline GC'!AM34</f>
        <v>0.61558964500000002</v>
      </c>
      <c r="E1114" s="38">
        <f>'Sireline GC'!AN34</f>
        <v>0.86460259914285709</v>
      </c>
      <c r="F1114" s="14"/>
      <c r="G1114" s="14"/>
      <c r="H1114" s="14"/>
      <c r="I1114" s="14"/>
      <c r="S1114" s="79"/>
      <c r="T1114" s="14"/>
    </row>
    <row r="1115" spans="1:20" s="13" customFormat="1" x14ac:dyDescent="0.25">
      <c r="A1115" s="91">
        <v>410</v>
      </c>
      <c r="B1115" s="14">
        <f t="shared" si="31"/>
        <v>53</v>
      </c>
      <c r="C1115" s="39">
        <f>'Sireline GC'!AL35</f>
        <v>16.977314420000003</v>
      </c>
      <c r="D1115" s="38">
        <f>'Sireline GC'!AM35</f>
        <v>0.61558964499999647</v>
      </c>
      <c r="E1115" s="38">
        <f>'Sireline GC'!AN35</f>
        <v>0.90394479449999998</v>
      </c>
      <c r="F1115" s="14"/>
      <c r="G1115" s="14"/>
      <c r="H1115" s="14"/>
      <c r="I1115" s="14"/>
      <c r="S1115" s="79"/>
      <c r="T1115" s="14"/>
    </row>
    <row r="1116" spans="1:20" s="13" customFormat="1" x14ac:dyDescent="0.25">
      <c r="A1116" s="91">
        <v>410</v>
      </c>
      <c r="B1116" s="14">
        <f t="shared" si="31"/>
        <v>54</v>
      </c>
      <c r="C1116" s="39">
        <f>'Sireline GC'!AL36</f>
        <v>17.592904064999999</v>
      </c>
      <c r="D1116" s="38">
        <f>'Sireline GC'!AM36</f>
        <v>0.61558964500000002</v>
      </c>
      <c r="E1116" s="38">
        <f>'Sireline GC'!AN36</f>
        <v>0.92940150914285713</v>
      </c>
      <c r="F1116" s="14"/>
      <c r="G1116" s="14"/>
      <c r="H1116" s="14"/>
      <c r="I1116" s="14"/>
      <c r="S1116" s="79"/>
      <c r="T1116" s="14"/>
    </row>
    <row r="1117" spans="1:20" s="13" customFormat="1" x14ac:dyDescent="0.25">
      <c r="A1117" s="91">
        <v>410</v>
      </c>
      <c r="B1117" s="14">
        <f t="shared" si="31"/>
        <v>55</v>
      </c>
      <c r="C1117" s="39">
        <f>'Sireline GC'!AL37</f>
        <v>18.208493709999999</v>
      </c>
      <c r="D1117" s="38">
        <f>'Sireline GC'!AM37</f>
        <v>0.61558964500000357</v>
      </c>
      <c r="E1117" s="38">
        <f>'Sireline GC'!AN37</f>
        <v>0.95485822378571428</v>
      </c>
      <c r="F1117" s="14"/>
      <c r="G1117" s="14"/>
      <c r="H1117" s="14"/>
      <c r="I1117" s="14"/>
      <c r="S1117" s="79"/>
      <c r="T1117" s="14"/>
    </row>
    <row r="1118" spans="1:20" s="13" customFormat="1" x14ac:dyDescent="0.25">
      <c r="A1118" s="91">
        <v>410</v>
      </c>
      <c r="B1118" s="14">
        <f t="shared" si="31"/>
        <v>56</v>
      </c>
      <c r="C1118" s="39">
        <f>'Sireline GC'!AL38</f>
        <v>18.824083355000003</v>
      </c>
      <c r="D1118" s="38">
        <f>'Sireline GC'!AM38</f>
        <v>0.6868684459999983</v>
      </c>
      <c r="E1118" s="38">
        <f>'Sireline GC'!AN38</f>
        <v>0.98031493842857143</v>
      </c>
      <c r="F1118" s="14"/>
      <c r="G1118" s="14"/>
      <c r="H1118" s="14"/>
      <c r="I1118" s="14"/>
      <c r="S1118" s="79"/>
      <c r="T1118" s="14"/>
    </row>
    <row r="1119" spans="1:20" s="13" customFormat="1" x14ac:dyDescent="0.25">
      <c r="A1119" s="91">
        <v>410</v>
      </c>
      <c r="B1119" s="14">
        <f t="shared" si="31"/>
        <v>57</v>
      </c>
      <c r="C1119" s="39">
        <f>'Sireline GC'!AL39</f>
        <v>19.510951801000001</v>
      </c>
      <c r="D1119" s="38">
        <f>'Sireline GC'!AM39</f>
        <v>0.68686844600000185</v>
      </c>
      <c r="E1119" s="38">
        <f>'Sireline GC'!AN39</f>
        <v>1.0057716530714287</v>
      </c>
      <c r="F1119" s="14"/>
      <c r="G1119" s="14"/>
      <c r="H1119" s="14"/>
      <c r="I1119" s="14"/>
      <c r="S1119" s="79"/>
      <c r="T1119" s="14"/>
    </row>
    <row r="1120" spans="1:20" s="13" customFormat="1" x14ac:dyDescent="0.25">
      <c r="A1120" s="91">
        <v>410</v>
      </c>
      <c r="B1120" s="14">
        <f t="shared" si="31"/>
        <v>58</v>
      </c>
      <c r="C1120" s="39">
        <f>'Sireline GC'!AL40</f>
        <v>20.197820247000003</v>
      </c>
      <c r="D1120" s="38">
        <f>'Sireline GC'!AM40</f>
        <v>0.6868684459999983</v>
      </c>
      <c r="E1120" s="38">
        <f>'Sireline GC'!AN40</f>
        <v>1.0312283677142857</v>
      </c>
      <c r="F1120" s="14"/>
      <c r="G1120" s="14"/>
      <c r="H1120" s="14"/>
      <c r="I1120" s="14"/>
      <c r="S1120" s="79"/>
      <c r="T1120" s="14"/>
    </row>
    <row r="1121" spans="1:20" s="13" customFormat="1" x14ac:dyDescent="0.25">
      <c r="A1121" s="91">
        <v>410</v>
      </c>
      <c r="B1121" s="14">
        <f t="shared" si="31"/>
        <v>59</v>
      </c>
      <c r="C1121" s="39">
        <f>'Sireline GC'!AL41</f>
        <v>20.884688693000001</v>
      </c>
      <c r="D1121" s="38">
        <f>'Sireline GC'!AM41</f>
        <v>0.69</v>
      </c>
      <c r="E1121" s="38">
        <f>'Sireline GC'!AN41</f>
        <v>1.0566850823571428</v>
      </c>
      <c r="F1121" s="14"/>
      <c r="G1121" s="14"/>
      <c r="H1121" s="14"/>
      <c r="I1121" s="14"/>
      <c r="S1121" s="79"/>
      <c r="T1121" s="14"/>
    </row>
    <row r="1122" spans="1:20" s="13" customFormat="1" x14ac:dyDescent="0.25">
      <c r="A1122" s="91">
        <v>410</v>
      </c>
      <c r="B1122" s="14">
        <f t="shared" si="31"/>
        <v>60</v>
      </c>
      <c r="C1122" s="39">
        <f>'Sireline GC'!AL42</f>
        <v>21.464545107704577</v>
      </c>
      <c r="D1122" s="38">
        <f>'Sireline GC'!AM42</f>
        <v>0.66203000206199913</v>
      </c>
      <c r="E1122" s="38">
        <f>'Sireline GC'!AN42</f>
        <v>1.0262078201485303</v>
      </c>
      <c r="F1122" s="14"/>
      <c r="G1122" s="14"/>
      <c r="H1122" s="14"/>
      <c r="I1122" s="14"/>
      <c r="S1122" s="79"/>
      <c r="T1122" s="14"/>
    </row>
    <row r="1123" spans="1:20" s="13" customFormat="1" x14ac:dyDescent="0.25">
      <c r="A1123" s="91">
        <v>410</v>
      </c>
      <c r="B1123" s="14">
        <f t="shared" si="31"/>
        <v>61</v>
      </c>
      <c r="C1123" s="39">
        <f>'Sireline GC'!AL43</f>
        <v>22.126575109766577</v>
      </c>
      <c r="D1123" s="38">
        <f>'Sireline GC'!AM43</f>
        <v>0.67104416641216158</v>
      </c>
      <c r="E1123" s="38">
        <f>'Sireline GC'!AN43</f>
        <v>1.0542287856622661</v>
      </c>
      <c r="F1123" s="14"/>
      <c r="G1123" s="14"/>
      <c r="H1123" s="14"/>
      <c r="I1123" s="14"/>
      <c r="S1123" s="79"/>
      <c r="T1123" s="14"/>
    </row>
    <row r="1124" spans="1:20" s="13" customFormat="1" x14ac:dyDescent="0.25">
      <c r="A1124" s="91">
        <v>410</v>
      </c>
      <c r="B1124" s="14">
        <f t="shared" si="31"/>
        <v>62</v>
      </c>
      <c r="C1124" s="39">
        <f>'Sireline GC'!AL44</f>
        <v>22.797619276178736</v>
      </c>
      <c r="D1124" s="38">
        <f>'Sireline GC'!AM44</f>
        <v>0.67992124975104673</v>
      </c>
      <c r="E1124" s="38">
        <f>'Sireline GC'!AN44</f>
        <v>1.0823716689017344</v>
      </c>
      <c r="F1124" s="14"/>
      <c r="G1124" s="14"/>
      <c r="H1124" s="14"/>
      <c r="I1124" s="14"/>
      <c r="S1124" s="79"/>
      <c r="T1124" s="14"/>
    </row>
    <row r="1125" spans="1:20" s="13" customFormat="1" x14ac:dyDescent="0.25">
      <c r="A1125" s="91">
        <v>410</v>
      </c>
      <c r="B1125" s="14">
        <f t="shared" si="31"/>
        <v>63</v>
      </c>
      <c r="C1125" s="39">
        <f>'Sireline GC'!AL45</f>
        <v>23.477540525929783</v>
      </c>
      <c r="D1125" s="38">
        <f>'Sireline GC'!AM45</f>
        <v>0.68865945073221457</v>
      </c>
      <c r="E1125" s="38">
        <f>'Sireline GC'!AN45</f>
        <v>1.110617259573041</v>
      </c>
      <c r="F1125" s="14"/>
      <c r="G1125" s="14"/>
      <c r="H1125" s="14"/>
      <c r="I1125" s="14"/>
      <c r="S1125" s="79"/>
      <c r="T1125" s="14"/>
    </row>
    <row r="1126" spans="1:20" s="13" customFormat="1" x14ac:dyDescent="0.25">
      <c r="A1126" s="91">
        <v>410</v>
      </c>
      <c r="B1126" s="14">
        <f t="shared" si="31"/>
        <v>64</v>
      </c>
      <c r="C1126" s="39">
        <f>'Sireline GC'!AL46</f>
        <v>24.166199976662</v>
      </c>
      <c r="D1126" s="38">
        <f>'Sireline GC'!AM46</f>
        <v>0.69725706372662266</v>
      </c>
      <c r="E1126" s="38">
        <f>'Sireline GC'!AN46</f>
        <v>1.1389463732611065</v>
      </c>
      <c r="F1126" s="14"/>
      <c r="G1126" s="14"/>
      <c r="H1126" s="14"/>
      <c r="I1126" s="14"/>
      <c r="S1126" s="79"/>
      <c r="T1126" s="14"/>
    </row>
    <row r="1127" spans="1:20" s="13" customFormat="1" x14ac:dyDescent="0.25">
      <c r="A1127" s="91">
        <v>410</v>
      </c>
      <c r="B1127" s="14">
        <f t="shared" si="31"/>
        <v>65</v>
      </c>
      <c r="C1127" s="39">
        <f>'Sireline GC'!AL47</f>
        <v>24.863457040388621</v>
      </c>
      <c r="D1127" s="38">
        <f>'Sireline GC'!AM47</f>
        <v>0.70571247842587947</v>
      </c>
      <c r="E1127" s="38">
        <f>'Sireline GC'!AN47</f>
        <v>1.1673398913276793</v>
      </c>
      <c r="F1127" s="14"/>
      <c r="G1127" s="14"/>
      <c r="H1127" s="14"/>
      <c r="I1127" s="14"/>
      <c r="S1127" s="79"/>
      <c r="T1127" s="14"/>
    </row>
    <row r="1128" spans="1:20" s="13" customFormat="1" x14ac:dyDescent="0.25">
      <c r="A1128" s="91">
        <v>410</v>
      </c>
      <c r="B1128" s="14">
        <f t="shared" si="31"/>
        <v>66</v>
      </c>
      <c r="C1128" s="39">
        <f>'Sireline GC'!AL48</f>
        <v>25.569169518814501</v>
      </c>
      <c r="D1128" s="38">
        <f>'Sireline GC'!AM48</f>
        <v>0.71402417938439289</v>
      </c>
      <c r="E1128" s="38">
        <f>'Sireline GC'!AN48</f>
        <v>1.1957788003142653</v>
      </c>
      <c r="F1128" s="14"/>
      <c r="G1128" s="14"/>
      <c r="H1128" s="14"/>
      <c r="I1128" s="14"/>
      <c r="S1128" s="79"/>
      <c r="T1128" s="14"/>
    </row>
    <row r="1129" spans="1:20" s="13" customFormat="1" x14ac:dyDescent="0.25">
      <c r="A1129" s="91">
        <v>410</v>
      </c>
      <c r="B1129" s="14">
        <f t="shared" si="31"/>
        <v>67</v>
      </c>
      <c r="C1129" s="39">
        <f>'Sireline GC'!AL49</f>
        <v>26.283193698198893</v>
      </c>
      <c r="D1129" s="38">
        <f>'Sireline GC'!AM49</f>
        <v>0.72219074550010731</v>
      </c>
      <c r="E1129" s="38">
        <f>'Sireline GC'!AN49</f>
        <v>1.2242442306827732</v>
      </c>
      <c r="F1129" s="14"/>
      <c r="G1129" s="14"/>
      <c r="H1129" s="14"/>
      <c r="I1129" s="14"/>
      <c r="S1129" s="79"/>
      <c r="T1129" s="14"/>
    </row>
    <row r="1130" spans="1:20" s="13" customFormat="1" x14ac:dyDescent="0.25">
      <c r="A1130" s="91">
        <v>410</v>
      </c>
      <c r="B1130" s="14">
        <f t="shared" si="31"/>
        <v>68</v>
      </c>
      <c r="C1130" s="39">
        <f>'Sireline GC'!AL50</f>
        <v>27.005384443699</v>
      </c>
      <c r="D1130" s="38">
        <f>'Sireline GC'!AM50</f>
        <v>0.73021084943301151</v>
      </c>
      <c r="E1130" s="38">
        <f>'Sireline GC'!AN50</f>
        <v>1.2527174947328721</v>
      </c>
      <c r="F1130" s="14"/>
      <c r="G1130" s="14"/>
      <c r="H1130" s="14"/>
      <c r="I1130" s="14"/>
      <c r="S1130" s="79"/>
      <c r="T1130" s="14"/>
    </row>
    <row r="1131" spans="1:20" s="13" customFormat="1" x14ac:dyDescent="0.25">
      <c r="A1131" s="91">
        <v>410</v>
      </c>
      <c r="B1131" s="14">
        <f t="shared" si="31"/>
        <v>69</v>
      </c>
      <c r="C1131" s="39">
        <f>'Sireline GC'!AL51</f>
        <v>27.735595293132015</v>
      </c>
      <c r="D1131" s="38">
        <f>'Sireline GC'!AM51</f>
        <v>0.73808325696162136</v>
      </c>
      <c r="E1131" s="38">
        <f>'Sireline GC'!AN51</f>
        <v>1.2811801235421669</v>
      </c>
      <c r="F1131" s="14"/>
      <c r="G1131" s="14"/>
      <c r="H1131" s="14"/>
      <c r="I1131" s="14"/>
      <c r="S1131" s="79"/>
      <c r="T1131" s="14"/>
    </row>
    <row r="1132" spans="1:20" s="13" customFormat="1" x14ac:dyDescent="0.25">
      <c r="A1132" s="91">
        <v>410</v>
      </c>
      <c r="B1132" s="14">
        <f t="shared" si="31"/>
        <v>70</v>
      </c>
      <c r="C1132" s="39">
        <f>'Sireline GC'!AL52</f>
        <v>28.473678550093634</v>
      </c>
      <c r="D1132" s="38">
        <f>'Sireline GC'!AM52</f>
        <v>0.745806826277426</v>
      </c>
      <c r="E1132" s="38">
        <f>'Sireline GC'!AN52</f>
        <v>1.3096139027833518</v>
      </c>
      <c r="F1132" s="14"/>
      <c r="G1132" s="14"/>
      <c r="H1132" s="14"/>
      <c r="I1132" s="14"/>
      <c r="S1132" s="79"/>
      <c r="T1132" s="14"/>
    </row>
    <row r="1133" spans="1:20" s="13" customFormat="1" x14ac:dyDescent="0.25">
      <c r="A1133" s="91">
        <v>410</v>
      </c>
      <c r="B1133" s="14">
        <f t="shared" si="31"/>
        <v>71</v>
      </c>
      <c r="C1133" s="39">
        <f>'Sireline GC'!AL53</f>
        <v>29.219485376371061</v>
      </c>
      <c r="D1133" s="38">
        <f>'Sireline GC'!AM53</f>
        <v>0.75338050721775396</v>
      </c>
      <c r="E1133" s="38">
        <f>'Sireline GC'!AN53</f>
        <v>1.3380009072813404</v>
      </c>
      <c r="F1133" s="14"/>
      <c r="G1133" s="14"/>
      <c r="H1133" s="14"/>
      <c r="I1133" s="14"/>
      <c r="S1133" s="79"/>
      <c r="T1133" s="14"/>
    </row>
    <row r="1134" spans="1:20" s="13" customFormat="1" x14ac:dyDescent="0.25">
      <c r="A1134" s="91">
        <v>410</v>
      </c>
      <c r="B1134" s="14">
        <f t="shared" si="31"/>
        <v>72</v>
      </c>
      <c r="C1134" s="39">
        <f>'Sireline GC'!AL54</f>
        <v>29.972865883588813</v>
      </c>
      <c r="D1134" s="38">
        <f>'Sireline GC'!AM54</f>
        <v>0.76080334043782116</v>
      </c>
      <c r="E1134" s="38">
        <f>'Sireline GC'!AN54</f>
        <v>1.3663235341829496</v>
      </c>
      <c r="F1134" s="14"/>
      <c r="G1134" s="14"/>
      <c r="H1134" s="14"/>
      <c r="I1134" s="14"/>
      <c r="S1134" s="79"/>
      <c r="T1134" s="14"/>
    </row>
    <row r="1135" spans="1:20" s="13" customFormat="1" x14ac:dyDescent="0.25">
      <c r="A1135" s="91">
        <v>410</v>
      </c>
      <c r="B1135" s="14">
        <f t="shared" si="31"/>
        <v>73</v>
      </c>
      <c r="C1135" s="39">
        <f>'Sireline GC'!AL55</f>
        <v>30.733669224026634</v>
      </c>
      <c r="D1135" s="38">
        <f>'Sireline GC'!AM55</f>
        <v>0.76807445652251882</v>
      </c>
      <c r="E1135" s="38">
        <f>'Sireline GC'!AN55</f>
        <v>1.3945645346219298</v>
      </c>
      <c r="F1135" s="14"/>
      <c r="G1135" s="14"/>
      <c r="H1135" s="14"/>
      <c r="I1135" s="14"/>
      <c r="S1135" s="79"/>
      <c r="T1135" s="14"/>
    </row>
    <row r="1136" spans="1:20" s="13" customFormat="1" x14ac:dyDescent="0.25">
      <c r="A1136" s="91">
        <v>410</v>
      </c>
      <c r="B1136" s="14">
        <f t="shared" si="31"/>
        <v>74</v>
      </c>
      <c r="C1136" s="39">
        <f>'Sireline GC'!AL56</f>
        <v>31.501743680549154</v>
      </c>
      <c r="D1136" s="38">
        <f>'Sireline GC'!AM56</f>
        <v>0.77519307503947932</v>
      </c>
      <c r="E1136" s="38">
        <f>'Sireline GC'!AN56</f>
        <v>1.4227070437728748</v>
      </c>
      <c r="F1136" s="14"/>
      <c r="G1136" s="14"/>
      <c r="H1136" s="14"/>
      <c r="I1136" s="14"/>
      <c r="S1136" s="79"/>
      <c r="T1136" s="14"/>
    </row>
    <row r="1137" spans="1:20" s="13" customFormat="1" x14ac:dyDescent="0.25">
      <c r="A1137" s="91">
        <v>410</v>
      </c>
      <c r="B1137" s="14">
        <f t="shared" si="31"/>
        <v>75</v>
      </c>
      <c r="C1137" s="39">
        <f>'Sireline GC'!AL57</f>
        <v>32.276936755588636</v>
      </c>
      <c r="D1137" s="38">
        <f>'Sireline GC'!AM57</f>
        <v>0.78215850353410321</v>
      </c>
      <c r="E1137" s="38">
        <f>'Sireline GC'!AN57</f>
        <v>1.4507346091987463</v>
      </c>
      <c r="F1137" s="14"/>
      <c r="G1137" s="14"/>
      <c r="H1137" s="14"/>
      <c r="I1137" s="14"/>
      <c r="S1137" s="79"/>
      <c r="T1137" s="14"/>
    </row>
    <row r="1138" spans="1:20" s="13" customFormat="1" x14ac:dyDescent="0.25">
      <c r="A1138" s="91">
        <v>410</v>
      </c>
      <c r="B1138" s="14">
        <f t="shared" si="31"/>
        <v>76</v>
      </c>
      <c r="C1138" s="39">
        <f>'Sireline GC'!AL58</f>
        <v>33.059095259122742</v>
      </c>
      <c r="D1138" s="38">
        <f>'Sireline GC'!AM58</f>
        <v>0.78897013646843206</v>
      </c>
      <c r="E1138" s="38">
        <f>'Sireline GC'!AN58</f>
        <v>1.4786312174082623</v>
      </c>
      <c r="F1138" s="14"/>
      <c r="G1138" s="14"/>
      <c r="H1138" s="14"/>
      <c r="I1138" s="14"/>
      <c r="S1138" s="79"/>
      <c r="T1138" s="14"/>
    </row>
    <row r="1139" spans="1:20" s="13" customFormat="1" x14ac:dyDescent="0.25">
      <c r="A1139" s="91">
        <v>410</v>
      </c>
      <c r="B1139" s="14">
        <f t="shared" si="31"/>
        <v>77</v>
      </c>
      <c r="C1139" s="39">
        <f>'Sireline GC'!AL59</f>
        <v>33.848065395591163</v>
      </c>
      <c r="D1139" s="38">
        <f>'Sireline GC'!AM59</f>
        <v>0.79562745410507496</v>
      </c>
      <c r="E1139" s="38">
        <f>'Sireline GC'!AN59</f>
        <v>1.5063813185511759</v>
      </c>
      <c r="F1139" s="14"/>
      <c r="G1139" s="14"/>
      <c r="H1139" s="14"/>
      <c r="I1139" s="14"/>
      <c r="S1139" s="79"/>
      <c r="T1139" s="14"/>
    </row>
    <row r="1140" spans="1:20" s="13" customFormat="1" x14ac:dyDescent="0.25">
      <c r="A1140" s="91">
        <v>410</v>
      </c>
      <c r="B1140" s="14">
        <f t="shared" si="31"/>
        <v>78</v>
      </c>
      <c r="C1140" s="39">
        <f>'Sireline GC'!AL60</f>
        <v>34.643692849696244</v>
      </c>
      <c r="D1140" s="38">
        <f>'Sireline GC'!AM60</f>
        <v>0.80213002133809042</v>
      </c>
      <c r="E1140" s="38">
        <f>'Sireline GC'!AN60</f>
        <v>1.53396984919137</v>
      </c>
      <c r="F1140" s="14"/>
      <c r="G1140" s="14"/>
      <c r="H1140" s="14"/>
      <c r="I1140" s="14"/>
      <c r="S1140" s="79"/>
      <c r="T1140" s="14"/>
    </row>
    <row r="1141" spans="1:20" s="13" customFormat="1" x14ac:dyDescent="0.25">
      <c r="A1141" s="91">
        <v>410</v>
      </c>
      <c r="B1141" s="14">
        <f t="shared" si="31"/>
        <v>79</v>
      </c>
      <c r="C1141" s="39">
        <f>'Sireline GC'!AL61</f>
        <v>35.445822871034338</v>
      </c>
      <c r="D1141" s="38">
        <f>'Sireline GC'!AM61</f>
        <v>0.80847748647247286</v>
      </c>
      <c r="E1141" s="38">
        <f>'Sireline GC'!AN61</f>
        <v>1.5613822531096329</v>
      </c>
      <c r="F1141" s="14"/>
      <c r="G1141" s="14"/>
      <c r="H1141" s="14"/>
      <c r="I1141" s="14"/>
      <c r="S1141" s="79"/>
      <c r="T1141" s="14"/>
    </row>
    <row r="1142" spans="1:20" s="13" customFormat="1" x14ac:dyDescent="0.25">
      <c r="A1142" s="91">
        <v>410</v>
      </c>
      <c r="B1142" s="14">
        <f t="shared" si="31"/>
        <v>80</v>
      </c>
      <c r="C1142" s="39">
        <f>'Sireline GC'!AL62</f>
        <v>36.254300357506807</v>
      </c>
      <c r="D1142" s="38">
        <f>'Sireline GC'!AM62</f>
        <v>0.81466957995423961</v>
      </c>
      <c r="E1142" s="38">
        <f>'Sireline GC'!AN62</f>
        <v>1.5886045000998765</v>
      </c>
      <c r="F1142" s="14"/>
      <c r="G1142" s="14"/>
      <c r="H1142" s="14"/>
      <c r="I1142" s="14"/>
      <c r="S1142" s="79"/>
      <c r="T1142" s="14"/>
    </row>
    <row r="1143" spans="1:20" s="13" customFormat="1" x14ac:dyDescent="0.25">
      <c r="A1143" s="91">
        <v>410</v>
      </c>
      <c r="B1143" s="14">
        <f t="shared" si="31"/>
        <v>81</v>
      </c>
      <c r="C1143" s="39">
        <f>'Sireline GC'!AL63</f>
        <v>37.068969937461048</v>
      </c>
      <c r="D1143" s="38">
        <f>'Sireline GC'!AM63</f>
        <v>0.82070611305313435</v>
      </c>
      <c r="E1143" s="38">
        <f>'Sireline GC'!AN63</f>
        <v>1.6156231027342858</v>
      </c>
      <c r="F1143" s="14"/>
      <c r="G1143" s="14"/>
      <c r="H1143" s="14"/>
      <c r="I1143" s="14"/>
      <c r="S1143" s="79"/>
      <c r="T1143" s="14"/>
    </row>
    <row r="1144" spans="1:20" s="13" customFormat="1" x14ac:dyDescent="0.25">
      <c r="A1144" s="91">
        <v>410</v>
      </c>
      <c r="B1144" s="14">
        <f t="shared" si="31"/>
        <v>82</v>
      </c>
      <c r="C1144" s="39">
        <f>'Sireline GC'!AL64</f>
        <v>37.889676050514183</v>
      </c>
      <c r="D1144" s="38">
        <f>'Sireline GC'!AM64</f>
        <v>0.82658697649999979</v>
      </c>
      <c r="E1144" s="38">
        <f>'Sireline GC'!AN64</f>
        <v>1.6424251310844102</v>
      </c>
      <c r="F1144" s="14"/>
      <c r="G1144" s="14"/>
      <c r="H1144" s="14"/>
      <c r="I1144" s="14"/>
      <c r="S1144" s="79"/>
      <c r="T1144" s="14"/>
    </row>
    <row r="1145" spans="1:20" s="13" customFormat="1" x14ac:dyDescent="0.25">
      <c r="A1145" s="91">
        <v>410</v>
      </c>
      <c r="B1145" s="14">
        <f t="shared" si="31"/>
        <v>83</v>
      </c>
      <c r="C1145" s="39">
        <f>'Sireline GC'!AL65</f>
        <v>38.716263027014179</v>
      </c>
      <c r="D1145" s="38">
        <f>'Sireline GC'!AM65</f>
        <v>0.83231213908092272</v>
      </c>
      <c r="E1145" s="38">
        <f>'Sireline GC'!AN65</f>
        <v>1.6689982253963924</v>
      </c>
      <c r="F1145" s="14"/>
      <c r="G1145" s="14"/>
      <c r="H1145" s="14"/>
      <c r="I1145" s="14"/>
      <c r="S1145" s="79"/>
      <c r="T1145" s="14"/>
    </row>
    <row r="1146" spans="1:20" s="13" customFormat="1" x14ac:dyDescent="0.25">
      <c r="A1146" s="91">
        <v>410</v>
      </c>
      <c r="B1146" s="14">
        <f t="shared" si="31"/>
        <v>84</v>
      </c>
      <c r="C1146" s="39">
        <f>'Sireline GC'!AL66</f>
        <v>39.548575166095105</v>
      </c>
      <c r="D1146" s="38">
        <f>'Sireline GC'!AM66</f>
        <v>0.83788164619065064</v>
      </c>
      <c r="E1146" s="38">
        <f>'Sireline GC'!AN66</f>
        <v>1.6953306067293239</v>
      </c>
      <c r="F1146" s="14"/>
      <c r="G1146" s="14"/>
      <c r="H1146" s="14"/>
      <c r="I1146" s="14"/>
      <c r="S1146" s="79"/>
      <c r="T1146" s="14"/>
    </row>
    <row r="1147" spans="1:20" s="13" customFormat="1" x14ac:dyDescent="0.25">
      <c r="A1147" s="91">
        <v>410</v>
      </c>
      <c r="B1147" s="14">
        <f t="shared" si="31"/>
        <v>85</v>
      </c>
      <c r="C1147" s="39">
        <f>'Sireline GC'!AL67</f>
        <v>40.386456812285758</v>
      </c>
      <c r="D1147" s="38">
        <f>'Sireline GC'!AM67</f>
        <v>0.84329561834708855</v>
      </c>
      <c r="E1147" s="38">
        <f>'Sireline GC'!AN67</f>
        <v>1.7214110855760851</v>
      </c>
      <c r="F1147" s="14"/>
      <c r="G1147" s="14"/>
      <c r="H1147" s="14"/>
      <c r="I1147" s="14"/>
      <c r="S1147" s="79"/>
      <c r="T1147" s="14"/>
    </row>
    <row r="1148" spans="1:20" s="13" customFormat="1" x14ac:dyDescent="0.25">
      <c r="A1148" s="91">
        <v>410</v>
      </c>
      <c r="B1148" s="14">
        <f t="shared" si="31"/>
        <v>86</v>
      </c>
      <c r="C1148" s="39">
        <f>'Sireline GC'!AL68</f>
        <v>41.229752430632843</v>
      </c>
      <c r="D1148" s="38">
        <f>'Sireline GC'!AM68</f>
        <v>0.84855424966975512</v>
      </c>
      <c r="E1148" s="38">
        <f>'Sireline GC'!AN68</f>
        <v>1.7472290684958263</v>
      </c>
      <c r="F1148" s="14"/>
      <c r="G1148" s="14"/>
      <c r="H1148" s="14"/>
      <c r="I1148" s="14"/>
      <c r="S1148" s="79"/>
      <c r="T1148" s="14"/>
    </row>
    <row r="1149" spans="1:20" s="13" customFormat="1" x14ac:dyDescent="0.25">
      <c r="A1149" s="91">
        <v>410</v>
      </c>
      <c r="B1149" s="14">
        <f t="shared" ref="B1149:B1212" si="32">B1148+1</f>
        <v>87</v>
      </c>
      <c r="C1149" s="39">
        <f>'Sireline GC'!AL69</f>
        <v>42.078306680302603</v>
      </c>
      <c r="D1149" s="38">
        <f>'Sireline GC'!AM69</f>
        <v>0.85365780632412402</v>
      </c>
      <c r="E1149" s="38">
        <f>'Sireline GC'!AN69</f>
        <v>1.7727745627965215</v>
      </c>
      <c r="F1149" s="14"/>
      <c r="G1149" s="14"/>
      <c r="H1149" s="14"/>
      <c r="I1149" s="14"/>
      <c r="S1149" s="79"/>
      <c r="T1149" s="14"/>
    </row>
    <row r="1150" spans="1:20" s="13" customFormat="1" x14ac:dyDescent="0.25">
      <c r="A1150" s="91">
        <v>410</v>
      </c>
      <c r="B1150" s="14">
        <f t="shared" si="32"/>
        <v>88</v>
      </c>
      <c r="C1150" s="39">
        <f>'Sireline GC'!AL70</f>
        <v>42.931964486626725</v>
      </c>
      <c r="D1150" s="38">
        <f>'Sireline GC'!AM70</f>
        <v>0.85860662493449347</v>
      </c>
      <c r="E1150" s="38">
        <f>'Sireline GC'!AN70</f>
        <v>1.79803817931465</v>
      </c>
      <c r="F1150" s="14"/>
      <c r="G1150" s="14"/>
      <c r="H1150" s="14"/>
      <c r="I1150" s="14"/>
      <c r="S1150" s="79"/>
      <c r="T1150" s="14"/>
    </row>
    <row r="1151" spans="1:20" s="13" customFormat="1" x14ac:dyDescent="0.25">
      <c r="A1151" s="91">
        <v>410</v>
      </c>
      <c r="B1151" s="14">
        <f t="shared" si="32"/>
        <v>89</v>
      </c>
      <c r="C1151" s="39">
        <f>'Sireline GC'!AL71</f>
        <v>43.790571111561221</v>
      </c>
      <c r="D1151" s="38">
        <f>'Sireline GC'!AM71</f>
        <v>0.86340111096764183</v>
      </c>
      <c r="E1151" s="38">
        <f>'Sireline GC'!AN71</f>
        <v>1.8230111333470345</v>
      </c>
      <c r="F1151" s="14"/>
      <c r="G1151" s="14"/>
      <c r="H1151" s="14"/>
      <c r="I1151" s="14"/>
      <c r="S1151" s="79"/>
      <c r="T1151" s="14"/>
    </row>
    <row r="1152" spans="1:20" s="13" customFormat="1" x14ac:dyDescent="0.25">
      <c r="A1152" s="91">
        <v>410</v>
      </c>
      <c r="B1152" s="14">
        <f t="shared" si="32"/>
        <v>90</v>
      </c>
      <c r="C1152" s="39">
        <f>'Sireline GC'!AL72</f>
        <v>44.653972222528857</v>
      </c>
      <c r="D1152" s="38">
        <f>'Sireline GC'!AM72</f>
        <v>0.86804173708982013</v>
      </c>
      <c r="E1152" s="38">
        <f>'Sireline GC'!AN72</f>
        <v>1.8476852437971658</v>
      </c>
      <c r="F1152" s="14"/>
      <c r="G1152" s="14"/>
      <c r="H1152" s="14"/>
      <c r="I1152" s="14"/>
      <c r="S1152" s="79"/>
      <c r="T1152" s="14"/>
    </row>
    <row r="1153" spans="1:20" s="13" customFormat="1" x14ac:dyDescent="0.25">
      <c r="A1153" s="91">
        <v>410</v>
      </c>
      <c r="B1153" s="14">
        <f t="shared" si="32"/>
        <v>91</v>
      </c>
      <c r="C1153" s="39">
        <f>'Sireline GC'!AL73</f>
        <v>45.522013959618675</v>
      </c>
      <c r="D1153" s="38">
        <f>'Sireline GC'!AM73</f>
        <v>0.87252904149937116</v>
      </c>
      <c r="E1153" s="38">
        <f>'Sireline GC'!AN73</f>
        <v>1.8720529306049114</v>
      </c>
      <c r="F1153" s="14"/>
      <c r="G1153" s="14"/>
      <c r="H1153" s="14"/>
      <c r="I1153" s="14"/>
      <c r="S1153" s="79"/>
      <c r="T1153" s="14"/>
    </row>
    <row r="1154" spans="1:20" s="13" customFormat="1" x14ac:dyDescent="0.25">
      <c r="A1154" s="91">
        <v>410</v>
      </c>
      <c r="B1154" s="14">
        <f t="shared" si="32"/>
        <v>92</v>
      </c>
      <c r="C1154" s="39">
        <f>'Sireline GC'!AL74</f>
        <v>46.394543001118052</v>
      </c>
      <c r="D1154" s="38">
        <f>'Sireline GC'!AM74</f>
        <v>0.87686362623753844</v>
      </c>
      <c r="E1154" s="38">
        <f>'Sireline GC'!AN74</f>
        <v>1.8961072105343588</v>
      </c>
      <c r="F1154" s="14"/>
      <c r="G1154" s="14"/>
      <c r="H1154" s="14"/>
      <c r="I1154" s="14"/>
      <c r="S1154" s="79"/>
      <c r="T1154" s="14"/>
    </row>
    <row r="1155" spans="1:20" s="13" customFormat="1" x14ac:dyDescent="0.25">
      <c r="A1155" s="91">
        <v>410</v>
      </c>
      <c r="B1155" s="14">
        <f t="shared" si="32"/>
        <v>93</v>
      </c>
      <c r="C1155" s="39">
        <f>'Sireline GC'!AL75</f>
        <v>47.271406627355589</v>
      </c>
      <c r="D1155" s="38">
        <f>'Sireline GC'!AM75</f>
        <v>0.88104615547975662</v>
      </c>
      <c r="E1155" s="38">
        <f>'Sireline GC'!AN75</f>
        <v>1.9198416913996645</v>
      </c>
      <c r="F1155" s="14"/>
      <c r="G1155" s="14"/>
      <c r="H1155" s="14"/>
      <c r="I1155" s="14"/>
      <c r="S1155" s="79"/>
      <c r="T1155" s="14"/>
    </row>
    <row r="1156" spans="1:20" s="13" customFormat="1" x14ac:dyDescent="0.25">
      <c r="A1156" s="91">
        <v>410</v>
      </c>
      <c r="B1156" s="14">
        <f t="shared" si="32"/>
        <v>94</v>
      </c>
      <c r="C1156" s="39">
        <f>'Sireline GC'!AL76</f>
        <v>48.15245278283534</v>
      </c>
      <c r="D1156" s="38">
        <f>'Sireline GC'!AM76</f>
        <v>0.8850773538098089</v>
      </c>
      <c r="E1156" s="38">
        <f>'Sireline GC'!AN76</f>
        <v>1.9432505648131548</v>
      </c>
      <c r="F1156" s="14"/>
      <c r="G1156" s="14"/>
      <c r="H1156" s="14"/>
      <c r="I1156" s="14"/>
      <c r="S1156" s="79"/>
      <c r="T1156" s="14"/>
    </row>
    <row r="1157" spans="1:20" s="13" customFormat="1" x14ac:dyDescent="0.25">
      <c r="A1157" s="91">
        <v>410</v>
      </c>
      <c r="B1157" s="14">
        <f t="shared" si="32"/>
        <v>95</v>
      </c>
      <c r="C1157" s="39">
        <f>'Sireline GC'!AL77</f>
        <v>49.037530136645152</v>
      </c>
      <c r="D1157" s="38">
        <f>'Sireline GC'!AM77</f>
        <v>0.88895800447944673</v>
      </c>
      <c r="E1157" s="38">
        <f>'Sireline GC'!AN77</f>
        <v>1.9663285975435796</v>
      </c>
      <c r="F1157" s="14"/>
      <c r="G1157" s="14"/>
      <c r="H1157" s="14"/>
      <c r="I1157" s="14"/>
      <c r="S1157" s="79"/>
      <c r="T1157" s="14"/>
    </row>
    <row r="1158" spans="1:20" s="13" customFormat="1" x14ac:dyDescent="0.25">
      <c r="A1158" s="91">
        <v>410</v>
      </c>
      <c r="B1158" s="14">
        <f t="shared" si="32"/>
        <v>96</v>
      </c>
      <c r="C1158" s="39">
        <f>'Sireline GC'!AL78</f>
        <v>49.926488141124601</v>
      </c>
      <c r="D1158" s="38">
        <f>'Sireline GC'!AM78</f>
        <v>0.8926889476553832</v>
      </c>
      <c r="E1158" s="38">
        <f>'Sireline GC'!AN78</f>
        <v>1.989071121575344</v>
      </c>
      <c r="F1158" s="14"/>
      <c r="G1158" s="14"/>
      <c r="H1158" s="14"/>
      <c r="I1158" s="14"/>
      <c r="S1158" s="79"/>
      <c r="T1158" s="14"/>
    </row>
    <row r="1159" spans="1:20" s="13" customFormat="1" x14ac:dyDescent="0.25">
      <c r="A1159" s="91">
        <v>410</v>
      </c>
      <c r="B1159" s="14">
        <f t="shared" si="32"/>
        <v>97</v>
      </c>
      <c r="C1159" s="39">
        <f>'Sireline GC'!AL79</f>
        <v>50.819177088779981</v>
      </c>
      <c r="D1159" s="38">
        <f>'Sireline GC'!AM79</f>
        <v>0.89627107865655198</v>
      </c>
      <c r="E1159" s="38">
        <f>'Sireline GC'!AN79</f>
        <v>2.0114740229617731</v>
      </c>
      <c r="F1159" s="14"/>
      <c r="G1159" s="14"/>
      <c r="H1159" s="14"/>
      <c r="I1159" s="14"/>
      <c r="S1159" s="79"/>
      <c r="T1159" s="14"/>
    </row>
    <row r="1160" spans="1:20" s="13" customFormat="1" x14ac:dyDescent="0.25">
      <c r="A1160" s="91">
        <v>410</v>
      </c>
      <c r="B1160" s="14">
        <f t="shared" si="32"/>
        <v>98</v>
      </c>
      <c r="C1160" s="39">
        <f>'Sireline GC'!AL80</f>
        <v>51.715448167436534</v>
      </c>
      <c r="D1160" s="38">
        <f>'Sireline GC'!AM80</f>
        <v>0.89970534618323761</v>
      </c>
      <c r="E1160" s="38">
        <f>'Sireline GC'!AN80</f>
        <v>2.0335337295670124</v>
      </c>
      <c r="F1160" s="14"/>
      <c r="G1160" s="14"/>
      <c r="H1160" s="14"/>
      <c r="I1160" s="14"/>
      <c r="S1160" s="79"/>
      <c r="T1160" s="14"/>
    </row>
    <row r="1161" spans="1:20" s="13" customFormat="1" x14ac:dyDescent="0.25">
      <c r="A1161" s="91">
        <v>410</v>
      </c>
      <c r="B1161" s="14">
        <f t="shared" si="32"/>
        <v>99</v>
      </c>
      <c r="C1161" s="39">
        <f>'Sireline GC'!AL81</f>
        <v>52.615153513619774</v>
      </c>
      <c r="D1161" s="38">
        <f>'Sireline GC'!AM81</f>
        <v>0.90299275054099759</v>
      </c>
      <c r="E1161" s="38">
        <f>'Sireline GC'!AN81</f>
        <v>2.055247197792049</v>
      </c>
      <c r="F1161" s="14"/>
      <c r="G1161" s="14"/>
      <c r="H1161" s="14"/>
      <c r="I1161" s="14"/>
      <c r="S1161" s="79"/>
      <c r="T1161" s="14"/>
    </row>
    <row r="1162" spans="1:20" s="13" customFormat="1" x14ac:dyDescent="0.25">
      <c r="A1162" s="91">
        <v>410</v>
      </c>
      <c r="B1162" s="14">
        <f t="shared" si="32"/>
        <v>100</v>
      </c>
      <c r="C1162" s="39">
        <f>'Sireline GC'!AL82</f>
        <v>53.518146264160769</v>
      </c>
      <c r="D1162" s="38">
        <f>'Sireline GC'!AM82</f>
        <v>0.90613434186098907</v>
      </c>
      <c r="E1162" s="38">
        <f>'Sireline GC'!AN82</f>
        <v>2.0766118983806314</v>
      </c>
      <c r="F1162" s="14"/>
      <c r="G1162" s="14"/>
      <c r="H1162" s="14"/>
      <c r="I1162" s="14"/>
      <c r="S1162" s="79"/>
      <c r="T1162" s="14"/>
    </row>
    <row r="1163" spans="1:20" s="13" customFormat="1" x14ac:dyDescent="0.25">
      <c r="A1163" s="91">
        <v>410</v>
      </c>
      <c r="B1163" s="14">
        <f t="shared" si="32"/>
        <v>101</v>
      </c>
      <c r="C1163" s="39">
        <f>'Sireline GC'!AL83</f>
        <v>54.42428060602176</v>
      </c>
      <c r="D1163" s="38">
        <f>'Sireline GC'!AM83</f>
        <v>0.90913121831923505</v>
      </c>
      <c r="E1163" s="38">
        <f>'Sireline GC'!AN83</f>
        <v>2.0976258014005009</v>
      </c>
      <c r="F1163" s="14"/>
      <c r="G1163" s="14"/>
      <c r="H1163" s="14"/>
      <c r="I1163" s="14"/>
      <c r="S1163" s="79"/>
      <c r="T1163" s="14"/>
    </row>
    <row r="1164" spans="1:20" s="13" customFormat="1" x14ac:dyDescent="0.25">
      <c r="A1164" s="91">
        <v>410</v>
      </c>
      <c r="B1164" s="14">
        <f t="shared" si="32"/>
        <v>102</v>
      </c>
      <c r="C1164" s="39">
        <f>'Sireline GC'!AL84</f>
        <v>55.333411824340999</v>
      </c>
      <c r="D1164" s="38">
        <f>'Sireline GC'!AM84</f>
        <v>0.91198452435667932</v>
      </c>
      <c r="E1164" s="38">
        <f>'Sireline GC'!AN84</f>
        <v>2.1182873604945271</v>
      </c>
      <c r="F1164" s="14"/>
      <c r="G1164" s="14"/>
      <c r="H1164" s="14"/>
      <c r="I1164" s="14"/>
      <c r="S1164" s="79"/>
      <c r="T1164" s="14"/>
    </row>
    <row r="1165" spans="1:20" s="13" customFormat="1" x14ac:dyDescent="0.25">
      <c r="A1165" s="91">
        <v>410</v>
      </c>
      <c r="B1165" s="14">
        <f t="shared" si="32"/>
        <v>103</v>
      </c>
      <c r="C1165" s="39">
        <f>'Sireline GC'!AL85</f>
        <v>56.245396348697668</v>
      </c>
      <c r="D1165" s="38">
        <f>'Sireline GC'!AM85</f>
        <v>0.91469544890208354</v>
      </c>
      <c r="E1165" s="38">
        <f>'Sireline GC'!AN85</f>
        <v>2.138595496494907</v>
      </c>
      <c r="F1165" s="14"/>
      <c r="G1165" s="14"/>
      <c r="H1165" s="14"/>
      <c r="I1165" s="14"/>
      <c r="S1165" s="79"/>
      <c r="T1165" s="14"/>
    </row>
    <row r="1166" spans="1:20" s="13" customFormat="1" x14ac:dyDescent="0.25">
      <c r="A1166" s="91">
        <v>410</v>
      </c>
      <c r="B1166" s="14">
        <f t="shared" si="32"/>
        <v>104</v>
      </c>
      <c r="C1166" s="39">
        <f>'Sireline GC'!AL86</f>
        <v>57.160091797599762</v>
      </c>
      <c r="D1166" s="38">
        <f>'Sireline GC'!AM86</f>
        <v>0.91726522360008822</v>
      </c>
      <c r="E1166" s="38">
        <f>'Sireline GC'!AN86</f>
        <v>2.1585495804917567</v>
      </c>
      <c r="F1166" s="14"/>
      <c r="G1166" s="14"/>
      <c r="H1166" s="14"/>
      <c r="I1166" s="14"/>
      <c r="S1166" s="79"/>
      <c r="T1166" s="14"/>
    </row>
    <row r="1167" spans="1:20" s="13" customFormat="1" x14ac:dyDescent="0.25">
      <c r="A1167" s="91">
        <v>410</v>
      </c>
      <c r="B1167" s="14">
        <f t="shared" si="32"/>
        <v>105</v>
      </c>
      <c r="C1167" s="39">
        <f>'Sireline GC'!AL87</f>
        <v>58.077357021199845</v>
      </c>
      <c r="D1167" s="38">
        <f>'Sireline GC'!AM87</f>
        <v>0.91969512104565254</v>
      </c>
      <c r="E1167" s="38">
        <f>'Sireline GC'!AN87</f>
        <v>2.1781494164451187</v>
      </c>
      <c r="F1167" s="14"/>
      <c r="G1167" s="14"/>
      <c r="H1167" s="14"/>
      <c r="I1167" s="14"/>
      <c r="S1167" s="79"/>
      <c r="T1167" s="14"/>
    </row>
    <row r="1168" spans="1:20" s="13" customFormat="1" x14ac:dyDescent="0.25">
      <c r="A1168" s="91">
        <v>410</v>
      </c>
      <c r="B1168" s="14">
        <f t="shared" si="32"/>
        <v>106</v>
      </c>
      <c r="C1168" s="39">
        <f>'Sireline GC'!AL88</f>
        <v>58.997052142245494</v>
      </c>
      <c r="D1168" s="38">
        <f>'Sireline GC'!AM88</f>
        <v>0.92198645302743465</v>
      </c>
      <c r="E1168" s="38">
        <f>'Sireline GC'!AN88</f>
        <v>2.1973952234267466</v>
      </c>
      <c r="F1168" s="14"/>
      <c r="G1168" s="14"/>
      <c r="H1168" s="14"/>
      <c r="I1168" s="14"/>
      <c r="S1168" s="79"/>
      <c r="T1168" s="14"/>
    </row>
    <row r="1169" spans="1:20" s="13" customFormat="1" x14ac:dyDescent="0.25">
      <c r="A1169" s="91">
        <v>410</v>
      </c>
      <c r="B1169" s="14">
        <f t="shared" si="32"/>
        <v>107</v>
      </c>
      <c r="C1169" s="39">
        <f>'Sireline GC'!AL89</f>
        <v>59.91903859527293</v>
      </c>
      <c r="D1169" s="38">
        <f>'Sireline GC'!AM89</f>
        <v>0.92414056878152806</v>
      </c>
      <c r="E1169" s="38">
        <f>'Sireline GC'!AN89</f>
        <v>2.2162876175749862</v>
      </c>
      <c r="F1169" s="14"/>
      <c r="G1169" s="14"/>
      <c r="H1169" s="14"/>
      <c r="I1169" s="14"/>
      <c r="S1169" s="79"/>
      <c r="T1169" s="14"/>
    </row>
    <row r="1170" spans="1:20" s="13" customFormat="1" x14ac:dyDescent="0.25">
      <c r="A1170" s="91">
        <v>410</v>
      </c>
      <c r="B1170" s="14">
        <f t="shared" si="32"/>
        <v>108</v>
      </c>
      <c r="C1170" s="39">
        <f>'Sireline GC'!AL90</f>
        <v>60.843179164054462</v>
      </c>
      <c r="D1170" s="38">
        <f>'Sireline GC'!AM90</f>
        <v>0.92615885325720981</v>
      </c>
      <c r="E1170" s="38">
        <f>'Sireline GC'!AN90</f>
        <v>2.234827593842784</v>
      </c>
      <c r="F1170" s="14"/>
      <c r="G1170" s="14"/>
      <c r="H1170" s="14"/>
      <c r="I1170" s="14"/>
      <c r="S1170" s="79"/>
      <c r="T1170" s="14"/>
    </row>
    <row r="1171" spans="1:20" s="13" customFormat="1" x14ac:dyDescent="0.25">
      <c r="A1171" s="91">
        <v>410</v>
      </c>
      <c r="B1171" s="14">
        <f t="shared" si="32"/>
        <v>109</v>
      </c>
      <c r="C1171" s="39">
        <f>'Sireline GC'!AL91</f>
        <v>61.769338017311668</v>
      </c>
      <c r="D1171" s="38">
        <f>'Sireline GC'!AM91</f>
        <v>0.9280427253966419</v>
      </c>
      <c r="E1171" s="38">
        <f>'Sireline GC'!AN91</f>
        <v>2.2530165076152495</v>
      </c>
      <c r="F1171" s="14"/>
      <c r="G1171" s="14"/>
      <c r="H1171" s="14"/>
      <c r="I1171" s="14"/>
      <c r="S1171" s="79"/>
      <c r="T1171" s="14"/>
    </row>
    <row r="1172" spans="1:20" s="13" customFormat="1" x14ac:dyDescent="0.25">
      <c r="A1172" s="91">
        <v>410</v>
      </c>
      <c r="B1172" s="14">
        <f t="shared" si="32"/>
        <v>110</v>
      </c>
      <c r="C1172" s="39">
        <f>'Sireline GC'!AL92</f>
        <v>62.697380742708312</v>
      </c>
      <c r="D1172" s="38">
        <f>'Sireline GC'!AM92</f>
        <v>0.92979363642983515</v>
      </c>
      <c r="E1172" s="38">
        <f>'Sireline GC'!AN92</f>
        <v>2.270856056269408</v>
      </c>
      <c r="F1172" s="14"/>
      <c r="G1172" s="14"/>
      <c r="H1172" s="14"/>
      <c r="I1172" s="14"/>
      <c r="S1172" s="79"/>
      <c r="T1172" s="14"/>
    </row>
    <row r="1173" spans="1:20" s="13" customFormat="1" x14ac:dyDescent="0.25">
      <c r="A1173" s="91">
        <v>410</v>
      </c>
      <c r="B1173" s="14">
        <f t="shared" si="32"/>
        <v>111</v>
      </c>
      <c r="C1173" s="39">
        <f>'Sireline GC'!AL93</f>
        <v>63.62717437913814</v>
      </c>
      <c r="D1173" s="38">
        <f>'Sireline GC'!AM93</f>
        <v>0.9314130681864885</v>
      </c>
      <c r="E1173" s="38">
        <f>'Sireline GC'!AN93</f>
        <v>2.2883482607448342</v>
      </c>
      <c r="F1173" s="14"/>
      <c r="G1173" s="14"/>
      <c r="H1173" s="14"/>
      <c r="I1173" s="14"/>
      <c r="S1173" s="79"/>
      <c r="T1173" s="14"/>
    </row>
    <row r="1174" spans="1:20" s="13" customFormat="1" x14ac:dyDescent="0.25">
      <c r="A1174" s="91">
        <v>410</v>
      </c>
      <c r="B1174" s="14">
        <f t="shared" si="32"/>
        <v>112</v>
      </c>
      <c r="C1174" s="39">
        <f>'Sireline GC'!AL94</f>
        <v>64.558587447324641</v>
      </c>
      <c r="D1174" s="38">
        <f>'Sireline GC'!AM94</f>
        <v>0.93290253142621005</v>
      </c>
      <c r="E1174" s="38">
        <f>'Sireline GC'!AN94</f>
        <v>2.3054954471897204</v>
      </c>
      <c r="F1174" s="14"/>
      <c r="G1174" s="14"/>
      <c r="H1174" s="14"/>
      <c r="I1174" s="14"/>
      <c r="S1174" s="79"/>
      <c r="T1174" s="14"/>
    </row>
    <row r="1175" spans="1:20" s="13" customFormat="1" x14ac:dyDescent="0.25">
      <c r="A1175" s="91">
        <v>410</v>
      </c>
      <c r="B1175" s="14">
        <f t="shared" si="32"/>
        <v>113</v>
      </c>
      <c r="C1175" s="39">
        <f>'Sireline GC'!AL95</f>
        <v>65.491489978750849</v>
      </c>
      <c r="D1175" s="38">
        <f>'Sireline GC'!AM95</f>
        <v>0.93426356418828505</v>
      </c>
      <c r="E1175" s="38">
        <f>'Sireline GC'!AN95</f>
        <v>2.3223002287427548</v>
      </c>
      <c r="F1175" s="14"/>
      <c r="G1175" s="14"/>
      <c r="H1175" s="14"/>
      <c r="I1175" s="14"/>
      <c r="S1175" s="79"/>
      <c r="T1175" s="14"/>
    </row>
    <row r="1176" spans="1:20" s="13" customFormat="1" x14ac:dyDescent="0.25">
      <c r="A1176" s="91">
        <v>410</v>
      </c>
      <c r="B1176" s="14">
        <f t="shared" si="32"/>
        <v>114</v>
      </c>
      <c r="C1176" s="39">
        <f>'Sireline GC'!AL96</f>
        <v>66.425753542939134</v>
      </c>
      <c r="D1176" s="38">
        <f>'Sireline GC'!AM96</f>
        <v>0.93549773016254889</v>
      </c>
      <c r="E1176" s="38">
        <f>'Sireline GC'!AN96</f>
        <v>2.3387654875069117</v>
      </c>
      <c r="F1176" s="14"/>
      <c r="G1176" s="14"/>
      <c r="H1176" s="14"/>
      <c r="I1176" s="14"/>
      <c r="S1176" s="79"/>
      <c r="T1176" s="14"/>
    </row>
    <row r="1177" spans="1:20" s="13" customFormat="1" x14ac:dyDescent="0.25">
      <c r="A1177" s="91">
        <v>410</v>
      </c>
      <c r="B1177" s="14">
        <f t="shared" si="32"/>
        <v>115</v>
      </c>
      <c r="C1177" s="39">
        <f>'Sireline GC'!AL97</f>
        <v>67.361251273101686</v>
      </c>
      <c r="D1177" s="38">
        <f>'Sireline GC'!AM97</f>
        <v>0.93660661708239346</v>
      </c>
      <c r="E1177" s="38">
        <f>'Sireline GC'!AN97</f>
        <v>2.3548943567669394</v>
      </c>
      <c r="F1177" s="14"/>
      <c r="G1177" s="14"/>
      <c r="H1177" s="14"/>
      <c r="I1177" s="14"/>
      <c r="S1177" s="79"/>
      <c r="T1177" s="14"/>
    </row>
    <row r="1178" spans="1:20" s="13" customFormat="1" x14ac:dyDescent="0.25">
      <c r="A1178" s="91">
        <v>410</v>
      </c>
      <c r="B1178" s="14">
        <f t="shared" si="32"/>
        <v>116</v>
      </c>
      <c r="C1178" s="39">
        <f>'Sireline GC'!AL98</f>
        <v>68.297857890184076</v>
      </c>
      <c r="D1178" s="38">
        <f>'Sireline GC'!AM98</f>
        <v>0.93759183514102062</v>
      </c>
      <c r="E1178" s="38">
        <f>'Sireline GC'!AN98</f>
        <v>2.3706902034980715</v>
      </c>
      <c r="F1178" s="14"/>
      <c r="G1178" s="14"/>
      <c r="H1178" s="14"/>
      <c r="I1178" s="14"/>
      <c r="S1178" s="79"/>
      <c r="T1178" s="14"/>
    </row>
    <row r="1179" spans="1:20" s="13" customFormat="1" x14ac:dyDescent="0.25">
      <c r="A1179" s="91">
        <v>410</v>
      </c>
      <c r="B1179" s="14">
        <f t="shared" si="32"/>
        <v>117</v>
      </c>
      <c r="C1179" s="39">
        <f>'Sireline GC'!AL99</f>
        <v>69.235449725325083</v>
      </c>
      <c r="D1179" s="38">
        <f>'Sireline GC'!AM99</f>
        <v>0.93845501543235699</v>
      </c>
      <c r="E1179" s="38">
        <f>'Sireline GC'!AN99</f>
        <v>2.3861566112091834</v>
      </c>
      <c r="F1179" s="14"/>
      <c r="G1179" s="14"/>
      <c r="H1179" s="14"/>
      <c r="I1179" s="14"/>
      <c r="S1179" s="79"/>
      <c r="T1179" s="14"/>
    </row>
    <row r="1180" spans="1:20" s="13" customFormat="1" x14ac:dyDescent="0.25">
      <c r="A1180" s="91">
        <v>410</v>
      </c>
      <c r="B1180" s="14">
        <f t="shared" si="32"/>
        <v>118</v>
      </c>
      <c r="C1180" s="39">
        <f>'Sireline GC'!AL100</f>
        <v>70.17390474075745</v>
      </c>
      <c r="D1180" s="38">
        <f>'Sireline GC'!AM100</f>
        <v>0.93919780841708445</v>
      </c>
      <c r="E1180" s="38">
        <f>'Sireline GC'!AN100</f>
        <v>2.401297363159427</v>
      </c>
      <c r="F1180" s="14"/>
      <c r="G1180" s="14"/>
      <c r="H1180" s="14"/>
      <c r="I1180" s="14"/>
      <c r="S1180" s="79"/>
      <c r="T1180" s="14"/>
    </row>
    <row r="1181" spans="1:20" s="13" customFormat="1" x14ac:dyDescent="0.25">
      <c r="A1181" s="91">
        <v>410</v>
      </c>
      <c r="B1181" s="14">
        <f t="shared" si="32"/>
        <v>119</v>
      </c>
      <c r="C1181" s="39">
        <f>'Sireline GC'!AL101</f>
        <v>71.113102549174528</v>
      </c>
      <c r="D1181" s="38">
        <f>'Sireline GC'!AM101</f>
        <v>0.93982188241533038</v>
      </c>
      <c r="E1181" s="38">
        <f>'Sireline GC'!AN101</f>
        <v>2.41611642598322</v>
      </c>
      <c r="F1181" s="14"/>
      <c r="G1181" s="14"/>
      <c r="H1181" s="14"/>
      <c r="I1181" s="14"/>
      <c r="S1181" s="79"/>
      <c r="T1181" s="14"/>
    </row>
    <row r="1182" spans="1:20" s="13" customFormat="1" x14ac:dyDescent="0.25">
      <c r="A1182" s="91">
        <v>410</v>
      </c>
      <c r="B1182" s="14">
        <f t="shared" si="32"/>
        <v>120</v>
      </c>
      <c r="C1182" s="39">
        <f>'Sireline GC'!AL102</f>
        <v>72.052924431589872</v>
      </c>
      <c r="D1182" s="38">
        <f>'Sireline GC'!AM102</f>
        <v>0.94032892212635133</v>
      </c>
      <c r="E1182" s="38">
        <f>'Sireline GC'!AN102</f>
        <v>2.4306179337544669</v>
      </c>
      <c r="F1182" s="14"/>
      <c r="G1182" s="14"/>
      <c r="H1182" s="14"/>
      <c r="I1182" s="14"/>
      <c r="S1182" s="79"/>
      <c r="T1182" s="14"/>
    </row>
    <row r="1183" spans="1:20" s="13" customFormat="1" x14ac:dyDescent="0.25">
      <c r="A1183" s="91">
        <v>410</v>
      </c>
      <c r="B1183" s="14">
        <f t="shared" si="32"/>
        <v>121</v>
      </c>
      <c r="C1183" s="39">
        <f>'Sireline GC'!AL103</f>
        <v>72.993253353716227</v>
      </c>
      <c r="D1183" s="38">
        <f>'Sireline GC'!AM103</f>
        <v>0.94072062717648208</v>
      </c>
      <c r="E1183" s="38">
        <f>'Sireline GC'!AN103</f>
        <v>2.4448061725169206</v>
      </c>
      <c r="F1183" s="14"/>
      <c r="G1183" s="14"/>
      <c r="H1183" s="14"/>
      <c r="I1183" s="14"/>
      <c r="S1183" s="79"/>
      <c r="T1183" s="14"/>
    </row>
    <row r="1184" spans="1:20" s="13" customFormat="1" x14ac:dyDescent="0.25">
      <c r="A1184" s="91">
        <v>410</v>
      </c>
      <c r="B1184" s="14">
        <f t="shared" si="32"/>
        <v>122</v>
      </c>
      <c r="C1184" s="39">
        <f>'Sireline GC'!AL104</f>
        <v>73.933973980892688</v>
      </c>
      <c r="D1184" s="38">
        <f>'Sireline GC'!AM104</f>
        <v>0.94099871069560947</v>
      </c>
      <c r="E1184" s="38">
        <f>'Sireline GC'!AN104</f>
        <v>2.4586855653038748</v>
      </c>
      <c r="F1184" s="14"/>
      <c r="G1184" s="14"/>
      <c r="H1184" s="14"/>
      <c r="I1184" s="14"/>
      <c r="S1184" s="79"/>
      <c r="T1184" s="14"/>
    </row>
    <row r="1185" spans="1:20" s="13" customFormat="1" x14ac:dyDescent="0.25">
      <c r="A1185" s="91">
        <v>410</v>
      </c>
      <c r="B1185" s="14">
        <f t="shared" si="32"/>
        <v>123</v>
      </c>
      <c r="C1185" s="39">
        <f>'Sireline GC'!AL105</f>
        <v>74.874972691588312</v>
      </c>
      <c r="D1185" s="38">
        <f>'Sireline GC'!AM105</f>
        <v>0.94116489792328295</v>
      </c>
      <c r="E1185" s="38">
        <f>'Sireline GC'!AN105</f>
        <v>2.4722606576666806</v>
      </c>
      <c r="F1185" s="14"/>
      <c r="G1185" s="14"/>
      <c r="H1185" s="14"/>
      <c r="I1185" s="14"/>
      <c r="S1185" s="79"/>
      <c r="T1185" s="14"/>
    </row>
    <row r="1186" spans="1:20" s="13" customFormat="1" x14ac:dyDescent="0.25">
      <c r="A1186" s="91">
        <v>410</v>
      </c>
      <c r="B1186" s="14">
        <f t="shared" si="32"/>
        <v>124</v>
      </c>
      <c r="C1186" s="39">
        <f>'Sireline GC'!AL106</f>
        <v>75.816137589511584</v>
      </c>
      <c r="D1186" s="38">
        <f>'Sireline GC'!AM106</f>
        <v>0.94122092484473541</v>
      </c>
      <c r="E1186" s="38">
        <f>'Sireline GC'!AN106</f>
        <v>2.4855361037281574</v>
      </c>
      <c r="F1186" s="14"/>
      <c r="G1186" s="14"/>
      <c r="H1186" s="14"/>
      <c r="I1186" s="14"/>
      <c r="S1186" s="79"/>
      <c r="T1186" s="14"/>
    </row>
    <row r="1187" spans="1:20" s="13" customFormat="1" x14ac:dyDescent="0.25">
      <c r="A1187" s="91">
        <v>410</v>
      </c>
      <c r="B1187" s="14">
        <f t="shared" si="32"/>
        <v>125</v>
      </c>
      <c r="C1187" s="39">
        <f>'Sireline GC'!AL107</f>
        <v>76.757358514356326</v>
      </c>
      <c r="D1187" s="38">
        <f>'Sireline GC'!AM107</f>
        <v>0.94116853685756396</v>
      </c>
      <c r="E1187" s="38">
        <f>'Sireline GC'!AN107</f>
        <v>2.4985166527736435</v>
      </c>
      <c r="F1187" s="14"/>
      <c r="G1187" s="14"/>
      <c r="H1187" s="14"/>
      <c r="I1187" s="14"/>
      <c r="S1187" s="79"/>
      <c r="T1187" s="14"/>
    </row>
    <row r="1188" spans="1:20" s="13" customFormat="1" x14ac:dyDescent="0.25">
      <c r="A1188" s="91">
        <v>410</v>
      </c>
      <c r="B1188" s="14">
        <f t="shared" si="32"/>
        <v>126</v>
      </c>
      <c r="C1188" s="39">
        <f>'Sireline GC'!AL108</f>
        <v>77.698527051213887</v>
      </c>
      <c r="D1188" s="38">
        <f>'Sireline GC'!AM108</f>
        <v>0.94100948746927315</v>
      </c>
      <c r="E1188" s="38">
        <f>'Sireline GC'!AN108</f>
        <v>2.5112071363893054</v>
      </c>
      <c r="F1188" s="14"/>
      <c r="G1188" s="14"/>
      <c r="H1188" s="14"/>
      <c r="I1188" s="14"/>
      <c r="S1188" s="79"/>
      <c r="T1188" s="14"/>
    </row>
    <row r="1189" spans="1:20" s="13" customFormat="1" x14ac:dyDescent="0.25">
      <c r="A1189" s="91">
        <v>410</v>
      </c>
      <c r="B1189" s="14">
        <f t="shared" si="32"/>
        <v>127</v>
      </c>
      <c r="C1189" s="39">
        <f>'Sireline GC'!AL109</f>
        <v>78.63953653868316</v>
      </c>
      <c r="D1189" s="38">
        <f>'Sireline GC'!AM109</f>
        <v>0.94074553702664687</v>
      </c>
      <c r="E1189" s="38">
        <f>'Sireline GC'!AN109</f>
        <v>2.5236124561543765</v>
      </c>
      <c r="F1189" s="14"/>
      <c r="G1189" s="14"/>
      <c r="H1189" s="14"/>
      <c r="I1189" s="14"/>
      <c r="S1189" s="79"/>
      <c r="T1189" s="14"/>
    </row>
    <row r="1190" spans="1:20" s="13" customFormat="1" x14ac:dyDescent="0.25">
      <c r="A1190" s="91">
        <v>410</v>
      </c>
      <c r="B1190" s="14">
        <f t="shared" si="32"/>
        <v>128</v>
      </c>
      <c r="C1190" s="39">
        <f>'Sireline GC'!AL110</f>
        <v>79.580282075709817</v>
      </c>
      <c r="D1190" s="38">
        <f>'Sireline GC'!AM110</f>
        <v>0.94037845147644816</v>
      </c>
      <c r="E1190" s="38">
        <f>'Sireline GC'!AN110</f>
        <v>2.5357375718912718</v>
      </c>
      <c r="F1190" s="14"/>
      <c r="G1190" s="14"/>
      <c r="H1190" s="14"/>
      <c r="I1190" s="14"/>
      <c r="S1190" s="79"/>
      <c r="T1190" s="14"/>
    </row>
    <row r="1191" spans="1:20" s="13" customFormat="1" x14ac:dyDescent="0.25">
      <c r="A1191" s="91">
        <v>410</v>
      </c>
      <c r="B1191" s="14">
        <f t="shared" si="32"/>
        <v>129</v>
      </c>
      <c r="C1191" s="39">
        <f>'Sireline GC'!AL111</f>
        <v>80.520660527186266</v>
      </c>
      <c r="D1191" s="38">
        <f>'Sireline GC'!AM111</f>
        <v>0.93991000115863343</v>
      </c>
      <c r="E1191" s="38">
        <f>'Sireline GC'!AN111</f>
        <v>2.5475874904749016</v>
      </c>
      <c r="F1191" s="14"/>
      <c r="G1191" s="14"/>
      <c r="H1191" s="14"/>
      <c r="I1191" s="14"/>
      <c r="S1191" s="79"/>
      <c r="T1191" s="14"/>
    </row>
    <row r="1192" spans="1:20" s="13" customFormat="1" x14ac:dyDescent="0.25">
      <c r="A1192" s="91">
        <v>410</v>
      </c>
      <c r="B1192" s="14">
        <f t="shared" si="32"/>
        <v>130</v>
      </c>
      <c r="C1192" s="39">
        <f>'Sireline GC'!AL112</f>
        <v>81.460570528344888</v>
      </c>
      <c r="D1192" s="38">
        <f>'Sireline GC'!AM112</f>
        <v>0.93934195963169387</v>
      </c>
      <c r="E1192" s="38">
        <f>'Sireline GC'!AN112</f>
        <v>2.5591672552001747</v>
      </c>
      <c r="F1192" s="14"/>
      <c r="G1192" s="14"/>
      <c r="H1192" s="14"/>
      <c r="I1192" s="14"/>
      <c r="S1192" s="79"/>
      <c r="T1192" s="14"/>
    </row>
    <row r="1193" spans="1:20" s="13" customFormat="1" x14ac:dyDescent="0.25">
      <c r="A1193" s="91">
        <v>410</v>
      </c>
      <c r="B1193" s="14">
        <f t="shared" si="32"/>
        <v>131</v>
      </c>
      <c r="C1193" s="39">
        <f>'Sireline GC'!AL113</f>
        <v>82.399912487976593</v>
      </c>
      <c r="D1193" s="38">
        <f>'Sireline GC'!AM113</f>
        <v>0.93867610253071376</v>
      </c>
      <c r="E1193" s="38">
        <f>'Sireline GC'!AN113</f>
        <v>2.5704819357044713</v>
      </c>
      <c r="F1193" s="14"/>
      <c r="G1193" s="14"/>
      <c r="H1193" s="14"/>
      <c r="I1193" s="14"/>
      <c r="S1193" s="79"/>
      <c r="T1193" s="14"/>
    </row>
    <row r="1194" spans="1:20" s="13" customFormat="1" x14ac:dyDescent="0.25">
      <c r="A1194" s="91">
        <v>410</v>
      </c>
      <c r="B1194" s="14">
        <f t="shared" si="32"/>
        <v>132</v>
      </c>
      <c r="C1194" s="39">
        <f>'Sireline GC'!AL114</f>
        <v>83.3385885905073</v>
      </c>
      <c r="D1194" s="38">
        <f>'Sireline GC'!AM114</f>
        <v>0.93791420645785095</v>
      </c>
      <c r="E1194" s="38">
        <f>'Sireline GC'!AN114</f>
        <v>2.5815366184398467</v>
      </c>
      <c r="F1194" s="14"/>
      <c r="G1194" s="14"/>
      <c r="H1194" s="14"/>
      <c r="I1194" s="14"/>
      <c r="S1194" s="79"/>
      <c r="T1194" s="14"/>
    </row>
    <row r="1195" spans="1:20" x14ac:dyDescent="0.25">
      <c r="A1195" s="91">
        <v>410</v>
      </c>
      <c r="B1195" s="14">
        <f t="shared" si="32"/>
        <v>133</v>
      </c>
      <c r="C1195" s="39">
        <f>'Sireline GC'!AL115</f>
        <v>84.276502796965147</v>
      </c>
      <c r="D1195" s="38">
        <f>'Sireline GC'!AM115</f>
        <v>0.93705804790583969</v>
      </c>
      <c r="E1195" s="38">
        <f>'Sireline GC'!AN115</f>
        <v>2.5923363976879261</v>
      </c>
    </row>
    <row r="1196" spans="1:20" x14ac:dyDescent="0.25">
      <c r="A1196" s="91">
        <v>410</v>
      </c>
      <c r="B1196" s="14">
        <f t="shared" si="32"/>
        <v>134</v>
      </c>
      <c r="C1196" s="39">
        <f>'Sireline GC'!AL116</f>
        <v>85.213560844870983</v>
      </c>
      <c r="D1196" s="38">
        <f>'Sireline GC'!AM116</f>
        <v>0.93610940221420691</v>
      </c>
      <c r="E1196" s="38">
        <f>'Sireline GC'!AN116</f>
        <v>2.6028863671087876</v>
      </c>
    </row>
    <row r="1197" spans="1:20" x14ac:dyDescent="0.25">
      <c r="A1197" s="91">
        <v>410</v>
      </c>
      <c r="B1197" s="14">
        <f t="shared" si="32"/>
        <v>135</v>
      </c>
      <c r="C1197" s="39">
        <f>'Sireline GC'!AL117</f>
        <v>86.149670247085197</v>
      </c>
      <c r="D1197" s="38">
        <f>'Sireline GC'!AM117</f>
        <v>0.9350700425581735</v>
      </c>
      <c r="E1197" s="38">
        <f>'Sireline GC'!AN117</f>
        <v>2.6131916118136571</v>
      </c>
    </row>
    <row r="1198" spans="1:20" x14ac:dyDescent="0.25">
      <c r="A1198" s="91">
        <v>410</v>
      </c>
      <c r="B1198" s="14">
        <f t="shared" si="32"/>
        <v>136</v>
      </c>
      <c r="C1198" s="39">
        <f>'Sireline GC'!AL118</f>
        <v>87.084740289643378</v>
      </c>
      <c r="D1198" s="38">
        <f>'Sireline GC'!AM118</f>
        <v>0.93394173897040744</v>
      </c>
      <c r="E1198" s="38">
        <f>'Sireline GC'!AN118</f>
        <v>2.6232572009499417</v>
      </c>
    </row>
    <row r="1199" spans="1:20" x14ac:dyDescent="0.25">
      <c r="A1199" s="91">
        <v>410</v>
      </c>
      <c r="B1199" s="14">
        <f t="shared" si="32"/>
        <v>137</v>
      </c>
      <c r="C1199" s="39">
        <f>'Sireline GC'!AL119</f>
        <v>88.018682028613782</v>
      </c>
      <c r="D1199" s="38">
        <f>'Sireline GC'!AM119</f>
        <v>0.93272625739552595</v>
      </c>
      <c r="E1199" s="38">
        <f>'Sireline GC'!AN119</f>
        <v>2.6330881807859661</v>
      </c>
    </row>
    <row r="1200" spans="1:20" x14ac:dyDescent="0.25">
      <c r="A1200" s="91">
        <v>410</v>
      </c>
      <c r="B1200" s="14">
        <f t="shared" si="32"/>
        <v>138</v>
      </c>
      <c r="C1200" s="39">
        <f>'Sireline GC'!AL120</f>
        <v>88.951408286009297</v>
      </c>
      <c r="D1200" s="38">
        <f>'Sireline GC'!AM120</f>
        <v>0.93142535877672827</v>
      </c>
      <c r="E1200" s="38">
        <f>'Sireline GC'!AN120</f>
        <v>2.6426895682817997</v>
      </c>
    </row>
    <row r="1201" spans="1:5" x14ac:dyDescent="0.25">
      <c r="A1201" s="91">
        <v>410</v>
      </c>
      <c r="B1201" s="14">
        <f t="shared" si="32"/>
        <v>139</v>
      </c>
      <c r="C1201" s="39">
        <f>'Sireline GC'!AL121</f>
        <v>89.882833644786032</v>
      </c>
      <c r="D1201" s="38">
        <f>'Sireline GC'!AM121</f>
        <v>0.93004079817520235</v>
      </c>
      <c r="E1201" s="38">
        <f>'Sireline GC'!AN121</f>
        <v>2.6520663451316921</v>
      </c>
    </row>
    <row r="1202" spans="1:5" x14ac:dyDescent="0.25">
      <c r="A1202" s="91">
        <v>410</v>
      </c>
      <c r="B1202" s="14">
        <f t="shared" si="32"/>
        <v>140</v>
      </c>
      <c r="C1202" s="39">
        <f>'Sireline GC'!AL122</f>
        <v>90.812874442961231</v>
      </c>
      <c r="D1202" s="38">
        <f>'Sireline GC'!AM122</f>
        <v>0.92857432392139572</v>
      </c>
      <c r="E1202" s="38">
        <f>'Sireline GC'!AN122</f>
        <v>2.6612234522629423</v>
      </c>
    </row>
    <row r="1203" spans="1:5" x14ac:dyDescent="0.25">
      <c r="A1203" s="91">
        <v>410</v>
      </c>
      <c r="B1203" s="14">
        <f t="shared" si="32"/>
        <v>141</v>
      </c>
      <c r="C1203" s="39">
        <f>'Sireline GC'!AL123</f>
        <v>91.741448766882627</v>
      </c>
      <c r="D1203" s="38">
        <f>'Sireline GC'!AM123</f>
        <v>0.92702767679822529</v>
      </c>
      <c r="E1203" s="38">
        <f>'Sireline GC'!AN123</f>
        <v>2.6701657847754419</v>
      </c>
    </row>
    <row r="1204" spans="1:5" x14ac:dyDescent="0.25">
      <c r="A1204" s="91">
        <v>410</v>
      </c>
      <c r="B1204" s="14">
        <f t="shared" si="32"/>
        <v>142</v>
      </c>
      <c r="C1204" s="39">
        <f>'Sireline GC'!AL124</f>
        <v>92.668476443680859</v>
      </c>
      <c r="D1204" s="38">
        <f>'Sireline GC'!AM124</f>
        <v>0.92540258925581043</v>
      </c>
      <c r="E1204" s="38">
        <f>'Sireline GC'!AN124</f>
        <v>2.678898187305661</v>
      </c>
    </row>
    <row r="1205" spans="1:5" x14ac:dyDescent="0.25">
      <c r="A1205" s="91">
        <v>410</v>
      </c>
      <c r="B1205" s="14">
        <f t="shared" si="32"/>
        <v>143</v>
      </c>
      <c r="C1205" s="39">
        <f>'Sireline GC'!AL125</f>
        <v>93.593879032936655</v>
      </c>
      <c r="D1205" s="38">
        <f>'Sireline GC'!AM125</f>
        <v>0.92370078465767236</v>
      </c>
      <c r="E1205" s="38">
        <f>'Sireline GC'!AN125</f>
        <v>2.6874254497985191</v>
      </c>
    </row>
    <row r="1206" spans="1:5" x14ac:dyDescent="0.25">
      <c r="A1206" s="91">
        <v>410</v>
      </c>
      <c r="B1206" s="14">
        <f t="shared" si="32"/>
        <v>144</v>
      </c>
      <c r="C1206" s="39">
        <f>'Sireline GC'!AL126</f>
        <v>94.517579817594338</v>
      </c>
      <c r="D1206" s="38">
        <f>'Sireline GC'!AM126</f>
        <v>0.92192397655769298</v>
      </c>
      <c r="E1206" s="38">
        <f>'Sireline GC'!AN126</f>
        <v>2.6957523036703264</v>
      </c>
    </row>
    <row r="1207" spans="1:5" x14ac:dyDescent="0.25">
      <c r="A1207" s="91">
        <v>410</v>
      </c>
      <c r="B1207" s="14">
        <f t="shared" si="32"/>
        <v>145</v>
      </c>
      <c r="C1207" s="39">
        <f>'Sireline GC'!AL127</f>
        <v>95.439503794152031</v>
      </c>
      <c r="D1207" s="38">
        <f>'Sireline GC'!AM127</f>
        <v>0.92007386800766255</v>
      </c>
      <c r="E1207" s="38">
        <f>'Sireline GC'!AN127</f>
        <v>2.703883418345848</v>
      </c>
    </row>
    <row r="1208" spans="1:5" x14ac:dyDescent="0.25">
      <c r="A1208" s="91">
        <v>410</v>
      </c>
      <c r="B1208" s="14">
        <f t="shared" si="32"/>
        <v>146</v>
      </c>
      <c r="C1208" s="39">
        <f>'Sireline GC'!AL128</f>
        <v>96.359577662159694</v>
      </c>
      <c r="D1208" s="38">
        <f>'Sireline GC'!AM128</f>
        <v>0.9181521508951711</v>
      </c>
      <c r="E1208" s="38">
        <f>'Sireline GC'!AN128</f>
        <v>2.7118233981524869</v>
      </c>
    </row>
    <row r="1209" spans="1:5" x14ac:dyDescent="0.25">
      <c r="A1209" s="91">
        <v>410</v>
      </c>
      <c r="B1209" s="14">
        <f t="shared" si="32"/>
        <v>147</v>
      </c>
      <c r="C1209" s="39">
        <f>'Sireline GC'!AL129</f>
        <v>97.277729813054862</v>
      </c>
      <c r="D1209" s="38">
        <f>'Sireline GC'!AM129</f>
        <v>0.91616050531120408</v>
      </c>
      <c r="E1209" s="38">
        <f>'Sireline GC'!AN129</f>
        <v>2.7195767795546102</v>
      </c>
    </row>
    <row r="1210" spans="1:5" x14ac:dyDescent="0.25">
      <c r="A1210" s="91">
        <v>410</v>
      </c>
      <c r="B1210" s="14">
        <f t="shared" si="32"/>
        <v>148</v>
      </c>
      <c r="C1210" s="39">
        <f>'Sireline GC'!AL130</f>
        <v>98.193890318366073</v>
      </c>
      <c r="D1210" s="38">
        <f>'Sireline GC'!AM130</f>
        <v>0.91410059894687024</v>
      </c>
      <c r="E1210" s="38">
        <f>'Sireline GC'!AN130</f>
        <v>2.7271480287111447</v>
      </c>
    </row>
    <row r="1211" spans="1:5" x14ac:dyDescent="0.25">
      <c r="A1211" s="91">
        <v>410</v>
      </c>
      <c r="B1211" s="14">
        <f t="shared" si="32"/>
        <v>149</v>
      </c>
      <c r="C1211" s="39">
        <f>'Sireline GC'!AL131</f>
        <v>99.107990917312947</v>
      </c>
      <c r="D1211" s="38">
        <f>'Sireline GC'!AM131</f>
        <v>0.91197408651929379</v>
      </c>
      <c r="E1211" s="38">
        <f>'Sireline GC'!AN131</f>
        <v>2.7345415393397356</v>
      </c>
    </row>
    <row r="1212" spans="1:5" x14ac:dyDescent="0.25">
      <c r="A1212" s="91">
        <v>410</v>
      </c>
      <c r="B1212" s="14">
        <f t="shared" si="32"/>
        <v>150</v>
      </c>
      <c r="C1212" s="39">
        <f>'Sireline GC'!AL132</f>
        <v>100.01996500383223</v>
      </c>
      <c r="D1212" s="38">
        <f>'Sireline GC'!AM132</f>
        <v>0.90978260922581811</v>
      </c>
      <c r="E1212" s="38">
        <f>'Sireline GC'!AN132</f>
        <v>2.7417616308709993</v>
      </c>
    </row>
    <row r="1213" spans="1:5" x14ac:dyDescent="0.25">
      <c r="A1213" s="91">
        <v>410</v>
      </c>
      <c r="B1213" s="14">
        <f t="shared" ref="B1213:B1262" si="33">B1212+1</f>
        <v>151</v>
      </c>
      <c r="C1213" s="39">
        <f>'Sireline GC'!AL133</f>
        <v>100.92974761305805</v>
      </c>
      <c r="D1213" s="38">
        <f>'Sireline GC'!AM133</f>
        <v>0.90752779422593122</v>
      </c>
      <c r="E1213" s="38">
        <f>'Sireline GC'!AN133</f>
        <v>2.7488125468766693</v>
      </c>
    </row>
    <row r="1214" spans="1:5" x14ac:dyDescent="0.25">
      <c r="A1214" s="91">
        <v>410</v>
      </c>
      <c r="B1214" s="14">
        <f t="shared" si="33"/>
        <v>152</v>
      </c>
      <c r="C1214" s="39">
        <f>'Sireline GC'!AL134</f>
        <v>101.83727540728398</v>
      </c>
      <c r="D1214" s="38">
        <f>'Sireline GC'!AM134</f>
        <v>0.90521125415087766</v>
      </c>
      <c r="E1214" s="38">
        <f>'Sireline GC'!AN134</f>
        <v>2.7556984537557776</v>
      </c>
    </row>
    <row r="1215" spans="1:5" x14ac:dyDescent="0.25">
      <c r="A1215" s="91">
        <v>410</v>
      </c>
      <c r="B1215" s="14">
        <f t="shared" si="33"/>
        <v>153</v>
      </c>
      <c r="C1215" s="39">
        <f>'Sireline GC'!AL135</f>
        <v>102.74248666143485</v>
      </c>
      <c r="D1215" s="38">
        <f>'Sireline GC'!AM135</f>
        <v>0.90283458663991212</v>
      </c>
      <c r="E1215" s="38">
        <f>'Sireline GC'!AN135</f>
        <v>2.7624234396633724</v>
      </c>
    </row>
    <row r="1216" spans="1:5" x14ac:dyDescent="0.25">
      <c r="A1216" s="91">
        <v>410</v>
      </c>
      <c r="B1216" s="14">
        <f t="shared" si="33"/>
        <v>154</v>
      </c>
      <c r="C1216" s="39">
        <f>'Sireline GC'!AL136</f>
        <v>103.64532124807477</v>
      </c>
      <c r="D1216" s="38">
        <f>'Sireline GC'!AM136</f>
        <v>0.90039937390301006</v>
      </c>
      <c r="E1216" s="38">
        <f>'Sireline GC'!AN136</f>
        <v>2.7689915136666872</v>
      </c>
    </row>
    <row r="1217" spans="1:5" x14ac:dyDescent="0.25">
      <c r="A1217" s="91">
        <v>410</v>
      </c>
      <c r="B1217" s="14">
        <f t="shared" si="33"/>
        <v>155</v>
      </c>
      <c r="C1217" s="39">
        <f>'Sireline GC'!AL137</f>
        <v>104.54572062197778</v>
      </c>
      <c r="D1217" s="38">
        <f>'Sireline GC'!AM137</f>
        <v>0.89790718230929656</v>
      </c>
      <c r="E1217" s="38">
        <f>'Sireline GC'!AN137</f>
        <v>2.7754066051140973</v>
      </c>
    </row>
    <row r="1218" spans="1:5" x14ac:dyDescent="0.25">
      <c r="A1218" s="91">
        <v>410</v>
      </c>
      <c r="B1218" s="14">
        <f t="shared" si="33"/>
        <v>156</v>
      </c>
      <c r="C1218" s="39">
        <f>'Sireline GC'!AL138</f>
        <v>105.44362780428708</v>
      </c>
      <c r="D1218" s="38">
        <f>'Sireline GC'!AM138</f>
        <v>0.89535956200074196</v>
      </c>
      <c r="E1218" s="38">
        <f>'Sireline GC'!AN138</f>
        <v>2.7816725632026755</v>
      </c>
    </row>
    <row r="1219" spans="1:5" x14ac:dyDescent="0.25">
      <c r="A1219" s="91">
        <v>410</v>
      </c>
      <c r="B1219" s="14">
        <f t="shared" si="33"/>
        <v>157</v>
      </c>
      <c r="C1219" s="39">
        <f>'Sireline GC'!AL139</f>
        <v>106.33898736628782</v>
      </c>
      <c r="D1219" s="38">
        <f>'Sireline GC'!AM139</f>
        <v>0.89275804653060575</v>
      </c>
      <c r="E1219" s="38">
        <f>'Sireline GC'!AN139</f>
        <v>2.7877931567306193</v>
      </c>
    </row>
    <row r="1220" spans="1:5" x14ac:dyDescent="0.25">
      <c r="A1220" s="91">
        <v>410</v>
      </c>
      <c r="B1220" s="14">
        <f t="shared" si="33"/>
        <v>158</v>
      </c>
      <c r="C1220" s="39">
        <f>'Sireline GC'!AL140</f>
        <v>107.23174541281843</v>
      </c>
      <c r="D1220" s="38">
        <f>'Sireline GC'!AM140</f>
        <v>0.89010415252569786</v>
      </c>
      <c r="E1220" s="38">
        <f>'Sireline GC'!AN140</f>
        <v>2.793772074021335</v>
      </c>
    </row>
    <row r="1221" spans="1:5" x14ac:dyDescent="0.25">
      <c r="A1221" s="91">
        <v>410</v>
      </c>
      <c r="B1221" s="14">
        <f t="shared" si="33"/>
        <v>159</v>
      </c>
      <c r="C1221" s="39">
        <f>'Sireline GC'!AL141</f>
        <v>108.12184956534412</v>
      </c>
      <c r="D1221" s="38">
        <f>'Sireline GC'!AM141</f>
        <v>0.88739937937254965</v>
      </c>
      <c r="E1221" s="38">
        <f>'Sireline GC'!AN141</f>
        <v>2.7996129230064537</v>
      </c>
    </row>
    <row r="1222" spans="1:5" x14ac:dyDescent="0.25">
      <c r="A1222" s="91">
        <v>410</v>
      </c>
      <c r="B1222" s="14">
        <f t="shared" si="33"/>
        <v>160</v>
      </c>
      <c r="C1222" s="39">
        <f>'Sireline GC'!AL142</f>
        <v>109.00924894471667</v>
      </c>
      <c r="D1222" s="38">
        <f>'Sireline GC'!AM142</f>
        <v>0.88464520892618737</v>
      </c>
      <c r="E1222" s="38">
        <f>'Sireline GC'!AN142</f>
        <v>2.8053192314555733</v>
      </c>
    </row>
    <row r="1223" spans="1:5" x14ac:dyDescent="0.25">
      <c r="A1223" s="91">
        <v>410</v>
      </c>
      <c r="B1223" s="14">
        <f t="shared" si="33"/>
        <v>161</v>
      </c>
      <c r="C1223" s="39">
        <f>'Sireline GC'!AL143</f>
        <v>109.89389415364286</v>
      </c>
      <c r="D1223" s="38">
        <f>'Sireline GC'!AM143</f>
        <v>0.88184310524142262</v>
      </c>
      <c r="E1223" s="38">
        <f>'Sireline GC'!AN143</f>
        <v>2.8108944473410462</v>
      </c>
    </row>
    <row r="1224" spans="1:5" x14ac:dyDescent="0.25">
      <c r="A1224" s="91">
        <v>410</v>
      </c>
      <c r="B1224" s="14">
        <f t="shared" si="33"/>
        <v>162</v>
      </c>
      <c r="C1224" s="39">
        <f>'Sireline GC'!AL144</f>
        <v>110.77573725888428</v>
      </c>
      <c r="D1224" s="38">
        <f>'Sireline GC'!AM144</f>
        <v>0.87899451432582865</v>
      </c>
      <c r="E1224" s="38">
        <f>'Sireline GC'!AN144</f>
        <v>2.8163419393266498</v>
      </c>
    </row>
    <row r="1225" spans="1:5" x14ac:dyDescent="0.25">
      <c r="A1225" s="91">
        <v>410</v>
      </c>
      <c r="B1225" s="14">
        <f t="shared" si="33"/>
        <v>163</v>
      </c>
      <c r="C1225" s="39">
        <f>'Sireline GC'!AL145</f>
        <v>111.6547317732101</v>
      </c>
      <c r="D1225" s="38">
        <f>'Sireline GC'!AM145</f>
        <v>0.87610086391393338</v>
      </c>
      <c r="E1225" s="38">
        <f>'Sireline GC'!AN145</f>
        <v>2.821664997369481</v>
      </c>
    </row>
    <row r="1226" spans="1:5" x14ac:dyDescent="0.25">
      <c r="A1226" s="91">
        <v>410</v>
      </c>
      <c r="B1226" s="14">
        <f t="shared" si="33"/>
        <v>164</v>
      </c>
      <c r="C1226" s="39">
        <f>'Sireline GC'!AL146</f>
        <v>112.53083263712405</v>
      </c>
      <c r="D1226" s="38">
        <f>'Sireline GC'!AM146</f>
        <v>0.87316356326194722</v>
      </c>
      <c r="E1226" s="38">
        <f>'Sireline GC'!AN146</f>
        <v>2.82686683342496</v>
      </c>
    </row>
    <row r="1227" spans="1:5" x14ac:dyDescent="0.25">
      <c r="A1227" s="91">
        <v>410</v>
      </c>
      <c r="B1227" s="14">
        <f t="shared" si="33"/>
        <v>165</v>
      </c>
      <c r="C1227" s="39">
        <f>'Sireline GC'!AL147</f>
        <v>113.40399620038599</v>
      </c>
      <c r="D1227" s="38">
        <f>'Sireline GC'!AM147</f>
        <v>0.87018400296247123</v>
      </c>
      <c r="E1227" s="38">
        <f>'Sireline GC'!AN147</f>
        <v>2.8319505822453146</v>
      </c>
    </row>
    <row r="1228" spans="1:5" x14ac:dyDescent="0.25">
      <c r="A1228" s="91">
        <v>410</v>
      </c>
      <c r="B1228" s="14">
        <f t="shared" si="33"/>
        <v>166</v>
      </c>
      <c r="C1228" s="39">
        <f>'Sireline GC'!AL148</f>
        <v>114.27418020334846</v>
      </c>
      <c r="D1228" s="38">
        <f>'Sireline GC'!AM148</f>
        <v>0.86716355477865292</v>
      </c>
      <c r="E1228" s="38">
        <f>'Sireline GC'!AN148</f>
        <v>2.8369193022624266</v>
      </c>
    </row>
    <row r="1229" spans="1:5" x14ac:dyDescent="0.25">
      <c r="A1229" s="91">
        <v>410</v>
      </c>
      <c r="B1229" s="14">
        <f t="shared" si="33"/>
        <v>167</v>
      </c>
      <c r="C1229" s="39">
        <f>'Sireline GC'!AL149</f>
        <v>115.14134375812712</v>
      </c>
      <c r="D1229" s="38">
        <f>'Sireline GC'!AM149</f>
        <v>0.86410357149701866</v>
      </c>
      <c r="E1229" s="38">
        <f>'Sireline GC'!AN149</f>
        <v>2.8417759765464252</v>
      </c>
    </row>
    <row r="1230" spans="1:5" x14ac:dyDescent="0.25">
      <c r="A1230" s="91">
        <v>410</v>
      </c>
      <c r="B1230" s="14">
        <f t="shared" si="33"/>
        <v>168</v>
      </c>
      <c r="C1230" s="39">
        <f>'Sireline GC'!AL150</f>
        <v>116.00544732962413</v>
      </c>
      <c r="D1230" s="38">
        <f>'Sireline GC'!AM150</f>
        <v>0.86100538679874816</v>
      </c>
      <c r="E1230" s="38">
        <f>'Sireline GC'!AN150</f>
        <v>2.8465235138318787</v>
      </c>
    </row>
    <row r="1231" spans="1:5" x14ac:dyDescent="0.25">
      <c r="A1231" s="91">
        <v>410</v>
      </c>
      <c r="B1231" s="14">
        <f t="shared" si="33"/>
        <v>169</v>
      </c>
      <c r="C1231" s="39">
        <f>'Sireline GC'!AL151</f>
        <v>116.86645271642288</v>
      </c>
      <c r="D1231" s="38">
        <f>'Sireline GC'!AM151</f>
        <v>0.85787031514833245</v>
      </c>
      <c r="E1231" s="38">
        <f>'Sireline GC'!AN151</f>
        <v>2.8511647496039125</v>
      </c>
    </row>
    <row r="1232" spans="1:5" x14ac:dyDescent="0.25">
      <c r="A1232" s="91">
        <v>410</v>
      </c>
      <c r="B1232" s="14">
        <f t="shared" si="33"/>
        <v>170</v>
      </c>
      <c r="C1232" s="39">
        <f>'Sireline GC'!AL152</f>
        <v>117.72432303157122</v>
      </c>
      <c r="D1232" s="38">
        <f>'Sireline GC'!AM152</f>
        <v>0.85469965169945183</v>
      </c>
      <c r="E1232" s="38">
        <f>'Sireline GC'!AN152</f>
        <v>2.8557024472370558</v>
      </c>
    </row>
    <row r="1233" spans="1:5" x14ac:dyDescent="0.25">
      <c r="A1233" s="91">
        <v>410</v>
      </c>
      <c r="B1233" s="14">
        <f t="shared" si="33"/>
        <v>171</v>
      </c>
      <c r="C1233" s="39">
        <f>'Sireline GC'!AL153</f>
        <v>118.57902268327067</v>
      </c>
      <c r="D1233" s="38">
        <f>'Sireline GC'!AM153</f>
        <v>0.85149467221738462</v>
      </c>
      <c r="E1233" s="38">
        <f>'Sireline GC'!AN153</f>
        <v>2.8601392991800214</v>
      </c>
    </row>
    <row r="1234" spans="1:5" x14ac:dyDescent="0.25">
      <c r="A1234" s="91">
        <v>410</v>
      </c>
      <c r="B1234" s="14">
        <f t="shared" si="33"/>
        <v>172</v>
      </c>
      <c r="C1234" s="39">
        <f>'Sireline GC'!AL154</f>
        <v>119.43051735548806</v>
      </c>
      <c r="D1234" s="38">
        <f>'Sireline GC'!AM154</f>
        <v>0.84825663301704779</v>
      </c>
      <c r="E1234" s="38">
        <f>'Sireline GC'!AN154</f>
        <v>2.8644779281801123</v>
      </c>
    </row>
    <row r="1235" spans="1:5" x14ac:dyDescent="0.25">
      <c r="A1235" s="91">
        <v>410</v>
      </c>
      <c r="B1235" s="14">
        <f t="shared" si="33"/>
        <v>173</v>
      </c>
      <c r="C1235" s="39">
        <f>'Sireline GC'!AL155</f>
        <v>120.27877398850509</v>
      </c>
      <c r="D1235" s="38">
        <f>'Sireline GC'!AM155</f>
        <v>0.84498677091685792</v>
      </c>
      <c r="E1235" s="38">
        <f>'Sireline GC'!AN155</f>
        <v>2.8687208885413034</v>
      </c>
    </row>
    <row r="1236" spans="1:5" x14ac:dyDescent="0.25">
      <c r="A1236" s="91">
        <v>410</v>
      </c>
      <c r="B1236" s="14">
        <f t="shared" si="33"/>
        <v>174</v>
      </c>
      <c r="C1236" s="39">
        <f>'Sireline GC'!AL156</f>
        <v>121.12376075942197</v>
      </c>
      <c r="D1236" s="38">
        <f>'Sireline GC'!AM156</f>
        <v>0.84168630320701254</v>
      </c>
      <c r="E1236" s="38">
        <f>'Sireline GC'!AN156</f>
        <v>2.8728706674104854</v>
      </c>
    </row>
    <row r="1237" spans="1:5" x14ac:dyDescent="0.25">
      <c r="A1237" s="91">
        <v>410</v>
      </c>
      <c r="B1237" s="14">
        <f t="shared" si="33"/>
        <v>175</v>
      </c>
      <c r="C1237" s="39">
        <f>'Sireline GC'!AL157</f>
        <v>121.96544706262898</v>
      </c>
      <c r="D1237" s="38">
        <f>'Sireline GC'!AM157</f>
        <v>0.83835642763211382</v>
      </c>
      <c r="E1237" s="38">
        <f>'Sireline GC'!AN157</f>
        <v>2.8769296860867271</v>
      </c>
    </row>
    <row r="1238" spans="1:5" x14ac:dyDescent="0.25">
      <c r="A1238" s="91">
        <v>410</v>
      </c>
      <c r="B1238" s="14">
        <f t="shared" si="33"/>
        <v>176</v>
      </c>
      <c r="C1238" s="39">
        <f>'Sireline GC'!AL158</f>
        <v>122.80380349026109</v>
      </c>
      <c r="D1238" s="38">
        <f>'Sireline GC'!AM158</f>
        <v>0.83499832238774019</v>
      </c>
      <c r="E1238" s="38">
        <f>'Sireline GC'!AN158</f>
        <v>2.8809003013487757</v>
      </c>
    </row>
    <row r="1239" spans="1:5" x14ac:dyDescent="0.25">
      <c r="A1239" s="91">
        <v>410</v>
      </c>
      <c r="B1239" s="14">
        <f t="shared" si="33"/>
        <v>177</v>
      </c>
      <c r="C1239" s="39">
        <f>'Sireline GC'!AL159</f>
        <v>123.63880181264882</v>
      </c>
      <c r="D1239" s="38">
        <f>'Sireline GC'!AM159</f>
        <v>0.83161314612980064</v>
      </c>
      <c r="E1239" s="38">
        <f>'Sireline GC'!AN159</f>
        <v>2.8847848067963762</v>
      </c>
    </row>
    <row r="1240" spans="1:5" x14ac:dyDescent="0.25">
      <c r="A1240" s="91">
        <v>410</v>
      </c>
      <c r="B1240" s="14">
        <f t="shared" si="33"/>
        <v>178</v>
      </c>
      <c r="C1240" s="39">
        <f>'Sireline GC'!AL160</f>
        <v>124.47041495877863</v>
      </c>
      <c r="D1240" s="38">
        <f>'Sireline GC'!AM160</f>
        <v>0.82820203799702696</v>
      </c>
      <c r="E1240" s="38">
        <f>'Sireline GC'!AN160</f>
        <v>2.8885854342013104</v>
      </c>
    </row>
    <row r="1241" spans="1:5" x14ac:dyDescent="0.25">
      <c r="A1241" s="91">
        <v>410</v>
      </c>
      <c r="B1241" s="14">
        <f t="shared" si="33"/>
        <v>179</v>
      </c>
      <c r="C1241" s="39">
        <f>'Sireline GC'!AL161</f>
        <v>125.29861699677565</v>
      </c>
      <c r="D1241" s="38">
        <f>'Sireline GC'!AM161</f>
        <v>0.82476611764512597</v>
      </c>
      <c r="E1241" s="38">
        <f>'Sireline GC'!AN161</f>
        <v>2.8923043548644003</v>
      </c>
    </row>
    <row r="1242" spans="1:5" x14ac:dyDescent="0.25">
      <c r="A1242" s="91">
        <v>410</v>
      </c>
      <c r="B1242" s="14">
        <f t="shared" si="33"/>
        <v>180</v>
      </c>
      <c r="C1242" s="39">
        <f>'Sireline GC'!AL162</f>
        <v>126.12338311442078</v>
      </c>
      <c r="D1242" s="38">
        <f>'Sireline GC'!AM162</f>
        <v>0.82130648529302164</v>
      </c>
      <c r="E1242" s="38">
        <f>'Sireline GC'!AN162</f>
        <v>2.8959436809749866</v>
      </c>
    </row>
    <row r="1243" spans="1:5" x14ac:dyDescent="0.25">
      <c r="A1243" s="91">
        <v>410</v>
      </c>
      <c r="B1243" s="14">
        <f t="shared" si="33"/>
        <v>181</v>
      </c>
      <c r="C1243" s="39">
        <f>'Sireline GC'!AL163</f>
        <v>126.94468959971381</v>
      </c>
      <c r="D1243" s="38">
        <f>'Sireline GC'!AM163</f>
        <v>0.81782422177991521</v>
      </c>
      <c r="E1243" s="38">
        <f>'Sireline GC'!AN163</f>
        <v>2.8995054669697264</v>
      </c>
    </row>
    <row r="1244" spans="1:5" x14ac:dyDescent="0.25">
      <c r="A1244" s="91">
        <v>410</v>
      </c>
      <c r="B1244" s="14">
        <f t="shared" si="33"/>
        <v>182</v>
      </c>
      <c r="C1244" s="39">
        <f>'Sireline GC'!AL164</f>
        <v>127.76251382149371</v>
      </c>
      <c r="D1244" s="38">
        <f>'Sireline GC'!AM164</f>
        <v>0.81432038863314915</v>
      </c>
      <c r="E1244" s="38">
        <f>'Sireline GC'!AN164</f>
        <v>2.9029917108877816</v>
      </c>
    </row>
    <row r="1245" spans="1:5" x14ac:dyDescent="0.25">
      <c r="A1245" s="91">
        <v>410</v>
      </c>
      <c r="B1245" s="14">
        <f t="shared" si="33"/>
        <v>183</v>
      </c>
      <c r="C1245" s="39">
        <f>'Sireline GC'!AL165</f>
        <v>128.57683421012686</v>
      </c>
      <c r="D1245" s="38">
        <f>'Sireline GC'!AM165</f>
        <v>0.81079602814627449</v>
      </c>
      <c r="E1245" s="38">
        <f>'Sireline GC'!AN165</f>
        <v>2.906404355719765</v>
      </c>
    </row>
    <row r="1246" spans="1:5" x14ac:dyDescent="0.25">
      <c r="A1246" s="91">
        <v>410</v>
      </c>
      <c r="B1246" s="14">
        <f t="shared" si="33"/>
        <v>184</v>
      </c>
      <c r="C1246" s="39">
        <f>'Sireline GC'!AL166</f>
        <v>129.38763023827315</v>
      </c>
      <c r="D1246" s="38">
        <f>'Sireline GC'!AM166</f>
        <v>0.8072521634667531</v>
      </c>
      <c r="E1246" s="38">
        <f>'Sireline GC'!AN166</f>
        <v>2.909745290748023</v>
      </c>
    </row>
    <row r="1247" spans="1:5" x14ac:dyDescent="0.25">
      <c r="A1247" s="91">
        <v>410</v>
      </c>
      <c r="B1247" s="14">
        <f t="shared" si="33"/>
        <v>185</v>
      </c>
      <c r="C1247" s="39">
        <f>'Sireline GC'!AL167</f>
        <v>130.1948824017399</v>
      </c>
      <c r="D1247" s="38">
        <f>'Sireline GC'!AM167</f>
        <v>0.80368979869289703</v>
      </c>
      <c r="E1247" s="38">
        <f>'Sireline GC'!AN167</f>
        <v>2.9130163528760922</v>
      </c>
    </row>
    <row r="1248" spans="1:5" x14ac:dyDescent="0.25">
      <c r="A1248" s="91">
        <v>410</v>
      </c>
      <c r="B1248" s="14">
        <f t="shared" si="33"/>
        <v>186</v>
      </c>
      <c r="C1248" s="39">
        <f>'Sireline GC'!AL168</f>
        <v>130.99857220043279</v>
      </c>
      <c r="D1248" s="38">
        <f>'Sireline GC'!AM168</f>
        <v>0.80010991897981398</v>
      </c>
      <c r="E1248" s="38">
        <f>'Sireline GC'!AN168</f>
        <v>2.9162193279453579</v>
      </c>
    </row>
    <row r="1249" spans="1:5" x14ac:dyDescent="0.25">
      <c r="A1249" s="91">
        <v>410</v>
      </c>
      <c r="B1249" s="14">
        <f t="shared" si="33"/>
        <v>187</v>
      </c>
      <c r="C1249" s="39">
        <f>'Sireline GC'!AL169</f>
        <v>131.7986821194126</v>
      </c>
      <c r="D1249" s="38">
        <f>'Sireline GC'!AM169</f>
        <v>0.79651349065342458</v>
      </c>
      <c r="E1249" s="38">
        <f>'Sireline GC'!AN169</f>
        <v>2.9193559520371593</v>
      </c>
    </row>
    <row r="1250" spans="1:5" x14ac:dyDescent="0.25">
      <c r="A1250" s="91">
        <v>410</v>
      </c>
      <c r="B1250" s="14">
        <f t="shared" si="33"/>
        <v>188</v>
      </c>
      <c r="C1250" s="39">
        <f>'Sireline GC'!AL170</f>
        <v>132.59519561006604</v>
      </c>
      <c r="D1250" s="38">
        <f>'Sireline GC'!AM170</f>
        <v>0.79290146133262596</v>
      </c>
      <c r="E1250" s="38">
        <f>'Sireline GC'!AN170</f>
        <v>2.922427912758768</v>
      </c>
    </row>
    <row r="1251" spans="1:5" x14ac:dyDescent="0.25">
      <c r="A1251" s="91">
        <v>410</v>
      </c>
      <c r="B1251" s="14">
        <f t="shared" si="33"/>
        <v>189</v>
      </c>
      <c r="C1251" s="39">
        <f>'Sireline GC'!AL171</f>
        <v>133.38809707139865</v>
      </c>
      <c r="D1251" s="38">
        <f>'Sireline GC'!AM171</f>
        <v>0.78927476005900132</v>
      </c>
      <c r="E1251" s="38">
        <f>'Sireline GC'!AN171</f>
        <v>2.925436850511856</v>
      </c>
    </row>
    <row r="1252" spans="1:5" x14ac:dyDescent="0.25">
      <c r="A1252" s="91">
        <v>410</v>
      </c>
      <c r="B1252" s="14">
        <f t="shared" si="33"/>
        <v>190</v>
      </c>
      <c r="C1252" s="39">
        <f>'Sireline GC'!AL172</f>
        <v>134.17737183145766</v>
      </c>
      <c r="D1252" s="38">
        <f>'Sireline GC'!AM172</f>
        <v>0.78563429743341828</v>
      </c>
      <c r="E1252" s="38">
        <f>'Sireline GC'!AN172</f>
        <v>2.9283843597422128</v>
      </c>
    </row>
    <row r="1253" spans="1:5" x14ac:dyDescent="0.25">
      <c r="A1253" s="91">
        <v>410</v>
      </c>
      <c r="B1253" s="14">
        <f t="shared" si="33"/>
        <v>191</v>
      </c>
      <c r="C1253" s="39">
        <f>'Sireline GC'!AL173</f>
        <v>134.96300612889107</v>
      </c>
      <c r="D1253" s="38">
        <f>'Sireline GC'!AM173</f>
        <v>0.78198096575967924</v>
      </c>
      <c r="E1253" s="38">
        <f>'Sireline GC'!AN173</f>
        <v>2.9312719901696527</v>
      </c>
    </row>
    <row r="1254" spans="1:5" x14ac:dyDescent="0.25">
      <c r="A1254" s="91">
        <v>410</v>
      </c>
      <c r="B1254" s="14">
        <f t="shared" si="33"/>
        <v>192</v>
      </c>
      <c r="C1254" s="39">
        <f>'Sireline GC'!AL174</f>
        <v>135.74498709465075</v>
      </c>
      <c r="D1254" s="38">
        <f>'Sireline GC'!AM174</f>
        <v>0.77831563919424696</v>
      </c>
      <c r="E1254" s="38">
        <f>'Sireline GC'!AN174</f>
        <v>2.9341012479971718</v>
      </c>
    </row>
    <row r="1255" spans="1:5" x14ac:dyDescent="0.25">
      <c r="A1255" s="91">
        <v>410</v>
      </c>
      <c r="B1255" s="14">
        <f t="shared" si="33"/>
        <v>193</v>
      </c>
      <c r="C1255" s="39">
        <f>'Sireline GC'!AL175</f>
        <v>136.52330273384501</v>
      </c>
      <c r="D1255" s="38">
        <f>'Sireline GC'!AM175</f>
        <v>0.77463917390197423</v>
      </c>
      <c r="E1255" s="38">
        <f>'Sireline GC'!AN175</f>
        <v>2.9368735970985682</v>
      </c>
    </row>
    <row r="1256" spans="1:5" x14ac:dyDescent="0.25">
      <c r="A1256" s="91">
        <v>410</v>
      </c>
      <c r="B1256" s="14">
        <f t="shared" si="33"/>
        <v>194</v>
      </c>
      <c r="C1256" s="39">
        <f>'Sireline GC'!AL176</f>
        <v>137.29794190774697</v>
      </c>
      <c r="D1256" s="38">
        <f>'Sireline GC'!AM176</f>
        <v>0.77095240821778077</v>
      </c>
      <c r="E1256" s="38">
        <f>'Sireline GC'!AN176</f>
        <v>2.9395904601838487</v>
      </c>
    </row>
    <row r="1257" spans="1:5" x14ac:dyDescent="0.25">
      <c r="A1257" s="91">
        <v>410</v>
      </c>
      <c r="B1257" s="14">
        <f t="shared" si="33"/>
        <v>195</v>
      </c>
      <c r="C1257" s="39">
        <f>'Sireline GC'!AL177</f>
        <v>138.06889431596474</v>
      </c>
      <c r="D1257" s="38">
        <f>'Sireline GC'!AM177</f>
        <v>0.76725616281272835</v>
      </c>
      <c r="E1257" s="38">
        <f>'Sireline GC'!AN177</f>
        <v>2.9422532199418612</v>
      </c>
    </row>
    <row r="1258" spans="1:5" x14ac:dyDescent="0.25">
      <c r="A1258" s="91">
        <v>410</v>
      </c>
      <c r="B1258" s="14">
        <f t="shared" si="33"/>
        <v>196</v>
      </c>
      <c r="C1258" s="39">
        <f>'Sireline GC'!AL178</f>
        <v>138.83615047877748</v>
      </c>
      <c r="D1258" s="38">
        <f>'Sireline GC'!AM178</f>
        <v>0.76355124086621373</v>
      </c>
      <c r="E1258" s="38">
        <f>'Sireline GC'!AN178</f>
        <v>2.9448632201597111</v>
      </c>
    </row>
    <row r="1259" spans="1:5" x14ac:dyDescent="0.25">
      <c r="A1259" s="91">
        <v>410</v>
      </c>
      <c r="B1259" s="14">
        <f t="shared" si="33"/>
        <v>197</v>
      </c>
      <c r="C1259" s="39">
        <f>'Sireline GC'!AL179</f>
        <v>139.59970171964369</v>
      </c>
      <c r="D1259" s="38">
        <f>'Sireline GC'!AM179</f>
        <v>0.75983842824151537</v>
      </c>
      <c r="E1259" s="38">
        <f>'Sireline GC'!AN179</f>
        <v>2.9474217668185938</v>
      </c>
    </row>
    <row r="1260" spans="1:5" x14ac:dyDescent="0.25">
      <c r="A1260" s="91">
        <v>410</v>
      </c>
      <c r="B1260" s="14">
        <f t="shared" si="33"/>
        <v>198</v>
      </c>
      <c r="C1260" s="39">
        <f>'Sireline GC'!AL180</f>
        <v>140.35954014788521</v>
      </c>
      <c r="D1260" s="38">
        <f>'Sireline GC'!AM180</f>
        <v>0.75611849366651995</v>
      </c>
      <c r="E1260" s="38">
        <f>'Sireline GC'!AN180</f>
        <v>2.9499301291657876</v>
      </c>
    </row>
    <row r="1261" spans="1:5" x14ac:dyDescent="0.25">
      <c r="A1261" s="91">
        <v>410</v>
      </c>
      <c r="B1261" s="14">
        <f t="shared" si="33"/>
        <v>199</v>
      </c>
      <c r="C1261" s="39">
        <f>'Sireline GC'!AL181</f>
        <v>141.11565864155173</v>
      </c>
      <c r="D1261" s="38">
        <f>'Sireline GC'!AM181</f>
        <v>0.7523921889176961</v>
      </c>
      <c r="E1261" s="38">
        <f>'Sireline GC'!AN181</f>
        <v>2.9523895407626206</v>
      </c>
    </row>
    <row r="1262" spans="1:5" x14ac:dyDescent="0.25">
      <c r="A1262" s="91">
        <v>410</v>
      </c>
      <c r="B1262" s="14">
        <f t="shared" si="33"/>
        <v>200</v>
      </c>
      <c r="C1262" s="39">
        <f>'Sireline GC'!AL182</f>
        <v>141.86805083046943</v>
      </c>
      <c r="D1262" s="38">
        <f>'Sireline GC'!AM182</f>
        <v>0.74867225434270068</v>
      </c>
      <c r="E1262" s="38">
        <f>'Sireline GC'!AN182</f>
        <v>2.9548012005082982</v>
      </c>
    </row>
  </sheetData>
  <mergeCells count="15">
    <mergeCell ref="U13:U14"/>
    <mergeCell ref="U15:U16"/>
    <mergeCell ref="S3:S4"/>
    <mergeCell ref="S5:S6"/>
    <mergeCell ref="S7:S8"/>
    <mergeCell ref="S9:S10"/>
    <mergeCell ref="S11:S12"/>
    <mergeCell ref="S13:S14"/>
    <mergeCell ref="S15:S16"/>
    <mergeCell ref="U11:U12"/>
    <mergeCell ref="C1:E1"/>
    <mergeCell ref="U3:U4"/>
    <mergeCell ref="U5:U6"/>
    <mergeCell ref="U7:U8"/>
    <mergeCell ref="U9:U10"/>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1976"/>
  <sheetViews>
    <sheetView workbookViewId="0">
      <selection activeCell="G7" sqref="G7"/>
    </sheetView>
  </sheetViews>
  <sheetFormatPr defaultRowHeight="15" x14ac:dyDescent="0.25"/>
  <cols>
    <col min="15" max="15" width="2.85546875" customWidth="1"/>
    <col min="20" max="20" width="2.85546875" customWidth="1"/>
    <col min="21" max="21" width="9.5703125" bestFit="1" customWidth="1"/>
    <col min="22" max="25" width="12.28515625" customWidth="1"/>
    <col min="26" max="26" width="2.85546875" customWidth="1"/>
    <col min="27" max="30" width="12.28515625" customWidth="1"/>
    <col min="31" max="31" width="2.85546875" customWidth="1"/>
    <col min="32" max="35" width="12.28515625" customWidth="1"/>
    <col min="36" max="36" width="2.85546875" customWidth="1"/>
    <col min="37" max="40" width="12.28515625" customWidth="1"/>
    <col min="41" max="41" width="2.85546875" customWidth="1"/>
    <col min="42" max="45" width="12.28515625" customWidth="1"/>
    <col min="46" max="46" width="2.85546875" customWidth="1"/>
    <col min="47" max="50" width="12.28515625" customWidth="1"/>
    <col min="51" max="51" width="2.85546875" customWidth="1"/>
    <col min="52" max="55" width="12.28515625" customWidth="1"/>
  </cols>
  <sheetData>
    <row r="1" spans="1:256" s="13" customFormat="1" ht="15.75" thickBot="1" x14ac:dyDescent="0.3">
      <c r="A1" s="132" t="s">
        <v>38</v>
      </c>
      <c r="B1" s="133" t="s">
        <v>39</v>
      </c>
      <c r="C1" s="130" t="s">
        <v>40</v>
      </c>
      <c r="D1" s="131"/>
      <c r="E1" s="134"/>
      <c r="F1" s="130" t="s">
        <v>68</v>
      </c>
      <c r="G1" s="131"/>
      <c r="H1" s="131"/>
      <c r="I1" s="130" t="s">
        <v>69</v>
      </c>
      <c r="J1" s="131"/>
      <c r="K1" s="131"/>
      <c r="L1" s="130" t="s">
        <v>41</v>
      </c>
      <c r="M1" s="131"/>
      <c r="N1" s="131"/>
      <c r="V1" s="135">
        <v>280</v>
      </c>
      <c r="W1" s="135"/>
      <c r="X1" s="135"/>
      <c r="Y1" s="135"/>
      <c r="AA1" s="135">
        <v>327</v>
      </c>
      <c r="AB1" s="135"/>
      <c r="AC1" s="135"/>
      <c r="AD1" s="135"/>
      <c r="AF1" s="135">
        <v>337</v>
      </c>
      <c r="AG1" s="135"/>
      <c r="AH1" s="135"/>
      <c r="AI1" s="135"/>
      <c r="AK1" s="135">
        <v>359</v>
      </c>
      <c r="AL1" s="135"/>
      <c r="AM1" s="135"/>
      <c r="AN1" s="135"/>
      <c r="AP1" s="135">
        <v>380</v>
      </c>
      <c r="AQ1" s="135"/>
      <c r="AR1" s="135"/>
      <c r="AS1" s="135"/>
      <c r="AU1" s="135">
        <v>408</v>
      </c>
      <c r="AV1" s="135"/>
      <c r="AW1" s="135"/>
      <c r="AX1" s="135"/>
      <c r="AZ1" s="135">
        <v>410</v>
      </c>
      <c r="BA1" s="135"/>
      <c r="BB1" s="135"/>
      <c r="BC1" s="135"/>
      <c r="BT1" s="14"/>
    </row>
    <row r="2" spans="1:256" s="13" customFormat="1" ht="15" customHeight="1" thickBot="1" x14ac:dyDescent="0.3">
      <c r="A2" s="132"/>
      <c r="B2" s="133"/>
      <c r="C2" s="15" t="s">
        <v>42</v>
      </c>
      <c r="D2" s="16" t="s">
        <v>43</v>
      </c>
      <c r="E2" s="16" t="s">
        <v>44</v>
      </c>
      <c r="F2" s="17" t="s">
        <v>42</v>
      </c>
      <c r="G2" s="18" t="s">
        <v>43</v>
      </c>
      <c r="H2" s="18" t="s">
        <v>44</v>
      </c>
      <c r="I2" s="19" t="s">
        <v>45</v>
      </c>
      <c r="J2" s="20" t="s">
        <v>46</v>
      </c>
      <c r="K2" s="18" t="s">
        <v>44</v>
      </c>
      <c r="L2" s="18" t="s">
        <v>42</v>
      </c>
      <c r="M2" s="18" t="s">
        <v>43</v>
      </c>
      <c r="N2" s="18" t="s">
        <v>44</v>
      </c>
      <c r="O2" s="14"/>
      <c r="P2" s="14"/>
      <c r="Q2" s="14"/>
      <c r="R2" s="14"/>
      <c r="S2" s="14"/>
      <c r="T2" s="14"/>
      <c r="U2" s="13" t="str">
        <f>B1</f>
        <v>Age</v>
      </c>
      <c r="V2" s="14" t="s">
        <v>40</v>
      </c>
      <c r="W2" s="14" t="s">
        <v>68</v>
      </c>
      <c r="X2" s="14" t="s">
        <v>69</v>
      </c>
      <c r="Y2" s="14" t="s">
        <v>41</v>
      </c>
      <c r="Z2" s="14"/>
      <c r="AA2" s="14" t="s">
        <v>40</v>
      </c>
      <c r="AB2" s="14" t="s">
        <v>68</v>
      </c>
      <c r="AC2" s="14" t="s">
        <v>69</v>
      </c>
      <c r="AD2" s="14" t="s">
        <v>41</v>
      </c>
      <c r="AE2" s="14"/>
      <c r="AF2" s="14" t="s">
        <v>40</v>
      </c>
      <c r="AG2" s="14" t="s">
        <v>68</v>
      </c>
      <c r="AH2" s="14" t="s">
        <v>69</v>
      </c>
      <c r="AI2" s="14" t="s">
        <v>41</v>
      </c>
      <c r="AJ2" s="14"/>
      <c r="AK2" s="14" t="s">
        <v>40</v>
      </c>
      <c r="AL2" s="14" t="s">
        <v>68</v>
      </c>
      <c r="AM2" s="14" t="s">
        <v>69</v>
      </c>
      <c r="AN2" s="14" t="s">
        <v>41</v>
      </c>
      <c r="AO2" s="14"/>
      <c r="AP2" s="14" t="s">
        <v>40</v>
      </c>
      <c r="AQ2" s="14" t="s">
        <v>68</v>
      </c>
      <c r="AR2" s="14" t="s">
        <v>69</v>
      </c>
      <c r="AS2" s="14" t="s">
        <v>41</v>
      </c>
      <c r="AT2" s="14"/>
      <c r="AU2" s="14" t="s">
        <v>40</v>
      </c>
      <c r="AV2" s="14" t="s">
        <v>68</v>
      </c>
      <c r="AW2" s="14" t="s">
        <v>69</v>
      </c>
      <c r="AX2" s="14" t="s">
        <v>41</v>
      </c>
      <c r="AY2" s="14"/>
      <c r="AZ2" s="14" t="s">
        <v>40</v>
      </c>
      <c r="BA2" s="14" t="s">
        <v>68</v>
      </c>
      <c r="BB2" s="14" t="s">
        <v>69</v>
      </c>
      <c r="BC2" s="14" t="s">
        <v>41</v>
      </c>
      <c r="BD2" s="14"/>
      <c r="BE2" s="14"/>
      <c r="BF2" s="14"/>
      <c r="BG2" s="14"/>
      <c r="BH2" s="14"/>
      <c r="BI2" s="14"/>
      <c r="BJ2" s="14"/>
      <c r="BK2" s="14"/>
      <c r="BL2" s="14"/>
      <c r="BM2" s="14"/>
      <c r="BN2" s="14"/>
      <c r="BO2" s="14"/>
      <c r="BP2" s="14"/>
      <c r="BQ2" s="14"/>
      <c r="BR2" s="14"/>
      <c r="BS2" s="14"/>
      <c r="BT2" s="14"/>
    </row>
    <row r="3" spans="1:256" s="13" customFormat="1" ht="15" customHeight="1" x14ac:dyDescent="0.25">
      <c r="A3" s="13" t="s">
        <v>48</v>
      </c>
      <c r="B3" s="13">
        <v>60</v>
      </c>
      <c r="C3" s="21">
        <v>23.011034317145455</v>
      </c>
      <c r="D3" s="21">
        <v>23.353746409652249</v>
      </c>
      <c r="E3" s="21">
        <f>AVERAGE(C3:D3)</f>
        <v>23.182390363398852</v>
      </c>
      <c r="F3" s="22">
        <f>C4-C3</f>
        <v>0.73438915844734254</v>
      </c>
      <c r="G3" s="22">
        <f>D4-D3</f>
        <v>0.7016628031838934</v>
      </c>
      <c r="H3" s="22">
        <f>AVERAGE(F3:G3)</f>
        <v>0.71802598081561797</v>
      </c>
      <c r="I3" s="22">
        <v>1.0431531990714307</v>
      </c>
      <c r="J3" s="22">
        <v>1.1396750056744787</v>
      </c>
      <c r="K3" s="22">
        <f>AVERAGE(I3:J3)</f>
        <v>1.0914141023729547</v>
      </c>
      <c r="L3" s="22">
        <f t="shared" ref="L3:L34" si="0">I3/F3</f>
        <v>1.4204365452192704</v>
      </c>
      <c r="M3" s="22">
        <f t="shared" ref="M3:M34" si="1">J3/G3</f>
        <v>1.6242488564350903</v>
      </c>
      <c r="N3" s="22">
        <f>AVERAGE(L3:M3)</f>
        <v>1.5223427008271804</v>
      </c>
      <c r="O3" s="14"/>
      <c r="P3" s="14">
        <f t="shared" ref="P3:P16" si="2">AVERAGE(B3,B144)</f>
        <v>60</v>
      </c>
      <c r="Q3" s="14">
        <v>280</v>
      </c>
      <c r="R3" s="33">
        <v>3</v>
      </c>
      <c r="S3" s="14">
        <v>143</v>
      </c>
      <c r="T3" s="14"/>
      <c r="U3" s="14">
        <f t="shared" ref="U3:U34" si="3">AVERAGE(B3,B144)</f>
        <v>60</v>
      </c>
      <c r="V3" s="39">
        <f t="shared" ref="V3:V34" si="4">AVERAGE(E3,E144)</f>
        <v>22.87132351273176</v>
      </c>
      <c r="W3" s="38">
        <f t="shared" ref="W3:W34" si="5">AVERAGE(H3,H144)</f>
        <v>0.70730858822689502</v>
      </c>
      <c r="X3" s="38">
        <f t="shared" ref="X3:X34" si="6">AVERAGE(K3,K144)</f>
        <v>1.0911472669706841</v>
      </c>
      <c r="Y3" s="38">
        <f t="shared" ref="Y3:Y34" si="7">AVERAGE(N3,N144)</f>
        <v>1.5455042120726017</v>
      </c>
      <c r="Z3" s="14"/>
      <c r="AA3" s="39">
        <f t="shared" ref="AA3:AA34" si="8">AVERAGE(E285,E426)</f>
        <v>21.888747100062986</v>
      </c>
      <c r="AB3" s="38">
        <f t="shared" ref="AB3:AB34" si="9">AVERAGE(H285,H426)</f>
        <v>0.67680589029168292</v>
      </c>
      <c r="AC3" s="38">
        <f t="shared" ref="AC3:AC34" si="10">AVERAGE(K285,K426)</f>
        <v>1.0557878178765878</v>
      </c>
      <c r="AD3" s="38">
        <f t="shared" ref="AD3:AD34" si="11">AVERAGE(N285,N426)</f>
        <v>1.5651711260933447</v>
      </c>
      <c r="AE3" s="14"/>
      <c r="AF3" s="39">
        <f t="shared" ref="AF3:AF34" si="12">AVERAGE(E567,E708)</f>
        <v>21.478147416052899</v>
      </c>
      <c r="AG3" s="38">
        <f t="shared" ref="AG3:AG34" si="13">AVERAGE(H567,H708)</f>
        <v>0.66993761112255346</v>
      </c>
      <c r="AH3" s="38">
        <f t="shared" ref="AH3:AH34" si="14">AVERAGE(K567,K708)</f>
        <v>1.0318413751279638</v>
      </c>
      <c r="AI3" s="38">
        <f t="shared" ref="AI3:AI34" si="15">AVERAGE(N567,N708)</f>
        <v>1.5434743076275053</v>
      </c>
      <c r="AJ3" s="14"/>
      <c r="AK3" s="39">
        <f t="shared" ref="AK3:AK34" si="16">AVERAGE(E849,E990)</f>
        <v>21.683447258057942</v>
      </c>
      <c r="AL3" s="38">
        <f t="shared" ref="AL3:AL34" si="17">AVERAGE(H849,H990)</f>
        <v>0.67337175070711908</v>
      </c>
      <c r="AM3" s="38">
        <f t="shared" ref="AM3:AM34" si="18">AVERAGE(K849,K990)</f>
        <v>1.0438145965022758</v>
      </c>
      <c r="AN3" s="38">
        <f t="shared" ref="AN3:AN34" si="19">AVERAGE(N849,N990)</f>
        <v>1.5544070098575899</v>
      </c>
      <c r="AO3" s="14"/>
      <c r="AP3" s="39">
        <f t="shared" ref="AP3:AP34" si="20">AVERAGE(E1131,E1272)</f>
        <v>22.174735464392331</v>
      </c>
      <c r="AQ3" s="38">
        <f t="shared" ref="AQ3:AQ34" si="21">AVERAGE(H1131,H1272)</f>
        <v>0.68862309967472424</v>
      </c>
      <c r="AR3" s="38">
        <f t="shared" ref="AR3:AR34" si="22">AVERAGE(K1131,K1272)</f>
        <v>1.061494321049324</v>
      </c>
      <c r="AS3" s="38">
        <f t="shared" ref="AS3:AS34" si="23">AVERAGE(N1131,N1272)</f>
        <v>1.5445427298358068</v>
      </c>
      <c r="AT3" s="14"/>
      <c r="AU3" s="39">
        <f t="shared" ref="AU3:AU34" si="24">AVERAGE(E1413,E1554)</f>
        <v>21.450942799356255</v>
      </c>
      <c r="AV3" s="38">
        <f t="shared" ref="AV3:AV34" si="25">AVERAGE(H1413,H1554)</f>
        <v>0.65412239300144659</v>
      </c>
      <c r="AW3" s="38">
        <f t="shared" ref="AW3:AW34" si="26">AVERAGE(K1413,K1554)</f>
        <v>1.0205742651690966</v>
      </c>
      <c r="AX3" s="38">
        <f t="shared" ref="AX3:AX34" si="27">AVERAGE(N1413,N1554)</f>
        <v>1.5654966401928054</v>
      </c>
      <c r="AY3" s="14"/>
      <c r="AZ3" s="39">
        <f t="shared" ref="AZ3:AZ34" si="28">AVERAGE(E1695,E1836)</f>
        <v>21.464545107704577</v>
      </c>
      <c r="BA3" s="38">
        <f t="shared" ref="BA3:BA34" si="29">AVERAGE(H1695,H1836)</f>
        <v>0.66203000206199913</v>
      </c>
      <c r="BB3" s="38">
        <f t="shared" ref="BB3:BB34" si="30">AVERAGE(K1695,K1836)</f>
        <v>1.0262078201485303</v>
      </c>
      <c r="BC3" s="38">
        <f t="shared" ref="BC3:BC34" si="31">AVERAGE(N1695,N1836)</f>
        <v>1.5543099612298852</v>
      </c>
      <c r="BD3" s="14"/>
      <c r="BE3" s="14"/>
      <c r="BF3" s="14"/>
      <c r="BG3" s="14"/>
      <c r="BH3" s="14"/>
      <c r="BI3" s="14"/>
      <c r="BJ3" s="14"/>
      <c r="BK3" s="14"/>
      <c r="BL3" s="14"/>
      <c r="BM3" s="14"/>
      <c r="BN3" s="14"/>
      <c r="BO3" s="14"/>
      <c r="BP3" s="14"/>
      <c r="BQ3" s="14"/>
      <c r="BR3" s="14"/>
      <c r="BS3" s="14"/>
      <c r="BT3" s="14"/>
    </row>
    <row r="4" spans="1:256" s="13" customFormat="1" ht="15.75" x14ac:dyDescent="0.25">
      <c r="A4" s="13" t="s">
        <v>48</v>
      </c>
      <c r="B4" s="13">
        <v>61</v>
      </c>
      <c r="C4" s="23">
        <v>23.745423475592798</v>
      </c>
      <c r="D4" s="21">
        <v>24.055409212836143</v>
      </c>
      <c r="E4" s="21">
        <f t="shared" ref="E4:E67" si="32">AVERAGE(C4:D4)</f>
        <v>23.90041634421447</v>
      </c>
      <c r="F4" s="22">
        <f>C5-C4</f>
        <v>0.74498364115254034</v>
      </c>
      <c r="G4" s="22">
        <f>D5-D4</f>
        <v>0.71046206764737718</v>
      </c>
      <c r="H4" s="22">
        <f t="shared" ref="H4:H67" si="33">AVERAGE(F4:G4)</f>
        <v>0.72772285439995876</v>
      </c>
      <c r="I4" s="22">
        <v>1.0789270445841455</v>
      </c>
      <c r="J4" s="22">
        <v>1.1643936736422724</v>
      </c>
      <c r="K4" s="22">
        <f t="shared" ref="K4:K67" si="34">AVERAGE(I4:J4)</f>
        <v>1.1216603591132088</v>
      </c>
      <c r="L4" s="22">
        <f t="shared" si="0"/>
        <v>1.4482560219912641</v>
      </c>
      <c r="M4" s="22">
        <f t="shared" si="1"/>
        <v>1.6389244784004353</v>
      </c>
      <c r="N4" s="22">
        <f t="shared" ref="N4:N67" si="35">AVERAGE(L4:M4)</f>
        <v>1.5435902501958498</v>
      </c>
      <c r="O4" s="14"/>
      <c r="P4" s="14">
        <f t="shared" si="2"/>
        <v>61</v>
      </c>
      <c r="Q4" s="13">
        <v>280</v>
      </c>
      <c r="R4" s="33">
        <f>S3+1</f>
        <v>144</v>
      </c>
      <c r="S4" s="14">
        <f t="shared" ref="S4:S16" si="36">R4+(S3-R3)</f>
        <v>284</v>
      </c>
      <c r="T4" s="14"/>
      <c r="U4" s="14">
        <f t="shared" si="3"/>
        <v>61</v>
      </c>
      <c r="V4" s="39">
        <f t="shared" si="4"/>
        <v>23.578632100958657</v>
      </c>
      <c r="W4" s="38">
        <f t="shared" si="5"/>
        <v>0.71685132142468078</v>
      </c>
      <c r="X4" s="38">
        <f t="shared" si="6"/>
        <v>1.1218748276893624</v>
      </c>
      <c r="Y4" s="38">
        <f t="shared" si="7"/>
        <v>1.5677980745095401</v>
      </c>
      <c r="Z4" s="14"/>
      <c r="AA4" s="39">
        <f t="shared" si="8"/>
        <v>22.565552990354668</v>
      </c>
      <c r="AB4" s="38">
        <f t="shared" si="9"/>
        <v>0.68612262975034266</v>
      </c>
      <c r="AC4" s="38">
        <f t="shared" si="10"/>
        <v>1.0848081752380514</v>
      </c>
      <c r="AD4" s="38">
        <f t="shared" si="11"/>
        <v>1.5861836407289789</v>
      </c>
      <c r="AE4" s="14"/>
      <c r="AF4" s="39">
        <f t="shared" si="12"/>
        <v>22.148085027175455</v>
      </c>
      <c r="AG4" s="38">
        <f t="shared" si="13"/>
        <v>0.67939343849936051</v>
      </c>
      <c r="AH4" s="38">
        <f t="shared" si="14"/>
        <v>1.0607938421594607</v>
      </c>
      <c r="AI4" s="38">
        <f t="shared" si="15"/>
        <v>1.5646602104960903</v>
      </c>
      <c r="AJ4" s="14"/>
      <c r="AK4" s="39">
        <f t="shared" si="16"/>
        <v>22.356819008765061</v>
      </c>
      <c r="AL4" s="38">
        <f t="shared" si="17"/>
        <v>0.68275803412485203</v>
      </c>
      <c r="AM4" s="38">
        <f t="shared" si="18"/>
        <v>1.0728010086987561</v>
      </c>
      <c r="AN4" s="38">
        <f t="shared" si="19"/>
        <v>1.5755037424436322</v>
      </c>
      <c r="AO4" s="14"/>
      <c r="AP4" s="39">
        <f t="shared" si="20"/>
        <v>22.863358564067056</v>
      </c>
      <c r="AQ4" s="38">
        <f t="shared" si="21"/>
        <v>0.69812237996202153</v>
      </c>
      <c r="AR4" s="38">
        <f t="shared" si="22"/>
        <v>1.0913343349244116</v>
      </c>
      <c r="AS4" s="38">
        <f t="shared" si="23"/>
        <v>1.5662956548118827</v>
      </c>
      <c r="AT4" s="14"/>
      <c r="AU4" s="39">
        <f t="shared" si="24"/>
        <v>22.105065192357699</v>
      </c>
      <c r="AV4" s="38">
        <f t="shared" si="25"/>
        <v>0.66269489432495998</v>
      </c>
      <c r="AW4" s="38">
        <f t="shared" si="26"/>
        <v>1.047663729165071</v>
      </c>
      <c r="AX4" s="38">
        <f t="shared" si="27"/>
        <v>1.586140911436555</v>
      </c>
      <c r="AY4" s="14"/>
      <c r="AZ4" s="39">
        <f t="shared" si="28"/>
        <v>22.126575109766577</v>
      </c>
      <c r="BA4" s="38">
        <f t="shared" si="29"/>
        <v>0.67104416641216158</v>
      </c>
      <c r="BB4" s="38">
        <f t="shared" si="30"/>
        <v>1.0542287856622661</v>
      </c>
      <c r="BC4" s="38">
        <f t="shared" si="31"/>
        <v>1.5752245658549597</v>
      </c>
      <c r="BD4" s="14"/>
      <c r="BE4" s="14"/>
      <c r="BF4" s="14"/>
      <c r="BG4" s="14"/>
      <c r="BH4" s="14"/>
      <c r="BI4" s="14"/>
      <c r="BJ4" s="14"/>
      <c r="BK4" s="14"/>
      <c r="BL4" s="14"/>
      <c r="BM4" s="14"/>
      <c r="BN4" s="14"/>
      <c r="BO4" s="14"/>
      <c r="BP4" s="14"/>
      <c r="BQ4" s="14"/>
      <c r="BR4" s="14"/>
      <c r="BS4" s="14"/>
      <c r="BT4" s="14"/>
    </row>
    <row r="5" spans="1:256" s="13" customFormat="1" ht="15.75" customHeight="1" x14ac:dyDescent="0.25">
      <c r="A5" s="13" t="s">
        <v>48</v>
      </c>
      <c r="B5" s="13">
        <v>62</v>
      </c>
      <c r="C5" s="21">
        <v>24.490407116745338</v>
      </c>
      <c r="D5" s="21">
        <v>24.76587128048352</v>
      </c>
      <c r="E5" s="21">
        <f t="shared" si="32"/>
        <v>24.628139198614427</v>
      </c>
      <c r="F5" s="22">
        <f t="shared" ref="F5:G68" si="37">C6-C5</f>
        <v>0.75542041405510219</v>
      </c>
      <c r="G5" s="22">
        <f t="shared" si="37"/>
        <v>0.71911241714833096</v>
      </c>
      <c r="H5" s="22">
        <f t="shared" si="33"/>
        <v>0.73726641560171657</v>
      </c>
      <c r="I5" s="22">
        <v>1.1149721037619171</v>
      </c>
      <c r="J5" s="22">
        <v>1.1890614395444361</v>
      </c>
      <c r="K5" s="22">
        <f t="shared" si="34"/>
        <v>1.1520167716531766</v>
      </c>
      <c r="L5" s="22">
        <f t="shared" si="0"/>
        <v>1.4759623687910932</v>
      </c>
      <c r="M5" s="22">
        <f t="shared" si="1"/>
        <v>1.6535125957909429</v>
      </c>
      <c r="N5" s="22">
        <f t="shared" si="35"/>
        <v>1.5647374822910181</v>
      </c>
      <c r="O5" s="14"/>
      <c r="P5" s="14">
        <f t="shared" si="2"/>
        <v>62</v>
      </c>
      <c r="Q5" s="14">
        <v>327</v>
      </c>
      <c r="R5" s="34">
        <f t="shared" ref="R5:R16" si="38">S4+1</f>
        <v>285</v>
      </c>
      <c r="S5" s="14">
        <f t="shared" si="36"/>
        <v>425</v>
      </c>
      <c r="T5" s="14"/>
      <c r="U5" s="14">
        <f t="shared" si="3"/>
        <v>62</v>
      </c>
      <c r="V5" s="39">
        <f t="shared" si="4"/>
        <v>24.295483422383334</v>
      </c>
      <c r="W5" s="38">
        <f t="shared" si="5"/>
        <v>0.72624314864738881</v>
      </c>
      <c r="X5" s="38">
        <f t="shared" si="6"/>
        <v>1.1527407807022447</v>
      </c>
      <c r="Y5" s="38">
        <f t="shared" si="7"/>
        <v>1.5900132778024103</v>
      </c>
      <c r="Z5" s="14"/>
      <c r="AA5" s="39">
        <f t="shared" si="8"/>
        <v>23.251675620105011</v>
      </c>
      <c r="AB5" s="38">
        <f t="shared" si="9"/>
        <v>0.69530101542853551</v>
      </c>
      <c r="AC5" s="38">
        <f t="shared" si="10"/>
        <v>1.1139587951102119</v>
      </c>
      <c r="AD5" s="38">
        <f t="shared" si="11"/>
        <v>1.6071217717417738</v>
      </c>
      <c r="AE5" s="14"/>
      <c r="AF5" s="39">
        <f t="shared" si="12"/>
        <v>22.827478465674815</v>
      </c>
      <c r="AG5" s="38">
        <f t="shared" si="13"/>
        <v>0.68871890322172824</v>
      </c>
      <c r="AH5" s="38">
        <f t="shared" si="14"/>
        <v>1.0898965842587383</v>
      </c>
      <c r="AI5" s="38">
        <f t="shared" si="15"/>
        <v>1.5857665541340262</v>
      </c>
      <c r="AJ5" s="14"/>
      <c r="AK5" s="39">
        <f t="shared" si="16"/>
        <v>23.039577042889913</v>
      </c>
      <c r="AL5" s="38">
        <f t="shared" si="17"/>
        <v>0.69200995932513187</v>
      </c>
      <c r="AM5" s="38">
        <f t="shared" si="18"/>
        <v>1.1019276896844752</v>
      </c>
      <c r="AN5" s="38">
        <f t="shared" si="19"/>
        <v>1.5965234902037444</v>
      </c>
      <c r="AO5" s="14"/>
      <c r="AP5" s="39">
        <f t="shared" si="20"/>
        <v>23.561480944029078</v>
      </c>
      <c r="AQ5" s="38">
        <f t="shared" si="21"/>
        <v>0.70748102593455808</v>
      </c>
      <c r="AR5" s="38">
        <f t="shared" si="22"/>
        <v>1.1213186824804915</v>
      </c>
      <c r="AS5" s="38">
        <f t="shared" si="23"/>
        <v>1.5879691855310054</v>
      </c>
      <c r="AT5" s="14"/>
      <c r="AU5" s="39">
        <f t="shared" si="24"/>
        <v>22.76776008668266</v>
      </c>
      <c r="AV5" s="38">
        <f t="shared" si="25"/>
        <v>0.67112359628036877</v>
      </c>
      <c r="AW5" s="38">
        <f t="shared" si="26"/>
        <v>1.0748467535447304</v>
      </c>
      <c r="AX5" s="38">
        <f t="shared" si="27"/>
        <v>1.6067213818413444</v>
      </c>
      <c r="AY5" s="14"/>
      <c r="AZ5" s="39">
        <f t="shared" si="28"/>
        <v>22.797619276178736</v>
      </c>
      <c r="BA5" s="38">
        <f t="shared" si="29"/>
        <v>0.67992124975104673</v>
      </c>
      <c r="BB5" s="38">
        <f t="shared" si="30"/>
        <v>1.0823716689017344</v>
      </c>
      <c r="BC5" s="38">
        <f t="shared" si="31"/>
        <v>1.5960676452390752</v>
      </c>
      <c r="BD5" s="14"/>
      <c r="BE5" s="14"/>
      <c r="BF5" s="14"/>
      <c r="BG5" s="14"/>
      <c r="BH5" s="14"/>
      <c r="BI5" s="14"/>
      <c r="BJ5" s="14"/>
      <c r="BK5" s="14"/>
      <c r="BL5" s="14"/>
      <c r="BM5" s="14"/>
      <c r="BN5" s="14"/>
      <c r="BO5" s="14"/>
      <c r="BP5" s="14"/>
      <c r="BQ5" s="14"/>
      <c r="BR5" s="14"/>
      <c r="BS5" s="14"/>
      <c r="BT5" s="14"/>
    </row>
    <row r="6" spans="1:256" s="13" customFormat="1" x14ac:dyDescent="0.25">
      <c r="A6" s="13" t="s">
        <v>48</v>
      </c>
      <c r="B6" s="13">
        <v>63</v>
      </c>
      <c r="C6" s="21">
        <v>25.24582753080044</v>
      </c>
      <c r="D6" s="21">
        <v>25.484983697631851</v>
      </c>
      <c r="E6" s="21">
        <f t="shared" si="32"/>
        <v>25.365405614216144</v>
      </c>
      <c r="F6" s="22">
        <f t="shared" si="37"/>
        <v>0.76569672128411526</v>
      </c>
      <c r="G6" s="22">
        <f t="shared" si="37"/>
        <v>0.72761270193929306</v>
      </c>
      <c r="H6" s="22">
        <f t="shared" si="33"/>
        <v>0.74665471161170416</v>
      </c>
      <c r="I6" s="22">
        <v>1.1512548461230439</v>
      </c>
      <c r="J6" s="22">
        <v>1.2136677819284305</v>
      </c>
      <c r="K6" s="22">
        <f t="shared" si="34"/>
        <v>1.1824613140257372</v>
      </c>
      <c r="L6" s="22">
        <f t="shared" si="0"/>
        <v>1.5035389523313181</v>
      </c>
      <c r="M6" s="22">
        <f t="shared" si="1"/>
        <v>1.6680134619608256</v>
      </c>
      <c r="N6" s="22">
        <f t="shared" si="35"/>
        <v>1.5857762071460719</v>
      </c>
      <c r="O6" s="14"/>
      <c r="P6" s="14">
        <f t="shared" si="2"/>
        <v>63</v>
      </c>
      <c r="Q6" s="13">
        <v>327</v>
      </c>
      <c r="R6" s="34">
        <f t="shared" si="38"/>
        <v>426</v>
      </c>
      <c r="S6" s="14">
        <f t="shared" si="36"/>
        <v>566</v>
      </c>
      <c r="T6" s="14"/>
      <c r="U6" s="14">
        <f t="shared" si="3"/>
        <v>63</v>
      </c>
      <c r="V6" s="39">
        <f t="shared" si="4"/>
        <v>25.021726571030726</v>
      </c>
      <c r="W6" s="38">
        <f t="shared" si="5"/>
        <v>0.73548215929417626</v>
      </c>
      <c r="X6" s="38">
        <f t="shared" si="6"/>
        <v>1.183723880645694</v>
      </c>
      <c r="Y6" s="38">
        <f t="shared" si="7"/>
        <v>1.6121420521190877</v>
      </c>
      <c r="Z6" s="14"/>
      <c r="AA6" s="39">
        <f t="shared" si="8"/>
        <v>23.946976635533545</v>
      </c>
      <c r="AB6" s="38">
        <f t="shared" si="9"/>
        <v>0.70433912955911104</v>
      </c>
      <c r="AC6" s="38">
        <f t="shared" si="10"/>
        <v>1.1432199544369468</v>
      </c>
      <c r="AD6" s="38">
        <f t="shared" si="11"/>
        <v>1.6279775831979055</v>
      </c>
      <c r="AE6" s="14"/>
      <c r="AF6" s="39">
        <f t="shared" si="12"/>
        <v>23.516197368896542</v>
      </c>
      <c r="AG6" s="38">
        <f t="shared" si="13"/>
        <v>0.69791198347395866</v>
      </c>
      <c r="AH6" s="38">
        <f t="shared" si="14"/>
        <v>1.1191298113009687</v>
      </c>
      <c r="AI6" s="38">
        <f t="shared" si="15"/>
        <v>1.6067848025659175</v>
      </c>
      <c r="AJ6" s="14"/>
      <c r="AK6" s="39">
        <f t="shared" si="16"/>
        <v>23.731587002215043</v>
      </c>
      <c r="AL6" s="38">
        <f t="shared" si="17"/>
        <v>0.70112555651653352</v>
      </c>
      <c r="AM6" s="38">
        <f t="shared" si="18"/>
        <v>1.1311748828689576</v>
      </c>
      <c r="AN6" s="38">
        <f t="shared" si="19"/>
        <v>1.6174580195685175</v>
      </c>
      <c r="AO6" s="14"/>
      <c r="AP6" s="39">
        <f t="shared" si="20"/>
        <v>24.268961969963634</v>
      </c>
      <c r="AQ6" s="38">
        <f t="shared" si="21"/>
        <v>0.71669707138406835</v>
      </c>
      <c r="AR6" s="38">
        <f t="shared" si="22"/>
        <v>1.1514268459733314</v>
      </c>
      <c r="AS6" s="38">
        <f t="shared" si="23"/>
        <v>1.6095551776072219</v>
      </c>
      <c r="AT6" s="14"/>
      <c r="AU6" s="39">
        <f t="shared" si="24"/>
        <v>23.438883682963027</v>
      </c>
      <c r="AV6" s="38">
        <f t="shared" si="25"/>
        <v>0.67940691799046959</v>
      </c>
      <c r="AW6" s="38">
        <f t="shared" si="26"/>
        <v>1.1021047078451134</v>
      </c>
      <c r="AX6" s="38">
        <f t="shared" si="27"/>
        <v>1.6272302512310204</v>
      </c>
      <c r="AY6" s="14"/>
      <c r="AZ6" s="39">
        <f t="shared" si="28"/>
        <v>23.477540525929783</v>
      </c>
      <c r="BA6" s="38">
        <f t="shared" si="29"/>
        <v>0.68865945073221457</v>
      </c>
      <c r="BB6" s="38">
        <f t="shared" si="30"/>
        <v>1.110617259573041</v>
      </c>
      <c r="BC6" s="38">
        <f t="shared" si="31"/>
        <v>1.6168310118330114</v>
      </c>
      <c r="BD6" s="14"/>
      <c r="BE6" s="14"/>
      <c r="BF6" s="14"/>
      <c r="BG6" s="14"/>
      <c r="BH6" s="14"/>
      <c r="BI6" s="14"/>
      <c r="BJ6" s="14"/>
      <c r="BK6" s="14"/>
      <c r="BL6" s="14"/>
      <c r="BM6" s="14"/>
      <c r="BN6" s="14"/>
      <c r="BO6" s="14"/>
      <c r="BP6" s="14"/>
      <c r="BQ6" s="14"/>
      <c r="BR6" s="14"/>
      <c r="BS6" s="14"/>
      <c r="BT6" s="14"/>
    </row>
    <row r="7" spans="1:256" s="13" customFormat="1" x14ac:dyDescent="0.25">
      <c r="A7" s="13" t="s">
        <v>48</v>
      </c>
      <c r="B7" s="13">
        <v>64</v>
      </c>
      <c r="C7" s="21">
        <v>26.011524252084556</v>
      </c>
      <c r="D7" s="21">
        <v>26.212596399571144</v>
      </c>
      <c r="E7" s="21">
        <f t="shared" si="32"/>
        <v>26.112060325827848</v>
      </c>
      <c r="F7" s="22">
        <f t="shared" si="37"/>
        <v>0.77580993828811629</v>
      </c>
      <c r="G7" s="22">
        <f t="shared" si="37"/>
        <v>0.73596185915523193</v>
      </c>
      <c r="H7" s="22">
        <f t="shared" si="33"/>
        <v>0.75588589872167411</v>
      </c>
      <c r="I7" s="22">
        <v>1.1877415811137046</v>
      </c>
      <c r="J7" s="22">
        <v>1.238202531600284</v>
      </c>
      <c r="K7" s="22">
        <f t="shared" si="34"/>
        <v>1.2129720563569943</v>
      </c>
      <c r="L7" s="22">
        <f t="shared" si="0"/>
        <v>1.5309697936256745</v>
      </c>
      <c r="M7" s="22">
        <f t="shared" si="1"/>
        <v>1.6824275826216661</v>
      </c>
      <c r="N7" s="22">
        <f t="shared" si="35"/>
        <v>1.6066986881236702</v>
      </c>
      <c r="O7" s="14"/>
      <c r="P7" s="14">
        <f t="shared" si="2"/>
        <v>64</v>
      </c>
      <c r="Q7" s="13">
        <v>337</v>
      </c>
      <c r="R7" s="33">
        <f t="shared" si="38"/>
        <v>567</v>
      </c>
      <c r="S7" s="14">
        <f t="shared" si="36"/>
        <v>707</v>
      </c>
      <c r="T7" s="14"/>
      <c r="U7" s="14">
        <f t="shared" si="3"/>
        <v>64</v>
      </c>
      <c r="V7" s="39">
        <f t="shared" si="4"/>
        <v>25.757208730324901</v>
      </c>
      <c r="W7" s="38">
        <f t="shared" si="5"/>
        <v>0.74456654992121951</v>
      </c>
      <c r="X7" s="38">
        <f t="shared" si="6"/>
        <v>1.2148029556296953</v>
      </c>
      <c r="Y7" s="38">
        <f t="shared" si="7"/>
        <v>1.6341770559835485</v>
      </c>
      <c r="Z7" s="14"/>
      <c r="AA7" s="39">
        <f t="shared" si="8"/>
        <v>24.651315765092654</v>
      </c>
      <c r="AB7" s="38">
        <f t="shared" si="9"/>
        <v>0.71323515173573337</v>
      </c>
      <c r="AC7" s="38">
        <f t="shared" si="10"/>
        <v>1.1725719669238939</v>
      </c>
      <c r="AD7" s="38">
        <f t="shared" si="11"/>
        <v>1.6487435645592536</v>
      </c>
      <c r="AE7" s="14"/>
      <c r="AF7" s="39">
        <f t="shared" si="12"/>
        <v>24.2141093523705</v>
      </c>
      <c r="AG7" s="38">
        <f t="shared" si="13"/>
        <v>0.70697074906341051</v>
      </c>
      <c r="AH7" s="38">
        <f t="shared" si="14"/>
        <v>1.1484737123946531</v>
      </c>
      <c r="AI7" s="38">
        <f t="shared" si="15"/>
        <v>1.6277068350537329</v>
      </c>
      <c r="AJ7" s="14"/>
      <c r="AK7" s="39">
        <f t="shared" si="16"/>
        <v>24.432712558731581</v>
      </c>
      <c r="AL7" s="38">
        <f t="shared" si="17"/>
        <v>0.7101029503995715</v>
      </c>
      <c r="AM7" s="38">
        <f t="shared" si="18"/>
        <v>1.1605228396592735</v>
      </c>
      <c r="AN7" s="38">
        <f t="shared" si="19"/>
        <v>1.6382995171544938</v>
      </c>
      <c r="AO7" s="14"/>
      <c r="AP7" s="39">
        <f t="shared" si="20"/>
        <v>24.985659041347702</v>
      </c>
      <c r="AQ7" s="38">
        <f t="shared" si="21"/>
        <v>0.72576864949231368</v>
      </c>
      <c r="AR7" s="38">
        <f t="shared" si="22"/>
        <v>1.1816383340121739</v>
      </c>
      <c r="AS7" s="38">
        <f t="shared" si="23"/>
        <v>1.6310459081039883</v>
      </c>
      <c r="AT7" s="14"/>
      <c r="AU7" s="39">
        <f t="shared" si="24"/>
        <v>24.1182906009535</v>
      </c>
      <c r="AV7" s="38">
        <f t="shared" si="25"/>
        <v>0.6875433783898357</v>
      </c>
      <c r="AW7" s="38">
        <f t="shared" si="26"/>
        <v>1.1294190341275598</v>
      </c>
      <c r="AX7" s="38">
        <f t="shared" si="27"/>
        <v>1.6476601342240995</v>
      </c>
      <c r="AY7" s="14"/>
      <c r="AZ7" s="39">
        <f t="shared" si="28"/>
        <v>24.166199976662</v>
      </c>
      <c r="BA7" s="38">
        <f t="shared" si="29"/>
        <v>0.69725706372662266</v>
      </c>
      <c r="BB7" s="38">
        <f t="shared" si="30"/>
        <v>1.1389463732611065</v>
      </c>
      <c r="BC7" s="38">
        <f t="shared" si="31"/>
        <v>1.6375068926747911</v>
      </c>
      <c r="BD7" s="14"/>
      <c r="BE7" s="14"/>
      <c r="BF7" s="14"/>
      <c r="BG7" s="14"/>
      <c r="BH7" s="14"/>
      <c r="BI7" s="14"/>
      <c r="BJ7" s="14"/>
      <c r="BK7" s="14"/>
      <c r="BL7" s="14"/>
      <c r="BM7" s="14"/>
      <c r="BN7" s="14"/>
      <c r="BO7" s="14"/>
      <c r="BP7" s="14"/>
      <c r="BQ7" s="14"/>
      <c r="BR7" s="14"/>
      <c r="BS7" s="14"/>
      <c r="BT7" s="14"/>
    </row>
    <row r="8" spans="1:256" s="13" customFormat="1" x14ac:dyDescent="0.25">
      <c r="A8" s="13" t="s">
        <v>48</v>
      </c>
      <c r="B8" s="13">
        <v>65</v>
      </c>
      <c r="C8" s="21">
        <v>26.787334190372672</v>
      </c>
      <c r="D8" s="21">
        <v>26.948558258726376</v>
      </c>
      <c r="E8" s="21">
        <f t="shared" si="32"/>
        <v>26.867946224549524</v>
      </c>
      <c r="F8" s="22">
        <f t="shared" si="37"/>
        <v>0.78575757160195536</v>
      </c>
      <c r="G8" s="22">
        <f t="shared" si="37"/>
        <v>0.74415891201484285</v>
      </c>
      <c r="H8" s="22">
        <f t="shared" si="33"/>
        <v>0.76495824180839911</v>
      </c>
      <c r="I8" s="22">
        <v>1.2243985518070248</v>
      </c>
      <c r="J8" s="22">
        <v>1.2626558718450971</v>
      </c>
      <c r="K8" s="22">
        <f t="shared" si="34"/>
        <v>1.243527211826061</v>
      </c>
      <c r="L8" s="22">
        <f t="shared" si="0"/>
        <v>1.558239584393434</v>
      </c>
      <c r="M8" s="22">
        <f t="shared" si="1"/>
        <v>1.6967556948641533</v>
      </c>
      <c r="N8" s="22">
        <f t="shared" si="35"/>
        <v>1.6274976396287937</v>
      </c>
      <c r="O8" s="14"/>
      <c r="P8" s="14">
        <f t="shared" si="2"/>
        <v>65</v>
      </c>
      <c r="Q8" s="13">
        <v>337</v>
      </c>
      <c r="R8" s="33">
        <f t="shared" si="38"/>
        <v>708</v>
      </c>
      <c r="S8" s="14">
        <f t="shared" si="36"/>
        <v>848</v>
      </c>
      <c r="T8" s="14"/>
      <c r="U8" s="14">
        <f t="shared" si="3"/>
        <v>65</v>
      </c>
      <c r="V8" s="39">
        <f t="shared" si="4"/>
        <v>26.501775280246122</v>
      </c>
      <c r="W8" s="38">
        <f t="shared" si="5"/>
        <v>0.75349462373099652</v>
      </c>
      <c r="X8" s="38">
        <f t="shared" si="6"/>
        <v>1.2459569497147496</v>
      </c>
      <c r="Y8" s="38">
        <f t="shared" si="7"/>
        <v>1.656111371630502</v>
      </c>
      <c r="Z8" s="14"/>
      <c r="AA8" s="39">
        <f t="shared" si="8"/>
        <v>25.364550916828392</v>
      </c>
      <c r="AB8" s="38">
        <f t="shared" si="9"/>
        <v>0.7219873585746166</v>
      </c>
      <c r="AC8" s="38">
        <f t="shared" si="10"/>
        <v>1.2019952228535917</v>
      </c>
      <c r="AD8" s="38">
        <f t="shared" si="11"/>
        <v>1.6694126252381061</v>
      </c>
      <c r="AE8" s="14"/>
      <c r="AF8" s="39">
        <f t="shared" si="12"/>
        <v>24.921080101433912</v>
      </c>
      <c r="AG8" s="38">
        <f t="shared" si="13"/>
        <v>0.71589336123665781</v>
      </c>
      <c r="AH8" s="38">
        <f t="shared" si="14"/>
        <v>1.1779084966215032</v>
      </c>
      <c r="AI8" s="38">
        <f t="shared" si="15"/>
        <v>1.6485249428055178</v>
      </c>
      <c r="AJ8" s="14"/>
      <c r="AK8" s="39">
        <f t="shared" si="16"/>
        <v>25.14281550913115</v>
      </c>
      <c r="AL8" s="38">
        <f t="shared" si="17"/>
        <v>0.71894035990563676</v>
      </c>
      <c r="AM8" s="38">
        <f t="shared" si="18"/>
        <v>1.1899518597375474</v>
      </c>
      <c r="AN8" s="38">
        <f t="shared" si="19"/>
        <v>1.6590405853773946</v>
      </c>
      <c r="AO8" s="14"/>
      <c r="AP8" s="39">
        <f t="shared" si="20"/>
        <v>25.711427690840019</v>
      </c>
      <c r="AQ8" s="38">
        <f t="shared" si="21"/>
        <v>0.73469399248382761</v>
      </c>
      <c r="AR8" s="38">
        <f t="shared" si="22"/>
        <v>1.2119327231681263</v>
      </c>
      <c r="AS8" s="38">
        <f t="shared" si="23"/>
        <v>1.6524340715364412</v>
      </c>
      <c r="AT8" s="14"/>
      <c r="AU8" s="39">
        <f t="shared" si="24"/>
        <v>24.805833979343333</v>
      </c>
      <c r="AV8" s="38">
        <f t="shared" si="25"/>
        <v>0.69553159561510025</v>
      </c>
      <c r="AW8" s="38">
        <f t="shared" si="26"/>
        <v>1.1567712860338557</v>
      </c>
      <c r="AX8" s="38">
        <f t="shared" si="27"/>
        <v>1.6680040568249987</v>
      </c>
      <c r="AY8" s="14"/>
      <c r="AZ8" s="39">
        <f t="shared" si="28"/>
        <v>24.863457040388621</v>
      </c>
      <c r="BA8" s="38">
        <f t="shared" si="29"/>
        <v>0.70571247842587947</v>
      </c>
      <c r="BB8" s="38">
        <f t="shared" si="30"/>
        <v>1.1673398913276793</v>
      </c>
      <c r="BC8" s="38">
        <f t="shared" si="31"/>
        <v>1.6580879260272829</v>
      </c>
      <c r="BD8" s="14"/>
      <c r="BE8" s="14"/>
      <c r="BF8" s="14"/>
      <c r="BG8" s="14"/>
      <c r="BH8" s="14"/>
      <c r="BI8" s="14"/>
      <c r="BJ8" s="14"/>
      <c r="BK8" s="14"/>
      <c r="BL8" s="14"/>
      <c r="BM8" s="14"/>
      <c r="BN8" s="14"/>
      <c r="BO8" s="14"/>
      <c r="BP8" s="14"/>
      <c r="BQ8" s="14"/>
      <c r="BR8" s="14"/>
      <c r="BS8" s="14"/>
      <c r="BT8" s="14"/>
    </row>
    <row r="9" spans="1:256" s="13" customFormat="1" x14ac:dyDescent="0.25">
      <c r="A9" s="13" t="s">
        <v>48</v>
      </c>
      <c r="B9" s="13">
        <v>66</v>
      </c>
      <c r="C9" s="21">
        <v>27.573091761974627</v>
      </c>
      <c r="D9" s="21">
        <v>27.692717170741219</v>
      </c>
      <c r="E9" s="21">
        <f t="shared" si="32"/>
        <v>27.632904466357921</v>
      </c>
      <c r="F9" s="22">
        <f t="shared" si="37"/>
        <v>0.79553725851937074</v>
      </c>
      <c r="G9" s="22">
        <f t="shared" si="37"/>
        <v>0.75220296897293792</v>
      </c>
      <c r="H9" s="22">
        <f t="shared" si="33"/>
        <v>0.77387011374615433</v>
      </c>
      <c r="I9" s="22">
        <v>1.2611920272907118</v>
      </c>
      <c r="J9" s="22">
        <v>1.2870183381094804</v>
      </c>
      <c r="K9" s="22">
        <f t="shared" si="34"/>
        <v>1.274105182700096</v>
      </c>
      <c r="L9" s="22">
        <f t="shared" si="0"/>
        <v>1.5853337022052283</v>
      </c>
      <c r="M9" s="22">
        <f t="shared" si="1"/>
        <v>1.7109987479400439</v>
      </c>
      <c r="N9" s="22">
        <f t="shared" si="35"/>
        <v>1.6481662250726361</v>
      </c>
      <c r="O9" s="14"/>
      <c r="P9" s="14">
        <f t="shared" si="2"/>
        <v>66</v>
      </c>
      <c r="Q9" s="13">
        <v>359</v>
      </c>
      <c r="R9" s="34">
        <f t="shared" si="38"/>
        <v>849</v>
      </c>
      <c r="S9" s="14">
        <f t="shared" si="36"/>
        <v>989</v>
      </c>
      <c r="T9" s="14"/>
      <c r="U9" s="14">
        <f t="shared" si="3"/>
        <v>66</v>
      </c>
      <c r="V9" s="39">
        <f t="shared" si="4"/>
        <v>27.255269903977116</v>
      </c>
      <c r="W9" s="38">
        <f t="shared" si="5"/>
        <v>0.76226478999095892</v>
      </c>
      <c r="X9" s="38">
        <f t="shared" si="6"/>
        <v>1.2771649645346144</v>
      </c>
      <c r="Y9" s="38">
        <f t="shared" si="7"/>
        <v>1.6779385007877721</v>
      </c>
      <c r="Z9" s="14"/>
      <c r="AA9" s="39">
        <f t="shared" si="8"/>
        <v>26.086538275403008</v>
      </c>
      <c r="AB9" s="38">
        <f t="shared" si="9"/>
        <v>0.73059412331530105</v>
      </c>
      <c r="AC9" s="38">
        <f t="shared" si="10"/>
        <v>1.2314702283312853</v>
      </c>
      <c r="AD9" s="38">
        <f t="shared" si="11"/>
        <v>1.6899780898140102</v>
      </c>
      <c r="AE9" s="14"/>
      <c r="AF9" s="39">
        <f t="shared" si="12"/>
        <v>25.636973462670568</v>
      </c>
      <c r="AG9" s="38">
        <f t="shared" si="13"/>
        <v>0.72467807244232496</v>
      </c>
      <c r="AH9" s="38">
        <f t="shared" si="14"/>
        <v>1.2074144334622143</v>
      </c>
      <c r="AI9" s="38">
        <f t="shared" si="15"/>
        <v>1.6692318263132946</v>
      </c>
      <c r="AJ9" s="14"/>
      <c r="AK9" s="39">
        <f t="shared" si="16"/>
        <v>25.861755869036788</v>
      </c>
      <c r="AL9" s="38">
        <f t="shared" si="17"/>
        <v>0.72763609787881389</v>
      </c>
      <c r="AM9" s="38">
        <f t="shared" si="18"/>
        <v>1.2194423308967499</v>
      </c>
      <c r="AN9" s="38">
        <f t="shared" si="19"/>
        <v>1.6796742387121837</v>
      </c>
      <c r="AO9" s="14"/>
      <c r="AP9" s="39">
        <f t="shared" si="20"/>
        <v>26.446121683323845</v>
      </c>
      <c r="AQ9" s="38">
        <f t="shared" si="21"/>
        <v>0.7434714312166415</v>
      </c>
      <c r="AR9" s="38">
        <f t="shared" si="22"/>
        <v>1.2422896989984145</v>
      </c>
      <c r="AS9" s="38">
        <f t="shared" si="23"/>
        <v>1.6737127764012212</v>
      </c>
      <c r="AT9" s="14"/>
      <c r="AU9" s="39">
        <f t="shared" si="24"/>
        <v>25.501365574958434</v>
      </c>
      <c r="AV9" s="38">
        <f t="shared" si="25"/>
        <v>0.70337028632646081</v>
      </c>
      <c r="AW9" s="38">
        <f t="shared" si="26"/>
        <v>1.1841431671663163</v>
      </c>
      <c r="AX9" s="38">
        <f t="shared" si="27"/>
        <v>1.6882554535245391</v>
      </c>
      <c r="AY9" s="14"/>
      <c r="AZ9" s="39">
        <f t="shared" si="28"/>
        <v>25.569169518814501</v>
      </c>
      <c r="BA9" s="38">
        <f t="shared" si="29"/>
        <v>0.71402417938439289</v>
      </c>
      <c r="BB9" s="38">
        <f t="shared" si="30"/>
        <v>1.1957788003142653</v>
      </c>
      <c r="BC9" s="38">
        <f t="shared" si="31"/>
        <v>1.6785671585866884</v>
      </c>
      <c r="BD9" s="14"/>
      <c r="BE9" s="14"/>
      <c r="BF9" s="14"/>
      <c r="BG9" s="14"/>
      <c r="BH9" s="14"/>
      <c r="BI9" s="14"/>
      <c r="BJ9" s="14"/>
      <c r="BK9" s="14"/>
      <c r="BL9" s="14"/>
      <c r="BM9" s="14"/>
      <c r="BN9" s="14"/>
      <c r="BO9" s="14"/>
      <c r="BP9" s="14"/>
      <c r="BQ9" s="14"/>
      <c r="BR9" s="14"/>
      <c r="BS9" s="14"/>
      <c r="BT9" s="14"/>
    </row>
    <row r="10" spans="1:256" s="13" customFormat="1" x14ac:dyDescent="0.25">
      <c r="A10" s="13" t="s">
        <v>48</v>
      </c>
      <c r="B10" s="13">
        <v>67</v>
      </c>
      <c r="C10" s="21">
        <v>28.368629020493998</v>
      </c>
      <c r="D10" s="21">
        <v>28.444920139714156</v>
      </c>
      <c r="E10" s="21">
        <f t="shared" si="32"/>
        <v>28.406774580104077</v>
      </c>
      <c r="F10" s="22">
        <f t="shared" si="37"/>
        <v>0.80514676667014129</v>
      </c>
      <c r="G10" s="22">
        <f t="shared" si="37"/>
        <v>0.76009322282458669</v>
      </c>
      <c r="H10" s="22">
        <f t="shared" si="33"/>
        <v>0.78261999474736399</v>
      </c>
      <c r="I10" s="22">
        <v>1.2980883933452507</v>
      </c>
      <c r="J10" s="22">
        <v>1.3112808171643551</v>
      </c>
      <c r="K10" s="22">
        <f t="shared" si="34"/>
        <v>1.3046846052548029</v>
      </c>
      <c r="L10" s="22">
        <f t="shared" si="0"/>
        <v>1.6122382242355344</v>
      </c>
      <c r="M10" s="22">
        <f t="shared" si="1"/>
        <v>1.7251578856228937</v>
      </c>
      <c r="N10" s="22">
        <f t="shared" si="35"/>
        <v>1.6686980549292141</v>
      </c>
      <c r="O10" s="14"/>
      <c r="P10" s="14">
        <f t="shared" si="2"/>
        <v>67</v>
      </c>
      <c r="Q10" s="13">
        <v>359</v>
      </c>
      <c r="R10" s="34">
        <f t="shared" si="38"/>
        <v>990</v>
      </c>
      <c r="S10" s="14">
        <f t="shared" si="36"/>
        <v>1130</v>
      </c>
      <c r="T10" s="14"/>
      <c r="U10" s="14">
        <f t="shared" si="3"/>
        <v>67</v>
      </c>
      <c r="V10" s="39">
        <f t="shared" si="4"/>
        <v>28.017534693968077</v>
      </c>
      <c r="W10" s="38">
        <f t="shared" si="5"/>
        <v>0.77087556338121832</v>
      </c>
      <c r="X10" s="38">
        <f t="shared" si="6"/>
        <v>1.3084062999091808</v>
      </c>
      <c r="Y10" s="38">
        <f t="shared" si="7"/>
        <v>1.6996523607378271</v>
      </c>
      <c r="Z10" s="14"/>
      <c r="AA10" s="39">
        <f t="shared" si="8"/>
        <v>26.817132398718307</v>
      </c>
      <c r="AB10" s="38">
        <f t="shared" si="9"/>
        <v>0.73905391535953502</v>
      </c>
      <c r="AC10" s="38">
        <f t="shared" si="10"/>
        <v>1.2609776438032743</v>
      </c>
      <c r="AD10" s="38">
        <f t="shared" si="11"/>
        <v>1.7104336937346569</v>
      </c>
      <c r="AE10" s="14"/>
      <c r="AF10" s="39">
        <f t="shared" si="12"/>
        <v>26.361651535112895</v>
      </c>
      <c r="AG10" s="38">
        <f t="shared" si="13"/>
        <v>0.73332322603938849</v>
      </c>
      <c r="AH10" s="38">
        <f t="shared" si="14"/>
        <v>1.2369718927413769</v>
      </c>
      <c r="AI10" s="38">
        <f t="shared" si="15"/>
        <v>1.689820593139054</v>
      </c>
      <c r="AJ10" s="14"/>
      <c r="AK10" s="39">
        <f t="shared" si="16"/>
        <v>26.589391966915599</v>
      </c>
      <c r="AL10" s="38">
        <f t="shared" si="17"/>
        <v>0.7361885706994622</v>
      </c>
      <c r="AM10" s="38">
        <f t="shared" si="18"/>
        <v>1.2489747682723253</v>
      </c>
      <c r="AN10" s="38">
        <f t="shared" si="19"/>
        <v>1.7001939004205129</v>
      </c>
      <c r="AO10" s="14"/>
      <c r="AP10" s="39">
        <f t="shared" si="20"/>
        <v>27.189593114540486</v>
      </c>
      <c r="AQ10" s="38">
        <f t="shared" si="21"/>
        <v>0.75209939471030474</v>
      </c>
      <c r="AR10" s="38">
        <f t="shared" si="22"/>
        <v>1.272689096325279</v>
      </c>
      <c r="AS10" s="38">
        <f t="shared" si="23"/>
        <v>1.6948755420694375</v>
      </c>
      <c r="AT10" s="14"/>
      <c r="AU10" s="39">
        <f t="shared" si="24"/>
        <v>26.204735861284895</v>
      </c>
      <c r="AV10" s="38">
        <f t="shared" si="25"/>
        <v>0.71105826496082614</v>
      </c>
      <c r="AW10" s="38">
        <f t="shared" si="26"/>
        <v>1.2115165686241696</v>
      </c>
      <c r="AX10" s="38">
        <f t="shared" si="27"/>
        <v>1.708408164730733</v>
      </c>
      <c r="AY10" s="14"/>
      <c r="AZ10" s="39">
        <f t="shared" si="28"/>
        <v>26.283193698198893</v>
      </c>
      <c r="BA10" s="38">
        <f t="shared" si="29"/>
        <v>0.72219074550010731</v>
      </c>
      <c r="BB10" s="38">
        <f t="shared" si="30"/>
        <v>1.2242442306827732</v>
      </c>
      <c r="BC10" s="38">
        <f t="shared" si="31"/>
        <v>1.698938043081873</v>
      </c>
      <c r="BD10" s="14"/>
      <c r="BE10" s="14"/>
      <c r="BF10" s="14"/>
      <c r="BG10" s="14"/>
      <c r="BH10" s="14"/>
      <c r="BI10" s="14"/>
      <c r="BJ10" s="14"/>
      <c r="BK10" s="14"/>
      <c r="BL10" s="14"/>
      <c r="BM10" s="14"/>
      <c r="BN10" s="14"/>
      <c r="BO10" s="14"/>
      <c r="BP10" s="14"/>
      <c r="BQ10" s="14"/>
      <c r="BR10" s="14"/>
      <c r="BS10" s="14"/>
      <c r="BT10" s="14"/>
    </row>
    <row r="11" spans="1:256" s="13" customFormat="1" x14ac:dyDescent="0.25">
      <c r="A11" s="13" t="s">
        <v>48</v>
      </c>
      <c r="B11" s="13">
        <v>68</v>
      </c>
      <c r="C11" s="21">
        <v>29.173775787164139</v>
      </c>
      <c r="D11" s="21">
        <v>29.205013362538743</v>
      </c>
      <c r="E11" s="21">
        <f t="shared" si="32"/>
        <v>29.189394574851441</v>
      </c>
      <c r="F11" s="22">
        <f t="shared" si="37"/>
        <v>0.81458399349963884</v>
      </c>
      <c r="G11" s="22">
        <f t="shared" si="37"/>
        <v>0.76782894976177474</v>
      </c>
      <c r="H11" s="22">
        <f t="shared" si="33"/>
        <v>0.79120647163070679</v>
      </c>
      <c r="I11" s="22">
        <v>1.3350542410318</v>
      </c>
      <c r="J11" s="22">
        <v>1.3354345457674257</v>
      </c>
      <c r="K11" s="22">
        <f t="shared" si="34"/>
        <v>1.3352443933996128</v>
      </c>
      <c r="L11" s="22">
        <f t="shared" si="0"/>
        <v>1.6389399395096167</v>
      </c>
      <c r="M11" s="22">
        <f t="shared" si="1"/>
        <v>1.7392344299882874</v>
      </c>
      <c r="N11" s="22">
        <f t="shared" si="35"/>
        <v>1.6890871847489519</v>
      </c>
      <c r="O11" s="14"/>
      <c r="P11" s="14">
        <f t="shared" si="2"/>
        <v>68</v>
      </c>
      <c r="Q11" s="14">
        <v>380</v>
      </c>
      <c r="R11" s="33">
        <f t="shared" si="38"/>
        <v>1131</v>
      </c>
      <c r="S11" s="14">
        <f t="shared" si="36"/>
        <v>1271</v>
      </c>
      <c r="T11" s="14"/>
      <c r="U11" s="14">
        <f t="shared" si="3"/>
        <v>68</v>
      </c>
      <c r="V11" s="39">
        <f t="shared" si="4"/>
        <v>28.788410257349295</v>
      </c>
      <c r="W11" s="38">
        <f t="shared" si="5"/>
        <v>0.77932556327082736</v>
      </c>
      <c r="X11" s="38">
        <f t="shared" si="6"/>
        <v>1.3396604932993861</v>
      </c>
      <c r="Y11" s="38">
        <f t="shared" si="7"/>
        <v>1.7212472805299635</v>
      </c>
      <c r="Z11" s="14"/>
      <c r="AA11" s="39">
        <f t="shared" si="8"/>
        <v>27.556186314077841</v>
      </c>
      <c r="AB11" s="38">
        <f t="shared" si="9"/>
        <v>0.74736529974764654</v>
      </c>
      <c r="AC11" s="38">
        <f t="shared" si="10"/>
        <v>1.2904983216958406</v>
      </c>
      <c r="AD11" s="38">
        <f t="shared" si="11"/>
        <v>1.7307735793450632</v>
      </c>
      <c r="AE11" s="14"/>
      <c r="AF11" s="39">
        <f t="shared" si="12"/>
        <v>27.094974761152283</v>
      </c>
      <c r="AG11" s="38">
        <f t="shared" si="13"/>
        <v>0.74182725594928378</v>
      </c>
      <c r="AH11" s="38">
        <f t="shared" si="14"/>
        <v>1.2665613839291918</v>
      </c>
      <c r="AI11" s="38">
        <f t="shared" si="15"/>
        <v>1.7102847559910801</v>
      </c>
      <c r="AJ11" s="14"/>
      <c r="AK11" s="39">
        <f t="shared" si="16"/>
        <v>27.325580537615064</v>
      </c>
      <c r="AL11" s="38">
        <f t="shared" si="17"/>
        <v>0.7445962778484656</v>
      </c>
      <c r="AM11" s="38">
        <f t="shared" si="18"/>
        <v>1.2785298528125162</v>
      </c>
      <c r="AN11" s="38">
        <f t="shared" si="19"/>
        <v>1.7205933995887306</v>
      </c>
      <c r="AO11" s="14"/>
      <c r="AP11" s="39">
        <f t="shared" si="20"/>
        <v>27.941692509250792</v>
      </c>
      <c r="AQ11" s="38">
        <f t="shared" si="21"/>
        <v>0.76057640961005557</v>
      </c>
      <c r="AR11" s="38">
        <f t="shared" si="22"/>
        <v>1.3031109386142887</v>
      </c>
      <c r="AS11" s="38">
        <f t="shared" si="23"/>
        <v>1.7159162959004368</v>
      </c>
      <c r="AT11" s="14"/>
      <c r="AU11" s="39">
        <f t="shared" si="24"/>
        <v>26.915794126245721</v>
      </c>
      <c r="AV11" s="38">
        <f t="shared" si="25"/>
        <v>0.71859444291673569</v>
      </c>
      <c r="AW11" s="38">
        <f t="shared" si="26"/>
        <v>1.2388736055365526</v>
      </c>
      <c r="AX11" s="38">
        <f t="shared" si="27"/>
        <v>1.7284564343753153</v>
      </c>
      <c r="AY11" s="14"/>
      <c r="AZ11" s="39">
        <f t="shared" si="28"/>
        <v>27.005384443699</v>
      </c>
      <c r="BA11" s="38">
        <f t="shared" si="29"/>
        <v>0.73021084943301151</v>
      </c>
      <c r="BB11" s="38">
        <f t="shared" si="30"/>
        <v>1.2527174947328721</v>
      </c>
      <c r="BC11" s="38">
        <f t="shared" si="31"/>
        <v>1.7191944361086939</v>
      </c>
      <c r="BD11" s="14"/>
      <c r="BE11" s="14"/>
      <c r="BF11" s="14"/>
      <c r="BG11" s="14"/>
      <c r="BH11" s="14"/>
      <c r="BI11" s="14"/>
      <c r="BJ11" s="14"/>
      <c r="BK11" s="14"/>
      <c r="BL11" s="14"/>
      <c r="BM11" s="14"/>
      <c r="BN11" s="14"/>
      <c r="BO11" s="14"/>
      <c r="BP11" s="14"/>
      <c r="BQ11" s="14"/>
      <c r="BR11" s="14"/>
      <c r="BS11" s="14"/>
      <c r="BT11" s="14"/>
    </row>
    <row r="12" spans="1:256" s="13" customFormat="1" x14ac:dyDescent="0.25">
      <c r="A12" s="13" t="s">
        <v>48</v>
      </c>
      <c r="B12" s="13">
        <v>69</v>
      </c>
      <c r="C12" s="21">
        <v>29.988359780663778</v>
      </c>
      <c r="D12" s="21">
        <v>29.972842312300518</v>
      </c>
      <c r="E12" s="21">
        <f t="shared" si="32"/>
        <v>29.98060104648215</v>
      </c>
      <c r="F12" s="22">
        <f t="shared" si="37"/>
        <v>0.82384696565089399</v>
      </c>
      <c r="G12" s="22">
        <f t="shared" si="37"/>
        <v>0.77540950838329437</v>
      </c>
      <c r="H12" s="22">
        <f t="shared" si="33"/>
        <v>0.79962823701709418</v>
      </c>
      <c r="I12" s="22">
        <v>1.3720564528282639</v>
      </c>
      <c r="J12" s="22">
        <v>1.3594711088453515</v>
      </c>
      <c r="K12" s="22">
        <f t="shared" si="34"/>
        <v>1.3657637808368077</v>
      </c>
      <c r="L12" s="22">
        <f t="shared" si="0"/>
        <v>1.66542635954755</v>
      </c>
      <c r="M12" s="22">
        <f t="shared" si="1"/>
        <v>1.7532298664737915</v>
      </c>
      <c r="N12" s="22">
        <f t="shared" si="35"/>
        <v>1.7093281130106708</v>
      </c>
      <c r="O12" s="14"/>
      <c r="P12" s="14">
        <f t="shared" si="2"/>
        <v>69</v>
      </c>
      <c r="Q12" s="14">
        <v>380</v>
      </c>
      <c r="R12" s="33">
        <f t="shared" si="38"/>
        <v>1272</v>
      </c>
      <c r="S12" s="14">
        <f t="shared" si="36"/>
        <v>1412</v>
      </c>
      <c r="T12" s="14"/>
      <c r="U12" s="14">
        <f t="shared" si="3"/>
        <v>69</v>
      </c>
      <c r="V12" s="39">
        <f t="shared" si="4"/>
        <v>29.567735820620122</v>
      </c>
      <c r="W12" s="38">
        <f t="shared" si="5"/>
        <v>0.78761351292285742</v>
      </c>
      <c r="X12" s="38">
        <f t="shared" si="6"/>
        <v>1.3709073579644349</v>
      </c>
      <c r="Y12" s="38">
        <f t="shared" si="7"/>
        <v>1.7427179972313287</v>
      </c>
      <c r="Z12" s="14"/>
      <c r="AA12" s="39">
        <f t="shared" si="8"/>
        <v>28.303551613825491</v>
      </c>
      <c r="AB12" s="38">
        <f t="shared" si="9"/>
        <v>0.75552693657195746</v>
      </c>
      <c r="AC12" s="38">
        <f t="shared" si="10"/>
        <v>1.3200133430298817</v>
      </c>
      <c r="AD12" s="38">
        <f t="shared" si="11"/>
        <v>1.750992292109554</v>
      </c>
      <c r="AE12" s="14"/>
      <c r="AF12" s="39">
        <f t="shared" si="12"/>
        <v>27.836802017101569</v>
      </c>
      <c r="AG12" s="38">
        <f t="shared" si="13"/>
        <v>0.7501886862515077</v>
      </c>
      <c r="AH12" s="38">
        <f t="shared" si="14"/>
        <v>1.2961635946430516</v>
      </c>
      <c r="AI12" s="38">
        <f t="shared" si="15"/>
        <v>1.7306182309496181</v>
      </c>
      <c r="AJ12" s="14"/>
      <c r="AK12" s="39">
        <f t="shared" si="16"/>
        <v>28.07017681546353</v>
      </c>
      <c r="AL12" s="38">
        <f t="shared" si="17"/>
        <v>0.75285781141173214</v>
      </c>
      <c r="AM12" s="38">
        <f t="shared" si="18"/>
        <v>1.3080884688364665</v>
      </c>
      <c r="AN12" s="38">
        <f t="shared" si="19"/>
        <v>1.7408669683383384</v>
      </c>
      <c r="AO12" s="14"/>
      <c r="AP12" s="39">
        <f t="shared" si="20"/>
        <v>28.702268918860845</v>
      </c>
      <c r="AQ12" s="38">
        <f t="shared" si="21"/>
        <v>0.76890109958718078</v>
      </c>
      <c r="AR12" s="38">
        <f t="shared" si="22"/>
        <v>1.333535476303743</v>
      </c>
      <c r="AS12" s="38">
        <f t="shared" si="23"/>
        <v>1.7368293704503133</v>
      </c>
      <c r="AT12" s="14"/>
      <c r="AU12" s="39">
        <f t="shared" si="24"/>
        <v>27.634388569162457</v>
      </c>
      <c r="AV12" s="38">
        <f t="shared" si="25"/>
        <v>0.72597782767173946</v>
      </c>
      <c r="AW12" s="38">
        <f t="shared" si="26"/>
        <v>1.2661966524412824</v>
      </c>
      <c r="AX12" s="38">
        <f t="shared" si="27"/>
        <v>1.7483949075611684</v>
      </c>
      <c r="AY12" s="14"/>
      <c r="AZ12" s="39">
        <f t="shared" si="28"/>
        <v>27.735595293132015</v>
      </c>
      <c r="BA12" s="38">
        <f t="shared" si="29"/>
        <v>0.73808325696162136</v>
      </c>
      <c r="BB12" s="38">
        <f t="shared" si="30"/>
        <v>1.2811801235421669</v>
      </c>
      <c r="BC12" s="38">
        <f t="shared" si="31"/>
        <v>1.7393305960615009</v>
      </c>
      <c r="BD12" s="14"/>
      <c r="BE12" s="14"/>
      <c r="BF12" s="14"/>
      <c r="BG12" s="14"/>
      <c r="BH12" s="14"/>
      <c r="BI12" s="14"/>
      <c r="BJ12" s="14"/>
      <c r="BK12" s="14"/>
      <c r="BL12" s="14"/>
      <c r="BM12" s="14"/>
      <c r="BN12" s="14"/>
      <c r="BO12" s="14"/>
      <c r="BP12" s="14"/>
      <c r="BQ12" s="14"/>
      <c r="BR12" s="14"/>
      <c r="BS12" s="14"/>
      <c r="BT12" s="14"/>
    </row>
    <row r="13" spans="1:256" s="24" customFormat="1" x14ac:dyDescent="0.25">
      <c r="A13" s="13" t="s">
        <v>48</v>
      </c>
      <c r="B13" s="24">
        <v>70</v>
      </c>
      <c r="C13" s="25">
        <v>30.812206746314672</v>
      </c>
      <c r="D13" s="25">
        <v>30.748251820683812</v>
      </c>
      <c r="E13" s="25">
        <f t="shared" si="32"/>
        <v>30.780229283499242</v>
      </c>
      <c r="F13" s="26">
        <f t="shared" si="37"/>
        <v>0.83293383824835843</v>
      </c>
      <c r="G13" s="26">
        <f t="shared" si="37"/>
        <v>0.78283433865929908</v>
      </c>
      <c r="H13" s="26">
        <f t="shared" si="33"/>
        <v>0.80788408845382875</v>
      </c>
      <c r="I13" s="26">
        <v>1.4090622859735742</v>
      </c>
      <c r="J13" s="26">
        <v>1.3833824372162671</v>
      </c>
      <c r="K13" s="26">
        <f t="shared" si="34"/>
        <v>1.3962223615949205</v>
      </c>
      <c r="L13" s="26">
        <f t="shared" si="0"/>
        <v>1.691685727328357</v>
      </c>
      <c r="M13" s="26">
        <f t="shared" si="1"/>
        <v>1.7671458300941181</v>
      </c>
      <c r="N13" s="26">
        <f t="shared" si="35"/>
        <v>1.7294157787112376</v>
      </c>
      <c r="O13" s="14"/>
      <c r="P13" s="14">
        <f t="shared" si="2"/>
        <v>70</v>
      </c>
      <c r="Q13" s="14">
        <v>408</v>
      </c>
      <c r="R13" s="34">
        <f t="shared" si="38"/>
        <v>1413</v>
      </c>
      <c r="S13" s="14">
        <f t="shared" si="36"/>
        <v>1553</v>
      </c>
      <c r="T13" s="14"/>
      <c r="U13" s="14">
        <f t="shared" si="3"/>
        <v>70</v>
      </c>
      <c r="V13" s="39">
        <f t="shared" si="4"/>
        <v>30.355349333542982</v>
      </c>
      <c r="W13" s="38">
        <f t="shared" si="5"/>
        <v>0.79573823862876569</v>
      </c>
      <c r="X13" s="38">
        <f t="shared" si="6"/>
        <v>1.4021270196907585</v>
      </c>
      <c r="Y13" s="38">
        <f t="shared" si="7"/>
        <v>1.7640596521205478</v>
      </c>
      <c r="Z13" s="14"/>
      <c r="AA13" s="39">
        <f t="shared" si="8"/>
        <v>29.059078550397448</v>
      </c>
      <c r="AB13" s="38">
        <f t="shared" si="9"/>
        <v>0.76353758032716712</v>
      </c>
      <c r="AC13" s="38">
        <f t="shared" si="10"/>
        <v>1.3495040528742486</v>
      </c>
      <c r="AD13" s="38">
        <f t="shared" si="11"/>
        <v>1.7710847769087157</v>
      </c>
      <c r="AE13" s="14"/>
      <c r="AF13" s="39">
        <f t="shared" si="12"/>
        <v>28.586990703353074</v>
      </c>
      <c r="AG13" s="38">
        <f t="shared" si="13"/>
        <v>0.75840613072178531</v>
      </c>
      <c r="AH13" s="38">
        <f t="shared" si="14"/>
        <v>1.3257594281984431</v>
      </c>
      <c r="AI13" s="38">
        <f t="shared" si="15"/>
        <v>1.7508153357205871</v>
      </c>
      <c r="AJ13" s="14"/>
      <c r="AK13" s="39">
        <f t="shared" si="16"/>
        <v>28.823034626875263</v>
      </c>
      <c r="AL13" s="38">
        <f t="shared" si="17"/>
        <v>0.76097185552447666</v>
      </c>
      <c r="AM13" s="38">
        <f t="shared" si="18"/>
        <v>1.3376317405363458</v>
      </c>
      <c r="AN13" s="38">
        <f t="shared" si="19"/>
        <v>1.7610092390892866</v>
      </c>
      <c r="AO13" s="14"/>
      <c r="AP13" s="39">
        <f t="shared" si="20"/>
        <v>29.471170018448028</v>
      </c>
      <c r="AQ13" s="38">
        <f t="shared" si="21"/>
        <v>0.7770721846752755</v>
      </c>
      <c r="AR13" s="38">
        <f t="shared" si="22"/>
        <v>1.363943223944601</v>
      </c>
      <c r="AS13" s="38">
        <f t="shared" si="23"/>
        <v>1.7576095006669892</v>
      </c>
      <c r="AT13" s="14"/>
      <c r="AU13" s="39">
        <f t="shared" si="24"/>
        <v>28.360366396834195</v>
      </c>
      <c r="AV13" s="38">
        <f t="shared" si="25"/>
        <v>0.73320752183306404</v>
      </c>
      <c r="AW13" s="38">
        <f t="shared" si="26"/>
        <v>1.2934683773682605</v>
      </c>
      <c r="AX13" s="38">
        <f t="shared" si="27"/>
        <v>1.7682186281348049</v>
      </c>
      <c r="AY13" s="14"/>
      <c r="AZ13" s="39">
        <f t="shared" si="28"/>
        <v>28.473678550093634</v>
      </c>
      <c r="BA13" s="38">
        <f t="shared" si="29"/>
        <v>0.745806826277426</v>
      </c>
      <c r="BB13" s="38">
        <f t="shared" si="30"/>
        <v>1.3096139027833518</v>
      </c>
      <c r="BC13" s="38">
        <f t="shared" si="31"/>
        <v>1.7593411810433266</v>
      </c>
      <c r="BD13" s="14"/>
      <c r="BE13" s="14"/>
      <c r="BF13" s="14"/>
      <c r="BG13" s="14"/>
      <c r="BH13" s="14"/>
      <c r="BI13" s="14"/>
      <c r="BJ13" s="14"/>
      <c r="BK13" s="14"/>
      <c r="BL13" s="14"/>
      <c r="BM13" s="14"/>
      <c r="BN13" s="14"/>
      <c r="BO13" s="14"/>
      <c r="BP13" s="14"/>
      <c r="BQ13" s="14"/>
      <c r="BR13" s="14"/>
      <c r="BS13" s="14"/>
      <c r="BT13" s="14"/>
      <c r="BU13" s="13"/>
      <c r="BV13" s="13"/>
      <c r="BW13" s="14"/>
      <c r="BX13" s="14"/>
      <c r="BY13" s="14"/>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1:256" s="13" customFormat="1" x14ac:dyDescent="0.25">
      <c r="A14" s="13" t="s">
        <v>48</v>
      </c>
      <c r="B14" s="13">
        <v>71</v>
      </c>
      <c r="C14" s="21">
        <v>31.64514058456303</v>
      </c>
      <c r="D14" s="21">
        <v>31.531086159343111</v>
      </c>
      <c r="E14" s="21">
        <f t="shared" si="32"/>
        <v>31.588113371953071</v>
      </c>
      <c r="F14" s="22">
        <f t="shared" si="37"/>
        <v>0.84184289408353408</v>
      </c>
      <c r="G14" s="22">
        <f t="shared" si="37"/>
        <v>0.79010296085131415</v>
      </c>
      <c r="H14" s="22">
        <f t="shared" si="33"/>
        <v>0.81597292746742411</v>
      </c>
      <c r="I14" s="22">
        <v>1.4460394527035068</v>
      </c>
      <c r="J14" s="22">
        <v>1.407160804873812</v>
      </c>
      <c r="K14" s="22">
        <f t="shared" si="34"/>
        <v>1.4266001287886594</v>
      </c>
      <c r="L14" s="22">
        <f t="shared" si="0"/>
        <v>1.7177070245128419</v>
      </c>
      <c r="M14" s="22">
        <f t="shared" si="1"/>
        <v>1.7809840927031018</v>
      </c>
      <c r="N14" s="22">
        <f t="shared" si="35"/>
        <v>1.7493455586079718</v>
      </c>
      <c r="P14" s="14">
        <f t="shared" si="2"/>
        <v>71</v>
      </c>
      <c r="Q14" s="14">
        <v>408</v>
      </c>
      <c r="R14" s="34">
        <f t="shared" si="38"/>
        <v>1554</v>
      </c>
      <c r="S14" s="14">
        <f t="shared" si="36"/>
        <v>1694</v>
      </c>
      <c r="U14" s="14">
        <f t="shared" si="3"/>
        <v>71</v>
      </c>
      <c r="V14" s="39">
        <f t="shared" si="4"/>
        <v>31.151087572171747</v>
      </c>
      <c r="W14" s="38">
        <f t="shared" si="5"/>
        <v>0.80369866877252516</v>
      </c>
      <c r="X14" s="38">
        <f t="shared" si="6"/>
        <v>1.4332999519719418</v>
      </c>
      <c r="Y14" s="38">
        <f t="shared" si="7"/>
        <v>1.785267786742474</v>
      </c>
      <c r="Z14" s="14"/>
      <c r="AA14" s="39">
        <f t="shared" si="8"/>
        <v>29.822616130724612</v>
      </c>
      <c r="AB14" s="38">
        <f t="shared" si="9"/>
        <v>0.77139607919814512</v>
      </c>
      <c r="AC14" s="38">
        <f t="shared" si="10"/>
        <v>1.3789520945094094</v>
      </c>
      <c r="AD14" s="38">
        <f t="shared" si="11"/>
        <v>1.7910463743091856</v>
      </c>
      <c r="AE14" s="14"/>
      <c r="AF14" s="39">
        <f t="shared" si="12"/>
        <v>29.345396834074862</v>
      </c>
      <c r="AG14" s="38">
        <f t="shared" si="13"/>
        <v>0.76647829231274311</v>
      </c>
      <c r="AH14" s="38">
        <f t="shared" si="14"/>
        <v>1.3553300400658594</v>
      </c>
      <c r="AI14" s="38">
        <f t="shared" si="15"/>
        <v>1.7708707878102623</v>
      </c>
      <c r="AJ14" s="14"/>
      <c r="AK14" s="39">
        <f t="shared" si="16"/>
        <v>29.584006482399737</v>
      </c>
      <c r="AL14" s="38">
        <f t="shared" si="17"/>
        <v>0.76893718575544323</v>
      </c>
      <c r="AM14" s="38">
        <f t="shared" si="18"/>
        <v>1.3671410672876343</v>
      </c>
      <c r="AN14" s="38">
        <f t="shared" si="19"/>
        <v>1.7810152417715948</v>
      </c>
      <c r="AO14" s="14"/>
      <c r="AP14" s="39">
        <f t="shared" si="20"/>
        <v>30.248242203123304</v>
      </c>
      <c r="AQ14" s="38">
        <f t="shared" si="21"/>
        <v>0.78508848054263591</v>
      </c>
      <c r="AR14" s="38">
        <f t="shared" si="22"/>
        <v>1.3943149960189007</v>
      </c>
      <c r="AS14" s="38">
        <f t="shared" si="23"/>
        <v>1.7782518209779621</v>
      </c>
      <c r="AT14" s="14"/>
      <c r="AU14" s="39">
        <f t="shared" si="24"/>
        <v>29.093573918667261</v>
      </c>
      <c r="AV14" s="38">
        <f t="shared" si="25"/>
        <v>0.74028272212276658</v>
      </c>
      <c r="AW14" s="38">
        <f t="shared" si="26"/>
        <v>1.3206717744968213</v>
      </c>
      <c r="AX14" s="38">
        <f t="shared" si="27"/>
        <v>1.7879230360845715</v>
      </c>
      <c r="AY14" s="14"/>
      <c r="AZ14" s="39">
        <f t="shared" si="28"/>
        <v>29.219485376371061</v>
      </c>
      <c r="BA14" s="38">
        <f t="shared" si="29"/>
        <v>0.75338050721775396</v>
      </c>
      <c r="BB14" s="38">
        <f t="shared" si="30"/>
        <v>1.3380009072813404</v>
      </c>
      <c r="BC14" s="38">
        <f t="shared" si="31"/>
        <v>1.7792212466519293</v>
      </c>
      <c r="BT14" s="14"/>
      <c r="BW14" s="27" t="s">
        <v>48</v>
      </c>
      <c r="BX14" s="14">
        <v>5</v>
      </c>
      <c r="BY14" s="14">
        <v>145</v>
      </c>
    </row>
    <row r="15" spans="1:256" s="13" customFormat="1" x14ac:dyDescent="0.25">
      <c r="A15" s="13" t="s">
        <v>48</v>
      </c>
      <c r="B15" s="13">
        <v>72</v>
      </c>
      <c r="C15" s="21">
        <v>32.486983478646565</v>
      </c>
      <c r="D15" s="21">
        <v>32.321189120194425</v>
      </c>
      <c r="E15" s="21">
        <f t="shared" si="32"/>
        <v>32.404086299420499</v>
      </c>
      <c r="F15" s="22">
        <f t="shared" si="37"/>
        <v>0.85057254270351734</v>
      </c>
      <c r="G15" s="22">
        <f t="shared" si="37"/>
        <v>0.79721497438939792</v>
      </c>
      <c r="H15" s="22">
        <f t="shared" si="33"/>
        <v>0.82389375854645763</v>
      </c>
      <c r="I15" s="22">
        <v>1.4829561970864054</v>
      </c>
      <c r="J15" s="22">
        <v>1.4307988258542159</v>
      </c>
      <c r="K15" s="22">
        <f t="shared" si="34"/>
        <v>1.4568775114703105</v>
      </c>
      <c r="L15" s="22">
        <f t="shared" si="0"/>
        <v>1.7434799768787235</v>
      </c>
      <c r="M15" s="22">
        <f t="shared" si="1"/>
        <v>1.7947465512048264</v>
      </c>
      <c r="N15" s="22">
        <f t="shared" si="35"/>
        <v>1.769113264041775</v>
      </c>
      <c r="P15" s="14">
        <f t="shared" si="2"/>
        <v>72</v>
      </c>
      <c r="Q15" s="14">
        <v>410</v>
      </c>
      <c r="R15" s="33">
        <f t="shared" si="38"/>
        <v>1695</v>
      </c>
      <c r="S15" s="14">
        <f t="shared" si="36"/>
        <v>1835</v>
      </c>
      <c r="U15" s="14">
        <f t="shared" si="3"/>
        <v>72</v>
      </c>
      <c r="V15" s="39">
        <f t="shared" si="4"/>
        <v>31.954786240944273</v>
      </c>
      <c r="W15" s="38">
        <f t="shared" si="5"/>
        <v>0.81149383282573151</v>
      </c>
      <c r="X15" s="38">
        <f t="shared" si="6"/>
        <v>1.4644070095292256</v>
      </c>
      <c r="Y15" s="38">
        <f t="shared" si="7"/>
        <v>1.8063383387543892</v>
      </c>
      <c r="Z15" s="14"/>
      <c r="AA15" s="39">
        <f t="shared" si="8"/>
        <v>30.594012209922759</v>
      </c>
      <c r="AB15" s="38">
        <f t="shared" si="9"/>
        <v>0.7791013742851618</v>
      </c>
      <c r="AC15" s="38">
        <f t="shared" si="10"/>
        <v>1.4083394421823394</v>
      </c>
      <c r="AD15" s="38">
        <f t="shared" si="11"/>
        <v>1.8108728167202188</v>
      </c>
      <c r="AE15" s="14"/>
      <c r="AF15" s="39">
        <f t="shared" si="12"/>
        <v>30.111875126387602</v>
      </c>
      <c r="AG15" s="38">
        <f t="shared" si="13"/>
        <v>0.77440396257687105</v>
      </c>
      <c r="AH15" s="38">
        <f t="shared" si="14"/>
        <v>1.3848568730984918</v>
      </c>
      <c r="AI15" s="38">
        <f t="shared" si="15"/>
        <v>1.7907797025294863</v>
      </c>
      <c r="AJ15" s="14"/>
      <c r="AK15" s="39">
        <f t="shared" si="16"/>
        <v>30.352943668155181</v>
      </c>
      <c r="AL15" s="38">
        <f t="shared" si="17"/>
        <v>0.77675266843101731</v>
      </c>
      <c r="AM15" s="38">
        <f t="shared" si="18"/>
        <v>1.3965981576404154</v>
      </c>
      <c r="AN15" s="38">
        <f t="shared" si="19"/>
        <v>1.8008804008964736</v>
      </c>
      <c r="AO15" s="14"/>
      <c r="AP15" s="39">
        <f t="shared" si="20"/>
        <v>31.033330683665937</v>
      </c>
      <c r="AQ15" s="38">
        <f t="shared" si="21"/>
        <v>0.79294889770129995</v>
      </c>
      <c r="AR15" s="38">
        <f t="shared" si="22"/>
        <v>1.4246319413138588</v>
      </c>
      <c r="AS15" s="38">
        <f t="shared" si="23"/>
        <v>1.7987518621904548</v>
      </c>
      <c r="AT15" s="14"/>
      <c r="AU15" s="39">
        <f t="shared" si="24"/>
        <v>29.833856640790025</v>
      </c>
      <c r="AV15" s="38">
        <f t="shared" si="25"/>
        <v>0.7472027182987695</v>
      </c>
      <c r="AW15" s="38">
        <f t="shared" si="26"/>
        <v>1.3477901952674074</v>
      </c>
      <c r="AX15" s="38">
        <f t="shared" si="27"/>
        <v>1.8075039646804252</v>
      </c>
      <c r="AY15" s="14"/>
      <c r="AZ15" s="39">
        <f t="shared" si="28"/>
        <v>29.972865883588813</v>
      </c>
      <c r="BA15" s="38">
        <f t="shared" si="29"/>
        <v>0.76080334043782116</v>
      </c>
      <c r="BB15" s="38">
        <f t="shared" si="30"/>
        <v>1.3663235341829496</v>
      </c>
      <c r="BC15" s="38">
        <f t="shared" si="31"/>
        <v>1.7989662435536227</v>
      </c>
      <c r="BT15" s="14"/>
      <c r="BW15" s="27" t="s">
        <v>49</v>
      </c>
      <c r="BX15" s="14">
        <f>BY14+1</f>
        <v>146</v>
      </c>
      <c r="BY15" s="14">
        <f t="shared" ref="BY15:BY27" ca="1" si="39">BX15+$BY$19</f>
        <v>146</v>
      </c>
    </row>
    <row r="16" spans="1:256" s="13" customFormat="1" x14ac:dyDescent="0.25">
      <c r="A16" s="13" t="s">
        <v>48</v>
      </c>
      <c r="B16" s="13">
        <v>73</v>
      </c>
      <c r="C16" s="21">
        <v>33.337556021350082</v>
      </c>
      <c r="D16" s="21">
        <v>33.118404094583823</v>
      </c>
      <c r="E16" s="21">
        <f t="shared" si="32"/>
        <v>33.227980057966953</v>
      </c>
      <c r="F16" s="22">
        <f t="shared" si="37"/>
        <v>0.85912131940243341</v>
      </c>
      <c r="G16" s="22">
        <f t="shared" si="37"/>
        <v>0.80417005670761199</v>
      </c>
      <c r="H16" s="22">
        <f t="shared" si="33"/>
        <v>0.8316456880550227</v>
      </c>
      <c r="I16" s="22">
        <v>1.5197813681935151</v>
      </c>
      <c r="J16" s="22">
        <v>1.4542894507082909</v>
      </c>
      <c r="K16" s="22">
        <f t="shared" si="34"/>
        <v>1.4870354094509031</v>
      </c>
      <c r="L16" s="22">
        <f t="shared" si="0"/>
        <v>1.7689950579396718</v>
      </c>
      <c r="M16" s="22">
        <f t="shared" si="1"/>
        <v>1.8084352166286335</v>
      </c>
      <c r="N16" s="22">
        <f t="shared" si="35"/>
        <v>1.7887151372841528</v>
      </c>
      <c r="P16" s="14">
        <f t="shared" si="2"/>
        <v>73</v>
      </c>
      <c r="Q16" s="14">
        <v>410</v>
      </c>
      <c r="R16" s="33">
        <f t="shared" si="38"/>
        <v>1836</v>
      </c>
      <c r="S16" s="14">
        <f t="shared" si="36"/>
        <v>1976</v>
      </c>
      <c r="U16" s="14">
        <f t="shared" si="3"/>
        <v>73</v>
      </c>
      <c r="V16" s="39">
        <f t="shared" si="4"/>
        <v>32.766280073770005</v>
      </c>
      <c r="W16" s="38">
        <f t="shared" si="5"/>
        <v>0.81912286027466408</v>
      </c>
      <c r="X16" s="38">
        <f t="shared" si="6"/>
        <v>1.4954294600730533</v>
      </c>
      <c r="Y16" s="38">
        <f t="shared" si="7"/>
        <v>1.8272676375065087</v>
      </c>
      <c r="Z16" s="14"/>
      <c r="AA16" s="39">
        <f t="shared" si="8"/>
        <v>31.373113584207921</v>
      </c>
      <c r="AB16" s="38">
        <f t="shared" si="9"/>
        <v>0.78665249876780496</v>
      </c>
      <c r="AC16" s="38">
        <f t="shared" si="10"/>
        <v>1.4376484323433651</v>
      </c>
      <c r="AD16" s="38">
        <f t="shared" si="11"/>
        <v>1.830560224362056</v>
      </c>
      <c r="AE16" s="14"/>
      <c r="AF16" s="39">
        <f t="shared" si="12"/>
        <v>30.886279088964471</v>
      </c>
      <c r="AG16" s="38">
        <f t="shared" si="13"/>
        <v>0.78218202103207179</v>
      </c>
      <c r="AH16" s="38">
        <f t="shared" si="14"/>
        <v>1.4143216914042678</v>
      </c>
      <c r="AI16" s="38">
        <f t="shared" si="15"/>
        <v>1.8105375907482104</v>
      </c>
      <c r="AJ16" s="14"/>
      <c r="AK16" s="39">
        <f t="shared" si="16"/>
        <v>31.1296963365862</v>
      </c>
      <c r="AL16" s="38">
        <f t="shared" si="17"/>
        <v>0.78441725989993749</v>
      </c>
      <c r="AM16" s="38">
        <f t="shared" si="18"/>
        <v>1.4259850618738164</v>
      </c>
      <c r="AN16" s="38">
        <f t="shared" si="19"/>
        <v>1.8206005324100065</v>
      </c>
      <c r="AO16" s="14"/>
      <c r="AP16" s="39">
        <f t="shared" si="20"/>
        <v>31.826279581367235</v>
      </c>
      <c r="AQ16" s="38">
        <f t="shared" si="21"/>
        <v>0.8006524406533666</v>
      </c>
      <c r="AR16" s="38">
        <f t="shared" si="22"/>
        <v>1.4548755757386604</v>
      </c>
      <c r="AS16" s="38">
        <f t="shared" si="23"/>
        <v>1.8191055481361378</v>
      </c>
      <c r="AT16" s="14"/>
      <c r="AU16" s="39">
        <f t="shared" si="24"/>
        <v>30.581059359088798</v>
      </c>
      <c r="AV16" s="38">
        <f t="shared" si="25"/>
        <v>0.75396689201296585</v>
      </c>
      <c r="AW16" s="38">
        <f t="shared" si="26"/>
        <v>1.3748073778395917</v>
      </c>
      <c r="AX16" s="38">
        <f t="shared" si="27"/>
        <v>1.8269576372862826</v>
      </c>
      <c r="AY16" s="14"/>
      <c r="AZ16" s="39">
        <f t="shared" si="28"/>
        <v>30.733669224026634</v>
      </c>
      <c r="BA16" s="38">
        <f t="shared" si="29"/>
        <v>0.76807445652251882</v>
      </c>
      <c r="BB16" s="38">
        <f t="shared" si="30"/>
        <v>1.3945645346219298</v>
      </c>
      <c r="BC16" s="38">
        <f t="shared" si="31"/>
        <v>1.8185720147712805</v>
      </c>
      <c r="BT16" s="14"/>
      <c r="BW16" s="27" t="s">
        <v>50</v>
      </c>
      <c r="BX16" s="14">
        <f t="shared" ref="BX16:BX27" ca="1" si="40">BY15+1</f>
        <v>147</v>
      </c>
      <c r="BY16" s="14">
        <f t="shared" ca="1" si="39"/>
        <v>147</v>
      </c>
    </row>
    <row r="17" spans="1:256" s="13" customFormat="1" x14ac:dyDescent="0.25">
      <c r="A17" s="13" t="s">
        <v>48</v>
      </c>
      <c r="B17" s="13">
        <v>74</v>
      </c>
      <c r="C17" s="21">
        <v>34.196677340752515</v>
      </c>
      <c r="D17" s="21">
        <v>33.922574151291435</v>
      </c>
      <c r="E17" s="21">
        <f t="shared" si="32"/>
        <v>34.059625746021979</v>
      </c>
      <c r="F17" s="22">
        <f t="shared" si="37"/>
        <v>0.8674878841182192</v>
      </c>
      <c r="G17" s="22">
        <f t="shared" si="37"/>
        <v>0.81096796203955535</v>
      </c>
      <c r="H17" s="22">
        <f t="shared" si="33"/>
        <v>0.83922792307888727</v>
      </c>
      <c r="I17" s="22">
        <v>1.5564844893661141</v>
      </c>
      <c r="J17" s="22">
        <v>1.4776259626003649</v>
      </c>
      <c r="K17" s="22">
        <f t="shared" si="34"/>
        <v>1.5170552259832395</v>
      </c>
      <c r="L17" s="22">
        <f t="shared" si="0"/>
        <v>1.794243490729837</v>
      </c>
      <c r="M17" s="22">
        <f t="shared" si="1"/>
        <v>1.8220522039911276</v>
      </c>
      <c r="N17" s="22">
        <f t="shared" si="35"/>
        <v>1.8081478473604822</v>
      </c>
      <c r="P17" s="14"/>
      <c r="Q17" s="14"/>
      <c r="U17" s="14">
        <f t="shared" si="3"/>
        <v>74</v>
      </c>
      <c r="V17" s="39">
        <f t="shared" si="4"/>
        <v>33.585402934044666</v>
      </c>
      <c r="W17" s="38">
        <f t="shared" si="5"/>
        <v>0.82658497948083998</v>
      </c>
      <c r="X17" s="38">
        <f t="shared" si="6"/>
        <v>1.5263490142173417</v>
      </c>
      <c r="Y17" s="38">
        <f t="shared" si="7"/>
        <v>1.8480523993096556</v>
      </c>
      <c r="Z17" s="14"/>
      <c r="AA17" s="39">
        <f t="shared" si="8"/>
        <v>32.159766082975729</v>
      </c>
      <c r="AB17" s="38">
        <f t="shared" si="9"/>
        <v>0.79404857700788423</v>
      </c>
      <c r="AC17" s="38">
        <f t="shared" si="10"/>
        <v>1.4668617932660384</v>
      </c>
      <c r="AD17" s="38">
        <f t="shared" si="11"/>
        <v>1.8501051009857874</v>
      </c>
      <c r="AE17" s="14"/>
      <c r="AF17" s="39">
        <f t="shared" si="12"/>
        <v>31.668461109996546</v>
      </c>
      <c r="AG17" s="38">
        <f t="shared" si="13"/>
        <v>0.78981143447032753</v>
      </c>
      <c r="AH17" s="38">
        <f t="shared" si="14"/>
        <v>1.4437066127452676</v>
      </c>
      <c r="AI17" s="38">
        <f t="shared" si="15"/>
        <v>1.8301403563334739</v>
      </c>
      <c r="AJ17" s="14"/>
      <c r="AK17" s="39">
        <f t="shared" si="16"/>
        <v>31.914113596486132</v>
      </c>
      <c r="AL17" s="38">
        <f t="shared" si="17"/>
        <v>0.79193000573910766</v>
      </c>
      <c r="AM17" s="38">
        <f t="shared" si="18"/>
        <v>1.455284203005653</v>
      </c>
      <c r="AN17" s="38">
        <f t="shared" si="19"/>
        <v>1.8401718402656035</v>
      </c>
      <c r="AO17" s="14"/>
      <c r="AP17" s="39">
        <f t="shared" si="20"/>
        <v>32.626932022020604</v>
      </c>
      <c r="AQ17" s="38">
        <f t="shared" si="21"/>
        <v>0.8081982069755842</v>
      </c>
      <c r="AR17" s="38">
        <f t="shared" si="22"/>
        <v>1.4850278134813049</v>
      </c>
      <c r="AS17" s="38">
        <f t="shared" si="23"/>
        <v>1.8393091920037583</v>
      </c>
      <c r="AT17" s="14"/>
      <c r="AU17" s="39">
        <f t="shared" si="24"/>
        <v>31.335026251101763</v>
      </c>
      <c r="AV17" s="38">
        <f t="shared" si="25"/>
        <v>0.7605747156086311</v>
      </c>
      <c r="AW17" s="38">
        <f t="shared" si="26"/>
        <v>1.4017074748004821</v>
      </c>
      <c r="AX17" s="38">
        <f t="shared" si="27"/>
        <v>1.8462806637863423</v>
      </c>
      <c r="AY17" s="14"/>
      <c r="AZ17" s="39">
        <f t="shared" si="28"/>
        <v>31.501743680549154</v>
      </c>
      <c r="BA17" s="38">
        <f t="shared" si="29"/>
        <v>0.77519307503947932</v>
      </c>
      <c r="BB17" s="38">
        <f t="shared" si="30"/>
        <v>1.4227070437728748</v>
      </c>
      <c r="BC17" s="38">
        <f t="shared" si="31"/>
        <v>1.8380347926234977</v>
      </c>
      <c r="BT17" s="14"/>
      <c r="BW17" s="27" t="s">
        <v>51</v>
      </c>
      <c r="BX17" s="14">
        <f t="shared" ca="1" si="40"/>
        <v>148</v>
      </c>
      <c r="BY17" s="14">
        <f t="shared" ca="1" si="39"/>
        <v>148</v>
      </c>
    </row>
    <row r="18" spans="1:256" s="13" customFormat="1" x14ac:dyDescent="0.25">
      <c r="A18" s="13" t="s">
        <v>48</v>
      </c>
      <c r="B18" s="13">
        <v>75</v>
      </c>
      <c r="C18" s="21">
        <v>35.064165224870735</v>
      </c>
      <c r="D18" s="21">
        <v>34.733542113330991</v>
      </c>
      <c r="E18" s="21">
        <f t="shared" si="32"/>
        <v>34.898853669100859</v>
      </c>
      <c r="F18" s="22">
        <f t="shared" si="37"/>
        <v>0.87567102023512433</v>
      </c>
      <c r="G18" s="22">
        <f t="shared" si="37"/>
        <v>0.81760852017557539</v>
      </c>
      <c r="H18" s="22">
        <f t="shared" si="33"/>
        <v>0.84663977020534986</v>
      </c>
      <c r="I18" s="22">
        <v>1.5930358233700346</v>
      </c>
      <c r="J18" s="22">
        <v>1.5008019730563229</v>
      </c>
      <c r="K18" s="22">
        <f t="shared" si="34"/>
        <v>1.5469188982131787</v>
      </c>
      <c r="L18" s="22">
        <f t="shared" si="0"/>
        <v>1.8192172477539479</v>
      </c>
      <c r="M18" s="22">
        <f t="shared" si="1"/>
        <v>1.835599722877199</v>
      </c>
      <c r="N18" s="22">
        <f t="shared" si="35"/>
        <v>1.8274084853155734</v>
      </c>
      <c r="P18" s="14"/>
      <c r="U18" s="14">
        <f t="shared" si="3"/>
        <v>75</v>
      </c>
      <c r="V18" s="39">
        <f t="shared" si="4"/>
        <v>34.411987913525508</v>
      </c>
      <c r="W18" s="38">
        <f t="shared" si="5"/>
        <v>0.83387951647659264</v>
      </c>
      <c r="X18" s="38">
        <f t="shared" si="6"/>
        <v>1.5571478534696985</v>
      </c>
      <c r="Y18" s="38">
        <f t="shared" si="7"/>
        <v>1.8686897223528525</v>
      </c>
      <c r="Z18" s="14"/>
      <c r="AA18" s="39">
        <f t="shared" si="8"/>
        <v>32.953814659983607</v>
      </c>
      <c r="AB18" s="38">
        <f t="shared" si="9"/>
        <v>0.80128882359281661</v>
      </c>
      <c r="AC18" s="38">
        <f t="shared" si="10"/>
        <v>1.4959626729617947</v>
      </c>
      <c r="AD18" s="38">
        <f t="shared" si="11"/>
        <v>1.8695043292931692</v>
      </c>
      <c r="AE18" s="14"/>
      <c r="AF18" s="39">
        <f t="shared" si="12"/>
        <v>32.458272544466872</v>
      </c>
      <c r="AG18" s="38">
        <f t="shared" si="13"/>
        <v>0.79729125620963881</v>
      </c>
      <c r="AH18" s="38">
        <f t="shared" si="14"/>
        <v>1.4729941393575672</v>
      </c>
      <c r="AI18" s="38">
        <f t="shared" si="15"/>
        <v>1.8495842932161954</v>
      </c>
      <c r="AJ18" s="14"/>
      <c r="AK18" s="39">
        <f t="shared" si="16"/>
        <v>32.706043602225243</v>
      </c>
      <c r="AL18" s="38">
        <f t="shared" si="17"/>
        <v>0.79929003990122638</v>
      </c>
      <c r="AM18" s="38">
        <f t="shared" si="18"/>
        <v>1.484478406159681</v>
      </c>
      <c r="AN18" s="38">
        <f t="shared" si="19"/>
        <v>1.8595909126623913</v>
      </c>
      <c r="AO18" s="14"/>
      <c r="AP18" s="39">
        <f t="shared" si="20"/>
        <v>33.435130228996186</v>
      </c>
      <c r="AQ18" s="38">
        <f t="shared" si="21"/>
        <v>0.81558538634311439</v>
      </c>
      <c r="AR18" s="38">
        <f t="shared" si="22"/>
        <v>1.5150709964136331</v>
      </c>
      <c r="AS18" s="38">
        <f t="shared" si="23"/>
        <v>1.8593594923137968</v>
      </c>
      <c r="AT18" s="14"/>
      <c r="AU18" s="39">
        <f t="shared" si="24"/>
        <v>32.095600966710393</v>
      </c>
      <c r="AV18" s="38">
        <f t="shared" si="25"/>
        <v>0.76702575085857028</v>
      </c>
      <c r="AW18" s="38">
        <f t="shared" si="26"/>
        <v>1.4284750790399254</v>
      </c>
      <c r="AX18" s="38">
        <f t="shared" si="27"/>
        <v>1.8654700365807955</v>
      </c>
      <c r="AY18" s="14"/>
      <c r="AZ18" s="39">
        <f t="shared" si="28"/>
        <v>32.276936755588636</v>
      </c>
      <c r="BA18" s="38">
        <f t="shared" si="29"/>
        <v>0.78215850353410321</v>
      </c>
      <c r="BB18" s="38">
        <f t="shared" si="30"/>
        <v>1.4507346091987463</v>
      </c>
      <c r="BC18" s="38">
        <f t="shared" si="31"/>
        <v>1.8573511952655957</v>
      </c>
      <c r="BT18" s="14"/>
      <c r="BW18" s="27" t="s">
        <v>52</v>
      </c>
      <c r="BX18" s="14">
        <f t="shared" ca="1" si="40"/>
        <v>149</v>
      </c>
      <c r="BY18" s="14">
        <f t="shared" ca="1" si="39"/>
        <v>149</v>
      </c>
    </row>
    <row r="19" spans="1:256" s="13" customFormat="1" x14ac:dyDescent="0.25">
      <c r="A19" s="13" t="s">
        <v>48</v>
      </c>
      <c r="B19" s="13">
        <v>76</v>
      </c>
      <c r="C19" s="21">
        <v>35.939836245105859</v>
      </c>
      <c r="D19" s="21">
        <v>35.551150633506566</v>
      </c>
      <c r="E19" s="21">
        <f t="shared" si="32"/>
        <v>35.745493439306216</v>
      </c>
      <c r="F19" s="22">
        <f t="shared" si="37"/>
        <v>0.8836696332947156</v>
      </c>
      <c r="G19" s="22">
        <f t="shared" si="37"/>
        <v>0.82409163518315154</v>
      </c>
      <c r="H19" s="22">
        <f t="shared" si="33"/>
        <v>0.85388063423893357</v>
      </c>
      <c r="I19" s="22">
        <v>1.6294064332570559</v>
      </c>
      <c r="J19" s="22">
        <v>1.5238114173829074</v>
      </c>
      <c r="K19" s="22">
        <f t="shared" si="34"/>
        <v>1.5766089253199818</v>
      </c>
      <c r="L19" s="22">
        <f t="shared" si="0"/>
        <v>1.8439090491113743</v>
      </c>
      <c r="M19" s="22">
        <f t="shared" si="1"/>
        <v>1.8490800686797961</v>
      </c>
      <c r="N19" s="22">
        <f t="shared" si="35"/>
        <v>1.8464945588955852</v>
      </c>
      <c r="P19" s="14">
        <v>60</v>
      </c>
      <c r="Q19" s="13">
        <v>280</v>
      </c>
      <c r="R19" s="35">
        <v>3</v>
      </c>
      <c r="S19" s="13">
        <v>143</v>
      </c>
      <c r="U19" s="14">
        <f t="shared" si="3"/>
        <v>76</v>
      </c>
      <c r="V19" s="39">
        <f t="shared" si="4"/>
        <v>35.2458674300021</v>
      </c>
      <c r="W19" s="38">
        <f t="shared" si="5"/>
        <v>0.8410058936974707</v>
      </c>
      <c r="X19" s="38">
        <f t="shared" si="6"/>
        <v>1.5878086562324771</v>
      </c>
      <c r="Y19" s="38">
        <f t="shared" si="7"/>
        <v>1.8891770812423851</v>
      </c>
      <c r="Z19" s="14"/>
      <c r="AA19" s="39">
        <f t="shared" si="8"/>
        <v>33.755103483576427</v>
      </c>
      <c r="AB19" s="38">
        <f t="shared" si="9"/>
        <v>0.80837254232065625</v>
      </c>
      <c r="AC19" s="38">
        <f t="shared" si="10"/>
        <v>1.5249346653121751</v>
      </c>
      <c r="AD19" s="38">
        <f t="shared" si="11"/>
        <v>1.8887551660160486</v>
      </c>
      <c r="AE19" s="14"/>
      <c r="AF19" s="39">
        <f t="shared" si="12"/>
        <v>33.255563800676512</v>
      </c>
      <c r="AG19" s="38">
        <f t="shared" si="13"/>
        <v>0.80462062529063161</v>
      </c>
      <c r="AH19" s="38">
        <f t="shared" si="14"/>
        <v>1.5021671870950504</v>
      </c>
      <c r="AI19" s="38">
        <f t="shared" si="15"/>
        <v>1.8688660820399965</v>
      </c>
      <c r="AJ19" s="14"/>
      <c r="AK19" s="39">
        <f t="shared" si="16"/>
        <v>33.505333642126473</v>
      </c>
      <c r="AL19" s="38">
        <f t="shared" si="17"/>
        <v>0.80649658380564482</v>
      </c>
      <c r="AM19" s="38">
        <f t="shared" si="18"/>
        <v>1.5135509262036129</v>
      </c>
      <c r="AN19" s="38">
        <f t="shared" si="19"/>
        <v>1.8788547179056536</v>
      </c>
      <c r="AO19" s="14"/>
      <c r="AP19" s="39">
        <f t="shared" si="20"/>
        <v>34.250715615339303</v>
      </c>
      <c r="AQ19" s="38">
        <f t="shared" si="21"/>
        <v>0.82281325949405115</v>
      </c>
      <c r="AR19" s="38">
        <f t="shared" si="22"/>
        <v>1.5449879216637636</v>
      </c>
      <c r="AS19" s="38">
        <f t="shared" si="23"/>
        <v>1.8792535284977667</v>
      </c>
      <c r="AT19" s="14"/>
      <c r="AU19" s="39">
        <f t="shared" si="24"/>
        <v>32.862626717568965</v>
      </c>
      <c r="AV19" s="38">
        <f t="shared" si="25"/>
        <v>0.77331964764622896</v>
      </c>
      <c r="AW19" s="38">
        <f t="shared" si="26"/>
        <v>1.4550952477214742</v>
      </c>
      <c r="AX19" s="38">
        <f t="shared" si="27"/>
        <v>1.8845231261153474</v>
      </c>
      <c r="AY19" s="14"/>
      <c r="AZ19" s="39">
        <f t="shared" si="28"/>
        <v>33.059095259122742</v>
      </c>
      <c r="BA19" s="38">
        <f t="shared" si="29"/>
        <v>0.78897013646843206</v>
      </c>
      <c r="BB19" s="38">
        <f t="shared" si="30"/>
        <v>1.4786312174082623</v>
      </c>
      <c r="BC19" s="38">
        <f t="shared" si="31"/>
        <v>1.8765182227911206</v>
      </c>
      <c r="BT19" s="14"/>
      <c r="BW19" s="27" t="s">
        <v>53</v>
      </c>
      <c r="BX19" s="14">
        <f t="shared" ca="1" si="40"/>
        <v>150</v>
      </c>
      <c r="BY19" s="14">
        <f t="shared" ca="1" si="39"/>
        <v>150</v>
      </c>
    </row>
    <row r="20" spans="1:256" s="24" customFormat="1" x14ac:dyDescent="0.25">
      <c r="A20" s="13" t="s">
        <v>48</v>
      </c>
      <c r="B20" s="24">
        <v>77</v>
      </c>
      <c r="C20" s="25">
        <v>36.823505878400574</v>
      </c>
      <c r="D20" s="25">
        <v>36.375242268689718</v>
      </c>
      <c r="E20" s="25">
        <f t="shared" si="32"/>
        <v>36.59937407354515</v>
      </c>
      <c r="F20" s="26">
        <f t="shared" si="37"/>
        <v>0.89148274961676321</v>
      </c>
      <c r="G20" s="26">
        <f t="shared" si="37"/>
        <v>0.83041728409243376</v>
      </c>
      <c r="H20" s="26">
        <f t="shared" si="33"/>
        <v>0.86095001685459849</v>
      </c>
      <c r="I20" s="26">
        <v>1.665568238782023</v>
      </c>
      <c r="J20" s="26">
        <v>1.5466485497803872</v>
      </c>
      <c r="K20" s="26">
        <f t="shared" si="34"/>
        <v>1.6061083942812051</v>
      </c>
      <c r="L20" s="26">
        <f t="shared" si="0"/>
        <v>1.8683123588179682</v>
      </c>
      <c r="M20" s="26">
        <f t="shared" si="1"/>
        <v>1.8624956144436775</v>
      </c>
      <c r="N20" s="26">
        <f t="shared" si="35"/>
        <v>1.865403986630823</v>
      </c>
      <c r="O20" s="14"/>
      <c r="P20" s="14">
        <v>61</v>
      </c>
      <c r="Q20" s="14">
        <v>280</v>
      </c>
      <c r="R20" s="33">
        <v>144</v>
      </c>
      <c r="S20" s="14">
        <v>284</v>
      </c>
      <c r="T20" s="14"/>
      <c r="U20" s="14">
        <f t="shared" si="3"/>
        <v>77</v>
      </c>
      <c r="V20" s="39">
        <f t="shared" si="4"/>
        <v>36.086873323699571</v>
      </c>
      <c r="W20" s="38">
        <f t="shared" si="5"/>
        <v>0.84796362865331965</v>
      </c>
      <c r="X20" s="38">
        <f t="shared" si="6"/>
        <v>1.6183146217613804</v>
      </c>
      <c r="Y20" s="38">
        <f t="shared" si="7"/>
        <v>1.9095123211419049</v>
      </c>
      <c r="Z20" s="14"/>
      <c r="AA20" s="39">
        <f t="shared" si="8"/>
        <v>34.563476025897089</v>
      </c>
      <c r="AB20" s="38">
        <f t="shared" si="9"/>
        <v>0.81529912512810121</v>
      </c>
      <c r="AC20" s="38">
        <f t="shared" si="10"/>
        <v>1.5537618343525819</v>
      </c>
      <c r="AD20" s="38">
        <f t="shared" si="11"/>
        <v>1.9078552366241044</v>
      </c>
      <c r="AE20" s="14"/>
      <c r="AF20" s="39">
        <f t="shared" si="12"/>
        <v>34.060184425967144</v>
      </c>
      <c r="AG20" s="38">
        <f t="shared" si="13"/>
        <v>0.81179876561824749</v>
      </c>
      <c r="AH20" s="38">
        <f t="shared" si="14"/>
        <v>1.5312091128116143</v>
      </c>
      <c r="AI20" s="38">
        <f t="shared" si="15"/>
        <v>1.8879827863573215</v>
      </c>
      <c r="AJ20" s="14"/>
      <c r="AK20" s="39">
        <f t="shared" si="16"/>
        <v>34.311830225932113</v>
      </c>
      <c r="AL20" s="38">
        <f t="shared" si="17"/>
        <v>0.8135489453731708</v>
      </c>
      <c r="AM20" s="38">
        <f t="shared" si="18"/>
        <v>1.5424854735820981</v>
      </c>
      <c r="AN20" s="38">
        <f t="shared" si="19"/>
        <v>1.8979605998566549</v>
      </c>
      <c r="AO20" s="14"/>
      <c r="AP20" s="39">
        <f t="shared" si="20"/>
        <v>35.073528874833357</v>
      </c>
      <c r="AQ20" s="38">
        <f t="shared" si="21"/>
        <v>0.82988119713578712</v>
      </c>
      <c r="AR20" s="38">
        <f t="shared" si="22"/>
        <v>1.5747618672864974</v>
      </c>
      <c r="AS20" s="38">
        <f t="shared" si="23"/>
        <v>1.8989887560547829</v>
      </c>
      <c r="AT20" s="14"/>
      <c r="AU20" s="39">
        <f t="shared" si="24"/>
        <v>33.63594636521519</v>
      </c>
      <c r="AV20" s="38">
        <f t="shared" si="25"/>
        <v>0.77945614259190421</v>
      </c>
      <c r="AW20" s="38">
        <f t="shared" si="26"/>
        <v>1.4815535242907376</v>
      </c>
      <c r="AX20" s="38">
        <f t="shared" si="27"/>
        <v>1.9034376759191118</v>
      </c>
      <c r="AY20" s="14"/>
      <c r="AZ20" s="39">
        <f t="shared" si="28"/>
        <v>33.848065395591163</v>
      </c>
      <c r="BA20" s="38">
        <f t="shared" si="29"/>
        <v>0.79562745410507496</v>
      </c>
      <c r="BB20" s="38">
        <f t="shared" si="30"/>
        <v>1.5063813185511759</v>
      </c>
      <c r="BC20" s="38">
        <f t="shared" si="31"/>
        <v>1.8955332528639137</v>
      </c>
      <c r="BD20" s="14"/>
      <c r="BE20" s="14"/>
      <c r="BF20" s="14"/>
      <c r="BG20" s="14"/>
      <c r="BH20" s="14"/>
      <c r="BI20" s="14"/>
      <c r="BJ20" s="14"/>
      <c r="BK20" s="14"/>
      <c r="BL20" s="14"/>
      <c r="BM20" s="14"/>
      <c r="BN20" s="14"/>
      <c r="BO20" s="14"/>
      <c r="BP20" s="14"/>
      <c r="BQ20" s="14"/>
      <c r="BR20" s="14"/>
      <c r="BS20" s="14"/>
      <c r="BT20" s="14"/>
      <c r="BU20" s="13"/>
      <c r="BV20" s="13"/>
      <c r="BW20" s="27" t="s">
        <v>54</v>
      </c>
      <c r="BX20" s="14">
        <f t="shared" ca="1" si="40"/>
        <v>151</v>
      </c>
      <c r="BY20" s="14">
        <f t="shared" ca="1" si="39"/>
        <v>151</v>
      </c>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1:256" s="13" customFormat="1" x14ac:dyDescent="0.25">
      <c r="A21" s="13" t="s">
        <v>48</v>
      </c>
      <c r="B21" s="13">
        <v>78</v>
      </c>
      <c r="C21" s="21">
        <v>37.714988628017338</v>
      </c>
      <c r="D21" s="21">
        <v>37.205659552782151</v>
      </c>
      <c r="E21" s="21">
        <f t="shared" si="32"/>
        <v>37.460324090399745</v>
      </c>
      <c r="F21" s="22">
        <f t="shared" si="37"/>
        <v>0.89910951483309987</v>
      </c>
      <c r="G21" s="22">
        <f t="shared" si="37"/>
        <v>0.83658551554885463</v>
      </c>
      <c r="H21" s="22">
        <f t="shared" si="33"/>
        <v>0.86784751519097725</v>
      </c>
      <c r="I21" s="22">
        <v>1.701494068253925</v>
      </c>
      <c r="J21" s="22">
        <v>1.5693079381705675</v>
      </c>
      <c r="K21" s="22">
        <f t="shared" si="34"/>
        <v>1.6354010032122464</v>
      </c>
      <c r="L21" s="22">
        <f t="shared" si="0"/>
        <v>1.8924213793575195</v>
      </c>
      <c r="M21" s="22">
        <f t="shared" si="1"/>
        <v>1.8758488032643013</v>
      </c>
      <c r="N21" s="22">
        <f t="shared" si="35"/>
        <v>1.8841350913109105</v>
      </c>
      <c r="O21" s="14"/>
      <c r="P21" s="14">
        <v>62</v>
      </c>
      <c r="Q21" s="14">
        <v>327</v>
      </c>
      <c r="R21" s="34">
        <v>285</v>
      </c>
      <c r="S21" s="14">
        <v>425</v>
      </c>
      <c r="T21" s="14"/>
      <c r="U21" s="14">
        <f t="shared" si="3"/>
        <v>78</v>
      </c>
      <c r="V21" s="39">
        <f t="shared" si="4"/>
        <v>36.934836952352889</v>
      </c>
      <c r="W21" s="38">
        <f t="shared" si="5"/>
        <v>0.85475233254031657</v>
      </c>
      <c r="X21" s="38">
        <f t="shared" si="6"/>
        <v>1.6486494920400745</v>
      </c>
      <c r="Y21" s="38">
        <f t="shared" si="7"/>
        <v>1.9296936514999592</v>
      </c>
      <c r="Z21" s="14"/>
      <c r="AA21" s="39">
        <f t="shared" si="8"/>
        <v>35.378775151025188</v>
      </c>
      <c r="AB21" s="38">
        <f t="shared" si="9"/>
        <v>0.82206805096303981</v>
      </c>
      <c r="AC21" s="38">
        <f t="shared" si="10"/>
        <v>1.5824287366528638</v>
      </c>
      <c r="AD21" s="38">
        <f t="shared" si="11"/>
        <v>1.9268025296378894</v>
      </c>
      <c r="AE21" s="14"/>
      <c r="AF21" s="39">
        <f t="shared" si="12"/>
        <v>34.871983191585393</v>
      </c>
      <c r="AG21" s="38">
        <f t="shared" si="13"/>
        <v>0.81882498504993073</v>
      </c>
      <c r="AH21" s="38">
        <f t="shared" si="14"/>
        <v>1.5601037399073516</v>
      </c>
      <c r="AI21" s="38">
        <f t="shared" si="15"/>
        <v>1.9069318483447835</v>
      </c>
      <c r="AJ21" s="14"/>
      <c r="AK21" s="39">
        <f t="shared" si="16"/>
        <v>35.125379171305283</v>
      </c>
      <c r="AL21" s="38">
        <f t="shared" si="17"/>
        <v>0.82044651800648793</v>
      </c>
      <c r="AM21" s="38">
        <f t="shared" si="18"/>
        <v>1.5712662382801077</v>
      </c>
      <c r="AN21" s="38">
        <f t="shared" si="19"/>
        <v>1.9169062729458504</v>
      </c>
      <c r="AO21" s="14"/>
      <c r="AP21" s="39">
        <f t="shared" si="20"/>
        <v>35.903410071969141</v>
      </c>
      <c r="AQ21" s="38">
        <f t="shared" si="21"/>
        <v>0.83678865879512365</v>
      </c>
      <c r="AR21" s="38">
        <f t="shared" si="22"/>
        <v>1.6043766159737129</v>
      </c>
      <c r="AS21" s="38">
        <f t="shared" si="23"/>
        <v>1.9185630012645398</v>
      </c>
      <c r="AT21" s="14"/>
      <c r="AU21" s="39">
        <f t="shared" si="24"/>
        <v>34.415402507807102</v>
      </c>
      <c r="AV21" s="38">
        <f t="shared" si="25"/>
        <v>0.78543505762625188</v>
      </c>
      <c r="AW21" s="38">
        <f t="shared" si="26"/>
        <v>1.5078359584753886</v>
      </c>
      <c r="AX21" s="38">
        <f t="shared" si="27"/>
        <v>1.9222117971343098</v>
      </c>
      <c r="AY21" s="14"/>
      <c r="AZ21" s="39">
        <f t="shared" si="28"/>
        <v>34.643692849696244</v>
      </c>
      <c r="BA21" s="38">
        <f t="shared" si="29"/>
        <v>0.80213002133809042</v>
      </c>
      <c r="BB21" s="38">
        <f t="shared" si="30"/>
        <v>1.53396984919137</v>
      </c>
      <c r="BC21" s="38">
        <f t="shared" si="31"/>
        <v>1.9143940358581886</v>
      </c>
      <c r="BD21" s="14"/>
      <c r="BE21" s="14"/>
      <c r="BF21" s="14"/>
      <c r="BG21" s="14"/>
      <c r="BH21" s="14"/>
      <c r="BI21" s="14"/>
      <c r="BJ21" s="14"/>
      <c r="BK21" s="14"/>
      <c r="BL21" s="14"/>
      <c r="BM21" s="14"/>
      <c r="BN21" s="14"/>
      <c r="BO21" s="14"/>
      <c r="BP21" s="14"/>
      <c r="BQ21" s="14"/>
      <c r="BR21" s="14"/>
      <c r="BS21" s="14"/>
      <c r="BT21" s="14"/>
      <c r="BW21" s="27" t="s">
        <v>55</v>
      </c>
      <c r="BX21" s="14">
        <f t="shared" ca="1" si="40"/>
        <v>152</v>
      </c>
      <c r="BY21" s="14">
        <f t="shared" ca="1" si="39"/>
        <v>152</v>
      </c>
    </row>
    <row r="22" spans="1:256" s="13" customFormat="1" x14ac:dyDescent="0.25">
      <c r="A22" s="13" t="s">
        <v>48</v>
      </c>
      <c r="B22" s="13">
        <v>79</v>
      </c>
      <c r="C22" s="21">
        <v>38.614098142850438</v>
      </c>
      <c r="D22" s="21">
        <v>38.042245068331006</v>
      </c>
      <c r="E22" s="21">
        <f t="shared" si="32"/>
        <v>38.328171605590725</v>
      </c>
      <c r="F22" s="22">
        <f t="shared" si="37"/>
        <v>0.90654919233647746</v>
      </c>
      <c r="G22" s="22">
        <f t="shared" si="37"/>
        <v>0.84259644843418613</v>
      </c>
      <c r="H22" s="22">
        <f t="shared" si="33"/>
        <v>0.8745728203853318</v>
      </c>
      <c r="I22" s="22">
        <v>1.7371577057284417</v>
      </c>
      <c r="J22" s="22">
        <v>1.5917844587618886</v>
      </c>
      <c r="K22" s="22">
        <f t="shared" si="34"/>
        <v>1.6644710822451652</v>
      </c>
      <c r="L22" s="22">
        <f t="shared" si="0"/>
        <v>1.9162310445075916</v>
      </c>
      <c r="M22" s="22">
        <f t="shared" si="1"/>
        <v>1.8891421411993055</v>
      </c>
      <c r="N22" s="22">
        <f t="shared" si="35"/>
        <v>1.9026865928534487</v>
      </c>
      <c r="O22" s="14"/>
      <c r="P22" s="14">
        <v>63</v>
      </c>
      <c r="Q22" s="14">
        <v>327</v>
      </c>
      <c r="R22" s="34">
        <v>426</v>
      </c>
      <c r="S22" s="14">
        <v>566</v>
      </c>
      <c r="T22" s="14"/>
      <c r="U22" s="14">
        <f t="shared" si="3"/>
        <v>79</v>
      </c>
      <c r="V22" s="39">
        <f t="shared" si="4"/>
        <v>37.789589284893211</v>
      </c>
      <c r="W22" s="38">
        <f t="shared" si="5"/>
        <v>0.86137170879595715</v>
      </c>
      <c r="X22" s="38">
        <f t="shared" si="6"/>
        <v>1.6787975715410022</v>
      </c>
      <c r="Y22" s="38">
        <f t="shared" si="7"/>
        <v>1.9497196393587253</v>
      </c>
      <c r="Z22" s="14"/>
      <c r="AA22" s="39">
        <f t="shared" si="8"/>
        <v>36.200843201988221</v>
      </c>
      <c r="AB22" s="38">
        <f t="shared" si="9"/>
        <v>0.82867888460354067</v>
      </c>
      <c r="AC22" s="38">
        <f t="shared" si="10"/>
        <v>1.6109204417513387</v>
      </c>
      <c r="AD22" s="38">
        <f t="shared" si="11"/>
        <v>1.9455953905310435</v>
      </c>
      <c r="AE22" s="14"/>
      <c r="AF22" s="39">
        <f t="shared" si="12"/>
        <v>35.690808176635322</v>
      </c>
      <c r="AG22" s="38">
        <f t="shared" si="13"/>
        <v>0.82569867443143607</v>
      </c>
      <c r="AH22" s="38">
        <f t="shared" si="14"/>
        <v>1.5888353819756351</v>
      </c>
      <c r="AI22" s="38">
        <f t="shared" si="15"/>
        <v>1.9257110840186893</v>
      </c>
      <c r="AJ22" s="14"/>
      <c r="AK22" s="39">
        <f t="shared" si="16"/>
        <v>35.945825689311775</v>
      </c>
      <c r="AL22" s="38">
        <f t="shared" si="17"/>
        <v>0.82718877951748837</v>
      </c>
      <c r="AM22" s="38">
        <f t="shared" si="18"/>
        <v>1.5998779118634869</v>
      </c>
      <c r="AN22" s="38">
        <f t="shared" si="19"/>
        <v>1.9356898167323813</v>
      </c>
      <c r="AO22" s="14"/>
      <c r="AP22" s="39">
        <f t="shared" si="20"/>
        <v>36.740198730764263</v>
      </c>
      <c r="AQ22" s="38">
        <f t="shared" si="21"/>
        <v>0.84353519161369483</v>
      </c>
      <c r="AR22" s="38">
        <f t="shared" si="22"/>
        <v>1.6338164767583185</v>
      </c>
      <c r="AS22" s="38">
        <f t="shared" si="23"/>
        <v>1.9379744554440896</v>
      </c>
      <c r="AT22" s="14"/>
      <c r="AU22" s="39">
        <f t="shared" si="24"/>
        <v>35.200837565433346</v>
      </c>
      <c r="AV22" s="38">
        <f t="shared" si="25"/>
        <v>0.79125629851350965</v>
      </c>
      <c r="AW22" s="38">
        <f t="shared" si="26"/>
        <v>1.5339291242436308</v>
      </c>
      <c r="AX22" s="38">
        <f t="shared" si="27"/>
        <v>1.9408439625289824</v>
      </c>
      <c r="AY22" s="14"/>
      <c r="AZ22" s="39">
        <f t="shared" si="28"/>
        <v>35.445822871034338</v>
      </c>
      <c r="BA22" s="38">
        <f t="shared" si="29"/>
        <v>0.80847748647247286</v>
      </c>
      <c r="BB22" s="38">
        <f t="shared" si="30"/>
        <v>1.5613822531096329</v>
      </c>
      <c r="BC22" s="38">
        <f t="shared" si="31"/>
        <v>1.9330986894928874</v>
      </c>
      <c r="BD22" s="14"/>
      <c r="BE22" s="14"/>
      <c r="BF22" s="14"/>
      <c r="BG22" s="14"/>
      <c r="BH22" s="14"/>
      <c r="BI22" s="14"/>
      <c r="BJ22" s="14"/>
      <c r="BK22" s="14"/>
      <c r="BL22" s="14"/>
      <c r="BM22" s="14"/>
      <c r="BN22" s="14"/>
      <c r="BO22" s="14"/>
      <c r="BP22" s="14"/>
      <c r="BQ22" s="14"/>
      <c r="BR22" s="14"/>
      <c r="BS22" s="14"/>
      <c r="BT22" s="14"/>
      <c r="BW22" s="27" t="s">
        <v>56</v>
      </c>
      <c r="BX22" s="14">
        <f t="shared" ca="1" si="40"/>
        <v>153</v>
      </c>
      <c r="BY22" s="14">
        <f t="shared" ca="1" si="39"/>
        <v>153</v>
      </c>
    </row>
    <row r="23" spans="1:256" s="13" customFormat="1" x14ac:dyDescent="0.25">
      <c r="A23" s="13" t="s">
        <v>48</v>
      </c>
      <c r="B23" s="13">
        <v>80</v>
      </c>
      <c r="C23" s="21">
        <v>39.520647335186915</v>
      </c>
      <c r="D23" s="21">
        <v>38.884841516765192</v>
      </c>
      <c r="E23" s="21">
        <f t="shared" si="32"/>
        <v>39.20274442597605</v>
      </c>
      <c r="F23" s="22">
        <f t="shared" si="37"/>
        <v>0.91380116164721414</v>
      </c>
      <c r="G23" s="22">
        <f t="shared" si="37"/>
        <v>0.84845027045886923</v>
      </c>
      <c r="H23" s="22">
        <f t="shared" si="33"/>
        <v>0.88112571605304169</v>
      </c>
      <c r="I23" s="22">
        <v>1.7725339334783821</v>
      </c>
      <c r="J23" s="22">
        <v>1.6140732903730957</v>
      </c>
      <c r="K23" s="22">
        <f t="shared" si="34"/>
        <v>1.6933036119257387</v>
      </c>
      <c r="L23" s="22">
        <f t="shared" si="0"/>
        <v>1.9397370104927638</v>
      </c>
      <c r="M23" s="22">
        <f t="shared" si="1"/>
        <v>1.9023781906512363</v>
      </c>
      <c r="N23" s="22">
        <f t="shared" si="35"/>
        <v>1.9210576005719999</v>
      </c>
      <c r="O23" s="14"/>
      <c r="P23" s="14">
        <v>64</v>
      </c>
      <c r="Q23" s="14">
        <v>337</v>
      </c>
      <c r="R23" s="33">
        <v>567</v>
      </c>
      <c r="S23" s="14">
        <v>707</v>
      </c>
      <c r="T23" s="14"/>
      <c r="U23" s="14">
        <f t="shared" si="3"/>
        <v>80</v>
      </c>
      <c r="V23" s="39">
        <f t="shared" si="4"/>
        <v>38.650960993689161</v>
      </c>
      <c r="W23" s="38">
        <f t="shared" si="5"/>
        <v>0.8678215515994534</v>
      </c>
      <c r="X23" s="38">
        <f t="shared" si="6"/>
        <v>1.7087437448540665</v>
      </c>
      <c r="Y23" s="38">
        <f t="shared" si="7"/>
        <v>1.9695892022429413</v>
      </c>
      <c r="Z23" s="14"/>
      <c r="AA23" s="39">
        <f t="shared" si="8"/>
        <v>37.029522086591768</v>
      </c>
      <c r="AB23" s="38">
        <f t="shared" si="9"/>
        <v>0.83513127542478038</v>
      </c>
      <c r="AC23" s="38">
        <f t="shared" si="10"/>
        <v>1.6392225506101492</v>
      </c>
      <c r="AD23" s="38">
        <f t="shared" si="11"/>
        <v>1.9642325152138898</v>
      </c>
      <c r="AE23" s="14"/>
      <c r="AF23" s="39">
        <f t="shared" si="12"/>
        <v>36.516506851066758</v>
      </c>
      <c r="AG23" s="38">
        <f t="shared" si="13"/>
        <v>0.8324193065816381</v>
      </c>
      <c r="AH23" s="38">
        <f t="shared" si="14"/>
        <v>1.6173888644995018</v>
      </c>
      <c r="AI23" s="38">
        <f t="shared" si="15"/>
        <v>1.9443186779385973</v>
      </c>
      <c r="AJ23" s="14"/>
      <c r="AK23" s="39">
        <f t="shared" si="16"/>
        <v>36.77301446882926</v>
      </c>
      <c r="AL23" s="38">
        <f t="shared" si="17"/>
        <v>0.83377529100320835</v>
      </c>
      <c r="AM23" s="38">
        <f t="shared" si="18"/>
        <v>1.6283057075548255</v>
      </c>
      <c r="AN23" s="38">
        <f t="shared" si="19"/>
        <v>1.9543096699992384</v>
      </c>
      <c r="AO23" s="14"/>
      <c r="AP23" s="39">
        <f t="shared" si="20"/>
        <v>37.583733922377959</v>
      </c>
      <c r="AQ23" s="38">
        <f t="shared" si="21"/>
        <v>0.85012042909054664</v>
      </c>
      <c r="AR23" s="38">
        <f t="shared" si="22"/>
        <v>1.6630663046767842</v>
      </c>
      <c r="AS23" s="38">
        <f t="shared" si="23"/>
        <v>1.9572216687420445</v>
      </c>
      <c r="AT23" s="14"/>
      <c r="AU23" s="39">
        <f t="shared" si="24"/>
        <v>35.992093863946856</v>
      </c>
      <c r="AV23" s="38">
        <f t="shared" si="25"/>
        <v>0.7969198533268429</v>
      </c>
      <c r="AW23" s="38">
        <f t="shared" si="26"/>
        <v>1.5598201357002512</v>
      </c>
      <c r="AX23" s="38">
        <f t="shared" si="27"/>
        <v>1.9593329999912084</v>
      </c>
      <c r="AY23" s="14"/>
      <c r="AZ23" s="39">
        <f t="shared" si="28"/>
        <v>36.254300357506807</v>
      </c>
      <c r="BA23" s="38">
        <f t="shared" si="29"/>
        <v>0.81466957995423961</v>
      </c>
      <c r="BB23" s="38">
        <f t="shared" si="30"/>
        <v>1.5886045000998765</v>
      </c>
      <c r="BC23" s="38">
        <f t="shared" si="31"/>
        <v>1.9516456929532233</v>
      </c>
      <c r="BD23" s="14"/>
      <c r="BE23" s="14"/>
      <c r="BF23" s="14"/>
      <c r="BG23" s="14"/>
      <c r="BH23" s="14"/>
      <c r="BI23" s="14"/>
      <c r="BJ23" s="14"/>
      <c r="BK23" s="14"/>
      <c r="BL23" s="14"/>
      <c r="BM23" s="14"/>
      <c r="BN23" s="14"/>
      <c r="BO23" s="14"/>
      <c r="BP23" s="14"/>
      <c r="BQ23" s="14"/>
      <c r="BR23" s="14"/>
      <c r="BS23" s="14"/>
      <c r="BT23" s="14"/>
      <c r="BW23" s="27" t="s">
        <v>57</v>
      </c>
      <c r="BX23" s="14">
        <f t="shared" ca="1" si="40"/>
        <v>154</v>
      </c>
      <c r="BY23" s="14">
        <f t="shared" ca="1" si="39"/>
        <v>154</v>
      </c>
    </row>
    <row r="24" spans="1:256" s="13" customFormat="1" x14ac:dyDescent="0.25">
      <c r="A24" s="13" t="s">
        <v>48</v>
      </c>
      <c r="B24" s="13">
        <v>81</v>
      </c>
      <c r="C24" s="21">
        <v>40.434448496834129</v>
      </c>
      <c r="D24" s="21">
        <v>39.733291787224061</v>
      </c>
      <c r="E24" s="21">
        <f t="shared" si="32"/>
        <v>40.083870142029099</v>
      </c>
      <c r="F24" s="22">
        <f t="shared" si="37"/>
        <v>0.92086491670102788</v>
      </c>
      <c r="G24" s="22">
        <f t="shared" si="37"/>
        <v>0.85414723672626991</v>
      </c>
      <c r="H24" s="22">
        <f t="shared" si="33"/>
        <v>0.88750607671364889</v>
      </c>
      <c r="I24" s="22">
        <v>1.8075985697066859</v>
      </c>
      <c r="J24" s="22">
        <v>1.6361699085366401</v>
      </c>
      <c r="K24" s="22">
        <f t="shared" si="34"/>
        <v>1.7218842391216631</v>
      </c>
      <c r="L24" s="22">
        <f t="shared" si="0"/>
        <v>1.9629356455258995</v>
      </c>
      <c r="M24" s="22">
        <f t="shared" si="1"/>
        <v>1.9155595641890326</v>
      </c>
      <c r="N24" s="22">
        <f t="shared" si="35"/>
        <v>1.9392476048574661</v>
      </c>
      <c r="O24" s="14"/>
      <c r="P24" s="14">
        <v>65</v>
      </c>
      <c r="Q24" s="14">
        <v>337</v>
      </c>
      <c r="R24" s="33">
        <v>708</v>
      </c>
      <c r="S24" s="14">
        <v>848</v>
      </c>
      <c r="T24" s="14"/>
      <c r="U24" s="14">
        <f t="shared" si="3"/>
        <v>81</v>
      </c>
      <c r="V24" s="39">
        <f t="shared" si="4"/>
        <v>39.518782545288616</v>
      </c>
      <c r="W24" s="38">
        <f t="shared" si="5"/>
        <v>0.87410174431982313</v>
      </c>
      <c r="X24" s="38">
        <f t="shared" si="6"/>
        <v>1.7384734921761194</v>
      </c>
      <c r="Y24" s="38">
        <f t="shared" si="7"/>
        <v>1.9893016006340054</v>
      </c>
      <c r="Z24" s="14"/>
      <c r="AA24" s="39">
        <f t="shared" si="8"/>
        <v>37.86465336201654</v>
      </c>
      <c r="AB24" s="38">
        <f t="shared" si="9"/>
        <v>0.84142495611613555</v>
      </c>
      <c r="AC24" s="38">
        <f t="shared" si="10"/>
        <v>1.6673212120709313</v>
      </c>
      <c r="AD24" s="38">
        <f t="shared" si="11"/>
        <v>1.9827129430951351</v>
      </c>
      <c r="AE24" s="14"/>
      <c r="AF24" s="39">
        <f t="shared" si="12"/>
        <v>37.3489261576484</v>
      </c>
      <c r="AG24" s="38">
        <f t="shared" si="13"/>
        <v>0.83898643522782557</v>
      </c>
      <c r="AH24" s="38">
        <f t="shared" si="14"/>
        <v>1.645749544557159</v>
      </c>
      <c r="AI24" s="38">
        <f t="shared" si="15"/>
        <v>1.9627531773935758</v>
      </c>
      <c r="AJ24" s="14"/>
      <c r="AK24" s="39">
        <f t="shared" si="16"/>
        <v>37.606789759832466</v>
      </c>
      <c r="AL24" s="38">
        <f t="shared" si="17"/>
        <v>0.84020569567198145</v>
      </c>
      <c r="AM24" s="38">
        <f t="shared" si="18"/>
        <v>1.6565353783140453</v>
      </c>
      <c r="AN24" s="38">
        <f t="shared" si="19"/>
        <v>1.9727646243803125</v>
      </c>
      <c r="AO24" s="14"/>
      <c r="AP24" s="39">
        <f t="shared" si="20"/>
        <v>38.433854351468504</v>
      </c>
      <c r="AQ24" s="38">
        <f t="shared" si="21"/>
        <v>0.85654408977382346</v>
      </c>
      <c r="AR24" s="38">
        <f t="shared" si="22"/>
        <v>1.6921115183666391</v>
      </c>
      <c r="AS24" s="38">
        <f t="shared" si="23"/>
        <v>1.9763035434698475</v>
      </c>
      <c r="AT24" s="14"/>
      <c r="AU24" s="39">
        <f t="shared" si="24"/>
        <v>36.789013717273704</v>
      </c>
      <c r="AV24" s="38">
        <f t="shared" si="25"/>
        <v>0.80242579087844135</v>
      </c>
      <c r="AW24" s="38">
        <f t="shared" si="26"/>
        <v>1.5854966609114123</v>
      </c>
      <c r="AX24" s="38">
        <f t="shared" si="27"/>
        <v>1.9776780855095542</v>
      </c>
      <c r="AY24" s="14"/>
      <c r="AZ24" s="39">
        <f t="shared" si="28"/>
        <v>37.068969937461048</v>
      </c>
      <c r="BA24" s="38">
        <f t="shared" si="29"/>
        <v>0.82070611305313435</v>
      </c>
      <c r="BB24" s="38">
        <f t="shared" si="30"/>
        <v>1.6156231027342858</v>
      </c>
      <c r="BC24" s="38">
        <f t="shared" si="31"/>
        <v>1.9700338804990603</v>
      </c>
      <c r="BD24" s="14"/>
      <c r="BE24" s="14"/>
      <c r="BF24" s="14"/>
      <c r="BG24" s="14"/>
      <c r="BH24" s="14"/>
      <c r="BI24" s="14"/>
      <c r="BJ24" s="14"/>
      <c r="BK24" s="14"/>
      <c r="BL24" s="14"/>
      <c r="BM24" s="14"/>
      <c r="BN24" s="14"/>
      <c r="BO24" s="14"/>
      <c r="BP24" s="14"/>
      <c r="BQ24" s="14"/>
      <c r="BR24" s="14"/>
      <c r="BS24" s="14"/>
      <c r="BT24" s="14"/>
      <c r="BW24" s="28" t="s">
        <v>58</v>
      </c>
      <c r="BX24" s="29">
        <f t="shared" ca="1" si="40"/>
        <v>155</v>
      </c>
      <c r="BY24" s="29">
        <f t="shared" ca="1" si="39"/>
        <v>155</v>
      </c>
    </row>
    <row r="25" spans="1:256" s="13" customFormat="1" x14ac:dyDescent="0.25">
      <c r="A25" s="13" t="s">
        <v>48</v>
      </c>
      <c r="B25" s="13">
        <v>82</v>
      </c>
      <c r="C25" s="21">
        <v>41.355313413535157</v>
      </c>
      <c r="D25" s="21">
        <v>40.587439023950331</v>
      </c>
      <c r="E25" s="21">
        <f t="shared" si="32"/>
        <v>40.971376218742748</v>
      </c>
      <c r="F25" s="22">
        <f t="shared" si="37"/>
        <v>0.92774006406079224</v>
      </c>
      <c r="G25" s="22">
        <f t="shared" si="37"/>
        <v>0.85968766827222254</v>
      </c>
      <c r="H25" s="22">
        <f t="shared" si="33"/>
        <v>0.89371386616650739</v>
      </c>
      <c r="I25" s="22">
        <v>1.8423285014942199</v>
      </c>
      <c r="J25" s="22">
        <v>1.6580700794025462</v>
      </c>
      <c r="K25" s="22">
        <f t="shared" si="34"/>
        <v>1.750199290448383</v>
      </c>
      <c r="L25" s="22">
        <f t="shared" si="0"/>
        <v>1.9858240178075324</v>
      </c>
      <c r="M25" s="22">
        <f t="shared" si="1"/>
        <v>1.9286889187731302</v>
      </c>
      <c r="N25" s="22">
        <f t="shared" si="35"/>
        <v>1.9572564682903313</v>
      </c>
      <c r="O25" s="14"/>
      <c r="P25" s="14">
        <v>66</v>
      </c>
      <c r="Q25" s="14">
        <v>359</v>
      </c>
      <c r="R25" s="34">
        <v>849</v>
      </c>
      <c r="S25" s="14">
        <v>989</v>
      </c>
      <c r="T25" s="14"/>
      <c r="U25" s="14">
        <f t="shared" si="3"/>
        <v>82</v>
      </c>
      <c r="V25" s="39">
        <f t="shared" si="4"/>
        <v>40.392884289608439</v>
      </c>
      <c r="W25" s="38">
        <f t="shared" si="5"/>
        <v>0.88021225791453084</v>
      </c>
      <c r="X25" s="38">
        <f t="shared" si="6"/>
        <v>1.7679729026650968</v>
      </c>
      <c r="Y25" s="38">
        <f t="shared" si="7"/>
        <v>2.0088564300378486</v>
      </c>
      <c r="Z25" s="14"/>
      <c r="AA25" s="39">
        <f t="shared" si="8"/>
        <v>38.706078318132683</v>
      </c>
      <c r="AB25" s="38">
        <f t="shared" si="9"/>
        <v>0.84755974135028644</v>
      </c>
      <c r="AC25" s="38">
        <f t="shared" si="10"/>
        <v>1.6952031373006797</v>
      </c>
      <c r="AD25" s="38">
        <f t="shared" si="11"/>
        <v>2.001036049725303</v>
      </c>
      <c r="AE25" s="14"/>
      <c r="AF25" s="39">
        <f t="shared" si="12"/>
        <v>38.187912592876216</v>
      </c>
      <c r="AG25" s="38">
        <f t="shared" si="13"/>
        <v>0.84539969389321179</v>
      </c>
      <c r="AH25" s="38">
        <f t="shared" si="14"/>
        <v>1.6739033285078404</v>
      </c>
      <c r="AI25" s="38">
        <f t="shared" si="15"/>
        <v>1.9810134860714839</v>
      </c>
      <c r="AJ25" s="14"/>
      <c r="AK25" s="39">
        <f t="shared" si="16"/>
        <v>38.44699545550445</v>
      </c>
      <c r="AL25" s="38">
        <f t="shared" si="17"/>
        <v>0.84647971762174912</v>
      </c>
      <c r="AM25" s="38">
        <f t="shared" si="18"/>
        <v>1.6845532329042601</v>
      </c>
      <c r="AN25" s="38">
        <f t="shared" si="19"/>
        <v>1.9910538175209085</v>
      </c>
      <c r="AO25" s="14"/>
      <c r="AP25" s="39">
        <f t="shared" si="20"/>
        <v>39.290398441242331</v>
      </c>
      <c r="AQ25" s="38">
        <f t="shared" si="21"/>
        <v>0.86280597590387309</v>
      </c>
      <c r="AR25" s="38">
        <f t="shared" si="22"/>
        <v>1.7209381155864687</v>
      </c>
      <c r="AS25" s="38">
        <f t="shared" si="23"/>
        <v>1.9952193269745004</v>
      </c>
      <c r="AT25" s="14"/>
      <c r="AU25" s="39">
        <f t="shared" si="24"/>
        <v>37.591439508152142</v>
      </c>
      <c r="AV25" s="38">
        <f t="shared" si="25"/>
        <v>0.80777425910678602</v>
      </c>
      <c r="AW25" s="38">
        <f t="shared" si="26"/>
        <v>1.6109469336609799</v>
      </c>
      <c r="AX25" s="38">
        <f t="shared" si="27"/>
        <v>1.9958787356509111</v>
      </c>
      <c r="AY25" s="14"/>
      <c r="AZ25" s="39">
        <f t="shared" si="28"/>
        <v>37.889676050514183</v>
      </c>
      <c r="BA25" s="38">
        <f t="shared" si="29"/>
        <v>0.82658697649999979</v>
      </c>
      <c r="BB25" s="38">
        <f t="shared" si="30"/>
        <v>1.6424251310844102</v>
      </c>
      <c r="BC25" s="38">
        <f t="shared" si="31"/>
        <v>1.9882624345658182</v>
      </c>
      <c r="BD25" s="14"/>
      <c r="BE25" s="14"/>
      <c r="BF25" s="14"/>
      <c r="BG25" s="14"/>
      <c r="BH25" s="14"/>
      <c r="BI25" s="14"/>
      <c r="BJ25" s="14"/>
      <c r="BK25" s="14"/>
      <c r="BL25" s="14"/>
      <c r="BM25" s="14"/>
      <c r="BN25" s="14"/>
      <c r="BO25" s="14"/>
      <c r="BP25" s="14"/>
      <c r="BQ25" s="14"/>
      <c r="BR25" s="14"/>
      <c r="BS25" s="14"/>
      <c r="BT25" s="14"/>
      <c r="BW25" s="28" t="s">
        <v>59</v>
      </c>
      <c r="BX25" s="29">
        <f t="shared" ca="1" si="40"/>
        <v>156</v>
      </c>
      <c r="BY25" s="29">
        <f t="shared" ca="1" si="39"/>
        <v>156</v>
      </c>
    </row>
    <row r="26" spans="1:256" s="13" customFormat="1" x14ac:dyDescent="0.25">
      <c r="A26" s="13" t="s">
        <v>48</v>
      </c>
      <c r="B26" s="13">
        <v>83</v>
      </c>
      <c r="C26" s="21">
        <v>42.283053477595949</v>
      </c>
      <c r="D26" s="21">
        <v>41.447126692222554</v>
      </c>
      <c r="E26" s="21">
        <f t="shared" si="32"/>
        <v>41.865090084909255</v>
      </c>
      <c r="F26" s="22">
        <f t="shared" si="37"/>
        <v>0.93442632105543311</v>
      </c>
      <c r="G26" s="22">
        <f t="shared" si="37"/>
        <v>0.86507195058094766</v>
      </c>
      <c r="H26" s="22">
        <f t="shared" si="33"/>
        <v>0.89974913581819038</v>
      </c>
      <c r="I26" s="22">
        <v>1.8767017130010755</v>
      </c>
      <c r="J26" s="22">
        <v>1.6797698534630756</v>
      </c>
      <c r="K26" s="22">
        <f t="shared" si="34"/>
        <v>1.7782357832320757</v>
      </c>
      <c r="L26" s="22">
        <f t="shared" si="0"/>
        <v>2.0083998820595546</v>
      </c>
      <c r="M26" s="22">
        <f t="shared" si="1"/>
        <v>1.9417689503572615</v>
      </c>
      <c r="N26" s="22">
        <f t="shared" si="35"/>
        <v>1.975084416208408</v>
      </c>
      <c r="O26" s="14"/>
      <c r="P26" s="14">
        <v>67</v>
      </c>
      <c r="Q26" s="14">
        <v>359</v>
      </c>
      <c r="R26" s="34">
        <v>990</v>
      </c>
      <c r="S26" s="14">
        <v>1130</v>
      </c>
      <c r="T26" s="14"/>
      <c r="U26" s="14">
        <f t="shared" si="3"/>
        <v>83</v>
      </c>
      <c r="V26" s="39">
        <f t="shared" si="4"/>
        <v>41.273096547522968</v>
      </c>
      <c r="W26" s="38">
        <f t="shared" si="5"/>
        <v>0.88615314928082967</v>
      </c>
      <c r="X26" s="38">
        <f t="shared" si="6"/>
        <v>1.797228685673157</v>
      </c>
      <c r="Y26" s="38">
        <f t="shared" si="7"/>
        <v>2.0282536126612873</v>
      </c>
      <c r="Z26" s="14"/>
      <c r="AA26" s="39">
        <f t="shared" si="8"/>
        <v>39.553638059482971</v>
      </c>
      <c r="AB26" s="38">
        <f t="shared" si="9"/>
        <v>0.85353552640646946</v>
      </c>
      <c r="AC26" s="38">
        <f t="shared" si="10"/>
        <v>1.7228556122282472</v>
      </c>
      <c r="AD26" s="38">
        <f t="shared" si="11"/>
        <v>2.0192015390299445</v>
      </c>
      <c r="AE26" s="14"/>
      <c r="AF26" s="39">
        <f t="shared" si="12"/>
        <v>39.03331228676943</v>
      </c>
      <c r="AG26" s="38">
        <f t="shared" si="13"/>
        <v>0.8516587947379719</v>
      </c>
      <c r="AH26" s="38">
        <f t="shared" si="14"/>
        <v>1.7018366876404301</v>
      </c>
      <c r="AI26" s="38">
        <f t="shared" si="15"/>
        <v>1.9990988572184576</v>
      </c>
      <c r="AJ26" s="14"/>
      <c r="AK26" s="39">
        <f t="shared" si="16"/>
        <v>39.293475173126197</v>
      </c>
      <c r="AL26" s="38">
        <f t="shared" si="17"/>
        <v>0.85259716057221802</v>
      </c>
      <c r="AM26" s="38">
        <f t="shared" si="18"/>
        <v>1.7123461499343384</v>
      </c>
      <c r="AN26" s="38">
        <f t="shared" si="19"/>
        <v>2.0091767257793469</v>
      </c>
      <c r="AO26" s="14"/>
      <c r="AP26" s="39">
        <f t="shared" si="20"/>
        <v>40.153204417146199</v>
      </c>
      <c r="AQ26" s="38">
        <f t="shared" si="21"/>
        <v>0.86890597200940256</v>
      </c>
      <c r="AR26" s="38">
        <f t="shared" si="22"/>
        <v>1.7495326866567935</v>
      </c>
      <c r="AS26" s="38">
        <f t="shared" si="23"/>
        <v>2.0139686040638356</v>
      </c>
      <c r="AT26" s="14"/>
      <c r="AU26" s="39">
        <f t="shared" si="24"/>
        <v>38.399213767258928</v>
      </c>
      <c r="AV26" s="38">
        <f t="shared" si="25"/>
        <v>0.81296548342387531</v>
      </c>
      <c r="AW26" s="38">
        <f t="shared" si="26"/>
        <v>1.6361597631523546</v>
      </c>
      <c r="AX26" s="38">
        <f t="shared" si="27"/>
        <v>2.0139347995512269</v>
      </c>
      <c r="AY26" s="14"/>
      <c r="AZ26" s="39">
        <f t="shared" si="28"/>
        <v>38.716263027014179</v>
      </c>
      <c r="BA26" s="38">
        <f t="shared" si="29"/>
        <v>0.83231213908092272</v>
      </c>
      <c r="BB26" s="38">
        <f t="shared" si="30"/>
        <v>1.6689982253963924</v>
      </c>
      <c r="BC26" s="38">
        <f t="shared" si="31"/>
        <v>2.0063308783689937</v>
      </c>
      <c r="BD26" s="14"/>
      <c r="BE26" s="14"/>
      <c r="BF26" s="14"/>
      <c r="BG26" s="14"/>
      <c r="BH26" s="14"/>
      <c r="BI26" s="14"/>
      <c r="BJ26" s="14"/>
      <c r="BK26" s="14"/>
      <c r="BL26" s="14"/>
      <c r="BM26" s="14"/>
      <c r="BN26" s="14"/>
      <c r="BO26" s="14"/>
      <c r="BP26" s="14"/>
      <c r="BQ26" s="14"/>
      <c r="BR26" s="14"/>
      <c r="BS26" s="14"/>
      <c r="BT26" s="14"/>
      <c r="BW26" s="27" t="s">
        <v>60</v>
      </c>
      <c r="BX26" s="14">
        <f t="shared" ca="1" si="40"/>
        <v>157</v>
      </c>
      <c r="BY26" s="14">
        <f t="shared" ca="1" si="39"/>
        <v>157</v>
      </c>
    </row>
    <row r="27" spans="1:256" s="24" customFormat="1" x14ac:dyDescent="0.25">
      <c r="A27" s="13" t="s">
        <v>48</v>
      </c>
      <c r="B27" s="24">
        <v>84</v>
      </c>
      <c r="C27" s="25">
        <v>43.217479798651382</v>
      </c>
      <c r="D27" s="25">
        <v>42.312198642803502</v>
      </c>
      <c r="E27" s="25">
        <f t="shared" si="32"/>
        <v>42.764839220727438</v>
      </c>
      <c r="F27" s="26">
        <f t="shared" si="37"/>
        <v>0.94092351384964701</v>
      </c>
      <c r="G27" s="26">
        <f t="shared" si="37"/>
        <v>0.87030053207919877</v>
      </c>
      <c r="H27" s="26">
        <f t="shared" si="33"/>
        <v>0.90561202296442289</v>
      </c>
      <c r="I27" s="26">
        <v>1.9106973089654207</v>
      </c>
      <c r="J27" s="26">
        <v>1.7012655591180259</v>
      </c>
      <c r="K27" s="26">
        <f t="shared" si="34"/>
        <v>1.8059814340417233</v>
      </c>
      <c r="L27" s="26">
        <f t="shared" si="0"/>
        <v>2.0306616646746241</v>
      </c>
      <c r="M27" s="26">
        <f t="shared" si="1"/>
        <v>1.9548023888410171</v>
      </c>
      <c r="N27" s="26">
        <f t="shared" si="35"/>
        <v>1.9927320267578206</v>
      </c>
      <c r="O27" s="14"/>
      <c r="P27" s="14">
        <v>68</v>
      </c>
      <c r="Q27" s="14">
        <v>380</v>
      </c>
      <c r="R27" s="33">
        <v>1131</v>
      </c>
      <c r="S27" s="14">
        <v>1271</v>
      </c>
      <c r="T27" s="14"/>
      <c r="U27" s="14">
        <f t="shared" si="3"/>
        <v>84</v>
      </c>
      <c r="V27" s="39">
        <f t="shared" si="4"/>
        <v>42.159249696803798</v>
      </c>
      <c r="W27" s="38">
        <f t="shared" si="5"/>
        <v>0.89192455956260197</v>
      </c>
      <c r="X27" s="38">
        <f t="shared" si="6"/>
        <v>1.8262281798831932</v>
      </c>
      <c r="Y27" s="38">
        <f t="shared" si="7"/>
        <v>2.0474933887139137</v>
      </c>
      <c r="Z27" s="14"/>
      <c r="AA27" s="39">
        <f t="shared" si="8"/>
        <v>40.407173585889439</v>
      </c>
      <c r="AB27" s="38">
        <f t="shared" si="9"/>
        <v>0.85935228575003997</v>
      </c>
      <c r="AC27" s="38">
        <f t="shared" si="10"/>
        <v>1.7502665079821282</v>
      </c>
      <c r="AD27" s="38">
        <f t="shared" si="11"/>
        <v>2.0372094351452734</v>
      </c>
      <c r="AE27" s="14"/>
      <c r="AF27" s="39">
        <f t="shared" si="12"/>
        <v>39.884971081507402</v>
      </c>
      <c r="AG27" s="38">
        <f t="shared" si="13"/>
        <v>0.85776352735617678</v>
      </c>
      <c r="AH27" s="38">
        <f t="shared" si="14"/>
        <v>1.7295366717782239</v>
      </c>
      <c r="AI27" s="38">
        <f t="shared" si="15"/>
        <v>2.0170088862983508</v>
      </c>
      <c r="AJ27" s="14"/>
      <c r="AK27" s="39">
        <f t="shared" si="16"/>
        <v>40.146072333698413</v>
      </c>
      <c r="AL27" s="38">
        <f t="shared" si="17"/>
        <v>0.85855790655311104</v>
      </c>
      <c r="AM27" s="38">
        <f t="shared" si="18"/>
        <v>1.739901589880176</v>
      </c>
      <c r="AN27" s="38">
        <f t="shared" si="19"/>
        <v>2.0271331564808444</v>
      </c>
      <c r="AO27" s="14"/>
      <c r="AP27" s="39">
        <f t="shared" si="20"/>
        <v>41.022110389155607</v>
      </c>
      <c r="AQ27" s="38">
        <f t="shared" si="21"/>
        <v>0.87484404345938671</v>
      </c>
      <c r="AR27" s="38">
        <f t="shared" si="22"/>
        <v>1.7778824258307084</v>
      </c>
      <c r="AS27" s="38">
        <f t="shared" si="23"/>
        <v>2.0325512889973947</v>
      </c>
      <c r="AT27" s="14"/>
      <c r="AU27" s="39">
        <f t="shared" si="24"/>
        <v>39.212179250682809</v>
      </c>
      <c r="AV27" s="38">
        <f t="shared" si="25"/>
        <v>0.81799976502512095</v>
      </c>
      <c r="AW27" s="38">
        <f t="shared" si="26"/>
        <v>1.6611245416804239</v>
      </c>
      <c r="AX27" s="38">
        <f t="shared" si="27"/>
        <v>2.0318464504394917</v>
      </c>
      <c r="AY27" s="14"/>
      <c r="AZ27" s="39">
        <f t="shared" si="28"/>
        <v>39.548575166095105</v>
      </c>
      <c r="BA27" s="38">
        <f t="shared" si="29"/>
        <v>0.83788164619065064</v>
      </c>
      <c r="BB27" s="38">
        <f t="shared" si="30"/>
        <v>1.6953306067293239</v>
      </c>
      <c r="BC27" s="38">
        <f t="shared" si="31"/>
        <v>2.0242390680272608</v>
      </c>
      <c r="BD27" s="14"/>
      <c r="BE27" s="14"/>
      <c r="BF27" s="14"/>
      <c r="BG27" s="14"/>
      <c r="BH27" s="14"/>
      <c r="BI27" s="14"/>
      <c r="BJ27" s="14"/>
      <c r="BK27" s="14"/>
      <c r="BL27" s="14"/>
      <c r="BM27" s="14"/>
      <c r="BN27" s="14"/>
      <c r="BO27" s="14"/>
      <c r="BP27" s="14"/>
      <c r="BQ27" s="14"/>
      <c r="BR27" s="14"/>
      <c r="BS27" s="14"/>
      <c r="BT27" s="14"/>
      <c r="BU27" s="13"/>
      <c r="BV27" s="13"/>
      <c r="BW27" s="27" t="s">
        <v>61</v>
      </c>
      <c r="BX27" s="14">
        <f t="shared" ca="1" si="40"/>
        <v>158</v>
      </c>
      <c r="BY27" s="14">
        <f t="shared" ca="1" si="39"/>
        <v>158</v>
      </c>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1:256" s="13" customFormat="1" x14ac:dyDescent="0.25">
      <c r="A28" s="13" t="s">
        <v>48</v>
      </c>
      <c r="B28" s="13">
        <v>85</v>
      </c>
      <c r="C28" s="21">
        <v>44.158403312501029</v>
      </c>
      <c r="D28" s="21">
        <v>43.1824991748827</v>
      </c>
      <c r="E28" s="21">
        <f t="shared" si="32"/>
        <v>43.670451243691865</v>
      </c>
      <c r="F28" s="22">
        <f t="shared" si="37"/>
        <v>0.947231575447681</v>
      </c>
      <c r="G28" s="22">
        <f t="shared" si="37"/>
        <v>0.87537392261165081</v>
      </c>
      <c r="H28" s="22">
        <f t="shared" si="33"/>
        <v>0.9113027490296659</v>
      </c>
      <c r="I28" s="22">
        <v>1.9442955335680234</v>
      </c>
      <c r="J28" s="22">
        <v>1.7225537960999477</v>
      </c>
      <c r="K28" s="22">
        <f t="shared" si="34"/>
        <v>1.8334246648339856</v>
      </c>
      <c r="L28" s="22">
        <f t="shared" si="0"/>
        <v>2.0526084475690221</v>
      </c>
      <c r="M28" s="22">
        <f t="shared" si="1"/>
        <v>1.9677919933469827</v>
      </c>
      <c r="N28" s="22">
        <f t="shared" si="35"/>
        <v>2.0102002204580023</v>
      </c>
      <c r="O28" s="14"/>
      <c r="P28" s="14">
        <v>69</v>
      </c>
      <c r="Q28" s="14">
        <v>380</v>
      </c>
      <c r="R28" s="33">
        <v>1272</v>
      </c>
      <c r="S28" s="14">
        <v>1412</v>
      </c>
      <c r="T28" s="14"/>
      <c r="U28" s="14">
        <f t="shared" si="3"/>
        <v>85</v>
      </c>
      <c r="V28" s="39">
        <f t="shared" si="4"/>
        <v>43.051174256366401</v>
      </c>
      <c r="W28" s="38">
        <f t="shared" si="5"/>
        <v>0.89752671241580018</v>
      </c>
      <c r="X28" s="38">
        <f t="shared" si="6"/>
        <v>1.8549593603826193</v>
      </c>
      <c r="Y28" s="38">
        <f t="shared" si="7"/>
        <v>2.066576307355307</v>
      </c>
      <c r="Z28" s="14"/>
      <c r="AA28" s="39">
        <f t="shared" si="8"/>
        <v>41.266525871639473</v>
      </c>
      <c r="AB28" s="38">
        <f t="shared" si="9"/>
        <v>0.865010071570671</v>
      </c>
      <c r="AC28" s="38">
        <f t="shared" si="10"/>
        <v>1.7774242893499286</v>
      </c>
      <c r="AD28" s="38">
        <f t="shared" si="11"/>
        <v>2.0550600738726228</v>
      </c>
      <c r="AE28" s="14"/>
      <c r="AF28" s="39">
        <f t="shared" si="12"/>
        <v>40.742734608863586</v>
      </c>
      <c r="AG28" s="38">
        <f t="shared" si="13"/>
        <v>0.86371375752976043</v>
      </c>
      <c r="AH28" s="38">
        <f t="shared" si="14"/>
        <v>1.756990920843871</v>
      </c>
      <c r="AI28" s="38">
        <f t="shared" si="15"/>
        <v>2.0347435031696035</v>
      </c>
      <c r="AJ28" s="14"/>
      <c r="AK28" s="39">
        <f t="shared" si="16"/>
        <v>41.004630240251529</v>
      </c>
      <c r="AL28" s="38">
        <f t="shared" si="17"/>
        <v>0.86436191455021749</v>
      </c>
      <c r="AM28" s="38">
        <f t="shared" si="18"/>
        <v>1.7672076050968999</v>
      </c>
      <c r="AN28" s="38">
        <f t="shared" si="19"/>
        <v>2.0449232397405885</v>
      </c>
      <c r="AO28" s="14"/>
      <c r="AP28" s="39">
        <f t="shared" si="20"/>
        <v>41.89695443261499</v>
      </c>
      <c r="AQ28" s="38">
        <f t="shared" si="21"/>
        <v>0.88062023497277941</v>
      </c>
      <c r="AR28" s="38">
        <f t="shared" si="22"/>
        <v>1.8059751406132452</v>
      </c>
      <c r="AS28" s="38">
        <f t="shared" si="23"/>
        <v>2.0509676170615458</v>
      </c>
      <c r="AT28" s="14"/>
      <c r="AU28" s="39">
        <f t="shared" si="24"/>
        <v>40.03017901570793</v>
      </c>
      <c r="AV28" s="38">
        <f t="shared" si="25"/>
        <v>0.82287747916442022</v>
      </c>
      <c r="AW28" s="38">
        <f t="shared" si="26"/>
        <v>1.6858312503082988</v>
      </c>
      <c r="AX28" s="38">
        <f t="shared" si="27"/>
        <v>2.0496141767198868</v>
      </c>
      <c r="AY28" s="14"/>
      <c r="AZ28" s="39">
        <f t="shared" si="28"/>
        <v>40.386456812285758</v>
      </c>
      <c r="BA28" s="38">
        <f t="shared" si="29"/>
        <v>0.84329561834708855</v>
      </c>
      <c r="BB28" s="38">
        <f t="shared" si="30"/>
        <v>1.7214110855760851</v>
      </c>
      <c r="BC28" s="38">
        <f t="shared" si="31"/>
        <v>2.0419871842252504</v>
      </c>
      <c r="BD28" s="14"/>
      <c r="BE28" s="14"/>
      <c r="BF28" s="14"/>
      <c r="BG28" s="14"/>
      <c r="BH28" s="14"/>
      <c r="BI28" s="14"/>
      <c r="BJ28" s="14"/>
      <c r="BK28" s="14"/>
      <c r="BL28" s="14"/>
      <c r="BM28" s="14"/>
      <c r="BN28" s="14"/>
      <c r="BO28" s="14"/>
      <c r="BP28" s="14"/>
      <c r="BQ28" s="14"/>
      <c r="BR28" s="14"/>
      <c r="BS28" s="14"/>
      <c r="BT28" s="14"/>
      <c r="BW28" s="30"/>
      <c r="BX28" s="30"/>
      <c r="BY28" s="30"/>
    </row>
    <row r="29" spans="1:256" s="13" customFormat="1" x14ac:dyDescent="0.25">
      <c r="A29" s="13" t="s">
        <v>48</v>
      </c>
      <c r="B29" s="13">
        <v>86</v>
      </c>
      <c r="C29" s="21">
        <v>45.10563488794871</v>
      </c>
      <c r="D29" s="21">
        <v>44.057873097494351</v>
      </c>
      <c r="E29" s="21">
        <f t="shared" si="32"/>
        <v>44.581753992721531</v>
      </c>
      <c r="F29" s="22">
        <f t="shared" si="37"/>
        <v>0.95335054363486904</v>
      </c>
      <c r="G29" s="22">
        <f t="shared" si="37"/>
        <v>0.88029269189836157</v>
      </c>
      <c r="H29" s="22">
        <f t="shared" si="33"/>
        <v>0.9168216177666153</v>
      </c>
      <c r="I29" s="22">
        <v>1.9774777847531104</v>
      </c>
      <c r="J29" s="22">
        <v>1.7436314287780454</v>
      </c>
      <c r="K29" s="22">
        <f t="shared" si="34"/>
        <v>1.8605546067655778</v>
      </c>
      <c r="L29" s="22">
        <f t="shared" si="0"/>
        <v>2.0742399508301741</v>
      </c>
      <c r="M29" s="22">
        <f t="shared" si="1"/>
        <v>1.9807405478033491</v>
      </c>
      <c r="N29" s="22">
        <f t="shared" si="35"/>
        <v>2.0274902493167617</v>
      </c>
      <c r="O29" s="14"/>
      <c r="P29" s="14">
        <v>70</v>
      </c>
      <c r="Q29" s="14">
        <v>408</v>
      </c>
      <c r="R29" s="34">
        <v>1413</v>
      </c>
      <c r="S29" s="14">
        <v>1553</v>
      </c>
      <c r="T29" s="14"/>
      <c r="U29" s="14">
        <f t="shared" si="3"/>
        <v>86</v>
      </c>
      <c r="V29" s="39">
        <f t="shared" si="4"/>
        <v>43.948700968782205</v>
      </c>
      <c r="W29" s="38">
        <f t="shared" si="5"/>
        <v>0.90295991223457506</v>
      </c>
      <c r="X29" s="38">
        <f t="shared" si="6"/>
        <v>1.8834108437172441</v>
      </c>
      <c r="Y29" s="38">
        <f t="shared" si="7"/>
        <v>2.0855032173125823</v>
      </c>
      <c r="Z29" s="14"/>
      <c r="AA29" s="39">
        <f t="shared" si="8"/>
        <v>42.131535943210153</v>
      </c>
      <c r="AB29" s="38">
        <f t="shared" si="9"/>
        <v>0.87050901228142408</v>
      </c>
      <c r="AC29" s="38">
        <f t="shared" si="10"/>
        <v>1.8043180212891992</v>
      </c>
      <c r="AD29" s="38">
        <f t="shared" si="11"/>
        <v>2.0727540937718176</v>
      </c>
      <c r="AE29" s="14"/>
      <c r="AF29" s="39">
        <f t="shared" si="12"/>
        <v>41.606448366393344</v>
      </c>
      <c r="AG29" s="38">
        <f t="shared" si="13"/>
        <v>0.8695094259421694</v>
      </c>
      <c r="AH29" s="38">
        <f t="shared" si="14"/>
        <v>1.7841876743987388</v>
      </c>
      <c r="AI29" s="38">
        <f t="shared" si="15"/>
        <v>2.0523029637974175</v>
      </c>
      <c r="AJ29" s="14"/>
      <c r="AK29" s="39">
        <f t="shared" si="16"/>
        <v>41.868992154801745</v>
      </c>
      <c r="AL29" s="38">
        <f t="shared" si="17"/>
        <v>0.87000921911179496</v>
      </c>
      <c r="AM29" s="38">
        <f t="shared" si="18"/>
        <v>1.794252847843969</v>
      </c>
      <c r="AN29" s="38">
        <f t="shared" si="19"/>
        <v>2.0625474198746754</v>
      </c>
      <c r="AO29" s="14"/>
      <c r="AP29" s="39">
        <f t="shared" si="20"/>
        <v>42.777574667587771</v>
      </c>
      <c r="AQ29" s="38">
        <f t="shared" si="21"/>
        <v>0.88623466908837401</v>
      </c>
      <c r="AR29" s="38">
        <f t="shared" si="22"/>
        <v>1.8337992590579915</v>
      </c>
      <c r="AS29" s="38">
        <f t="shared" si="23"/>
        <v>2.0692181357502397</v>
      </c>
      <c r="AT29" s="14"/>
      <c r="AU29" s="39">
        <f t="shared" si="24"/>
        <v>40.853056494872348</v>
      </c>
      <c r="AV29" s="38">
        <f t="shared" si="25"/>
        <v>0.82759907339734085</v>
      </c>
      <c r="AW29" s="38">
        <f t="shared" si="26"/>
        <v>1.7102704625929137</v>
      </c>
      <c r="AX29" s="38">
        <f t="shared" si="27"/>
        <v>2.0672387726393646</v>
      </c>
      <c r="AY29" s="14"/>
      <c r="AZ29" s="39">
        <f t="shared" si="28"/>
        <v>41.229752430632843</v>
      </c>
      <c r="BA29" s="38">
        <f t="shared" si="29"/>
        <v>0.84855424966975512</v>
      </c>
      <c r="BB29" s="38">
        <f t="shared" si="30"/>
        <v>1.7472290684958263</v>
      </c>
      <c r="BC29" s="38">
        <f t="shared" si="31"/>
        <v>2.0595757234381309</v>
      </c>
      <c r="BD29" s="14"/>
      <c r="BE29" s="14"/>
      <c r="BF29" s="14"/>
      <c r="BG29" s="14"/>
      <c r="BH29" s="14"/>
      <c r="BI29" s="14"/>
      <c r="BJ29" s="14"/>
      <c r="BK29" s="14"/>
      <c r="BL29" s="14"/>
      <c r="BM29" s="14"/>
      <c r="BN29" s="14"/>
      <c r="BO29" s="14"/>
      <c r="BP29" s="14"/>
      <c r="BQ29" s="14"/>
      <c r="BR29" s="14"/>
      <c r="BS29" s="14"/>
      <c r="BT29" s="14"/>
      <c r="BW29" s="136" t="s">
        <v>62</v>
      </c>
      <c r="BX29" s="136"/>
      <c r="BY29" s="136"/>
    </row>
    <row r="30" spans="1:256" s="13" customFormat="1" x14ac:dyDescent="0.25">
      <c r="A30" s="13" t="s">
        <v>48</v>
      </c>
      <c r="B30" s="13">
        <v>87</v>
      </c>
      <c r="C30" s="21">
        <v>46.058985431583579</v>
      </c>
      <c r="D30" s="21">
        <v>44.938165789392713</v>
      </c>
      <c r="E30" s="21">
        <f t="shared" si="32"/>
        <v>45.498575610488146</v>
      </c>
      <c r="F30" s="22">
        <f t="shared" si="37"/>
        <v>0.95928055886048469</v>
      </c>
      <c r="G30" s="22">
        <f t="shared" si="37"/>
        <v>0.88505746797701335</v>
      </c>
      <c r="H30" s="22">
        <f t="shared" si="33"/>
        <v>0.92216901341874902</v>
      </c>
      <c r="I30" s="22">
        <v>2.010226624117315</v>
      </c>
      <c r="J30" s="22">
        <v>1.7644955793589108</v>
      </c>
      <c r="K30" s="22">
        <f t="shared" si="34"/>
        <v>1.8873611017381129</v>
      </c>
      <c r="L30" s="22">
        <f t="shared" si="0"/>
        <v>2.0955565142540089</v>
      </c>
      <c r="M30" s="22">
        <f t="shared" si="1"/>
        <v>1.9936508568105074</v>
      </c>
      <c r="N30" s="22">
        <f t="shared" si="35"/>
        <v>2.044603685532258</v>
      </c>
      <c r="O30" s="14"/>
      <c r="P30" s="14">
        <v>71</v>
      </c>
      <c r="Q30" s="14">
        <v>408</v>
      </c>
      <c r="R30" s="34">
        <v>1554</v>
      </c>
      <c r="S30" s="14">
        <v>1694</v>
      </c>
      <c r="T30" s="14"/>
      <c r="U30" s="14">
        <f t="shared" si="3"/>
        <v>87</v>
      </c>
      <c r="V30" s="39">
        <f t="shared" si="4"/>
        <v>44.851660881016777</v>
      </c>
      <c r="W30" s="38">
        <f t="shared" si="5"/>
        <v>0.90822454234139194</v>
      </c>
      <c r="X30" s="38">
        <f t="shared" si="6"/>
        <v>1.9115718909763793</v>
      </c>
      <c r="Y30" s="38">
        <f t="shared" si="7"/>
        <v>2.1042752571929553</v>
      </c>
      <c r="Z30" s="14"/>
      <c r="AA30" s="39">
        <f t="shared" si="8"/>
        <v>43.00204495549157</v>
      </c>
      <c r="AB30" s="38">
        <f t="shared" si="9"/>
        <v>0.87584931098093044</v>
      </c>
      <c r="AC30" s="38">
        <f t="shared" si="10"/>
        <v>1.8309373735280328</v>
      </c>
      <c r="AD30" s="38">
        <f t="shared" si="11"/>
        <v>2.090292426916724</v>
      </c>
      <c r="AE30" s="14"/>
      <c r="AF30" s="39">
        <f t="shared" si="12"/>
        <v>42.475957792335507</v>
      </c>
      <c r="AG30" s="38">
        <f t="shared" si="13"/>
        <v>0.87515054685306204</v>
      </c>
      <c r="AH30" s="38">
        <f t="shared" si="14"/>
        <v>1.8111157791807835</v>
      </c>
      <c r="AI30" s="38">
        <f t="shared" si="15"/>
        <v>2.0696878415259654</v>
      </c>
      <c r="AJ30" s="14"/>
      <c r="AK30" s="39">
        <f t="shared" si="16"/>
        <v>42.739001373913538</v>
      </c>
      <c r="AL30" s="38">
        <f t="shared" si="17"/>
        <v>0.87549992891699624</v>
      </c>
      <c r="AM30" s="38">
        <f t="shared" si="18"/>
        <v>1.8210265763544082</v>
      </c>
      <c r="AN30" s="38">
        <f t="shared" si="19"/>
        <v>2.0800064464231292</v>
      </c>
      <c r="AO30" s="14"/>
      <c r="AP30" s="39">
        <f t="shared" si="20"/>
        <v>43.663809336676145</v>
      </c>
      <c r="AQ30" s="38">
        <f t="shared" si="21"/>
        <v>0.89168754459722699</v>
      </c>
      <c r="AR30" s="38">
        <f t="shared" si="22"/>
        <v>1.8613438350785814</v>
      </c>
      <c r="AS30" s="38">
        <f t="shared" si="23"/>
        <v>2.0873036955757351</v>
      </c>
      <c r="AT30" s="14"/>
      <c r="AU30" s="39">
        <f t="shared" si="24"/>
        <v>41.680655568269685</v>
      </c>
      <c r="AV30" s="38">
        <f t="shared" si="25"/>
        <v>0.83216506579518601</v>
      </c>
      <c r="AW30" s="38">
        <f t="shared" si="26"/>
        <v>1.7344333464122597</v>
      </c>
      <c r="AX30" s="38">
        <f t="shared" si="27"/>
        <v>2.0847213285712969</v>
      </c>
      <c r="AY30" s="14"/>
      <c r="AZ30" s="39">
        <f t="shared" si="28"/>
        <v>42.078306680302603</v>
      </c>
      <c r="BA30" s="38">
        <f t="shared" si="29"/>
        <v>0.85365780632412402</v>
      </c>
      <c r="BB30" s="38">
        <f t="shared" si="30"/>
        <v>1.7727745627965215</v>
      </c>
      <c r="BC30" s="38">
        <f t="shared" si="31"/>
        <v>2.0770054887458715</v>
      </c>
      <c r="BD30" s="14"/>
      <c r="BE30" s="14"/>
      <c r="BF30" s="14"/>
      <c r="BG30" s="14"/>
      <c r="BH30" s="14"/>
      <c r="BI30" s="14"/>
      <c r="BJ30" s="14"/>
      <c r="BK30" s="14"/>
      <c r="BL30" s="14"/>
      <c r="BM30" s="14"/>
      <c r="BN30" s="14"/>
      <c r="BO30" s="14"/>
      <c r="BP30" s="14"/>
      <c r="BQ30" s="14"/>
      <c r="BR30" s="14"/>
      <c r="BS30" s="14"/>
      <c r="BT30" s="14"/>
      <c r="BW30" s="31" t="s">
        <v>63</v>
      </c>
      <c r="BX30" s="32" t="s">
        <v>64</v>
      </c>
      <c r="BY30" s="32"/>
    </row>
    <row r="31" spans="1:256" s="13" customFormat="1" x14ac:dyDescent="0.25">
      <c r="A31" s="13" t="s">
        <v>48</v>
      </c>
      <c r="B31" s="13">
        <v>88</v>
      </c>
      <c r="C31" s="21">
        <v>47.018265990444064</v>
      </c>
      <c r="D31" s="21">
        <v>45.823223257369726</v>
      </c>
      <c r="E31" s="21">
        <f t="shared" si="32"/>
        <v>46.420744623906899</v>
      </c>
      <c r="F31" s="22">
        <f t="shared" si="37"/>
        <v>0.96502186206569007</v>
      </c>
      <c r="G31" s="22">
        <f t="shared" si="37"/>
        <v>0.88966893563159744</v>
      </c>
      <c r="H31" s="22">
        <f t="shared" si="33"/>
        <v>0.92734539884864375</v>
      </c>
      <c r="I31" s="22">
        <v>2.0425257824977647</v>
      </c>
      <c r="J31" s="22">
        <v>1.7851436210016125</v>
      </c>
      <c r="K31" s="22">
        <f t="shared" si="34"/>
        <v>1.9138347017496886</v>
      </c>
      <c r="L31" s="22">
        <f t="shared" si="0"/>
        <v>2.1165590778696037</v>
      </c>
      <c r="M31" s="22">
        <f t="shared" si="1"/>
        <v>2.0065257417741531</v>
      </c>
      <c r="N31" s="22">
        <f t="shared" si="35"/>
        <v>2.0615424098218784</v>
      </c>
      <c r="O31" s="14"/>
      <c r="P31" s="14">
        <v>72</v>
      </c>
      <c r="Q31" s="14">
        <v>410</v>
      </c>
      <c r="R31" s="33">
        <v>1695</v>
      </c>
      <c r="S31" s="14">
        <v>1835</v>
      </c>
      <c r="T31" s="14"/>
      <c r="U31" s="14">
        <f t="shared" si="3"/>
        <v>88</v>
      </c>
      <c r="V31" s="39">
        <f t="shared" si="4"/>
        <v>45.75988542335817</v>
      </c>
      <c r="W31" s="38">
        <f t="shared" si="5"/>
        <v>0.91332106314372652</v>
      </c>
      <c r="X31" s="38">
        <f t="shared" si="6"/>
        <v>1.9394324089679631</v>
      </c>
      <c r="Y31" s="38">
        <f t="shared" si="7"/>
        <v>2.1228938455196253</v>
      </c>
      <c r="Z31" s="14"/>
      <c r="AA31" s="39">
        <f t="shared" si="8"/>
        <v>43.877894266472502</v>
      </c>
      <c r="AB31" s="38">
        <f t="shared" si="9"/>
        <v>0.88103124388130816</v>
      </c>
      <c r="AC31" s="38">
        <f t="shared" si="10"/>
        <v>1.8572726233019752</v>
      </c>
      <c r="AD31" s="38">
        <f t="shared" si="11"/>
        <v>2.1076762893379004</v>
      </c>
      <c r="AE31" s="14"/>
      <c r="AF31" s="39">
        <f t="shared" si="12"/>
        <v>43.351108339188571</v>
      </c>
      <c r="AG31" s="38">
        <f t="shared" si="13"/>
        <v>0.88063720673647872</v>
      </c>
      <c r="AH31" s="38">
        <f t="shared" si="14"/>
        <v>1.8377646946742683</v>
      </c>
      <c r="AI31" s="38">
        <f t="shared" si="15"/>
        <v>2.0868990179359157</v>
      </c>
      <c r="AJ31" s="14"/>
      <c r="AK31" s="39">
        <f t="shared" si="16"/>
        <v>43.614501302830533</v>
      </c>
      <c r="AL31" s="38">
        <f t="shared" si="17"/>
        <v>0.88083422530889521</v>
      </c>
      <c r="AM31" s="38">
        <f t="shared" si="18"/>
        <v>1.8475186589881218</v>
      </c>
      <c r="AN31" s="38">
        <f t="shared" si="19"/>
        <v>2.0973013648099075</v>
      </c>
      <c r="AO31" s="14"/>
      <c r="AP31" s="39">
        <f t="shared" si="20"/>
        <v>44.55549688127337</v>
      </c>
      <c r="AQ31" s="38">
        <f t="shared" si="21"/>
        <v>0.89697913494010173</v>
      </c>
      <c r="AR31" s="38">
        <f t="shared" si="22"/>
        <v>1.8885985518211155</v>
      </c>
      <c r="AS31" s="38">
        <f t="shared" si="23"/>
        <v>2.1052254405360515</v>
      </c>
      <c r="AT31" s="14"/>
      <c r="AU31" s="39">
        <f t="shared" si="24"/>
        <v>42.512820634064873</v>
      </c>
      <c r="AV31" s="38">
        <f t="shared" si="25"/>
        <v>0.83657604313250822</v>
      </c>
      <c r="AW31" s="38">
        <f t="shared" si="26"/>
        <v>1.7583116639550318</v>
      </c>
      <c r="AX31" s="38">
        <f t="shared" si="27"/>
        <v>2.1020632209486836</v>
      </c>
      <c r="AY31" s="14"/>
      <c r="AZ31" s="39">
        <f t="shared" si="28"/>
        <v>42.931964486626725</v>
      </c>
      <c r="BA31" s="38">
        <f t="shared" si="29"/>
        <v>0.85860662493449347</v>
      </c>
      <c r="BB31" s="38">
        <f t="shared" si="30"/>
        <v>1.79803817931465</v>
      </c>
      <c r="BC31" s="38">
        <f t="shared" si="31"/>
        <v>2.0942775802659757</v>
      </c>
      <c r="BD31" s="14"/>
      <c r="BE31" s="14"/>
      <c r="BF31" s="14"/>
      <c r="BG31" s="14"/>
      <c r="BH31" s="14"/>
      <c r="BI31" s="14"/>
      <c r="BJ31" s="14"/>
      <c r="BK31" s="14"/>
      <c r="BL31" s="14"/>
      <c r="BM31" s="14"/>
      <c r="BN31" s="14"/>
      <c r="BO31" s="14"/>
      <c r="BP31" s="14"/>
      <c r="BQ31" s="14"/>
      <c r="BR31" s="14"/>
      <c r="BS31" s="14"/>
      <c r="BT31" s="14"/>
      <c r="BW31" s="31" t="s">
        <v>65</v>
      </c>
      <c r="BX31" s="32" t="s">
        <v>66</v>
      </c>
      <c r="BY31" s="32"/>
    </row>
    <row r="32" spans="1:256" s="13" customFormat="1" x14ac:dyDescent="0.25">
      <c r="A32" s="13" t="s">
        <v>48</v>
      </c>
      <c r="B32" s="13">
        <v>89</v>
      </c>
      <c r="C32" s="21">
        <v>47.983287852509754</v>
      </c>
      <c r="D32" s="21">
        <v>46.712892193001323</v>
      </c>
      <c r="E32" s="21">
        <f t="shared" si="32"/>
        <v>47.348090022755542</v>
      </c>
      <c r="F32" s="22">
        <f t="shared" si="37"/>
        <v>0.97057479246048217</v>
      </c>
      <c r="G32" s="22">
        <f t="shared" si="37"/>
        <v>0.89412783480955227</v>
      </c>
      <c r="H32" s="22">
        <f t="shared" si="33"/>
        <v>0.93235131363501722</v>
      </c>
      <c r="I32" s="22">
        <v>2.0743601614080558</v>
      </c>
      <c r="J32" s="22">
        <v>1.8055731708640486</v>
      </c>
      <c r="K32" s="22">
        <f t="shared" si="34"/>
        <v>1.9399666661360522</v>
      </c>
      <c r="L32" s="22">
        <f t="shared" si="0"/>
        <v>2.1372491615503351</v>
      </c>
      <c r="M32" s="22">
        <f t="shared" si="1"/>
        <v>2.0193680372881273</v>
      </c>
      <c r="N32" s="22">
        <f t="shared" si="35"/>
        <v>2.0783085994192314</v>
      </c>
      <c r="O32" s="14"/>
      <c r="P32" s="14">
        <v>73</v>
      </c>
      <c r="Q32" s="14">
        <v>410</v>
      </c>
      <c r="R32" s="33">
        <v>1836</v>
      </c>
      <c r="S32" s="14">
        <v>1976</v>
      </c>
      <c r="T32" s="14"/>
      <c r="U32" s="14">
        <f t="shared" si="3"/>
        <v>89</v>
      </c>
      <c r="V32" s="39">
        <f t="shared" si="4"/>
        <v>46.673206486501897</v>
      </c>
      <c r="W32" s="38">
        <f t="shared" si="5"/>
        <v>0.91825001026017006</v>
      </c>
      <c r="X32" s="38">
        <f t="shared" si="6"/>
        <v>1.9669829495494844</v>
      </c>
      <c r="Y32" s="38">
        <f t="shared" si="7"/>
        <v>2.1413606705204353</v>
      </c>
      <c r="Z32" s="14"/>
      <c r="AA32" s="39">
        <f t="shared" si="8"/>
        <v>44.758925510353805</v>
      </c>
      <c r="AB32" s="38">
        <f t="shared" si="9"/>
        <v>0.8860551587039005</v>
      </c>
      <c r="AC32" s="38">
        <f t="shared" si="10"/>
        <v>1.8833146562813072</v>
      </c>
      <c r="AD32" s="38">
        <f t="shared" si="11"/>
        <v>2.1249071711806948</v>
      </c>
      <c r="AE32" s="14"/>
      <c r="AF32" s="39">
        <f t="shared" si="12"/>
        <v>44.231745545925051</v>
      </c>
      <c r="AG32" s="38">
        <f t="shared" si="13"/>
        <v>0.88596956288430384</v>
      </c>
      <c r="AH32" s="38">
        <f t="shared" si="14"/>
        <v>1.8641244967533939</v>
      </c>
      <c r="AI32" s="38">
        <f t="shared" si="15"/>
        <v>2.1039376733167732</v>
      </c>
      <c r="AJ32" s="14"/>
      <c r="AK32" s="39">
        <f t="shared" si="16"/>
        <v>44.495335528139435</v>
      </c>
      <c r="AL32" s="38">
        <f t="shared" si="17"/>
        <v>0.88601236079409773</v>
      </c>
      <c r="AM32" s="38">
        <f t="shared" si="18"/>
        <v>1.8737195765173504</v>
      </c>
      <c r="AN32" s="38">
        <f t="shared" si="19"/>
        <v>2.1144335066686675</v>
      </c>
      <c r="AO32" s="14"/>
      <c r="AP32" s="39">
        <f t="shared" si="20"/>
        <v>45.452476016213474</v>
      </c>
      <c r="AQ32" s="38">
        <f t="shared" si="21"/>
        <v>0.90210978657223961</v>
      </c>
      <c r="AR32" s="38">
        <f t="shared" si="22"/>
        <v>1.915553723151439</v>
      </c>
      <c r="AS32" s="38">
        <f t="shared" si="23"/>
        <v>2.122984798268472</v>
      </c>
      <c r="AT32" s="14"/>
      <c r="AU32" s="39">
        <f t="shared" si="24"/>
        <v>43.349396677197383</v>
      </c>
      <c r="AV32" s="38">
        <f t="shared" si="25"/>
        <v>0.84083265905097981</v>
      </c>
      <c r="AW32" s="38">
        <f t="shared" si="26"/>
        <v>1.7818977699406751</v>
      </c>
      <c r="AX32" s="38">
        <f t="shared" si="27"/>
        <v>2.1192661018814789</v>
      </c>
      <c r="AY32" s="14"/>
      <c r="AZ32" s="39">
        <f t="shared" si="28"/>
        <v>43.790571111561221</v>
      </c>
      <c r="BA32" s="38">
        <f t="shared" si="29"/>
        <v>0.86340111096764183</v>
      </c>
      <c r="BB32" s="38">
        <f t="shared" si="30"/>
        <v>1.8230111333470345</v>
      </c>
      <c r="BC32" s="38">
        <f t="shared" si="31"/>
        <v>2.111393385236775</v>
      </c>
      <c r="BD32" s="14"/>
      <c r="BE32" s="14"/>
      <c r="BF32" s="14"/>
      <c r="BG32" s="14"/>
      <c r="BH32" s="14"/>
      <c r="BI32" s="14"/>
      <c r="BJ32" s="14"/>
      <c r="BK32" s="14"/>
      <c r="BL32" s="14"/>
      <c r="BM32" s="14"/>
      <c r="BN32" s="14"/>
      <c r="BO32" s="14"/>
      <c r="BP32" s="14"/>
      <c r="BQ32" s="14"/>
      <c r="BR32" s="14"/>
      <c r="BS32" s="14"/>
      <c r="BT32" s="14"/>
      <c r="BW32" s="31" t="s">
        <v>47</v>
      </c>
      <c r="BX32" s="32" t="s">
        <v>67</v>
      </c>
      <c r="BY32" s="32"/>
    </row>
    <row r="33" spans="1:256" s="13" customFormat="1" x14ac:dyDescent="0.25">
      <c r="A33" s="13" t="s">
        <v>48</v>
      </c>
      <c r="B33" s="13">
        <v>90</v>
      </c>
      <c r="C33" s="21">
        <v>48.953862644970236</v>
      </c>
      <c r="D33" s="21">
        <v>47.607020027810876</v>
      </c>
      <c r="E33" s="21">
        <f t="shared" si="32"/>
        <v>48.280441336390552</v>
      </c>
      <c r="F33" s="22">
        <f t="shared" si="37"/>
        <v>0.97593978525290481</v>
      </c>
      <c r="G33" s="22">
        <f t="shared" si="37"/>
        <v>0.89843495902952952</v>
      </c>
      <c r="H33" s="22">
        <f t="shared" si="33"/>
        <v>0.93718737214121717</v>
      </c>
      <c r="I33" s="22">
        <v>2.1057158304867065</v>
      </c>
      <c r="J33" s="22">
        <v>1.8257820830967761</v>
      </c>
      <c r="K33" s="22">
        <f t="shared" si="34"/>
        <v>1.9657489567917414</v>
      </c>
      <c r="L33" s="22">
        <f t="shared" si="0"/>
        <v>2.157628843813383</v>
      </c>
      <c r="M33" s="22">
        <f t="shared" si="1"/>
        <v>2.0321805877511125</v>
      </c>
      <c r="N33" s="22">
        <f t="shared" si="35"/>
        <v>2.0949047157822478</v>
      </c>
      <c r="O33" s="14"/>
      <c r="P33" s="14"/>
      <c r="Q33" s="14"/>
      <c r="R33" s="14"/>
      <c r="S33" s="14"/>
      <c r="T33" s="14"/>
      <c r="U33" s="14">
        <f t="shared" si="3"/>
        <v>90</v>
      </c>
      <c r="V33" s="39">
        <f t="shared" si="4"/>
        <v>47.591456496762063</v>
      </c>
      <c r="W33" s="38">
        <f t="shared" si="5"/>
        <v>0.9230119926188447</v>
      </c>
      <c r="X33" s="38">
        <f t="shared" si="6"/>
        <v>1.9942147071867662</v>
      </c>
      <c r="Y33" s="38">
        <f t="shared" si="7"/>
        <v>2.1596776796997244</v>
      </c>
      <c r="Z33" s="14"/>
      <c r="AA33" s="39">
        <f t="shared" si="8"/>
        <v>45.644980669057716</v>
      </c>
      <c r="AB33" s="38">
        <f t="shared" si="9"/>
        <v>0.89092147304559433</v>
      </c>
      <c r="AC33" s="38">
        <f t="shared" si="10"/>
        <v>1.9090549657496523</v>
      </c>
      <c r="AD33" s="38">
        <f t="shared" si="11"/>
        <v>2.141986826607388</v>
      </c>
      <c r="AE33" s="14"/>
      <c r="AF33" s="39">
        <f t="shared" si="12"/>
        <v>45.117715108809357</v>
      </c>
      <c r="AG33" s="38">
        <f t="shared" si="13"/>
        <v>0.89114784197736086</v>
      </c>
      <c r="AH33" s="38">
        <f t="shared" si="14"/>
        <v>1.8901858794500508</v>
      </c>
      <c r="AI33" s="38">
        <f t="shared" si="15"/>
        <v>2.1208052767845595</v>
      </c>
      <c r="AJ33" s="14"/>
      <c r="AK33" s="39">
        <f t="shared" si="16"/>
        <v>45.381347888933533</v>
      </c>
      <c r="AL33" s="38">
        <f t="shared" si="17"/>
        <v>0.89103465751147937</v>
      </c>
      <c r="AM33" s="38">
        <f t="shared" si="18"/>
        <v>1.8996204225998516</v>
      </c>
      <c r="AN33" s="38">
        <f t="shared" si="19"/>
        <v>2.1314044798637806</v>
      </c>
      <c r="AO33" s="14"/>
      <c r="AP33" s="39">
        <f t="shared" si="20"/>
        <v>46.354585802785714</v>
      </c>
      <c r="AQ33" s="38">
        <f t="shared" si="21"/>
        <v>0.90707991729810189</v>
      </c>
      <c r="AR33" s="38">
        <f t="shared" si="22"/>
        <v>1.9422002933184084</v>
      </c>
      <c r="AS33" s="38">
        <f t="shared" si="23"/>
        <v>2.1405834699193349</v>
      </c>
      <c r="AT33" s="14"/>
      <c r="AU33" s="39">
        <f t="shared" si="24"/>
        <v>44.190229336248358</v>
      </c>
      <c r="AV33" s="38">
        <f t="shared" si="25"/>
        <v>0.84493563220228118</v>
      </c>
      <c r="AW33" s="38">
        <f t="shared" si="26"/>
        <v>1.8051846081442806</v>
      </c>
      <c r="AX33" s="38">
        <f t="shared" si="27"/>
        <v>2.1363318884946767</v>
      </c>
      <c r="AY33" s="14"/>
      <c r="AZ33" s="39">
        <f t="shared" si="28"/>
        <v>44.653972222528857</v>
      </c>
      <c r="BA33" s="38">
        <f t="shared" si="29"/>
        <v>0.86804173708982013</v>
      </c>
      <c r="BB33" s="38">
        <f t="shared" si="30"/>
        <v>1.8476852437971658</v>
      </c>
      <c r="BC33" s="38">
        <f t="shared" si="31"/>
        <v>2.1283545677845153</v>
      </c>
      <c r="BD33" s="14"/>
      <c r="BE33" s="14"/>
      <c r="BF33" s="14"/>
      <c r="BG33" s="14"/>
      <c r="BH33" s="14"/>
      <c r="BI33" s="14"/>
      <c r="BJ33" s="14"/>
      <c r="BK33" s="14"/>
      <c r="BL33" s="14"/>
      <c r="BM33" s="14"/>
      <c r="BN33" s="14"/>
      <c r="BO33" s="14"/>
      <c r="BP33" s="14"/>
      <c r="BQ33" s="14"/>
      <c r="BR33" s="14"/>
      <c r="BS33" s="14"/>
      <c r="BT33" s="14"/>
    </row>
    <row r="34" spans="1:256" s="24" customFormat="1" x14ac:dyDescent="0.25">
      <c r="A34" s="13" t="s">
        <v>48</v>
      </c>
      <c r="B34" s="24">
        <v>91</v>
      </c>
      <c r="C34" s="25">
        <v>49.929802430223141</v>
      </c>
      <c r="D34" s="25">
        <v>48.505454986840405</v>
      </c>
      <c r="E34" s="25">
        <f t="shared" si="32"/>
        <v>49.217628708531777</v>
      </c>
      <c r="F34" s="26">
        <f t="shared" si="37"/>
        <v>0.98111736933522309</v>
      </c>
      <c r="G34" s="26">
        <f t="shared" si="37"/>
        <v>0.90259115378109556</v>
      </c>
      <c r="H34" s="26">
        <f t="shared" si="33"/>
        <v>0.94185426155815932</v>
      </c>
      <c r="I34" s="26">
        <v>2.1365800211366883</v>
      </c>
      <c r="J34" s="26">
        <v>1.845768441799895</v>
      </c>
      <c r="K34" s="26">
        <f t="shared" si="34"/>
        <v>1.9911742314682916</v>
      </c>
      <c r="L34" s="26">
        <f t="shared" si="0"/>
        <v>2.1777007399067592</v>
      </c>
      <c r="M34" s="26">
        <f t="shared" si="1"/>
        <v>2.0449662442044576</v>
      </c>
      <c r="N34" s="26">
        <f t="shared" si="35"/>
        <v>2.1113334920556084</v>
      </c>
      <c r="O34" s="14"/>
      <c r="P34" s="14"/>
      <c r="Q34" s="14"/>
      <c r="R34" s="14"/>
      <c r="S34" s="14"/>
      <c r="T34" s="14"/>
      <c r="U34" s="14">
        <f t="shared" si="3"/>
        <v>91</v>
      </c>
      <c r="V34" s="39">
        <f t="shared" si="4"/>
        <v>48.51446848938091</v>
      </c>
      <c r="W34" s="38">
        <f t="shared" si="5"/>
        <v>0.92760769053087699</v>
      </c>
      <c r="X34" s="38">
        <f t="shared" si="6"/>
        <v>2.0211195148182202</v>
      </c>
      <c r="Y34" s="38">
        <f t="shared" si="7"/>
        <v>2.1778470692251339</v>
      </c>
      <c r="Z34" s="14"/>
      <c r="AA34" s="39">
        <f t="shared" si="8"/>
        <v>46.535902142103311</v>
      </c>
      <c r="AB34" s="38">
        <f t="shared" si="9"/>
        <v>0.89563067271780028</v>
      </c>
      <c r="AC34" s="38">
        <f t="shared" si="10"/>
        <v>1.9344856501010548</v>
      </c>
      <c r="AD34" s="38">
        <f t="shared" si="11"/>
        <v>2.1589172634748528</v>
      </c>
      <c r="AE34" s="14"/>
      <c r="AF34" s="39">
        <f t="shared" si="12"/>
        <v>46.008862950786721</v>
      </c>
      <c r="AG34" s="38">
        <f t="shared" si="13"/>
        <v>0.89617233862595747</v>
      </c>
      <c r="AH34" s="38">
        <f t="shared" si="14"/>
        <v>1.9159401549033728</v>
      </c>
      <c r="AI34" s="38">
        <f t="shared" si="15"/>
        <v>2.1375035760784948</v>
      </c>
      <c r="AJ34" s="14"/>
      <c r="AK34" s="39">
        <f t="shared" si="16"/>
        <v>46.272382546445016</v>
      </c>
      <c r="AL34" s="38">
        <f t="shared" si="17"/>
        <v>0.89590150567187798</v>
      </c>
      <c r="AM34" s="38">
        <f t="shared" si="18"/>
        <v>1.9252129025022136</v>
      </c>
      <c r="AN34" s="38">
        <f t="shared" si="19"/>
        <v>2.1482161582393848</v>
      </c>
      <c r="AO34" s="14"/>
      <c r="AP34" s="39">
        <f t="shared" si="20"/>
        <v>47.261665720083812</v>
      </c>
      <c r="AQ34" s="38">
        <f t="shared" si="21"/>
        <v>0.91189001457841456</v>
      </c>
      <c r="AR34" s="38">
        <f t="shared" si="22"/>
        <v>1.9685298348607962</v>
      </c>
      <c r="AS34" s="38">
        <f t="shared" si="23"/>
        <v>2.1580234197624955</v>
      </c>
      <c r="AT34" s="14"/>
      <c r="AU34" s="39">
        <f t="shared" si="24"/>
        <v>45.035164968450644</v>
      </c>
      <c r="AV34" s="38">
        <f t="shared" si="25"/>
        <v>0.84888574437278308</v>
      </c>
      <c r="AW34" s="38">
        <f t="shared" si="26"/>
        <v>1.8281657063064503</v>
      </c>
      <c r="AX34" s="38">
        <f t="shared" si="27"/>
        <v>2.1532627520244585</v>
      </c>
      <c r="AY34" s="14"/>
      <c r="AZ34" s="39">
        <f t="shared" si="28"/>
        <v>45.522013959618675</v>
      </c>
      <c r="BA34" s="38">
        <f t="shared" si="29"/>
        <v>0.87252904149937116</v>
      </c>
      <c r="BB34" s="38">
        <f t="shared" si="30"/>
        <v>1.8720529306049114</v>
      </c>
      <c r="BC34" s="38">
        <f t="shared" si="31"/>
        <v>2.1451630584095271</v>
      </c>
      <c r="BD34" s="14"/>
      <c r="BE34" s="14"/>
      <c r="BF34" s="14"/>
      <c r="BG34" s="14"/>
      <c r="BH34" s="14"/>
      <c r="BI34" s="14"/>
      <c r="BJ34" s="14"/>
      <c r="BK34" s="14"/>
      <c r="BL34" s="14"/>
      <c r="BM34" s="14"/>
      <c r="BN34" s="14"/>
      <c r="BO34" s="14"/>
      <c r="BP34" s="14"/>
      <c r="BQ34" s="14"/>
      <c r="BR34" s="14"/>
      <c r="BS34" s="14"/>
      <c r="BT34" s="14"/>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1:256" s="13" customFormat="1" x14ac:dyDescent="0.25">
      <c r="A35" s="13" t="s">
        <v>48</v>
      </c>
      <c r="B35" s="13">
        <v>92</v>
      </c>
      <c r="C35" s="21">
        <v>50.910919799558364</v>
      </c>
      <c r="D35" s="21">
        <v>49.408046140621501</v>
      </c>
      <c r="E35" s="21">
        <f t="shared" si="32"/>
        <v>50.159482970089933</v>
      </c>
      <c r="F35" s="22">
        <f t="shared" si="37"/>
        <v>0.98610816492996634</v>
      </c>
      <c r="G35" s="22">
        <f t="shared" si="37"/>
        <v>0.90659731491889772</v>
      </c>
      <c r="H35" s="22">
        <f t="shared" si="33"/>
        <v>0.94635273992443203</v>
      </c>
      <c r="I35" s="22">
        <v>2.1669411165468966</v>
      </c>
      <c r="J35" s="22">
        <v>1.8655305539578273</v>
      </c>
      <c r="K35" s="22">
        <f t="shared" si="34"/>
        <v>2.0162358352523619</v>
      </c>
      <c r="L35" s="22">
        <f t="shared" ref="L35:L66" si="41">I35/F35</f>
        <v>2.1974679792868295</v>
      </c>
      <c r="M35" s="22">
        <f t="shared" ref="M35:M66" si="42">J35/G35</f>
        <v>2.0577278613765957</v>
      </c>
      <c r="N35" s="22">
        <f t="shared" si="35"/>
        <v>2.1275979203317128</v>
      </c>
      <c r="O35" s="14"/>
      <c r="P35" s="14"/>
      <c r="Q35" s="14"/>
      <c r="R35" s="14"/>
      <c r="S35" s="14"/>
      <c r="T35" s="14"/>
      <c r="U35" s="14">
        <f t="shared" ref="U35:U66" si="43">AVERAGE(B35,B176)</f>
        <v>92</v>
      </c>
      <c r="V35" s="39">
        <f t="shared" ref="V35:V66" si="44">AVERAGE(E35,E176)</f>
        <v>49.442076179911787</v>
      </c>
      <c r="W35" s="38">
        <f t="shared" ref="W35:W66" si="45">AVERAGE(H35,H176)</f>
        <v>0.93203785374170245</v>
      </c>
      <c r="X35" s="38">
        <f t="shared" ref="X35:X66" si="46">AVERAGE(K35,K176)</f>
        <v>2.0476898381070701</v>
      </c>
      <c r="Y35" s="38">
        <f t="shared" ref="Y35:Y66" si="47">AVERAGE(N35,N176)</f>
        <v>2.19587127316154</v>
      </c>
      <c r="Z35" s="14"/>
      <c r="AA35" s="39">
        <f t="shared" ref="AA35:AA66" si="48">AVERAGE(E317,E458)</f>
        <v>47.431532814821111</v>
      </c>
      <c r="AB35" s="38">
        <f t="shared" ref="AB35:AB66" si="49">AVERAGE(H317,H458)</f>
        <v>0.90018331006084651</v>
      </c>
      <c r="AC35" s="38">
        <f t="shared" ref="AC35:AC66" si="50">AVERAGE(K317,K458)</f>
        <v>1.9595994087281974</v>
      </c>
      <c r="AD35" s="38">
        <f t="shared" ref="AD35:AD66" si="51">AVERAGE(N317,N458)</f>
        <v>2.1757007328187075</v>
      </c>
      <c r="AE35" s="14"/>
      <c r="AF35" s="39">
        <f t="shared" ref="AF35:AF66" si="52">AVERAGE(E599,E740)</f>
        <v>46.90503528941268</v>
      </c>
      <c r="AG35" s="38">
        <f t="shared" ref="AG35:AG66" si="53">AVERAGE(H599,H740)</f>
        <v>0.90104341388241593</v>
      </c>
      <c r="AH35" s="38">
        <f t="shared" ref="AH35:AH66" si="54">AVERAGE(K599,K740)</f>
        <v>1.9413792515555968</v>
      </c>
      <c r="AI35" s="38">
        <f t="shared" ref="AI35:AI66" si="55">AVERAGE(N599,N740)</f>
        <v>2.154034587070079</v>
      </c>
      <c r="AJ35" s="14"/>
      <c r="AK35" s="39">
        <f t="shared" ref="AK35:AK66" si="56">AVERAGE(E881,E1022)</f>
        <v>47.168284052116888</v>
      </c>
      <c r="AL35" s="38">
        <f t="shared" ref="AL35:AL66" si="57">AVERAGE(H881,H1022)</f>
        <v>0.90061336197163477</v>
      </c>
      <c r="AM35" s="38">
        <f t="shared" ref="AM35:AM66" si="58">AVERAGE(K881,K1022)</f>
        <v>1.9504893301418971</v>
      </c>
      <c r="AN35" s="38">
        <f t="shared" ref="AN35:AN66" si="59">AVERAGE(N881,N1022)</f>
        <v>2.1648706711279755</v>
      </c>
      <c r="AO35" s="14"/>
      <c r="AP35" s="39">
        <f t="shared" ref="AP35:AP66" si="60">AVERAGE(E1163,E1304)</f>
        <v>48.17355573466223</v>
      </c>
      <c r="AQ35" s="38">
        <f t="shared" ref="AQ35:AQ66" si="61">AVERAGE(H1163,H1304)</f>
        <v>0.91654063381206186</v>
      </c>
      <c r="AR35" s="38">
        <f t="shared" ref="AR35:AR66" si="62">AVERAGE(K1163,K1304)</f>
        <v>1.9945345448313334</v>
      </c>
      <c r="AS35" s="38">
        <f t="shared" ref="AS35:AS66" si="63">AVERAGE(N1163,N1304)</f>
        <v>2.1753068645993001</v>
      </c>
      <c r="AT35" s="14"/>
      <c r="AU35" s="39">
        <f t="shared" ref="AU35:AU66" si="64">AVERAGE(E1445,E1586)</f>
        <v>45.884050712823424</v>
      </c>
      <c r="AV35" s="38">
        <f t="shared" ref="AV35:AV66" si="65">AVERAGE(H1445,H1586)</f>
        <v>0.85268383859266095</v>
      </c>
      <c r="AW35" s="38">
        <f t="shared" ref="AW35:AW66" si="66">AVERAGE(K1445,K1586)</f>
        <v>1.8508351695131209</v>
      </c>
      <c r="AX35" s="38">
        <f t="shared" ref="AX35:AX66" si="67">AVERAGE(N1445,N1586)</f>
        <v>2.1700611067107292</v>
      </c>
      <c r="AY35" s="14"/>
      <c r="AZ35" s="39">
        <f t="shared" ref="AZ35:AZ66" si="68">AVERAGE(E1727,E1868)</f>
        <v>46.394543001118052</v>
      </c>
      <c r="BA35" s="38">
        <f t="shared" ref="BA35:BA66" si="69">AVERAGE(H1727,H1868)</f>
        <v>0.87686362623753844</v>
      </c>
      <c r="BB35" s="38">
        <f t="shared" ref="BB35:BB66" si="70">AVERAGE(K1727,K1868)</f>
        <v>1.8961072105343588</v>
      </c>
      <c r="BC35" s="38">
        <f t="shared" ref="BC35:BC66" si="71">AVERAGE(N1727,N1868)</f>
        <v>2.1618210432271661</v>
      </c>
      <c r="BD35" s="14"/>
      <c r="BE35" s="14"/>
      <c r="BF35" s="14"/>
      <c r="BG35" s="14"/>
      <c r="BH35" s="14"/>
      <c r="BI35" s="14"/>
      <c r="BJ35" s="14"/>
      <c r="BK35" s="14"/>
      <c r="BL35" s="14"/>
      <c r="BM35" s="14"/>
      <c r="BN35" s="14"/>
      <c r="BO35" s="14"/>
      <c r="BP35" s="14"/>
      <c r="BQ35" s="14"/>
      <c r="BR35" s="14"/>
      <c r="BS35" s="14"/>
      <c r="BT35" s="14"/>
    </row>
    <row r="36" spans="1:256" s="13" customFormat="1" x14ac:dyDescent="0.25">
      <c r="A36" s="13" t="s">
        <v>48</v>
      </c>
      <c r="B36" s="13">
        <v>93</v>
      </c>
      <c r="C36" s="21">
        <v>51.897027964488331</v>
      </c>
      <c r="D36" s="21">
        <v>50.314643455540399</v>
      </c>
      <c r="E36" s="21">
        <f t="shared" si="32"/>
        <v>51.105835710014361</v>
      </c>
      <c r="F36" s="22">
        <f t="shared" si="37"/>
        <v>0.99091288120026633</v>
      </c>
      <c r="G36" s="22">
        <f t="shared" si="37"/>
        <v>0.9104543870527948</v>
      </c>
      <c r="H36" s="22">
        <f t="shared" si="33"/>
        <v>0.95068363412653056</v>
      </c>
      <c r="I36" s="22">
        <v>2.1967886382967108</v>
      </c>
      <c r="J36" s="22">
        <v>1.885066942366193</v>
      </c>
      <c r="K36" s="22">
        <f t="shared" si="34"/>
        <v>2.0409277903314518</v>
      </c>
      <c r="L36" s="22">
        <f t="shared" si="41"/>
        <v>2.2169341825850517</v>
      </c>
      <c r="M36" s="22">
        <f t="shared" si="42"/>
        <v>2.070468294922811</v>
      </c>
      <c r="N36" s="22">
        <f t="shared" si="35"/>
        <v>2.1437012387539314</v>
      </c>
      <c r="O36" s="14"/>
      <c r="P36" s="14"/>
      <c r="Q36" s="14"/>
      <c r="R36" s="14"/>
      <c r="S36" s="14"/>
      <c r="T36" s="14"/>
      <c r="U36" s="14">
        <f t="shared" si="43"/>
        <v>93</v>
      </c>
      <c r="V36" s="39">
        <f t="shared" si="44"/>
        <v>50.374114033653484</v>
      </c>
      <c r="W36" s="38">
        <f t="shared" si="45"/>
        <v>0.9363032994631677</v>
      </c>
      <c r="X36" s="38">
        <f t="shared" si="46"/>
        <v>2.0739187681681273</v>
      </c>
      <c r="Y36" s="38">
        <f t="shared" si="47"/>
        <v>2.2137529525840898</v>
      </c>
      <c r="Z36" s="14"/>
      <c r="AA36" s="39">
        <f t="shared" si="48"/>
        <v>48.33171612488195</v>
      </c>
      <c r="AB36" s="38">
        <f t="shared" si="49"/>
        <v>0.90458000223599022</v>
      </c>
      <c r="AC36" s="38">
        <f t="shared" si="50"/>
        <v>1.9843895363792758</v>
      </c>
      <c r="AD36" s="38">
        <f t="shared" si="51"/>
        <v>2.1923397181768096</v>
      </c>
      <c r="AE36" s="14"/>
      <c r="AF36" s="39">
        <f t="shared" si="52"/>
        <v>47.806078703295093</v>
      </c>
      <c r="AG36" s="38">
        <f t="shared" si="53"/>
        <v>0.9057614937273879</v>
      </c>
      <c r="AH36" s="38">
        <f t="shared" si="54"/>
        <v>1.9664957106648904</v>
      </c>
      <c r="AI36" s="38">
        <f t="shared" si="55"/>
        <v>2.1704005830208826</v>
      </c>
      <c r="AJ36" s="14"/>
      <c r="AK36" s="39">
        <f t="shared" si="56"/>
        <v>48.068897414088525</v>
      </c>
      <c r="AL36" s="38">
        <f t="shared" si="57"/>
        <v>0.90517074798168728</v>
      </c>
      <c r="AM36" s="38">
        <f t="shared" si="58"/>
        <v>1.975442623522083</v>
      </c>
      <c r="AN36" s="38">
        <f t="shared" si="59"/>
        <v>2.1813703926537396</v>
      </c>
      <c r="AO36" s="14"/>
      <c r="AP36" s="39">
        <f t="shared" si="60"/>
        <v>49.090096368474292</v>
      </c>
      <c r="AQ36" s="38">
        <f t="shared" si="61"/>
        <v>0.92103239659527603</v>
      </c>
      <c r="AR36" s="38">
        <f t="shared" si="62"/>
        <v>2.0202072394165089</v>
      </c>
      <c r="AS36" s="38">
        <f t="shared" si="63"/>
        <v>2.1924362629738403</v>
      </c>
      <c r="AT36" s="14"/>
      <c r="AU36" s="39">
        <f t="shared" si="64"/>
        <v>46.736734551416085</v>
      </c>
      <c r="AV36" s="38">
        <f t="shared" si="65"/>
        <v>0.85633081723212179</v>
      </c>
      <c r="AW36" s="38">
        <f t="shared" si="66"/>
        <v>1.8731876721344385</v>
      </c>
      <c r="AX36" s="38">
        <f t="shared" si="67"/>
        <v>2.1867295985244288</v>
      </c>
      <c r="AY36" s="14"/>
      <c r="AZ36" s="39">
        <f t="shared" si="68"/>
        <v>47.271406627355589</v>
      </c>
      <c r="BA36" s="38">
        <f t="shared" si="69"/>
        <v>0.88104615547975662</v>
      </c>
      <c r="BB36" s="38">
        <f t="shared" si="70"/>
        <v>1.9198416913996645</v>
      </c>
      <c r="BC36" s="38">
        <f t="shared" si="71"/>
        <v>2.1783309530005255</v>
      </c>
      <c r="BD36" s="14"/>
      <c r="BE36" s="14"/>
      <c r="BF36" s="14"/>
      <c r="BG36" s="14"/>
      <c r="BH36" s="14"/>
      <c r="BI36" s="14"/>
      <c r="BJ36" s="14"/>
      <c r="BK36" s="14"/>
      <c r="BL36" s="14"/>
      <c r="BM36" s="14"/>
      <c r="BN36" s="14"/>
      <c r="BO36" s="14"/>
      <c r="BP36" s="14"/>
      <c r="BQ36" s="14"/>
      <c r="BR36" s="14"/>
      <c r="BS36" s="14"/>
      <c r="BT36" s="14"/>
    </row>
    <row r="37" spans="1:256" s="13" customFormat="1" x14ac:dyDescent="0.25">
      <c r="A37" s="13" t="s">
        <v>48</v>
      </c>
      <c r="B37" s="13">
        <v>94</v>
      </c>
      <c r="C37" s="21">
        <v>52.887940845688597</v>
      </c>
      <c r="D37" s="21">
        <v>51.225097842593193</v>
      </c>
      <c r="E37" s="21">
        <f t="shared" si="32"/>
        <v>52.056519344140895</v>
      </c>
      <c r="F37" s="22">
        <f t="shared" si="37"/>
        <v>0.99553231382807894</v>
      </c>
      <c r="G37" s="22">
        <f t="shared" si="37"/>
        <v>0.91416336193562842</v>
      </c>
      <c r="H37" s="22">
        <f t="shared" si="33"/>
        <v>0.95484783788185368</v>
      </c>
      <c r="I37" s="22">
        <v>2.2261132297534068</v>
      </c>
      <c r="J37" s="22">
        <v>1.9043763385642278</v>
      </c>
      <c r="K37" s="22">
        <f t="shared" si="34"/>
        <v>2.0652447841588173</v>
      </c>
      <c r="L37" s="22">
        <f t="shared" si="41"/>
        <v>2.2361034381630729</v>
      </c>
      <c r="M37" s="22">
        <f t="shared" si="42"/>
        <v>2.0831903988494411</v>
      </c>
      <c r="N37" s="22">
        <f t="shared" si="35"/>
        <v>2.1596469185062572</v>
      </c>
      <c r="O37" s="14"/>
      <c r="P37" s="14"/>
      <c r="Q37" s="14"/>
      <c r="R37" s="14"/>
      <c r="S37" s="14"/>
      <c r="T37" s="14"/>
      <c r="U37" s="14">
        <f t="shared" si="43"/>
        <v>94</v>
      </c>
      <c r="V37" s="39">
        <f t="shared" si="44"/>
        <v>51.310417333116661</v>
      </c>
      <c r="W37" s="38">
        <f t="shared" si="45"/>
        <v>0.94040491038896334</v>
      </c>
      <c r="X37" s="38">
        <f t="shared" si="46"/>
        <v>2.0998000128591601</v>
      </c>
      <c r="Y37" s="38">
        <f t="shared" si="47"/>
        <v>2.2314949846032843</v>
      </c>
      <c r="Z37" s="14"/>
      <c r="AA37" s="39">
        <f t="shared" si="48"/>
        <v>49.236296127117939</v>
      </c>
      <c r="AB37" s="38">
        <f t="shared" si="49"/>
        <v>0.90882142949760514</v>
      </c>
      <c r="AC37" s="38">
        <f t="shared" si="50"/>
        <v>2.0088499160651763</v>
      </c>
      <c r="AD37" s="38">
        <f t="shared" si="51"/>
        <v>2.2088369247845181</v>
      </c>
      <c r="AE37" s="14"/>
      <c r="AF37" s="39">
        <f t="shared" si="52"/>
        <v>48.711840197022482</v>
      </c>
      <c r="AG37" s="38">
        <f t="shared" si="53"/>
        <v>0.91032706753231984</v>
      </c>
      <c r="AH37" s="38">
        <f t="shared" si="54"/>
        <v>1.9912826812112212</v>
      </c>
      <c r="AI37" s="38">
        <f t="shared" si="55"/>
        <v>2.186604083624661</v>
      </c>
      <c r="AJ37" s="14"/>
      <c r="AK37" s="39">
        <f t="shared" si="56"/>
        <v>48.974068162070211</v>
      </c>
      <c r="AL37" s="38">
        <f t="shared" si="57"/>
        <v>0.90957424851496249</v>
      </c>
      <c r="AM37" s="38">
        <f t="shared" si="58"/>
        <v>2.0000662986381985</v>
      </c>
      <c r="AN37" s="38">
        <f t="shared" si="59"/>
        <v>2.1977179308639139</v>
      </c>
      <c r="AO37" s="14"/>
      <c r="AP37" s="39">
        <f t="shared" si="60"/>
        <v>50.011128765069572</v>
      </c>
      <c r="AQ37" s="38">
        <f t="shared" si="61"/>
        <v>0.92536598896063893</v>
      </c>
      <c r="AR37" s="38">
        <f t="shared" si="62"/>
        <v>2.0455413470351904</v>
      </c>
      <c r="AS37" s="38">
        <f t="shared" si="63"/>
        <v>2.2094143042374119</v>
      </c>
      <c r="AT37" s="14"/>
      <c r="AU37" s="39">
        <f t="shared" si="64"/>
        <v>47.593065368648212</v>
      </c>
      <c r="AV37" s="38">
        <f t="shared" si="65"/>
        <v>0.8598276400873015</v>
      </c>
      <c r="AW37" s="38">
        <f t="shared" si="66"/>
        <v>1.8952184484150885</v>
      </c>
      <c r="AX37" s="38">
        <f t="shared" si="67"/>
        <v>2.2032710937682189</v>
      </c>
      <c r="AY37" s="14"/>
      <c r="AZ37" s="39">
        <f t="shared" si="68"/>
        <v>48.15245278283534</v>
      </c>
      <c r="BA37" s="38">
        <f t="shared" si="69"/>
        <v>0.8850773538098089</v>
      </c>
      <c r="BB37" s="38">
        <f t="shared" si="70"/>
        <v>1.9432505648131548</v>
      </c>
      <c r="BC37" s="38">
        <f t="shared" si="71"/>
        <v>2.1946954520020028</v>
      </c>
      <c r="BD37" s="14"/>
      <c r="BE37" s="14"/>
      <c r="BF37" s="14"/>
      <c r="BG37" s="14"/>
      <c r="BH37" s="14"/>
      <c r="BI37" s="14"/>
      <c r="BJ37" s="14"/>
      <c r="BK37" s="14"/>
      <c r="BL37" s="14"/>
      <c r="BM37" s="14"/>
      <c r="BN37" s="14"/>
      <c r="BO37" s="14"/>
      <c r="BP37" s="14"/>
      <c r="BQ37" s="14"/>
      <c r="BR37" s="14"/>
      <c r="BS37" s="14"/>
      <c r="BT37" s="14"/>
    </row>
    <row r="38" spans="1:256" s="13" customFormat="1" x14ac:dyDescent="0.25">
      <c r="A38" s="13" t="s">
        <v>48</v>
      </c>
      <c r="B38" s="13">
        <v>95</v>
      </c>
      <c r="C38" s="21">
        <v>53.883473159516676</v>
      </c>
      <c r="D38" s="21">
        <v>52.139261204528822</v>
      </c>
      <c r="E38" s="21">
        <f t="shared" si="32"/>
        <v>53.011367182022752</v>
      </c>
      <c r="F38" s="22">
        <f t="shared" si="37"/>
        <v>0.99996734256402675</v>
      </c>
      <c r="G38" s="22">
        <f t="shared" si="37"/>
        <v>0.91772527685078842</v>
      </c>
      <c r="H38" s="22">
        <f t="shared" si="33"/>
        <v>0.95884630970740758</v>
      </c>
      <c r="I38" s="22">
        <v>2.2549066364788981</v>
      </c>
      <c r="J38" s="22">
        <v>1.9234576757855371</v>
      </c>
      <c r="K38" s="22">
        <f t="shared" si="34"/>
        <v>2.0891821561322175</v>
      </c>
      <c r="L38" s="22">
        <f t="shared" si="41"/>
        <v>2.2549802783529596</v>
      </c>
      <c r="M38" s="22">
        <f t="shared" si="42"/>
        <v>2.0958970231112737</v>
      </c>
      <c r="N38" s="22">
        <f t="shared" si="35"/>
        <v>2.1754386507321168</v>
      </c>
      <c r="O38" s="14"/>
      <c r="P38" s="14"/>
      <c r="Q38" s="14"/>
      <c r="R38" s="14"/>
      <c r="S38" s="14"/>
      <c r="T38" s="14"/>
      <c r="U38" s="14">
        <f t="shared" si="43"/>
        <v>95</v>
      </c>
      <c r="V38" s="39">
        <f t="shared" si="44"/>
        <v>52.250822243505624</v>
      </c>
      <c r="W38" s="38">
        <f t="shared" si="45"/>
        <v>0.94434363269628108</v>
      </c>
      <c r="X38" s="38">
        <f t="shared" si="46"/>
        <v>2.1253278867296008</v>
      </c>
      <c r="Y38" s="38">
        <f t="shared" si="47"/>
        <v>2.2491004513338697</v>
      </c>
      <c r="Z38" s="14"/>
      <c r="AA38" s="39">
        <f t="shared" si="48"/>
        <v>50.145117556615546</v>
      </c>
      <c r="AB38" s="38">
        <f t="shared" si="49"/>
        <v>0.91290833344788958</v>
      </c>
      <c r="AC38" s="38">
        <f t="shared" si="50"/>
        <v>2.0329750106020628</v>
      </c>
      <c r="AD38" s="38">
        <f t="shared" si="51"/>
        <v>2.225195268674601</v>
      </c>
      <c r="AE38" s="14"/>
      <c r="AF38" s="39">
        <f t="shared" si="52"/>
        <v>49.622167264554804</v>
      </c>
      <c r="AG38" s="38">
        <f t="shared" si="53"/>
        <v>0.91474068650024698</v>
      </c>
      <c r="AH38" s="38">
        <f t="shared" si="54"/>
        <v>2.0157339132761076</v>
      </c>
      <c r="AI38" s="38">
        <f t="shared" si="55"/>
        <v>2.2026478438704027</v>
      </c>
      <c r="AJ38" s="14"/>
      <c r="AK38" s="39">
        <f t="shared" si="56"/>
        <v>49.883642410585168</v>
      </c>
      <c r="AL38" s="38">
        <f t="shared" si="57"/>
        <v>0.91382450997406828</v>
      </c>
      <c r="AM38" s="38">
        <f t="shared" si="58"/>
        <v>2.0243544619390854</v>
      </c>
      <c r="AN38" s="38">
        <f t="shared" si="59"/>
        <v>2.2139161167234302</v>
      </c>
      <c r="AO38" s="14"/>
      <c r="AP38" s="39">
        <f t="shared" si="60"/>
        <v>50.936494754030207</v>
      </c>
      <c r="AQ38" s="38">
        <f t="shared" si="61"/>
        <v>0.92954215959826847</v>
      </c>
      <c r="AR38" s="38">
        <f t="shared" si="62"/>
        <v>2.0705309000028542</v>
      </c>
      <c r="AS38" s="38">
        <f t="shared" si="63"/>
        <v>2.2262438974965315</v>
      </c>
      <c r="AT38" s="14"/>
      <c r="AU38" s="39">
        <f t="shared" si="64"/>
        <v>48.452893008735508</v>
      </c>
      <c r="AV38" s="38">
        <f t="shared" si="65"/>
        <v>0.8631753224586447</v>
      </c>
      <c r="AW38" s="38">
        <f t="shared" si="66"/>
        <v>1.9169232818110515</v>
      </c>
      <c r="AX38" s="38">
        <f t="shared" si="67"/>
        <v>2.2196886675881</v>
      </c>
      <c r="AY38" s="14"/>
      <c r="AZ38" s="39">
        <f t="shared" si="68"/>
        <v>49.037530136645152</v>
      </c>
      <c r="BA38" s="38">
        <f t="shared" si="69"/>
        <v>0.88895800447944673</v>
      </c>
      <c r="BB38" s="38">
        <f t="shared" si="70"/>
        <v>1.9663285975435796</v>
      </c>
      <c r="BC38" s="38">
        <f t="shared" si="71"/>
        <v>2.2109174267403353</v>
      </c>
      <c r="BD38" s="14"/>
      <c r="BE38" s="14"/>
      <c r="BF38" s="14"/>
      <c r="BG38" s="14"/>
      <c r="BH38" s="14"/>
      <c r="BI38" s="14"/>
      <c r="BJ38" s="14"/>
      <c r="BK38" s="14"/>
      <c r="BL38" s="14"/>
      <c r="BM38" s="14"/>
      <c r="BN38" s="14"/>
      <c r="BO38" s="14"/>
      <c r="BP38" s="14"/>
      <c r="BQ38" s="14"/>
      <c r="BR38" s="14"/>
      <c r="BS38" s="14"/>
      <c r="BT38" s="14"/>
    </row>
    <row r="39" spans="1:256" s="13" customFormat="1" x14ac:dyDescent="0.25">
      <c r="A39" s="13" t="s">
        <v>48</v>
      </c>
      <c r="B39" s="13">
        <v>96</v>
      </c>
      <c r="C39" s="21">
        <v>54.883440502080703</v>
      </c>
      <c r="D39" s="21">
        <v>53.05698648137961</v>
      </c>
      <c r="E39" s="21">
        <f t="shared" si="32"/>
        <v>53.970213491730156</v>
      </c>
      <c r="F39" s="22">
        <f t="shared" si="37"/>
        <v>1.0042189287529339</v>
      </c>
      <c r="G39" s="22">
        <f t="shared" si="37"/>
        <v>0.92114121300103591</v>
      </c>
      <c r="H39" s="22">
        <f t="shared" si="33"/>
        <v>0.96268007087698493</v>
      </c>
      <c r="I39" s="22">
        <v>2.2831616838673248</v>
      </c>
      <c r="J39" s="22">
        <v>1.9423100819392347</v>
      </c>
      <c r="K39" s="22">
        <f t="shared" si="34"/>
        <v>2.1127358829032796</v>
      </c>
      <c r="L39" s="22">
        <f t="shared" si="41"/>
        <v>2.273569655476039</v>
      </c>
      <c r="M39" s="22">
        <f t="shared" si="42"/>
        <v>2.1085910113730306</v>
      </c>
      <c r="N39" s="22">
        <f t="shared" si="35"/>
        <v>2.1910803334245346</v>
      </c>
      <c r="O39" s="14"/>
      <c r="P39" s="14"/>
      <c r="Q39" s="14"/>
      <c r="R39" s="14"/>
      <c r="S39" s="14"/>
      <c r="T39" s="14"/>
      <c r="U39" s="14">
        <f t="shared" si="43"/>
        <v>96</v>
      </c>
      <c r="V39" s="39">
        <f t="shared" si="44"/>
        <v>53.195165876201898</v>
      </c>
      <c r="W39" s="38">
        <f t="shared" si="45"/>
        <v>0.94812047403634025</v>
      </c>
      <c r="X39" s="38">
        <f t="shared" si="46"/>
        <v>2.1504972997213718</v>
      </c>
      <c r="Y39" s="38">
        <f t="shared" si="47"/>
        <v>2.2665726288393393</v>
      </c>
      <c r="Z39" s="14"/>
      <c r="AA39" s="39">
        <f t="shared" si="48"/>
        <v>51.058025890063433</v>
      </c>
      <c r="AB39" s="38">
        <f t="shared" si="49"/>
        <v>0.91684151527648794</v>
      </c>
      <c r="AC39" s="38">
        <f t="shared" si="50"/>
        <v>2.0567598528772537</v>
      </c>
      <c r="AD39" s="38">
        <f t="shared" si="51"/>
        <v>2.2414178657144084</v>
      </c>
      <c r="AE39" s="14"/>
      <c r="AF39" s="39">
        <f t="shared" si="52"/>
        <v>50.536907951055042</v>
      </c>
      <c r="AG39" s="38">
        <f t="shared" si="53"/>
        <v>0.91900296208695131</v>
      </c>
      <c r="AH39" s="38">
        <f t="shared" si="54"/>
        <v>2.0398437499811046</v>
      </c>
      <c r="AI39" s="38">
        <f t="shared" si="55"/>
        <v>2.2185348427632041</v>
      </c>
      <c r="AJ39" s="14"/>
      <c r="AK39" s="39">
        <f t="shared" si="56"/>
        <v>50.797466920559245</v>
      </c>
      <c r="AL39" s="38">
        <f t="shared" si="57"/>
        <v>0.91792223868172051</v>
      </c>
      <c r="AM39" s="38">
        <f t="shared" si="58"/>
        <v>2.0483018014291794</v>
      </c>
      <c r="AN39" s="38">
        <f t="shared" si="59"/>
        <v>2.2299679930070289</v>
      </c>
      <c r="AO39" s="14"/>
      <c r="AP39" s="39">
        <f t="shared" si="60"/>
        <v>51.866036913628477</v>
      </c>
      <c r="AQ39" s="38">
        <f t="shared" si="61"/>
        <v>0.9335617180616449</v>
      </c>
      <c r="AR39" s="38">
        <f t="shared" si="62"/>
        <v>2.0951705248512384</v>
      </c>
      <c r="AS39" s="38">
        <f t="shared" si="63"/>
        <v>2.2429281604783649</v>
      </c>
      <c r="AT39" s="14"/>
      <c r="AU39" s="39">
        <f t="shared" si="64"/>
        <v>49.316068331194153</v>
      </c>
      <c r="AV39" s="38">
        <f t="shared" si="65"/>
        <v>0.86637493322381509</v>
      </c>
      <c r="AW39" s="38">
        <f t="shared" si="66"/>
        <v>1.9382984931695841</v>
      </c>
      <c r="AX39" s="38">
        <f t="shared" si="67"/>
        <v>2.2359855924346319</v>
      </c>
      <c r="AY39" s="14"/>
      <c r="AZ39" s="39">
        <f t="shared" si="68"/>
        <v>49.926488141124601</v>
      </c>
      <c r="BA39" s="38">
        <f t="shared" si="69"/>
        <v>0.8926889476553832</v>
      </c>
      <c r="BB39" s="38">
        <f t="shared" si="70"/>
        <v>1.989071121575344</v>
      </c>
      <c r="BC39" s="38">
        <f t="shared" si="71"/>
        <v>2.2269999745910098</v>
      </c>
      <c r="BD39" s="14"/>
      <c r="BE39" s="14"/>
      <c r="BF39" s="14"/>
      <c r="BG39" s="14"/>
      <c r="BH39" s="14"/>
      <c r="BI39" s="14"/>
      <c r="BJ39" s="14"/>
      <c r="BK39" s="14"/>
      <c r="BL39" s="14"/>
      <c r="BM39" s="14"/>
      <c r="BN39" s="14"/>
      <c r="BO39" s="14"/>
      <c r="BP39" s="14"/>
      <c r="BQ39" s="14"/>
      <c r="BR39" s="14"/>
      <c r="BS39" s="14"/>
      <c r="BT39" s="14"/>
    </row>
    <row r="40" spans="1:256" s="13" customFormat="1" x14ac:dyDescent="0.25">
      <c r="A40" s="13" t="s">
        <v>48</v>
      </c>
      <c r="B40" s="13">
        <v>97</v>
      </c>
      <c r="C40" s="21">
        <v>55.887659430833637</v>
      </c>
      <c r="D40" s="21">
        <v>53.978127694380646</v>
      </c>
      <c r="E40" s="21">
        <f t="shared" si="32"/>
        <v>54.932893562607141</v>
      </c>
      <c r="F40" s="22">
        <f t="shared" si="37"/>
        <v>1.0082881128381871</v>
      </c>
      <c r="G40" s="22">
        <f t="shared" si="37"/>
        <v>0.92441229390006185</v>
      </c>
      <c r="H40" s="22">
        <f t="shared" si="33"/>
        <v>0.96635020336912447</v>
      </c>
      <c r="I40" s="22">
        <v>2.3108722522383691</v>
      </c>
      <c r="J40" s="22">
        <v>1.9609328726328612</v>
      </c>
      <c r="K40" s="22">
        <f t="shared" si="34"/>
        <v>2.1359025624356152</v>
      </c>
      <c r="L40" s="22">
        <f t="shared" si="41"/>
        <v>2.2918769177329619</v>
      </c>
      <c r="M40" s="22">
        <f t="shared" si="42"/>
        <v>2.1212751989263974</v>
      </c>
      <c r="N40" s="22">
        <f t="shared" si="35"/>
        <v>2.2065760583296798</v>
      </c>
      <c r="O40" s="14"/>
      <c r="P40" s="14"/>
      <c r="Q40" s="14"/>
      <c r="R40" s="14"/>
      <c r="S40" s="14"/>
      <c r="T40" s="14"/>
      <c r="U40" s="14">
        <f t="shared" si="43"/>
        <v>97</v>
      </c>
      <c r="V40" s="39">
        <f t="shared" si="44"/>
        <v>54.143286350238242</v>
      </c>
      <c r="W40" s="38">
        <f t="shared" si="45"/>
        <v>0.95173650151640032</v>
      </c>
      <c r="X40" s="38">
        <f t="shared" si="46"/>
        <v>2.1753037447180184</v>
      </c>
      <c r="Y40" s="38">
        <f t="shared" si="47"/>
        <v>2.2839149760830759</v>
      </c>
      <c r="Z40" s="14"/>
      <c r="AA40" s="39">
        <f t="shared" si="48"/>
        <v>51.974867405339928</v>
      </c>
      <c r="AB40" s="38">
        <f t="shared" si="49"/>
        <v>0.92062183398739883</v>
      </c>
      <c r="AC40" s="38">
        <f t="shared" si="50"/>
        <v>2.0802000349283984</v>
      </c>
      <c r="AD40" s="38">
        <f t="shared" si="51"/>
        <v>2.2575080206124074</v>
      </c>
      <c r="AE40" s="14"/>
      <c r="AF40" s="39">
        <f t="shared" si="52"/>
        <v>51.455910913141999</v>
      </c>
      <c r="AG40" s="38">
        <f t="shared" si="53"/>
        <v>0.92311456440486417</v>
      </c>
      <c r="AH40" s="38">
        <f t="shared" si="54"/>
        <v>2.0636071180732056</v>
      </c>
      <c r="AI40" s="38">
        <f t="shared" si="55"/>
        <v>2.2342682719390115</v>
      </c>
      <c r="AJ40" s="14"/>
      <c r="AK40" s="39">
        <f t="shared" si="56"/>
        <v>51.715389159240956</v>
      </c>
      <c r="AL40" s="38">
        <f t="shared" si="57"/>
        <v>0.92186819919612972</v>
      </c>
      <c r="AM40" s="38">
        <f t="shared" si="58"/>
        <v>2.071903576500802</v>
      </c>
      <c r="AN40" s="38">
        <f t="shared" si="59"/>
        <v>2.2458768031231688</v>
      </c>
      <c r="AO40" s="14"/>
      <c r="AP40" s="39">
        <f t="shared" si="60"/>
        <v>52.799598631690117</v>
      </c>
      <c r="AQ40" s="38">
        <f t="shared" si="61"/>
        <v>0.93742553296063136</v>
      </c>
      <c r="AR40" s="38">
        <f t="shared" si="62"/>
        <v>2.119455431395612</v>
      </c>
      <c r="AS40" s="38">
        <f t="shared" si="63"/>
        <v>2.2594704083467798</v>
      </c>
      <c r="AT40" s="14"/>
      <c r="AU40" s="39">
        <f t="shared" si="64"/>
        <v>50.182443264417969</v>
      </c>
      <c r="AV40" s="38">
        <f t="shared" si="65"/>
        <v>0.86942759290824156</v>
      </c>
      <c r="AW40" s="38">
        <f t="shared" si="66"/>
        <v>1.9593409278503406</v>
      </c>
      <c r="AX40" s="38">
        <f t="shared" si="67"/>
        <v>2.2521653265088508</v>
      </c>
      <c r="AY40" s="14"/>
      <c r="AZ40" s="39">
        <f t="shared" si="68"/>
        <v>50.819177088779981</v>
      </c>
      <c r="BA40" s="38">
        <f t="shared" si="69"/>
        <v>0.89627107865655198</v>
      </c>
      <c r="BB40" s="38">
        <f t="shared" si="70"/>
        <v>2.0114740229617731</v>
      </c>
      <c r="BC40" s="38">
        <f t="shared" si="71"/>
        <v>2.2429463923650368</v>
      </c>
      <c r="BD40" s="14"/>
      <c r="BE40" s="14"/>
      <c r="BF40" s="14"/>
      <c r="BG40" s="14"/>
      <c r="BH40" s="14"/>
      <c r="BI40" s="14"/>
      <c r="BJ40" s="14"/>
      <c r="BK40" s="14"/>
      <c r="BL40" s="14"/>
      <c r="BM40" s="14"/>
      <c r="BN40" s="14"/>
      <c r="BO40" s="14"/>
      <c r="BP40" s="14"/>
      <c r="BQ40" s="14"/>
      <c r="BR40" s="14"/>
      <c r="BS40" s="14"/>
      <c r="BT40" s="14"/>
    </row>
    <row r="41" spans="1:256" s="24" customFormat="1" x14ac:dyDescent="0.25">
      <c r="A41" s="13" t="s">
        <v>48</v>
      </c>
      <c r="B41" s="24">
        <v>98</v>
      </c>
      <c r="C41" s="25">
        <v>56.895947543671824</v>
      </c>
      <c r="D41" s="25">
        <v>54.902539988280708</v>
      </c>
      <c r="E41" s="25">
        <f t="shared" si="32"/>
        <v>55.899243765976266</v>
      </c>
      <c r="F41" s="26">
        <f t="shared" si="37"/>
        <v>1.0121760118490499</v>
      </c>
      <c r="G41" s="26">
        <f t="shared" si="37"/>
        <v>0.92753968376885609</v>
      </c>
      <c r="H41" s="26">
        <f t="shared" si="33"/>
        <v>0.96985784780895301</v>
      </c>
      <c r="I41" s="26">
        <v>2.3380332496128529</v>
      </c>
      <c r="J41" s="26">
        <v>1.9793255442477258</v>
      </c>
      <c r="K41" s="26">
        <f t="shared" si="34"/>
        <v>2.1586793969302893</v>
      </c>
      <c r="L41" s="26">
        <f t="shared" si="41"/>
        <v>2.3099077850518488</v>
      </c>
      <c r="M41" s="26">
        <f t="shared" si="42"/>
        <v>2.1339524107531078</v>
      </c>
      <c r="N41" s="26">
        <f t="shared" si="35"/>
        <v>2.2219300979024785</v>
      </c>
      <c r="O41" s="14"/>
      <c r="P41" s="14"/>
      <c r="Q41" s="14"/>
      <c r="R41" s="14"/>
      <c r="S41" s="14"/>
      <c r="T41" s="14"/>
      <c r="U41" s="14">
        <f t="shared" si="43"/>
        <v>98</v>
      </c>
      <c r="V41" s="39">
        <f t="shared" si="44"/>
        <v>55.095022851754642</v>
      </c>
      <c r="W41" s="38">
        <f t="shared" si="45"/>
        <v>0.95519283967585089</v>
      </c>
      <c r="X41" s="38">
        <f t="shared" si="46"/>
        <v>2.1997432840390339</v>
      </c>
      <c r="Y41" s="38">
        <f t="shared" si="47"/>
        <v>2.301131123916305</v>
      </c>
      <c r="Z41" s="14"/>
      <c r="AA41" s="39">
        <f t="shared" si="48"/>
        <v>52.895489239327325</v>
      </c>
      <c r="AB41" s="38">
        <f t="shared" si="49"/>
        <v>0.92425020461555185</v>
      </c>
      <c r="AC41" s="38">
        <f t="shared" si="50"/>
        <v>2.1032916959274317</v>
      </c>
      <c r="AD41" s="38">
        <f t="shared" si="51"/>
        <v>2.2734692159254939</v>
      </c>
      <c r="AE41" s="14"/>
      <c r="AF41" s="39">
        <f t="shared" si="52"/>
        <v>52.379025477546861</v>
      </c>
      <c r="AG41" s="38">
        <f t="shared" si="53"/>
        <v>0.92707622061147532</v>
      </c>
      <c r="AH41" s="38">
        <f t="shared" si="54"/>
        <v>2.0870195172480117</v>
      </c>
      <c r="AI41" s="38">
        <f t="shared" si="55"/>
        <v>2.249851524210182</v>
      </c>
      <c r="AJ41" s="14"/>
      <c r="AK41" s="39">
        <f t="shared" si="56"/>
        <v>52.637257358437097</v>
      </c>
      <c r="AL41" s="38">
        <f t="shared" si="57"/>
        <v>0.92566321261351447</v>
      </c>
      <c r="AM41" s="38">
        <f t="shared" si="58"/>
        <v>2.0951556065877215</v>
      </c>
      <c r="AN41" s="38">
        <f t="shared" si="59"/>
        <v>2.2616459799036432</v>
      </c>
      <c r="AO41" s="14"/>
      <c r="AP41" s="39">
        <f t="shared" si="60"/>
        <v>53.737024164650748</v>
      </c>
      <c r="AQ41" s="38">
        <f t="shared" si="61"/>
        <v>0.94113453014366399</v>
      </c>
      <c r="AR41" s="38">
        <f t="shared" si="62"/>
        <v>2.143381400643523</v>
      </c>
      <c r="AS41" s="38">
        <f t="shared" si="63"/>
        <v>2.2758741425028548</v>
      </c>
      <c r="AT41" s="14"/>
      <c r="AU41" s="39">
        <f t="shared" si="64"/>
        <v>51.051870857326207</v>
      </c>
      <c r="AV41" s="38">
        <f t="shared" si="65"/>
        <v>0.87233447175499634</v>
      </c>
      <c r="AW41" s="38">
        <f t="shared" si="66"/>
        <v>1.9800479418860122</v>
      </c>
      <c r="AX41" s="38">
        <f t="shared" si="67"/>
        <v>2.2682315022302939</v>
      </c>
      <c r="AY41" s="14"/>
      <c r="AZ41" s="39">
        <f t="shared" si="68"/>
        <v>51.715448167436534</v>
      </c>
      <c r="BA41" s="38">
        <f t="shared" si="69"/>
        <v>0.89970534618323761</v>
      </c>
      <c r="BB41" s="38">
        <f t="shared" si="70"/>
        <v>2.0335337295670124</v>
      </c>
      <c r="BC41" s="38">
        <f t="shared" si="71"/>
        <v>2.2587601648533915</v>
      </c>
      <c r="BD41" s="14"/>
      <c r="BE41" s="14"/>
      <c r="BF41" s="14"/>
      <c r="BG41" s="14"/>
      <c r="BH41" s="14"/>
      <c r="BI41" s="14"/>
      <c r="BJ41" s="14"/>
      <c r="BK41" s="14"/>
      <c r="BL41" s="14"/>
      <c r="BM41" s="14"/>
      <c r="BN41" s="14"/>
      <c r="BO41" s="14"/>
      <c r="BP41" s="14"/>
      <c r="BQ41" s="14"/>
      <c r="BR41" s="14"/>
      <c r="BS41" s="14"/>
      <c r="BT41" s="14"/>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row>
    <row r="42" spans="1:256" s="13" customFormat="1" x14ac:dyDescent="0.25">
      <c r="A42" s="13" t="s">
        <v>48</v>
      </c>
      <c r="B42" s="13">
        <v>99</v>
      </c>
      <c r="C42" s="21">
        <v>57.908123555520874</v>
      </c>
      <c r="D42" s="21">
        <v>55.830079672049564</v>
      </c>
      <c r="E42" s="21">
        <f t="shared" si="32"/>
        <v>56.869101613785219</v>
      </c>
      <c r="F42" s="22">
        <f t="shared" si="37"/>
        <v>1.0158838168745561</v>
      </c>
      <c r="G42" s="22">
        <f t="shared" si="37"/>
        <v>0.93052458593831489</v>
      </c>
      <c r="H42" s="22">
        <f t="shared" si="33"/>
        <v>0.97320420140643549</v>
      </c>
      <c r="I42" s="22">
        <v>2.3646405823974317</v>
      </c>
      <c r="J42" s="22">
        <v>1.9974877670767015</v>
      </c>
      <c r="K42" s="22">
        <f t="shared" si="34"/>
        <v>2.1810641747370667</v>
      </c>
      <c r="L42" s="22">
        <f t="shared" si="41"/>
        <v>2.3276683249787644</v>
      </c>
      <c r="M42" s="22">
        <f t="shared" si="42"/>
        <v>2.1466254597265593</v>
      </c>
      <c r="N42" s="22">
        <f t="shared" si="35"/>
        <v>2.2371468923526621</v>
      </c>
      <c r="O42" s="14"/>
      <c r="P42" s="14"/>
      <c r="Q42" s="14"/>
      <c r="R42" s="14"/>
      <c r="S42" s="14"/>
      <c r="T42" s="14"/>
      <c r="U42" s="14">
        <f t="shared" si="43"/>
        <v>99</v>
      </c>
      <c r="V42" s="39">
        <f t="shared" si="44"/>
        <v>56.050215691430495</v>
      </c>
      <c r="W42" s="38">
        <f t="shared" si="45"/>
        <v>0.95849066845906705</v>
      </c>
      <c r="X42" s="38">
        <f t="shared" si="46"/>
        <v>2.2238125349764646</v>
      </c>
      <c r="Y42" s="38">
        <f t="shared" si="47"/>
        <v>2.3182248641316141</v>
      </c>
      <c r="Z42" s="14"/>
      <c r="AA42" s="39">
        <f t="shared" si="48"/>
        <v>53.819739443942879</v>
      </c>
      <c r="AB42" s="38">
        <f t="shared" si="49"/>
        <v>0.92772759643514568</v>
      </c>
      <c r="AC42" s="38">
        <f t="shared" si="50"/>
        <v>2.1260315091616442</v>
      </c>
      <c r="AD42" s="38">
        <f t="shared" si="51"/>
        <v>2.2893051010982233</v>
      </c>
      <c r="AE42" s="14"/>
      <c r="AF42" s="39">
        <f t="shared" si="52"/>
        <v>53.306101698158336</v>
      </c>
      <c r="AG42" s="38">
        <f t="shared" si="53"/>
        <v>0.93088871328487066</v>
      </c>
      <c r="AH42" s="38">
        <f t="shared" si="54"/>
        <v>2.1100770083034428</v>
      </c>
      <c r="AI42" s="38">
        <f t="shared" si="55"/>
        <v>2.2652881820761017</v>
      </c>
      <c r="AJ42" s="14"/>
      <c r="AK42" s="39">
        <f t="shared" si="56"/>
        <v>53.562920571050611</v>
      </c>
      <c r="AL42" s="38">
        <f t="shared" si="57"/>
        <v>0.92930815486000817</v>
      </c>
      <c r="AM42" s="38">
        <f t="shared" si="58"/>
        <v>2.1180542587325437</v>
      </c>
      <c r="AN42" s="38">
        <f t="shared" si="59"/>
        <v>2.2772791343917409</v>
      </c>
      <c r="AO42" s="14"/>
      <c r="AP42" s="39">
        <f t="shared" si="60"/>
        <v>54.678158694794419</v>
      </c>
      <c r="AQ42" s="38">
        <f t="shared" si="61"/>
        <v>0.94468969087196797</v>
      </c>
      <c r="AR42" s="38">
        <f t="shared" si="62"/>
        <v>2.1669447716399537</v>
      </c>
      <c r="AS42" s="38">
        <f t="shared" si="63"/>
        <v>2.2921430394006519</v>
      </c>
      <c r="AT42" s="14"/>
      <c r="AU42" s="39">
        <f t="shared" si="64"/>
        <v>51.924205329081204</v>
      </c>
      <c r="AV42" s="38">
        <f t="shared" si="65"/>
        <v>0.8750967877971263</v>
      </c>
      <c r="AW42" s="38">
        <f t="shared" si="66"/>
        <v>2.0004173872806552</v>
      </c>
      <c r="AX42" s="38">
        <f t="shared" si="67"/>
        <v>2.2841879147594306</v>
      </c>
      <c r="AY42" s="14"/>
      <c r="AZ42" s="39">
        <f t="shared" si="68"/>
        <v>52.615153513619774</v>
      </c>
      <c r="BA42" s="38">
        <f t="shared" si="69"/>
        <v>0.90299275054099759</v>
      </c>
      <c r="BB42" s="38">
        <f t="shared" si="70"/>
        <v>2.055247197792049</v>
      </c>
      <c r="BC42" s="38">
        <f t="shared" si="71"/>
        <v>2.2744449533801001</v>
      </c>
      <c r="BD42" s="14"/>
      <c r="BE42" s="14"/>
      <c r="BF42" s="14"/>
      <c r="BG42" s="14"/>
      <c r="BH42" s="14"/>
      <c r="BI42" s="14"/>
      <c r="BJ42" s="14"/>
      <c r="BK42" s="14"/>
      <c r="BL42" s="14"/>
      <c r="BM42" s="14"/>
      <c r="BN42" s="14"/>
      <c r="BO42" s="14"/>
      <c r="BP42" s="14"/>
      <c r="BQ42" s="14"/>
      <c r="BR42" s="14"/>
      <c r="BS42" s="14"/>
      <c r="BT42" s="14"/>
    </row>
    <row r="43" spans="1:256" s="13" customFormat="1" x14ac:dyDescent="0.25">
      <c r="A43" s="13" t="s">
        <v>48</v>
      </c>
      <c r="B43" s="13">
        <v>100</v>
      </c>
      <c r="C43" s="21">
        <v>58.92400737239543</v>
      </c>
      <c r="D43" s="21">
        <v>56.760604257987879</v>
      </c>
      <c r="E43" s="21">
        <f t="shared" si="32"/>
        <v>57.842305815191651</v>
      </c>
      <c r="F43" s="22">
        <f t="shared" si="37"/>
        <v>1.0194127905271273</v>
      </c>
      <c r="G43" s="22">
        <f t="shared" si="37"/>
        <v>0.9333682412592097</v>
      </c>
      <c r="H43" s="22">
        <f t="shared" si="33"/>
        <v>0.9763905158931685</v>
      </c>
      <c r="I43" s="22">
        <v>2.3906911242039586</v>
      </c>
      <c r="J43" s="22">
        <v>2.0154193785337706</v>
      </c>
      <c r="K43" s="22">
        <f t="shared" si="34"/>
        <v>2.2030552513688644</v>
      </c>
      <c r="L43" s="22">
        <f t="shared" si="41"/>
        <v>2.3451649286917013</v>
      </c>
      <c r="M43" s="22">
        <f t="shared" si="42"/>
        <v>2.1592971449454534</v>
      </c>
      <c r="N43" s="22">
        <f t="shared" si="35"/>
        <v>2.2522310368185776</v>
      </c>
      <c r="O43" s="14"/>
      <c r="P43" s="14"/>
      <c r="Q43" s="14"/>
      <c r="R43" s="14"/>
      <c r="S43" s="14"/>
      <c r="T43" s="14"/>
      <c r="U43" s="14">
        <f t="shared" si="43"/>
        <v>100</v>
      </c>
      <c r="V43" s="39">
        <f t="shared" si="44"/>
        <v>57.008706359889558</v>
      </c>
      <c r="W43" s="38">
        <f t="shared" si="45"/>
        <v>0.96163122118732147</v>
      </c>
      <c r="X43" s="38">
        <f t="shared" si="46"/>
        <v>2.2475086544704235</v>
      </c>
      <c r="Y43" s="38">
        <f t="shared" si="47"/>
        <v>2.3352001386103658</v>
      </c>
      <c r="Z43" s="14"/>
      <c r="AA43" s="39">
        <f t="shared" si="48"/>
        <v>54.747467040378027</v>
      </c>
      <c r="AB43" s="38">
        <f t="shared" si="49"/>
        <v>0.93105503116239241</v>
      </c>
      <c r="AC43" s="38">
        <f t="shared" si="50"/>
        <v>2.1484166681044949</v>
      </c>
      <c r="AD43" s="38">
        <f t="shared" si="51"/>
        <v>2.3050194815626859</v>
      </c>
      <c r="AE43" s="14"/>
      <c r="AF43" s="39">
        <f t="shared" si="52"/>
        <v>54.236990411443209</v>
      </c>
      <c r="AG43" s="38">
        <f t="shared" si="53"/>
        <v>0.93455287878798821</v>
      </c>
      <c r="AH43" s="38">
        <f t="shared" si="54"/>
        <v>2.1327762002181441</v>
      </c>
      <c r="AI43" s="38">
        <f t="shared" si="55"/>
        <v>2.2805820062346616</v>
      </c>
      <c r="AJ43" s="14"/>
      <c r="AK43" s="39">
        <f t="shared" si="56"/>
        <v>54.492228725910614</v>
      </c>
      <c r="AL43" s="38">
        <f t="shared" si="57"/>
        <v>0.93280395497519208</v>
      </c>
      <c r="AM43" s="38">
        <f t="shared" si="58"/>
        <v>2.1405964341613197</v>
      </c>
      <c r="AN43" s="38">
        <f t="shared" si="59"/>
        <v>2.2927800446608524</v>
      </c>
      <c r="AO43" s="14"/>
      <c r="AP43" s="39">
        <f t="shared" si="60"/>
        <v>55.622848385666387</v>
      </c>
      <c r="AQ43" s="38">
        <f t="shared" si="61"/>
        <v>0.94809204998765573</v>
      </c>
      <c r="AR43" s="38">
        <f t="shared" si="62"/>
        <v>2.1901424273442842</v>
      </c>
      <c r="AS43" s="38">
        <f t="shared" si="63"/>
        <v>2.3082809394103636</v>
      </c>
      <c r="AT43" s="14"/>
      <c r="AU43" s="39">
        <f t="shared" si="64"/>
        <v>52.799302116878337</v>
      </c>
      <c r="AV43" s="38">
        <f t="shared" si="65"/>
        <v>0.87771580493399171</v>
      </c>
      <c r="AW43" s="38">
        <f t="shared" si="66"/>
        <v>2.0204475965431188</v>
      </c>
      <c r="AX43" s="38">
        <f t="shared" si="67"/>
        <v>2.3000385106092724</v>
      </c>
      <c r="AY43" s="14"/>
      <c r="AZ43" s="39">
        <f t="shared" si="68"/>
        <v>53.518146264160769</v>
      </c>
      <c r="BA43" s="38">
        <f t="shared" si="69"/>
        <v>0.90613434186098907</v>
      </c>
      <c r="BB43" s="38">
        <f t="shared" si="70"/>
        <v>2.0766118983806314</v>
      </c>
      <c r="BC43" s="38">
        <f t="shared" si="71"/>
        <v>2.2900045843989689</v>
      </c>
      <c r="BD43" s="14"/>
      <c r="BE43" s="14"/>
      <c r="BF43" s="14"/>
      <c r="BG43" s="14"/>
      <c r="BH43" s="14"/>
      <c r="BI43" s="14"/>
      <c r="BJ43" s="14"/>
      <c r="BK43" s="14"/>
      <c r="BL43" s="14"/>
      <c r="BM43" s="14"/>
      <c r="BN43" s="14"/>
      <c r="BO43" s="14"/>
      <c r="BP43" s="14"/>
      <c r="BQ43" s="14"/>
      <c r="BR43" s="14"/>
      <c r="BS43" s="14"/>
      <c r="BT43" s="14"/>
    </row>
    <row r="44" spans="1:256" s="13" customFormat="1" x14ac:dyDescent="0.25">
      <c r="A44" s="13" t="s">
        <v>48</v>
      </c>
      <c r="B44" s="13">
        <v>101</v>
      </c>
      <c r="C44" s="21">
        <v>59.943420162922557</v>
      </c>
      <c r="D44" s="21">
        <v>57.693972499247089</v>
      </c>
      <c r="E44" s="21">
        <f t="shared" si="32"/>
        <v>58.818696331084823</v>
      </c>
      <c r="F44" s="22">
        <f t="shared" si="37"/>
        <v>1.0227642643996404</v>
      </c>
      <c r="G44" s="22">
        <f t="shared" si="37"/>
        <v>0.93607192652172699</v>
      </c>
      <c r="H44" s="22">
        <f t="shared" si="33"/>
        <v>0.9794180954606837</v>
      </c>
      <c r="I44" s="22">
        <v>2.4161826830264848</v>
      </c>
      <c r="J44" s="22">
        <v>2.0331203764439936</v>
      </c>
      <c r="K44" s="22">
        <f t="shared" si="34"/>
        <v>2.2246515297352394</v>
      </c>
      <c r="L44" s="22">
        <f t="shared" si="41"/>
        <v>2.3624042872135123</v>
      </c>
      <c r="M44" s="22">
        <f t="shared" si="42"/>
        <v>2.1719702501908151</v>
      </c>
      <c r="N44" s="22">
        <f t="shared" si="35"/>
        <v>2.2671872687021635</v>
      </c>
      <c r="O44" s="14"/>
      <c r="P44" s="14"/>
      <c r="Q44" s="14"/>
      <c r="R44" s="14"/>
      <c r="S44" s="14"/>
      <c r="T44" s="14"/>
      <c r="U44" s="14">
        <f t="shared" si="43"/>
        <v>101</v>
      </c>
      <c r="V44" s="39">
        <f t="shared" si="44"/>
        <v>57.970337581076883</v>
      </c>
      <c r="W44" s="38">
        <f t="shared" si="45"/>
        <v>0.96461578253224545</v>
      </c>
      <c r="X44" s="38">
        <f t="shared" si="46"/>
        <v>2.2708293230191914</v>
      </c>
      <c r="Y44" s="38">
        <f t="shared" si="47"/>
        <v>2.3520610285904997</v>
      </c>
      <c r="Z44" s="14"/>
      <c r="AA44" s="39">
        <f t="shared" si="48"/>
        <v>55.678522071540414</v>
      </c>
      <c r="AB44" s="38">
        <f t="shared" si="49"/>
        <v>0.93423358115424371</v>
      </c>
      <c r="AC44" s="38">
        <f t="shared" si="50"/>
        <v>2.1704448716684848</v>
      </c>
      <c r="AD44" s="38">
        <f t="shared" si="51"/>
        <v>2.3206163079290798</v>
      </c>
      <c r="AE44" s="14"/>
      <c r="AF44" s="39">
        <f t="shared" si="52"/>
        <v>55.171543290231199</v>
      </c>
      <c r="AG44" s="38">
        <f t="shared" si="53"/>
        <v>0.93806960562415043</v>
      </c>
      <c r="AH44" s="38">
        <f t="shared" si="54"/>
        <v>2.155114236249386</v>
      </c>
      <c r="AI44" s="38">
        <f t="shared" si="55"/>
        <v>2.2957369241269117</v>
      </c>
      <c r="AJ44" s="14"/>
      <c r="AK44" s="39">
        <f t="shared" si="56"/>
        <v>55.425032680885806</v>
      </c>
      <c r="AL44" s="38">
        <f t="shared" si="57"/>
        <v>0.93615159338919618</v>
      </c>
      <c r="AM44" s="38">
        <f t="shared" si="58"/>
        <v>2.1627795539589352</v>
      </c>
      <c r="AN44" s="38">
        <f t="shared" si="59"/>
        <v>2.3081526446949781</v>
      </c>
      <c r="AO44" s="14"/>
      <c r="AP44" s="39">
        <f t="shared" si="60"/>
        <v>56.570940435654038</v>
      </c>
      <c r="AQ44" s="38">
        <f t="shared" si="61"/>
        <v>0.95134269407819971</v>
      </c>
      <c r="AR44" s="38">
        <f t="shared" si="62"/>
        <v>2.2129717796342887</v>
      </c>
      <c r="AS44" s="38">
        <f t="shared" si="63"/>
        <v>2.3242918357580975</v>
      </c>
      <c r="AT44" s="14"/>
      <c r="AU44" s="39">
        <f t="shared" si="64"/>
        <v>53.677017921812322</v>
      </c>
      <c r="AV44" s="38">
        <f t="shared" si="65"/>
        <v>0.88019283101432322</v>
      </c>
      <c r="AW44" s="38">
        <f t="shared" si="66"/>
        <v>2.0401373665516158</v>
      </c>
      <c r="AX44" s="38">
        <f t="shared" si="67"/>
        <v>2.3157873763761194</v>
      </c>
      <c r="AY44" s="14"/>
      <c r="AZ44" s="39">
        <f t="shared" si="68"/>
        <v>54.42428060602176</v>
      </c>
      <c r="BA44" s="38">
        <f t="shared" si="69"/>
        <v>0.90913121831923505</v>
      </c>
      <c r="BB44" s="38">
        <f t="shared" si="70"/>
        <v>2.0976258014005009</v>
      </c>
      <c r="BC44" s="38">
        <f t="shared" si="71"/>
        <v>2.3054430381651998</v>
      </c>
      <c r="BD44" s="14"/>
      <c r="BE44" s="14"/>
      <c r="BF44" s="14"/>
      <c r="BG44" s="14"/>
      <c r="BH44" s="14"/>
      <c r="BI44" s="14"/>
      <c r="BJ44" s="14"/>
      <c r="BK44" s="14"/>
      <c r="BL44" s="14"/>
      <c r="BM44" s="14"/>
      <c r="BN44" s="14"/>
      <c r="BO44" s="14"/>
      <c r="BP44" s="14"/>
      <c r="BQ44" s="14"/>
      <c r="BR44" s="14"/>
      <c r="BS44" s="14"/>
      <c r="BT44" s="14"/>
    </row>
    <row r="45" spans="1:256" s="13" customFormat="1" x14ac:dyDescent="0.25">
      <c r="A45" s="13" t="s">
        <v>48</v>
      </c>
      <c r="B45" s="13">
        <v>102</v>
      </c>
      <c r="C45" s="21">
        <v>60.966184427322197</v>
      </c>
      <c r="D45" s="21">
        <v>58.630044425768816</v>
      </c>
      <c r="E45" s="21">
        <f t="shared" si="32"/>
        <v>59.79811442654551</v>
      </c>
      <c r="F45" s="22">
        <f t="shared" si="37"/>
        <v>1.0259396365193183</v>
      </c>
      <c r="G45" s="22">
        <f t="shared" si="37"/>
        <v>0.93863695288501248</v>
      </c>
      <c r="H45" s="22">
        <f t="shared" si="33"/>
        <v>0.98228829470216539</v>
      </c>
      <c r="I45" s="22">
        <v>2.4411139669950859</v>
      </c>
      <c r="J45" s="22">
        <v>2.0505909124218884</v>
      </c>
      <c r="K45" s="22">
        <f t="shared" si="34"/>
        <v>2.2458524397084871</v>
      </c>
      <c r="L45" s="22">
        <f t="shared" si="41"/>
        <v>2.3793933678954025</v>
      </c>
      <c r="M45" s="22">
        <f t="shared" si="42"/>
        <v>2.1846475425020855</v>
      </c>
      <c r="N45" s="22">
        <f t="shared" si="35"/>
        <v>2.2820204551987437</v>
      </c>
      <c r="O45" s="14"/>
      <c r="P45" s="14"/>
      <c r="Q45" s="14"/>
      <c r="R45" s="14"/>
      <c r="S45" s="14"/>
      <c r="T45" s="14"/>
      <c r="U45" s="14">
        <f t="shared" si="43"/>
        <v>102</v>
      </c>
      <c r="V45" s="39">
        <f t="shared" si="44"/>
        <v>58.934953363609125</v>
      </c>
      <c r="W45" s="38">
        <f t="shared" si="45"/>
        <v>0.96744568649321394</v>
      </c>
      <c r="X45" s="38">
        <f t="shared" si="46"/>
        <v>2.2937727279181424</v>
      </c>
      <c r="Y45" s="38">
        <f t="shared" si="47"/>
        <v>2.3688117440798231</v>
      </c>
      <c r="Z45" s="14"/>
      <c r="AA45" s="39">
        <f t="shared" si="48"/>
        <v>56.612755652694659</v>
      </c>
      <c r="AB45" s="38">
        <f t="shared" si="49"/>
        <v>0.93726436760613652</v>
      </c>
      <c r="AC45" s="38">
        <f t="shared" si="50"/>
        <v>2.1921143087316306</v>
      </c>
      <c r="AD45" s="38">
        <f t="shared" si="51"/>
        <v>2.3360996652919974</v>
      </c>
      <c r="AE45" s="14"/>
      <c r="AF45" s="39">
        <f t="shared" si="52"/>
        <v>56.109612895855349</v>
      </c>
      <c r="AG45" s="38">
        <f t="shared" si="53"/>
        <v>0.9414398327853668</v>
      </c>
      <c r="AH45" s="38">
        <f t="shared" si="54"/>
        <v>2.1770887791453868</v>
      </c>
      <c r="AI45" s="38">
        <f t="shared" si="55"/>
        <v>2.3107570185485198</v>
      </c>
      <c r="AJ45" s="14"/>
      <c r="AK45" s="39">
        <f t="shared" si="56"/>
        <v>56.361184274275004</v>
      </c>
      <c r="AL45" s="38">
        <f t="shared" si="57"/>
        <v>0.93935210019574988</v>
      </c>
      <c r="AM45" s="38">
        <f t="shared" si="58"/>
        <v>2.1846015439385083</v>
      </c>
      <c r="AN45" s="38">
        <f t="shared" si="59"/>
        <v>2.3234010133601086</v>
      </c>
      <c r="AO45" s="14"/>
      <c r="AP45" s="39">
        <f t="shared" si="60"/>
        <v>57.522283129732244</v>
      </c>
      <c r="AQ45" s="38">
        <f t="shared" si="61"/>
        <v>0.95444275963928682</v>
      </c>
      <c r="AR45" s="38">
        <f t="shared" si="62"/>
        <v>2.2354307535317641</v>
      </c>
      <c r="AS45" s="38">
        <f t="shared" si="63"/>
        <v>2.3401798635713624</v>
      </c>
      <c r="AT45" s="14"/>
      <c r="AU45" s="39">
        <f t="shared" si="64"/>
        <v>54.557210752826649</v>
      </c>
      <c r="AV45" s="38">
        <f t="shared" si="65"/>
        <v>0.8825292159279865</v>
      </c>
      <c r="AW45" s="38">
        <f t="shared" si="66"/>
        <v>2.0594859418436671</v>
      </c>
      <c r="AX45" s="38">
        <f t="shared" si="67"/>
        <v>2.3314387276193882</v>
      </c>
      <c r="AY45" s="14"/>
      <c r="AZ45" s="39">
        <f t="shared" si="68"/>
        <v>55.333411824340999</v>
      </c>
      <c r="BA45" s="38">
        <f t="shared" si="69"/>
        <v>0.91198452435667932</v>
      </c>
      <c r="BB45" s="38">
        <f t="shared" si="70"/>
        <v>2.1182873604945271</v>
      </c>
      <c r="BC45" s="38">
        <f t="shared" si="71"/>
        <v>2.3207644375132803</v>
      </c>
      <c r="BD45" s="14"/>
      <c r="BE45" s="14"/>
      <c r="BF45" s="14"/>
      <c r="BG45" s="14"/>
      <c r="BH45" s="14"/>
      <c r="BI45" s="14"/>
      <c r="BJ45" s="14"/>
      <c r="BK45" s="14"/>
      <c r="BL45" s="14"/>
      <c r="BM45" s="14"/>
      <c r="BN45" s="14"/>
      <c r="BO45" s="14"/>
      <c r="BP45" s="14"/>
      <c r="BQ45" s="14"/>
      <c r="BR45" s="14"/>
      <c r="BS45" s="14"/>
      <c r="BT45" s="14"/>
    </row>
    <row r="46" spans="1:256" s="13" customFormat="1" x14ac:dyDescent="0.25">
      <c r="A46" s="13" t="s">
        <v>48</v>
      </c>
      <c r="B46" s="13">
        <v>103</v>
      </c>
      <c r="C46" s="21">
        <v>61.992124063841516</v>
      </c>
      <c r="D46" s="21">
        <v>59.568681378653828</v>
      </c>
      <c r="E46" s="21">
        <f t="shared" si="32"/>
        <v>60.780402721247668</v>
      </c>
      <c r="F46" s="22">
        <f t="shared" si="37"/>
        <v>1.0289403688018695</v>
      </c>
      <c r="G46" s="22">
        <f t="shared" si="37"/>
        <v>0.94106466431960456</v>
      </c>
      <c r="H46" s="22">
        <f t="shared" si="33"/>
        <v>0.98500251656073701</v>
      </c>
      <c r="I46" s="22">
        <v>2.465484548920736</v>
      </c>
      <c r="J46" s="22">
        <v>2.0678312853456191</v>
      </c>
      <c r="K46" s="22">
        <f t="shared" si="34"/>
        <v>2.2666579171331778</v>
      </c>
      <c r="L46" s="22">
        <f t="shared" si="41"/>
        <v>2.3961393912376319</v>
      </c>
      <c r="M46" s="22">
        <f t="shared" si="42"/>
        <v>2.1973317708626046</v>
      </c>
      <c r="N46" s="22">
        <f t="shared" si="35"/>
        <v>2.2967355810501182</v>
      </c>
      <c r="O46" s="14"/>
      <c r="P46" s="14"/>
      <c r="Q46" s="14"/>
      <c r="R46" s="14"/>
      <c r="S46" s="14"/>
      <c r="T46" s="14"/>
      <c r="U46" s="14">
        <f t="shared" si="43"/>
        <v>103</v>
      </c>
      <c r="V46" s="39">
        <f t="shared" si="44"/>
        <v>59.902399050102339</v>
      </c>
      <c r="W46" s="38">
        <f t="shared" si="45"/>
        <v>0.9701223143810882</v>
      </c>
      <c r="X46" s="38">
        <f t="shared" si="46"/>
        <v>2.3163375459198203</v>
      </c>
      <c r="Y46" s="38">
        <f t="shared" si="47"/>
        <v>2.3854566134381923</v>
      </c>
      <c r="Z46" s="14"/>
      <c r="AA46" s="39">
        <f t="shared" si="48"/>
        <v>57.550020020300792</v>
      </c>
      <c r="AB46" s="38">
        <f t="shared" si="49"/>
        <v>0.94014855874978842</v>
      </c>
      <c r="AC46" s="38">
        <f t="shared" si="50"/>
        <v>2.2134236420277755</v>
      </c>
      <c r="AD46" s="38">
        <f t="shared" si="51"/>
        <v>2.351473762680925</v>
      </c>
      <c r="AE46" s="14"/>
      <c r="AF46" s="39">
        <f t="shared" si="52"/>
        <v>57.051052728640713</v>
      </c>
      <c r="AG46" s="38">
        <f t="shared" si="53"/>
        <v>0.94466454809586509</v>
      </c>
      <c r="AH46" s="38">
        <f t="shared" si="54"/>
        <v>2.1986979955665218</v>
      </c>
      <c r="AI46" s="38">
        <f t="shared" si="55"/>
        <v>2.3256465163577893</v>
      </c>
      <c r="AJ46" s="14"/>
      <c r="AK46" s="39">
        <f t="shared" si="56"/>
        <v>57.300536374470752</v>
      </c>
      <c r="AL46" s="38">
        <f t="shared" si="57"/>
        <v>0.94240655342282764</v>
      </c>
      <c r="AM46" s="38">
        <f t="shared" si="58"/>
        <v>2.2060608187971487</v>
      </c>
      <c r="AN46" s="38">
        <f t="shared" si="59"/>
        <v>2.3385293634957893</v>
      </c>
      <c r="AO46" s="14"/>
      <c r="AP46" s="39">
        <f t="shared" si="60"/>
        <v>58.476725889371522</v>
      </c>
      <c r="AQ46" s="38">
        <f t="shared" si="61"/>
        <v>0.95739343123847576</v>
      </c>
      <c r="AR46" s="38">
        <f t="shared" si="62"/>
        <v>2.2575177707431706</v>
      </c>
      <c r="AS46" s="38">
        <f t="shared" si="63"/>
        <v>2.3559492890566998</v>
      </c>
      <c r="AT46" s="14"/>
      <c r="AU46" s="39">
        <f t="shared" si="64"/>
        <v>55.43973996875463</v>
      </c>
      <c r="AV46" s="38">
        <f t="shared" si="65"/>
        <v>0.88472634970830555</v>
      </c>
      <c r="AW46" s="38">
        <f t="shared" si="66"/>
        <v>2.0784929974232922</v>
      </c>
      <c r="AX46" s="38">
        <f t="shared" si="67"/>
        <v>2.346996897918789</v>
      </c>
      <c r="AY46" s="14"/>
      <c r="AZ46" s="39">
        <f t="shared" si="68"/>
        <v>56.245396348697668</v>
      </c>
      <c r="BA46" s="38">
        <f t="shared" si="69"/>
        <v>0.91469544890208354</v>
      </c>
      <c r="BB46" s="38">
        <f t="shared" si="70"/>
        <v>2.138595496494907</v>
      </c>
      <c r="BC46" s="38">
        <f t="shared" si="71"/>
        <v>2.3359730367702678</v>
      </c>
      <c r="BD46" s="14"/>
      <c r="BE46" s="14"/>
      <c r="BF46" s="14"/>
      <c r="BG46" s="14"/>
      <c r="BH46" s="14"/>
      <c r="BI46" s="14"/>
      <c r="BJ46" s="14"/>
      <c r="BK46" s="14"/>
      <c r="BL46" s="14"/>
      <c r="BM46" s="14"/>
      <c r="BN46" s="14"/>
      <c r="BO46" s="14"/>
      <c r="BP46" s="14"/>
      <c r="BQ46" s="14"/>
      <c r="BR46" s="14"/>
      <c r="BS46" s="14"/>
      <c r="BT46" s="14"/>
    </row>
    <row r="47" spans="1:256" s="13" customFormat="1" x14ac:dyDescent="0.25">
      <c r="A47" s="13" t="s">
        <v>48</v>
      </c>
      <c r="B47" s="13">
        <v>104</v>
      </c>
      <c r="C47" s="21">
        <v>63.021064432643385</v>
      </c>
      <c r="D47" s="21">
        <v>60.509746042973433</v>
      </c>
      <c r="E47" s="21">
        <f t="shared" si="32"/>
        <v>61.765405237808409</v>
      </c>
      <c r="F47" s="22">
        <f t="shared" si="37"/>
        <v>1.0317679845084626</v>
      </c>
      <c r="G47" s="22">
        <f t="shared" si="37"/>
        <v>0.94335643606187602</v>
      </c>
      <c r="H47" s="22">
        <f t="shared" si="33"/>
        <v>0.98756221028516933</v>
      </c>
      <c r="I47" s="22">
        <v>2.4892948298394679</v>
      </c>
      <c r="J47" s="22">
        <v>2.0848419349337313</v>
      </c>
      <c r="K47" s="22">
        <f t="shared" si="34"/>
        <v>2.2870683823865994</v>
      </c>
      <c r="L47" s="22">
        <f t="shared" si="41"/>
        <v>2.4126498081110506</v>
      </c>
      <c r="M47" s="22">
        <f t="shared" si="42"/>
        <v>2.2100256649936969</v>
      </c>
      <c r="N47" s="22">
        <f t="shared" si="35"/>
        <v>2.3113377365523737</v>
      </c>
      <c r="O47" s="14"/>
      <c r="P47" s="14"/>
      <c r="Q47" s="14"/>
      <c r="R47" s="14"/>
      <c r="S47" s="14"/>
      <c r="T47" s="14"/>
      <c r="U47" s="14">
        <f t="shared" si="43"/>
        <v>104</v>
      </c>
      <c r="V47" s="39">
        <f t="shared" si="44"/>
        <v>60.872521364483433</v>
      </c>
      <c r="W47" s="38">
        <f t="shared" si="45"/>
        <v>0.97264709281011541</v>
      </c>
      <c r="X47" s="38">
        <f t="shared" si="46"/>
        <v>2.3385229254051705</v>
      </c>
      <c r="Y47" s="38">
        <f t="shared" si="47"/>
        <v>2.402000073151608</v>
      </c>
      <c r="Z47" s="14"/>
      <c r="AA47" s="39">
        <f t="shared" si="48"/>
        <v>58.490168579050582</v>
      </c>
      <c r="AB47" s="38">
        <f t="shared" si="49"/>
        <v>0.94288736805426865</v>
      </c>
      <c r="AC47" s="38">
        <f t="shared" si="50"/>
        <v>2.234371991489227</v>
      </c>
      <c r="AD47" s="38">
        <f t="shared" si="51"/>
        <v>2.3667429226762602</v>
      </c>
      <c r="AE47" s="14"/>
      <c r="AF47" s="39">
        <f t="shared" si="52"/>
        <v>57.995717276736578</v>
      </c>
      <c r="AG47" s="38">
        <f t="shared" si="53"/>
        <v>0.94774478655272532</v>
      </c>
      <c r="AH47" s="38">
        <f t="shared" si="54"/>
        <v>2.219940539808877</v>
      </c>
      <c r="AI47" s="38">
        <f t="shared" si="55"/>
        <v>2.3404097773099126</v>
      </c>
      <c r="AJ47" s="14"/>
      <c r="AK47" s="39">
        <f t="shared" si="56"/>
        <v>58.24294292789358</v>
      </c>
      <c r="AL47" s="38">
        <f t="shared" si="57"/>
        <v>0.94531607730349876</v>
      </c>
      <c r="AM47" s="38">
        <f t="shared" si="58"/>
        <v>2.227156265649052</v>
      </c>
      <c r="AN47" s="38">
        <f t="shared" si="59"/>
        <v>2.3535420311521897</v>
      </c>
      <c r="AO47" s="14"/>
      <c r="AP47" s="39">
        <f t="shared" si="60"/>
        <v>59.434119320610002</v>
      </c>
      <c r="AQ47" s="38">
        <f t="shared" si="61"/>
        <v>0.96019593968142303</v>
      </c>
      <c r="AR47" s="38">
        <f t="shared" si="62"/>
        <v>2.2792317326070233</v>
      </c>
      <c r="AS47" s="38">
        <f t="shared" si="63"/>
        <v>2.3716044988358598</v>
      </c>
      <c r="AT47" s="14"/>
      <c r="AU47" s="39">
        <f t="shared" si="64"/>
        <v>56.324466318462939</v>
      </c>
      <c r="AV47" s="38">
        <f t="shared" si="65"/>
        <v>0.88678566064744402</v>
      </c>
      <c r="AW47" s="38">
        <f t="shared" si="66"/>
        <v>2.0971586211746365</v>
      </c>
      <c r="AX47" s="38">
        <f t="shared" si="67"/>
        <v>2.3624663281333431</v>
      </c>
      <c r="AY47" s="14"/>
      <c r="AZ47" s="39">
        <f t="shared" si="68"/>
        <v>57.160091797599762</v>
      </c>
      <c r="BA47" s="38">
        <f t="shared" si="69"/>
        <v>0.91726522360008822</v>
      </c>
      <c r="BB47" s="38">
        <f t="shared" si="70"/>
        <v>2.1585495804917567</v>
      </c>
      <c r="BC47" s="38">
        <f t="shared" si="71"/>
        <v>2.351073210831101</v>
      </c>
      <c r="BD47" s="14"/>
      <c r="BE47" s="14"/>
      <c r="BF47" s="14"/>
      <c r="BG47" s="14"/>
      <c r="BH47" s="14"/>
      <c r="BI47" s="14"/>
      <c r="BJ47" s="14"/>
      <c r="BK47" s="14"/>
      <c r="BL47" s="14"/>
      <c r="BM47" s="14"/>
      <c r="BN47" s="14"/>
      <c r="BO47" s="14"/>
      <c r="BP47" s="14"/>
      <c r="BQ47" s="14"/>
      <c r="BR47" s="14"/>
      <c r="BS47" s="14"/>
      <c r="BT47" s="14"/>
    </row>
    <row r="48" spans="1:256" s="24" customFormat="1" x14ac:dyDescent="0.25">
      <c r="A48" s="13" t="s">
        <v>48</v>
      </c>
      <c r="B48" s="24">
        <v>105</v>
      </c>
      <c r="C48" s="25">
        <v>64.052832417151848</v>
      </c>
      <c r="D48" s="25">
        <v>61.453102479035309</v>
      </c>
      <c r="E48" s="25">
        <f t="shared" si="32"/>
        <v>62.752967448093578</v>
      </c>
      <c r="F48" s="26">
        <f t="shared" si="37"/>
        <v>1.0344240657096719</v>
      </c>
      <c r="G48" s="26">
        <f t="shared" si="37"/>
        <v>0.94551367308429235</v>
      </c>
      <c r="H48" s="26">
        <f t="shared" si="33"/>
        <v>0.98996886939698214</v>
      </c>
      <c r="I48" s="26">
        <v>2.5125460017571828</v>
      </c>
      <c r="J48" s="26">
        <v>2.1016234354305956</v>
      </c>
      <c r="K48" s="26">
        <f t="shared" si="34"/>
        <v>2.307084718593889</v>
      </c>
      <c r="L48" s="26">
        <f t="shared" si="41"/>
        <v>2.4289322774344368</v>
      </c>
      <c r="M48" s="26">
        <f t="shared" si="42"/>
        <v>2.2227319342459011</v>
      </c>
      <c r="N48" s="26">
        <f t="shared" si="35"/>
        <v>2.3258321058401688</v>
      </c>
      <c r="O48" s="14"/>
      <c r="P48" s="14"/>
      <c r="Q48" s="14"/>
      <c r="R48" s="14"/>
      <c r="S48" s="14"/>
      <c r="T48" s="14"/>
      <c r="U48" s="14">
        <f t="shared" si="43"/>
        <v>105</v>
      </c>
      <c r="V48" s="39">
        <f t="shared" si="44"/>
        <v>61.845168457293539</v>
      </c>
      <c r="W48" s="38">
        <f t="shared" si="45"/>
        <v>0.97502149170068364</v>
      </c>
      <c r="X48" s="38">
        <f t="shared" si="46"/>
        <v>2.3603284681532535</v>
      </c>
      <c r="Y48" s="38">
        <f t="shared" si="47"/>
        <v>2.4184466578175234</v>
      </c>
      <c r="Z48" s="14"/>
      <c r="AA48" s="39">
        <f t="shared" si="48"/>
        <v>59.433055947104847</v>
      </c>
      <c r="AB48" s="38">
        <f t="shared" si="49"/>
        <v>0.94548205243118488</v>
      </c>
      <c r="AC48" s="38">
        <f t="shared" si="50"/>
        <v>2.2549589171280795</v>
      </c>
      <c r="AD48" s="38">
        <f t="shared" si="51"/>
        <v>2.3819115712165244</v>
      </c>
      <c r="AE48" s="14"/>
      <c r="AF48" s="39">
        <f t="shared" si="52"/>
        <v>58.943462063289303</v>
      </c>
      <c r="AG48" s="38">
        <f t="shared" si="53"/>
        <v>0.95068162866515493</v>
      </c>
      <c r="AH48" s="38">
        <f t="shared" si="54"/>
        <v>2.2408155369221561</v>
      </c>
      <c r="AI48" s="38">
        <f t="shared" si="55"/>
        <v>2.3550512830461541</v>
      </c>
      <c r="AJ48" s="14"/>
      <c r="AK48" s="39">
        <f t="shared" si="56"/>
        <v>59.188259005197082</v>
      </c>
      <c r="AL48" s="38">
        <f t="shared" si="57"/>
        <v>0.94808184054816635</v>
      </c>
      <c r="AM48" s="38">
        <f t="shared" si="58"/>
        <v>2.2478872270251173</v>
      </c>
      <c r="AN48" s="38">
        <f t="shared" si="59"/>
        <v>2.3684434649998005</v>
      </c>
      <c r="AO48" s="14"/>
      <c r="AP48" s="39">
        <f t="shared" si="60"/>
        <v>60.394315260291421</v>
      </c>
      <c r="AQ48" s="38">
        <f t="shared" si="61"/>
        <v>0.96285156018291751</v>
      </c>
      <c r="AR48" s="38">
        <f t="shared" si="62"/>
        <v>2.300572002537705</v>
      </c>
      <c r="AS48" s="38">
        <f t="shared" si="63"/>
        <v>2.3871499894640698</v>
      </c>
      <c r="AT48" s="14"/>
      <c r="AU48" s="39">
        <f t="shared" si="64"/>
        <v>57.211251979110386</v>
      </c>
      <c r="AV48" s="38">
        <f t="shared" si="65"/>
        <v>0.88870861342615548</v>
      </c>
      <c r="AW48" s="38">
        <f t="shared" si="66"/>
        <v>2.1154832959680823</v>
      </c>
      <c r="AX48" s="38">
        <f t="shared" si="67"/>
        <v>2.3778515558876325</v>
      </c>
      <c r="AY48" s="14"/>
      <c r="AZ48" s="39">
        <f t="shared" si="68"/>
        <v>58.077357021199845</v>
      </c>
      <c r="BA48" s="38">
        <f t="shared" si="69"/>
        <v>0.91969512104565254</v>
      </c>
      <c r="BB48" s="38">
        <f t="shared" si="70"/>
        <v>2.1781494164451187</v>
      </c>
      <c r="BC48" s="38">
        <f t="shared" si="71"/>
        <v>2.3660694444234451</v>
      </c>
      <c r="BD48" s="14"/>
      <c r="BE48" s="14"/>
      <c r="BF48" s="14"/>
      <c r="BG48" s="14"/>
      <c r="BH48" s="14"/>
      <c r="BI48" s="14"/>
      <c r="BJ48" s="14"/>
      <c r="BK48" s="14"/>
      <c r="BL48" s="14"/>
      <c r="BM48" s="14"/>
      <c r="BN48" s="14"/>
      <c r="BO48" s="14"/>
      <c r="BP48" s="14"/>
      <c r="BQ48" s="14"/>
      <c r="BR48" s="14"/>
      <c r="BS48" s="14"/>
      <c r="BT48" s="14"/>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row>
    <row r="49" spans="1:256" s="13" customFormat="1" x14ac:dyDescent="0.25">
      <c r="A49" s="13" t="s">
        <v>48</v>
      </c>
      <c r="B49" s="13">
        <v>106</v>
      </c>
      <c r="C49" s="21">
        <v>65.08725648286152</v>
      </c>
      <c r="D49" s="21">
        <v>62.398616152119601</v>
      </c>
      <c r="E49" s="21">
        <f t="shared" si="32"/>
        <v>63.74293631749056</v>
      </c>
      <c r="F49" s="22">
        <f t="shared" si="37"/>
        <v>1.0369102507582966</v>
      </c>
      <c r="G49" s="22">
        <f t="shared" si="37"/>
        <v>0.9475378085801367</v>
      </c>
      <c r="H49" s="22">
        <f t="shared" si="33"/>
        <v>0.99222402966921663</v>
      </c>
      <c r="I49" s="22">
        <v>2.5352400097887666</v>
      </c>
      <c r="J49" s="22">
        <v>2.1181764894061348</v>
      </c>
      <c r="K49" s="22">
        <f t="shared" si="34"/>
        <v>2.3267082495974507</v>
      </c>
      <c r="L49" s="22">
        <f t="shared" si="41"/>
        <v>2.4449946443626489</v>
      </c>
      <c r="M49" s="22">
        <f t="shared" si="42"/>
        <v>2.2354532665880349</v>
      </c>
      <c r="N49" s="22">
        <f t="shared" si="35"/>
        <v>2.3402239554753419</v>
      </c>
      <c r="O49" s="14"/>
      <c r="P49" s="14"/>
      <c r="Q49" s="14"/>
      <c r="R49" s="14"/>
      <c r="S49" s="14"/>
      <c r="T49" s="14"/>
      <c r="U49" s="14">
        <f t="shared" si="43"/>
        <v>106</v>
      </c>
      <c r="V49" s="39">
        <f t="shared" si="44"/>
        <v>62.820189948994226</v>
      </c>
      <c r="W49" s="38">
        <f t="shared" si="45"/>
        <v>0.9772470222943852</v>
      </c>
      <c r="X49" s="38">
        <f t="shared" si="46"/>
        <v>2.3817542107937264</v>
      </c>
      <c r="Y49" s="38">
        <f t="shared" si="47"/>
        <v>2.4348009903615146</v>
      </c>
      <c r="Z49" s="14"/>
      <c r="AA49" s="39">
        <f t="shared" si="48"/>
        <v>60.378537999536036</v>
      </c>
      <c r="AB49" s="38">
        <f t="shared" si="49"/>
        <v>0.947933910446908</v>
      </c>
      <c r="AC49" s="38">
        <f t="shared" si="50"/>
        <v>2.2751844015400575</v>
      </c>
      <c r="AD49" s="38">
        <f t="shared" si="51"/>
        <v>2.3969842276152509</v>
      </c>
      <c r="AE49" s="14"/>
      <c r="AF49" s="39">
        <f t="shared" si="52"/>
        <v>59.894143691954461</v>
      </c>
      <c r="AG49" s="38">
        <f t="shared" si="53"/>
        <v>0.95347619879472845</v>
      </c>
      <c r="AH49" s="38">
        <f t="shared" si="54"/>
        <v>2.2613225653119873</v>
      </c>
      <c r="AI49" s="38">
        <f t="shared" si="55"/>
        <v>2.369575626262967</v>
      </c>
      <c r="AJ49" s="14"/>
      <c r="AK49" s="39">
        <f t="shared" si="56"/>
        <v>60.136340845745245</v>
      </c>
      <c r="AL49" s="38">
        <f t="shared" si="57"/>
        <v>0.95070505462081911</v>
      </c>
      <c r="AM49" s="38">
        <f t="shared" si="58"/>
        <v>2.2682534834260224</v>
      </c>
      <c r="AN49" s="38">
        <f t="shared" si="59"/>
        <v>2.3832382159334928</v>
      </c>
      <c r="AO49" s="14"/>
      <c r="AP49" s="39">
        <f t="shared" si="60"/>
        <v>61.357166820474347</v>
      </c>
      <c r="AQ49" s="38">
        <f t="shared" si="61"/>
        <v>0.9653616105445586</v>
      </c>
      <c r="AR49" s="38">
        <f t="shared" si="62"/>
        <v>2.3215383880528568</v>
      </c>
      <c r="AS49" s="38">
        <f t="shared" si="63"/>
        <v>2.4025903571529872</v>
      </c>
      <c r="AT49" s="14"/>
      <c r="AU49" s="39">
        <f t="shared" si="64"/>
        <v>58.099960592536533</v>
      </c>
      <c r="AV49" s="38">
        <f t="shared" si="65"/>
        <v>0.89049670726013375</v>
      </c>
      <c r="AW49" s="38">
        <f t="shared" si="66"/>
        <v>2.133467881541506</v>
      </c>
      <c r="AX49" s="38">
        <f t="shared" si="67"/>
        <v>2.3931572053061121</v>
      </c>
      <c r="AY49" s="14"/>
      <c r="AZ49" s="39">
        <f t="shared" si="68"/>
        <v>58.997052142245494</v>
      </c>
      <c r="BA49" s="38">
        <f t="shared" si="69"/>
        <v>0.92198645302743465</v>
      </c>
      <c r="BB49" s="38">
        <f t="shared" si="70"/>
        <v>2.1973952234267466</v>
      </c>
      <c r="BC49" s="38">
        <f t="shared" si="71"/>
        <v>2.3809663215841352</v>
      </c>
      <c r="BD49" s="14"/>
      <c r="BE49" s="14"/>
      <c r="BF49" s="14"/>
      <c r="BG49" s="14"/>
      <c r="BH49" s="14"/>
      <c r="BI49" s="14"/>
      <c r="BJ49" s="14"/>
      <c r="BK49" s="14"/>
      <c r="BL49" s="14"/>
      <c r="BM49" s="14"/>
      <c r="BN49" s="14"/>
      <c r="BO49" s="14"/>
      <c r="BP49" s="14"/>
      <c r="BQ49" s="14"/>
      <c r="BR49" s="14"/>
      <c r="BS49" s="14"/>
      <c r="BT49" s="14"/>
    </row>
    <row r="50" spans="1:256" s="13" customFormat="1" x14ac:dyDescent="0.25">
      <c r="A50" s="13" t="s">
        <v>48</v>
      </c>
      <c r="B50" s="13">
        <v>107</v>
      </c>
      <c r="C50" s="21">
        <v>66.124166733619816</v>
      </c>
      <c r="D50" s="21">
        <v>63.346153960699738</v>
      </c>
      <c r="E50" s="21">
        <f t="shared" si="32"/>
        <v>64.735160347159777</v>
      </c>
      <c r="F50" s="22">
        <f t="shared" si="37"/>
        <v>1.0392282317749704</v>
      </c>
      <c r="G50" s="22">
        <f t="shared" si="37"/>
        <v>0.94943030246628268</v>
      </c>
      <c r="H50" s="22">
        <f t="shared" si="33"/>
        <v>0.99432926712062653</v>
      </c>
      <c r="I50" s="22">
        <v>2.5573795138767701</v>
      </c>
      <c r="J50" s="22">
        <v>2.134501921674842</v>
      </c>
      <c r="K50" s="22">
        <f t="shared" si="34"/>
        <v>2.345940717775806</v>
      </c>
      <c r="L50" s="22">
        <f t="shared" si="41"/>
        <v>2.4608449190307726</v>
      </c>
      <c r="M50" s="22">
        <f t="shared" si="42"/>
        <v>2.2481923276834164</v>
      </c>
      <c r="N50" s="22">
        <f t="shared" si="35"/>
        <v>2.3545186233570945</v>
      </c>
      <c r="O50" s="14"/>
      <c r="P50" s="14"/>
      <c r="Q50" s="14"/>
      <c r="R50" s="14"/>
      <c r="S50" s="14"/>
      <c r="T50" s="14"/>
      <c r="U50" s="14">
        <f t="shared" si="43"/>
        <v>107</v>
      </c>
      <c r="V50" s="39">
        <f t="shared" si="44"/>
        <v>63.797436971288612</v>
      </c>
      <c r="W50" s="38">
        <f t="shared" si="45"/>
        <v>0.97932523518405468</v>
      </c>
      <c r="X50" s="38">
        <f t="shared" si="46"/>
        <v>2.4028006060230886</v>
      </c>
      <c r="Y50" s="38">
        <f t="shared" si="47"/>
        <v>2.4510677725009491</v>
      </c>
      <c r="Z50" s="14"/>
      <c r="AA50" s="39">
        <f t="shared" si="48"/>
        <v>61.326471909982942</v>
      </c>
      <c r="AB50" s="38">
        <f t="shared" si="49"/>
        <v>0.95024428054294674</v>
      </c>
      <c r="AC50" s="38">
        <f t="shared" si="50"/>
        <v>2.2950488321118629</v>
      </c>
      <c r="AD50" s="38">
        <f t="shared" si="51"/>
        <v>2.4119654948089435</v>
      </c>
      <c r="AE50" s="14"/>
      <c r="AF50" s="39">
        <f t="shared" si="52"/>
        <v>60.847619890749186</v>
      </c>
      <c r="AG50" s="38">
        <f t="shared" si="53"/>
        <v>0.95612966349838402</v>
      </c>
      <c r="AH50" s="38">
        <f t="shared" si="54"/>
        <v>2.2814616389143723</v>
      </c>
      <c r="AI50" s="38">
        <f t="shared" si="55"/>
        <v>2.383987500085448</v>
      </c>
      <c r="AJ50" s="14"/>
      <c r="AK50" s="39">
        <f t="shared" si="56"/>
        <v>61.087045900366064</v>
      </c>
      <c r="AL50" s="38">
        <f t="shared" si="57"/>
        <v>0.95318697202066716</v>
      </c>
      <c r="AM50" s="38">
        <f t="shared" si="58"/>
        <v>2.2882552355131178</v>
      </c>
      <c r="AN50" s="38">
        <f t="shared" si="59"/>
        <v>2.3979309268939728</v>
      </c>
      <c r="AO50" s="14"/>
      <c r="AP50" s="39">
        <f t="shared" si="60"/>
        <v>62.322528431018895</v>
      </c>
      <c r="AQ50" s="38">
        <f t="shared" si="61"/>
        <v>0.96772744934121668</v>
      </c>
      <c r="AR50" s="38">
        <f t="shared" si="62"/>
        <v>2.3421311224687305</v>
      </c>
      <c r="AS50" s="38">
        <f t="shared" si="63"/>
        <v>2.4179302877184661</v>
      </c>
      <c r="AT50" s="14"/>
      <c r="AU50" s="39">
        <f t="shared" si="64"/>
        <v>58.990457299796674</v>
      </c>
      <c r="AV50" s="38">
        <f t="shared" si="65"/>
        <v>0.89215147406467743</v>
      </c>
      <c r="AW50" s="38">
        <f t="shared" si="66"/>
        <v>2.1511135962355992</v>
      </c>
      <c r="AX50" s="38">
        <f t="shared" si="67"/>
        <v>2.4083879770153445</v>
      </c>
      <c r="AY50" s="14"/>
      <c r="AZ50" s="39">
        <f t="shared" si="68"/>
        <v>59.91903859527293</v>
      </c>
      <c r="BA50" s="38">
        <f t="shared" si="69"/>
        <v>0.92414056878152806</v>
      </c>
      <c r="BB50" s="38">
        <f t="shared" si="70"/>
        <v>2.2162876175749862</v>
      </c>
      <c r="BC50" s="38">
        <f t="shared" si="71"/>
        <v>2.3957685153701864</v>
      </c>
      <c r="BD50" s="14"/>
      <c r="BE50" s="14"/>
      <c r="BF50" s="14"/>
      <c r="BG50" s="14"/>
      <c r="BH50" s="14"/>
      <c r="BI50" s="14"/>
      <c r="BJ50" s="14"/>
      <c r="BK50" s="14"/>
      <c r="BL50" s="14"/>
      <c r="BM50" s="14"/>
      <c r="BN50" s="14"/>
      <c r="BO50" s="14"/>
      <c r="BP50" s="14"/>
      <c r="BQ50" s="14"/>
      <c r="BR50" s="14"/>
      <c r="BS50" s="14"/>
      <c r="BT50" s="14"/>
    </row>
    <row r="51" spans="1:256" s="13" customFormat="1" x14ac:dyDescent="0.25">
      <c r="A51" s="13" t="s">
        <v>48</v>
      </c>
      <c r="B51" s="13">
        <v>108</v>
      </c>
      <c r="C51" s="21">
        <v>67.163394965394787</v>
      </c>
      <c r="D51" s="21">
        <v>64.29558426316602</v>
      </c>
      <c r="E51" s="21">
        <f t="shared" si="32"/>
        <v>65.729489614280396</v>
      </c>
      <c r="F51" s="22">
        <f t="shared" si="37"/>
        <v>1.0413797521484014</v>
      </c>
      <c r="G51" s="22">
        <f t="shared" si="37"/>
        <v>0.95119263990268621</v>
      </c>
      <c r="H51" s="22">
        <f t="shared" si="33"/>
        <v>0.9962861960255438</v>
      </c>
      <c r="I51" s="22">
        <v>2.578967850265935</v>
      </c>
      <c r="J51" s="22">
        <v>2.1506006733385417</v>
      </c>
      <c r="K51" s="22">
        <f t="shared" si="34"/>
        <v>2.3647842618022383</v>
      </c>
      <c r="L51" s="22">
        <f t="shared" si="41"/>
        <v>2.4764912558991452</v>
      </c>
      <c r="M51" s="22">
        <f t="shared" si="42"/>
        <v>2.2609517600541604</v>
      </c>
      <c r="N51" s="22">
        <f t="shared" si="35"/>
        <v>2.3687215079766526</v>
      </c>
      <c r="O51" s="14"/>
      <c r="P51" s="14"/>
      <c r="Q51" s="14"/>
      <c r="R51" s="14"/>
      <c r="S51" s="14"/>
      <c r="T51" s="14"/>
      <c r="U51" s="14">
        <f t="shared" si="43"/>
        <v>108</v>
      </c>
      <c r="V51" s="39">
        <f t="shared" si="44"/>
        <v>64.776762206472668</v>
      </c>
      <c r="W51" s="38">
        <f t="shared" si="45"/>
        <v>0.98125771835995756</v>
      </c>
      <c r="X51" s="38">
        <f t="shared" si="46"/>
        <v>2.4234685036621224</v>
      </c>
      <c r="Y51" s="38">
        <f t="shared" si="47"/>
        <v>2.4672517754727488</v>
      </c>
      <c r="Z51" s="14"/>
      <c r="AA51" s="39">
        <f t="shared" si="48"/>
        <v>62.276716190525889</v>
      </c>
      <c r="AB51" s="38">
        <f t="shared" si="49"/>
        <v>0.95241453926682773</v>
      </c>
      <c r="AC51" s="38">
        <f t="shared" si="50"/>
        <v>2.314552983009881</v>
      </c>
      <c r="AD51" s="38">
        <f t="shared" si="51"/>
        <v>2.4268600498522934</v>
      </c>
      <c r="AE51" s="14"/>
      <c r="AF51" s="39">
        <f t="shared" si="52"/>
        <v>61.803749554247574</v>
      </c>
      <c r="AG51" s="38">
        <f t="shared" si="53"/>
        <v>0.95864322987541328</v>
      </c>
      <c r="AH51" s="38">
        <f t="shared" si="54"/>
        <v>2.3012331890272835</v>
      </c>
      <c r="AI51" s="38">
        <f t="shared" si="55"/>
        <v>2.3982916876689435</v>
      </c>
      <c r="AJ51" s="14"/>
      <c r="AK51" s="39">
        <f t="shared" si="56"/>
        <v>62.040232872386731</v>
      </c>
      <c r="AL51" s="38">
        <f t="shared" si="57"/>
        <v>0.95552888457111962</v>
      </c>
      <c r="AM51" s="38">
        <f t="shared" si="58"/>
        <v>2.3078930860185825</v>
      </c>
      <c r="AN51" s="38">
        <f t="shared" si="59"/>
        <v>2.4125263229262375</v>
      </c>
      <c r="AO51" s="14"/>
      <c r="AP51" s="39">
        <f t="shared" si="60"/>
        <v>63.290255880360121</v>
      </c>
      <c r="AQ51" s="38">
        <f t="shared" si="61"/>
        <v>0.96995047411768631</v>
      </c>
      <c r="AR51" s="38">
        <f t="shared" si="62"/>
        <v>2.3623508463447029</v>
      </c>
      <c r="AS51" s="38">
        <f t="shared" si="63"/>
        <v>2.4331745467729986</v>
      </c>
      <c r="AT51" s="14"/>
      <c r="AU51" s="39">
        <f t="shared" si="64"/>
        <v>59.88260877386135</v>
      </c>
      <c r="AV51" s="38">
        <f t="shared" si="65"/>
        <v>0.89367447663900812</v>
      </c>
      <c r="AW51" s="38">
        <f t="shared" si="66"/>
        <v>2.1684219986582844</v>
      </c>
      <c r="AX51" s="38">
        <f t="shared" si="67"/>
        <v>2.4235486384328353</v>
      </c>
      <c r="AY51" s="14"/>
      <c r="AZ51" s="39">
        <f t="shared" si="68"/>
        <v>60.843179164054462</v>
      </c>
      <c r="BA51" s="38">
        <f t="shared" si="69"/>
        <v>0.92615885325720981</v>
      </c>
      <c r="BB51" s="38">
        <f t="shared" si="70"/>
        <v>2.234827593842784</v>
      </c>
      <c r="BC51" s="38">
        <f t="shared" si="71"/>
        <v>2.4104807778246049</v>
      </c>
      <c r="BD51" s="14"/>
      <c r="BE51" s="14"/>
      <c r="BF51" s="14"/>
      <c r="BG51" s="14"/>
      <c r="BH51" s="14"/>
      <c r="BI51" s="14"/>
      <c r="BJ51" s="14"/>
      <c r="BK51" s="14"/>
      <c r="BL51" s="14"/>
      <c r="BM51" s="14"/>
      <c r="BN51" s="14"/>
      <c r="BO51" s="14"/>
      <c r="BP51" s="14"/>
      <c r="BQ51" s="14"/>
      <c r="BR51" s="14"/>
      <c r="BS51" s="14"/>
      <c r="BT51" s="14"/>
    </row>
    <row r="52" spans="1:256" s="13" customFormat="1" x14ac:dyDescent="0.25">
      <c r="A52" s="13" t="s">
        <v>48</v>
      </c>
      <c r="B52" s="13">
        <v>109</v>
      </c>
      <c r="C52" s="21">
        <v>68.204774717543188</v>
      </c>
      <c r="D52" s="21">
        <v>65.246776903068707</v>
      </c>
      <c r="E52" s="21">
        <f t="shared" si="32"/>
        <v>66.725775810305947</v>
      </c>
      <c r="F52" s="22">
        <f t="shared" si="37"/>
        <v>1.0433666040538583</v>
      </c>
      <c r="G52" s="22">
        <f t="shared" si="37"/>
        <v>0.95282632983204962</v>
      </c>
      <c r="H52" s="22">
        <f t="shared" si="33"/>
        <v>0.99809646694295395</v>
      </c>
      <c r="I52" s="22">
        <v>2.6000089929003734</v>
      </c>
      <c r="J52" s="22">
        <v>2.1664737959568656</v>
      </c>
      <c r="K52" s="22">
        <f t="shared" si="34"/>
        <v>2.3832413944286195</v>
      </c>
      <c r="L52" s="22">
        <f t="shared" si="41"/>
        <v>2.4919419337348865</v>
      </c>
      <c r="M52" s="22">
        <f t="shared" si="42"/>
        <v>2.2737341823233832</v>
      </c>
      <c r="N52" s="22">
        <f t="shared" si="35"/>
        <v>2.3828380580291348</v>
      </c>
      <c r="O52" s="14"/>
      <c r="P52" s="14"/>
      <c r="Q52" s="14"/>
      <c r="R52" s="14"/>
      <c r="S52" s="14"/>
      <c r="T52" s="14"/>
      <c r="U52" s="14">
        <f t="shared" si="43"/>
        <v>109</v>
      </c>
      <c r="V52" s="39">
        <f t="shared" si="44"/>
        <v>65.758019924832624</v>
      </c>
      <c r="W52" s="38">
        <f t="shared" si="45"/>
        <v>0.98304609527457565</v>
      </c>
      <c r="X52" s="38">
        <f t="shared" si="46"/>
        <v>2.4437591316281888</v>
      </c>
      <c r="Y52" s="38">
        <f t="shared" si="47"/>
        <v>2.4833578310376159</v>
      </c>
      <c r="Z52" s="14"/>
      <c r="AA52" s="39">
        <f t="shared" si="48"/>
        <v>63.229130729792715</v>
      </c>
      <c r="AB52" s="38">
        <f t="shared" si="49"/>
        <v>0.95444609951482207</v>
      </c>
      <c r="AC52" s="38">
        <f t="shared" si="50"/>
        <v>2.3336979970247413</v>
      </c>
      <c r="AD52" s="38">
        <f t="shared" si="51"/>
        <v>2.4416726346776985</v>
      </c>
      <c r="AE52" s="14"/>
      <c r="AF52" s="39">
        <f t="shared" si="52"/>
        <v>62.76239278412298</v>
      </c>
      <c r="AG52" s="38">
        <f t="shared" si="53"/>
        <v>0.96101814392090468</v>
      </c>
      <c r="AH52" s="38">
        <f t="shared" si="54"/>
        <v>2.3206380458814029</v>
      </c>
      <c r="AI52" s="38">
        <f t="shared" si="55"/>
        <v>2.4124930520476471</v>
      </c>
      <c r="AJ52" s="14"/>
      <c r="AK52" s="39">
        <f t="shared" si="56"/>
        <v>62.995761756957855</v>
      </c>
      <c r="AL52" s="38">
        <f t="shared" si="57"/>
        <v>0.95773212171786426</v>
      </c>
      <c r="AM52" s="38">
        <f t="shared" si="58"/>
        <v>2.3271680214530721</v>
      </c>
      <c r="AN52" s="38">
        <f t="shared" si="59"/>
        <v>2.4270292014932719</v>
      </c>
      <c r="AO52" s="14"/>
      <c r="AP52" s="39">
        <f t="shared" si="60"/>
        <v>64.260206354477802</v>
      </c>
      <c r="AQ52" s="38">
        <f t="shared" si="61"/>
        <v>0.97203211959774016</v>
      </c>
      <c r="AR52" s="38">
        <f t="shared" si="62"/>
        <v>2.3821985887547958</v>
      </c>
      <c r="AS52" s="38">
        <f t="shared" si="63"/>
        <v>2.4483279701789264</v>
      </c>
      <c r="AT52" s="14"/>
      <c r="AU52" s="39">
        <f t="shared" si="64"/>
        <v>60.776283250500356</v>
      </c>
      <c r="AV52" s="38">
        <f t="shared" si="65"/>
        <v>0.89506730687237912</v>
      </c>
      <c r="AW52" s="38">
        <f t="shared" si="66"/>
        <v>2.1853949693490957</v>
      </c>
      <c r="AX52" s="38">
        <f t="shared" si="67"/>
        <v>2.4386440143567203</v>
      </c>
      <c r="AY52" s="14"/>
      <c r="AZ52" s="39">
        <f t="shared" si="68"/>
        <v>61.769338017311668</v>
      </c>
      <c r="BA52" s="38">
        <f t="shared" si="69"/>
        <v>0.9280427253966419</v>
      </c>
      <c r="BB52" s="38">
        <f t="shared" si="70"/>
        <v>2.2530165076152495</v>
      </c>
      <c r="BC52" s="38">
        <f t="shared" si="71"/>
        <v>2.4251079302144256</v>
      </c>
      <c r="BD52" s="14"/>
      <c r="BE52" s="14"/>
      <c r="BF52" s="14"/>
      <c r="BG52" s="14"/>
      <c r="BH52" s="14"/>
      <c r="BI52" s="14"/>
      <c r="BJ52" s="14"/>
      <c r="BK52" s="14"/>
      <c r="BL52" s="14"/>
      <c r="BM52" s="14"/>
      <c r="BN52" s="14"/>
      <c r="BO52" s="14"/>
      <c r="BP52" s="14"/>
      <c r="BQ52" s="14"/>
      <c r="BR52" s="14"/>
      <c r="BS52" s="14"/>
      <c r="BT52" s="14"/>
    </row>
    <row r="53" spans="1:256" s="13" customFormat="1" x14ac:dyDescent="0.25">
      <c r="A53" s="13" t="s">
        <v>48</v>
      </c>
      <c r="B53" s="13">
        <v>110</v>
      </c>
      <c r="C53" s="21">
        <v>69.248141321597046</v>
      </c>
      <c r="D53" s="21">
        <v>66.199603232900756</v>
      </c>
      <c r="E53" s="21">
        <f t="shared" si="32"/>
        <v>67.723872277248901</v>
      </c>
      <c r="F53" s="22">
        <f t="shared" si="37"/>
        <v>1.0451906259920776</v>
      </c>
      <c r="G53" s="22">
        <f t="shared" si="37"/>
        <v>0.95433290353828681</v>
      </c>
      <c r="H53" s="22">
        <f t="shared" si="33"/>
        <v>0.99976176476518219</v>
      </c>
      <c r="I53" s="22">
        <v>2.6205075149003667</v>
      </c>
      <c r="J53" s="22">
        <v>2.1821224458488575</v>
      </c>
      <c r="K53" s="22">
        <f t="shared" si="34"/>
        <v>2.4013149803746119</v>
      </c>
      <c r="L53" s="22">
        <f t="shared" si="41"/>
        <v>2.5072053362639228</v>
      </c>
      <c r="M53" s="22">
        <f t="shared" si="42"/>
        <v>2.286542188536532</v>
      </c>
      <c r="N53" s="22">
        <f t="shared" si="35"/>
        <v>2.3968737624002276</v>
      </c>
      <c r="O53" s="14"/>
      <c r="P53" s="14"/>
      <c r="Q53" s="14"/>
      <c r="R53" s="14"/>
      <c r="S53" s="14"/>
      <c r="T53" s="14"/>
      <c r="U53" s="14">
        <f t="shared" si="43"/>
        <v>110</v>
      </c>
      <c r="V53" s="39">
        <f t="shared" si="44"/>
        <v>66.741066020107212</v>
      </c>
      <c r="W53" s="38">
        <f t="shared" si="45"/>
        <v>0.98469202292740832</v>
      </c>
      <c r="X53" s="38">
        <f t="shared" si="46"/>
        <v>2.4636740768921221</v>
      </c>
      <c r="Y53" s="38">
        <f t="shared" si="47"/>
        <v>2.499390822773436</v>
      </c>
      <c r="Z53" s="14"/>
      <c r="AA53" s="39">
        <f t="shared" si="48"/>
        <v>64.18357682930754</v>
      </c>
      <c r="AB53" s="38">
        <f t="shared" si="49"/>
        <v>0.95634040878841908</v>
      </c>
      <c r="AC53" s="38">
        <f t="shared" si="50"/>
        <v>2.3524853673425881</v>
      </c>
      <c r="AD53" s="38">
        <f t="shared" si="51"/>
        <v>2.4564080471326433</v>
      </c>
      <c r="AE53" s="14"/>
      <c r="AF53" s="39">
        <f t="shared" si="52"/>
        <v>63.72341092804389</v>
      </c>
      <c r="AG53" s="38">
        <f t="shared" si="53"/>
        <v>0.96325568888676827</v>
      </c>
      <c r="AH53" s="38">
        <f t="shared" si="54"/>
        <v>2.3396774200286599</v>
      </c>
      <c r="AI53" s="38">
        <f t="shared" si="55"/>
        <v>2.4265965262502243</v>
      </c>
      <c r="AJ53" s="14"/>
      <c r="AK53" s="39">
        <f t="shared" si="56"/>
        <v>63.953493878675715</v>
      </c>
      <c r="AL53" s="38">
        <f t="shared" si="57"/>
        <v>0.95979804883759812</v>
      </c>
      <c r="AM53" s="38">
        <f t="shared" si="58"/>
        <v>2.3460813936856235</v>
      </c>
      <c r="AN53" s="38">
        <f t="shared" si="59"/>
        <v>2.4414444230616779</v>
      </c>
      <c r="AO53" s="14"/>
      <c r="AP53" s="39">
        <f t="shared" si="60"/>
        <v>65.232238474075544</v>
      </c>
      <c r="AQ53" s="38">
        <f t="shared" si="61"/>
        <v>0.97397385590708652</v>
      </c>
      <c r="AR53" s="38">
        <f t="shared" si="62"/>
        <v>2.401675748460391</v>
      </c>
      <c r="AS53" s="38">
        <f t="shared" si="63"/>
        <v>2.4633954547781953</v>
      </c>
      <c r="AT53" s="14"/>
      <c r="AU53" s="39">
        <f t="shared" si="64"/>
        <v>61.671350557372733</v>
      </c>
      <c r="AV53" s="38">
        <f t="shared" si="65"/>
        <v>0.89633158397289847</v>
      </c>
      <c r="AW53" s="38">
        <f t="shared" si="66"/>
        <v>2.2020346925101566</v>
      </c>
      <c r="AX53" s="38">
        <f t="shared" si="67"/>
        <v>2.4536789778716215</v>
      </c>
      <c r="AY53" s="14"/>
      <c r="AZ53" s="39">
        <f t="shared" si="68"/>
        <v>62.697380742708312</v>
      </c>
      <c r="BA53" s="38">
        <f t="shared" si="69"/>
        <v>0.92979363642983515</v>
      </c>
      <c r="BB53" s="38">
        <f t="shared" si="70"/>
        <v>2.270856056269408</v>
      </c>
      <c r="BC53" s="38">
        <f t="shared" si="71"/>
        <v>2.4396548535579066</v>
      </c>
      <c r="BD53" s="14"/>
      <c r="BE53" s="14"/>
      <c r="BF53" s="14"/>
      <c r="BG53" s="14"/>
      <c r="BH53" s="14"/>
      <c r="BI53" s="14"/>
      <c r="BJ53" s="14"/>
      <c r="BK53" s="14"/>
      <c r="BL53" s="14"/>
      <c r="BM53" s="14"/>
      <c r="BN53" s="14"/>
      <c r="BO53" s="14"/>
      <c r="BP53" s="14"/>
      <c r="BQ53" s="14"/>
      <c r="BR53" s="14"/>
      <c r="BS53" s="14"/>
      <c r="BT53" s="14"/>
    </row>
    <row r="54" spans="1:256" s="13" customFormat="1" x14ac:dyDescent="0.25">
      <c r="A54" s="13" t="s">
        <v>48</v>
      </c>
      <c r="B54" s="13">
        <v>111</v>
      </c>
      <c r="C54" s="21">
        <v>70.293331947589124</v>
      </c>
      <c r="D54" s="21">
        <v>67.153936136439043</v>
      </c>
      <c r="E54" s="21">
        <f t="shared" si="32"/>
        <v>68.723634042014083</v>
      </c>
      <c r="F54" s="22">
        <f t="shared" si="37"/>
        <v>1.0468537003500984</v>
      </c>
      <c r="G54" s="22">
        <f t="shared" si="37"/>
        <v>0.9557139132265462</v>
      </c>
      <c r="H54" s="22">
        <f t="shared" si="33"/>
        <v>1.0012838067883223</v>
      </c>
      <c r="I54" s="22">
        <v>2.6404685502656036</v>
      </c>
      <c r="J54" s="22">
        <v>2.19754787852867</v>
      </c>
      <c r="K54" s="22">
        <f t="shared" si="34"/>
        <v>2.4190082143971368</v>
      </c>
      <c r="L54" s="22">
        <f t="shared" si="41"/>
        <v>2.5222899335241915</v>
      </c>
      <c r="M54" s="22">
        <f t="shared" si="42"/>
        <v>2.2993783475534215</v>
      </c>
      <c r="N54" s="22">
        <f t="shared" si="35"/>
        <v>2.4108341405388067</v>
      </c>
      <c r="O54" s="14"/>
      <c r="P54" s="14"/>
      <c r="Q54" s="14"/>
      <c r="R54" s="14"/>
      <c r="S54" s="14"/>
      <c r="T54" s="14"/>
      <c r="U54" s="14">
        <f t="shared" si="43"/>
        <v>111</v>
      </c>
      <c r="V54" s="39">
        <f t="shared" si="44"/>
        <v>67.725758043034602</v>
      </c>
      <c r="W54" s="38">
        <f t="shared" si="45"/>
        <v>0.98619718997124295</v>
      </c>
      <c r="X54" s="38">
        <f t="shared" si="46"/>
        <v>2.4832152664853915</v>
      </c>
      <c r="Y54" s="38">
        <f t="shared" si="47"/>
        <v>2.5153556776688988</v>
      </c>
      <c r="Z54" s="14"/>
      <c r="AA54" s="39">
        <f t="shared" si="48"/>
        <v>65.139917238095961</v>
      </c>
      <c r="AB54" s="38">
        <f t="shared" si="49"/>
        <v>0.95809894746610347</v>
      </c>
      <c r="AC54" s="38">
        <f t="shared" si="50"/>
        <v>2.3709169193102109</v>
      </c>
      <c r="AD54" s="38">
        <f t="shared" si="51"/>
        <v>2.4710711323076175</v>
      </c>
      <c r="AE54" s="14"/>
      <c r="AF54" s="39">
        <f t="shared" si="52"/>
        <v>64.686666616930651</v>
      </c>
      <c r="AG54" s="38">
        <f t="shared" si="53"/>
        <v>0.96535718365211132</v>
      </c>
      <c r="AH54" s="38">
        <f t="shared" si="54"/>
        <v>2.3583528836236836</v>
      </c>
      <c r="AI54" s="38">
        <f t="shared" si="55"/>
        <v>2.4406071036989605</v>
      </c>
      <c r="AJ54" s="14"/>
      <c r="AK54" s="39">
        <f t="shared" si="56"/>
        <v>64.913291927513313</v>
      </c>
      <c r="AL54" s="38">
        <f t="shared" si="57"/>
        <v>0.96172806555910029</v>
      </c>
      <c r="AM54" s="38">
        <f t="shared" si="58"/>
        <v>2.364634901466947</v>
      </c>
      <c r="AN54" s="38">
        <f t="shared" si="59"/>
        <v>2.455776901973767</v>
      </c>
      <c r="AO54" s="14"/>
      <c r="AP54" s="39">
        <f t="shared" si="60"/>
        <v>66.206212329982634</v>
      </c>
      <c r="AQ54" s="38">
        <f t="shared" si="61"/>
        <v>0.9757771868116798</v>
      </c>
      <c r="AR54" s="38">
        <f t="shared" si="62"/>
        <v>2.4207840750545371</v>
      </c>
      <c r="AS54" s="38">
        <f t="shared" si="63"/>
        <v>2.4783819494127268</v>
      </c>
      <c r="AT54" s="14"/>
      <c r="AU54" s="39">
        <f t="shared" si="64"/>
        <v>62.567682141345635</v>
      </c>
      <c r="AV54" s="38">
        <f t="shared" si="65"/>
        <v>0.89746895272086924</v>
      </c>
      <c r="AW54" s="38">
        <f t="shared" si="66"/>
        <v>2.2183436378659853</v>
      </c>
      <c r="AX54" s="38">
        <f t="shared" si="67"/>
        <v>2.4686584415814172</v>
      </c>
      <c r="AY54" s="14"/>
      <c r="AZ54" s="39">
        <f t="shared" si="68"/>
        <v>63.62717437913814</v>
      </c>
      <c r="BA54" s="38">
        <f t="shared" si="69"/>
        <v>0.9314130681864885</v>
      </c>
      <c r="BB54" s="38">
        <f t="shared" si="70"/>
        <v>2.2883482607448342</v>
      </c>
      <c r="BC54" s="38">
        <f t="shared" si="71"/>
        <v>2.4541264794549269</v>
      </c>
      <c r="BD54" s="14"/>
      <c r="BE54" s="14"/>
      <c r="BF54" s="14"/>
      <c r="BG54" s="14"/>
      <c r="BH54" s="14"/>
      <c r="BI54" s="14"/>
      <c r="BJ54" s="14"/>
      <c r="BK54" s="14"/>
      <c r="BL54" s="14"/>
      <c r="BM54" s="14"/>
      <c r="BN54" s="14"/>
      <c r="BO54" s="14"/>
      <c r="BP54" s="14"/>
      <c r="BQ54" s="14"/>
      <c r="BR54" s="14"/>
      <c r="BS54" s="14"/>
      <c r="BT54" s="14"/>
    </row>
    <row r="55" spans="1:256" s="24" customFormat="1" x14ac:dyDescent="0.25">
      <c r="A55" s="13" t="s">
        <v>48</v>
      </c>
      <c r="B55" s="24">
        <v>112</v>
      </c>
      <c r="C55" s="25">
        <v>71.340185647939222</v>
      </c>
      <c r="D55" s="25">
        <v>68.109650049665589</v>
      </c>
      <c r="E55" s="25">
        <f t="shared" si="32"/>
        <v>69.724917848802406</v>
      </c>
      <c r="F55" s="26">
        <f t="shared" si="37"/>
        <v>1.048357750989112</v>
      </c>
      <c r="G55" s="26">
        <f t="shared" si="37"/>
        <v>0.95697093062480576</v>
      </c>
      <c r="H55" s="26">
        <f t="shared" si="33"/>
        <v>1.0026643408069589</v>
      </c>
      <c r="I55" s="26">
        <v>2.659897755941333</v>
      </c>
      <c r="J55" s="26">
        <v>2.2127514432778659</v>
      </c>
      <c r="K55" s="26">
        <f t="shared" si="34"/>
        <v>2.4363245996095992</v>
      </c>
      <c r="L55" s="26">
        <f t="shared" si="41"/>
        <v>2.5372042639373382</v>
      </c>
      <c r="M55" s="26">
        <f t="shared" si="42"/>
        <v>2.3122452025090894</v>
      </c>
      <c r="N55" s="26">
        <f t="shared" si="35"/>
        <v>2.424724733223214</v>
      </c>
      <c r="O55" s="14"/>
      <c r="P55" s="14"/>
      <c r="Q55" s="14"/>
      <c r="R55" s="14"/>
      <c r="S55" s="14"/>
      <c r="T55" s="14"/>
      <c r="U55" s="14">
        <f t="shared" si="43"/>
        <v>112</v>
      </c>
      <c r="V55" s="39">
        <f t="shared" si="44"/>
        <v>68.711955233005853</v>
      </c>
      <c r="W55" s="38">
        <f t="shared" si="45"/>
        <v>0.98756331484226578</v>
      </c>
      <c r="X55" s="38">
        <f t="shared" si="46"/>
        <v>2.502384948619031</v>
      </c>
      <c r="Y55" s="38">
        <f t="shared" si="47"/>
        <v>2.5312573580241113</v>
      </c>
      <c r="Z55" s="14"/>
      <c r="AA55" s="39">
        <f t="shared" si="48"/>
        <v>66.098016185562074</v>
      </c>
      <c r="AB55" s="38">
        <f t="shared" si="49"/>
        <v>0.95972322709186741</v>
      </c>
      <c r="AC55" s="38">
        <f t="shared" si="50"/>
        <v>2.3889947922572579</v>
      </c>
      <c r="AD55" s="38">
        <f t="shared" si="51"/>
        <v>2.4856667741656433</v>
      </c>
      <c r="AE55" s="14"/>
      <c r="AF55" s="39">
        <f t="shared" si="52"/>
        <v>65.652023800582768</v>
      </c>
      <c r="AG55" s="38">
        <f t="shared" si="53"/>
        <v>0.96732398110457396</v>
      </c>
      <c r="AH55" s="38">
        <f t="shared" si="54"/>
        <v>2.3766663516694786</v>
      </c>
      <c r="AI55" s="38">
        <f t="shared" si="55"/>
        <v>2.4545298289072672</v>
      </c>
      <c r="AJ55" s="14"/>
      <c r="AK55" s="39">
        <f t="shared" si="56"/>
        <v>65.875019993072414</v>
      </c>
      <c r="AL55" s="38">
        <f t="shared" si="57"/>
        <v>0.96352360409822069</v>
      </c>
      <c r="AM55" s="38">
        <f t="shared" si="58"/>
        <v>2.3828305719633684</v>
      </c>
      <c r="AN55" s="38">
        <f t="shared" si="59"/>
        <v>2.4700315976188678</v>
      </c>
      <c r="AO55" s="14"/>
      <c r="AP55" s="39">
        <f t="shared" si="60"/>
        <v>67.181989516794317</v>
      </c>
      <c r="AQ55" s="38">
        <f t="shared" si="61"/>
        <v>0.97744364797341987</v>
      </c>
      <c r="AR55" s="38">
        <f t="shared" si="62"/>
        <v>2.4395256501442546</v>
      </c>
      <c r="AS55" s="38">
        <f t="shared" si="63"/>
        <v>2.4932924462460706</v>
      </c>
      <c r="AT55" s="14"/>
      <c r="AU55" s="39">
        <f t="shared" si="64"/>
        <v>63.465151094066506</v>
      </c>
      <c r="AV55" s="38">
        <f t="shared" si="65"/>
        <v>0.89848108174784436</v>
      </c>
      <c r="AW55" s="38">
        <f t="shared" si="66"/>
        <v>2.2343245427099614</v>
      </c>
      <c r="AX55" s="38">
        <f t="shared" si="67"/>
        <v>2.483587349179158</v>
      </c>
      <c r="AY55" s="14"/>
      <c r="AZ55" s="39">
        <f t="shared" si="68"/>
        <v>64.558587447324641</v>
      </c>
      <c r="BA55" s="38">
        <f t="shared" si="69"/>
        <v>0.93290253142621005</v>
      </c>
      <c r="BB55" s="38">
        <f t="shared" si="70"/>
        <v>2.3054954471897204</v>
      </c>
      <c r="BC55" s="38">
        <f t="shared" si="71"/>
        <v>2.4685277812328783</v>
      </c>
      <c r="BD55" s="14"/>
      <c r="BE55" s="14"/>
      <c r="BF55" s="14"/>
      <c r="BG55" s="14"/>
      <c r="BH55" s="14"/>
      <c r="BI55" s="14"/>
      <c r="BJ55" s="14"/>
      <c r="BK55" s="14"/>
      <c r="BL55" s="14"/>
      <c r="BM55" s="14"/>
      <c r="BN55" s="14"/>
      <c r="BO55" s="14"/>
      <c r="BP55" s="14"/>
      <c r="BQ55" s="14"/>
      <c r="BR55" s="14"/>
      <c r="BS55" s="14"/>
      <c r="BT55" s="14"/>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row>
    <row r="56" spans="1:256" s="13" customFormat="1" x14ac:dyDescent="0.25">
      <c r="A56" s="13" t="s">
        <v>48</v>
      </c>
      <c r="B56" s="13">
        <v>113</v>
      </c>
      <c r="C56" s="21">
        <v>72.388543398928334</v>
      </c>
      <c r="D56" s="21">
        <v>69.066620980290395</v>
      </c>
      <c r="E56" s="21">
        <f t="shared" si="32"/>
        <v>70.727582189609365</v>
      </c>
      <c r="F56" s="22">
        <f t="shared" si="37"/>
        <v>1.0497047408576918</v>
      </c>
      <c r="G56" s="22">
        <f t="shared" si="37"/>
        <v>0.95810554560760863</v>
      </c>
      <c r="H56" s="22">
        <f t="shared" si="33"/>
        <v>1.0039051432326502</v>
      </c>
      <c r="I56" s="22">
        <v>2.6788012743735377</v>
      </c>
      <c r="J56" s="22">
        <v>2.227734577856368</v>
      </c>
      <c r="K56" s="22">
        <f t="shared" si="34"/>
        <v>2.453267926114953</v>
      </c>
      <c r="L56" s="22">
        <f t="shared" si="41"/>
        <v>2.5519569171277108</v>
      </c>
      <c r="M56" s="22">
        <f t="shared" si="42"/>
        <v>2.3251452703403253</v>
      </c>
      <c r="N56" s="22">
        <f t="shared" si="35"/>
        <v>2.4385510937340182</v>
      </c>
      <c r="O56" s="14"/>
      <c r="P56" s="14"/>
      <c r="Q56" s="14"/>
      <c r="R56" s="14"/>
      <c r="S56" s="14"/>
      <c r="T56" s="14"/>
      <c r="U56" s="14">
        <f t="shared" si="43"/>
        <v>113</v>
      </c>
      <c r="V56" s="39">
        <f t="shared" si="44"/>
        <v>69.699518547848115</v>
      </c>
      <c r="W56" s="38">
        <f t="shared" si="45"/>
        <v>0.98879214391426729</v>
      </c>
      <c r="X56" s="38">
        <f t="shared" si="46"/>
        <v>2.5211856739716696</v>
      </c>
      <c r="Y56" s="38">
        <f t="shared" si="47"/>
        <v>2.5471008536684807</v>
      </c>
      <c r="Z56" s="14"/>
      <c r="AA56" s="39">
        <f t="shared" si="48"/>
        <v>67.05773941265393</v>
      </c>
      <c r="AB56" s="38">
        <f t="shared" si="49"/>
        <v>0.96121478868206367</v>
      </c>
      <c r="AC56" s="38">
        <f t="shared" si="50"/>
        <v>2.4067214214347552</v>
      </c>
      <c r="AD56" s="38">
        <f t="shared" si="51"/>
        <v>2.5001998874821725</v>
      </c>
      <c r="AE56" s="14"/>
      <c r="AF56" s="39">
        <f t="shared" si="52"/>
        <v>66.619347781687338</v>
      </c>
      <c r="AG56" s="38">
        <f t="shared" si="53"/>
        <v>0.96915746653400703</v>
      </c>
      <c r="AH56" s="38">
        <f t="shared" si="54"/>
        <v>2.3946200632947461</v>
      </c>
      <c r="AI56" s="38">
        <f t="shared" si="55"/>
        <v>2.4683697884888738</v>
      </c>
      <c r="AJ56" s="14"/>
      <c r="AK56" s="39">
        <f t="shared" si="56"/>
        <v>66.838543597170627</v>
      </c>
      <c r="AL56" s="38">
        <f t="shared" si="57"/>
        <v>0.9651861276080389</v>
      </c>
      <c r="AM56" s="38">
        <f t="shared" si="58"/>
        <v>2.4006707423647509</v>
      </c>
      <c r="AN56" s="38">
        <f t="shared" si="59"/>
        <v>2.4842135059155535</v>
      </c>
      <c r="AO56" s="14"/>
      <c r="AP56" s="39">
        <f t="shared" si="60"/>
        <v>68.159433164767734</v>
      </c>
      <c r="AQ56" s="38">
        <f t="shared" si="61"/>
        <v>0.9789748052241336</v>
      </c>
      <c r="AR56" s="38">
        <f t="shared" si="62"/>
        <v>2.4579028686332078</v>
      </c>
      <c r="AS56" s="38">
        <f t="shared" si="63"/>
        <v>2.5081319723978925</v>
      </c>
      <c r="AT56" s="14"/>
      <c r="AU56" s="39">
        <f t="shared" si="64"/>
        <v>64.363632175814345</v>
      </c>
      <c r="AV56" s="38">
        <f t="shared" si="65"/>
        <v>0.89936966184255951</v>
      </c>
      <c r="AW56" s="38">
        <f t="shared" si="66"/>
        <v>2.2499803941907643</v>
      </c>
      <c r="AX56" s="38">
        <f t="shared" si="67"/>
        <v>2.4984706673623727</v>
      </c>
      <c r="AY56" s="14"/>
      <c r="AZ56" s="39">
        <f t="shared" si="68"/>
        <v>65.491489978750849</v>
      </c>
      <c r="BA56" s="38">
        <f t="shared" si="69"/>
        <v>0.93426356418828505</v>
      </c>
      <c r="BB56" s="38">
        <f t="shared" si="70"/>
        <v>2.3223002287427548</v>
      </c>
      <c r="BC56" s="38">
        <f t="shared" si="71"/>
        <v>2.4828637654191006</v>
      </c>
      <c r="BD56" s="14"/>
      <c r="BE56" s="14"/>
      <c r="BF56" s="14"/>
      <c r="BG56" s="14"/>
      <c r="BH56" s="14"/>
      <c r="BI56" s="14"/>
      <c r="BJ56" s="14"/>
      <c r="BK56" s="14"/>
      <c r="BL56" s="14"/>
      <c r="BM56" s="14"/>
      <c r="BN56" s="14"/>
      <c r="BO56" s="14"/>
      <c r="BP56" s="14"/>
      <c r="BQ56" s="14"/>
      <c r="BR56" s="14"/>
      <c r="BS56" s="14"/>
      <c r="BT56" s="14"/>
    </row>
    <row r="57" spans="1:256" s="13" customFormat="1" x14ac:dyDescent="0.25">
      <c r="A57" s="13" t="s">
        <v>48</v>
      </c>
      <c r="B57" s="13">
        <v>114</v>
      </c>
      <c r="C57" s="21">
        <v>73.438248139786026</v>
      </c>
      <c r="D57" s="21">
        <v>70.024726525898004</v>
      </c>
      <c r="E57" s="21">
        <f t="shared" si="32"/>
        <v>71.731487332842022</v>
      </c>
      <c r="F57" s="22">
        <f t="shared" si="37"/>
        <v>1.0508966696363018</v>
      </c>
      <c r="G57" s="22">
        <f t="shared" si="37"/>
        <v>0.9591193648434313</v>
      </c>
      <c r="H57" s="22">
        <f t="shared" si="33"/>
        <v>1.0050080172398665</v>
      </c>
      <c r="I57" s="22">
        <v>2.6971856966686376</v>
      </c>
      <c r="J57" s="22">
        <v>2.2424988033537105</v>
      </c>
      <c r="K57" s="22">
        <f t="shared" si="34"/>
        <v>2.4698422500111743</v>
      </c>
      <c r="L57" s="22">
        <f t="shared" si="41"/>
        <v>2.5665565174948073</v>
      </c>
      <c r="M57" s="22">
        <f t="shared" si="42"/>
        <v>2.3380810413725519</v>
      </c>
      <c r="N57" s="22">
        <f t="shared" si="35"/>
        <v>2.4523187794336794</v>
      </c>
      <c r="O57" s="14"/>
      <c r="P57" s="14"/>
      <c r="Q57" s="14"/>
      <c r="R57" s="14"/>
      <c r="S57" s="14"/>
      <c r="T57" s="14"/>
      <c r="U57" s="14">
        <f t="shared" si="43"/>
        <v>114</v>
      </c>
      <c r="V57" s="39">
        <f t="shared" si="44"/>
        <v>70.688310691762382</v>
      </c>
      <c r="W57" s="38">
        <f t="shared" si="45"/>
        <v>0.98988544967955505</v>
      </c>
      <c r="X57" s="38">
        <f t="shared" si="46"/>
        <v>2.5396202771996412</v>
      </c>
      <c r="Y57" s="38">
        <f t="shared" si="47"/>
        <v>2.5628911744985885</v>
      </c>
      <c r="Z57" s="14"/>
      <c r="AA57" s="39">
        <f t="shared" si="48"/>
        <v>68.018954201336001</v>
      </c>
      <c r="AB57" s="38">
        <f t="shared" si="49"/>
        <v>0.96257520105188377</v>
      </c>
      <c r="AC57" s="38">
        <f t="shared" si="50"/>
        <v>2.4240995201251181</v>
      </c>
      <c r="AD57" s="38">
        <f t="shared" si="51"/>
        <v>2.5146754101032163</v>
      </c>
      <c r="AE57" s="14"/>
      <c r="AF57" s="39">
        <f t="shared" si="52"/>
        <v>67.588505248221352</v>
      </c>
      <c r="AG57" s="38">
        <f t="shared" si="53"/>
        <v>0.9708590560399486</v>
      </c>
      <c r="AH57" s="38">
        <f t="shared" si="54"/>
        <v>2.4122165631261661</v>
      </c>
      <c r="AI57" s="38">
        <f t="shared" si="55"/>
        <v>2.4821321024900098</v>
      </c>
      <c r="AJ57" s="14"/>
      <c r="AK57" s="39">
        <f t="shared" si="56"/>
        <v>67.803729724778677</v>
      </c>
      <c r="AL57" s="38">
        <f t="shared" si="57"/>
        <v>0.96671712854591263</v>
      </c>
      <c r="AM57" s="38">
        <f t="shared" si="58"/>
        <v>2.4181580416256425</v>
      </c>
      <c r="AN57" s="38">
        <f t="shared" si="59"/>
        <v>2.4983276511134322</v>
      </c>
      <c r="AO57" s="14"/>
      <c r="AP57" s="39">
        <f t="shared" si="60"/>
        <v>69.138407969991874</v>
      </c>
      <c r="AQ57" s="38">
        <f t="shared" si="61"/>
        <v>0.98037225285975893</v>
      </c>
      <c r="AR57" s="38">
        <f t="shared" si="62"/>
        <v>2.4759184201629036</v>
      </c>
      <c r="AS57" s="38">
        <f t="shared" si="63"/>
        <v>2.5229055818985908</v>
      </c>
      <c r="AT57" s="14"/>
      <c r="AU57" s="39">
        <f t="shared" si="64"/>
        <v>65.263001837656901</v>
      </c>
      <c r="AV57" s="38">
        <f t="shared" si="65"/>
        <v>0.90013640428514563</v>
      </c>
      <c r="AW57" s="38">
        <f t="shared" si="66"/>
        <v>2.2653144118876578</v>
      </c>
      <c r="AX57" s="38">
        <f t="shared" si="67"/>
        <v>2.5133133780993626</v>
      </c>
      <c r="AY57" s="14"/>
      <c r="AZ57" s="39">
        <f t="shared" si="68"/>
        <v>66.425753542939134</v>
      </c>
      <c r="BA57" s="38">
        <f t="shared" si="69"/>
        <v>0.93549773016254889</v>
      </c>
      <c r="BB57" s="38">
        <f t="shared" si="70"/>
        <v>2.3387654875069117</v>
      </c>
      <c r="BC57" s="38">
        <f t="shared" si="71"/>
        <v>2.4971394635480575</v>
      </c>
      <c r="BD57" s="14"/>
      <c r="BE57" s="14"/>
      <c r="BF57" s="14"/>
      <c r="BG57" s="14"/>
      <c r="BH57" s="14"/>
      <c r="BI57" s="14"/>
      <c r="BJ57" s="14"/>
      <c r="BK57" s="14"/>
      <c r="BL57" s="14"/>
      <c r="BM57" s="14"/>
      <c r="BN57" s="14"/>
      <c r="BO57" s="14"/>
      <c r="BP57" s="14"/>
      <c r="BQ57" s="14"/>
      <c r="BR57" s="14"/>
      <c r="BS57" s="14"/>
      <c r="BT57" s="14"/>
    </row>
    <row r="58" spans="1:256" s="13" customFormat="1" x14ac:dyDescent="0.25">
      <c r="A58" s="13" t="s">
        <v>48</v>
      </c>
      <c r="B58" s="13">
        <v>115</v>
      </c>
      <c r="C58" s="21">
        <v>74.489144809422328</v>
      </c>
      <c r="D58" s="21">
        <v>70.983845890741435</v>
      </c>
      <c r="E58" s="21">
        <f t="shared" si="32"/>
        <v>72.736495350081881</v>
      </c>
      <c r="F58" s="22">
        <f t="shared" si="37"/>
        <v>1.0519355714124288</v>
      </c>
      <c r="G58" s="22">
        <f t="shared" si="37"/>
        <v>0.9600140104657271</v>
      </c>
      <c r="H58" s="22">
        <f t="shared" si="33"/>
        <v>1.0059747909390779</v>
      </c>
      <c r="I58" s="22">
        <v>2.7150580264629842</v>
      </c>
      <c r="J58" s="22">
        <v>2.2570457191818463</v>
      </c>
      <c r="K58" s="22">
        <f t="shared" si="34"/>
        <v>2.486051872822415</v>
      </c>
      <c r="L58" s="22">
        <f t="shared" si="41"/>
        <v>2.581011708556912</v>
      </c>
      <c r="M58" s="22">
        <f t="shared" si="42"/>
        <v>2.3510549789652511</v>
      </c>
      <c r="N58" s="22">
        <f t="shared" si="35"/>
        <v>2.4660333437610813</v>
      </c>
      <c r="O58" s="14"/>
      <c r="P58" s="14"/>
      <c r="Q58" s="14"/>
      <c r="R58" s="14"/>
      <c r="S58" s="14"/>
      <c r="T58" s="14"/>
      <c r="U58" s="14">
        <f t="shared" si="43"/>
        <v>115</v>
      </c>
      <c r="V58" s="39">
        <f t="shared" si="44"/>
        <v>71.67819614144193</v>
      </c>
      <c r="W58" s="38">
        <f t="shared" si="45"/>
        <v>0.99084502895711779</v>
      </c>
      <c r="X58" s="38">
        <f t="shared" si="46"/>
        <v>2.5576918587180417</v>
      </c>
      <c r="Y58" s="38">
        <f t="shared" si="47"/>
        <v>2.5786333433421884</v>
      </c>
      <c r="Z58" s="14"/>
      <c r="AA58" s="39">
        <f t="shared" si="48"/>
        <v>68.981529402387878</v>
      </c>
      <c r="AB58" s="38">
        <f t="shared" si="49"/>
        <v>0.96380605916274575</v>
      </c>
      <c r="AC58" s="38">
        <f t="shared" si="50"/>
        <v>2.4411320619747214</v>
      </c>
      <c r="AD58" s="38">
        <f t="shared" si="51"/>
        <v>2.5290982955277297</v>
      </c>
      <c r="AE58" s="14"/>
      <c r="AF58" s="39">
        <f t="shared" si="52"/>
        <v>68.559364304261294</v>
      </c>
      <c r="AG58" s="38">
        <f t="shared" si="53"/>
        <v>0.97243019495437011</v>
      </c>
      <c r="AH58" s="38">
        <f t="shared" si="54"/>
        <v>2.429458682814821</v>
      </c>
      <c r="AI58" s="38">
        <f t="shared" si="55"/>
        <v>2.4958219160536821</v>
      </c>
      <c r="AJ58" s="14"/>
      <c r="AK58" s="39">
        <f t="shared" si="56"/>
        <v>68.770446853324586</v>
      </c>
      <c r="AL58" s="38">
        <f t="shared" si="57"/>
        <v>0.96811812705856326</v>
      </c>
      <c r="AM58" s="38">
        <f t="shared" si="58"/>
        <v>2.4352953723947715</v>
      </c>
      <c r="AN58" s="38">
        <f t="shared" si="59"/>
        <v>2.5123790779226645</v>
      </c>
      <c r="AO58" s="14"/>
      <c r="AP58" s="39">
        <f t="shared" si="60"/>
        <v>70.118780222851626</v>
      </c>
      <c r="AQ58" s="38">
        <f t="shared" si="61"/>
        <v>0.98163761195573684</v>
      </c>
      <c r="AR58" s="38">
        <f t="shared" si="62"/>
        <v>2.4935752707664318</v>
      </c>
      <c r="AS58" s="38">
        <f t="shared" si="63"/>
        <v>2.5376183479716392</v>
      </c>
      <c r="AT58" s="14"/>
      <c r="AU58" s="39">
        <f t="shared" si="64"/>
        <v>66.16313824194205</v>
      </c>
      <c r="AV58" s="38">
        <f t="shared" si="65"/>
        <v>0.90078303921042036</v>
      </c>
      <c r="AW58" s="38">
        <f t="shared" si="66"/>
        <v>2.2803300307190568</v>
      </c>
      <c r="AX58" s="38">
        <f t="shared" si="67"/>
        <v>2.5281204712517433</v>
      </c>
      <c r="AY58" s="14"/>
      <c r="AZ58" s="39">
        <f t="shared" si="68"/>
        <v>67.361251273101686</v>
      </c>
      <c r="BA58" s="38">
        <f t="shared" si="69"/>
        <v>0.93660661708239346</v>
      </c>
      <c r="BB58" s="38">
        <f t="shared" si="70"/>
        <v>2.3548943567669394</v>
      </c>
      <c r="BC58" s="38">
        <f t="shared" si="71"/>
        <v>2.5113599243106708</v>
      </c>
      <c r="BD58" s="14"/>
      <c r="BE58" s="14"/>
      <c r="BF58" s="14"/>
      <c r="BG58" s="14"/>
      <c r="BH58" s="14"/>
      <c r="BI58" s="14"/>
      <c r="BJ58" s="14"/>
      <c r="BK58" s="14"/>
      <c r="BL58" s="14"/>
      <c r="BM58" s="14"/>
      <c r="BN58" s="14"/>
      <c r="BO58" s="14"/>
      <c r="BP58" s="14"/>
      <c r="BQ58" s="14"/>
      <c r="BR58" s="14"/>
      <c r="BS58" s="14"/>
      <c r="BT58" s="14"/>
    </row>
    <row r="59" spans="1:256" s="13" customFormat="1" x14ac:dyDescent="0.25">
      <c r="A59" s="13" t="s">
        <v>48</v>
      </c>
      <c r="B59" s="13">
        <v>116</v>
      </c>
      <c r="C59" s="21">
        <v>75.541080380834757</v>
      </c>
      <c r="D59" s="21">
        <v>71.943859901207162</v>
      </c>
      <c r="E59" s="21">
        <f t="shared" si="32"/>
        <v>73.742470141020959</v>
      </c>
      <c r="F59" s="22">
        <f t="shared" si="37"/>
        <v>1.0528235123895087</v>
      </c>
      <c r="G59" s="22">
        <f t="shared" si="37"/>
        <v>0.9607911187686824</v>
      </c>
      <c r="H59" s="22">
        <f t="shared" si="33"/>
        <v>1.0068073155790955</v>
      </c>
      <c r="I59" s="22">
        <v>2.7324256445969648</v>
      </c>
      <c r="J59" s="22">
        <v>2.2713769982103571</v>
      </c>
      <c r="K59" s="22">
        <f t="shared" si="34"/>
        <v>2.5019013214036612</v>
      </c>
      <c r="L59" s="22">
        <f t="shared" si="41"/>
        <v>2.5953311380702342</v>
      </c>
      <c r="M59" s="22">
        <f t="shared" si="42"/>
        <v>2.3640695192117072</v>
      </c>
      <c r="N59" s="22">
        <f t="shared" si="35"/>
        <v>2.4797003286409707</v>
      </c>
      <c r="O59" s="14"/>
      <c r="P59" s="14"/>
      <c r="Q59" s="14"/>
      <c r="R59" s="14"/>
      <c r="S59" s="14"/>
      <c r="T59" s="14"/>
      <c r="U59" s="14">
        <f t="shared" si="43"/>
        <v>116</v>
      </c>
      <c r="V59" s="39">
        <f t="shared" si="44"/>
        <v>72.669041170399055</v>
      </c>
      <c r="W59" s="38">
        <f t="shared" si="45"/>
        <v>0.99167270112955563</v>
      </c>
      <c r="X59" s="38">
        <f t="shared" si="46"/>
        <v>2.5754037667972547</v>
      </c>
      <c r="Y59" s="38">
        <f t="shared" si="47"/>
        <v>2.5943323891504764</v>
      </c>
      <c r="Z59" s="14"/>
      <c r="AA59" s="39">
        <f t="shared" si="48"/>
        <v>69.945335461550627</v>
      </c>
      <c r="AB59" s="38">
        <f t="shared" si="49"/>
        <v>0.96490898249196633</v>
      </c>
      <c r="AC59" s="38">
        <f t="shared" si="50"/>
        <v>2.4578222635960021</v>
      </c>
      <c r="AD59" s="38">
        <f t="shared" si="51"/>
        <v>2.5434735058184788</v>
      </c>
      <c r="AE59" s="14"/>
      <c r="AF59" s="39">
        <f t="shared" si="52"/>
        <v>69.531794499215664</v>
      </c>
      <c r="AG59" s="38">
        <f t="shared" si="53"/>
        <v>0.97387235628064417</v>
      </c>
      <c r="AH59" s="38">
        <f t="shared" si="54"/>
        <v>2.446349522771734</v>
      </c>
      <c r="AI59" s="38">
        <f t="shared" si="55"/>
        <v>2.5094443914247972</v>
      </c>
      <c r="AJ59" s="14"/>
      <c r="AK59" s="39">
        <f t="shared" si="56"/>
        <v>69.73856498038316</v>
      </c>
      <c r="AL59" s="38">
        <f t="shared" si="57"/>
        <v>0.96939066938630347</v>
      </c>
      <c r="AM59" s="38">
        <f t="shared" si="58"/>
        <v>2.4520858931838685</v>
      </c>
      <c r="AN59" s="38">
        <f t="shared" si="59"/>
        <v>2.5263728439778754</v>
      </c>
      <c r="AO59" s="14"/>
      <c r="AP59" s="39">
        <f t="shared" si="60"/>
        <v>71.100417834807359</v>
      </c>
      <c r="AQ59" s="38">
        <f t="shared" si="61"/>
        <v>0.98277252870510523</v>
      </c>
      <c r="AR59" s="38">
        <f t="shared" si="62"/>
        <v>2.5108766447844939</v>
      </c>
      <c r="AS59" s="38">
        <f t="shared" si="63"/>
        <v>2.5522753556484172</v>
      </c>
      <c r="AT59" s="14"/>
      <c r="AU59" s="39">
        <f t="shared" si="64"/>
        <v>67.063921281152474</v>
      </c>
      <c r="AV59" s="38">
        <f t="shared" si="65"/>
        <v>0.90131131400140418</v>
      </c>
      <c r="AW59" s="38">
        <f t="shared" si="66"/>
        <v>2.2950308842244085</v>
      </c>
      <c r="AX59" s="38">
        <f t="shared" si="67"/>
        <v>2.5428969375557466</v>
      </c>
      <c r="AY59" s="14"/>
      <c r="AZ59" s="39">
        <f t="shared" si="68"/>
        <v>68.297857890184076</v>
      </c>
      <c r="BA59" s="38">
        <f t="shared" si="69"/>
        <v>0.93759183514102062</v>
      </c>
      <c r="BB59" s="38">
        <f t="shared" si="70"/>
        <v>2.3706902034980715</v>
      </c>
      <c r="BC59" s="38">
        <f t="shared" si="71"/>
        <v>2.5255302060514113</v>
      </c>
      <c r="BD59" s="14"/>
      <c r="BE59" s="14"/>
      <c r="BF59" s="14"/>
      <c r="BG59" s="14"/>
      <c r="BH59" s="14"/>
      <c r="BI59" s="14"/>
      <c r="BJ59" s="14"/>
      <c r="BK59" s="14"/>
      <c r="BL59" s="14"/>
      <c r="BM59" s="14"/>
      <c r="BN59" s="14"/>
      <c r="BO59" s="14"/>
      <c r="BP59" s="14"/>
      <c r="BQ59" s="14"/>
      <c r="BR59" s="14"/>
      <c r="BS59" s="14"/>
      <c r="BT59" s="14"/>
    </row>
    <row r="60" spans="1:256" s="13" customFormat="1" x14ac:dyDescent="0.25">
      <c r="A60" s="13" t="s">
        <v>48</v>
      </c>
      <c r="B60" s="13">
        <v>117</v>
      </c>
      <c r="C60" s="21">
        <v>76.593903893224265</v>
      </c>
      <c r="D60" s="21">
        <v>72.904651019975844</v>
      </c>
      <c r="E60" s="21">
        <f t="shared" si="32"/>
        <v>74.749277456600055</v>
      </c>
      <c r="F60" s="22">
        <f t="shared" si="37"/>
        <v>1.0535625886311095</v>
      </c>
      <c r="G60" s="22">
        <f t="shared" si="37"/>
        <v>0.96145233892772808</v>
      </c>
      <c r="H60" s="22">
        <f t="shared" si="33"/>
        <v>1.0075074637794188</v>
      </c>
      <c r="I60" s="22">
        <v>2.749296274678493</v>
      </c>
      <c r="J60" s="22">
        <v>2.285494382044635</v>
      </c>
      <c r="K60" s="22">
        <f t="shared" si="34"/>
        <v>2.5173953283615642</v>
      </c>
      <c r="L60" s="22">
        <f t="shared" si="41"/>
        <v>2.6095234439281341</v>
      </c>
      <c r="M60" s="22">
        <f t="shared" si="42"/>
        <v>2.3771270706913685</v>
      </c>
      <c r="N60" s="22">
        <f t="shared" si="35"/>
        <v>2.4933252573097513</v>
      </c>
      <c r="O60" s="14"/>
      <c r="P60" s="14"/>
      <c r="Q60" s="14"/>
      <c r="R60" s="14"/>
      <c r="S60" s="14"/>
      <c r="T60" s="14"/>
      <c r="U60" s="14">
        <f t="shared" si="43"/>
        <v>117</v>
      </c>
      <c r="V60" s="39">
        <f t="shared" si="44"/>
        <v>73.660713871528614</v>
      </c>
      <c r="W60" s="38">
        <f t="shared" si="45"/>
        <v>0.99237030640974666</v>
      </c>
      <c r="X60" s="38">
        <f t="shared" si="46"/>
        <v>2.5927595800153722</v>
      </c>
      <c r="Y60" s="38">
        <f t="shared" si="47"/>
        <v>2.6099933405205906</v>
      </c>
      <c r="Z60" s="14"/>
      <c r="AA60" s="39">
        <f t="shared" si="48"/>
        <v>70.91024444404259</v>
      </c>
      <c r="AB60" s="38">
        <f t="shared" si="49"/>
        <v>0.96588561342594659</v>
      </c>
      <c r="AC60" s="38">
        <f t="shared" si="50"/>
        <v>2.4741735674819965</v>
      </c>
      <c r="AD60" s="38">
        <f t="shared" si="51"/>
        <v>2.557806004844168</v>
      </c>
      <c r="AE60" s="14"/>
      <c r="AF60" s="39">
        <f t="shared" si="52"/>
        <v>70.505666855496315</v>
      </c>
      <c r="AG60" s="38">
        <f t="shared" si="53"/>
        <v>0.97518703915056903</v>
      </c>
      <c r="AH60" s="38">
        <f t="shared" si="54"/>
        <v>2.4628924341632223</v>
      </c>
      <c r="AI60" s="38">
        <f t="shared" si="55"/>
        <v>2.5230047003005902</v>
      </c>
      <c r="AJ60" s="14"/>
      <c r="AK60" s="39">
        <f t="shared" si="56"/>
        <v>70.707955649769445</v>
      </c>
      <c r="AL60" s="38">
        <f t="shared" si="57"/>
        <v>0.97053632628825426</v>
      </c>
      <c r="AM60" s="38">
        <f t="shared" si="58"/>
        <v>2.4685330008226094</v>
      </c>
      <c r="AN60" s="38">
        <f t="shared" si="59"/>
        <v>2.5403140126392332</v>
      </c>
      <c r="AO60" s="14"/>
      <c r="AP60" s="39">
        <f t="shared" si="60"/>
        <v>72.083190363512472</v>
      </c>
      <c r="AQ60" s="38">
        <f t="shared" si="61"/>
        <v>0.9837786727801543</v>
      </c>
      <c r="AR60" s="38">
        <f t="shared" si="62"/>
        <v>2.5278260070892973</v>
      </c>
      <c r="AS60" s="38">
        <f t="shared" si="63"/>
        <v>2.5668816947201738</v>
      </c>
      <c r="AT60" s="14"/>
      <c r="AU60" s="39">
        <f t="shared" si="64"/>
        <v>67.965232595153878</v>
      </c>
      <c r="AV60" s="38">
        <f t="shared" si="65"/>
        <v>0.90172299171413783</v>
      </c>
      <c r="AW60" s="38">
        <f t="shared" si="66"/>
        <v>2.309420788255145</v>
      </c>
      <c r="AX60" s="38">
        <f t="shared" si="67"/>
        <v>2.5576477619631253</v>
      </c>
      <c r="AY60" s="14"/>
      <c r="AZ60" s="39">
        <f t="shared" si="68"/>
        <v>69.235449725325083</v>
      </c>
      <c r="BA60" s="38">
        <f t="shared" si="69"/>
        <v>0.93845501543235699</v>
      </c>
      <c r="BB60" s="38">
        <f t="shared" si="70"/>
        <v>2.3861566112091834</v>
      </c>
      <c r="BC60" s="38">
        <f t="shared" si="71"/>
        <v>2.539655369615915</v>
      </c>
      <c r="BD60" s="14"/>
      <c r="BE60" s="14"/>
      <c r="BF60" s="14"/>
      <c r="BG60" s="14"/>
      <c r="BH60" s="14"/>
      <c r="BI60" s="14"/>
      <c r="BJ60" s="14"/>
      <c r="BK60" s="14"/>
      <c r="BL60" s="14"/>
      <c r="BM60" s="14"/>
      <c r="BN60" s="14"/>
      <c r="BO60" s="14"/>
      <c r="BP60" s="14"/>
      <c r="BQ60" s="14"/>
      <c r="BR60" s="14"/>
      <c r="BS60" s="14"/>
      <c r="BT60" s="14"/>
    </row>
    <row r="61" spans="1:256" s="13" customFormat="1" x14ac:dyDescent="0.25">
      <c r="A61" s="13" t="s">
        <v>48</v>
      </c>
      <c r="B61" s="13">
        <v>118</v>
      </c>
      <c r="C61" s="21">
        <v>77.647466481855375</v>
      </c>
      <c r="D61" s="21">
        <v>73.866103358903572</v>
      </c>
      <c r="E61" s="21">
        <f t="shared" si="32"/>
        <v>75.756784920379474</v>
      </c>
      <c r="F61" s="22">
        <f t="shared" si="37"/>
        <v>1.0541549238418639</v>
      </c>
      <c r="G61" s="22">
        <f t="shared" si="37"/>
        <v>0.96199933174635532</v>
      </c>
      <c r="H61" s="22">
        <f t="shared" si="33"/>
        <v>1.0080771277941096</v>
      </c>
      <c r="I61" s="22">
        <v>2.765677949610768</v>
      </c>
      <c r="J61" s="22">
        <v>2.299399676447166</v>
      </c>
      <c r="K61" s="22">
        <f t="shared" si="34"/>
        <v>2.532538813028967</v>
      </c>
      <c r="L61" s="22">
        <f t="shared" si="41"/>
        <v>2.623597240841284</v>
      </c>
      <c r="M61" s="22">
        <f t="shared" si="42"/>
        <v>2.3902300142693189</v>
      </c>
      <c r="N61" s="22">
        <f t="shared" si="35"/>
        <v>2.5069136275553014</v>
      </c>
      <c r="O61" s="14"/>
      <c r="P61" s="14"/>
      <c r="Q61" s="14"/>
      <c r="R61" s="14"/>
      <c r="S61" s="14"/>
      <c r="T61" s="14"/>
      <c r="U61" s="14">
        <f t="shared" si="43"/>
        <v>118</v>
      </c>
      <c r="V61" s="39">
        <f t="shared" si="44"/>
        <v>74.653084177938354</v>
      </c>
      <c r="W61" s="38">
        <f t="shared" si="45"/>
        <v>0.99293970413870269</v>
      </c>
      <c r="X61" s="38">
        <f t="shared" si="46"/>
        <v>2.6097630901028257</v>
      </c>
      <c r="Y61" s="38">
        <f t="shared" si="47"/>
        <v>2.6256212195475488</v>
      </c>
      <c r="Z61" s="14"/>
      <c r="AA61" s="39">
        <f t="shared" si="48"/>
        <v>71.876130057468544</v>
      </c>
      <c r="AB61" s="38">
        <f t="shared" si="49"/>
        <v>0.96673761567735639</v>
      </c>
      <c r="AC61" s="38">
        <f t="shared" si="50"/>
        <v>2.4901896252721549</v>
      </c>
      <c r="AD61" s="38">
        <f t="shared" si="51"/>
        <v>2.5721007518562091</v>
      </c>
      <c r="AE61" s="14"/>
      <c r="AF61" s="39">
        <f t="shared" si="52"/>
        <v>71.480853894646884</v>
      </c>
      <c r="AG61" s="38">
        <f t="shared" si="53"/>
        <v>0.97637576729997733</v>
      </c>
      <c r="AH61" s="38">
        <f t="shared" si="54"/>
        <v>2.479091001212566</v>
      </c>
      <c r="AI61" s="38">
        <f t="shared" si="55"/>
        <v>2.5365080165325091</v>
      </c>
      <c r="AJ61" s="14"/>
      <c r="AK61" s="39">
        <f t="shared" si="56"/>
        <v>71.6784919760577</v>
      </c>
      <c r="AL61" s="38">
        <f t="shared" si="57"/>
        <v>0.97155669148867219</v>
      </c>
      <c r="AM61" s="38">
        <f t="shared" si="58"/>
        <v>2.4846403132423607</v>
      </c>
      <c r="AN61" s="38">
        <f t="shared" si="59"/>
        <v>2.5542076461364847</v>
      </c>
      <c r="AO61" s="14"/>
      <c r="AP61" s="39">
        <f t="shared" si="60"/>
        <v>73.066969036292619</v>
      </c>
      <c r="AQ61" s="38">
        <f t="shared" si="61"/>
        <v>0.98465773571934179</v>
      </c>
      <c r="AR61" s="38">
        <f t="shared" si="62"/>
        <v>2.5444270456576961</v>
      </c>
      <c r="AS61" s="38">
        <f t="shared" si="63"/>
        <v>2.5814424530279316</v>
      </c>
      <c r="AT61" s="14"/>
      <c r="AU61" s="39">
        <f t="shared" si="64"/>
        <v>68.866955586868016</v>
      </c>
      <c r="AV61" s="38">
        <f t="shared" si="65"/>
        <v>0.90201984953419156</v>
      </c>
      <c r="AW61" s="38">
        <f t="shared" si="66"/>
        <v>2.3235037251062876</v>
      </c>
      <c r="AX61" s="38">
        <f t="shared" si="67"/>
        <v>2.5723779173428141</v>
      </c>
      <c r="AY61" s="14"/>
      <c r="AZ61" s="39">
        <f t="shared" si="68"/>
        <v>70.17390474075745</v>
      </c>
      <c r="BA61" s="38">
        <f t="shared" si="69"/>
        <v>0.93919780841708445</v>
      </c>
      <c r="BB61" s="38">
        <f t="shared" si="70"/>
        <v>2.401297363159427</v>
      </c>
      <c r="BC61" s="38">
        <f t="shared" si="71"/>
        <v>2.553740471552846</v>
      </c>
      <c r="BD61" s="14"/>
      <c r="BE61" s="14"/>
      <c r="BF61" s="14"/>
      <c r="BG61" s="14"/>
      <c r="BH61" s="14"/>
      <c r="BI61" s="14"/>
      <c r="BJ61" s="14"/>
      <c r="BK61" s="14"/>
      <c r="BL61" s="14"/>
      <c r="BM61" s="14"/>
      <c r="BN61" s="14"/>
      <c r="BO61" s="14"/>
      <c r="BP61" s="14"/>
      <c r="BQ61" s="14"/>
      <c r="BR61" s="14"/>
      <c r="BS61" s="14"/>
      <c r="BT61" s="14"/>
    </row>
    <row r="62" spans="1:256" s="24" customFormat="1" x14ac:dyDescent="0.25">
      <c r="A62" s="13" t="s">
        <v>48</v>
      </c>
      <c r="B62" s="24">
        <v>119</v>
      </c>
      <c r="C62" s="25">
        <v>78.701621405697239</v>
      </c>
      <c r="D62" s="25">
        <v>74.828102690649928</v>
      </c>
      <c r="E62" s="25">
        <f t="shared" si="32"/>
        <v>76.764862048173583</v>
      </c>
      <c r="F62" s="26">
        <f t="shared" si="37"/>
        <v>1.0546026671873108</v>
      </c>
      <c r="G62" s="26">
        <f t="shared" si="37"/>
        <v>0.96243376842832618</v>
      </c>
      <c r="H62" s="26">
        <f t="shared" si="33"/>
        <v>1.0085182178078185</v>
      </c>
      <c r="I62" s="26">
        <v>2.7815789791495744</v>
      </c>
      <c r="J62" s="26">
        <v>2.3130947469018457</v>
      </c>
      <c r="K62" s="26">
        <f t="shared" si="34"/>
        <v>2.5473368630257101</v>
      </c>
      <c r="L62" s="26">
        <f t="shared" si="41"/>
        <v>2.6375611077944776</v>
      </c>
      <c r="M62" s="26">
        <f t="shared" si="42"/>
        <v>2.4033807029435139</v>
      </c>
      <c r="N62" s="26">
        <f t="shared" si="35"/>
        <v>2.5204709053689958</v>
      </c>
      <c r="O62" s="14"/>
      <c r="P62" s="14"/>
      <c r="Q62" s="14"/>
      <c r="R62" s="14"/>
      <c r="S62" s="14"/>
      <c r="T62" s="14"/>
      <c r="U62" s="14">
        <f t="shared" si="43"/>
        <v>119</v>
      </c>
      <c r="V62" s="39">
        <f t="shared" si="44"/>
        <v>75.64602388207706</v>
      </c>
      <c r="W62" s="38">
        <f t="shared" si="45"/>
        <v>0.9933827711151082</v>
      </c>
      <c r="X62" s="38">
        <f t="shared" si="46"/>
        <v>2.6264182852115256</v>
      </c>
      <c r="Y62" s="38">
        <f t="shared" si="47"/>
        <v>2.6412210360059669</v>
      </c>
      <c r="Z62" s="14"/>
      <c r="AA62" s="39">
        <f t="shared" si="48"/>
        <v>72.842867673145889</v>
      </c>
      <c r="AB62" s="38">
        <f t="shared" si="49"/>
        <v>0.9674666727285981</v>
      </c>
      <c r="AC62" s="38">
        <f t="shared" si="50"/>
        <v>2.5058742814043278</v>
      </c>
      <c r="AD62" s="38">
        <f t="shared" si="51"/>
        <v>2.5863626953971446</v>
      </c>
      <c r="AE62" s="14"/>
      <c r="AF62" s="39">
        <f t="shared" si="52"/>
        <v>72.457229661946855</v>
      </c>
      <c r="AG62" s="38">
        <f t="shared" si="53"/>
        <v>0.97744008756452061</v>
      </c>
      <c r="AH62" s="38">
        <f t="shared" si="54"/>
        <v>2.4949490238502547</v>
      </c>
      <c r="AI62" s="38">
        <f t="shared" si="55"/>
        <v>2.5499595091811988</v>
      </c>
      <c r="AJ62" s="14"/>
      <c r="AK62" s="39">
        <f t="shared" si="56"/>
        <v>72.650048667546372</v>
      </c>
      <c r="AL62" s="38">
        <f t="shared" si="57"/>
        <v>0.97245338014655403</v>
      </c>
      <c r="AM62" s="38">
        <f t="shared" si="58"/>
        <v>2.5004116526272915</v>
      </c>
      <c r="AN62" s="38">
        <f t="shared" si="59"/>
        <v>2.5680587990546964</v>
      </c>
      <c r="AO62" s="14"/>
      <c r="AP62" s="39">
        <f t="shared" si="60"/>
        <v>74.051626772011957</v>
      </c>
      <c r="AQ62" s="38">
        <f t="shared" si="61"/>
        <v>0.98541142933981973</v>
      </c>
      <c r="AR62" s="38">
        <f t="shared" si="62"/>
        <v>2.56068365453089</v>
      </c>
      <c r="AS62" s="38">
        <f t="shared" si="63"/>
        <v>2.5959627100931844</v>
      </c>
      <c r="AT62" s="14"/>
      <c r="AU62" s="39">
        <f t="shared" si="64"/>
        <v>69.768975436402201</v>
      </c>
      <c r="AV62" s="38">
        <f t="shared" si="65"/>
        <v>0.90220367726613304</v>
      </c>
      <c r="AW62" s="38">
        <f t="shared" si="66"/>
        <v>2.3372838281161852</v>
      </c>
      <c r="AX62" s="38">
        <f t="shared" si="67"/>
        <v>2.587092358540426</v>
      </c>
      <c r="AY62" s="14"/>
      <c r="AZ62" s="39">
        <f t="shared" si="68"/>
        <v>71.113102549174528</v>
      </c>
      <c r="BA62" s="38">
        <f t="shared" si="69"/>
        <v>0.93982188241533038</v>
      </c>
      <c r="BB62" s="38">
        <f t="shared" si="70"/>
        <v>2.41611642598322</v>
      </c>
      <c r="BC62" s="38">
        <f t="shared" si="71"/>
        <v>2.5677905576691713</v>
      </c>
      <c r="BD62" s="14"/>
      <c r="BE62" s="14"/>
      <c r="BF62" s="14"/>
      <c r="BG62" s="14"/>
      <c r="BH62" s="14"/>
      <c r="BI62" s="14"/>
      <c r="BJ62" s="14"/>
      <c r="BK62" s="14"/>
      <c r="BL62" s="14"/>
      <c r="BM62" s="14"/>
      <c r="BN62" s="14"/>
      <c r="BO62" s="14"/>
      <c r="BP62" s="14"/>
      <c r="BQ62" s="14"/>
      <c r="BR62" s="14"/>
      <c r="BS62" s="14"/>
      <c r="BT62" s="14"/>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row>
    <row r="63" spans="1:256" s="13" customFormat="1" x14ac:dyDescent="0.25">
      <c r="A63" s="13" t="s">
        <v>48</v>
      </c>
      <c r="B63" s="13">
        <v>120</v>
      </c>
      <c r="C63" s="21">
        <v>79.75622407288455</v>
      </c>
      <c r="D63" s="21">
        <v>75.790536459078254</v>
      </c>
      <c r="E63" s="21">
        <f t="shared" si="32"/>
        <v>77.773380265981402</v>
      </c>
      <c r="F63" s="22">
        <f t="shared" si="37"/>
        <v>1.0549079911528025</v>
      </c>
      <c r="G63" s="22">
        <f t="shared" si="37"/>
        <v>0.96275732937706948</v>
      </c>
      <c r="H63" s="22">
        <f t="shared" si="33"/>
        <v>1.008832660264936</v>
      </c>
      <c r="I63" s="22">
        <v>2.7970079185461296</v>
      </c>
      <c r="J63" s="22">
        <v>2.3265815143208766</v>
      </c>
      <c r="K63" s="22">
        <f t="shared" si="34"/>
        <v>2.5617947164335031</v>
      </c>
      <c r="L63" s="22">
        <f t="shared" si="41"/>
        <v>2.65142357627755</v>
      </c>
      <c r="M63" s="22">
        <f t="shared" si="42"/>
        <v>2.4165814617337049</v>
      </c>
      <c r="N63" s="22">
        <f t="shared" si="35"/>
        <v>2.5340025190056275</v>
      </c>
      <c r="O63" s="14"/>
      <c r="P63" s="14"/>
      <c r="Q63" s="14"/>
      <c r="R63" s="14"/>
      <c r="S63" s="14"/>
      <c r="T63" s="14"/>
      <c r="U63" s="14">
        <f t="shared" si="43"/>
        <v>120</v>
      </c>
      <c r="V63" s="39">
        <f t="shared" si="44"/>
        <v>76.639406653192168</v>
      </c>
      <c r="W63" s="38">
        <f t="shared" si="45"/>
        <v>0.99370139995767914</v>
      </c>
      <c r="X63" s="38">
        <f t="shared" si="46"/>
        <v>2.6427293336369573</v>
      </c>
      <c r="Y63" s="38">
        <f t="shared" si="47"/>
        <v>2.656797781858856</v>
      </c>
      <c r="Z63" s="14"/>
      <c r="AA63" s="39">
        <f t="shared" si="48"/>
        <v>73.810334345874494</v>
      </c>
      <c r="AB63" s="38">
        <f t="shared" si="49"/>
        <v>0.96807448630093518</v>
      </c>
      <c r="AC63" s="38">
        <f t="shared" si="50"/>
        <v>2.521231557183957</v>
      </c>
      <c r="AD63" s="38">
        <f t="shared" si="51"/>
        <v>2.6005967675440473</v>
      </c>
      <c r="AE63" s="14"/>
      <c r="AF63" s="39">
        <f t="shared" si="52"/>
        <v>73.434669749511386</v>
      </c>
      <c r="AG63" s="38">
        <f t="shared" si="53"/>
        <v>0.97838156839639012</v>
      </c>
      <c r="AH63" s="38">
        <f t="shared" si="54"/>
        <v>2.5104705007509347</v>
      </c>
      <c r="AI63" s="38">
        <f t="shared" si="55"/>
        <v>2.5633643359267735</v>
      </c>
      <c r="AJ63" s="14"/>
      <c r="AK63" s="39">
        <f t="shared" si="56"/>
        <v>73.622502047692933</v>
      </c>
      <c r="AL63" s="38">
        <f t="shared" si="57"/>
        <v>0.97322802734866798</v>
      </c>
      <c r="AM63" s="38">
        <f t="shared" si="58"/>
        <v>2.5158510289674458</v>
      </c>
      <c r="AN63" s="38">
        <f t="shared" si="59"/>
        <v>2.5818725121642494</v>
      </c>
      <c r="AO63" s="14"/>
      <c r="AP63" s="39">
        <f t="shared" si="60"/>
        <v>75.037038201351777</v>
      </c>
      <c r="AQ63" s="38">
        <f t="shared" si="61"/>
        <v>0.9860414841770293</v>
      </c>
      <c r="AR63" s="38">
        <f t="shared" si="62"/>
        <v>2.576599917193946</v>
      </c>
      <c r="AS63" s="38">
        <f t="shared" si="63"/>
        <v>2.6104475310878055</v>
      </c>
      <c r="AT63" s="14"/>
      <c r="AU63" s="39">
        <f t="shared" si="64"/>
        <v>70.671179113668344</v>
      </c>
      <c r="AV63" s="38">
        <f t="shared" si="65"/>
        <v>0.9022762758563232</v>
      </c>
      <c r="AW63" s="38">
        <f t="shared" si="66"/>
        <v>2.3507653667579991</v>
      </c>
      <c r="AX63" s="38">
        <f t="shared" si="67"/>
        <v>2.6017960167936902</v>
      </c>
      <c r="AY63" s="14"/>
      <c r="AZ63" s="39">
        <f t="shared" si="68"/>
        <v>72.052924431589872</v>
      </c>
      <c r="BA63" s="38">
        <f t="shared" si="69"/>
        <v>0.94032892212635133</v>
      </c>
      <c r="BB63" s="38">
        <f t="shared" si="70"/>
        <v>2.4306179337544669</v>
      </c>
      <c r="BC63" s="38">
        <f t="shared" si="71"/>
        <v>2.5818106569396848</v>
      </c>
      <c r="BD63" s="14"/>
      <c r="BE63" s="14"/>
      <c r="BF63" s="14"/>
      <c r="BG63" s="14"/>
      <c r="BH63" s="14"/>
      <c r="BI63" s="14"/>
      <c r="BJ63" s="14"/>
      <c r="BK63" s="14"/>
      <c r="BL63" s="14"/>
      <c r="BM63" s="14"/>
      <c r="BN63" s="14"/>
      <c r="BO63" s="14"/>
      <c r="BP63" s="14"/>
      <c r="BQ63" s="14"/>
      <c r="BR63" s="14"/>
      <c r="BS63" s="14"/>
      <c r="BT63" s="14"/>
    </row>
    <row r="64" spans="1:256" s="13" customFormat="1" x14ac:dyDescent="0.25">
      <c r="A64" s="13" t="s">
        <v>48</v>
      </c>
      <c r="B64" s="13">
        <v>121</v>
      </c>
      <c r="C64" s="21">
        <v>80.811132064037352</v>
      </c>
      <c r="D64" s="21">
        <v>76.753293788455323</v>
      </c>
      <c r="E64" s="21">
        <f t="shared" si="32"/>
        <v>78.782212926246331</v>
      </c>
      <c r="F64" s="22">
        <f t="shared" si="37"/>
        <v>1.0550730894444769</v>
      </c>
      <c r="G64" s="22">
        <f t="shared" si="37"/>
        <v>0.9629717030216085</v>
      </c>
      <c r="H64" s="22">
        <f t="shared" si="33"/>
        <v>1.0090223962330427</v>
      </c>
      <c r="I64" s="22">
        <v>2.8119735383225821</v>
      </c>
      <c r="J64" s="22">
        <v>2.3398619508935798</v>
      </c>
      <c r="K64" s="22">
        <f t="shared" si="34"/>
        <v>2.575917744608081</v>
      </c>
      <c r="L64" s="22">
        <f t="shared" si="41"/>
        <v>2.665193119277792</v>
      </c>
      <c r="M64" s="22">
        <f t="shared" si="42"/>
        <v>2.4298345876120462</v>
      </c>
      <c r="N64" s="22">
        <f t="shared" si="35"/>
        <v>2.5475138534449191</v>
      </c>
      <c r="O64" s="14"/>
      <c r="P64" s="14"/>
      <c r="Q64" s="14"/>
      <c r="R64" s="14"/>
      <c r="S64" s="14"/>
      <c r="T64" s="14"/>
      <c r="U64" s="14">
        <f t="shared" si="43"/>
        <v>121</v>
      </c>
      <c r="V64" s="39">
        <f t="shared" si="44"/>
        <v>77.63310805314984</v>
      </c>
      <c r="W64" s="38">
        <f t="shared" si="45"/>
        <v>0.99389749750125844</v>
      </c>
      <c r="X64" s="38">
        <f t="shared" si="46"/>
        <v>2.6587005680178888</v>
      </c>
      <c r="Y64" s="38">
        <f t="shared" si="47"/>
        <v>2.67235642609017</v>
      </c>
      <c r="Z64" s="14"/>
      <c r="AA64" s="39">
        <f t="shared" si="48"/>
        <v>74.77840883217543</v>
      </c>
      <c r="AB64" s="38">
        <f t="shared" si="49"/>
        <v>0.96856277485157705</v>
      </c>
      <c r="AC64" s="38">
        <f t="shared" si="50"/>
        <v>2.5362656352976867</v>
      </c>
      <c r="AD64" s="38">
        <f t="shared" si="51"/>
        <v>2.6148078784811357</v>
      </c>
      <c r="AE64" s="14"/>
      <c r="AF64" s="39">
        <f t="shared" si="52"/>
        <v>74.413051317907758</v>
      </c>
      <c r="AG64" s="38">
        <f t="shared" si="53"/>
        <v>0.97920179840312827</v>
      </c>
      <c r="AH64" s="38">
        <f t="shared" si="54"/>
        <v>2.5256596127910953</v>
      </c>
      <c r="AI64" s="38">
        <f t="shared" si="55"/>
        <v>2.5767276368339251</v>
      </c>
      <c r="AJ64" s="14"/>
      <c r="AK64" s="39">
        <f t="shared" si="56"/>
        <v>74.595730075041601</v>
      </c>
      <c r="AL64" s="38">
        <f t="shared" si="57"/>
        <v>0.97388228662735088</v>
      </c>
      <c r="AM64" s="38">
        <f t="shared" si="58"/>
        <v>2.530962624044391</v>
      </c>
      <c r="AN64" s="38">
        <f t="shared" si="59"/>
        <v>2.5956538065930217</v>
      </c>
      <c r="AO64" s="14"/>
      <c r="AP64" s="39">
        <f t="shared" si="60"/>
        <v>76.023079685528813</v>
      </c>
      <c r="AQ64" s="38">
        <f t="shared" si="61"/>
        <v>0.98654964795218802</v>
      </c>
      <c r="AR64" s="38">
        <f t="shared" si="62"/>
        <v>2.5921800904044918</v>
      </c>
      <c r="AS64" s="38">
        <f t="shared" si="63"/>
        <v>2.6249019611418669</v>
      </c>
      <c r="AT64" s="14"/>
      <c r="AU64" s="39">
        <f t="shared" si="64"/>
        <v>71.573455389524668</v>
      </c>
      <c r="AV64" s="38">
        <f t="shared" si="65"/>
        <v>0.9022394559498359</v>
      </c>
      <c r="AW64" s="38">
        <f t="shared" si="66"/>
        <v>2.3639527322427463</v>
      </c>
      <c r="AX64" s="38">
        <f t="shared" si="67"/>
        <v>2.6164937944993372</v>
      </c>
      <c r="AY64" s="14"/>
      <c r="AZ64" s="39">
        <f t="shared" si="68"/>
        <v>72.993253353716227</v>
      </c>
      <c r="BA64" s="38">
        <f t="shared" si="69"/>
        <v>0.94072062717648208</v>
      </c>
      <c r="BB64" s="38">
        <f t="shared" si="70"/>
        <v>2.4448061725169206</v>
      </c>
      <c r="BC64" s="38">
        <f t="shared" si="71"/>
        <v>2.5958057757675577</v>
      </c>
      <c r="BD64" s="14"/>
      <c r="BE64" s="14"/>
      <c r="BF64" s="14"/>
      <c r="BG64" s="14"/>
      <c r="BH64" s="14"/>
      <c r="BI64" s="14"/>
      <c r="BJ64" s="14"/>
      <c r="BK64" s="14"/>
      <c r="BL64" s="14"/>
      <c r="BM64" s="14"/>
      <c r="BN64" s="14"/>
      <c r="BO64" s="14"/>
      <c r="BP64" s="14"/>
      <c r="BQ64" s="14"/>
      <c r="BR64" s="14"/>
      <c r="BS64" s="14"/>
      <c r="BT64" s="14"/>
    </row>
    <row r="65" spans="1:256" s="13" customFormat="1" x14ac:dyDescent="0.25">
      <c r="A65" s="13" t="s">
        <v>48</v>
      </c>
      <c r="B65" s="13">
        <v>122</v>
      </c>
      <c r="C65" s="21">
        <v>81.866205153481829</v>
      </c>
      <c r="D65" s="21">
        <v>77.716265491476932</v>
      </c>
      <c r="E65" s="21">
        <f t="shared" si="32"/>
        <v>79.79123532247938</v>
      </c>
      <c r="F65" s="22">
        <f t="shared" si="37"/>
        <v>1.055100174932079</v>
      </c>
      <c r="G65" s="22">
        <f t="shared" si="37"/>
        <v>0.96307858466971652</v>
      </c>
      <c r="H65" s="22">
        <f t="shared" si="33"/>
        <v>1.0090893798008977</v>
      </c>
      <c r="I65" s="22">
        <v>2.8264847952187564</v>
      </c>
      <c r="J65" s="22">
        <v>2.3529380760761693</v>
      </c>
      <c r="K65" s="22">
        <f t="shared" si="34"/>
        <v>2.5897114356474629</v>
      </c>
      <c r="L65" s="22">
        <f t="shared" si="41"/>
        <v>2.678878141026475</v>
      </c>
      <c r="M65" s="22">
        <f t="shared" si="42"/>
        <v>2.4431423494720308</v>
      </c>
      <c r="N65" s="22">
        <f t="shared" si="35"/>
        <v>2.5610102452492529</v>
      </c>
      <c r="O65" s="14"/>
      <c r="P65" s="14"/>
      <c r="Q65" s="14"/>
      <c r="R65" s="14"/>
      <c r="S65" s="14"/>
      <c r="T65" s="14"/>
      <c r="U65" s="14">
        <f t="shared" si="43"/>
        <v>122</v>
      </c>
      <c r="V65" s="39">
        <f t="shared" si="44"/>
        <v>78.62700555065112</v>
      </c>
      <c r="W65" s="38">
        <f t="shared" si="45"/>
        <v>0.99397298322722705</v>
      </c>
      <c r="X65" s="38">
        <f t="shared" si="46"/>
        <v>2.6743364700347678</v>
      </c>
      <c r="Y65" s="38">
        <f t="shared" si="47"/>
        <v>2.6879019098574197</v>
      </c>
      <c r="Z65" s="14"/>
      <c r="AA65" s="39">
        <f t="shared" si="48"/>
        <v>75.746971607027007</v>
      </c>
      <c r="AB65" s="38">
        <f t="shared" si="49"/>
        <v>0.96893327209868829</v>
      </c>
      <c r="AC65" s="38">
        <f t="shared" si="50"/>
        <v>2.5509808447950126</v>
      </c>
      <c r="AD65" s="38">
        <f t="shared" si="51"/>
        <v>2.6290009114008095</v>
      </c>
      <c r="AE65" s="14"/>
      <c r="AF65" s="39">
        <f t="shared" si="52"/>
        <v>75.392253116310897</v>
      </c>
      <c r="AG65" s="38">
        <f t="shared" si="53"/>
        <v>0.97990238490945814</v>
      </c>
      <c r="AH65" s="38">
        <f t="shared" si="54"/>
        <v>2.5405207069575799</v>
      </c>
      <c r="AI65" s="38">
        <f t="shared" si="55"/>
        <v>2.5900545284706515</v>
      </c>
      <c r="AJ65" s="14"/>
      <c r="AK65" s="39">
        <f t="shared" si="56"/>
        <v>75.569612361668959</v>
      </c>
      <c r="AL65" s="38">
        <f t="shared" si="57"/>
        <v>0.97441782850406966</v>
      </c>
      <c r="AM65" s="38">
        <f t="shared" si="58"/>
        <v>2.5457507758762965</v>
      </c>
      <c r="AN65" s="38">
        <f t="shared" si="59"/>
        <v>2.6094076783382958</v>
      </c>
      <c r="AO65" s="14"/>
      <c r="AP65" s="39">
        <f t="shared" si="60"/>
        <v>77.009629333481001</v>
      </c>
      <c r="AQ65" s="38">
        <f t="shared" si="61"/>
        <v>0.98693768406834792</v>
      </c>
      <c r="AR65" s="38">
        <f t="shared" si="62"/>
        <v>2.6074285884961741</v>
      </c>
      <c r="AS65" s="38">
        <f t="shared" si="63"/>
        <v>2.6393310199871705</v>
      </c>
      <c r="AT65" s="14"/>
      <c r="AU65" s="39">
        <f t="shared" si="64"/>
        <v>72.475694845474493</v>
      </c>
      <c r="AV65" s="38">
        <f t="shared" si="65"/>
        <v>0.90209503648175726</v>
      </c>
      <c r="AW65" s="38">
        <f t="shared" si="66"/>
        <v>2.3768504236501702</v>
      </c>
      <c r="AX65" s="38">
        <f t="shared" si="67"/>
        <v>2.6311905603272514</v>
      </c>
      <c r="AY65" s="14"/>
      <c r="AZ65" s="39">
        <f t="shared" si="68"/>
        <v>73.933973980892688</v>
      </c>
      <c r="BA65" s="38">
        <f t="shared" si="69"/>
        <v>0.94099871069560947</v>
      </c>
      <c r="BB65" s="38">
        <f t="shared" si="70"/>
        <v>2.4586855653038748</v>
      </c>
      <c r="BC65" s="38">
        <f t="shared" si="71"/>
        <v>2.6097808925942529</v>
      </c>
      <c r="BD65" s="14"/>
      <c r="BE65" s="14"/>
      <c r="BF65" s="14"/>
      <c r="BG65" s="14"/>
      <c r="BH65" s="14"/>
      <c r="BI65" s="14"/>
      <c r="BJ65" s="14"/>
      <c r="BK65" s="14"/>
      <c r="BL65" s="14"/>
      <c r="BM65" s="14"/>
      <c r="BN65" s="14"/>
      <c r="BO65" s="14"/>
      <c r="BP65" s="14"/>
      <c r="BQ65" s="14"/>
      <c r="BR65" s="14"/>
      <c r="BS65" s="14"/>
      <c r="BT65" s="14"/>
    </row>
    <row r="66" spans="1:256" s="13" customFormat="1" x14ac:dyDescent="0.25">
      <c r="A66" s="13" t="s">
        <v>48</v>
      </c>
      <c r="B66" s="13">
        <v>123</v>
      </c>
      <c r="C66" s="21">
        <v>82.921305328413908</v>
      </c>
      <c r="D66" s="21">
        <v>78.679344076146648</v>
      </c>
      <c r="E66" s="21">
        <f t="shared" si="32"/>
        <v>80.800324702280278</v>
      </c>
      <c r="F66" s="22">
        <f t="shared" si="37"/>
        <v>1.0549914776355251</v>
      </c>
      <c r="G66" s="22">
        <f t="shared" si="37"/>
        <v>0.96307967538918149</v>
      </c>
      <c r="H66" s="22">
        <f t="shared" si="33"/>
        <v>1.0090355765123533</v>
      </c>
      <c r="I66" s="22">
        <v>2.8405508043406451</v>
      </c>
      <c r="J66" s="22">
        <v>2.3658119527213191</v>
      </c>
      <c r="K66" s="22">
        <f t="shared" si="34"/>
        <v>2.6031813785309819</v>
      </c>
      <c r="L66" s="22">
        <f t="shared" si="41"/>
        <v>2.6924869674842897</v>
      </c>
      <c r="M66" s="22">
        <f t="shared" si="42"/>
        <v>2.4565069881318928</v>
      </c>
      <c r="N66" s="22">
        <f t="shared" si="35"/>
        <v>2.5744969778080913</v>
      </c>
      <c r="O66" s="14"/>
      <c r="P66" s="14"/>
      <c r="Q66" s="14"/>
      <c r="R66" s="14"/>
      <c r="S66" s="14"/>
      <c r="T66" s="14"/>
      <c r="U66" s="14">
        <f t="shared" si="43"/>
        <v>123</v>
      </c>
      <c r="V66" s="39">
        <f t="shared" si="44"/>
        <v>79.620978533878343</v>
      </c>
      <c r="W66" s="38">
        <f t="shared" si="45"/>
        <v>0.99392978772890928</v>
      </c>
      <c r="X66" s="38">
        <f t="shared" si="46"/>
        <v>2.6896416556243965</v>
      </c>
      <c r="Y66" s="38">
        <f t="shared" si="47"/>
        <v>2.7034391419595076</v>
      </c>
      <c r="Z66" s="14"/>
      <c r="AA66" s="39">
        <f t="shared" si="48"/>
        <v>76.715904879125702</v>
      </c>
      <c r="AB66" s="38">
        <f t="shared" si="49"/>
        <v>0.96918772557527433</v>
      </c>
      <c r="AC66" s="38">
        <f t="shared" si="50"/>
        <v>2.5653816465580488</v>
      </c>
      <c r="AD66" s="38">
        <f t="shared" si="51"/>
        <v>2.6431807177285007</v>
      </c>
      <c r="AE66" s="14"/>
      <c r="AF66" s="39">
        <f t="shared" si="52"/>
        <v>76.372155501220362</v>
      </c>
      <c r="AG66" s="38">
        <f t="shared" si="53"/>
        <v>0.98048495254278833</v>
      </c>
      <c r="AH66" s="38">
        <f t="shared" si="54"/>
        <v>2.5550582807331113</v>
      </c>
      <c r="AI66" s="38">
        <f t="shared" si="55"/>
        <v>2.6033500983785713</v>
      </c>
      <c r="AJ66" s="14"/>
      <c r="AK66" s="39">
        <f t="shared" si="56"/>
        <v>76.544030190173018</v>
      </c>
      <c r="AL66" s="38">
        <f t="shared" si="57"/>
        <v>0.97483633905903133</v>
      </c>
      <c r="AM66" s="38">
        <f t="shared" si="58"/>
        <v>2.5602199636455802</v>
      </c>
      <c r="AN66" s="38">
        <f t="shared" si="59"/>
        <v>2.6231390931165048</v>
      </c>
      <c r="AO66" s="14"/>
      <c r="AP66" s="39">
        <f t="shared" si="60"/>
        <v>77.996567017549353</v>
      </c>
      <c r="AQ66" s="38">
        <f t="shared" si="61"/>
        <v>0.98720737013584525</v>
      </c>
      <c r="AR66" s="38">
        <f t="shared" si="62"/>
        <v>2.6223499681787539</v>
      </c>
      <c r="AS66" s="38">
        <f t="shared" si="63"/>
        <v>2.6537396969326572</v>
      </c>
      <c r="AT66" s="14"/>
      <c r="AU66" s="39">
        <f t="shared" si="64"/>
        <v>73.377789881956261</v>
      </c>
      <c r="AV66" s="38">
        <f t="shared" si="65"/>
        <v>0.90184484330378112</v>
      </c>
      <c r="AW66" s="38">
        <f t="shared" si="66"/>
        <v>2.3894630346002494</v>
      </c>
      <c r="AX66" s="38">
        <f t="shared" si="67"/>
        <v>2.6458911446745175</v>
      </c>
      <c r="AY66" s="14"/>
      <c r="AZ66" s="39">
        <f t="shared" si="68"/>
        <v>74.874972691588312</v>
      </c>
      <c r="BA66" s="38">
        <f t="shared" si="69"/>
        <v>0.94116489792328295</v>
      </c>
      <c r="BB66" s="38">
        <f t="shared" si="70"/>
        <v>2.4722606576666806</v>
      </c>
      <c r="BC66" s="38">
        <f t="shared" si="71"/>
        <v>2.6237409528532893</v>
      </c>
      <c r="BD66" s="14"/>
      <c r="BE66" s="14"/>
      <c r="BF66" s="14"/>
      <c r="BG66" s="14"/>
      <c r="BH66" s="14"/>
      <c r="BI66" s="14"/>
      <c r="BJ66" s="14"/>
      <c r="BK66" s="14"/>
      <c r="BL66" s="14"/>
      <c r="BM66" s="14"/>
      <c r="BN66" s="14"/>
      <c r="BO66" s="14"/>
      <c r="BP66" s="14"/>
      <c r="BQ66" s="14"/>
      <c r="BR66" s="14"/>
      <c r="BS66" s="14"/>
      <c r="BT66" s="14"/>
    </row>
    <row r="67" spans="1:256" s="13" customFormat="1" x14ac:dyDescent="0.25">
      <c r="A67" s="13" t="s">
        <v>48</v>
      </c>
      <c r="B67" s="13">
        <v>124</v>
      </c>
      <c r="C67" s="21">
        <v>83.976296806049433</v>
      </c>
      <c r="D67" s="21">
        <v>79.64242375153583</v>
      </c>
      <c r="E67" s="21">
        <f t="shared" si="32"/>
        <v>81.809360278792639</v>
      </c>
      <c r="F67" s="22">
        <f t="shared" si="37"/>
        <v>1.0547492427559177</v>
      </c>
      <c r="G67" s="22">
        <f t="shared" si="37"/>
        <v>0.96297668091602873</v>
      </c>
      <c r="H67" s="22">
        <f t="shared" si="33"/>
        <v>1.0088629618359732</v>
      </c>
      <c r="I67" s="22">
        <v>2.8541808125335124</v>
      </c>
      <c r="J67" s="22">
        <v>2.3784856833461325</v>
      </c>
      <c r="K67" s="22">
        <f t="shared" si="34"/>
        <v>2.6163332479398225</v>
      </c>
      <c r="L67" s="22">
        <f t="shared" ref="L67:L98" si="72">I67/F67</f>
        <v>2.7060278375511531</v>
      </c>
      <c r="M67" s="22">
        <f t="shared" ref="M67:M98" si="73">J67/G67</f>
        <v>2.4699307163737392</v>
      </c>
      <c r="N67" s="22">
        <f t="shared" si="35"/>
        <v>2.5879792769624461</v>
      </c>
      <c r="O67" s="14"/>
      <c r="P67" s="14"/>
      <c r="Q67" s="14"/>
      <c r="R67" s="14"/>
      <c r="S67" s="14"/>
      <c r="T67" s="14"/>
      <c r="U67" s="14">
        <f t="shared" ref="U67:U98" si="74">AVERAGE(B67,B208)</f>
        <v>124</v>
      </c>
      <c r="V67" s="39">
        <f t="shared" ref="V67:V98" si="75">AVERAGE(E67,E208)</f>
        <v>80.614908321607246</v>
      </c>
      <c r="W67" s="38">
        <f t="shared" ref="W67:W98" si="76">AVERAGE(H67,H208)</f>
        <v>0.99376985121263317</v>
      </c>
      <c r="X67" s="38">
        <f t="shared" ref="X67:X98" si="77">AVERAGE(K67,K208)</f>
        <v>2.7046208607252087</v>
      </c>
      <c r="Y67" s="38">
        <f>AVERAGE(N67,N208)</f>
        <v>2.7189729946137158</v>
      </c>
      <c r="Z67" s="14"/>
      <c r="AA67" s="39">
        <f t="shared" ref="AA67:AA98" si="78">AVERAGE(E349,E490)</f>
        <v>77.685092604700969</v>
      </c>
      <c r="AB67" s="38">
        <f t="shared" ref="AB67:AB98" si="79">AVERAGE(H349,H490)</f>
        <v>0.96932789521287077</v>
      </c>
      <c r="AC67" s="38">
        <f t="shared" ref="AC67:AC98" si="80">AVERAGE(K349,K490)</f>
        <v>2.5794726192761348</v>
      </c>
      <c r="AD67" s="38">
        <f>AVERAGE(N349,N490)</f>
        <v>2.6573521126656696</v>
      </c>
      <c r="AE67" s="14"/>
      <c r="AF67" s="39">
        <f t="shared" ref="AF67:AF98" si="81">AVERAGE(E631,E772)</f>
        <v>77.352640453763144</v>
      </c>
      <c r="AG67" s="38">
        <f t="shared" ref="AG67:AG98" si="82">AVERAGE(H631,H772)</f>
        <v>0.98095114184339494</v>
      </c>
      <c r="AH67" s="38">
        <f t="shared" ref="AH67:AH98" si="83">AVERAGE(K631,K772)</f>
        <v>2.5692769669813234</v>
      </c>
      <c r="AI67" s="38">
        <f>AVERAGE(N631,N772)</f>
        <v>2.6166193998906926</v>
      </c>
      <c r="AJ67" s="14"/>
      <c r="AK67" s="39">
        <f t="shared" ref="AK67:AK98" si="84">AVERAGE(E913,E1054)</f>
        <v>77.518866529232042</v>
      </c>
      <c r="AL67" s="38">
        <f t="shared" ref="AL67:AL98" si="85">AVERAGE(H913,H1054)</f>
        <v>0.97513951852813463</v>
      </c>
      <c r="AM67" s="38">
        <f t="shared" ref="AM67:AM98" si="86">AVERAGE(K913,K1054)</f>
        <v>2.5743747931287291</v>
      </c>
      <c r="AN67" s="38">
        <f>AVERAGE(N913,N1054)</f>
        <v>2.6368529815450104</v>
      </c>
      <c r="AO67" s="14"/>
      <c r="AP67" s="39">
        <f t="shared" ref="AP67:AP98" si="87">AVERAGE(E1195,E1336)</f>
        <v>78.983774387685187</v>
      </c>
      <c r="AQ67" s="38">
        <f t="shared" ref="AQ67:AQ98" si="88">AVERAGE(H1195,H1336)</f>
        <v>0.98736049652801583</v>
      </c>
      <c r="AR67" s="38">
        <f t="shared" ref="AR67:AR98" si="89">AVERAGE(K1195,K1336)</f>
        <v>2.6369489138532662</v>
      </c>
      <c r="AS67" s="38">
        <f>AVERAGE(N1195,N1336)</f>
        <v>2.6681329461665761</v>
      </c>
      <c r="AT67" s="14"/>
      <c r="AU67" s="39">
        <f t="shared" ref="AU67:AU98" si="90">AVERAGE(E1477,E1618)</f>
        <v>74.279634725260038</v>
      </c>
      <c r="AV67" s="38">
        <f t="shared" ref="AV67:AV98" si="91">AVERAGE(H1477,H1618)</f>
        <v>0.90149070784607943</v>
      </c>
      <c r="AW67" s="38">
        <f t="shared" ref="AW67:AW98" si="92">AVERAGE(K1477,K1618)</f>
        <v>2.4017952404749909</v>
      </c>
      <c r="AX67" s="38">
        <f>AVERAGE(N1477,N1618)</f>
        <v>2.6606003354537342</v>
      </c>
      <c r="AY67" s="14"/>
      <c r="AZ67" s="39">
        <f t="shared" ref="AZ67:AZ98" si="93">AVERAGE(E1759,E1900)</f>
        <v>75.816137589511584</v>
      </c>
      <c r="BA67" s="38">
        <f t="shared" ref="BA67:BA98" si="94">AVERAGE(H1759,H1900)</f>
        <v>0.94122092484473541</v>
      </c>
      <c r="BB67" s="38">
        <f t="shared" ref="BB67:BB98" si="95">AVERAGE(K1759,K1900)</f>
        <v>2.4855361037281574</v>
      </c>
      <c r="BC67" s="38">
        <f>AVERAGE(N1759,N1900)</f>
        <v>2.6376908642636678</v>
      </c>
      <c r="BD67" s="14"/>
      <c r="BE67" s="14"/>
      <c r="BF67" s="14"/>
      <c r="BG67" s="14"/>
      <c r="BH67" s="14"/>
      <c r="BI67" s="14"/>
      <c r="BJ67" s="14"/>
      <c r="BK67" s="14"/>
      <c r="BL67" s="14"/>
      <c r="BM67" s="14"/>
      <c r="BN67" s="14"/>
      <c r="BO67" s="14"/>
      <c r="BP67" s="14"/>
      <c r="BQ67" s="14"/>
      <c r="BR67" s="14"/>
      <c r="BS67" s="14"/>
      <c r="BT67" s="14"/>
    </row>
    <row r="68" spans="1:256" s="13" customFormat="1" x14ac:dyDescent="0.25">
      <c r="A68" s="13" t="s">
        <v>48</v>
      </c>
      <c r="B68" s="13">
        <v>125</v>
      </c>
      <c r="C68" s="21">
        <v>85.031046048805351</v>
      </c>
      <c r="D68" s="21">
        <v>80.605400432451859</v>
      </c>
      <c r="E68" s="21">
        <f t="shared" ref="E68:E131" si="96">AVERAGE(C68:D68)</f>
        <v>82.818223240628612</v>
      </c>
      <c r="F68" s="22">
        <f t="shared" si="37"/>
        <v>1.0543757287517792</v>
      </c>
      <c r="G68" s="22">
        <f t="shared" si="37"/>
        <v>0.96277131059137844</v>
      </c>
      <c r="H68" s="22">
        <f t="shared" ref="H68:H131" si="97">AVERAGE(F68:G68)</f>
        <v>1.0085735196715788</v>
      </c>
      <c r="I68" s="22">
        <v>2.8673841729952798</v>
      </c>
      <c r="J68" s="22">
        <v>2.3909614065369214</v>
      </c>
      <c r="K68" s="22">
        <f t="shared" ref="K68:K131" si="98">AVERAGE(I68:J68)</f>
        <v>2.6291727897661006</v>
      </c>
      <c r="L68" s="22">
        <f t="shared" si="72"/>
        <v>2.7195088949836008</v>
      </c>
      <c r="M68" s="22">
        <f t="shared" si="73"/>
        <v>2.4834157190125272</v>
      </c>
      <c r="N68" s="22">
        <f t="shared" ref="N68:N131" si="99">AVERAGE(L68:M68)</f>
        <v>2.601462306998064</v>
      </c>
      <c r="O68" s="14"/>
      <c r="P68" s="14"/>
      <c r="Q68" s="14"/>
      <c r="R68" s="14"/>
      <c r="S68" s="14"/>
      <c r="T68" s="14"/>
      <c r="U68" s="14">
        <f t="shared" si="74"/>
        <v>125</v>
      </c>
      <c r="V68" s="39">
        <f t="shared" si="75"/>
        <v>81.608678172819879</v>
      </c>
      <c r="W68" s="38">
        <f t="shared" si="76"/>
        <v>0.99349512203500012</v>
      </c>
      <c r="X68" s="38">
        <f t="shared" si="77"/>
        <v>2.7192789275643143</v>
      </c>
      <c r="Y68" s="38">
        <f t="shared" ref="Y68:Y131" si="100">AVERAGE(N68,N209)</f>
        <v>2.7345082995353858</v>
      </c>
      <c r="Z68" s="14"/>
      <c r="AA68" s="39">
        <f t="shared" si="78"/>
        <v>78.65442049991384</v>
      </c>
      <c r="AB68" s="38">
        <f t="shared" si="79"/>
        <v>0.96935555195526746</v>
      </c>
      <c r="AC68" s="38">
        <f t="shared" si="80"/>
        <v>2.5932584459388091</v>
      </c>
      <c r="AD68" s="38">
        <f t="shared" ref="AD68:AD131" si="101">AVERAGE(N350,N491)</f>
        <v>2.6715198710462467</v>
      </c>
      <c r="AE68" s="14"/>
      <c r="AF68" s="39">
        <f t="shared" si="81"/>
        <v>78.333591595606549</v>
      </c>
      <c r="AG68" s="38">
        <f t="shared" si="82"/>
        <v>0.98130260790016521</v>
      </c>
      <c r="AH68" s="38">
        <f t="shared" si="83"/>
        <v>2.5831815193502061</v>
      </c>
      <c r="AI68" s="38">
        <f t="shared" ref="AI68:AI131" si="102">AVERAGE(N632,N773)</f>
        <v>2.6298674472915557</v>
      </c>
      <c r="AJ68" s="14"/>
      <c r="AK68" s="39">
        <f t="shared" si="84"/>
        <v>78.494006047760195</v>
      </c>
      <c r="AL68" s="38">
        <f t="shared" si="85"/>
        <v>0.97532907992771811</v>
      </c>
      <c r="AM68" s="38">
        <f t="shared" si="86"/>
        <v>2.5882199826445076</v>
      </c>
      <c r="AN68" s="38">
        <f t="shared" ref="AN68:AN131" si="103">AVERAGE(N914,N1055)</f>
        <v>2.6505542346513766</v>
      </c>
      <c r="AO68" s="14"/>
      <c r="AP68" s="39">
        <f t="shared" si="87"/>
        <v>79.9711348842132</v>
      </c>
      <c r="AQ68" s="38">
        <f t="shared" si="88"/>
        <v>0.98739886496758444</v>
      </c>
      <c r="AR68" s="38">
        <f t="shared" si="89"/>
        <v>2.6512302234572602</v>
      </c>
      <c r="AS68" s="38">
        <f t="shared" ref="AS68:AS131" si="104">AVERAGE(N1196,N1337)</f>
        <v>2.6825156823804792</v>
      </c>
      <c r="AT68" s="14"/>
      <c r="AU68" s="39">
        <f t="shared" si="90"/>
        <v>75.181125433106118</v>
      </c>
      <c r="AV68" s="38">
        <f t="shared" si="91"/>
        <v>0.90103446581495206</v>
      </c>
      <c r="AW68" s="38">
        <f t="shared" si="92"/>
        <v>2.413851786197081</v>
      </c>
      <c r="AX68" s="38">
        <f t="shared" ref="AX68:AX131" si="105">AVERAGE(N1478,N1619)</f>
        <v>2.6753228742072905</v>
      </c>
      <c r="AY68" s="14"/>
      <c r="AZ68" s="39">
        <f t="shared" si="93"/>
        <v>76.757358514356326</v>
      </c>
      <c r="BA68" s="38">
        <f t="shared" si="94"/>
        <v>0.94116853685756396</v>
      </c>
      <c r="BB68" s="38">
        <f t="shared" si="95"/>
        <v>2.4985166527736435</v>
      </c>
      <c r="BC68" s="38">
        <f t="shared" ref="BC68:BC131" si="106">AVERAGE(N1760,N1901)</f>
        <v>2.651635492456184</v>
      </c>
      <c r="BD68" s="14"/>
      <c r="BE68" s="14"/>
      <c r="BF68" s="14"/>
      <c r="BG68" s="14"/>
      <c r="BH68" s="14"/>
      <c r="BI68" s="14"/>
      <c r="BJ68" s="14"/>
      <c r="BK68" s="14"/>
      <c r="BL68" s="14"/>
      <c r="BM68" s="14"/>
      <c r="BN68" s="14"/>
      <c r="BO68" s="14"/>
      <c r="BP68" s="14"/>
      <c r="BQ68" s="14"/>
      <c r="BR68" s="14"/>
      <c r="BS68" s="14"/>
      <c r="BT68" s="14"/>
    </row>
    <row r="69" spans="1:256" s="24" customFormat="1" x14ac:dyDescent="0.25">
      <c r="A69" s="13" t="s">
        <v>48</v>
      </c>
      <c r="B69" s="24">
        <v>126</v>
      </c>
      <c r="C69" s="25">
        <v>86.08542177755713</v>
      </c>
      <c r="D69" s="25">
        <v>81.568171743043237</v>
      </c>
      <c r="E69" s="25">
        <f t="shared" si="96"/>
        <v>83.826796760300184</v>
      </c>
      <c r="F69" s="26">
        <f t="shared" ref="F69:G132" si="107">C70-C69</f>
        <v>1.0538732054617839</v>
      </c>
      <c r="G69" s="26">
        <f t="shared" si="107"/>
        <v>0.96246527632612811</v>
      </c>
      <c r="H69" s="26">
        <f t="shared" si="97"/>
        <v>1.008169240893956</v>
      </c>
      <c r="I69" s="26">
        <v>2.8801703211391203</v>
      </c>
      <c r="J69" s="26">
        <v>2.4032412934890224</v>
      </c>
      <c r="K69" s="26">
        <f t="shared" si="98"/>
        <v>2.6417058073140716</v>
      </c>
      <c r="L69" s="26">
        <f t="shared" si="72"/>
        <v>2.7329381809997662</v>
      </c>
      <c r="M69" s="26">
        <f t="shared" si="73"/>
        <v>2.4969641529952633</v>
      </c>
      <c r="N69" s="26">
        <f t="shared" si="99"/>
        <v>2.614951166997515</v>
      </c>
      <c r="O69" s="14"/>
      <c r="P69" s="14"/>
      <c r="Q69" s="14"/>
      <c r="R69" s="14"/>
      <c r="S69" s="14"/>
      <c r="T69" s="14"/>
      <c r="U69" s="14">
        <f t="shared" si="74"/>
        <v>126</v>
      </c>
      <c r="V69" s="39">
        <f t="shared" si="75"/>
        <v>82.602173294854879</v>
      </c>
      <c r="W69" s="38">
        <f t="shared" si="76"/>
        <v>0.99310755527666927</v>
      </c>
      <c r="X69" s="38">
        <f t="shared" si="77"/>
        <v>2.7336207914945545</v>
      </c>
      <c r="Y69" s="38">
        <f t="shared" si="100"/>
        <v>2.7500498443135606</v>
      </c>
      <c r="Z69" s="14"/>
      <c r="AA69" s="39">
        <f t="shared" si="78"/>
        <v>79.6237760518691</v>
      </c>
      <c r="AB69" s="38">
        <f t="shared" si="79"/>
        <v>0.96927247640329739</v>
      </c>
      <c r="AC69" s="38">
        <f t="shared" si="80"/>
        <v>2.6067439008576097</v>
      </c>
      <c r="AD69" s="38">
        <f t="shared" si="101"/>
        <v>2.6856887234985987</v>
      </c>
      <c r="AE69" s="14"/>
      <c r="AF69" s="39">
        <f t="shared" si="81"/>
        <v>79.314894203506711</v>
      </c>
      <c r="AG69" s="38">
        <f t="shared" si="82"/>
        <v>0.98154101901192803</v>
      </c>
      <c r="AH69" s="38">
        <f t="shared" si="83"/>
        <v>2.5967767982094387</v>
      </c>
      <c r="AI69" s="38">
        <f t="shared" si="102"/>
        <v>2.6430992113158571</v>
      </c>
      <c r="AJ69" s="14"/>
      <c r="AK69" s="39">
        <f t="shared" si="84"/>
        <v>79.469335127687913</v>
      </c>
      <c r="AL69" s="38">
        <f t="shared" si="85"/>
        <v>0.97540674770761626</v>
      </c>
      <c r="AM69" s="38">
        <f t="shared" si="86"/>
        <v>2.601760349533524</v>
      </c>
      <c r="AN69" s="38">
        <f t="shared" si="103"/>
        <v>2.6642476997042501</v>
      </c>
      <c r="AO69" s="14"/>
      <c r="AP69" s="39">
        <f t="shared" si="87"/>
        <v>80.958533749180788</v>
      </c>
      <c r="AQ69" s="38">
        <f t="shared" si="88"/>
        <v>0.98732428714429332</v>
      </c>
      <c r="AR69" s="38">
        <f t="shared" si="89"/>
        <v>2.6651987948519968</v>
      </c>
      <c r="AS69" s="38">
        <f t="shared" si="104"/>
        <v>2.6968927767087498</v>
      </c>
      <c r="AT69" s="14"/>
      <c r="AU69" s="39">
        <f t="shared" si="90"/>
        <v>76.082159898921077</v>
      </c>
      <c r="AV69" s="38">
        <f t="shared" si="91"/>
        <v>0.90047795592662183</v>
      </c>
      <c r="AW69" s="38">
        <f t="shared" si="92"/>
        <v>2.4256374745691724</v>
      </c>
      <c r="AX69" s="38">
        <f t="shared" si="105"/>
        <v>2.6900634525389884</v>
      </c>
      <c r="AY69" s="14"/>
      <c r="AZ69" s="39">
        <f t="shared" si="93"/>
        <v>77.698527051213887</v>
      </c>
      <c r="BA69" s="38">
        <f t="shared" si="94"/>
        <v>0.94100948746927315</v>
      </c>
      <c r="BB69" s="38">
        <f t="shared" si="95"/>
        <v>2.5112071363893054</v>
      </c>
      <c r="BC69" s="38">
        <f t="shared" si="106"/>
        <v>2.66557965692654</v>
      </c>
      <c r="BD69" s="14"/>
      <c r="BE69" s="14"/>
      <c r="BF69" s="14"/>
      <c r="BG69" s="14"/>
      <c r="BH69" s="14"/>
      <c r="BI69" s="14"/>
      <c r="BJ69" s="14"/>
      <c r="BK69" s="14"/>
      <c r="BL69" s="14"/>
      <c r="BM69" s="14"/>
      <c r="BN69" s="14"/>
      <c r="BO69" s="14"/>
      <c r="BP69" s="14"/>
      <c r="BQ69" s="14"/>
      <c r="BR69" s="14"/>
      <c r="BS69" s="14"/>
      <c r="BT69" s="14"/>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row>
    <row r="70" spans="1:256" s="13" customFormat="1" x14ac:dyDescent="0.25">
      <c r="A70" s="13" t="s">
        <v>48</v>
      </c>
      <c r="B70" s="13">
        <v>127</v>
      </c>
      <c r="C70" s="21">
        <v>87.139294983018914</v>
      </c>
      <c r="D70" s="21">
        <v>82.530637019369365</v>
      </c>
      <c r="E70" s="21">
        <f t="shared" si="96"/>
        <v>84.834966001194147</v>
      </c>
      <c r="F70" s="22">
        <f t="shared" si="107"/>
        <v>1.0532439522740162</v>
      </c>
      <c r="G70" s="22">
        <f t="shared" si="107"/>
        <v>0.9620602915939287</v>
      </c>
      <c r="H70" s="22">
        <f t="shared" si="97"/>
        <v>1.0076521219339725</v>
      </c>
      <c r="I70" s="22">
        <v>2.8925487517079773</v>
      </c>
      <c r="J70" s="22">
        <v>2.4153275446797156</v>
      </c>
      <c r="K70" s="22">
        <f t="shared" si="98"/>
        <v>2.6539381481938467</v>
      </c>
      <c r="L70" s="22">
        <f t="shared" si="72"/>
        <v>2.7463236275535148</v>
      </c>
      <c r="M70" s="22">
        <f t="shared" si="73"/>
        <v>2.5105781475275659</v>
      </c>
      <c r="N70" s="22">
        <f t="shared" si="99"/>
        <v>2.6284508875405406</v>
      </c>
      <c r="O70" s="14"/>
      <c r="P70" s="14"/>
      <c r="Q70" s="14"/>
      <c r="R70" s="14"/>
      <c r="S70" s="14"/>
      <c r="T70" s="14"/>
      <c r="U70" s="14">
        <f t="shared" si="74"/>
        <v>127</v>
      </c>
      <c r="V70" s="39">
        <f t="shared" si="75"/>
        <v>83.595280850131559</v>
      </c>
      <c r="W70" s="38">
        <f t="shared" si="76"/>
        <v>0.9926091113530795</v>
      </c>
      <c r="X70" s="38">
        <f t="shared" si="77"/>
        <v>2.7476514683870445</v>
      </c>
      <c r="Y70" s="38">
        <f t="shared" si="100"/>
        <v>2.7656023690747809</v>
      </c>
      <c r="Z70" s="14"/>
      <c r="AA70" s="39">
        <f t="shared" si="78"/>
        <v>80.593048528272391</v>
      </c>
      <c r="AB70" s="38">
        <f t="shared" si="79"/>
        <v>0.96908045749039573</v>
      </c>
      <c r="AC70" s="38">
        <f t="shared" si="80"/>
        <v>2.6199338372243308</v>
      </c>
      <c r="AD70" s="38">
        <f t="shared" si="101"/>
        <v>2.6998633529079901</v>
      </c>
      <c r="AE70" s="14"/>
      <c r="AF70" s="39">
        <f t="shared" si="81"/>
        <v>80.296435222518625</v>
      </c>
      <c r="AG70" s="38">
        <f t="shared" si="82"/>
        <v>0.98166805537608326</v>
      </c>
      <c r="AH70" s="38">
        <f t="shared" si="83"/>
        <v>2.6100677571338231</v>
      </c>
      <c r="AI70" s="38">
        <f t="shared" si="102"/>
        <v>2.6563196149760846</v>
      </c>
      <c r="AJ70" s="14"/>
      <c r="AK70" s="39">
        <f t="shared" si="84"/>
        <v>80.444741875395522</v>
      </c>
      <c r="AL70" s="38">
        <f t="shared" si="85"/>
        <v>0.97537425643323772</v>
      </c>
      <c r="AM70" s="38">
        <f t="shared" si="86"/>
        <v>2.6150007971790772</v>
      </c>
      <c r="AN70" s="38">
        <f t="shared" si="103"/>
        <v>2.6779381763586243</v>
      </c>
      <c r="AO70" s="14"/>
      <c r="AP70" s="39">
        <f t="shared" si="87"/>
        <v>81.945858036325092</v>
      </c>
      <c r="AQ70" s="38">
        <f t="shared" si="88"/>
        <v>0.98713858336458671</v>
      </c>
      <c r="AR70" s="38">
        <f t="shared" si="89"/>
        <v>2.6788596127604336</v>
      </c>
      <c r="AS70" s="38">
        <f t="shared" si="104"/>
        <v>2.7112690529757359</v>
      </c>
      <c r="AT70" s="14"/>
      <c r="AU70" s="39">
        <f t="shared" si="90"/>
        <v>76.982637854847695</v>
      </c>
      <c r="AV70" s="38">
        <f t="shared" si="91"/>
        <v>0.89982301867721759</v>
      </c>
      <c r="AW70" s="38">
        <f t="shared" si="92"/>
        <v>2.4371571551749298</v>
      </c>
      <c r="AX70" s="38">
        <f t="shared" si="105"/>
        <v>2.7048267088543696</v>
      </c>
      <c r="AY70" s="14"/>
      <c r="AZ70" s="39">
        <f t="shared" si="93"/>
        <v>78.63953653868316</v>
      </c>
      <c r="BA70" s="38">
        <f t="shared" si="94"/>
        <v>0.94074553702664687</v>
      </c>
      <c r="BB70" s="38">
        <f t="shared" si="95"/>
        <v>2.5236124561543765</v>
      </c>
      <c r="BC70" s="38">
        <f t="shared" si="106"/>
        <v>2.6795281273059341</v>
      </c>
      <c r="BD70" s="14"/>
      <c r="BE70" s="14"/>
      <c r="BF70" s="14"/>
      <c r="BG70" s="14"/>
      <c r="BH70" s="14"/>
      <c r="BI70" s="14"/>
      <c r="BJ70" s="14"/>
      <c r="BK70" s="14"/>
      <c r="BL70" s="14"/>
      <c r="BM70" s="14"/>
      <c r="BN70" s="14"/>
      <c r="BO70" s="14"/>
      <c r="BP70" s="14"/>
      <c r="BQ70" s="14"/>
      <c r="BR70" s="14"/>
      <c r="BS70" s="14"/>
      <c r="BT70" s="14"/>
    </row>
    <row r="71" spans="1:256" s="13" customFormat="1" x14ac:dyDescent="0.25">
      <c r="A71" s="13" t="s">
        <v>48</v>
      </c>
      <c r="B71" s="13">
        <v>128</v>
      </c>
      <c r="C71" s="21">
        <v>88.19253893529293</v>
      </c>
      <c r="D71" s="21">
        <v>83.492697310963294</v>
      </c>
      <c r="E71" s="21">
        <f t="shared" si="96"/>
        <v>85.842618123128119</v>
      </c>
      <c r="F71" s="22">
        <f t="shared" si="107"/>
        <v>1.0524902563428213</v>
      </c>
      <c r="G71" s="22">
        <f t="shared" si="107"/>
        <v>0.9615580704524973</v>
      </c>
      <c r="H71" s="22">
        <f t="shared" si="97"/>
        <v>1.0070241633976593</v>
      </c>
      <c r="I71" s="22">
        <v>2.9045289971378949</v>
      </c>
      <c r="J71" s="22">
        <v>2.4272223866721454</v>
      </c>
      <c r="K71" s="22">
        <f t="shared" si="98"/>
        <v>2.6658756919050202</v>
      </c>
      <c r="L71" s="22">
        <f t="shared" si="72"/>
        <v>2.7596730512551368</v>
      </c>
      <c r="M71" s="22">
        <f t="shared" si="73"/>
        <v>2.5242598042257862</v>
      </c>
      <c r="N71" s="22">
        <f t="shared" si="99"/>
        <v>2.6419664277404618</v>
      </c>
      <c r="O71" s="14"/>
      <c r="P71" s="14"/>
      <c r="Q71" s="14"/>
      <c r="R71" s="14"/>
      <c r="S71" s="14"/>
      <c r="T71" s="14"/>
      <c r="U71" s="14">
        <f t="shared" si="74"/>
        <v>128</v>
      </c>
      <c r="V71" s="39">
        <f t="shared" si="75"/>
        <v>84.587889961484635</v>
      </c>
      <c r="W71" s="38">
        <f t="shared" si="76"/>
        <v>0.99200175466264184</v>
      </c>
      <c r="X71" s="38">
        <f t="shared" si="77"/>
        <v>2.7613760425820533</v>
      </c>
      <c r="Y71" s="38">
        <f t="shared" si="100"/>
        <v>2.7811705634262118</v>
      </c>
      <c r="Z71" s="14"/>
      <c r="AA71" s="39">
        <f t="shared" si="78"/>
        <v>81.562128985762797</v>
      </c>
      <c r="AB71" s="38">
        <f t="shared" si="79"/>
        <v>0.96878129119061995</v>
      </c>
      <c r="AC71" s="38">
        <f t="shared" si="80"/>
        <v>2.6328331752106302</v>
      </c>
      <c r="AD71" s="38">
        <f t="shared" si="101"/>
        <v>2.7140483911682227</v>
      </c>
      <c r="AE71" s="14"/>
      <c r="AF71" s="39">
        <f t="shared" si="81"/>
        <v>81.278103277894715</v>
      </c>
      <c r="AG71" s="38">
        <f t="shared" si="82"/>
        <v>0.9816854078038233</v>
      </c>
      <c r="AH71" s="38">
        <f t="shared" si="83"/>
        <v>2.6230594299419865</v>
      </c>
      <c r="AI71" s="38">
        <f t="shared" si="102"/>
        <v>2.6695335297153084</v>
      </c>
      <c r="AJ71" s="14"/>
      <c r="AK71" s="39">
        <f t="shared" si="84"/>
        <v>81.420116131828763</v>
      </c>
      <c r="AL71" s="38">
        <f t="shared" si="85"/>
        <v>0.9752333494972163</v>
      </c>
      <c r="AM71" s="38">
        <f t="shared" si="86"/>
        <v>2.6279463025763086</v>
      </c>
      <c r="AN71" s="38">
        <f t="shared" si="103"/>
        <v>2.6916304131077822</v>
      </c>
      <c r="AO71" s="14"/>
      <c r="AP71" s="39">
        <f t="shared" si="87"/>
        <v>82.932996619689675</v>
      </c>
      <c r="AQ71" s="38">
        <f t="shared" si="88"/>
        <v>0.98684358123323079</v>
      </c>
      <c r="AR71" s="38">
        <f t="shared" si="89"/>
        <v>2.6922177362620201</v>
      </c>
      <c r="AS71" s="38">
        <f t="shared" si="104"/>
        <v>2.7256492842443203</v>
      </c>
      <c r="AT71" s="14"/>
      <c r="AU71" s="39">
        <f t="shared" si="90"/>
        <v>77.882460873524906</v>
      </c>
      <c r="AV71" s="38">
        <f t="shared" si="91"/>
        <v>0.89907149514907658</v>
      </c>
      <c r="AW71" s="38">
        <f t="shared" si="92"/>
        <v>2.448415713840558</v>
      </c>
      <c r="AX71" s="38">
        <f t="shared" si="105"/>
        <v>2.7196172254002975</v>
      </c>
      <c r="AY71" s="14"/>
      <c r="AZ71" s="39">
        <f t="shared" si="93"/>
        <v>79.580282075709817</v>
      </c>
      <c r="BA71" s="38">
        <f t="shared" si="94"/>
        <v>0.94037845147644816</v>
      </c>
      <c r="BB71" s="38">
        <f t="shared" si="95"/>
        <v>2.5357375718912718</v>
      </c>
      <c r="BC71" s="38">
        <f t="shared" si="106"/>
        <v>2.6934856199432691</v>
      </c>
      <c r="BD71" s="14"/>
      <c r="BE71" s="14"/>
      <c r="BF71" s="14"/>
      <c r="BG71" s="14"/>
      <c r="BH71" s="14"/>
      <c r="BI71" s="14"/>
      <c r="BJ71" s="14"/>
      <c r="BK71" s="14"/>
      <c r="BL71" s="14"/>
      <c r="BM71" s="14"/>
      <c r="BN71" s="14"/>
      <c r="BO71" s="14"/>
      <c r="BP71" s="14"/>
      <c r="BQ71" s="14"/>
      <c r="BR71" s="14"/>
      <c r="BS71" s="14"/>
      <c r="BT71" s="14"/>
    </row>
    <row r="72" spans="1:256" s="13" customFormat="1" x14ac:dyDescent="0.25">
      <c r="A72" s="13" t="s">
        <v>48</v>
      </c>
      <c r="B72" s="13">
        <v>129</v>
      </c>
      <c r="C72" s="21">
        <v>89.245029191635751</v>
      </c>
      <c r="D72" s="21">
        <v>84.454255381415791</v>
      </c>
      <c r="E72" s="21">
        <f t="shared" si="96"/>
        <v>86.849642286525778</v>
      </c>
      <c r="F72" s="22">
        <f t="shared" si="107"/>
        <v>1.0516144108537304</v>
      </c>
      <c r="G72" s="22">
        <f t="shared" si="107"/>
        <v>0.96096032659312414</v>
      </c>
      <c r="H72" s="22">
        <f t="shared" si="97"/>
        <v>1.0062873687234273</v>
      </c>
      <c r="I72" s="22">
        <v>2.9161206071617731</v>
      </c>
      <c r="J72" s="22">
        <v>2.4389280690480408</v>
      </c>
      <c r="K72" s="22">
        <f t="shared" si="98"/>
        <v>2.6775243381049068</v>
      </c>
      <c r="L72" s="22">
        <f t="shared" si="72"/>
        <v>2.7729941479162346</v>
      </c>
      <c r="M72" s="22">
        <f t="shared" si="73"/>
        <v>2.5380111972933679</v>
      </c>
      <c r="N72" s="22">
        <f t="shared" si="99"/>
        <v>2.6555026726048014</v>
      </c>
      <c r="O72" s="14"/>
      <c r="P72" s="14"/>
      <c r="Q72" s="14"/>
      <c r="R72" s="14"/>
      <c r="S72" s="14"/>
      <c r="T72" s="14"/>
      <c r="U72" s="14">
        <f t="shared" si="74"/>
        <v>129</v>
      </c>
      <c r="V72" s="39">
        <f t="shared" si="75"/>
        <v>85.579891716147273</v>
      </c>
      <c r="W72" s="38">
        <f t="shared" si="76"/>
        <v>0.99128745227228166</v>
      </c>
      <c r="X72" s="38">
        <f t="shared" si="77"/>
        <v>2.7747996553987315</v>
      </c>
      <c r="Y72" s="38">
        <f t="shared" si="100"/>
        <v>2.7967590636705855</v>
      </c>
      <c r="Z72" s="14"/>
      <c r="AA72" s="39">
        <f t="shared" si="78"/>
        <v>82.530910276953421</v>
      </c>
      <c r="AB72" s="38">
        <f t="shared" si="79"/>
        <v>0.9683767792579232</v>
      </c>
      <c r="AC72" s="38">
        <f t="shared" si="80"/>
        <v>2.6454468906113862</v>
      </c>
      <c r="AD72" s="38">
        <f t="shared" si="101"/>
        <v>2.7282484162184799</v>
      </c>
      <c r="AE72" s="14"/>
      <c r="AF72" s="39">
        <f t="shared" si="81"/>
        <v>82.259788685698538</v>
      </c>
      <c r="AG72" s="38">
        <f t="shared" si="82"/>
        <v>0.98159477646357729</v>
      </c>
      <c r="AH72" s="38">
        <f t="shared" si="83"/>
        <v>2.6357569182965563</v>
      </c>
      <c r="AI72" s="38">
        <f t="shared" si="102"/>
        <v>2.6827457718740759</v>
      </c>
      <c r="AJ72" s="14"/>
      <c r="AK72" s="39">
        <f t="shared" si="84"/>
        <v>82.395349481325979</v>
      </c>
      <c r="AL72" s="38">
        <f t="shared" si="85"/>
        <v>0.97498577786074847</v>
      </c>
      <c r="AM72" s="38">
        <f t="shared" si="86"/>
        <v>2.6406019044539715</v>
      </c>
      <c r="AN72" s="38">
        <f t="shared" si="103"/>
        <v>2.7053291040346612</v>
      </c>
      <c r="AO72" s="14"/>
      <c r="AP72" s="39">
        <f t="shared" si="87"/>
        <v>83.919840200922906</v>
      </c>
      <c r="AQ72" s="38">
        <f t="shared" si="88"/>
        <v>0.98644111436793125</v>
      </c>
      <c r="AR72" s="38">
        <f t="shared" si="89"/>
        <v>2.7052782868476442</v>
      </c>
      <c r="AS72" s="38">
        <f t="shared" si="104"/>
        <v>2.7400381896558521</v>
      </c>
      <c r="AT72" s="14"/>
      <c r="AU72" s="39">
        <f t="shared" si="90"/>
        <v>78.781532368673993</v>
      </c>
      <c r="AV72" s="38">
        <f t="shared" si="91"/>
        <v>0.89822522585368247</v>
      </c>
      <c r="AW72" s="38">
        <f t="shared" si="92"/>
        <v>2.4594180626532465</v>
      </c>
      <c r="AX72" s="38">
        <f t="shared" si="105"/>
        <v>2.7344395255929923</v>
      </c>
      <c r="AY72" s="14"/>
      <c r="AZ72" s="39">
        <f t="shared" si="93"/>
        <v>80.520660527186266</v>
      </c>
      <c r="BA72" s="38">
        <f t="shared" si="94"/>
        <v>0.93991000115863343</v>
      </c>
      <c r="BB72" s="38">
        <f t="shared" si="95"/>
        <v>2.5475874904749016</v>
      </c>
      <c r="BC72" s="38">
        <f t="shared" si="106"/>
        <v>2.7074567947875101</v>
      </c>
      <c r="BD72" s="14"/>
      <c r="BE72" s="14"/>
      <c r="BF72" s="14"/>
      <c r="BG72" s="14"/>
      <c r="BH72" s="14"/>
      <c r="BI72" s="14"/>
      <c r="BJ72" s="14"/>
      <c r="BK72" s="14"/>
      <c r="BL72" s="14"/>
      <c r="BM72" s="14"/>
      <c r="BN72" s="14"/>
      <c r="BO72" s="14"/>
      <c r="BP72" s="14"/>
      <c r="BQ72" s="14"/>
      <c r="BR72" s="14"/>
      <c r="BS72" s="14"/>
      <c r="BT72" s="14"/>
    </row>
    <row r="73" spans="1:256" s="13" customFormat="1" x14ac:dyDescent="0.25">
      <c r="A73" s="13" t="s">
        <v>48</v>
      </c>
      <c r="B73" s="13">
        <v>130</v>
      </c>
      <c r="C73" s="21">
        <v>90.296643602489482</v>
      </c>
      <c r="D73" s="21">
        <v>85.415215708008915</v>
      </c>
      <c r="E73" s="21">
        <f t="shared" si="96"/>
        <v>87.855929655249199</v>
      </c>
      <c r="F73" s="22">
        <f t="shared" si="107"/>
        <v>1.050618713336263</v>
      </c>
      <c r="G73" s="22">
        <f t="shared" si="107"/>
        <v>0.96026877241889963</v>
      </c>
      <c r="H73" s="22">
        <f t="shared" si="97"/>
        <v>1.0054437428775813</v>
      </c>
      <c r="I73" s="22">
        <v>2.9273331296402989</v>
      </c>
      <c r="J73" s="22">
        <v>2.4504468614668604</v>
      </c>
      <c r="K73" s="22">
        <f t="shared" si="98"/>
        <v>2.6888899955535797</v>
      </c>
      <c r="L73" s="22">
        <f t="shared" si="72"/>
        <v>2.7862944876971474</v>
      </c>
      <c r="M73" s="22">
        <f t="shared" si="73"/>
        <v>2.5518343737183384</v>
      </c>
      <c r="N73" s="22">
        <f t="shared" si="99"/>
        <v>2.6690644307077429</v>
      </c>
      <c r="O73" s="14"/>
      <c r="P73" s="14"/>
      <c r="Q73" s="14"/>
      <c r="R73" s="14"/>
      <c r="S73" s="14"/>
      <c r="T73" s="14"/>
      <c r="U73" s="14">
        <f t="shared" si="74"/>
        <v>130</v>
      </c>
      <c r="V73" s="39">
        <f t="shared" si="75"/>
        <v>86.571179168419548</v>
      </c>
      <c r="W73" s="38">
        <f t="shared" si="76"/>
        <v>0.99046817264069276</v>
      </c>
      <c r="X73" s="38">
        <f t="shared" si="77"/>
        <v>2.7879274942019054</v>
      </c>
      <c r="Y73" s="38">
        <f t="shared" si="100"/>
        <v>2.8123724502834322</v>
      </c>
      <c r="Z73" s="14"/>
      <c r="AA73" s="39">
        <f t="shared" si="78"/>
        <v>83.49928705621133</v>
      </c>
      <c r="AB73" s="38">
        <f t="shared" si="79"/>
        <v>0.96786872799856027</v>
      </c>
      <c r="AC73" s="38">
        <f t="shared" si="80"/>
        <v>2.6577800040318618</v>
      </c>
      <c r="AD73" s="38">
        <f t="shared" si="101"/>
        <v>2.7424679493522253</v>
      </c>
      <c r="AE73" s="14"/>
      <c r="AF73" s="39">
        <f t="shared" si="81"/>
        <v>83.241383462162105</v>
      </c>
      <c r="AG73" s="38">
        <f t="shared" si="82"/>
        <v>0.98139786965242237</v>
      </c>
      <c r="AH73" s="38">
        <f t="shared" si="83"/>
        <v>2.6481653798693547</v>
      </c>
      <c r="AI73" s="38">
        <f t="shared" si="102"/>
        <v>2.6959610994646797</v>
      </c>
      <c r="AJ73" s="14"/>
      <c r="AK73" s="39">
        <f t="shared" si="84"/>
        <v>83.370335259186731</v>
      </c>
      <c r="AL73" s="38">
        <f t="shared" si="85"/>
        <v>0.97463329882549843</v>
      </c>
      <c r="AM73" s="38">
        <f t="shared" si="86"/>
        <v>2.6529726919506085</v>
      </c>
      <c r="AN73" s="38">
        <f t="shared" si="103"/>
        <v>2.7190388858525525</v>
      </c>
      <c r="AO73" s="14"/>
      <c r="AP73" s="39">
        <f t="shared" si="87"/>
        <v>84.90628131529084</v>
      </c>
      <c r="AQ73" s="38">
        <f t="shared" si="88"/>
        <v>0.98593302114656112</v>
      </c>
      <c r="AR73" s="38">
        <f t="shared" si="89"/>
        <v>2.7180464370356301</v>
      </c>
      <c r="AS73" s="38">
        <f t="shared" si="104"/>
        <v>2.7544404315545967</v>
      </c>
      <c r="AT73" s="14"/>
      <c r="AU73" s="39">
        <f t="shared" si="90"/>
        <v>79.679757594527672</v>
      </c>
      <c r="AV73" s="38">
        <f t="shared" si="91"/>
        <v>0.89728604961096892</v>
      </c>
      <c r="AW73" s="38">
        <f t="shared" si="92"/>
        <v>2.4701691305309943</v>
      </c>
      <c r="AX73" s="38">
        <f t="shared" si="105"/>
        <v>2.7492980716250655</v>
      </c>
      <c r="AY73" s="14"/>
      <c r="AZ73" s="39">
        <f t="shared" si="93"/>
        <v>81.460570528344888</v>
      </c>
      <c r="BA73" s="38">
        <f t="shared" si="94"/>
        <v>0.93934195963169387</v>
      </c>
      <c r="BB73" s="38">
        <f t="shared" si="95"/>
        <v>2.5591672552001747</v>
      </c>
      <c r="BC73" s="38">
        <f t="shared" si="106"/>
        <v>2.7214462525625516</v>
      </c>
      <c r="BD73" s="14"/>
      <c r="BE73" s="14"/>
      <c r="BF73" s="14"/>
      <c r="BG73" s="14"/>
      <c r="BH73" s="14"/>
      <c r="BI73" s="14"/>
      <c r="BJ73" s="14"/>
      <c r="BK73" s="14"/>
      <c r="BL73" s="14"/>
      <c r="BM73" s="14"/>
      <c r="BN73" s="14"/>
      <c r="BO73" s="14"/>
      <c r="BP73" s="14"/>
      <c r="BQ73" s="14"/>
      <c r="BR73" s="14"/>
      <c r="BS73" s="14"/>
      <c r="BT73" s="14"/>
    </row>
    <row r="74" spans="1:256" s="13" customFormat="1" x14ac:dyDescent="0.25">
      <c r="A74" s="13" t="s">
        <v>48</v>
      </c>
      <c r="B74" s="13">
        <v>131</v>
      </c>
      <c r="C74" s="21">
        <v>91.347262315825745</v>
      </c>
      <c r="D74" s="21">
        <v>86.375484480427815</v>
      </c>
      <c r="E74" s="21">
        <f t="shared" si="96"/>
        <v>88.861373398126773</v>
      </c>
      <c r="F74" s="22">
        <f t="shared" si="107"/>
        <v>1.0495054640258701</v>
      </c>
      <c r="G74" s="22">
        <f t="shared" si="107"/>
        <v>0.95948511815066695</v>
      </c>
      <c r="H74" s="22">
        <f t="shared" si="97"/>
        <v>1.0044952910882685</v>
      </c>
      <c r="I74" s="22">
        <v>2.9381760926024234</v>
      </c>
      <c r="J74" s="22">
        <v>2.4617810508489355</v>
      </c>
      <c r="K74" s="22">
        <f t="shared" si="98"/>
        <v>2.6999785717256795</v>
      </c>
      <c r="L74" s="22">
        <f t="shared" si="72"/>
        <v>2.7995815108305124</v>
      </c>
      <c r="M74" s="22">
        <f t="shared" si="73"/>
        <v>2.5657313534928265</v>
      </c>
      <c r="N74" s="22">
        <f t="shared" si="99"/>
        <v>2.6826564321616697</v>
      </c>
      <c r="O74" s="14"/>
      <c r="P74" s="14"/>
      <c r="Q74" s="14"/>
      <c r="R74" s="14"/>
      <c r="S74" s="14"/>
      <c r="T74" s="14"/>
      <c r="U74" s="14">
        <f t="shared" si="74"/>
        <v>131</v>
      </c>
      <c r="V74" s="39">
        <f t="shared" si="75"/>
        <v>87.561647341060237</v>
      </c>
      <c r="W74" s="38">
        <f t="shared" si="76"/>
        <v>0.98954588437965896</v>
      </c>
      <c r="X74" s="38">
        <f t="shared" si="77"/>
        <v>2.8007647820221644</v>
      </c>
      <c r="Y74" s="38">
        <f t="shared" si="100"/>
        <v>2.8280152456426455</v>
      </c>
      <c r="Z74" s="14"/>
      <c r="AA74" s="39">
        <f t="shared" si="78"/>
        <v>84.467155784209908</v>
      </c>
      <c r="AB74" s="38">
        <f t="shared" si="79"/>
        <v>0.96725894707552129</v>
      </c>
      <c r="AC74" s="38">
        <f t="shared" si="80"/>
        <v>2.6698375706165516</v>
      </c>
      <c r="AD74" s="38">
        <f t="shared" si="101"/>
        <v>2.7567114527927821</v>
      </c>
      <c r="AE74" s="14"/>
      <c r="AF74" s="39">
        <f t="shared" si="81"/>
        <v>84.222781331814531</v>
      </c>
      <c r="AG74" s="38">
        <f t="shared" si="82"/>
        <v>0.98109640259619724</v>
      </c>
      <c r="AH74" s="38">
        <f t="shared" si="83"/>
        <v>2.6602900170725783</v>
      </c>
      <c r="AI74" s="38">
        <f t="shared" si="102"/>
        <v>2.7091842092427312</v>
      </c>
      <c r="AJ74" s="14"/>
      <c r="AK74" s="39">
        <f t="shared" si="84"/>
        <v>84.344968558012226</v>
      </c>
      <c r="AL74" s="38">
        <f t="shared" si="85"/>
        <v>0.97417767483585394</v>
      </c>
      <c r="AM74" s="38">
        <f t="shared" si="86"/>
        <v>2.6650637938445652</v>
      </c>
      <c r="AN74" s="38">
        <f t="shared" si="103"/>
        <v>2.7327643352275421</v>
      </c>
      <c r="AO74" s="14"/>
      <c r="AP74" s="39">
        <f t="shared" si="87"/>
        <v>85.892214336437391</v>
      </c>
      <c r="AQ74" s="38">
        <f t="shared" si="88"/>
        <v>0.98532114348792277</v>
      </c>
      <c r="AR74" s="38">
        <f t="shared" si="89"/>
        <v>2.7305273995473716</v>
      </c>
      <c r="AS74" s="38">
        <f t="shared" si="104"/>
        <v>2.7688606128857058</v>
      </c>
      <c r="AT74" s="14"/>
      <c r="AU74" s="39">
        <f t="shared" si="90"/>
        <v>80.577043644138641</v>
      </c>
      <c r="AV74" s="38">
        <f t="shared" si="91"/>
        <v>0.89625580246523739</v>
      </c>
      <c r="AW74" s="38">
        <f t="shared" si="92"/>
        <v>2.4806738543363647</v>
      </c>
      <c r="AX74" s="38">
        <f t="shared" si="105"/>
        <v>2.7641972623400646</v>
      </c>
      <c r="AY74" s="14"/>
      <c r="AZ74" s="39">
        <f t="shared" si="93"/>
        <v>82.399912487976593</v>
      </c>
      <c r="BA74" s="38">
        <f t="shared" si="94"/>
        <v>0.93867610253071376</v>
      </c>
      <c r="BB74" s="38">
        <f t="shared" si="95"/>
        <v>2.5704819357044713</v>
      </c>
      <c r="BC74" s="38">
        <f t="shared" si="106"/>
        <v>2.7354585322236362</v>
      </c>
      <c r="BD74" s="14"/>
      <c r="BE74" s="14"/>
      <c r="BF74" s="14"/>
      <c r="BG74" s="14"/>
      <c r="BH74" s="14"/>
      <c r="BI74" s="14"/>
      <c r="BJ74" s="14"/>
      <c r="BK74" s="14"/>
      <c r="BL74" s="14"/>
      <c r="BM74" s="14"/>
      <c r="BN74" s="14"/>
      <c r="BO74" s="14"/>
      <c r="BP74" s="14"/>
      <c r="BQ74" s="14"/>
      <c r="BR74" s="14"/>
      <c r="BS74" s="14"/>
      <c r="BT74" s="14"/>
    </row>
    <row r="75" spans="1:256" s="13" customFormat="1" x14ac:dyDescent="0.25">
      <c r="A75" s="13" t="s">
        <v>48</v>
      </c>
      <c r="B75" s="13">
        <v>132</v>
      </c>
      <c r="C75" s="21">
        <v>92.396767779851615</v>
      </c>
      <c r="D75" s="21">
        <v>87.334969598578482</v>
      </c>
      <c r="E75" s="21">
        <f t="shared" si="96"/>
        <v>89.865868689215048</v>
      </c>
      <c r="F75" s="22">
        <f t="shared" si="107"/>
        <v>1.0482769642745211</v>
      </c>
      <c r="G75" s="22">
        <f t="shared" si="107"/>
        <v>0.95861107096169462</v>
      </c>
      <c r="H75" s="22">
        <f t="shared" si="97"/>
        <v>1.0034440176181079</v>
      </c>
      <c r="I75" s="22">
        <v>2.9486589874738107</v>
      </c>
      <c r="J75" s="22">
        <v>2.4729329386800476</v>
      </c>
      <c r="K75" s="22">
        <f t="shared" si="98"/>
        <v>2.7107959630769294</v>
      </c>
      <c r="L75" s="22">
        <f t="shared" si="72"/>
        <v>2.8128625238984273</v>
      </c>
      <c r="M75" s="22">
        <f t="shared" si="73"/>
        <v>2.5797041298502426</v>
      </c>
      <c r="N75" s="22">
        <f t="shared" si="99"/>
        <v>2.6962833268743349</v>
      </c>
      <c r="O75" s="14"/>
      <c r="P75" s="14"/>
      <c r="Q75" s="14"/>
      <c r="R75" s="14"/>
      <c r="S75" s="14"/>
      <c r="T75" s="14"/>
      <c r="U75" s="14">
        <f t="shared" si="74"/>
        <v>132</v>
      </c>
      <c r="V75" s="39">
        <f t="shared" si="75"/>
        <v>88.551193225439903</v>
      </c>
      <c r="W75" s="38">
        <f t="shared" si="76"/>
        <v>0.98852255505295616</v>
      </c>
      <c r="X75" s="38">
        <f t="shared" si="77"/>
        <v>2.8133167677235908</v>
      </c>
      <c r="Y75" s="38">
        <f t="shared" si="100"/>
        <v>2.8436919120025435</v>
      </c>
      <c r="Z75" s="14"/>
      <c r="AA75" s="39">
        <f t="shared" si="78"/>
        <v>85.434414731285415</v>
      </c>
      <c r="AB75" s="38">
        <f t="shared" si="79"/>
        <v>0.9665492483463467</v>
      </c>
      <c r="AC75" s="38">
        <f t="shared" si="80"/>
        <v>2.6816246703156335</v>
      </c>
      <c r="AD75" s="38">
        <f t="shared" si="101"/>
        <v>2.7709833275228704</v>
      </c>
      <c r="AE75" s="14"/>
      <c r="AF75" s="39">
        <f t="shared" si="81"/>
        <v>85.203877734410725</v>
      </c>
      <c r="AG75" s="38">
        <f t="shared" si="82"/>
        <v>0.98069209627841047</v>
      </c>
      <c r="AH75" s="38">
        <f t="shared" si="83"/>
        <v>2.672136066354597</v>
      </c>
      <c r="AI75" s="38">
        <f t="shared" si="102"/>
        <v>2.7224197340671092</v>
      </c>
      <c r="AJ75" s="14"/>
      <c r="AK75" s="39">
        <f t="shared" si="84"/>
        <v>85.319146232848084</v>
      </c>
      <c r="AL75" s="38">
        <f t="shared" si="85"/>
        <v>0.97362067231238569</v>
      </c>
      <c r="AM75" s="38">
        <f t="shared" si="86"/>
        <v>2.676880368335115</v>
      </c>
      <c r="AN75" s="38">
        <f t="shared" si="103"/>
        <v>2.746509966371482</v>
      </c>
      <c r="AO75" s="14"/>
      <c r="AP75" s="39">
        <f t="shared" si="87"/>
        <v>86.877535479925314</v>
      </c>
      <c r="AQ75" s="38">
        <f t="shared" si="88"/>
        <v>0.9846073256656851</v>
      </c>
      <c r="AR75" s="38">
        <f t="shared" si="89"/>
        <v>2.7427264170390941</v>
      </c>
      <c r="AS75" s="38">
        <f t="shared" si="104"/>
        <v>2.7833032748588411</v>
      </c>
      <c r="AT75" s="14"/>
      <c r="AU75" s="39">
        <f t="shared" si="90"/>
        <v>81.473299446603875</v>
      </c>
      <c r="AV75" s="38">
        <f t="shared" si="91"/>
        <v>0.89513631663728077</v>
      </c>
      <c r="AW75" s="38">
        <f t="shared" si="92"/>
        <v>2.490937170525096</v>
      </c>
      <c r="AX75" s="38">
        <f t="shared" si="105"/>
        <v>2.7791414313645175</v>
      </c>
      <c r="AY75" s="14"/>
      <c r="AZ75" s="39">
        <f t="shared" si="93"/>
        <v>83.3385885905073</v>
      </c>
      <c r="BA75" s="38">
        <f t="shared" si="94"/>
        <v>0.93791420645785095</v>
      </c>
      <c r="BB75" s="38">
        <f t="shared" si="95"/>
        <v>2.5815366184398467</v>
      </c>
      <c r="BC75" s="38">
        <f t="shared" si="106"/>
        <v>2.7494981086863617</v>
      </c>
      <c r="BD75" s="14"/>
      <c r="BE75" s="14"/>
      <c r="BF75" s="14"/>
      <c r="BG75" s="14"/>
      <c r="BH75" s="14"/>
      <c r="BI75" s="14"/>
      <c r="BJ75" s="14"/>
      <c r="BK75" s="14"/>
      <c r="BL75" s="14"/>
      <c r="BM75" s="14"/>
      <c r="BN75" s="14"/>
      <c r="BO75" s="14"/>
      <c r="BP75" s="14"/>
      <c r="BQ75" s="14"/>
      <c r="BR75" s="14"/>
      <c r="BS75" s="14"/>
      <c r="BT75" s="14"/>
    </row>
    <row r="76" spans="1:256" s="24" customFormat="1" x14ac:dyDescent="0.25">
      <c r="A76" s="13" t="s">
        <v>48</v>
      </c>
      <c r="B76" s="24">
        <v>133</v>
      </c>
      <c r="C76" s="25">
        <v>93.445044744126136</v>
      </c>
      <c r="D76" s="25">
        <v>88.293580669540177</v>
      </c>
      <c r="E76" s="25">
        <f t="shared" si="96"/>
        <v>90.869312706833156</v>
      </c>
      <c r="F76" s="26">
        <f t="shared" si="107"/>
        <v>1.0469355150104178</v>
      </c>
      <c r="G76" s="26">
        <f t="shared" si="107"/>
        <v>0.95764833414015982</v>
      </c>
      <c r="H76" s="26">
        <f t="shared" si="97"/>
        <v>1.0022919245752888</v>
      </c>
      <c r="I76" s="26">
        <v>2.9587912534681666</v>
      </c>
      <c r="J76" s="26">
        <v>2.4839048384348175</v>
      </c>
      <c r="K76" s="26">
        <f t="shared" si="98"/>
        <v>2.7213480459514923</v>
      </c>
      <c r="L76" s="26">
        <f t="shared" si="72"/>
        <v>2.8261446966375234</v>
      </c>
      <c r="M76" s="26">
        <f t="shared" si="73"/>
        <v>2.5937546695207607</v>
      </c>
      <c r="N76" s="26">
        <f t="shared" si="99"/>
        <v>2.7099496830791421</v>
      </c>
      <c r="O76" s="14"/>
      <c r="P76" s="14"/>
      <c r="Q76" s="14"/>
      <c r="R76" s="14"/>
      <c r="S76" s="14"/>
      <c r="T76" s="14"/>
      <c r="U76" s="14">
        <f t="shared" si="74"/>
        <v>133</v>
      </c>
      <c r="V76" s="39">
        <f t="shared" si="75"/>
        <v>89.539715780492855</v>
      </c>
      <c r="W76" s="38">
        <f t="shared" si="76"/>
        <v>0.98740015001353498</v>
      </c>
      <c r="X76" s="38">
        <f t="shared" si="77"/>
        <v>2.8255887167117528</v>
      </c>
      <c r="Y76" s="38">
        <f t="shared" si="100"/>
        <v>2.859406849700588</v>
      </c>
      <c r="Z76" s="14"/>
      <c r="AA76" s="39">
        <f t="shared" si="78"/>
        <v>86.400963979631769</v>
      </c>
      <c r="AB76" s="38">
        <f t="shared" si="79"/>
        <v>0.96574144473359169</v>
      </c>
      <c r="AC76" s="38">
        <f t="shared" si="80"/>
        <v>2.693146398683079</v>
      </c>
      <c r="AD76" s="38">
        <f t="shared" si="101"/>
        <v>2.7852879113608209</v>
      </c>
      <c r="AE76" s="14"/>
      <c r="AF76" s="39">
        <f t="shared" si="81"/>
        <v>86.184569830689142</v>
      </c>
      <c r="AG76" s="38">
        <f t="shared" si="82"/>
        <v>0.98018667629858314</v>
      </c>
      <c r="AH76" s="38">
        <f t="shared" si="83"/>
        <v>2.6837087880568555</v>
      </c>
      <c r="AI76" s="38">
        <f t="shared" si="102"/>
        <v>2.7356722405372746</v>
      </c>
      <c r="AJ76" s="14"/>
      <c r="AK76" s="39">
        <f t="shared" si="84"/>
        <v>86.292766905160462</v>
      </c>
      <c r="AL76" s="38">
        <f t="shared" si="85"/>
        <v>0.97296406051608031</v>
      </c>
      <c r="AM76" s="38">
        <f t="shared" si="86"/>
        <v>2.6884275933699673</v>
      </c>
      <c r="AN76" s="38">
        <f t="shared" si="103"/>
        <v>2.7602802288975106</v>
      </c>
      <c r="AO76" s="14"/>
      <c r="AP76" s="39">
        <f t="shared" si="87"/>
        <v>87.862142805590992</v>
      </c>
      <c r="AQ76" s="38">
        <f t="shared" si="88"/>
        <v>0.98379341315606084</v>
      </c>
      <c r="AR76" s="38">
        <f t="shared" si="89"/>
        <v>2.7546487523843037</v>
      </c>
      <c r="AS76" s="38">
        <f t="shared" si="104"/>
        <v>2.7977728948663794</v>
      </c>
      <c r="AT76" s="14"/>
      <c r="AU76" s="39">
        <f t="shared" si="90"/>
        <v>82.368435763241166</v>
      </c>
      <c r="AV76" s="38">
        <f t="shared" si="91"/>
        <v>0.89392941951309979</v>
      </c>
      <c r="AW76" s="38">
        <f t="shared" si="92"/>
        <v>2.5009640073189967</v>
      </c>
      <c r="AX76" s="38">
        <f t="shared" si="105"/>
        <v>2.7941348454849333</v>
      </c>
      <c r="AY76" s="14"/>
      <c r="AZ76" s="39">
        <f t="shared" si="93"/>
        <v>84.276502796965147</v>
      </c>
      <c r="BA76" s="38">
        <f t="shared" si="94"/>
        <v>0.93705804790583969</v>
      </c>
      <c r="BB76" s="38">
        <f t="shared" si="95"/>
        <v>2.5923363976879261</v>
      </c>
      <c r="BC76" s="38">
        <f t="shared" si="106"/>
        <v>2.763569390816305</v>
      </c>
      <c r="BD76" s="14"/>
      <c r="BE76" s="14"/>
      <c r="BF76" s="14"/>
      <c r="BG76" s="14"/>
      <c r="BH76" s="14"/>
      <c r="BI76" s="14"/>
      <c r="BJ76" s="14"/>
      <c r="BK76" s="14"/>
      <c r="BL76" s="14"/>
      <c r="BM76" s="14"/>
      <c r="BN76" s="14"/>
      <c r="BO76" s="14"/>
      <c r="BP76" s="14"/>
      <c r="BQ76" s="14"/>
      <c r="BR76" s="14"/>
      <c r="BS76" s="14"/>
      <c r="BT76" s="14"/>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row>
    <row r="77" spans="1:256" s="13" customFormat="1" x14ac:dyDescent="0.25">
      <c r="A77" s="13" t="s">
        <v>48</v>
      </c>
      <c r="B77" s="13">
        <v>134</v>
      </c>
      <c r="C77" s="21">
        <v>94.491980259136554</v>
      </c>
      <c r="D77" s="21">
        <v>89.251229003680336</v>
      </c>
      <c r="E77" s="21">
        <f t="shared" si="96"/>
        <v>91.871604631408445</v>
      </c>
      <c r="F77" s="22">
        <f t="shared" si="107"/>
        <v>1.0454834152466077</v>
      </c>
      <c r="G77" s="22">
        <f t="shared" si="107"/>
        <v>0.95659860627992543</v>
      </c>
      <c r="H77" s="22">
        <f t="shared" si="97"/>
        <v>1.0010410107632666</v>
      </c>
      <c r="I77" s="22">
        <v>2.968582263113289</v>
      </c>
      <c r="J77" s="22">
        <v>2.4946990731162022</v>
      </c>
      <c r="K77" s="22">
        <f t="shared" si="98"/>
        <v>2.7316406681147454</v>
      </c>
      <c r="L77" s="22">
        <f t="shared" si="72"/>
        <v>2.8394350592477475</v>
      </c>
      <c r="M77" s="22">
        <f t="shared" si="73"/>
        <v>2.6078849130020463</v>
      </c>
      <c r="N77" s="22">
        <f t="shared" si="99"/>
        <v>2.7236599861248969</v>
      </c>
      <c r="O77" s="14"/>
      <c r="P77" s="14"/>
      <c r="Q77" s="14"/>
      <c r="R77" s="14"/>
      <c r="S77" s="14"/>
      <c r="T77" s="14"/>
      <c r="U77" s="14">
        <f t="shared" si="74"/>
        <v>134</v>
      </c>
      <c r="V77" s="39">
        <f t="shared" si="75"/>
        <v>90.527115930506397</v>
      </c>
      <c r="W77" s="38">
        <f t="shared" si="76"/>
        <v>0.9861806312782484</v>
      </c>
      <c r="X77" s="38">
        <f t="shared" si="77"/>
        <v>2.837585902173124</v>
      </c>
      <c r="Y77" s="38">
        <f t="shared" si="100"/>
        <v>2.8751643955890818</v>
      </c>
      <c r="Z77" s="14"/>
      <c r="AA77" s="39">
        <f t="shared" si="78"/>
        <v>87.366705424365364</v>
      </c>
      <c r="AB77" s="38">
        <f t="shared" si="79"/>
        <v>0.96483734912844099</v>
      </c>
      <c r="AC77" s="38">
        <f t="shared" si="80"/>
        <v>2.7044078581989064</v>
      </c>
      <c r="AD77" s="38">
        <f t="shared" si="101"/>
        <v>2.7996294772724548</v>
      </c>
      <c r="AE77" s="14"/>
      <c r="AF77" s="39">
        <f t="shared" si="81"/>
        <v>87.164756506987729</v>
      </c>
      <c r="AG77" s="38">
        <f t="shared" si="82"/>
        <v>0.97958187176005396</v>
      </c>
      <c r="AH77" s="38">
        <f t="shared" si="83"/>
        <v>2.6950134568263477</v>
      </c>
      <c r="AI77" s="38">
        <f t="shared" si="102"/>
        <v>2.7489462268982807</v>
      </c>
      <c r="AJ77" s="14"/>
      <c r="AK77" s="39">
        <f t="shared" si="84"/>
        <v>87.265730965676539</v>
      </c>
      <c r="AL77" s="38">
        <f t="shared" si="85"/>
        <v>0.97220961044425636</v>
      </c>
      <c r="AM77" s="38">
        <f t="shared" si="86"/>
        <v>2.6997106575126271</v>
      </c>
      <c r="AN77" s="38">
        <f t="shared" si="103"/>
        <v>2.7740795059259162</v>
      </c>
      <c r="AO77" s="14"/>
      <c r="AP77" s="39">
        <f t="shared" si="87"/>
        <v>88.845936218747056</v>
      </c>
      <c r="AQ77" s="38">
        <f t="shared" si="88"/>
        <v>0.98288125151915295</v>
      </c>
      <c r="AR77" s="38">
        <f t="shared" si="89"/>
        <v>2.7662996794997357</v>
      </c>
      <c r="AS77" s="38">
        <f t="shared" si="104"/>
        <v>2.8122738846468014</v>
      </c>
      <c r="AT77" s="14"/>
      <c r="AU77" s="39">
        <f t="shared" si="90"/>
        <v>83.262365182754252</v>
      </c>
      <c r="AV77" s="38">
        <f t="shared" si="91"/>
        <v>0.89263693266835631</v>
      </c>
      <c r="AW77" s="38">
        <f t="shared" si="92"/>
        <v>2.5107592773912275</v>
      </c>
      <c r="AX77" s="38">
        <f t="shared" si="105"/>
        <v>2.8091817032605588</v>
      </c>
      <c r="AY77" s="14"/>
      <c r="AZ77" s="39">
        <f t="shared" si="93"/>
        <v>85.213560844870983</v>
      </c>
      <c r="BA77" s="38">
        <f t="shared" si="94"/>
        <v>0.93610940221420691</v>
      </c>
      <c r="BB77" s="38">
        <f t="shared" si="95"/>
        <v>2.6028863671087876</v>
      </c>
      <c r="BC77" s="38">
        <f t="shared" si="106"/>
        <v>2.7776767196696222</v>
      </c>
      <c r="BD77" s="14"/>
      <c r="BE77" s="14"/>
      <c r="BF77" s="14"/>
      <c r="BG77" s="14"/>
      <c r="BH77" s="14"/>
      <c r="BI77" s="14"/>
      <c r="BJ77" s="14"/>
      <c r="BK77" s="14"/>
      <c r="BL77" s="14"/>
      <c r="BM77" s="14"/>
      <c r="BN77" s="14"/>
      <c r="BO77" s="14"/>
      <c r="BP77" s="14"/>
      <c r="BQ77" s="14"/>
      <c r="BR77" s="14"/>
      <c r="BS77" s="14"/>
      <c r="BT77" s="14"/>
    </row>
    <row r="78" spans="1:256" s="13" customFormat="1" x14ac:dyDescent="0.25">
      <c r="A78" s="13" t="s">
        <v>48</v>
      </c>
      <c r="B78" s="13">
        <v>135</v>
      </c>
      <c r="C78" s="21">
        <v>95.537463674383162</v>
      </c>
      <c r="D78" s="21">
        <v>90.207827609960262</v>
      </c>
      <c r="E78" s="21">
        <f t="shared" si="96"/>
        <v>92.872645642171705</v>
      </c>
      <c r="F78" s="22">
        <f t="shared" si="107"/>
        <v>1.0439229606387528</v>
      </c>
      <c r="G78" s="22">
        <f t="shared" si="107"/>
        <v>0.95546358049863045</v>
      </c>
      <c r="H78" s="22">
        <f t="shared" si="97"/>
        <v>0.99969327056869162</v>
      </c>
      <c r="I78" s="22">
        <v>2.9780413088809476</v>
      </c>
      <c r="J78" s="22">
        <v>2.505317972908347</v>
      </c>
      <c r="K78" s="22">
        <f t="shared" si="98"/>
        <v>2.7416796408946471</v>
      </c>
      <c r="L78" s="22">
        <f t="shared" si="72"/>
        <v>2.8527405001790092</v>
      </c>
      <c r="M78" s="22">
        <f t="shared" si="73"/>
        <v>2.6220967748460802</v>
      </c>
      <c r="N78" s="22">
        <f t="shared" si="99"/>
        <v>2.7374186375125449</v>
      </c>
      <c r="O78" s="14"/>
      <c r="P78" s="14"/>
      <c r="Q78" s="14"/>
      <c r="R78" s="14"/>
      <c r="S78" s="14"/>
      <c r="T78" s="14"/>
      <c r="U78" s="14">
        <f t="shared" si="74"/>
        <v>135</v>
      </c>
      <c r="V78" s="39">
        <f t="shared" si="75"/>
        <v>91.513296561784642</v>
      </c>
      <c r="W78" s="38">
        <f t="shared" si="76"/>
        <v>0.98486595644049046</v>
      </c>
      <c r="X78" s="38">
        <f t="shared" si="77"/>
        <v>2.8493135968356667</v>
      </c>
      <c r="Y78" s="38">
        <f t="shared" si="100"/>
        <v>2.8909688216804561</v>
      </c>
      <c r="Z78" s="14"/>
      <c r="AA78" s="39">
        <f t="shared" si="78"/>
        <v>88.331542773493794</v>
      </c>
      <c r="AB78" s="38">
        <f t="shared" si="79"/>
        <v>0.96383877332772272</v>
      </c>
      <c r="AC78" s="38">
        <f t="shared" si="80"/>
        <v>2.7154141501064957</v>
      </c>
      <c r="AD78" s="38">
        <f t="shared" si="101"/>
        <v>2.8140122319078866</v>
      </c>
      <c r="AE78" s="14"/>
      <c r="AF78" s="39">
        <f t="shared" si="81"/>
        <v>88.14433837874779</v>
      </c>
      <c r="AG78" s="38">
        <f t="shared" si="82"/>
        <v>0.97887941418717972</v>
      </c>
      <c r="AH78" s="38">
        <f t="shared" si="83"/>
        <v>2.706055352576354</v>
      </c>
      <c r="AI78" s="38">
        <f t="shared" si="102"/>
        <v>2.7622461212035176</v>
      </c>
      <c r="AJ78" s="14"/>
      <c r="AK78" s="39">
        <f t="shared" si="84"/>
        <v>88.237940576120792</v>
      </c>
      <c r="AL78" s="38">
        <f t="shared" si="85"/>
        <v>0.97135909375744234</v>
      </c>
      <c r="AM78" s="38">
        <f t="shared" si="86"/>
        <v>2.7107347513414246</v>
      </c>
      <c r="AN78" s="38">
        <f t="shared" si="103"/>
        <v>2.7879121124323776</v>
      </c>
      <c r="AO78" s="14"/>
      <c r="AP78" s="39">
        <f t="shared" si="87"/>
        <v>89.828817470266216</v>
      </c>
      <c r="AQ78" s="38">
        <f t="shared" si="88"/>
        <v>0.98187268531383154</v>
      </c>
      <c r="AR78" s="38">
        <f t="shared" si="89"/>
        <v>2.7776844747060103</v>
      </c>
      <c r="AS78" s="38">
        <f t="shared" si="104"/>
        <v>2.8268105886834691</v>
      </c>
      <c r="AT78" s="14"/>
      <c r="AU78" s="39">
        <f t="shared" si="90"/>
        <v>84.155002115422604</v>
      </c>
      <c r="AV78" s="38">
        <f t="shared" si="91"/>
        <v>0.89126067092916728</v>
      </c>
      <c r="AW78" s="38">
        <f t="shared" si="92"/>
        <v>2.5203278710509611</v>
      </c>
      <c r="AX78" s="38">
        <f t="shared" si="105"/>
        <v>2.8242861338581777</v>
      </c>
      <c r="AY78" s="14"/>
      <c r="AZ78" s="39">
        <f t="shared" si="93"/>
        <v>86.149670247085197</v>
      </c>
      <c r="BA78" s="38">
        <f t="shared" si="94"/>
        <v>0.9350700425581735</v>
      </c>
      <c r="BB78" s="38">
        <f t="shared" si="95"/>
        <v>2.6131916118136571</v>
      </c>
      <c r="BC78" s="38">
        <f t="shared" si="106"/>
        <v>2.7918243669737888</v>
      </c>
      <c r="BD78" s="14"/>
      <c r="BE78" s="14"/>
      <c r="BF78" s="14"/>
      <c r="BG78" s="14"/>
      <c r="BH78" s="14"/>
      <c r="BI78" s="14"/>
      <c r="BJ78" s="14"/>
      <c r="BK78" s="14"/>
      <c r="BL78" s="14"/>
      <c r="BM78" s="14"/>
      <c r="BN78" s="14"/>
      <c r="BO78" s="14"/>
      <c r="BP78" s="14"/>
      <c r="BQ78" s="14"/>
      <c r="BR78" s="14"/>
      <c r="BS78" s="14"/>
      <c r="BT78" s="14"/>
    </row>
    <row r="79" spans="1:256" s="13" customFormat="1" x14ac:dyDescent="0.25">
      <c r="A79" s="13" t="s">
        <v>48</v>
      </c>
      <c r="B79" s="13">
        <v>136</v>
      </c>
      <c r="C79" s="21">
        <v>96.581386635021914</v>
      </c>
      <c r="D79" s="21">
        <v>91.163291190458892</v>
      </c>
      <c r="E79" s="21">
        <f t="shared" si="96"/>
        <v>93.872338912740403</v>
      </c>
      <c r="F79" s="22">
        <f t="shared" si="107"/>
        <v>1.0422564420923095</v>
      </c>
      <c r="G79" s="22">
        <f t="shared" si="107"/>
        <v>0.95424494368384671</v>
      </c>
      <c r="H79" s="22">
        <f t="shared" si="97"/>
        <v>0.99825069288807811</v>
      </c>
      <c r="I79" s="22">
        <v>2.9871775908874105</v>
      </c>
      <c r="J79" s="22">
        <v>2.5157638729399801</v>
      </c>
      <c r="K79" s="22">
        <f t="shared" si="98"/>
        <v>2.7514707319136953</v>
      </c>
      <c r="L79" s="22">
        <f t="shared" si="72"/>
        <v>2.8660677643696877</v>
      </c>
      <c r="M79" s="22">
        <f t="shared" si="73"/>
        <v>2.6363921439582541</v>
      </c>
      <c r="N79" s="22">
        <f t="shared" si="99"/>
        <v>2.7512299541639709</v>
      </c>
      <c r="O79" s="14"/>
      <c r="P79" s="14"/>
      <c r="Q79" s="14"/>
      <c r="R79" s="14"/>
      <c r="S79" s="14"/>
      <c r="T79" s="14"/>
      <c r="U79" s="14">
        <f t="shared" si="74"/>
        <v>136</v>
      </c>
      <c r="V79" s="39">
        <f t="shared" si="75"/>
        <v>92.498162518225143</v>
      </c>
      <c r="W79" s="38">
        <f t="shared" si="76"/>
        <v>0.98345807762060389</v>
      </c>
      <c r="X79" s="38">
        <f t="shared" si="77"/>
        <v>2.8607770652391395</v>
      </c>
      <c r="Y79" s="38">
        <f t="shared" si="100"/>
        <v>2.9068243339963118</v>
      </c>
      <c r="Z79" s="14"/>
      <c r="AA79" s="39">
        <f t="shared" si="78"/>
        <v>89.295381546821517</v>
      </c>
      <c r="AB79" s="38">
        <f t="shared" si="79"/>
        <v>0.96274752700363919</v>
      </c>
      <c r="AC79" s="38">
        <f t="shared" si="80"/>
        <v>2.7261703667546335</v>
      </c>
      <c r="AD79" s="38">
        <f t="shared" si="101"/>
        <v>2.828440314355162</v>
      </c>
      <c r="AE79" s="14"/>
      <c r="AF79" s="39">
        <f t="shared" si="81"/>
        <v>89.123217792934952</v>
      </c>
      <c r="AG79" s="38">
        <f t="shared" si="82"/>
        <v>0.97808103647281541</v>
      </c>
      <c r="AH79" s="38">
        <f t="shared" si="83"/>
        <v>2.7168397519865026</v>
      </c>
      <c r="AI79" s="38">
        <f t="shared" si="102"/>
        <v>2.7755762797224941</v>
      </c>
      <c r="AJ79" s="14"/>
      <c r="AK79" s="39">
        <f t="shared" si="84"/>
        <v>89.209299669878249</v>
      </c>
      <c r="AL79" s="38">
        <f t="shared" si="85"/>
        <v>0.97041428173823263</v>
      </c>
      <c r="AM79" s="38">
        <f t="shared" si="86"/>
        <v>2.7215050593705681</v>
      </c>
      <c r="AN79" s="38">
        <f t="shared" si="103"/>
        <v>2.8017822938255641</v>
      </c>
      <c r="AO79" s="14"/>
      <c r="AP79" s="39">
        <f t="shared" si="87"/>
        <v>90.810690155580048</v>
      </c>
      <c r="AQ79" s="38">
        <f t="shared" si="88"/>
        <v>0.98076955704670965</v>
      </c>
      <c r="AR79" s="38">
        <f t="shared" si="89"/>
        <v>2.7888084086128213</v>
      </c>
      <c r="AS79" s="38">
        <f t="shared" si="104"/>
        <v>2.8413872828270073</v>
      </c>
      <c r="AT79" s="14"/>
      <c r="AU79" s="39">
        <f t="shared" si="90"/>
        <v>85.046262786351775</v>
      </c>
      <c r="AV79" s="38">
        <f t="shared" si="91"/>
        <v>0.88980244146800658</v>
      </c>
      <c r="AW79" s="38">
        <f t="shared" si="92"/>
        <v>2.5296746499133809</v>
      </c>
      <c r="AX79" s="38">
        <f t="shared" si="105"/>
        <v>2.8394521961007522</v>
      </c>
      <c r="AY79" s="14"/>
      <c r="AZ79" s="39">
        <f t="shared" si="93"/>
        <v>87.084740289643378</v>
      </c>
      <c r="BA79" s="38">
        <f t="shared" si="94"/>
        <v>0.93394173897040744</v>
      </c>
      <c r="BB79" s="38">
        <f t="shared" si="95"/>
        <v>2.6232572009499417</v>
      </c>
      <c r="BC79" s="38">
        <f t="shared" si="106"/>
        <v>2.8060165338370133</v>
      </c>
      <c r="BD79" s="14"/>
      <c r="BE79" s="14"/>
      <c r="BF79" s="14"/>
      <c r="BG79" s="14"/>
      <c r="BH79" s="14"/>
      <c r="BI79" s="14"/>
      <c r="BJ79" s="14"/>
      <c r="BK79" s="14"/>
      <c r="BL79" s="14"/>
      <c r="BM79" s="14"/>
      <c r="BN79" s="14"/>
      <c r="BO79" s="14"/>
      <c r="BP79" s="14"/>
      <c r="BQ79" s="14"/>
      <c r="BR79" s="14"/>
      <c r="BS79" s="14"/>
      <c r="BT79" s="14"/>
    </row>
    <row r="80" spans="1:256" s="13" customFormat="1" x14ac:dyDescent="0.25">
      <c r="A80" s="13" t="s">
        <v>48</v>
      </c>
      <c r="B80" s="13">
        <v>137</v>
      </c>
      <c r="C80" s="21">
        <v>97.623643077114224</v>
      </c>
      <c r="D80" s="21">
        <v>92.117536134142739</v>
      </c>
      <c r="E80" s="21">
        <f t="shared" si="96"/>
        <v>94.870589605628481</v>
      </c>
      <c r="F80" s="22">
        <f t="shared" si="107"/>
        <v>1.0404861444178266</v>
      </c>
      <c r="G80" s="22">
        <f t="shared" si="107"/>
        <v>0.95294437576660584</v>
      </c>
      <c r="H80" s="22">
        <f t="shared" si="97"/>
        <v>0.99671526009221623</v>
      </c>
      <c r="I80" s="22">
        <v>2.9960002056295036</v>
      </c>
      <c r="J80" s="22">
        <v>2.5260391111554967</v>
      </c>
      <c r="K80" s="22">
        <f t="shared" si="98"/>
        <v>2.7610196583925002</v>
      </c>
      <c r="L80" s="22">
        <f t="shared" si="72"/>
        <v>2.8794234519151884</v>
      </c>
      <c r="M80" s="22">
        <f t="shared" si="73"/>
        <v>2.650772883908779</v>
      </c>
      <c r="N80" s="22">
        <f t="shared" si="99"/>
        <v>2.7650981679119839</v>
      </c>
      <c r="O80" s="14"/>
      <c r="P80" s="14"/>
      <c r="Q80" s="14"/>
      <c r="R80" s="14"/>
      <c r="S80" s="14"/>
      <c r="T80" s="14"/>
      <c r="U80" s="14">
        <f t="shared" si="74"/>
        <v>137</v>
      </c>
      <c r="V80" s="39">
        <f t="shared" si="75"/>
        <v>93.48162059584574</v>
      </c>
      <c r="W80" s="38">
        <f t="shared" si="76"/>
        <v>0.98195894045353427</v>
      </c>
      <c r="X80" s="38">
        <f t="shared" si="77"/>
        <v>2.8719815565026483</v>
      </c>
      <c r="Y80" s="38">
        <f t="shared" si="100"/>
        <v>2.9227350716111591</v>
      </c>
      <c r="Z80" s="14"/>
      <c r="AA80" s="39">
        <f t="shared" si="78"/>
        <v>90.25812907382516</v>
      </c>
      <c r="AB80" s="38">
        <f t="shared" si="79"/>
        <v>0.96156541670711349</v>
      </c>
      <c r="AC80" s="38">
        <f t="shared" si="80"/>
        <v>2.7366815844327483</v>
      </c>
      <c r="AD80" s="38">
        <f t="shared" si="101"/>
        <v>2.8429177950977333</v>
      </c>
      <c r="AE80" s="14"/>
      <c r="AF80" s="39">
        <f t="shared" si="81"/>
        <v>90.101298829407767</v>
      </c>
      <c r="AG80" s="38">
        <f t="shared" si="82"/>
        <v>0.97718847185549507</v>
      </c>
      <c r="AH80" s="38">
        <f t="shared" si="83"/>
        <v>2.7273719205317506</v>
      </c>
      <c r="AI80" s="38">
        <f t="shared" si="102"/>
        <v>2.7889409855845533</v>
      </c>
      <c r="AJ80" s="14"/>
      <c r="AK80" s="39">
        <f t="shared" si="84"/>
        <v>90.179713951616463</v>
      </c>
      <c r="AL80" s="38">
        <f t="shared" si="85"/>
        <v>0.96937694428130072</v>
      </c>
      <c r="AM80" s="38">
        <f t="shared" si="86"/>
        <v>2.7320267524822497</v>
      </c>
      <c r="AN80" s="38">
        <f t="shared" si="103"/>
        <v>2.8156942247458998</v>
      </c>
      <c r="AO80" s="14"/>
      <c r="AP80" s="39">
        <f t="shared" si="87"/>
        <v>91.791459712626761</v>
      </c>
      <c r="AQ80" s="38">
        <f t="shared" si="88"/>
        <v>0.97957370615451467</v>
      </c>
      <c r="AR80" s="38">
        <f t="shared" si="89"/>
        <v>2.7996767385171992</v>
      </c>
      <c r="AS80" s="38">
        <f t="shared" si="104"/>
        <v>2.856008173132734</v>
      </c>
      <c r="AT80" s="14"/>
      <c r="AU80" s="39">
        <f t="shared" si="90"/>
        <v>85.936065227819782</v>
      </c>
      <c r="AV80" s="38">
        <f t="shared" si="91"/>
        <v>0.88826404293555328</v>
      </c>
      <c r="AW80" s="38">
        <f t="shared" si="92"/>
        <v>2.5388044410401815</v>
      </c>
      <c r="AX80" s="38">
        <f t="shared" si="105"/>
        <v>2.854683877715102</v>
      </c>
      <c r="AY80" s="14"/>
      <c r="AZ80" s="39">
        <f t="shared" si="93"/>
        <v>88.018682028613782</v>
      </c>
      <c r="BA80" s="38">
        <f t="shared" si="94"/>
        <v>0.93272625739552595</v>
      </c>
      <c r="BB80" s="38">
        <f t="shared" si="95"/>
        <v>2.6330881807859661</v>
      </c>
      <c r="BC80" s="38">
        <f t="shared" si="106"/>
        <v>2.8202573496752374</v>
      </c>
      <c r="BD80" s="14"/>
      <c r="BE80" s="14"/>
      <c r="BF80" s="14"/>
      <c r="BG80" s="14"/>
      <c r="BH80" s="14"/>
      <c r="BI80" s="14"/>
      <c r="BJ80" s="14"/>
      <c r="BK80" s="14"/>
      <c r="BL80" s="14"/>
      <c r="BM80" s="14"/>
      <c r="BN80" s="14"/>
      <c r="BO80" s="14"/>
      <c r="BP80" s="14"/>
      <c r="BQ80" s="14"/>
      <c r="BR80" s="14"/>
      <c r="BS80" s="14"/>
      <c r="BT80" s="14"/>
    </row>
    <row r="81" spans="1:256" s="13" customFormat="1" x14ac:dyDescent="0.25">
      <c r="A81" s="13" t="s">
        <v>48</v>
      </c>
      <c r="B81" s="13">
        <v>138</v>
      </c>
      <c r="C81" s="21">
        <v>98.66412922153205</v>
      </c>
      <c r="D81" s="21">
        <v>93.070480509909345</v>
      </c>
      <c r="E81" s="21">
        <f t="shared" si="96"/>
        <v>95.867304865720698</v>
      </c>
      <c r="F81" s="22">
        <f t="shared" si="107"/>
        <v>1.0386143450353842</v>
      </c>
      <c r="G81" s="22">
        <f t="shared" si="107"/>
        <v>0.95156354902161411</v>
      </c>
      <c r="H81" s="22">
        <f t="shared" si="97"/>
        <v>0.99508894702849915</v>
      </c>
      <c r="I81" s="22">
        <v>3.0045181357194264</v>
      </c>
      <c r="J81" s="22">
        <v>2.5361460262908726</v>
      </c>
      <c r="K81" s="22">
        <f t="shared" si="98"/>
        <v>2.7703320810051495</v>
      </c>
      <c r="L81" s="22">
        <f t="shared" si="72"/>
        <v>2.8928140171384467</v>
      </c>
      <c r="M81" s="22">
        <f t="shared" si="73"/>
        <v>2.665240833256493</v>
      </c>
      <c r="N81" s="22">
        <f t="shared" si="99"/>
        <v>2.7790274251974698</v>
      </c>
      <c r="O81" s="14"/>
      <c r="P81" s="14"/>
      <c r="Q81" s="14"/>
      <c r="R81" s="14"/>
      <c r="S81" s="14"/>
      <c r="T81" s="14"/>
      <c r="U81" s="14">
        <f t="shared" si="74"/>
        <v>138</v>
      </c>
      <c r="V81" s="39">
        <f t="shared" si="75"/>
        <v>94.463579536299278</v>
      </c>
      <c r="W81" s="38">
        <f t="shared" si="76"/>
        <v>0.98037048311372388</v>
      </c>
      <c r="X81" s="38">
        <f t="shared" si="77"/>
        <v>2.8829322975760059</v>
      </c>
      <c r="Y81" s="38">
        <f t="shared" si="100"/>
        <v>2.9387051058803282</v>
      </c>
      <c r="Z81" s="14"/>
      <c r="AA81" s="39">
        <f t="shared" si="78"/>
        <v>91.219694490532277</v>
      </c>
      <c r="AB81" s="38">
        <f t="shared" si="79"/>
        <v>0.96029424490366821</v>
      </c>
      <c r="AC81" s="38">
        <f t="shared" si="80"/>
        <v>2.7469528566867929</v>
      </c>
      <c r="AD81" s="38">
        <f t="shared" si="101"/>
        <v>2.8574486751685235</v>
      </c>
      <c r="AE81" s="14"/>
      <c r="AF81" s="39">
        <f t="shared" si="81"/>
        <v>91.07848730126328</v>
      </c>
      <c r="AG81" s="38">
        <f t="shared" si="82"/>
        <v>0.97620345292651933</v>
      </c>
      <c r="AH81" s="38">
        <f t="shared" si="83"/>
        <v>2.7376571050285934</v>
      </c>
      <c r="AI81" s="38">
        <f t="shared" si="102"/>
        <v>2.8023444476472212</v>
      </c>
      <c r="AJ81" s="14"/>
      <c r="AK81" s="39">
        <f t="shared" si="84"/>
        <v>91.149090895897771</v>
      </c>
      <c r="AL81" s="38">
        <f t="shared" si="85"/>
        <v>0.9682488489150991</v>
      </c>
      <c r="AM81" s="38">
        <f t="shared" si="86"/>
        <v>2.7423049808576931</v>
      </c>
      <c r="AN81" s="38">
        <f t="shared" si="103"/>
        <v>2.8296520080734178</v>
      </c>
      <c r="AO81" s="14"/>
      <c r="AP81" s="39">
        <f t="shared" si="87"/>
        <v>92.771033418781272</v>
      </c>
      <c r="AQ81" s="38">
        <f t="shared" si="88"/>
        <v>0.97828696802012516</v>
      </c>
      <c r="AR81" s="38">
        <f t="shared" si="89"/>
        <v>2.8102947013022996</v>
      </c>
      <c r="AS81" s="38">
        <f t="shared" si="104"/>
        <v>2.870677394901767</v>
      </c>
      <c r="AT81" s="14"/>
      <c r="AU81" s="39">
        <f t="shared" si="90"/>
        <v>86.824329270755328</v>
      </c>
      <c r="AV81" s="38">
        <f t="shared" si="91"/>
        <v>0.88664726462692656</v>
      </c>
      <c r="AW81" s="38">
        <f t="shared" si="92"/>
        <v>2.5477220315350064</v>
      </c>
      <c r="AX81" s="38">
        <f t="shared" si="105"/>
        <v>2.8699850947714713</v>
      </c>
      <c r="AY81" s="14"/>
      <c r="AZ81" s="39">
        <f t="shared" si="93"/>
        <v>88.951408286009297</v>
      </c>
      <c r="BA81" s="38">
        <f t="shared" si="94"/>
        <v>0.93142535877672827</v>
      </c>
      <c r="BB81" s="38">
        <f t="shared" si="95"/>
        <v>2.6426895682817997</v>
      </c>
      <c r="BC81" s="38">
        <f t="shared" si="106"/>
        <v>2.8345508713473082</v>
      </c>
      <c r="BD81" s="14"/>
      <c r="BE81" s="14"/>
      <c r="BF81" s="14"/>
      <c r="BG81" s="14"/>
      <c r="BH81" s="14"/>
      <c r="BI81" s="14"/>
      <c r="BJ81" s="14"/>
      <c r="BK81" s="14"/>
      <c r="BL81" s="14"/>
      <c r="BM81" s="14"/>
      <c r="BN81" s="14"/>
      <c r="BO81" s="14"/>
      <c r="BP81" s="14"/>
      <c r="BQ81" s="14"/>
      <c r="BR81" s="14"/>
      <c r="BS81" s="14"/>
      <c r="BT81" s="14"/>
    </row>
    <row r="82" spans="1:256" s="13" customFormat="1" x14ac:dyDescent="0.25">
      <c r="A82" s="13" t="s">
        <v>48</v>
      </c>
      <c r="B82" s="13">
        <v>139</v>
      </c>
      <c r="C82" s="21">
        <v>99.702743566567435</v>
      </c>
      <c r="D82" s="21">
        <v>94.022044058930959</v>
      </c>
      <c r="E82" s="21">
        <f t="shared" si="96"/>
        <v>96.86239381274919</v>
      </c>
      <c r="F82" s="22">
        <f t="shared" si="107"/>
        <v>1.0366433127275769</v>
      </c>
      <c r="G82" s="22">
        <f t="shared" si="107"/>
        <v>0.95010412739506478</v>
      </c>
      <c r="H82" s="22">
        <f t="shared" si="97"/>
        <v>0.99337372006132085</v>
      </c>
      <c r="I82" s="22">
        <v>3.0127402405803245</v>
      </c>
      <c r="J82" s="22">
        <v>2.546086955951496</v>
      </c>
      <c r="K82" s="22">
        <f t="shared" si="98"/>
        <v>2.7794135982659105</v>
      </c>
      <c r="L82" s="22">
        <f t="shared" si="72"/>
        <v>2.9062457680388789</v>
      </c>
      <c r="M82" s="22">
        <f t="shared" si="73"/>
        <v>2.6797978058807046</v>
      </c>
      <c r="N82" s="22">
        <f t="shared" si="99"/>
        <v>2.793021786959792</v>
      </c>
      <c r="O82" s="14"/>
      <c r="P82" s="14"/>
      <c r="Q82" s="14"/>
      <c r="R82" s="14"/>
      <c r="S82" s="14"/>
      <c r="T82" s="14"/>
      <c r="U82" s="14">
        <f t="shared" si="74"/>
        <v>139</v>
      </c>
      <c r="V82" s="39">
        <f t="shared" si="75"/>
        <v>95.443950019412995</v>
      </c>
      <c r="W82" s="38">
        <f t="shared" si="76"/>
        <v>0.97869463537709933</v>
      </c>
      <c r="X82" s="38">
        <f t="shared" si="77"/>
        <v>2.8936344869607447</v>
      </c>
      <c r="Y82" s="38">
        <f t="shared" si="100"/>
        <v>2.954738439841937</v>
      </c>
      <c r="Z82" s="14"/>
      <c r="AA82" s="39">
        <f t="shared" si="78"/>
        <v>92.179988735435941</v>
      </c>
      <c r="AB82" s="38">
        <f t="shared" si="79"/>
        <v>0.95893580904255415</v>
      </c>
      <c r="AC82" s="38">
        <f t="shared" si="80"/>
        <v>2.7569892081023477</v>
      </c>
      <c r="AD82" s="38">
        <f t="shared" si="101"/>
        <v>2.8720368854879945</v>
      </c>
      <c r="AE82" s="14"/>
      <c r="AF82" s="39">
        <f t="shared" si="81"/>
        <v>92.054690754189792</v>
      </c>
      <c r="AG82" s="38">
        <f t="shared" si="82"/>
        <v>0.97512771066729798</v>
      </c>
      <c r="AH82" s="38">
        <f t="shared" si="83"/>
        <v>2.7477005266856729</v>
      </c>
      <c r="AI82" s="38">
        <f t="shared" si="102"/>
        <v>2.8157907995772242</v>
      </c>
      <c r="AJ82" s="14"/>
      <c r="AK82" s="39">
        <f t="shared" si="84"/>
        <v>92.117339744812881</v>
      </c>
      <c r="AL82" s="38">
        <f t="shared" si="85"/>
        <v>0.96703175985491896</v>
      </c>
      <c r="AM82" s="38">
        <f t="shared" si="86"/>
        <v>2.7523448673940103</v>
      </c>
      <c r="AN82" s="38">
        <f t="shared" si="103"/>
        <v>2.8436596741349867</v>
      </c>
      <c r="AO82" s="14"/>
      <c r="AP82" s="39">
        <f t="shared" si="87"/>
        <v>93.749320386801401</v>
      </c>
      <c r="AQ82" s="38">
        <f t="shared" si="88"/>
        <v>0.97691117302219865</v>
      </c>
      <c r="AR82" s="38">
        <f t="shared" si="89"/>
        <v>2.8206675068232085</v>
      </c>
      <c r="AS82" s="38">
        <f t="shared" si="104"/>
        <v>2.8853990119153683</v>
      </c>
      <c r="AT82" s="14"/>
      <c r="AU82" s="39">
        <f t="shared" si="90"/>
        <v>87.710976535382258</v>
      </c>
      <c r="AV82" s="38">
        <f t="shared" si="91"/>
        <v>0.88495388568311029</v>
      </c>
      <c r="AW82" s="38">
        <f t="shared" si="92"/>
        <v>2.5564321635777114</v>
      </c>
      <c r="AX82" s="38">
        <f t="shared" si="105"/>
        <v>2.8853596913002697</v>
      </c>
      <c r="AY82" s="14"/>
      <c r="AZ82" s="39">
        <f t="shared" si="93"/>
        <v>89.882833644786032</v>
      </c>
      <c r="BA82" s="38">
        <f t="shared" si="94"/>
        <v>0.93004079817520235</v>
      </c>
      <c r="BB82" s="38">
        <f t="shared" si="95"/>
        <v>2.6520663451316921</v>
      </c>
      <c r="BC82" s="38">
        <f t="shared" si="106"/>
        <v>2.8489010824849492</v>
      </c>
      <c r="BD82" s="14"/>
      <c r="BE82" s="14"/>
      <c r="BF82" s="14"/>
      <c r="BG82" s="14"/>
      <c r="BH82" s="14"/>
      <c r="BI82" s="14"/>
      <c r="BJ82" s="14"/>
      <c r="BK82" s="14"/>
      <c r="BL82" s="14"/>
      <c r="BM82" s="14"/>
      <c r="BN82" s="14"/>
      <c r="BO82" s="14"/>
      <c r="BP82" s="14"/>
      <c r="BQ82" s="14"/>
      <c r="BR82" s="14"/>
      <c r="BS82" s="14"/>
      <c r="BT82" s="14"/>
    </row>
    <row r="83" spans="1:256" s="24" customFormat="1" x14ac:dyDescent="0.25">
      <c r="A83" s="13" t="s">
        <v>48</v>
      </c>
      <c r="B83" s="24">
        <v>140</v>
      </c>
      <c r="C83" s="25">
        <v>100.73938687929501</v>
      </c>
      <c r="D83" s="25">
        <v>94.972148186326024</v>
      </c>
      <c r="E83" s="25">
        <f t="shared" si="96"/>
        <v>97.855767532810518</v>
      </c>
      <c r="F83" s="26">
        <f t="shared" si="107"/>
        <v>1.0345753064397769</v>
      </c>
      <c r="G83" s="26">
        <f t="shared" si="107"/>
        <v>0.94856776585830005</v>
      </c>
      <c r="H83" s="26">
        <f t="shared" si="97"/>
        <v>0.99157153614903848</v>
      </c>
      <c r="I83" s="26">
        <v>3.020675248063573</v>
      </c>
      <c r="J83" s="26">
        <v>2.5558642347890146</v>
      </c>
      <c r="K83" s="26">
        <f t="shared" si="98"/>
        <v>2.7882697414262938</v>
      </c>
      <c r="L83" s="26">
        <f t="shared" si="72"/>
        <v>2.9197248660983846</v>
      </c>
      <c r="M83" s="26">
        <f t="shared" si="73"/>
        <v>2.6944455913240652</v>
      </c>
      <c r="N83" s="26">
        <f t="shared" si="99"/>
        <v>2.8070852287112249</v>
      </c>
      <c r="O83" s="14"/>
      <c r="P83" s="14"/>
      <c r="Q83" s="14"/>
      <c r="R83" s="14"/>
      <c r="S83" s="14"/>
      <c r="T83" s="14"/>
      <c r="U83" s="14">
        <f t="shared" si="74"/>
        <v>140</v>
      </c>
      <c r="V83" s="39">
        <f t="shared" si="75"/>
        <v>96.422644654790091</v>
      </c>
      <c r="W83" s="38">
        <f t="shared" si="76"/>
        <v>0.97693331771948522</v>
      </c>
      <c r="X83" s="38">
        <f t="shared" si="77"/>
        <v>2.9040932888859139</v>
      </c>
      <c r="Y83" s="38">
        <f t="shared" si="100"/>
        <v>2.9708390077840772</v>
      </c>
      <c r="Z83" s="14"/>
      <c r="AA83" s="39">
        <f t="shared" si="78"/>
        <v>93.138924544478499</v>
      </c>
      <c r="AB83" s="38">
        <f t="shared" si="79"/>
        <v>0.95749190065845369</v>
      </c>
      <c r="AC83" s="38">
        <f t="shared" si="80"/>
        <v>2.7667956285407733</v>
      </c>
      <c r="AD83" s="38">
        <f t="shared" si="101"/>
        <v>2.8866862863775875</v>
      </c>
      <c r="AE83" s="14"/>
      <c r="AF83" s="39">
        <f t="shared" si="81"/>
        <v>93.029818464857087</v>
      </c>
      <c r="AG83" s="38">
        <f t="shared" si="82"/>
        <v>0.973962973516592</v>
      </c>
      <c r="AH83" s="38">
        <f t="shared" si="83"/>
        <v>2.7575073746449763</v>
      </c>
      <c r="AI83" s="38">
        <f t="shared" si="102"/>
        <v>2.8292840991341284</v>
      </c>
      <c r="AJ83" s="14"/>
      <c r="AK83" s="39">
        <f t="shared" si="84"/>
        <v>93.084371504667786</v>
      </c>
      <c r="AL83" s="38">
        <f t="shared" si="85"/>
        <v>0.9657274370875264</v>
      </c>
      <c r="AM83" s="38">
        <f t="shared" si="86"/>
        <v>2.762151501592875</v>
      </c>
      <c r="AN83" s="38">
        <f t="shared" si="103"/>
        <v>2.8577211800994129</v>
      </c>
      <c r="AO83" s="14"/>
      <c r="AP83" s="39">
        <f t="shared" si="87"/>
        <v>94.726231559823603</v>
      </c>
      <c r="AQ83" s="38">
        <f t="shared" si="88"/>
        <v>0.97544814561803506</v>
      </c>
      <c r="AR83" s="38">
        <f t="shared" si="89"/>
        <v>2.8308003317654453</v>
      </c>
      <c r="AS83" s="38">
        <f t="shared" si="104"/>
        <v>2.9001770158526265</v>
      </c>
      <c r="AT83" s="14"/>
      <c r="AU83" s="39">
        <f t="shared" si="90"/>
        <v>88.595930421065376</v>
      </c>
      <c r="AV83" s="38">
        <f t="shared" si="91"/>
        <v>0.88318567432619943</v>
      </c>
      <c r="AW83" s="38">
        <f t="shared" si="92"/>
        <v>2.5649395298809083</v>
      </c>
      <c r="AX83" s="38">
        <f t="shared" si="105"/>
        <v>2.9008114390782649</v>
      </c>
      <c r="AY83" s="14"/>
      <c r="AZ83" s="39">
        <f t="shared" si="93"/>
        <v>90.812874442961231</v>
      </c>
      <c r="BA83" s="38">
        <f t="shared" si="94"/>
        <v>0.92857432392139572</v>
      </c>
      <c r="BB83" s="38">
        <f t="shared" si="95"/>
        <v>2.6612234522629423</v>
      </c>
      <c r="BC83" s="38">
        <f t="shared" si="106"/>
        <v>2.8633118930087358</v>
      </c>
      <c r="BD83" s="14"/>
      <c r="BE83" s="14"/>
      <c r="BF83" s="14"/>
      <c r="BG83" s="14"/>
      <c r="BH83" s="14"/>
      <c r="BI83" s="14"/>
      <c r="BJ83" s="14"/>
      <c r="BK83" s="14"/>
      <c r="BL83" s="14"/>
      <c r="BM83" s="14"/>
      <c r="BN83" s="14"/>
      <c r="BO83" s="14"/>
      <c r="BP83" s="14"/>
      <c r="BQ83" s="14"/>
      <c r="BR83" s="14"/>
      <c r="BS83" s="14"/>
      <c r="BT83" s="14"/>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row>
    <row r="84" spans="1:256" s="13" customFormat="1" x14ac:dyDescent="0.25">
      <c r="A84" s="13" t="s">
        <v>48</v>
      </c>
      <c r="B84" s="13">
        <v>141</v>
      </c>
      <c r="C84" s="21">
        <v>101.77396218573479</v>
      </c>
      <c r="D84" s="21">
        <v>95.920715952184324</v>
      </c>
      <c r="E84" s="21">
        <f t="shared" si="96"/>
        <v>98.847339068959556</v>
      </c>
      <c r="F84" s="22">
        <f t="shared" si="107"/>
        <v>1.0324125741287986</v>
      </c>
      <c r="G84" s="22">
        <f t="shared" si="107"/>
        <v>0.94695610978862987</v>
      </c>
      <c r="H84" s="22">
        <f t="shared" si="97"/>
        <v>0.98968434195871424</v>
      </c>
      <c r="I84" s="22">
        <v>3.0283317469480577</v>
      </c>
      <c r="J84" s="22">
        <v>2.5654801927742774</v>
      </c>
      <c r="K84" s="22">
        <f t="shared" si="98"/>
        <v>2.7969059698611676</v>
      </c>
      <c r="L84" s="22">
        <f t="shared" si="72"/>
        <v>2.9332573264167339</v>
      </c>
      <c r="M84" s="22">
        <f t="shared" si="73"/>
        <v>2.7091859551409603</v>
      </c>
      <c r="N84" s="22">
        <f t="shared" si="99"/>
        <v>2.8212216407788473</v>
      </c>
      <c r="O84" s="14"/>
      <c r="P84" s="14"/>
      <c r="Q84" s="14"/>
      <c r="R84" s="14"/>
      <c r="S84" s="14"/>
      <c r="T84" s="14"/>
      <c r="U84" s="14">
        <f t="shared" si="74"/>
        <v>141</v>
      </c>
      <c r="V84" s="39">
        <f t="shared" si="75"/>
        <v>97.399577972509576</v>
      </c>
      <c r="W84" s="38">
        <f t="shared" si="76"/>
        <v>0.97508844045139398</v>
      </c>
      <c r="X84" s="38">
        <f t="shared" si="77"/>
        <v>2.9143138279233272</v>
      </c>
      <c r="Y84" s="38">
        <f t="shared" si="100"/>
        <v>2.9870106749670673</v>
      </c>
      <c r="Z84" s="14"/>
      <c r="AA84" s="39">
        <f t="shared" si="78"/>
        <v>94.096416445136953</v>
      </c>
      <c r="AB84" s="38">
        <f t="shared" si="79"/>
        <v>0.95596430450576619</v>
      </c>
      <c r="AC84" s="38">
        <f t="shared" si="80"/>
        <v>2.7763770678136188</v>
      </c>
      <c r="AD84" s="38">
        <f t="shared" si="101"/>
        <v>2.9014006672381112</v>
      </c>
      <c r="AE84" s="14"/>
      <c r="AF84" s="39">
        <f t="shared" si="81"/>
        <v>94.003781438373693</v>
      </c>
      <c r="AG84" s="38">
        <f t="shared" si="82"/>
        <v>0.97271096646774424</v>
      </c>
      <c r="AH84" s="38">
        <f t="shared" si="83"/>
        <v>2.7670827999989771</v>
      </c>
      <c r="AI84" s="38">
        <f t="shared" si="102"/>
        <v>2.8428283276453667</v>
      </c>
      <c r="AJ84" s="14"/>
      <c r="AK84" s="39">
        <f t="shared" si="84"/>
        <v>94.050098941755323</v>
      </c>
      <c r="AL84" s="38">
        <f t="shared" si="85"/>
        <v>0.96433763548676055</v>
      </c>
      <c r="AM84" s="38">
        <f t="shared" si="86"/>
        <v>2.7717299339062977</v>
      </c>
      <c r="AN84" s="38">
        <f t="shared" si="103"/>
        <v>2.8718404095515648</v>
      </c>
      <c r="AO84" s="14"/>
      <c r="AP84" s="39">
        <f t="shared" si="87"/>
        <v>95.701679705441634</v>
      </c>
      <c r="AQ84" s="38">
        <f t="shared" si="88"/>
        <v>0.97389970345957266</v>
      </c>
      <c r="AR84" s="38">
        <f t="shared" si="89"/>
        <v>2.8406983139611519</v>
      </c>
      <c r="AS84" s="38">
        <f t="shared" si="104"/>
        <v>2.9150153258812623</v>
      </c>
      <c r="AT84" s="14"/>
      <c r="AU84" s="39">
        <f t="shared" si="90"/>
        <v>89.479116095391575</v>
      </c>
      <c r="AV84" s="38">
        <f t="shared" si="91"/>
        <v>0.88134438712870633</v>
      </c>
      <c r="AW84" s="38">
        <f t="shared" si="92"/>
        <v>2.5732487695519062</v>
      </c>
      <c r="AX84" s="38">
        <f t="shared" si="105"/>
        <v>2.9163440375716423</v>
      </c>
      <c r="AY84" s="14"/>
      <c r="AZ84" s="39">
        <f t="shared" si="93"/>
        <v>91.741448766882627</v>
      </c>
      <c r="BA84" s="38">
        <f t="shared" si="94"/>
        <v>0.92702767679822529</v>
      </c>
      <c r="BB84" s="38">
        <f t="shared" si="95"/>
        <v>2.6701657847754419</v>
      </c>
      <c r="BC84" s="38">
        <f t="shared" si="106"/>
        <v>2.8777871388186003</v>
      </c>
      <c r="BD84" s="14"/>
      <c r="BE84" s="14"/>
      <c r="BF84" s="14"/>
      <c r="BG84" s="14"/>
      <c r="BH84" s="14"/>
      <c r="BI84" s="14"/>
      <c r="BJ84" s="14"/>
      <c r="BK84" s="14"/>
      <c r="BL84" s="14"/>
      <c r="BM84" s="14"/>
      <c r="BN84" s="14"/>
      <c r="BO84" s="14"/>
      <c r="BP84" s="14"/>
      <c r="BQ84" s="14"/>
      <c r="BR84" s="14"/>
      <c r="BS84" s="14"/>
      <c r="BT84" s="14"/>
    </row>
    <row r="85" spans="1:256" s="13" customFormat="1" x14ac:dyDescent="0.25">
      <c r="A85" s="13" t="s">
        <v>48</v>
      </c>
      <c r="B85" s="13">
        <v>142</v>
      </c>
      <c r="C85" s="21">
        <v>102.80637475986359</v>
      </c>
      <c r="D85" s="21">
        <v>96.867672061972954</v>
      </c>
      <c r="E85" s="21">
        <f t="shared" si="96"/>
        <v>99.837023410918277</v>
      </c>
      <c r="F85" s="22">
        <f t="shared" si="107"/>
        <v>1.0301573516584028</v>
      </c>
      <c r="G85" s="22">
        <f t="shared" si="107"/>
        <v>0.94527079437477823</v>
      </c>
      <c r="H85" s="22">
        <f t="shared" si="97"/>
        <v>0.98771407301659053</v>
      </c>
      <c r="I85" s="22">
        <v>3.0357181802812692</v>
      </c>
      <c r="J85" s="22">
        <v>2.5749371535634702</v>
      </c>
      <c r="K85" s="22">
        <f t="shared" si="98"/>
        <v>2.8053276669223699</v>
      </c>
      <c r="L85" s="22">
        <f t="shared" si="72"/>
        <v>2.9468490181565041</v>
      </c>
      <c r="M85" s="22">
        <f t="shared" si="73"/>
        <v>2.7240206392566981</v>
      </c>
      <c r="N85" s="22">
        <f t="shared" si="99"/>
        <v>2.8354348287066014</v>
      </c>
      <c r="O85" s="14"/>
      <c r="P85" s="14"/>
      <c r="Q85" s="14"/>
      <c r="R85" s="14"/>
      <c r="S85" s="14"/>
      <c r="T85" s="14"/>
      <c r="U85" s="14">
        <f t="shared" si="74"/>
        <v>142</v>
      </c>
      <c r="V85" s="39">
        <f t="shared" si="75"/>
        <v>98.374666412960977</v>
      </c>
      <c r="W85" s="38">
        <f t="shared" si="76"/>
        <v>0.97316190288860938</v>
      </c>
      <c r="X85" s="38">
        <f t="shared" si="77"/>
        <v>2.9243011840264659</v>
      </c>
      <c r="Y85" s="38">
        <f t="shared" si="100"/>
        <v>3.0032572374916717</v>
      </c>
      <c r="Z85" s="14"/>
      <c r="AA85" s="39">
        <f t="shared" si="78"/>
        <v>95.052380749642722</v>
      </c>
      <c r="AB85" s="38">
        <f t="shared" si="79"/>
        <v>0.95435479772510945</v>
      </c>
      <c r="AC85" s="38">
        <f t="shared" si="80"/>
        <v>2.7857384307799968</v>
      </c>
      <c r="AD85" s="38">
        <f t="shared" si="101"/>
        <v>2.9161837463835347</v>
      </c>
      <c r="AE85" s="14"/>
      <c r="AF85" s="39">
        <f t="shared" si="81"/>
        <v>94.976492404841423</v>
      </c>
      <c r="AG85" s="38">
        <f t="shared" si="82"/>
        <v>0.97137341019556089</v>
      </c>
      <c r="AH85" s="38">
        <f t="shared" si="83"/>
        <v>2.7764319102683652</v>
      </c>
      <c r="AI85" s="38">
        <f t="shared" si="102"/>
        <v>2.8564273896624899</v>
      </c>
      <c r="AJ85" s="14"/>
      <c r="AK85" s="39">
        <f t="shared" si="84"/>
        <v>95.01443657724208</v>
      </c>
      <c r="AL85" s="38">
        <f t="shared" si="85"/>
        <v>0.96286410396033162</v>
      </c>
      <c r="AM85" s="38">
        <f t="shared" si="86"/>
        <v>2.781085170524181</v>
      </c>
      <c r="AN85" s="38">
        <f t="shared" si="103"/>
        <v>2.8860211722339812</v>
      </c>
      <c r="AO85" s="14"/>
      <c r="AP85" s="39">
        <f t="shared" si="87"/>
        <v>96.6755794089012</v>
      </c>
      <c r="AQ85" s="38">
        <f t="shared" si="88"/>
        <v>0.97226765654208336</v>
      </c>
      <c r="AR85" s="38">
        <f t="shared" si="89"/>
        <v>2.8503665471474156</v>
      </c>
      <c r="AS85" s="38">
        <f t="shared" si="104"/>
        <v>2.9299177884118501</v>
      </c>
      <c r="AT85" s="14"/>
      <c r="AU85" s="39">
        <f t="shared" si="90"/>
        <v>90.360460482520281</v>
      </c>
      <c r="AV85" s="38">
        <f t="shared" si="91"/>
        <v>0.87943176831606351</v>
      </c>
      <c r="AW85" s="38">
        <f t="shared" si="92"/>
        <v>2.5813644643429567</v>
      </c>
      <c r="AX85" s="38">
        <f t="shared" si="105"/>
        <v>2.9319611140266324</v>
      </c>
      <c r="AY85" s="14"/>
      <c r="AZ85" s="39">
        <f t="shared" si="93"/>
        <v>92.668476443680859</v>
      </c>
      <c r="BA85" s="38">
        <f t="shared" si="94"/>
        <v>0.92540258925581043</v>
      </c>
      <c r="BB85" s="38">
        <f t="shared" si="95"/>
        <v>2.678898187305661</v>
      </c>
      <c r="BC85" s="38">
        <f t="shared" si="106"/>
        <v>2.892330581648582</v>
      </c>
      <c r="BD85" s="14"/>
      <c r="BE85" s="14"/>
      <c r="BF85" s="14"/>
      <c r="BG85" s="14"/>
      <c r="BH85" s="14"/>
      <c r="BI85" s="14"/>
      <c r="BJ85" s="14"/>
      <c r="BK85" s="14"/>
      <c r="BL85" s="14"/>
      <c r="BM85" s="14"/>
      <c r="BN85" s="14"/>
      <c r="BO85" s="14"/>
      <c r="BP85" s="14"/>
      <c r="BQ85" s="14"/>
      <c r="BR85" s="14"/>
      <c r="BS85" s="14"/>
      <c r="BT85" s="14"/>
    </row>
    <row r="86" spans="1:256" s="13" customFormat="1" x14ac:dyDescent="0.25">
      <c r="A86" s="13" t="s">
        <v>48</v>
      </c>
      <c r="B86" s="13">
        <v>143</v>
      </c>
      <c r="C86" s="21">
        <v>103.83653211152199</v>
      </c>
      <c r="D86" s="21">
        <v>97.812942856347732</v>
      </c>
      <c r="E86" s="21">
        <f t="shared" si="96"/>
        <v>100.82473748393485</v>
      </c>
      <c r="F86" s="22">
        <f t="shared" si="107"/>
        <v>1.0278118617414407</v>
      </c>
      <c r="G86" s="22">
        <f t="shared" si="107"/>
        <v>0.94351344404962845</v>
      </c>
      <c r="H86" s="22">
        <f t="shared" si="97"/>
        <v>0.98566265289553456</v>
      </c>
      <c r="I86" s="22">
        <v>3.0428428395218203</v>
      </c>
      <c r="J86" s="22">
        <v>2.5842374329545246</v>
      </c>
      <c r="K86" s="22">
        <f t="shared" si="98"/>
        <v>2.8135401362381725</v>
      </c>
      <c r="L86" s="22">
        <f t="shared" si="72"/>
        <v>2.9605056652744555</v>
      </c>
      <c r="M86" s="22">
        <f t="shared" si="73"/>
        <v>2.7389513623280122</v>
      </c>
      <c r="N86" s="22">
        <f t="shared" si="99"/>
        <v>2.8497285138012338</v>
      </c>
      <c r="O86" s="14"/>
      <c r="P86" s="14"/>
      <c r="Q86" s="14"/>
      <c r="R86" s="14"/>
      <c r="S86" s="14"/>
      <c r="T86" s="14"/>
      <c r="U86" s="14">
        <f t="shared" si="74"/>
        <v>143</v>
      </c>
      <c r="V86" s="39">
        <f t="shared" si="75"/>
        <v>99.347828315849583</v>
      </c>
      <c r="W86" s="38">
        <f t="shared" si="76"/>
        <v>0.97115559255831485</v>
      </c>
      <c r="X86" s="38">
        <f t="shared" si="77"/>
        <v>2.9340603879769551</v>
      </c>
      <c r="Y86" s="38">
        <f t="shared" si="100"/>
        <v>3.0195824223039276</v>
      </c>
      <c r="Z86" s="14"/>
      <c r="AA86" s="39">
        <f t="shared" si="78"/>
        <v>96.006735547367825</v>
      </c>
      <c r="AB86" s="38">
        <f t="shared" si="79"/>
        <v>0.95266514904178479</v>
      </c>
      <c r="AC86" s="38">
        <f t="shared" si="80"/>
        <v>2.7948845728512381</v>
      </c>
      <c r="AD86" s="38">
        <f t="shared" si="101"/>
        <v>2.9310391710206671</v>
      </c>
      <c r="AE86" s="14"/>
      <c r="AF86" s="39">
        <f t="shared" si="81"/>
        <v>95.947865815036977</v>
      </c>
      <c r="AG86" s="38">
        <f t="shared" si="82"/>
        <v>0.96995202021332716</v>
      </c>
      <c r="AH86" s="38">
        <f t="shared" si="83"/>
        <v>2.7855597643244305</v>
      </c>
      <c r="AI86" s="38">
        <f t="shared" si="102"/>
        <v>2.8700851127862266</v>
      </c>
      <c r="AJ86" s="14"/>
      <c r="AK86" s="39">
        <f t="shared" si="84"/>
        <v>95.977300681202422</v>
      </c>
      <c r="AL86" s="38">
        <f t="shared" si="85"/>
        <v>0.96130858462754887</v>
      </c>
      <c r="AM86" s="38">
        <f t="shared" si="86"/>
        <v>2.7902221685878343</v>
      </c>
      <c r="AN86" s="38">
        <f t="shared" si="103"/>
        <v>2.9002672039460582</v>
      </c>
      <c r="AO86" s="14"/>
      <c r="AP86" s="39">
        <f t="shared" si="87"/>
        <v>97.647847065443287</v>
      </c>
      <c r="AQ86" s="38">
        <f t="shared" si="88"/>
        <v>0.97055380638582278</v>
      </c>
      <c r="AR86" s="38">
        <f t="shared" si="89"/>
        <v>2.8598100761506928</v>
      </c>
      <c r="AS86" s="38">
        <f t="shared" si="104"/>
        <v>2.9448881770042097</v>
      </c>
      <c r="AT86" s="14"/>
      <c r="AU86" s="39">
        <f t="shared" si="90"/>
        <v>91.239892250836348</v>
      </c>
      <c r="AV86" s="38">
        <f t="shared" si="91"/>
        <v>0.87744954910201756</v>
      </c>
      <c r="AW86" s="38">
        <f t="shared" si="92"/>
        <v>2.5892911352726076</v>
      </c>
      <c r="AX86" s="38">
        <f t="shared" si="105"/>
        <v>2.9476662236973215</v>
      </c>
      <c r="AY86" s="14"/>
      <c r="AZ86" s="39">
        <f t="shared" si="93"/>
        <v>93.593879032936655</v>
      </c>
      <c r="BA86" s="38">
        <f t="shared" si="94"/>
        <v>0.92370078465767236</v>
      </c>
      <c r="BB86" s="38">
        <f t="shared" si="95"/>
        <v>2.6874254497985191</v>
      </c>
      <c r="BC86" s="38">
        <f t="shared" si="106"/>
        <v>2.9069459090749064</v>
      </c>
      <c r="BD86" s="14"/>
      <c r="BE86" s="14"/>
      <c r="BF86" s="14"/>
      <c r="BG86" s="14"/>
      <c r="BH86" s="14"/>
      <c r="BI86" s="14"/>
      <c r="BJ86" s="14"/>
      <c r="BK86" s="14"/>
      <c r="BL86" s="14"/>
      <c r="BM86" s="14"/>
      <c r="BN86" s="14"/>
      <c r="BO86" s="14"/>
      <c r="BP86" s="14"/>
      <c r="BQ86" s="14"/>
      <c r="BR86" s="14"/>
      <c r="BS86" s="14"/>
      <c r="BT86" s="14"/>
    </row>
    <row r="87" spans="1:256" s="13" customFormat="1" x14ac:dyDescent="0.25">
      <c r="A87" s="13" t="s">
        <v>48</v>
      </c>
      <c r="B87" s="13">
        <v>144</v>
      </c>
      <c r="C87" s="21">
        <v>104.86434397326343</v>
      </c>
      <c r="D87" s="21">
        <v>98.75645630039736</v>
      </c>
      <c r="E87" s="21">
        <f t="shared" si="96"/>
        <v>101.8104001368304</v>
      </c>
      <c r="F87" s="22">
        <f t="shared" si="107"/>
        <v>1.025378312928467</v>
      </c>
      <c r="G87" s="22">
        <f t="shared" si="107"/>
        <v>0.94168567194664377</v>
      </c>
      <c r="H87" s="22">
        <f t="shared" si="97"/>
        <v>0.9835319924375554</v>
      </c>
      <c r="I87" s="22">
        <v>3.0497138594429964</v>
      </c>
      <c r="J87" s="22">
        <v>2.5933833374309163</v>
      </c>
      <c r="K87" s="22">
        <f t="shared" si="98"/>
        <v>2.8215485984369564</v>
      </c>
      <c r="L87" s="22">
        <f t="shared" si="72"/>
        <v>2.9742328475165949</v>
      </c>
      <c r="M87" s="22">
        <f t="shared" si="73"/>
        <v>2.7539798201133281</v>
      </c>
      <c r="N87" s="22">
        <f t="shared" si="99"/>
        <v>2.8641063338149615</v>
      </c>
      <c r="O87" s="14"/>
      <c r="P87" s="14"/>
      <c r="Q87" s="14"/>
      <c r="R87" s="14"/>
      <c r="S87" s="14"/>
      <c r="T87" s="14"/>
      <c r="U87" s="14">
        <f t="shared" si="74"/>
        <v>144</v>
      </c>
      <c r="V87" s="39">
        <f t="shared" si="75"/>
        <v>100.3189839084079</v>
      </c>
      <c r="W87" s="38">
        <f t="shared" si="76"/>
        <v>0.96907138444022323</v>
      </c>
      <c r="X87" s="38">
        <f t="shared" si="77"/>
        <v>2.9435964172223175</v>
      </c>
      <c r="Y87" s="38">
        <f t="shared" si="100"/>
        <v>3.035989887327613</v>
      </c>
      <c r="Z87" s="14"/>
      <c r="AA87" s="39">
        <f t="shared" si="78"/>
        <v>96.959400696409602</v>
      </c>
      <c r="AB87" s="38">
        <f t="shared" si="79"/>
        <v>0.95089711799634813</v>
      </c>
      <c r="AC87" s="38">
        <f t="shared" si="80"/>
        <v>2.8038202958868554</v>
      </c>
      <c r="AD87" s="38">
        <f t="shared" si="101"/>
        <v>2.945970517363901</v>
      </c>
      <c r="AE87" s="14"/>
      <c r="AF87" s="39">
        <f t="shared" si="81"/>
        <v>96.917817835250304</v>
      </c>
      <c r="AG87" s="38">
        <f t="shared" si="82"/>
        <v>0.96844850605899069</v>
      </c>
      <c r="AH87" s="38">
        <f t="shared" si="83"/>
        <v>2.7944713677397388</v>
      </c>
      <c r="AI87" s="38">
        <f t="shared" si="102"/>
        <v>2.8838052476522908</v>
      </c>
      <c r="AJ87" s="14"/>
      <c r="AK87" s="39">
        <f t="shared" si="84"/>
        <v>96.938609265829953</v>
      </c>
      <c r="AL87" s="38">
        <f t="shared" si="85"/>
        <v>0.95967281202766941</v>
      </c>
      <c r="AM87" s="38">
        <f t="shared" si="86"/>
        <v>2.7991458318132971</v>
      </c>
      <c r="AN87" s="38">
        <f t="shared" si="103"/>
        <v>2.9145821665912219</v>
      </c>
      <c r="AO87" s="14"/>
      <c r="AP87" s="39">
        <f t="shared" si="87"/>
        <v>98.61840087182911</v>
      </c>
      <c r="AQ87" s="38">
        <f t="shared" si="88"/>
        <v>0.96875994524960163</v>
      </c>
      <c r="AR87" s="38">
        <f t="shared" si="89"/>
        <v>2.8690338924810277</v>
      </c>
      <c r="AS87" s="38">
        <f t="shared" si="104"/>
        <v>2.9599301924183674</v>
      </c>
      <c r="AT87" s="14"/>
      <c r="AU87" s="39">
        <f t="shared" si="90"/>
        <v>92.117341799938359</v>
      </c>
      <c r="AV87" s="38">
        <f t="shared" si="91"/>
        <v>0.87539944705639883</v>
      </c>
      <c r="AW87" s="38">
        <f t="shared" si="92"/>
        <v>2.5970332396009144</v>
      </c>
      <c r="AX87" s="38">
        <f t="shared" si="105"/>
        <v>2.9634628502006812</v>
      </c>
      <c r="AY87" s="14"/>
      <c r="AZ87" s="39">
        <f t="shared" si="93"/>
        <v>94.517579817594338</v>
      </c>
      <c r="BA87" s="38">
        <f t="shared" si="94"/>
        <v>0.92192397655769298</v>
      </c>
      <c r="BB87" s="38">
        <f t="shared" si="95"/>
        <v>2.6957523036703264</v>
      </c>
      <c r="BC87" s="38">
        <f t="shared" si="106"/>
        <v>2.9216367346683612</v>
      </c>
      <c r="BD87" s="14"/>
      <c r="BE87" s="14"/>
      <c r="BF87" s="14"/>
      <c r="BG87" s="14"/>
      <c r="BH87" s="14"/>
      <c r="BI87" s="14"/>
      <c r="BJ87" s="14"/>
      <c r="BK87" s="14"/>
      <c r="BL87" s="14"/>
      <c r="BM87" s="14"/>
      <c r="BN87" s="14"/>
      <c r="BO87" s="14"/>
      <c r="BP87" s="14"/>
      <c r="BQ87" s="14"/>
      <c r="BR87" s="14"/>
      <c r="BS87" s="14"/>
      <c r="BT87" s="14"/>
    </row>
    <row r="88" spans="1:256" s="13" customFormat="1" x14ac:dyDescent="0.25">
      <c r="A88" s="13" t="s">
        <v>48</v>
      </c>
      <c r="B88" s="13">
        <v>145</v>
      </c>
      <c r="C88" s="21">
        <v>105.8897222861919</v>
      </c>
      <c r="D88" s="21">
        <v>99.698141972344004</v>
      </c>
      <c r="E88" s="21">
        <f t="shared" si="96"/>
        <v>102.79393212926794</v>
      </c>
      <c r="F88" s="22">
        <f t="shared" si="107"/>
        <v>1.0228588986413882</v>
      </c>
      <c r="G88" s="22">
        <f t="shared" si="107"/>
        <v>0.93978907938206646</v>
      </c>
      <c r="H88" s="22">
        <f t="shared" si="97"/>
        <v>0.98132398901172735</v>
      </c>
      <c r="I88" s="22">
        <v>3.056339213757147</v>
      </c>
      <c r="J88" s="22">
        <v>2.6023771627899954</v>
      </c>
      <c r="K88" s="22">
        <f t="shared" si="98"/>
        <v>2.829358188273571</v>
      </c>
      <c r="L88" s="22">
        <f t="shared" si="72"/>
        <v>2.9880360016584184</v>
      </c>
      <c r="M88" s="22">
        <f t="shared" si="73"/>
        <v>2.7691076858449133</v>
      </c>
      <c r="N88" s="22">
        <f t="shared" si="99"/>
        <v>2.8785718437516659</v>
      </c>
      <c r="O88" s="14"/>
      <c r="P88" s="14"/>
      <c r="Q88" s="14"/>
      <c r="R88" s="14"/>
      <c r="S88" s="14"/>
      <c r="T88" s="14"/>
      <c r="U88" s="14">
        <f t="shared" si="74"/>
        <v>145</v>
      </c>
      <c r="V88" s="39">
        <f t="shared" si="75"/>
        <v>101.28805529284811</v>
      </c>
      <c r="W88" s="38">
        <f t="shared" si="76"/>
        <v>0.96691114024196523</v>
      </c>
      <c r="X88" s="38">
        <f t="shared" si="77"/>
        <v>2.9529141920885644</v>
      </c>
      <c r="Y88" s="38">
        <f t="shared" si="100"/>
        <v>3.0524832217167157</v>
      </c>
      <c r="Z88" s="14"/>
      <c r="AA88" s="39">
        <f t="shared" si="78"/>
        <v>97.910297814405965</v>
      </c>
      <c r="AB88" s="38">
        <f t="shared" si="79"/>
        <v>0.94905245420582673</v>
      </c>
      <c r="AC88" s="38">
        <f t="shared" si="80"/>
        <v>2.8125503444656612</v>
      </c>
      <c r="AD88" s="38">
        <f t="shared" si="101"/>
        <v>2.9609812908793383</v>
      </c>
      <c r="AE88" s="14"/>
      <c r="AF88" s="39">
        <f t="shared" si="81"/>
        <v>97.886266341309309</v>
      </c>
      <c r="AG88" s="38">
        <f t="shared" si="82"/>
        <v>0.96686457051086094</v>
      </c>
      <c r="AH88" s="38">
        <f t="shared" si="83"/>
        <v>2.8031716685503527</v>
      </c>
      <c r="AI88" s="38">
        <f t="shared" si="102"/>
        <v>2.8975914680659951</v>
      </c>
      <c r="AJ88" s="14"/>
      <c r="AK88" s="39">
        <f t="shared" si="84"/>
        <v>97.89828207785763</v>
      </c>
      <c r="AL88" s="38">
        <f t="shared" si="85"/>
        <v>0.95795851235834562</v>
      </c>
      <c r="AM88" s="38">
        <f t="shared" si="86"/>
        <v>2.8078610065080065</v>
      </c>
      <c r="AN88" s="38">
        <f t="shared" si="103"/>
        <v>2.9289696483630361</v>
      </c>
      <c r="AO88" s="14"/>
      <c r="AP88" s="39">
        <f t="shared" si="87"/>
        <v>99.587160817078711</v>
      </c>
      <c r="AQ88" s="38">
        <f t="shared" si="88"/>
        <v>0.96688785537641309</v>
      </c>
      <c r="AR88" s="38">
        <f t="shared" si="89"/>
        <v>2.8780429303194586</v>
      </c>
      <c r="AS88" s="38">
        <f t="shared" si="104"/>
        <v>2.9750474627992789</v>
      </c>
      <c r="AT88" s="14"/>
      <c r="AU88" s="39">
        <f t="shared" si="90"/>
        <v>92.992741246994768</v>
      </c>
      <c r="AV88" s="38">
        <f t="shared" si="91"/>
        <v>0.87328316550446061</v>
      </c>
      <c r="AW88" s="38">
        <f t="shared" si="92"/>
        <v>2.6045951681413437</v>
      </c>
      <c r="AX88" s="38">
        <f t="shared" si="105"/>
        <v>2.9793544059902226</v>
      </c>
      <c r="AY88" s="14"/>
      <c r="AZ88" s="39">
        <f t="shared" si="93"/>
        <v>95.439503794152031</v>
      </c>
      <c r="BA88" s="38">
        <f t="shared" si="94"/>
        <v>0.92007386800766255</v>
      </c>
      <c r="BB88" s="38">
        <f t="shared" si="95"/>
        <v>2.703883418345848</v>
      </c>
      <c r="BC88" s="38">
        <f t="shared" si="106"/>
        <v>2.9364065982805347</v>
      </c>
      <c r="BD88" s="14"/>
      <c r="BE88" s="14"/>
      <c r="BF88" s="14"/>
      <c r="BG88" s="14"/>
      <c r="BH88" s="14"/>
      <c r="BI88" s="14"/>
      <c r="BJ88" s="14"/>
      <c r="BK88" s="14"/>
      <c r="BL88" s="14"/>
      <c r="BM88" s="14"/>
      <c r="BN88" s="14"/>
      <c r="BO88" s="14"/>
      <c r="BP88" s="14"/>
      <c r="BQ88" s="14"/>
      <c r="BR88" s="14"/>
      <c r="BS88" s="14"/>
      <c r="BT88" s="14"/>
    </row>
    <row r="89" spans="1:256" s="13" customFormat="1" x14ac:dyDescent="0.25">
      <c r="A89" s="13" t="s">
        <v>48</v>
      </c>
      <c r="B89" s="13">
        <v>146</v>
      </c>
      <c r="C89" s="21">
        <v>106.91258118483329</v>
      </c>
      <c r="D89" s="21">
        <v>100.63793105172607</v>
      </c>
      <c r="E89" s="21">
        <f t="shared" si="96"/>
        <v>103.77525611827969</v>
      </c>
      <c r="F89" s="22">
        <f t="shared" si="107"/>
        <v>1.0202557962525134</v>
      </c>
      <c r="G89" s="22">
        <f t="shared" si="107"/>
        <v>0.93782525536128958</v>
      </c>
      <c r="H89" s="22">
        <f t="shared" si="97"/>
        <v>0.97904052580690148</v>
      </c>
      <c r="I89" s="22">
        <v>3.0627267114211074</v>
      </c>
      <c r="J89" s="22">
        <v>2.6112211928529807</v>
      </c>
      <c r="K89" s="22">
        <f t="shared" si="98"/>
        <v>2.8369739521370443</v>
      </c>
      <c r="L89" s="22">
        <f t="shared" si="72"/>
        <v>3.0019204229672245</v>
      </c>
      <c r="M89" s="22">
        <f t="shared" si="73"/>
        <v>2.784336610605596</v>
      </c>
      <c r="N89" s="22">
        <f t="shared" si="99"/>
        <v>2.89312851678641</v>
      </c>
      <c r="O89" s="14"/>
      <c r="P89" s="14"/>
      <c r="Q89" s="14"/>
      <c r="R89" s="14"/>
      <c r="S89" s="14"/>
      <c r="T89" s="14"/>
      <c r="U89" s="14">
        <f t="shared" si="74"/>
        <v>146</v>
      </c>
      <c r="V89" s="39">
        <f t="shared" si="75"/>
        <v>102.25496643309009</v>
      </c>
      <c r="W89" s="38">
        <f t="shared" si="76"/>
        <v>0.96467670770899616</v>
      </c>
      <c r="X89" s="38">
        <f t="shared" si="77"/>
        <v>2.9620185723511869</v>
      </c>
      <c r="Y89" s="38">
        <f t="shared" si="100"/>
        <v>3.0690659462168641</v>
      </c>
      <c r="Z89" s="14"/>
      <c r="AA89" s="39">
        <f t="shared" si="78"/>
        <v>98.859350268611792</v>
      </c>
      <c r="AB89" s="38">
        <f t="shared" si="79"/>
        <v>0.94713289665665812</v>
      </c>
      <c r="AC89" s="38">
        <f t="shared" si="80"/>
        <v>2.8210794025157639</v>
      </c>
      <c r="AD89" s="38">
        <f t="shared" si="101"/>
        <v>2.9760749266449555</v>
      </c>
      <c r="AE89" s="14"/>
      <c r="AF89" s="39">
        <f t="shared" si="81"/>
        <v>98.853130911820159</v>
      </c>
      <c r="AG89" s="38">
        <f t="shared" si="82"/>
        <v>0.96520190883242662</v>
      </c>
      <c r="AH89" s="38">
        <f t="shared" si="83"/>
        <v>2.8116655534126647</v>
      </c>
      <c r="AI89" s="38">
        <f t="shared" si="102"/>
        <v>2.9114473712762936</v>
      </c>
      <c r="AJ89" s="14"/>
      <c r="AK89" s="39">
        <f t="shared" si="84"/>
        <v>98.856240590215975</v>
      </c>
      <c r="AL89" s="38">
        <f t="shared" si="85"/>
        <v>0.9561674027445477</v>
      </c>
      <c r="AM89" s="38">
        <f t="shared" si="86"/>
        <v>2.8163724779642143</v>
      </c>
      <c r="AN89" s="38">
        <f t="shared" si="103"/>
        <v>2.9434331640589395</v>
      </c>
      <c r="AO89" s="14"/>
      <c r="AP89" s="39">
        <f t="shared" si="87"/>
        <v>100.55404867245512</v>
      </c>
      <c r="AQ89" s="38">
        <f t="shared" si="88"/>
        <v>0.96493930827071139</v>
      </c>
      <c r="AR89" s="38">
        <f t="shared" si="89"/>
        <v>2.886842062881926</v>
      </c>
      <c r="AS89" s="38">
        <f t="shared" si="104"/>
        <v>2.9902435439862245</v>
      </c>
      <c r="AT89" s="14"/>
      <c r="AU89" s="39">
        <f t="shared" si="90"/>
        <v>93.866024412499229</v>
      </c>
      <c r="AV89" s="38">
        <f t="shared" si="91"/>
        <v>0.87110239295791558</v>
      </c>
      <c r="AW89" s="38">
        <f t="shared" si="92"/>
        <v>2.6119812428923099</v>
      </c>
      <c r="AX89" s="38">
        <f t="shared" si="105"/>
        <v>2.995344232936886</v>
      </c>
      <c r="AY89" s="14"/>
      <c r="AZ89" s="39">
        <f t="shared" si="93"/>
        <v>96.359577662159694</v>
      </c>
      <c r="BA89" s="38">
        <f t="shared" si="94"/>
        <v>0.9181521508951711</v>
      </c>
      <c r="BB89" s="38">
        <f t="shared" si="95"/>
        <v>2.7118233981524869</v>
      </c>
      <c r="BC89" s="38">
        <f t="shared" si="106"/>
        <v>2.9512589664539512</v>
      </c>
      <c r="BD89" s="14"/>
      <c r="BE89" s="14"/>
      <c r="BF89" s="14"/>
      <c r="BG89" s="14"/>
      <c r="BH89" s="14"/>
      <c r="BI89" s="14"/>
      <c r="BJ89" s="14"/>
      <c r="BK89" s="14"/>
      <c r="BL89" s="14"/>
      <c r="BM89" s="14"/>
      <c r="BN89" s="14"/>
      <c r="BO89" s="14"/>
      <c r="BP89" s="14"/>
      <c r="BQ89" s="14"/>
      <c r="BR89" s="14"/>
      <c r="BS89" s="14"/>
      <c r="BT89" s="14"/>
    </row>
    <row r="90" spans="1:256" s="24" customFormat="1" x14ac:dyDescent="0.25">
      <c r="A90" s="13" t="s">
        <v>48</v>
      </c>
      <c r="B90" s="24">
        <v>147</v>
      </c>
      <c r="C90" s="25">
        <v>107.9328369810858</v>
      </c>
      <c r="D90" s="25">
        <v>101.57575630708736</v>
      </c>
      <c r="E90" s="25">
        <f t="shared" si="96"/>
        <v>104.75429664408658</v>
      </c>
      <c r="F90" s="26">
        <f t="shared" si="107"/>
        <v>1.0175711662079721</v>
      </c>
      <c r="G90" s="26">
        <f t="shared" si="107"/>
        <v>0.93579577610908871</v>
      </c>
      <c r="H90" s="26">
        <f t="shared" si="97"/>
        <v>0.97668347115853038</v>
      </c>
      <c r="I90" s="26">
        <v>3.0688839935833867</v>
      </c>
      <c r="J90" s="26">
        <v>2.6199176982538175</v>
      </c>
      <c r="K90" s="26">
        <f t="shared" si="98"/>
        <v>2.8444008459186021</v>
      </c>
      <c r="L90" s="26">
        <f t="shared" si="72"/>
        <v>3.0158912668680764</v>
      </c>
      <c r="M90" s="26">
        <f t="shared" si="73"/>
        <v>2.7996682237091068</v>
      </c>
      <c r="N90" s="26">
        <f t="shared" si="99"/>
        <v>2.9077797452885914</v>
      </c>
      <c r="O90" s="14"/>
      <c r="P90" s="14"/>
      <c r="Q90" s="14"/>
      <c r="R90" s="14"/>
      <c r="S90" s="14"/>
      <c r="T90" s="14"/>
      <c r="U90" s="14">
        <f t="shared" si="74"/>
        <v>147</v>
      </c>
      <c r="V90" s="39">
        <f t="shared" si="75"/>
        <v>103.21964314079909</v>
      </c>
      <c r="W90" s="38">
        <f t="shared" si="76"/>
        <v>0.96236991996740429</v>
      </c>
      <c r="X90" s="38">
        <f t="shared" si="77"/>
        <v>2.9709143541480851</v>
      </c>
      <c r="Y90" s="38">
        <f t="shared" si="100"/>
        <v>3.0857415136311497</v>
      </c>
      <c r="Z90" s="14"/>
      <c r="AA90" s="39">
        <f t="shared" si="78"/>
        <v>99.806483165268446</v>
      </c>
      <c r="AB90" s="38">
        <f t="shared" si="79"/>
        <v>0.94514017302788034</v>
      </c>
      <c r="AC90" s="38">
        <f t="shared" si="80"/>
        <v>2.829412090287168</v>
      </c>
      <c r="AD90" s="38">
        <f t="shared" si="101"/>
        <v>2.9912547898215056</v>
      </c>
      <c r="AE90" s="14"/>
      <c r="AF90" s="39">
        <f t="shared" si="81"/>
        <v>99.818332820652586</v>
      </c>
      <c r="AG90" s="38">
        <f t="shared" si="82"/>
        <v>0.96346220804633376</v>
      </c>
      <c r="AH90" s="38">
        <f t="shared" si="83"/>
        <v>2.8199578441377251</v>
      </c>
      <c r="AI90" s="38">
        <f t="shared" si="102"/>
        <v>2.9253764783784453</v>
      </c>
      <c r="AJ90" s="14"/>
      <c r="AK90" s="39">
        <f t="shared" si="84"/>
        <v>99.812407992960516</v>
      </c>
      <c r="AL90" s="38">
        <f t="shared" si="85"/>
        <v>0.95430119053710527</v>
      </c>
      <c r="AM90" s="38">
        <f t="shared" si="86"/>
        <v>2.8246849672124466</v>
      </c>
      <c r="AN90" s="38">
        <f t="shared" si="103"/>
        <v>2.9579761555138386</v>
      </c>
      <c r="AO90" s="14"/>
      <c r="AP90" s="39">
        <f t="shared" si="87"/>
        <v>101.51898798072583</v>
      </c>
      <c r="AQ90" s="38">
        <f t="shared" si="88"/>
        <v>0.96291606400687257</v>
      </c>
      <c r="AR90" s="38">
        <f t="shared" si="89"/>
        <v>2.8954360991429056</v>
      </c>
      <c r="AS90" s="38">
        <f t="shared" si="104"/>
        <v>3.0055219199381984</v>
      </c>
      <c r="AT90" s="14"/>
      <c r="AU90" s="39">
        <f t="shared" si="90"/>
        <v>94.737126805457137</v>
      </c>
      <c r="AV90" s="38">
        <f t="shared" si="91"/>
        <v>0.86885880257607795</v>
      </c>
      <c r="AW90" s="38">
        <f t="shared" si="92"/>
        <v>2.6191957149714962</v>
      </c>
      <c r="AX90" s="38">
        <f t="shared" si="105"/>
        <v>3.011435603011682</v>
      </c>
      <c r="AY90" s="14"/>
      <c r="AZ90" s="39">
        <f t="shared" si="93"/>
        <v>97.277729813054862</v>
      </c>
      <c r="BA90" s="38">
        <f t="shared" si="94"/>
        <v>0.91616050531120408</v>
      </c>
      <c r="BB90" s="38">
        <f t="shared" si="95"/>
        <v>2.7195767795546102</v>
      </c>
      <c r="BC90" s="38">
        <f t="shared" si="106"/>
        <v>2.9661972329474855</v>
      </c>
      <c r="BD90" s="14"/>
      <c r="BE90" s="14"/>
      <c r="BF90" s="14"/>
      <c r="BG90" s="14"/>
      <c r="BH90" s="14"/>
      <c r="BI90" s="14"/>
      <c r="BJ90" s="14"/>
      <c r="BK90" s="14"/>
      <c r="BL90" s="14"/>
      <c r="BM90" s="14"/>
      <c r="BN90" s="14"/>
      <c r="BO90" s="14"/>
      <c r="BP90" s="14"/>
      <c r="BQ90" s="14"/>
      <c r="BR90" s="14"/>
      <c r="BS90" s="14"/>
      <c r="BT90" s="14"/>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row>
    <row r="91" spans="1:256" s="13" customFormat="1" x14ac:dyDescent="0.25">
      <c r="A91" s="13" t="s">
        <v>48</v>
      </c>
      <c r="B91" s="13">
        <v>148</v>
      </c>
      <c r="C91" s="21">
        <v>108.95040814729377</v>
      </c>
      <c r="D91" s="21">
        <v>102.51155208319645</v>
      </c>
      <c r="E91" s="21">
        <f t="shared" si="96"/>
        <v>105.7309801152451</v>
      </c>
      <c r="F91" s="22">
        <f t="shared" si="107"/>
        <v>1.0148071511938781</v>
      </c>
      <c r="G91" s="22">
        <f t="shared" si="107"/>
        <v>0.93370220462404063</v>
      </c>
      <c r="H91" s="22">
        <f t="shared" si="97"/>
        <v>0.97425467790895937</v>
      </c>
      <c r="I91" s="22">
        <v>3.0748185311345062</v>
      </c>
      <c r="J91" s="22">
        <v>2.6284689353041228</v>
      </c>
      <c r="K91" s="22">
        <f t="shared" si="98"/>
        <v>2.8516437332193147</v>
      </c>
      <c r="L91" s="22">
        <f t="shared" si="72"/>
        <v>3.0299535507974209</v>
      </c>
      <c r="M91" s="22">
        <f t="shared" si="73"/>
        <v>2.8151041330811548</v>
      </c>
      <c r="N91" s="22">
        <f t="shared" si="99"/>
        <v>2.9225288419392879</v>
      </c>
      <c r="O91" s="14"/>
      <c r="P91" s="14"/>
      <c r="Q91" s="14"/>
      <c r="R91" s="14"/>
      <c r="S91" s="14"/>
      <c r="T91" s="14"/>
      <c r="U91" s="14">
        <f t="shared" si="74"/>
        <v>148</v>
      </c>
      <c r="V91" s="39">
        <f t="shared" si="75"/>
        <v>104.18201306076648</v>
      </c>
      <c r="W91" s="38">
        <f t="shared" si="76"/>
        <v>0.95999259490000455</v>
      </c>
      <c r="X91" s="38">
        <f t="shared" si="77"/>
        <v>2.9796062672181418</v>
      </c>
      <c r="Y91" s="38">
        <f t="shared" si="100"/>
        <v>3.102513309379249</v>
      </c>
      <c r="Z91" s="14"/>
      <c r="AA91" s="39">
        <f t="shared" si="78"/>
        <v>100.75162333829633</v>
      </c>
      <c r="AB91" s="38">
        <f t="shared" si="79"/>
        <v>0.94307599904455586</v>
      </c>
      <c r="AC91" s="38">
        <f t="shared" si="80"/>
        <v>2.8375529616507382</v>
      </c>
      <c r="AD91" s="38">
        <f t="shared" si="101"/>
        <v>3.0065241762245938</v>
      </c>
      <c r="AE91" s="14"/>
      <c r="AF91" s="39">
        <f t="shared" si="81"/>
        <v>100.78179502869892</v>
      </c>
      <c r="AG91" s="38">
        <f t="shared" si="82"/>
        <v>0.96164714623626679</v>
      </c>
      <c r="AH91" s="38">
        <f t="shared" si="83"/>
        <v>2.8280532945859314</v>
      </c>
      <c r="AI91" s="38">
        <f t="shared" si="102"/>
        <v>2.9393822348389151</v>
      </c>
      <c r="AJ91" s="14"/>
      <c r="AK91" s="39">
        <f t="shared" si="84"/>
        <v>100.76670918349762</v>
      </c>
      <c r="AL91" s="38">
        <f t="shared" si="85"/>
        <v>0.95236157264040955</v>
      </c>
      <c r="AM91" s="38">
        <f t="shared" si="86"/>
        <v>2.8328031281183348</v>
      </c>
      <c r="AN91" s="38">
        <f t="shared" si="103"/>
        <v>2.9726019921452154</v>
      </c>
      <c r="AO91" s="14"/>
      <c r="AP91" s="39">
        <f t="shared" si="87"/>
        <v>102.48190404473272</v>
      </c>
      <c r="AQ91" s="38">
        <f t="shared" si="88"/>
        <v>0.96081987056813389</v>
      </c>
      <c r="AR91" s="38">
        <f t="shared" si="89"/>
        <v>2.9038297809020368</v>
      </c>
      <c r="AS91" s="38">
        <f t="shared" si="104"/>
        <v>3.0208860032674592</v>
      </c>
      <c r="AT91" s="14"/>
      <c r="AU91" s="39">
        <f t="shared" si="90"/>
        <v>95.605985608033208</v>
      </c>
      <c r="AV91" s="38">
        <f t="shared" si="91"/>
        <v>0.86655405165747013</v>
      </c>
      <c r="AW91" s="38">
        <f t="shared" si="92"/>
        <v>2.6262427628363576</v>
      </c>
      <c r="AX91" s="38">
        <f t="shared" si="105"/>
        <v>3.027631719058284</v>
      </c>
      <c r="AY91" s="14"/>
      <c r="AZ91" s="39">
        <f t="shared" si="93"/>
        <v>98.193890318366073</v>
      </c>
      <c r="BA91" s="38">
        <f t="shared" si="94"/>
        <v>0.91410059894687024</v>
      </c>
      <c r="BB91" s="38">
        <f t="shared" si="95"/>
        <v>2.7271480287111447</v>
      </c>
      <c r="BC91" s="38">
        <f t="shared" si="106"/>
        <v>2.9812247193685133</v>
      </c>
      <c r="BD91" s="14"/>
      <c r="BE91" s="14"/>
      <c r="BF91" s="14"/>
      <c r="BG91" s="14"/>
      <c r="BH91" s="14"/>
      <c r="BI91" s="14"/>
      <c r="BJ91" s="14"/>
      <c r="BK91" s="14"/>
      <c r="BL91" s="14"/>
      <c r="BM91" s="14"/>
      <c r="BN91" s="14"/>
      <c r="BO91" s="14"/>
      <c r="BP91" s="14"/>
      <c r="BQ91" s="14"/>
      <c r="BR91" s="14"/>
      <c r="BS91" s="14"/>
      <c r="BT91" s="14"/>
    </row>
    <row r="92" spans="1:256" s="13" customFormat="1" x14ac:dyDescent="0.25">
      <c r="A92" s="13" t="s">
        <v>48</v>
      </c>
      <c r="B92" s="13">
        <v>149</v>
      </c>
      <c r="C92" s="21">
        <v>109.96521529848765</v>
      </c>
      <c r="D92" s="21">
        <v>103.44525428782049</v>
      </c>
      <c r="E92" s="21">
        <f t="shared" si="96"/>
        <v>106.70523479315406</v>
      </c>
      <c r="F92" s="22">
        <f t="shared" si="107"/>
        <v>1.011965875346732</v>
      </c>
      <c r="G92" s="22">
        <f t="shared" si="107"/>
        <v>0.9315460902552104</v>
      </c>
      <c r="H92" s="22">
        <f t="shared" si="97"/>
        <v>0.9717559828009712</v>
      </c>
      <c r="I92" s="22">
        <v>3.0805376228227077</v>
      </c>
      <c r="J92" s="22">
        <v>2.636877144931459</v>
      </c>
      <c r="K92" s="22">
        <f t="shared" si="98"/>
        <v>2.8587073838770833</v>
      </c>
      <c r="L92" s="22">
        <f t="shared" si="72"/>
        <v>3.0441121562199087</v>
      </c>
      <c r="M92" s="22">
        <f t="shared" si="73"/>
        <v>2.8306459256450194</v>
      </c>
      <c r="N92" s="22">
        <f t="shared" si="99"/>
        <v>2.937379040932464</v>
      </c>
      <c r="O92" s="14"/>
      <c r="P92" s="14"/>
      <c r="Q92" s="14"/>
      <c r="R92" s="14"/>
      <c r="S92" s="14"/>
      <c r="T92" s="14"/>
      <c r="U92" s="14">
        <f t="shared" si="74"/>
        <v>149</v>
      </c>
      <c r="V92" s="39">
        <f t="shared" si="75"/>
        <v>105.14200565566648</v>
      </c>
      <c r="W92" s="38">
        <f t="shared" si="76"/>
        <v>0.95754653455483307</v>
      </c>
      <c r="X92" s="38">
        <f t="shared" si="77"/>
        <v>2.9880989724492508</v>
      </c>
      <c r="Y92" s="38">
        <f t="shared" si="100"/>
        <v>3.1193846521433501</v>
      </c>
      <c r="Z92" s="14"/>
      <c r="AA92" s="39">
        <f t="shared" si="78"/>
        <v>101.69469933734089</v>
      </c>
      <c r="AB92" s="38">
        <f t="shared" si="79"/>
        <v>0.94094207786105599</v>
      </c>
      <c r="AC92" s="38">
        <f t="shared" si="80"/>
        <v>2.8455065017074057</v>
      </c>
      <c r="AD92" s="38">
        <f t="shared" si="101"/>
        <v>3.0218863129895679</v>
      </c>
      <c r="AE92" s="14"/>
      <c r="AF92" s="39">
        <f t="shared" si="81"/>
        <v>101.74344217493518</v>
      </c>
      <c r="AG92" s="38">
        <f t="shared" si="82"/>
        <v>0.9597583918778696</v>
      </c>
      <c r="AH92" s="38">
        <f t="shared" si="83"/>
        <v>2.8359565879049473</v>
      </c>
      <c r="AI92" s="38">
        <f t="shared" si="102"/>
        <v>2.9534680111288392</v>
      </c>
      <c r="AJ92" s="14"/>
      <c r="AK92" s="39">
        <f t="shared" si="84"/>
        <v>101.71907075613804</v>
      </c>
      <c r="AL92" s="38">
        <f t="shared" si="85"/>
        <v>0.95035023486946102</v>
      </c>
      <c r="AM92" s="38">
        <f t="shared" si="86"/>
        <v>2.840731544806177</v>
      </c>
      <c r="AN92" s="38">
        <f t="shared" si="103"/>
        <v>2.9873139715991961</v>
      </c>
      <c r="AO92" s="14"/>
      <c r="AP92" s="39">
        <f t="shared" si="87"/>
        <v>103.44272391530085</v>
      </c>
      <c r="AQ92" s="38">
        <f t="shared" si="88"/>
        <v>0.95865246321634956</v>
      </c>
      <c r="AR92" s="38">
        <f t="shared" si="89"/>
        <v>2.9120277801770991</v>
      </c>
      <c r="AS92" s="38">
        <f t="shared" si="104"/>
        <v>3.0363391358704988</v>
      </c>
      <c r="AT92" s="14"/>
      <c r="AU92" s="39">
        <f t="shared" si="90"/>
        <v>96.472539659690682</v>
      </c>
      <c r="AV92" s="38">
        <f t="shared" si="91"/>
        <v>0.86418978116072154</v>
      </c>
      <c r="AW92" s="38">
        <f t="shared" si="92"/>
        <v>2.633126490774524</v>
      </c>
      <c r="AX92" s="38">
        <f t="shared" si="105"/>
        <v>3.0439357156494711</v>
      </c>
      <c r="AY92" s="14"/>
      <c r="AZ92" s="39">
        <f t="shared" si="93"/>
        <v>99.107990917312947</v>
      </c>
      <c r="BA92" s="38">
        <f t="shared" si="94"/>
        <v>0.91197408651929379</v>
      </c>
      <c r="BB92" s="38">
        <f t="shared" si="95"/>
        <v>2.7345415393397356</v>
      </c>
      <c r="BC92" s="38">
        <f t="shared" si="106"/>
        <v>2.996344675901665</v>
      </c>
      <c r="BD92" s="14"/>
      <c r="BE92" s="14"/>
      <c r="BF92" s="14"/>
      <c r="BG92" s="14"/>
      <c r="BH92" s="14"/>
      <c r="BI92" s="14"/>
      <c r="BJ92" s="14"/>
      <c r="BK92" s="14"/>
      <c r="BL92" s="14"/>
      <c r="BM92" s="14"/>
      <c r="BN92" s="14"/>
      <c r="BO92" s="14"/>
      <c r="BP92" s="14"/>
      <c r="BQ92" s="14"/>
      <c r="BR92" s="14"/>
      <c r="BS92" s="14"/>
      <c r="BT92" s="14"/>
    </row>
    <row r="93" spans="1:256" s="13" customFormat="1" x14ac:dyDescent="0.25">
      <c r="A93" s="13" t="s">
        <v>48</v>
      </c>
      <c r="B93" s="13">
        <v>150</v>
      </c>
      <c r="C93" s="21">
        <v>110.97718117383438</v>
      </c>
      <c r="D93" s="21">
        <v>104.3768003780757</v>
      </c>
      <c r="E93" s="21">
        <f t="shared" si="96"/>
        <v>107.67699077595503</v>
      </c>
      <c r="F93" s="22">
        <f t="shared" si="107"/>
        <v>1.0090494435041251</v>
      </c>
      <c r="G93" s="22">
        <f t="shared" si="107"/>
        <v>0.92932896830251366</v>
      </c>
      <c r="H93" s="22">
        <f t="shared" si="97"/>
        <v>0.96918920590331936</v>
      </c>
      <c r="I93" s="22">
        <v>3.0860483938981491</v>
      </c>
      <c r="J93" s="22">
        <v>2.6451445516882468</v>
      </c>
      <c r="K93" s="22">
        <f t="shared" si="98"/>
        <v>2.865596472793198</v>
      </c>
      <c r="L93" s="22">
        <f t="shared" si="72"/>
        <v>3.0583718308007106</v>
      </c>
      <c r="M93" s="22">
        <f t="shared" si="73"/>
        <v>2.8462951677055695</v>
      </c>
      <c r="N93" s="22">
        <f t="shared" si="99"/>
        <v>2.95233349925314</v>
      </c>
      <c r="O93" s="14"/>
      <c r="P93" s="14"/>
      <c r="Q93" s="14"/>
      <c r="R93" s="14"/>
      <c r="S93" s="14"/>
      <c r="T93" s="14"/>
      <c r="U93" s="14">
        <f t="shared" si="74"/>
        <v>150</v>
      </c>
      <c r="V93" s="39">
        <f t="shared" si="75"/>
        <v>106.09955219022132</v>
      </c>
      <c r="W93" s="38">
        <f t="shared" si="76"/>
        <v>0.9550335245848629</v>
      </c>
      <c r="X93" s="38">
        <f t="shared" si="77"/>
        <v>2.996397059719877</v>
      </c>
      <c r="Y93" s="38">
        <f t="shared" si="100"/>
        <v>3.1363587945954325</v>
      </c>
      <c r="Z93" s="14"/>
      <c r="AA93" s="39">
        <f t="shared" si="78"/>
        <v>102.63564141520195</v>
      </c>
      <c r="AB93" s="38">
        <f t="shared" si="79"/>
        <v>0.93874009947362325</v>
      </c>
      <c r="AC93" s="38">
        <f t="shared" si="80"/>
        <v>2.8532771246916933</v>
      </c>
      <c r="AD93" s="38">
        <f t="shared" si="101"/>
        <v>3.0373443593219545</v>
      </c>
      <c r="AE93" s="14"/>
      <c r="AF93" s="39">
        <f t="shared" si="81"/>
        <v>102.70320056681305</v>
      </c>
      <c r="AG93" s="38">
        <f t="shared" si="82"/>
        <v>0.95779760319730656</v>
      </c>
      <c r="AH93" s="38">
        <f t="shared" si="83"/>
        <v>2.8436723340938461</v>
      </c>
      <c r="AI93" s="38">
        <f t="shared" si="102"/>
        <v>2.967637103460488</v>
      </c>
      <c r="AJ93" s="14"/>
      <c r="AK93" s="39">
        <f t="shared" si="84"/>
        <v>102.6694209910075</v>
      </c>
      <c r="AL93" s="38">
        <f t="shared" si="85"/>
        <v>0.94826885133546668</v>
      </c>
      <c r="AM93" s="38">
        <f t="shared" si="86"/>
        <v>2.8484747293927697</v>
      </c>
      <c r="AN93" s="38">
        <f t="shared" si="103"/>
        <v>3.0021153204906836</v>
      </c>
      <c r="AO93" s="14"/>
      <c r="AP93" s="39">
        <f t="shared" si="87"/>
        <v>104.40137637851718</v>
      </c>
      <c r="AQ93" s="38">
        <f t="shared" si="88"/>
        <v>0.95641556389108473</v>
      </c>
      <c r="AR93" s="38">
        <f t="shared" si="89"/>
        <v>2.9200346969068613</v>
      </c>
      <c r="AS93" s="38">
        <f t="shared" si="104"/>
        <v>3.0518845896515367</v>
      </c>
      <c r="AT93" s="14"/>
      <c r="AU93" s="39">
        <f t="shared" si="90"/>
        <v>97.3367294408514</v>
      </c>
      <c r="AV93" s="38">
        <f t="shared" si="91"/>
        <v>0.86176761525432966</v>
      </c>
      <c r="AW93" s="38">
        <f t="shared" si="92"/>
        <v>2.6398509276481521</v>
      </c>
      <c r="AX93" s="38">
        <f t="shared" si="105"/>
        <v>3.060350660018742</v>
      </c>
      <c r="AY93" s="14"/>
      <c r="AZ93" s="39">
        <f t="shared" si="93"/>
        <v>100.01996500383223</v>
      </c>
      <c r="BA93" s="38">
        <f t="shared" si="94"/>
        <v>0.90978260922581811</v>
      </c>
      <c r="BB93" s="38">
        <f t="shared" si="95"/>
        <v>2.7417616308709993</v>
      </c>
      <c r="BC93" s="38">
        <f t="shared" si="106"/>
        <v>3.0115602821269176</v>
      </c>
      <c r="BD93" s="14"/>
      <c r="BE93" s="14"/>
      <c r="BF93" s="14"/>
      <c r="BG93" s="14"/>
      <c r="BH93" s="14"/>
      <c r="BI93" s="14"/>
      <c r="BJ93" s="14"/>
      <c r="BK93" s="14"/>
      <c r="BL93" s="14"/>
      <c r="BM93" s="14"/>
      <c r="BN93" s="14"/>
      <c r="BO93" s="14"/>
      <c r="BP93" s="14"/>
      <c r="BQ93" s="14"/>
      <c r="BR93" s="14"/>
      <c r="BS93" s="14"/>
      <c r="BT93" s="14"/>
    </row>
    <row r="94" spans="1:256" s="13" customFormat="1" x14ac:dyDescent="0.25">
      <c r="A94" s="13" t="s">
        <v>48</v>
      </c>
      <c r="B94" s="13">
        <v>151</v>
      </c>
      <c r="C94" s="21">
        <v>111.98623061733851</v>
      </c>
      <c r="D94" s="21">
        <v>105.30612934637821</v>
      </c>
      <c r="E94" s="21">
        <f t="shared" si="96"/>
        <v>108.64617998185835</v>
      </c>
      <c r="F94" s="22">
        <f t="shared" si="107"/>
        <v>1.0060599404986874</v>
      </c>
      <c r="G94" s="22">
        <f t="shared" si="107"/>
        <v>0.92705235963886423</v>
      </c>
      <c r="H94" s="22">
        <f t="shared" si="97"/>
        <v>0.96655615006877582</v>
      </c>
      <c r="I94" s="22">
        <v>3.0913577952496807</v>
      </c>
      <c r="J94" s="22">
        <v>2.6532733628286507</v>
      </c>
      <c r="K94" s="22">
        <f t="shared" si="98"/>
        <v>2.8723155790391655</v>
      </c>
      <c r="L94" s="22">
        <f t="shared" si="72"/>
        <v>3.0727371907058991</v>
      </c>
      <c r="M94" s="22">
        <f t="shared" si="73"/>
        <v>2.862053405335423</v>
      </c>
      <c r="N94" s="22">
        <f t="shared" si="99"/>
        <v>2.9673952980206613</v>
      </c>
      <c r="O94" s="14"/>
      <c r="P94" s="14"/>
      <c r="Q94" s="14"/>
      <c r="R94" s="14"/>
      <c r="S94" s="14"/>
      <c r="T94" s="14"/>
      <c r="U94" s="14">
        <f t="shared" si="74"/>
        <v>151</v>
      </c>
      <c r="V94" s="39">
        <f t="shared" si="75"/>
        <v>107.05458571480618</v>
      </c>
      <c r="W94" s="38">
        <f t="shared" si="76"/>
        <v>0.95245533371964441</v>
      </c>
      <c r="X94" s="38">
        <f t="shared" si="77"/>
        <v>3.0045050460184592</v>
      </c>
      <c r="Y94" s="38">
        <f t="shared" si="100"/>
        <v>3.1534389241945728</v>
      </c>
      <c r="Z94" s="14"/>
      <c r="AA94" s="39">
        <f t="shared" si="78"/>
        <v>103.57438151467557</v>
      </c>
      <c r="AB94" s="38">
        <f t="shared" si="79"/>
        <v>0.93647174016174262</v>
      </c>
      <c r="AC94" s="38">
        <f t="shared" si="80"/>
        <v>2.8608691721538446</v>
      </c>
      <c r="AD94" s="38">
        <f t="shared" si="101"/>
        <v>3.0529014073258276</v>
      </c>
      <c r="AE94" s="14"/>
      <c r="AF94" s="39">
        <f t="shared" si="81"/>
        <v>103.66099817001037</v>
      </c>
      <c r="AG94" s="38">
        <f t="shared" si="82"/>
        <v>0.95576642755732522</v>
      </c>
      <c r="AH94" s="38">
        <f t="shared" si="83"/>
        <v>2.851205067876637</v>
      </c>
      <c r="AI94" s="38">
        <f t="shared" si="102"/>
        <v>2.9818927346175288</v>
      </c>
      <c r="AJ94" s="14"/>
      <c r="AK94" s="39">
        <f t="shared" si="84"/>
        <v>103.61768984234297</v>
      </c>
      <c r="AL94" s="38">
        <f t="shared" si="85"/>
        <v>0.94611908385953569</v>
      </c>
      <c r="AM94" s="38">
        <f t="shared" si="86"/>
        <v>2.856037120015241</v>
      </c>
      <c r="AN94" s="38">
        <f t="shared" si="103"/>
        <v>3.0170091952295603</v>
      </c>
      <c r="AO94" s="14"/>
      <c r="AP94" s="39">
        <f t="shared" si="87"/>
        <v>105.35779194240828</v>
      </c>
      <c r="AQ94" s="38">
        <f t="shared" si="88"/>
        <v>0.95411088063848482</v>
      </c>
      <c r="AR94" s="38">
        <f t="shared" si="89"/>
        <v>2.9278550569475481</v>
      </c>
      <c r="AS94" s="38">
        <f t="shared" si="104"/>
        <v>3.0675255673278397</v>
      </c>
      <c r="AT94" s="14"/>
      <c r="AU94" s="39">
        <f t="shared" si="90"/>
        <v>98.198497056105737</v>
      </c>
      <c r="AV94" s="38">
        <f t="shared" si="91"/>
        <v>0.85928916089454077</v>
      </c>
      <c r="AW94" s="38">
        <f t="shared" si="92"/>
        <v>2.6464200258767012</v>
      </c>
      <c r="AX94" s="38">
        <f t="shared" si="105"/>
        <v>3.0768795530601318</v>
      </c>
      <c r="AY94" s="14"/>
      <c r="AZ94" s="39">
        <f t="shared" si="93"/>
        <v>100.92974761305805</v>
      </c>
      <c r="BA94" s="38">
        <f t="shared" si="94"/>
        <v>0.90752779422593122</v>
      </c>
      <c r="BB94" s="38">
        <f t="shared" si="95"/>
        <v>2.7488125468766693</v>
      </c>
      <c r="BC94" s="38">
        <f t="shared" si="106"/>
        <v>3.0268746479194863</v>
      </c>
      <c r="BD94" s="14"/>
      <c r="BE94" s="14"/>
      <c r="BF94" s="14"/>
      <c r="BG94" s="14"/>
      <c r="BH94" s="14"/>
      <c r="BI94" s="14"/>
      <c r="BJ94" s="14"/>
      <c r="BK94" s="14"/>
      <c r="BL94" s="14"/>
      <c r="BM94" s="14"/>
      <c r="BN94" s="14"/>
      <c r="BO94" s="14"/>
      <c r="BP94" s="14"/>
      <c r="BQ94" s="14"/>
      <c r="BR94" s="14"/>
      <c r="BS94" s="14"/>
      <c r="BT94" s="14"/>
    </row>
    <row r="95" spans="1:256" s="13" customFormat="1" x14ac:dyDescent="0.25">
      <c r="A95" s="13" t="s">
        <v>48</v>
      </c>
      <c r="B95" s="13">
        <v>152</v>
      </c>
      <c r="C95" s="21">
        <v>112.99229055783719</v>
      </c>
      <c r="D95" s="21">
        <v>106.23318170601708</v>
      </c>
      <c r="E95" s="21">
        <f t="shared" si="96"/>
        <v>109.61273613192714</v>
      </c>
      <c r="F95" s="22">
        <f t="shared" si="107"/>
        <v>1.0029994304908172</v>
      </c>
      <c r="G95" s="22">
        <f t="shared" si="107"/>
        <v>0.92471777035427749</v>
      </c>
      <c r="H95" s="22">
        <f t="shared" si="97"/>
        <v>0.96385860042254734</v>
      </c>
      <c r="I95" s="22">
        <v>3.09647260299944</v>
      </c>
      <c r="J95" s="22">
        <v>2.6612657674508418</v>
      </c>
      <c r="K95" s="22">
        <f t="shared" si="98"/>
        <v>2.8788691852251409</v>
      </c>
      <c r="L95" s="22">
        <f t="shared" si="72"/>
        <v>3.0872127230263562</v>
      </c>
      <c r="M95" s="22">
        <f t="shared" si="73"/>
        <v>2.8779221647608857</v>
      </c>
      <c r="N95" s="22">
        <f t="shared" si="99"/>
        <v>2.9825674438936209</v>
      </c>
      <c r="O95" s="14"/>
      <c r="P95" s="14"/>
      <c r="Q95" s="14"/>
      <c r="R95" s="14"/>
      <c r="S95" s="14"/>
      <c r="T95" s="14"/>
      <c r="U95" s="14">
        <f t="shared" si="74"/>
        <v>152</v>
      </c>
      <c r="V95" s="39">
        <f t="shared" si="75"/>
        <v>108.00704104852583</v>
      </c>
      <c r="W95" s="38">
        <f t="shared" si="76"/>
        <v>0.94981371326675657</v>
      </c>
      <c r="X95" s="38">
        <f t="shared" si="77"/>
        <v>3.0124273738253033</v>
      </c>
      <c r="Y95" s="38">
        <f t="shared" si="100"/>
        <v>3.1706281640523786</v>
      </c>
      <c r="Z95" s="14"/>
      <c r="AA95" s="39">
        <f t="shared" si="78"/>
        <v>104.51085325483731</v>
      </c>
      <c r="AB95" s="38">
        <f t="shared" si="79"/>
        <v>0.93413866195798434</v>
      </c>
      <c r="AC95" s="38">
        <f t="shared" si="80"/>
        <v>2.8682869114051379</v>
      </c>
      <c r="AD95" s="38">
        <f t="shared" si="101"/>
        <v>3.0685604829024768</v>
      </c>
      <c r="AE95" s="14"/>
      <c r="AF95" s="39">
        <f t="shared" si="81"/>
        <v>104.61676459756769</v>
      </c>
      <c r="AG95" s="38">
        <f t="shared" si="82"/>
        <v>0.95366650087072813</v>
      </c>
      <c r="AH95" s="38">
        <f t="shared" si="83"/>
        <v>2.8585592468685554</v>
      </c>
      <c r="AI95" s="38">
        <f t="shared" si="102"/>
        <v>2.9962380548698646</v>
      </c>
      <c r="AJ95" s="14"/>
      <c r="AK95" s="39">
        <f t="shared" si="84"/>
        <v>104.56380892620251</v>
      </c>
      <c r="AL95" s="38">
        <f t="shared" si="85"/>
        <v>0.94390258141435268</v>
      </c>
      <c r="AM95" s="38">
        <f t="shared" si="86"/>
        <v>2.8634230791368465</v>
      </c>
      <c r="AN95" s="38">
        <f t="shared" si="103"/>
        <v>3.0319986829242369</v>
      </c>
      <c r="AO95" s="14"/>
      <c r="AP95" s="39">
        <f t="shared" si="87"/>
        <v>106.31190282304676</v>
      </c>
      <c r="AQ95" s="38">
        <f t="shared" si="88"/>
        <v>0.95174010706874768</v>
      </c>
      <c r="AR95" s="38">
        <f t="shared" si="89"/>
        <v>2.9354933103469292</v>
      </c>
      <c r="AS95" s="38">
        <f t="shared" si="104"/>
        <v>3.0832652033115453</v>
      </c>
      <c r="AT95" s="14"/>
      <c r="AU95" s="39">
        <f t="shared" si="90"/>
        <v>99.05778621700027</v>
      </c>
      <c r="AV95" s="38">
        <f t="shared" si="91"/>
        <v>0.85675600743102009</v>
      </c>
      <c r="AW95" s="38">
        <f t="shared" si="92"/>
        <v>2.6528376606429998</v>
      </c>
      <c r="AX95" s="38">
        <f t="shared" si="105"/>
        <v>3.0935253303880166</v>
      </c>
      <c r="AY95" s="14"/>
      <c r="AZ95" s="39">
        <f t="shared" si="93"/>
        <v>101.83727540728398</v>
      </c>
      <c r="BA95" s="38">
        <f t="shared" si="94"/>
        <v>0.90521125415087766</v>
      </c>
      <c r="BB95" s="38">
        <f t="shared" si="95"/>
        <v>2.7556984537557776</v>
      </c>
      <c r="BC95" s="38">
        <f t="shared" si="106"/>
        <v>3.0422908144221892</v>
      </c>
      <c r="BD95" s="14"/>
      <c r="BE95" s="14"/>
      <c r="BF95" s="14"/>
      <c r="BG95" s="14"/>
      <c r="BH95" s="14"/>
      <c r="BI95" s="14"/>
      <c r="BJ95" s="14"/>
      <c r="BK95" s="14"/>
      <c r="BL95" s="14"/>
      <c r="BM95" s="14"/>
      <c r="BN95" s="14"/>
      <c r="BO95" s="14"/>
      <c r="BP95" s="14"/>
      <c r="BQ95" s="14"/>
      <c r="BR95" s="14"/>
      <c r="BS95" s="14"/>
      <c r="BT95" s="14"/>
    </row>
    <row r="96" spans="1:256" s="13" customFormat="1" x14ac:dyDescent="0.25">
      <c r="A96" s="13" t="s">
        <v>48</v>
      </c>
      <c r="B96" s="13">
        <v>153</v>
      </c>
      <c r="C96" s="21">
        <v>113.99528998832801</v>
      </c>
      <c r="D96" s="21">
        <v>107.15789947637136</v>
      </c>
      <c r="E96" s="21">
        <f t="shared" si="96"/>
        <v>110.57659473234969</v>
      </c>
      <c r="F96" s="22">
        <f t="shared" si="107"/>
        <v>0.99986995634236564</v>
      </c>
      <c r="G96" s="22">
        <f t="shared" si="107"/>
        <v>0.92232669142093471</v>
      </c>
      <c r="H96" s="22">
        <f t="shared" si="97"/>
        <v>0.96109832388165017</v>
      </c>
      <c r="I96" s="22">
        <v>3.1013994185215674</v>
      </c>
      <c r="J96" s="22">
        <v>2.669123935702058</v>
      </c>
      <c r="K96" s="22">
        <f t="shared" si="98"/>
        <v>2.8852616771118127</v>
      </c>
      <c r="L96" s="22">
        <f t="shared" si="72"/>
        <v>3.1018027883014185</v>
      </c>
      <c r="M96" s="22">
        <f t="shared" si="73"/>
        <v>2.8939029527487823</v>
      </c>
      <c r="N96" s="22">
        <f t="shared" si="99"/>
        <v>2.9978528705251004</v>
      </c>
      <c r="O96" s="14"/>
      <c r="P96" s="14"/>
      <c r="Q96" s="14"/>
      <c r="R96" s="14"/>
      <c r="S96" s="14"/>
      <c r="T96" s="14"/>
      <c r="U96" s="14">
        <f t="shared" si="74"/>
        <v>153</v>
      </c>
      <c r="V96" s="39">
        <f t="shared" si="75"/>
        <v>108.95685476179258</v>
      </c>
      <c r="W96" s="38">
        <f t="shared" si="76"/>
        <v>0.94711039664348462</v>
      </c>
      <c r="X96" s="38">
        <f t="shared" si="77"/>
        <v>3.0201684097419408</v>
      </c>
      <c r="Y96" s="38">
        <f t="shared" si="100"/>
        <v>3.1879295738567137</v>
      </c>
      <c r="Z96" s="14"/>
      <c r="AA96" s="39">
        <f t="shared" si="78"/>
        <v>105.44499191679529</v>
      </c>
      <c r="AB96" s="38">
        <f t="shared" si="79"/>
        <v>0.93174251214542991</v>
      </c>
      <c r="AC96" s="38">
        <f t="shared" si="80"/>
        <v>2.875534534211285</v>
      </c>
      <c r="AD96" s="38">
        <f t="shared" si="101"/>
        <v>3.0843245467137619</v>
      </c>
      <c r="AE96" s="14"/>
      <c r="AF96" s="39">
        <f t="shared" si="81"/>
        <v>105.57043109843842</v>
      </c>
      <c r="AG96" s="38">
        <f t="shared" si="82"/>
        <v>0.95149944704069256</v>
      </c>
      <c r="AH96" s="38">
        <f t="shared" si="83"/>
        <v>2.8657392500187893</v>
      </c>
      <c r="AI96" s="38">
        <f t="shared" si="102"/>
        <v>3.0106761429658948</v>
      </c>
      <c r="AJ96" s="14"/>
      <c r="AK96" s="39">
        <f t="shared" si="84"/>
        <v>105.50771150761685</v>
      </c>
      <c r="AL96" s="38">
        <f t="shared" si="85"/>
        <v>0.94162097959306479</v>
      </c>
      <c r="AM96" s="38">
        <f t="shared" si="86"/>
        <v>2.8706368921150371</v>
      </c>
      <c r="AN96" s="38">
        <f t="shared" si="103"/>
        <v>3.0470868023563549</v>
      </c>
      <c r="AO96" s="14"/>
      <c r="AP96" s="39">
        <f t="shared" si="87"/>
        <v>107.26364293011551</v>
      </c>
      <c r="AQ96" s="38">
        <f t="shared" si="88"/>
        <v>0.94930492184208859</v>
      </c>
      <c r="AR96" s="38">
        <f t="shared" si="89"/>
        <v>2.9429538298803655</v>
      </c>
      <c r="AS96" s="38">
        <f t="shared" si="104"/>
        <v>3.0991065646596105</v>
      </c>
      <c r="AT96" s="14"/>
      <c r="AU96" s="39">
        <f t="shared" si="90"/>
        <v>99.914542224431301</v>
      </c>
      <c r="AV96" s="38">
        <f t="shared" si="91"/>
        <v>0.85416972623913878</v>
      </c>
      <c r="AW96" s="38">
        <f t="shared" si="92"/>
        <v>2.6591076293079552</v>
      </c>
      <c r="AX96" s="38">
        <f t="shared" si="105"/>
        <v>3.1102908634518025</v>
      </c>
      <c r="AY96" s="14"/>
      <c r="AZ96" s="39">
        <f t="shared" si="93"/>
        <v>102.74248666143485</v>
      </c>
      <c r="BA96" s="38">
        <f t="shared" si="94"/>
        <v>0.90283458663991212</v>
      </c>
      <c r="BB96" s="38">
        <f t="shared" si="95"/>
        <v>2.7624234396633724</v>
      </c>
      <c r="BC96" s="38">
        <f t="shared" si="106"/>
        <v>3.0578117550847628</v>
      </c>
      <c r="BD96" s="14"/>
      <c r="BE96" s="14"/>
      <c r="BF96" s="14"/>
      <c r="BG96" s="14"/>
      <c r="BH96" s="14"/>
      <c r="BI96" s="14"/>
      <c r="BJ96" s="14"/>
      <c r="BK96" s="14"/>
      <c r="BL96" s="14"/>
      <c r="BM96" s="14"/>
      <c r="BN96" s="14"/>
      <c r="BO96" s="14"/>
      <c r="BP96" s="14"/>
      <c r="BQ96" s="14"/>
      <c r="BR96" s="14"/>
      <c r="BS96" s="14"/>
      <c r="BT96" s="14"/>
    </row>
    <row r="97" spans="1:256" s="24" customFormat="1" x14ac:dyDescent="0.25">
      <c r="A97" s="13" t="s">
        <v>48</v>
      </c>
      <c r="B97" s="24">
        <v>154</v>
      </c>
      <c r="C97" s="25">
        <v>114.99515994467038</v>
      </c>
      <c r="D97" s="25">
        <v>108.08022616779229</v>
      </c>
      <c r="E97" s="25">
        <f t="shared" si="96"/>
        <v>111.53769305623133</v>
      </c>
      <c r="F97" s="26">
        <f t="shared" si="107"/>
        <v>0.9966735390279382</v>
      </c>
      <c r="G97" s="26">
        <f t="shared" si="107"/>
        <v>0.91988059838026004</v>
      </c>
      <c r="H97" s="26">
        <f t="shared" si="97"/>
        <v>0.95827706870409912</v>
      </c>
      <c r="I97" s="26">
        <v>3.1061446688526195</v>
      </c>
      <c r="J97" s="26">
        <v>2.6768500180439645</v>
      </c>
      <c r="K97" s="26">
        <f t="shared" si="98"/>
        <v>2.8914973434482922</v>
      </c>
      <c r="L97" s="26">
        <f t="shared" si="72"/>
        <v>3.1165116231359584</v>
      </c>
      <c r="M97" s="26">
        <f t="shared" si="73"/>
        <v>2.9099972569890085</v>
      </c>
      <c r="N97" s="26">
        <f t="shared" si="99"/>
        <v>3.0132544400624832</v>
      </c>
      <c r="O97" s="14"/>
      <c r="P97" s="14"/>
      <c r="Q97" s="14"/>
      <c r="R97" s="14"/>
      <c r="S97" s="14"/>
      <c r="T97" s="14"/>
      <c r="U97" s="14">
        <f t="shared" si="74"/>
        <v>154</v>
      </c>
      <c r="V97" s="39">
        <f t="shared" si="75"/>
        <v>109.90396515843608</v>
      </c>
      <c r="W97" s="38">
        <f t="shared" si="76"/>
        <v>0.94434709893764079</v>
      </c>
      <c r="X97" s="38">
        <f t="shared" si="77"/>
        <v>3.0277324433533273</v>
      </c>
      <c r="Y97" s="38">
        <f t="shared" si="100"/>
        <v>3.2053461508489898</v>
      </c>
      <c r="Z97" s="14"/>
      <c r="AA97" s="39">
        <f t="shared" si="78"/>
        <v>106.37673442894072</v>
      </c>
      <c r="AB97" s="38">
        <f t="shared" si="79"/>
        <v>0.92928492278267072</v>
      </c>
      <c r="AC97" s="38">
        <f t="shared" si="80"/>
        <v>2.8826161557191692</v>
      </c>
      <c r="AD97" s="38">
        <f t="shared" si="101"/>
        <v>3.1001964952019212</v>
      </c>
      <c r="AE97" s="14"/>
      <c r="AF97" s="39">
        <f t="shared" si="81"/>
        <v>106.52193054547911</v>
      </c>
      <c r="AG97" s="38">
        <f t="shared" si="82"/>
        <v>0.94926687742735538</v>
      </c>
      <c r="AH97" s="38">
        <f t="shared" si="83"/>
        <v>2.8727493763136547</v>
      </c>
      <c r="AI97" s="38">
        <f t="shared" si="102"/>
        <v>3.0252100071949033</v>
      </c>
      <c r="AJ97" s="14"/>
      <c r="AK97" s="39">
        <f t="shared" si="84"/>
        <v>106.44933248720992</v>
      </c>
      <c r="AL97" s="38">
        <f t="shared" si="85"/>
        <v>0.93927590010501305</v>
      </c>
      <c r="AM97" s="38">
        <f t="shared" si="86"/>
        <v>2.8776827660164122</v>
      </c>
      <c r="AN97" s="38">
        <f t="shared" si="103"/>
        <v>3.0622765050190228</v>
      </c>
      <c r="AO97" s="14"/>
      <c r="AP97" s="39">
        <f t="shared" si="87"/>
        <v>108.21294785195759</v>
      </c>
      <c r="AQ97" s="38">
        <f t="shared" si="88"/>
        <v>0.94680698818249809</v>
      </c>
      <c r="AR97" s="38">
        <f t="shared" si="89"/>
        <v>2.9502409098334912</v>
      </c>
      <c r="AS97" s="38">
        <f t="shared" si="104"/>
        <v>3.1150526520854909</v>
      </c>
      <c r="AT97" s="14"/>
      <c r="AU97" s="39">
        <f t="shared" si="90"/>
        <v>100.76871195067044</v>
      </c>
      <c r="AV97" s="38">
        <f t="shared" si="91"/>
        <v>0.85153187037866118</v>
      </c>
      <c r="AW97" s="38">
        <f t="shared" si="92"/>
        <v>2.6652336510197192</v>
      </c>
      <c r="AX97" s="38">
        <f t="shared" si="105"/>
        <v>3.127178960697691</v>
      </c>
      <c r="AY97" s="14"/>
      <c r="AZ97" s="39">
        <f t="shared" si="93"/>
        <v>103.64532124807477</v>
      </c>
      <c r="BA97" s="38">
        <f t="shared" si="94"/>
        <v>0.90039937390301006</v>
      </c>
      <c r="BB97" s="38">
        <f t="shared" si="95"/>
        <v>2.7689915136666872</v>
      </c>
      <c r="BC97" s="38">
        <f t="shared" si="106"/>
        <v>3.0734403767619063</v>
      </c>
      <c r="BD97" s="14"/>
      <c r="BE97" s="14"/>
      <c r="BF97" s="14"/>
      <c r="BG97" s="14"/>
      <c r="BH97" s="14"/>
      <c r="BI97" s="14"/>
      <c r="BJ97" s="14"/>
      <c r="BK97" s="14"/>
      <c r="BL97" s="14"/>
      <c r="BM97" s="14"/>
      <c r="BN97" s="14"/>
      <c r="BO97" s="14"/>
      <c r="BP97" s="14"/>
      <c r="BQ97" s="14"/>
      <c r="BR97" s="14"/>
      <c r="BS97" s="14"/>
      <c r="BT97" s="14"/>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row>
    <row r="98" spans="1:256" s="13" customFormat="1" x14ac:dyDescent="0.25">
      <c r="A98" s="13" t="s">
        <v>48</v>
      </c>
      <c r="B98" s="13">
        <v>155</v>
      </c>
      <c r="C98" s="21">
        <v>115.99183348369831</v>
      </c>
      <c r="D98" s="21">
        <v>109.00010676617255</v>
      </c>
      <c r="E98" s="21">
        <f t="shared" si="96"/>
        <v>112.49597012493544</v>
      </c>
      <c r="F98" s="22">
        <f t="shared" si="107"/>
        <v>0.99341217708543184</v>
      </c>
      <c r="G98" s="22">
        <f t="shared" si="107"/>
        <v>0.91738095104912531</v>
      </c>
      <c r="H98" s="22">
        <f t="shared" si="97"/>
        <v>0.95539656406727858</v>
      </c>
      <c r="I98" s="22">
        <v>3.1107146074624357</v>
      </c>
      <c r="J98" s="22">
        <v>2.6844461445758681</v>
      </c>
      <c r="K98" s="22">
        <f t="shared" si="98"/>
        <v>2.8975803760191519</v>
      </c>
      <c r="L98" s="22">
        <f t="shared" si="72"/>
        <v>3.1313433428901076</v>
      </c>
      <c r="M98" s="22">
        <f t="shared" si="73"/>
        <v>2.9262065464798575</v>
      </c>
      <c r="N98" s="22">
        <f t="shared" si="99"/>
        <v>3.0287749446849825</v>
      </c>
      <c r="O98" s="14"/>
      <c r="P98" s="14"/>
      <c r="Q98" s="14"/>
      <c r="R98" s="14"/>
      <c r="S98" s="14"/>
      <c r="T98" s="14"/>
      <c r="U98" s="14">
        <f t="shared" si="74"/>
        <v>155</v>
      </c>
      <c r="V98" s="39">
        <f t="shared" si="75"/>
        <v>110.84831225737372</v>
      </c>
      <c r="W98" s="38">
        <f t="shared" si="76"/>
        <v>0.94152551649692384</v>
      </c>
      <c r="X98" s="38">
        <f t="shared" si="77"/>
        <v>3.0351236863086473</v>
      </c>
      <c r="Y98" s="38">
        <f t="shared" si="100"/>
        <v>3.222880830848994</v>
      </c>
      <c r="Z98" s="14"/>
      <c r="AA98" s="39">
        <f t="shared" si="78"/>
        <v>107.30601935172339</v>
      </c>
      <c r="AB98" s="38">
        <f t="shared" si="79"/>
        <v>0.92676751025551951</v>
      </c>
      <c r="AC98" s="38">
        <f t="shared" si="80"/>
        <v>2.8895358136025791</v>
      </c>
      <c r="AD98" s="38">
        <f t="shared" si="101"/>
        <v>3.1161791616605763</v>
      </c>
      <c r="AE98" s="14"/>
      <c r="AF98" s="39">
        <f t="shared" si="81"/>
        <v>107.47119742290647</v>
      </c>
      <c r="AG98" s="38">
        <f t="shared" si="82"/>
        <v>0.94697039034063479</v>
      </c>
      <c r="AH98" s="38">
        <f t="shared" si="83"/>
        <v>2.8795938437245736</v>
      </c>
      <c r="AI98" s="38">
        <f t="shared" si="102"/>
        <v>3.0398425865113508</v>
      </c>
      <c r="AJ98" s="14"/>
      <c r="AK98" s="39">
        <f t="shared" si="84"/>
        <v>107.38860838731493</v>
      </c>
      <c r="AL98" s="38">
        <f t="shared" si="85"/>
        <v>0.9368689502980736</v>
      </c>
      <c r="AM98" s="38">
        <f t="shared" si="86"/>
        <v>2.8845648286635761</v>
      </c>
      <c r="AN98" s="38">
        <f t="shared" si="103"/>
        <v>3.0775706762113009</v>
      </c>
      <c r="AO98" s="14"/>
      <c r="AP98" s="39">
        <f t="shared" si="87"/>
        <v>109.1597548401401</v>
      </c>
      <c r="AQ98" s="38">
        <f t="shared" si="88"/>
        <v>0.94424795341877399</v>
      </c>
      <c r="AR98" s="38">
        <f t="shared" si="89"/>
        <v>2.9573587650166102</v>
      </c>
      <c r="AS98" s="38">
        <f t="shared" si="104"/>
        <v>3.1311064010260918</v>
      </c>
      <c r="AT98" s="14"/>
      <c r="AU98" s="39">
        <f t="shared" si="90"/>
        <v>101.6202438210491</v>
      </c>
      <c r="AV98" s="38">
        <f t="shared" si="91"/>
        <v>0.84884397427795122</v>
      </c>
      <c r="AW98" s="38">
        <f t="shared" si="92"/>
        <v>2.671219366503621</v>
      </c>
      <c r="AX98" s="38">
        <f t="shared" si="105"/>
        <v>3.1441923687720852</v>
      </c>
      <c r="AY98" s="14"/>
      <c r="AZ98" s="39">
        <f t="shared" si="93"/>
        <v>104.54572062197778</v>
      </c>
      <c r="BA98" s="38">
        <f t="shared" si="94"/>
        <v>0.89790718230929656</v>
      </c>
      <c r="BB98" s="38">
        <f t="shared" si="95"/>
        <v>2.7754066051140973</v>
      </c>
      <c r="BC98" s="38">
        <f t="shared" si="106"/>
        <v>3.0891795208641115</v>
      </c>
      <c r="BD98" s="14"/>
      <c r="BE98" s="14"/>
      <c r="BF98" s="14"/>
      <c r="BG98" s="14"/>
      <c r="BH98" s="14"/>
      <c r="BI98" s="14"/>
      <c r="BJ98" s="14"/>
      <c r="BK98" s="14"/>
      <c r="BL98" s="14"/>
      <c r="BM98" s="14"/>
      <c r="BN98" s="14"/>
      <c r="BO98" s="14"/>
      <c r="BP98" s="14"/>
      <c r="BQ98" s="14"/>
      <c r="BR98" s="14"/>
      <c r="BS98" s="14"/>
      <c r="BT98" s="14"/>
    </row>
    <row r="99" spans="1:256" s="13" customFormat="1" x14ac:dyDescent="0.25">
      <c r="A99" s="13" t="s">
        <v>48</v>
      </c>
      <c r="B99" s="13">
        <v>156</v>
      </c>
      <c r="C99" s="21">
        <v>116.98524566078375</v>
      </c>
      <c r="D99" s="21">
        <v>109.91748771722168</v>
      </c>
      <c r="E99" s="21">
        <f t="shared" si="96"/>
        <v>113.45136668900271</v>
      </c>
      <c r="F99" s="22">
        <f t="shared" si="107"/>
        <v>0.99008784610251155</v>
      </c>
      <c r="G99" s="22">
        <f t="shared" si="107"/>
        <v>0.91482919324651846</v>
      </c>
      <c r="H99" s="22">
        <f t="shared" si="97"/>
        <v>0.952458519674515</v>
      </c>
      <c r="I99" s="22">
        <v>3.1151153153555291</v>
      </c>
      <c r="J99" s="22">
        <v>2.6919144244133575</v>
      </c>
      <c r="K99" s="22">
        <f t="shared" si="98"/>
        <v>2.9035148698844431</v>
      </c>
      <c r="L99" s="22">
        <f t="shared" ref="L99:L130" si="108">I99/F99</f>
        <v>3.1463019444367535</v>
      </c>
      <c r="M99" s="22">
        <f t="shared" ref="M99:M130" si="109">J99/G99</f>
        <v>2.9425322719100953</v>
      </c>
      <c r="N99" s="22">
        <f t="shared" si="99"/>
        <v>3.0444171081734241</v>
      </c>
      <c r="O99" s="14"/>
      <c r="P99" s="14"/>
      <c r="Q99" s="14"/>
      <c r="R99" s="14"/>
      <c r="S99" s="14"/>
      <c r="T99" s="14"/>
      <c r="U99" s="14">
        <f t="shared" ref="U99:U130" si="110">AVERAGE(B99,B240)</f>
        <v>156</v>
      </c>
      <c r="V99" s="39">
        <f t="shared" ref="V99:V130" si="111">AVERAGE(E99,E240)</f>
        <v>111.78983777387063</v>
      </c>
      <c r="W99" s="38">
        <f t="shared" ref="W99:W130" si="112">AVERAGE(H99,H240)</f>
        <v>0.93864732654616034</v>
      </c>
      <c r="X99" s="38">
        <f t="shared" ref="X99:X130" si="113">AVERAGE(K99,K240)</f>
        <v>3.0423462716069292</v>
      </c>
      <c r="Y99" s="38">
        <f t="shared" si="100"/>
        <v>3.2405364893216007</v>
      </c>
      <c r="Z99" s="14"/>
      <c r="AA99" s="39">
        <f t="shared" ref="AA99:AA130" si="114">AVERAGE(E381,E522)</f>
        <v>108.23278686197891</v>
      </c>
      <c r="AB99" s="38">
        <f t="shared" ref="AB99:AB130" si="115">AVERAGE(H381,H522)</f>
        <v>0.92419187485479171</v>
      </c>
      <c r="AC99" s="38">
        <f t="shared" ref="AC99:AC130" si="116">AVERAGE(K381,K522)</f>
        <v>2.896297467412988</v>
      </c>
      <c r="AD99" s="38">
        <f t="shared" si="101"/>
        <v>3.1322753173514126</v>
      </c>
      <c r="AE99" s="14"/>
      <c r="AF99" s="39">
        <f t="shared" ref="AF99:AF130" si="117">AVERAGE(E663,E804)</f>
        <v>108.41816781324711</v>
      </c>
      <c r="AG99" s="38">
        <f t="shared" ref="AG99:AG130" si="118">AVERAGE(H663,H804)</f>
        <v>0.94461157055832246</v>
      </c>
      <c r="AH99" s="38">
        <f t="shared" ref="AH99:AH130" si="119">AVERAGE(K663,K804)</f>
        <v>2.8862767883856471</v>
      </c>
      <c r="AI99" s="38">
        <f t="shared" si="102"/>
        <v>3.0545767517156248</v>
      </c>
      <c r="AJ99" s="14"/>
      <c r="AK99" s="39">
        <f t="shared" ref="AK99:AK130" si="120">AVERAGE(E945,E1086)</f>
        <v>108.32547733761299</v>
      </c>
      <c r="AL99" s="38">
        <f t="shared" ref="AL99:AL130" si="121">AVERAGE(H945,H1086)</f>
        <v>0.93440172270655708</v>
      </c>
      <c r="AM99" s="38">
        <f t="shared" ref="AM99:AM130" si="122">AVERAGE(K945,K1086)</f>
        <v>2.891287127899318</v>
      </c>
      <c r="AN99" s="38">
        <f t="shared" si="103"/>
        <v>3.0929721361841165</v>
      </c>
      <c r="AO99" s="14"/>
      <c r="AP99" s="39">
        <f t="shared" ref="AP99:AP130" si="123">AVERAGE(E1227,E1368)</f>
        <v>110.10400279355886</v>
      </c>
      <c r="AQ99" s="38">
        <f t="shared" ref="AQ99:AQ130" si="124">AVERAGE(H1227,H1368)</f>
        <v>0.9416294485522414</v>
      </c>
      <c r="AR99" s="38">
        <f t="shared" ref="AR99:AR130" si="125">AVERAGE(K1227,K1368)</f>
        <v>2.9643115299962881</v>
      </c>
      <c r="AS99" s="38">
        <f t="shared" si="104"/>
        <v>3.1472706827577164</v>
      </c>
      <c r="AT99" s="14"/>
      <c r="AU99" s="39">
        <f t="shared" ref="AU99:AU130" si="126">AVERAGE(E1509,E1650)</f>
        <v>102.46908779532704</v>
      </c>
      <c r="AV99" s="38">
        <f t="shared" ref="AV99:AV130" si="127">AVERAGE(H1509,H1650)</f>
        <v>0.84610755344317212</v>
      </c>
      <c r="AW99" s="38">
        <f t="shared" ref="AW99:AW130" si="128">AVERAGE(K1509,K1650)</f>
        <v>2.6770683380197031</v>
      </c>
      <c r="AX99" s="38">
        <f t="shared" si="105"/>
        <v>3.1613337737603899</v>
      </c>
      <c r="AY99" s="14"/>
      <c r="AZ99" s="39">
        <f t="shared" ref="AZ99:AZ130" si="129">AVERAGE(E1791,E1932)</f>
        <v>105.44362780428708</v>
      </c>
      <c r="BA99" s="38">
        <f t="shared" ref="BA99:BA130" si="130">AVERAGE(H1791,H1932)</f>
        <v>0.89535956200074196</v>
      </c>
      <c r="BB99" s="38">
        <f t="shared" ref="BB99:BB130" si="131">AVERAGE(K1791,K1932)</f>
        <v>2.7816725632026755</v>
      </c>
      <c r="BC99" s="38">
        <f t="shared" si="106"/>
        <v>3.105031964554573</v>
      </c>
      <c r="BD99" s="14"/>
      <c r="BE99" s="14"/>
      <c r="BF99" s="14"/>
      <c r="BG99" s="14"/>
      <c r="BH99" s="14"/>
      <c r="BI99" s="14"/>
      <c r="BJ99" s="14"/>
      <c r="BK99" s="14"/>
      <c r="BL99" s="14"/>
      <c r="BM99" s="14"/>
      <c r="BN99" s="14"/>
      <c r="BO99" s="14"/>
      <c r="BP99" s="14"/>
      <c r="BQ99" s="14"/>
      <c r="BR99" s="14"/>
      <c r="BS99" s="14"/>
      <c r="BT99" s="14"/>
    </row>
    <row r="100" spans="1:256" s="13" customFormat="1" x14ac:dyDescent="0.25">
      <c r="A100" s="13" t="s">
        <v>48</v>
      </c>
      <c r="B100" s="13">
        <v>157</v>
      </c>
      <c r="C100" s="21">
        <v>117.97533350688626</v>
      </c>
      <c r="D100" s="21">
        <v>110.83231691046819</v>
      </c>
      <c r="E100" s="21">
        <f t="shared" si="96"/>
        <v>114.40382520867723</v>
      </c>
      <c r="F100" s="22">
        <f t="shared" si="107"/>
        <v>0.98670249823973677</v>
      </c>
      <c r="G100" s="22">
        <f t="shared" si="107"/>
        <v>0.9122267525401071</v>
      </c>
      <c r="H100" s="22">
        <f t="shared" si="97"/>
        <v>0.94946462538992193</v>
      </c>
      <c r="I100" s="22">
        <v>3.1193527024743331</v>
      </c>
      <c r="J100" s="22">
        <v>2.699256945120057</v>
      </c>
      <c r="K100" s="22">
        <f t="shared" si="98"/>
        <v>2.909304823797195</v>
      </c>
      <c r="L100" s="22">
        <f t="shared" si="108"/>
        <v>3.1613913089702459</v>
      </c>
      <c r="M100" s="22">
        <f t="shared" si="109"/>
        <v>2.9589758660376289</v>
      </c>
      <c r="N100" s="22">
        <f t="shared" si="99"/>
        <v>3.0601835875039374</v>
      </c>
      <c r="O100" s="14"/>
      <c r="P100" s="14"/>
      <c r="Q100" s="14"/>
      <c r="R100" s="14"/>
      <c r="S100" s="14"/>
      <c r="T100" s="14"/>
      <c r="U100" s="14">
        <f t="shared" si="110"/>
        <v>157</v>
      </c>
      <c r="V100" s="39">
        <f t="shared" si="111"/>
        <v>112.7284851004168</v>
      </c>
      <c r="W100" s="38">
        <f t="shared" si="112"/>
        <v>0.93571418683173846</v>
      </c>
      <c r="X100" s="38">
        <f t="shared" si="113"/>
        <v>3.0494042530741359</v>
      </c>
      <c r="Y100" s="38">
        <f t="shared" si="100"/>
        <v>3.2583159424803485</v>
      </c>
      <c r="Z100" s="14"/>
      <c r="AA100" s="39">
        <f t="shared" si="114"/>
        <v>109.15697873683371</v>
      </c>
      <c r="AB100" s="38">
        <f t="shared" si="115"/>
        <v>0.92155960037993268</v>
      </c>
      <c r="AC100" s="38">
        <f t="shared" si="116"/>
        <v>2.9029049981219019</v>
      </c>
      <c r="AD100" s="38">
        <f t="shared" si="101"/>
        <v>3.1484876726597926</v>
      </c>
      <c r="AE100" s="14"/>
      <c r="AF100" s="39">
        <f t="shared" si="117"/>
        <v>109.36277938380542</v>
      </c>
      <c r="AG100" s="38">
        <f t="shared" si="118"/>
        <v>0.94219198886962374</v>
      </c>
      <c r="AH100" s="38">
        <f t="shared" si="119"/>
        <v>2.8928022639860398</v>
      </c>
      <c r="AI100" s="38">
        <f t="shared" si="102"/>
        <v>3.0694153066828571</v>
      </c>
      <c r="AJ100" s="14"/>
      <c r="AK100" s="39">
        <f t="shared" si="120"/>
        <v>109.25987906031956</v>
      </c>
      <c r="AL100" s="38">
        <f t="shared" si="121"/>
        <v>0.93187579462477999</v>
      </c>
      <c r="AM100" s="38">
        <f t="shared" si="122"/>
        <v>2.8978536310539704</v>
      </c>
      <c r="AN100" s="38">
        <f t="shared" si="103"/>
        <v>3.1084836413297188</v>
      </c>
      <c r="AO100" s="14"/>
      <c r="AP100" s="39">
        <f t="shared" si="123"/>
        <v>111.04563224211111</v>
      </c>
      <c r="AQ100" s="38">
        <f t="shared" si="124"/>
        <v>0.93895308785068465</v>
      </c>
      <c r="AR100" s="38">
        <f t="shared" si="125"/>
        <v>2.9711032585300883</v>
      </c>
      <c r="AS100" s="38">
        <f t="shared" si="104"/>
        <v>3.1635483055550333</v>
      </c>
      <c r="AT100" s="14"/>
      <c r="AU100" s="39">
        <f t="shared" si="126"/>
        <v>103.31519534877023</v>
      </c>
      <c r="AV100" s="38">
        <f t="shared" si="127"/>
        <v>0.84332410419157355</v>
      </c>
      <c r="AW100" s="38">
        <f t="shared" si="128"/>
        <v>2.6827840494751984</v>
      </c>
      <c r="AX100" s="38">
        <f t="shared" si="105"/>
        <v>3.1786058024566333</v>
      </c>
      <c r="AY100" s="14"/>
      <c r="AZ100" s="39">
        <f t="shared" si="129"/>
        <v>106.33898736628782</v>
      </c>
      <c r="BA100" s="38">
        <f t="shared" si="130"/>
        <v>0.89275804653060575</v>
      </c>
      <c r="BB100" s="38">
        <f t="shared" si="131"/>
        <v>2.7877931567306193</v>
      </c>
      <c r="BC100" s="38">
        <f t="shared" si="106"/>
        <v>3.1210004219860474</v>
      </c>
      <c r="BD100" s="14"/>
      <c r="BE100" s="14"/>
      <c r="BF100" s="14"/>
      <c r="BG100" s="14"/>
      <c r="BH100" s="14"/>
      <c r="BI100" s="14"/>
      <c r="BJ100" s="14"/>
      <c r="BK100" s="14"/>
      <c r="BL100" s="14"/>
      <c r="BM100" s="14"/>
      <c r="BN100" s="14"/>
      <c r="BO100" s="14"/>
      <c r="BP100" s="14"/>
      <c r="BQ100" s="14"/>
      <c r="BR100" s="14"/>
      <c r="BS100" s="14"/>
      <c r="BT100" s="14"/>
    </row>
    <row r="101" spans="1:256" s="13" customFormat="1" x14ac:dyDescent="0.25">
      <c r="A101" s="13" t="s">
        <v>48</v>
      </c>
      <c r="B101" s="13">
        <v>158</v>
      </c>
      <c r="C101" s="21">
        <v>118.962036005126</v>
      </c>
      <c r="D101" s="21">
        <v>111.7445436630083</v>
      </c>
      <c r="E101" s="21">
        <f t="shared" si="96"/>
        <v>115.35328983406714</v>
      </c>
      <c r="F101" s="22">
        <f t="shared" si="107"/>
        <v>0.98325806178928588</v>
      </c>
      <c r="G101" s="22">
        <f t="shared" si="107"/>
        <v>0.90957504001090683</v>
      </c>
      <c r="H101" s="22">
        <f t="shared" si="97"/>
        <v>0.94641655090009635</v>
      </c>
      <c r="I101" s="22">
        <v>3.1234325093769368</v>
      </c>
      <c r="J101" s="22">
        <v>2.7064757721901898</v>
      </c>
      <c r="K101" s="22">
        <f t="shared" si="98"/>
        <v>2.9149541407835633</v>
      </c>
      <c r="L101" s="22">
        <f t="shared" si="108"/>
        <v>3.1766152048558483</v>
      </c>
      <c r="M101" s="22">
        <f t="shared" si="109"/>
        <v>2.9755387440685883</v>
      </c>
      <c r="N101" s="22">
        <f t="shared" si="99"/>
        <v>3.0760769744622181</v>
      </c>
      <c r="O101" s="14"/>
      <c r="P101" s="14"/>
      <c r="Q101" s="14"/>
      <c r="R101" s="14"/>
      <c r="S101" s="14"/>
      <c r="T101" s="14"/>
      <c r="U101" s="14">
        <f t="shared" si="110"/>
        <v>158</v>
      </c>
      <c r="V101" s="39">
        <f t="shared" si="111"/>
        <v>113.66419928724854</v>
      </c>
      <c r="W101" s="38">
        <f t="shared" si="112"/>
        <v>0.93272773529260533</v>
      </c>
      <c r="X101" s="38">
        <f t="shared" si="113"/>
        <v>3.0563016050188212</v>
      </c>
      <c r="Y101" s="38">
        <f t="shared" si="100"/>
        <v>3.2762219484225366</v>
      </c>
      <c r="Z101" s="14"/>
      <c r="AA101" s="39">
        <f t="shared" si="114"/>
        <v>110.07853833721364</v>
      </c>
      <c r="AB101" s="38">
        <f t="shared" si="115"/>
        <v>0.91887225376770587</v>
      </c>
      <c r="AC101" s="38">
        <f t="shared" si="116"/>
        <v>2.9093622078417063</v>
      </c>
      <c r="AD101" s="38">
        <f t="shared" si="101"/>
        <v>3.1648188782845628</v>
      </c>
      <c r="AE101" s="14"/>
      <c r="AF101" s="39">
        <f t="shared" si="117"/>
        <v>110.30497137267506</v>
      </c>
      <c r="AG101" s="38">
        <f t="shared" si="118"/>
        <v>0.9397132016429488</v>
      </c>
      <c r="AH101" s="38">
        <f t="shared" si="119"/>
        <v>2.8991742413628341</v>
      </c>
      <c r="AI101" s="38">
        <f t="shared" si="102"/>
        <v>3.0843609896358766</v>
      </c>
      <c r="AJ101" s="14"/>
      <c r="AK101" s="39">
        <f t="shared" si="120"/>
        <v>110.19175485494435</v>
      </c>
      <c r="AL101" s="38">
        <f t="shared" si="121"/>
        <v>0.92929272770532378</v>
      </c>
      <c r="AM101" s="38">
        <f t="shared" si="122"/>
        <v>2.9042682246022702</v>
      </c>
      <c r="AN101" s="38">
        <f t="shared" si="103"/>
        <v>3.1241078854102597</v>
      </c>
      <c r="AO101" s="14"/>
      <c r="AP101" s="39">
        <f t="shared" si="123"/>
        <v>111.98458532996179</v>
      </c>
      <c r="AQ101" s="38">
        <f t="shared" si="124"/>
        <v>0.93622046846777707</v>
      </c>
      <c r="AR101" s="38">
        <f t="shared" si="125"/>
        <v>2.9777379231908281</v>
      </c>
      <c r="AS101" s="38">
        <f t="shared" si="104"/>
        <v>3.1799420158878258</v>
      </c>
      <c r="AT101" s="14"/>
      <c r="AU101" s="39">
        <f t="shared" si="126"/>
        <v>104.1585194529618</v>
      </c>
      <c r="AV101" s="38">
        <f t="shared" si="127"/>
        <v>0.84049510340846112</v>
      </c>
      <c r="AW101" s="38">
        <f t="shared" si="128"/>
        <v>2.6883699066798359</v>
      </c>
      <c r="AX101" s="38">
        <f t="shared" si="105"/>
        <v>3.196011023657868</v>
      </c>
      <c r="AY101" s="14"/>
      <c r="AZ101" s="39">
        <f t="shared" si="129"/>
        <v>107.23174541281843</v>
      </c>
      <c r="BA101" s="38">
        <f t="shared" si="130"/>
        <v>0.89010415252569786</v>
      </c>
      <c r="BB101" s="38">
        <f t="shared" si="131"/>
        <v>2.793772074021335</v>
      </c>
      <c r="BC101" s="38">
        <f t="shared" si="106"/>
        <v>3.1370875455732969</v>
      </c>
      <c r="BD101" s="14"/>
      <c r="BE101" s="14"/>
      <c r="BF101" s="14"/>
      <c r="BG101" s="14"/>
      <c r="BH101" s="14"/>
      <c r="BI101" s="14"/>
      <c r="BJ101" s="14"/>
      <c r="BK101" s="14"/>
      <c r="BL101" s="14"/>
      <c r="BM101" s="14"/>
      <c r="BN101" s="14"/>
      <c r="BO101" s="14"/>
      <c r="BP101" s="14"/>
      <c r="BQ101" s="14"/>
      <c r="BR101" s="14"/>
      <c r="BS101" s="14"/>
      <c r="BT101" s="14"/>
    </row>
    <row r="102" spans="1:256" s="13" customFormat="1" x14ac:dyDescent="0.25">
      <c r="A102" s="13" t="s">
        <v>48</v>
      </c>
      <c r="B102" s="13">
        <v>159</v>
      </c>
      <c r="C102" s="21">
        <v>119.94529406691528</v>
      </c>
      <c r="D102" s="21">
        <v>112.65411870301921</v>
      </c>
      <c r="E102" s="21">
        <f t="shared" si="96"/>
        <v>116.29970638496724</v>
      </c>
      <c r="F102" s="22">
        <f t="shared" si="107"/>
        <v>0.97975644076691992</v>
      </c>
      <c r="G102" s="22">
        <f t="shared" si="107"/>
        <v>0.90687545003723358</v>
      </c>
      <c r="H102" s="22">
        <f t="shared" si="97"/>
        <v>0.94331594540207675</v>
      </c>
      <c r="I102" s="22">
        <v>3.1273603091632896</v>
      </c>
      <c r="J102" s="22">
        <v>2.7135729485797215</v>
      </c>
      <c r="K102" s="22">
        <f t="shared" si="98"/>
        <v>2.9204666288715053</v>
      </c>
      <c r="L102" s="22">
        <f t="shared" si="108"/>
        <v>3.1919772905144654</v>
      </c>
      <c r="M102" s="22">
        <f t="shared" si="109"/>
        <v>2.9922223040311771</v>
      </c>
      <c r="N102" s="22">
        <f t="shared" si="99"/>
        <v>3.0920997972728212</v>
      </c>
      <c r="O102" s="14"/>
      <c r="P102" s="14"/>
      <c r="Q102" s="14"/>
      <c r="R102" s="14"/>
      <c r="S102" s="14"/>
      <c r="T102" s="14"/>
      <c r="U102" s="14">
        <f t="shared" si="110"/>
        <v>159</v>
      </c>
      <c r="V102" s="39">
        <f t="shared" si="111"/>
        <v>114.59692702254114</v>
      </c>
      <c r="W102" s="38">
        <f t="shared" si="112"/>
        <v>0.92968958975697547</v>
      </c>
      <c r="X102" s="38">
        <f t="shared" si="113"/>
        <v>3.0630422220539764</v>
      </c>
      <c r="Y102" s="38">
        <f t="shared" si="100"/>
        <v>3.2942572082918145</v>
      </c>
      <c r="Z102" s="14"/>
      <c r="AA102" s="39">
        <f t="shared" si="114"/>
        <v>110.99741059098133</v>
      </c>
      <c r="AB102" s="38">
        <f t="shared" si="115"/>
        <v>0.91613138474531652</v>
      </c>
      <c r="AC102" s="38">
        <f t="shared" si="116"/>
        <v>2.9156728197124764</v>
      </c>
      <c r="AD102" s="38">
        <f t="shared" si="101"/>
        <v>3.1812715264574387</v>
      </c>
      <c r="AE102" s="14"/>
      <c r="AF102" s="39">
        <f t="shared" si="117"/>
        <v>111.244684574318</v>
      </c>
      <c r="AG102" s="38">
        <f t="shared" si="118"/>
        <v>0.93717675041814985</v>
      </c>
      <c r="AH102" s="38">
        <f t="shared" si="119"/>
        <v>2.9053966082805385</v>
      </c>
      <c r="AI102" s="38">
        <f t="shared" si="102"/>
        <v>3.099416474454173</v>
      </c>
      <c r="AJ102" s="14"/>
      <c r="AK102" s="39">
        <f t="shared" si="120"/>
        <v>111.12104758264967</v>
      </c>
      <c r="AL102" s="38">
        <f t="shared" si="121"/>
        <v>0.92665406758173319</v>
      </c>
      <c r="AM102" s="38">
        <f t="shared" si="122"/>
        <v>2.9105347139965074</v>
      </c>
      <c r="AN102" s="38">
        <f t="shared" si="103"/>
        <v>3.1398475008192612</v>
      </c>
      <c r="AO102" s="14"/>
      <c r="AP102" s="39">
        <f t="shared" si="123"/>
        <v>112.92080579842957</v>
      </c>
      <c r="AQ102" s="38">
        <f t="shared" si="124"/>
        <v>0.93343317008755733</v>
      </c>
      <c r="AR102" s="38">
        <f t="shared" si="125"/>
        <v>2.9842194151672574</v>
      </c>
      <c r="AS102" s="38">
        <f t="shared" si="104"/>
        <v>3.1964544996497732</v>
      </c>
      <c r="AT102" s="14"/>
      <c r="AU102" s="39">
        <f t="shared" si="126"/>
        <v>104.99901455637026</v>
      </c>
      <c r="AV102" s="38">
        <f t="shared" si="127"/>
        <v>0.83762200832694589</v>
      </c>
      <c r="AW102" s="38">
        <f t="shared" si="128"/>
        <v>2.6938292377323698</v>
      </c>
      <c r="AX102" s="38">
        <f t="shared" si="105"/>
        <v>3.2135519494793297</v>
      </c>
      <c r="AY102" s="14"/>
      <c r="AZ102" s="39">
        <f t="shared" si="129"/>
        <v>108.12184956534412</v>
      </c>
      <c r="BA102" s="38">
        <f t="shared" si="130"/>
        <v>0.88739937937254965</v>
      </c>
      <c r="BB102" s="38">
        <f t="shared" si="131"/>
        <v>2.7996129230064537</v>
      </c>
      <c r="BC102" s="38">
        <f t="shared" si="106"/>
        <v>3.1532959272933727</v>
      </c>
      <c r="BD102" s="14"/>
      <c r="BE102" s="14"/>
      <c r="BF102" s="14"/>
      <c r="BG102" s="14"/>
      <c r="BH102" s="14"/>
      <c r="BI102" s="14"/>
      <c r="BJ102" s="14"/>
      <c r="BK102" s="14"/>
      <c r="BL102" s="14"/>
      <c r="BM102" s="14"/>
      <c r="BN102" s="14"/>
      <c r="BO102" s="14"/>
      <c r="BP102" s="14"/>
      <c r="BQ102" s="14"/>
      <c r="BR102" s="14"/>
      <c r="BS102" s="14"/>
      <c r="BT102" s="14"/>
    </row>
    <row r="103" spans="1:256" s="13" customFormat="1" x14ac:dyDescent="0.25">
      <c r="A103" s="13" t="s">
        <v>48</v>
      </c>
      <c r="B103" s="13">
        <v>160</v>
      </c>
      <c r="C103" s="21">
        <v>120.9250505076822</v>
      </c>
      <c r="D103" s="21">
        <v>113.56099415305644</v>
      </c>
      <c r="E103" s="21">
        <f t="shared" si="96"/>
        <v>117.24302233036931</v>
      </c>
      <c r="F103" s="22">
        <f t="shared" si="107"/>
        <v>0.97619951453889087</v>
      </c>
      <c r="G103" s="22">
        <f t="shared" si="107"/>
        <v>0.90412936009599321</v>
      </c>
      <c r="H103" s="22">
        <f t="shared" si="97"/>
        <v>0.94016443731744204</v>
      </c>
      <c r="I103" s="22">
        <v>3.1311415096250852</v>
      </c>
      <c r="J103" s="22">
        <v>2.7205504942839345</v>
      </c>
      <c r="K103" s="22">
        <f t="shared" si="98"/>
        <v>2.9258460019545098</v>
      </c>
      <c r="L103" s="22">
        <f t="shared" si="108"/>
        <v>3.2074811173247553</v>
      </c>
      <c r="M103" s="22">
        <f t="shared" si="109"/>
        <v>3.0090279271487081</v>
      </c>
      <c r="N103" s="22">
        <f t="shared" si="99"/>
        <v>3.1082545222367317</v>
      </c>
      <c r="O103" s="14"/>
      <c r="P103" s="14"/>
      <c r="Q103" s="14"/>
      <c r="R103" s="14"/>
      <c r="S103" s="14"/>
      <c r="T103" s="14"/>
      <c r="U103" s="14">
        <f t="shared" si="110"/>
        <v>160</v>
      </c>
      <c r="V103" s="39">
        <f t="shared" si="111"/>
        <v>115.52661661229811</v>
      </c>
      <c r="W103" s="38">
        <f t="shared" si="112"/>
        <v>0.92660134766437352</v>
      </c>
      <c r="X103" s="38">
        <f t="shared" si="113"/>
        <v>3.0696299190731122</v>
      </c>
      <c r="Y103" s="38">
        <f t="shared" si="100"/>
        <v>3.3124243674628273</v>
      </c>
      <c r="Z103" s="14"/>
      <c r="AA103" s="39">
        <f t="shared" si="114"/>
        <v>111.91354197572664</v>
      </c>
      <c r="AB103" s="38">
        <f t="shared" si="115"/>
        <v>0.91333852550758365</v>
      </c>
      <c r="AC103" s="38">
        <f t="shared" si="116"/>
        <v>2.921840477942621</v>
      </c>
      <c r="AD103" s="38">
        <f t="shared" si="101"/>
        <v>3.1978481521863693</v>
      </c>
      <c r="AE103" s="14"/>
      <c r="AF103" s="39">
        <f t="shared" si="117"/>
        <v>112.18186132473615</v>
      </c>
      <c r="AG103" s="38">
        <f t="shared" si="118"/>
        <v>0.93458416152239465</v>
      </c>
      <c r="AH103" s="38">
        <f t="shared" si="119"/>
        <v>2.9114731693838642</v>
      </c>
      <c r="AI103" s="38">
        <f t="shared" si="102"/>
        <v>3.114584372014503</v>
      </c>
      <c r="AJ103" s="14"/>
      <c r="AK103" s="39">
        <f t="shared" si="120"/>
        <v>112.0477016502314</v>
      </c>
      <c r="AL103" s="38">
        <f t="shared" si="121"/>
        <v>0.92396134351498915</v>
      </c>
      <c r="AM103" s="38">
        <f t="shared" si="122"/>
        <v>2.9166568236632426</v>
      </c>
      <c r="AN103" s="38">
        <f t="shared" si="103"/>
        <v>3.1557050598711709</v>
      </c>
      <c r="AO103" s="14"/>
      <c r="AP103" s="39">
        <f t="shared" si="123"/>
        <v>113.85423896851714</v>
      </c>
      <c r="AQ103" s="38">
        <f t="shared" si="124"/>
        <v>0.93059275459338409</v>
      </c>
      <c r="AR103" s="38">
        <f t="shared" si="125"/>
        <v>2.990551544228488</v>
      </c>
      <c r="AS103" s="38">
        <f t="shared" si="104"/>
        <v>3.2130883834143829</v>
      </c>
      <c r="AT103" s="14"/>
      <c r="AU103" s="39">
        <f t="shared" si="126"/>
        <v>105.8366365646972</v>
      </c>
      <c r="AV103" s="38">
        <f t="shared" si="127"/>
        <v>0.83470625632998363</v>
      </c>
      <c r="AW103" s="38">
        <f t="shared" si="128"/>
        <v>2.6991652935272819</v>
      </c>
      <c r="AX103" s="38">
        <f t="shared" si="105"/>
        <v>3.2312310366852675</v>
      </c>
      <c r="AY103" s="14"/>
      <c r="AZ103" s="39">
        <f t="shared" si="129"/>
        <v>109.00924894471667</v>
      </c>
      <c r="BA103" s="38">
        <f t="shared" si="130"/>
        <v>0.88464520892618737</v>
      </c>
      <c r="BB103" s="38">
        <f t="shared" si="131"/>
        <v>2.8053192314555733</v>
      </c>
      <c r="BC103" s="38">
        <f t="shared" si="106"/>
        <v>3.1696281000113418</v>
      </c>
      <c r="BD103" s="14"/>
      <c r="BE103" s="14"/>
      <c r="BF103" s="14"/>
      <c r="BG103" s="14"/>
      <c r="BH103" s="14"/>
      <c r="BI103" s="14"/>
      <c r="BJ103" s="14"/>
      <c r="BK103" s="14"/>
      <c r="BL103" s="14"/>
      <c r="BM103" s="14"/>
      <c r="BN103" s="14"/>
      <c r="BO103" s="14"/>
      <c r="BP103" s="14"/>
      <c r="BQ103" s="14"/>
      <c r="BR103" s="14"/>
      <c r="BS103" s="14"/>
      <c r="BT103" s="14"/>
    </row>
    <row r="104" spans="1:256" s="24" customFormat="1" x14ac:dyDescent="0.25">
      <c r="A104" s="13" t="s">
        <v>48</v>
      </c>
      <c r="B104" s="24">
        <v>161</v>
      </c>
      <c r="C104" s="25">
        <v>121.90125002222109</v>
      </c>
      <c r="D104" s="25">
        <v>114.46512351315243</v>
      </c>
      <c r="E104" s="25">
        <f t="shared" si="96"/>
        <v>118.18318676768676</v>
      </c>
      <c r="F104" s="26">
        <f t="shared" si="107"/>
        <v>0.97258913747998577</v>
      </c>
      <c r="G104" s="26">
        <f t="shared" si="107"/>
        <v>0.90133813058204737</v>
      </c>
      <c r="H104" s="26">
        <f t="shared" si="97"/>
        <v>0.93696363403101657</v>
      </c>
      <c r="I104" s="26">
        <v>3.1347813555958983</v>
      </c>
      <c r="J104" s="26">
        <v>2.7274104059592923</v>
      </c>
      <c r="K104" s="26">
        <f t="shared" si="98"/>
        <v>2.9310958807775953</v>
      </c>
      <c r="L104" s="26">
        <f t="shared" si="108"/>
        <v>3.2231301325431541</v>
      </c>
      <c r="M104" s="26">
        <f t="shared" si="109"/>
        <v>3.0259569782075477</v>
      </c>
      <c r="N104" s="26">
        <f t="shared" si="99"/>
        <v>3.1245435553753511</v>
      </c>
      <c r="O104" s="14"/>
      <c r="P104" s="14"/>
      <c r="Q104" s="14"/>
      <c r="R104" s="14"/>
      <c r="S104" s="14"/>
      <c r="T104" s="14"/>
      <c r="U104" s="14">
        <f t="shared" si="110"/>
        <v>161</v>
      </c>
      <c r="V104" s="39">
        <f t="shared" si="111"/>
        <v>116.4532179599625</v>
      </c>
      <c r="W104" s="38">
        <f t="shared" si="112"/>
        <v>0.92346458581194923</v>
      </c>
      <c r="X104" s="38">
        <f t="shared" si="113"/>
        <v>3.0760684313691504</v>
      </c>
      <c r="Y104" s="38">
        <f t="shared" si="100"/>
        <v>3.3307260167449515</v>
      </c>
      <c r="Z104" s="14"/>
      <c r="AA104" s="39">
        <f t="shared" si="114"/>
        <v>112.82688050123424</v>
      </c>
      <c r="AB104" s="38">
        <f t="shared" si="115"/>
        <v>0.91049519041735749</v>
      </c>
      <c r="AC104" s="38">
        <f t="shared" si="116"/>
        <v>2.927868747991778</v>
      </c>
      <c r="AD104" s="38">
        <f t="shared" si="101"/>
        <v>3.2145512345192069</v>
      </c>
      <c r="AE104" s="14"/>
      <c r="AF104" s="39">
        <f t="shared" si="117"/>
        <v>113.11644548625856</v>
      </c>
      <c r="AG104" s="38">
        <f t="shared" si="118"/>
        <v>0.93193694570891239</v>
      </c>
      <c r="AH104" s="38">
        <f t="shared" si="119"/>
        <v>2.9174076463109744</v>
      </c>
      <c r="AI104" s="38">
        <f t="shared" si="102"/>
        <v>3.1298672315586828</v>
      </c>
      <c r="AJ104" s="14"/>
      <c r="AK104" s="39">
        <f t="shared" si="120"/>
        <v>112.97166299374639</v>
      </c>
      <c r="AL104" s="38">
        <f t="shared" si="121"/>
        <v>0.92121606806313849</v>
      </c>
      <c r="AM104" s="38">
        <f t="shared" si="122"/>
        <v>2.9226381971513762</v>
      </c>
      <c r="AN104" s="38">
        <f t="shared" si="103"/>
        <v>3.1716830761144759</v>
      </c>
      <c r="AO104" s="14"/>
      <c r="AP104" s="39">
        <f t="shared" si="123"/>
        <v>114.78483172311051</v>
      </c>
      <c r="AQ104" s="38">
        <f t="shared" si="124"/>
        <v>0.92770076576043436</v>
      </c>
      <c r="AR104" s="38">
        <f t="shared" si="125"/>
        <v>2.9967380388400624</v>
      </c>
      <c r="AS104" s="38">
        <f t="shared" si="104"/>
        <v>3.2298462357143918</v>
      </c>
      <c r="AT104" s="14"/>
      <c r="AU104" s="39">
        <f t="shared" si="126"/>
        <v>106.6713428210272</v>
      </c>
      <c r="AV104" s="38">
        <f t="shared" si="127"/>
        <v>0.83174926477392574</v>
      </c>
      <c r="AW104" s="38">
        <f t="shared" si="128"/>
        <v>2.7043812483711172</v>
      </c>
      <c r="AX104" s="38">
        <f t="shared" si="105"/>
        <v>3.2490506880316539</v>
      </c>
      <c r="AY104" s="14"/>
      <c r="AZ104" s="39">
        <f t="shared" si="129"/>
        <v>109.89389415364286</v>
      </c>
      <c r="BA104" s="38">
        <f t="shared" si="130"/>
        <v>0.88184310524142262</v>
      </c>
      <c r="BB104" s="38">
        <f t="shared" si="131"/>
        <v>2.8108944473410462</v>
      </c>
      <c r="BC104" s="38">
        <f t="shared" si="106"/>
        <v>3.1860865388249726</v>
      </c>
      <c r="BD104" s="14"/>
      <c r="BE104" s="14"/>
      <c r="BF104" s="14"/>
      <c r="BG104" s="14"/>
      <c r="BH104" s="14"/>
      <c r="BI104" s="14"/>
      <c r="BJ104" s="14"/>
      <c r="BK104" s="14"/>
      <c r="BL104" s="14"/>
      <c r="BM104" s="14"/>
      <c r="BN104" s="14"/>
      <c r="BO104" s="14"/>
      <c r="BP104" s="14"/>
      <c r="BQ104" s="14"/>
      <c r="BR104" s="14"/>
      <c r="BS104" s="14"/>
      <c r="BT104" s="14"/>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row>
    <row r="105" spans="1:256" s="13" customFormat="1" x14ac:dyDescent="0.25">
      <c r="A105" s="13" t="s">
        <v>48</v>
      </c>
      <c r="B105" s="13">
        <v>162</v>
      </c>
      <c r="C105" s="21">
        <v>122.87383915970108</v>
      </c>
      <c r="D105" s="21">
        <v>115.36646164373448</v>
      </c>
      <c r="E105" s="21">
        <f t="shared" si="96"/>
        <v>119.12015040171778</v>
      </c>
      <c r="F105" s="22">
        <f t="shared" si="107"/>
        <v>0.96892713866397173</v>
      </c>
      <c r="G105" s="22">
        <f t="shared" si="107"/>
        <v>0.89850310464412075</v>
      </c>
      <c r="H105" s="22">
        <f t="shared" si="97"/>
        <v>0.93371512165404624</v>
      </c>
      <c r="I105" s="22">
        <v>3.138284931479375</v>
      </c>
      <c r="J105" s="22">
        <v>2.7341546565875792</v>
      </c>
      <c r="K105" s="22">
        <f t="shared" si="98"/>
        <v>2.9362197940334771</v>
      </c>
      <c r="L105" s="22">
        <f t="shared" si="108"/>
        <v>3.2389276822266266</v>
      </c>
      <c r="M105" s="22">
        <f t="shared" si="109"/>
        <v>3.0430108059231733</v>
      </c>
      <c r="N105" s="22">
        <f t="shared" si="99"/>
        <v>3.1409692440749</v>
      </c>
      <c r="O105" s="14"/>
      <c r="P105" s="14"/>
      <c r="Q105" s="14"/>
      <c r="R105" s="14"/>
      <c r="S105" s="14"/>
      <c r="T105" s="14"/>
      <c r="U105" s="14">
        <f t="shared" si="110"/>
        <v>162</v>
      </c>
      <c r="V105" s="39">
        <f t="shared" si="111"/>
        <v>117.37668254577444</v>
      </c>
      <c r="W105" s="38">
        <f t="shared" si="112"/>
        <v>0.92028086012456356</v>
      </c>
      <c r="X105" s="38">
        <f t="shared" si="113"/>
        <v>3.0823614148851686</v>
      </c>
      <c r="Y105" s="38">
        <f t="shared" si="100"/>
        <v>3.3491646936006809</v>
      </c>
      <c r="Z105" s="14"/>
      <c r="AA105" s="39">
        <f t="shared" si="114"/>
        <v>113.73737569165159</v>
      </c>
      <c r="AB105" s="38">
        <f t="shared" si="115"/>
        <v>0.90760287572892651</v>
      </c>
      <c r="AC105" s="38">
        <f t="shared" si="116"/>
        <v>2.9337611168848339</v>
      </c>
      <c r="AD105" s="38">
        <f t="shared" si="101"/>
        <v>3.2313831978225216</v>
      </c>
      <c r="AE105" s="14"/>
      <c r="AF105" s="39">
        <f t="shared" si="117"/>
        <v>114.04838243196745</v>
      </c>
      <c r="AG105" s="38">
        <f t="shared" si="118"/>
        <v>0.92923659781886059</v>
      </c>
      <c r="AH105" s="38">
        <f t="shared" si="119"/>
        <v>2.923203677954846</v>
      </c>
      <c r="AI105" s="38">
        <f t="shared" si="102"/>
        <v>3.1452675420811862</v>
      </c>
      <c r="AJ105" s="14"/>
      <c r="AK105" s="39">
        <f t="shared" si="120"/>
        <v>113.89287906180954</v>
      </c>
      <c r="AL105" s="38">
        <f t="shared" si="121"/>
        <v>0.91841973677389177</v>
      </c>
      <c r="AM105" s="38">
        <f t="shared" si="122"/>
        <v>2.92848239741984</v>
      </c>
      <c r="AN105" s="38">
        <f t="shared" si="103"/>
        <v>3.1877840056626234</v>
      </c>
      <c r="AO105" s="14"/>
      <c r="AP105" s="39">
        <f t="shared" si="123"/>
        <v>115.71253248887095</v>
      </c>
      <c r="AQ105" s="38">
        <f t="shared" si="124"/>
        <v>0.92475872897170674</v>
      </c>
      <c r="AR105" s="38">
        <f t="shared" si="125"/>
        <v>3.0027825464200069</v>
      </c>
      <c r="AS105" s="38">
        <f t="shared" si="104"/>
        <v>3.2467305683384207</v>
      </c>
      <c r="AT105" s="14"/>
      <c r="AU105" s="39">
        <f t="shared" si="126"/>
        <v>107.50309208580111</v>
      </c>
      <c r="AV105" s="38">
        <f t="shared" si="127"/>
        <v>0.8287524308327896</v>
      </c>
      <c r="AW105" s="38">
        <f t="shared" si="128"/>
        <v>2.7094802006984531</v>
      </c>
      <c r="AX105" s="38">
        <f t="shared" si="105"/>
        <v>3.2670132536172845</v>
      </c>
      <c r="AY105" s="14"/>
      <c r="AZ105" s="39">
        <f t="shared" si="129"/>
        <v>110.77573725888428</v>
      </c>
      <c r="BA105" s="38">
        <f t="shared" si="130"/>
        <v>0.87899451432582865</v>
      </c>
      <c r="BB105" s="38">
        <f t="shared" si="131"/>
        <v>2.8163419393266498</v>
      </c>
      <c r="BC105" s="38">
        <f t="shared" si="106"/>
        <v>3.20267366242479</v>
      </c>
      <c r="BD105" s="14"/>
      <c r="BE105" s="14"/>
      <c r="BF105" s="14"/>
      <c r="BG105" s="14"/>
      <c r="BH105" s="14"/>
      <c r="BI105" s="14"/>
      <c r="BJ105" s="14"/>
      <c r="BK105" s="14"/>
      <c r="BL105" s="14"/>
      <c r="BM105" s="14"/>
      <c r="BN105" s="14"/>
      <c r="BO105" s="14"/>
      <c r="BP105" s="14"/>
      <c r="BQ105" s="14"/>
      <c r="BR105" s="14"/>
      <c r="BS105" s="14"/>
      <c r="BT105" s="14"/>
    </row>
    <row r="106" spans="1:256" s="13" customFormat="1" x14ac:dyDescent="0.25">
      <c r="A106" s="13" t="s">
        <v>48</v>
      </c>
      <c r="B106" s="13">
        <v>163</v>
      </c>
      <c r="C106" s="21">
        <v>123.84276629836505</v>
      </c>
      <c r="D106" s="21">
        <v>116.2649647483786</v>
      </c>
      <c r="E106" s="21">
        <f t="shared" si="96"/>
        <v>120.05386552337183</v>
      </c>
      <c r="F106" s="22">
        <f t="shared" si="107"/>
        <v>0.96521532158445211</v>
      </c>
      <c r="G106" s="22">
        <f t="shared" si="107"/>
        <v>0.89562560803757663</v>
      </c>
      <c r="H106" s="22">
        <f t="shared" si="97"/>
        <v>0.93042046481101437</v>
      </c>
      <c r="I106" s="22">
        <v>3.1416571639345587</v>
      </c>
      <c r="J106" s="22">
        <v>2.7407851951802944</v>
      </c>
      <c r="K106" s="22">
        <f t="shared" si="98"/>
        <v>2.9412211795574263</v>
      </c>
      <c r="L106" s="22">
        <f t="shared" si="108"/>
        <v>3.2548770141540668</v>
      </c>
      <c r="M106" s="22">
        <f t="shared" si="109"/>
        <v>3.0601907433014159</v>
      </c>
      <c r="N106" s="22">
        <f t="shared" si="99"/>
        <v>3.1575338787277412</v>
      </c>
      <c r="O106" s="14"/>
      <c r="P106" s="14"/>
      <c r="Q106" s="14"/>
      <c r="R106" s="14"/>
      <c r="S106" s="14"/>
      <c r="T106" s="14"/>
      <c r="U106" s="14">
        <f t="shared" si="110"/>
        <v>163</v>
      </c>
      <c r="V106" s="39">
        <f t="shared" si="111"/>
        <v>118.29696340589901</v>
      </c>
      <c r="W106" s="38">
        <f t="shared" si="112"/>
        <v>0.91705170544803494</v>
      </c>
      <c r="X106" s="38">
        <f t="shared" si="113"/>
        <v>3.0885124465865363</v>
      </c>
      <c r="Y106" s="38">
        <f t="shared" si="100"/>
        <v>3.3677428833746901</v>
      </c>
      <c r="Z106" s="14"/>
      <c r="AA106" s="39">
        <f t="shared" si="114"/>
        <v>114.64497856738052</v>
      </c>
      <c r="AB106" s="38">
        <f t="shared" si="115"/>
        <v>0.90466305933311375</v>
      </c>
      <c r="AC106" s="38">
        <f t="shared" si="116"/>
        <v>2.9395209936464477</v>
      </c>
      <c r="AD106" s="38">
        <f t="shared" si="101"/>
        <v>3.2483464130738198</v>
      </c>
      <c r="AE106" s="14"/>
      <c r="AF106" s="39">
        <f t="shared" si="117"/>
        <v>114.97761902978633</v>
      </c>
      <c r="AG106" s="38">
        <f t="shared" si="118"/>
        <v>0.92648459646485648</v>
      </c>
      <c r="AH106" s="38">
        <f t="shared" si="119"/>
        <v>2.9288648208609631</v>
      </c>
      <c r="AI106" s="38">
        <f t="shared" si="102"/>
        <v>3.160787733735142</v>
      </c>
      <c r="AJ106" s="14"/>
      <c r="AK106" s="39">
        <f t="shared" si="120"/>
        <v>114.81129879858341</v>
      </c>
      <c r="AL106" s="38">
        <f t="shared" si="121"/>
        <v>0.91557382789898512</v>
      </c>
      <c r="AM106" s="38">
        <f t="shared" si="122"/>
        <v>2.9341929072537054</v>
      </c>
      <c r="AN106" s="38">
        <f t="shared" si="103"/>
        <v>3.2040102485406723</v>
      </c>
      <c r="AO106" s="14"/>
      <c r="AP106" s="39">
        <f t="shared" si="123"/>
        <v>116.63729121784266</v>
      </c>
      <c r="AQ106" s="38">
        <f t="shared" si="124"/>
        <v>0.92176815095644926</v>
      </c>
      <c r="AR106" s="38">
        <f t="shared" si="125"/>
        <v>3.0086886337237497</v>
      </c>
      <c r="AS106" s="38">
        <f t="shared" si="104"/>
        <v>3.2637438376424028</v>
      </c>
      <c r="AT106" s="14"/>
      <c r="AU106" s="39">
        <f t="shared" si="126"/>
        <v>108.33184451663391</v>
      </c>
      <c r="AV106" s="38">
        <f t="shared" si="127"/>
        <v>0.82571713136302094</v>
      </c>
      <c r="AW106" s="38">
        <f t="shared" si="128"/>
        <v>2.7144651738779979</v>
      </c>
      <c r="AX106" s="38">
        <f t="shared" si="105"/>
        <v>3.285121032238087</v>
      </c>
      <c r="AY106" s="14"/>
      <c r="AZ106" s="39">
        <f t="shared" si="129"/>
        <v>111.6547317732101</v>
      </c>
      <c r="BA106" s="38">
        <f t="shared" si="130"/>
        <v>0.87610086391393338</v>
      </c>
      <c r="BB106" s="38">
        <f t="shared" si="131"/>
        <v>2.821664997369481</v>
      </c>
      <c r="BC106" s="38">
        <f t="shared" si="106"/>
        <v>3.2193918344650387</v>
      </c>
      <c r="BD106" s="14"/>
      <c r="BE106" s="14"/>
      <c r="BF106" s="14"/>
      <c r="BG106" s="14"/>
      <c r="BH106" s="14"/>
      <c r="BI106" s="14"/>
      <c r="BJ106" s="14"/>
      <c r="BK106" s="14"/>
      <c r="BL106" s="14"/>
      <c r="BM106" s="14"/>
      <c r="BN106" s="14"/>
      <c r="BO106" s="14"/>
      <c r="BP106" s="14"/>
      <c r="BQ106" s="14"/>
      <c r="BR106" s="14"/>
      <c r="BS106" s="14"/>
      <c r="BT106" s="14"/>
    </row>
    <row r="107" spans="1:256" s="13" customFormat="1" x14ac:dyDescent="0.25">
      <c r="A107" s="13" t="s">
        <v>48</v>
      </c>
      <c r="B107" s="13">
        <v>164</v>
      </c>
      <c r="C107" s="21">
        <v>124.8079816199495</v>
      </c>
      <c r="D107" s="21">
        <v>117.16059035641618</v>
      </c>
      <c r="E107" s="21">
        <f t="shared" si="96"/>
        <v>120.98428598818285</v>
      </c>
      <c r="F107" s="22">
        <f t="shared" si="107"/>
        <v>0.96145546390526704</v>
      </c>
      <c r="G107" s="22">
        <f t="shared" si="107"/>
        <v>0.89270694899306591</v>
      </c>
      <c r="H107" s="22">
        <f t="shared" si="97"/>
        <v>0.92708120644916647</v>
      </c>
      <c r="I107" s="22">
        <v>3.1449028246986508</v>
      </c>
      <c r="J107" s="22">
        <v>2.7473039465213929</v>
      </c>
      <c r="K107" s="22">
        <f t="shared" si="98"/>
        <v>2.9461033856100221</v>
      </c>
      <c r="L107" s="22">
        <f t="shared" si="108"/>
        <v>3.2709812807393028</v>
      </c>
      <c r="M107" s="22">
        <f t="shared" si="109"/>
        <v>3.077498107996393</v>
      </c>
      <c r="N107" s="22">
        <f t="shared" si="99"/>
        <v>3.1742396943678477</v>
      </c>
      <c r="O107" s="14"/>
      <c r="P107" s="14"/>
      <c r="Q107" s="14"/>
      <c r="R107" s="14"/>
      <c r="S107" s="14"/>
      <c r="T107" s="14"/>
      <c r="U107" s="14">
        <f t="shared" si="110"/>
        <v>164</v>
      </c>
      <c r="V107" s="39">
        <f t="shared" si="111"/>
        <v>119.21401511134704</v>
      </c>
      <c r="W107" s="38">
        <f t="shared" si="112"/>
        <v>0.91377863536465043</v>
      </c>
      <c r="X107" s="38">
        <f t="shared" si="113"/>
        <v>3.0945250249444558</v>
      </c>
      <c r="Y107" s="38">
        <f t="shared" si="100"/>
        <v>3.3864630205308996</v>
      </c>
      <c r="Z107" s="14"/>
      <c r="AA107" s="39">
        <f t="shared" si="114"/>
        <v>115.54964162671364</v>
      </c>
      <c r="AB107" s="38">
        <f t="shared" si="115"/>
        <v>0.90167720052467359</v>
      </c>
      <c r="AC107" s="38">
        <f t="shared" si="116"/>
        <v>2.9451517098459385</v>
      </c>
      <c r="AD107" s="38">
        <f t="shared" si="101"/>
        <v>3.2654431991596624</v>
      </c>
      <c r="AE107" s="14"/>
      <c r="AF107" s="39">
        <f t="shared" si="117"/>
        <v>115.90410362625119</v>
      </c>
      <c r="AG107" s="38">
        <f t="shared" si="118"/>
        <v>0.92368240373651034</v>
      </c>
      <c r="AH107" s="38">
        <f t="shared" si="119"/>
        <v>2.9343945497500643</v>
      </c>
      <c r="AI107" s="38">
        <f t="shared" si="102"/>
        <v>3.1764301792494694</v>
      </c>
      <c r="AJ107" s="14"/>
      <c r="AK107" s="39">
        <f t="shared" si="120"/>
        <v>115.7268726264824</v>
      </c>
      <c r="AL107" s="38">
        <f t="shared" si="121"/>
        <v>0.91267980213059374</v>
      </c>
      <c r="AM107" s="38">
        <f t="shared" si="122"/>
        <v>2.9397731297980014</v>
      </c>
      <c r="AN107" s="38">
        <f t="shared" si="103"/>
        <v>3.2203641500408628</v>
      </c>
      <c r="AO107" s="14"/>
      <c r="AP107" s="39">
        <f t="shared" si="123"/>
        <v>117.5590593687991</v>
      </c>
      <c r="AQ107" s="38">
        <f t="shared" si="124"/>
        <v>0.91873051955058571</v>
      </c>
      <c r="AR107" s="38">
        <f t="shared" si="125"/>
        <v>3.0144597873472598</v>
      </c>
      <c r="AS107" s="38">
        <f t="shared" si="104"/>
        <v>3.2808884458712719</v>
      </c>
      <c r="AT107" s="14"/>
      <c r="AU107" s="39">
        <f t="shared" si="126"/>
        <v>109.15756164799691</v>
      </c>
      <c r="AV107" s="38">
        <f t="shared" si="127"/>
        <v>0.82264472278738054</v>
      </c>
      <c r="AW107" s="38">
        <f t="shared" si="128"/>
        <v>2.7193391170998567</v>
      </c>
      <c r="AX107" s="38">
        <f t="shared" si="105"/>
        <v>3.3033762727439173</v>
      </c>
      <c r="AY107" s="14"/>
      <c r="AZ107" s="39">
        <f t="shared" si="129"/>
        <v>112.53083263712405</v>
      </c>
      <c r="BA107" s="38">
        <f t="shared" si="130"/>
        <v>0.87316356326194722</v>
      </c>
      <c r="BB107" s="38">
        <f t="shared" si="131"/>
        <v>2.82686683342496</v>
      </c>
      <c r="BC107" s="38">
        <f t="shared" si="106"/>
        <v>3.2362433649419544</v>
      </c>
      <c r="BD107" s="14"/>
      <c r="BE107" s="14"/>
      <c r="BF107" s="14"/>
      <c r="BG107" s="14"/>
      <c r="BH107" s="14"/>
      <c r="BI107" s="14"/>
      <c r="BJ107" s="14"/>
      <c r="BK107" s="14"/>
      <c r="BL107" s="14"/>
      <c r="BM107" s="14"/>
      <c r="BN107" s="14"/>
      <c r="BO107" s="14"/>
      <c r="BP107" s="14"/>
      <c r="BQ107" s="14"/>
      <c r="BR107" s="14"/>
      <c r="BS107" s="14"/>
      <c r="BT107" s="14"/>
    </row>
    <row r="108" spans="1:256" s="13" customFormat="1" x14ac:dyDescent="0.25">
      <c r="A108" s="13" t="s">
        <v>48</v>
      </c>
      <c r="B108" s="13">
        <v>165</v>
      </c>
      <c r="C108" s="21">
        <v>125.76943708385477</v>
      </c>
      <c r="D108" s="21">
        <v>118.05329730540925</v>
      </c>
      <c r="E108" s="21">
        <f t="shared" si="96"/>
        <v>121.91136719463201</v>
      </c>
      <c r="F108" s="22">
        <f t="shared" si="107"/>
        <v>0.95764931724015412</v>
      </c>
      <c r="G108" s="22">
        <f t="shared" si="107"/>
        <v>0.88974841810062344</v>
      </c>
      <c r="H108" s="22">
        <f t="shared" si="97"/>
        <v>0.92369886767038878</v>
      </c>
      <c r="I108" s="22">
        <v>3.1480265335287059</v>
      </c>
      <c r="J108" s="22">
        <v>2.7537128109464892</v>
      </c>
      <c r="K108" s="22">
        <f t="shared" si="98"/>
        <v>2.9508696722375976</v>
      </c>
      <c r="L108" s="22">
        <f t="shared" si="108"/>
        <v>3.2872435419272175</v>
      </c>
      <c r="M108" s="22">
        <f t="shared" si="109"/>
        <v>3.0949342026647653</v>
      </c>
      <c r="N108" s="22">
        <f t="shared" si="99"/>
        <v>3.1910888722959916</v>
      </c>
      <c r="O108" s="14"/>
      <c r="P108" s="14"/>
      <c r="Q108" s="14"/>
      <c r="R108" s="14"/>
      <c r="S108" s="14"/>
      <c r="T108" s="14"/>
      <c r="U108" s="14">
        <f t="shared" si="110"/>
        <v>165</v>
      </c>
      <c r="V108" s="39">
        <f t="shared" si="111"/>
        <v>120.12779374671169</v>
      </c>
      <c r="W108" s="38">
        <f t="shared" si="112"/>
        <v>0.91046314203032708</v>
      </c>
      <c r="X108" s="38">
        <f t="shared" si="113"/>
        <v>3.1004025705214167</v>
      </c>
      <c r="Y108" s="38">
        <f t="shared" si="100"/>
        <v>3.4053274898942378</v>
      </c>
      <c r="Z108" s="14"/>
      <c r="AA108" s="39">
        <f t="shared" si="114"/>
        <v>116.45131882723831</v>
      </c>
      <c r="AB108" s="38">
        <f t="shared" si="115"/>
        <v>0.89864673978983234</v>
      </c>
      <c r="AC108" s="38">
        <f t="shared" si="116"/>
        <v>2.950656520242886</v>
      </c>
      <c r="AD108" s="38">
        <f t="shared" si="101"/>
        <v>3.2826758241813749</v>
      </c>
      <c r="AE108" s="14"/>
      <c r="AF108" s="39">
        <f t="shared" si="117"/>
        <v>116.82778602998769</v>
      </c>
      <c r="AG108" s="38">
        <f t="shared" si="118"/>
        <v>0.92083146492685231</v>
      </c>
      <c r="AH108" s="38">
        <f t="shared" si="119"/>
        <v>2.9397962581551722</v>
      </c>
      <c r="AI108" s="38">
        <f t="shared" si="102"/>
        <v>3.1921971953551722</v>
      </c>
      <c r="AJ108" s="14"/>
      <c r="AK108" s="39">
        <f t="shared" si="120"/>
        <v>116.639552428613</v>
      </c>
      <c r="AL108" s="38">
        <f t="shared" si="121"/>
        <v>0.9097391023583441</v>
      </c>
      <c r="AM108" s="38">
        <f t="shared" si="122"/>
        <v>2.9452263891990289</v>
      </c>
      <c r="AN108" s="38">
        <f t="shared" si="103"/>
        <v>3.2368480020863983</v>
      </c>
      <c r="AO108" s="14"/>
      <c r="AP108" s="39">
        <f t="shared" si="123"/>
        <v>118.47778988834969</v>
      </c>
      <c r="AQ108" s="38">
        <f t="shared" si="124"/>
        <v>0.91564730347858614</v>
      </c>
      <c r="AR108" s="38">
        <f t="shared" si="125"/>
        <v>3.0200994143382944</v>
      </c>
      <c r="AS108" s="38">
        <f t="shared" si="104"/>
        <v>3.2981667424872567</v>
      </c>
      <c r="AT108" s="14"/>
      <c r="AU108" s="39">
        <f t="shared" si="126"/>
        <v>109.9802063707843</v>
      </c>
      <c r="AV108" s="38">
        <f t="shared" si="127"/>
        <v>0.81953654099808659</v>
      </c>
      <c r="AW108" s="38">
        <f t="shared" si="128"/>
        <v>2.724104906335457</v>
      </c>
      <c r="AX108" s="38">
        <f t="shared" si="105"/>
        <v>3.3217811753917426</v>
      </c>
      <c r="AY108" s="14"/>
      <c r="AZ108" s="39">
        <f t="shared" si="129"/>
        <v>113.40399620038599</v>
      </c>
      <c r="BA108" s="38">
        <f t="shared" si="130"/>
        <v>0.87018400296247123</v>
      </c>
      <c r="BB108" s="38">
        <f t="shared" si="131"/>
        <v>2.8319505822453146</v>
      </c>
      <c r="BC108" s="38">
        <f t="shared" si="106"/>
        <v>3.2532305115757372</v>
      </c>
      <c r="BD108" s="14"/>
      <c r="BE108" s="14"/>
      <c r="BF108" s="14"/>
      <c r="BG108" s="14"/>
      <c r="BH108" s="14"/>
      <c r="BI108" s="14"/>
      <c r="BJ108" s="14"/>
      <c r="BK108" s="14"/>
      <c r="BL108" s="14"/>
      <c r="BM108" s="14"/>
      <c r="BN108" s="14"/>
      <c r="BO108" s="14"/>
      <c r="BP108" s="14"/>
      <c r="BQ108" s="14"/>
      <c r="BR108" s="14"/>
      <c r="BS108" s="14"/>
      <c r="BT108" s="14"/>
    </row>
    <row r="109" spans="1:256" s="13" customFormat="1" x14ac:dyDescent="0.25">
      <c r="A109" s="13" t="s">
        <v>48</v>
      </c>
      <c r="B109" s="13">
        <v>166</v>
      </c>
      <c r="C109" s="21">
        <v>126.72708640109492</v>
      </c>
      <c r="D109" s="21">
        <v>118.94304572350987</v>
      </c>
      <c r="E109" s="21">
        <f t="shared" si="96"/>
        <v>122.83506606230239</v>
      </c>
      <c r="F109" s="22">
        <f t="shared" si="107"/>
        <v>0.95379860695959451</v>
      </c>
      <c r="G109" s="22">
        <f t="shared" si="107"/>
        <v>0.88675128820960936</v>
      </c>
      <c r="H109" s="22">
        <f t="shared" si="97"/>
        <v>0.92027494758460193</v>
      </c>
      <c r="I109" s="22">
        <v>3.1510327612449518</v>
      </c>
      <c r="J109" s="22">
        <v>2.7600136641567126</v>
      </c>
      <c r="K109" s="22">
        <f t="shared" si="98"/>
        <v>2.9555232127008324</v>
      </c>
      <c r="L109" s="22">
        <f t="shared" si="108"/>
        <v>3.3036667680711322</v>
      </c>
      <c r="M109" s="22">
        <f t="shared" si="109"/>
        <v>3.1125003153131066</v>
      </c>
      <c r="N109" s="22">
        <f t="shared" si="99"/>
        <v>3.2080835416921194</v>
      </c>
      <c r="O109" s="14"/>
      <c r="P109" s="14"/>
      <c r="Q109" s="14"/>
      <c r="R109" s="14"/>
      <c r="S109" s="14"/>
      <c r="T109" s="14"/>
      <c r="U109" s="14">
        <f t="shared" si="110"/>
        <v>166</v>
      </c>
      <c r="V109" s="39">
        <f t="shared" si="111"/>
        <v>121.03825688874201</v>
      </c>
      <c r="W109" s="38">
        <f t="shared" si="112"/>
        <v>0.90710669603295457</v>
      </c>
      <c r="X109" s="38">
        <f t="shared" si="113"/>
        <v>3.1061484266495345</v>
      </c>
      <c r="Y109" s="38">
        <f t="shared" si="100"/>
        <v>3.4243386278932588</v>
      </c>
      <c r="Z109" s="14"/>
      <c r="AA109" s="39">
        <f t="shared" si="114"/>
        <v>117.34996556702814</v>
      </c>
      <c r="AB109" s="38">
        <f t="shared" si="115"/>
        <v>0.8955730986149355</v>
      </c>
      <c r="AC109" s="38">
        <f t="shared" si="116"/>
        <v>2.9560386035242807</v>
      </c>
      <c r="AD109" s="38">
        <f t="shared" si="101"/>
        <v>3.3000465067601166</v>
      </c>
      <c r="AE109" s="14"/>
      <c r="AF109" s="39">
        <f t="shared" si="117"/>
        <v>117.74861749491454</v>
      </c>
      <c r="AG109" s="38">
        <f t="shared" si="118"/>
        <v>0.91793320827936853</v>
      </c>
      <c r="AH109" s="38">
        <f t="shared" si="119"/>
        <v>2.9450732591626942</v>
      </c>
      <c r="AI109" s="38">
        <f t="shared" si="102"/>
        <v>3.2080910442162622</v>
      </c>
      <c r="AJ109" s="14"/>
      <c r="AK109" s="39">
        <f t="shared" si="120"/>
        <v>117.54929153097135</v>
      </c>
      <c r="AL109" s="38">
        <f t="shared" si="121"/>
        <v>0.90675315344715202</v>
      </c>
      <c r="AM109" s="38">
        <f t="shared" si="122"/>
        <v>2.9505559313434873</v>
      </c>
      <c r="AN109" s="38">
        <f t="shared" si="103"/>
        <v>3.253464044597413</v>
      </c>
      <c r="AO109" s="14"/>
      <c r="AP109" s="39">
        <f t="shared" si="123"/>
        <v>119.39343719182827</v>
      </c>
      <c r="AQ109" s="38">
        <f t="shared" si="124"/>
        <v>0.91251995215616333</v>
      </c>
      <c r="AR109" s="38">
        <f t="shared" si="125"/>
        <v>3.0256108429061142</v>
      </c>
      <c r="AS109" s="38">
        <f t="shared" si="104"/>
        <v>3.3155810255013858</v>
      </c>
      <c r="AT109" s="14"/>
      <c r="AU109" s="39">
        <f t="shared" si="126"/>
        <v>110.79974291178239</v>
      </c>
      <c r="AV109" s="38">
        <f t="shared" si="127"/>
        <v>0.81639390127793732</v>
      </c>
      <c r="AW109" s="38">
        <f t="shared" si="128"/>
        <v>2.7287653453621585</v>
      </c>
      <c r="AX109" s="38">
        <f t="shared" si="105"/>
        <v>3.3403378931948025</v>
      </c>
      <c r="AY109" s="14"/>
      <c r="AZ109" s="39">
        <f t="shared" si="129"/>
        <v>114.27418020334846</v>
      </c>
      <c r="BA109" s="38">
        <f t="shared" si="130"/>
        <v>0.86716355477865292</v>
      </c>
      <c r="BB109" s="38">
        <f t="shared" si="131"/>
        <v>2.8369193022624266</v>
      </c>
      <c r="BC109" s="38">
        <f t="shared" si="106"/>
        <v>3.2703554811926816</v>
      </c>
      <c r="BD109" s="14"/>
      <c r="BE109" s="14"/>
      <c r="BF109" s="14"/>
      <c r="BG109" s="14"/>
      <c r="BH109" s="14"/>
      <c r="BI109" s="14"/>
      <c r="BJ109" s="14"/>
      <c r="BK109" s="14"/>
      <c r="BL109" s="14"/>
      <c r="BM109" s="14"/>
      <c r="BN109" s="14"/>
      <c r="BO109" s="14"/>
      <c r="BP109" s="14"/>
      <c r="BQ109" s="14"/>
      <c r="BR109" s="14"/>
      <c r="BS109" s="14"/>
      <c r="BT109" s="14"/>
    </row>
    <row r="110" spans="1:256" s="13" customFormat="1" x14ac:dyDescent="0.25">
      <c r="A110" s="13" t="s">
        <v>48</v>
      </c>
      <c r="B110" s="13">
        <v>167</v>
      </c>
      <c r="C110" s="21">
        <v>127.68088500805452</v>
      </c>
      <c r="D110" s="21">
        <v>119.82979701171948</v>
      </c>
      <c r="E110" s="21">
        <f t="shared" si="96"/>
        <v>123.75534100988699</v>
      </c>
      <c r="F110" s="22">
        <f t="shared" si="107"/>
        <v>0.94990503202554066</v>
      </c>
      <c r="G110" s="22">
        <f t="shared" si="107"/>
        <v>0.88371681434176708</v>
      </c>
      <c r="H110" s="22">
        <f t="shared" si="97"/>
        <v>0.91681092318365387</v>
      </c>
      <c r="I110" s="22">
        <v>3.1539258328595143</v>
      </c>
      <c r="J110" s="22">
        <v>2.7662083570654765</v>
      </c>
      <c r="K110" s="22">
        <f t="shared" si="98"/>
        <v>2.9600670949624952</v>
      </c>
      <c r="L110" s="22">
        <f t="shared" si="108"/>
        <v>3.3202538427806885</v>
      </c>
      <c r="M110" s="22">
        <f t="shared" si="109"/>
        <v>3.1301977196460564</v>
      </c>
      <c r="N110" s="22">
        <f t="shared" si="99"/>
        <v>3.2252257812133722</v>
      </c>
      <c r="O110" s="14"/>
      <c r="P110" s="14"/>
      <c r="Q110" s="14"/>
      <c r="R110" s="14"/>
      <c r="S110" s="14"/>
      <c r="T110" s="14"/>
      <c r="U110" s="14">
        <f t="shared" si="110"/>
        <v>167</v>
      </c>
      <c r="V110" s="39">
        <f t="shared" si="111"/>
        <v>121.94536358477497</v>
      </c>
      <c r="W110" s="38">
        <f t="shared" si="112"/>
        <v>0.9037107462706544</v>
      </c>
      <c r="X110" s="38">
        <f t="shared" si="113"/>
        <v>3.1117658601932039</v>
      </c>
      <c r="Y110" s="38">
        <f t="shared" si="100"/>
        <v>3.4434987238031782</v>
      </c>
      <c r="Z110" s="14"/>
      <c r="AA110" s="39">
        <f t="shared" si="114"/>
        <v>118.24553866564307</v>
      </c>
      <c r="AB110" s="38">
        <f t="shared" si="115"/>
        <v>0.89245767931441833</v>
      </c>
      <c r="AC110" s="38">
        <f t="shared" si="116"/>
        <v>2.9613010631245196</v>
      </c>
      <c r="AD110" s="38">
        <f t="shared" si="101"/>
        <v>3.3175574173422557</v>
      </c>
      <c r="AE110" s="14"/>
      <c r="AF110" s="39">
        <f t="shared" si="117"/>
        <v>118.66655070319391</v>
      </c>
      <c r="AG110" s="38">
        <f t="shared" si="118"/>
        <v>0.91498904475512077</v>
      </c>
      <c r="AH110" s="38">
        <f t="shared" si="119"/>
        <v>2.9502287862478456</v>
      </c>
      <c r="AI110" s="38">
        <f t="shared" si="102"/>
        <v>3.224113934861724</v>
      </c>
      <c r="AJ110" s="14"/>
      <c r="AK110" s="39">
        <f t="shared" si="120"/>
        <v>118.45604468441849</v>
      </c>
      <c r="AL110" s="38">
        <f t="shared" si="121"/>
        <v>0.90372336203476777</v>
      </c>
      <c r="AM110" s="38">
        <f t="shared" si="122"/>
        <v>2.9557649246861821</v>
      </c>
      <c r="AN110" s="38">
        <f t="shared" si="103"/>
        <v>3.2702144668576807</v>
      </c>
      <c r="AO110" s="14"/>
      <c r="AP110" s="39">
        <f t="shared" si="123"/>
        <v>120.30595714398444</v>
      </c>
      <c r="AQ110" s="38">
        <f t="shared" si="124"/>
        <v>0.90934989551288581</v>
      </c>
      <c r="AR110" s="38">
        <f t="shared" si="125"/>
        <v>3.0309973232205252</v>
      </c>
      <c r="AS110" s="38">
        <f t="shared" si="104"/>
        <v>3.3331335428062929</v>
      </c>
      <c r="AT110" s="14"/>
      <c r="AU110" s="39">
        <f t="shared" si="126"/>
        <v>111.61613681306034</v>
      </c>
      <c r="AV110" s="38">
        <f t="shared" si="127"/>
        <v>0.81321809823891655</v>
      </c>
      <c r="AW110" s="38">
        <f t="shared" si="128"/>
        <v>2.7333231668450053</v>
      </c>
      <c r="AX110" s="38">
        <f t="shared" si="105"/>
        <v>3.3590485332645885</v>
      </c>
      <c r="AY110" s="14"/>
      <c r="AZ110" s="39">
        <f t="shared" si="129"/>
        <v>115.14134375812712</v>
      </c>
      <c r="BA110" s="38">
        <f t="shared" si="130"/>
        <v>0.86410357149701866</v>
      </c>
      <c r="BB110" s="38">
        <f t="shared" si="131"/>
        <v>2.8417759765464252</v>
      </c>
      <c r="BC110" s="38">
        <f t="shared" si="106"/>
        <v>3.2876204311051005</v>
      </c>
      <c r="BD110" s="14"/>
      <c r="BE110" s="14"/>
      <c r="BF110" s="14"/>
      <c r="BG110" s="14"/>
      <c r="BH110" s="14"/>
      <c r="BI110" s="14"/>
      <c r="BJ110" s="14"/>
      <c r="BK110" s="14"/>
      <c r="BL110" s="14"/>
      <c r="BM110" s="14"/>
      <c r="BN110" s="14"/>
      <c r="BO110" s="14"/>
      <c r="BP110" s="14"/>
      <c r="BQ110" s="14"/>
      <c r="BR110" s="14"/>
      <c r="BS110" s="14"/>
      <c r="BT110" s="14"/>
    </row>
    <row r="111" spans="1:256" s="24" customFormat="1" x14ac:dyDescent="0.25">
      <c r="A111" s="13" t="s">
        <v>48</v>
      </c>
      <c r="B111" s="24">
        <v>168</v>
      </c>
      <c r="C111" s="25">
        <v>128.63079004008006</v>
      </c>
      <c r="D111" s="25">
        <v>120.71351382606125</v>
      </c>
      <c r="E111" s="25">
        <f t="shared" si="96"/>
        <v>124.67215193307065</v>
      </c>
      <c r="F111" s="26">
        <f t="shared" si="107"/>
        <v>0.94597026485121205</v>
      </c>
      <c r="G111" s="26">
        <f t="shared" si="107"/>
        <v>0.88064623362008376</v>
      </c>
      <c r="H111" s="26">
        <f t="shared" si="97"/>
        <v>0.91330824923564791</v>
      </c>
      <c r="I111" s="26">
        <v>3.1567099307754707</v>
      </c>
      <c r="J111" s="26">
        <v>2.77229871567644</v>
      </c>
      <c r="K111" s="26">
        <f t="shared" si="98"/>
        <v>2.9645043232259551</v>
      </c>
      <c r="L111" s="26">
        <f t="shared" si="108"/>
        <v>3.3370075657420131</v>
      </c>
      <c r="M111" s="26">
        <f t="shared" si="109"/>
        <v>3.1480276754041361</v>
      </c>
      <c r="N111" s="26">
        <f t="shared" si="99"/>
        <v>3.2425176205730746</v>
      </c>
      <c r="O111" s="14"/>
      <c r="P111" s="14"/>
      <c r="Q111" s="14"/>
      <c r="R111" s="14"/>
      <c r="S111" s="14"/>
      <c r="T111" s="14"/>
      <c r="U111" s="14">
        <f t="shared" si="110"/>
        <v>168</v>
      </c>
      <c r="V111" s="39">
        <f t="shared" si="111"/>
        <v>122.84907433104561</v>
      </c>
      <c r="W111" s="38">
        <f t="shared" si="112"/>
        <v>0.90027671985016156</v>
      </c>
      <c r="X111" s="38">
        <f t="shared" si="113"/>
        <v>3.117258062387974</v>
      </c>
      <c r="Y111" s="38">
        <f t="shared" si="100"/>
        <v>3.4628100209834365</v>
      </c>
      <c r="Z111" s="14"/>
      <c r="AA111" s="39">
        <f t="shared" si="114"/>
        <v>119.1379963449575</v>
      </c>
      <c r="AB111" s="38">
        <f t="shared" si="115"/>
        <v>0.88930186487810303</v>
      </c>
      <c r="AC111" s="38">
        <f t="shared" si="116"/>
        <v>2.9664469281200239</v>
      </c>
      <c r="AD111" s="38">
        <f t="shared" si="101"/>
        <v>3.335210679500479</v>
      </c>
      <c r="AE111" s="14"/>
      <c r="AF111" s="39">
        <f t="shared" si="117"/>
        <v>119.58153974794902</v>
      </c>
      <c r="AG111" s="38">
        <f t="shared" si="118"/>
        <v>0.91200036781939531</v>
      </c>
      <c r="AH111" s="38">
        <f t="shared" si="119"/>
        <v>2.9552659941951944</v>
      </c>
      <c r="AI111" s="38">
        <f t="shared" si="102"/>
        <v>3.2402680246155797</v>
      </c>
      <c r="AJ111" s="14"/>
      <c r="AK111" s="39">
        <f t="shared" si="120"/>
        <v>119.35976804645327</v>
      </c>
      <c r="AL111" s="38">
        <f t="shared" si="121"/>
        <v>0.90065111634874739</v>
      </c>
      <c r="AM111" s="38">
        <f t="shared" si="122"/>
        <v>2.9608564611576091</v>
      </c>
      <c r="AN111" s="38">
        <f t="shared" si="103"/>
        <v>3.2871014088783554</v>
      </c>
      <c r="AO111" s="14"/>
      <c r="AP111" s="39">
        <f t="shared" si="123"/>
        <v>121.21530703949733</v>
      </c>
      <c r="AQ111" s="38">
        <f t="shared" si="124"/>
        <v>0.90613854383477843</v>
      </c>
      <c r="AR111" s="38">
        <f t="shared" si="125"/>
        <v>3.0362620282915844</v>
      </c>
      <c r="AS111" s="38">
        <f t="shared" si="104"/>
        <v>3.3508264935049836</v>
      </c>
      <c r="AT111" s="14"/>
      <c r="AU111" s="39">
        <f t="shared" si="126"/>
        <v>112.42935491129924</v>
      </c>
      <c r="AV111" s="38">
        <f t="shared" si="127"/>
        <v>0.81001040577810102</v>
      </c>
      <c r="AW111" s="38">
        <f t="shared" si="128"/>
        <v>2.7377810334685622</v>
      </c>
      <c r="AX111" s="38">
        <f t="shared" si="105"/>
        <v>3.377915158141354</v>
      </c>
      <c r="AY111" s="14"/>
      <c r="AZ111" s="39">
        <f t="shared" si="129"/>
        <v>116.00544732962413</v>
      </c>
      <c r="BA111" s="38">
        <f t="shared" si="130"/>
        <v>0.86100538679874816</v>
      </c>
      <c r="BB111" s="38">
        <f t="shared" si="131"/>
        <v>2.8465235138318787</v>
      </c>
      <c r="BC111" s="38">
        <f t="shared" si="106"/>
        <v>3.3050274704849452</v>
      </c>
      <c r="BD111" s="14"/>
      <c r="BE111" s="14"/>
      <c r="BF111" s="14"/>
      <c r="BG111" s="14"/>
      <c r="BH111" s="14"/>
      <c r="BI111" s="14"/>
      <c r="BJ111" s="14"/>
      <c r="BK111" s="14"/>
      <c r="BL111" s="14"/>
      <c r="BM111" s="14"/>
      <c r="BN111" s="14"/>
      <c r="BO111" s="14"/>
      <c r="BP111" s="14"/>
      <c r="BQ111" s="14"/>
      <c r="BR111" s="14"/>
      <c r="BS111" s="14"/>
      <c r="BT111" s="14"/>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row>
    <row r="112" spans="1:256" s="13" customFormat="1" x14ac:dyDescent="0.25">
      <c r="A112" s="13" t="s">
        <v>48</v>
      </c>
      <c r="B112" s="13">
        <v>169</v>
      </c>
      <c r="C112" s="21">
        <v>129.57676030493127</v>
      </c>
      <c r="D112" s="21">
        <v>121.59416005968133</v>
      </c>
      <c r="E112" s="21">
        <f t="shared" si="96"/>
        <v>125.58546018230629</v>
      </c>
      <c r="F112" s="22">
        <f t="shared" si="107"/>
        <v>0.94199595118675461</v>
      </c>
      <c r="G112" s="22">
        <f t="shared" si="107"/>
        <v>0.87754076521034108</v>
      </c>
      <c r="H112" s="22">
        <f t="shared" si="97"/>
        <v>0.90976835819854784</v>
      </c>
      <c r="I112" s="22">
        <v>3.159389098042189</v>
      </c>
      <c r="J112" s="22">
        <v>2.7782865409910524</v>
      </c>
      <c r="K112" s="22">
        <f t="shared" si="98"/>
        <v>2.9688378195166205</v>
      </c>
      <c r="L112" s="22">
        <f t="shared" si="108"/>
        <v>3.3539306555000543</v>
      </c>
      <c r="M112" s="22">
        <f t="shared" si="109"/>
        <v>3.1659914287003117</v>
      </c>
      <c r="N112" s="22">
        <f t="shared" si="99"/>
        <v>3.259961042100183</v>
      </c>
      <c r="O112" s="14"/>
      <c r="P112" s="14"/>
      <c r="Q112" s="14"/>
      <c r="R112" s="14"/>
      <c r="S112" s="14"/>
      <c r="T112" s="14"/>
      <c r="U112" s="14">
        <f t="shared" si="110"/>
        <v>169</v>
      </c>
      <c r="V112" s="39">
        <f t="shared" si="111"/>
        <v>123.74935105089578</v>
      </c>
      <c r="W112" s="38">
        <f t="shared" si="112"/>
        <v>0.89680602200373016</v>
      </c>
      <c r="X112" s="38">
        <f t="shared" si="113"/>
        <v>3.1226281497479746</v>
      </c>
      <c r="Y112" s="38">
        <f t="shared" si="100"/>
        <v>3.4822747181111451</v>
      </c>
      <c r="Z112" s="14"/>
      <c r="AA112" s="39">
        <f t="shared" si="114"/>
        <v>120.02729820983559</v>
      </c>
      <c r="AB112" s="38">
        <f t="shared" si="115"/>
        <v>0.88610701883718335</v>
      </c>
      <c r="AC112" s="38">
        <f t="shared" si="116"/>
        <v>2.9714791541906873</v>
      </c>
      <c r="AD112" s="38">
        <f t="shared" si="101"/>
        <v>3.353008371228186</v>
      </c>
      <c r="AE112" s="14"/>
      <c r="AF112" s="39">
        <f t="shared" si="117"/>
        <v>120.49354011576841</v>
      </c>
      <c r="AG112" s="38">
        <f t="shared" si="118"/>
        <v>0.90896855324720605</v>
      </c>
      <c r="AH112" s="38">
        <f t="shared" si="119"/>
        <v>2.9601879600956074</v>
      </c>
      <c r="AI112" s="38">
        <f t="shared" si="102"/>
        <v>3.2565554205223783</v>
      </c>
      <c r="AJ112" s="14"/>
      <c r="AK112" s="39">
        <f t="shared" si="120"/>
        <v>120.26041916280201</v>
      </c>
      <c r="AL112" s="38">
        <f t="shared" si="121"/>
        <v>0.89753778604220003</v>
      </c>
      <c r="AM112" s="38">
        <f t="shared" si="122"/>
        <v>2.9658335571431476</v>
      </c>
      <c r="AN112" s="38">
        <f t="shared" si="103"/>
        <v>3.3041269627561118</v>
      </c>
      <c r="AO112" s="14"/>
      <c r="AP112" s="39">
        <f t="shared" si="123"/>
        <v>122.1214455833321</v>
      </c>
      <c r="AQ112" s="38">
        <f t="shared" si="124"/>
        <v>0.9028872876254681</v>
      </c>
      <c r="AR112" s="38">
        <f t="shared" si="125"/>
        <v>3.0414080549217908</v>
      </c>
      <c r="AS112" s="38">
        <f t="shared" si="104"/>
        <v>3.3686620292360425</v>
      </c>
      <c r="AT112" s="14"/>
      <c r="AU112" s="39">
        <f t="shared" si="126"/>
        <v>113.23936531707734</v>
      </c>
      <c r="AV112" s="38">
        <f t="shared" si="127"/>
        <v>0.80677207704946241</v>
      </c>
      <c r="AW112" s="38">
        <f t="shared" si="128"/>
        <v>2.7421415391122181</v>
      </c>
      <c r="AX112" s="38">
        <f t="shared" si="105"/>
        <v>3.396939787114253</v>
      </c>
      <c r="AY112" s="14"/>
      <c r="AZ112" s="39">
        <f t="shared" si="129"/>
        <v>116.86645271642288</v>
      </c>
      <c r="BA112" s="38">
        <f t="shared" si="130"/>
        <v>0.85787031514833245</v>
      </c>
      <c r="BB112" s="38">
        <f t="shared" si="131"/>
        <v>2.8511647496039125</v>
      </c>
      <c r="BC112" s="38">
        <f t="shared" si="106"/>
        <v>3.3225786617303319</v>
      </c>
      <c r="BD112" s="14"/>
      <c r="BE112" s="14"/>
      <c r="BF112" s="14"/>
      <c r="BG112" s="14"/>
      <c r="BH112" s="14"/>
      <c r="BI112" s="14"/>
      <c r="BJ112" s="14"/>
      <c r="BK112" s="14"/>
      <c r="BL112" s="14"/>
      <c r="BM112" s="14"/>
      <c r="BN112" s="14"/>
      <c r="BO112" s="14"/>
      <c r="BP112" s="14"/>
      <c r="BQ112" s="14"/>
      <c r="BR112" s="14"/>
      <c r="BS112" s="14"/>
      <c r="BT112" s="14"/>
    </row>
    <row r="113" spans="1:256" s="13" customFormat="1" x14ac:dyDescent="0.25">
      <c r="A113" s="13" t="s">
        <v>48</v>
      </c>
      <c r="B113" s="13">
        <v>170</v>
      </c>
      <c r="C113" s="21">
        <v>130.51875625611802</v>
      </c>
      <c r="D113" s="21">
        <v>122.47170082489167</v>
      </c>
      <c r="E113" s="21">
        <f t="shared" si="96"/>
        <v>126.49522854050485</v>
      </c>
      <c r="F113" s="22">
        <f t="shared" si="107"/>
        <v>0.93798371002907288</v>
      </c>
      <c r="G113" s="22">
        <f t="shared" si="107"/>
        <v>0.87440161027595309</v>
      </c>
      <c r="H113" s="22">
        <f t="shared" si="97"/>
        <v>0.90619266015251299</v>
      </c>
      <c r="I113" s="22">
        <v>3.1619672416539202</v>
      </c>
      <c r="J113" s="22">
        <v>2.7841736089440716</v>
      </c>
      <c r="K113" s="22">
        <f t="shared" si="98"/>
        <v>2.9730704252989959</v>
      </c>
      <c r="L113" s="22">
        <f t="shared" si="108"/>
        <v>3.3710257522019385</v>
      </c>
      <c r="M113" s="22">
        <f t="shared" si="109"/>
        <v>3.1840902123515211</v>
      </c>
      <c r="N113" s="22">
        <f t="shared" si="99"/>
        <v>3.27755798227673</v>
      </c>
      <c r="O113" s="14"/>
      <c r="P113" s="14"/>
      <c r="Q113" s="14"/>
      <c r="R113" s="14"/>
      <c r="S113" s="14"/>
      <c r="T113" s="14"/>
      <c r="U113" s="14">
        <f t="shared" si="110"/>
        <v>170</v>
      </c>
      <c r="V113" s="39">
        <f t="shared" si="111"/>
        <v>124.64615707289951</v>
      </c>
      <c r="W113" s="38">
        <f t="shared" si="112"/>
        <v>0.89330003602460195</v>
      </c>
      <c r="X113" s="38">
        <f t="shared" si="113"/>
        <v>3.1278791650346616</v>
      </c>
      <c r="Y113" s="38">
        <f t="shared" si="100"/>
        <v>3.5018949704054787</v>
      </c>
      <c r="Z113" s="14"/>
      <c r="AA113" s="39">
        <f t="shared" si="114"/>
        <v>120.91340522867279</v>
      </c>
      <c r="AB113" s="38">
        <f t="shared" si="115"/>
        <v>0.88287448514800815</v>
      </c>
      <c r="AC113" s="38">
        <f t="shared" si="116"/>
        <v>2.9764006246408345</v>
      </c>
      <c r="AD113" s="38">
        <f t="shared" si="101"/>
        <v>3.3709525262260871</v>
      </c>
      <c r="AE113" s="14"/>
      <c r="AF113" s="39">
        <f t="shared" si="117"/>
        <v>121.40250866901562</v>
      </c>
      <c r="AG113" s="38">
        <f t="shared" si="118"/>
        <v>0.90589495894743521</v>
      </c>
      <c r="AH113" s="38">
        <f t="shared" si="119"/>
        <v>2.9649976844113568</v>
      </c>
      <c r="AI113" s="38">
        <f t="shared" si="102"/>
        <v>3.2729781807645</v>
      </c>
      <c r="AJ113" s="14"/>
      <c r="AK113" s="39">
        <f t="shared" si="120"/>
        <v>121.1579569488442</v>
      </c>
      <c r="AL113" s="38">
        <f t="shared" si="121"/>
        <v>0.89438472204771102</v>
      </c>
      <c r="AM113" s="38">
        <f t="shared" si="122"/>
        <v>2.9706991545260957</v>
      </c>
      <c r="AN113" s="38">
        <f t="shared" si="103"/>
        <v>3.3212931740235505</v>
      </c>
      <c r="AO113" s="14"/>
      <c r="AP113" s="39">
        <f t="shared" si="123"/>
        <v>123.02433287095758</v>
      </c>
      <c r="AQ113" s="38">
        <f t="shared" si="124"/>
        <v>0.89959749748602036</v>
      </c>
      <c r="AR113" s="38">
        <f t="shared" si="125"/>
        <v>3.046438424723009</v>
      </c>
      <c r="AS113" s="38">
        <f t="shared" si="104"/>
        <v>3.3866422554901265</v>
      </c>
      <c r="AT113" s="14"/>
      <c r="AU113" s="39">
        <f t="shared" si="126"/>
        <v>114.0461373941268</v>
      </c>
      <c r="AV113" s="38">
        <f t="shared" si="127"/>
        <v>0.80350434445146846</v>
      </c>
      <c r="AW113" s="38">
        <f t="shared" si="128"/>
        <v>2.7464072100627548</v>
      </c>
      <c r="AX113" s="38">
        <f t="shared" si="105"/>
        <v>3.4161243975268825</v>
      </c>
      <c r="AY113" s="14"/>
      <c r="AZ113" s="39">
        <f t="shared" si="129"/>
        <v>117.72432303157122</v>
      </c>
      <c r="BA113" s="38">
        <f t="shared" si="130"/>
        <v>0.85469965169945183</v>
      </c>
      <c r="BB113" s="38">
        <f t="shared" si="131"/>
        <v>2.8557024472370558</v>
      </c>
      <c r="BC113" s="38">
        <f t="shared" si="106"/>
        <v>3.3402760218210883</v>
      </c>
      <c r="BD113" s="14"/>
      <c r="BE113" s="14"/>
      <c r="BF113" s="14"/>
      <c r="BG113" s="14"/>
      <c r="BH113" s="14"/>
      <c r="BI113" s="14"/>
      <c r="BJ113" s="14"/>
      <c r="BK113" s="14"/>
      <c r="BL113" s="14"/>
      <c r="BM113" s="14"/>
      <c r="BN113" s="14"/>
      <c r="BO113" s="14"/>
      <c r="BP113" s="14"/>
      <c r="BQ113" s="14"/>
      <c r="BR113" s="14"/>
      <c r="BS113" s="14"/>
      <c r="BT113" s="14"/>
    </row>
    <row r="114" spans="1:256" s="13" customFormat="1" x14ac:dyDescent="0.25">
      <c r="A114" s="13" t="s">
        <v>48</v>
      </c>
      <c r="B114" s="13">
        <v>171</v>
      </c>
      <c r="C114" s="21">
        <v>131.4567399661471</v>
      </c>
      <c r="D114" s="21">
        <v>123.34610243516762</v>
      </c>
      <c r="E114" s="21">
        <f t="shared" si="96"/>
        <v>127.40142120065735</v>
      </c>
      <c r="F114" s="22">
        <f t="shared" si="107"/>
        <v>0.93393513355454161</v>
      </c>
      <c r="G114" s="22">
        <f t="shared" si="107"/>
        <v>0.87122995194592079</v>
      </c>
      <c r="H114" s="22">
        <f t="shared" si="97"/>
        <v>0.9025825427502312</v>
      </c>
      <c r="I114" s="22">
        <v>3.1644481358796082</v>
      </c>
      <c r="J114" s="22">
        <v>2.7899616703655621</v>
      </c>
      <c r="K114" s="22">
        <f t="shared" si="98"/>
        <v>2.9772049031225851</v>
      </c>
      <c r="L114" s="22">
        <f t="shared" si="108"/>
        <v>3.3882954202994497</v>
      </c>
      <c r="M114" s="22">
        <f t="shared" si="109"/>
        <v>3.2023252462040483</v>
      </c>
      <c r="N114" s="22">
        <f t="shared" si="99"/>
        <v>3.295310333251749</v>
      </c>
      <c r="O114" s="14"/>
      <c r="P114" s="14"/>
      <c r="Q114" s="14"/>
      <c r="R114" s="14"/>
      <c r="S114" s="14"/>
      <c r="T114" s="14"/>
      <c r="U114" s="14">
        <f t="shared" si="110"/>
        <v>171</v>
      </c>
      <c r="V114" s="39">
        <f t="shared" si="111"/>
        <v>125.53945710892411</v>
      </c>
      <c r="W114" s="38">
        <f t="shared" si="112"/>
        <v>0.88976012321992215</v>
      </c>
      <c r="X114" s="38">
        <f t="shared" si="113"/>
        <v>3.1330140782800857</v>
      </c>
      <c r="Y114" s="38">
        <f t="shared" si="100"/>
        <v>3.5216728908429449</v>
      </c>
      <c r="Z114" s="14"/>
      <c r="AA114" s="39">
        <f t="shared" si="114"/>
        <v>121.79627971382079</v>
      </c>
      <c r="AB114" s="38">
        <f t="shared" si="115"/>
        <v>0.87960558809357181</v>
      </c>
      <c r="AC114" s="38">
        <f t="shared" si="116"/>
        <v>2.9812141514727792</v>
      </c>
      <c r="AD114" s="38">
        <f t="shared" si="101"/>
        <v>3.3890451351771098</v>
      </c>
      <c r="AE114" s="14"/>
      <c r="AF114" s="39">
        <f t="shared" si="117"/>
        <v>122.30840362796306</v>
      </c>
      <c r="AG114" s="38">
        <f t="shared" si="118"/>
        <v>0.90278092480479799</v>
      </c>
      <c r="AH114" s="38">
        <f t="shared" si="119"/>
        <v>2.9696980921016314</v>
      </c>
      <c r="AI114" s="38">
        <f t="shared" si="102"/>
        <v>3.2895383160696801</v>
      </c>
      <c r="AJ114" s="14"/>
      <c r="AK114" s="39">
        <f t="shared" si="120"/>
        <v>122.05234167089192</v>
      </c>
      <c r="AL114" s="38">
        <f t="shared" si="121"/>
        <v>0.89119325644919911</v>
      </c>
      <c r="AM114" s="38">
        <f t="shared" si="122"/>
        <v>2.9754561217872055</v>
      </c>
      <c r="AN114" s="38">
        <f t="shared" si="103"/>
        <v>3.3386020429883314</v>
      </c>
      <c r="AO114" s="14"/>
      <c r="AP114" s="39">
        <f t="shared" si="123"/>
        <v>123.92393036844359</v>
      </c>
      <c r="AQ114" s="38">
        <f t="shared" si="124"/>
        <v>0.89627052401235829</v>
      </c>
      <c r="AR114" s="38">
        <f t="shared" si="125"/>
        <v>3.0513560851908581</v>
      </c>
      <c r="AS114" s="38">
        <f t="shared" si="104"/>
        <v>3.4047692329174017</v>
      </c>
      <c r="AT114" s="14"/>
      <c r="AU114" s="39">
        <f t="shared" si="126"/>
        <v>114.84964173857827</v>
      </c>
      <c r="AV114" s="38">
        <f t="shared" si="127"/>
        <v>0.80020841962996769</v>
      </c>
      <c r="AW114" s="38">
        <f t="shared" si="128"/>
        <v>2.7505805062584114</v>
      </c>
      <c r="AX114" s="38">
        <f t="shared" si="105"/>
        <v>3.4354709260661034</v>
      </c>
      <c r="AY114" s="14"/>
      <c r="AZ114" s="39">
        <f t="shared" si="129"/>
        <v>118.57902268327067</v>
      </c>
      <c r="BA114" s="38">
        <f t="shared" si="130"/>
        <v>0.85149467221738462</v>
      </c>
      <c r="BB114" s="38">
        <f t="shared" si="131"/>
        <v>2.8601392991800214</v>
      </c>
      <c r="BC114" s="38">
        <f t="shared" si="106"/>
        <v>3.3581215236615591</v>
      </c>
      <c r="BD114" s="14"/>
      <c r="BE114" s="14"/>
      <c r="BF114" s="14"/>
      <c r="BG114" s="14"/>
      <c r="BH114" s="14"/>
      <c r="BI114" s="14"/>
      <c r="BJ114" s="14"/>
      <c r="BK114" s="14"/>
      <c r="BL114" s="14"/>
      <c r="BM114" s="14"/>
      <c r="BN114" s="14"/>
      <c r="BO114" s="14"/>
      <c r="BP114" s="14"/>
      <c r="BQ114" s="14"/>
      <c r="BR114" s="14"/>
      <c r="BS114" s="14"/>
      <c r="BT114" s="14"/>
    </row>
    <row r="115" spans="1:256" s="13" customFormat="1" x14ac:dyDescent="0.25">
      <c r="A115" s="13" t="s">
        <v>48</v>
      </c>
      <c r="B115" s="13">
        <v>172</v>
      </c>
      <c r="C115" s="21">
        <v>132.39067509970164</v>
      </c>
      <c r="D115" s="21">
        <v>124.21733238711354</v>
      </c>
      <c r="E115" s="21">
        <f t="shared" si="96"/>
        <v>128.30400374340758</v>
      </c>
      <c r="F115" s="22">
        <f t="shared" si="107"/>
        <v>0.92985178707473892</v>
      </c>
      <c r="G115" s="22">
        <f t="shared" si="107"/>
        <v>0.86802695529482321</v>
      </c>
      <c r="H115" s="22">
        <f t="shared" si="97"/>
        <v>0.89893937118478107</v>
      </c>
      <c r="I115" s="22">
        <v>3.1668354256128031</v>
      </c>
      <c r="J115" s="22">
        <v>2.7956524509678795</v>
      </c>
      <c r="K115" s="22">
        <f t="shared" si="98"/>
        <v>2.9812439382903415</v>
      </c>
      <c r="L115" s="22">
        <f t="shared" si="108"/>
        <v>3.4057421512039978</v>
      </c>
      <c r="M115" s="22">
        <f t="shared" si="109"/>
        <v>3.2206977374548731</v>
      </c>
      <c r="N115" s="22">
        <f t="shared" si="99"/>
        <v>3.3132199443294352</v>
      </c>
      <c r="O115" s="14"/>
      <c r="P115" s="14"/>
      <c r="Q115" s="14"/>
      <c r="R115" s="14"/>
      <c r="S115" s="14"/>
      <c r="T115" s="14"/>
      <c r="U115" s="14">
        <f t="shared" si="110"/>
        <v>172</v>
      </c>
      <c r="V115" s="39">
        <f t="shared" si="111"/>
        <v>126.42921723214403</v>
      </c>
      <c r="W115" s="38">
        <f t="shared" si="112"/>
        <v>0.88618762288074748</v>
      </c>
      <c r="X115" s="38">
        <f t="shared" si="113"/>
        <v>3.1380357878582767</v>
      </c>
      <c r="Y115" s="38">
        <f t="shared" si="100"/>
        <v>3.5416105513606704</v>
      </c>
      <c r="Z115" s="14"/>
      <c r="AA115" s="39">
        <f t="shared" si="114"/>
        <v>122.67588530191436</v>
      </c>
      <c r="AB115" s="38">
        <f t="shared" si="115"/>
        <v>0.8763016322014856</v>
      </c>
      <c r="AC115" s="38">
        <f t="shared" si="116"/>
        <v>2.9859224765064871</v>
      </c>
      <c r="AD115" s="38">
        <f t="shared" si="101"/>
        <v>3.4072881470100302</v>
      </c>
      <c r="AE115" s="14"/>
      <c r="AF115" s="39">
        <f t="shared" si="117"/>
        <v>123.21118455276786</v>
      </c>
      <c r="AG115" s="38">
        <f t="shared" si="118"/>
        <v>0.89962777253904846</v>
      </c>
      <c r="AH115" s="38">
        <f t="shared" si="119"/>
        <v>2.9742920338011603</v>
      </c>
      <c r="AI115" s="38">
        <f t="shared" si="102"/>
        <v>3.3062377911066587</v>
      </c>
      <c r="AJ115" s="14"/>
      <c r="AK115" s="39">
        <f t="shared" si="120"/>
        <v>122.94353492734112</v>
      </c>
      <c r="AL115" s="38">
        <f t="shared" si="121"/>
        <v>0.8879647023702546</v>
      </c>
      <c r="AM115" s="38">
        <f t="shared" si="122"/>
        <v>2.9801072551538237</v>
      </c>
      <c r="AN115" s="38">
        <f t="shared" si="103"/>
        <v>3.3560555260622129</v>
      </c>
      <c r="AO115" s="14"/>
      <c r="AP115" s="39">
        <f t="shared" si="123"/>
        <v>124.82020089245594</v>
      </c>
      <c r="AQ115" s="38">
        <f t="shared" si="124"/>
        <v>0.89290769770990153</v>
      </c>
      <c r="AR115" s="38">
        <f t="shared" si="125"/>
        <v>3.0561639108297185</v>
      </c>
      <c r="AS115" s="38">
        <f t="shared" si="104"/>
        <v>3.4230449786231585</v>
      </c>
      <c r="AT115" s="14"/>
      <c r="AU115" s="39">
        <f t="shared" si="126"/>
        <v>115.64985015820824</v>
      </c>
      <c r="AV115" s="38">
        <f t="shared" si="127"/>
        <v>0.79688549349505422</v>
      </c>
      <c r="AW115" s="38">
        <f t="shared" si="128"/>
        <v>2.7546638225590652</v>
      </c>
      <c r="AX115" s="38">
        <f t="shared" si="105"/>
        <v>3.4549812700354789</v>
      </c>
      <c r="AY115" s="14"/>
      <c r="AZ115" s="39">
        <f t="shared" si="129"/>
        <v>119.43051735548806</v>
      </c>
      <c r="BA115" s="38">
        <f t="shared" si="130"/>
        <v>0.84825663301704779</v>
      </c>
      <c r="BB115" s="38">
        <f t="shared" si="131"/>
        <v>2.8644779281801123</v>
      </c>
      <c r="BC115" s="38">
        <f t="shared" si="106"/>
        <v>3.3761170974101034</v>
      </c>
      <c r="BD115" s="14"/>
      <c r="BE115" s="14"/>
      <c r="BF115" s="14"/>
      <c r="BG115" s="14"/>
      <c r="BH115" s="14"/>
      <c r="BI115" s="14"/>
      <c r="BJ115" s="14"/>
      <c r="BK115" s="14"/>
      <c r="BL115" s="14"/>
      <c r="BM115" s="14"/>
      <c r="BN115" s="14"/>
      <c r="BO115" s="14"/>
      <c r="BP115" s="14"/>
      <c r="BQ115" s="14"/>
      <c r="BR115" s="14"/>
      <c r="BS115" s="14"/>
      <c r="BT115" s="14"/>
    </row>
    <row r="116" spans="1:256" s="13" customFormat="1" x14ac:dyDescent="0.25">
      <c r="A116" s="13" t="s">
        <v>48</v>
      </c>
      <c r="B116" s="13">
        <v>173</v>
      </c>
      <c r="C116" s="21">
        <v>133.32052688677638</v>
      </c>
      <c r="D116" s="21">
        <v>125.08535934240837</v>
      </c>
      <c r="E116" s="21">
        <f t="shared" si="96"/>
        <v>129.20294311459236</v>
      </c>
      <c r="F116" s="22">
        <f t="shared" si="107"/>
        <v>0.92573520901382267</v>
      </c>
      <c r="G116" s="22">
        <f t="shared" si="107"/>
        <v>0.86479376733475988</v>
      </c>
      <c r="H116" s="22">
        <f t="shared" si="97"/>
        <v>0.89526448817429127</v>
      </c>
      <c r="I116" s="22">
        <v>3.1691326297314601</v>
      </c>
      <c r="J116" s="22">
        <v>2.8012476513562321</v>
      </c>
      <c r="K116" s="22">
        <f t="shared" si="98"/>
        <v>2.9851901405438461</v>
      </c>
      <c r="L116" s="22">
        <f t="shared" si="108"/>
        <v>3.4233683658932108</v>
      </c>
      <c r="M116" s="22">
        <f t="shared" si="109"/>
        <v>3.2392088809676571</v>
      </c>
      <c r="N116" s="22">
        <f t="shared" si="99"/>
        <v>3.3312886234304342</v>
      </c>
      <c r="O116" s="14"/>
      <c r="P116" s="14"/>
      <c r="Q116" s="14"/>
      <c r="R116" s="14"/>
      <c r="S116" s="14"/>
      <c r="T116" s="14"/>
      <c r="U116" s="14">
        <f t="shared" si="110"/>
        <v>173</v>
      </c>
      <c r="V116" s="39">
        <f t="shared" si="111"/>
        <v>127.31540485502478</v>
      </c>
      <c r="W116" s="38">
        <f t="shared" si="112"/>
        <v>0.88258385226846769</v>
      </c>
      <c r="X116" s="38">
        <f t="shared" si="113"/>
        <v>3.142947121598735</v>
      </c>
      <c r="Y116" s="38">
        <f t="shared" si="100"/>
        <v>3.5617099840461872</v>
      </c>
      <c r="Z116" s="14"/>
      <c r="AA116" s="39">
        <f t="shared" si="114"/>
        <v>123.55218693411584</v>
      </c>
      <c r="AB116" s="38">
        <f t="shared" si="115"/>
        <v>0.87296390217863262</v>
      </c>
      <c r="AC116" s="38">
        <f t="shared" si="116"/>
        <v>2.9905282725392768</v>
      </c>
      <c r="AD116" s="38">
        <f t="shared" si="101"/>
        <v>3.425683470147443</v>
      </c>
      <c r="AE116" s="14"/>
      <c r="AF116" s="39">
        <f t="shared" si="117"/>
        <v>124.11081232530691</v>
      </c>
      <c r="AG116" s="38">
        <f t="shared" si="118"/>
        <v>0.89643680558143046</v>
      </c>
      <c r="AH116" s="38">
        <f t="shared" si="119"/>
        <v>2.9787822870450942</v>
      </c>
      <c r="AI116" s="38">
        <f t="shared" si="102"/>
        <v>3.3230785258650712</v>
      </c>
      <c r="AJ116" s="14"/>
      <c r="AK116" s="39">
        <f t="shared" si="120"/>
        <v>123.83149962971137</v>
      </c>
      <c r="AL116" s="38">
        <f t="shared" si="121"/>
        <v>0.8847003538800351</v>
      </c>
      <c r="AM116" s="38">
        <f t="shared" si="122"/>
        <v>2.984655279792185</v>
      </c>
      <c r="AN116" s="38">
        <f t="shared" si="103"/>
        <v>3.3736555370722607</v>
      </c>
      <c r="AO116" s="14"/>
      <c r="AP116" s="39">
        <f t="shared" si="123"/>
        <v>125.71310859016586</v>
      </c>
      <c r="AQ116" s="38">
        <f t="shared" si="124"/>
        <v>0.88951032892494553</v>
      </c>
      <c r="AR116" s="38">
        <f t="shared" si="125"/>
        <v>3.0608647043219146</v>
      </c>
      <c r="AS116" s="38">
        <f t="shared" si="104"/>
        <v>3.4414714674492983</v>
      </c>
      <c r="AT116" s="14"/>
      <c r="AU116" s="39">
        <f t="shared" si="126"/>
        <v>116.44673565170331</v>
      </c>
      <c r="AV116" s="38">
        <f t="shared" si="127"/>
        <v>0.79353673625228183</v>
      </c>
      <c r="AW116" s="38">
        <f t="shared" si="128"/>
        <v>2.758659490037513</v>
      </c>
      <c r="AX116" s="38">
        <f t="shared" si="105"/>
        <v>3.4746572886078697</v>
      </c>
      <c r="AY116" s="14"/>
      <c r="AZ116" s="39">
        <f t="shared" si="129"/>
        <v>120.27877398850509</v>
      </c>
      <c r="BA116" s="38">
        <f t="shared" si="130"/>
        <v>0.84498677091685792</v>
      </c>
      <c r="BB116" s="38">
        <f t="shared" si="131"/>
        <v>2.8687208885413034</v>
      </c>
      <c r="BC116" s="38">
        <f t="shared" si="106"/>
        <v>3.3942646317905449</v>
      </c>
      <c r="BD116" s="14"/>
      <c r="BE116" s="14"/>
      <c r="BF116" s="14"/>
      <c r="BG116" s="14"/>
      <c r="BH116" s="14"/>
      <c r="BI116" s="14"/>
      <c r="BJ116" s="14"/>
      <c r="BK116" s="14"/>
      <c r="BL116" s="14"/>
      <c r="BM116" s="14"/>
      <c r="BN116" s="14"/>
      <c r="BO116" s="14"/>
      <c r="BP116" s="14"/>
      <c r="BQ116" s="14"/>
      <c r="BR116" s="14"/>
      <c r="BS116" s="14"/>
      <c r="BT116" s="14"/>
    </row>
    <row r="117" spans="1:256" s="13" customFormat="1" x14ac:dyDescent="0.25">
      <c r="A117" s="13" t="s">
        <v>48</v>
      </c>
      <c r="B117" s="13">
        <v>174</v>
      </c>
      <c r="C117" s="21">
        <v>134.2462620957902</v>
      </c>
      <c r="D117" s="21">
        <v>125.95015310974313</v>
      </c>
      <c r="E117" s="21">
        <f t="shared" si="96"/>
        <v>130.09820760276665</v>
      </c>
      <c r="F117" s="22">
        <f t="shared" si="107"/>
        <v>0.92158691090614298</v>
      </c>
      <c r="G117" s="22">
        <f t="shared" si="107"/>
        <v>0.86153151701871877</v>
      </c>
      <c r="H117" s="22">
        <f t="shared" si="97"/>
        <v>0.89155921396243087</v>
      </c>
      <c r="I117" s="22">
        <v>3.1713431444582452</v>
      </c>
      <c r="J117" s="22">
        <v>2.8067489470614548</v>
      </c>
      <c r="K117" s="22">
        <f t="shared" si="98"/>
        <v>2.9890460457598502</v>
      </c>
      <c r="L117" s="22">
        <f t="shared" si="108"/>
        <v>3.441176417468915</v>
      </c>
      <c r="M117" s="22">
        <f t="shared" si="109"/>
        <v>3.2578598595836068</v>
      </c>
      <c r="N117" s="22">
        <f t="shared" si="99"/>
        <v>3.3495181385262609</v>
      </c>
      <c r="O117" s="14"/>
      <c r="P117" s="14"/>
      <c r="Q117" s="14"/>
      <c r="R117" s="14"/>
      <c r="S117" s="14"/>
      <c r="T117" s="14"/>
      <c r="U117" s="14">
        <f t="shared" si="110"/>
        <v>174</v>
      </c>
      <c r="V117" s="39">
        <f t="shared" si="111"/>
        <v>128.19798870729323</v>
      </c>
      <c r="W117" s="38">
        <f t="shared" si="112"/>
        <v>0.87895010661666717</v>
      </c>
      <c r="X117" s="38">
        <f t="shared" si="113"/>
        <v>3.1477508379364054</v>
      </c>
      <c r="Y117" s="38">
        <f t="shared" si="100"/>
        <v>3.5819731823137086</v>
      </c>
      <c r="Z117" s="14"/>
      <c r="AA117" s="39">
        <f t="shared" si="114"/>
        <v>124.42515083629448</v>
      </c>
      <c r="AB117" s="38">
        <f t="shared" si="115"/>
        <v>0.86959366286113848</v>
      </c>
      <c r="AC117" s="38">
        <f t="shared" si="116"/>
        <v>2.9950341445398578</v>
      </c>
      <c r="AD117" s="38">
        <f t="shared" si="101"/>
        <v>3.4442329737392896</v>
      </c>
      <c r="AE117" s="14"/>
      <c r="AF117" s="39">
        <f t="shared" si="117"/>
        <v>125.00724913088834</v>
      </c>
      <c r="AG117" s="38">
        <f t="shared" si="118"/>
        <v>0.89320930896711914</v>
      </c>
      <c r="AH117" s="38">
        <f t="shared" si="119"/>
        <v>2.9831715575337276</v>
      </c>
      <c r="AI117" s="38">
        <f t="shared" si="102"/>
        <v>3.3400623970203127</v>
      </c>
      <c r="AJ117" s="14"/>
      <c r="AK117" s="39">
        <f t="shared" si="120"/>
        <v>124.71619998359141</v>
      </c>
      <c r="AL117" s="38">
        <f t="shared" si="121"/>
        <v>0.88140148591412526</v>
      </c>
      <c r="AM117" s="38">
        <f t="shared" si="122"/>
        <v>2.989102851036793</v>
      </c>
      <c r="AN117" s="38">
        <f t="shared" si="103"/>
        <v>3.3914039485599705</v>
      </c>
      <c r="AO117" s="14"/>
      <c r="AP117" s="39">
        <f t="shared" si="123"/>
        <v>126.6026189190908</v>
      </c>
      <c r="AQ117" s="38">
        <f t="shared" si="124"/>
        <v>0.88607970779189671</v>
      </c>
      <c r="AR117" s="38">
        <f t="shared" si="125"/>
        <v>3.0654611977350665</v>
      </c>
      <c r="AS117" s="38">
        <f t="shared" si="104"/>
        <v>3.4600506332412486</v>
      </c>
      <c r="AT117" s="14"/>
      <c r="AU117" s="39">
        <f t="shared" si="126"/>
        <v>117.24027238795559</v>
      </c>
      <c r="AV117" s="38">
        <f t="shared" si="127"/>
        <v>0.79016329744690594</v>
      </c>
      <c r="AW117" s="38">
        <f t="shared" si="128"/>
        <v>2.7625697772872435</v>
      </c>
      <c r="AX117" s="38">
        <f t="shared" si="105"/>
        <v>3.4945008040589665</v>
      </c>
      <c r="AY117" s="14"/>
      <c r="AZ117" s="39">
        <f t="shared" si="129"/>
        <v>121.12376075942197</v>
      </c>
      <c r="BA117" s="38">
        <f t="shared" si="130"/>
        <v>0.84168630320701254</v>
      </c>
      <c r="BB117" s="38">
        <f t="shared" si="131"/>
        <v>2.8728706674104854</v>
      </c>
      <c r="BC117" s="38">
        <f t="shared" si="106"/>
        <v>3.4125659753873192</v>
      </c>
      <c r="BD117" s="14"/>
      <c r="BE117" s="14"/>
      <c r="BF117" s="14"/>
      <c r="BG117" s="14"/>
      <c r="BH117" s="14"/>
      <c r="BI117" s="14"/>
      <c r="BJ117" s="14"/>
      <c r="BK117" s="14"/>
      <c r="BL117" s="14"/>
      <c r="BM117" s="14"/>
      <c r="BN117" s="14"/>
      <c r="BO117" s="14"/>
      <c r="BP117" s="14"/>
      <c r="BQ117" s="14"/>
      <c r="BR117" s="14"/>
      <c r="BS117" s="14"/>
      <c r="BT117" s="14"/>
    </row>
    <row r="118" spans="1:256" s="24" customFormat="1" x14ac:dyDescent="0.25">
      <c r="A118" s="13" t="s">
        <v>48</v>
      </c>
      <c r="B118" s="24">
        <v>175</v>
      </c>
      <c r="C118" s="25">
        <v>135.16784900669634</v>
      </c>
      <c r="D118" s="25">
        <v>126.81168462676185</v>
      </c>
      <c r="E118" s="25">
        <f t="shared" si="96"/>
        <v>130.98976681672909</v>
      </c>
      <c r="F118" s="26">
        <f t="shared" si="107"/>
        <v>0.91740837741440373</v>
      </c>
      <c r="G118" s="26">
        <f t="shared" si="107"/>
        <v>0.85824131525480141</v>
      </c>
      <c r="H118" s="26">
        <f t="shared" si="97"/>
        <v>0.88782484633460257</v>
      </c>
      <c r="I118" s="26">
        <v>3.1734702467127973</v>
      </c>
      <c r="J118" s="26">
        <v>2.8121579885937016</v>
      </c>
      <c r="K118" s="26">
        <f t="shared" si="98"/>
        <v>2.9928141176532495</v>
      </c>
      <c r="L118" s="26">
        <f t="shared" si="108"/>
        <v>3.45916859366034</v>
      </c>
      <c r="M118" s="26">
        <f t="shared" si="109"/>
        <v>3.2766518444277017</v>
      </c>
      <c r="N118" s="26">
        <f t="shared" si="99"/>
        <v>3.3679102190440209</v>
      </c>
      <c r="O118" s="14"/>
      <c r="P118" s="14"/>
      <c r="Q118" s="14"/>
      <c r="R118" s="14"/>
      <c r="S118" s="14"/>
      <c r="T118" s="14"/>
      <c r="U118" s="14">
        <f t="shared" si="110"/>
        <v>175</v>
      </c>
      <c r="V118" s="39">
        <f t="shared" si="111"/>
        <v>129.07693881390992</v>
      </c>
      <c r="W118" s="38">
        <f t="shared" si="112"/>
        <v>0.8752876591483556</v>
      </c>
      <c r="X118" s="38">
        <f t="shared" si="113"/>
        <v>3.152449627092877</v>
      </c>
      <c r="Y118" s="38">
        <f t="shared" si="100"/>
        <v>3.6024021020633681</v>
      </c>
      <c r="Z118" s="14"/>
      <c r="AA118" s="39">
        <f t="shared" si="114"/>
        <v>125.29474449915561</v>
      </c>
      <c r="AB118" s="38">
        <f t="shared" si="115"/>
        <v>0.86619215917976078</v>
      </c>
      <c r="AC118" s="38">
        <f t="shared" si="116"/>
        <v>2.999442630871386</v>
      </c>
      <c r="AD118" s="38">
        <f t="shared" si="101"/>
        <v>3.4629384888782164</v>
      </c>
      <c r="AE118" s="14"/>
      <c r="AF118" s="39">
        <f t="shared" si="117"/>
        <v>125.90045843985547</v>
      </c>
      <c r="AG118" s="38">
        <f t="shared" si="118"/>
        <v>0.88994654924356098</v>
      </c>
      <c r="AH118" s="38">
        <f t="shared" si="119"/>
        <v>2.9874624804310685</v>
      </c>
      <c r="AI118" s="38">
        <f t="shared" si="102"/>
        <v>3.3571912392801218</v>
      </c>
      <c r="AJ118" s="14"/>
      <c r="AK118" s="39">
        <f t="shared" si="120"/>
        <v>125.59760146950553</v>
      </c>
      <c r="AL118" s="38">
        <f t="shared" si="121"/>
        <v>0.87806935421166443</v>
      </c>
      <c r="AM118" s="38">
        <f t="shared" si="122"/>
        <v>2.9934525556512273</v>
      </c>
      <c r="AN118" s="38">
        <f t="shared" si="103"/>
        <v>3.4093025930599667</v>
      </c>
      <c r="AO118" s="14"/>
      <c r="AP118" s="39">
        <f t="shared" si="123"/>
        <v>127.48869862688269</v>
      </c>
      <c r="AQ118" s="38">
        <f t="shared" si="124"/>
        <v>0.88261710419595119</v>
      </c>
      <c r="AR118" s="38">
        <f t="shared" si="125"/>
        <v>3.069956053761973</v>
      </c>
      <c r="AS118" s="38">
        <f t="shared" si="104"/>
        <v>3.4787843700982037</v>
      </c>
      <c r="AT118" s="14"/>
      <c r="AU118" s="39">
        <f t="shared" si="126"/>
        <v>118.03043568540249</v>
      </c>
      <c r="AV118" s="38">
        <f t="shared" si="127"/>
        <v>0.78676630602067732</v>
      </c>
      <c r="AW118" s="38">
        <f t="shared" si="128"/>
        <v>2.7663968917423856</v>
      </c>
      <c r="AX118" s="38">
        <f t="shared" si="105"/>
        <v>3.5145136029804016</v>
      </c>
      <c r="AY118" s="14"/>
      <c r="AZ118" s="39">
        <f t="shared" si="129"/>
        <v>121.96544706262898</v>
      </c>
      <c r="BA118" s="38">
        <f t="shared" si="130"/>
        <v>0.83835642763211382</v>
      </c>
      <c r="BB118" s="38">
        <f t="shared" si="131"/>
        <v>2.8769296860867271</v>
      </c>
      <c r="BC118" s="38">
        <f t="shared" si="106"/>
        <v>3.4310229379211545</v>
      </c>
      <c r="BD118" s="14"/>
      <c r="BE118" s="14"/>
      <c r="BF118" s="14"/>
      <c r="BG118" s="14"/>
      <c r="BH118" s="14"/>
      <c r="BI118" s="14"/>
      <c r="BJ118" s="14"/>
      <c r="BK118" s="14"/>
      <c r="BL118" s="14"/>
      <c r="BM118" s="14"/>
      <c r="BN118" s="14"/>
      <c r="BO118" s="14"/>
      <c r="BP118" s="14"/>
      <c r="BQ118" s="14"/>
      <c r="BR118" s="14"/>
      <c r="BS118" s="14"/>
      <c r="BT118" s="14"/>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3"/>
      <c r="HZ118" s="13"/>
      <c r="IA118" s="13"/>
      <c r="IB118" s="13"/>
      <c r="IC118" s="13"/>
      <c r="ID118" s="13"/>
      <c r="IE118" s="13"/>
      <c r="IF118" s="13"/>
      <c r="IG118" s="13"/>
      <c r="IH118" s="13"/>
      <c r="II118" s="13"/>
      <c r="IJ118" s="13"/>
      <c r="IK118" s="13"/>
      <c r="IL118" s="13"/>
      <c r="IM118" s="13"/>
      <c r="IN118" s="13"/>
      <c r="IO118" s="13"/>
      <c r="IP118" s="13"/>
      <c r="IQ118" s="13"/>
      <c r="IR118" s="13"/>
      <c r="IS118" s="13"/>
      <c r="IT118" s="13"/>
      <c r="IU118" s="13"/>
      <c r="IV118" s="13"/>
    </row>
    <row r="119" spans="1:256" s="13" customFormat="1" x14ac:dyDescent="0.25">
      <c r="A119" s="13" t="s">
        <v>48</v>
      </c>
      <c r="B119" s="13">
        <v>176</v>
      </c>
      <c r="C119" s="21">
        <v>136.08525738411075</v>
      </c>
      <c r="D119" s="21">
        <v>127.66992594201665</v>
      </c>
      <c r="E119" s="21">
        <f t="shared" si="96"/>
        <v>131.8775916630637</v>
      </c>
      <c r="F119" s="22">
        <f t="shared" si="107"/>
        <v>0.91320106636663922</v>
      </c>
      <c r="G119" s="22">
        <f t="shared" si="107"/>
        <v>0.85492425493143287</v>
      </c>
      <c r="H119" s="22">
        <f t="shared" si="97"/>
        <v>0.88406266064903605</v>
      </c>
      <c r="I119" s="22">
        <v>3.1755170974481466</v>
      </c>
      <c r="J119" s="22">
        <v>2.8174764015157647</v>
      </c>
      <c r="K119" s="22">
        <f t="shared" si="98"/>
        <v>2.9964967494819557</v>
      </c>
      <c r="L119" s="22">
        <f t="shared" si="108"/>
        <v>3.4773471192741847</v>
      </c>
      <c r="M119" s="22">
        <f t="shared" si="109"/>
        <v>3.2955859952081177</v>
      </c>
      <c r="N119" s="22">
        <f t="shared" si="99"/>
        <v>3.3864665572411514</v>
      </c>
      <c r="O119" s="14"/>
      <c r="P119" s="14"/>
      <c r="Q119" s="14"/>
      <c r="R119" s="14"/>
      <c r="S119" s="14"/>
      <c r="T119" s="14"/>
      <c r="U119" s="14">
        <f t="shared" si="110"/>
        <v>176</v>
      </c>
      <c r="V119" s="39">
        <f t="shared" si="111"/>
        <v>129.95222647305826</v>
      </c>
      <c r="W119" s="38">
        <f t="shared" si="112"/>
        <v>0.87159776110759424</v>
      </c>
      <c r="X119" s="38">
        <f t="shared" si="113"/>
        <v>3.1570461122838926</v>
      </c>
      <c r="Y119" s="38">
        <f t="shared" si="100"/>
        <v>3.6229986628238056</v>
      </c>
      <c r="Z119" s="14"/>
      <c r="AA119" s="39">
        <f t="shared" si="114"/>
        <v>126.16093665833537</v>
      </c>
      <c r="AB119" s="38">
        <f t="shared" si="115"/>
        <v>0.86276061613959953</v>
      </c>
      <c r="AC119" s="38">
        <f t="shared" si="116"/>
        <v>3.003756204538587</v>
      </c>
      <c r="AD119" s="38">
        <f t="shared" si="101"/>
        <v>3.4818018097975854</v>
      </c>
      <c r="AE119" s="14"/>
      <c r="AF119" s="39">
        <f t="shared" si="117"/>
        <v>126.79040498909902</v>
      </c>
      <c r="AG119" s="38">
        <f t="shared" si="118"/>
        <v>0.88664977439423964</v>
      </c>
      <c r="AH119" s="38">
        <f t="shared" si="119"/>
        <v>2.9916576216916573</v>
      </c>
      <c r="AI119" s="38">
        <f t="shared" si="102"/>
        <v>3.374466846711262</v>
      </c>
      <c r="AJ119" s="14"/>
      <c r="AK119" s="39">
        <f t="shared" si="120"/>
        <v>126.47567082371719</v>
      </c>
      <c r="AL119" s="38">
        <f t="shared" si="121"/>
        <v>0.87470519526692314</v>
      </c>
      <c r="AM119" s="38">
        <f t="shared" si="122"/>
        <v>2.9977069131151222</v>
      </c>
      <c r="AN119" s="38">
        <f t="shared" si="103"/>
        <v>3.4273532643617441</v>
      </c>
      <c r="AO119" s="14"/>
      <c r="AP119" s="39">
        <f t="shared" si="123"/>
        <v>128.37131573107865</v>
      </c>
      <c r="AQ119" s="38">
        <f t="shared" si="124"/>
        <v>0.87912376775092227</v>
      </c>
      <c r="AR119" s="38">
        <f t="shared" si="125"/>
        <v>3.074351866987775</v>
      </c>
      <c r="AS119" s="38">
        <f t="shared" si="104"/>
        <v>3.4976745336043136</v>
      </c>
      <c r="AT119" s="14"/>
      <c r="AU119" s="39">
        <f t="shared" si="126"/>
        <v>118.81720199142316</v>
      </c>
      <c r="AV119" s="38">
        <f t="shared" si="127"/>
        <v>0.78334687038122297</v>
      </c>
      <c r="AW119" s="38">
        <f t="shared" si="128"/>
        <v>2.7701429810058951</v>
      </c>
      <c r="AX119" s="38">
        <f t="shared" si="105"/>
        <v>3.534697437468751</v>
      </c>
      <c r="AY119" s="14"/>
      <c r="AZ119" s="39">
        <f t="shared" si="129"/>
        <v>122.80380349026109</v>
      </c>
      <c r="BA119" s="38">
        <f t="shared" si="130"/>
        <v>0.83499832238774019</v>
      </c>
      <c r="BB119" s="38">
        <f t="shared" si="131"/>
        <v>2.8809003013487757</v>
      </c>
      <c r="BC119" s="38">
        <f t="shared" si="106"/>
        <v>3.4496372915032953</v>
      </c>
      <c r="BD119" s="14"/>
      <c r="BE119" s="14"/>
      <c r="BF119" s="14"/>
      <c r="BG119" s="14"/>
      <c r="BH119" s="14"/>
      <c r="BI119" s="14"/>
      <c r="BJ119" s="14"/>
      <c r="BK119" s="14"/>
      <c r="BL119" s="14"/>
      <c r="BM119" s="14"/>
      <c r="BN119" s="14"/>
      <c r="BO119" s="14"/>
      <c r="BP119" s="14"/>
      <c r="BQ119" s="14"/>
      <c r="BR119" s="14"/>
      <c r="BS119" s="14"/>
      <c r="BT119" s="14"/>
    </row>
    <row r="120" spans="1:256" s="13" customFormat="1" x14ac:dyDescent="0.25">
      <c r="A120" s="13" t="s">
        <v>48</v>
      </c>
      <c r="B120" s="13">
        <v>177</v>
      </c>
      <c r="C120" s="21">
        <v>136.99845845047739</v>
      </c>
      <c r="D120" s="21">
        <v>128.52485019694808</v>
      </c>
      <c r="E120" s="21">
        <f t="shared" si="96"/>
        <v>132.76165432371272</v>
      </c>
      <c r="F120" s="22">
        <f t="shared" si="107"/>
        <v>0.90896640881146595</v>
      </c>
      <c r="G120" s="22">
        <f t="shared" si="107"/>
        <v>0.85158141095195106</v>
      </c>
      <c r="H120" s="22">
        <f t="shared" si="97"/>
        <v>0.88027390988170851</v>
      </c>
      <c r="I120" s="22">
        <v>3.1774867449642108</v>
      </c>
      <c r="J120" s="22">
        <v>2.8227057865348399</v>
      </c>
      <c r="K120" s="22">
        <f t="shared" si="98"/>
        <v>3.0000962657495256</v>
      </c>
      <c r="L120" s="22">
        <f t="shared" si="108"/>
        <v>3.4957141585891893</v>
      </c>
      <c r="M120" s="22">
        <f t="shared" si="109"/>
        <v>3.3146634605133554</v>
      </c>
      <c r="N120" s="22">
        <f t="shared" si="99"/>
        <v>3.4051888095512721</v>
      </c>
      <c r="O120" s="14"/>
      <c r="P120" s="14"/>
      <c r="Q120" s="14"/>
      <c r="R120" s="14"/>
      <c r="S120" s="14"/>
      <c r="T120" s="14"/>
      <c r="U120" s="14">
        <f t="shared" si="110"/>
        <v>177</v>
      </c>
      <c r="V120" s="39">
        <f t="shared" si="111"/>
        <v>130.82382423416587</v>
      </c>
      <c r="W120" s="38">
        <f t="shared" si="112"/>
        <v>0.8678816418047397</v>
      </c>
      <c r="X120" s="38">
        <f t="shared" si="113"/>
        <v>3.1615428509485959</v>
      </c>
      <c r="Y120" s="38">
        <f t="shared" si="100"/>
        <v>3.6437647488777212</v>
      </c>
      <c r="Z120" s="14"/>
      <c r="AA120" s="39">
        <f t="shared" si="114"/>
        <v>127.02369727447498</v>
      </c>
      <c r="AB120" s="38">
        <f t="shared" si="115"/>
        <v>0.85930023881428141</v>
      </c>
      <c r="AC120" s="38">
        <f t="shared" si="116"/>
        <v>3.0079772744543374</v>
      </c>
      <c r="AD120" s="38">
        <f t="shared" si="101"/>
        <v>3.5008246950482729</v>
      </c>
      <c r="AE120" s="14"/>
      <c r="AF120" s="39">
        <f t="shared" si="117"/>
        <v>127.67705476349326</v>
      </c>
      <c r="AG120" s="38">
        <f t="shared" si="118"/>
        <v>0.88332021377715719</v>
      </c>
      <c r="AH120" s="38">
        <f t="shared" si="119"/>
        <v>2.9957594794104239</v>
      </c>
      <c r="AI120" s="38">
        <f t="shared" si="102"/>
        <v>3.3918909740456824</v>
      </c>
      <c r="AJ120" s="14"/>
      <c r="AK120" s="39">
        <f t="shared" si="120"/>
        <v>127.35037601898412</v>
      </c>
      <c r="AL120" s="38">
        <f t="shared" si="121"/>
        <v>0.8713102262957193</v>
      </c>
      <c r="AM120" s="38">
        <f t="shared" si="122"/>
        <v>3.0018683769323804</v>
      </c>
      <c r="AN120" s="38">
        <f t="shared" si="103"/>
        <v>3.4455577187496798</v>
      </c>
      <c r="AO120" s="14"/>
      <c r="AP120" s="39">
        <f t="shared" si="123"/>
        <v>129.25043949882956</v>
      </c>
      <c r="AQ120" s="38">
        <f t="shared" si="124"/>
        <v>0.87560092779094489</v>
      </c>
      <c r="AR120" s="38">
        <f t="shared" si="125"/>
        <v>3.0786511651795099</v>
      </c>
      <c r="AS120" s="38">
        <f t="shared" si="104"/>
        <v>3.5167229420424739</v>
      </c>
      <c r="AT120" s="14"/>
      <c r="AU120" s="39">
        <f t="shared" si="126"/>
        <v>119.60054886180438</v>
      </c>
      <c r="AV120" s="38">
        <f t="shared" si="127"/>
        <v>0.77990607848245119</v>
      </c>
      <c r="AW120" s="38">
        <f t="shared" si="128"/>
        <v>2.7738101341823285</v>
      </c>
      <c r="AX120" s="38">
        <f t="shared" si="105"/>
        <v>3.5550540262940986</v>
      </c>
      <c r="AY120" s="14"/>
      <c r="AZ120" s="39">
        <f t="shared" si="129"/>
        <v>123.63880181264882</v>
      </c>
      <c r="BA120" s="38">
        <f t="shared" si="130"/>
        <v>0.83161314612980064</v>
      </c>
      <c r="BB120" s="38">
        <f t="shared" si="131"/>
        <v>2.8847848067963762</v>
      </c>
      <c r="BC120" s="38">
        <f t="shared" si="106"/>
        <v>3.4684107718699169</v>
      </c>
      <c r="BD120" s="14"/>
      <c r="BE120" s="14"/>
      <c r="BF120" s="14"/>
      <c r="BG120" s="14"/>
      <c r="BH120" s="14"/>
      <c r="BI120" s="14"/>
      <c r="BJ120" s="14"/>
      <c r="BK120" s="14"/>
      <c r="BL120" s="14"/>
      <c r="BM120" s="14"/>
      <c r="BN120" s="14"/>
      <c r="BO120" s="14"/>
      <c r="BP120" s="14"/>
      <c r="BQ120" s="14"/>
      <c r="BR120" s="14"/>
      <c r="BS120" s="14"/>
      <c r="BT120" s="14"/>
    </row>
    <row r="121" spans="1:256" s="13" customFormat="1" x14ac:dyDescent="0.25">
      <c r="A121" s="13" t="s">
        <v>48</v>
      </c>
      <c r="B121" s="13">
        <v>178</v>
      </c>
      <c r="C121" s="21">
        <v>137.90742485928885</v>
      </c>
      <c r="D121" s="21">
        <v>129.37643160790003</v>
      </c>
      <c r="E121" s="21">
        <f t="shared" si="96"/>
        <v>133.64192823359446</v>
      </c>
      <c r="F121" s="22">
        <f t="shared" si="107"/>
        <v>0.9047058090912401</v>
      </c>
      <c r="G121" s="22">
        <f t="shared" si="107"/>
        <v>0.84821384027989666</v>
      </c>
      <c r="H121" s="22">
        <f t="shared" si="97"/>
        <v>0.87645982468556838</v>
      </c>
      <c r="I121" s="22">
        <v>3.1793821281919974</v>
      </c>
      <c r="J121" s="22">
        <v>2.8278477196115581</v>
      </c>
      <c r="K121" s="22">
        <f t="shared" si="98"/>
        <v>3.003614923901778</v>
      </c>
      <c r="L121" s="22">
        <f t="shared" si="108"/>
        <v>3.5142718176924572</v>
      </c>
      <c r="M121" s="22">
        <f t="shared" si="109"/>
        <v>3.3338853781004265</v>
      </c>
      <c r="N121" s="22">
        <f t="shared" si="99"/>
        <v>3.4240785978964419</v>
      </c>
      <c r="O121" s="14"/>
      <c r="P121" s="14"/>
      <c r="Q121" s="14"/>
      <c r="R121" s="14"/>
      <c r="S121" s="14"/>
      <c r="T121" s="14"/>
      <c r="U121" s="14">
        <f t="shared" si="110"/>
        <v>178</v>
      </c>
      <c r="V121" s="39">
        <f t="shared" si="111"/>
        <v>131.69170587597063</v>
      </c>
      <c r="W121" s="38">
        <f t="shared" si="112"/>
        <v>0.86414050867554693</v>
      </c>
      <c r="X121" s="38">
        <f t="shared" si="113"/>
        <v>3.1659423359962657</v>
      </c>
      <c r="Y121" s="38">
        <f t="shared" si="100"/>
        <v>3.6647022103661415</v>
      </c>
      <c r="Z121" s="14"/>
      <c r="AA121" s="39">
        <f t="shared" si="114"/>
        <v>127.88299751328927</v>
      </c>
      <c r="AB121" s="38">
        <f t="shared" si="115"/>
        <v>0.85581221235297988</v>
      </c>
      <c r="AC121" s="38">
        <f t="shared" si="116"/>
        <v>3.012108186721421</v>
      </c>
      <c r="AD121" s="38">
        <f t="shared" si="101"/>
        <v>3.5200088686576851</v>
      </c>
      <c r="AE121" s="14"/>
      <c r="AF121" s="39">
        <f t="shared" si="117"/>
        <v>128.56037497727041</v>
      </c>
      <c r="AG121" s="38">
        <f t="shared" si="118"/>
        <v>0.87995907807752261</v>
      </c>
      <c r="AH121" s="38">
        <f t="shared" si="119"/>
        <v>2.9997704851907545</v>
      </c>
      <c r="AI121" s="38">
        <f t="shared" si="102"/>
        <v>3.4094653379650168</v>
      </c>
      <c r="AJ121" s="14"/>
      <c r="AK121" s="39">
        <f t="shared" si="120"/>
        <v>128.22168624527984</v>
      </c>
      <c r="AL121" s="38">
        <f t="shared" si="121"/>
        <v>0.86788564521524592</v>
      </c>
      <c r="AM121" s="38">
        <f t="shared" si="122"/>
        <v>3.0059393359560875</v>
      </c>
      <c r="AN121" s="38">
        <f t="shared" si="103"/>
        <v>3.4639176762238235</v>
      </c>
      <c r="AO121" s="14"/>
      <c r="AP121" s="39">
        <f t="shared" si="123"/>
        <v>130.12604042662051</v>
      </c>
      <c r="AQ121" s="38">
        <f t="shared" si="124"/>
        <v>0.87204979337653299</v>
      </c>
      <c r="AR121" s="38">
        <f t="shared" si="125"/>
        <v>3.0828564105935099</v>
      </c>
      <c r="AS121" s="38">
        <f t="shared" si="104"/>
        <v>3.535931377585575</v>
      </c>
      <c r="AT121" s="14"/>
      <c r="AU121" s="39">
        <f t="shared" si="126"/>
        <v>120.38045494028682</v>
      </c>
      <c r="AV121" s="38">
        <f t="shared" si="127"/>
        <v>0.77644499791652066</v>
      </c>
      <c r="AW121" s="38">
        <f t="shared" si="128"/>
        <v>2.7774003832118668</v>
      </c>
      <c r="AX121" s="38">
        <f t="shared" si="105"/>
        <v>3.5755850560426521</v>
      </c>
      <c r="AY121" s="14"/>
      <c r="AZ121" s="39">
        <f t="shared" si="129"/>
        <v>124.47041495877863</v>
      </c>
      <c r="BA121" s="38">
        <f t="shared" si="130"/>
        <v>0.82820203799702696</v>
      </c>
      <c r="BB121" s="38">
        <f t="shared" si="131"/>
        <v>2.8885854342013104</v>
      </c>
      <c r="BC121" s="38">
        <f t="shared" si="106"/>
        <v>3.4873450795920453</v>
      </c>
      <c r="BD121" s="14"/>
      <c r="BE121" s="14"/>
      <c r="BF121" s="14"/>
      <c r="BG121" s="14"/>
      <c r="BH121" s="14"/>
      <c r="BI121" s="14"/>
      <c r="BJ121" s="14"/>
      <c r="BK121" s="14"/>
      <c r="BL121" s="14"/>
      <c r="BM121" s="14"/>
      <c r="BN121" s="14"/>
      <c r="BO121" s="14"/>
      <c r="BP121" s="14"/>
      <c r="BQ121" s="14"/>
      <c r="BR121" s="14"/>
      <c r="BS121" s="14"/>
      <c r="BT121" s="14"/>
    </row>
    <row r="122" spans="1:256" s="13" customFormat="1" x14ac:dyDescent="0.25">
      <c r="A122" s="13" t="s">
        <v>48</v>
      </c>
      <c r="B122" s="13">
        <v>179</v>
      </c>
      <c r="C122" s="21">
        <v>138.81213066838009</v>
      </c>
      <c r="D122" s="21">
        <v>130.22464544817993</v>
      </c>
      <c r="E122" s="21">
        <f t="shared" si="96"/>
        <v>134.51838805828001</v>
      </c>
      <c r="F122" s="22">
        <f t="shared" si="107"/>
        <v>0.90042064493096063</v>
      </c>
      <c r="G122" s="22">
        <f t="shared" si="107"/>
        <v>0.84482258199267335</v>
      </c>
      <c r="H122" s="22">
        <f t="shared" si="97"/>
        <v>0.87262161346181699</v>
      </c>
      <c r="I122" s="22">
        <v>3.1812060799427537</v>
      </c>
      <c r="J122" s="22">
        <v>2.8329037520851803</v>
      </c>
      <c r="K122" s="22">
        <f t="shared" si="98"/>
        <v>3.007054916013967</v>
      </c>
      <c r="L122" s="22">
        <f t="shared" si="108"/>
        <v>3.5330221467619407</v>
      </c>
      <c r="M122" s="22">
        <f t="shared" si="109"/>
        <v>3.3532528751814881</v>
      </c>
      <c r="N122" s="22">
        <f t="shared" si="99"/>
        <v>3.4431375109717144</v>
      </c>
      <c r="O122" s="14"/>
      <c r="P122" s="14"/>
      <c r="Q122" s="14"/>
      <c r="R122" s="14"/>
      <c r="S122" s="14"/>
      <c r="T122" s="14"/>
      <c r="U122" s="14">
        <f t="shared" si="110"/>
        <v>179</v>
      </c>
      <c r="V122" s="39">
        <f t="shared" si="111"/>
        <v>132.55584638464614</v>
      </c>
      <c r="W122" s="38">
        <f t="shared" si="112"/>
        <v>0.86037554735216304</v>
      </c>
      <c r="X122" s="38">
        <f t="shared" si="113"/>
        <v>3.1702469970665916</v>
      </c>
      <c r="Y122" s="38">
        <f t="shared" si="100"/>
        <v>3.6858128643763304</v>
      </c>
      <c r="Z122" s="14"/>
      <c r="AA122" s="39">
        <f t="shared" si="114"/>
        <v>128.73880972564226</v>
      </c>
      <c r="AB122" s="38">
        <f t="shared" si="115"/>
        <v>0.85229770200110977</v>
      </c>
      <c r="AC122" s="38">
        <f t="shared" si="116"/>
        <v>3.0161512259255057</v>
      </c>
      <c r="AD122" s="38">
        <f t="shared" si="101"/>
        <v>3.5393560212646715</v>
      </c>
      <c r="AE122" s="14"/>
      <c r="AF122" s="39">
        <f t="shared" si="117"/>
        <v>129.44033405534793</v>
      </c>
      <c r="AG122" s="38">
        <f t="shared" si="118"/>
        <v>0.87656755927438468</v>
      </c>
      <c r="AH122" s="38">
        <f t="shared" si="119"/>
        <v>3.0036930055262721</v>
      </c>
      <c r="AI122" s="38">
        <f t="shared" si="102"/>
        <v>3.4271916183614217</v>
      </c>
      <c r="AJ122" s="14"/>
      <c r="AK122" s="39">
        <f t="shared" si="120"/>
        <v>129.08957189049511</v>
      </c>
      <c r="AL122" s="38">
        <f t="shared" si="121"/>
        <v>0.86443263063774722</v>
      </c>
      <c r="AM122" s="38">
        <f t="shared" si="122"/>
        <v>3.0099221157258889</v>
      </c>
      <c r="AN122" s="38">
        <f t="shared" si="103"/>
        <v>3.482434821696728</v>
      </c>
      <c r="AO122" s="14"/>
      <c r="AP122" s="39">
        <f t="shared" si="123"/>
        <v>130.99809021999704</v>
      </c>
      <c r="AQ122" s="38">
        <f t="shared" si="124"/>
        <v>0.86847155331327741</v>
      </c>
      <c r="AR122" s="38">
        <f t="shared" si="125"/>
        <v>3.0869700012964318</v>
      </c>
      <c r="AS122" s="38">
        <f t="shared" si="104"/>
        <v>3.5553015874689988</v>
      </c>
      <c r="AT122" s="14"/>
      <c r="AU122" s="39">
        <f t="shared" si="126"/>
        <v>121.15689993820335</v>
      </c>
      <c r="AV122" s="38">
        <f t="shared" si="127"/>
        <v>0.77296467601587793</v>
      </c>
      <c r="AW122" s="38">
        <f t="shared" si="128"/>
        <v>2.7809157042025285</v>
      </c>
      <c r="AX122" s="38">
        <f t="shared" si="105"/>
        <v>3.5962921822371769</v>
      </c>
      <c r="AY122" s="14"/>
      <c r="AZ122" s="39">
        <f t="shared" si="129"/>
        <v>125.29861699677565</v>
      </c>
      <c r="BA122" s="38">
        <f t="shared" si="130"/>
        <v>0.82476611764512597</v>
      </c>
      <c r="BB122" s="38">
        <f t="shared" si="131"/>
        <v>2.8923043548644003</v>
      </c>
      <c r="BC122" s="38">
        <f t="shared" si="106"/>
        <v>3.5064418812642169</v>
      </c>
      <c r="BD122" s="14"/>
      <c r="BE122" s="14"/>
      <c r="BF122" s="14"/>
      <c r="BG122" s="14"/>
      <c r="BH122" s="14"/>
      <c r="BI122" s="14"/>
      <c r="BJ122" s="14"/>
      <c r="BK122" s="14"/>
      <c r="BL122" s="14"/>
      <c r="BM122" s="14"/>
      <c r="BN122" s="14"/>
      <c r="BO122" s="14"/>
      <c r="BP122" s="14"/>
      <c r="BQ122" s="14"/>
      <c r="BR122" s="14"/>
      <c r="BS122" s="14"/>
      <c r="BT122" s="14"/>
    </row>
    <row r="123" spans="1:256" s="13" customFormat="1" x14ac:dyDescent="0.25">
      <c r="A123" s="13" t="s">
        <v>48</v>
      </c>
      <c r="B123" s="13">
        <v>180</v>
      </c>
      <c r="C123" s="21">
        <v>139.71255131331105</v>
      </c>
      <c r="D123" s="21">
        <v>131.0694680301726</v>
      </c>
      <c r="E123" s="21">
        <f t="shared" si="96"/>
        <v>135.39100967174181</v>
      </c>
      <c r="F123" s="22">
        <f t="shared" si="107"/>
        <v>0.89611226754465179</v>
      </c>
      <c r="G123" s="22">
        <f t="shared" si="107"/>
        <v>0.84140865734514136</v>
      </c>
      <c r="H123" s="22">
        <f t="shared" si="97"/>
        <v>0.86876046244489658</v>
      </c>
      <c r="I123" s="22">
        <v>3.1829613301169419</v>
      </c>
      <c r="J123" s="22">
        <v>2.8378754108138753</v>
      </c>
      <c r="K123" s="22">
        <f t="shared" si="98"/>
        <v>3.0104183704654086</v>
      </c>
      <c r="L123" s="22">
        <f t="shared" si="108"/>
        <v>3.5519671422848145</v>
      </c>
      <c r="M123" s="22">
        <f t="shared" si="109"/>
        <v>3.3727670687013074</v>
      </c>
      <c r="N123" s="22">
        <f t="shared" si="99"/>
        <v>3.4623671054930609</v>
      </c>
      <c r="O123" s="14"/>
      <c r="P123" s="14"/>
      <c r="Q123" s="14"/>
      <c r="R123" s="14"/>
      <c r="S123" s="14"/>
      <c r="T123" s="14"/>
      <c r="U123" s="14">
        <f t="shared" si="110"/>
        <v>180</v>
      </c>
      <c r="V123" s="39">
        <f t="shared" si="111"/>
        <v>133.41622193199831</v>
      </c>
      <c r="W123" s="38">
        <f t="shared" si="112"/>
        <v>0.85658792174719167</v>
      </c>
      <c r="X123" s="38">
        <f t="shared" si="113"/>
        <v>3.1744592017998405</v>
      </c>
      <c r="Y123" s="38">
        <f t="shared" si="100"/>
        <v>3.7070984960054676</v>
      </c>
      <c r="Z123" s="14"/>
      <c r="AA123" s="39">
        <f t="shared" si="114"/>
        <v>129.59110742764335</v>
      </c>
      <c r="AB123" s="38">
        <f t="shared" si="115"/>
        <v>0.84875785313289853</v>
      </c>
      <c r="AC123" s="38">
        <f t="shared" si="116"/>
        <v>3.020108616435671</v>
      </c>
      <c r="AD123" s="38">
        <f t="shared" si="101"/>
        <v>3.5588678112348107</v>
      </c>
      <c r="AE123" s="14"/>
      <c r="AF123" s="39">
        <f t="shared" si="117"/>
        <v>130.31690161462234</v>
      </c>
      <c r="AG123" s="38">
        <f t="shared" si="118"/>
        <v>0.87314683062037091</v>
      </c>
      <c r="AH123" s="38">
        <f t="shared" si="119"/>
        <v>3.0075293431921946</v>
      </c>
      <c r="AI123" s="38">
        <f t="shared" si="102"/>
        <v>3.4450714595752832</v>
      </c>
      <c r="AJ123" s="14"/>
      <c r="AK123" s="39">
        <f t="shared" si="120"/>
        <v>129.95400452113284</v>
      </c>
      <c r="AL123" s="38">
        <f t="shared" si="121"/>
        <v>0.8609523418766365</v>
      </c>
      <c r="AM123" s="38">
        <f t="shared" si="122"/>
        <v>3.0138189798139328</v>
      </c>
      <c r="AN123" s="38">
        <f t="shared" si="103"/>
        <v>3.5011108061691285</v>
      </c>
      <c r="AO123" s="14"/>
      <c r="AP123" s="39">
        <f t="shared" si="123"/>
        <v>131.86656177331031</v>
      </c>
      <c r="AQ123" s="38">
        <f t="shared" si="124"/>
        <v>0.86486737618378129</v>
      </c>
      <c r="AR123" s="38">
        <f t="shared" si="125"/>
        <v>3.090994272496018</v>
      </c>
      <c r="AS123" s="38">
        <f t="shared" si="104"/>
        <v>3.5748352851390575</v>
      </c>
      <c r="AT123" s="14"/>
      <c r="AU123" s="39">
        <f t="shared" si="126"/>
        <v>121.92986461421924</v>
      </c>
      <c r="AV123" s="38">
        <f t="shared" si="127"/>
        <v>0.76946613996567237</v>
      </c>
      <c r="AW123" s="38">
        <f t="shared" si="128"/>
        <v>2.7843580187577781</v>
      </c>
      <c r="AX123" s="38">
        <f t="shared" si="105"/>
        <v>3.6171770304310167</v>
      </c>
      <c r="AY123" s="14"/>
      <c r="AZ123" s="39">
        <f t="shared" si="129"/>
        <v>126.12338311442078</v>
      </c>
      <c r="BA123" s="38">
        <f t="shared" si="130"/>
        <v>0.82130648529302164</v>
      </c>
      <c r="BB123" s="38">
        <f t="shared" si="131"/>
        <v>2.8959436809749866</v>
      </c>
      <c r="BC123" s="38">
        <f t="shared" si="106"/>
        <v>3.5257028106672346</v>
      </c>
      <c r="BD123" s="14"/>
      <c r="BE123" s="14"/>
      <c r="BF123" s="14"/>
      <c r="BG123" s="14"/>
      <c r="BH123" s="14"/>
      <c r="BI123" s="14"/>
      <c r="BJ123" s="14"/>
      <c r="BK123" s="14"/>
      <c r="BL123" s="14"/>
      <c r="BM123" s="14"/>
      <c r="BN123" s="14"/>
      <c r="BO123" s="14"/>
      <c r="BP123" s="14"/>
      <c r="BQ123" s="14"/>
      <c r="BR123" s="14"/>
      <c r="BS123" s="14"/>
      <c r="BT123" s="14"/>
    </row>
    <row r="124" spans="1:256" s="13" customFormat="1" x14ac:dyDescent="0.25">
      <c r="A124" s="13" t="s">
        <v>48</v>
      </c>
      <c r="B124" s="13">
        <v>181</v>
      </c>
      <c r="C124" s="21">
        <v>140.6086635808557</v>
      </c>
      <c r="D124" s="21">
        <v>131.91087668751774</v>
      </c>
      <c r="E124" s="21">
        <f t="shared" si="96"/>
        <v>136.25977013418674</v>
      </c>
      <c r="F124" s="22">
        <f t="shared" si="107"/>
        <v>0.89178200175527422</v>
      </c>
      <c r="G124" s="22">
        <f t="shared" si="107"/>
        <v>0.8379730698405865</v>
      </c>
      <c r="H124" s="22">
        <f t="shared" si="97"/>
        <v>0.86487753579793036</v>
      </c>
      <c r="I124" s="22">
        <v>3.1846505088684691</v>
      </c>
      <c r="J124" s="22">
        <v>2.8427641983290748</v>
      </c>
      <c r="K124" s="22">
        <f t="shared" si="98"/>
        <v>3.0137073535987717</v>
      </c>
      <c r="L124" s="22">
        <f t="shared" si="108"/>
        <v>3.5711087492236824</v>
      </c>
      <c r="M124" s="22">
        <f t="shared" si="109"/>
        <v>3.3924290656140941</v>
      </c>
      <c r="N124" s="22">
        <f t="shared" si="99"/>
        <v>3.4817689074188882</v>
      </c>
      <c r="O124" s="14"/>
      <c r="P124" s="14"/>
      <c r="Q124" s="14"/>
      <c r="R124" s="14"/>
      <c r="S124" s="14"/>
      <c r="T124" s="14"/>
      <c r="U124" s="14">
        <f t="shared" si="110"/>
        <v>181</v>
      </c>
      <c r="V124" s="39">
        <f t="shared" si="111"/>
        <v>134.27280985374551</v>
      </c>
      <c r="W124" s="38">
        <f t="shared" si="112"/>
        <v>0.85277877414829817</v>
      </c>
      <c r="X124" s="38">
        <f t="shared" si="113"/>
        <v>3.1785812571135383</v>
      </c>
      <c r="Y124" s="38">
        <f t="shared" si="100"/>
        <v>3.7285608594076916</v>
      </c>
      <c r="Z124" s="14"/>
      <c r="AA124" s="39">
        <f t="shared" si="114"/>
        <v>130.43986528077625</v>
      </c>
      <c r="AB124" s="38">
        <f t="shared" si="115"/>
        <v>0.84519379129620731</v>
      </c>
      <c r="AC124" s="38">
        <f t="shared" si="116"/>
        <v>3.0239825237091198</v>
      </c>
      <c r="AD124" s="38">
        <f t="shared" si="101"/>
        <v>3.5785458657517832</v>
      </c>
      <c r="AE124" s="14"/>
      <c r="AF124" s="39">
        <f t="shared" si="117"/>
        <v>131.1900484452427</v>
      </c>
      <c r="AG124" s="38">
        <f t="shared" si="118"/>
        <v>0.86969804663445416</v>
      </c>
      <c r="AH124" s="38">
        <f t="shared" si="119"/>
        <v>3.0112817386424537</v>
      </c>
      <c r="AI124" s="38">
        <f t="shared" si="102"/>
        <v>3.4631064716073494</v>
      </c>
      <c r="AJ124" s="14"/>
      <c r="AK124" s="39">
        <f t="shared" si="120"/>
        <v>130.81495686300948</v>
      </c>
      <c r="AL124" s="38">
        <f t="shared" si="121"/>
        <v>0.85744591896533251</v>
      </c>
      <c r="AM124" s="38">
        <f t="shared" si="122"/>
        <v>3.0176321311757865</v>
      </c>
      <c r="AN124" s="38">
        <f t="shared" si="103"/>
        <v>3.5199472478806788</v>
      </c>
      <c r="AO124" s="14"/>
      <c r="AP124" s="39">
        <f t="shared" si="123"/>
        <v>132.73142914949409</v>
      </c>
      <c r="AQ124" s="38">
        <f t="shared" si="124"/>
        <v>0.86123841039137261</v>
      </c>
      <c r="AR124" s="38">
        <f t="shared" si="125"/>
        <v>3.094931497877996</v>
      </c>
      <c r="AS124" s="38">
        <f t="shared" si="104"/>
        <v>3.5945341513804836</v>
      </c>
      <c r="AT124" s="14"/>
      <c r="AU124" s="39">
        <f t="shared" si="126"/>
        <v>122.69933075418491</v>
      </c>
      <c r="AV124" s="38">
        <f t="shared" si="127"/>
        <v>0.7659503969253656</v>
      </c>
      <c r="AW124" s="38">
        <f t="shared" si="128"/>
        <v>2.7877291952969987</v>
      </c>
      <c r="AX124" s="38">
        <f t="shared" si="105"/>
        <v>3.6382411972784565</v>
      </c>
      <c r="AY124" s="14"/>
      <c r="AZ124" s="39">
        <f t="shared" si="129"/>
        <v>126.94468959971381</v>
      </c>
      <c r="BA124" s="38">
        <f t="shared" si="130"/>
        <v>0.81782422177991521</v>
      </c>
      <c r="BB124" s="38">
        <f t="shared" si="131"/>
        <v>2.8995054669697264</v>
      </c>
      <c r="BC124" s="38">
        <f t="shared" si="106"/>
        <v>3.5451294699077782</v>
      </c>
      <c r="BD124" s="14"/>
      <c r="BE124" s="14"/>
      <c r="BF124" s="14"/>
      <c r="BG124" s="14"/>
      <c r="BH124" s="14"/>
      <c r="BI124" s="14"/>
      <c r="BJ124" s="14"/>
      <c r="BK124" s="14"/>
      <c r="BL124" s="14"/>
      <c r="BM124" s="14"/>
      <c r="BN124" s="14"/>
      <c r="BO124" s="14"/>
      <c r="BP124" s="14"/>
      <c r="BQ124" s="14"/>
      <c r="BR124" s="14"/>
      <c r="BS124" s="14"/>
      <c r="BT124" s="14"/>
    </row>
    <row r="125" spans="1:256" s="24" customFormat="1" x14ac:dyDescent="0.25">
      <c r="A125" s="13" t="s">
        <v>48</v>
      </c>
      <c r="B125" s="24">
        <v>182</v>
      </c>
      <c r="C125" s="25">
        <v>141.50044558261098</v>
      </c>
      <c r="D125" s="25">
        <v>132.74884975735833</v>
      </c>
      <c r="E125" s="25">
        <f t="shared" si="96"/>
        <v>137.12464766998465</v>
      </c>
      <c r="F125" s="26">
        <f t="shared" si="107"/>
        <v>0.88743114613058083</v>
      </c>
      <c r="G125" s="26">
        <f t="shared" si="107"/>
        <v>0.83451680531115358</v>
      </c>
      <c r="H125" s="26">
        <f t="shared" si="97"/>
        <v>0.8609739757208672</v>
      </c>
      <c r="I125" s="26">
        <v>3.1862761497201371</v>
      </c>
      <c r="J125" s="26">
        <v>2.847571593002904</v>
      </c>
      <c r="K125" s="26">
        <f t="shared" si="98"/>
        <v>3.0169238713615205</v>
      </c>
      <c r="L125" s="26">
        <f t="shared" si="108"/>
        <v>3.5904488631181009</v>
      </c>
      <c r="M125" s="26">
        <f t="shared" si="109"/>
        <v>3.4122399631499012</v>
      </c>
      <c r="N125" s="26">
        <f t="shared" si="99"/>
        <v>3.5013444131340012</v>
      </c>
      <c r="O125" s="14"/>
      <c r="P125" s="14"/>
      <c r="Q125" s="14"/>
      <c r="R125" s="14"/>
      <c r="S125" s="14"/>
      <c r="T125" s="14"/>
      <c r="U125" s="14">
        <f t="shared" si="110"/>
        <v>182</v>
      </c>
      <c r="V125" s="39">
        <f t="shared" si="111"/>
        <v>135.12558862789382</v>
      </c>
      <c r="W125" s="38">
        <f t="shared" si="112"/>
        <v>0.8489492253248514</v>
      </c>
      <c r="X125" s="38">
        <f t="shared" si="113"/>
        <v>3.1826154104825655</v>
      </c>
      <c r="Y125" s="38">
        <f t="shared" si="100"/>
        <v>3.7502016788155328</v>
      </c>
      <c r="Z125" s="14"/>
      <c r="AA125" s="39">
        <f t="shared" si="114"/>
        <v>131.28505907207244</v>
      </c>
      <c r="AB125" s="38">
        <f t="shared" si="115"/>
        <v>0.84160662226867089</v>
      </c>
      <c r="AC125" s="38">
        <f t="shared" si="116"/>
        <v>3.0277750555969725</v>
      </c>
      <c r="AD125" s="38">
        <f t="shared" si="101"/>
        <v>3.5983917818861668</v>
      </c>
      <c r="AE125" s="14"/>
      <c r="AF125" s="39">
        <f t="shared" si="117"/>
        <v>132.05974649187715</v>
      </c>
      <c r="AG125" s="38">
        <f t="shared" si="118"/>
        <v>0.86622234310677726</v>
      </c>
      <c r="AH125" s="38">
        <f t="shared" si="119"/>
        <v>3.0149523714090414</v>
      </c>
      <c r="AI125" s="38">
        <f t="shared" si="102"/>
        <v>3.4812982313065994</v>
      </c>
      <c r="AJ125" s="14"/>
      <c r="AK125" s="39">
        <f t="shared" si="120"/>
        <v>131.6724027819748</v>
      </c>
      <c r="AL125" s="38">
        <f t="shared" si="121"/>
        <v>0.85391448268772763</v>
      </c>
      <c r="AM125" s="38">
        <f t="shared" si="122"/>
        <v>3.0213637135030069</v>
      </c>
      <c r="AN125" s="38">
        <f t="shared" si="103"/>
        <v>3.5389457334374872</v>
      </c>
      <c r="AO125" s="14"/>
      <c r="AP125" s="39">
        <f t="shared" si="123"/>
        <v>133.59266755988548</v>
      </c>
      <c r="AQ125" s="38">
        <f t="shared" si="124"/>
        <v>0.85758578421582143</v>
      </c>
      <c r="AR125" s="38">
        <f t="shared" si="125"/>
        <v>3.0987838909458034</v>
      </c>
      <c r="AS125" s="38">
        <f t="shared" si="104"/>
        <v>3.6143998354193814</v>
      </c>
      <c r="AT125" s="14"/>
      <c r="AU125" s="39">
        <f t="shared" si="126"/>
        <v>123.46528115111028</v>
      </c>
      <c r="AV125" s="38">
        <f t="shared" si="127"/>
        <v>0.7624184341595317</v>
      </c>
      <c r="AW125" s="38">
        <f t="shared" si="128"/>
        <v>2.7910310503665228</v>
      </c>
      <c r="AX125" s="38">
        <f t="shared" si="105"/>
        <v>3.6594862515787905</v>
      </c>
      <c r="AY125" s="14"/>
      <c r="AZ125" s="39">
        <f t="shared" si="129"/>
        <v>127.76251382149371</v>
      </c>
      <c r="BA125" s="38">
        <f t="shared" si="130"/>
        <v>0.81432038863314915</v>
      </c>
      <c r="BB125" s="38">
        <f t="shared" si="131"/>
        <v>2.9029917108877816</v>
      </c>
      <c r="BC125" s="38">
        <f t="shared" si="106"/>
        <v>3.5647234305322213</v>
      </c>
      <c r="BD125" s="14"/>
      <c r="BE125" s="14"/>
      <c r="BF125" s="14"/>
      <c r="BG125" s="14"/>
      <c r="BH125" s="14"/>
      <c r="BI125" s="14"/>
      <c r="BJ125" s="14"/>
      <c r="BK125" s="14"/>
      <c r="BL125" s="14"/>
      <c r="BM125" s="14"/>
      <c r="BN125" s="14"/>
      <c r="BO125" s="14"/>
      <c r="BP125" s="14"/>
      <c r="BQ125" s="14"/>
      <c r="BR125" s="14"/>
      <c r="BS125" s="14"/>
      <c r="BT125" s="14"/>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row>
    <row r="126" spans="1:256" s="13" customFormat="1" x14ac:dyDescent="0.25">
      <c r="A126" s="13" t="s">
        <v>48</v>
      </c>
      <c r="B126" s="13">
        <v>183</v>
      </c>
      <c r="C126" s="21">
        <v>142.38787672874156</v>
      </c>
      <c r="D126" s="21">
        <v>133.58336656266948</v>
      </c>
      <c r="E126" s="21">
        <f t="shared" si="96"/>
        <v>137.98562164570552</v>
      </c>
      <c r="F126" s="22">
        <f t="shared" si="107"/>
        <v>0.88306097313159171</v>
      </c>
      <c r="G126" s="22">
        <f t="shared" si="107"/>
        <v>0.83104083200487366</v>
      </c>
      <c r="H126" s="22">
        <f t="shared" si="97"/>
        <v>0.85705090256823269</v>
      </c>
      <c r="I126" s="22">
        <v>3.1878406926267826</v>
      </c>
      <c r="J126" s="22">
        <v>2.8522990492277702</v>
      </c>
      <c r="K126" s="22">
        <f t="shared" si="98"/>
        <v>3.0200698709272764</v>
      </c>
      <c r="L126" s="22">
        <f t="shared" si="108"/>
        <v>3.6099893321315855</v>
      </c>
      <c r="M126" s="22">
        <f t="shared" si="109"/>
        <v>3.4322008490805933</v>
      </c>
      <c r="N126" s="22">
        <f t="shared" si="99"/>
        <v>3.5210950906060896</v>
      </c>
      <c r="O126" s="14"/>
      <c r="P126" s="14"/>
      <c r="Q126" s="14"/>
      <c r="R126" s="14"/>
      <c r="S126" s="14"/>
      <c r="T126" s="14"/>
      <c r="U126" s="14">
        <f t="shared" si="110"/>
        <v>183</v>
      </c>
      <c r="V126" s="39">
        <f t="shared" si="111"/>
        <v>135.97453785321866</v>
      </c>
      <c r="W126" s="38">
        <f t="shared" si="112"/>
        <v>0.84510037464428933</v>
      </c>
      <c r="X126" s="38">
        <f t="shared" si="113"/>
        <v>3.1865638512197929</v>
      </c>
      <c r="Y126" s="38">
        <f t="shared" si="100"/>
        <v>3.7720226495427505</v>
      </c>
      <c r="Z126" s="14"/>
      <c r="AA126" s="39">
        <f t="shared" si="114"/>
        <v>132.12666569434114</v>
      </c>
      <c r="AB126" s="38">
        <f t="shared" si="115"/>
        <v>0.83799743212474453</v>
      </c>
      <c r="AC126" s="38">
        <f t="shared" si="116"/>
        <v>3.0314882636482983</v>
      </c>
      <c r="AD126" s="38">
        <f t="shared" si="101"/>
        <v>3.6184071276407845</v>
      </c>
      <c r="AE126" s="14"/>
      <c r="AF126" s="39">
        <f t="shared" si="117"/>
        <v>132.92596883498393</v>
      </c>
      <c r="AG126" s="38">
        <f t="shared" si="118"/>
        <v>0.8627208371154893</v>
      </c>
      <c r="AH126" s="38">
        <f t="shared" si="119"/>
        <v>3.0185433615003801</v>
      </c>
      <c r="AI126" s="38">
        <f t="shared" si="102"/>
        <v>3.4996482835316565</v>
      </c>
      <c r="AJ126" s="14"/>
      <c r="AK126" s="39">
        <f t="shared" si="120"/>
        <v>132.52631726466251</v>
      </c>
      <c r="AL126" s="38">
        <f t="shared" si="121"/>
        <v>0.85035913462011337</v>
      </c>
      <c r="AM126" s="38">
        <f t="shared" si="122"/>
        <v>3.0250158125743392</v>
      </c>
      <c r="AN126" s="38">
        <f t="shared" si="103"/>
        <v>3.5581078189148396</v>
      </c>
      <c r="AO126" s="14"/>
      <c r="AP126" s="39">
        <f t="shared" si="123"/>
        <v>134.4502533441013</v>
      </c>
      <c r="AQ126" s="38">
        <f t="shared" si="124"/>
        <v>0.85391060587988932</v>
      </c>
      <c r="AR126" s="38">
        <f t="shared" si="125"/>
        <v>3.1025536063600865</v>
      </c>
      <c r="AS126" s="38">
        <f t="shared" si="104"/>
        <v>3.6344339560039138</v>
      </c>
      <c r="AT126" s="14"/>
      <c r="AU126" s="39">
        <f t="shared" si="126"/>
        <v>124.2276995852698</v>
      </c>
      <c r="AV126" s="38">
        <f t="shared" si="127"/>
        <v>0.75887121917706324</v>
      </c>
      <c r="AW126" s="38">
        <f t="shared" si="128"/>
        <v>2.7942653499391503</v>
      </c>
      <c r="AX126" s="38">
        <f t="shared" si="105"/>
        <v>3.6809137352954426</v>
      </c>
      <c r="AY126" s="14"/>
      <c r="AZ126" s="39">
        <f t="shared" si="129"/>
        <v>128.57683421012686</v>
      </c>
      <c r="BA126" s="38">
        <f t="shared" si="130"/>
        <v>0.81079602814627449</v>
      </c>
      <c r="BB126" s="38">
        <f t="shared" si="131"/>
        <v>2.906404355719765</v>
      </c>
      <c r="BC126" s="38">
        <f t="shared" si="106"/>
        <v>3.584486234615027</v>
      </c>
      <c r="BD126" s="14"/>
      <c r="BE126" s="14"/>
      <c r="BF126" s="14"/>
      <c r="BG126" s="14"/>
      <c r="BH126" s="14"/>
      <c r="BI126" s="14"/>
      <c r="BJ126" s="14"/>
      <c r="BK126" s="14"/>
      <c r="BL126" s="14"/>
      <c r="BM126" s="14"/>
      <c r="BN126" s="14"/>
      <c r="BO126" s="14"/>
      <c r="BP126" s="14"/>
      <c r="BQ126" s="14"/>
      <c r="BR126" s="14"/>
      <c r="BS126" s="14"/>
      <c r="BT126" s="14"/>
    </row>
    <row r="127" spans="1:256" s="13" customFormat="1" x14ac:dyDescent="0.25">
      <c r="A127" s="13" t="s">
        <v>48</v>
      </c>
      <c r="B127" s="13">
        <v>184</v>
      </c>
      <c r="C127" s="21">
        <v>143.27093770187315</v>
      </c>
      <c r="D127" s="21">
        <v>134.41440739467436</v>
      </c>
      <c r="E127" s="21">
        <f t="shared" si="96"/>
        <v>138.84267254827375</v>
      </c>
      <c r="F127" s="22">
        <f t="shared" si="107"/>
        <v>0.87867272927471163</v>
      </c>
      <c r="G127" s="22">
        <f t="shared" si="107"/>
        <v>0.82754610068107581</v>
      </c>
      <c r="H127" s="22">
        <f t="shared" si="97"/>
        <v>0.85310941497789372</v>
      </c>
      <c r="I127" s="22">
        <v>3.1893464869830312</v>
      </c>
      <c r="J127" s="22">
        <v>2.8569479976072105</v>
      </c>
      <c r="K127" s="22">
        <f t="shared" si="98"/>
        <v>3.0231472422951207</v>
      </c>
      <c r="L127" s="22">
        <f t="shared" si="108"/>
        <v>3.6297319590373922</v>
      </c>
      <c r="M127" s="22">
        <f t="shared" si="109"/>
        <v>3.4523128019767402</v>
      </c>
      <c r="N127" s="22">
        <f t="shared" si="99"/>
        <v>3.5410223805070662</v>
      </c>
      <c r="O127" s="14"/>
      <c r="P127" s="14"/>
      <c r="Q127" s="14"/>
      <c r="R127" s="14"/>
      <c r="S127" s="14"/>
      <c r="T127" s="14"/>
      <c r="U127" s="14">
        <f t="shared" si="110"/>
        <v>184</v>
      </c>
      <c r="V127" s="39">
        <f t="shared" si="111"/>
        <v>136.81963822786295</v>
      </c>
      <c r="W127" s="38">
        <f t="shared" si="112"/>
        <v>0.84123330019887277</v>
      </c>
      <c r="X127" s="38">
        <f t="shared" si="113"/>
        <v>3.1904287117546657</v>
      </c>
      <c r="Y127" s="38">
        <f t="shared" si="100"/>
        <v>3.7940254389633976</v>
      </c>
      <c r="Z127" s="14"/>
      <c r="AA127" s="39">
        <f t="shared" si="114"/>
        <v>132.96466312646589</v>
      </c>
      <c r="AB127" s="38">
        <f t="shared" si="115"/>
        <v>0.83436728731322063</v>
      </c>
      <c r="AC127" s="38">
        <f t="shared" si="116"/>
        <v>3.0351241444097838</v>
      </c>
      <c r="AD127" s="38">
        <f t="shared" si="101"/>
        <v>3.6385934429722773</v>
      </c>
      <c r="AE127" s="14"/>
      <c r="AF127" s="39">
        <f t="shared" si="117"/>
        <v>133.78868967209942</v>
      </c>
      <c r="AG127" s="38">
        <f t="shared" si="118"/>
        <v>0.85919462705493288</v>
      </c>
      <c r="AH127" s="38">
        <f t="shared" si="119"/>
        <v>3.0220567707957633</v>
      </c>
      <c r="AI127" s="38">
        <f t="shared" si="102"/>
        <v>3.5181581422860564</v>
      </c>
      <c r="AJ127" s="14"/>
      <c r="AK127" s="39">
        <f t="shared" si="120"/>
        <v>133.37667639928264</v>
      </c>
      <c r="AL127" s="38">
        <f t="shared" si="121"/>
        <v>0.8467809571840732</v>
      </c>
      <c r="AM127" s="38">
        <f t="shared" si="122"/>
        <v>3.0285904576027738</v>
      </c>
      <c r="AN127" s="38">
        <f t="shared" si="103"/>
        <v>3.5774350309347307</v>
      </c>
      <c r="AO127" s="14"/>
      <c r="AP127" s="39">
        <f t="shared" si="123"/>
        <v>135.30416394998119</v>
      </c>
      <c r="AQ127" s="38">
        <f t="shared" si="124"/>
        <v>0.85021396362690638</v>
      </c>
      <c r="AR127" s="38">
        <f t="shared" si="125"/>
        <v>3.1062427412752145</v>
      </c>
      <c r="AS127" s="38">
        <f t="shared" si="104"/>
        <v>3.6546381024595322</v>
      </c>
      <c r="AT127" s="14"/>
      <c r="AU127" s="39">
        <f t="shared" si="126"/>
        <v>124.98657080444687</v>
      </c>
      <c r="AV127" s="38">
        <f t="shared" si="127"/>
        <v>0.75530969987855912</v>
      </c>
      <c r="AW127" s="38">
        <f t="shared" si="128"/>
        <v>2.7974338107002827</v>
      </c>
      <c r="AX127" s="38">
        <f t="shared" si="105"/>
        <v>3.7025251645488386</v>
      </c>
      <c r="AY127" s="14"/>
      <c r="AZ127" s="39">
        <f t="shared" si="129"/>
        <v>129.38763023827315</v>
      </c>
      <c r="BA127" s="38">
        <f t="shared" si="130"/>
        <v>0.8072521634667531</v>
      </c>
      <c r="BB127" s="38">
        <f t="shared" si="131"/>
        <v>2.909745290748023</v>
      </c>
      <c r="BC127" s="38">
        <f t="shared" si="106"/>
        <v>3.6044193958217017</v>
      </c>
      <c r="BD127" s="14"/>
      <c r="BE127" s="14"/>
      <c r="BF127" s="14"/>
      <c r="BG127" s="14"/>
      <c r="BH127" s="14"/>
      <c r="BI127" s="14"/>
      <c r="BJ127" s="14"/>
      <c r="BK127" s="14"/>
      <c r="BL127" s="14"/>
      <c r="BM127" s="14"/>
      <c r="BN127" s="14"/>
      <c r="BO127" s="14"/>
      <c r="BP127" s="14"/>
      <c r="BQ127" s="14"/>
      <c r="BR127" s="14"/>
      <c r="BS127" s="14"/>
      <c r="BT127" s="14"/>
    </row>
    <row r="128" spans="1:256" s="13" customFormat="1" x14ac:dyDescent="0.25">
      <c r="A128" s="13" t="s">
        <v>48</v>
      </c>
      <c r="B128" s="13">
        <v>185</v>
      </c>
      <c r="C128" s="21">
        <v>144.14961043114786</v>
      </c>
      <c r="D128" s="21">
        <v>135.24195349535543</v>
      </c>
      <c r="E128" s="21">
        <f t="shared" si="96"/>
        <v>139.69578196325165</v>
      </c>
      <c r="F128" s="22">
        <f t="shared" si="107"/>
        <v>0.87426763530632456</v>
      </c>
      <c r="G128" s="22">
        <f t="shared" si="107"/>
        <v>0.82403354471219359</v>
      </c>
      <c r="H128" s="22">
        <f t="shared" si="97"/>
        <v>0.84915059000925908</v>
      </c>
      <c r="I128" s="22">
        <v>3.190795794573035</v>
      </c>
      <c r="J128" s="22">
        <v>2.861519845157126</v>
      </c>
      <c r="K128" s="22">
        <f t="shared" si="98"/>
        <v>3.0261578198650803</v>
      </c>
      <c r="L128" s="22">
        <f t="shared" si="108"/>
        <v>3.6496785031451484</v>
      </c>
      <c r="M128" s="22">
        <f t="shared" si="109"/>
        <v>3.4725768914620532</v>
      </c>
      <c r="N128" s="22">
        <f t="shared" si="99"/>
        <v>3.5611276973036006</v>
      </c>
      <c r="O128" s="14"/>
      <c r="P128" s="14"/>
      <c r="Q128" s="14"/>
      <c r="R128" s="14"/>
      <c r="S128" s="14"/>
      <c r="T128" s="14"/>
      <c r="U128" s="14">
        <f t="shared" si="110"/>
        <v>185</v>
      </c>
      <c r="V128" s="39">
        <f t="shared" si="111"/>
        <v>137.66087152806182</v>
      </c>
      <c r="W128" s="38">
        <f t="shared" si="112"/>
        <v>0.83734905894169032</v>
      </c>
      <c r="X128" s="38">
        <f t="shared" si="113"/>
        <v>3.1942120689073121</v>
      </c>
      <c r="Y128" s="38">
        <f t="shared" si="100"/>
        <v>3.8162116874695209</v>
      </c>
      <c r="Z128" s="14"/>
      <c r="AA128" s="39">
        <f t="shared" si="114"/>
        <v>133.79903041377909</v>
      </c>
      <c r="AB128" s="38">
        <f t="shared" si="115"/>
        <v>0.83071723474478532</v>
      </c>
      <c r="AC128" s="38">
        <f t="shared" si="116"/>
        <v>3.0386846407186789</v>
      </c>
      <c r="AD128" s="38">
        <f t="shared" si="101"/>
        <v>3.6589522407882233</v>
      </c>
      <c r="AE128" s="14"/>
      <c r="AF128" s="39">
        <f t="shared" si="117"/>
        <v>134.64788429915433</v>
      </c>
      <c r="AG128" s="38">
        <f t="shared" si="118"/>
        <v>0.85564479267476656</v>
      </c>
      <c r="AH128" s="38">
        <f t="shared" si="119"/>
        <v>3.0254946044331668</v>
      </c>
      <c r="AI128" s="38">
        <f t="shared" si="102"/>
        <v>3.5368292918268587</v>
      </c>
      <c r="AJ128" s="14"/>
      <c r="AK128" s="39">
        <f t="shared" si="120"/>
        <v>134.22345735646672</v>
      </c>
      <c r="AL128" s="38">
        <f t="shared" si="121"/>
        <v>0.84318101370978127</v>
      </c>
      <c r="AM128" s="38">
        <f t="shared" si="122"/>
        <v>3.0320896225759224</v>
      </c>
      <c r="AN128" s="38">
        <f t="shared" si="103"/>
        <v>3.5969288677182223</v>
      </c>
      <c r="AO128" s="14"/>
      <c r="AP128" s="39">
        <f t="shared" si="123"/>
        <v>136.15437791360807</v>
      </c>
      <c r="AQ128" s="38">
        <f t="shared" si="124"/>
        <v>0.84649692580821778</v>
      </c>
      <c r="AR128" s="38">
        <f t="shared" si="125"/>
        <v>3.1098533366702394</v>
      </c>
      <c r="AS128" s="38">
        <f t="shared" si="104"/>
        <v>3.6750138357212978</v>
      </c>
      <c r="AT128" s="14"/>
      <c r="AU128" s="39">
        <f t="shared" si="126"/>
        <v>125.74188050432542</v>
      </c>
      <c r="AV128" s="38">
        <f t="shared" si="127"/>
        <v>0.75173480471103815</v>
      </c>
      <c r="AW128" s="38">
        <f t="shared" si="128"/>
        <v>2.8005381013190185</v>
      </c>
      <c r="AX128" s="38">
        <f t="shared" si="105"/>
        <v>3.7243220305847289</v>
      </c>
      <c r="AY128" s="14"/>
      <c r="AZ128" s="39">
        <f t="shared" si="129"/>
        <v>130.1948824017399</v>
      </c>
      <c r="BA128" s="38">
        <f t="shared" si="130"/>
        <v>0.80368979869289703</v>
      </c>
      <c r="BB128" s="38">
        <f t="shared" si="131"/>
        <v>2.9130163528760922</v>
      </c>
      <c r="BC128" s="38">
        <f t="shared" si="106"/>
        <v>3.6245244004458765</v>
      </c>
      <c r="BD128" s="14"/>
      <c r="BE128" s="14"/>
      <c r="BF128" s="14"/>
      <c r="BG128" s="14"/>
      <c r="BH128" s="14"/>
      <c r="BI128" s="14"/>
      <c r="BJ128" s="14"/>
      <c r="BK128" s="14"/>
      <c r="BL128" s="14"/>
      <c r="BM128" s="14"/>
      <c r="BN128" s="14"/>
      <c r="BO128" s="14"/>
      <c r="BP128" s="14"/>
      <c r="BQ128" s="14"/>
      <c r="BR128" s="14"/>
      <c r="BS128" s="14"/>
      <c r="BT128" s="14"/>
    </row>
    <row r="129" spans="1:256" s="13" customFormat="1" x14ac:dyDescent="0.25">
      <c r="A129" s="13" t="s">
        <v>48</v>
      </c>
      <c r="B129" s="13">
        <v>186</v>
      </c>
      <c r="C129" s="21">
        <v>145.02387806645419</v>
      </c>
      <c r="D129" s="21">
        <v>136.06598704006763</v>
      </c>
      <c r="E129" s="21">
        <f t="shared" si="96"/>
        <v>140.54493255326091</v>
      </c>
      <c r="F129" s="22">
        <f t="shared" si="107"/>
        <v>0.86984688638824537</v>
      </c>
      <c r="G129" s="22">
        <f t="shared" si="107"/>
        <v>0.82050408019267707</v>
      </c>
      <c r="H129" s="22">
        <f t="shared" si="97"/>
        <v>0.84517548329046122</v>
      </c>
      <c r="I129" s="22">
        <v>3.1921907924599466</v>
      </c>
      <c r="J129" s="22">
        <v>2.8660159755166124</v>
      </c>
      <c r="K129" s="22">
        <f t="shared" si="98"/>
        <v>3.0291033839882795</v>
      </c>
      <c r="L129" s="22">
        <f t="shared" si="108"/>
        <v>3.6698306821726692</v>
      </c>
      <c r="M129" s="22">
        <f t="shared" si="109"/>
        <v>3.4929941784611143</v>
      </c>
      <c r="N129" s="22">
        <f t="shared" si="99"/>
        <v>3.5814124303168917</v>
      </c>
      <c r="O129" s="14"/>
      <c r="P129" s="14"/>
      <c r="Q129" s="14"/>
      <c r="R129" s="14"/>
      <c r="S129" s="14"/>
      <c r="T129" s="14"/>
      <c r="U129" s="14">
        <f t="shared" si="110"/>
        <v>186</v>
      </c>
      <c r="V129" s="39">
        <f t="shared" si="111"/>
        <v>138.49822058700352</v>
      </c>
      <c r="W129" s="38">
        <f t="shared" si="112"/>
        <v>0.83344868683175832</v>
      </c>
      <c r="X129" s="38">
        <f t="shared" si="113"/>
        <v>3.1979159451560104</v>
      </c>
      <c r="Y129" s="38">
        <f t="shared" si="100"/>
        <v>3.838583009405633</v>
      </c>
      <c r="Z129" s="14"/>
      <c r="AA129" s="39">
        <f t="shared" si="114"/>
        <v>134.62974764852387</v>
      </c>
      <c r="AB129" s="38">
        <f t="shared" si="115"/>
        <v>0.82704830188876244</v>
      </c>
      <c r="AC129" s="38">
        <f t="shared" si="116"/>
        <v>3.0421716429868626</v>
      </c>
      <c r="AD129" s="38">
        <f t="shared" si="101"/>
        <v>3.679485007921552</v>
      </c>
      <c r="AE129" s="14"/>
      <c r="AF129" s="39">
        <f t="shared" si="117"/>
        <v>135.50352909182911</v>
      </c>
      <c r="AG129" s="38">
        <f t="shared" si="118"/>
        <v>0.85207239512938315</v>
      </c>
      <c r="AH129" s="38">
        <f t="shared" si="119"/>
        <v>3.028858812188008</v>
      </c>
      <c r="AI129" s="38">
        <f t="shared" si="102"/>
        <v>3.5556631877472222</v>
      </c>
      <c r="AJ129" s="14"/>
      <c r="AK129" s="39">
        <f t="shared" si="120"/>
        <v>135.06663837017652</v>
      </c>
      <c r="AL129" s="38">
        <f t="shared" si="121"/>
        <v>0.83956034850907457</v>
      </c>
      <c r="AM129" s="38">
        <f t="shared" si="122"/>
        <v>3.0355152275874353</v>
      </c>
      <c r="AN129" s="38">
        <f t="shared" si="103"/>
        <v>3.6165908001134248</v>
      </c>
      <c r="AO129" s="14"/>
      <c r="AP129" s="39">
        <f t="shared" si="123"/>
        <v>137.0008748394163</v>
      </c>
      <c r="AQ129" s="38">
        <f t="shared" si="124"/>
        <v>0.84276054098057074</v>
      </c>
      <c r="AR129" s="38">
        <f t="shared" si="125"/>
        <v>3.1133873786720092</v>
      </c>
      <c r="AS129" s="38">
        <f t="shared" si="104"/>
        <v>3.6955626893406377</v>
      </c>
      <c r="AT129" s="14"/>
      <c r="AU129" s="39">
        <f t="shared" si="126"/>
        <v>126.49361530903647</v>
      </c>
      <c r="AV129" s="38">
        <f t="shared" si="127"/>
        <v>0.74814744283023416</v>
      </c>
      <c r="AW129" s="38">
        <f t="shared" si="128"/>
        <v>2.8035798437027077</v>
      </c>
      <c r="AX129" s="38">
        <f t="shared" si="105"/>
        <v>3.7463058007149419</v>
      </c>
      <c r="AY129" s="14"/>
      <c r="AZ129" s="39">
        <f t="shared" si="129"/>
        <v>130.99857220043279</v>
      </c>
      <c r="BA129" s="38">
        <f t="shared" si="130"/>
        <v>0.80010991897981398</v>
      </c>
      <c r="BB129" s="38">
        <f t="shared" si="131"/>
        <v>2.9162193279453579</v>
      </c>
      <c r="BC129" s="38">
        <f t="shared" si="106"/>
        <v>3.6448027084195616</v>
      </c>
      <c r="BD129" s="14"/>
      <c r="BE129" s="14"/>
      <c r="BF129" s="14"/>
      <c r="BG129" s="14"/>
      <c r="BH129" s="14"/>
      <c r="BI129" s="14"/>
      <c r="BJ129" s="14"/>
      <c r="BK129" s="14"/>
      <c r="BL129" s="14"/>
      <c r="BM129" s="14"/>
      <c r="BN129" s="14"/>
      <c r="BO129" s="14"/>
      <c r="BP129" s="14"/>
      <c r="BQ129" s="14"/>
      <c r="BR129" s="14"/>
      <c r="BS129" s="14"/>
      <c r="BT129" s="14"/>
    </row>
    <row r="130" spans="1:256" s="13" customFormat="1" x14ac:dyDescent="0.25">
      <c r="A130" s="13" t="s">
        <v>48</v>
      </c>
      <c r="B130" s="13">
        <v>187</v>
      </c>
      <c r="C130" s="21">
        <v>145.89372495284243</v>
      </c>
      <c r="D130" s="21">
        <v>136.8864911202603</v>
      </c>
      <c r="E130" s="21">
        <f t="shared" si="96"/>
        <v>141.39010803655137</v>
      </c>
      <c r="F130" s="22">
        <f t="shared" si="107"/>
        <v>0.86541165229542116</v>
      </c>
      <c r="G130" s="22">
        <f t="shared" si="107"/>
        <v>0.81695860605421444</v>
      </c>
      <c r="H130" s="22">
        <f t="shared" si="97"/>
        <v>0.8411851291748178</v>
      </c>
      <c r="I130" s="22">
        <v>3.1935335758132743</v>
      </c>
      <c r="J130" s="22">
        <v>2.8704377491675879</v>
      </c>
      <c r="K130" s="22">
        <f t="shared" si="98"/>
        <v>3.0319856624904311</v>
      </c>
      <c r="L130" s="22">
        <f t="shared" si="108"/>
        <v>3.6901901740550103</v>
      </c>
      <c r="M130" s="22">
        <f t="shared" si="109"/>
        <v>3.5135657154422604</v>
      </c>
      <c r="N130" s="22">
        <f t="shared" si="99"/>
        <v>3.6018779447486353</v>
      </c>
      <c r="O130" s="14"/>
      <c r="P130" s="14"/>
      <c r="Q130" s="14"/>
      <c r="R130" s="14"/>
      <c r="S130" s="14"/>
      <c r="T130" s="14"/>
      <c r="U130" s="14">
        <f t="shared" si="110"/>
        <v>187</v>
      </c>
      <c r="V130" s="39">
        <f t="shared" si="111"/>
        <v>139.33166927383527</v>
      </c>
      <c r="W130" s="38">
        <f t="shared" si="112"/>
        <v>0.82953319898754785</v>
      </c>
      <c r="X130" s="38">
        <f t="shared" si="113"/>
        <v>3.2015423098960296</v>
      </c>
      <c r="Y130" s="38">
        <f t="shared" si="100"/>
        <v>3.8611409939811168</v>
      </c>
      <c r="Z130" s="14"/>
      <c r="AA130" s="39">
        <f t="shared" si="114"/>
        <v>135.45679595041264</v>
      </c>
      <c r="AB130" s="38">
        <f t="shared" si="115"/>
        <v>0.8233614968794214</v>
      </c>
      <c r="AC130" s="38">
        <f t="shared" si="116"/>
        <v>3.0455869904740833</v>
      </c>
      <c r="AD130" s="38">
        <f t="shared" si="101"/>
        <v>3.7001932060783727</v>
      </c>
      <c r="AE130" s="14"/>
      <c r="AF130" s="39">
        <f t="shared" si="117"/>
        <v>136.35560148695851</v>
      </c>
      <c r="AG130" s="38">
        <f t="shared" si="118"/>
        <v>0.84847847703765211</v>
      </c>
      <c r="AH130" s="38">
        <f t="shared" si="119"/>
        <v>3.0321512898406389</v>
      </c>
      <c r="AI130" s="38">
        <f t="shared" si="102"/>
        <v>3.5746612580306918</v>
      </c>
      <c r="AJ130" s="14"/>
      <c r="AK130" s="39">
        <f t="shared" si="120"/>
        <v>135.90619871868557</v>
      </c>
      <c r="AL130" s="38">
        <f t="shared" si="121"/>
        <v>0.83591998695853675</v>
      </c>
      <c r="AM130" s="38">
        <f t="shared" si="122"/>
        <v>3.0388691401573613</v>
      </c>
      <c r="AN130" s="38">
        <f t="shared" si="103"/>
        <v>3.6364222725957007</v>
      </c>
      <c r="AO130" s="14"/>
      <c r="AP130" s="39">
        <f t="shared" si="123"/>
        <v>137.84363538039688</v>
      </c>
      <c r="AQ130" s="38">
        <f t="shared" si="124"/>
        <v>0.83900583801261064</v>
      </c>
      <c r="AR130" s="38">
        <f t="shared" si="125"/>
        <v>3.116846799868334</v>
      </c>
      <c r="AS130" s="38">
        <f t="shared" si="104"/>
        <v>3.7162861704682504</v>
      </c>
      <c r="AT130" s="14"/>
      <c r="AU130" s="39">
        <f t="shared" si="126"/>
        <v>127.2417627518667</v>
      </c>
      <c r="AV130" s="38">
        <f t="shared" si="127"/>
        <v>0.74454850426921126</v>
      </c>
      <c r="AW130" s="38">
        <f t="shared" si="128"/>
        <v>2.8065606142336796</v>
      </c>
      <c r="AX130" s="38">
        <f t="shared" si="105"/>
        <v>3.7684779192342748</v>
      </c>
      <c r="AY130" s="14"/>
      <c r="AZ130" s="39">
        <f t="shared" si="129"/>
        <v>131.7986821194126</v>
      </c>
      <c r="BA130" s="38">
        <f t="shared" si="130"/>
        <v>0.79651349065342458</v>
      </c>
      <c r="BB130" s="38">
        <f t="shared" si="131"/>
        <v>2.9193559520371593</v>
      </c>
      <c r="BC130" s="38">
        <f t="shared" si="106"/>
        <v>3.6652557542985456</v>
      </c>
      <c r="BD130" s="14"/>
      <c r="BE130" s="14"/>
      <c r="BF130" s="14"/>
      <c r="BG130" s="14"/>
      <c r="BH130" s="14"/>
      <c r="BI130" s="14"/>
      <c r="BJ130" s="14"/>
      <c r="BK130" s="14"/>
      <c r="BL130" s="14"/>
      <c r="BM130" s="14"/>
      <c r="BN130" s="14"/>
      <c r="BO130" s="14"/>
      <c r="BP130" s="14"/>
      <c r="BQ130" s="14"/>
      <c r="BR130" s="14"/>
      <c r="BS130" s="14"/>
      <c r="BT130" s="14"/>
    </row>
    <row r="131" spans="1:256" s="13" customFormat="1" x14ac:dyDescent="0.25">
      <c r="A131" s="13" t="s">
        <v>48</v>
      </c>
      <c r="B131" s="13">
        <v>188</v>
      </c>
      <c r="C131" s="21">
        <v>146.75913660513785</v>
      </c>
      <c r="D131" s="21">
        <v>137.70344972631452</v>
      </c>
      <c r="E131" s="21">
        <f t="shared" si="96"/>
        <v>142.23129316572619</v>
      </c>
      <c r="F131" s="22">
        <f t="shared" si="107"/>
        <v>0.86096307762301194</v>
      </c>
      <c r="G131" s="22">
        <f t="shared" si="107"/>
        <v>0.81339800418689379</v>
      </c>
      <c r="H131" s="22">
        <f t="shared" si="97"/>
        <v>0.83718054090495286</v>
      </c>
      <c r="I131" s="22">
        <v>3.1948261606725903</v>
      </c>
      <c r="J131" s="22">
        <v>2.8747865036624809</v>
      </c>
      <c r="K131" s="22">
        <f t="shared" si="98"/>
        <v>3.0348063321675358</v>
      </c>
      <c r="L131" s="22">
        <f t="shared" ref="L131:L142" si="132">I131/F131</f>
        <v>3.7107586187006056</v>
      </c>
      <c r="M131" s="22">
        <f t="shared" ref="M131:M142" si="133">J131/G131</f>
        <v>3.5342925466558479</v>
      </c>
      <c r="N131" s="22">
        <f t="shared" si="99"/>
        <v>3.622525582678227</v>
      </c>
      <c r="O131" s="14"/>
      <c r="P131" s="14"/>
      <c r="Q131" s="14"/>
      <c r="R131" s="14"/>
      <c r="S131" s="14"/>
      <c r="T131" s="14"/>
      <c r="U131" s="14">
        <f t="shared" ref="U131:U143" si="134">AVERAGE(B131,B272)</f>
        <v>188</v>
      </c>
      <c r="V131" s="39">
        <f t="shared" ref="V131:V143" si="135">AVERAGE(E131,E272)</f>
        <v>140.16120247282282</v>
      </c>
      <c r="W131" s="38">
        <f t="shared" ref="W131:W142" si="136">AVERAGE(H131,H272)</f>
        <v>0.82560358984855498</v>
      </c>
      <c r="X131" s="38">
        <f t="shared" ref="X131:X143" si="137">AVERAGE(K131,K272)</f>
        <v>3.2050930806880444</v>
      </c>
      <c r="Y131" s="38">
        <f t="shared" si="100"/>
        <v>3.8838872061596463</v>
      </c>
      <c r="Z131" s="14"/>
      <c r="AA131" s="39">
        <f t="shared" ref="AA131:AA143" si="138">AVERAGE(E413,E554)</f>
        <v>136.28015744729208</v>
      </c>
      <c r="AB131" s="38">
        <f t="shared" ref="AB131:AB142" si="139">AVERAGE(H413,H554)</f>
        <v>0.81965780863042426</v>
      </c>
      <c r="AC131" s="38">
        <f t="shared" ref="AC131:AC143" si="140">AVERAGE(K413,K554)</f>
        <v>3.0489324725486386</v>
      </c>
      <c r="AD131" s="38">
        <f t="shared" si="101"/>
        <v>3.721078272763553</v>
      </c>
      <c r="AE131" s="14"/>
      <c r="AF131" s="39">
        <f t="shared" ref="AF131:AF143" si="141">AVERAGE(E695,E836)</f>
        <v>137.20407996399615</v>
      </c>
      <c r="AG131" s="38">
        <f t="shared" ref="AG131:AG142" si="142">AVERAGE(H695,H836)</f>
        <v>0.84486406255188484</v>
      </c>
      <c r="AH131" s="38">
        <f t="shared" ref="AH131:AH143" si="143">AVERAGE(K695,K836)</f>
        <v>3.0353738805305719</v>
      </c>
      <c r="AI131" s="38">
        <f t="shared" si="102"/>
        <v>3.5938249040801376</v>
      </c>
      <c r="AJ131" s="14"/>
      <c r="AK131" s="39">
        <f t="shared" ref="AK131:AK143" si="144">AVERAGE(E977,E1118)</f>
        <v>136.74211870564412</v>
      </c>
      <c r="AL131" s="38">
        <f t="shared" ref="AL131:AL142" si="145">AVERAGE(H977,H1118)</f>
        <v>0.83226093559114389</v>
      </c>
      <c r="AM131" s="38">
        <f t="shared" ref="AM131:AM143" si="146">AVERAGE(K977,K1118)</f>
        <v>3.042153176539605</v>
      </c>
      <c r="AN131" s="38">
        <f t="shared" si="103"/>
        <v>3.6564247042447402</v>
      </c>
      <c r="AO131" s="14"/>
      <c r="AP131" s="39">
        <f t="shared" ref="AP131:AP143" si="147">AVERAGE(E1259,E1400)</f>
        <v>138.68264121840949</v>
      </c>
      <c r="AQ131" s="38">
        <f t="shared" ref="AQ131:AQ142" si="148">AVERAGE(H1259,H1400)</f>
        <v>0.83523382620020925</v>
      </c>
      <c r="AR131" s="38">
        <f t="shared" ref="AR131:AR143" si="149">AVERAGE(K1259,K1400)</f>
        <v>3.1202334806093082</v>
      </c>
      <c r="AS131" s="38">
        <f t="shared" si="104"/>
        <v>3.7371857608120531</v>
      </c>
      <c r="AT131" s="14"/>
      <c r="AU131" s="39">
        <f t="shared" ref="AU131:AU143" si="150">AVERAGE(E1541,E1682)</f>
        <v>127.98631125613591</v>
      </c>
      <c r="AV131" s="38">
        <f t="shared" ref="AV131:AV142" si="151">AVERAGE(H1541,H1682)</f>
        <v>0.74093886011335996</v>
      </c>
      <c r="AW131" s="38">
        <f t="shared" ref="AW131:AW143" si="152">AVERAGE(K1541,K1682)</f>
        <v>2.8094819449869641</v>
      </c>
      <c r="AX131" s="38">
        <f t="shared" si="105"/>
        <v>3.7908398083116674</v>
      </c>
      <c r="AY131" s="14"/>
      <c r="AZ131" s="39">
        <f t="shared" ref="AZ131:AZ143" si="153">AVERAGE(E1823,E1964)</f>
        <v>132.59519561006604</v>
      </c>
      <c r="BA131" s="38">
        <f t="shared" ref="BA131:BA142" si="154">AVERAGE(H1823,H1964)</f>
        <v>0.79290146133262596</v>
      </c>
      <c r="BB131" s="38">
        <f t="shared" ref="BB131:BB143" si="155">AVERAGE(K1823,K1964)</f>
        <v>2.922427912758768</v>
      </c>
      <c r="BC131" s="38">
        <f t="shared" si="106"/>
        <v>3.685884948220866</v>
      </c>
      <c r="BD131" s="14"/>
      <c r="BE131" s="14"/>
      <c r="BF131" s="14"/>
      <c r="BG131" s="14"/>
      <c r="BH131" s="14"/>
      <c r="BI131" s="14"/>
      <c r="BJ131" s="14"/>
      <c r="BK131" s="14"/>
      <c r="BL131" s="14"/>
      <c r="BM131" s="14"/>
      <c r="BN131" s="14"/>
      <c r="BO131" s="14"/>
      <c r="BP131" s="14"/>
      <c r="BQ131" s="14"/>
      <c r="BR131" s="14"/>
      <c r="BS131" s="14"/>
      <c r="BT131" s="14"/>
    </row>
    <row r="132" spans="1:256" s="24" customFormat="1" x14ac:dyDescent="0.25">
      <c r="A132" s="13" t="s">
        <v>48</v>
      </c>
      <c r="B132" s="24">
        <v>189</v>
      </c>
      <c r="C132" s="25">
        <v>147.62009968276087</v>
      </c>
      <c r="D132" s="25">
        <v>138.51684773050141</v>
      </c>
      <c r="E132" s="25">
        <f t="shared" ref="E132:E143" si="156">AVERAGE(C132:D132)</f>
        <v>143.06847370663115</v>
      </c>
      <c r="F132" s="26">
        <f t="shared" si="107"/>
        <v>0.85650228200373135</v>
      </c>
      <c r="G132" s="26">
        <f t="shared" si="107"/>
        <v>0.80982313956630492</v>
      </c>
      <c r="H132" s="26">
        <f t="shared" ref="H132:H142" si="157">AVERAGE(F132:G132)</f>
        <v>0.83316271078501813</v>
      </c>
      <c r="I132" s="26">
        <v>3.1960704866463892</v>
      </c>
      <c r="J132" s="26">
        <v>2.8790635538592766</v>
      </c>
      <c r="K132" s="26">
        <f t="shared" ref="K132:K143" si="158">AVERAGE(I132:J132)</f>
        <v>3.0375670202528329</v>
      </c>
      <c r="L132" s="26">
        <f t="shared" si="132"/>
        <v>3.7315376196889871</v>
      </c>
      <c r="M132" s="26">
        <f t="shared" si="133"/>
        <v>3.5551757083665687</v>
      </c>
      <c r="N132" s="26">
        <f t="shared" ref="N132:N142" si="159">AVERAGE(L132:M132)</f>
        <v>3.6433566640277779</v>
      </c>
      <c r="O132" s="14"/>
      <c r="P132" s="14"/>
      <c r="Q132" s="14"/>
      <c r="R132" s="14"/>
      <c r="S132" s="14"/>
      <c r="T132" s="14"/>
      <c r="U132" s="14">
        <f t="shared" si="134"/>
        <v>189</v>
      </c>
      <c r="V132" s="39">
        <f t="shared" si="135"/>
        <v>140.98680606267138</v>
      </c>
      <c r="W132" s="38">
        <f t="shared" si="136"/>
        <v>0.82166083334426787</v>
      </c>
      <c r="X132" s="38">
        <f t="shared" si="137"/>
        <v>3.2085701244945124</v>
      </c>
      <c r="Y132" s="38">
        <f t="shared" ref="Y132:Y142" si="160">AVERAGE(N132,N273)</f>
        <v>3.9068231875269044</v>
      </c>
      <c r="Z132" s="14"/>
      <c r="AA132" s="39">
        <f t="shared" si="138"/>
        <v>137.09981525592249</v>
      </c>
      <c r="AB132" s="38">
        <f t="shared" si="139"/>
        <v>0.8159382069576111</v>
      </c>
      <c r="AC132" s="38">
        <f t="shared" si="140"/>
        <v>3.0522098299338958</v>
      </c>
      <c r="AD132" s="38">
        <f t="shared" ref="AD132:AD142" si="161">AVERAGE(N414,N555)</f>
        <v>3.7421416221812764</v>
      </c>
      <c r="AE132" s="14"/>
      <c r="AF132" s="39">
        <f t="shared" si="141"/>
        <v>138.04894402654804</v>
      </c>
      <c r="AG132" s="38">
        <f t="shared" si="142"/>
        <v>0.84123015743634255</v>
      </c>
      <c r="AH132" s="38">
        <f t="shared" si="143"/>
        <v>3.0385283760956732</v>
      </c>
      <c r="AI132" s="38">
        <f t="shared" ref="AI132:AI142" si="162">AVERAGE(N696,N837)</f>
        <v>3.6131555017179311</v>
      </c>
      <c r="AJ132" s="14"/>
      <c r="AK132" s="39">
        <f t="shared" si="144"/>
        <v>137.57437964123525</v>
      </c>
      <c r="AL132" s="38">
        <f t="shared" si="145"/>
        <v>0.82858418219698393</v>
      </c>
      <c r="AM132" s="38">
        <f t="shared" si="146"/>
        <v>3.0453691030147843</v>
      </c>
      <c r="AN132" s="38">
        <f t="shared" ref="AN132:AN142" si="163">AVERAGE(N978,N1119)</f>
        <v>3.6765994896940866</v>
      </c>
      <c r="AO132" s="14"/>
      <c r="AP132" s="39">
        <f t="shared" si="147"/>
        <v>139.5178750446097</v>
      </c>
      <c r="AQ132" s="38">
        <f t="shared" si="148"/>
        <v>0.83144549539030521</v>
      </c>
      <c r="AR132" s="38">
        <f t="shared" si="149"/>
        <v>3.1235492502950928</v>
      </c>
      <c r="AS132" s="38">
        <f t="shared" ref="AS132:AS142" si="164">AVERAGE(N1260,N1401)</f>
        <v>3.7582629175698505</v>
      </c>
      <c r="AT132" s="14"/>
      <c r="AU132" s="39">
        <f t="shared" si="150"/>
        <v>128.72725011624928</v>
      </c>
      <c r="AV132" s="38">
        <f t="shared" si="151"/>
        <v>0.73731936268165654</v>
      </c>
      <c r="AW132" s="38">
        <f t="shared" si="152"/>
        <v>2.8123453249280388</v>
      </c>
      <c r="AX132" s="38">
        <f t="shared" ref="AX132:AX142" si="165">AVERAGE(N1542,N1683)</f>
        <v>3.8133928688541747</v>
      </c>
      <c r="AY132" s="14"/>
      <c r="AZ132" s="39">
        <f t="shared" si="153"/>
        <v>133.38809707139865</v>
      </c>
      <c r="BA132" s="38">
        <f t="shared" si="154"/>
        <v>0.78927476005900132</v>
      </c>
      <c r="BB132" s="38">
        <f t="shared" si="155"/>
        <v>2.925436850511856</v>
      </c>
      <c r="BC132" s="38">
        <f t="shared" ref="BC132:BC142" si="166">AVERAGE(N1824,N1965)</f>
        <v>3.7066916768392133</v>
      </c>
      <c r="BD132" s="14"/>
      <c r="BE132" s="14"/>
      <c r="BF132" s="14"/>
      <c r="BG132" s="14"/>
      <c r="BH132" s="14"/>
      <c r="BI132" s="14"/>
      <c r="BJ132" s="14"/>
      <c r="BK132" s="14"/>
      <c r="BL132" s="14"/>
      <c r="BM132" s="14"/>
      <c r="BN132" s="14"/>
      <c r="BO132" s="14"/>
      <c r="BP132" s="14"/>
      <c r="BQ132" s="14"/>
      <c r="BR132" s="14"/>
      <c r="BS132" s="14"/>
      <c r="BT132" s="14"/>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row>
    <row r="133" spans="1:256" s="13" customFormat="1" x14ac:dyDescent="0.25">
      <c r="A133" s="13" t="s">
        <v>48</v>
      </c>
      <c r="B133" s="13">
        <v>190</v>
      </c>
      <c r="C133" s="21">
        <v>148.4766019647646</v>
      </c>
      <c r="D133" s="21">
        <v>139.32667087006772</v>
      </c>
      <c r="E133" s="21">
        <f t="shared" si="156"/>
        <v>143.90163641741617</v>
      </c>
      <c r="F133" s="22">
        <f t="shared" ref="F133:G142" si="167">C134-C133</f>
        <v>0.8520303603343109</v>
      </c>
      <c r="G133" s="22">
        <f t="shared" si="167"/>
        <v>0.80623486038561509</v>
      </c>
      <c r="H133" s="22">
        <f t="shared" si="157"/>
        <v>0.829132610359963</v>
      </c>
      <c r="I133" s="22">
        <v>3.1972684195451797</v>
      </c>
      <c r="J133" s="22">
        <v>2.8832701921632444</v>
      </c>
      <c r="K133" s="22">
        <f t="shared" si="158"/>
        <v>3.0402693058542121</v>
      </c>
      <c r="L133" s="22">
        <f t="shared" si="132"/>
        <v>3.7525287459130783</v>
      </c>
      <c r="M133" s="22">
        <f t="shared" si="133"/>
        <v>3.5762162290826787</v>
      </c>
      <c r="N133" s="22">
        <f t="shared" si="159"/>
        <v>3.6643724874978787</v>
      </c>
      <c r="O133" s="14"/>
      <c r="P133" s="14"/>
      <c r="Q133" s="14"/>
      <c r="R133" s="14"/>
      <c r="S133" s="14"/>
      <c r="T133" s="14"/>
      <c r="U133" s="14">
        <f t="shared" si="134"/>
        <v>190</v>
      </c>
      <c r="V133" s="39">
        <f t="shared" si="135"/>
        <v>141.80846689601566</v>
      </c>
      <c r="W133" s="38">
        <f t="shared" si="136"/>
        <v>0.81770588307046665</v>
      </c>
      <c r="X133" s="38">
        <f t="shared" si="137"/>
        <v>3.2119752589025543</v>
      </c>
      <c r="Y133" s="38">
        <f t="shared" si="160"/>
        <v>3.9299504571345381</v>
      </c>
      <c r="Z133" s="14"/>
      <c r="AA133" s="39">
        <f t="shared" si="138"/>
        <v>137.9157534628801</v>
      </c>
      <c r="AB133" s="38">
        <f t="shared" si="139"/>
        <v>0.8122036427095054</v>
      </c>
      <c r="AC133" s="38">
        <f t="shared" si="140"/>
        <v>3.0554207559392799</v>
      </c>
      <c r="AD133" s="38">
        <f t="shared" si="161"/>
        <v>3.7633846461115823</v>
      </c>
      <c r="AE133" s="14"/>
      <c r="AF133" s="39">
        <f t="shared" si="141"/>
        <v>138.89017418398436</v>
      </c>
      <c r="AG133" s="38">
        <f t="shared" si="142"/>
        <v>0.83757774915414984</v>
      </c>
      <c r="AH133" s="38">
        <f t="shared" si="143"/>
        <v>3.0416165183947119</v>
      </c>
      <c r="AI133" s="38">
        <f t="shared" si="162"/>
        <v>3.6326544021606759</v>
      </c>
      <c r="AJ133" s="14"/>
      <c r="AK133" s="39">
        <f t="shared" si="144"/>
        <v>138.40296382343223</v>
      </c>
      <c r="AL133" s="38">
        <f t="shared" si="145"/>
        <v>0.82489069593183473</v>
      </c>
      <c r="AM133" s="38">
        <f t="shared" si="146"/>
        <v>3.0485186371669961</v>
      </c>
      <c r="AN133" s="38">
        <f t="shared" si="163"/>
        <v>3.6969480000569388</v>
      </c>
      <c r="AO133" s="14"/>
      <c r="AP133" s="39">
        <f t="shared" si="147"/>
        <v>140.34932054000001</v>
      </c>
      <c r="AQ133" s="38">
        <f t="shared" si="148"/>
        <v>0.8276418161123118</v>
      </c>
      <c r="AR133" s="38">
        <f t="shared" si="149"/>
        <v>3.1267958886486333</v>
      </c>
      <c r="AS133" s="38">
        <f t="shared" si="164"/>
        <v>3.7795190743388414</v>
      </c>
      <c r="AT133" s="14"/>
      <c r="AU133" s="39">
        <f t="shared" si="150"/>
        <v>129.46456947893091</v>
      </c>
      <c r="AV133" s="38">
        <f t="shared" si="151"/>
        <v>0.73369084571269383</v>
      </c>
      <c r="AW133" s="38">
        <f t="shared" si="152"/>
        <v>2.8151522010897141</v>
      </c>
      <c r="AX133" s="38">
        <f t="shared" si="165"/>
        <v>3.8361384813495651</v>
      </c>
      <c r="AY133" s="14"/>
      <c r="AZ133" s="39">
        <f t="shared" si="153"/>
        <v>134.17737183145766</v>
      </c>
      <c r="BA133" s="38">
        <f t="shared" si="154"/>
        <v>0.78563429743341828</v>
      </c>
      <c r="BB133" s="38">
        <f t="shared" si="155"/>
        <v>2.9283843597422128</v>
      </c>
      <c r="BC133" s="38">
        <f t="shared" si="166"/>
        <v>3.7276773042284823</v>
      </c>
      <c r="BD133" s="14"/>
      <c r="BE133" s="14"/>
      <c r="BF133" s="14"/>
      <c r="BG133" s="14"/>
      <c r="BH133" s="14"/>
      <c r="BI133" s="14"/>
      <c r="BJ133" s="14"/>
      <c r="BK133" s="14"/>
      <c r="BL133" s="14"/>
      <c r="BM133" s="14"/>
      <c r="BN133" s="14"/>
      <c r="BO133" s="14"/>
      <c r="BP133" s="14"/>
      <c r="BQ133" s="14"/>
      <c r="BR133" s="14"/>
      <c r="BS133" s="14"/>
      <c r="BT133" s="14"/>
    </row>
    <row r="134" spans="1:256" s="13" customFormat="1" x14ac:dyDescent="0.25">
      <c r="A134" s="13" t="s">
        <v>48</v>
      </c>
      <c r="B134" s="13">
        <v>191</v>
      </c>
      <c r="C134" s="21">
        <v>149.32863232509891</v>
      </c>
      <c r="D134" s="21">
        <v>140.13290573045333</v>
      </c>
      <c r="E134" s="21">
        <f t="shared" si="156"/>
        <v>144.73076902777612</v>
      </c>
      <c r="F134" s="22">
        <f t="shared" si="167"/>
        <v>0.84754838301034852</v>
      </c>
      <c r="G134" s="22">
        <f t="shared" si="167"/>
        <v>0.80263399819364167</v>
      </c>
      <c r="H134" s="22">
        <f t="shared" si="157"/>
        <v>0.82509119060199509</v>
      </c>
      <c r="I134" s="22">
        <v>3.1984217539481645</v>
      </c>
      <c r="J134" s="22">
        <v>2.887407688774696</v>
      </c>
      <c r="K134" s="22">
        <f t="shared" si="158"/>
        <v>3.0429147213614303</v>
      </c>
      <c r="L134" s="22">
        <f t="shared" si="132"/>
        <v>3.773733533167642</v>
      </c>
      <c r="M134" s="22">
        <f t="shared" si="133"/>
        <v>3.5974151297763575</v>
      </c>
      <c r="N134" s="22">
        <f t="shared" si="159"/>
        <v>3.685574331472</v>
      </c>
      <c r="O134" s="14"/>
      <c r="P134" s="14"/>
      <c r="Q134" s="14"/>
      <c r="R134" s="14"/>
      <c r="S134" s="14"/>
      <c r="T134" s="14"/>
      <c r="U134" s="14">
        <f t="shared" si="134"/>
        <v>191</v>
      </c>
      <c r="V134" s="39">
        <f t="shared" si="135"/>
        <v>142.62617277908612</v>
      </c>
      <c r="W134" s="38">
        <f t="shared" si="136"/>
        <v>0.81373967247200341</v>
      </c>
      <c r="X134" s="38">
        <f t="shared" si="137"/>
        <v>3.2153102533320403</v>
      </c>
      <c r="Y134" s="38">
        <f t="shared" si="160"/>
        <v>3.9532705123227867</v>
      </c>
      <c r="Z134" s="14"/>
      <c r="AA134" s="39">
        <f t="shared" si="138"/>
        <v>138.72795710558961</v>
      </c>
      <c r="AB134" s="38">
        <f t="shared" si="139"/>
        <v>0.80845504790523393</v>
      </c>
      <c r="AC134" s="38">
        <f t="shared" si="140"/>
        <v>3.0585668976744684</v>
      </c>
      <c r="AD134" s="38">
        <f t="shared" si="161"/>
        <v>3.7848087147623133</v>
      </c>
      <c r="AE134" s="14"/>
      <c r="AF134" s="39">
        <f t="shared" si="141"/>
        <v>139.72775193313851</v>
      </c>
      <c r="AG134" s="38">
        <f t="shared" si="142"/>
        <v>0.83390780696268507</v>
      </c>
      <c r="AH134" s="38">
        <f t="shared" si="143"/>
        <v>3.0446400006118659</v>
      </c>
      <c r="AI134" s="38">
        <f t="shared" si="162"/>
        <v>3.652322932966479</v>
      </c>
      <c r="AJ134" s="14"/>
      <c r="AK134" s="39">
        <f t="shared" si="144"/>
        <v>139.22785451936409</v>
      </c>
      <c r="AL134" s="38">
        <f t="shared" si="145"/>
        <v>0.82118142743394884</v>
      </c>
      <c r="AM134" s="38">
        <f t="shared" si="146"/>
        <v>3.0516034491431672</v>
      </c>
      <c r="AN134" s="38">
        <f t="shared" si="163"/>
        <v>3.717471583824854</v>
      </c>
      <c r="AO134" s="14"/>
      <c r="AP134" s="39">
        <f t="shared" si="147"/>
        <v>141.17696235611231</v>
      </c>
      <c r="AQ134" s="38">
        <f t="shared" si="148"/>
        <v>0.82382373971734779</v>
      </c>
      <c r="AR134" s="38">
        <f t="shared" si="149"/>
        <v>3.1299751269719529</v>
      </c>
      <c r="AS134" s="38">
        <f t="shared" si="164"/>
        <v>3.8009556419993036</v>
      </c>
      <c r="AT134" s="14"/>
      <c r="AU134" s="39">
        <f t="shared" si="150"/>
        <v>130.19826032464363</v>
      </c>
      <c r="AV134" s="38">
        <f t="shared" si="151"/>
        <v>0.7300541245566663</v>
      </c>
      <c r="AW134" s="38">
        <f t="shared" si="152"/>
        <v>2.817903979727439</v>
      </c>
      <c r="AX134" s="38">
        <f t="shared" si="165"/>
        <v>3.8590780066798658</v>
      </c>
      <c r="AY134" s="14"/>
      <c r="AZ134" s="39">
        <f t="shared" si="153"/>
        <v>134.96300612889107</v>
      </c>
      <c r="BA134" s="38">
        <f t="shared" si="154"/>
        <v>0.78198096575967924</v>
      </c>
      <c r="BB134" s="38">
        <f t="shared" si="155"/>
        <v>2.9312719901696527</v>
      </c>
      <c r="BC134" s="38">
        <f t="shared" si="166"/>
        <v>3.7488431727662301</v>
      </c>
      <c r="BD134" s="14"/>
      <c r="BE134" s="14"/>
      <c r="BF134" s="14"/>
      <c r="BG134" s="14"/>
      <c r="BH134" s="14"/>
      <c r="BI134" s="14"/>
      <c r="BJ134" s="14"/>
      <c r="BK134" s="14"/>
      <c r="BL134" s="14"/>
      <c r="BM134" s="14"/>
      <c r="BN134" s="14"/>
      <c r="BO134" s="14"/>
      <c r="BP134" s="14"/>
      <c r="BQ134" s="14"/>
      <c r="BR134" s="14"/>
      <c r="BS134" s="14"/>
      <c r="BT134" s="14"/>
    </row>
    <row r="135" spans="1:256" s="13" customFormat="1" x14ac:dyDescent="0.25">
      <c r="A135" s="13" t="s">
        <v>48</v>
      </c>
      <c r="B135" s="13">
        <v>192</v>
      </c>
      <c r="C135" s="21">
        <v>150.17618070810926</v>
      </c>
      <c r="D135" s="21">
        <v>140.93553972864697</v>
      </c>
      <c r="E135" s="21">
        <f t="shared" si="156"/>
        <v>145.55586021837811</v>
      </c>
      <c r="F135" s="22">
        <f t="shared" si="167"/>
        <v>0.84305739616999631</v>
      </c>
      <c r="G135" s="22">
        <f t="shared" si="167"/>
        <v>0.79902136803644908</v>
      </c>
      <c r="H135" s="22">
        <f t="shared" si="157"/>
        <v>0.82103938210322269</v>
      </c>
      <c r="I135" s="22">
        <v>3.1995322157031079</v>
      </c>
      <c r="J135" s="22">
        <v>2.8914772919421878</v>
      </c>
      <c r="K135" s="22">
        <f t="shared" si="158"/>
        <v>3.0455047538226481</v>
      </c>
      <c r="L135" s="22">
        <f t="shared" si="132"/>
        <v>3.7951534856802867</v>
      </c>
      <c r="M135" s="22">
        <f t="shared" si="133"/>
        <v>3.6187734241048317</v>
      </c>
      <c r="N135" s="22">
        <f t="shared" si="159"/>
        <v>3.7069634548925592</v>
      </c>
      <c r="O135" s="14"/>
      <c r="P135" s="14"/>
      <c r="Q135" s="14"/>
      <c r="R135" s="14"/>
      <c r="S135" s="14"/>
      <c r="T135" s="14"/>
      <c r="U135" s="14">
        <f t="shared" si="134"/>
        <v>192</v>
      </c>
      <c r="V135" s="39">
        <f t="shared" si="135"/>
        <v>143.43991245155811</v>
      </c>
      <c r="W135" s="38">
        <f t="shared" si="136"/>
        <v>0.80976311503199838</v>
      </c>
      <c r="X135" s="38">
        <f t="shared" si="137"/>
        <v>3.2185768302277431</v>
      </c>
      <c r="Y135" s="38">
        <f t="shared" si="160"/>
        <v>3.9767848295198833</v>
      </c>
      <c r="Z135" s="14"/>
      <c r="AA135" s="39">
        <f t="shared" si="138"/>
        <v>139.53641215349484</v>
      </c>
      <c r="AB135" s="38">
        <f t="shared" si="139"/>
        <v>0.80469333587914349</v>
      </c>
      <c r="AC135" s="38">
        <f t="shared" si="140"/>
        <v>3.0616498572457074</v>
      </c>
      <c r="AD135" s="38">
        <f t="shared" si="161"/>
        <v>3.8064151775985042</v>
      </c>
      <c r="AE135" s="14"/>
      <c r="AF135" s="39">
        <f t="shared" si="141"/>
        <v>140.56165974010122</v>
      </c>
      <c r="AG135" s="38">
        <f t="shared" si="142"/>
        <v>0.83022128201702117</v>
      </c>
      <c r="AH135" s="38">
        <f t="shared" si="143"/>
        <v>3.0476004685419316</v>
      </c>
      <c r="AI135" s="38">
        <f t="shared" si="162"/>
        <v>3.6721623989550878</v>
      </c>
      <c r="AJ135" s="14"/>
      <c r="AK135" s="39">
        <f t="shared" si="144"/>
        <v>140.04903594679803</v>
      </c>
      <c r="AL135" s="38">
        <f t="shared" si="145"/>
        <v>0.81745730894808588</v>
      </c>
      <c r="AM135" s="38">
        <f t="shared" si="146"/>
        <v>3.0546251628938199</v>
      </c>
      <c r="AN135" s="38">
        <f t="shared" si="163"/>
        <v>3.738171567742095</v>
      </c>
      <c r="AO135" s="14"/>
      <c r="AP135" s="39">
        <f t="shared" si="147"/>
        <v>142.00078609582965</v>
      </c>
      <c r="AQ135" s="38">
        <f t="shared" si="148"/>
        <v>0.81999219852450267</v>
      </c>
      <c r="AR135" s="38">
        <f t="shared" si="149"/>
        <v>3.1330886493848373</v>
      </c>
      <c r="AS135" s="38">
        <f t="shared" si="164"/>
        <v>3.8225740095741241</v>
      </c>
      <c r="AT135" s="14"/>
      <c r="AU135" s="39">
        <f t="shared" si="150"/>
        <v>130.92831444920029</v>
      </c>
      <c r="AV135" s="38">
        <f t="shared" si="151"/>
        <v>0.7264099963714834</v>
      </c>
      <c r="AW135" s="38">
        <f t="shared" si="152"/>
        <v>2.820602027452412</v>
      </c>
      <c r="AX135" s="38">
        <f t="shared" si="165"/>
        <v>3.8822127869135499</v>
      </c>
      <c r="AY135" s="14"/>
      <c r="AZ135" s="39">
        <f t="shared" si="153"/>
        <v>135.74498709465075</v>
      </c>
      <c r="BA135" s="38">
        <f t="shared" si="154"/>
        <v>0.77831563919424696</v>
      </c>
      <c r="BB135" s="38">
        <f t="shared" si="155"/>
        <v>2.9341012479971718</v>
      </c>
      <c r="BC135" s="38">
        <f t="shared" si="166"/>
        <v>3.7701906039887989</v>
      </c>
      <c r="BD135" s="14"/>
      <c r="BE135" s="14"/>
      <c r="BF135" s="14"/>
      <c r="BG135" s="14"/>
      <c r="BH135" s="14"/>
      <c r="BI135" s="14"/>
      <c r="BJ135" s="14"/>
      <c r="BK135" s="14"/>
      <c r="BL135" s="14"/>
      <c r="BM135" s="14"/>
      <c r="BN135" s="14"/>
      <c r="BO135" s="14"/>
      <c r="BP135" s="14"/>
      <c r="BQ135" s="14"/>
      <c r="BR135" s="14"/>
      <c r="BS135" s="14"/>
      <c r="BT135" s="14"/>
    </row>
    <row r="136" spans="1:256" s="13" customFormat="1" x14ac:dyDescent="0.25">
      <c r="A136" s="13" t="s">
        <v>48</v>
      </c>
      <c r="B136" s="13">
        <v>193</v>
      </c>
      <c r="C136" s="21">
        <v>151.01923810427925</v>
      </c>
      <c r="D136" s="21">
        <v>141.73456109668342</v>
      </c>
      <c r="E136" s="21">
        <f t="shared" si="156"/>
        <v>146.37689960048135</v>
      </c>
      <c r="F136" s="22">
        <f t="shared" si="167"/>
        <v>0.83855842194321895</v>
      </c>
      <c r="G136" s="22">
        <f t="shared" si="167"/>
        <v>0.79539776860471534</v>
      </c>
      <c r="H136" s="22">
        <f t="shared" si="157"/>
        <v>0.81697809527396714</v>
      </c>
      <c r="I136" s="22">
        <v>3.2006014643592025</v>
      </c>
      <c r="J136" s="22">
        <v>2.8954802282205674</v>
      </c>
      <c r="K136" s="22">
        <f t="shared" si="158"/>
        <v>3.0480408462898847</v>
      </c>
      <c r="L136" s="22">
        <f t="shared" si="132"/>
        <v>3.8167900775981041</v>
      </c>
      <c r="M136" s="22">
        <f t="shared" si="133"/>
        <v>3.6402921186211161</v>
      </c>
      <c r="N136" s="22">
        <f t="shared" si="159"/>
        <v>3.7285410981096101</v>
      </c>
      <c r="O136" s="14"/>
      <c r="P136" s="14"/>
      <c r="Q136" s="14"/>
      <c r="R136" s="14"/>
      <c r="S136" s="14"/>
      <c r="T136" s="14"/>
      <c r="U136" s="14">
        <f t="shared" si="134"/>
        <v>193</v>
      </c>
      <c r="V136" s="39">
        <f t="shared" si="135"/>
        <v>144.24967556659013</v>
      </c>
      <c r="W136" s="38">
        <f t="shared" si="136"/>
        <v>0.80577710446648609</v>
      </c>
      <c r="X136" s="38">
        <f t="shared" si="137"/>
        <v>3.2217766662345175</v>
      </c>
      <c r="Y136" s="38">
        <f t="shared" si="160"/>
        <v>4.0004948650212739</v>
      </c>
      <c r="Z136" s="14"/>
      <c r="AA136" s="39">
        <f t="shared" si="138"/>
        <v>140.34110548937397</v>
      </c>
      <c r="AB136" s="38">
        <f t="shared" si="139"/>
        <v>0.80091940143222473</v>
      </c>
      <c r="AC136" s="38">
        <f t="shared" si="140"/>
        <v>3.0646711929332904</v>
      </c>
      <c r="AD136" s="38">
        <f t="shared" si="161"/>
        <v>3.8282053641465463</v>
      </c>
      <c r="AE136" s="14"/>
      <c r="AF136" s="39">
        <f t="shared" si="141"/>
        <v>141.39188102211824</v>
      </c>
      <c r="AG136" s="38">
        <f t="shared" si="142"/>
        <v>0.82651910748057844</v>
      </c>
      <c r="AH136" s="38">
        <f t="shared" si="143"/>
        <v>3.0504995218551509</v>
      </c>
      <c r="AI136" s="38">
        <f t="shared" si="162"/>
        <v>3.6921740831029721</v>
      </c>
      <c r="AJ136" s="14"/>
      <c r="AK136" s="39">
        <f t="shared" si="144"/>
        <v>140.86649325574609</v>
      </c>
      <c r="AL136" s="38">
        <f t="shared" si="145"/>
        <v>0.81371925445640159</v>
      </c>
      <c r="AM136" s="38">
        <f t="shared" si="146"/>
        <v>3.0575853573942204</v>
      </c>
      <c r="AN136" s="38">
        <f t="shared" si="163"/>
        <v>3.7590492576556378</v>
      </c>
      <c r="AO136" s="14"/>
      <c r="AP136" s="39">
        <f t="shared" si="147"/>
        <v>142.82077829435417</v>
      </c>
      <c r="AQ136" s="38">
        <f t="shared" si="148"/>
        <v>0.81614810597353937</v>
      </c>
      <c r="AR136" s="38">
        <f t="shared" si="149"/>
        <v>3.1361380940448345</v>
      </c>
      <c r="AS136" s="38">
        <f t="shared" si="164"/>
        <v>3.8443755450652151</v>
      </c>
      <c r="AT136" s="14"/>
      <c r="AU136" s="39">
        <f t="shared" si="150"/>
        <v>131.65472444557179</v>
      </c>
      <c r="AV136" s="38">
        <f t="shared" si="151"/>
        <v>0.72275924032338068</v>
      </c>
      <c r="AW136" s="38">
        <f t="shared" si="152"/>
        <v>2.8232476723419859</v>
      </c>
      <c r="AX136" s="38">
        <f t="shared" si="165"/>
        <v>3.905544146073114</v>
      </c>
      <c r="AY136" s="14"/>
      <c r="AZ136" s="39">
        <f t="shared" si="153"/>
        <v>136.52330273384501</v>
      </c>
      <c r="BA136" s="38">
        <f t="shared" si="154"/>
        <v>0.77463917390197423</v>
      </c>
      <c r="BB136" s="38">
        <f t="shared" si="155"/>
        <v>2.9368735970985682</v>
      </c>
      <c r="BC136" s="38">
        <f t="shared" si="166"/>
        <v>3.7917208994222626</v>
      </c>
      <c r="BD136" s="14"/>
      <c r="BE136" s="14"/>
      <c r="BF136" s="14"/>
      <c r="BG136" s="14"/>
      <c r="BH136" s="14"/>
      <c r="BI136" s="14"/>
      <c r="BJ136" s="14"/>
      <c r="BK136" s="14"/>
      <c r="BL136" s="14"/>
      <c r="BM136" s="14"/>
      <c r="BN136" s="14"/>
      <c r="BO136" s="14"/>
      <c r="BP136" s="14"/>
      <c r="BQ136" s="14"/>
      <c r="BR136" s="14"/>
      <c r="BS136" s="14"/>
      <c r="BT136" s="14"/>
    </row>
    <row r="137" spans="1:256" s="13" customFormat="1" x14ac:dyDescent="0.25">
      <c r="A137" s="13" t="s">
        <v>48</v>
      </c>
      <c r="B137" s="13">
        <v>194</v>
      </c>
      <c r="C137" s="21">
        <v>151.85779652622247</v>
      </c>
      <c r="D137" s="21">
        <v>142.52995886528814</v>
      </c>
      <c r="E137" s="21">
        <f t="shared" si="156"/>
        <v>147.1938776957553</v>
      </c>
      <c r="F137" s="22">
        <f t="shared" si="167"/>
        <v>0.83405245871111333</v>
      </c>
      <c r="G137" s="22">
        <f t="shared" si="167"/>
        <v>0.7917639823846514</v>
      </c>
      <c r="H137" s="22">
        <f t="shared" si="157"/>
        <v>0.81290822054788237</v>
      </c>
      <c r="I137" s="22">
        <v>3.2016310955329619</v>
      </c>
      <c r="J137" s="22">
        <v>2.899417702733325</v>
      </c>
      <c r="K137" s="22">
        <f t="shared" si="158"/>
        <v>3.0505243991331437</v>
      </c>
      <c r="L137" s="22">
        <f t="shared" si="132"/>
        <v>3.8386447544085414</v>
      </c>
      <c r="M137" s="22">
        <f t="shared" si="133"/>
        <v>3.6619722129829624</v>
      </c>
      <c r="N137" s="22">
        <f t="shared" si="159"/>
        <v>3.7503084836957519</v>
      </c>
      <c r="O137" s="14"/>
      <c r="P137" s="14"/>
      <c r="Q137" s="14"/>
      <c r="R137" s="14"/>
      <c r="S137" s="14"/>
      <c r="T137" s="14"/>
      <c r="U137" s="14">
        <f t="shared" si="134"/>
        <v>194</v>
      </c>
      <c r="V137" s="39">
        <f t="shared" si="135"/>
        <v>145.0554526710566</v>
      </c>
      <c r="W137" s="38">
        <f t="shared" si="136"/>
        <v>0.80178251492522179</v>
      </c>
      <c r="X137" s="38">
        <f t="shared" si="137"/>
        <v>3.2249113933546392</v>
      </c>
      <c r="Y137" s="38">
        <f t="shared" si="160"/>
        <v>4.0244020557436988</v>
      </c>
      <c r="Z137" s="14"/>
      <c r="AA137" s="39">
        <f t="shared" si="138"/>
        <v>141.1420248908062</v>
      </c>
      <c r="AB137" s="38">
        <f t="shared" si="139"/>
        <v>0.79713412098938363</v>
      </c>
      <c r="AC137" s="38">
        <f t="shared" si="140"/>
        <v>3.0676324203493652</v>
      </c>
      <c r="AD137" s="38">
        <f t="shared" si="161"/>
        <v>3.8501805847766879</v>
      </c>
      <c r="AE137" s="14"/>
      <c r="AF137" s="39">
        <f t="shared" si="141"/>
        <v>142.21840012959882</v>
      </c>
      <c r="AG137" s="38">
        <f t="shared" si="142"/>
        <v>0.82280219864340864</v>
      </c>
      <c r="AH137" s="38">
        <f t="shared" si="143"/>
        <v>3.0533387153407157</v>
      </c>
      <c r="AI137" s="38">
        <f t="shared" si="162"/>
        <v>3.7123592474102551</v>
      </c>
      <c r="AJ137" s="14"/>
      <c r="AK137" s="39">
        <f t="shared" si="144"/>
        <v>141.68021251020252</v>
      </c>
      <c r="AL137" s="38">
        <f t="shared" si="145"/>
        <v>0.80996815981639259</v>
      </c>
      <c r="AM137" s="38">
        <f t="shared" si="146"/>
        <v>3.0604855678450402</v>
      </c>
      <c r="AN137" s="38">
        <f t="shared" si="163"/>
        <v>3.7801059393388448</v>
      </c>
      <c r="AO137" s="14"/>
      <c r="AP137" s="39">
        <f t="shared" si="147"/>
        <v>143.6369264003277</v>
      </c>
      <c r="AQ137" s="38">
        <f t="shared" si="148"/>
        <v>0.81229235678431877</v>
      </c>
      <c r="AR137" s="38">
        <f t="shared" si="149"/>
        <v>3.1391250543476774</v>
      </c>
      <c r="AS137" s="38">
        <f t="shared" si="164"/>
        <v>3.8663615962643081</v>
      </c>
      <c r="AT137" s="14"/>
      <c r="AU137" s="39">
        <f t="shared" si="150"/>
        <v>132.37748368589516</v>
      </c>
      <c r="AV137" s="38">
        <f t="shared" si="151"/>
        <v>0.71910261779213869</v>
      </c>
      <c r="AW137" s="38">
        <f t="shared" si="152"/>
        <v>2.8258422050269822</v>
      </c>
      <c r="AX137" s="38">
        <f t="shared" si="165"/>
        <v>3.9290733908757414</v>
      </c>
      <c r="AY137" s="14"/>
      <c r="AZ137" s="39">
        <f t="shared" si="153"/>
        <v>137.29794190774697</v>
      </c>
      <c r="BA137" s="38">
        <f t="shared" si="154"/>
        <v>0.77095240821778077</v>
      </c>
      <c r="BB137" s="38">
        <f t="shared" si="155"/>
        <v>2.9395904601838487</v>
      </c>
      <c r="BC137" s="38">
        <f t="shared" si="166"/>
        <v>3.8134353413866591</v>
      </c>
      <c r="BD137" s="14"/>
      <c r="BE137" s="14"/>
      <c r="BF137" s="14"/>
      <c r="BG137" s="14"/>
      <c r="BH137" s="14"/>
      <c r="BI137" s="14"/>
      <c r="BJ137" s="14"/>
      <c r="BK137" s="14"/>
      <c r="BL137" s="14"/>
      <c r="BM137" s="14"/>
      <c r="BN137" s="14"/>
      <c r="BO137" s="14"/>
      <c r="BP137" s="14"/>
      <c r="BQ137" s="14"/>
      <c r="BR137" s="14"/>
      <c r="BS137" s="14"/>
      <c r="BT137" s="14"/>
    </row>
    <row r="138" spans="1:256" s="13" customFormat="1" x14ac:dyDescent="0.25">
      <c r="A138" s="13" t="s">
        <v>48</v>
      </c>
      <c r="B138" s="13">
        <v>195</v>
      </c>
      <c r="C138" s="21">
        <v>152.69184898493359</v>
      </c>
      <c r="D138" s="21">
        <v>143.32172284767279</v>
      </c>
      <c r="E138" s="21">
        <f t="shared" si="156"/>
        <v>148.00678591630319</v>
      </c>
      <c r="F138" s="22">
        <f t="shared" si="167"/>
        <v>0.82954048136809888</v>
      </c>
      <c r="G138" s="22">
        <f t="shared" si="167"/>
        <v>0.7881207758127573</v>
      </c>
      <c r="H138" s="22">
        <f t="shared" si="157"/>
        <v>0.80883062859042809</v>
      </c>
      <c r="I138" s="22">
        <v>3.2026226432073468</v>
      </c>
      <c r="J138" s="22">
        <v>2.9032908994387339</v>
      </c>
      <c r="K138" s="22">
        <f t="shared" si="158"/>
        <v>3.0529567713230401</v>
      </c>
      <c r="L138" s="22">
        <f t="shared" si="132"/>
        <v>3.8607189343255457</v>
      </c>
      <c r="M138" s="22">
        <f t="shared" si="133"/>
        <v>3.6838147001577095</v>
      </c>
      <c r="N138" s="22">
        <f t="shared" si="159"/>
        <v>3.7722668172416274</v>
      </c>
      <c r="O138" s="14"/>
      <c r="P138" s="14"/>
      <c r="Q138" s="14"/>
      <c r="R138" s="14"/>
      <c r="S138" s="14"/>
      <c r="T138" s="14"/>
      <c r="U138" s="14">
        <f t="shared" si="134"/>
        <v>195</v>
      </c>
      <c r="V138" s="39">
        <f t="shared" si="135"/>
        <v>145.85723518598184</v>
      </c>
      <c r="W138" s="38">
        <f t="shared" si="136"/>
        <v>0.7977802011966304</v>
      </c>
      <c r="X138" s="38">
        <f t="shared" si="137"/>
        <v>3.2279826000865115</v>
      </c>
      <c r="Y138" s="38">
        <f t="shared" si="160"/>
        <v>4.048507819961749</v>
      </c>
      <c r="Z138" s="14"/>
      <c r="AA138" s="39">
        <f t="shared" si="138"/>
        <v>141.9391590117956</v>
      </c>
      <c r="AB138" s="38">
        <f t="shared" si="139"/>
        <v>0.79333835276287346</v>
      </c>
      <c r="AC138" s="38">
        <f t="shared" si="140"/>
        <v>3.0705350135753795</v>
      </c>
      <c r="AD138" s="38">
        <f t="shared" si="161"/>
        <v>3.8723421314603543</v>
      </c>
      <c r="AE138" s="14"/>
      <c r="AF138" s="39">
        <f t="shared" si="141"/>
        <v>143.04120232824221</v>
      </c>
      <c r="AG138" s="38">
        <f t="shared" si="142"/>
        <v>0.81907145304667495</v>
      </c>
      <c r="AH138" s="38">
        <f t="shared" si="143"/>
        <v>3.0561195601281383</v>
      </c>
      <c r="AI138" s="38">
        <f t="shared" si="162"/>
        <v>3.7327191337443324</v>
      </c>
      <c r="AJ138" s="14"/>
      <c r="AK138" s="39">
        <f t="shared" si="144"/>
        <v>142.4901806700189</v>
      </c>
      <c r="AL138" s="38">
        <f t="shared" si="145"/>
        <v>0.8062049029047742</v>
      </c>
      <c r="AM138" s="38">
        <f t="shared" si="146"/>
        <v>3.0633272868517585</v>
      </c>
      <c r="AN138" s="38">
        <f t="shared" si="163"/>
        <v>3.8013428792920836</v>
      </c>
      <c r="AO138" s="14"/>
      <c r="AP138" s="39">
        <f t="shared" si="147"/>
        <v>144.44921875711202</v>
      </c>
      <c r="AQ138" s="38">
        <f t="shared" si="148"/>
        <v>0.80842582712164557</v>
      </c>
      <c r="AR138" s="38">
        <f t="shared" si="149"/>
        <v>3.1420510801073247</v>
      </c>
      <c r="AS138" s="38">
        <f t="shared" si="164"/>
        <v>3.8885334915421614</v>
      </c>
      <c r="AT138" s="14"/>
      <c r="AU138" s="39">
        <f t="shared" si="150"/>
        <v>133.09658630368727</v>
      </c>
      <c r="AV138" s="38">
        <f t="shared" si="151"/>
        <v>0.71544087257878886</v>
      </c>
      <c r="AW138" s="38">
        <f t="shared" si="152"/>
        <v>2.8283868797555849</v>
      </c>
      <c r="AX138" s="38">
        <f t="shared" si="165"/>
        <v>3.9528018114572094</v>
      </c>
      <c r="AY138" s="14"/>
      <c r="AZ138" s="39">
        <f t="shared" si="153"/>
        <v>138.06889431596474</v>
      </c>
      <c r="BA138" s="38">
        <f t="shared" si="154"/>
        <v>0.76725616281272835</v>
      </c>
      <c r="BB138" s="38">
        <f t="shared" si="155"/>
        <v>2.9422532199418612</v>
      </c>
      <c r="BC138" s="38">
        <f t="shared" si="166"/>
        <v>3.8353351937799474</v>
      </c>
      <c r="BD138" s="14"/>
      <c r="BE138" s="14"/>
      <c r="BF138" s="14"/>
      <c r="BG138" s="14"/>
      <c r="BH138" s="14"/>
      <c r="BI138" s="14"/>
      <c r="BJ138" s="14"/>
      <c r="BK138" s="14"/>
      <c r="BL138" s="14"/>
      <c r="BM138" s="14"/>
      <c r="BN138" s="14"/>
      <c r="BO138" s="14"/>
      <c r="BP138" s="14"/>
      <c r="BQ138" s="14"/>
      <c r="BR138" s="14"/>
      <c r="BS138" s="14"/>
      <c r="BT138" s="14"/>
    </row>
    <row r="139" spans="1:256" s="24" customFormat="1" x14ac:dyDescent="0.25">
      <c r="A139" s="13" t="s">
        <v>48</v>
      </c>
      <c r="B139" s="24">
        <v>196</v>
      </c>
      <c r="C139" s="25">
        <v>153.52138946630168</v>
      </c>
      <c r="D139" s="25">
        <v>144.10984362348555</v>
      </c>
      <c r="E139" s="25">
        <f t="shared" si="156"/>
        <v>148.8156165448936</v>
      </c>
      <c r="F139" s="26">
        <f t="shared" si="167"/>
        <v>0.82502344159269114</v>
      </c>
      <c r="G139" s="26">
        <f t="shared" si="167"/>
        <v>0.78446889943495535</v>
      </c>
      <c r="H139" s="26">
        <f t="shared" si="157"/>
        <v>0.80474617051382324</v>
      </c>
      <c r="I139" s="26">
        <v>3.2035775819644878</v>
      </c>
      <c r="J139" s="26">
        <v>2.9071009813992781</v>
      </c>
      <c r="K139" s="26">
        <f t="shared" si="158"/>
        <v>3.0553392816818832</v>
      </c>
      <c r="L139" s="26">
        <f t="shared" si="132"/>
        <v>3.8830140096141337</v>
      </c>
      <c r="M139" s="26">
        <f t="shared" si="133"/>
        <v>3.7058205666193169</v>
      </c>
      <c r="N139" s="26">
        <f t="shared" si="159"/>
        <v>3.7944172881167253</v>
      </c>
      <c r="O139" s="14"/>
      <c r="P139" s="14"/>
      <c r="Q139" s="14"/>
      <c r="R139" s="14"/>
      <c r="S139" s="14"/>
      <c r="T139" s="14"/>
      <c r="U139" s="14">
        <f t="shared" si="134"/>
        <v>196</v>
      </c>
      <c r="V139" s="39">
        <f t="shared" si="135"/>
        <v>146.65501538717845</v>
      </c>
      <c r="W139" s="38">
        <f t="shared" si="136"/>
        <v>0.79377099891809877</v>
      </c>
      <c r="X139" s="38">
        <f t="shared" si="137"/>
        <v>3.2309918325440914</v>
      </c>
      <c r="Y139" s="38">
        <f t="shared" si="160"/>
        <v>4.0728135580203055</v>
      </c>
      <c r="Z139" s="14"/>
      <c r="AA139" s="39">
        <f t="shared" si="138"/>
        <v>142.73249736455847</v>
      </c>
      <c r="AB139" s="38">
        <f t="shared" si="139"/>
        <v>0.78953293692048732</v>
      </c>
      <c r="AC139" s="38">
        <f t="shared" si="140"/>
        <v>3.0733804062785386</v>
      </c>
      <c r="AD139" s="38">
        <f t="shared" si="161"/>
        <v>3.8946912785080157</v>
      </c>
      <c r="AE139" s="14"/>
      <c r="AF139" s="39">
        <f t="shared" si="141"/>
        <v>143.8602737812889</v>
      </c>
      <c r="AG139" s="38">
        <f t="shared" si="142"/>
        <v>0.8153277506141734</v>
      </c>
      <c r="AH139" s="38">
        <f t="shared" si="143"/>
        <v>3.0588435248858103</v>
      </c>
      <c r="AI139" s="38">
        <f t="shared" si="162"/>
        <v>3.7532549646553313</v>
      </c>
      <c r="AJ139" s="14"/>
      <c r="AK139" s="39">
        <f t="shared" si="144"/>
        <v>143.29638557292367</v>
      </c>
      <c r="AL139" s="38">
        <f t="shared" si="145"/>
        <v>0.8024303437673268</v>
      </c>
      <c r="AM139" s="38">
        <f t="shared" si="146"/>
        <v>3.0661119655821745</v>
      </c>
      <c r="AN139" s="38">
        <f t="shared" si="163"/>
        <v>3.8227613255191639</v>
      </c>
      <c r="AO139" s="14"/>
      <c r="AP139" s="39">
        <f t="shared" si="147"/>
        <v>145.25764458423367</v>
      </c>
      <c r="AQ139" s="38">
        <f t="shared" si="148"/>
        <v>0.80454937476613253</v>
      </c>
      <c r="AR139" s="38">
        <f t="shared" si="149"/>
        <v>3.1449176787149509</v>
      </c>
      <c r="AS139" s="38">
        <f t="shared" si="164"/>
        <v>3.9108925406124921</v>
      </c>
      <c r="AT139" s="14"/>
      <c r="AU139" s="39">
        <f t="shared" si="150"/>
        <v>133.8120271762661</v>
      </c>
      <c r="AV139" s="38">
        <f t="shared" si="151"/>
        <v>0.71177473111825407</v>
      </c>
      <c r="AW139" s="38">
        <f t="shared" si="152"/>
        <v>2.8308829154336119</v>
      </c>
      <c r="AX139" s="38">
        <f t="shared" si="165"/>
        <v>3.9767306820642716</v>
      </c>
      <c r="AY139" s="14"/>
      <c r="AZ139" s="39">
        <f t="shared" si="153"/>
        <v>138.83615047877748</v>
      </c>
      <c r="BA139" s="38">
        <f t="shared" si="154"/>
        <v>0.76355124086621373</v>
      </c>
      <c r="BB139" s="38">
        <f t="shared" si="155"/>
        <v>2.9448632201597111</v>
      </c>
      <c r="BC139" s="38">
        <f t="shared" si="166"/>
        <v>3.8574217028318278</v>
      </c>
      <c r="BD139" s="14"/>
      <c r="BE139" s="14"/>
      <c r="BF139" s="14"/>
      <c r="BG139" s="14"/>
      <c r="BH139" s="14"/>
      <c r="BI139" s="14"/>
      <c r="BJ139" s="14"/>
      <c r="BK139" s="14"/>
      <c r="BL139" s="14"/>
      <c r="BM139" s="14"/>
      <c r="BN139" s="14"/>
      <c r="BO139" s="14"/>
      <c r="BP139" s="14"/>
      <c r="BQ139" s="14"/>
      <c r="BR139" s="14"/>
      <c r="BS139" s="14"/>
      <c r="BT139" s="14"/>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row>
    <row r="140" spans="1:256" s="13" customFormat="1" x14ac:dyDescent="0.25">
      <c r="A140" s="13" t="s">
        <v>48</v>
      </c>
      <c r="B140" s="13">
        <v>197</v>
      </c>
      <c r="C140" s="21">
        <v>154.34641290789438</v>
      </c>
      <c r="D140" s="21">
        <v>144.8943125229205</v>
      </c>
      <c r="E140" s="21">
        <f t="shared" si="156"/>
        <v>149.62036271540745</v>
      </c>
      <c r="F140" s="22">
        <f t="shared" si="167"/>
        <v>0.82050226812302185</v>
      </c>
      <c r="G140" s="22">
        <f t="shared" si="167"/>
        <v>0.78080908806842331</v>
      </c>
      <c r="H140" s="22">
        <f t="shared" si="157"/>
        <v>0.80065567809572258</v>
      </c>
      <c r="I140" s="22">
        <v>3.2044973291525261</v>
      </c>
      <c r="J140" s="22">
        <v>2.9108490910539051</v>
      </c>
      <c r="K140" s="22">
        <f t="shared" si="158"/>
        <v>3.0576732101032156</v>
      </c>
      <c r="L140" s="22">
        <f t="shared" si="132"/>
        <v>3.9055313478695473</v>
      </c>
      <c r="M140" s="22">
        <f t="shared" si="133"/>
        <v>3.7279907925441869</v>
      </c>
      <c r="N140" s="22">
        <f t="shared" si="159"/>
        <v>3.8167610702068671</v>
      </c>
      <c r="O140" s="14"/>
      <c r="P140" s="14"/>
      <c r="Q140" s="14"/>
      <c r="R140" s="14"/>
      <c r="S140" s="14"/>
      <c r="T140" s="14"/>
      <c r="U140" s="14">
        <f t="shared" si="134"/>
        <v>197</v>
      </c>
      <c r="V140" s="39">
        <f t="shared" si="135"/>
        <v>147.44878638609657</v>
      </c>
      <c r="W140" s="38">
        <f t="shared" si="136"/>
        <v>0.78975572479055955</v>
      </c>
      <c r="X140" s="38">
        <f t="shared" si="137"/>
        <v>3.2339405955564562</v>
      </c>
      <c r="Y140" s="38">
        <f t="shared" si="160"/>
        <v>4.0973206530257285</v>
      </c>
      <c r="Z140" s="14"/>
      <c r="AA140" s="39">
        <f t="shared" si="138"/>
        <v>143.52203030147894</v>
      </c>
      <c r="AB140" s="38">
        <f t="shared" si="139"/>
        <v>0.78571869575974063</v>
      </c>
      <c r="AC140" s="38">
        <f t="shared" si="140"/>
        <v>3.0761699928068089</v>
      </c>
      <c r="AD140" s="38">
        <f t="shared" si="161"/>
        <v>3.9172292832800713</v>
      </c>
      <c r="AE140" s="14"/>
      <c r="AF140" s="39">
        <f t="shared" si="141"/>
        <v>144.67560153190306</v>
      </c>
      <c r="AG140" s="38">
        <f t="shared" si="142"/>
        <v>0.81157195378938951</v>
      </c>
      <c r="AH140" s="38">
        <f t="shared" si="143"/>
        <v>3.0615120369961817</v>
      </c>
      <c r="AI140" s="38">
        <f t="shared" si="162"/>
        <v>3.7739679441686778</v>
      </c>
      <c r="AJ140" s="14"/>
      <c r="AK140" s="39">
        <f t="shared" si="144"/>
        <v>144.09881591669102</v>
      </c>
      <c r="AL140" s="38">
        <f t="shared" si="145"/>
        <v>0.79864532477456862</v>
      </c>
      <c r="AM140" s="38">
        <f t="shared" si="146"/>
        <v>3.0688410149014951</v>
      </c>
      <c r="AN140" s="38">
        <f t="shared" si="163"/>
        <v>3.8443625082786839</v>
      </c>
      <c r="AO140" s="14"/>
      <c r="AP140" s="39">
        <f t="shared" si="147"/>
        <v>146.06219395899981</v>
      </c>
      <c r="AQ140" s="38">
        <f t="shared" si="148"/>
        <v>0.80066383928996743</v>
      </c>
      <c r="AR140" s="38">
        <f t="shared" si="149"/>
        <v>3.1477263162763194</v>
      </c>
      <c r="AS140" s="38">
        <f t="shared" si="164"/>
        <v>3.9334400352741001</v>
      </c>
      <c r="AT140" s="14"/>
      <c r="AU140" s="39">
        <f t="shared" si="150"/>
        <v>134.52380190738432</v>
      </c>
      <c r="AV140" s="38">
        <f t="shared" si="151"/>
        <v>0.70810490269363413</v>
      </c>
      <c r="AW140" s="38">
        <f t="shared" si="152"/>
        <v>2.8333314966410055</v>
      </c>
      <c r="AX140" s="38">
        <f t="shared" si="165"/>
        <v>4.0008612617325117</v>
      </c>
      <c r="AY140" s="14"/>
      <c r="AZ140" s="39">
        <f t="shared" si="153"/>
        <v>139.59970171964369</v>
      </c>
      <c r="BA140" s="38">
        <f t="shared" si="154"/>
        <v>0.75983842824151537</v>
      </c>
      <c r="BB140" s="38">
        <f t="shared" si="155"/>
        <v>2.9474217668185938</v>
      </c>
      <c r="BC140" s="38">
        <f t="shared" si="166"/>
        <v>3.8796960978397914</v>
      </c>
      <c r="BD140" s="14"/>
      <c r="BE140" s="14"/>
      <c r="BF140" s="14"/>
      <c r="BG140" s="14"/>
      <c r="BH140" s="14"/>
      <c r="BI140" s="14"/>
      <c r="BJ140" s="14"/>
      <c r="BK140" s="14"/>
      <c r="BL140" s="14"/>
      <c r="BM140" s="14"/>
      <c r="BN140" s="14"/>
      <c r="BO140" s="14"/>
      <c r="BP140" s="14"/>
      <c r="BQ140" s="14"/>
      <c r="BR140" s="14"/>
      <c r="BS140" s="14"/>
      <c r="BT140" s="14"/>
    </row>
    <row r="141" spans="1:256" s="13" customFormat="1" x14ac:dyDescent="0.25">
      <c r="A141" s="13" t="s">
        <v>48</v>
      </c>
      <c r="B141" s="13">
        <v>198</v>
      </c>
      <c r="C141" s="21">
        <v>155.1669151760174</v>
      </c>
      <c r="D141" s="21">
        <v>145.67512161098892</v>
      </c>
      <c r="E141" s="21">
        <f t="shared" si="156"/>
        <v>150.42101839350318</v>
      </c>
      <c r="F141" s="22">
        <f t="shared" si="167"/>
        <v>0.81597786703633801</v>
      </c>
      <c r="G141" s="22">
        <f t="shared" si="167"/>
        <v>0.77714206096709404</v>
      </c>
      <c r="H141" s="22">
        <f t="shared" si="157"/>
        <v>0.79655996400171603</v>
      </c>
      <c r="I141" s="22">
        <v>3.2053832469872265</v>
      </c>
      <c r="J141" s="22">
        <v>2.9145363504926607</v>
      </c>
      <c r="K141" s="22">
        <f t="shared" si="158"/>
        <v>3.0599597987399436</v>
      </c>
      <c r="L141" s="22">
        <f t="shared" si="132"/>
        <v>3.9282722932538574</v>
      </c>
      <c r="M141" s="22">
        <f t="shared" si="133"/>
        <v>3.7503263520002283</v>
      </c>
      <c r="N141" s="22">
        <f t="shared" si="159"/>
        <v>3.8392993226270429</v>
      </c>
      <c r="O141" s="14"/>
      <c r="P141" s="14"/>
      <c r="Q141" s="14"/>
      <c r="R141" s="14"/>
      <c r="S141" s="14"/>
      <c r="T141" s="14"/>
      <c r="U141" s="14">
        <f t="shared" si="134"/>
        <v>198</v>
      </c>
      <c r="V141" s="39">
        <f t="shared" si="135"/>
        <v>148.23854211088712</v>
      </c>
      <c r="W141" s="38">
        <f t="shared" si="136"/>
        <v>0.7857351767964289</v>
      </c>
      <c r="X141" s="38">
        <f t="shared" si="137"/>
        <v>3.2368303537470542</v>
      </c>
      <c r="Y141" s="38">
        <f t="shared" si="160"/>
        <v>4.1220304715197251</v>
      </c>
      <c r="Z141" s="14"/>
      <c r="AA141" s="39">
        <f t="shared" si="138"/>
        <v>144.30774899723869</v>
      </c>
      <c r="AB141" s="38">
        <f t="shared" si="139"/>
        <v>0.78189643388587626</v>
      </c>
      <c r="AC141" s="38">
        <f t="shared" si="140"/>
        <v>3.07890512926204</v>
      </c>
      <c r="AD141" s="38">
        <f t="shared" si="161"/>
        <v>3.9399573868800606</v>
      </c>
      <c r="AE141" s="14"/>
      <c r="AF141" s="39">
        <f t="shared" si="141"/>
        <v>145.48717348569247</v>
      </c>
      <c r="AG141" s="38">
        <f t="shared" si="142"/>
        <v>0.80780490767875079</v>
      </c>
      <c r="AH141" s="38">
        <f t="shared" si="143"/>
        <v>3.0641264837071023</v>
      </c>
      <c r="AI141" s="38">
        <f t="shared" si="162"/>
        <v>3.7948592585509311</v>
      </c>
      <c r="AJ141" s="14"/>
      <c r="AK141" s="39">
        <f t="shared" si="144"/>
        <v>144.89746124146558</v>
      </c>
      <c r="AL141" s="38">
        <f t="shared" si="145"/>
        <v>0.79485067078231708</v>
      </c>
      <c r="AM141" s="38">
        <f t="shared" si="146"/>
        <v>3.0715158064845713</v>
      </c>
      <c r="AN141" s="38">
        <f t="shared" si="163"/>
        <v>3.8661476408136819</v>
      </c>
      <c r="AO141" s="14"/>
      <c r="AP141" s="39">
        <f t="shared" si="147"/>
        <v>146.86285779828978</v>
      </c>
      <c r="AQ141" s="38">
        <f t="shared" si="148"/>
        <v>0.79677004223760406</v>
      </c>
      <c r="AR141" s="38">
        <f t="shared" si="149"/>
        <v>3.1504784187270785</v>
      </c>
      <c r="AS141" s="38">
        <f t="shared" si="164"/>
        <v>3.9561772501300982</v>
      </c>
      <c r="AT141" s="14"/>
      <c r="AU141" s="39">
        <f t="shared" si="150"/>
        <v>135.23190681007796</v>
      </c>
      <c r="AV141" s="38">
        <f t="shared" si="151"/>
        <v>0.70443207965428911</v>
      </c>
      <c r="AW141" s="38">
        <f t="shared" si="152"/>
        <v>2.8357337746244733</v>
      </c>
      <c r="AX141" s="38">
        <f t="shared" si="165"/>
        <v>4.0251947949360662</v>
      </c>
      <c r="AY141" s="14"/>
      <c r="AZ141" s="39">
        <f t="shared" si="153"/>
        <v>140.35954014788521</v>
      </c>
      <c r="BA141" s="38">
        <f t="shared" si="154"/>
        <v>0.75611849366651995</v>
      </c>
      <c r="BB141" s="38">
        <f t="shared" si="155"/>
        <v>2.9499301291657876</v>
      </c>
      <c r="BC141" s="38">
        <f t="shared" si="166"/>
        <v>3.9021595918771306</v>
      </c>
      <c r="BD141" s="14"/>
      <c r="BE141" s="14"/>
      <c r="BF141" s="14"/>
      <c r="BG141" s="14"/>
      <c r="BH141" s="14"/>
      <c r="BI141" s="14"/>
      <c r="BJ141" s="14"/>
      <c r="BK141" s="14"/>
      <c r="BL141" s="14"/>
      <c r="BM141" s="14"/>
      <c r="BN141" s="14"/>
      <c r="BO141" s="14"/>
      <c r="BP141" s="14"/>
      <c r="BQ141" s="14"/>
      <c r="BR141" s="14"/>
      <c r="BS141" s="14"/>
      <c r="BT141" s="14"/>
    </row>
    <row r="142" spans="1:256" s="13" customFormat="1" x14ac:dyDescent="0.25">
      <c r="A142" s="13" t="s">
        <v>48</v>
      </c>
      <c r="B142" s="13">
        <v>199</v>
      </c>
      <c r="C142" s="21">
        <v>155.98289304305374</v>
      </c>
      <c r="D142" s="21">
        <v>146.45226367195602</v>
      </c>
      <c r="E142" s="21">
        <f t="shared" si="156"/>
        <v>151.21757835750486</v>
      </c>
      <c r="F142" s="22">
        <f t="shared" si="167"/>
        <v>0.81145112203466851</v>
      </c>
      <c r="G142" s="22">
        <f t="shared" si="167"/>
        <v>0.77346852198979832</v>
      </c>
      <c r="H142" s="22">
        <f t="shared" si="157"/>
        <v>0.79245982201223342</v>
      </c>
      <c r="I142" s="22">
        <v>3.2062366445891315</v>
      </c>
      <c r="J142" s="22">
        <v>2.918163861733293</v>
      </c>
      <c r="K142" s="22">
        <f t="shared" si="158"/>
        <v>3.0622002531612122</v>
      </c>
      <c r="L142" s="22">
        <f t="shared" si="132"/>
        <v>3.9512381676787527</v>
      </c>
      <c r="M142" s="22">
        <f t="shared" si="133"/>
        <v>3.7728282131328705</v>
      </c>
      <c r="N142" s="22">
        <f t="shared" si="159"/>
        <v>3.8620331904058114</v>
      </c>
      <c r="O142" s="14"/>
      <c r="P142" s="14"/>
      <c r="Q142" s="14"/>
      <c r="R142" s="14"/>
      <c r="S142" s="14"/>
      <c r="T142" s="14"/>
      <c r="U142" s="14">
        <f t="shared" si="134"/>
        <v>199</v>
      </c>
      <c r="V142" s="39">
        <f t="shared" si="135"/>
        <v>149.02427728768353</v>
      </c>
      <c r="W142" s="38">
        <f t="shared" si="136"/>
        <v>0.78171013442199921</v>
      </c>
      <c r="X142" s="38">
        <f t="shared" si="137"/>
        <v>3.2396625325922521</v>
      </c>
      <c r="Y142" s="38">
        <f t="shared" si="160"/>
        <v>4.1469443641285668</v>
      </c>
      <c r="Z142" s="14"/>
      <c r="AA142" s="39">
        <f t="shared" si="138"/>
        <v>145.08964543112455</v>
      </c>
      <c r="AB142" s="38">
        <f t="shared" si="139"/>
        <v>0.77806693839476537</v>
      </c>
      <c r="AC142" s="38">
        <f t="shared" si="140"/>
        <v>3.0815871345509156</v>
      </c>
      <c r="AD142" s="38">
        <f t="shared" si="161"/>
        <v>3.962876814823685</v>
      </c>
      <c r="AE142" s="14"/>
      <c r="AF142" s="39">
        <f t="shared" si="141"/>
        <v>146.29497839337122</v>
      </c>
      <c r="AG142" s="38">
        <f t="shared" si="142"/>
        <v>0.80402744019974648</v>
      </c>
      <c r="AH142" s="38">
        <f t="shared" si="143"/>
        <v>3.0666882132589683</v>
      </c>
      <c r="AI142" s="38">
        <f t="shared" si="162"/>
        <v>3.8159300770536433</v>
      </c>
      <c r="AJ142" s="14"/>
      <c r="AK142" s="39">
        <f t="shared" si="144"/>
        <v>145.6923119122479</v>
      </c>
      <c r="AL142" s="38">
        <f t="shared" si="145"/>
        <v>0.79104718929725237</v>
      </c>
      <c r="AM142" s="38">
        <f t="shared" si="146"/>
        <v>3.074137673904942</v>
      </c>
      <c r="AN142" s="38">
        <f t="shared" si="163"/>
        <v>3.8881179200577045</v>
      </c>
      <c r="AO142" s="14"/>
      <c r="AP142" s="39">
        <f t="shared" si="147"/>
        <v>147.65962784052738</v>
      </c>
      <c r="AQ142" s="38">
        <f t="shared" si="148"/>
        <v>0.79286878731087285</v>
      </c>
      <c r="AR142" s="38">
        <f t="shared" si="149"/>
        <v>3.1531753729256105</v>
      </c>
      <c r="AS142" s="38">
        <f t="shared" si="164"/>
        <v>3.979105443285285</v>
      </c>
      <c r="AT142" s="14"/>
      <c r="AU142" s="39">
        <f t="shared" si="150"/>
        <v>135.93633888973224</v>
      </c>
      <c r="AV142" s="38">
        <f t="shared" si="151"/>
        <v>0.70075693763565994</v>
      </c>
      <c r="AW142" s="38">
        <f t="shared" si="152"/>
        <v>2.8380908682662729</v>
      </c>
      <c r="AX142" s="38">
        <f t="shared" si="165"/>
        <v>4.0497325122202197</v>
      </c>
      <c r="AY142" s="14"/>
      <c r="AZ142" s="39">
        <f t="shared" si="153"/>
        <v>141.11565864155173</v>
      </c>
      <c r="BA142" s="38">
        <f t="shared" si="154"/>
        <v>0.7523921889176961</v>
      </c>
      <c r="BB142" s="38">
        <f t="shared" si="155"/>
        <v>2.9523895407626206</v>
      </c>
      <c r="BC142" s="38">
        <f t="shared" si="166"/>
        <v>3.9248133824816813</v>
      </c>
      <c r="BD142" s="14"/>
      <c r="BE142" s="14"/>
      <c r="BF142" s="14"/>
      <c r="BG142" s="14"/>
      <c r="BH142" s="14"/>
      <c r="BI142" s="14"/>
      <c r="BJ142" s="14"/>
      <c r="BK142" s="14"/>
      <c r="BL142" s="14"/>
      <c r="BM142" s="14"/>
      <c r="BN142" s="14"/>
      <c r="BO142" s="14"/>
      <c r="BP142" s="14"/>
      <c r="BQ142" s="14"/>
      <c r="BR142" s="14"/>
      <c r="BS142" s="14"/>
      <c r="BT142" s="14"/>
    </row>
    <row r="143" spans="1:256" s="13" customFormat="1" x14ac:dyDescent="0.25">
      <c r="A143" s="13" t="s">
        <v>48</v>
      </c>
      <c r="B143" s="13">
        <v>200</v>
      </c>
      <c r="C143" s="21">
        <v>156.7943441650884</v>
      </c>
      <c r="D143" s="21">
        <v>147.22573219394582</v>
      </c>
      <c r="E143" s="21">
        <f t="shared" si="156"/>
        <v>152.0100381795171</v>
      </c>
      <c r="F143" s="22"/>
      <c r="G143" s="22"/>
      <c r="H143" s="22"/>
      <c r="I143" s="22">
        <v>3.2070587799571229</v>
      </c>
      <c r="J143" s="22">
        <v>2.921732706999423</v>
      </c>
      <c r="K143" s="22">
        <f t="shared" si="158"/>
        <v>3.0643957434782729</v>
      </c>
      <c r="L143" s="22"/>
      <c r="M143" s="22"/>
      <c r="N143" s="22"/>
      <c r="O143" s="14"/>
      <c r="P143" s="14"/>
      <c r="Q143" s="14"/>
      <c r="R143" s="14"/>
      <c r="S143" s="14"/>
      <c r="T143" s="14"/>
      <c r="U143" s="14">
        <f t="shared" si="134"/>
        <v>200</v>
      </c>
      <c r="V143" s="39">
        <f t="shared" si="135"/>
        <v>149.80598742210555</v>
      </c>
      <c r="W143" s="38">
        <f>W142-(W140-W141)</f>
        <v>0.77768958642786856</v>
      </c>
      <c r="X143" s="38">
        <f t="shared" si="137"/>
        <v>3.242438519458871</v>
      </c>
      <c r="Y143" s="38">
        <f>Y142-(Y140-Y141)</f>
        <v>4.1716541826225635</v>
      </c>
      <c r="Z143" s="14"/>
      <c r="AA143" s="39">
        <f t="shared" si="138"/>
        <v>145.86771236951932</v>
      </c>
      <c r="AB143" s="38">
        <f>AB142-(AB140-AB141)</f>
        <v>0.77424467652090101</v>
      </c>
      <c r="AC143" s="38">
        <f t="shared" si="140"/>
        <v>3.08421729141347</v>
      </c>
      <c r="AD143" s="38">
        <f>AD142-(AD140-AD141)</f>
        <v>3.9856049184236744</v>
      </c>
      <c r="AE143" s="14"/>
      <c r="AF143" s="39">
        <f t="shared" si="141"/>
        <v>147.09900583357094</v>
      </c>
      <c r="AG143" s="38">
        <f>AG142-(AG140-AG141)</f>
        <v>0.80026039408910776</v>
      </c>
      <c r="AH143" s="38">
        <f t="shared" si="143"/>
        <v>3.0691985359874008</v>
      </c>
      <c r="AI143" s="38">
        <f>AI142-(AI140-AI141)</f>
        <v>3.8368213914358966</v>
      </c>
      <c r="AJ143" s="14"/>
      <c r="AK143" s="39">
        <f t="shared" si="144"/>
        <v>146.48335910154515</v>
      </c>
      <c r="AL143" s="38">
        <f>AL142-(AL140-AL141)</f>
        <v>0.78725253530500083</v>
      </c>
      <c r="AM143" s="38">
        <f t="shared" si="146"/>
        <v>3.0767079137004356</v>
      </c>
      <c r="AN143" s="38">
        <f>AN142-(AN140-AN141)</f>
        <v>3.9099030525927025</v>
      </c>
      <c r="AO143" s="14"/>
      <c r="AP143" s="39">
        <f t="shared" si="147"/>
        <v>148.45249662783826</v>
      </c>
      <c r="AQ143" s="38">
        <f>AQ142-(AQ140-AQ141)</f>
        <v>0.78897499025850948</v>
      </c>
      <c r="AR143" s="38">
        <f t="shared" si="149"/>
        <v>3.1558185277231359</v>
      </c>
      <c r="AS143" s="38">
        <f>AS142-(AS140-AS141)</f>
        <v>4.0018426581412836</v>
      </c>
      <c r="AT143" s="14"/>
      <c r="AU143" s="39">
        <f t="shared" si="150"/>
        <v>136.63709582736792</v>
      </c>
      <c r="AV143" s="38">
        <f>AV142-(AV140-AV141)</f>
        <v>0.69708411459631492</v>
      </c>
      <c r="AW143" s="38">
        <f t="shared" si="152"/>
        <v>2.8404038650291952</v>
      </c>
      <c r="AX143" s="38">
        <f>AX142-(AX140-AX141)</f>
        <v>4.0740660454237743</v>
      </c>
      <c r="AY143" s="14"/>
      <c r="AZ143" s="39">
        <f t="shared" si="153"/>
        <v>141.86805083046943</v>
      </c>
      <c r="BA143" s="38">
        <f>BA142-(BA140-BA141)</f>
        <v>0.74867225434270068</v>
      </c>
      <c r="BB143" s="38">
        <f t="shared" si="155"/>
        <v>2.9548012005082982</v>
      </c>
      <c r="BC143" s="38">
        <f>BC142-(BC140-BC141)</f>
        <v>3.9472768765190205</v>
      </c>
      <c r="BD143" s="14"/>
      <c r="BE143" s="14"/>
      <c r="BF143" s="14"/>
      <c r="BG143" s="14"/>
      <c r="BH143" s="14"/>
      <c r="BI143" s="14"/>
      <c r="BJ143" s="14"/>
      <c r="BK143" s="14"/>
      <c r="BL143" s="14"/>
      <c r="BM143" s="14"/>
      <c r="BN143" s="14"/>
      <c r="BO143" s="14"/>
      <c r="BP143" s="14"/>
      <c r="BQ143" s="14"/>
      <c r="BR143" s="14"/>
      <c r="BS143" s="14"/>
      <c r="BT143" s="14"/>
    </row>
    <row r="144" spans="1:256" s="13" customFormat="1" x14ac:dyDescent="0.25">
      <c r="A144" s="13" t="s">
        <v>49</v>
      </c>
      <c r="B144" s="13">
        <v>60</v>
      </c>
      <c r="C144" s="21">
        <v>22.476366758624497</v>
      </c>
      <c r="D144" s="21">
        <v>22.64414656550484</v>
      </c>
      <c r="E144" s="21">
        <f>AVERAGE(C144:D144)</f>
        <v>22.560256662064667</v>
      </c>
      <c r="F144" s="22">
        <f>C145-C144</f>
        <v>0.71358561167219392</v>
      </c>
      <c r="G144" s="22">
        <f>D145-D144</f>
        <v>0.67959677960415021</v>
      </c>
      <c r="H144" s="22">
        <f>AVERAGE(F144:G144)</f>
        <v>0.69659119563817207</v>
      </c>
      <c r="I144" s="22">
        <v>1.0421881373188768</v>
      </c>
      <c r="J144" s="22">
        <v>1.1395727258179502</v>
      </c>
      <c r="K144" s="22">
        <f>AVERAGE(I144:J144)</f>
        <v>1.0908804315684135</v>
      </c>
      <c r="L144" s="22">
        <f t="shared" ref="L144:L175" si="168">I144/F144</f>
        <v>1.4604948870488661</v>
      </c>
      <c r="M144" s="22">
        <f t="shared" ref="M144:M175" si="169">J144/G144</f>
        <v>1.6768365595871799</v>
      </c>
      <c r="N144" s="22">
        <f>AVERAGE(L144:M144)</f>
        <v>1.568665723318023</v>
      </c>
      <c r="O144" s="14"/>
      <c r="P144" s="14"/>
      <c r="Q144" s="14"/>
      <c r="R144" s="14"/>
      <c r="S144" s="14"/>
      <c r="T144" s="14"/>
      <c r="U144" s="14"/>
      <c r="V144" s="39"/>
      <c r="W144" s="38"/>
      <c r="X144" s="38"/>
      <c r="Y144" s="38"/>
      <c r="Z144" s="14"/>
      <c r="AA144" s="39"/>
      <c r="AB144" s="38"/>
      <c r="AC144" s="38"/>
      <c r="AD144" s="38"/>
      <c r="AE144" s="14"/>
      <c r="AF144" s="39"/>
      <c r="AG144" s="38"/>
      <c r="AH144" s="38"/>
      <c r="AI144" s="38"/>
      <c r="AJ144" s="14"/>
      <c r="AK144" s="39"/>
      <c r="AL144" s="38"/>
      <c r="AM144" s="38"/>
      <c r="AN144" s="38"/>
      <c r="AO144" s="14"/>
      <c r="AP144" s="39"/>
      <c r="AQ144" s="38"/>
      <c r="AR144" s="38"/>
      <c r="AS144" s="38"/>
      <c r="AT144" s="14"/>
      <c r="AU144" s="39"/>
      <c r="AV144" s="38"/>
      <c r="AW144" s="38"/>
      <c r="AX144" s="38"/>
      <c r="AY144" s="14"/>
      <c r="AZ144" s="39"/>
      <c r="BA144" s="38"/>
      <c r="BB144" s="38"/>
      <c r="BC144" s="38"/>
      <c r="BD144" s="14"/>
      <c r="BE144" s="14"/>
      <c r="BF144" s="14"/>
      <c r="BG144" s="14"/>
      <c r="BH144" s="14"/>
      <c r="BI144" s="14"/>
      <c r="BJ144" s="14"/>
      <c r="BK144" s="14"/>
      <c r="BL144" s="14"/>
      <c r="BM144" s="14"/>
      <c r="BN144" s="14"/>
      <c r="BO144" s="14"/>
      <c r="BP144" s="14"/>
      <c r="BQ144" s="14"/>
      <c r="BR144" s="14"/>
      <c r="BS144" s="14"/>
      <c r="BT144" s="14"/>
    </row>
    <row r="145" spans="1:72" s="13" customFormat="1" x14ac:dyDescent="0.25">
      <c r="A145" s="13" t="s">
        <v>49</v>
      </c>
      <c r="B145" s="13">
        <v>61</v>
      </c>
      <c r="C145" s="21">
        <v>23.189952370296691</v>
      </c>
      <c r="D145" s="21">
        <v>23.323743345108991</v>
      </c>
      <c r="E145" s="21">
        <f t="shared" ref="E145:E208" si="170">AVERAGE(C145:D145)</f>
        <v>23.256847857702841</v>
      </c>
      <c r="F145" s="22">
        <f>C146-C145</f>
        <v>0.72376115999494317</v>
      </c>
      <c r="G145" s="22">
        <f>D146-D145</f>
        <v>0.68819841690386241</v>
      </c>
      <c r="H145" s="22">
        <f t="shared" ref="H145:H208" si="171">AVERAGE(F145:G145)</f>
        <v>0.70597978844940279</v>
      </c>
      <c r="I145" s="22">
        <v>1.0775539737016653</v>
      </c>
      <c r="J145" s="22">
        <v>1.1666246188293672</v>
      </c>
      <c r="K145" s="22">
        <f t="shared" ref="K145:K208" si="172">AVERAGE(I145:J145)</f>
        <v>1.1220892962655162</v>
      </c>
      <c r="L145" s="22">
        <f t="shared" si="168"/>
        <v>1.4888253656899659</v>
      </c>
      <c r="M145" s="22">
        <f t="shared" si="169"/>
        <v>1.6951864319564953</v>
      </c>
      <c r="N145" s="22">
        <f t="shared" ref="N145:N208" si="173">AVERAGE(L145:M145)</f>
        <v>1.5920058988232306</v>
      </c>
      <c r="O145" s="14"/>
      <c r="P145" s="14"/>
      <c r="Q145" s="14"/>
      <c r="R145" s="14"/>
      <c r="S145" s="14"/>
      <c r="T145" s="14"/>
      <c r="U145" s="14"/>
      <c r="V145" s="39"/>
      <c r="W145" s="38"/>
      <c r="X145" s="38"/>
      <c r="Y145" s="38"/>
      <c r="Z145" s="14"/>
      <c r="AA145" s="39"/>
      <c r="AB145" s="38"/>
      <c r="AC145" s="38"/>
      <c r="AD145" s="38"/>
      <c r="AE145" s="14"/>
      <c r="AF145" s="39"/>
      <c r="AG145" s="38"/>
      <c r="AH145" s="38"/>
      <c r="AI145" s="38"/>
      <c r="AJ145" s="14"/>
      <c r="AK145" s="39"/>
      <c r="AL145" s="38"/>
      <c r="AM145" s="38"/>
      <c r="AN145" s="38"/>
      <c r="AO145" s="14"/>
      <c r="AP145" s="39"/>
      <c r="AQ145" s="38"/>
      <c r="AR145" s="38"/>
      <c r="AS145" s="38"/>
      <c r="AT145" s="14"/>
      <c r="AU145" s="39"/>
      <c r="AV145" s="38"/>
      <c r="AW145" s="38"/>
      <c r="AX145" s="38"/>
      <c r="AY145" s="14"/>
      <c r="AZ145" s="39"/>
      <c r="BA145" s="38"/>
      <c r="BB145" s="38"/>
      <c r="BC145" s="38"/>
      <c r="BD145" s="14"/>
      <c r="BE145" s="14"/>
      <c r="BF145" s="14"/>
      <c r="BG145" s="14"/>
      <c r="BH145" s="14"/>
      <c r="BI145" s="14"/>
      <c r="BJ145" s="14"/>
      <c r="BK145" s="14"/>
      <c r="BL145" s="14"/>
      <c r="BM145" s="14"/>
      <c r="BN145" s="14"/>
      <c r="BO145" s="14"/>
      <c r="BP145" s="14"/>
      <c r="BQ145" s="14"/>
      <c r="BR145" s="14"/>
      <c r="BS145" s="14"/>
      <c r="BT145" s="14"/>
    </row>
    <row r="146" spans="1:72" s="13" customFormat="1" x14ac:dyDescent="0.25">
      <c r="A146" s="13" t="s">
        <v>49</v>
      </c>
      <c r="B146" s="13">
        <v>62</v>
      </c>
      <c r="C146" s="21">
        <v>23.913713530291634</v>
      </c>
      <c r="D146" s="21">
        <v>24.011941762012853</v>
      </c>
      <c r="E146" s="21">
        <f t="shared" si="170"/>
        <v>23.962827646152242</v>
      </c>
      <c r="F146" s="22">
        <f t="shared" ref="F146:G209" si="174">C147-C146</f>
        <v>0.7337800901181879</v>
      </c>
      <c r="G146" s="22">
        <f t="shared" si="174"/>
        <v>0.69665967326793421</v>
      </c>
      <c r="H146" s="22">
        <f t="shared" si="171"/>
        <v>0.71521988169306105</v>
      </c>
      <c r="I146" s="22">
        <v>1.1132311969510549</v>
      </c>
      <c r="J146" s="22">
        <v>1.1936983825515703</v>
      </c>
      <c r="K146" s="22">
        <f t="shared" si="172"/>
        <v>1.1534647897513126</v>
      </c>
      <c r="L146" s="22">
        <f t="shared" si="168"/>
        <v>1.5171182919009834</v>
      </c>
      <c r="M146" s="22">
        <f t="shared" si="169"/>
        <v>1.7134598547266218</v>
      </c>
      <c r="N146" s="22">
        <f t="shared" si="173"/>
        <v>1.6152890733138026</v>
      </c>
      <c r="O146" s="14"/>
      <c r="P146" s="14"/>
      <c r="Q146" s="14"/>
      <c r="R146" s="14"/>
      <c r="S146" s="14"/>
      <c r="T146" s="14"/>
      <c r="U146" s="14"/>
      <c r="V146" s="39"/>
      <c r="W146" s="38"/>
      <c r="X146" s="38"/>
      <c r="Y146" s="38"/>
      <c r="Z146" s="14"/>
      <c r="AA146" s="39"/>
      <c r="AB146" s="38"/>
      <c r="AC146" s="38"/>
      <c r="AD146" s="38"/>
      <c r="AE146" s="14"/>
      <c r="AF146" s="39"/>
      <c r="AG146" s="38"/>
      <c r="AH146" s="38"/>
      <c r="AI146" s="38"/>
      <c r="AJ146" s="14"/>
      <c r="AK146" s="39"/>
      <c r="AL146" s="38"/>
      <c r="AM146" s="38"/>
      <c r="AN146" s="38"/>
      <c r="AO146" s="14"/>
      <c r="AP146" s="39"/>
      <c r="AQ146" s="38"/>
      <c r="AR146" s="38"/>
      <c r="AS146" s="38"/>
      <c r="AT146" s="14"/>
      <c r="AU146" s="39"/>
      <c r="AV146" s="38"/>
      <c r="AW146" s="38"/>
      <c r="AX146" s="38"/>
      <c r="AY146" s="14"/>
      <c r="AZ146" s="39"/>
      <c r="BA146" s="38"/>
      <c r="BB146" s="38"/>
      <c r="BC146" s="38"/>
      <c r="BD146" s="14"/>
      <c r="BE146" s="14"/>
      <c r="BF146" s="14"/>
      <c r="BG146" s="14"/>
      <c r="BH146" s="14"/>
      <c r="BI146" s="14"/>
      <c r="BJ146" s="14"/>
      <c r="BK146" s="14"/>
      <c r="BL146" s="14"/>
      <c r="BM146" s="14"/>
      <c r="BN146" s="14"/>
      <c r="BO146" s="14"/>
      <c r="BP146" s="14"/>
      <c r="BQ146" s="14"/>
      <c r="BR146" s="14"/>
      <c r="BS146" s="14"/>
      <c r="BT146" s="14"/>
    </row>
    <row r="147" spans="1:72" s="13" customFormat="1" x14ac:dyDescent="0.25">
      <c r="A147" s="13" t="s">
        <v>49</v>
      </c>
      <c r="B147" s="13">
        <v>63</v>
      </c>
      <c r="C147" s="21">
        <v>24.647493620409822</v>
      </c>
      <c r="D147" s="21">
        <v>24.708601435280787</v>
      </c>
      <c r="E147" s="21">
        <f t="shared" si="170"/>
        <v>24.678047527845305</v>
      </c>
      <c r="F147" s="22">
        <f t="shared" si="174"/>
        <v>0.74363979546951597</v>
      </c>
      <c r="G147" s="22">
        <f t="shared" si="174"/>
        <v>0.70497941848378076</v>
      </c>
      <c r="H147" s="22">
        <f t="shared" si="171"/>
        <v>0.72430960697664837</v>
      </c>
      <c r="I147" s="22">
        <v>1.1491912983214361</v>
      </c>
      <c r="J147" s="22">
        <v>1.2207815962098656</v>
      </c>
      <c r="K147" s="22">
        <f t="shared" si="172"/>
        <v>1.1849864472656508</v>
      </c>
      <c r="L147" s="22">
        <f t="shared" si="168"/>
        <v>1.545360139845481</v>
      </c>
      <c r="M147" s="22">
        <f t="shared" si="169"/>
        <v>1.7316556543387256</v>
      </c>
      <c r="N147" s="22">
        <f t="shared" si="173"/>
        <v>1.6385078970921034</v>
      </c>
      <c r="O147" s="14"/>
      <c r="P147" s="14"/>
      <c r="Q147" s="14"/>
      <c r="R147" s="14"/>
      <c r="S147" s="14"/>
      <c r="T147" s="14"/>
      <c r="U147" s="14"/>
      <c r="V147" s="39"/>
      <c r="W147" s="38"/>
      <c r="X147" s="38"/>
      <c r="Y147" s="38"/>
      <c r="Z147" s="14"/>
      <c r="AA147" s="39"/>
      <c r="AB147" s="38"/>
      <c r="AC147" s="38"/>
      <c r="AD147" s="38"/>
      <c r="AE147" s="14"/>
      <c r="AF147" s="39"/>
      <c r="AG147" s="38"/>
      <c r="AH147" s="38"/>
      <c r="AI147" s="38"/>
      <c r="AJ147" s="14"/>
      <c r="AK147" s="39"/>
      <c r="AL147" s="38"/>
      <c r="AM147" s="38"/>
      <c r="AN147" s="38"/>
      <c r="AO147" s="14"/>
      <c r="AP147" s="39"/>
      <c r="AQ147" s="38"/>
      <c r="AR147" s="38"/>
      <c r="AS147" s="38"/>
      <c r="AT147" s="14"/>
      <c r="AU147" s="39"/>
      <c r="AV147" s="38"/>
      <c r="AW147" s="38"/>
      <c r="AX147" s="38"/>
      <c r="AY147" s="14"/>
      <c r="AZ147" s="39"/>
      <c r="BA147" s="38"/>
      <c r="BB147" s="38"/>
      <c r="BC147" s="38"/>
      <c r="BD147" s="14"/>
      <c r="BE147" s="14"/>
      <c r="BF147" s="14"/>
      <c r="BG147" s="14"/>
      <c r="BH147" s="14"/>
      <c r="BI147" s="14"/>
      <c r="BJ147" s="14"/>
      <c r="BK147" s="14"/>
      <c r="BL147" s="14"/>
      <c r="BM147" s="14"/>
      <c r="BN147" s="14"/>
      <c r="BO147" s="14"/>
      <c r="BP147" s="14"/>
      <c r="BQ147" s="14"/>
      <c r="BR147" s="14"/>
      <c r="BS147" s="14"/>
      <c r="BT147" s="14"/>
    </row>
    <row r="148" spans="1:72" s="13" customFormat="1" x14ac:dyDescent="0.25">
      <c r="A148" s="13" t="s">
        <v>49</v>
      </c>
      <c r="B148" s="13">
        <v>64</v>
      </c>
      <c r="C148" s="21">
        <v>25.391133415879338</v>
      </c>
      <c r="D148" s="21">
        <v>25.413580853764568</v>
      </c>
      <c r="E148" s="21">
        <f t="shared" si="170"/>
        <v>25.402357134821955</v>
      </c>
      <c r="F148" s="22">
        <f t="shared" si="174"/>
        <v>0.75333779983937887</v>
      </c>
      <c r="G148" s="22">
        <f t="shared" si="174"/>
        <v>0.71315660240215095</v>
      </c>
      <c r="H148" s="22">
        <f t="shared" si="171"/>
        <v>0.73324720112076491</v>
      </c>
      <c r="I148" s="22">
        <v>1.1854055778130699</v>
      </c>
      <c r="J148" s="22">
        <v>1.2478621319917225</v>
      </c>
      <c r="K148" s="22">
        <f t="shared" si="172"/>
        <v>1.2166338549023963</v>
      </c>
      <c r="L148" s="22">
        <f t="shared" si="168"/>
        <v>1.573537897694518</v>
      </c>
      <c r="M148" s="22">
        <f t="shared" si="169"/>
        <v>1.7497729499923351</v>
      </c>
      <c r="N148" s="22">
        <f t="shared" si="173"/>
        <v>1.6616554238434267</v>
      </c>
      <c r="O148" s="14"/>
      <c r="P148" s="14"/>
      <c r="Q148" s="14"/>
      <c r="R148" s="14"/>
      <c r="S148" s="14"/>
      <c r="T148" s="14"/>
      <c r="U148" s="14"/>
      <c r="V148" s="39"/>
      <c r="W148" s="38"/>
      <c r="X148" s="38"/>
      <c r="Y148" s="38"/>
      <c r="Z148" s="14"/>
      <c r="AA148" s="39"/>
      <c r="AB148" s="38"/>
      <c r="AC148" s="38"/>
      <c r="AD148" s="38"/>
      <c r="AE148" s="14"/>
      <c r="AF148" s="39"/>
      <c r="AG148" s="38"/>
      <c r="AH148" s="38"/>
      <c r="AI148" s="38"/>
      <c r="AJ148" s="14"/>
      <c r="AK148" s="39"/>
      <c r="AL148" s="38"/>
      <c r="AM148" s="38"/>
      <c r="AN148" s="38"/>
      <c r="AO148" s="14"/>
      <c r="AP148" s="39"/>
      <c r="AQ148" s="38"/>
      <c r="AR148" s="38"/>
      <c r="AS148" s="38"/>
      <c r="AT148" s="14"/>
      <c r="AU148" s="39"/>
      <c r="AV148" s="38"/>
      <c r="AW148" s="38"/>
      <c r="AX148" s="38"/>
      <c r="AY148" s="14"/>
      <c r="AZ148" s="39"/>
      <c r="BA148" s="38"/>
      <c r="BB148" s="38"/>
      <c r="BC148" s="38"/>
      <c r="BD148" s="14"/>
      <c r="BE148" s="14"/>
      <c r="BF148" s="14"/>
      <c r="BG148" s="14"/>
      <c r="BH148" s="14"/>
      <c r="BI148" s="14"/>
      <c r="BJ148" s="14"/>
      <c r="BK148" s="14"/>
      <c r="BL148" s="14"/>
      <c r="BM148" s="14"/>
      <c r="BN148" s="14"/>
      <c r="BO148" s="14"/>
      <c r="BP148" s="14"/>
      <c r="BQ148" s="14"/>
      <c r="BR148" s="14"/>
      <c r="BS148" s="14"/>
      <c r="BT148" s="14"/>
    </row>
    <row r="149" spans="1:72" s="13" customFormat="1" x14ac:dyDescent="0.25">
      <c r="A149" s="13" t="s">
        <v>49</v>
      </c>
      <c r="B149" s="13">
        <v>65</v>
      </c>
      <c r="C149" s="21">
        <v>26.144471215718717</v>
      </c>
      <c r="D149" s="21">
        <v>26.126737456166719</v>
      </c>
      <c r="E149" s="21">
        <f t="shared" si="170"/>
        <v>26.135604335942716</v>
      </c>
      <c r="F149" s="22">
        <f t="shared" si="174"/>
        <v>0.76287175705421362</v>
      </c>
      <c r="G149" s="22">
        <f t="shared" si="174"/>
        <v>0.72119025425297423</v>
      </c>
      <c r="H149" s="22">
        <f t="shared" si="171"/>
        <v>0.74203100565359392</v>
      </c>
      <c r="I149" s="22">
        <v>1.2218452143222409</v>
      </c>
      <c r="J149" s="22">
        <v>1.2749281608846355</v>
      </c>
      <c r="K149" s="22">
        <f t="shared" si="172"/>
        <v>1.2483866876034382</v>
      </c>
      <c r="L149" s="22">
        <f t="shared" si="168"/>
        <v>1.6016390737026724</v>
      </c>
      <c r="M149" s="22">
        <f t="shared" si="169"/>
        <v>1.7678111335617477</v>
      </c>
      <c r="N149" s="22">
        <f t="shared" si="173"/>
        <v>1.6847251036322102</v>
      </c>
      <c r="O149" s="14"/>
      <c r="P149" s="14"/>
      <c r="Q149" s="14"/>
      <c r="R149" s="14"/>
      <c r="S149" s="14"/>
      <c r="T149" s="14"/>
      <c r="U149" s="14"/>
      <c r="V149" s="39"/>
      <c r="W149" s="38"/>
      <c r="X149" s="38"/>
      <c r="Y149" s="38"/>
      <c r="Z149" s="14"/>
      <c r="AA149" s="39"/>
      <c r="AB149" s="38"/>
      <c r="AC149" s="38"/>
      <c r="AD149" s="38"/>
      <c r="AE149" s="14"/>
      <c r="AF149" s="39"/>
      <c r="AG149" s="38"/>
      <c r="AH149" s="38"/>
      <c r="AI149" s="38"/>
      <c r="AJ149" s="14"/>
      <c r="AK149" s="39"/>
      <c r="AL149" s="38"/>
      <c r="AM149" s="38"/>
      <c r="AN149" s="38"/>
      <c r="AO149" s="14"/>
      <c r="AP149" s="39"/>
      <c r="AQ149" s="38"/>
      <c r="AR149" s="38"/>
      <c r="AS149" s="38"/>
      <c r="AT149" s="14"/>
      <c r="AU149" s="39"/>
      <c r="AV149" s="38"/>
      <c r="AW149" s="38"/>
      <c r="AX149" s="38"/>
      <c r="AY149" s="14"/>
      <c r="AZ149" s="39"/>
      <c r="BA149" s="38"/>
      <c r="BB149" s="38"/>
      <c r="BC149" s="38"/>
      <c r="BD149" s="14"/>
      <c r="BE149" s="14"/>
      <c r="BF149" s="14"/>
      <c r="BG149" s="14"/>
      <c r="BH149" s="14"/>
      <c r="BI149" s="14"/>
      <c r="BJ149" s="14"/>
      <c r="BK149" s="14"/>
      <c r="BL149" s="14"/>
      <c r="BM149" s="14"/>
      <c r="BN149" s="14"/>
      <c r="BO149" s="14"/>
      <c r="BP149" s="14"/>
      <c r="BQ149" s="14"/>
      <c r="BR149" s="14"/>
      <c r="BS149" s="14"/>
      <c r="BT149" s="14"/>
    </row>
    <row r="150" spans="1:72" s="13" customFormat="1" x14ac:dyDescent="0.25">
      <c r="A150" s="13" t="s">
        <v>49</v>
      </c>
      <c r="B150" s="13">
        <v>66</v>
      </c>
      <c r="C150" s="21">
        <v>26.907342972772931</v>
      </c>
      <c r="D150" s="21">
        <v>26.847927710419693</v>
      </c>
      <c r="E150" s="21">
        <f t="shared" si="170"/>
        <v>26.87763534159631</v>
      </c>
      <c r="F150" s="22">
        <f t="shared" si="174"/>
        <v>0.77223945055401444</v>
      </c>
      <c r="G150" s="22">
        <f t="shared" si="174"/>
        <v>0.7290794819175126</v>
      </c>
      <c r="H150" s="22">
        <f t="shared" si="171"/>
        <v>0.75065946623576352</v>
      </c>
      <c r="I150" s="22">
        <v>1.2584813348777852</v>
      </c>
      <c r="J150" s="22">
        <v>1.3019681578604807</v>
      </c>
      <c r="K150" s="22">
        <f t="shared" si="172"/>
        <v>1.280224746369133</v>
      </c>
      <c r="L150" s="22">
        <f t="shared" si="168"/>
        <v>1.6296517019105081</v>
      </c>
      <c r="M150" s="22">
        <f t="shared" si="169"/>
        <v>1.7857698510953079</v>
      </c>
      <c r="N150" s="22">
        <f t="shared" si="173"/>
        <v>1.707710776502908</v>
      </c>
      <c r="O150" s="14"/>
      <c r="P150" s="14"/>
      <c r="Q150" s="14"/>
      <c r="R150" s="14"/>
      <c r="S150" s="14"/>
      <c r="T150" s="14"/>
      <c r="U150" s="14"/>
      <c r="V150" s="39"/>
      <c r="W150" s="38"/>
      <c r="X150" s="38"/>
      <c r="Y150" s="38"/>
      <c r="Z150" s="14"/>
      <c r="AA150" s="39"/>
      <c r="AB150" s="38"/>
      <c r="AC150" s="38"/>
      <c r="AD150" s="38"/>
      <c r="AE150" s="14"/>
      <c r="AF150" s="39"/>
      <c r="AG150" s="38"/>
      <c r="AH150" s="38"/>
      <c r="AI150" s="38"/>
      <c r="AJ150" s="14"/>
      <c r="AK150" s="39"/>
      <c r="AL150" s="38"/>
      <c r="AM150" s="38"/>
      <c r="AN150" s="38"/>
      <c r="AO150" s="14"/>
      <c r="AP150" s="39"/>
      <c r="AQ150" s="38"/>
      <c r="AR150" s="38"/>
      <c r="AS150" s="38"/>
      <c r="AT150" s="14"/>
      <c r="AU150" s="39"/>
      <c r="AV150" s="38"/>
      <c r="AW150" s="38"/>
      <c r="AX150" s="38"/>
      <c r="AY150" s="14"/>
      <c r="AZ150" s="39"/>
      <c r="BA150" s="38"/>
      <c r="BB150" s="38"/>
      <c r="BC150" s="38"/>
      <c r="BD150" s="14"/>
      <c r="BE150" s="14"/>
      <c r="BF150" s="14"/>
      <c r="BG150" s="14"/>
      <c r="BH150" s="14"/>
      <c r="BI150" s="14"/>
      <c r="BJ150" s="14"/>
      <c r="BK150" s="14"/>
      <c r="BL150" s="14"/>
      <c r="BM150" s="14"/>
      <c r="BN150" s="14"/>
      <c r="BO150" s="14"/>
      <c r="BP150" s="14"/>
      <c r="BQ150" s="14"/>
      <c r="BR150" s="14"/>
      <c r="BS150" s="14"/>
      <c r="BT150" s="14"/>
    </row>
    <row r="151" spans="1:72" s="13" customFormat="1" x14ac:dyDescent="0.25">
      <c r="A151" s="13" t="s">
        <v>49</v>
      </c>
      <c r="B151" s="13">
        <v>67</v>
      </c>
      <c r="C151" s="21">
        <v>27.679582423326945</v>
      </c>
      <c r="D151" s="21">
        <v>27.577007192337206</v>
      </c>
      <c r="E151" s="21">
        <f t="shared" si="170"/>
        <v>27.628294807832077</v>
      </c>
      <c r="F151" s="22">
        <f t="shared" si="174"/>
        <v>0.78143879287276263</v>
      </c>
      <c r="G151" s="22">
        <f t="shared" si="174"/>
        <v>0.73682347115738267</v>
      </c>
      <c r="H151" s="22">
        <f t="shared" si="171"/>
        <v>0.75913113201507265</v>
      </c>
      <c r="I151" s="22">
        <v>1.2952850827098734</v>
      </c>
      <c r="J151" s="22">
        <v>1.3289709064172439</v>
      </c>
      <c r="K151" s="22">
        <f t="shared" si="172"/>
        <v>1.3121279945635587</v>
      </c>
      <c r="L151" s="22">
        <f t="shared" si="168"/>
        <v>1.6575643473599313</v>
      </c>
      <c r="M151" s="22">
        <f t="shared" si="169"/>
        <v>1.8036489857329487</v>
      </c>
      <c r="N151" s="22">
        <f t="shared" si="173"/>
        <v>1.7306066665464401</v>
      </c>
      <c r="O151" s="14"/>
      <c r="P151" s="14"/>
      <c r="Q151" s="14"/>
      <c r="R151" s="14"/>
      <c r="S151" s="14"/>
      <c r="T151" s="14"/>
      <c r="U151" s="14"/>
      <c r="V151" s="39"/>
      <c r="W151" s="38"/>
      <c r="X151" s="38"/>
      <c r="Y151" s="38"/>
      <c r="Z151" s="14"/>
      <c r="AA151" s="39"/>
      <c r="AB151" s="38"/>
      <c r="AC151" s="38"/>
      <c r="AD151" s="38"/>
      <c r="AE151" s="14"/>
      <c r="AF151" s="39"/>
      <c r="AG151" s="38"/>
      <c r="AH151" s="38"/>
      <c r="AI151" s="38"/>
      <c r="AJ151" s="14"/>
      <c r="AK151" s="39"/>
      <c r="AL151" s="38"/>
      <c r="AM151" s="38"/>
      <c r="AN151" s="38"/>
      <c r="AO151" s="14"/>
      <c r="AP151" s="39"/>
      <c r="AQ151" s="38"/>
      <c r="AR151" s="38"/>
      <c r="AS151" s="38"/>
      <c r="AT151" s="14"/>
      <c r="AU151" s="39"/>
      <c r="AV151" s="38"/>
      <c r="AW151" s="38"/>
      <c r="AX151" s="38"/>
      <c r="AY151" s="14"/>
      <c r="AZ151" s="39"/>
      <c r="BA151" s="38"/>
      <c r="BB151" s="38"/>
      <c r="BC151" s="38"/>
      <c r="BD151" s="14"/>
      <c r="BE151" s="14"/>
      <c r="BF151" s="14"/>
      <c r="BG151" s="14"/>
      <c r="BH151" s="14"/>
      <c r="BI151" s="14"/>
      <c r="BJ151" s="14"/>
      <c r="BK151" s="14"/>
      <c r="BL151" s="14"/>
      <c r="BM151" s="14"/>
      <c r="BN151" s="14"/>
      <c r="BO151" s="14"/>
      <c r="BP151" s="14"/>
      <c r="BQ151" s="14"/>
      <c r="BR151" s="14"/>
      <c r="BS151" s="14"/>
      <c r="BT151" s="14"/>
    </row>
    <row r="152" spans="1:72" s="13" customFormat="1" x14ac:dyDescent="0.25">
      <c r="A152" s="13" t="s">
        <v>49</v>
      </c>
      <c r="B152" s="13">
        <v>68</v>
      </c>
      <c r="C152" s="21">
        <v>28.461021216199708</v>
      </c>
      <c r="D152" s="21">
        <v>28.313830663494588</v>
      </c>
      <c r="E152" s="21">
        <f t="shared" si="170"/>
        <v>28.387425939847148</v>
      </c>
      <c r="F152" s="22">
        <f t="shared" si="174"/>
        <v>0.79046782502108925</v>
      </c>
      <c r="G152" s="22">
        <f t="shared" si="174"/>
        <v>0.74442148480080661</v>
      </c>
      <c r="H152" s="22">
        <f t="shared" si="171"/>
        <v>0.76744465491094793</v>
      </c>
      <c r="I152" s="22">
        <v>1.332227683907929</v>
      </c>
      <c r="J152" s="22">
        <v>1.3559255024903893</v>
      </c>
      <c r="K152" s="22">
        <f t="shared" si="172"/>
        <v>1.3440765931991592</v>
      </c>
      <c r="L152" s="22">
        <f t="shared" si="168"/>
        <v>1.6853661107235907</v>
      </c>
      <c r="M152" s="22">
        <f t="shared" si="169"/>
        <v>1.8214486418983593</v>
      </c>
      <c r="N152" s="22">
        <f t="shared" si="173"/>
        <v>1.753407376310975</v>
      </c>
      <c r="O152" s="14"/>
      <c r="P152" s="14"/>
      <c r="S152" s="14"/>
      <c r="T152" s="14"/>
      <c r="U152" s="14"/>
      <c r="V152" s="39"/>
      <c r="W152" s="38"/>
      <c r="X152" s="38"/>
      <c r="Y152" s="38"/>
      <c r="Z152" s="14"/>
      <c r="AA152" s="39"/>
      <c r="AB152" s="38"/>
      <c r="AC152" s="38"/>
      <c r="AD152" s="38"/>
      <c r="AE152" s="14"/>
      <c r="AF152" s="39"/>
      <c r="AG152" s="38"/>
      <c r="AH152" s="38"/>
      <c r="AI152" s="38"/>
      <c r="AJ152" s="14"/>
      <c r="AK152" s="39"/>
      <c r="AL152" s="38"/>
      <c r="AM152" s="38"/>
      <c r="AN152" s="38"/>
      <c r="AO152" s="14"/>
      <c r="AP152" s="39"/>
      <c r="AQ152" s="38"/>
      <c r="AR152" s="38"/>
      <c r="AS152" s="38"/>
      <c r="AT152" s="14"/>
      <c r="AU152" s="39"/>
      <c r="AV152" s="38"/>
      <c r="AW152" s="38"/>
      <c r="AX152" s="38"/>
      <c r="AY152" s="14"/>
      <c r="AZ152" s="39"/>
      <c r="BA152" s="38"/>
      <c r="BB152" s="38"/>
      <c r="BC152" s="38"/>
      <c r="BD152" s="14"/>
      <c r="BE152" s="14"/>
      <c r="BF152" s="14"/>
      <c r="BG152" s="14"/>
      <c r="BH152" s="14"/>
      <c r="BI152" s="14"/>
      <c r="BJ152" s="14"/>
      <c r="BK152" s="14"/>
      <c r="BL152" s="14"/>
      <c r="BM152" s="14"/>
      <c r="BN152" s="14"/>
      <c r="BO152" s="14"/>
      <c r="BP152" s="14"/>
      <c r="BQ152" s="14"/>
      <c r="BR152" s="14"/>
      <c r="BS152" s="14"/>
      <c r="BT152" s="14"/>
    </row>
    <row r="153" spans="1:72" s="13" customFormat="1" x14ac:dyDescent="0.25">
      <c r="A153" s="13" t="s">
        <v>49</v>
      </c>
      <c r="B153" s="13">
        <v>69</v>
      </c>
      <c r="C153" s="21">
        <v>29.251489041220797</v>
      </c>
      <c r="D153" s="21">
        <v>29.058252148295395</v>
      </c>
      <c r="E153" s="21">
        <f t="shared" si="170"/>
        <v>29.154870594758094</v>
      </c>
      <c r="F153" s="22">
        <f t="shared" si="174"/>
        <v>0.79932471577041042</v>
      </c>
      <c r="G153" s="22">
        <f t="shared" si="174"/>
        <v>0.75187286188683089</v>
      </c>
      <c r="H153" s="22">
        <f t="shared" si="171"/>
        <v>0.77559878882862066</v>
      </c>
      <c r="I153" s="22">
        <v>1.3692805124367429</v>
      </c>
      <c r="J153" s="22">
        <v>1.3828213577473805</v>
      </c>
      <c r="K153" s="22">
        <f t="shared" si="172"/>
        <v>1.3760509350920618</v>
      </c>
      <c r="L153" s="22">
        <f t="shared" si="168"/>
        <v>1.7130466322650788</v>
      </c>
      <c r="M153" s="22">
        <f t="shared" si="169"/>
        <v>1.8391691306388946</v>
      </c>
      <c r="N153" s="22">
        <f t="shared" si="173"/>
        <v>1.7761078814519866</v>
      </c>
      <c r="O153" s="14"/>
      <c r="P153" s="14"/>
      <c r="Q153" s="14"/>
      <c r="R153" s="14"/>
      <c r="S153" s="14"/>
      <c r="T153" s="14"/>
      <c r="U153" s="14"/>
      <c r="V153" s="39"/>
      <c r="W153" s="38"/>
      <c r="X153" s="38"/>
      <c r="Y153" s="38"/>
      <c r="Z153" s="14"/>
      <c r="AA153" s="39"/>
      <c r="AB153" s="38"/>
      <c r="AC153" s="38"/>
      <c r="AD153" s="38"/>
      <c r="AE153" s="14"/>
      <c r="AF153" s="39"/>
      <c r="AG153" s="38"/>
      <c r="AH153" s="38"/>
      <c r="AI153" s="38"/>
      <c r="AJ153" s="14"/>
      <c r="AK153" s="39"/>
      <c r="AL153" s="38"/>
      <c r="AM153" s="38"/>
      <c r="AN153" s="38"/>
      <c r="AO153" s="14"/>
      <c r="AP153" s="39"/>
      <c r="AQ153" s="38"/>
      <c r="AR153" s="38"/>
      <c r="AS153" s="38"/>
      <c r="AT153" s="14"/>
      <c r="AU153" s="39"/>
      <c r="AV153" s="38"/>
      <c r="AW153" s="38"/>
      <c r="AX153" s="38"/>
      <c r="AY153" s="14"/>
      <c r="AZ153" s="39"/>
      <c r="BA153" s="38"/>
      <c r="BB153" s="38"/>
      <c r="BC153" s="38"/>
      <c r="BD153" s="14"/>
      <c r="BE153" s="14"/>
      <c r="BF153" s="14"/>
      <c r="BG153" s="14"/>
      <c r="BH153" s="14"/>
      <c r="BI153" s="14"/>
      <c r="BJ153" s="14"/>
      <c r="BK153" s="14"/>
      <c r="BL153" s="14"/>
      <c r="BM153" s="14"/>
      <c r="BN153" s="14"/>
      <c r="BO153" s="14"/>
      <c r="BP153" s="14"/>
      <c r="BQ153" s="14"/>
      <c r="BR153" s="14"/>
      <c r="BS153" s="14"/>
      <c r="BT153" s="14"/>
    </row>
    <row r="154" spans="1:72" s="13" customFormat="1" x14ac:dyDescent="0.25">
      <c r="A154" s="13" t="s">
        <v>49</v>
      </c>
      <c r="B154" s="24">
        <v>70</v>
      </c>
      <c r="C154" s="25">
        <v>30.050813756991207</v>
      </c>
      <c r="D154" s="25">
        <v>29.810125010182226</v>
      </c>
      <c r="E154" s="25">
        <f t="shared" si="170"/>
        <v>29.930469383586718</v>
      </c>
      <c r="F154" s="26">
        <f t="shared" si="174"/>
        <v>0.80800776083907522</v>
      </c>
      <c r="G154" s="26">
        <f t="shared" si="174"/>
        <v>0.75917701676833005</v>
      </c>
      <c r="H154" s="26">
        <f t="shared" si="171"/>
        <v>0.78359238880370263</v>
      </c>
      <c r="I154" s="26">
        <v>1.4064151532931615</v>
      </c>
      <c r="J154" s="26">
        <v>1.4096482022800316</v>
      </c>
      <c r="K154" s="26">
        <f t="shared" si="172"/>
        <v>1.4080316777865964</v>
      </c>
      <c r="L154" s="26">
        <f t="shared" si="168"/>
        <v>1.7405960950581345</v>
      </c>
      <c r="M154" s="26">
        <f t="shared" si="169"/>
        <v>1.8568109560015815</v>
      </c>
      <c r="N154" s="26">
        <f t="shared" si="173"/>
        <v>1.798703525529858</v>
      </c>
      <c r="O154" s="14"/>
      <c r="P154" s="14"/>
      <c r="Q154" s="14"/>
      <c r="R154" s="14"/>
      <c r="S154" s="14"/>
      <c r="T154" s="14"/>
      <c r="U154" s="14"/>
      <c r="V154" s="39"/>
      <c r="W154" s="38"/>
      <c r="X154" s="38"/>
      <c r="Y154" s="38"/>
      <c r="Z154" s="14"/>
      <c r="AA154" s="39"/>
      <c r="AB154" s="38"/>
      <c r="AC154" s="38"/>
      <c r="AD154" s="38"/>
      <c r="AE154" s="14"/>
      <c r="AF154" s="39"/>
      <c r="AG154" s="38"/>
      <c r="AH154" s="38"/>
      <c r="AI154" s="38"/>
      <c r="AJ154" s="14"/>
      <c r="AK154" s="39"/>
      <c r="AL154" s="38"/>
      <c r="AM154" s="38"/>
      <c r="AN154" s="38"/>
      <c r="AO154" s="14"/>
      <c r="AP154" s="39"/>
      <c r="AQ154" s="38"/>
      <c r="AR154" s="38"/>
      <c r="AS154" s="38"/>
      <c r="AT154" s="14"/>
      <c r="AU154" s="39"/>
      <c r="AV154" s="38"/>
      <c r="AW154" s="38"/>
      <c r="AX154" s="38"/>
      <c r="AY154" s="14"/>
      <c r="AZ154" s="39"/>
      <c r="BA154" s="38"/>
      <c r="BB154" s="38"/>
      <c r="BC154" s="38"/>
      <c r="BD154" s="14"/>
      <c r="BE154" s="14"/>
      <c r="BF154" s="14"/>
      <c r="BG154" s="14"/>
      <c r="BH154" s="14"/>
      <c r="BI154" s="14"/>
      <c r="BJ154" s="14"/>
      <c r="BK154" s="14"/>
      <c r="BL154" s="14"/>
      <c r="BM154" s="14"/>
      <c r="BN154" s="14"/>
      <c r="BO154" s="14"/>
      <c r="BP154" s="14"/>
      <c r="BQ154" s="14"/>
      <c r="BR154" s="14"/>
      <c r="BS154" s="14"/>
      <c r="BT154" s="14"/>
    </row>
    <row r="155" spans="1:72" s="13" customFormat="1" x14ac:dyDescent="0.25">
      <c r="A155" s="13" t="s">
        <v>49</v>
      </c>
      <c r="B155" s="13">
        <v>71</v>
      </c>
      <c r="C155" s="21">
        <v>30.858821517830282</v>
      </c>
      <c r="D155" s="21">
        <v>30.569302026950556</v>
      </c>
      <c r="E155" s="21">
        <f t="shared" si="170"/>
        <v>30.714061772390419</v>
      </c>
      <c r="F155" s="22">
        <f t="shared" si="174"/>
        <v>0.81651538198039475</v>
      </c>
      <c r="G155" s="22">
        <f t="shared" si="174"/>
        <v>0.76633343817485766</v>
      </c>
      <c r="H155" s="22">
        <f t="shared" si="171"/>
        <v>0.79142441007762621</v>
      </c>
      <c r="I155" s="22">
        <v>1.4436034636000152</v>
      </c>
      <c r="J155" s="22">
        <v>1.4363960867104331</v>
      </c>
      <c r="K155" s="22">
        <f t="shared" si="172"/>
        <v>1.4399997751552243</v>
      </c>
      <c r="L155" s="22">
        <f t="shared" si="168"/>
        <v>1.7680052274075559</v>
      </c>
      <c r="M155" s="22">
        <f t="shared" si="169"/>
        <v>1.8743748023463962</v>
      </c>
      <c r="N155" s="22">
        <f t="shared" si="173"/>
        <v>1.8211900148769762</v>
      </c>
      <c r="O155" s="14"/>
      <c r="P155" s="14"/>
      <c r="Q155" s="14"/>
      <c r="R155" s="14"/>
      <c r="S155" s="14"/>
      <c r="T155" s="14"/>
      <c r="U155" s="14"/>
      <c r="V155" s="39"/>
      <c r="W155" s="38"/>
      <c r="X155" s="38"/>
      <c r="Y155" s="38"/>
      <c r="Z155" s="14"/>
      <c r="AA155" s="39"/>
      <c r="AB155" s="38"/>
      <c r="AC155" s="38"/>
      <c r="AD155" s="38"/>
      <c r="AE155" s="14"/>
      <c r="AF155" s="39"/>
      <c r="AG155" s="38"/>
      <c r="AH155" s="38"/>
      <c r="AI155" s="38"/>
      <c r="AJ155" s="14"/>
      <c r="AK155" s="39"/>
      <c r="AL155" s="38"/>
      <c r="AM155" s="38"/>
      <c r="AN155" s="38"/>
      <c r="AO155" s="14"/>
      <c r="AP155" s="39"/>
      <c r="AQ155" s="38"/>
      <c r="AR155" s="38"/>
      <c r="AS155" s="38"/>
      <c r="AT155" s="14"/>
      <c r="AU155" s="39"/>
      <c r="AV155" s="38"/>
      <c r="AW155" s="38"/>
      <c r="AX155" s="38"/>
      <c r="AY155" s="14"/>
      <c r="AZ155" s="39"/>
      <c r="BA155" s="38"/>
      <c r="BB155" s="38"/>
      <c r="BC155" s="38"/>
      <c r="BD155" s="14"/>
      <c r="BE155" s="14"/>
      <c r="BF155" s="14"/>
      <c r="BG155" s="14"/>
      <c r="BH155" s="14"/>
      <c r="BI155" s="14"/>
      <c r="BJ155" s="14"/>
      <c r="BK155" s="14"/>
      <c r="BL155" s="14"/>
      <c r="BM155" s="14"/>
      <c r="BN155" s="14"/>
      <c r="BO155" s="14"/>
      <c r="BP155" s="14"/>
      <c r="BQ155" s="14"/>
      <c r="BR155" s="14"/>
      <c r="BS155" s="14"/>
      <c r="BT155" s="14"/>
    </row>
    <row r="156" spans="1:72" s="13" customFormat="1" x14ac:dyDescent="0.25">
      <c r="A156" s="13" t="s">
        <v>49</v>
      </c>
      <c r="B156" s="13">
        <v>72</v>
      </c>
      <c r="C156" s="21">
        <v>31.675336899810677</v>
      </c>
      <c r="D156" s="21">
        <v>31.335635465125414</v>
      </c>
      <c r="E156" s="21">
        <f t="shared" si="170"/>
        <v>31.505486182468047</v>
      </c>
      <c r="F156" s="22">
        <f t="shared" si="174"/>
        <v>0.82484612597396634</v>
      </c>
      <c r="G156" s="22">
        <f t="shared" si="174"/>
        <v>0.77334168823604443</v>
      </c>
      <c r="H156" s="22">
        <f t="shared" si="171"/>
        <v>0.79909390710500539</v>
      </c>
      <c r="I156" s="22">
        <v>1.4808176314491255</v>
      </c>
      <c r="J156" s="22">
        <v>1.4630553837271563</v>
      </c>
      <c r="K156" s="22">
        <f t="shared" si="172"/>
        <v>1.4719365075881408</v>
      </c>
      <c r="L156" s="22">
        <f t="shared" si="168"/>
        <v>1.795265304423413</v>
      </c>
      <c r="M156" s="22">
        <f t="shared" si="169"/>
        <v>1.8918615225105941</v>
      </c>
      <c r="N156" s="22">
        <f t="shared" si="173"/>
        <v>1.8435634134670036</v>
      </c>
      <c r="O156" s="14"/>
      <c r="P156" s="14"/>
      <c r="Q156" s="14"/>
      <c r="R156" s="14"/>
      <c r="S156" s="14"/>
      <c r="T156" s="14"/>
      <c r="U156" s="14"/>
      <c r="V156" s="39"/>
      <c r="W156" s="38"/>
      <c r="X156" s="38"/>
      <c r="Y156" s="38"/>
      <c r="Z156" s="14"/>
      <c r="AA156" s="39"/>
      <c r="AB156" s="38"/>
      <c r="AC156" s="38"/>
      <c r="AD156" s="38"/>
      <c r="AE156" s="14"/>
      <c r="AF156" s="39"/>
      <c r="AG156" s="38"/>
      <c r="AH156" s="38"/>
      <c r="AI156" s="38"/>
      <c r="AJ156" s="14"/>
      <c r="AK156" s="39"/>
      <c r="AL156" s="38"/>
      <c r="AM156" s="38"/>
      <c r="AN156" s="38"/>
      <c r="AO156" s="14"/>
      <c r="AP156" s="39"/>
      <c r="AQ156" s="38"/>
      <c r="AR156" s="38"/>
      <c r="AS156" s="38"/>
      <c r="AT156" s="14"/>
      <c r="AU156" s="39"/>
      <c r="AV156" s="38"/>
      <c r="AW156" s="38"/>
      <c r="AX156" s="38"/>
      <c r="AY156" s="14"/>
      <c r="AZ156" s="39"/>
      <c r="BA156" s="38"/>
      <c r="BB156" s="38"/>
      <c r="BC156" s="38"/>
      <c r="BD156" s="14"/>
      <c r="BE156" s="14"/>
      <c r="BF156" s="14"/>
      <c r="BG156" s="14"/>
      <c r="BH156" s="14"/>
      <c r="BI156" s="14"/>
      <c r="BJ156" s="14"/>
      <c r="BK156" s="14"/>
      <c r="BL156" s="14"/>
      <c r="BM156" s="14"/>
      <c r="BN156" s="14"/>
      <c r="BO156" s="14"/>
      <c r="BP156" s="14"/>
      <c r="BQ156" s="14"/>
      <c r="BR156" s="14"/>
      <c r="BS156" s="14"/>
      <c r="BT156" s="14"/>
    </row>
    <row r="157" spans="1:72" s="13" customFormat="1" x14ac:dyDescent="0.25">
      <c r="A157" s="13" t="s">
        <v>49</v>
      </c>
      <c r="B157" s="13">
        <v>73</v>
      </c>
      <c r="C157" s="21">
        <v>32.500183025784644</v>
      </c>
      <c r="D157" s="21">
        <v>32.108977153361458</v>
      </c>
      <c r="E157" s="21">
        <f t="shared" si="170"/>
        <v>32.304580089573051</v>
      </c>
      <c r="F157" s="22">
        <f t="shared" si="174"/>
        <v>0.83299866352120233</v>
      </c>
      <c r="G157" s="22">
        <f t="shared" si="174"/>
        <v>0.78020140146740857</v>
      </c>
      <c r="H157" s="22">
        <f t="shared" si="171"/>
        <v>0.80660003249430545</v>
      </c>
      <c r="I157" s="22">
        <v>1.5180302323211163</v>
      </c>
      <c r="J157" s="22">
        <v>1.4896167890692911</v>
      </c>
      <c r="K157" s="22">
        <f t="shared" si="172"/>
        <v>1.5038235106952036</v>
      </c>
      <c r="L157" s="22">
        <f t="shared" si="168"/>
        <v>1.8223681487124954</v>
      </c>
      <c r="M157" s="22">
        <f t="shared" si="169"/>
        <v>1.9092721267452337</v>
      </c>
      <c r="N157" s="22">
        <f t="shared" si="173"/>
        <v>1.8658201377288646</v>
      </c>
      <c r="O157" s="14"/>
      <c r="P157" s="14"/>
      <c r="Q157" s="14"/>
      <c r="R157" s="14"/>
      <c r="S157" s="14"/>
      <c r="T157" s="14"/>
      <c r="U157" s="14"/>
      <c r="V157" s="39"/>
      <c r="W157" s="38"/>
      <c r="X157" s="38"/>
      <c r="Y157" s="38"/>
      <c r="Z157" s="14"/>
      <c r="AA157" s="39"/>
      <c r="AB157" s="38"/>
      <c r="AC157" s="38"/>
      <c r="AD157" s="38"/>
      <c r="AE157" s="14"/>
      <c r="AF157" s="39"/>
      <c r="AG157" s="38"/>
      <c r="AH157" s="38"/>
      <c r="AI157" s="38"/>
      <c r="AJ157" s="14"/>
      <c r="AK157" s="39"/>
      <c r="AL157" s="38"/>
      <c r="AM157" s="38"/>
      <c r="AN157" s="38"/>
      <c r="AO157" s="14"/>
      <c r="AP157" s="39"/>
      <c r="AQ157" s="38"/>
      <c r="AR157" s="38"/>
      <c r="AS157" s="38"/>
      <c r="AT157" s="14"/>
      <c r="AU157" s="39"/>
      <c r="AV157" s="38"/>
      <c r="AW157" s="38"/>
      <c r="AX157" s="38"/>
      <c r="AY157" s="14"/>
      <c r="AZ157" s="39"/>
      <c r="BA157" s="38"/>
      <c r="BB157" s="38"/>
      <c r="BC157" s="38"/>
      <c r="BD157" s="14"/>
      <c r="BE157" s="14"/>
      <c r="BF157" s="14"/>
      <c r="BG157" s="14"/>
      <c r="BH157" s="14"/>
      <c r="BI157" s="14"/>
      <c r="BJ157" s="14"/>
      <c r="BK157" s="14"/>
      <c r="BL157" s="14"/>
      <c r="BM157" s="14"/>
      <c r="BN157" s="14"/>
      <c r="BO157" s="14"/>
      <c r="BP157" s="14"/>
      <c r="BQ157" s="14"/>
      <c r="BR157" s="14"/>
      <c r="BS157" s="14"/>
      <c r="BT157" s="14"/>
    </row>
    <row r="158" spans="1:72" s="13" customFormat="1" x14ac:dyDescent="0.25">
      <c r="A158" s="13" t="s">
        <v>49</v>
      </c>
      <c r="B158" s="13">
        <v>74</v>
      </c>
      <c r="C158" s="21">
        <v>33.333181689305846</v>
      </c>
      <c r="D158" s="21">
        <v>32.889178554828867</v>
      </c>
      <c r="E158" s="21">
        <f t="shared" si="170"/>
        <v>33.111180122067353</v>
      </c>
      <c r="F158" s="22">
        <f t="shared" si="174"/>
        <v>0.84097178804669426</v>
      </c>
      <c r="G158" s="22">
        <f t="shared" si="174"/>
        <v>0.7869122837188911</v>
      </c>
      <c r="H158" s="22">
        <f t="shared" si="171"/>
        <v>0.81394203588279268</v>
      </c>
      <c r="I158" s="22">
        <v>1.5552142829262146</v>
      </c>
      <c r="J158" s="22">
        <v>1.5160713219766737</v>
      </c>
      <c r="K158" s="22">
        <f t="shared" si="172"/>
        <v>1.5356428024514441</v>
      </c>
      <c r="L158" s="22">
        <f t="shared" si="168"/>
        <v>1.8493061301598177</v>
      </c>
      <c r="M158" s="22">
        <f t="shared" si="169"/>
        <v>1.9266077723578405</v>
      </c>
      <c r="N158" s="22">
        <f t="shared" si="173"/>
        <v>1.887956951258829</v>
      </c>
      <c r="O158" s="14"/>
      <c r="P158" s="14"/>
      <c r="S158" s="14"/>
      <c r="T158" s="14"/>
      <c r="U158" s="14"/>
      <c r="V158" s="39"/>
      <c r="W158" s="38"/>
      <c r="X158" s="38"/>
      <c r="Y158" s="38"/>
      <c r="Z158" s="14"/>
      <c r="AA158" s="39"/>
      <c r="AB158" s="38"/>
      <c r="AC158" s="38"/>
      <c r="AD158" s="38"/>
      <c r="AE158" s="14"/>
      <c r="AF158" s="39"/>
      <c r="AG158" s="38"/>
      <c r="AH158" s="38"/>
      <c r="AI158" s="38"/>
      <c r="AJ158" s="14"/>
      <c r="AK158" s="39"/>
      <c r="AL158" s="38"/>
      <c r="AM158" s="38"/>
      <c r="AN158" s="38"/>
      <c r="AO158" s="14"/>
      <c r="AP158" s="39"/>
      <c r="AQ158" s="38"/>
      <c r="AR158" s="38"/>
      <c r="AS158" s="38"/>
      <c r="AT158" s="14"/>
      <c r="AU158" s="39"/>
      <c r="AV158" s="38"/>
      <c r="AW158" s="38"/>
      <c r="AX158" s="38"/>
      <c r="AY158" s="14"/>
      <c r="AZ158" s="39"/>
      <c r="BA158" s="38"/>
      <c r="BB158" s="38"/>
      <c r="BC158" s="38"/>
      <c r="BD158" s="14"/>
      <c r="BE158" s="14"/>
      <c r="BF158" s="14"/>
      <c r="BG158" s="14"/>
      <c r="BH158" s="14"/>
      <c r="BI158" s="14"/>
      <c r="BJ158" s="14"/>
      <c r="BK158" s="14"/>
      <c r="BL158" s="14"/>
      <c r="BM158" s="14"/>
      <c r="BN158" s="14"/>
      <c r="BO158" s="14"/>
      <c r="BP158" s="14"/>
      <c r="BQ158" s="14"/>
      <c r="BR158" s="14"/>
      <c r="BS158" s="14"/>
      <c r="BT158" s="14"/>
    </row>
    <row r="159" spans="1:72" s="13" customFormat="1" x14ac:dyDescent="0.25">
      <c r="A159" s="13" t="s">
        <v>49</v>
      </c>
      <c r="B159" s="13">
        <v>75</v>
      </c>
      <c r="C159" s="21">
        <v>34.17415347735254</v>
      </c>
      <c r="D159" s="21">
        <v>33.676090838547758</v>
      </c>
      <c r="E159" s="21">
        <f t="shared" si="170"/>
        <v>33.925122157950149</v>
      </c>
      <c r="F159" s="22">
        <f t="shared" si="174"/>
        <v>0.84876441440700745</v>
      </c>
      <c r="G159" s="22">
        <f t="shared" si="174"/>
        <v>0.79347411108866339</v>
      </c>
      <c r="H159" s="22">
        <f t="shared" si="171"/>
        <v>0.82111926274783542</v>
      </c>
      <c r="I159" s="22">
        <v>1.5923432923271714</v>
      </c>
      <c r="J159" s="22">
        <v>1.5424103251252648</v>
      </c>
      <c r="K159" s="22">
        <f t="shared" si="172"/>
        <v>1.5673768087262181</v>
      </c>
      <c r="L159" s="22">
        <f t="shared" si="168"/>
        <v>1.8760721647828134</v>
      </c>
      <c r="M159" s="22">
        <f t="shared" si="169"/>
        <v>1.9438697539974492</v>
      </c>
      <c r="N159" s="22">
        <f t="shared" si="173"/>
        <v>1.9099709593901313</v>
      </c>
      <c r="O159" s="14"/>
      <c r="P159" s="14"/>
      <c r="Q159" s="14"/>
      <c r="R159" s="14"/>
      <c r="S159" s="14"/>
      <c r="T159" s="14"/>
      <c r="U159" s="14"/>
      <c r="V159" s="39"/>
      <c r="W159" s="38"/>
      <c r="X159" s="38"/>
      <c r="Y159" s="38"/>
      <c r="Z159" s="14"/>
      <c r="AA159" s="39"/>
      <c r="AB159" s="38"/>
      <c r="AC159" s="38"/>
      <c r="AD159" s="38"/>
      <c r="AE159" s="14"/>
      <c r="AF159" s="39"/>
      <c r="AG159" s="38"/>
      <c r="AH159" s="38"/>
      <c r="AI159" s="38"/>
      <c r="AJ159" s="14"/>
      <c r="AK159" s="39"/>
      <c r="AL159" s="38"/>
      <c r="AM159" s="38"/>
      <c r="AN159" s="38"/>
      <c r="AO159" s="14"/>
      <c r="AP159" s="39"/>
      <c r="AQ159" s="38"/>
      <c r="AR159" s="38"/>
      <c r="AS159" s="38"/>
      <c r="AT159" s="14"/>
      <c r="AU159" s="39"/>
      <c r="AV159" s="38"/>
      <c r="AW159" s="38"/>
      <c r="AX159" s="38"/>
      <c r="AY159" s="14"/>
      <c r="AZ159" s="39"/>
      <c r="BA159" s="38"/>
      <c r="BB159" s="38"/>
      <c r="BC159" s="38"/>
      <c r="BD159" s="14"/>
      <c r="BE159" s="14"/>
      <c r="BF159" s="14"/>
      <c r="BG159" s="14"/>
      <c r="BH159" s="14"/>
      <c r="BI159" s="14"/>
      <c r="BJ159" s="14"/>
      <c r="BK159" s="14"/>
      <c r="BL159" s="14"/>
      <c r="BM159" s="14"/>
      <c r="BN159" s="14"/>
      <c r="BO159" s="14"/>
      <c r="BP159" s="14"/>
      <c r="BQ159" s="14"/>
      <c r="BR159" s="14"/>
      <c r="BS159" s="14"/>
      <c r="BT159" s="14"/>
    </row>
    <row r="160" spans="1:72" s="13" customFormat="1" x14ac:dyDescent="0.25">
      <c r="A160" s="13" t="s">
        <v>49</v>
      </c>
      <c r="B160" s="13">
        <v>76</v>
      </c>
      <c r="C160" s="21">
        <v>35.022917891759548</v>
      </c>
      <c r="D160" s="21">
        <v>34.469564949636421</v>
      </c>
      <c r="E160" s="21">
        <f t="shared" si="170"/>
        <v>34.746241420697984</v>
      </c>
      <c r="F160" s="22">
        <f t="shared" si="174"/>
        <v>0.85637557750968796</v>
      </c>
      <c r="G160" s="22">
        <f t="shared" si="174"/>
        <v>0.7998867288023277</v>
      </c>
      <c r="H160" s="22">
        <f t="shared" si="171"/>
        <v>0.82813115315600783</v>
      </c>
      <c r="I160" s="22">
        <v>1.6293913102226374</v>
      </c>
      <c r="J160" s="22">
        <v>1.5686254640673079</v>
      </c>
      <c r="K160" s="22">
        <f t="shared" si="172"/>
        <v>1.5990083871449725</v>
      </c>
      <c r="L160" s="22">
        <f t="shared" si="168"/>
        <v>1.9026597126471703</v>
      </c>
      <c r="M160" s="22">
        <f t="shared" si="169"/>
        <v>1.9610594945312001</v>
      </c>
      <c r="N160" s="22">
        <f t="shared" si="173"/>
        <v>1.9318596035891851</v>
      </c>
      <c r="O160" s="14"/>
      <c r="P160" s="14"/>
      <c r="Q160" s="14"/>
      <c r="R160" s="14"/>
      <c r="S160" s="14"/>
      <c r="T160" s="14"/>
      <c r="U160" s="14"/>
      <c r="V160" s="39"/>
      <c r="W160" s="38"/>
      <c r="X160" s="38"/>
      <c r="Y160" s="38"/>
      <c r="Z160" s="14"/>
      <c r="AA160" s="39"/>
      <c r="AB160" s="38"/>
      <c r="AC160" s="38"/>
      <c r="AD160" s="38"/>
      <c r="AE160" s="14"/>
      <c r="AF160" s="39"/>
      <c r="AG160" s="38"/>
      <c r="AH160" s="38"/>
      <c r="AI160" s="38"/>
      <c r="AJ160" s="14"/>
      <c r="AK160" s="39"/>
      <c r="AL160" s="38"/>
      <c r="AM160" s="38"/>
      <c r="AN160" s="38"/>
      <c r="AO160" s="14"/>
      <c r="AP160" s="39"/>
      <c r="AQ160" s="38"/>
      <c r="AR160" s="38"/>
      <c r="AS160" s="38"/>
      <c r="AT160" s="14"/>
      <c r="AU160" s="39"/>
      <c r="AV160" s="38"/>
      <c r="AW160" s="38"/>
      <c r="AX160" s="38"/>
      <c r="AY160" s="14"/>
      <c r="AZ160" s="39"/>
      <c r="BA160" s="38"/>
      <c r="BB160" s="38"/>
      <c r="BC160" s="38"/>
      <c r="BD160" s="14"/>
      <c r="BE160" s="14"/>
      <c r="BF160" s="14"/>
      <c r="BG160" s="14"/>
      <c r="BH160" s="14"/>
      <c r="BI160" s="14"/>
      <c r="BJ160" s="14"/>
      <c r="BK160" s="14"/>
      <c r="BL160" s="14"/>
      <c r="BM160" s="14"/>
      <c r="BN160" s="14"/>
      <c r="BO160" s="14"/>
      <c r="BP160" s="14"/>
      <c r="BQ160" s="14"/>
      <c r="BR160" s="14"/>
      <c r="BS160" s="14"/>
      <c r="BT160" s="14"/>
    </row>
    <row r="161" spans="1:72" s="13" customFormat="1" x14ac:dyDescent="0.25">
      <c r="A161" s="13" t="s">
        <v>49</v>
      </c>
      <c r="B161" s="24">
        <v>77</v>
      </c>
      <c r="C161" s="25">
        <v>35.879293469269236</v>
      </c>
      <c r="D161" s="25">
        <v>35.269451678438749</v>
      </c>
      <c r="E161" s="25">
        <f t="shared" si="170"/>
        <v>35.574372573853992</v>
      </c>
      <c r="F161" s="26">
        <f t="shared" si="174"/>
        <v>0.86380443084389213</v>
      </c>
      <c r="G161" s="26">
        <f t="shared" si="174"/>
        <v>0.80615005006018947</v>
      </c>
      <c r="H161" s="26">
        <f t="shared" si="171"/>
        <v>0.8349772404520408</v>
      </c>
      <c r="I161" s="26">
        <v>1.6663329722868219</v>
      </c>
      <c r="J161" s="26">
        <v>1.5947087261962889</v>
      </c>
      <c r="K161" s="26">
        <f t="shared" si="172"/>
        <v>1.6305208492415555</v>
      </c>
      <c r="L161" s="26">
        <f t="shared" si="168"/>
        <v>1.9290627748446496</v>
      </c>
      <c r="M161" s="26">
        <f t="shared" si="169"/>
        <v>1.9781785364613242</v>
      </c>
      <c r="N161" s="26">
        <f t="shared" si="173"/>
        <v>1.9536206556529869</v>
      </c>
      <c r="O161" s="14"/>
      <c r="P161" s="14"/>
      <c r="Q161" s="14"/>
      <c r="R161" s="14"/>
      <c r="S161" s="14"/>
      <c r="T161" s="14"/>
      <c r="U161" s="14"/>
      <c r="V161" s="39"/>
      <c r="W161" s="38"/>
      <c r="X161" s="38"/>
      <c r="Y161" s="38"/>
      <c r="Z161" s="14"/>
      <c r="AA161" s="39"/>
      <c r="AB161" s="38"/>
      <c r="AC161" s="38"/>
      <c r="AD161" s="38"/>
      <c r="AE161" s="14"/>
      <c r="AF161" s="39"/>
      <c r="AG161" s="38"/>
      <c r="AH161" s="38"/>
      <c r="AI161" s="38"/>
      <c r="AJ161" s="14"/>
      <c r="AK161" s="39"/>
      <c r="AL161" s="38"/>
      <c r="AM161" s="38"/>
      <c r="AN161" s="38"/>
      <c r="AO161" s="14"/>
      <c r="AP161" s="39"/>
      <c r="AQ161" s="38"/>
      <c r="AR161" s="38"/>
      <c r="AS161" s="38"/>
      <c r="AT161" s="14"/>
      <c r="AU161" s="39"/>
      <c r="AV161" s="38"/>
      <c r="AW161" s="38"/>
      <c r="AX161" s="38"/>
      <c r="AY161" s="14"/>
      <c r="AZ161" s="39"/>
      <c r="BA161" s="38"/>
      <c r="BB161" s="38"/>
      <c r="BC161" s="38"/>
      <c r="BD161" s="14"/>
      <c r="BE161" s="14"/>
      <c r="BF161" s="14"/>
      <c r="BG161" s="14"/>
      <c r="BH161" s="14"/>
      <c r="BI161" s="14"/>
      <c r="BJ161" s="14"/>
      <c r="BK161" s="14"/>
      <c r="BL161" s="14"/>
      <c r="BM161" s="14"/>
      <c r="BN161" s="14"/>
      <c r="BO161" s="14"/>
      <c r="BP161" s="14"/>
      <c r="BQ161" s="14"/>
      <c r="BR161" s="14"/>
      <c r="BS161" s="14"/>
      <c r="BT161" s="14"/>
    </row>
    <row r="162" spans="1:72" s="13" customFormat="1" x14ac:dyDescent="0.25">
      <c r="A162" s="13" t="s">
        <v>49</v>
      </c>
      <c r="B162" s="13">
        <v>78</v>
      </c>
      <c r="C162" s="21">
        <v>36.743097900113128</v>
      </c>
      <c r="D162" s="21">
        <v>36.075601728498938</v>
      </c>
      <c r="E162" s="21">
        <f t="shared" si="170"/>
        <v>36.409349814306033</v>
      </c>
      <c r="F162" s="22">
        <f t="shared" si="174"/>
        <v>0.87105024492600336</v>
      </c>
      <c r="G162" s="22">
        <f t="shared" si="174"/>
        <v>0.81226405485330844</v>
      </c>
      <c r="H162" s="22">
        <f t="shared" si="171"/>
        <v>0.8416571498896559</v>
      </c>
      <c r="I162" s="22">
        <v>1.7031435424786243</v>
      </c>
      <c r="J162" s="22">
        <v>1.620652419257181</v>
      </c>
      <c r="K162" s="22">
        <f t="shared" si="172"/>
        <v>1.6618979808679026</v>
      </c>
      <c r="L162" s="22">
        <f t="shared" si="168"/>
        <v>1.955275889536439</v>
      </c>
      <c r="M162" s="22">
        <f t="shared" si="169"/>
        <v>1.9952285338415772</v>
      </c>
      <c r="N162" s="22">
        <f t="shared" si="173"/>
        <v>1.9752522116890081</v>
      </c>
      <c r="O162" s="14"/>
      <c r="P162" s="14"/>
      <c r="Q162" s="14"/>
      <c r="R162" s="14"/>
      <c r="S162" s="14"/>
      <c r="T162" s="14"/>
      <c r="U162" s="14"/>
      <c r="V162" s="39"/>
      <c r="W162" s="38"/>
      <c r="X162" s="38"/>
      <c r="Y162" s="38"/>
      <c r="Z162" s="14"/>
      <c r="AA162" s="39"/>
      <c r="AB162" s="38"/>
      <c r="AC162" s="38"/>
      <c r="AD162" s="38"/>
      <c r="AE162" s="14"/>
      <c r="AF162" s="39"/>
      <c r="AG162" s="38"/>
      <c r="AH162" s="38"/>
      <c r="AI162" s="38"/>
      <c r="AJ162" s="14"/>
      <c r="AK162" s="39"/>
      <c r="AL162" s="38"/>
      <c r="AM162" s="38"/>
      <c r="AN162" s="38"/>
      <c r="AO162" s="14"/>
      <c r="AP162" s="39"/>
      <c r="AQ162" s="38"/>
      <c r="AR162" s="38"/>
      <c r="AS162" s="38"/>
      <c r="AT162" s="14"/>
      <c r="AU162" s="39"/>
      <c r="AV162" s="38"/>
      <c r="AW162" s="38"/>
      <c r="AX162" s="38"/>
      <c r="AY162" s="14"/>
      <c r="AZ162" s="39"/>
      <c r="BA162" s="38"/>
      <c r="BB162" s="38"/>
      <c r="BC162" s="38"/>
      <c r="BD162" s="14"/>
      <c r="BE162" s="14"/>
      <c r="BF162" s="14"/>
      <c r="BG162" s="14"/>
      <c r="BH162" s="14"/>
      <c r="BI162" s="14"/>
      <c r="BJ162" s="14"/>
      <c r="BK162" s="14"/>
      <c r="BL162" s="14"/>
      <c r="BM162" s="14"/>
      <c r="BN162" s="14"/>
      <c r="BO162" s="14"/>
      <c r="BP162" s="14"/>
      <c r="BQ162" s="14"/>
      <c r="BR162" s="14"/>
      <c r="BS162" s="14"/>
      <c r="BT162" s="14"/>
    </row>
    <row r="163" spans="1:72" s="13" customFormat="1" x14ac:dyDescent="0.25">
      <c r="A163" s="13" t="s">
        <v>49</v>
      </c>
      <c r="B163" s="13">
        <v>79</v>
      </c>
      <c r="C163" s="21">
        <v>37.614148145039131</v>
      </c>
      <c r="D163" s="21">
        <v>36.887865783352247</v>
      </c>
      <c r="E163" s="21">
        <f t="shared" si="170"/>
        <v>37.251006964195689</v>
      </c>
      <c r="F163" s="22">
        <f t="shared" si="174"/>
        <v>0.8781124056627192</v>
      </c>
      <c r="G163" s="22">
        <f t="shared" si="174"/>
        <v>0.8182287887504458</v>
      </c>
      <c r="H163" s="22">
        <f t="shared" si="171"/>
        <v>0.8481705972065825</v>
      </c>
      <c r="I163" s="22">
        <v>1.7397989522509296</v>
      </c>
      <c r="J163" s="22">
        <v>1.6464491694227488</v>
      </c>
      <c r="K163" s="22">
        <f t="shared" si="172"/>
        <v>1.6931240608368392</v>
      </c>
      <c r="L163" s="22">
        <f t="shared" si="168"/>
        <v>1.9812941270746403</v>
      </c>
      <c r="M163" s="22">
        <f t="shared" si="169"/>
        <v>2.0122112446533635</v>
      </c>
      <c r="N163" s="22">
        <f t="shared" si="173"/>
        <v>1.9967526858640019</v>
      </c>
      <c r="O163" s="14"/>
      <c r="P163" s="14"/>
      <c r="Q163" s="14"/>
      <c r="R163" s="14"/>
      <c r="S163" s="14"/>
      <c r="T163" s="14"/>
      <c r="U163" s="14"/>
      <c r="V163" s="39"/>
      <c r="W163" s="38"/>
      <c r="X163" s="38"/>
      <c r="Y163" s="38"/>
      <c r="Z163" s="14"/>
      <c r="AA163" s="39"/>
      <c r="AB163" s="38"/>
      <c r="AC163" s="38"/>
      <c r="AD163" s="38"/>
      <c r="AE163" s="14"/>
      <c r="AF163" s="39"/>
      <c r="AG163" s="38"/>
      <c r="AH163" s="38"/>
      <c r="AI163" s="38"/>
      <c r="AJ163" s="14"/>
      <c r="AK163" s="39"/>
      <c r="AL163" s="38"/>
      <c r="AM163" s="38"/>
      <c r="AN163" s="38"/>
      <c r="AO163" s="14"/>
      <c r="AP163" s="39"/>
      <c r="AQ163" s="38"/>
      <c r="AR163" s="38"/>
      <c r="AS163" s="38"/>
      <c r="AT163" s="14"/>
      <c r="AU163" s="39"/>
      <c r="AV163" s="38"/>
      <c r="AW163" s="38"/>
      <c r="AX163" s="38"/>
      <c r="AY163" s="14"/>
      <c r="AZ163" s="39"/>
      <c r="BA163" s="38"/>
      <c r="BB163" s="38"/>
      <c r="BC163" s="38"/>
      <c r="BD163" s="14"/>
      <c r="BE163" s="14"/>
      <c r="BF163" s="14"/>
      <c r="BG163" s="14"/>
      <c r="BH163" s="14"/>
      <c r="BI163" s="14"/>
      <c r="BJ163" s="14"/>
      <c r="BK163" s="14"/>
      <c r="BL163" s="14"/>
      <c r="BM163" s="14"/>
      <c r="BN163" s="14"/>
      <c r="BO163" s="14"/>
      <c r="BP163" s="14"/>
      <c r="BQ163" s="14"/>
      <c r="BR163" s="14"/>
      <c r="BS163" s="14"/>
      <c r="BT163" s="14"/>
    </row>
    <row r="164" spans="1:72" s="13" customFormat="1" x14ac:dyDescent="0.25">
      <c r="A164" s="13" t="s">
        <v>49</v>
      </c>
      <c r="B164" s="13">
        <v>80</v>
      </c>
      <c r="C164" s="21">
        <v>38.49226055070185</v>
      </c>
      <c r="D164" s="21">
        <v>37.706094572102693</v>
      </c>
      <c r="E164" s="21">
        <f t="shared" si="170"/>
        <v>38.099177561402271</v>
      </c>
      <c r="F164" s="22">
        <f t="shared" si="174"/>
        <v>0.88499041263454359</v>
      </c>
      <c r="G164" s="22">
        <f t="shared" si="174"/>
        <v>0.82404436165718664</v>
      </c>
      <c r="H164" s="22">
        <f t="shared" si="171"/>
        <v>0.85451738714586511</v>
      </c>
      <c r="I164" s="22">
        <v>1.776275836607885</v>
      </c>
      <c r="J164" s="22">
        <v>1.6720919189569032</v>
      </c>
      <c r="K164" s="22">
        <f t="shared" si="172"/>
        <v>1.7241838777823941</v>
      </c>
      <c r="L164" s="22">
        <f t="shared" si="168"/>
        <v>2.0071130842198146</v>
      </c>
      <c r="M164" s="22">
        <f t="shared" si="169"/>
        <v>2.0291285236079508</v>
      </c>
      <c r="N164" s="22">
        <f t="shared" si="173"/>
        <v>2.0181208039138827</v>
      </c>
      <c r="O164" s="14"/>
      <c r="P164" s="14"/>
      <c r="Q164" s="14"/>
      <c r="R164" s="14"/>
      <c r="S164" s="14"/>
      <c r="T164" s="14"/>
      <c r="U164" s="14"/>
      <c r="V164" s="39"/>
      <c r="W164" s="38"/>
      <c r="X164" s="38"/>
      <c r="Y164" s="38"/>
      <c r="Z164" s="14"/>
      <c r="AA164" s="39"/>
      <c r="AB164" s="38"/>
      <c r="AC164" s="38"/>
      <c r="AD164" s="38"/>
      <c r="AE164" s="14"/>
      <c r="AF164" s="39"/>
      <c r="AG164" s="38"/>
      <c r="AH164" s="38"/>
      <c r="AI164" s="38"/>
      <c r="AJ164" s="14"/>
      <c r="AK164" s="39"/>
      <c r="AL164" s="38"/>
      <c r="AM164" s="38"/>
      <c r="AN164" s="38"/>
      <c r="AO164" s="14"/>
      <c r="AP164" s="39"/>
      <c r="AQ164" s="38"/>
      <c r="AR164" s="38"/>
      <c r="AS164" s="38"/>
      <c r="AT164" s="14"/>
      <c r="AU164" s="39"/>
      <c r="AV164" s="38"/>
      <c r="AW164" s="38"/>
      <c r="AX164" s="38"/>
      <c r="AY164" s="14"/>
      <c r="AZ164" s="39"/>
      <c r="BA164" s="38"/>
      <c r="BB164" s="38"/>
      <c r="BC164" s="38"/>
      <c r="BD164" s="14"/>
      <c r="BE164" s="14"/>
      <c r="BF164" s="14"/>
      <c r="BG164" s="14"/>
      <c r="BH164" s="14"/>
      <c r="BI164" s="14"/>
      <c r="BJ164" s="14"/>
      <c r="BK164" s="14"/>
      <c r="BL164" s="14"/>
      <c r="BM164" s="14"/>
      <c r="BN164" s="14"/>
      <c r="BO164" s="14"/>
      <c r="BP164" s="14"/>
      <c r="BQ164" s="14"/>
      <c r="BR164" s="14"/>
      <c r="BS164" s="14"/>
      <c r="BT164" s="14"/>
    </row>
    <row r="165" spans="1:72" s="13" customFormat="1" x14ac:dyDescent="0.25">
      <c r="A165" s="13" t="s">
        <v>49</v>
      </c>
      <c r="B165" s="13">
        <v>81</v>
      </c>
      <c r="C165" s="21">
        <v>39.377250963336394</v>
      </c>
      <c r="D165" s="21">
        <v>38.530138933759879</v>
      </c>
      <c r="E165" s="21">
        <f t="shared" si="170"/>
        <v>38.953694948548133</v>
      </c>
      <c r="F165" s="22">
        <f t="shared" si="174"/>
        <v>0.8916838773029383</v>
      </c>
      <c r="G165" s="22">
        <f t="shared" si="174"/>
        <v>0.82971094654905642</v>
      </c>
      <c r="H165" s="22">
        <f t="shared" si="171"/>
        <v>0.86069741192599736</v>
      </c>
      <c r="I165" s="22">
        <v>1.8125515669748711</v>
      </c>
      <c r="J165" s="22">
        <v>1.6975739234862806</v>
      </c>
      <c r="K165" s="22">
        <f t="shared" si="172"/>
        <v>1.7550627452305758</v>
      </c>
      <c r="L165" s="22">
        <f t="shared" si="168"/>
        <v>2.0327288774775947</v>
      </c>
      <c r="M165" s="22">
        <f t="shared" si="169"/>
        <v>2.045982315343494</v>
      </c>
      <c r="N165" s="22">
        <f t="shared" si="173"/>
        <v>2.0393555964105445</v>
      </c>
      <c r="O165" s="14"/>
      <c r="P165" s="14"/>
      <c r="Q165" s="14"/>
      <c r="R165" s="14"/>
      <c r="S165" s="14"/>
      <c r="T165" s="14"/>
      <c r="U165" s="14"/>
      <c r="V165" s="39"/>
      <c r="W165" s="38"/>
      <c r="X165" s="38"/>
      <c r="Y165" s="38"/>
      <c r="Z165" s="14"/>
      <c r="AA165" s="39"/>
      <c r="AB165" s="38"/>
      <c r="AC165" s="38"/>
      <c r="AD165" s="38"/>
      <c r="AE165" s="14"/>
      <c r="AF165" s="39"/>
      <c r="AG165" s="38"/>
      <c r="AH165" s="38"/>
      <c r="AI165" s="38"/>
      <c r="AJ165" s="14"/>
      <c r="AK165" s="39"/>
      <c r="AL165" s="38"/>
      <c r="AM165" s="38"/>
      <c r="AN165" s="38"/>
      <c r="AO165" s="14"/>
      <c r="AP165" s="39"/>
      <c r="AQ165" s="38"/>
      <c r="AR165" s="38"/>
      <c r="AS165" s="38"/>
      <c r="AT165" s="14"/>
      <c r="AU165" s="39"/>
      <c r="AV165" s="38"/>
      <c r="AW165" s="38"/>
      <c r="AX165" s="38"/>
      <c r="AY165" s="14"/>
      <c r="AZ165" s="39"/>
      <c r="BA165" s="38"/>
      <c r="BB165" s="38"/>
      <c r="BC165" s="38"/>
      <c r="BD165" s="14"/>
      <c r="BE165" s="14"/>
      <c r="BF165" s="14"/>
      <c r="BG165" s="14"/>
      <c r="BH165" s="14"/>
      <c r="BI165" s="14"/>
      <c r="BJ165" s="14"/>
      <c r="BK165" s="14"/>
      <c r="BL165" s="14"/>
      <c r="BM165" s="14"/>
      <c r="BN165" s="14"/>
      <c r="BO165" s="14"/>
      <c r="BP165" s="14"/>
      <c r="BQ165" s="14"/>
      <c r="BR165" s="14"/>
      <c r="BS165" s="14"/>
      <c r="BT165" s="14"/>
    </row>
    <row r="166" spans="1:72" s="13" customFormat="1" x14ac:dyDescent="0.25">
      <c r="A166" s="13" t="s">
        <v>49</v>
      </c>
      <c r="B166" s="13">
        <v>82</v>
      </c>
      <c r="C166" s="21">
        <v>40.268934840639332</v>
      </c>
      <c r="D166" s="21">
        <v>39.359849880308936</v>
      </c>
      <c r="E166" s="21">
        <f t="shared" si="170"/>
        <v>39.81439236047413</v>
      </c>
      <c r="F166" s="22">
        <f t="shared" si="174"/>
        <v>0.89819252114452297</v>
      </c>
      <c r="G166" s="22">
        <f t="shared" si="174"/>
        <v>0.83522877818058561</v>
      </c>
      <c r="H166" s="22">
        <f t="shared" si="171"/>
        <v>0.86671064966255429</v>
      </c>
      <c r="I166" s="22">
        <v>1.8486042808623699</v>
      </c>
      <c r="J166" s="22">
        <v>1.7228887489012514</v>
      </c>
      <c r="K166" s="22">
        <f t="shared" si="172"/>
        <v>1.7857465148818106</v>
      </c>
      <c r="L166" s="22">
        <f t="shared" si="168"/>
        <v>2.0581381355823178</v>
      </c>
      <c r="M166" s="22">
        <f t="shared" si="169"/>
        <v>2.062774647988415</v>
      </c>
      <c r="N166" s="22">
        <f t="shared" si="173"/>
        <v>2.0604563917853662</v>
      </c>
      <c r="O166" s="14"/>
      <c r="P166" s="14"/>
      <c r="Q166" s="14"/>
      <c r="R166" s="14"/>
      <c r="S166" s="14"/>
      <c r="T166" s="14"/>
      <c r="U166" s="14"/>
      <c r="V166" s="39"/>
      <c r="W166" s="38"/>
      <c r="X166" s="38"/>
      <c r="Y166" s="38"/>
      <c r="Z166" s="14"/>
      <c r="AA166" s="39"/>
      <c r="AB166" s="38"/>
      <c r="AC166" s="38"/>
      <c r="AD166" s="38"/>
      <c r="AE166" s="14"/>
      <c r="AF166" s="39"/>
      <c r="AG166" s="38"/>
      <c r="AH166" s="38"/>
      <c r="AI166" s="38"/>
      <c r="AJ166" s="14"/>
      <c r="AK166" s="39"/>
      <c r="AL166" s="38"/>
      <c r="AM166" s="38"/>
      <c r="AN166" s="38"/>
      <c r="AO166" s="14"/>
      <c r="AP166" s="39"/>
      <c r="AQ166" s="38"/>
      <c r="AR166" s="38"/>
      <c r="AS166" s="38"/>
      <c r="AT166" s="14"/>
      <c r="AU166" s="39"/>
      <c r="AV166" s="38"/>
      <c r="AW166" s="38"/>
      <c r="AX166" s="38"/>
      <c r="AY166" s="14"/>
      <c r="AZ166" s="39"/>
      <c r="BA166" s="38"/>
      <c r="BB166" s="38"/>
      <c r="BC166" s="38"/>
      <c r="BD166" s="14"/>
      <c r="BE166" s="14"/>
      <c r="BF166" s="14"/>
      <c r="BG166" s="14"/>
      <c r="BH166" s="14"/>
      <c r="BI166" s="14"/>
      <c r="BJ166" s="14"/>
      <c r="BK166" s="14"/>
      <c r="BL166" s="14"/>
      <c r="BM166" s="14"/>
      <c r="BN166" s="14"/>
      <c r="BO166" s="14"/>
      <c r="BP166" s="14"/>
      <c r="BQ166" s="14"/>
      <c r="BR166" s="14"/>
      <c r="BS166" s="14"/>
      <c r="BT166" s="14"/>
    </row>
    <row r="167" spans="1:72" s="13" customFormat="1" x14ac:dyDescent="0.25">
      <c r="A167" s="13" t="s">
        <v>49</v>
      </c>
      <c r="B167" s="13">
        <v>83</v>
      </c>
      <c r="C167" s="21">
        <v>41.167127361783855</v>
      </c>
      <c r="D167" s="21">
        <v>40.195078658489521</v>
      </c>
      <c r="E167" s="21">
        <f t="shared" si="170"/>
        <v>40.681103010136688</v>
      </c>
      <c r="F167" s="22">
        <f t="shared" si="174"/>
        <v>0.90451617371549986</v>
      </c>
      <c r="G167" s="22">
        <f t="shared" si="174"/>
        <v>0.84059815177143804</v>
      </c>
      <c r="H167" s="22">
        <f t="shared" si="171"/>
        <v>0.87255716274346895</v>
      </c>
      <c r="I167" s="22">
        <v>1.8844129083208483</v>
      </c>
      <c r="J167" s="22">
        <v>1.7480302679076281</v>
      </c>
      <c r="K167" s="22">
        <f t="shared" si="172"/>
        <v>1.8162215881142383</v>
      </c>
      <c r="L167" s="22">
        <f t="shared" si="168"/>
        <v>2.0833379911607399</v>
      </c>
      <c r="M167" s="22">
        <f t="shared" si="169"/>
        <v>2.0795076270675938</v>
      </c>
      <c r="N167" s="22">
        <f t="shared" si="173"/>
        <v>2.0814228091141667</v>
      </c>
      <c r="O167" s="14"/>
      <c r="P167" s="14"/>
      <c r="Q167" s="14"/>
      <c r="R167" s="14"/>
      <c r="S167" s="14"/>
      <c r="T167" s="14"/>
      <c r="U167" s="14"/>
      <c r="V167" s="39"/>
      <c r="W167" s="38"/>
      <c r="X167" s="38"/>
      <c r="Y167" s="38"/>
      <c r="Z167" s="14"/>
      <c r="AA167" s="39"/>
      <c r="AB167" s="38"/>
      <c r="AC167" s="38"/>
      <c r="AD167" s="38"/>
      <c r="AE167" s="14"/>
      <c r="AF167" s="39"/>
      <c r="AG167" s="38"/>
      <c r="AH167" s="38"/>
      <c r="AI167" s="38"/>
      <c r="AJ167" s="14"/>
      <c r="AK167" s="39"/>
      <c r="AL167" s="38"/>
      <c r="AM167" s="38"/>
      <c r="AN167" s="38"/>
      <c r="AO167" s="14"/>
      <c r="AP167" s="39"/>
      <c r="AQ167" s="38"/>
      <c r="AR167" s="38"/>
      <c r="AS167" s="38"/>
      <c r="AT167" s="14"/>
      <c r="AU167" s="39"/>
      <c r="AV167" s="38"/>
      <c r="AW167" s="38"/>
      <c r="AX167" s="38"/>
      <c r="AY167" s="14"/>
      <c r="AZ167" s="39"/>
      <c r="BA167" s="38"/>
      <c r="BB167" s="38"/>
      <c r="BC167" s="38"/>
      <c r="BD167" s="14"/>
      <c r="BE167" s="14"/>
      <c r="BF167" s="14"/>
      <c r="BG167" s="14"/>
      <c r="BH167" s="14"/>
      <c r="BI167" s="14"/>
      <c r="BJ167" s="14"/>
      <c r="BK167" s="14"/>
      <c r="BL167" s="14"/>
      <c r="BM167" s="14"/>
      <c r="BN167" s="14"/>
      <c r="BO167" s="14"/>
      <c r="BP167" s="14"/>
      <c r="BQ167" s="14"/>
      <c r="BR167" s="14"/>
      <c r="BS167" s="14"/>
      <c r="BT167" s="14"/>
    </row>
    <row r="168" spans="1:72" s="13" customFormat="1" x14ac:dyDescent="0.25">
      <c r="A168" s="13" t="s">
        <v>49</v>
      </c>
      <c r="B168" s="24">
        <v>84</v>
      </c>
      <c r="C168" s="25">
        <v>42.071643535499355</v>
      </c>
      <c r="D168" s="25">
        <v>41.035676810260959</v>
      </c>
      <c r="E168" s="25">
        <f t="shared" si="170"/>
        <v>41.553660172880157</v>
      </c>
      <c r="F168" s="26">
        <f t="shared" si="174"/>
        <v>0.91065477064975653</v>
      </c>
      <c r="G168" s="26">
        <f t="shared" si="174"/>
        <v>0.84581942167180557</v>
      </c>
      <c r="H168" s="26">
        <f t="shared" si="171"/>
        <v>0.87823709616078105</v>
      </c>
      <c r="I168" s="26">
        <v>1.919957195199113</v>
      </c>
      <c r="J168" s="26">
        <v>1.772992656250213</v>
      </c>
      <c r="K168" s="26">
        <f t="shared" si="172"/>
        <v>1.8464749257246629</v>
      </c>
      <c r="L168" s="26">
        <f t="shared" si="168"/>
        <v>2.1083260716124226</v>
      </c>
      <c r="M168" s="26">
        <f t="shared" si="169"/>
        <v>2.0961834297275912</v>
      </c>
      <c r="N168" s="26">
        <f t="shared" si="173"/>
        <v>2.1022547506700069</v>
      </c>
      <c r="O168" s="14"/>
      <c r="P168" s="14"/>
      <c r="Q168" s="14"/>
      <c r="R168" s="14"/>
      <c r="S168" s="14"/>
      <c r="T168" s="14"/>
      <c r="U168" s="14"/>
      <c r="V168" s="39"/>
      <c r="W168" s="38"/>
      <c r="X168" s="38"/>
      <c r="Y168" s="38"/>
      <c r="Z168" s="14"/>
      <c r="AA168" s="39"/>
      <c r="AB168" s="38"/>
      <c r="AC168" s="38"/>
      <c r="AD168" s="38"/>
      <c r="AE168" s="14"/>
      <c r="AF168" s="39"/>
      <c r="AG168" s="38"/>
      <c r="AH168" s="38"/>
      <c r="AI168" s="38"/>
      <c r="AJ168" s="14"/>
      <c r="AK168" s="39"/>
      <c r="AL168" s="38"/>
      <c r="AM168" s="38"/>
      <c r="AN168" s="38"/>
      <c r="AO168" s="14"/>
      <c r="AP168" s="39"/>
      <c r="AQ168" s="38"/>
      <c r="AR168" s="38"/>
      <c r="AS168" s="38"/>
      <c r="AT168" s="14"/>
      <c r="AU168" s="39"/>
      <c r="AV168" s="38"/>
      <c r="AW168" s="38"/>
      <c r="AX168" s="38"/>
      <c r="AY168" s="14"/>
      <c r="AZ168" s="39"/>
      <c r="BA168" s="38"/>
      <c r="BB168" s="38"/>
      <c r="BC168" s="38"/>
      <c r="BD168" s="14"/>
      <c r="BE168" s="14"/>
      <c r="BF168" s="14"/>
      <c r="BG168" s="14"/>
      <c r="BH168" s="14"/>
      <c r="BI168" s="14"/>
      <c r="BJ168" s="14"/>
      <c r="BK168" s="14"/>
      <c r="BL168" s="14"/>
      <c r="BM168" s="14"/>
      <c r="BN168" s="14"/>
      <c r="BO168" s="14"/>
      <c r="BP168" s="14"/>
      <c r="BQ168" s="14"/>
      <c r="BR168" s="14"/>
      <c r="BS168" s="14"/>
      <c r="BT168" s="14"/>
    </row>
    <row r="169" spans="1:72" s="13" customFormat="1" x14ac:dyDescent="0.25">
      <c r="A169" s="13" t="s">
        <v>49</v>
      </c>
      <c r="B169" s="13">
        <v>85</v>
      </c>
      <c r="C169" s="21">
        <v>42.982298306149112</v>
      </c>
      <c r="D169" s="21">
        <v>41.881496231932765</v>
      </c>
      <c r="E169" s="21">
        <f t="shared" si="170"/>
        <v>42.431897269040938</v>
      </c>
      <c r="F169" s="22">
        <f t="shared" si="174"/>
        <v>0.9166083515950163</v>
      </c>
      <c r="G169" s="22">
        <f t="shared" si="174"/>
        <v>0.8508930000088526</v>
      </c>
      <c r="H169" s="22">
        <f t="shared" si="171"/>
        <v>0.88375067580193445</v>
      </c>
      <c r="I169" s="22">
        <v>1.9552177232332613</v>
      </c>
      <c r="J169" s="22">
        <v>1.7977703886292444</v>
      </c>
      <c r="K169" s="22">
        <f t="shared" si="172"/>
        <v>1.8764940559312528</v>
      </c>
      <c r="L169" s="22">
        <f t="shared" si="168"/>
        <v>2.1331004892448679</v>
      </c>
      <c r="M169" s="22">
        <f t="shared" si="169"/>
        <v>2.1128042992603544</v>
      </c>
      <c r="N169" s="22">
        <f t="shared" si="173"/>
        <v>2.1229523942526112</v>
      </c>
      <c r="O169" s="14"/>
      <c r="P169" s="14"/>
      <c r="Q169" s="14"/>
      <c r="R169" s="14"/>
      <c r="S169" s="14"/>
      <c r="T169" s="14"/>
      <c r="U169" s="14"/>
      <c r="V169" s="39"/>
      <c r="W169" s="38"/>
      <c r="X169" s="38"/>
      <c r="Y169" s="38"/>
      <c r="Z169" s="14"/>
      <c r="AA169" s="39"/>
      <c r="AB169" s="38"/>
      <c r="AC169" s="38"/>
      <c r="AD169" s="38"/>
      <c r="AE169" s="14"/>
      <c r="AF169" s="39"/>
      <c r="AG169" s="38"/>
      <c r="AH169" s="38"/>
      <c r="AI169" s="38"/>
      <c r="AJ169" s="14"/>
      <c r="AK169" s="39"/>
      <c r="AL169" s="38"/>
      <c r="AM169" s="38"/>
      <c r="AN169" s="38"/>
      <c r="AO169" s="14"/>
      <c r="AP169" s="39"/>
      <c r="AQ169" s="38"/>
      <c r="AR169" s="38"/>
      <c r="AS169" s="38"/>
      <c r="AT169" s="14"/>
      <c r="AU169" s="39"/>
      <c r="AV169" s="38"/>
      <c r="AW169" s="38"/>
      <c r="AX169" s="38"/>
      <c r="AY169" s="14"/>
      <c r="AZ169" s="39"/>
      <c r="BA169" s="38"/>
      <c r="BB169" s="38"/>
      <c r="BC169" s="38"/>
      <c r="BD169" s="14"/>
      <c r="BE169" s="14"/>
      <c r="BF169" s="14"/>
      <c r="BG169" s="14"/>
      <c r="BH169" s="14"/>
      <c r="BI169" s="14"/>
      <c r="BJ169" s="14"/>
      <c r="BK169" s="14"/>
      <c r="BL169" s="14"/>
      <c r="BM169" s="14"/>
      <c r="BN169" s="14"/>
      <c r="BO169" s="14"/>
      <c r="BP169" s="14"/>
      <c r="BQ169" s="14"/>
      <c r="BR169" s="14"/>
      <c r="BS169" s="14"/>
      <c r="BT169" s="14"/>
    </row>
    <row r="170" spans="1:72" s="13" customFormat="1" x14ac:dyDescent="0.25">
      <c r="A170" s="13" t="s">
        <v>49</v>
      </c>
      <c r="B170" s="13">
        <v>86</v>
      </c>
      <c r="C170" s="21">
        <v>43.898906657744128</v>
      </c>
      <c r="D170" s="21">
        <v>42.732389231941617</v>
      </c>
      <c r="E170" s="21">
        <f t="shared" si="170"/>
        <v>43.315647944842873</v>
      </c>
      <c r="F170" s="22">
        <f t="shared" si="174"/>
        <v>0.92237705808956605</v>
      </c>
      <c r="G170" s="22">
        <f t="shared" si="174"/>
        <v>0.85581935531550357</v>
      </c>
      <c r="H170" s="22">
        <f t="shared" si="171"/>
        <v>0.88909820670253481</v>
      </c>
      <c r="I170" s="22">
        <v>1.9901759270072137</v>
      </c>
      <c r="J170" s="22">
        <v>1.8223582343306068</v>
      </c>
      <c r="K170" s="22">
        <f t="shared" si="172"/>
        <v>1.9062670806689104</v>
      </c>
      <c r="L170" s="22">
        <f t="shared" si="168"/>
        <v>2.1576598307087997</v>
      </c>
      <c r="M170" s="22">
        <f t="shared" si="169"/>
        <v>2.1293725399080068</v>
      </c>
      <c r="N170" s="22">
        <f t="shared" si="173"/>
        <v>2.1435161853084033</v>
      </c>
      <c r="O170" s="14"/>
      <c r="P170" s="14"/>
      <c r="Q170" s="14"/>
      <c r="R170" s="14"/>
      <c r="S170" s="14"/>
      <c r="T170" s="14"/>
      <c r="U170" s="14"/>
      <c r="V170" s="39"/>
      <c r="W170" s="38"/>
      <c r="X170" s="38"/>
      <c r="Y170" s="38"/>
      <c r="Z170" s="14"/>
      <c r="AA170" s="39"/>
      <c r="AB170" s="38"/>
      <c r="AC170" s="38"/>
      <c r="AD170" s="38"/>
      <c r="AE170" s="14"/>
      <c r="AF170" s="39"/>
      <c r="AG170" s="38"/>
      <c r="AH170" s="38"/>
      <c r="AI170" s="38"/>
      <c r="AJ170" s="14"/>
      <c r="AK170" s="39"/>
      <c r="AL170" s="38"/>
      <c r="AM170" s="38"/>
      <c r="AN170" s="38"/>
      <c r="AO170" s="14"/>
      <c r="AP170" s="39"/>
      <c r="AQ170" s="38"/>
      <c r="AR170" s="38"/>
      <c r="AS170" s="38"/>
      <c r="AT170" s="14"/>
      <c r="AU170" s="39"/>
      <c r="AV170" s="38"/>
      <c r="AW170" s="38"/>
      <c r="AX170" s="38"/>
      <c r="AY170" s="14"/>
      <c r="AZ170" s="39"/>
      <c r="BA170" s="38"/>
      <c r="BB170" s="38"/>
      <c r="BC170" s="38"/>
      <c r="BD170" s="14"/>
      <c r="BE170" s="14"/>
      <c r="BF170" s="14"/>
      <c r="BG170" s="14"/>
      <c r="BH170" s="14"/>
      <c r="BI170" s="14"/>
      <c r="BJ170" s="14"/>
      <c r="BK170" s="14"/>
      <c r="BL170" s="14"/>
      <c r="BM170" s="14"/>
      <c r="BN170" s="14"/>
      <c r="BO170" s="14"/>
      <c r="BP170" s="14"/>
      <c r="BQ170" s="14"/>
      <c r="BR170" s="14"/>
      <c r="BS170" s="14"/>
      <c r="BT170" s="14"/>
    </row>
    <row r="171" spans="1:72" s="13" customFormat="1" x14ac:dyDescent="0.25">
      <c r="A171" s="13" t="s">
        <v>49</v>
      </c>
      <c r="B171" s="13">
        <v>87</v>
      </c>
      <c r="C171" s="21">
        <v>44.821283715833694</v>
      </c>
      <c r="D171" s="21">
        <v>43.588208587257121</v>
      </c>
      <c r="E171" s="21">
        <f t="shared" si="170"/>
        <v>44.204746151545407</v>
      </c>
      <c r="F171" s="22">
        <f t="shared" si="174"/>
        <v>0.92796113138446401</v>
      </c>
      <c r="G171" s="22">
        <f t="shared" si="174"/>
        <v>0.86059901114360571</v>
      </c>
      <c r="H171" s="22">
        <f t="shared" si="171"/>
        <v>0.89428007126403486</v>
      </c>
      <c r="I171" s="22">
        <v>2.0248141078388788</v>
      </c>
      <c r="J171" s="22">
        <v>1.8467512525904126</v>
      </c>
      <c r="K171" s="22">
        <f t="shared" si="172"/>
        <v>1.9357826802146456</v>
      </c>
      <c r="L171" s="22">
        <f t="shared" si="168"/>
        <v>2.182003145776132</v>
      </c>
      <c r="M171" s="22">
        <f t="shared" si="169"/>
        <v>2.1458905119311722</v>
      </c>
      <c r="N171" s="22">
        <f t="shared" si="173"/>
        <v>2.1639468288536521</v>
      </c>
      <c r="O171" s="14"/>
      <c r="P171" s="14"/>
      <c r="Q171" s="14"/>
      <c r="R171" s="14"/>
      <c r="S171" s="14"/>
      <c r="T171" s="14"/>
      <c r="U171" s="14"/>
      <c r="V171" s="39"/>
      <c r="W171" s="38"/>
      <c r="X171" s="38"/>
      <c r="Y171" s="38"/>
      <c r="Z171" s="14"/>
      <c r="AA171" s="39"/>
      <c r="AB171" s="38"/>
      <c r="AC171" s="38"/>
      <c r="AD171" s="38"/>
      <c r="AE171" s="14"/>
      <c r="AF171" s="39"/>
      <c r="AG171" s="38"/>
      <c r="AH171" s="38"/>
      <c r="AI171" s="38"/>
      <c r="AJ171" s="14"/>
      <c r="AK171" s="39"/>
      <c r="AL171" s="38"/>
      <c r="AM171" s="38"/>
      <c r="AN171" s="38"/>
      <c r="AO171" s="14"/>
      <c r="AP171" s="39"/>
      <c r="AQ171" s="38"/>
      <c r="AR171" s="38"/>
      <c r="AS171" s="38"/>
      <c r="AT171" s="14"/>
      <c r="AU171" s="39"/>
      <c r="AV171" s="38"/>
      <c r="AW171" s="38"/>
      <c r="AX171" s="38"/>
      <c r="AY171" s="14"/>
      <c r="AZ171" s="39"/>
      <c r="BA171" s="38"/>
      <c r="BB171" s="38"/>
      <c r="BC171" s="38"/>
      <c r="BD171" s="14"/>
      <c r="BE171" s="14"/>
      <c r="BF171" s="14"/>
      <c r="BG171" s="14"/>
      <c r="BH171" s="14"/>
      <c r="BI171" s="14"/>
      <c r="BJ171" s="14"/>
      <c r="BK171" s="14"/>
      <c r="BL171" s="14"/>
      <c r="BM171" s="14"/>
      <c r="BN171" s="14"/>
      <c r="BO171" s="14"/>
      <c r="BP171" s="14"/>
      <c r="BQ171" s="14"/>
      <c r="BR171" s="14"/>
      <c r="BS171" s="14"/>
      <c r="BT171" s="14"/>
    </row>
    <row r="172" spans="1:72" s="13" customFormat="1" x14ac:dyDescent="0.25">
      <c r="A172" s="13" t="s">
        <v>49</v>
      </c>
      <c r="B172" s="13">
        <v>88</v>
      </c>
      <c r="C172" s="21">
        <v>45.749244847218158</v>
      </c>
      <c r="D172" s="21">
        <v>44.448807598400727</v>
      </c>
      <c r="E172" s="21">
        <f t="shared" si="170"/>
        <v>45.099026222809442</v>
      </c>
      <c r="F172" s="22">
        <f t="shared" si="174"/>
        <v>0.93336091021421197</v>
      </c>
      <c r="G172" s="22">
        <f t="shared" si="174"/>
        <v>0.8652325446634066</v>
      </c>
      <c r="H172" s="22">
        <f t="shared" si="171"/>
        <v>0.89929672743880928</v>
      </c>
      <c r="I172" s="22">
        <v>2.0591154446582078</v>
      </c>
      <c r="J172" s="22">
        <v>1.8709447877142669</v>
      </c>
      <c r="K172" s="22">
        <f t="shared" si="172"/>
        <v>1.9650301161862374</v>
      </c>
      <c r="L172" s="22">
        <f t="shared" si="168"/>
        <v>2.2061299355097574</v>
      </c>
      <c r="M172" s="22">
        <f t="shared" si="169"/>
        <v>2.1623606269249884</v>
      </c>
      <c r="N172" s="22">
        <f t="shared" si="173"/>
        <v>2.1842452812173727</v>
      </c>
      <c r="O172" s="14"/>
      <c r="P172" s="14"/>
      <c r="Q172" s="14"/>
      <c r="R172" s="14"/>
      <c r="S172" s="14"/>
      <c r="T172" s="14"/>
      <c r="U172" s="14"/>
      <c r="V172" s="39"/>
      <c r="W172" s="38"/>
      <c r="X172" s="38"/>
      <c r="Y172" s="38"/>
      <c r="Z172" s="14"/>
      <c r="AA172" s="39"/>
      <c r="AB172" s="38"/>
      <c r="AC172" s="38"/>
      <c r="AD172" s="38"/>
      <c r="AE172" s="14"/>
      <c r="AF172" s="39"/>
      <c r="AG172" s="38"/>
      <c r="AH172" s="38"/>
      <c r="AI172" s="38"/>
      <c r="AJ172" s="14"/>
      <c r="AK172" s="39"/>
      <c r="AL172" s="38"/>
      <c r="AM172" s="38"/>
      <c r="AN172" s="38"/>
      <c r="AO172" s="14"/>
      <c r="AP172" s="39"/>
      <c r="AQ172" s="38"/>
      <c r="AR172" s="38"/>
      <c r="AS172" s="38"/>
      <c r="AT172" s="14"/>
      <c r="AU172" s="39"/>
      <c r="AV172" s="38"/>
      <c r="AW172" s="38"/>
      <c r="AX172" s="38"/>
      <c r="AY172" s="14"/>
      <c r="AZ172" s="39"/>
      <c r="BA172" s="38"/>
      <c r="BB172" s="38"/>
      <c r="BC172" s="38"/>
      <c r="BD172" s="14"/>
      <c r="BE172" s="14"/>
      <c r="BF172" s="14"/>
      <c r="BG172" s="14"/>
      <c r="BH172" s="14"/>
      <c r="BI172" s="14"/>
      <c r="BJ172" s="14"/>
      <c r="BK172" s="14"/>
      <c r="BL172" s="14"/>
      <c r="BM172" s="14"/>
      <c r="BN172" s="14"/>
      <c r="BO172" s="14"/>
      <c r="BP172" s="14"/>
      <c r="BQ172" s="14"/>
      <c r="BR172" s="14"/>
      <c r="BS172" s="14"/>
      <c r="BT172" s="14"/>
    </row>
    <row r="173" spans="1:72" s="13" customFormat="1" x14ac:dyDescent="0.25">
      <c r="A173" s="13" t="s">
        <v>49</v>
      </c>
      <c r="B173" s="13">
        <v>89</v>
      </c>
      <c r="C173" s="21">
        <v>46.68260575743237</v>
      </c>
      <c r="D173" s="21">
        <v>45.314040143064133</v>
      </c>
      <c r="E173" s="21">
        <f t="shared" si="170"/>
        <v>45.998322950248252</v>
      </c>
      <c r="F173" s="22">
        <f t="shared" si="174"/>
        <v>0.93857682852014079</v>
      </c>
      <c r="G173" s="22">
        <f t="shared" si="174"/>
        <v>0.869720585250505</v>
      </c>
      <c r="H173" s="22">
        <f t="shared" si="171"/>
        <v>0.90414870688532289</v>
      </c>
      <c r="I173" s="22">
        <v>2.0930640019546192</v>
      </c>
      <c r="J173" s="22">
        <v>1.8949344639712142</v>
      </c>
      <c r="K173" s="22">
        <f t="shared" si="172"/>
        <v>1.9939992329629166</v>
      </c>
      <c r="L173" s="22">
        <f t="shared" si="168"/>
        <v>2.2300401398730081</v>
      </c>
      <c r="M173" s="22">
        <f t="shared" si="169"/>
        <v>2.1787853433702704</v>
      </c>
      <c r="N173" s="22">
        <f t="shared" si="173"/>
        <v>2.2044127416216392</v>
      </c>
      <c r="O173" s="14"/>
      <c r="P173" s="14"/>
      <c r="Q173" s="14"/>
      <c r="R173" s="14"/>
      <c r="S173" s="14"/>
      <c r="T173" s="14"/>
      <c r="U173" s="14"/>
      <c r="V173" s="39"/>
      <c r="W173" s="38"/>
      <c r="X173" s="38"/>
      <c r="Y173" s="38"/>
      <c r="Z173" s="14"/>
      <c r="AA173" s="39"/>
      <c r="AB173" s="38"/>
      <c r="AC173" s="38"/>
      <c r="AD173" s="38"/>
      <c r="AE173" s="14"/>
      <c r="AF173" s="39"/>
      <c r="AG173" s="38"/>
      <c r="AH173" s="38"/>
      <c r="AI173" s="38"/>
      <c r="AJ173" s="14"/>
      <c r="AK173" s="39"/>
      <c r="AL173" s="38"/>
      <c r="AM173" s="38"/>
      <c r="AN173" s="38"/>
      <c r="AO173" s="14"/>
      <c r="AP173" s="39"/>
      <c r="AQ173" s="38"/>
      <c r="AR173" s="38"/>
      <c r="AS173" s="38"/>
      <c r="AT173" s="14"/>
      <c r="AU173" s="39"/>
      <c r="AV173" s="38"/>
      <c r="AW173" s="38"/>
      <c r="AX173" s="38"/>
      <c r="AY173" s="14"/>
      <c r="AZ173" s="39"/>
      <c r="BA173" s="38"/>
      <c r="BB173" s="38"/>
      <c r="BC173" s="38"/>
      <c r="BD173" s="14"/>
      <c r="BE173" s="14"/>
      <c r="BF173" s="14"/>
      <c r="BG173" s="14"/>
      <c r="BH173" s="14"/>
      <c r="BI173" s="14"/>
      <c r="BJ173" s="14"/>
      <c r="BK173" s="14"/>
      <c r="BL173" s="14"/>
      <c r="BM173" s="14"/>
      <c r="BN173" s="14"/>
      <c r="BO173" s="14"/>
      <c r="BP173" s="14"/>
      <c r="BQ173" s="14"/>
      <c r="BR173" s="14"/>
      <c r="BS173" s="14"/>
      <c r="BT173" s="14"/>
    </row>
    <row r="174" spans="1:72" s="13" customFormat="1" x14ac:dyDescent="0.25">
      <c r="A174" s="13" t="s">
        <v>49</v>
      </c>
      <c r="B174" s="13">
        <v>90</v>
      </c>
      <c r="C174" s="21">
        <v>47.621182585952511</v>
      </c>
      <c r="D174" s="21">
        <v>46.183760728314638</v>
      </c>
      <c r="E174" s="21">
        <f t="shared" si="170"/>
        <v>46.902471657133574</v>
      </c>
      <c r="F174" s="22">
        <f t="shared" si="174"/>
        <v>0.94360941313042446</v>
      </c>
      <c r="G174" s="22">
        <f t="shared" si="174"/>
        <v>0.87406381306252001</v>
      </c>
      <c r="H174" s="22">
        <f t="shared" si="171"/>
        <v>0.90883661309647223</v>
      </c>
      <c r="I174" s="22">
        <v>2.1266447348816371</v>
      </c>
      <c r="J174" s="22">
        <v>1.9187161802819446</v>
      </c>
      <c r="K174" s="22">
        <f t="shared" si="172"/>
        <v>2.0226804575817909</v>
      </c>
      <c r="L174" s="22">
        <f t="shared" si="168"/>
        <v>2.2537341248287177</v>
      </c>
      <c r="M174" s="22">
        <f t="shared" si="169"/>
        <v>2.1951671624056845</v>
      </c>
      <c r="N174" s="22">
        <f t="shared" si="173"/>
        <v>2.2244506436172014</v>
      </c>
      <c r="O174" s="14"/>
      <c r="P174" s="14"/>
      <c r="Q174" s="14"/>
      <c r="R174" s="14"/>
      <c r="S174" s="14"/>
      <c r="T174" s="14"/>
      <c r="U174" s="14"/>
      <c r="V174" s="39"/>
      <c r="W174" s="38"/>
      <c r="X174" s="38"/>
      <c r="Y174" s="38"/>
      <c r="Z174" s="14"/>
      <c r="AA174" s="39"/>
      <c r="AB174" s="38"/>
      <c r="AC174" s="38"/>
      <c r="AD174" s="38"/>
      <c r="AE174" s="14"/>
      <c r="AF174" s="39"/>
      <c r="AG174" s="38"/>
      <c r="AH174" s="38"/>
      <c r="AI174" s="38"/>
      <c r="AJ174" s="14"/>
      <c r="AK174" s="39"/>
      <c r="AL174" s="38"/>
      <c r="AM174" s="38"/>
      <c r="AN174" s="38"/>
      <c r="AO174" s="14"/>
      <c r="AP174" s="39"/>
      <c r="AQ174" s="38"/>
      <c r="AR174" s="38"/>
      <c r="AS174" s="38"/>
      <c r="AT174" s="14"/>
      <c r="AU174" s="39"/>
      <c r="AV174" s="38"/>
      <c r="AW174" s="38"/>
      <c r="AX174" s="38"/>
      <c r="AY174" s="14"/>
      <c r="AZ174" s="39"/>
      <c r="BA174" s="38"/>
      <c r="BB174" s="38"/>
      <c r="BC174" s="38"/>
      <c r="BD174" s="14"/>
      <c r="BE174" s="14"/>
      <c r="BF174" s="14"/>
      <c r="BG174" s="14"/>
      <c r="BH174" s="14"/>
      <c r="BI174" s="14"/>
      <c r="BJ174" s="14"/>
      <c r="BK174" s="14"/>
      <c r="BL174" s="14"/>
      <c r="BM174" s="14"/>
      <c r="BN174" s="14"/>
      <c r="BO174" s="14"/>
      <c r="BP174" s="14"/>
      <c r="BQ174" s="14"/>
      <c r="BR174" s="14"/>
      <c r="BS174" s="14"/>
      <c r="BT174" s="14"/>
    </row>
    <row r="175" spans="1:72" s="13" customFormat="1" x14ac:dyDescent="0.25">
      <c r="A175" s="13" t="s">
        <v>49</v>
      </c>
      <c r="B175" s="24">
        <v>91</v>
      </c>
      <c r="C175" s="25">
        <v>48.564791999082935</v>
      </c>
      <c r="D175" s="25">
        <v>47.057824541377158</v>
      </c>
      <c r="E175" s="25">
        <f t="shared" si="170"/>
        <v>47.811308270230043</v>
      </c>
      <c r="F175" s="26">
        <f t="shared" si="174"/>
        <v>0.9484592814003534</v>
      </c>
      <c r="G175" s="26">
        <f t="shared" si="174"/>
        <v>0.87826295760683593</v>
      </c>
      <c r="H175" s="26">
        <f t="shared" si="171"/>
        <v>0.91336111950359467</v>
      </c>
      <c r="I175" s="26">
        <v>2.1598434916158711</v>
      </c>
      <c r="J175" s="26">
        <v>1.9422861047204258</v>
      </c>
      <c r="K175" s="26">
        <f t="shared" si="172"/>
        <v>2.0510647981681487</v>
      </c>
      <c r="L175" s="26">
        <f t="shared" si="168"/>
        <v>2.2772126689792827</v>
      </c>
      <c r="M175" s="26">
        <f t="shared" si="169"/>
        <v>2.2115086238100363</v>
      </c>
      <c r="N175" s="26">
        <f t="shared" si="173"/>
        <v>2.2443606463946595</v>
      </c>
      <c r="O175" s="14"/>
      <c r="P175" s="14"/>
      <c r="Q175" s="14"/>
      <c r="R175" s="14"/>
      <c r="S175" s="14"/>
      <c r="T175" s="14"/>
      <c r="U175" s="14"/>
      <c r="V175" s="39"/>
      <c r="W175" s="38"/>
      <c r="X175" s="38"/>
      <c r="Y175" s="38"/>
      <c r="Z175" s="14"/>
      <c r="AA175" s="39"/>
      <c r="AB175" s="38"/>
      <c r="AC175" s="38"/>
      <c r="AD175" s="38"/>
      <c r="AE175" s="14"/>
      <c r="AF175" s="39"/>
      <c r="AG175" s="38"/>
      <c r="AH175" s="38"/>
      <c r="AI175" s="38"/>
      <c r="AJ175" s="14"/>
      <c r="AK175" s="39"/>
      <c r="AL175" s="38"/>
      <c r="AM175" s="38"/>
      <c r="AN175" s="38"/>
      <c r="AO175" s="14"/>
      <c r="AP175" s="39"/>
      <c r="AQ175" s="38"/>
      <c r="AR175" s="38"/>
      <c r="AS175" s="38"/>
      <c r="AT175" s="14"/>
      <c r="AU175" s="39"/>
      <c r="AV175" s="38"/>
      <c r="AW175" s="38"/>
      <c r="AX175" s="38"/>
      <c r="AY175" s="14"/>
      <c r="AZ175" s="39"/>
      <c r="BA175" s="38"/>
      <c r="BB175" s="38"/>
      <c r="BC175" s="38"/>
      <c r="BD175" s="14"/>
      <c r="BE175" s="14"/>
      <c r="BF175" s="14"/>
      <c r="BG175" s="14"/>
      <c r="BH175" s="14"/>
      <c r="BI175" s="14"/>
      <c r="BJ175" s="14"/>
      <c r="BK175" s="14"/>
      <c r="BL175" s="14"/>
      <c r="BM175" s="14"/>
      <c r="BN175" s="14"/>
      <c r="BO175" s="14"/>
      <c r="BP175" s="14"/>
      <c r="BQ175" s="14"/>
      <c r="BR175" s="14"/>
      <c r="BS175" s="14"/>
      <c r="BT175" s="14"/>
    </row>
    <row r="176" spans="1:72" s="13" customFormat="1" x14ac:dyDescent="0.25">
      <c r="A176" s="13" t="s">
        <v>49</v>
      </c>
      <c r="B176" s="13">
        <v>92</v>
      </c>
      <c r="C176" s="21">
        <v>49.513251280483288</v>
      </c>
      <c r="D176" s="21">
        <v>47.936087498983994</v>
      </c>
      <c r="E176" s="21">
        <f t="shared" si="170"/>
        <v>48.724669389733641</v>
      </c>
      <c r="F176" s="22">
        <f t="shared" si="174"/>
        <v>0.95312713881678235</v>
      </c>
      <c r="G176" s="22">
        <f t="shared" si="174"/>
        <v>0.88231879630116339</v>
      </c>
      <c r="H176" s="22">
        <f t="shared" si="171"/>
        <v>0.91772296755897287</v>
      </c>
      <c r="I176" s="22">
        <v>2.1926470130758866</v>
      </c>
      <c r="J176" s="22">
        <v>1.9656406688476693</v>
      </c>
      <c r="K176" s="22">
        <f t="shared" si="172"/>
        <v>2.0791438409617777</v>
      </c>
      <c r="L176" s="22">
        <f t="shared" ref="L176:L207" si="175">I176/F176</f>
        <v>2.3004769497990076</v>
      </c>
      <c r="M176" s="22">
        <f t="shared" ref="M176:M207" si="176">J176/G176</f>
        <v>2.2278123021837266</v>
      </c>
      <c r="N176" s="22">
        <f t="shared" si="173"/>
        <v>2.2641446259913671</v>
      </c>
      <c r="O176" s="14"/>
      <c r="P176" s="14"/>
      <c r="Q176" s="14"/>
      <c r="R176" s="14"/>
      <c r="S176" s="14"/>
      <c r="T176" s="14"/>
      <c r="U176" s="14"/>
      <c r="V176" s="39"/>
      <c r="W176" s="38"/>
      <c r="X176" s="38"/>
      <c r="Y176" s="38"/>
      <c r="Z176" s="14"/>
      <c r="AA176" s="39"/>
      <c r="AB176" s="38"/>
      <c r="AC176" s="38"/>
      <c r="AD176" s="38"/>
      <c r="AE176" s="14"/>
      <c r="AF176" s="39"/>
      <c r="AG176" s="38"/>
      <c r="AH176" s="38"/>
      <c r="AI176" s="38"/>
      <c r="AJ176" s="14"/>
      <c r="AK176" s="39"/>
      <c r="AL176" s="38"/>
      <c r="AM176" s="38"/>
      <c r="AN176" s="38"/>
      <c r="AO176" s="14"/>
      <c r="AP176" s="39"/>
      <c r="AQ176" s="38"/>
      <c r="AR176" s="38"/>
      <c r="AS176" s="38"/>
      <c r="AT176" s="14"/>
      <c r="AU176" s="39"/>
      <c r="AV176" s="38"/>
      <c r="AW176" s="38"/>
      <c r="AX176" s="38"/>
      <c r="AY176" s="14"/>
      <c r="AZ176" s="39"/>
      <c r="BA176" s="38"/>
      <c r="BB176" s="38"/>
      <c r="BC176" s="38"/>
      <c r="BD176" s="14"/>
      <c r="BE176" s="14"/>
      <c r="BF176" s="14"/>
      <c r="BG176" s="14"/>
      <c r="BH176" s="14"/>
      <c r="BI176" s="14"/>
      <c r="BJ176" s="14"/>
      <c r="BK176" s="14"/>
      <c r="BL176" s="14"/>
      <c r="BM176" s="14"/>
      <c r="BN176" s="14"/>
      <c r="BO176" s="14"/>
      <c r="BP176" s="14"/>
      <c r="BQ176" s="14"/>
      <c r="BR176" s="14"/>
      <c r="BS176" s="14"/>
      <c r="BT176" s="14"/>
    </row>
    <row r="177" spans="1:72" s="13" customFormat="1" x14ac:dyDescent="0.25">
      <c r="A177" s="13" t="s">
        <v>49</v>
      </c>
      <c r="B177" s="13">
        <v>93</v>
      </c>
      <c r="C177" s="21">
        <v>50.466378419300071</v>
      </c>
      <c r="D177" s="21">
        <v>48.818406295285158</v>
      </c>
      <c r="E177" s="21">
        <f t="shared" si="170"/>
        <v>49.642392357292614</v>
      </c>
      <c r="F177" s="22">
        <f t="shared" si="174"/>
        <v>0.9576137765709305</v>
      </c>
      <c r="G177" s="22">
        <f t="shared" si="174"/>
        <v>0.88623215302867919</v>
      </c>
      <c r="H177" s="22">
        <f t="shared" si="171"/>
        <v>0.92192296479980484</v>
      </c>
      <c r="I177" s="22">
        <v>2.2250429301137751</v>
      </c>
      <c r="J177" s="22">
        <v>1.9887765618958311</v>
      </c>
      <c r="K177" s="22">
        <f t="shared" si="172"/>
        <v>2.1069097460048032</v>
      </c>
      <c r="L177" s="22">
        <f t="shared" si="175"/>
        <v>2.3235285295093768</v>
      </c>
      <c r="M177" s="22">
        <f t="shared" si="176"/>
        <v>2.2440808033191195</v>
      </c>
      <c r="N177" s="22">
        <f t="shared" si="173"/>
        <v>2.2838046664142482</v>
      </c>
      <c r="O177" s="14"/>
      <c r="P177" s="14"/>
      <c r="Q177" s="14"/>
      <c r="R177" s="14"/>
      <c r="S177" s="14"/>
      <c r="T177" s="14"/>
      <c r="U177" s="14"/>
      <c r="V177" s="39"/>
      <c r="W177" s="38"/>
      <c r="X177" s="38"/>
      <c r="Y177" s="38"/>
      <c r="Z177" s="14"/>
      <c r="AA177" s="39"/>
      <c r="AB177" s="38"/>
      <c r="AC177" s="38"/>
      <c r="AD177" s="38"/>
      <c r="AE177" s="14"/>
      <c r="AF177" s="39"/>
      <c r="AG177" s="38"/>
      <c r="AH177" s="38"/>
      <c r="AI177" s="38"/>
      <c r="AJ177" s="14"/>
      <c r="AK177" s="39"/>
      <c r="AL177" s="38"/>
      <c r="AM177" s="38"/>
      <c r="AN177" s="38"/>
      <c r="AO177" s="14"/>
      <c r="AP177" s="39"/>
      <c r="AQ177" s="38"/>
      <c r="AR177" s="38"/>
      <c r="AS177" s="38"/>
      <c r="AT177" s="14"/>
      <c r="AU177" s="39"/>
      <c r="AV177" s="38"/>
      <c r="AW177" s="38"/>
      <c r="AX177" s="38"/>
      <c r="AY177" s="14"/>
      <c r="AZ177" s="39"/>
      <c r="BA177" s="38"/>
      <c r="BB177" s="38"/>
      <c r="BC177" s="38"/>
      <c r="BD177" s="14"/>
      <c r="BE177" s="14"/>
      <c r="BF177" s="14"/>
      <c r="BG177" s="14"/>
      <c r="BH177" s="14"/>
      <c r="BI177" s="14"/>
      <c r="BJ177" s="14"/>
      <c r="BK177" s="14"/>
      <c r="BL177" s="14"/>
      <c r="BM177" s="14"/>
      <c r="BN177" s="14"/>
      <c r="BO177" s="14"/>
      <c r="BP177" s="14"/>
      <c r="BQ177" s="14"/>
      <c r="BR177" s="14"/>
      <c r="BS177" s="14"/>
      <c r="BT177" s="14"/>
    </row>
    <row r="178" spans="1:72" s="13" customFormat="1" x14ac:dyDescent="0.25">
      <c r="A178" s="13" t="s">
        <v>49</v>
      </c>
      <c r="B178" s="13">
        <v>94</v>
      </c>
      <c r="C178" s="21">
        <v>51.423992195871001</v>
      </c>
      <c r="D178" s="21">
        <v>49.704638448313837</v>
      </c>
      <c r="E178" s="21">
        <f t="shared" si="170"/>
        <v>50.564315322092419</v>
      </c>
      <c r="F178" s="22">
        <f t="shared" si="174"/>
        <v>0.96192006910304428</v>
      </c>
      <c r="G178" s="22">
        <f t="shared" si="174"/>
        <v>0.89000389668910174</v>
      </c>
      <c r="H178" s="22">
        <f t="shared" si="171"/>
        <v>0.92596198289607301</v>
      </c>
      <c r="I178" s="22">
        <v>2.2570197582986742</v>
      </c>
      <c r="J178" s="22">
        <v>2.0116907248203324</v>
      </c>
      <c r="K178" s="22">
        <f t="shared" si="172"/>
        <v>2.1343552415595033</v>
      </c>
      <c r="L178" s="22">
        <f t="shared" si="175"/>
        <v>2.3463693406493364</v>
      </c>
      <c r="M178" s="22">
        <f t="shared" si="176"/>
        <v>2.260316760751286</v>
      </c>
      <c r="N178" s="22">
        <f t="shared" si="173"/>
        <v>2.3033430507003114</v>
      </c>
      <c r="O178" s="14"/>
      <c r="P178" s="14"/>
      <c r="Q178" s="14"/>
      <c r="R178" s="14"/>
      <c r="S178" s="14"/>
      <c r="T178" s="14"/>
      <c r="U178" s="14"/>
      <c r="V178" s="39"/>
      <c r="W178" s="38"/>
      <c r="X178" s="38"/>
      <c r="Y178" s="38"/>
      <c r="Z178" s="14"/>
      <c r="AA178" s="39"/>
      <c r="AB178" s="38"/>
      <c r="AC178" s="38"/>
      <c r="AD178" s="38"/>
      <c r="AE178" s="14"/>
      <c r="AF178" s="39"/>
      <c r="AG178" s="38"/>
      <c r="AH178" s="38"/>
      <c r="AI178" s="38"/>
      <c r="AJ178" s="14"/>
      <c r="AK178" s="39"/>
      <c r="AL178" s="38"/>
      <c r="AM178" s="38"/>
      <c r="AN178" s="38"/>
      <c r="AO178" s="14"/>
      <c r="AP178" s="39"/>
      <c r="AQ178" s="38"/>
      <c r="AR178" s="38"/>
      <c r="AS178" s="38"/>
      <c r="AT178" s="14"/>
      <c r="AU178" s="39"/>
      <c r="AV178" s="38"/>
      <c r="AW178" s="38"/>
      <c r="AX178" s="38"/>
      <c r="AY178" s="14"/>
      <c r="AZ178" s="39"/>
      <c r="BA178" s="38"/>
      <c r="BB178" s="38"/>
      <c r="BC178" s="38"/>
      <c r="BD178" s="14"/>
      <c r="BE178" s="14"/>
      <c r="BF178" s="14"/>
      <c r="BG178" s="14"/>
      <c r="BH178" s="14"/>
      <c r="BI178" s="14"/>
      <c r="BJ178" s="14"/>
      <c r="BK178" s="14"/>
      <c r="BL178" s="14"/>
      <c r="BM178" s="14"/>
      <c r="BN178" s="14"/>
      <c r="BO178" s="14"/>
      <c r="BP178" s="14"/>
      <c r="BQ178" s="14"/>
      <c r="BR178" s="14"/>
      <c r="BS178" s="14"/>
      <c r="BT178" s="14"/>
    </row>
    <row r="179" spans="1:72" s="13" customFormat="1" x14ac:dyDescent="0.25">
      <c r="A179" s="13" t="s">
        <v>49</v>
      </c>
      <c r="B179" s="13">
        <v>95</v>
      </c>
      <c r="C179" s="21">
        <v>52.385912264974046</v>
      </c>
      <c r="D179" s="21">
        <v>50.594642345002939</v>
      </c>
      <c r="E179" s="21">
        <f t="shared" si="170"/>
        <v>51.490277304988496</v>
      </c>
      <c r="F179" s="22">
        <f t="shared" si="174"/>
        <v>0.96604697162264586</v>
      </c>
      <c r="G179" s="22">
        <f t="shared" si="174"/>
        <v>0.89363493974766328</v>
      </c>
      <c r="H179" s="22">
        <f t="shared" si="171"/>
        <v>0.92984095568515457</v>
      </c>
      <c r="I179" s="22">
        <v>2.2885668904168308</v>
      </c>
      <c r="J179" s="22">
        <v>2.0343803442371375</v>
      </c>
      <c r="K179" s="22">
        <f t="shared" si="172"/>
        <v>2.1614736173269842</v>
      </c>
      <c r="L179" s="22">
        <f t="shared" si="175"/>
        <v>2.3690016713915889</v>
      </c>
      <c r="M179" s="22">
        <f t="shared" si="176"/>
        <v>2.2765228324796563</v>
      </c>
      <c r="N179" s="22">
        <f t="shared" si="173"/>
        <v>2.3227622519356226</v>
      </c>
      <c r="O179" s="14"/>
      <c r="P179" s="14"/>
      <c r="S179" s="14"/>
      <c r="T179" s="14"/>
      <c r="U179" s="14"/>
      <c r="V179" s="39"/>
      <c r="W179" s="38"/>
      <c r="X179" s="38"/>
      <c r="Y179" s="38"/>
      <c r="Z179" s="14"/>
      <c r="AA179" s="39"/>
      <c r="AB179" s="38"/>
      <c r="AC179" s="38"/>
      <c r="AD179" s="38"/>
      <c r="AE179" s="14"/>
      <c r="AF179" s="39"/>
      <c r="AG179" s="38"/>
      <c r="AH179" s="38"/>
      <c r="AI179" s="38"/>
      <c r="AJ179" s="14"/>
      <c r="AK179" s="39"/>
      <c r="AL179" s="38"/>
      <c r="AM179" s="38"/>
      <c r="AN179" s="38"/>
      <c r="AO179" s="14"/>
      <c r="AP179" s="39"/>
      <c r="AQ179" s="38"/>
      <c r="AR179" s="38"/>
      <c r="AS179" s="38"/>
      <c r="AT179" s="14"/>
      <c r="AU179" s="39"/>
      <c r="AV179" s="38"/>
      <c r="AW179" s="38"/>
      <c r="AX179" s="38"/>
      <c r="AY179" s="14"/>
      <c r="AZ179" s="39"/>
      <c r="BA179" s="38"/>
      <c r="BB179" s="38"/>
      <c r="BC179" s="38"/>
      <c r="BD179" s="14"/>
      <c r="BE179" s="14"/>
      <c r="BF179" s="14"/>
      <c r="BG179" s="14"/>
      <c r="BH179" s="14"/>
      <c r="BI179" s="14"/>
      <c r="BJ179" s="14"/>
      <c r="BK179" s="14"/>
      <c r="BL179" s="14"/>
      <c r="BM179" s="14"/>
      <c r="BN179" s="14"/>
      <c r="BO179" s="14"/>
      <c r="BP179" s="14"/>
      <c r="BQ179" s="14"/>
      <c r="BR179" s="14"/>
      <c r="BS179" s="14"/>
      <c r="BT179" s="14"/>
    </row>
    <row r="180" spans="1:72" s="13" customFormat="1" x14ac:dyDescent="0.25">
      <c r="A180" s="13" t="s">
        <v>49</v>
      </c>
      <c r="B180" s="13">
        <v>96</v>
      </c>
      <c r="C180" s="21">
        <v>53.351959236596691</v>
      </c>
      <c r="D180" s="21">
        <v>51.488277284750602</v>
      </c>
      <c r="E180" s="21">
        <f t="shared" si="170"/>
        <v>52.420118260673647</v>
      </c>
      <c r="F180" s="22">
        <f t="shared" si="174"/>
        <v>0.96999551760848846</v>
      </c>
      <c r="G180" s="22">
        <f t="shared" si="174"/>
        <v>0.89712623678290271</v>
      </c>
      <c r="H180" s="22">
        <f t="shared" si="171"/>
        <v>0.93356087719569558</v>
      </c>
      <c r="I180" s="22">
        <v>2.3196745868171833</v>
      </c>
      <c r="J180" s="22">
        <v>2.0568428462617456</v>
      </c>
      <c r="K180" s="22">
        <f t="shared" si="172"/>
        <v>2.1882587165394645</v>
      </c>
      <c r="L180" s="22">
        <f t="shared" si="175"/>
        <v>2.3914281506540478</v>
      </c>
      <c r="M180" s="22">
        <f t="shared" si="176"/>
        <v>2.2927016978542398</v>
      </c>
      <c r="N180" s="22">
        <f t="shared" si="173"/>
        <v>2.342064924254144</v>
      </c>
      <c r="O180" s="14"/>
      <c r="P180" s="14"/>
      <c r="Q180" s="14"/>
      <c r="R180" s="14"/>
      <c r="S180" s="14"/>
      <c r="T180" s="14"/>
      <c r="U180" s="14"/>
      <c r="V180" s="39"/>
      <c r="W180" s="38"/>
      <c r="X180" s="38"/>
      <c r="Y180" s="38"/>
      <c r="Z180" s="14"/>
      <c r="AA180" s="39"/>
      <c r="AB180" s="38"/>
      <c r="AC180" s="38"/>
      <c r="AD180" s="38"/>
      <c r="AE180" s="14"/>
      <c r="AF180" s="39"/>
      <c r="AG180" s="38"/>
      <c r="AH180" s="38"/>
      <c r="AI180" s="38"/>
      <c r="AJ180" s="14"/>
      <c r="AK180" s="39"/>
      <c r="AL180" s="38"/>
      <c r="AM180" s="38"/>
      <c r="AN180" s="38"/>
      <c r="AO180" s="14"/>
      <c r="AP180" s="39"/>
      <c r="AQ180" s="38"/>
      <c r="AR180" s="38"/>
      <c r="AS180" s="38"/>
      <c r="AT180" s="14"/>
      <c r="AU180" s="39"/>
      <c r="AV180" s="38"/>
      <c r="AW180" s="38"/>
      <c r="AX180" s="38"/>
      <c r="AY180" s="14"/>
      <c r="AZ180" s="39"/>
      <c r="BA180" s="38"/>
      <c r="BB180" s="38"/>
      <c r="BC180" s="38"/>
      <c r="BD180" s="14"/>
      <c r="BE180" s="14"/>
      <c r="BF180" s="14"/>
      <c r="BG180" s="14"/>
      <c r="BH180" s="14"/>
      <c r="BI180" s="14"/>
      <c r="BJ180" s="14"/>
      <c r="BK180" s="14"/>
      <c r="BL180" s="14"/>
      <c r="BM180" s="14"/>
      <c r="BN180" s="14"/>
      <c r="BO180" s="14"/>
      <c r="BP180" s="14"/>
      <c r="BQ180" s="14"/>
      <c r="BR180" s="14"/>
      <c r="BS180" s="14"/>
      <c r="BT180" s="14"/>
    </row>
    <row r="181" spans="1:72" s="13" customFormat="1" x14ac:dyDescent="0.25">
      <c r="A181" s="13" t="s">
        <v>49</v>
      </c>
      <c r="B181" s="13">
        <v>97</v>
      </c>
      <c r="C181" s="21">
        <v>54.32195475420518</v>
      </c>
      <c r="D181" s="21">
        <v>52.385403521533505</v>
      </c>
      <c r="E181" s="21">
        <f t="shared" si="170"/>
        <v>53.353679137869342</v>
      </c>
      <c r="F181" s="22">
        <f t="shared" si="174"/>
        <v>0.97376681629184247</v>
      </c>
      <c r="G181" s="22">
        <f t="shared" si="174"/>
        <v>0.90047878303550988</v>
      </c>
      <c r="H181" s="22">
        <f t="shared" si="171"/>
        <v>0.93712279966367618</v>
      </c>
      <c r="I181" s="22">
        <v>2.3503339637349683</v>
      </c>
      <c r="J181" s="22">
        <v>2.0790758902658752</v>
      </c>
      <c r="K181" s="22">
        <f t="shared" si="172"/>
        <v>2.2147049270004215</v>
      </c>
      <c r="L181" s="22">
        <f t="shared" si="175"/>
        <v>2.4136517330557319</v>
      </c>
      <c r="M181" s="22">
        <f t="shared" si="176"/>
        <v>2.3088560546172112</v>
      </c>
      <c r="N181" s="22">
        <f t="shared" si="173"/>
        <v>2.3612538938364716</v>
      </c>
      <c r="O181" s="14"/>
      <c r="P181" s="14"/>
      <c r="Q181" s="14"/>
      <c r="R181" s="14"/>
      <c r="S181" s="14"/>
      <c r="T181" s="14"/>
      <c r="U181" s="14"/>
      <c r="V181" s="39"/>
      <c r="W181" s="38"/>
      <c r="X181" s="38"/>
      <c r="Y181" s="38"/>
      <c r="Z181" s="14"/>
      <c r="AA181" s="39"/>
      <c r="AB181" s="38"/>
      <c r="AC181" s="38"/>
      <c r="AD181" s="38"/>
      <c r="AE181" s="14"/>
      <c r="AF181" s="39"/>
      <c r="AG181" s="38"/>
      <c r="AH181" s="38"/>
      <c r="AI181" s="38"/>
      <c r="AJ181" s="14"/>
      <c r="AK181" s="39"/>
      <c r="AL181" s="38"/>
      <c r="AM181" s="38"/>
      <c r="AN181" s="38"/>
      <c r="AO181" s="14"/>
      <c r="AP181" s="39"/>
      <c r="AQ181" s="38"/>
      <c r="AR181" s="38"/>
      <c r="AS181" s="38"/>
      <c r="AT181" s="14"/>
      <c r="AU181" s="39"/>
      <c r="AV181" s="38"/>
      <c r="AW181" s="38"/>
      <c r="AX181" s="38"/>
      <c r="AY181" s="14"/>
      <c r="AZ181" s="39"/>
      <c r="BA181" s="38"/>
      <c r="BB181" s="38"/>
      <c r="BC181" s="38"/>
      <c r="BD181" s="14"/>
      <c r="BE181" s="14"/>
      <c r="BF181" s="14"/>
      <c r="BG181" s="14"/>
      <c r="BH181" s="14"/>
      <c r="BI181" s="14"/>
      <c r="BJ181" s="14"/>
      <c r="BK181" s="14"/>
      <c r="BL181" s="14"/>
      <c r="BM181" s="14"/>
      <c r="BN181" s="14"/>
      <c r="BO181" s="14"/>
      <c r="BP181" s="14"/>
      <c r="BQ181" s="14"/>
      <c r="BR181" s="14"/>
      <c r="BS181" s="14"/>
      <c r="BT181" s="14"/>
    </row>
    <row r="182" spans="1:72" s="13" customFormat="1" x14ac:dyDescent="0.25">
      <c r="A182" s="13" t="s">
        <v>49</v>
      </c>
      <c r="B182" s="24">
        <v>98</v>
      </c>
      <c r="C182" s="25">
        <v>55.295721570497022</v>
      </c>
      <c r="D182" s="25">
        <v>53.285882304569014</v>
      </c>
      <c r="E182" s="25">
        <f t="shared" si="170"/>
        <v>54.290801937533018</v>
      </c>
      <c r="F182" s="26">
        <f t="shared" si="174"/>
        <v>0.97736205012617461</v>
      </c>
      <c r="G182" s="26">
        <f t="shared" si="174"/>
        <v>0.90369361295932293</v>
      </c>
      <c r="H182" s="26">
        <f t="shared" si="171"/>
        <v>0.94052783154274877</v>
      </c>
      <c r="I182" s="26">
        <v>2.3805369797283515</v>
      </c>
      <c r="J182" s="26">
        <v>2.1010773625672043</v>
      </c>
      <c r="K182" s="26">
        <f t="shared" si="172"/>
        <v>2.2408071711477779</v>
      </c>
      <c r="L182" s="26">
        <f t="shared" si="175"/>
        <v>2.4356756837663496</v>
      </c>
      <c r="M182" s="26">
        <f t="shared" si="176"/>
        <v>2.3249886160939131</v>
      </c>
      <c r="N182" s="26">
        <f t="shared" si="173"/>
        <v>2.3803321499301315</v>
      </c>
      <c r="O182" s="14"/>
      <c r="P182" s="14"/>
      <c r="Q182" s="14"/>
      <c r="R182" s="14"/>
      <c r="S182" s="14"/>
      <c r="T182" s="14"/>
      <c r="U182" s="14"/>
      <c r="V182" s="39"/>
      <c r="W182" s="38"/>
      <c r="X182" s="38"/>
      <c r="Y182" s="38"/>
      <c r="Z182" s="14"/>
      <c r="AA182" s="39"/>
      <c r="AB182" s="38"/>
      <c r="AC182" s="38"/>
      <c r="AD182" s="38"/>
      <c r="AE182" s="14"/>
      <c r="AF182" s="39"/>
      <c r="AG182" s="38"/>
      <c r="AH182" s="38"/>
      <c r="AI182" s="38"/>
      <c r="AJ182" s="14"/>
      <c r="AK182" s="39"/>
      <c r="AL182" s="38"/>
      <c r="AM182" s="38"/>
      <c r="AN182" s="38"/>
      <c r="AO182" s="14"/>
      <c r="AP182" s="39"/>
      <c r="AQ182" s="38"/>
      <c r="AR182" s="38"/>
      <c r="AS182" s="38"/>
      <c r="AT182" s="14"/>
      <c r="AU182" s="39"/>
      <c r="AV182" s="38"/>
      <c r="AW182" s="38"/>
      <c r="AX182" s="38"/>
      <c r="AY182" s="14"/>
      <c r="AZ182" s="39"/>
      <c r="BA182" s="38"/>
      <c r="BB182" s="38"/>
      <c r="BC182" s="38"/>
      <c r="BD182" s="14"/>
      <c r="BE182" s="14"/>
      <c r="BF182" s="14"/>
      <c r="BG182" s="14"/>
      <c r="BH182" s="14"/>
      <c r="BI182" s="14"/>
      <c r="BJ182" s="14"/>
      <c r="BK182" s="14"/>
      <c r="BL182" s="14"/>
      <c r="BM182" s="14"/>
      <c r="BN182" s="14"/>
      <c r="BO182" s="14"/>
      <c r="BP182" s="14"/>
      <c r="BQ182" s="14"/>
      <c r="BR182" s="14"/>
      <c r="BS182" s="14"/>
      <c r="BT182" s="14"/>
    </row>
    <row r="183" spans="1:72" s="13" customFormat="1" x14ac:dyDescent="0.25">
      <c r="A183" s="13" t="s">
        <v>49</v>
      </c>
      <c r="B183" s="13">
        <v>99</v>
      </c>
      <c r="C183" s="21">
        <v>56.273083620623197</v>
      </c>
      <c r="D183" s="21">
        <v>54.189575917528337</v>
      </c>
      <c r="E183" s="21">
        <f t="shared" si="170"/>
        <v>55.231329769075771</v>
      </c>
      <c r="F183" s="22">
        <f t="shared" si="174"/>
        <v>0.98078247224777471</v>
      </c>
      <c r="G183" s="22">
        <f t="shared" si="174"/>
        <v>0.90677179877562253</v>
      </c>
      <c r="H183" s="22">
        <f t="shared" si="171"/>
        <v>0.94377713551169862</v>
      </c>
      <c r="I183" s="22">
        <v>2.4102764203647937</v>
      </c>
      <c r="J183" s="22">
        <v>2.1228453700669316</v>
      </c>
      <c r="K183" s="22">
        <f t="shared" si="172"/>
        <v>2.2665608952158625</v>
      </c>
      <c r="L183" s="22">
        <f t="shared" si="175"/>
        <v>2.4575035632935807</v>
      </c>
      <c r="M183" s="22">
        <f t="shared" si="176"/>
        <v>2.3411021085275525</v>
      </c>
      <c r="N183" s="22">
        <f t="shared" si="173"/>
        <v>2.3993028359105666</v>
      </c>
      <c r="O183" s="14"/>
      <c r="P183" s="14"/>
      <c r="Q183" s="14"/>
      <c r="R183" s="14"/>
      <c r="S183" s="14"/>
      <c r="T183" s="14"/>
      <c r="U183" s="14"/>
      <c r="V183" s="39"/>
      <c r="W183" s="38"/>
      <c r="X183" s="38"/>
      <c r="Y183" s="38"/>
      <c r="Z183" s="14"/>
      <c r="AA183" s="39"/>
      <c r="AB183" s="38"/>
      <c r="AC183" s="38"/>
      <c r="AD183" s="38"/>
      <c r="AE183" s="14"/>
      <c r="AF183" s="39"/>
      <c r="AG183" s="38"/>
      <c r="AH183" s="38"/>
      <c r="AI183" s="38"/>
      <c r="AJ183" s="14"/>
      <c r="AK183" s="39"/>
      <c r="AL183" s="38"/>
      <c r="AM183" s="38"/>
      <c r="AN183" s="38"/>
      <c r="AO183" s="14"/>
      <c r="AP183" s="39"/>
      <c r="AQ183" s="38"/>
      <c r="AR183" s="38"/>
      <c r="AS183" s="38"/>
      <c r="AT183" s="14"/>
      <c r="AU183" s="39"/>
      <c r="AV183" s="38"/>
      <c r="AW183" s="38"/>
      <c r="AX183" s="38"/>
      <c r="AY183" s="14"/>
      <c r="AZ183" s="39"/>
      <c r="BA183" s="38"/>
      <c r="BB183" s="38"/>
      <c r="BC183" s="38"/>
      <c r="BD183" s="14"/>
      <c r="BE183" s="14"/>
      <c r="BF183" s="14"/>
      <c r="BG183" s="14"/>
      <c r="BH183" s="14"/>
      <c r="BI183" s="14"/>
      <c r="BJ183" s="14"/>
      <c r="BK183" s="14"/>
      <c r="BL183" s="14"/>
      <c r="BM183" s="14"/>
      <c r="BN183" s="14"/>
      <c r="BO183" s="14"/>
      <c r="BP183" s="14"/>
      <c r="BQ183" s="14"/>
      <c r="BR183" s="14"/>
      <c r="BS183" s="14"/>
      <c r="BT183" s="14"/>
    </row>
    <row r="184" spans="1:72" s="13" customFormat="1" x14ac:dyDescent="0.25">
      <c r="A184" s="13" t="s">
        <v>49</v>
      </c>
      <c r="B184" s="13">
        <v>100</v>
      </c>
      <c r="C184" s="21">
        <v>57.253866092870972</v>
      </c>
      <c r="D184" s="21">
        <v>55.09634771630396</v>
      </c>
      <c r="E184" s="21">
        <f t="shared" si="170"/>
        <v>56.175106904587466</v>
      </c>
      <c r="F184" s="22">
        <f t="shared" si="174"/>
        <v>0.98402940393017246</v>
      </c>
      <c r="G184" s="22">
        <f t="shared" si="174"/>
        <v>0.90971444903277643</v>
      </c>
      <c r="H184" s="22">
        <f t="shared" si="171"/>
        <v>0.94687192648147445</v>
      </c>
      <c r="I184" s="22">
        <v>2.439545881294694</v>
      </c>
      <c r="J184" s="22">
        <v>2.1443782338492703</v>
      </c>
      <c r="K184" s="22">
        <f t="shared" si="172"/>
        <v>2.2919620575719821</v>
      </c>
      <c r="L184" s="22">
        <f t="shared" si="175"/>
        <v>2.4791392122544806</v>
      </c>
      <c r="M184" s="22">
        <f t="shared" si="176"/>
        <v>2.3571992685498278</v>
      </c>
      <c r="N184" s="22">
        <f t="shared" si="173"/>
        <v>2.418169240402154</v>
      </c>
      <c r="O184" s="14"/>
      <c r="P184" s="14"/>
      <c r="Q184" s="14"/>
      <c r="R184" s="14"/>
      <c r="S184" s="14"/>
      <c r="T184" s="14"/>
      <c r="U184" s="14"/>
      <c r="V184" s="39"/>
      <c r="W184" s="38"/>
      <c r="X184" s="38"/>
      <c r="Y184" s="38"/>
      <c r="Z184" s="14"/>
      <c r="AA184" s="39"/>
      <c r="AB184" s="38"/>
      <c r="AC184" s="38"/>
      <c r="AD184" s="38"/>
      <c r="AE184" s="14"/>
      <c r="AF184" s="39"/>
      <c r="AG184" s="38"/>
      <c r="AH184" s="38"/>
      <c r="AI184" s="38"/>
      <c r="AJ184" s="14"/>
      <c r="AK184" s="39"/>
      <c r="AL184" s="38"/>
      <c r="AM184" s="38"/>
      <c r="AN184" s="38"/>
      <c r="AO184" s="14"/>
      <c r="AP184" s="39"/>
      <c r="AQ184" s="38"/>
      <c r="AR184" s="38"/>
      <c r="AS184" s="38"/>
      <c r="AT184" s="14"/>
      <c r="AU184" s="39"/>
      <c r="AV184" s="38"/>
      <c r="AW184" s="38"/>
      <c r="AX184" s="38"/>
      <c r="AY184" s="14"/>
      <c r="AZ184" s="39"/>
      <c r="BA184" s="38"/>
      <c r="BB184" s="38"/>
      <c r="BC184" s="38"/>
      <c r="BD184" s="14"/>
      <c r="BE184" s="14"/>
      <c r="BF184" s="14"/>
      <c r="BG184" s="14"/>
      <c r="BH184" s="14"/>
      <c r="BI184" s="14"/>
      <c r="BJ184" s="14"/>
      <c r="BK184" s="14"/>
      <c r="BL184" s="14"/>
      <c r="BM184" s="14"/>
      <c r="BN184" s="14"/>
      <c r="BO184" s="14"/>
      <c r="BP184" s="14"/>
      <c r="BQ184" s="14"/>
      <c r="BR184" s="14"/>
      <c r="BS184" s="14"/>
      <c r="BT184" s="14"/>
    </row>
    <row r="185" spans="1:72" s="13" customFormat="1" x14ac:dyDescent="0.25">
      <c r="A185" s="13" t="s">
        <v>49</v>
      </c>
      <c r="B185" s="13">
        <v>101</v>
      </c>
      <c r="C185" s="21">
        <v>58.237895496801144</v>
      </c>
      <c r="D185" s="21">
        <v>56.006062165336736</v>
      </c>
      <c r="E185" s="21">
        <f t="shared" si="170"/>
        <v>57.121978831068944</v>
      </c>
      <c r="F185" s="22">
        <f t="shared" si="174"/>
        <v>0.98710423203556985</v>
      </c>
      <c r="G185" s="22">
        <f t="shared" si="174"/>
        <v>0.91252270717204453</v>
      </c>
      <c r="H185" s="22">
        <f t="shared" si="171"/>
        <v>0.94981346960380719</v>
      </c>
      <c r="I185" s="22">
        <v>2.468339749849914</v>
      </c>
      <c r="J185" s="22">
        <v>2.1656744827563732</v>
      </c>
      <c r="K185" s="22">
        <f t="shared" si="172"/>
        <v>2.3170071163031434</v>
      </c>
      <c r="L185" s="22">
        <f t="shared" si="175"/>
        <v>2.5005867361745526</v>
      </c>
      <c r="M185" s="22">
        <f t="shared" si="176"/>
        <v>2.3732828407831201</v>
      </c>
      <c r="N185" s="22">
        <f t="shared" si="173"/>
        <v>2.4369347884788364</v>
      </c>
      <c r="O185" s="14"/>
      <c r="P185" s="14"/>
      <c r="Q185" s="14"/>
      <c r="R185" s="14"/>
      <c r="S185" s="14"/>
      <c r="T185" s="14"/>
      <c r="U185" s="14"/>
      <c r="V185" s="39"/>
      <c r="W185" s="38"/>
      <c r="X185" s="38"/>
      <c r="Y185" s="38"/>
      <c r="Z185" s="14"/>
      <c r="AA185" s="39"/>
      <c r="AB185" s="38"/>
      <c r="AC185" s="38"/>
      <c r="AD185" s="38"/>
      <c r="AE185" s="14"/>
      <c r="AF185" s="39"/>
      <c r="AG185" s="38"/>
      <c r="AH185" s="38"/>
      <c r="AI185" s="38"/>
      <c r="AJ185" s="14"/>
      <c r="AK185" s="39"/>
      <c r="AL185" s="38"/>
      <c r="AM185" s="38"/>
      <c r="AN185" s="38"/>
      <c r="AO185" s="14"/>
      <c r="AP185" s="39"/>
      <c r="AQ185" s="38"/>
      <c r="AR185" s="38"/>
      <c r="AS185" s="38"/>
      <c r="AT185" s="14"/>
      <c r="AU185" s="39"/>
      <c r="AV185" s="38"/>
      <c r="AW185" s="38"/>
      <c r="AX185" s="38"/>
      <c r="AY185" s="14"/>
      <c r="AZ185" s="39"/>
      <c r="BA185" s="38"/>
      <c r="BB185" s="38"/>
      <c r="BC185" s="38"/>
      <c r="BD185" s="14"/>
      <c r="BE185" s="14"/>
      <c r="BF185" s="14"/>
      <c r="BG185" s="14"/>
      <c r="BH185" s="14"/>
      <c r="BI185" s="14"/>
      <c r="BJ185" s="14"/>
      <c r="BK185" s="14"/>
      <c r="BL185" s="14"/>
      <c r="BM185" s="14"/>
      <c r="BN185" s="14"/>
      <c r="BO185" s="14"/>
      <c r="BP185" s="14"/>
      <c r="BQ185" s="14"/>
      <c r="BR185" s="14"/>
      <c r="BS185" s="14"/>
      <c r="BT185" s="14"/>
    </row>
    <row r="186" spans="1:72" s="13" customFormat="1" x14ac:dyDescent="0.25">
      <c r="A186" s="13" t="s">
        <v>49</v>
      </c>
      <c r="B186" s="13">
        <v>102</v>
      </c>
      <c r="C186" s="21">
        <v>59.224999728836714</v>
      </c>
      <c r="D186" s="21">
        <v>56.918584872508781</v>
      </c>
      <c r="E186" s="21">
        <f t="shared" si="170"/>
        <v>58.071792300672747</v>
      </c>
      <c r="F186" s="22">
        <f t="shared" si="174"/>
        <v>0.99000840646751698</v>
      </c>
      <c r="G186" s="22">
        <f t="shared" si="174"/>
        <v>0.91519775010100801</v>
      </c>
      <c r="H186" s="22">
        <f t="shared" si="171"/>
        <v>0.95260307828426249</v>
      </c>
      <c r="I186" s="22">
        <v>2.4966531853040372</v>
      </c>
      <c r="J186" s="22">
        <v>2.1867328469515579</v>
      </c>
      <c r="K186" s="22">
        <f t="shared" si="172"/>
        <v>2.3416930161277976</v>
      </c>
      <c r="L186" s="22">
        <f t="shared" si="175"/>
        <v>2.5218504903533407</v>
      </c>
      <c r="M186" s="22">
        <f t="shared" si="176"/>
        <v>2.3893555755684646</v>
      </c>
      <c r="N186" s="22">
        <f t="shared" si="173"/>
        <v>2.4556030329609024</v>
      </c>
      <c r="O186" s="14"/>
      <c r="P186" s="14"/>
      <c r="Q186" s="14"/>
      <c r="R186" s="14"/>
      <c r="S186" s="14"/>
      <c r="T186" s="14"/>
      <c r="U186" s="14"/>
      <c r="V186" s="39"/>
      <c r="W186" s="38"/>
      <c r="X186" s="38"/>
      <c r="Y186" s="38"/>
      <c r="Z186" s="14"/>
      <c r="AA186" s="39"/>
      <c r="AB186" s="38"/>
      <c r="AC186" s="38"/>
      <c r="AD186" s="38"/>
      <c r="AE186" s="14"/>
      <c r="AF186" s="39"/>
      <c r="AG186" s="38"/>
      <c r="AH186" s="38"/>
      <c r="AI186" s="38"/>
      <c r="AJ186" s="14"/>
      <c r="AK186" s="39"/>
      <c r="AL186" s="38"/>
      <c r="AM186" s="38"/>
      <c r="AN186" s="38"/>
      <c r="AO186" s="14"/>
      <c r="AP186" s="39"/>
      <c r="AQ186" s="38"/>
      <c r="AR186" s="38"/>
      <c r="AS186" s="38"/>
      <c r="AT186" s="14"/>
      <c r="AU186" s="39"/>
      <c r="AV186" s="38"/>
      <c r="AW186" s="38"/>
      <c r="AX186" s="38"/>
      <c r="AY186" s="14"/>
      <c r="AZ186" s="39"/>
      <c r="BA186" s="38"/>
      <c r="BB186" s="38"/>
      <c r="BC186" s="38"/>
      <c r="BD186" s="14"/>
      <c r="BE186" s="14"/>
      <c r="BF186" s="14"/>
      <c r="BG186" s="14"/>
      <c r="BH186" s="14"/>
      <c r="BI186" s="14"/>
      <c r="BJ186" s="14"/>
      <c r="BK186" s="14"/>
      <c r="BL186" s="14"/>
      <c r="BM186" s="14"/>
      <c r="BN186" s="14"/>
      <c r="BO186" s="14"/>
      <c r="BP186" s="14"/>
      <c r="BQ186" s="14"/>
      <c r="BR186" s="14"/>
      <c r="BS186" s="14"/>
      <c r="BT186" s="14"/>
    </row>
    <row r="187" spans="1:72" s="13" customFormat="1" x14ac:dyDescent="0.25">
      <c r="A187" s="13" t="s">
        <v>49</v>
      </c>
      <c r="B187" s="13">
        <v>103</v>
      </c>
      <c r="C187" s="21">
        <v>60.215008135304231</v>
      </c>
      <c r="D187" s="21">
        <v>57.833782622609789</v>
      </c>
      <c r="E187" s="21">
        <f t="shared" si="170"/>
        <v>59.02439537895701</v>
      </c>
      <c r="F187" s="22">
        <f t="shared" si="174"/>
        <v>0.99274343762694883</v>
      </c>
      <c r="G187" s="22">
        <f t="shared" si="174"/>
        <v>0.91774078677592996</v>
      </c>
      <c r="H187" s="22">
        <f t="shared" si="171"/>
        <v>0.9552421122014394</v>
      </c>
      <c r="I187" s="22">
        <v>2.5244820979298868</v>
      </c>
      <c r="J187" s="22">
        <v>2.2075522514830395</v>
      </c>
      <c r="K187" s="22">
        <f t="shared" si="172"/>
        <v>2.3660171747064629</v>
      </c>
      <c r="L187" s="22">
        <f t="shared" si="175"/>
        <v>2.5429350648385065</v>
      </c>
      <c r="M187" s="22">
        <f t="shared" si="176"/>
        <v>2.4054202268140252</v>
      </c>
      <c r="N187" s="22">
        <f t="shared" si="173"/>
        <v>2.4741776458262659</v>
      </c>
      <c r="O187" s="14"/>
      <c r="P187" s="14"/>
      <c r="Q187" s="14"/>
      <c r="R187" s="14"/>
      <c r="S187" s="14"/>
      <c r="T187" s="14"/>
      <c r="U187" s="14"/>
      <c r="V187" s="39"/>
      <c r="W187" s="38"/>
      <c r="X187" s="38"/>
      <c r="Y187" s="38"/>
      <c r="Z187" s="14"/>
      <c r="AA187" s="39"/>
      <c r="AB187" s="38"/>
      <c r="AC187" s="38"/>
      <c r="AD187" s="38"/>
      <c r="AE187" s="14"/>
      <c r="AF187" s="39"/>
      <c r="AG187" s="38"/>
      <c r="AH187" s="38"/>
      <c r="AI187" s="38"/>
      <c r="AJ187" s="14"/>
      <c r="AK187" s="39"/>
      <c r="AL187" s="38"/>
      <c r="AM187" s="38"/>
      <c r="AN187" s="38"/>
      <c r="AO187" s="14"/>
      <c r="AP187" s="39"/>
      <c r="AQ187" s="38"/>
      <c r="AR187" s="38"/>
      <c r="AS187" s="38"/>
      <c r="AT187" s="14"/>
      <c r="AU187" s="39"/>
      <c r="AV187" s="38"/>
      <c r="AW187" s="38"/>
      <c r="AX187" s="38"/>
      <c r="AY187" s="14"/>
      <c r="AZ187" s="39"/>
      <c r="BA187" s="38"/>
      <c r="BB187" s="38"/>
      <c r="BC187" s="38"/>
      <c r="BD187" s="14"/>
      <c r="BE187" s="14"/>
      <c r="BF187" s="14"/>
      <c r="BG187" s="14"/>
      <c r="BH187" s="14"/>
      <c r="BI187" s="14"/>
      <c r="BJ187" s="14"/>
      <c r="BK187" s="14"/>
      <c r="BL187" s="14"/>
      <c r="BM187" s="14"/>
      <c r="BN187" s="14"/>
      <c r="BO187" s="14"/>
      <c r="BP187" s="14"/>
      <c r="BQ187" s="14"/>
      <c r="BR187" s="14"/>
      <c r="BS187" s="14"/>
      <c r="BT187" s="14"/>
    </row>
    <row r="188" spans="1:72" s="13" customFormat="1" x14ac:dyDescent="0.25">
      <c r="A188" s="13" t="s">
        <v>49</v>
      </c>
      <c r="B188" s="13">
        <v>104</v>
      </c>
      <c r="C188" s="21">
        <v>61.20775157293118</v>
      </c>
      <c r="D188" s="21">
        <v>58.751523409385719</v>
      </c>
      <c r="E188" s="21">
        <f t="shared" si="170"/>
        <v>59.979637491158449</v>
      </c>
      <c r="F188" s="22">
        <f t="shared" si="174"/>
        <v>0.99531089387581773</v>
      </c>
      <c r="G188" s="22">
        <f t="shared" si="174"/>
        <v>0.92015305679430526</v>
      </c>
      <c r="H188" s="22">
        <f t="shared" si="171"/>
        <v>0.95773197533506149</v>
      </c>
      <c r="I188" s="22">
        <v>2.5518231269877258</v>
      </c>
      <c r="J188" s="22">
        <v>2.2281318098597565</v>
      </c>
      <c r="K188" s="22">
        <f t="shared" si="172"/>
        <v>2.3899774684237411</v>
      </c>
      <c r="L188" s="22">
        <f t="shared" si="175"/>
        <v>2.5638452695425937</v>
      </c>
      <c r="M188" s="22">
        <f t="shared" si="176"/>
        <v>2.4214795499590913</v>
      </c>
      <c r="N188" s="22">
        <f t="shared" si="173"/>
        <v>2.4926624097508423</v>
      </c>
      <c r="O188" s="14"/>
      <c r="P188" s="14"/>
      <c r="Q188" s="14"/>
      <c r="R188" s="14"/>
      <c r="S188" s="14"/>
      <c r="T188" s="14"/>
      <c r="U188" s="14"/>
      <c r="V188" s="39"/>
      <c r="W188" s="38"/>
      <c r="X188" s="38"/>
      <c r="Y188" s="38"/>
      <c r="Z188" s="14"/>
      <c r="AA188" s="39"/>
      <c r="AB188" s="38"/>
      <c r="AC188" s="38"/>
      <c r="AD188" s="38"/>
      <c r="AE188" s="14"/>
      <c r="AF188" s="39"/>
      <c r="AG188" s="38"/>
      <c r="AH188" s="38"/>
      <c r="AI188" s="38"/>
      <c r="AJ188" s="14"/>
      <c r="AK188" s="39"/>
      <c r="AL188" s="38"/>
      <c r="AM188" s="38"/>
      <c r="AN188" s="38"/>
      <c r="AO188" s="14"/>
      <c r="AP188" s="39"/>
      <c r="AQ188" s="38"/>
      <c r="AR188" s="38"/>
      <c r="AS188" s="38"/>
      <c r="AT188" s="14"/>
      <c r="AU188" s="39"/>
      <c r="AV188" s="38"/>
      <c r="AW188" s="38"/>
      <c r="AX188" s="38"/>
      <c r="AY188" s="14"/>
      <c r="AZ188" s="39"/>
      <c r="BA188" s="38"/>
      <c r="BB188" s="38"/>
      <c r="BC188" s="38"/>
      <c r="BD188" s="14"/>
      <c r="BE188" s="14"/>
      <c r="BF188" s="14"/>
      <c r="BG188" s="14"/>
      <c r="BH188" s="14"/>
      <c r="BI188" s="14"/>
      <c r="BJ188" s="14"/>
      <c r="BK188" s="14"/>
      <c r="BL188" s="14"/>
      <c r="BM188" s="14"/>
      <c r="BN188" s="14"/>
      <c r="BO188" s="14"/>
      <c r="BP188" s="14"/>
      <c r="BQ188" s="14"/>
      <c r="BR188" s="14"/>
      <c r="BS188" s="14"/>
      <c r="BT188" s="14"/>
    </row>
    <row r="189" spans="1:72" s="13" customFormat="1" x14ac:dyDescent="0.25">
      <c r="A189" s="13" t="s">
        <v>49</v>
      </c>
      <c r="B189" s="24">
        <v>105</v>
      </c>
      <c r="C189" s="25">
        <v>62.203062466806998</v>
      </c>
      <c r="D189" s="25">
        <v>59.671676466180024</v>
      </c>
      <c r="E189" s="25">
        <f t="shared" si="170"/>
        <v>60.937369466493507</v>
      </c>
      <c r="F189" s="26">
        <f t="shared" si="174"/>
        <v>0.99771239901031095</v>
      </c>
      <c r="G189" s="26">
        <f t="shared" si="174"/>
        <v>0.92243582899845933</v>
      </c>
      <c r="H189" s="26">
        <f t="shared" si="171"/>
        <v>0.96007411400438514</v>
      </c>
      <c r="I189" s="26">
        <v>2.5786736177749776</v>
      </c>
      <c r="J189" s="26">
        <v>2.2484708176502584</v>
      </c>
      <c r="K189" s="26">
        <f t="shared" si="172"/>
        <v>2.413572217712618</v>
      </c>
      <c r="L189" s="26">
        <f t="shared" si="175"/>
        <v>2.5845861195399737</v>
      </c>
      <c r="M189" s="26">
        <f t="shared" si="176"/>
        <v>2.4375363000497825</v>
      </c>
      <c r="N189" s="26">
        <f t="shared" si="173"/>
        <v>2.5110612097948781</v>
      </c>
      <c r="O189" s="14"/>
      <c r="P189" s="14"/>
      <c r="S189" s="14"/>
      <c r="T189" s="14"/>
      <c r="U189" s="14"/>
      <c r="V189" s="39"/>
      <c r="W189" s="38"/>
      <c r="X189" s="38"/>
      <c r="Y189" s="38"/>
      <c r="Z189" s="14"/>
      <c r="AA189" s="39"/>
      <c r="AB189" s="38"/>
      <c r="AC189" s="38"/>
      <c r="AD189" s="38"/>
      <c r="AE189" s="14"/>
      <c r="AF189" s="39"/>
      <c r="AG189" s="38"/>
      <c r="AH189" s="38"/>
      <c r="AI189" s="38"/>
      <c r="AJ189" s="14"/>
      <c r="AK189" s="39"/>
      <c r="AL189" s="38"/>
      <c r="AM189" s="38"/>
      <c r="AN189" s="38"/>
      <c r="AO189" s="14"/>
      <c r="AP189" s="39"/>
      <c r="AQ189" s="38"/>
      <c r="AR189" s="38"/>
      <c r="AS189" s="38"/>
      <c r="AT189" s="14"/>
      <c r="AU189" s="39"/>
      <c r="AV189" s="38"/>
      <c r="AW189" s="38"/>
      <c r="AX189" s="38"/>
      <c r="AY189" s="14"/>
      <c r="AZ189" s="39"/>
      <c r="BA189" s="38"/>
      <c r="BB189" s="38"/>
      <c r="BC189" s="38"/>
      <c r="BD189" s="14"/>
      <c r="BE189" s="14"/>
      <c r="BF189" s="14"/>
      <c r="BG189" s="14"/>
      <c r="BH189" s="14"/>
      <c r="BI189" s="14"/>
      <c r="BJ189" s="14"/>
      <c r="BK189" s="14"/>
      <c r="BL189" s="14"/>
      <c r="BM189" s="14"/>
      <c r="BN189" s="14"/>
      <c r="BO189" s="14"/>
      <c r="BP189" s="14"/>
      <c r="BQ189" s="14"/>
      <c r="BR189" s="14"/>
      <c r="BS189" s="14"/>
      <c r="BT189" s="14"/>
    </row>
    <row r="190" spans="1:72" s="13" customFormat="1" x14ac:dyDescent="0.25">
      <c r="A190" s="13" t="s">
        <v>49</v>
      </c>
      <c r="B190" s="13">
        <v>106</v>
      </c>
      <c r="C190" s="21">
        <v>63.200774865817309</v>
      </c>
      <c r="D190" s="21">
        <v>60.594112295178483</v>
      </c>
      <c r="E190" s="21">
        <f t="shared" si="170"/>
        <v>61.897443580497892</v>
      </c>
      <c r="F190" s="22">
        <f t="shared" si="174"/>
        <v>0.9999496297473911</v>
      </c>
      <c r="G190" s="22">
        <f t="shared" si="174"/>
        <v>0.92459040009171645</v>
      </c>
      <c r="H190" s="22">
        <f t="shared" si="171"/>
        <v>0.96227001491955377</v>
      </c>
      <c r="I190" s="22">
        <v>2.6050315978650582</v>
      </c>
      <c r="J190" s="22">
        <v>2.2685687461149455</v>
      </c>
      <c r="K190" s="22">
        <f t="shared" si="172"/>
        <v>2.4368001719900017</v>
      </c>
      <c r="L190" s="22">
        <f t="shared" si="175"/>
        <v>2.6051628205744177</v>
      </c>
      <c r="M190" s="22">
        <f t="shared" si="176"/>
        <v>2.453593229920958</v>
      </c>
      <c r="N190" s="22">
        <f t="shared" si="173"/>
        <v>2.5293780252476878</v>
      </c>
      <c r="O190" s="14"/>
      <c r="P190" s="14"/>
      <c r="Q190" s="14"/>
      <c r="R190" s="14"/>
      <c r="S190" s="14"/>
      <c r="T190" s="14"/>
      <c r="U190" s="14"/>
      <c r="V190" s="39"/>
      <c r="W190" s="38"/>
      <c r="X190" s="38"/>
      <c r="Y190" s="38"/>
      <c r="Z190" s="14"/>
      <c r="AA190" s="39"/>
      <c r="AB190" s="38"/>
      <c r="AC190" s="38"/>
      <c r="AD190" s="38"/>
      <c r="AE190" s="14"/>
      <c r="AF190" s="39"/>
      <c r="AG190" s="38"/>
      <c r="AH190" s="38"/>
      <c r="AI190" s="38"/>
      <c r="AJ190" s="14"/>
      <c r="AK190" s="39"/>
      <c r="AL190" s="38"/>
      <c r="AM190" s="38"/>
      <c r="AN190" s="38"/>
      <c r="AO190" s="14"/>
      <c r="AP190" s="39"/>
      <c r="AQ190" s="38"/>
      <c r="AR190" s="38"/>
      <c r="AS190" s="38"/>
      <c r="AT190" s="14"/>
      <c r="AU190" s="39"/>
      <c r="AV190" s="38"/>
      <c r="AW190" s="38"/>
      <c r="AX190" s="38"/>
      <c r="AY190" s="14"/>
      <c r="AZ190" s="39"/>
      <c r="BA190" s="38"/>
      <c r="BB190" s="38"/>
      <c r="BC190" s="38"/>
      <c r="BD190" s="14"/>
      <c r="BE190" s="14"/>
      <c r="BF190" s="14"/>
      <c r="BG190" s="14"/>
      <c r="BH190" s="14"/>
      <c r="BI190" s="14"/>
      <c r="BJ190" s="14"/>
      <c r="BK190" s="14"/>
      <c r="BL190" s="14"/>
      <c r="BM190" s="14"/>
      <c r="BN190" s="14"/>
      <c r="BO190" s="14"/>
      <c r="BP190" s="14"/>
      <c r="BQ190" s="14"/>
      <c r="BR190" s="14"/>
      <c r="BS190" s="14"/>
      <c r="BT190" s="14"/>
    </row>
    <row r="191" spans="1:72" s="13" customFormat="1" x14ac:dyDescent="0.25">
      <c r="A191" s="13" t="s">
        <v>49</v>
      </c>
      <c r="B191" s="13">
        <v>107</v>
      </c>
      <c r="C191" s="21">
        <v>64.2007244955647</v>
      </c>
      <c r="D191" s="21">
        <v>61.5187026952702</v>
      </c>
      <c r="E191" s="21">
        <f t="shared" si="170"/>
        <v>62.859713595417446</v>
      </c>
      <c r="F191" s="22">
        <f t="shared" si="174"/>
        <v>1.0020243132271247</v>
      </c>
      <c r="G191" s="22">
        <f t="shared" si="174"/>
        <v>0.92661809326784095</v>
      </c>
      <c r="H191" s="22">
        <f t="shared" si="171"/>
        <v>0.96432120324748283</v>
      </c>
      <c r="I191" s="22">
        <v>2.6308957526593497</v>
      </c>
      <c r="J191" s="22">
        <v>2.2884252358813919</v>
      </c>
      <c r="K191" s="22">
        <f t="shared" si="172"/>
        <v>2.4596604942703708</v>
      </c>
      <c r="L191" s="22">
        <f t="shared" si="175"/>
        <v>2.6255807548085066</v>
      </c>
      <c r="M191" s="22">
        <f t="shared" si="176"/>
        <v>2.4696530884811008</v>
      </c>
      <c r="N191" s="22">
        <f t="shared" si="173"/>
        <v>2.5476169216448037</v>
      </c>
      <c r="O191" s="14"/>
      <c r="P191" s="14"/>
      <c r="Q191" s="14"/>
      <c r="R191" s="14"/>
      <c r="S191" s="14"/>
      <c r="T191" s="14"/>
      <c r="U191" s="14"/>
      <c r="V191" s="39"/>
      <c r="W191" s="38"/>
      <c r="X191" s="38"/>
      <c r="Y191" s="38"/>
      <c r="Z191" s="14"/>
      <c r="AA191" s="39"/>
      <c r="AB191" s="38"/>
      <c r="AC191" s="38"/>
      <c r="AD191" s="38"/>
      <c r="AE191" s="14"/>
      <c r="AF191" s="39"/>
      <c r="AG191" s="38"/>
      <c r="AH191" s="38"/>
      <c r="AI191" s="38"/>
      <c r="AJ191" s="14"/>
      <c r="AK191" s="39"/>
      <c r="AL191" s="38"/>
      <c r="AM191" s="38"/>
      <c r="AN191" s="38"/>
      <c r="AO191" s="14"/>
      <c r="AP191" s="39"/>
      <c r="AQ191" s="38"/>
      <c r="AR191" s="38"/>
      <c r="AS191" s="38"/>
      <c r="AT191" s="14"/>
      <c r="AU191" s="39"/>
      <c r="AV191" s="38"/>
      <c r="AW191" s="38"/>
      <c r="AX191" s="38"/>
      <c r="AY191" s="14"/>
      <c r="AZ191" s="39"/>
      <c r="BA191" s="38"/>
      <c r="BB191" s="38"/>
      <c r="BC191" s="38"/>
      <c r="BD191" s="14"/>
      <c r="BE191" s="14"/>
      <c r="BF191" s="14"/>
      <c r="BG191" s="14"/>
      <c r="BH191" s="14"/>
      <c r="BI191" s="14"/>
      <c r="BJ191" s="14"/>
      <c r="BK191" s="14"/>
      <c r="BL191" s="14"/>
      <c r="BM191" s="14"/>
      <c r="BN191" s="14"/>
      <c r="BO191" s="14"/>
      <c r="BP191" s="14"/>
      <c r="BQ191" s="14"/>
      <c r="BR191" s="14"/>
      <c r="BS191" s="14"/>
      <c r="BT191" s="14"/>
    </row>
    <row r="192" spans="1:72" s="13" customFormat="1" x14ac:dyDescent="0.25">
      <c r="A192" s="13" t="s">
        <v>49</v>
      </c>
      <c r="B192" s="13">
        <v>108</v>
      </c>
      <c r="C192" s="21">
        <v>65.202748808791824</v>
      </c>
      <c r="D192" s="21">
        <v>62.445320788538041</v>
      </c>
      <c r="E192" s="21">
        <f t="shared" si="170"/>
        <v>63.824034798664933</v>
      </c>
      <c r="F192" s="22">
        <f t="shared" si="174"/>
        <v>1.0039382245336412</v>
      </c>
      <c r="G192" s="22">
        <f t="shared" si="174"/>
        <v>0.92852025685510142</v>
      </c>
      <c r="H192" s="22">
        <f t="shared" si="171"/>
        <v>0.96622924069437133</v>
      </c>
      <c r="I192" s="22">
        <v>2.6562654003721842</v>
      </c>
      <c r="J192" s="22">
        <v>2.3080400906718275</v>
      </c>
      <c r="K192" s="22">
        <f t="shared" si="172"/>
        <v>2.482152745522006</v>
      </c>
      <c r="L192" s="22">
        <f t="shared" si="175"/>
        <v>2.645845466842442</v>
      </c>
      <c r="M192" s="22">
        <f t="shared" si="176"/>
        <v>2.4857186190952478</v>
      </c>
      <c r="N192" s="22">
        <f t="shared" si="173"/>
        <v>2.5657820429688449</v>
      </c>
      <c r="O192" s="14"/>
      <c r="P192" s="14"/>
      <c r="Q192" s="14"/>
      <c r="R192" s="14"/>
      <c r="S192" s="14"/>
      <c r="T192" s="14"/>
      <c r="U192" s="14"/>
      <c r="V192" s="39"/>
      <c r="W192" s="38"/>
      <c r="X192" s="38"/>
      <c r="Y192" s="38"/>
      <c r="Z192" s="14"/>
      <c r="AA192" s="39"/>
      <c r="AB192" s="38"/>
      <c r="AC192" s="38"/>
      <c r="AD192" s="38"/>
      <c r="AE192" s="14"/>
      <c r="AF192" s="39"/>
      <c r="AG192" s="38"/>
      <c r="AH192" s="38"/>
      <c r="AI192" s="38"/>
      <c r="AJ192" s="14"/>
      <c r="AK192" s="39"/>
      <c r="AL192" s="38"/>
      <c r="AM192" s="38"/>
      <c r="AN192" s="38"/>
      <c r="AO192" s="14"/>
      <c r="AP192" s="39"/>
      <c r="AQ192" s="38"/>
      <c r="AR192" s="38"/>
      <c r="AS192" s="38"/>
      <c r="AT192" s="14"/>
      <c r="AU192" s="39"/>
      <c r="AV192" s="38"/>
      <c r="AW192" s="38"/>
      <c r="AX192" s="38"/>
      <c r="AY192" s="14"/>
      <c r="AZ192" s="39"/>
      <c r="BA192" s="38"/>
      <c r="BB192" s="38"/>
      <c r="BC192" s="38"/>
      <c r="BD192" s="14"/>
      <c r="BE192" s="14"/>
      <c r="BF192" s="14"/>
      <c r="BG192" s="14"/>
      <c r="BH192" s="14"/>
      <c r="BI192" s="14"/>
      <c r="BJ192" s="14"/>
      <c r="BK192" s="14"/>
      <c r="BL192" s="14"/>
      <c r="BM192" s="14"/>
      <c r="BN192" s="14"/>
      <c r="BO192" s="14"/>
      <c r="BP192" s="14"/>
      <c r="BQ192" s="14"/>
      <c r="BR192" s="14"/>
      <c r="BS192" s="14"/>
      <c r="BT192" s="14"/>
    </row>
    <row r="193" spans="1:72" s="13" customFormat="1" x14ac:dyDescent="0.25">
      <c r="A193" s="13" t="s">
        <v>49</v>
      </c>
      <c r="B193" s="13">
        <v>109</v>
      </c>
      <c r="C193" s="21">
        <v>66.206687033325466</v>
      </c>
      <c r="D193" s="21">
        <v>63.373841045393142</v>
      </c>
      <c r="E193" s="21">
        <f t="shared" si="170"/>
        <v>64.7902640393593</v>
      </c>
      <c r="F193" s="22">
        <f t="shared" si="174"/>
        <v>1.0056931842368186</v>
      </c>
      <c r="G193" s="22">
        <f t="shared" si="174"/>
        <v>0.93029826297557605</v>
      </c>
      <c r="H193" s="22">
        <f t="shared" si="171"/>
        <v>0.96799572360619734</v>
      </c>
      <c r="I193" s="22">
        <v>2.6811404665642593</v>
      </c>
      <c r="J193" s="22">
        <v>2.3274132710912574</v>
      </c>
      <c r="K193" s="22">
        <f t="shared" si="172"/>
        <v>2.5042768688277581</v>
      </c>
      <c r="L193" s="22">
        <f t="shared" si="175"/>
        <v>2.665962650029166</v>
      </c>
      <c r="M193" s="22">
        <f t="shared" si="176"/>
        <v>2.5017925580630274</v>
      </c>
      <c r="N193" s="22">
        <f t="shared" si="173"/>
        <v>2.5838776040460969</v>
      </c>
      <c r="O193" s="14"/>
      <c r="P193" s="14"/>
      <c r="Q193" s="14"/>
      <c r="R193" s="14"/>
      <c r="S193" s="14"/>
      <c r="T193" s="14"/>
      <c r="U193" s="14"/>
      <c r="V193" s="39"/>
      <c r="W193" s="38"/>
      <c r="X193" s="38"/>
      <c r="Y193" s="38"/>
      <c r="Z193" s="14"/>
      <c r="AA193" s="39"/>
      <c r="AB193" s="38"/>
      <c r="AC193" s="38"/>
      <c r="AD193" s="38"/>
      <c r="AE193" s="14"/>
      <c r="AF193" s="39"/>
      <c r="AG193" s="38"/>
      <c r="AH193" s="38"/>
      <c r="AI193" s="38"/>
      <c r="AJ193" s="14"/>
      <c r="AK193" s="39"/>
      <c r="AL193" s="38"/>
      <c r="AM193" s="38"/>
      <c r="AN193" s="38"/>
      <c r="AO193" s="14"/>
      <c r="AP193" s="39"/>
      <c r="AQ193" s="38"/>
      <c r="AR193" s="38"/>
      <c r="AS193" s="38"/>
      <c r="AT193" s="14"/>
      <c r="AU193" s="39"/>
      <c r="AV193" s="38"/>
      <c r="AW193" s="38"/>
      <c r="AX193" s="38"/>
      <c r="AY193" s="14"/>
      <c r="AZ193" s="39"/>
      <c r="BA193" s="38"/>
      <c r="BB193" s="38"/>
      <c r="BC193" s="38"/>
      <c r="BD193" s="14"/>
      <c r="BE193" s="14"/>
      <c r="BF193" s="14"/>
      <c r="BG193" s="14"/>
      <c r="BH193" s="14"/>
      <c r="BI193" s="14"/>
      <c r="BJ193" s="14"/>
      <c r="BK193" s="14"/>
      <c r="BL193" s="14"/>
      <c r="BM193" s="14"/>
      <c r="BN193" s="14"/>
      <c r="BO193" s="14"/>
      <c r="BP193" s="14"/>
      <c r="BQ193" s="14"/>
      <c r="BR193" s="14"/>
      <c r="BS193" s="14"/>
      <c r="BT193" s="14"/>
    </row>
    <row r="194" spans="1:72" s="13" customFormat="1" x14ac:dyDescent="0.25">
      <c r="A194" s="13" t="s">
        <v>49</v>
      </c>
      <c r="B194" s="13">
        <v>110</v>
      </c>
      <c r="C194" s="21">
        <v>67.212380217562284</v>
      </c>
      <c r="D194" s="21">
        <v>64.304139308368718</v>
      </c>
      <c r="E194" s="21">
        <f t="shared" si="170"/>
        <v>65.758259762965508</v>
      </c>
      <c r="F194" s="22">
        <f t="shared" si="174"/>
        <v>1.0072910559583477</v>
      </c>
      <c r="G194" s="22">
        <f t="shared" si="174"/>
        <v>0.93195350622092121</v>
      </c>
      <c r="H194" s="22">
        <f t="shared" si="171"/>
        <v>0.96962228108963444</v>
      </c>
      <c r="I194" s="22">
        <v>2.7055214583351432</v>
      </c>
      <c r="J194" s="22">
        <v>2.3465448884841216</v>
      </c>
      <c r="K194" s="22">
        <f t="shared" si="172"/>
        <v>2.5260331734096324</v>
      </c>
      <c r="L194" s="22">
        <f t="shared" si="175"/>
        <v>2.6859381331060073</v>
      </c>
      <c r="M194" s="22">
        <f t="shared" si="176"/>
        <v>2.5178776331872816</v>
      </c>
      <c r="N194" s="22">
        <f t="shared" si="173"/>
        <v>2.6019078831466445</v>
      </c>
      <c r="O194" s="14"/>
      <c r="P194" s="14"/>
      <c r="Q194" s="14"/>
      <c r="R194" s="14"/>
      <c r="S194" s="14"/>
      <c r="T194" s="14"/>
      <c r="U194" s="14"/>
      <c r="V194" s="39"/>
      <c r="W194" s="38"/>
      <c r="X194" s="38"/>
      <c r="Y194" s="38"/>
      <c r="Z194" s="14"/>
      <c r="AA194" s="39"/>
      <c r="AB194" s="38"/>
      <c r="AC194" s="38"/>
      <c r="AD194" s="38"/>
      <c r="AE194" s="14"/>
      <c r="AF194" s="39"/>
      <c r="AG194" s="38"/>
      <c r="AH194" s="38"/>
      <c r="AI194" s="38"/>
      <c r="AJ194" s="14"/>
      <c r="AK194" s="39"/>
      <c r="AL194" s="38"/>
      <c r="AM194" s="38"/>
      <c r="AN194" s="38"/>
      <c r="AO194" s="14"/>
      <c r="AP194" s="39"/>
      <c r="AQ194" s="38"/>
      <c r="AR194" s="38"/>
      <c r="AS194" s="38"/>
      <c r="AT194" s="14"/>
      <c r="AU194" s="39"/>
      <c r="AV194" s="38"/>
      <c r="AW194" s="38"/>
      <c r="AX194" s="38"/>
      <c r="AY194" s="14"/>
      <c r="AZ194" s="39"/>
      <c r="BA194" s="38"/>
      <c r="BB194" s="38"/>
      <c r="BC194" s="38"/>
      <c r="BD194" s="14"/>
      <c r="BE194" s="14"/>
      <c r="BF194" s="14"/>
      <c r="BG194" s="14"/>
      <c r="BH194" s="14"/>
      <c r="BI194" s="14"/>
      <c r="BJ194" s="14"/>
      <c r="BK194" s="14"/>
      <c r="BL194" s="14"/>
      <c r="BM194" s="14"/>
      <c r="BN194" s="14"/>
      <c r="BO194" s="14"/>
      <c r="BP194" s="14"/>
      <c r="BQ194" s="14"/>
      <c r="BR194" s="14"/>
      <c r="BS194" s="14"/>
      <c r="BT194" s="14"/>
    </row>
    <row r="195" spans="1:72" s="13" customFormat="1" x14ac:dyDescent="0.25">
      <c r="A195" s="13" t="s">
        <v>49</v>
      </c>
      <c r="B195" s="13">
        <v>111</v>
      </c>
      <c r="C195" s="21">
        <v>68.219671273520632</v>
      </c>
      <c r="D195" s="21">
        <v>65.236092814589639</v>
      </c>
      <c r="E195" s="21">
        <f t="shared" si="170"/>
        <v>66.727882044055136</v>
      </c>
      <c r="F195" s="22">
        <f t="shared" si="174"/>
        <v>1.0087337439630915</v>
      </c>
      <c r="G195" s="22">
        <f t="shared" si="174"/>
        <v>0.93348740234523575</v>
      </c>
      <c r="H195" s="22">
        <f t="shared" si="171"/>
        <v>0.9711105731541636</v>
      </c>
      <c r="I195" s="22">
        <v>2.7294094382804719</v>
      </c>
      <c r="J195" s="22">
        <v>2.3654351988668192</v>
      </c>
      <c r="K195" s="22">
        <f t="shared" si="172"/>
        <v>2.5474223185736458</v>
      </c>
      <c r="L195" s="22">
        <f t="shared" si="175"/>
        <v>2.70577786716763</v>
      </c>
      <c r="M195" s="22">
        <f t="shared" si="176"/>
        <v>2.5339765624303516</v>
      </c>
      <c r="N195" s="22">
        <f t="shared" si="173"/>
        <v>2.6198772147989908</v>
      </c>
      <c r="O195" s="14"/>
      <c r="P195" s="14"/>
      <c r="Q195" s="14"/>
      <c r="R195" s="14"/>
      <c r="S195" s="14"/>
      <c r="T195" s="14"/>
      <c r="U195" s="14"/>
      <c r="V195" s="39"/>
      <c r="W195" s="38"/>
      <c r="X195" s="38"/>
      <c r="Y195" s="38"/>
      <c r="Z195" s="14"/>
      <c r="AA195" s="39"/>
      <c r="AB195" s="38"/>
      <c r="AC195" s="38"/>
      <c r="AD195" s="38"/>
      <c r="AE195" s="14"/>
      <c r="AF195" s="39"/>
      <c r="AG195" s="38"/>
      <c r="AH195" s="38"/>
      <c r="AI195" s="38"/>
      <c r="AJ195" s="14"/>
      <c r="AK195" s="39"/>
      <c r="AL195" s="38"/>
      <c r="AM195" s="38"/>
      <c r="AN195" s="38"/>
      <c r="AO195" s="14"/>
      <c r="AP195" s="39"/>
      <c r="AQ195" s="38"/>
      <c r="AR195" s="38"/>
      <c r="AS195" s="38"/>
      <c r="AT195" s="14"/>
      <c r="AU195" s="39"/>
      <c r="AV195" s="38"/>
      <c r="AW195" s="38"/>
      <c r="AX195" s="38"/>
      <c r="AY195" s="14"/>
      <c r="AZ195" s="39"/>
      <c r="BA195" s="38"/>
      <c r="BB195" s="38"/>
      <c r="BC195" s="38"/>
      <c r="BD195" s="14"/>
      <c r="BE195" s="14"/>
      <c r="BF195" s="14"/>
      <c r="BG195" s="14"/>
      <c r="BH195" s="14"/>
      <c r="BI195" s="14"/>
      <c r="BJ195" s="14"/>
      <c r="BK195" s="14"/>
      <c r="BL195" s="14"/>
      <c r="BM195" s="14"/>
      <c r="BN195" s="14"/>
      <c r="BO195" s="14"/>
      <c r="BP195" s="14"/>
      <c r="BQ195" s="14"/>
      <c r="BR195" s="14"/>
      <c r="BS195" s="14"/>
      <c r="BT195" s="14"/>
    </row>
    <row r="196" spans="1:72" s="13" customFormat="1" x14ac:dyDescent="0.25">
      <c r="A196" s="13" t="s">
        <v>49</v>
      </c>
      <c r="B196" s="24">
        <v>112</v>
      </c>
      <c r="C196" s="25">
        <v>69.228405017483723</v>
      </c>
      <c r="D196" s="25">
        <v>66.169580216934875</v>
      </c>
      <c r="E196" s="25">
        <f t="shared" si="170"/>
        <v>67.698992617209299</v>
      </c>
      <c r="F196" s="26">
        <f t="shared" si="174"/>
        <v>1.0100231907790373</v>
      </c>
      <c r="G196" s="26">
        <f t="shared" si="174"/>
        <v>0.93490138697610803</v>
      </c>
      <c r="H196" s="26">
        <f t="shared" si="171"/>
        <v>0.97246228887757269</v>
      </c>
      <c r="I196" s="26">
        <v>2.7528059983141122</v>
      </c>
      <c r="J196" s="26">
        <v>2.3840845969428131</v>
      </c>
      <c r="K196" s="26">
        <f t="shared" si="172"/>
        <v>2.5684452976284629</v>
      </c>
      <c r="L196" s="26">
        <f t="shared" si="175"/>
        <v>2.7254879129961909</v>
      </c>
      <c r="M196" s="26">
        <f t="shared" si="176"/>
        <v>2.5500920526538269</v>
      </c>
      <c r="N196" s="26">
        <f t="shared" si="173"/>
        <v>2.6377899828250087</v>
      </c>
      <c r="O196" s="14"/>
      <c r="P196" s="14"/>
      <c r="S196" s="14"/>
      <c r="T196" s="14"/>
      <c r="U196" s="14"/>
      <c r="V196" s="39"/>
      <c r="W196" s="38"/>
      <c r="X196" s="38"/>
      <c r="Y196" s="38"/>
      <c r="Z196" s="14"/>
      <c r="AA196" s="39"/>
      <c r="AB196" s="38"/>
      <c r="AC196" s="38"/>
      <c r="AD196" s="38"/>
      <c r="AE196" s="14"/>
      <c r="AF196" s="39"/>
      <c r="AG196" s="38"/>
      <c r="AH196" s="38"/>
      <c r="AI196" s="38"/>
      <c r="AJ196" s="14"/>
      <c r="AK196" s="39"/>
      <c r="AL196" s="38"/>
      <c r="AM196" s="38"/>
      <c r="AN196" s="38"/>
      <c r="AO196" s="14"/>
      <c r="AP196" s="39"/>
      <c r="AQ196" s="38"/>
      <c r="AR196" s="38"/>
      <c r="AS196" s="38"/>
      <c r="AT196" s="14"/>
      <c r="AU196" s="39"/>
      <c r="AV196" s="38"/>
      <c r="AW196" s="38"/>
      <c r="AX196" s="38"/>
      <c r="AY196" s="14"/>
      <c r="AZ196" s="39"/>
      <c r="BA196" s="38"/>
      <c r="BB196" s="38"/>
      <c r="BC196" s="38"/>
      <c r="BD196" s="14"/>
      <c r="BE196" s="14"/>
      <c r="BF196" s="14"/>
      <c r="BG196" s="14"/>
      <c r="BH196" s="14"/>
      <c r="BI196" s="14"/>
      <c r="BJ196" s="14"/>
      <c r="BK196" s="14"/>
      <c r="BL196" s="14"/>
      <c r="BM196" s="14"/>
      <c r="BN196" s="14"/>
      <c r="BO196" s="14"/>
      <c r="BP196" s="14"/>
      <c r="BQ196" s="14"/>
      <c r="BR196" s="14"/>
      <c r="BS196" s="14"/>
      <c r="BT196" s="14"/>
    </row>
    <row r="197" spans="1:72" s="13" customFormat="1" x14ac:dyDescent="0.25">
      <c r="A197" s="13" t="s">
        <v>49</v>
      </c>
      <c r="B197" s="13">
        <v>113</v>
      </c>
      <c r="C197" s="21">
        <v>70.238428208262761</v>
      </c>
      <c r="D197" s="21">
        <v>67.104481603910983</v>
      </c>
      <c r="E197" s="21">
        <f t="shared" si="170"/>
        <v>68.671454906086865</v>
      </c>
      <c r="F197" s="22">
        <f t="shared" si="174"/>
        <v>1.0111613748474184</v>
      </c>
      <c r="G197" s="22">
        <f t="shared" si="174"/>
        <v>0.93619691434435026</v>
      </c>
      <c r="H197" s="22">
        <f t="shared" si="171"/>
        <v>0.97367914459588434</v>
      </c>
      <c r="I197" s="22">
        <v>2.7757132334501926</v>
      </c>
      <c r="J197" s="22">
        <v>2.4024936102065797</v>
      </c>
      <c r="K197" s="22">
        <f t="shared" si="172"/>
        <v>2.5891034218283862</v>
      </c>
      <c r="L197" s="22">
        <f t="shared" si="175"/>
        <v>2.7450744287666651</v>
      </c>
      <c r="M197" s="22">
        <f t="shared" si="176"/>
        <v>2.5662267984392213</v>
      </c>
      <c r="N197" s="22">
        <f t="shared" si="173"/>
        <v>2.6556506136029432</v>
      </c>
      <c r="O197" s="14"/>
      <c r="P197" s="14"/>
      <c r="Q197" s="14"/>
      <c r="R197" s="14"/>
      <c r="S197" s="14"/>
      <c r="T197" s="14"/>
      <c r="U197" s="14"/>
      <c r="V197" s="39"/>
      <c r="W197" s="38"/>
      <c r="X197" s="38"/>
      <c r="Y197" s="38"/>
      <c r="Z197" s="14"/>
      <c r="AA197" s="39"/>
      <c r="AB197" s="38"/>
      <c r="AC197" s="38"/>
      <c r="AD197" s="38"/>
      <c r="AE197" s="14"/>
      <c r="AF197" s="39"/>
      <c r="AG197" s="38"/>
      <c r="AH197" s="38"/>
      <c r="AI197" s="38"/>
      <c r="AJ197" s="14"/>
      <c r="AK197" s="39"/>
      <c r="AL197" s="38"/>
      <c r="AM197" s="38"/>
      <c r="AN197" s="38"/>
      <c r="AO197" s="14"/>
      <c r="AP197" s="39"/>
      <c r="AQ197" s="38"/>
      <c r="AR197" s="38"/>
      <c r="AS197" s="38"/>
      <c r="AT197" s="14"/>
      <c r="AU197" s="39"/>
      <c r="AV197" s="38"/>
      <c r="AW197" s="38"/>
      <c r="AX197" s="38"/>
      <c r="AY197" s="14"/>
      <c r="AZ197" s="39"/>
      <c r="BA197" s="38"/>
      <c r="BB197" s="38"/>
      <c r="BC197" s="38"/>
      <c r="BD197" s="14"/>
      <c r="BE197" s="14"/>
      <c r="BF197" s="14"/>
      <c r="BG197" s="14"/>
      <c r="BH197" s="14"/>
      <c r="BI197" s="14"/>
      <c r="BJ197" s="14"/>
      <c r="BK197" s="14"/>
      <c r="BL197" s="14"/>
      <c r="BM197" s="14"/>
      <c r="BN197" s="14"/>
      <c r="BO197" s="14"/>
      <c r="BP197" s="14"/>
      <c r="BQ197" s="14"/>
      <c r="BR197" s="14"/>
      <c r="BS197" s="14"/>
      <c r="BT197" s="14"/>
    </row>
    <row r="198" spans="1:72" s="13" customFormat="1" x14ac:dyDescent="0.25">
      <c r="A198" s="13" t="s">
        <v>49</v>
      </c>
      <c r="B198" s="13">
        <v>114</v>
      </c>
      <c r="C198" s="21">
        <v>71.249589583110179</v>
      </c>
      <c r="D198" s="21">
        <v>68.040678518255334</v>
      </c>
      <c r="E198" s="21">
        <f t="shared" si="170"/>
        <v>69.645134050682756</v>
      </c>
      <c r="F198" s="22">
        <f t="shared" si="174"/>
        <v>1.0121503082056194</v>
      </c>
      <c r="G198" s="22">
        <f t="shared" si="174"/>
        <v>0.93737545603286776</v>
      </c>
      <c r="H198" s="22">
        <f t="shared" si="171"/>
        <v>0.97476288211924356</v>
      </c>
      <c r="I198" s="22">
        <v>2.7981337156342279</v>
      </c>
      <c r="J198" s="22">
        <v>2.4206628931419885</v>
      </c>
      <c r="K198" s="22">
        <f t="shared" si="172"/>
        <v>2.6093983043881082</v>
      </c>
      <c r="L198" s="22">
        <f t="shared" si="175"/>
        <v>2.7645436581399374</v>
      </c>
      <c r="M198" s="22">
        <f t="shared" si="176"/>
        <v>2.5823834809870587</v>
      </c>
      <c r="N198" s="22">
        <f t="shared" si="173"/>
        <v>2.6734635695634981</v>
      </c>
      <c r="O198" s="14"/>
      <c r="P198" s="14"/>
      <c r="Q198" s="14"/>
      <c r="R198" s="14"/>
      <c r="S198" s="14"/>
      <c r="T198" s="14"/>
      <c r="U198" s="14"/>
      <c r="V198" s="39"/>
      <c r="W198" s="38"/>
      <c r="X198" s="38"/>
      <c r="Y198" s="38"/>
      <c r="Z198" s="14"/>
      <c r="AA198" s="39"/>
      <c r="AB198" s="38"/>
      <c r="AC198" s="38"/>
      <c r="AD198" s="38"/>
      <c r="AE198" s="14"/>
      <c r="AF198" s="39"/>
      <c r="AG198" s="38"/>
      <c r="AH198" s="38"/>
      <c r="AI198" s="38"/>
      <c r="AJ198" s="14"/>
      <c r="AK198" s="39"/>
      <c r="AL198" s="38"/>
      <c r="AM198" s="38"/>
      <c r="AN198" s="38"/>
      <c r="AO198" s="14"/>
      <c r="AP198" s="39"/>
      <c r="AQ198" s="38"/>
      <c r="AR198" s="38"/>
      <c r="AS198" s="38"/>
      <c r="AT198" s="14"/>
      <c r="AU198" s="39"/>
      <c r="AV198" s="38"/>
      <c r="AW198" s="38"/>
      <c r="AX198" s="38"/>
      <c r="AY198" s="14"/>
      <c r="AZ198" s="39"/>
      <c r="BA198" s="38"/>
      <c r="BB198" s="38"/>
      <c r="BC198" s="38"/>
      <c r="BD198" s="14"/>
      <c r="BE198" s="14"/>
      <c r="BF198" s="14"/>
      <c r="BG198" s="14"/>
      <c r="BH198" s="14"/>
      <c r="BI198" s="14"/>
      <c r="BJ198" s="14"/>
      <c r="BK198" s="14"/>
      <c r="BL198" s="14"/>
      <c r="BM198" s="14"/>
      <c r="BN198" s="14"/>
      <c r="BO198" s="14"/>
      <c r="BP198" s="14"/>
      <c r="BQ198" s="14"/>
      <c r="BR198" s="14"/>
      <c r="BS198" s="14"/>
      <c r="BT198" s="14"/>
    </row>
    <row r="199" spans="1:72" s="13" customFormat="1" x14ac:dyDescent="0.25">
      <c r="A199" s="13" t="s">
        <v>49</v>
      </c>
      <c r="B199" s="13">
        <v>115</v>
      </c>
      <c r="C199" s="21">
        <v>72.261739891315798</v>
      </c>
      <c r="D199" s="21">
        <v>68.978053974288201</v>
      </c>
      <c r="E199" s="21">
        <f t="shared" si="170"/>
        <v>70.619896932801993</v>
      </c>
      <c r="F199" s="22">
        <f t="shared" si="174"/>
        <v>1.0129920342035774</v>
      </c>
      <c r="G199" s="22">
        <f t="shared" si="174"/>
        <v>0.93843849974673788</v>
      </c>
      <c r="H199" s="22">
        <f t="shared" si="171"/>
        <v>0.97571526697515765</v>
      </c>
      <c r="I199" s="22">
        <v>2.820070467706997</v>
      </c>
      <c r="J199" s="22">
        <v>2.4385932215203407</v>
      </c>
      <c r="K199" s="22">
        <f t="shared" si="172"/>
        <v>2.6293318446136689</v>
      </c>
      <c r="L199" s="22">
        <f t="shared" si="175"/>
        <v>2.7839019187590743</v>
      </c>
      <c r="M199" s="22">
        <f t="shared" si="176"/>
        <v>2.5985647670875172</v>
      </c>
      <c r="N199" s="22">
        <f t="shared" si="173"/>
        <v>2.6912333429232955</v>
      </c>
      <c r="O199" s="14"/>
      <c r="P199" s="14"/>
      <c r="Q199" s="14"/>
      <c r="R199" s="14"/>
      <c r="S199" s="14"/>
      <c r="T199" s="14"/>
      <c r="U199" s="14"/>
      <c r="V199" s="39"/>
      <c r="W199" s="38"/>
      <c r="X199" s="38"/>
      <c r="Y199" s="38"/>
      <c r="Z199" s="14"/>
      <c r="AA199" s="39"/>
      <c r="AB199" s="38"/>
      <c r="AC199" s="38"/>
      <c r="AD199" s="38"/>
      <c r="AE199" s="14"/>
      <c r="AF199" s="39"/>
      <c r="AG199" s="38"/>
      <c r="AH199" s="38"/>
      <c r="AI199" s="38"/>
      <c r="AJ199" s="14"/>
      <c r="AK199" s="39"/>
      <c r="AL199" s="38"/>
      <c r="AM199" s="38"/>
      <c r="AN199" s="38"/>
      <c r="AO199" s="14"/>
      <c r="AP199" s="39"/>
      <c r="AQ199" s="38"/>
      <c r="AR199" s="38"/>
      <c r="AS199" s="38"/>
      <c r="AT199" s="14"/>
      <c r="AU199" s="39"/>
      <c r="AV199" s="38"/>
      <c r="AW199" s="38"/>
      <c r="AX199" s="38"/>
      <c r="AY199" s="14"/>
      <c r="AZ199" s="39"/>
      <c r="BA199" s="38"/>
      <c r="BB199" s="38"/>
      <c r="BC199" s="38"/>
      <c r="BD199" s="14"/>
      <c r="BE199" s="14"/>
      <c r="BF199" s="14"/>
      <c r="BG199" s="14"/>
      <c r="BH199" s="14"/>
      <c r="BI199" s="14"/>
      <c r="BJ199" s="14"/>
      <c r="BK199" s="14"/>
      <c r="BL199" s="14"/>
      <c r="BM199" s="14"/>
      <c r="BN199" s="14"/>
      <c r="BO199" s="14"/>
      <c r="BP199" s="14"/>
      <c r="BQ199" s="14"/>
      <c r="BR199" s="14"/>
      <c r="BS199" s="14"/>
      <c r="BT199" s="14"/>
    </row>
    <row r="200" spans="1:72" s="13" customFormat="1" x14ac:dyDescent="0.25">
      <c r="A200" s="13" t="s">
        <v>49</v>
      </c>
      <c r="B200" s="13">
        <v>116</v>
      </c>
      <c r="C200" s="21">
        <v>73.274731925519376</v>
      </c>
      <c r="D200" s="21">
        <v>69.916492474034939</v>
      </c>
      <c r="E200" s="21">
        <f t="shared" si="170"/>
        <v>71.59561219977715</v>
      </c>
      <c r="F200" s="22">
        <f t="shared" si="174"/>
        <v>1.0136886252571031</v>
      </c>
      <c r="G200" s="22">
        <f t="shared" si="174"/>
        <v>0.93938754810292835</v>
      </c>
      <c r="H200" s="22">
        <f t="shared" si="171"/>
        <v>0.97653808668001574</v>
      </c>
      <c r="I200" s="22">
        <v>2.8415269375790295</v>
      </c>
      <c r="J200" s="22">
        <v>2.456285486802666</v>
      </c>
      <c r="K200" s="22">
        <f t="shared" si="172"/>
        <v>2.6489062121908478</v>
      </c>
      <c r="L200" s="22">
        <f t="shared" si="175"/>
        <v>2.803155591154364</v>
      </c>
      <c r="M200" s="22">
        <f t="shared" si="176"/>
        <v>2.6147733081656002</v>
      </c>
      <c r="N200" s="22">
        <f t="shared" si="173"/>
        <v>2.7089644496599821</v>
      </c>
      <c r="O200" s="14"/>
      <c r="P200" s="14"/>
      <c r="Q200" s="14"/>
      <c r="R200" s="14"/>
      <c r="S200" s="14"/>
      <c r="T200" s="14"/>
      <c r="U200" s="14"/>
      <c r="V200" s="39"/>
      <c r="W200" s="38"/>
      <c r="X200" s="38"/>
      <c r="Y200" s="38"/>
      <c r="Z200" s="14"/>
      <c r="AA200" s="39"/>
      <c r="AB200" s="38"/>
      <c r="AC200" s="38"/>
      <c r="AD200" s="38"/>
      <c r="AE200" s="14"/>
      <c r="AF200" s="39"/>
      <c r="AG200" s="38"/>
      <c r="AH200" s="38"/>
      <c r="AI200" s="38"/>
      <c r="AJ200" s="14"/>
      <c r="AK200" s="39"/>
      <c r="AL200" s="38"/>
      <c r="AM200" s="38"/>
      <c r="AN200" s="38"/>
      <c r="AO200" s="14"/>
      <c r="AP200" s="39"/>
      <c r="AQ200" s="38"/>
      <c r="AR200" s="38"/>
      <c r="AS200" s="38"/>
      <c r="AT200" s="14"/>
      <c r="AU200" s="39"/>
      <c r="AV200" s="38"/>
      <c r="AW200" s="38"/>
      <c r="AX200" s="38"/>
      <c r="AY200" s="14"/>
      <c r="AZ200" s="39"/>
      <c r="BA200" s="38"/>
      <c r="BB200" s="38"/>
      <c r="BC200" s="38"/>
      <c r="BD200" s="14"/>
      <c r="BE200" s="14"/>
      <c r="BF200" s="14"/>
      <c r="BG200" s="14"/>
      <c r="BH200" s="14"/>
      <c r="BI200" s="14"/>
      <c r="BJ200" s="14"/>
      <c r="BK200" s="14"/>
      <c r="BL200" s="14"/>
      <c r="BM200" s="14"/>
      <c r="BN200" s="14"/>
      <c r="BO200" s="14"/>
      <c r="BP200" s="14"/>
      <c r="BQ200" s="14"/>
      <c r="BR200" s="14"/>
      <c r="BS200" s="14"/>
      <c r="BT200" s="14"/>
    </row>
    <row r="201" spans="1:72" s="13" customFormat="1" x14ac:dyDescent="0.25">
      <c r="A201" s="13" t="s">
        <v>49</v>
      </c>
      <c r="B201" s="13">
        <v>117</v>
      </c>
      <c r="C201" s="21">
        <v>74.288420550776479</v>
      </c>
      <c r="D201" s="21">
        <v>70.855880022137868</v>
      </c>
      <c r="E201" s="21">
        <f t="shared" si="170"/>
        <v>72.572150286457173</v>
      </c>
      <c r="F201" s="22">
        <f t="shared" si="174"/>
        <v>1.0142421806380071</v>
      </c>
      <c r="G201" s="22">
        <f t="shared" si="174"/>
        <v>0.94022411744214196</v>
      </c>
      <c r="H201" s="22">
        <f t="shared" si="171"/>
        <v>0.97723314904007452</v>
      </c>
      <c r="I201" s="22">
        <v>2.8625069726878922</v>
      </c>
      <c r="J201" s="22">
        <v>2.4737406906504686</v>
      </c>
      <c r="K201" s="22">
        <f t="shared" si="172"/>
        <v>2.6681238316691802</v>
      </c>
      <c r="L201" s="22">
        <f t="shared" si="175"/>
        <v>2.822311108070104</v>
      </c>
      <c r="M201" s="22">
        <f t="shared" si="176"/>
        <v>2.6310117393927559</v>
      </c>
      <c r="N201" s="22">
        <f t="shared" si="173"/>
        <v>2.7266614237314299</v>
      </c>
      <c r="O201" s="14"/>
      <c r="P201" s="14"/>
      <c r="Q201" s="14"/>
      <c r="R201" s="14"/>
      <c r="S201" s="14"/>
      <c r="T201" s="14"/>
      <c r="U201" s="14"/>
      <c r="V201" s="39"/>
      <c r="W201" s="38"/>
      <c r="X201" s="38"/>
      <c r="Y201" s="38"/>
      <c r="Z201" s="14"/>
      <c r="AA201" s="39"/>
      <c r="AB201" s="38"/>
      <c r="AC201" s="38"/>
      <c r="AD201" s="38"/>
      <c r="AE201" s="14"/>
      <c r="AF201" s="39"/>
      <c r="AG201" s="38"/>
      <c r="AH201" s="38"/>
      <c r="AI201" s="38"/>
      <c r="AJ201" s="14"/>
      <c r="AK201" s="39"/>
      <c r="AL201" s="38"/>
      <c r="AM201" s="38"/>
      <c r="AN201" s="38"/>
      <c r="AO201" s="14"/>
      <c r="AP201" s="39"/>
      <c r="AQ201" s="38"/>
      <c r="AR201" s="38"/>
      <c r="AS201" s="38"/>
      <c r="AT201" s="14"/>
      <c r="AU201" s="39"/>
      <c r="AV201" s="38"/>
      <c r="AW201" s="38"/>
      <c r="AX201" s="38"/>
      <c r="AY201" s="14"/>
      <c r="AZ201" s="39"/>
      <c r="BA201" s="38"/>
      <c r="BB201" s="38"/>
      <c r="BC201" s="38"/>
      <c r="BD201" s="14"/>
      <c r="BE201" s="14"/>
      <c r="BF201" s="14"/>
      <c r="BG201" s="14"/>
      <c r="BH201" s="14"/>
      <c r="BI201" s="14"/>
      <c r="BJ201" s="14"/>
      <c r="BK201" s="14"/>
      <c r="BL201" s="14"/>
      <c r="BM201" s="14"/>
      <c r="BN201" s="14"/>
      <c r="BO201" s="14"/>
      <c r="BP201" s="14"/>
      <c r="BQ201" s="14"/>
      <c r="BR201" s="14"/>
      <c r="BS201" s="14"/>
      <c r="BT201" s="14"/>
    </row>
    <row r="202" spans="1:72" s="13" customFormat="1" x14ac:dyDescent="0.25">
      <c r="A202" s="13" t="s">
        <v>49</v>
      </c>
      <c r="B202" s="13">
        <v>118</v>
      </c>
      <c r="C202" s="21">
        <v>75.302662731414486</v>
      </c>
      <c r="D202" s="21">
        <v>71.796104139580009</v>
      </c>
      <c r="E202" s="21">
        <f t="shared" si="170"/>
        <v>73.549383435497248</v>
      </c>
      <c r="F202" s="22">
        <f t="shared" si="174"/>
        <v>1.0146548243043014</v>
      </c>
      <c r="G202" s="22">
        <f t="shared" si="174"/>
        <v>0.94094973666229009</v>
      </c>
      <c r="H202" s="22">
        <f t="shared" si="171"/>
        <v>0.97780228048329576</v>
      </c>
      <c r="I202" s="22">
        <v>2.8830147948047529</v>
      </c>
      <c r="J202" s="22">
        <v>2.4909599395486159</v>
      </c>
      <c r="K202" s="22">
        <f t="shared" si="172"/>
        <v>2.6869873671766844</v>
      </c>
      <c r="L202" s="22">
        <f t="shared" si="175"/>
        <v>2.841374944214643</v>
      </c>
      <c r="M202" s="22">
        <f t="shared" si="176"/>
        <v>2.6472826788649493</v>
      </c>
      <c r="N202" s="22">
        <f t="shared" si="173"/>
        <v>2.7443288115397961</v>
      </c>
      <c r="O202" s="14"/>
      <c r="P202" s="14"/>
      <c r="Q202" s="14"/>
      <c r="R202" s="14"/>
      <c r="S202" s="14"/>
      <c r="T202" s="14"/>
      <c r="U202" s="14"/>
      <c r="V202" s="39"/>
      <c r="W202" s="38"/>
      <c r="X202" s="38"/>
      <c r="Y202" s="38"/>
      <c r="Z202" s="14"/>
      <c r="AA202" s="39"/>
      <c r="AB202" s="38"/>
      <c r="AC202" s="38"/>
      <c r="AD202" s="38"/>
      <c r="AE202" s="14"/>
      <c r="AF202" s="39"/>
      <c r="AG202" s="38"/>
      <c r="AH202" s="38"/>
      <c r="AI202" s="38"/>
      <c r="AJ202" s="14"/>
      <c r="AK202" s="39"/>
      <c r="AL202" s="38"/>
      <c r="AM202" s="38"/>
      <c r="AN202" s="38"/>
      <c r="AO202" s="14"/>
      <c r="AP202" s="39"/>
      <c r="AQ202" s="38"/>
      <c r="AR202" s="38"/>
      <c r="AS202" s="38"/>
      <c r="AT202" s="14"/>
      <c r="AU202" s="39"/>
      <c r="AV202" s="38"/>
      <c r="AW202" s="38"/>
      <c r="AX202" s="38"/>
      <c r="AY202" s="14"/>
      <c r="AZ202" s="39"/>
      <c r="BA202" s="38"/>
      <c r="BB202" s="38"/>
      <c r="BC202" s="38"/>
      <c r="BD202" s="14"/>
      <c r="BE202" s="14"/>
      <c r="BF202" s="14"/>
      <c r="BG202" s="14"/>
      <c r="BH202" s="14"/>
      <c r="BI202" s="14"/>
      <c r="BJ202" s="14"/>
      <c r="BK202" s="14"/>
      <c r="BL202" s="14"/>
      <c r="BM202" s="14"/>
      <c r="BN202" s="14"/>
      <c r="BO202" s="14"/>
      <c r="BP202" s="14"/>
      <c r="BQ202" s="14"/>
      <c r="BR202" s="14"/>
      <c r="BS202" s="14"/>
      <c r="BT202" s="14"/>
    </row>
    <row r="203" spans="1:72" s="13" customFormat="1" x14ac:dyDescent="0.25">
      <c r="A203" s="13" t="s">
        <v>49</v>
      </c>
      <c r="B203" s="24">
        <v>119</v>
      </c>
      <c r="C203" s="25">
        <v>76.317317555718788</v>
      </c>
      <c r="D203" s="25">
        <v>72.7370538762423</v>
      </c>
      <c r="E203" s="25">
        <f t="shared" si="170"/>
        <v>74.527185715980551</v>
      </c>
      <c r="F203" s="26">
        <f t="shared" si="174"/>
        <v>1.014928702770149</v>
      </c>
      <c r="G203" s="26">
        <f t="shared" si="174"/>
        <v>0.94156594607464683</v>
      </c>
      <c r="H203" s="26">
        <f t="shared" si="171"/>
        <v>0.97824732442239792</v>
      </c>
      <c r="I203" s="26">
        <v>2.9030549752510542</v>
      </c>
      <c r="J203" s="26">
        <v>2.5079444395436283</v>
      </c>
      <c r="K203" s="26">
        <f t="shared" si="172"/>
        <v>2.7054997073973412</v>
      </c>
      <c r="L203" s="26">
        <f t="shared" si="175"/>
        <v>2.8603536064429438</v>
      </c>
      <c r="M203" s="26">
        <f t="shared" si="176"/>
        <v>2.663588726842931</v>
      </c>
      <c r="N203" s="26">
        <f t="shared" si="173"/>
        <v>2.7619711666429376</v>
      </c>
      <c r="O203" s="14"/>
      <c r="P203" s="14"/>
      <c r="Q203" s="14"/>
      <c r="R203" s="14"/>
      <c r="S203" s="14"/>
      <c r="T203" s="14"/>
      <c r="U203" s="14"/>
      <c r="V203" s="39"/>
      <c r="W203" s="38"/>
      <c r="X203" s="38"/>
      <c r="Y203" s="38"/>
      <c r="Z203" s="14"/>
      <c r="AA203" s="39"/>
      <c r="AB203" s="38"/>
      <c r="AC203" s="38"/>
      <c r="AD203" s="38"/>
      <c r="AE203" s="14"/>
      <c r="AF203" s="39"/>
      <c r="AG203" s="38"/>
      <c r="AH203" s="38"/>
      <c r="AI203" s="38"/>
      <c r="AJ203" s="14"/>
      <c r="AK203" s="39"/>
      <c r="AL203" s="38"/>
      <c r="AM203" s="38"/>
      <c r="AN203" s="38"/>
      <c r="AO203" s="14"/>
      <c r="AP203" s="39"/>
      <c r="AQ203" s="38"/>
      <c r="AR203" s="38"/>
      <c r="AS203" s="38"/>
      <c r="AT203" s="14"/>
      <c r="AU203" s="39"/>
      <c r="AV203" s="38"/>
      <c r="AW203" s="38"/>
      <c r="AX203" s="38"/>
      <c r="AY203" s="14"/>
      <c r="AZ203" s="39"/>
      <c r="BA203" s="38"/>
      <c r="BB203" s="38"/>
      <c r="BC203" s="38"/>
      <c r="BD203" s="14"/>
      <c r="BE203" s="14"/>
      <c r="BF203" s="14"/>
      <c r="BG203" s="14"/>
      <c r="BH203" s="14"/>
      <c r="BI203" s="14"/>
      <c r="BJ203" s="14"/>
      <c r="BK203" s="14"/>
      <c r="BL203" s="14"/>
      <c r="BM203" s="14"/>
      <c r="BN203" s="14"/>
      <c r="BO203" s="14"/>
      <c r="BP203" s="14"/>
      <c r="BQ203" s="14"/>
      <c r="BR203" s="14"/>
      <c r="BS203" s="14"/>
      <c r="BT203" s="14"/>
    </row>
    <row r="204" spans="1:72" s="13" customFormat="1" x14ac:dyDescent="0.25">
      <c r="A204" s="13" t="s">
        <v>49</v>
      </c>
      <c r="B204" s="13">
        <v>120</v>
      </c>
      <c r="C204" s="21">
        <v>77.332246258488937</v>
      </c>
      <c r="D204" s="21">
        <v>73.678619822316946</v>
      </c>
      <c r="E204" s="21">
        <f t="shared" si="170"/>
        <v>75.505433040402949</v>
      </c>
      <c r="F204" s="22">
        <f t="shared" si="174"/>
        <v>1.0150659830183457</v>
      </c>
      <c r="G204" s="22">
        <f t="shared" si="174"/>
        <v>0.94207429628249884</v>
      </c>
      <c r="H204" s="22">
        <f t="shared" si="171"/>
        <v>0.97857013965042228</v>
      </c>
      <c r="I204" s="22">
        <v>2.922632410580615</v>
      </c>
      <c r="J204" s="22">
        <v>2.5246954911002084</v>
      </c>
      <c r="K204" s="22">
        <f t="shared" si="172"/>
        <v>2.7236639508404119</v>
      </c>
      <c r="L204" s="22">
        <f t="shared" si="175"/>
        <v>2.879253624370341</v>
      </c>
      <c r="M204" s="22">
        <f t="shared" si="176"/>
        <v>2.6799324650538292</v>
      </c>
      <c r="N204" s="22">
        <f t="shared" si="173"/>
        <v>2.7795930447120849</v>
      </c>
      <c r="O204" s="14"/>
      <c r="P204" s="14"/>
      <c r="Q204" s="14"/>
      <c r="R204" s="14"/>
      <c r="S204" s="14"/>
      <c r="T204" s="14"/>
      <c r="U204" s="14"/>
      <c r="V204" s="39"/>
      <c r="W204" s="38"/>
      <c r="X204" s="38"/>
      <c r="Y204" s="38"/>
      <c r="Z204" s="14"/>
      <c r="AA204" s="39"/>
      <c r="AB204" s="38"/>
      <c r="AC204" s="38"/>
      <c r="AD204" s="38"/>
      <c r="AE204" s="14"/>
      <c r="AF204" s="39"/>
      <c r="AG204" s="38"/>
      <c r="AH204" s="38"/>
      <c r="AI204" s="38"/>
      <c r="AJ204" s="14"/>
      <c r="AK204" s="39"/>
      <c r="AL204" s="38"/>
      <c r="AM204" s="38"/>
      <c r="AN204" s="38"/>
      <c r="AO204" s="14"/>
      <c r="AP204" s="39"/>
      <c r="AQ204" s="38"/>
      <c r="AR204" s="38"/>
      <c r="AS204" s="38"/>
      <c r="AT204" s="14"/>
      <c r="AU204" s="39"/>
      <c r="AV204" s="38"/>
      <c r="AW204" s="38"/>
      <c r="AX204" s="38"/>
      <c r="AY204" s="14"/>
      <c r="AZ204" s="39"/>
      <c r="BA204" s="38"/>
      <c r="BB204" s="38"/>
      <c r="BC204" s="38"/>
      <c r="BD204" s="14"/>
      <c r="BE204" s="14"/>
      <c r="BF204" s="14"/>
      <c r="BG204" s="14"/>
      <c r="BH204" s="14"/>
      <c r="BI204" s="14"/>
      <c r="BJ204" s="14"/>
      <c r="BK204" s="14"/>
      <c r="BL204" s="14"/>
      <c r="BM204" s="14"/>
      <c r="BN204" s="14"/>
      <c r="BO204" s="14"/>
      <c r="BP204" s="14"/>
      <c r="BQ204" s="14"/>
      <c r="BR204" s="14"/>
      <c r="BS204" s="14"/>
      <c r="BT204" s="14"/>
    </row>
    <row r="205" spans="1:72" s="13" customFormat="1" x14ac:dyDescent="0.25">
      <c r="A205" s="13" t="s">
        <v>49</v>
      </c>
      <c r="B205" s="13">
        <v>121</v>
      </c>
      <c r="C205" s="21">
        <v>78.347312241507282</v>
      </c>
      <c r="D205" s="21">
        <v>74.620694118599445</v>
      </c>
      <c r="E205" s="21">
        <f t="shared" si="170"/>
        <v>76.484003180053364</v>
      </c>
      <c r="F205" s="22">
        <f t="shared" si="174"/>
        <v>1.0150688504557621</v>
      </c>
      <c r="G205" s="22">
        <f t="shared" si="174"/>
        <v>0.94247634708318628</v>
      </c>
      <c r="H205" s="22">
        <f t="shared" si="171"/>
        <v>0.9787725987694742</v>
      </c>
      <c r="I205" s="22">
        <v>2.941752298776978</v>
      </c>
      <c r="J205" s="22">
        <v>2.5412144840784152</v>
      </c>
      <c r="K205" s="22">
        <f t="shared" si="172"/>
        <v>2.7414833914276966</v>
      </c>
      <c r="L205" s="22">
        <f t="shared" si="175"/>
        <v>2.8980815414207046</v>
      </c>
      <c r="M205" s="22">
        <f t="shared" si="176"/>
        <v>2.6963164560501363</v>
      </c>
      <c r="N205" s="22">
        <f t="shared" si="173"/>
        <v>2.7971989987354204</v>
      </c>
      <c r="O205" s="14"/>
      <c r="P205" s="14"/>
      <c r="Q205" s="14"/>
      <c r="R205" s="14"/>
      <c r="S205" s="14"/>
      <c r="T205" s="14"/>
      <c r="U205" s="14"/>
      <c r="V205" s="39"/>
      <c r="W205" s="38"/>
      <c r="X205" s="38"/>
      <c r="Y205" s="38"/>
      <c r="Z205" s="14"/>
      <c r="AA205" s="39"/>
      <c r="AB205" s="38"/>
      <c r="AC205" s="38"/>
      <c r="AD205" s="38"/>
      <c r="AE205" s="14"/>
      <c r="AF205" s="39"/>
      <c r="AG205" s="38"/>
      <c r="AH205" s="38"/>
      <c r="AI205" s="38"/>
      <c r="AJ205" s="14"/>
      <c r="AK205" s="39"/>
      <c r="AL205" s="38"/>
      <c r="AM205" s="38"/>
      <c r="AN205" s="38"/>
      <c r="AO205" s="14"/>
      <c r="AP205" s="39"/>
      <c r="AQ205" s="38"/>
      <c r="AR205" s="38"/>
      <c r="AS205" s="38"/>
      <c r="AT205" s="14"/>
      <c r="AU205" s="39"/>
      <c r="AV205" s="38"/>
      <c r="AW205" s="38"/>
      <c r="AX205" s="38"/>
      <c r="AY205" s="14"/>
      <c r="AZ205" s="39"/>
      <c r="BA205" s="38"/>
      <c r="BB205" s="38"/>
      <c r="BC205" s="38"/>
      <c r="BD205" s="14"/>
      <c r="BE205" s="14"/>
      <c r="BF205" s="14"/>
      <c r="BG205" s="14"/>
      <c r="BH205" s="14"/>
      <c r="BI205" s="14"/>
      <c r="BJ205" s="14"/>
      <c r="BK205" s="14"/>
      <c r="BL205" s="14"/>
      <c r="BM205" s="14"/>
      <c r="BN205" s="14"/>
      <c r="BO205" s="14"/>
      <c r="BP205" s="14"/>
      <c r="BQ205" s="14"/>
      <c r="BR205" s="14"/>
      <c r="BS205" s="14"/>
      <c r="BT205" s="14"/>
    </row>
    <row r="206" spans="1:72" s="13" customFormat="1" x14ac:dyDescent="0.25">
      <c r="A206" s="13" t="s">
        <v>49</v>
      </c>
      <c r="B206" s="13">
        <v>122</v>
      </c>
      <c r="C206" s="21">
        <v>79.362381091963044</v>
      </c>
      <c r="D206" s="21">
        <v>75.563170465682632</v>
      </c>
      <c r="E206" s="21">
        <f t="shared" si="170"/>
        <v>77.462775778822845</v>
      </c>
      <c r="F206" s="22">
        <f t="shared" si="174"/>
        <v>1.0149395069130378</v>
      </c>
      <c r="G206" s="22">
        <f t="shared" si="174"/>
        <v>0.94277366639407489</v>
      </c>
      <c r="H206" s="22">
        <f t="shared" si="171"/>
        <v>0.97885658665355635</v>
      </c>
      <c r="I206" s="22">
        <v>2.9604201160106158</v>
      </c>
      <c r="J206" s="22">
        <v>2.5575028928335293</v>
      </c>
      <c r="K206" s="22">
        <f t="shared" si="172"/>
        <v>2.7589615044220723</v>
      </c>
      <c r="L206" s="22">
        <f t="shared" si="175"/>
        <v>2.916843906308074</v>
      </c>
      <c r="M206" s="22">
        <f t="shared" si="176"/>
        <v>2.7127432426230977</v>
      </c>
      <c r="N206" s="22">
        <f t="shared" si="173"/>
        <v>2.8147935744655861</v>
      </c>
      <c r="O206" s="14"/>
      <c r="P206" s="14"/>
      <c r="S206" s="14"/>
      <c r="T206" s="14"/>
      <c r="U206" s="14"/>
      <c r="V206" s="39"/>
      <c r="W206" s="38"/>
      <c r="X206" s="38"/>
      <c r="Y206" s="38"/>
      <c r="Z206" s="14"/>
      <c r="AA206" s="39"/>
      <c r="AB206" s="38"/>
      <c r="AC206" s="38"/>
      <c r="AD206" s="38"/>
      <c r="AE206" s="14"/>
      <c r="AF206" s="39"/>
      <c r="AG206" s="38"/>
      <c r="AH206" s="38"/>
      <c r="AI206" s="38"/>
      <c r="AJ206" s="14"/>
      <c r="AK206" s="39"/>
      <c r="AL206" s="38"/>
      <c r="AM206" s="38"/>
      <c r="AN206" s="38"/>
      <c r="AO206" s="14"/>
      <c r="AP206" s="39"/>
      <c r="AQ206" s="38"/>
      <c r="AR206" s="38"/>
      <c r="AS206" s="38"/>
      <c r="AT206" s="14"/>
      <c r="AU206" s="39"/>
      <c r="AV206" s="38"/>
      <c r="AW206" s="38"/>
      <c r="AX206" s="38"/>
      <c r="AY206" s="14"/>
      <c r="AZ206" s="39"/>
      <c r="BA206" s="38"/>
      <c r="BB206" s="38"/>
      <c r="BC206" s="38"/>
      <c r="BD206" s="14"/>
      <c r="BE206" s="14"/>
      <c r="BF206" s="14"/>
      <c r="BG206" s="14"/>
      <c r="BH206" s="14"/>
      <c r="BI206" s="14"/>
      <c r="BJ206" s="14"/>
      <c r="BK206" s="14"/>
      <c r="BL206" s="14"/>
      <c r="BM206" s="14"/>
      <c r="BN206" s="14"/>
      <c r="BO206" s="14"/>
      <c r="BP206" s="14"/>
      <c r="BQ206" s="14"/>
      <c r="BR206" s="14"/>
      <c r="BS206" s="14"/>
      <c r="BT206" s="14"/>
    </row>
    <row r="207" spans="1:72" s="13" customFormat="1" x14ac:dyDescent="0.25">
      <c r="A207" s="13" t="s">
        <v>49</v>
      </c>
      <c r="B207" s="13">
        <v>123</v>
      </c>
      <c r="C207" s="21">
        <v>80.377320598876082</v>
      </c>
      <c r="D207" s="21">
        <v>76.505944132076706</v>
      </c>
      <c r="E207" s="21">
        <f t="shared" si="170"/>
        <v>78.441632365476394</v>
      </c>
      <c r="F207" s="22">
        <f t="shared" si="174"/>
        <v>1.0146801686889404</v>
      </c>
      <c r="G207" s="22">
        <f t="shared" si="174"/>
        <v>0.94296782920199007</v>
      </c>
      <c r="H207" s="22">
        <f t="shared" si="171"/>
        <v>0.97882399894546523</v>
      </c>
      <c r="I207" s="22">
        <v>2.9786415939953712</v>
      </c>
      <c r="J207" s="22">
        <v>2.5735622714402511</v>
      </c>
      <c r="K207" s="22">
        <f t="shared" si="172"/>
        <v>2.7761019327178111</v>
      </c>
      <c r="L207" s="22">
        <f t="shared" si="175"/>
        <v>2.9355472649515253</v>
      </c>
      <c r="M207" s="22">
        <f t="shared" si="176"/>
        <v>2.7292153472703222</v>
      </c>
      <c r="N207" s="22">
        <f t="shared" si="173"/>
        <v>2.832381306110924</v>
      </c>
      <c r="O207" s="14"/>
      <c r="P207" s="14"/>
      <c r="Q207" s="14"/>
      <c r="R207" s="14"/>
      <c r="S207" s="14"/>
      <c r="T207" s="14"/>
      <c r="U207" s="14"/>
      <c r="V207" s="39"/>
      <c r="W207" s="38"/>
      <c r="X207" s="38"/>
      <c r="Y207" s="38"/>
      <c r="Z207" s="14"/>
      <c r="AA207" s="39"/>
      <c r="AB207" s="38"/>
      <c r="AC207" s="38"/>
      <c r="AD207" s="38"/>
      <c r="AE207" s="14"/>
      <c r="AF207" s="39"/>
      <c r="AG207" s="38"/>
      <c r="AH207" s="38"/>
      <c r="AI207" s="38"/>
      <c r="AJ207" s="14"/>
      <c r="AK207" s="39"/>
      <c r="AL207" s="38"/>
      <c r="AM207" s="38"/>
      <c r="AN207" s="38"/>
      <c r="AO207" s="14"/>
      <c r="AP207" s="39"/>
      <c r="AQ207" s="38"/>
      <c r="AR207" s="38"/>
      <c r="AS207" s="38"/>
      <c r="AT207" s="14"/>
      <c r="AU207" s="39"/>
      <c r="AV207" s="38"/>
      <c r="AW207" s="38"/>
      <c r="AX207" s="38"/>
      <c r="AY207" s="14"/>
      <c r="AZ207" s="39"/>
      <c r="BA207" s="38"/>
      <c r="BB207" s="38"/>
      <c r="BC207" s="38"/>
      <c r="BD207" s="14"/>
      <c r="BE207" s="14"/>
      <c r="BF207" s="14"/>
      <c r="BG207" s="14"/>
      <c r="BH207" s="14"/>
      <c r="BI207" s="14"/>
      <c r="BJ207" s="14"/>
      <c r="BK207" s="14"/>
      <c r="BL207" s="14"/>
      <c r="BM207" s="14"/>
      <c r="BN207" s="14"/>
      <c r="BO207" s="14"/>
      <c r="BP207" s="14"/>
      <c r="BQ207" s="14"/>
      <c r="BR207" s="14"/>
      <c r="BS207" s="14"/>
      <c r="BT207" s="14"/>
    </row>
    <row r="208" spans="1:72" s="13" customFormat="1" x14ac:dyDescent="0.25">
      <c r="A208" s="13" t="s">
        <v>49</v>
      </c>
      <c r="B208" s="13">
        <v>124</v>
      </c>
      <c r="C208" s="21">
        <v>81.392000767565023</v>
      </c>
      <c r="D208" s="21">
        <v>77.448911961278696</v>
      </c>
      <c r="E208" s="21">
        <f t="shared" si="170"/>
        <v>79.420456364421852</v>
      </c>
      <c r="F208" s="22">
        <f t="shared" si="174"/>
        <v>1.0142930646414925</v>
      </c>
      <c r="G208" s="22">
        <f t="shared" si="174"/>
        <v>0.94306041653709372</v>
      </c>
      <c r="H208" s="22">
        <f t="shared" si="171"/>
        <v>0.9786767405892931</v>
      </c>
      <c r="I208" s="22">
        <v>2.9964226979786219</v>
      </c>
      <c r="J208" s="22">
        <v>2.5893942490425688</v>
      </c>
      <c r="K208" s="22">
        <f t="shared" si="172"/>
        <v>2.7929084735105953</v>
      </c>
      <c r="L208" s="22">
        <f t="shared" ref="L208:L239" si="177">I208/F208</f>
        <v>2.9541981528166361</v>
      </c>
      <c r="M208" s="22">
        <f t="shared" ref="M208:M239" si="178">J208/G208</f>
        <v>2.7457352717133361</v>
      </c>
      <c r="N208" s="22">
        <f t="shared" si="173"/>
        <v>2.8499667122649859</v>
      </c>
      <c r="O208" s="14"/>
      <c r="P208" s="14"/>
      <c r="Q208" s="14"/>
      <c r="R208" s="14"/>
      <c r="S208" s="14"/>
      <c r="T208" s="14"/>
      <c r="U208" s="14"/>
      <c r="V208" s="39"/>
      <c r="W208" s="38"/>
      <c r="X208" s="38"/>
      <c r="Y208" s="38"/>
      <c r="Z208" s="14"/>
      <c r="AA208" s="39"/>
      <c r="AB208" s="38"/>
      <c r="AC208" s="38"/>
      <c r="AD208" s="38"/>
      <c r="AE208" s="14"/>
      <c r="AF208" s="39"/>
      <c r="AG208" s="38"/>
      <c r="AH208" s="38"/>
      <c r="AI208" s="38"/>
      <c r="AJ208" s="14"/>
      <c r="AK208" s="39"/>
      <c r="AL208" s="38"/>
      <c r="AM208" s="38"/>
      <c r="AN208" s="38"/>
      <c r="AO208" s="14"/>
      <c r="AP208" s="39"/>
      <c r="AQ208" s="38"/>
      <c r="AR208" s="38"/>
      <c r="AS208" s="38"/>
      <c r="AT208" s="14"/>
      <c r="AU208" s="39"/>
      <c r="AV208" s="38"/>
      <c r="AW208" s="38"/>
      <c r="AX208" s="38"/>
      <c r="AY208" s="14"/>
      <c r="AZ208" s="39"/>
      <c r="BA208" s="38"/>
      <c r="BB208" s="38"/>
      <c r="BC208" s="38"/>
      <c r="BD208" s="14"/>
      <c r="BE208" s="14"/>
      <c r="BF208" s="14"/>
      <c r="BG208" s="14"/>
      <c r="BH208" s="14"/>
      <c r="BI208" s="14"/>
      <c r="BJ208" s="14"/>
      <c r="BK208" s="14"/>
      <c r="BL208" s="14"/>
      <c r="BM208" s="14"/>
      <c r="BN208" s="14"/>
      <c r="BO208" s="14"/>
      <c r="BP208" s="14"/>
      <c r="BQ208" s="14"/>
      <c r="BR208" s="14"/>
      <c r="BS208" s="14"/>
      <c r="BT208" s="14"/>
    </row>
    <row r="209" spans="1:72" s="13" customFormat="1" x14ac:dyDescent="0.25">
      <c r="A209" s="13" t="s">
        <v>49</v>
      </c>
      <c r="B209" s="13">
        <v>125</v>
      </c>
      <c r="C209" s="21">
        <v>82.406293832206515</v>
      </c>
      <c r="D209" s="21">
        <v>78.39197237781579</v>
      </c>
      <c r="E209" s="21">
        <f t="shared" ref="E209:E272" si="179">AVERAGE(C209:D209)</f>
        <v>80.399133105011146</v>
      </c>
      <c r="F209" s="22">
        <f t="shared" si="174"/>
        <v>1.0137804343256249</v>
      </c>
      <c r="G209" s="22">
        <f t="shared" si="174"/>
        <v>0.94305301447121792</v>
      </c>
      <c r="H209" s="22">
        <f t="shared" ref="H209:H272" si="180">AVERAGE(F209:G209)</f>
        <v>0.97841672439842142</v>
      </c>
      <c r="I209" s="22">
        <v>3.0137696053948315</v>
      </c>
      <c r="J209" s="22">
        <v>2.6050005253302242</v>
      </c>
      <c r="K209" s="22">
        <f t="shared" ref="K209:K272" si="181">AVERAGE(I209:J209)</f>
        <v>2.8093850653625276</v>
      </c>
      <c r="L209" s="22">
        <f t="shared" si="177"/>
        <v>2.9728030876820144</v>
      </c>
      <c r="M209" s="22">
        <f t="shared" si="178"/>
        <v>2.7623054964634006</v>
      </c>
      <c r="N209" s="22">
        <f t="shared" ref="N209:N272" si="182">AVERAGE(L209:M209)</f>
        <v>2.8675542920727075</v>
      </c>
      <c r="O209" s="14"/>
      <c r="P209" s="14"/>
      <c r="Q209" s="14"/>
      <c r="R209" s="14"/>
      <c r="S209" s="14"/>
      <c r="T209" s="14"/>
      <c r="U209" s="14"/>
      <c r="V209" s="39"/>
      <c r="W209" s="38"/>
      <c r="X209" s="38"/>
      <c r="Y209" s="38"/>
      <c r="Z209" s="14"/>
      <c r="AA209" s="39"/>
      <c r="AB209" s="38"/>
      <c r="AC209" s="38"/>
      <c r="AD209" s="38"/>
      <c r="AE209" s="14"/>
      <c r="AF209" s="39"/>
      <c r="AG209" s="38"/>
      <c r="AH209" s="38"/>
      <c r="AI209" s="38"/>
      <c r="AJ209" s="14"/>
      <c r="AK209" s="39"/>
      <c r="AL209" s="38"/>
      <c r="AM209" s="38"/>
      <c r="AN209" s="38"/>
      <c r="AO209" s="14"/>
      <c r="AP209" s="39"/>
      <c r="AQ209" s="38"/>
      <c r="AR209" s="38"/>
      <c r="AS209" s="38"/>
      <c r="AT209" s="14"/>
      <c r="AU209" s="39"/>
      <c r="AV209" s="38"/>
      <c r="AW209" s="38"/>
      <c r="AX209" s="38"/>
      <c r="AY209" s="14"/>
      <c r="AZ209" s="39"/>
      <c r="BA209" s="38"/>
      <c r="BB209" s="38"/>
      <c r="BC209" s="38"/>
      <c r="BD209" s="14"/>
      <c r="BE209" s="14"/>
      <c r="BF209" s="14"/>
      <c r="BG209" s="14"/>
      <c r="BH209" s="14"/>
      <c r="BI209" s="14"/>
      <c r="BJ209" s="14"/>
      <c r="BK209" s="14"/>
      <c r="BL209" s="14"/>
      <c r="BM209" s="14"/>
      <c r="BN209" s="14"/>
      <c r="BO209" s="14"/>
      <c r="BP209" s="14"/>
      <c r="BQ209" s="14"/>
      <c r="BR209" s="14"/>
      <c r="BS209" s="14"/>
      <c r="BT209" s="14"/>
    </row>
    <row r="210" spans="1:72" s="13" customFormat="1" x14ac:dyDescent="0.25">
      <c r="A210" s="13" t="s">
        <v>49</v>
      </c>
      <c r="B210" s="24">
        <v>126</v>
      </c>
      <c r="C210" s="25">
        <v>83.42007426653214</v>
      </c>
      <c r="D210" s="25">
        <v>79.335025392287008</v>
      </c>
      <c r="E210" s="25">
        <f t="shared" si="179"/>
        <v>81.377549829409574</v>
      </c>
      <c r="F210" s="26">
        <f t="shared" ref="F210:G273" si="183">C211-C210</f>
        <v>1.0131445261779533</v>
      </c>
      <c r="G210" s="26">
        <f t="shared" si="183"/>
        <v>0.94294721314081187</v>
      </c>
      <c r="H210" s="26">
        <f t="shared" si="180"/>
        <v>0.97804586965938256</v>
      </c>
      <c r="I210" s="26">
        <v>3.0306886852075996</v>
      </c>
      <c r="J210" s="26">
        <v>2.6203828661424757</v>
      </c>
      <c r="K210" s="26">
        <f t="shared" si="181"/>
        <v>2.8255357756750374</v>
      </c>
      <c r="L210" s="26">
        <f t="shared" si="177"/>
        <v>2.9913685628256315</v>
      </c>
      <c r="M210" s="26">
        <f t="shared" si="178"/>
        <v>2.7789284804335805</v>
      </c>
      <c r="N210" s="26">
        <f t="shared" si="182"/>
        <v>2.8851485216296062</v>
      </c>
      <c r="O210" s="14"/>
      <c r="P210" s="14"/>
      <c r="Q210" s="14"/>
      <c r="R210" s="14"/>
      <c r="S210" s="14"/>
      <c r="T210" s="14"/>
      <c r="U210" s="14"/>
      <c r="V210" s="39"/>
      <c r="W210" s="38"/>
      <c r="X210" s="38"/>
      <c r="Y210" s="38"/>
      <c r="Z210" s="14"/>
      <c r="AA210" s="39"/>
      <c r="AB210" s="38"/>
      <c r="AC210" s="38"/>
      <c r="AD210" s="38"/>
      <c r="AE210" s="14"/>
      <c r="AF210" s="39"/>
      <c r="AG210" s="38"/>
      <c r="AH210" s="38"/>
      <c r="AI210" s="38"/>
      <c r="AJ210" s="14"/>
      <c r="AK210" s="39"/>
      <c r="AL210" s="38"/>
      <c r="AM210" s="38"/>
      <c r="AN210" s="38"/>
      <c r="AO210" s="14"/>
      <c r="AP210" s="39"/>
      <c r="AQ210" s="38"/>
      <c r="AR210" s="38"/>
      <c r="AS210" s="38"/>
      <c r="AT210" s="14"/>
      <c r="AU210" s="39"/>
      <c r="AV210" s="38"/>
      <c r="AW210" s="38"/>
      <c r="AX210" s="38"/>
      <c r="AY210" s="14"/>
      <c r="AZ210" s="39"/>
      <c r="BA210" s="38"/>
      <c r="BB210" s="38"/>
      <c r="BC210" s="38"/>
      <c r="BD210" s="14"/>
      <c r="BE210" s="14"/>
      <c r="BF210" s="14"/>
      <c r="BG210" s="14"/>
      <c r="BH210" s="14"/>
      <c r="BI210" s="14"/>
      <c r="BJ210" s="14"/>
      <c r="BK210" s="14"/>
      <c r="BL210" s="14"/>
      <c r="BM210" s="14"/>
      <c r="BN210" s="14"/>
      <c r="BO210" s="14"/>
      <c r="BP210" s="14"/>
      <c r="BQ210" s="14"/>
      <c r="BR210" s="14"/>
      <c r="BS210" s="14"/>
      <c r="BT210" s="14"/>
    </row>
    <row r="211" spans="1:72" s="13" customFormat="1" x14ac:dyDescent="0.25">
      <c r="A211" s="13" t="s">
        <v>49</v>
      </c>
      <c r="B211" s="13">
        <v>127</v>
      </c>
      <c r="C211" s="21">
        <v>84.433218792710093</v>
      </c>
      <c r="D211" s="21">
        <v>80.27797260542782</v>
      </c>
      <c r="E211" s="21">
        <f t="shared" si="179"/>
        <v>82.355595699068957</v>
      </c>
      <c r="F211" s="22">
        <f t="shared" si="183"/>
        <v>1.0123875957497859</v>
      </c>
      <c r="G211" s="22">
        <f t="shared" si="183"/>
        <v>0.94274460579458719</v>
      </c>
      <c r="H211" s="22">
        <f t="shared" si="180"/>
        <v>0.97756610077218653</v>
      </c>
      <c r="I211" s="22">
        <v>3.0471864779609836</v>
      </c>
      <c r="J211" s="22">
        <v>2.6355430991995008</v>
      </c>
      <c r="K211" s="22">
        <f t="shared" si="181"/>
        <v>2.8413647885802424</v>
      </c>
      <c r="L211" s="22">
        <f t="shared" si="177"/>
        <v>3.0099010406228874</v>
      </c>
      <c r="M211" s="22">
        <f t="shared" si="178"/>
        <v>2.7956066605951539</v>
      </c>
      <c r="N211" s="22">
        <f t="shared" si="182"/>
        <v>2.9027538506090207</v>
      </c>
      <c r="O211" s="14"/>
      <c r="P211" s="14"/>
      <c r="Q211" s="14"/>
      <c r="R211" s="14"/>
      <c r="S211" s="14"/>
      <c r="T211" s="14"/>
      <c r="U211" s="14"/>
      <c r="V211" s="39"/>
      <c r="W211" s="38"/>
      <c r="X211" s="38"/>
      <c r="Y211" s="38"/>
      <c r="Z211" s="14"/>
      <c r="AA211" s="39"/>
      <c r="AB211" s="38"/>
      <c r="AC211" s="38"/>
      <c r="AD211" s="38"/>
      <c r="AE211" s="14"/>
      <c r="AF211" s="39"/>
      <c r="AG211" s="38"/>
      <c r="AH211" s="38"/>
      <c r="AI211" s="38"/>
      <c r="AJ211" s="14"/>
      <c r="AK211" s="39"/>
      <c r="AL211" s="38"/>
      <c r="AM211" s="38"/>
      <c r="AN211" s="38"/>
      <c r="AO211" s="14"/>
      <c r="AP211" s="39"/>
      <c r="AQ211" s="38"/>
      <c r="AR211" s="38"/>
      <c r="AS211" s="38"/>
      <c r="AT211" s="14"/>
      <c r="AU211" s="39"/>
      <c r="AV211" s="38"/>
      <c r="AW211" s="38"/>
      <c r="AX211" s="38"/>
      <c r="AY211" s="14"/>
      <c r="AZ211" s="39"/>
      <c r="BA211" s="38"/>
      <c r="BB211" s="38"/>
      <c r="BC211" s="38"/>
      <c r="BD211" s="14"/>
      <c r="BE211" s="14"/>
      <c r="BF211" s="14"/>
      <c r="BG211" s="14"/>
      <c r="BH211" s="14"/>
      <c r="BI211" s="14"/>
      <c r="BJ211" s="14"/>
      <c r="BK211" s="14"/>
      <c r="BL211" s="14"/>
      <c r="BM211" s="14"/>
      <c r="BN211" s="14"/>
      <c r="BO211" s="14"/>
      <c r="BP211" s="14"/>
      <c r="BQ211" s="14"/>
      <c r="BR211" s="14"/>
      <c r="BS211" s="14"/>
      <c r="BT211" s="14"/>
    </row>
    <row r="212" spans="1:72" s="13" customFormat="1" x14ac:dyDescent="0.25">
      <c r="A212" s="13" t="s">
        <v>49</v>
      </c>
      <c r="B212" s="13">
        <v>128</v>
      </c>
      <c r="C212" s="21">
        <v>85.445606388459879</v>
      </c>
      <c r="D212" s="21">
        <v>81.220717211222407</v>
      </c>
      <c r="E212" s="21">
        <f t="shared" si="179"/>
        <v>83.33316179984115</v>
      </c>
      <c r="F212" s="22">
        <f t="shared" si="183"/>
        <v>1.011511903988918</v>
      </c>
      <c r="G212" s="22">
        <f t="shared" si="183"/>
        <v>0.94244678786633074</v>
      </c>
      <c r="H212" s="22">
        <f t="shared" si="180"/>
        <v>0.97697934592762437</v>
      </c>
      <c r="I212" s="22">
        <v>3.0632696765566698</v>
      </c>
      <c r="J212" s="22">
        <v>2.6504831099615034</v>
      </c>
      <c r="K212" s="22">
        <f t="shared" si="181"/>
        <v>2.8568763932590864</v>
      </c>
      <c r="L212" s="22">
        <f t="shared" si="177"/>
        <v>3.0284069465486296</v>
      </c>
      <c r="M212" s="22">
        <f t="shared" si="178"/>
        <v>2.8123424516752951</v>
      </c>
      <c r="N212" s="22">
        <f t="shared" si="182"/>
        <v>2.9203746991119623</v>
      </c>
      <c r="O212" s="14"/>
      <c r="P212" s="14"/>
      <c r="Q212" s="14"/>
      <c r="R212" s="14"/>
      <c r="S212" s="14"/>
      <c r="T212" s="14"/>
      <c r="U212" s="14"/>
      <c r="V212" s="39"/>
      <c r="W212" s="38"/>
      <c r="X212" s="38"/>
      <c r="Y212" s="38"/>
      <c r="Z212" s="14"/>
      <c r="AA212" s="39"/>
      <c r="AB212" s="38"/>
      <c r="AC212" s="38"/>
      <c r="AD212" s="38"/>
      <c r="AE212" s="14"/>
      <c r="AF212" s="39"/>
      <c r="AG212" s="38"/>
      <c r="AH212" s="38"/>
      <c r="AI212" s="38"/>
      <c r="AJ212" s="14"/>
      <c r="AK212" s="39"/>
      <c r="AL212" s="38"/>
      <c r="AM212" s="38"/>
      <c r="AN212" s="38"/>
      <c r="AO212" s="14"/>
      <c r="AP212" s="39"/>
      <c r="AQ212" s="38"/>
      <c r="AR212" s="38"/>
      <c r="AS212" s="38"/>
      <c r="AT212" s="14"/>
      <c r="AU212" s="39"/>
      <c r="AV212" s="38"/>
      <c r="AW212" s="38"/>
      <c r="AX212" s="38"/>
      <c r="AY212" s="14"/>
      <c r="AZ212" s="39"/>
      <c r="BA212" s="38"/>
      <c r="BB212" s="38"/>
      <c r="BC212" s="38"/>
      <c r="BD212" s="14"/>
      <c r="BE212" s="14"/>
      <c r="BF212" s="14"/>
      <c r="BG212" s="14"/>
      <c r="BH212" s="14"/>
      <c r="BI212" s="14"/>
      <c r="BJ212" s="14"/>
      <c r="BK212" s="14"/>
      <c r="BL212" s="14"/>
      <c r="BM212" s="14"/>
      <c r="BN212" s="14"/>
      <c r="BO212" s="14"/>
      <c r="BP212" s="14"/>
      <c r="BQ212" s="14"/>
      <c r="BR212" s="14"/>
      <c r="BS212" s="14"/>
      <c r="BT212" s="14"/>
    </row>
    <row r="213" spans="1:72" s="13" customFormat="1" x14ac:dyDescent="0.25">
      <c r="A213" s="13" t="s">
        <v>49</v>
      </c>
      <c r="B213" s="13">
        <v>129</v>
      </c>
      <c r="C213" s="21">
        <v>86.457118292448797</v>
      </c>
      <c r="D213" s="21">
        <v>82.163163999088738</v>
      </c>
      <c r="E213" s="21">
        <f t="shared" si="179"/>
        <v>84.310141145768768</v>
      </c>
      <c r="F213" s="22">
        <f t="shared" si="183"/>
        <v>1.0105197155698278</v>
      </c>
      <c r="G213" s="22">
        <f t="shared" si="183"/>
        <v>0.94205535607244428</v>
      </c>
      <c r="H213" s="22">
        <f t="shared" si="180"/>
        <v>0.97628753582113603</v>
      </c>
      <c r="I213" s="22">
        <v>3.0789451077697354</v>
      </c>
      <c r="J213" s="22">
        <v>2.6652048376153776</v>
      </c>
      <c r="K213" s="22">
        <f t="shared" si="181"/>
        <v>2.8720749726925563</v>
      </c>
      <c r="L213" s="22">
        <f t="shared" si="177"/>
        <v>3.0468926635771094</v>
      </c>
      <c r="M213" s="22">
        <f t="shared" si="178"/>
        <v>2.8291382458956296</v>
      </c>
      <c r="N213" s="22">
        <f t="shared" si="182"/>
        <v>2.9380154547363695</v>
      </c>
      <c r="O213" s="14"/>
      <c r="P213" s="14"/>
      <c r="Q213" s="14"/>
      <c r="R213" s="14"/>
      <c r="S213" s="14"/>
      <c r="T213" s="14"/>
      <c r="U213" s="14"/>
      <c r="V213" s="39"/>
      <c r="W213" s="38"/>
      <c r="X213" s="38"/>
      <c r="Y213" s="38"/>
      <c r="Z213" s="14"/>
      <c r="AA213" s="39"/>
      <c r="AB213" s="38"/>
      <c r="AC213" s="38"/>
      <c r="AD213" s="38"/>
      <c r="AE213" s="14"/>
      <c r="AF213" s="39"/>
      <c r="AG213" s="38"/>
      <c r="AH213" s="38"/>
      <c r="AI213" s="38"/>
      <c r="AJ213" s="14"/>
      <c r="AK213" s="39"/>
      <c r="AL213" s="38"/>
      <c r="AM213" s="38"/>
      <c r="AN213" s="38"/>
      <c r="AO213" s="14"/>
      <c r="AP213" s="39"/>
      <c r="AQ213" s="38"/>
      <c r="AR213" s="38"/>
      <c r="AS213" s="38"/>
      <c r="AT213" s="14"/>
      <c r="AU213" s="39"/>
      <c r="AV213" s="38"/>
      <c r="AW213" s="38"/>
      <c r="AX213" s="38"/>
      <c r="AY213" s="14"/>
      <c r="AZ213" s="39"/>
      <c r="BA213" s="38"/>
      <c r="BB213" s="38"/>
      <c r="BC213" s="38"/>
      <c r="BD213" s="14"/>
      <c r="BE213" s="14"/>
      <c r="BF213" s="14"/>
      <c r="BG213" s="14"/>
      <c r="BH213" s="14"/>
      <c r="BI213" s="14"/>
      <c r="BJ213" s="14"/>
      <c r="BK213" s="14"/>
      <c r="BL213" s="14"/>
      <c r="BM213" s="14"/>
      <c r="BN213" s="14"/>
      <c r="BO213" s="14"/>
      <c r="BP213" s="14"/>
      <c r="BQ213" s="14"/>
      <c r="BR213" s="14"/>
      <c r="BS213" s="14"/>
      <c r="BT213" s="14"/>
    </row>
    <row r="214" spans="1:72" s="13" customFormat="1" x14ac:dyDescent="0.25">
      <c r="A214" s="13" t="s">
        <v>49</v>
      </c>
      <c r="B214" s="13">
        <v>130</v>
      </c>
      <c r="C214" s="21">
        <v>87.467638008018625</v>
      </c>
      <c r="D214" s="21">
        <v>83.105219355161182</v>
      </c>
      <c r="E214" s="21">
        <f t="shared" si="179"/>
        <v>85.286428681589911</v>
      </c>
      <c r="F214" s="22">
        <f t="shared" si="183"/>
        <v>1.0094132972729994</v>
      </c>
      <c r="G214" s="22">
        <f t="shared" si="183"/>
        <v>0.94157190753460895</v>
      </c>
      <c r="H214" s="22">
        <f t="shared" si="180"/>
        <v>0.9754926024038042</v>
      </c>
      <c r="I214" s="22">
        <v>3.0942197145120063</v>
      </c>
      <c r="J214" s="22">
        <v>2.6797102711884557</v>
      </c>
      <c r="K214" s="22">
        <f t="shared" si="181"/>
        <v>2.8869649928502312</v>
      </c>
      <c r="L214" s="22">
        <f t="shared" si="177"/>
        <v>3.0653645269695349</v>
      </c>
      <c r="M214" s="22">
        <f t="shared" si="178"/>
        <v>2.8459964127487085</v>
      </c>
      <c r="N214" s="22">
        <f t="shared" si="182"/>
        <v>2.9556804698591215</v>
      </c>
      <c r="O214" s="14"/>
      <c r="P214" s="14"/>
      <c r="Q214" s="14"/>
      <c r="R214" s="14"/>
      <c r="S214" s="14"/>
      <c r="T214" s="14"/>
      <c r="U214" s="14"/>
      <c r="V214" s="39"/>
      <c r="W214" s="38"/>
      <c r="X214" s="38"/>
      <c r="Y214" s="38"/>
      <c r="Z214" s="14"/>
      <c r="AA214" s="39"/>
      <c r="AB214" s="38"/>
      <c r="AC214" s="38"/>
      <c r="AD214" s="38"/>
      <c r="AE214" s="14"/>
      <c r="AF214" s="39"/>
      <c r="AG214" s="38"/>
      <c r="AH214" s="38"/>
      <c r="AI214" s="38"/>
      <c r="AJ214" s="14"/>
      <c r="AK214" s="39"/>
      <c r="AL214" s="38"/>
      <c r="AM214" s="38"/>
      <c r="AN214" s="38"/>
      <c r="AO214" s="14"/>
      <c r="AP214" s="39"/>
      <c r="AQ214" s="38"/>
      <c r="AR214" s="38"/>
      <c r="AS214" s="38"/>
      <c r="AT214" s="14"/>
      <c r="AU214" s="39"/>
      <c r="AV214" s="38"/>
      <c r="AW214" s="38"/>
      <c r="AX214" s="38"/>
      <c r="AY214" s="14"/>
      <c r="AZ214" s="39"/>
      <c r="BA214" s="38"/>
      <c r="BB214" s="38"/>
      <c r="BC214" s="38"/>
      <c r="BD214" s="14"/>
      <c r="BE214" s="14"/>
      <c r="BF214" s="14"/>
      <c r="BG214" s="14"/>
      <c r="BH214" s="14"/>
      <c r="BI214" s="14"/>
      <c r="BJ214" s="14"/>
      <c r="BK214" s="14"/>
      <c r="BL214" s="14"/>
      <c r="BM214" s="14"/>
      <c r="BN214" s="14"/>
      <c r="BO214" s="14"/>
      <c r="BP214" s="14"/>
      <c r="BQ214" s="14"/>
      <c r="BR214" s="14"/>
      <c r="BS214" s="14"/>
      <c r="BT214" s="14"/>
    </row>
    <row r="215" spans="1:72" s="13" customFormat="1" x14ac:dyDescent="0.25">
      <c r="A215" s="13" t="s">
        <v>49</v>
      </c>
      <c r="B215" s="13">
        <v>131</v>
      </c>
      <c r="C215" s="21">
        <v>88.477051305291624</v>
      </c>
      <c r="D215" s="21">
        <v>84.046791262695791</v>
      </c>
      <c r="E215" s="21">
        <f t="shared" si="179"/>
        <v>86.261921283993701</v>
      </c>
      <c r="F215" s="22">
        <f t="shared" si="183"/>
        <v>1.0081949164141264</v>
      </c>
      <c r="G215" s="22">
        <f t="shared" si="183"/>
        <v>0.9409980389279724</v>
      </c>
      <c r="H215" s="22">
        <f t="shared" si="180"/>
        <v>0.9745964776710494</v>
      </c>
      <c r="I215" s="22">
        <v>3.1091005388485788</v>
      </c>
      <c r="J215" s="22">
        <v>2.6940014457887207</v>
      </c>
      <c r="K215" s="22">
        <f t="shared" si="181"/>
        <v>2.9015509923186498</v>
      </c>
      <c r="L215" s="22">
        <f t="shared" si="177"/>
        <v>3.0838288194378118</v>
      </c>
      <c r="M215" s="22">
        <f t="shared" si="178"/>
        <v>2.8629192988094312</v>
      </c>
      <c r="N215" s="22">
        <f t="shared" si="182"/>
        <v>2.9733740591236213</v>
      </c>
      <c r="O215" s="14"/>
      <c r="P215" s="14"/>
      <c r="Q215" s="14"/>
      <c r="R215" s="14"/>
      <c r="S215" s="14"/>
      <c r="T215" s="14"/>
      <c r="U215" s="14"/>
      <c r="V215" s="39"/>
      <c r="W215" s="38"/>
      <c r="X215" s="38"/>
      <c r="Y215" s="38"/>
      <c r="Z215" s="14"/>
      <c r="AA215" s="39"/>
      <c r="AB215" s="38"/>
      <c r="AC215" s="38"/>
      <c r="AD215" s="38"/>
      <c r="AE215" s="14"/>
      <c r="AF215" s="39"/>
      <c r="AG215" s="38"/>
      <c r="AH215" s="38"/>
      <c r="AI215" s="38"/>
      <c r="AJ215" s="14"/>
      <c r="AK215" s="39"/>
      <c r="AL215" s="38"/>
      <c r="AM215" s="38"/>
      <c r="AN215" s="38"/>
      <c r="AO215" s="14"/>
      <c r="AP215" s="39"/>
      <c r="AQ215" s="38"/>
      <c r="AR215" s="38"/>
      <c r="AS215" s="38"/>
      <c r="AT215" s="14"/>
      <c r="AU215" s="39"/>
      <c r="AV215" s="38"/>
      <c r="AW215" s="38"/>
      <c r="AX215" s="38"/>
      <c r="AY215" s="14"/>
      <c r="AZ215" s="39"/>
      <c r="BA215" s="38"/>
      <c r="BB215" s="38"/>
      <c r="BC215" s="38"/>
      <c r="BD215" s="14"/>
      <c r="BE215" s="14"/>
      <c r="BF215" s="14"/>
      <c r="BG215" s="14"/>
      <c r="BH215" s="14"/>
      <c r="BI215" s="14"/>
      <c r="BJ215" s="14"/>
      <c r="BK215" s="14"/>
      <c r="BL215" s="14"/>
      <c r="BM215" s="14"/>
      <c r="BN215" s="14"/>
      <c r="BO215" s="14"/>
      <c r="BP215" s="14"/>
      <c r="BQ215" s="14"/>
      <c r="BR215" s="14"/>
      <c r="BS215" s="14"/>
      <c r="BT215" s="14"/>
    </row>
    <row r="216" spans="1:72" s="13" customFormat="1" x14ac:dyDescent="0.25">
      <c r="A216" s="13" t="s">
        <v>49</v>
      </c>
      <c r="B216" s="13">
        <v>132</v>
      </c>
      <c r="C216" s="21">
        <v>89.485246221705751</v>
      </c>
      <c r="D216" s="21">
        <v>84.987789301623764</v>
      </c>
      <c r="E216" s="21">
        <f t="shared" si="179"/>
        <v>87.236517761664757</v>
      </c>
      <c r="F216" s="22">
        <f t="shared" si="183"/>
        <v>1.0068668393220008</v>
      </c>
      <c r="G216" s="22">
        <f t="shared" si="183"/>
        <v>0.9403353456536081</v>
      </c>
      <c r="H216" s="22">
        <f t="shared" si="180"/>
        <v>0.97360109248780446</v>
      </c>
      <c r="I216" s="22">
        <v>3.1235947057699094</v>
      </c>
      <c r="J216" s="22">
        <v>2.7080804389705948</v>
      </c>
      <c r="K216" s="22">
        <f t="shared" si="181"/>
        <v>2.9158375723702523</v>
      </c>
      <c r="L216" s="22">
        <f t="shared" si="177"/>
        <v>3.1022917666781642</v>
      </c>
      <c r="M216" s="22">
        <f t="shared" si="178"/>
        <v>2.8799092275833393</v>
      </c>
      <c r="N216" s="22">
        <f t="shared" si="182"/>
        <v>2.991100497130752</v>
      </c>
      <c r="O216" s="14"/>
      <c r="P216" s="14"/>
      <c r="Q216" s="14"/>
      <c r="R216" s="14"/>
      <c r="S216" s="14"/>
      <c r="T216" s="14"/>
      <c r="U216" s="14"/>
      <c r="V216" s="39"/>
      <c r="W216" s="38"/>
      <c r="X216" s="38"/>
      <c r="Y216" s="38"/>
      <c r="Z216" s="14"/>
      <c r="AA216" s="39"/>
      <c r="AB216" s="38"/>
      <c r="AC216" s="38"/>
      <c r="AD216" s="38"/>
      <c r="AE216" s="14"/>
      <c r="AF216" s="39"/>
      <c r="AG216" s="38"/>
      <c r="AH216" s="38"/>
      <c r="AI216" s="38"/>
      <c r="AJ216" s="14"/>
      <c r="AK216" s="39"/>
      <c r="AL216" s="38"/>
      <c r="AM216" s="38"/>
      <c r="AN216" s="38"/>
      <c r="AO216" s="14"/>
      <c r="AP216" s="39"/>
      <c r="AQ216" s="38"/>
      <c r="AR216" s="38"/>
      <c r="AS216" s="38"/>
      <c r="AT216" s="14"/>
      <c r="AU216" s="39"/>
      <c r="AV216" s="38"/>
      <c r="AW216" s="38"/>
      <c r="AX216" s="38"/>
      <c r="AY216" s="14"/>
      <c r="AZ216" s="39"/>
      <c r="BA216" s="38"/>
      <c r="BB216" s="38"/>
      <c r="BC216" s="38"/>
      <c r="BD216" s="14"/>
      <c r="BE216" s="14"/>
      <c r="BF216" s="14"/>
      <c r="BG216" s="14"/>
      <c r="BH216" s="14"/>
      <c r="BI216" s="14"/>
      <c r="BJ216" s="14"/>
      <c r="BK216" s="14"/>
      <c r="BL216" s="14"/>
      <c r="BM216" s="14"/>
      <c r="BN216" s="14"/>
      <c r="BO216" s="14"/>
      <c r="BP216" s="14"/>
      <c r="BQ216" s="14"/>
      <c r="BR216" s="14"/>
      <c r="BS216" s="14"/>
      <c r="BT216" s="14"/>
    </row>
    <row r="217" spans="1:72" s="13" customFormat="1" x14ac:dyDescent="0.25">
      <c r="A217" s="13" t="s">
        <v>49</v>
      </c>
      <c r="B217" s="24">
        <v>133</v>
      </c>
      <c r="C217" s="25">
        <v>90.492113061027752</v>
      </c>
      <c r="D217" s="25">
        <v>85.928124647277372</v>
      </c>
      <c r="E217" s="25">
        <f t="shared" si="179"/>
        <v>88.210118854152569</v>
      </c>
      <c r="F217" s="26">
        <f t="shared" si="183"/>
        <v>1.0054313298667523</v>
      </c>
      <c r="G217" s="26">
        <f t="shared" si="183"/>
        <v>0.93958542103680998</v>
      </c>
      <c r="H217" s="26">
        <f t="shared" si="180"/>
        <v>0.97250837545178115</v>
      </c>
      <c r="I217" s="26">
        <v>3.1377094077187975</v>
      </c>
      <c r="J217" s="26">
        <v>2.7219493672252284</v>
      </c>
      <c r="K217" s="26">
        <f t="shared" si="181"/>
        <v>2.9298293874720129</v>
      </c>
      <c r="L217" s="26">
        <f t="shared" si="177"/>
        <v>3.1207595332588567</v>
      </c>
      <c r="M217" s="26">
        <f t="shared" si="178"/>
        <v>2.8969684993852103</v>
      </c>
      <c r="N217" s="26">
        <f t="shared" si="182"/>
        <v>3.0088640163220335</v>
      </c>
      <c r="O217" s="14"/>
      <c r="P217" s="14"/>
      <c r="Q217" s="14"/>
      <c r="R217" s="14"/>
      <c r="S217" s="14"/>
      <c r="T217" s="14"/>
      <c r="U217" s="14"/>
      <c r="V217" s="39"/>
      <c r="W217" s="38"/>
      <c r="X217" s="38"/>
      <c r="Y217" s="38"/>
      <c r="Z217" s="14"/>
      <c r="AA217" s="39"/>
      <c r="AB217" s="38"/>
      <c r="AC217" s="38"/>
      <c r="AD217" s="38"/>
      <c r="AE217" s="14"/>
      <c r="AF217" s="39"/>
      <c r="AG217" s="38"/>
      <c r="AH217" s="38"/>
      <c r="AI217" s="38"/>
      <c r="AJ217" s="14"/>
      <c r="AK217" s="39"/>
      <c r="AL217" s="38"/>
      <c r="AM217" s="38"/>
      <c r="AN217" s="38"/>
      <c r="AO217" s="14"/>
      <c r="AP217" s="39"/>
      <c r="AQ217" s="38"/>
      <c r="AR217" s="38"/>
      <c r="AS217" s="38"/>
      <c r="AT217" s="14"/>
      <c r="AU217" s="39"/>
      <c r="AV217" s="38"/>
      <c r="AW217" s="38"/>
      <c r="AX217" s="38"/>
      <c r="AY217" s="14"/>
      <c r="AZ217" s="39"/>
      <c r="BA217" s="38"/>
      <c r="BB217" s="38"/>
      <c r="BC217" s="38"/>
      <c r="BD217" s="14"/>
      <c r="BE217" s="14"/>
      <c r="BF217" s="14"/>
      <c r="BG217" s="14"/>
      <c r="BH217" s="14"/>
      <c r="BI217" s="14"/>
      <c r="BJ217" s="14"/>
      <c r="BK217" s="14"/>
      <c r="BL217" s="14"/>
      <c r="BM217" s="14"/>
      <c r="BN217" s="14"/>
      <c r="BO217" s="14"/>
      <c r="BP217" s="14"/>
      <c r="BQ217" s="14"/>
      <c r="BR217" s="14"/>
      <c r="BS217" s="14"/>
      <c r="BT217" s="14"/>
    </row>
    <row r="218" spans="1:72" s="13" customFormat="1" x14ac:dyDescent="0.25">
      <c r="A218" s="13" t="s">
        <v>49</v>
      </c>
      <c r="B218" s="13">
        <v>134</v>
      </c>
      <c r="C218" s="21">
        <v>91.497544390894504</v>
      </c>
      <c r="D218" s="21">
        <v>86.867710068314182</v>
      </c>
      <c r="E218" s="21">
        <f t="shared" si="179"/>
        <v>89.18262722960435</v>
      </c>
      <c r="F218" s="22">
        <f t="shared" si="183"/>
        <v>1.0038906480365171</v>
      </c>
      <c r="G218" s="22">
        <f t="shared" si="183"/>
        <v>0.93874985554994339</v>
      </c>
      <c r="H218" s="22">
        <f t="shared" si="180"/>
        <v>0.97132025179323023</v>
      </c>
      <c r="I218" s="22">
        <v>3.1514518898689396</v>
      </c>
      <c r="J218" s="22">
        <v>2.7356103825940661</v>
      </c>
      <c r="K218" s="22">
        <f t="shared" si="181"/>
        <v>2.9435311362315026</v>
      </c>
      <c r="L218" s="22">
        <f t="shared" si="177"/>
        <v>3.1392382188565859</v>
      </c>
      <c r="M218" s="22">
        <f t="shared" si="178"/>
        <v>2.9140993912499473</v>
      </c>
      <c r="N218" s="22">
        <f t="shared" si="182"/>
        <v>3.0266688050532666</v>
      </c>
      <c r="O218" s="14"/>
      <c r="P218" s="14"/>
      <c r="Q218" s="14"/>
      <c r="R218" s="14"/>
      <c r="S218" s="14"/>
      <c r="T218" s="14"/>
      <c r="U218" s="14"/>
      <c r="V218" s="39"/>
      <c r="W218" s="38"/>
      <c r="X218" s="38"/>
      <c r="Y218" s="38"/>
      <c r="Z218" s="14"/>
      <c r="AA218" s="39"/>
      <c r="AB218" s="38"/>
      <c r="AC218" s="38"/>
      <c r="AD218" s="38"/>
      <c r="AE218" s="14"/>
      <c r="AF218" s="39"/>
      <c r="AG218" s="38"/>
      <c r="AH218" s="38"/>
      <c r="AI218" s="38"/>
      <c r="AJ218" s="14"/>
      <c r="AK218" s="39"/>
      <c r="AL218" s="38"/>
      <c r="AM218" s="38"/>
      <c r="AN218" s="38"/>
      <c r="AO218" s="14"/>
      <c r="AP218" s="39"/>
      <c r="AQ218" s="38"/>
      <c r="AR218" s="38"/>
      <c r="AS218" s="38"/>
      <c r="AT218" s="14"/>
      <c r="AU218" s="39"/>
      <c r="AV218" s="38"/>
      <c r="AW218" s="38"/>
      <c r="AX218" s="38"/>
      <c r="AY218" s="14"/>
      <c r="AZ218" s="39"/>
      <c r="BA218" s="38"/>
      <c r="BB218" s="38"/>
      <c r="BC218" s="38"/>
      <c r="BD218" s="14"/>
      <c r="BE218" s="14"/>
      <c r="BF218" s="14"/>
      <c r="BG218" s="14"/>
      <c r="BH218" s="14"/>
      <c r="BI218" s="14"/>
      <c r="BJ218" s="14"/>
      <c r="BK218" s="14"/>
      <c r="BL218" s="14"/>
      <c r="BM218" s="14"/>
      <c r="BN218" s="14"/>
      <c r="BO218" s="14"/>
      <c r="BP218" s="14"/>
      <c r="BQ218" s="14"/>
      <c r="BR218" s="14"/>
      <c r="BS218" s="14"/>
      <c r="BT218" s="14"/>
    </row>
    <row r="219" spans="1:72" s="13" customFormat="1" x14ac:dyDescent="0.25">
      <c r="A219" s="13" t="s">
        <v>49</v>
      </c>
      <c r="B219" s="13">
        <v>135</v>
      </c>
      <c r="C219" s="21">
        <v>92.501435038931021</v>
      </c>
      <c r="D219" s="21">
        <v>87.806459923864125</v>
      </c>
      <c r="E219" s="21">
        <f t="shared" si="179"/>
        <v>90.15394748139758</v>
      </c>
      <c r="F219" s="22">
        <f t="shared" si="183"/>
        <v>1.0022470485643993</v>
      </c>
      <c r="G219" s="22">
        <f t="shared" si="183"/>
        <v>0.93783023606017935</v>
      </c>
      <c r="H219" s="22">
        <f t="shared" si="180"/>
        <v>0.97003864231228931</v>
      </c>
      <c r="I219" s="22">
        <v>3.1648294361491351</v>
      </c>
      <c r="J219" s="22">
        <v>2.7490656694042364</v>
      </c>
      <c r="K219" s="22">
        <f t="shared" si="181"/>
        <v>2.9569475527766858</v>
      </c>
      <c r="L219" s="22">
        <f t="shared" si="177"/>
        <v>3.1577338548238982</v>
      </c>
      <c r="M219" s="22">
        <f t="shared" si="178"/>
        <v>2.9313041568728355</v>
      </c>
      <c r="N219" s="22">
        <f t="shared" si="182"/>
        <v>3.0445190058483669</v>
      </c>
      <c r="O219" s="14"/>
      <c r="P219" s="14"/>
      <c r="Q219" s="14"/>
      <c r="R219" s="14"/>
      <c r="S219" s="14"/>
      <c r="T219" s="14"/>
      <c r="U219" s="14"/>
      <c r="V219" s="39"/>
      <c r="W219" s="38"/>
      <c r="X219" s="38"/>
      <c r="Y219" s="38"/>
      <c r="Z219" s="14"/>
      <c r="AA219" s="39"/>
      <c r="AB219" s="38"/>
      <c r="AC219" s="38"/>
      <c r="AD219" s="38"/>
      <c r="AE219" s="14"/>
      <c r="AF219" s="39"/>
      <c r="AG219" s="38"/>
      <c r="AH219" s="38"/>
      <c r="AI219" s="38"/>
      <c r="AJ219" s="14"/>
      <c r="AK219" s="39"/>
      <c r="AL219" s="38"/>
      <c r="AM219" s="38"/>
      <c r="AN219" s="38"/>
      <c r="AO219" s="14"/>
      <c r="AP219" s="39"/>
      <c r="AQ219" s="38"/>
      <c r="AR219" s="38"/>
      <c r="AS219" s="38"/>
      <c r="AT219" s="14"/>
      <c r="AU219" s="39"/>
      <c r="AV219" s="38"/>
      <c r="AW219" s="38"/>
      <c r="AX219" s="38"/>
      <c r="AY219" s="14"/>
      <c r="AZ219" s="39"/>
      <c r="BA219" s="38"/>
      <c r="BB219" s="38"/>
      <c r="BC219" s="38"/>
      <c r="BD219" s="14"/>
      <c r="BE219" s="14"/>
      <c r="BF219" s="14"/>
      <c r="BG219" s="14"/>
      <c r="BH219" s="14"/>
      <c r="BI219" s="14"/>
      <c r="BJ219" s="14"/>
      <c r="BK219" s="14"/>
      <c r="BL219" s="14"/>
      <c r="BM219" s="14"/>
      <c r="BN219" s="14"/>
      <c r="BO219" s="14"/>
      <c r="BP219" s="14"/>
      <c r="BQ219" s="14"/>
      <c r="BR219" s="14"/>
      <c r="BS219" s="14"/>
      <c r="BT219" s="14"/>
    </row>
    <row r="220" spans="1:72" s="13" customFormat="1" x14ac:dyDescent="0.25">
      <c r="A220" s="13" t="s">
        <v>49</v>
      </c>
      <c r="B220" s="13">
        <v>136</v>
      </c>
      <c r="C220" s="21">
        <v>93.50368208749542</v>
      </c>
      <c r="D220" s="21">
        <v>88.744290159924304</v>
      </c>
      <c r="E220" s="21">
        <f t="shared" si="179"/>
        <v>91.123986123709869</v>
      </c>
      <c r="F220" s="22">
        <f t="shared" si="183"/>
        <v>1.0005027796041048</v>
      </c>
      <c r="G220" s="22">
        <f t="shared" si="183"/>
        <v>0.93682814510215451</v>
      </c>
      <c r="H220" s="22">
        <f t="shared" si="180"/>
        <v>0.96866546235312967</v>
      </c>
      <c r="I220" s="22">
        <v>3.1778493560049332</v>
      </c>
      <c r="J220" s="22">
        <v>2.7623174411242348</v>
      </c>
      <c r="K220" s="22">
        <f t="shared" si="181"/>
        <v>2.9700833985645838</v>
      </c>
      <c r="L220" s="22">
        <f t="shared" si="177"/>
        <v>3.1762524010801809</v>
      </c>
      <c r="M220" s="22">
        <f t="shared" si="178"/>
        <v>2.948585026577125</v>
      </c>
      <c r="N220" s="22">
        <f t="shared" si="182"/>
        <v>3.0624187138286532</v>
      </c>
      <c r="O220" s="14"/>
      <c r="P220" s="14"/>
      <c r="Q220" s="14"/>
      <c r="R220" s="14"/>
      <c r="S220" s="14"/>
      <c r="T220" s="14"/>
      <c r="U220" s="14"/>
      <c r="V220" s="39"/>
      <c r="W220" s="38"/>
      <c r="X220" s="38"/>
      <c r="Y220" s="38"/>
      <c r="Z220" s="14"/>
      <c r="AA220" s="39"/>
      <c r="AB220" s="38"/>
      <c r="AC220" s="38"/>
      <c r="AD220" s="38"/>
      <c r="AE220" s="14"/>
      <c r="AF220" s="39"/>
      <c r="AG220" s="38"/>
      <c r="AH220" s="38"/>
      <c r="AI220" s="38"/>
      <c r="AJ220" s="14"/>
      <c r="AK220" s="39"/>
      <c r="AL220" s="38"/>
      <c r="AM220" s="38"/>
      <c r="AN220" s="38"/>
      <c r="AO220" s="14"/>
      <c r="AP220" s="39"/>
      <c r="AQ220" s="38"/>
      <c r="AR220" s="38"/>
      <c r="AS220" s="38"/>
      <c r="AT220" s="14"/>
      <c r="AU220" s="39"/>
      <c r="AV220" s="38"/>
      <c r="AW220" s="38"/>
      <c r="AX220" s="38"/>
      <c r="AY220" s="14"/>
      <c r="AZ220" s="39"/>
      <c r="BA220" s="38"/>
      <c r="BB220" s="38"/>
      <c r="BC220" s="38"/>
      <c r="BD220" s="14"/>
      <c r="BE220" s="14"/>
      <c r="BF220" s="14"/>
      <c r="BG220" s="14"/>
      <c r="BH220" s="14"/>
      <c r="BI220" s="14"/>
      <c r="BJ220" s="14"/>
      <c r="BK220" s="14"/>
      <c r="BL220" s="14"/>
      <c r="BM220" s="14"/>
      <c r="BN220" s="14"/>
      <c r="BO220" s="14"/>
      <c r="BP220" s="14"/>
      <c r="BQ220" s="14"/>
      <c r="BR220" s="14"/>
      <c r="BS220" s="14"/>
      <c r="BT220" s="14"/>
    </row>
    <row r="221" spans="1:72" s="13" customFormat="1" x14ac:dyDescent="0.25">
      <c r="A221" s="13" t="s">
        <v>49</v>
      </c>
      <c r="B221" s="13">
        <v>137</v>
      </c>
      <c r="C221" s="21">
        <v>94.504184867099525</v>
      </c>
      <c r="D221" s="21">
        <v>89.681118305026459</v>
      </c>
      <c r="E221" s="21">
        <f t="shared" si="179"/>
        <v>92.092651586062999</v>
      </c>
      <c r="F221" s="22">
        <f t="shared" si="183"/>
        <v>0.99866008145457386</v>
      </c>
      <c r="G221" s="22">
        <f t="shared" si="183"/>
        <v>0.93574516017513076</v>
      </c>
      <c r="H221" s="22">
        <f t="shared" si="180"/>
        <v>0.96720262081485231</v>
      </c>
      <c r="I221" s="22">
        <v>3.1905189718874407</v>
      </c>
      <c r="J221" s="22">
        <v>2.7753679373381508</v>
      </c>
      <c r="K221" s="22">
        <f t="shared" si="181"/>
        <v>2.982943454612796</v>
      </c>
      <c r="L221" s="22">
        <f t="shared" si="177"/>
        <v>3.1947997433124278</v>
      </c>
      <c r="M221" s="22">
        <f t="shared" si="178"/>
        <v>2.9659442073082407</v>
      </c>
      <c r="N221" s="22">
        <f t="shared" si="182"/>
        <v>3.0803719753103342</v>
      </c>
      <c r="O221" s="14"/>
      <c r="P221" s="14"/>
      <c r="Q221" s="14"/>
      <c r="R221" s="14"/>
      <c r="S221" s="14"/>
      <c r="T221" s="14"/>
      <c r="U221" s="14"/>
      <c r="V221" s="39"/>
      <c r="W221" s="38"/>
      <c r="X221" s="38"/>
      <c r="Y221" s="38"/>
      <c r="Z221" s="14"/>
      <c r="AA221" s="39"/>
      <c r="AB221" s="38"/>
      <c r="AC221" s="38"/>
      <c r="AD221" s="38"/>
      <c r="AE221" s="14"/>
      <c r="AF221" s="39"/>
      <c r="AG221" s="38"/>
      <c r="AH221" s="38"/>
      <c r="AI221" s="38"/>
      <c r="AJ221" s="14"/>
      <c r="AK221" s="39"/>
      <c r="AL221" s="38"/>
      <c r="AM221" s="38"/>
      <c r="AN221" s="38"/>
      <c r="AO221" s="14"/>
      <c r="AP221" s="39"/>
      <c r="AQ221" s="38"/>
      <c r="AR221" s="38"/>
      <c r="AS221" s="38"/>
      <c r="AT221" s="14"/>
      <c r="AU221" s="39"/>
      <c r="AV221" s="38"/>
      <c r="AW221" s="38"/>
      <c r="AX221" s="38"/>
      <c r="AY221" s="14"/>
      <c r="AZ221" s="39"/>
      <c r="BA221" s="38"/>
      <c r="BB221" s="38"/>
      <c r="BC221" s="38"/>
      <c r="BD221" s="14"/>
      <c r="BE221" s="14"/>
      <c r="BF221" s="14"/>
      <c r="BG221" s="14"/>
      <c r="BH221" s="14"/>
      <c r="BI221" s="14"/>
      <c r="BJ221" s="14"/>
      <c r="BK221" s="14"/>
      <c r="BL221" s="14"/>
      <c r="BM221" s="14"/>
      <c r="BN221" s="14"/>
      <c r="BO221" s="14"/>
      <c r="BP221" s="14"/>
      <c r="BQ221" s="14"/>
      <c r="BR221" s="14"/>
      <c r="BS221" s="14"/>
      <c r="BT221" s="14"/>
    </row>
    <row r="222" spans="1:72" s="13" customFormat="1" x14ac:dyDescent="0.25">
      <c r="A222" s="13" t="s">
        <v>49</v>
      </c>
      <c r="B222" s="13">
        <v>138</v>
      </c>
      <c r="C222" s="21">
        <v>95.502844948554099</v>
      </c>
      <c r="D222" s="21">
        <v>90.61686346520159</v>
      </c>
      <c r="E222" s="21">
        <f t="shared" si="179"/>
        <v>93.059854206877844</v>
      </c>
      <c r="F222" s="22">
        <f t="shared" si="183"/>
        <v>0.99672118533317189</v>
      </c>
      <c r="G222" s="22">
        <f t="shared" si="183"/>
        <v>0.93458285306472533</v>
      </c>
      <c r="H222" s="22">
        <f t="shared" si="180"/>
        <v>0.96565201919894861</v>
      </c>
      <c r="I222" s="22">
        <v>3.2028456074570943</v>
      </c>
      <c r="J222" s="22">
        <v>2.7882194208366302</v>
      </c>
      <c r="K222" s="22">
        <f t="shared" si="181"/>
        <v>2.9955325141468623</v>
      </c>
      <c r="L222" s="22">
        <f t="shared" si="177"/>
        <v>3.2133816904739372</v>
      </c>
      <c r="M222" s="22">
        <f t="shared" si="178"/>
        <v>2.9833838826524346</v>
      </c>
      <c r="N222" s="22">
        <f t="shared" si="182"/>
        <v>3.0983827865631861</v>
      </c>
      <c r="O222" s="14"/>
      <c r="P222" s="14"/>
      <c r="Q222" s="14"/>
      <c r="R222" s="14"/>
      <c r="S222" s="14"/>
      <c r="T222" s="14"/>
      <c r="U222" s="14"/>
      <c r="V222" s="39"/>
      <c r="W222" s="38"/>
      <c r="X222" s="38"/>
      <c r="Y222" s="38"/>
      <c r="Z222" s="14"/>
      <c r="AA222" s="39"/>
      <c r="AB222" s="38"/>
      <c r="AC222" s="38"/>
      <c r="AD222" s="38"/>
      <c r="AE222" s="14"/>
      <c r="AF222" s="39"/>
      <c r="AG222" s="38"/>
      <c r="AH222" s="38"/>
      <c r="AI222" s="38"/>
      <c r="AJ222" s="14"/>
      <c r="AK222" s="39"/>
      <c r="AL222" s="38"/>
      <c r="AM222" s="38"/>
      <c r="AN222" s="38"/>
      <c r="AO222" s="14"/>
      <c r="AP222" s="39"/>
      <c r="AQ222" s="38"/>
      <c r="AR222" s="38"/>
      <c r="AS222" s="38"/>
      <c r="AT222" s="14"/>
      <c r="AU222" s="39"/>
      <c r="AV222" s="38"/>
      <c r="AW222" s="38"/>
      <c r="AX222" s="38"/>
      <c r="AY222" s="14"/>
      <c r="AZ222" s="39"/>
      <c r="BA222" s="38"/>
      <c r="BB222" s="38"/>
      <c r="BC222" s="38"/>
      <c r="BD222" s="14"/>
      <c r="BE222" s="14"/>
      <c r="BF222" s="14"/>
      <c r="BG222" s="14"/>
      <c r="BH222" s="14"/>
      <c r="BI222" s="14"/>
      <c r="BJ222" s="14"/>
      <c r="BK222" s="14"/>
      <c r="BL222" s="14"/>
      <c r="BM222" s="14"/>
      <c r="BN222" s="14"/>
      <c r="BO222" s="14"/>
      <c r="BP222" s="14"/>
      <c r="BQ222" s="14"/>
      <c r="BR222" s="14"/>
      <c r="BS222" s="14"/>
      <c r="BT222" s="14"/>
    </row>
    <row r="223" spans="1:72" s="13" customFormat="1" x14ac:dyDescent="0.25">
      <c r="A223" s="13" t="s">
        <v>49</v>
      </c>
      <c r="B223" s="13">
        <v>139</v>
      </c>
      <c r="C223" s="21">
        <v>96.499566133887271</v>
      </c>
      <c r="D223" s="21">
        <v>91.551446318266315</v>
      </c>
      <c r="E223" s="21">
        <f t="shared" si="179"/>
        <v>94.0255062260768</v>
      </c>
      <c r="F223" s="22">
        <f t="shared" si="183"/>
        <v>0.9946883121970842</v>
      </c>
      <c r="G223" s="22">
        <f t="shared" si="183"/>
        <v>0.93334278918867142</v>
      </c>
      <c r="H223" s="22">
        <f t="shared" si="180"/>
        <v>0.96401555069287781</v>
      </c>
      <c r="I223" s="22">
        <v>3.2148365764885392</v>
      </c>
      <c r="J223" s="22">
        <v>2.800874174822618</v>
      </c>
      <c r="K223" s="22">
        <f t="shared" si="181"/>
        <v>3.0078553756555788</v>
      </c>
      <c r="L223" s="22">
        <f t="shared" si="177"/>
        <v>3.2320039725686072</v>
      </c>
      <c r="M223" s="22">
        <f t="shared" si="178"/>
        <v>3.0009062128795563</v>
      </c>
      <c r="N223" s="22">
        <f t="shared" si="182"/>
        <v>3.1164550927240819</v>
      </c>
      <c r="O223" s="14"/>
      <c r="P223" s="14"/>
      <c r="Q223" s="14"/>
      <c r="R223" s="14"/>
      <c r="S223" s="14"/>
      <c r="T223" s="14"/>
      <c r="U223" s="14"/>
      <c r="V223" s="39"/>
      <c r="W223" s="38"/>
      <c r="X223" s="38"/>
      <c r="Y223" s="38"/>
      <c r="Z223" s="14"/>
      <c r="AA223" s="39"/>
      <c r="AB223" s="38"/>
      <c r="AC223" s="38"/>
      <c r="AD223" s="38"/>
      <c r="AE223" s="14"/>
      <c r="AF223" s="39"/>
      <c r="AG223" s="38"/>
      <c r="AH223" s="38"/>
      <c r="AI223" s="38"/>
      <c r="AJ223" s="14"/>
      <c r="AK223" s="39"/>
      <c r="AL223" s="38"/>
      <c r="AM223" s="38"/>
      <c r="AN223" s="38"/>
      <c r="AO223" s="14"/>
      <c r="AP223" s="39"/>
      <c r="AQ223" s="38"/>
      <c r="AR223" s="38"/>
      <c r="AS223" s="38"/>
      <c r="AT223" s="14"/>
      <c r="AU223" s="39"/>
      <c r="AV223" s="38"/>
      <c r="AW223" s="38"/>
      <c r="AX223" s="38"/>
      <c r="AY223" s="14"/>
      <c r="AZ223" s="39"/>
      <c r="BA223" s="38"/>
      <c r="BB223" s="38"/>
      <c r="BC223" s="38"/>
      <c r="BD223" s="14"/>
      <c r="BE223" s="14"/>
      <c r="BF223" s="14"/>
      <c r="BG223" s="14"/>
      <c r="BH223" s="14"/>
      <c r="BI223" s="14"/>
      <c r="BJ223" s="14"/>
      <c r="BK223" s="14"/>
      <c r="BL223" s="14"/>
      <c r="BM223" s="14"/>
      <c r="BN223" s="14"/>
      <c r="BO223" s="14"/>
      <c r="BP223" s="14"/>
      <c r="BQ223" s="14"/>
      <c r="BR223" s="14"/>
      <c r="BS223" s="14"/>
      <c r="BT223" s="14"/>
    </row>
    <row r="224" spans="1:72" s="13" customFormat="1" x14ac:dyDescent="0.25">
      <c r="A224" s="13" t="s">
        <v>49</v>
      </c>
      <c r="B224" s="24">
        <v>140</v>
      </c>
      <c r="C224" s="25">
        <v>97.494254446084355</v>
      </c>
      <c r="D224" s="25">
        <v>92.484789107454986</v>
      </c>
      <c r="E224" s="25">
        <f t="shared" si="179"/>
        <v>94.989521776769664</v>
      </c>
      <c r="F224" s="26">
        <f t="shared" si="183"/>
        <v>0.9925636716130839</v>
      </c>
      <c r="G224" s="26">
        <f t="shared" si="183"/>
        <v>0.93202652696678001</v>
      </c>
      <c r="H224" s="26">
        <f t="shared" si="180"/>
        <v>0.96229509928993195</v>
      </c>
      <c r="I224" s="26">
        <v>3.2264991724612577</v>
      </c>
      <c r="J224" s="26">
        <v>2.8133345002298107</v>
      </c>
      <c r="K224" s="26">
        <f t="shared" si="181"/>
        <v>3.0199168363455344</v>
      </c>
      <c r="L224" s="26">
        <f t="shared" si="177"/>
        <v>3.2506722387065112</v>
      </c>
      <c r="M224" s="26">
        <f t="shared" si="178"/>
        <v>3.0185133350073476</v>
      </c>
      <c r="N224" s="26">
        <f t="shared" si="182"/>
        <v>3.1345927868569294</v>
      </c>
      <c r="O224" s="14"/>
      <c r="P224" s="14"/>
      <c r="Q224" s="14"/>
      <c r="R224" s="14"/>
      <c r="S224" s="14"/>
      <c r="T224" s="14"/>
      <c r="U224" s="14"/>
      <c r="V224" s="39"/>
      <c r="W224" s="38"/>
      <c r="X224" s="38"/>
      <c r="Y224" s="38"/>
      <c r="Z224" s="14"/>
      <c r="AA224" s="39"/>
      <c r="AB224" s="38"/>
      <c r="AC224" s="38"/>
      <c r="AD224" s="38"/>
      <c r="AE224" s="14"/>
      <c r="AF224" s="39"/>
      <c r="AG224" s="38"/>
      <c r="AH224" s="38"/>
      <c r="AI224" s="38"/>
      <c r="AJ224" s="14"/>
      <c r="AK224" s="39"/>
      <c r="AL224" s="38"/>
      <c r="AM224" s="38"/>
      <c r="AN224" s="38"/>
      <c r="AO224" s="14"/>
      <c r="AP224" s="39"/>
      <c r="AQ224" s="38"/>
      <c r="AR224" s="38"/>
      <c r="AS224" s="38"/>
      <c r="AT224" s="14"/>
      <c r="AU224" s="39"/>
      <c r="AV224" s="38"/>
      <c r="AW224" s="38"/>
      <c r="AX224" s="38"/>
      <c r="AY224" s="14"/>
      <c r="AZ224" s="39"/>
      <c r="BA224" s="38"/>
      <c r="BB224" s="38"/>
      <c r="BC224" s="38"/>
      <c r="BD224" s="14"/>
      <c r="BE224" s="14"/>
      <c r="BF224" s="14"/>
      <c r="BG224" s="14"/>
      <c r="BH224" s="14"/>
      <c r="BI224" s="14"/>
      <c r="BJ224" s="14"/>
      <c r="BK224" s="14"/>
      <c r="BL224" s="14"/>
      <c r="BM224" s="14"/>
      <c r="BN224" s="14"/>
      <c r="BO224" s="14"/>
      <c r="BP224" s="14"/>
      <c r="BQ224" s="14"/>
      <c r="BR224" s="14"/>
      <c r="BS224" s="14"/>
      <c r="BT224" s="14"/>
    </row>
    <row r="225" spans="1:72" s="13" customFormat="1" x14ac:dyDescent="0.25">
      <c r="A225" s="13" t="s">
        <v>49</v>
      </c>
      <c r="B225" s="13">
        <v>141</v>
      </c>
      <c r="C225" s="21">
        <v>98.486818117697439</v>
      </c>
      <c r="D225" s="21">
        <v>93.416815634421766</v>
      </c>
      <c r="E225" s="21">
        <f t="shared" si="179"/>
        <v>95.95181687605961</v>
      </c>
      <c r="F225" s="22">
        <f t="shared" si="183"/>
        <v>0.99034946067327212</v>
      </c>
      <c r="G225" s="22">
        <f t="shared" si="183"/>
        <v>0.93063561721487531</v>
      </c>
      <c r="H225" s="22">
        <f t="shared" si="180"/>
        <v>0.96049253894407371</v>
      </c>
      <c r="I225" s="22">
        <v>3.2378406588192803</v>
      </c>
      <c r="J225" s="22">
        <v>2.8256027131516932</v>
      </c>
      <c r="K225" s="22">
        <f t="shared" si="181"/>
        <v>3.0317216859854867</v>
      </c>
      <c r="L225" s="22">
        <f t="shared" si="177"/>
        <v>3.2693920554246474</v>
      </c>
      <c r="M225" s="22">
        <f t="shared" si="178"/>
        <v>3.0362073628859267</v>
      </c>
      <c r="N225" s="22">
        <f t="shared" si="182"/>
        <v>3.1527997091552873</v>
      </c>
      <c r="O225" s="14"/>
      <c r="P225" s="14"/>
      <c r="Q225" s="14"/>
      <c r="R225" s="14"/>
      <c r="S225" s="14"/>
      <c r="T225" s="14"/>
      <c r="U225" s="14"/>
      <c r="V225" s="39"/>
      <c r="W225" s="38"/>
      <c r="X225" s="38"/>
      <c r="Y225" s="38"/>
      <c r="Z225" s="14"/>
      <c r="AA225" s="39"/>
      <c r="AB225" s="38"/>
      <c r="AC225" s="38"/>
      <c r="AD225" s="38"/>
      <c r="AE225" s="14"/>
      <c r="AF225" s="39"/>
      <c r="AG225" s="38"/>
      <c r="AH225" s="38"/>
      <c r="AI225" s="38"/>
      <c r="AJ225" s="14"/>
      <c r="AK225" s="39"/>
      <c r="AL225" s="38"/>
      <c r="AM225" s="38"/>
      <c r="AN225" s="38"/>
      <c r="AO225" s="14"/>
      <c r="AP225" s="39"/>
      <c r="AQ225" s="38"/>
      <c r="AR225" s="38"/>
      <c r="AS225" s="38"/>
      <c r="AT225" s="14"/>
      <c r="AU225" s="39"/>
      <c r="AV225" s="38"/>
      <c r="AW225" s="38"/>
      <c r="AX225" s="38"/>
      <c r="AY225" s="14"/>
      <c r="AZ225" s="39"/>
      <c r="BA225" s="38"/>
      <c r="BB225" s="38"/>
      <c r="BC225" s="38"/>
      <c r="BD225" s="14"/>
      <c r="BE225" s="14"/>
      <c r="BF225" s="14"/>
      <c r="BG225" s="14"/>
      <c r="BH225" s="14"/>
      <c r="BI225" s="14"/>
      <c r="BJ225" s="14"/>
      <c r="BK225" s="14"/>
      <c r="BL225" s="14"/>
      <c r="BM225" s="14"/>
      <c r="BN225" s="14"/>
      <c r="BO225" s="14"/>
      <c r="BP225" s="14"/>
      <c r="BQ225" s="14"/>
      <c r="BR225" s="14"/>
      <c r="BS225" s="14"/>
      <c r="BT225" s="14"/>
    </row>
    <row r="226" spans="1:72" s="13" customFormat="1" x14ac:dyDescent="0.25">
      <c r="A226" s="13" t="s">
        <v>49</v>
      </c>
      <c r="B226" s="13">
        <v>142</v>
      </c>
      <c r="C226" s="21">
        <v>99.477167578370711</v>
      </c>
      <c r="D226" s="21">
        <v>94.347451251636642</v>
      </c>
      <c r="E226" s="21">
        <f t="shared" si="179"/>
        <v>96.912309415003676</v>
      </c>
      <c r="F226" s="22">
        <f t="shared" si="183"/>
        <v>0.98804786295953306</v>
      </c>
      <c r="G226" s="22">
        <f t="shared" si="183"/>
        <v>0.92917160256172338</v>
      </c>
      <c r="H226" s="22">
        <f t="shared" si="180"/>
        <v>0.95860973276062822</v>
      </c>
      <c r="I226" s="22">
        <v>3.2488682598821823</v>
      </c>
      <c r="J226" s="22">
        <v>2.8376811423789405</v>
      </c>
      <c r="K226" s="22">
        <f t="shared" si="181"/>
        <v>3.0432747011305614</v>
      </c>
      <c r="L226" s="22">
        <f t="shared" si="177"/>
        <v>3.2881689052499317</v>
      </c>
      <c r="M226" s="22">
        <f t="shared" si="178"/>
        <v>3.053990387303553</v>
      </c>
      <c r="N226" s="22">
        <f t="shared" si="182"/>
        <v>3.1710796462767421</v>
      </c>
      <c r="O226" s="14"/>
      <c r="P226" s="14"/>
      <c r="Q226" s="14"/>
      <c r="R226" s="14"/>
      <c r="S226" s="14"/>
      <c r="T226" s="14"/>
      <c r="U226" s="14"/>
      <c r="V226" s="39"/>
      <c r="W226" s="38"/>
      <c r="X226" s="38"/>
      <c r="Y226" s="38"/>
      <c r="Z226" s="14"/>
      <c r="AA226" s="39"/>
      <c r="AB226" s="38"/>
      <c r="AC226" s="38"/>
      <c r="AD226" s="38"/>
      <c r="AE226" s="14"/>
      <c r="AF226" s="39"/>
      <c r="AG226" s="38"/>
      <c r="AH226" s="38"/>
      <c r="AI226" s="38"/>
      <c r="AJ226" s="14"/>
      <c r="AK226" s="39"/>
      <c r="AL226" s="38"/>
      <c r="AM226" s="38"/>
      <c r="AN226" s="38"/>
      <c r="AO226" s="14"/>
      <c r="AP226" s="39"/>
      <c r="AQ226" s="38"/>
      <c r="AR226" s="38"/>
      <c r="AS226" s="38"/>
      <c r="AT226" s="14"/>
      <c r="AU226" s="39"/>
      <c r="AV226" s="38"/>
      <c r="AW226" s="38"/>
      <c r="AX226" s="38"/>
      <c r="AY226" s="14"/>
      <c r="AZ226" s="39"/>
      <c r="BA226" s="38"/>
      <c r="BB226" s="38"/>
      <c r="BC226" s="38"/>
      <c r="BD226" s="14"/>
      <c r="BE226" s="14"/>
      <c r="BF226" s="14"/>
      <c r="BG226" s="14"/>
      <c r="BH226" s="14"/>
      <c r="BI226" s="14"/>
      <c r="BJ226" s="14"/>
      <c r="BK226" s="14"/>
      <c r="BL226" s="14"/>
      <c r="BM226" s="14"/>
      <c r="BN226" s="14"/>
      <c r="BO226" s="14"/>
      <c r="BP226" s="14"/>
      <c r="BQ226" s="14"/>
      <c r="BR226" s="14"/>
      <c r="BS226" s="14"/>
      <c r="BT226" s="14"/>
    </row>
    <row r="227" spans="1:72" s="13" customFormat="1" x14ac:dyDescent="0.25">
      <c r="A227" s="13" t="s">
        <v>49</v>
      </c>
      <c r="B227" s="13">
        <v>143</v>
      </c>
      <c r="C227" s="21">
        <v>100.46521544133024</v>
      </c>
      <c r="D227" s="21">
        <v>95.276622854198365</v>
      </c>
      <c r="E227" s="21">
        <f t="shared" si="179"/>
        <v>97.870919147764312</v>
      </c>
      <c r="F227" s="22">
        <f t="shared" si="183"/>
        <v>0.9856610475523695</v>
      </c>
      <c r="G227" s="22">
        <f t="shared" si="183"/>
        <v>0.92763601688982078</v>
      </c>
      <c r="H227" s="22">
        <f t="shared" si="180"/>
        <v>0.95664853222109514</v>
      </c>
      <c r="I227" s="22">
        <v>3.2595891523886129</v>
      </c>
      <c r="J227" s="22">
        <v>2.8495721270428631</v>
      </c>
      <c r="K227" s="22">
        <f t="shared" si="181"/>
        <v>3.0545806397157378</v>
      </c>
      <c r="L227" s="22">
        <f t="shared" si="177"/>
        <v>3.3070081855044866</v>
      </c>
      <c r="M227" s="22">
        <f t="shared" si="178"/>
        <v>3.0718644761087566</v>
      </c>
      <c r="N227" s="22">
        <f t="shared" si="182"/>
        <v>3.1894363308066218</v>
      </c>
      <c r="O227" s="14"/>
      <c r="P227" s="14"/>
      <c r="Q227" s="14"/>
      <c r="R227" s="14"/>
      <c r="S227" s="14"/>
      <c r="T227" s="14"/>
      <c r="U227" s="14"/>
      <c r="V227" s="39"/>
      <c r="W227" s="38"/>
      <c r="X227" s="38"/>
      <c r="Y227" s="38"/>
      <c r="Z227" s="14"/>
      <c r="AA227" s="39"/>
      <c r="AB227" s="38"/>
      <c r="AC227" s="38"/>
      <c r="AD227" s="38"/>
      <c r="AE227" s="14"/>
      <c r="AF227" s="39"/>
      <c r="AG227" s="38"/>
      <c r="AH227" s="38"/>
      <c r="AI227" s="38"/>
      <c r="AJ227" s="14"/>
      <c r="AK227" s="39"/>
      <c r="AL227" s="38"/>
      <c r="AM227" s="38"/>
      <c r="AN227" s="38"/>
      <c r="AO227" s="14"/>
      <c r="AP227" s="39"/>
      <c r="AQ227" s="38"/>
      <c r="AR227" s="38"/>
      <c r="AS227" s="38"/>
      <c r="AT227" s="14"/>
      <c r="AU227" s="39"/>
      <c r="AV227" s="38"/>
      <c r="AW227" s="38"/>
      <c r="AX227" s="38"/>
      <c r="AY227" s="14"/>
      <c r="AZ227" s="39"/>
      <c r="BA227" s="38"/>
      <c r="BB227" s="38"/>
      <c r="BC227" s="38"/>
      <c r="BD227" s="14"/>
      <c r="BE227" s="14"/>
      <c r="BF227" s="14"/>
      <c r="BG227" s="14"/>
      <c r="BH227" s="14"/>
      <c r="BI227" s="14"/>
      <c r="BJ227" s="14"/>
      <c r="BK227" s="14"/>
      <c r="BL227" s="14"/>
      <c r="BM227" s="14"/>
      <c r="BN227" s="14"/>
      <c r="BO227" s="14"/>
      <c r="BP227" s="14"/>
      <c r="BQ227" s="14"/>
      <c r="BR227" s="14"/>
      <c r="BS227" s="14"/>
      <c r="BT227" s="14"/>
    </row>
    <row r="228" spans="1:72" s="13" customFormat="1" x14ac:dyDescent="0.25">
      <c r="A228" s="13" t="s">
        <v>49</v>
      </c>
      <c r="B228" s="13">
        <v>144</v>
      </c>
      <c r="C228" s="21">
        <v>101.45087648888261</v>
      </c>
      <c r="D228" s="21">
        <v>96.204258871088186</v>
      </c>
      <c r="E228" s="21">
        <f t="shared" si="179"/>
        <v>98.827567679985407</v>
      </c>
      <c r="F228" s="22">
        <f t="shared" si="183"/>
        <v>0.98319116808674778</v>
      </c>
      <c r="G228" s="22">
        <f t="shared" si="183"/>
        <v>0.92603038479903432</v>
      </c>
      <c r="H228" s="22">
        <f t="shared" si="180"/>
        <v>0.95461077644289105</v>
      </c>
      <c r="I228" s="22">
        <v>3.2700104576527682</v>
      </c>
      <c r="J228" s="22">
        <v>2.8612780143625876</v>
      </c>
      <c r="K228" s="22">
        <f t="shared" si="181"/>
        <v>3.0656442360076781</v>
      </c>
      <c r="L228" s="22">
        <f t="shared" si="177"/>
        <v>3.3259152073305165</v>
      </c>
      <c r="M228" s="22">
        <f t="shared" si="178"/>
        <v>3.0898316743500134</v>
      </c>
      <c r="N228" s="22">
        <f t="shared" si="182"/>
        <v>3.2078734408402649</v>
      </c>
      <c r="O228" s="14"/>
      <c r="P228" s="14"/>
      <c r="Q228" s="14"/>
      <c r="R228" s="14"/>
      <c r="S228" s="14"/>
      <c r="T228" s="14"/>
      <c r="U228" s="14"/>
      <c r="V228" s="39"/>
      <c r="W228" s="38"/>
      <c r="X228" s="38"/>
      <c r="Y228" s="38"/>
      <c r="Z228" s="14"/>
      <c r="AA228" s="39"/>
      <c r="AB228" s="38"/>
      <c r="AC228" s="38"/>
      <c r="AD228" s="38"/>
      <c r="AE228" s="14"/>
      <c r="AF228" s="39"/>
      <c r="AG228" s="38"/>
      <c r="AH228" s="38"/>
      <c r="AI228" s="38"/>
      <c r="AJ228" s="14"/>
      <c r="AK228" s="39"/>
      <c r="AL228" s="38"/>
      <c r="AM228" s="38"/>
      <c r="AN228" s="38"/>
      <c r="AO228" s="14"/>
      <c r="AP228" s="39"/>
      <c r="AQ228" s="38"/>
      <c r="AR228" s="38"/>
      <c r="AS228" s="38"/>
      <c r="AT228" s="14"/>
      <c r="AU228" s="39"/>
      <c r="AV228" s="38"/>
      <c r="AW228" s="38"/>
      <c r="AX228" s="38"/>
      <c r="AY228" s="14"/>
      <c r="AZ228" s="39"/>
      <c r="BA228" s="38"/>
      <c r="BB228" s="38"/>
      <c r="BC228" s="38"/>
      <c r="BD228" s="14"/>
      <c r="BE228" s="14"/>
      <c r="BF228" s="14"/>
      <c r="BG228" s="14"/>
      <c r="BH228" s="14"/>
      <c r="BI228" s="14"/>
      <c r="BJ228" s="14"/>
      <c r="BK228" s="14"/>
      <c r="BL228" s="14"/>
      <c r="BM228" s="14"/>
      <c r="BN228" s="14"/>
      <c r="BO228" s="14"/>
      <c r="BP228" s="14"/>
      <c r="BQ228" s="14"/>
      <c r="BR228" s="14"/>
      <c r="BS228" s="14"/>
      <c r="BT228" s="14"/>
    </row>
    <row r="229" spans="1:72" s="13" customFormat="1" x14ac:dyDescent="0.25">
      <c r="A229" s="13" t="s">
        <v>49</v>
      </c>
      <c r="B229" s="13">
        <v>145</v>
      </c>
      <c r="C229" s="21">
        <v>102.43406765696936</v>
      </c>
      <c r="D229" s="21">
        <v>97.13028925588722</v>
      </c>
      <c r="E229" s="21">
        <f t="shared" si="179"/>
        <v>99.782178456428284</v>
      </c>
      <c r="F229" s="22">
        <f t="shared" si="183"/>
        <v>0.98064036185192549</v>
      </c>
      <c r="G229" s="22">
        <f t="shared" si="183"/>
        <v>0.92435622109248072</v>
      </c>
      <c r="H229" s="22">
        <f t="shared" si="180"/>
        <v>0.95249829147220311</v>
      </c>
      <c r="I229" s="22">
        <v>3.2801392343135949</v>
      </c>
      <c r="J229" s="22">
        <v>2.8728011574935217</v>
      </c>
      <c r="K229" s="22">
        <f t="shared" si="181"/>
        <v>3.0764701959035583</v>
      </c>
      <c r="L229" s="22">
        <f t="shared" si="177"/>
        <v>3.344895194930686</v>
      </c>
      <c r="M229" s="22">
        <f t="shared" si="178"/>
        <v>3.1078940044328447</v>
      </c>
      <c r="N229" s="22">
        <f t="shared" si="182"/>
        <v>3.2263945996817656</v>
      </c>
      <c r="O229" s="14"/>
      <c r="P229" s="14"/>
      <c r="S229" s="14"/>
      <c r="T229" s="14"/>
      <c r="U229" s="14"/>
      <c r="V229" s="39"/>
      <c r="W229" s="38"/>
      <c r="X229" s="38"/>
      <c r="Y229" s="38"/>
      <c r="Z229" s="14"/>
      <c r="AA229" s="39"/>
      <c r="AB229" s="38"/>
      <c r="AC229" s="38"/>
      <c r="AD229" s="38"/>
      <c r="AE229" s="14"/>
      <c r="AF229" s="39"/>
      <c r="AG229" s="38"/>
      <c r="AH229" s="38"/>
      <c r="AI229" s="38"/>
      <c r="AJ229" s="14"/>
      <c r="AK229" s="39"/>
      <c r="AL229" s="38"/>
      <c r="AM229" s="38"/>
      <c r="AN229" s="38"/>
      <c r="AO229" s="14"/>
      <c r="AP229" s="39"/>
      <c r="AQ229" s="38"/>
      <c r="AR229" s="38"/>
      <c r="AS229" s="38"/>
      <c r="AT229" s="14"/>
      <c r="AU229" s="39"/>
      <c r="AV229" s="38"/>
      <c r="AW229" s="38"/>
      <c r="AX229" s="38"/>
      <c r="AY229" s="14"/>
      <c r="AZ229" s="39"/>
      <c r="BA229" s="38"/>
      <c r="BB229" s="38"/>
      <c r="BC229" s="38"/>
      <c r="BD229" s="14"/>
      <c r="BE229" s="14"/>
      <c r="BF229" s="14"/>
      <c r="BG229" s="14"/>
      <c r="BH229" s="14"/>
      <c r="BI229" s="14"/>
      <c r="BJ229" s="14"/>
      <c r="BK229" s="14"/>
      <c r="BL229" s="14"/>
      <c r="BM229" s="14"/>
      <c r="BN229" s="14"/>
      <c r="BO229" s="14"/>
      <c r="BP229" s="14"/>
      <c r="BQ229" s="14"/>
      <c r="BR229" s="14"/>
      <c r="BS229" s="14"/>
      <c r="BT229" s="14"/>
    </row>
    <row r="230" spans="1:72" s="13" customFormat="1" x14ac:dyDescent="0.25">
      <c r="A230" s="13" t="s">
        <v>49</v>
      </c>
      <c r="B230" s="13">
        <v>146</v>
      </c>
      <c r="C230" s="21">
        <v>103.41470801882129</v>
      </c>
      <c r="D230" s="21">
        <v>98.054645476979701</v>
      </c>
      <c r="E230" s="21">
        <f t="shared" si="179"/>
        <v>100.73467674790049</v>
      </c>
      <c r="F230" s="22">
        <f t="shared" si="183"/>
        <v>0.97801074893648376</v>
      </c>
      <c r="G230" s="22">
        <f t="shared" si="183"/>
        <v>0.92261503028569791</v>
      </c>
      <c r="H230" s="22">
        <f t="shared" si="180"/>
        <v>0.95031288961109084</v>
      </c>
      <c r="I230" s="22">
        <v>3.2899824716559571</v>
      </c>
      <c r="J230" s="22">
        <v>2.884143913474702</v>
      </c>
      <c r="K230" s="22">
        <f t="shared" si="181"/>
        <v>3.0870631925653296</v>
      </c>
      <c r="L230" s="22">
        <f t="shared" si="177"/>
        <v>3.3639532850058917</v>
      </c>
      <c r="M230" s="22">
        <f t="shared" si="178"/>
        <v>3.1260534662887456</v>
      </c>
      <c r="N230" s="22">
        <f t="shared" si="182"/>
        <v>3.2450033756473187</v>
      </c>
      <c r="O230" s="14"/>
      <c r="P230" s="14"/>
      <c r="Q230" s="14"/>
      <c r="R230" s="14"/>
      <c r="S230" s="14"/>
      <c r="T230" s="14"/>
      <c r="U230" s="14"/>
      <c r="V230" s="39"/>
      <c r="W230" s="38"/>
      <c r="X230" s="38"/>
      <c r="Y230" s="38"/>
      <c r="Z230" s="14"/>
      <c r="AA230" s="39"/>
      <c r="AB230" s="38"/>
      <c r="AC230" s="38"/>
      <c r="AD230" s="38"/>
      <c r="AE230" s="14"/>
      <c r="AF230" s="39"/>
      <c r="AG230" s="38"/>
      <c r="AH230" s="38"/>
      <c r="AI230" s="38"/>
      <c r="AJ230" s="14"/>
      <c r="AK230" s="39"/>
      <c r="AL230" s="38"/>
      <c r="AM230" s="38"/>
      <c r="AN230" s="38"/>
      <c r="AO230" s="14"/>
      <c r="AP230" s="39"/>
      <c r="AQ230" s="38"/>
      <c r="AR230" s="38"/>
      <c r="AS230" s="38"/>
      <c r="AT230" s="14"/>
      <c r="AU230" s="39"/>
      <c r="AV230" s="38"/>
      <c r="AW230" s="38"/>
      <c r="AX230" s="38"/>
      <c r="AY230" s="14"/>
      <c r="AZ230" s="39"/>
      <c r="BA230" s="38"/>
      <c r="BB230" s="38"/>
      <c r="BC230" s="38"/>
      <c r="BD230" s="14"/>
      <c r="BE230" s="14"/>
      <c r="BF230" s="14"/>
      <c r="BG230" s="14"/>
      <c r="BH230" s="14"/>
      <c r="BI230" s="14"/>
      <c r="BJ230" s="14"/>
      <c r="BK230" s="14"/>
      <c r="BL230" s="14"/>
      <c r="BM230" s="14"/>
      <c r="BN230" s="14"/>
      <c r="BO230" s="14"/>
      <c r="BP230" s="14"/>
      <c r="BQ230" s="14"/>
      <c r="BR230" s="14"/>
      <c r="BS230" s="14"/>
      <c r="BT230" s="14"/>
    </row>
    <row r="231" spans="1:72" s="13" customFormat="1" x14ac:dyDescent="0.25">
      <c r="A231" s="13" t="s">
        <v>49</v>
      </c>
      <c r="B231" s="24">
        <v>147</v>
      </c>
      <c r="C231" s="25">
        <v>104.39271876775777</v>
      </c>
      <c r="D231" s="25">
        <v>98.977260507265399</v>
      </c>
      <c r="E231" s="25">
        <f t="shared" si="179"/>
        <v>101.68498963751159</v>
      </c>
      <c r="F231" s="26">
        <f t="shared" si="183"/>
        <v>0.97530443141586431</v>
      </c>
      <c r="G231" s="26">
        <f t="shared" si="183"/>
        <v>0.92080830613669207</v>
      </c>
      <c r="H231" s="26">
        <f t="shared" si="180"/>
        <v>0.94805636877627819</v>
      </c>
      <c r="I231" s="26">
        <v>3.2995470834826186</v>
      </c>
      <c r="J231" s="26">
        <v>2.8953086412725177</v>
      </c>
      <c r="K231" s="26">
        <f t="shared" si="181"/>
        <v>3.0974278623775682</v>
      </c>
      <c r="L231" s="26">
        <f t="shared" si="177"/>
        <v>3.3830945263855878</v>
      </c>
      <c r="M231" s="26">
        <f t="shared" si="178"/>
        <v>3.1443120375618281</v>
      </c>
      <c r="N231" s="26">
        <f t="shared" si="182"/>
        <v>3.263703281973708</v>
      </c>
      <c r="O231" s="14"/>
      <c r="P231" s="14"/>
      <c r="Q231" s="14"/>
      <c r="R231" s="14"/>
      <c r="S231" s="14"/>
      <c r="T231" s="14"/>
      <c r="U231" s="14"/>
      <c r="V231" s="39"/>
      <c r="W231" s="38"/>
      <c r="X231" s="38"/>
      <c r="Y231" s="38"/>
      <c r="Z231" s="14"/>
      <c r="AA231" s="39"/>
      <c r="AB231" s="38"/>
      <c r="AC231" s="38"/>
      <c r="AD231" s="38"/>
      <c r="AE231" s="14"/>
      <c r="AF231" s="39"/>
      <c r="AG231" s="38"/>
      <c r="AH231" s="38"/>
      <c r="AI231" s="38"/>
      <c r="AJ231" s="14"/>
      <c r="AK231" s="39"/>
      <c r="AL231" s="38"/>
      <c r="AM231" s="38"/>
      <c r="AN231" s="38"/>
      <c r="AO231" s="14"/>
      <c r="AP231" s="39"/>
      <c r="AQ231" s="38"/>
      <c r="AR231" s="38"/>
      <c r="AS231" s="38"/>
      <c r="AT231" s="14"/>
      <c r="AU231" s="39"/>
      <c r="AV231" s="38"/>
      <c r="AW231" s="38"/>
      <c r="AX231" s="38"/>
      <c r="AY231" s="14"/>
      <c r="AZ231" s="39"/>
      <c r="BA231" s="38"/>
      <c r="BB231" s="38"/>
      <c r="BC231" s="38"/>
      <c r="BD231" s="14"/>
      <c r="BE231" s="14"/>
      <c r="BF231" s="14"/>
      <c r="BG231" s="14"/>
      <c r="BH231" s="14"/>
      <c r="BI231" s="14"/>
      <c r="BJ231" s="14"/>
      <c r="BK231" s="14"/>
      <c r="BL231" s="14"/>
      <c r="BM231" s="14"/>
      <c r="BN231" s="14"/>
      <c r="BO231" s="14"/>
      <c r="BP231" s="14"/>
      <c r="BQ231" s="14"/>
      <c r="BR231" s="14"/>
      <c r="BS231" s="14"/>
      <c r="BT231" s="14"/>
    </row>
    <row r="232" spans="1:72" s="13" customFormat="1" x14ac:dyDescent="0.25">
      <c r="A232" s="13" t="s">
        <v>49</v>
      </c>
      <c r="B232" s="13">
        <v>148</v>
      </c>
      <c r="C232" s="21">
        <v>105.36802319917363</v>
      </c>
      <c r="D232" s="21">
        <v>99.898068813402091</v>
      </c>
      <c r="E232" s="21">
        <f t="shared" si="179"/>
        <v>102.63304600628786</v>
      </c>
      <c r="F232" s="22">
        <f t="shared" si="183"/>
        <v>0.97252349258350534</v>
      </c>
      <c r="G232" s="22">
        <f t="shared" si="183"/>
        <v>0.91893753119859412</v>
      </c>
      <c r="H232" s="22">
        <f t="shared" si="180"/>
        <v>0.94573051189104973</v>
      </c>
      <c r="I232" s="22">
        <v>3.3088399025156137</v>
      </c>
      <c r="J232" s="22">
        <v>2.9062976999183245</v>
      </c>
      <c r="K232" s="22">
        <f t="shared" si="181"/>
        <v>3.1075688012169689</v>
      </c>
      <c r="L232" s="22">
        <f t="shared" si="177"/>
        <v>3.4023238798331668</v>
      </c>
      <c r="M232" s="22">
        <f t="shared" si="178"/>
        <v>3.1626716738052529</v>
      </c>
      <c r="N232" s="22">
        <f t="shared" si="182"/>
        <v>3.2824977768192101</v>
      </c>
      <c r="O232" s="14"/>
      <c r="P232" s="14"/>
      <c r="Q232" s="14"/>
      <c r="R232" s="14"/>
      <c r="S232" s="14"/>
      <c r="T232" s="14"/>
      <c r="U232" s="14"/>
      <c r="V232" s="39"/>
      <c r="W232" s="38"/>
      <c r="X232" s="38"/>
      <c r="Y232" s="38"/>
      <c r="Z232" s="14"/>
      <c r="AA232" s="39"/>
      <c r="AB232" s="38"/>
      <c r="AC232" s="38"/>
      <c r="AD232" s="38"/>
      <c r="AE232" s="14"/>
      <c r="AF232" s="39"/>
      <c r="AG232" s="38"/>
      <c r="AH232" s="38"/>
      <c r="AI232" s="38"/>
      <c r="AJ232" s="14"/>
      <c r="AK232" s="39"/>
      <c r="AL232" s="38"/>
      <c r="AM232" s="38"/>
      <c r="AN232" s="38"/>
      <c r="AO232" s="14"/>
      <c r="AP232" s="39"/>
      <c r="AQ232" s="38"/>
      <c r="AR232" s="38"/>
      <c r="AS232" s="38"/>
      <c r="AT232" s="14"/>
      <c r="AU232" s="39"/>
      <c r="AV232" s="38"/>
      <c r="AW232" s="38"/>
      <c r="AX232" s="38"/>
      <c r="AY232" s="14"/>
      <c r="AZ232" s="39"/>
      <c r="BA232" s="38"/>
      <c r="BB232" s="38"/>
      <c r="BC232" s="38"/>
      <c r="BD232" s="14"/>
      <c r="BE232" s="14"/>
      <c r="BF232" s="14"/>
      <c r="BG232" s="14"/>
      <c r="BH232" s="14"/>
      <c r="BI232" s="14"/>
      <c r="BJ232" s="14"/>
      <c r="BK232" s="14"/>
      <c r="BL232" s="14"/>
      <c r="BM232" s="14"/>
      <c r="BN232" s="14"/>
      <c r="BO232" s="14"/>
      <c r="BP232" s="14"/>
      <c r="BQ232" s="14"/>
      <c r="BR232" s="14"/>
      <c r="BS232" s="14"/>
      <c r="BT232" s="14"/>
    </row>
    <row r="233" spans="1:72" s="13" customFormat="1" x14ac:dyDescent="0.25">
      <c r="A233" s="13" t="s">
        <v>49</v>
      </c>
      <c r="B233" s="13">
        <v>149</v>
      </c>
      <c r="C233" s="21">
        <v>106.34054669175714</v>
      </c>
      <c r="D233" s="21">
        <v>100.81700634460068</v>
      </c>
      <c r="E233" s="21">
        <f t="shared" si="179"/>
        <v>103.57877651817891</v>
      </c>
      <c r="F233" s="22">
        <f t="shared" si="183"/>
        <v>0.96966999622387107</v>
      </c>
      <c r="G233" s="22">
        <f t="shared" si="183"/>
        <v>0.91700417639351883</v>
      </c>
      <c r="H233" s="22">
        <f t="shared" si="180"/>
        <v>0.94333708630869495</v>
      </c>
      <c r="I233" s="22">
        <v>3.3178676753054197</v>
      </c>
      <c r="J233" s="22">
        <v>2.9171134467374165</v>
      </c>
      <c r="K233" s="22">
        <f t="shared" si="181"/>
        <v>3.1174905610214179</v>
      </c>
      <c r="L233" s="22">
        <f t="shared" si="177"/>
        <v>3.4216462180184979</v>
      </c>
      <c r="M233" s="22">
        <f t="shared" si="178"/>
        <v>3.181134308689975</v>
      </c>
      <c r="N233" s="22">
        <f t="shared" si="182"/>
        <v>3.3013902633542367</v>
      </c>
      <c r="O233" s="14"/>
      <c r="P233" s="14"/>
      <c r="Q233" s="14"/>
      <c r="R233" s="14"/>
      <c r="S233" s="14"/>
      <c r="T233" s="14"/>
      <c r="U233" s="14"/>
      <c r="V233" s="39"/>
      <c r="W233" s="38"/>
      <c r="X233" s="38"/>
      <c r="Y233" s="38"/>
      <c r="Z233" s="14"/>
      <c r="AA233" s="39"/>
      <c r="AB233" s="38"/>
      <c r="AC233" s="38"/>
      <c r="AD233" s="38"/>
      <c r="AE233" s="14"/>
      <c r="AF233" s="39"/>
      <c r="AG233" s="38"/>
      <c r="AH233" s="38"/>
      <c r="AI233" s="38"/>
      <c r="AJ233" s="14"/>
      <c r="AK233" s="39"/>
      <c r="AL233" s="38"/>
      <c r="AM233" s="38"/>
      <c r="AN233" s="38"/>
      <c r="AO233" s="14"/>
      <c r="AP233" s="39"/>
      <c r="AQ233" s="38"/>
      <c r="AR233" s="38"/>
      <c r="AS233" s="38"/>
      <c r="AT233" s="14"/>
      <c r="AU233" s="39"/>
      <c r="AV233" s="38"/>
      <c r="AW233" s="38"/>
      <c r="AX233" s="38"/>
      <c r="AY233" s="14"/>
      <c r="AZ233" s="39"/>
      <c r="BA233" s="38"/>
      <c r="BB233" s="38"/>
      <c r="BC233" s="38"/>
      <c r="BD233" s="14"/>
      <c r="BE233" s="14"/>
      <c r="BF233" s="14"/>
      <c r="BG233" s="14"/>
      <c r="BH233" s="14"/>
      <c r="BI233" s="14"/>
      <c r="BJ233" s="14"/>
      <c r="BK233" s="14"/>
      <c r="BL233" s="14"/>
      <c r="BM233" s="14"/>
      <c r="BN233" s="14"/>
      <c r="BO233" s="14"/>
      <c r="BP233" s="14"/>
      <c r="BQ233" s="14"/>
      <c r="BR233" s="14"/>
      <c r="BS233" s="14"/>
      <c r="BT233" s="14"/>
    </row>
    <row r="234" spans="1:72" s="13" customFormat="1" x14ac:dyDescent="0.25">
      <c r="A234" s="13" t="s">
        <v>49</v>
      </c>
      <c r="B234" s="13">
        <v>150</v>
      </c>
      <c r="C234" s="21">
        <v>107.31021668798101</v>
      </c>
      <c r="D234" s="21">
        <v>101.7340105209942</v>
      </c>
      <c r="E234" s="21">
        <f t="shared" si="179"/>
        <v>104.5221136044876</v>
      </c>
      <c r="F234" s="22">
        <f t="shared" si="183"/>
        <v>0.96674598592609584</v>
      </c>
      <c r="G234" s="22">
        <f t="shared" si="183"/>
        <v>0.91500970060671705</v>
      </c>
      <c r="H234" s="22">
        <f t="shared" si="180"/>
        <v>0.94087784326640644</v>
      </c>
      <c r="I234" s="22">
        <v>3.3266370576262845</v>
      </c>
      <c r="J234" s="22">
        <v>2.9277582356668277</v>
      </c>
      <c r="K234" s="22">
        <f t="shared" si="181"/>
        <v>3.1271976466465561</v>
      </c>
      <c r="L234" s="22">
        <f t="shared" si="177"/>
        <v>3.441066325648642</v>
      </c>
      <c r="M234" s="22">
        <f t="shared" si="178"/>
        <v>3.1997018542268068</v>
      </c>
      <c r="N234" s="22">
        <f t="shared" si="182"/>
        <v>3.3203840899377246</v>
      </c>
      <c r="O234" s="14"/>
      <c r="P234" s="14"/>
      <c r="Q234" s="14"/>
      <c r="R234" s="14"/>
      <c r="S234" s="14"/>
      <c r="T234" s="14"/>
      <c r="U234" s="14"/>
      <c r="V234" s="39"/>
      <c r="W234" s="38"/>
      <c r="X234" s="38"/>
      <c r="Y234" s="38"/>
      <c r="Z234" s="14"/>
      <c r="AA234" s="39"/>
      <c r="AB234" s="38"/>
      <c r="AC234" s="38"/>
      <c r="AD234" s="38"/>
      <c r="AE234" s="14"/>
      <c r="AF234" s="39"/>
      <c r="AG234" s="38"/>
      <c r="AH234" s="38"/>
      <c r="AI234" s="38"/>
      <c r="AJ234" s="14"/>
      <c r="AK234" s="39"/>
      <c r="AL234" s="38"/>
      <c r="AM234" s="38"/>
      <c r="AN234" s="38"/>
      <c r="AO234" s="14"/>
      <c r="AP234" s="39"/>
      <c r="AQ234" s="38"/>
      <c r="AR234" s="38"/>
      <c r="AS234" s="38"/>
      <c r="AT234" s="14"/>
      <c r="AU234" s="39"/>
      <c r="AV234" s="38"/>
      <c r="AW234" s="38"/>
      <c r="AX234" s="38"/>
      <c r="AY234" s="14"/>
      <c r="AZ234" s="39"/>
      <c r="BA234" s="38"/>
      <c r="BB234" s="38"/>
      <c r="BC234" s="38"/>
      <c r="BD234" s="14"/>
      <c r="BE234" s="14"/>
      <c r="BF234" s="14"/>
      <c r="BG234" s="14"/>
      <c r="BH234" s="14"/>
      <c r="BI234" s="14"/>
      <c r="BJ234" s="14"/>
      <c r="BK234" s="14"/>
      <c r="BL234" s="14"/>
      <c r="BM234" s="14"/>
      <c r="BN234" s="14"/>
      <c r="BO234" s="14"/>
      <c r="BP234" s="14"/>
      <c r="BQ234" s="14"/>
      <c r="BR234" s="14"/>
      <c r="BS234" s="14"/>
      <c r="BT234" s="14"/>
    </row>
    <row r="235" spans="1:72" s="13" customFormat="1" x14ac:dyDescent="0.25">
      <c r="A235" s="13" t="s">
        <v>49</v>
      </c>
      <c r="B235" s="13">
        <v>151</v>
      </c>
      <c r="C235" s="21">
        <v>108.27696267390711</v>
      </c>
      <c r="D235" s="21">
        <v>102.64902022160092</v>
      </c>
      <c r="E235" s="21">
        <f t="shared" si="179"/>
        <v>105.46299144775401</v>
      </c>
      <c r="F235" s="22">
        <f t="shared" si="183"/>
        <v>0.96375348443876874</v>
      </c>
      <c r="G235" s="22">
        <f t="shared" si="183"/>
        <v>0.91295555030225728</v>
      </c>
      <c r="H235" s="22">
        <f t="shared" si="180"/>
        <v>0.93835451737051301</v>
      </c>
      <c r="I235" s="22">
        <v>3.3351546103360694</v>
      </c>
      <c r="J235" s="22">
        <v>2.9382344156594362</v>
      </c>
      <c r="K235" s="22">
        <f t="shared" si="181"/>
        <v>3.136694512997753</v>
      </c>
      <c r="L235" s="22">
        <f t="shared" si="177"/>
        <v>3.4605888997415768</v>
      </c>
      <c r="M235" s="22">
        <f t="shared" si="178"/>
        <v>3.218376200995392</v>
      </c>
      <c r="N235" s="22">
        <f t="shared" si="182"/>
        <v>3.3394825503684844</v>
      </c>
      <c r="O235" s="14"/>
      <c r="P235" s="14"/>
      <c r="Q235" s="14"/>
      <c r="R235" s="14"/>
      <c r="S235" s="14"/>
      <c r="T235" s="14"/>
      <c r="U235" s="14"/>
      <c r="V235" s="39"/>
      <c r="W235" s="38"/>
      <c r="X235" s="38"/>
      <c r="Y235" s="38"/>
      <c r="Z235" s="14"/>
      <c r="AA235" s="39"/>
      <c r="AB235" s="38"/>
      <c r="AC235" s="38"/>
      <c r="AD235" s="38"/>
      <c r="AE235" s="14"/>
      <c r="AF235" s="39"/>
      <c r="AG235" s="38"/>
      <c r="AH235" s="38"/>
      <c r="AI235" s="38"/>
      <c r="AJ235" s="14"/>
      <c r="AK235" s="39"/>
      <c r="AL235" s="38"/>
      <c r="AM235" s="38"/>
      <c r="AN235" s="38"/>
      <c r="AO235" s="14"/>
      <c r="AP235" s="39"/>
      <c r="AQ235" s="38"/>
      <c r="AR235" s="38"/>
      <c r="AS235" s="38"/>
      <c r="AT235" s="14"/>
      <c r="AU235" s="39"/>
      <c r="AV235" s="38"/>
      <c r="AW235" s="38"/>
      <c r="AX235" s="38"/>
      <c r="AY235" s="14"/>
      <c r="AZ235" s="39"/>
      <c r="BA235" s="38"/>
      <c r="BB235" s="38"/>
      <c r="BC235" s="38"/>
      <c r="BD235" s="14"/>
      <c r="BE235" s="14"/>
      <c r="BF235" s="14"/>
      <c r="BG235" s="14"/>
      <c r="BH235" s="14"/>
      <c r="BI235" s="14"/>
      <c r="BJ235" s="14"/>
      <c r="BK235" s="14"/>
      <c r="BL235" s="14"/>
      <c r="BM235" s="14"/>
      <c r="BN235" s="14"/>
      <c r="BO235" s="14"/>
      <c r="BP235" s="14"/>
      <c r="BQ235" s="14"/>
      <c r="BR235" s="14"/>
      <c r="BS235" s="14"/>
      <c r="BT235" s="14"/>
    </row>
    <row r="236" spans="1:72" s="13" customFormat="1" x14ac:dyDescent="0.25">
      <c r="A236" s="13" t="s">
        <v>49</v>
      </c>
      <c r="B236" s="13">
        <v>152</v>
      </c>
      <c r="C236" s="21">
        <v>109.24071615834588</v>
      </c>
      <c r="D236" s="21">
        <v>103.56197577190318</v>
      </c>
      <c r="E236" s="21">
        <f t="shared" si="179"/>
        <v>106.40134596512453</v>
      </c>
      <c r="F236" s="22">
        <f t="shared" si="183"/>
        <v>0.96069449306361321</v>
      </c>
      <c r="G236" s="22">
        <f t="shared" si="183"/>
        <v>0.91084315915831837</v>
      </c>
      <c r="H236" s="22">
        <f t="shared" si="180"/>
        <v>0.93576882611096579</v>
      </c>
      <c r="I236" s="22">
        <v>3.3434267956791257</v>
      </c>
      <c r="J236" s="22">
        <v>2.9485443291718059</v>
      </c>
      <c r="K236" s="22">
        <f t="shared" si="181"/>
        <v>3.1459855624254658</v>
      </c>
      <c r="L236" s="22">
        <f t="shared" si="177"/>
        <v>3.4802185500377774</v>
      </c>
      <c r="M236" s="22">
        <f t="shared" si="178"/>
        <v>3.2371592183844946</v>
      </c>
      <c r="N236" s="22">
        <f t="shared" si="182"/>
        <v>3.3586888842111362</v>
      </c>
      <c r="O236" s="14"/>
      <c r="P236" s="14"/>
      <c r="Q236" s="14"/>
      <c r="R236" s="14"/>
      <c r="S236" s="14"/>
      <c r="T236" s="14"/>
      <c r="U236" s="14"/>
      <c r="V236" s="39"/>
      <c r="W236" s="38"/>
      <c r="X236" s="38"/>
      <c r="Y236" s="38"/>
      <c r="Z236" s="14"/>
      <c r="AA236" s="39"/>
      <c r="AB236" s="38"/>
      <c r="AC236" s="38"/>
      <c r="AD236" s="38"/>
      <c r="AE236" s="14"/>
      <c r="AF236" s="39"/>
      <c r="AG236" s="38"/>
      <c r="AH236" s="38"/>
      <c r="AI236" s="38"/>
      <c r="AJ236" s="14"/>
      <c r="AK236" s="39"/>
      <c r="AL236" s="38"/>
      <c r="AM236" s="38"/>
      <c r="AN236" s="38"/>
      <c r="AO236" s="14"/>
      <c r="AP236" s="39"/>
      <c r="AQ236" s="38"/>
      <c r="AR236" s="38"/>
      <c r="AS236" s="38"/>
      <c r="AT236" s="14"/>
      <c r="AU236" s="39"/>
      <c r="AV236" s="38"/>
      <c r="AW236" s="38"/>
      <c r="AX236" s="38"/>
      <c r="AY236" s="14"/>
      <c r="AZ236" s="39"/>
      <c r="BA236" s="38"/>
      <c r="BB236" s="38"/>
      <c r="BC236" s="38"/>
      <c r="BD236" s="14"/>
      <c r="BE236" s="14"/>
      <c r="BF236" s="14"/>
      <c r="BG236" s="14"/>
      <c r="BH236" s="14"/>
      <c r="BI236" s="14"/>
      <c r="BJ236" s="14"/>
      <c r="BK236" s="14"/>
      <c r="BL236" s="14"/>
      <c r="BM236" s="14"/>
      <c r="BN236" s="14"/>
      <c r="BO236" s="14"/>
      <c r="BP236" s="14"/>
      <c r="BQ236" s="14"/>
      <c r="BR236" s="14"/>
      <c r="BS236" s="14"/>
      <c r="BT236" s="14"/>
    </row>
    <row r="237" spans="1:72" s="13" customFormat="1" x14ac:dyDescent="0.25">
      <c r="A237" s="13" t="s">
        <v>49</v>
      </c>
      <c r="B237" s="13">
        <v>153</v>
      </c>
      <c r="C237" s="21">
        <v>110.20141065140949</v>
      </c>
      <c r="D237" s="21">
        <v>104.4728189310615</v>
      </c>
      <c r="E237" s="21">
        <f t="shared" si="179"/>
        <v>107.33711479123549</v>
      </c>
      <c r="F237" s="22">
        <f t="shared" si="183"/>
        <v>0.95757099108817556</v>
      </c>
      <c r="G237" s="22">
        <f t="shared" si="183"/>
        <v>0.90867394772246257</v>
      </c>
      <c r="H237" s="22">
        <f t="shared" si="180"/>
        <v>0.93312246940531907</v>
      </c>
      <c r="I237" s="22">
        <v>3.3514599740108721</v>
      </c>
      <c r="J237" s="22">
        <v>2.958690310733266</v>
      </c>
      <c r="K237" s="22">
        <f t="shared" si="181"/>
        <v>3.1550751423720689</v>
      </c>
      <c r="L237" s="22">
        <f t="shared" si="177"/>
        <v>3.4999597995364304</v>
      </c>
      <c r="M237" s="22">
        <f t="shared" si="178"/>
        <v>3.2560527548402241</v>
      </c>
      <c r="N237" s="22">
        <f t="shared" si="182"/>
        <v>3.3780062771883275</v>
      </c>
      <c r="O237" s="14"/>
      <c r="P237" s="14"/>
      <c r="Q237" s="14"/>
      <c r="R237" s="14"/>
      <c r="S237" s="14"/>
      <c r="T237" s="14"/>
      <c r="U237" s="14"/>
      <c r="V237" s="39"/>
      <c r="W237" s="38"/>
      <c r="X237" s="38"/>
      <c r="Y237" s="38"/>
      <c r="Z237" s="14"/>
      <c r="AA237" s="39"/>
      <c r="AB237" s="38"/>
      <c r="AC237" s="38"/>
      <c r="AD237" s="38"/>
      <c r="AE237" s="14"/>
      <c r="AF237" s="39"/>
      <c r="AG237" s="38"/>
      <c r="AH237" s="38"/>
      <c r="AI237" s="38"/>
      <c r="AJ237" s="14"/>
      <c r="AK237" s="39"/>
      <c r="AL237" s="38"/>
      <c r="AM237" s="38"/>
      <c r="AN237" s="38"/>
      <c r="AO237" s="14"/>
      <c r="AP237" s="39"/>
      <c r="AQ237" s="38"/>
      <c r="AR237" s="38"/>
      <c r="AS237" s="38"/>
      <c r="AT237" s="14"/>
      <c r="AU237" s="39"/>
      <c r="AV237" s="38"/>
      <c r="AW237" s="38"/>
      <c r="AX237" s="38"/>
      <c r="AY237" s="14"/>
      <c r="AZ237" s="39"/>
      <c r="BA237" s="38"/>
      <c r="BB237" s="38"/>
      <c r="BC237" s="38"/>
      <c r="BD237" s="14"/>
      <c r="BE237" s="14"/>
      <c r="BF237" s="14"/>
      <c r="BG237" s="14"/>
      <c r="BH237" s="14"/>
      <c r="BI237" s="14"/>
      <c r="BJ237" s="14"/>
      <c r="BK237" s="14"/>
      <c r="BL237" s="14"/>
      <c r="BM237" s="14"/>
      <c r="BN237" s="14"/>
      <c r="BO237" s="14"/>
      <c r="BP237" s="14"/>
      <c r="BQ237" s="14"/>
      <c r="BR237" s="14"/>
      <c r="BS237" s="14"/>
      <c r="BT237" s="14"/>
    </row>
    <row r="238" spans="1:72" s="13" customFormat="1" x14ac:dyDescent="0.25">
      <c r="A238" s="13" t="s">
        <v>49</v>
      </c>
      <c r="B238" s="24">
        <v>154</v>
      </c>
      <c r="C238" s="25">
        <v>111.15898164249766</v>
      </c>
      <c r="D238" s="25">
        <v>105.38149287878396</v>
      </c>
      <c r="E238" s="25">
        <f t="shared" si="179"/>
        <v>108.27023726064081</v>
      </c>
      <c r="F238" s="26">
        <f t="shared" si="183"/>
        <v>0.9543849352559306</v>
      </c>
      <c r="G238" s="26">
        <f t="shared" si="183"/>
        <v>0.90644932308643433</v>
      </c>
      <c r="H238" s="26">
        <f t="shared" si="180"/>
        <v>0.93041712917118247</v>
      </c>
      <c r="I238" s="26">
        <v>3.359260400923032</v>
      </c>
      <c r="J238" s="26">
        <v>2.968674685593693</v>
      </c>
      <c r="K238" s="26">
        <f t="shared" si="181"/>
        <v>3.1639675432583623</v>
      </c>
      <c r="L238" s="26">
        <f t="shared" si="177"/>
        <v>3.5198170851494037</v>
      </c>
      <c r="M238" s="26">
        <f t="shared" si="178"/>
        <v>3.275058638121588</v>
      </c>
      <c r="N238" s="26">
        <f t="shared" si="182"/>
        <v>3.3974378616354959</v>
      </c>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row>
    <row r="239" spans="1:72" s="13" customFormat="1" x14ac:dyDescent="0.25">
      <c r="A239" s="13" t="s">
        <v>49</v>
      </c>
      <c r="B239" s="13">
        <v>155</v>
      </c>
      <c r="C239" s="21">
        <v>112.1133665777536</v>
      </c>
      <c r="D239" s="21">
        <v>106.28794220187039</v>
      </c>
      <c r="E239" s="21">
        <f t="shared" si="179"/>
        <v>109.200654389812</v>
      </c>
      <c r="F239" s="22">
        <f t="shared" si="183"/>
        <v>0.95113825927357709</v>
      </c>
      <c r="G239" s="22">
        <f t="shared" si="183"/>
        <v>0.90417067857956113</v>
      </c>
      <c r="H239" s="22">
        <f t="shared" si="180"/>
        <v>0.92765446892656911</v>
      </c>
      <c r="I239" s="22">
        <v>3.3668342247487897</v>
      </c>
      <c r="J239" s="22">
        <v>2.9784997684474956</v>
      </c>
      <c r="K239" s="22">
        <f t="shared" si="181"/>
        <v>3.1726669965981427</v>
      </c>
      <c r="L239" s="22">
        <f t="shared" si="177"/>
        <v>3.5397947584614857</v>
      </c>
      <c r="M239" s="22">
        <f t="shared" si="178"/>
        <v>3.2941786755645239</v>
      </c>
      <c r="N239" s="22">
        <f t="shared" si="182"/>
        <v>3.416986717013005</v>
      </c>
      <c r="O239" s="14"/>
      <c r="P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row>
    <row r="240" spans="1:72" s="13" customFormat="1" x14ac:dyDescent="0.25">
      <c r="A240" s="13" t="s">
        <v>49</v>
      </c>
      <c r="B240" s="13">
        <v>156</v>
      </c>
      <c r="C240" s="21">
        <v>113.06450483702717</v>
      </c>
      <c r="D240" s="21">
        <v>107.19211288044995</v>
      </c>
      <c r="E240" s="21">
        <f t="shared" si="179"/>
        <v>110.12830885873856</v>
      </c>
      <c r="F240" s="22">
        <f t="shared" si="183"/>
        <v>0.9478328733539314</v>
      </c>
      <c r="G240" s="22">
        <f t="shared" si="183"/>
        <v>0.90183939348167996</v>
      </c>
      <c r="H240" s="22">
        <f t="shared" si="180"/>
        <v>0.92483613341780568</v>
      </c>
      <c r="I240" s="22">
        <v>3.3741874844275213</v>
      </c>
      <c r="J240" s="22">
        <v>2.9881678622313097</v>
      </c>
      <c r="K240" s="22">
        <f t="shared" si="181"/>
        <v>3.1811776733294153</v>
      </c>
      <c r="L240" s="22">
        <f t="shared" ref="L240:L271" si="184">I240/F240</f>
        <v>3.5598970865906674</v>
      </c>
      <c r="M240" s="22">
        <f t="shared" ref="M240:M271" si="185">J240/G240</f>
        <v>3.313414654348886</v>
      </c>
      <c r="N240" s="22">
        <f t="shared" si="182"/>
        <v>3.4366558704697767</v>
      </c>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row>
    <row r="241" spans="1:72" s="13" customFormat="1" x14ac:dyDescent="0.25">
      <c r="A241" s="13" t="s">
        <v>49</v>
      </c>
      <c r="B241" s="13">
        <v>157</v>
      </c>
      <c r="C241" s="21">
        <v>114.0123377103811</v>
      </c>
      <c r="D241" s="21">
        <v>108.09395227393163</v>
      </c>
      <c r="E241" s="21">
        <f t="shared" si="179"/>
        <v>111.05314499215638</v>
      </c>
      <c r="F241" s="22">
        <f t="shared" si="183"/>
        <v>0.94447066379395039</v>
      </c>
      <c r="G241" s="22">
        <f t="shared" si="183"/>
        <v>0.89945683275315957</v>
      </c>
      <c r="H241" s="22">
        <f t="shared" si="180"/>
        <v>0.92196374827355498</v>
      </c>
      <c r="I241" s="22">
        <v>3.3813261077091754</v>
      </c>
      <c r="J241" s="22">
        <v>2.997681256992978</v>
      </c>
      <c r="K241" s="22">
        <f t="shared" si="181"/>
        <v>3.1895036823510767</v>
      </c>
      <c r="L241" s="22">
        <f t="shared" si="184"/>
        <v>3.5801282531384793</v>
      </c>
      <c r="M241" s="22">
        <f t="shared" si="185"/>
        <v>3.3327683417750409</v>
      </c>
      <c r="N241" s="22">
        <f t="shared" si="182"/>
        <v>3.4564482974567601</v>
      </c>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row>
    <row r="242" spans="1:72" s="13" customFormat="1" x14ac:dyDescent="0.25">
      <c r="A242" s="13" t="s">
        <v>49</v>
      </c>
      <c r="B242" s="13">
        <v>158</v>
      </c>
      <c r="C242" s="21">
        <v>114.95680837417505</v>
      </c>
      <c r="D242" s="21">
        <v>108.99340910668479</v>
      </c>
      <c r="E242" s="21">
        <f t="shared" si="179"/>
        <v>111.97510874042993</v>
      </c>
      <c r="F242" s="22">
        <f t="shared" si="183"/>
        <v>0.94105349258691717</v>
      </c>
      <c r="G242" s="22">
        <f t="shared" si="183"/>
        <v>0.89702434678331144</v>
      </c>
      <c r="H242" s="22">
        <f t="shared" si="180"/>
        <v>0.91903891968511431</v>
      </c>
      <c r="I242" s="22">
        <v>3.3882559096788287</v>
      </c>
      <c r="J242" s="22">
        <v>3.0070422288293299</v>
      </c>
      <c r="K242" s="22">
        <f t="shared" si="181"/>
        <v>3.1976490692540791</v>
      </c>
      <c r="L242" s="22">
        <f t="shared" si="184"/>
        <v>3.6004923592224851</v>
      </c>
      <c r="M242" s="22">
        <f t="shared" si="185"/>
        <v>3.3522414855432259</v>
      </c>
      <c r="N242" s="22">
        <f t="shared" si="182"/>
        <v>3.4763669223828555</v>
      </c>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row>
    <row r="243" spans="1:72" s="13" customFormat="1" x14ac:dyDescent="0.25">
      <c r="A243" s="13" t="s">
        <v>49</v>
      </c>
      <c r="B243" s="13">
        <v>159</v>
      </c>
      <c r="C243" s="21">
        <v>115.89786186676197</v>
      </c>
      <c r="D243" s="21">
        <v>109.89043345346811</v>
      </c>
      <c r="E243" s="21">
        <f t="shared" si="179"/>
        <v>112.89414766011504</v>
      </c>
      <c r="F243" s="22">
        <f t="shared" si="183"/>
        <v>0.93758319706753923</v>
      </c>
      <c r="G243" s="22">
        <f t="shared" si="183"/>
        <v>0.89454327115620913</v>
      </c>
      <c r="H243" s="22">
        <f t="shared" si="180"/>
        <v>0.91606323411187418</v>
      </c>
      <c r="I243" s="22">
        <v>3.3949825915824725</v>
      </c>
      <c r="J243" s="22">
        <v>3.0162530388904214</v>
      </c>
      <c r="K243" s="22">
        <f t="shared" si="181"/>
        <v>3.205617815236447</v>
      </c>
      <c r="L243" s="22">
        <f t="shared" si="184"/>
        <v>3.6209934245844995</v>
      </c>
      <c r="M243" s="22">
        <f t="shared" si="185"/>
        <v>3.3718358140371163</v>
      </c>
      <c r="N243" s="22">
        <f t="shared" si="182"/>
        <v>3.4964146193108077</v>
      </c>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row>
    <row r="244" spans="1:72" s="13" customFormat="1" x14ac:dyDescent="0.25">
      <c r="A244" s="13" t="s">
        <v>49</v>
      </c>
      <c r="B244" s="13">
        <v>160</v>
      </c>
      <c r="C244" s="21">
        <v>116.83544506382951</v>
      </c>
      <c r="D244" s="21">
        <v>110.78497672462431</v>
      </c>
      <c r="E244" s="21">
        <f t="shared" si="179"/>
        <v>113.81021089422691</v>
      </c>
      <c r="F244" s="22">
        <f t="shared" si="183"/>
        <v>0.93406158958950414</v>
      </c>
      <c r="G244" s="22">
        <f t="shared" si="183"/>
        <v>0.89201492643310587</v>
      </c>
      <c r="H244" s="22">
        <f t="shared" si="180"/>
        <v>0.913038258011305</v>
      </c>
      <c r="I244" s="22">
        <v>3.4015117399356027</v>
      </c>
      <c r="J244" s="22">
        <v>3.0253159324478265</v>
      </c>
      <c r="K244" s="22">
        <f t="shared" si="181"/>
        <v>3.2134138361917146</v>
      </c>
      <c r="L244" s="22">
        <f t="shared" si="184"/>
        <v>3.6416353887654016</v>
      </c>
      <c r="M244" s="22">
        <f t="shared" si="185"/>
        <v>3.3915530366124447</v>
      </c>
      <c r="N244" s="22">
        <f t="shared" si="182"/>
        <v>3.5165942126889229</v>
      </c>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row>
    <row r="245" spans="1:72" s="13" customFormat="1" x14ac:dyDescent="0.25">
      <c r="A245" s="13" t="s">
        <v>49</v>
      </c>
      <c r="B245" s="24">
        <v>161</v>
      </c>
      <c r="C245" s="25">
        <v>117.76950665341901</v>
      </c>
      <c r="D245" s="25">
        <v>111.67699165105742</v>
      </c>
      <c r="E245" s="25">
        <f t="shared" si="179"/>
        <v>114.72324915223822</v>
      </c>
      <c r="F245" s="26">
        <f t="shared" si="183"/>
        <v>0.93049045723395807</v>
      </c>
      <c r="G245" s="26">
        <f t="shared" si="183"/>
        <v>0.88944061795180573</v>
      </c>
      <c r="H245" s="26">
        <f t="shared" si="180"/>
        <v>0.9099655375928819</v>
      </c>
      <c r="I245" s="26">
        <v>3.4078488258967403</v>
      </c>
      <c r="J245" s="26">
        <v>3.0342331380246703</v>
      </c>
      <c r="K245" s="26">
        <f t="shared" si="181"/>
        <v>3.2210409819607051</v>
      </c>
      <c r="L245" s="26">
        <f t="shared" si="184"/>
        <v>3.662422112341865</v>
      </c>
      <c r="M245" s="26">
        <f t="shared" si="185"/>
        <v>3.4113948438872397</v>
      </c>
      <c r="N245" s="26">
        <f t="shared" si="182"/>
        <v>3.5369084781145523</v>
      </c>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row>
    <row r="246" spans="1:72" s="13" customFormat="1" x14ac:dyDescent="0.25">
      <c r="A246" s="13" t="s">
        <v>49</v>
      </c>
      <c r="B246" s="13">
        <v>162</v>
      </c>
      <c r="C246" s="21">
        <v>118.69999711065297</v>
      </c>
      <c r="D246" s="21">
        <v>112.56643226900923</v>
      </c>
      <c r="E246" s="21">
        <f t="shared" si="179"/>
        <v>115.63321468983111</v>
      </c>
      <c r="F246" s="22">
        <f t="shared" si="183"/>
        <v>0.9268715615487082</v>
      </c>
      <c r="G246" s="22">
        <f t="shared" si="183"/>
        <v>0.88682163564145355</v>
      </c>
      <c r="H246" s="22">
        <f t="shared" si="180"/>
        <v>0.90684659859508088</v>
      </c>
      <c r="I246" s="22">
        <v>3.4139992048886025</v>
      </c>
      <c r="J246" s="22">
        <v>3.043006866585118</v>
      </c>
      <c r="K246" s="22">
        <f t="shared" si="181"/>
        <v>3.2285030357368605</v>
      </c>
      <c r="L246" s="22">
        <f t="shared" si="184"/>
        <v>3.68335737821555</v>
      </c>
      <c r="M246" s="22">
        <f t="shared" si="185"/>
        <v>3.4313629080373733</v>
      </c>
      <c r="N246" s="22">
        <f t="shared" si="182"/>
        <v>3.5573601431264619</v>
      </c>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row>
    <row r="247" spans="1:72" s="13" customFormat="1" x14ac:dyDescent="0.25">
      <c r="A247" s="13" t="s">
        <v>49</v>
      </c>
      <c r="B247" s="13">
        <v>163</v>
      </c>
      <c r="C247" s="21">
        <v>119.62686867220168</v>
      </c>
      <c r="D247" s="21">
        <v>113.45325390465068</v>
      </c>
      <c r="E247" s="21">
        <f t="shared" si="179"/>
        <v>116.54006128842619</v>
      </c>
      <c r="F247" s="22">
        <f t="shared" si="183"/>
        <v>0.92320663831627314</v>
      </c>
      <c r="G247" s="22">
        <f t="shared" si="183"/>
        <v>0.88415925385383787</v>
      </c>
      <c r="H247" s="22">
        <f t="shared" si="180"/>
        <v>0.90368294608505551</v>
      </c>
      <c r="I247" s="22">
        <v>3.4199681164502254</v>
      </c>
      <c r="J247" s="22">
        <v>3.0516393107810669</v>
      </c>
      <c r="K247" s="22">
        <f t="shared" si="181"/>
        <v>3.2358037136156463</v>
      </c>
      <c r="L247" s="22">
        <f t="shared" si="184"/>
        <v>3.7044448929521332</v>
      </c>
      <c r="M247" s="22">
        <f t="shared" si="185"/>
        <v>3.4514588830911443</v>
      </c>
      <c r="N247" s="22">
        <f t="shared" si="182"/>
        <v>3.577951888021639</v>
      </c>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row>
    <row r="248" spans="1:72" s="13" customFormat="1" x14ac:dyDescent="0.25">
      <c r="A248" s="13" t="s">
        <v>49</v>
      </c>
      <c r="B248" s="13">
        <v>164</v>
      </c>
      <c r="C248" s="21">
        <v>120.55007531051795</v>
      </c>
      <c r="D248" s="21">
        <v>114.33741315850452</v>
      </c>
      <c r="E248" s="21">
        <f t="shared" si="179"/>
        <v>117.44374423451123</v>
      </c>
      <c r="F248" s="22">
        <f t="shared" si="183"/>
        <v>0.91949739735096614</v>
      </c>
      <c r="G248" s="22">
        <f t="shared" si="183"/>
        <v>0.88145473120930262</v>
      </c>
      <c r="H248" s="22">
        <f t="shared" si="180"/>
        <v>0.90047606428013438</v>
      </c>
      <c r="I248" s="22">
        <v>3.4257606843039543</v>
      </c>
      <c r="J248" s="22">
        <v>3.0601326442538244</v>
      </c>
      <c r="K248" s="22">
        <f t="shared" si="181"/>
        <v>3.2429466642788896</v>
      </c>
      <c r="L248" s="22">
        <f t="shared" si="184"/>
        <v>3.7256882881598457</v>
      </c>
      <c r="M248" s="22">
        <f t="shared" si="185"/>
        <v>3.4716844052280567</v>
      </c>
      <c r="N248" s="22">
        <f t="shared" si="182"/>
        <v>3.5986863466939512</v>
      </c>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row>
    <row r="249" spans="1:72" s="13" customFormat="1" x14ac:dyDescent="0.25">
      <c r="A249" s="13" t="s">
        <v>49</v>
      </c>
      <c r="B249" s="13">
        <v>165</v>
      </c>
      <c r="C249" s="21">
        <v>121.46957270786892</v>
      </c>
      <c r="D249" s="21">
        <v>115.21886788971382</v>
      </c>
      <c r="E249" s="21">
        <f t="shared" si="179"/>
        <v>118.34422029879137</v>
      </c>
      <c r="F249" s="22">
        <f t="shared" si="183"/>
        <v>0.9157455223229789</v>
      </c>
      <c r="G249" s="22">
        <f t="shared" si="183"/>
        <v>0.87870931045755185</v>
      </c>
      <c r="H249" s="22">
        <f t="shared" si="180"/>
        <v>0.89722741639026538</v>
      </c>
      <c r="I249" s="22">
        <v>3.4313819166218211</v>
      </c>
      <c r="J249" s="22">
        <v>3.0684890209886508</v>
      </c>
      <c r="K249" s="22">
        <f t="shared" si="181"/>
        <v>3.2499354688052362</v>
      </c>
      <c r="L249" s="22">
        <f t="shared" si="184"/>
        <v>3.7470911219062337</v>
      </c>
      <c r="M249" s="22">
        <f t="shared" si="185"/>
        <v>3.4920410930787349</v>
      </c>
      <c r="N249" s="22">
        <f t="shared" si="182"/>
        <v>3.6195661074924841</v>
      </c>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row>
    <row r="250" spans="1:72" s="13" customFormat="1" x14ac:dyDescent="0.25">
      <c r="A250" s="13" t="s">
        <v>49</v>
      </c>
      <c r="B250" s="13">
        <v>166</v>
      </c>
      <c r="C250" s="21">
        <v>122.3853182301919</v>
      </c>
      <c r="D250" s="21">
        <v>116.09757720017137</v>
      </c>
      <c r="E250" s="21">
        <f t="shared" si="179"/>
        <v>119.24144771518164</v>
      </c>
      <c r="F250" s="22">
        <f t="shared" si="183"/>
        <v>0.911952670609395</v>
      </c>
      <c r="G250" s="22">
        <f t="shared" si="183"/>
        <v>0.87592421835321943</v>
      </c>
      <c r="H250" s="22">
        <f t="shared" si="180"/>
        <v>0.89393844448130722</v>
      </c>
      <c r="I250" s="22">
        <v>3.4368367064764684</v>
      </c>
      <c r="J250" s="22">
        <v>3.0767105747200043</v>
      </c>
      <c r="K250" s="22">
        <f t="shared" si="181"/>
        <v>3.2567736405982366</v>
      </c>
      <c r="L250" s="22">
        <f t="shared" si="184"/>
        <v>3.7686568801644804</v>
      </c>
      <c r="M250" s="22">
        <f t="shared" si="185"/>
        <v>3.5125305480243156</v>
      </c>
      <c r="N250" s="22">
        <f t="shared" si="182"/>
        <v>3.6405937140943978</v>
      </c>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row>
    <row r="251" spans="1:72" s="13" customFormat="1" x14ac:dyDescent="0.25">
      <c r="A251" s="13" t="s">
        <v>49</v>
      </c>
      <c r="B251" s="13">
        <v>167</v>
      </c>
      <c r="C251" s="21">
        <v>123.29727090080129</v>
      </c>
      <c r="D251" s="21">
        <v>116.97350141852459</v>
      </c>
      <c r="E251" s="21">
        <f t="shared" si="179"/>
        <v>120.13538615966294</v>
      </c>
      <c r="F251" s="22">
        <f t="shared" si="183"/>
        <v>0.90812047317041333</v>
      </c>
      <c r="G251" s="22">
        <f t="shared" si="183"/>
        <v>0.87310066554489651</v>
      </c>
      <c r="H251" s="22">
        <f t="shared" si="180"/>
        <v>0.89061056935765492</v>
      </c>
      <c r="I251" s="22">
        <v>3.4421298324623639</v>
      </c>
      <c r="J251" s="22">
        <v>3.0847994183854617</v>
      </c>
      <c r="K251" s="22">
        <f t="shared" si="181"/>
        <v>3.2634646254239126</v>
      </c>
      <c r="L251" s="22">
        <f t="shared" si="184"/>
        <v>3.7903889782875</v>
      </c>
      <c r="M251" s="22">
        <f t="shared" si="185"/>
        <v>3.533154354498468</v>
      </c>
      <c r="N251" s="22">
        <f t="shared" si="182"/>
        <v>3.6617716663929842</v>
      </c>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row>
    <row r="252" spans="1:72" s="13" customFormat="1" x14ac:dyDescent="0.25">
      <c r="A252" s="13" t="s">
        <v>49</v>
      </c>
      <c r="B252" s="24">
        <v>168</v>
      </c>
      <c r="C252" s="25">
        <v>124.20539137397171</v>
      </c>
      <c r="D252" s="25">
        <v>117.84660208406949</v>
      </c>
      <c r="E252" s="25">
        <f t="shared" si="179"/>
        <v>121.02599672902059</v>
      </c>
      <c r="F252" s="26">
        <f t="shared" si="183"/>
        <v>0.90425053445106585</v>
      </c>
      <c r="G252" s="26">
        <f t="shared" si="183"/>
        <v>0.87023984647828456</v>
      </c>
      <c r="H252" s="26">
        <f t="shared" si="180"/>
        <v>0.8872451904646752</v>
      </c>
      <c r="I252" s="26">
        <v>3.4472659594737114</v>
      </c>
      <c r="J252" s="26">
        <v>3.0927576436262747</v>
      </c>
      <c r="K252" s="26">
        <f t="shared" si="181"/>
        <v>3.2700118015499928</v>
      </c>
      <c r="L252" s="26">
        <f t="shared" si="184"/>
        <v>3.8122907625002487</v>
      </c>
      <c r="M252" s="26">
        <f t="shared" si="185"/>
        <v>3.5539140802873468</v>
      </c>
      <c r="N252" s="26">
        <f t="shared" si="182"/>
        <v>3.683102421393798</v>
      </c>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row>
    <row r="253" spans="1:72" s="13" customFormat="1" x14ac:dyDescent="0.25">
      <c r="A253" s="13" t="s">
        <v>49</v>
      </c>
      <c r="B253" s="13">
        <v>169</v>
      </c>
      <c r="C253" s="21">
        <v>125.10964190842277</v>
      </c>
      <c r="D253" s="21">
        <v>118.71684193054777</v>
      </c>
      <c r="E253" s="21">
        <f t="shared" si="179"/>
        <v>121.91324191948527</v>
      </c>
      <c r="F253" s="22">
        <f t="shared" si="183"/>
        <v>0.90034443230599948</v>
      </c>
      <c r="G253" s="22">
        <f t="shared" si="183"/>
        <v>0.86734293931182549</v>
      </c>
      <c r="H253" s="22">
        <f t="shared" si="180"/>
        <v>0.88384368580891248</v>
      </c>
      <c r="I253" s="22">
        <v>3.4522496396260438</v>
      </c>
      <c r="J253" s="22">
        <v>3.1005873203326142</v>
      </c>
      <c r="K253" s="22">
        <f t="shared" si="181"/>
        <v>3.2764184799793288</v>
      </c>
      <c r="L253" s="22">
        <f t="shared" si="184"/>
        <v>3.8343655114121149</v>
      </c>
      <c r="M253" s="22">
        <f t="shared" si="185"/>
        <v>3.5748112768321008</v>
      </c>
      <c r="N253" s="22">
        <f t="shared" si="182"/>
        <v>3.7045883941221076</v>
      </c>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row>
    <row r="254" spans="1:72" s="13" customFormat="1" x14ac:dyDescent="0.25">
      <c r="A254" s="13" t="s">
        <v>49</v>
      </c>
      <c r="B254" s="13">
        <v>170</v>
      </c>
      <c r="C254" s="21">
        <v>126.00998634072877</v>
      </c>
      <c r="D254" s="21">
        <v>119.5841848698596</v>
      </c>
      <c r="E254" s="21">
        <f t="shared" si="179"/>
        <v>122.79708560529419</v>
      </c>
      <c r="F254" s="22">
        <f t="shared" si="183"/>
        <v>0.89640371794757812</v>
      </c>
      <c r="G254" s="22">
        <f t="shared" si="183"/>
        <v>0.86441110584580372</v>
      </c>
      <c r="H254" s="22">
        <f t="shared" si="180"/>
        <v>0.88040741189669092</v>
      </c>
      <c r="I254" s="22">
        <v>3.4570853133091064</v>
      </c>
      <c r="J254" s="22">
        <v>3.1082904962315481</v>
      </c>
      <c r="K254" s="22">
        <f t="shared" si="181"/>
        <v>3.2826879047703272</v>
      </c>
      <c r="L254" s="22">
        <f t="shared" si="184"/>
        <v>3.8566164375405654</v>
      </c>
      <c r="M254" s="22">
        <f t="shared" si="185"/>
        <v>3.5958474795278885</v>
      </c>
      <c r="N254" s="22">
        <f t="shared" si="182"/>
        <v>3.726231958534227</v>
      </c>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row>
    <row r="255" spans="1:72" s="13" customFormat="1" x14ac:dyDescent="0.25">
      <c r="A255" s="13" t="s">
        <v>49</v>
      </c>
      <c r="B255" s="13">
        <v>171</v>
      </c>
      <c r="C255" s="21">
        <v>126.90639005867635</v>
      </c>
      <c r="D255" s="21">
        <v>120.4485959757054</v>
      </c>
      <c r="E255" s="21">
        <f t="shared" si="179"/>
        <v>123.67749301719087</v>
      </c>
      <c r="F255" s="22">
        <f t="shared" si="183"/>
        <v>0.89242991591616772</v>
      </c>
      <c r="G255" s="22">
        <f t="shared" si="183"/>
        <v>0.86144549146305849</v>
      </c>
      <c r="H255" s="22">
        <f t="shared" si="180"/>
        <v>0.8769377036896131</v>
      </c>
      <c r="I255" s="22">
        <v>3.461777310359242</v>
      </c>
      <c r="J255" s="22">
        <v>3.1158691965159298</v>
      </c>
      <c r="K255" s="22">
        <f t="shared" si="181"/>
        <v>3.2888232534375859</v>
      </c>
      <c r="L255" s="22">
        <f t="shared" si="184"/>
        <v>3.8790466888432182</v>
      </c>
      <c r="M255" s="22">
        <f t="shared" si="185"/>
        <v>3.6170242080250623</v>
      </c>
      <c r="N255" s="22">
        <f t="shared" si="182"/>
        <v>3.7480354484341403</v>
      </c>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row>
    <row r="256" spans="1:72" s="13" customFormat="1" x14ac:dyDescent="0.25">
      <c r="A256" s="13" t="s">
        <v>49</v>
      </c>
      <c r="B256" s="13">
        <v>172</v>
      </c>
      <c r="C256" s="21">
        <v>127.79881997459252</v>
      </c>
      <c r="D256" s="21">
        <v>121.31004146716846</v>
      </c>
      <c r="E256" s="21">
        <f t="shared" si="179"/>
        <v>124.55443072088049</v>
      </c>
      <c r="F256" s="22">
        <f t="shared" si="183"/>
        <v>0.88842452407133976</v>
      </c>
      <c r="G256" s="22">
        <f t="shared" si="183"/>
        <v>0.85844722508208804</v>
      </c>
      <c r="H256" s="22">
        <f t="shared" si="180"/>
        <v>0.8734358745767139</v>
      </c>
      <c r="I256" s="22">
        <v>3.4663298513400767</v>
      </c>
      <c r="J256" s="22">
        <v>3.1233254235123473</v>
      </c>
      <c r="K256" s="22">
        <f t="shared" si="181"/>
        <v>3.294827637426212</v>
      </c>
      <c r="L256" s="22">
        <f t="shared" si="184"/>
        <v>3.9016593502564469</v>
      </c>
      <c r="M256" s="22">
        <f t="shared" si="185"/>
        <v>3.6383429665273632</v>
      </c>
      <c r="N256" s="22">
        <f t="shared" si="182"/>
        <v>3.7700011583919051</v>
      </c>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row>
    <row r="257" spans="1:72" s="13" customFormat="1" x14ac:dyDescent="0.25">
      <c r="A257" s="13" t="s">
        <v>49</v>
      </c>
      <c r="B257" s="13">
        <v>173</v>
      </c>
      <c r="C257" s="21">
        <v>128.68724449866386</v>
      </c>
      <c r="D257" s="21">
        <v>122.16848869225055</v>
      </c>
      <c r="E257" s="21">
        <f t="shared" si="179"/>
        <v>125.4278665954572</v>
      </c>
      <c r="F257" s="22">
        <f t="shared" si="183"/>
        <v>0.88438901360379418</v>
      </c>
      <c r="G257" s="22">
        <f t="shared" si="183"/>
        <v>0.85541741912149405</v>
      </c>
      <c r="H257" s="22">
        <f t="shared" si="180"/>
        <v>0.86990321636264412</v>
      </c>
      <c r="I257" s="22">
        <v>3.4707470489208769</v>
      </c>
      <c r="J257" s="22">
        <v>3.1306611563863709</v>
      </c>
      <c r="K257" s="22">
        <f t="shared" si="181"/>
        <v>3.3007041026536239</v>
      </c>
      <c r="L257" s="22">
        <f t="shared" si="184"/>
        <v>3.9244574452343546</v>
      </c>
      <c r="M257" s="22">
        <f t="shared" si="185"/>
        <v>3.659805244089525</v>
      </c>
      <c r="N257" s="22">
        <f t="shared" si="182"/>
        <v>3.7921313446619398</v>
      </c>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row>
    <row r="258" spans="1:72" s="13" customFormat="1" x14ac:dyDescent="0.25">
      <c r="A258" s="13" t="s">
        <v>49</v>
      </c>
      <c r="B258" s="13">
        <v>174</v>
      </c>
      <c r="C258" s="21">
        <v>129.57163351226765</v>
      </c>
      <c r="D258" s="21">
        <v>123.02390611137204</v>
      </c>
      <c r="E258" s="21">
        <f t="shared" si="179"/>
        <v>126.29776981181985</v>
      </c>
      <c r="F258" s="22">
        <f t="shared" si="183"/>
        <v>0.88032482906606901</v>
      </c>
      <c r="G258" s="22">
        <f t="shared" si="183"/>
        <v>0.85235716947573792</v>
      </c>
      <c r="H258" s="22">
        <f t="shared" si="180"/>
        <v>0.86634099927090347</v>
      </c>
      <c r="I258" s="22">
        <v>3.4750329093425321</v>
      </c>
      <c r="J258" s="22">
        <v>3.1378783508833892</v>
      </c>
      <c r="K258" s="22">
        <f t="shared" si="181"/>
        <v>3.3064556301129606</v>
      </c>
      <c r="L258" s="22">
        <f t="shared" si="184"/>
        <v>3.947443937289798</v>
      </c>
      <c r="M258" s="22">
        <f t="shared" si="185"/>
        <v>3.6814125149125152</v>
      </c>
      <c r="N258" s="22">
        <f t="shared" si="182"/>
        <v>3.8144282261011568</v>
      </c>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row>
    <row r="259" spans="1:72" s="13" customFormat="1" x14ac:dyDescent="0.25">
      <c r="A259" s="13" t="s">
        <v>49</v>
      </c>
      <c r="B259" s="24">
        <v>175</v>
      </c>
      <c r="C259" s="25">
        <v>130.45195834133372</v>
      </c>
      <c r="D259" s="25">
        <v>123.87626328084778</v>
      </c>
      <c r="E259" s="25">
        <f t="shared" si="179"/>
        <v>127.16411081109075</v>
      </c>
      <c r="F259" s="26">
        <f t="shared" si="183"/>
        <v>0.87623338842311682</v>
      </c>
      <c r="G259" s="26">
        <f t="shared" si="183"/>
        <v>0.84926755550110045</v>
      </c>
      <c r="H259" s="26">
        <f t="shared" si="180"/>
        <v>0.86275047196210863</v>
      </c>
      <c r="I259" s="26">
        <v>3.479191333961638</v>
      </c>
      <c r="J259" s="26">
        <v>3.1449789391033702</v>
      </c>
      <c r="K259" s="26">
        <f t="shared" si="181"/>
        <v>3.3120851365325041</v>
      </c>
      <c r="L259" s="26">
        <f t="shared" si="184"/>
        <v>3.9706217315261685</v>
      </c>
      <c r="M259" s="26">
        <f t="shared" si="185"/>
        <v>3.7031662386392612</v>
      </c>
      <c r="N259" s="26">
        <f t="shared" si="182"/>
        <v>3.8368939850827148</v>
      </c>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row>
    <row r="260" spans="1:72" s="13" customFormat="1" x14ac:dyDescent="0.25">
      <c r="A260" s="13" t="s">
        <v>49</v>
      </c>
      <c r="B260" s="13">
        <v>176</v>
      </c>
      <c r="C260" s="21">
        <v>131.32819172975684</v>
      </c>
      <c r="D260" s="21">
        <v>124.72553083634888</v>
      </c>
      <c r="E260" s="21">
        <f t="shared" si="179"/>
        <v>128.02686128305285</v>
      </c>
      <c r="F260" s="22">
        <f t="shared" si="183"/>
        <v>0.87211608311952205</v>
      </c>
      <c r="G260" s="22">
        <f t="shared" si="183"/>
        <v>0.84614964001278281</v>
      </c>
      <c r="H260" s="22">
        <f t="shared" si="180"/>
        <v>0.85913286156615243</v>
      </c>
      <c r="I260" s="22">
        <v>3.4832261208637432</v>
      </c>
      <c r="J260" s="22">
        <v>3.1519648293079174</v>
      </c>
      <c r="K260" s="22">
        <f t="shared" si="181"/>
        <v>3.3175954750858301</v>
      </c>
      <c r="L260" s="22">
        <f t="shared" si="184"/>
        <v>3.9939936761679613</v>
      </c>
      <c r="M260" s="22">
        <f t="shared" si="185"/>
        <v>3.7250678606449572</v>
      </c>
      <c r="N260" s="22">
        <f t="shared" si="182"/>
        <v>3.8595307684064593</v>
      </c>
      <c r="O260" s="14"/>
      <c r="P260" s="14"/>
      <c r="Q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row>
    <row r="261" spans="1:72" s="13" customFormat="1" x14ac:dyDescent="0.25">
      <c r="A261" s="13" t="s">
        <v>49</v>
      </c>
      <c r="B261" s="13">
        <v>177</v>
      </c>
      <c r="C261" s="21">
        <v>132.20030781287636</v>
      </c>
      <c r="D261" s="21">
        <v>125.57168047636166</v>
      </c>
      <c r="E261" s="21">
        <f t="shared" si="179"/>
        <v>128.88599414461902</v>
      </c>
      <c r="F261" s="22">
        <f t="shared" si="183"/>
        <v>0.86797427816429717</v>
      </c>
      <c r="G261" s="22">
        <f t="shared" si="183"/>
        <v>0.84300446929124462</v>
      </c>
      <c r="H261" s="22">
        <f t="shared" si="180"/>
        <v>0.8554893737277709</v>
      </c>
      <c r="I261" s="22">
        <v>3.4871409665372717</v>
      </c>
      <c r="J261" s="22">
        <v>3.1588379057580611</v>
      </c>
      <c r="K261" s="22">
        <f t="shared" si="181"/>
        <v>3.3229894361476662</v>
      </c>
      <c r="L261" s="22">
        <f t="shared" si="184"/>
        <v>4.0175625640800359</v>
      </c>
      <c r="M261" s="22">
        <f t="shared" si="185"/>
        <v>3.7471188123283046</v>
      </c>
      <c r="N261" s="22">
        <f t="shared" si="182"/>
        <v>3.8823406882041702</v>
      </c>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row>
    <row r="262" spans="1:72" s="13" customFormat="1" x14ac:dyDescent="0.25">
      <c r="A262" s="13" t="s">
        <v>49</v>
      </c>
      <c r="B262" s="13">
        <v>178</v>
      </c>
      <c r="C262" s="21">
        <v>133.06828209104066</v>
      </c>
      <c r="D262" s="21">
        <v>126.41468494565291</v>
      </c>
      <c r="E262" s="21">
        <f t="shared" si="179"/>
        <v>129.7414835183468</v>
      </c>
      <c r="F262" s="22">
        <f t="shared" si="183"/>
        <v>0.86380931223249036</v>
      </c>
      <c r="G262" s="22">
        <f t="shared" si="183"/>
        <v>0.83983307309856059</v>
      </c>
      <c r="H262" s="22">
        <f t="shared" si="180"/>
        <v>0.85182119266552547</v>
      </c>
      <c r="I262" s="22">
        <v>3.4909394676002217</v>
      </c>
      <c r="J262" s="22">
        <v>3.1656000285812853</v>
      </c>
      <c r="K262" s="22">
        <f t="shared" si="181"/>
        <v>3.3282697480907535</v>
      </c>
      <c r="L262" s="22">
        <f t="shared" si="184"/>
        <v>4.0413311342731291</v>
      </c>
      <c r="M262" s="22">
        <f t="shared" si="185"/>
        <v>3.7693205113985537</v>
      </c>
      <c r="N262" s="22">
        <f t="shared" si="182"/>
        <v>3.9053258228358416</v>
      </c>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row>
    <row r="263" spans="1:72" s="13" customFormat="1" x14ac:dyDescent="0.25">
      <c r="A263" s="13" t="s">
        <v>49</v>
      </c>
      <c r="B263" s="13">
        <v>179</v>
      </c>
      <c r="C263" s="21">
        <v>133.93209140327315</v>
      </c>
      <c r="D263" s="21">
        <v>127.25451801875147</v>
      </c>
      <c r="E263" s="21">
        <f t="shared" si="179"/>
        <v>130.59330471101231</v>
      </c>
      <c r="F263" s="22">
        <f t="shared" si="183"/>
        <v>0.8596224977810607</v>
      </c>
      <c r="G263" s="22">
        <f t="shared" si="183"/>
        <v>0.83663646470395747</v>
      </c>
      <c r="H263" s="22">
        <f t="shared" si="180"/>
        <v>0.84812948124250909</v>
      </c>
      <c r="I263" s="22">
        <v>3.4946251225721454</v>
      </c>
      <c r="J263" s="22">
        <v>3.1722530336662871</v>
      </c>
      <c r="K263" s="22">
        <f t="shared" si="181"/>
        <v>3.3334390781192162</v>
      </c>
      <c r="L263" s="22">
        <f t="shared" si="184"/>
        <v>4.0653020734017593</v>
      </c>
      <c r="M263" s="22">
        <f t="shared" si="185"/>
        <v>3.7916743621601334</v>
      </c>
      <c r="N263" s="22">
        <f t="shared" si="182"/>
        <v>3.9284882177809464</v>
      </c>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row>
    <row r="264" spans="1:72" s="13" customFormat="1" x14ac:dyDescent="0.25">
      <c r="A264" s="13" t="s">
        <v>49</v>
      </c>
      <c r="B264" s="13">
        <v>180</v>
      </c>
      <c r="C264" s="21">
        <v>134.79171390105421</v>
      </c>
      <c r="D264" s="21">
        <v>128.09115448345543</v>
      </c>
      <c r="E264" s="21">
        <f t="shared" si="179"/>
        <v>131.4414341922548</v>
      </c>
      <c r="F264" s="22">
        <f t="shared" si="183"/>
        <v>0.8554151211809824</v>
      </c>
      <c r="G264" s="22">
        <f t="shared" si="183"/>
        <v>0.83341564091799114</v>
      </c>
      <c r="H264" s="22">
        <f t="shared" si="180"/>
        <v>0.84441538104948677</v>
      </c>
      <c r="I264" s="22">
        <v>3.4982013336844591</v>
      </c>
      <c r="J264" s="22">
        <v>3.1787987325840854</v>
      </c>
      <c r="K264" s="22">
        <f t="shared" si="181"/>
        <v>3.338500033134272</v>
      </c>
      <c r="L264" s="22">
        <f t="shared" si="184"/>
        <v>4.0894780172401646</v>
      </c>
      <c r="M264" s="22">
        <f t="shared" si="185"/>
        <v>3.8141817557955839</v>
      </c>
      <c r="N264" s="22">
        <f t="shared" si="182"/>
        <v>3.9518298865178743</v>
      </c>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row>
    <row r="265" spans="1:72" s="13" customFormat="1" x14ac:dyDescent="0.25">
      <c r="A265" s="13" t="s">
        <v>49</v>
      </c>
      <c r="B265" s="13">
        <v>181</v>
      </c>
      <c r="C265" s="21">
        <v>135.64712902223519</v>
      </c>
      <c r="D265" s="21">
        <v>128.92457012437342</v>
      </c>
      <c r="E265" s="21">
        <f t="shared" si="179"/>
        <v>132.28584957330429</v>
      </c>
      <c r="F265" s="22">
        <f t="shared" si="183"/>
        <v>0.85118844286193962</v>
      </c>
      <c r="G265" s="22">
        <f t="shared" si="183"/>
        <v>0.83017158213539233</v>
      </c>
      <c r="H265" s="22">
        <f t="shared" si="180"/>
        <v>0.84068001249866597</v>
      </c>
      <c r="I265" s="22">
        <v>3.5016714087225251</v>
      </c>
      <c r="J265" s="22">
        <v>3.1852389125340848</v>
      </c>
      <c r="K265" s="22">
        <f t="shared" si="181"/>
        <v>3.3434551606283049</v>
      </c>
      <c r="L265" s="22">
        <f t="shared" si="184"/>
        <v>4.1138615521480784</v>
      </c>
      <c r="M265" s="22">
        <f t="shared" si="185"/>
        <v>3.836844070644911</v>
      </c>
      <c r="N265" s="22">
        <f t="shared" si="182"/>
        <v>3.9753528113964949</v>
      </c>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row>
    <row r="266" spans="1:72" s="13" customFormat="1" x14ac:dyDescent="0.25">
      <c r="A266" s="13" t="s">
        <v>49</v>
      </c>
      <c r="B266" s="24">
        <v>182</v>
      </c>
      <c r="C266" s="25">
        <v>136.49831746509713</v>
      </c>
      <c r="D266" s="25">
        <v>129.75474170650881</v>
      </c>
      <c r="E266" s="25">
        <f t="shared" si="179"/>
        <v>133.12652958580298</v>
      </c>
      <c r="F266" s="26">
        <f t="shared" si="183"/>
        <v>0.84694369747148812</v>
      </c>
      <c r="G266" s="26">
        <f t="shared" si="183"/>
        <v>0.82690525238618307</v>
      </c>
      <c r="H266" s="26">
        <f t="shared" si="180"/>
        <v>0.83692447492883559</v>
      </c>
      <c r="I266" s="26">
        <v>3.5050385628934273</v>
      </c>
      <c r="J266" s="26">
        <v>3.1915753363137922</v>
      </c>
      <c r="K266" s="26">
        <f t="shared" si="181"/>
        <v>3.34830694960361</v>
      </c>
      <c r="L266" s="26">
        <f t="shared" si="184"/>
        <v>4.1384552165126918</v>
      </c>
      <c r="M266" s="26">
        <f t="shared" si="185"/>
        <v>3.8596626724814365</v>
      </c>
      <c r="N266" s="26">
        <f t="shared" si="182"/>
        <v>3.9990589444970643</v>
      </c>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row>
    <row r="267" spans="1:72" s="13" customFormat="1" x14ac:dyDescent="0.25">
      <c r="A267" s="13" t="s">
        <v>49</v>
      </c>
      <c r="B267" s="13">
        <v>183</v>
      </c>
      <c r="C267" s="21">
        <v>137.34526116256862</v>
      </c>
      <c r="D267" s="21">
        <v>130.58164695889499</v>
      </c>
      <c r="E267" s="21">
        <f t="shared" si="179"/>
        <v>133.96345406073181</v>
      </c>
      <c r="F267" s="22">
        <f t="shared" si="183"/>
        <v>0.84268209404618233</v>
      </c>
      <c r="G267" s="22">
        <f t="shared" si="183"/>
        <v>0.82361759939450963</v>
      </c>
      <c r="H267" s="22">
        <f t="shared" si="180"/>
        <v>0.83314984672034598</v>
      </c>
      <c r="I267" s="22">
        <v>3.5083059207137453</v>
      </c>
      <c r="J267" s="22">
        <v>3.1978097423108731</v>
      </c>
      <c r="K267" s="22">
        <f t="shared" si="181"/>
        <v>3.3530578315123094</v>
      </c>
      <c r="L267" s="22">
        <f t="shared" si="184"/>
        <v>4.1632615021738868</v>
      </c>
      <c r="M267" s="22">
        <f t="shared" si="185"/>
        <v>3.8826389147849363</v>
      </c>
      <c r="N267" s="22">
        <f t="shared" si="182"/>
        <v>4.0229502084794113</v>
      </c>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row>
    <row r="268" spans="1:72" s="13" customFormat="1" x14ac:dyDescent="0.25">
      <c r="A268" s="13" t="s">
        <v>49</v>
      </c>
      <c r="B268" s="13">
        <v>184</v>
      </c>
      <c r="C268" s="21">
        <v>138.1879432566148</v>
      </c>
      <c r="D268" s="21">
        <v>131.4052645582895</v>
      </c>
      <c r="E268" s="21">
        <f t="shared" si="179"/>
        <v>134.79660390745215</v>
      </c>
      <c r="F268" s="22">
        <f t="shared" si="183"/>
        <v>0.83840481619506591</v>
      </c>
      <c r="G268" s="22">
        <f t="shared" si="183"/>
        <v>0.82030955464463773</v>
      </c>
      <c r="H268" s="22">
        <f t="shared" si="180"/>
        <v>0.82935718541985182</v>
      </c>
      <c r="I268" s="22">
        <v>3.5114765179120608</v>
      </c>
      <c r="J268" s="22">
        <v>3.2039438445163615</v>
      </c>
      <c r="K268" s="22">
        <f t="shared" si="181"/>
        <v>3.3577101812142112</v>
      </c>
      <c r="L268" s="22">
        <f t="shared" si="184"/>
        <v>4.1882828558263787</v>
      </c>
      <c r="M268" s="22">
        <f t="shared" si="185"/>
        <v>3.905774139013078</v>
      </c>
      <c r="N268" s="22">
        <f t="shared" si="182"/>
        <v>4.0470284974197286</v>
      </c>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row>
    <row r="269" spans="1:72" s="13" customFormat="1" x14ac:dyDescent="0.25">
      <c r="A269" s="13" t="s">
        <v>49</v>
      </c>
      <c r="B269" s="13">
        <v>185</v>
      </c>
      <c r="C269" s="21">
        <v>139.02634807280987</v>
      </c>
      <c r="D269" s="21">
        <v>132.22557411293414</v>
      </c>
      <c r="E269" s="21">
        <f t="shared" si="179"/>
        <v>135.62596109287199</v>
      </c>
      <c r="F269" s="22">
        <f t="shared" si="183"/>
        <v>0.83411302229350781</v>
      </c>
      <c r="G269" s="22">
        <f t="shared" si="183"/>
        <v>0.8169820334547353</v>
      </c>
      <c r="H269" s="22">
        <f t="shared" si="180"/>
        <v>0.82554752787412156</v>
      </c>
      <c r="I269" s="22">
        <v>3.5145533033412826</v>
      </c>
      <c r="J269" s="22">
        <v>3.2099793325578054</v>
      </c>
      <c r="K269" s="22">
        <f t="shared" si="181"/>
        <v>3.362266317949544</v>
      </c>
      <c r="L269" s="22">
        <f t="shared" si="184"/>
        <v>4.2135216804043383</v>
      </c>
      <c r="M269" s="22">
        <f t="shared" si="185"/>
        <v>3.9290696748665446</v>
      </c>
      <c r="N269" s="22">
        <f t="shared" si="182"/>
        <v>4.0712956776354412</v>
      </c>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row>
    <row r="270" spans="1:72" s="13" customFormat="1" x14ac:dyDescent="0.25">
      <c r="A270" s="13" t="s">
        <v>49</v>
      </c>
      <c r="B270" s="13">
        <v>186</v>
      </c>
      <c r="C270" s="21">
        <v>139.86046109510337</v>
      </c>
      <c r="D270" s="21">
        <v>133.04255614638888</v>
      </c>
      <c r="E270" s="21">
        <f t="shared" si="179"/>
        <v>136.45150862074613</v>
      </c>
      <c r="F270" s="22">
        <f t="shared" si="183"/>
        <v>0.82980784568911758</v>
      </c>
      <c r="G270" s="22">
        <f t="shared" si="183"/>
        <v>0.81363593505699328</v>
      </c>
      <c r="H270" s="22">
        <f t="shared" si="180"/>
        <v>0.82172189037305543</v>
      </c>
      <c r="I270" s="22">
        <v>3.5175391408962695</v>
      </c>
      <c r="J270" s="22">
        <v>3.2159178717512131</v>
      </c>
      <c r="K270" s="22">
        <f t="shared" si="181"/>
        <v>3.3667285063237413</v>
      </c>
      <c r="L270" s="22">
        <f t="shared" si="184"/>
        <v>4.2389803364357368</v>
      </c>
      <c r="M270" s="22">
        <f t="shared" si="185"/>
        <v>3.9525268405530118</v>
      </c>
      <c r="N270" s="22">
        <f t="shared" si="182"/>
        <v>4.0957535884943743</v>
      </c>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row>
    <row r="271" spans="1:72" s="13" customFormat="1" x14ac:dyDescent="0.25">
      <c r="A271" s="13" t="s">
        <v>49</v>
      </c>
      <c r="B271" s="13">
        <v>187</v>
      </c>
      <c r="C271" s="21">
        <v>140.69026894079249</v>
      </c>
      <c r="D271" s="21">
        <v>133.85619208144587</v>
      </c>
      <c r="E271" s="21">
        <f t="shared" si="179"/>
        <v>137.27323051111918</v>
      </c>
      <c r="F271" s="22">
        <f t="shared" si="183"/>
        <v>0.82549039491630083</v>
      </c>
      <c r="G271" s="22">
        <f t="shared" si="183"/>
        <v>0.81027214268425496</v>
      </c>
      <c r="H271" s="22">
        <f t="shared" si="180"/>
        <v>0.81788126880027789</v>
      </c>
      <c r="I271" s="22">
        <v>3.5204368114325537</v>
      </c>
      <c r="J271" s="22">
        <v>3.2217611031707016</v>
      </c>
      <c r="K271" s="22">
        <f t="shared" si="181"/>
        <v>3.3710989573016277</v>
      </c>
      <c r="L271" s="22">
        <f t="shared" si="184"/>
        <v>4.2646611433795085</v>
      </c>
      <c r="M271" s="22">
        <f t="shared" si="185"/>
        <v>3.9761469430476897</v>
      </c>
      <c r="N271" s="22">
        <f t="shared" si="182"/>
        <v>4.1204040432135987</v>
      </c>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row>
    <row r="272" spans="1:72" s="13" customFormat="1" x14ac:dyDescent="0.25">
      <c r="A272" s="13" t="s">
        <v>49</v>
      </c>
      <c r="B272" s="13">
        <v>188</v>
      </c>
      <c r="C272" s="21">
        <v>141.51575933570879</v>
      </c>
      <c r="D272" s="21">
        <v>134.66646422413012</v>
      </c>
      <c r="E272" s="21">
        <f t="shared" si="179"/>
        <v>138.09111177991946</v>
      </c>
      <c r="F272" s="22">
        <f t="shared" si="183"/>
        <v>0.82116175392096125</v>
      </c>
      <c r="G272" s="22">
        <f t="shared" si="183"/>
        <v>0.80689152366335293</v>
      </c>
      <c r="H272" s="22">
        <f t="shared" si="180"/>
        <v>0.81402663879215709</v>
      </c>
      <c r="I272" s="22">
        <v>3.5232490146823108</v>
      </c>
      <c r="J272" s="22">
        <v>3.2275106437347949</v>
      </c>
      <c r="K272" s="22">
        <f t="shared" si="181"/>
        <v>3.3753798292085531</v>
      </c>
      <c r="L272" s="22">
        <f t="shared" ref="L272:L283" si="186">I272/F272</f>
        <v>4.2905663809342878</v>
      </c>
      <c r="M272" s="22">
        <f t="shared" ref="M272:M283" si="187">J272/G272</f>
        <v>3.999931278347844</v>
      </c>
      <c r="N272" s="22">
        <f t="shared" si="182"/>
        <v>4.1452488296410657</v>
      </c>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row>
    <row r="273" spans="1:72" s="13" customFormat="1" x14ac:dyDescent="0.25">
      <c r="A273" s="13" t="s">
        <v>49</v>
      </c>
      <c r="B273" s="24">
        <v>189</v>
      </c>
      <c r="C273" s="25">
        <v>142.33692108962975</v>
      </c>
      <c r="D273" s="25">
        <v>135.47335574779348</v>
      </c>
      <c r="E273" s="25">
        <f t="shared" ref="E273:E284" si="188">AVERAGE(C273:D273)</f>
        <v>138.9051384187116</v>
      </c>
      <c r="F273" s="26">
        <f t="shared" si="183"/>
        <v>0.81682298229347339</v>
      </c>
      <c r="G273" s="26">
        <f t="shared" si="183"/>
        <v>0.80349492951356183</v>
      </c>
      <c r="H273" s="26">
        <f t="shared" ref="H273:H283" si="189">AVERAGE(F273:G273)</f>
        <v>0.81015895590351761</v>
      </c>
      <c r="I273" s="26">
        <v>3.5259783711640371</v>
      </c>
      <c r="J273" s="26">
        <v>3.2331680863083476</v>
      </c>
      <c r="K273" s="26">
        <f t="shared" ref="K273:K284" si="190">AVERAGE(I273:J273)</f>
        <v>3.3795732287361924</v>
      </c>
      <c r="L273" s="26">
        <f t="shared" si="186"/>
        <v>4.3166982903245508</v>
      </c>
      <c r="M273" s="26">
        <f t="shared" si="187"/>
        <v>4.0238811317275109</v>
      </c>
      <c r="N273" s="26">
        <f t="shared" ref="N273:N283" si="191">AVERAGE(L273:M273)</f>
        <v>4.1702897110260313</v>
      </c>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row>
    <row r="274" spans="1:72" s="13" customFormat="1" x14ac:dyDescent="0.25">
      <c r="A274" s="13" t="s">
        <v>49</v>
      </c>
      <c r="B274" s="13">
        <v>190</v>
      </c>
      <c r="C274" s="21">
        <v>143.15374407192323</v>
      </c>
      <c r="D274" s="21">
        <v>136.27685067730704</v>
      </c>
      <c r="E274" s="21">
        <f t="shared" si="188"/>
        <v>139.71529737461515</v>
      </c>
      <c r="F274" s="22">
        <f t="shared" ref="F274:G283" si="192">C275-C274</f>
        <v>0.81247511551049456</v>
      </c>
      <c r="G274" s="22">
        <f t="shared" si="192"/>
        <v>0.80008319605144607</v>
      </c>
      <c r="H274" s="22">
        <f t="shared" si="189"/>
        <v>0.80627915578097031</v>
      </c>
      <c r="I274" s="22">
        <v>3.5286274240826732</v>
      </c>
      <c r="J274" s="22">
        <v>3.2387349998191191</v>
      </c>
      <c r="K274" s="22">
        <f t="shared" si="190"/>
        <v>3.3836812119508961</v>
      </c>
      <c r="L274" s="22">
        <f t="shared" si="186"/>
        <v>4.3430590755577354</v>
      </c>
      <c r="M274" s="22">
        <f t="shared" si="187"/>
        <v>4.0479977779846603</v>
      </c>
      <c r="N274" s="22">
        <f t="shared" si="191"/>
        <v>4.1955284267711974</v>
      </c>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row>
    <row r="275" spans="1:72" s="13" customFormat="1" x14ac:dyDescent="0.25">
      <c r="A275" s="13" t="s">
        <v>49</v>
      </c>
      <c r="B275" s="13">
        <v>191</v>
      </c>
      <c r="C275" s="21">
        <v>143.96621918743372</v>
      </c>
      <c r="D275" s="21">
        <v>137.07693387335848</v>
      </c>
      <c r="E275" s="21">
        <f t="shared" si="188"/>
        <v>140.52157653039609</v>
      </c>
      <c r="F275" s="22">
        <f t="shared" si="192"/>
        <v>0.80811916518362636</v>
      </c>
      <c r="G275" s="22">
        <f t="shared" si="192"/>
        <v>0.79665714350039707</v>
      </c>
      <c r="H275" s="22">
        <f t="shared" si="189"/>
        <v>0.80238815434201172</v>
      </c>
      <c r="I275" s="22">
        <v>3.531198641217232</v>
      </c>
      <c r="J275" s="22">
        <v>3.2442129293880688</v>
      </c>
      <c r="K275" s="22">
        <f t="shared" si="190"/>
        <v>3.3877057853026504</v>
      </c>
      <c r="L275" s="22">
        <f t="shared" si="186"/>
        <v>4.3696509046593999</v>
      </c>
      <c r="M275" s="22">
        <f t="shared" si="187"/>
        <v>4.072282481687747</v>
      </c>
      <c r="N275" s="22">
        <f t="shared" si="191"/>
        <v>4.2209666931735734</v>
      </c>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row>
    <row r="276" spans="1:72" s="13" customFormat="1" x14ac:dyDescent="0.25">
      <c r="A276" s="13" t="s">
        <v>49</v>
      </c>
      <c r="B276" s="13">
        <v>192</v>
      </c>
      <c r="C276" s="21">
        <v>144.77433835261735</v>
      </c>
      <c r="D276" s="21">
        <v>137.87359101685888</v>
      </c>
      <c r="E276" s="21">
        <f t="shared" si="188"/>
        <v>141.32396468473812</v>
      </c>
      <c r="F276" s="22">
        <f t="shared" si="192"/>
        <v>0.80375611931580693</v>
      </c>
      <c r="G276" s="22">
        <f t="shared" si="192"/>
        <v>0.79321757660574121</v>
      </c>
      <c r="H276" s="22">
        <f t="shared" si="189"/>
        <v>0.79848684796077407</v>
      </c>
      <c r="I276" s="22">
        <v>3.5336944167932094</v>
      </c>
      <c r="J276" s="22">
        <v>3.2496033964724673</v>
      </c>
      <c r="K276" s="22">
        <f t="shared" si="190"/>
        <v>3.3916489066328381</v>
      </c>
      <c r="L276" s="22">
        <f t="shared" si="186"/>
        <v>4.396475910878598</v>
      </c>
      <c r="M276" s="22">
        <f t="shared" si="187"/>
        <v>4.0967364974158178</v>
      </c>
      <c r="N276" s="22">
        <f t="shared" si="191"/>
        <v>4.2466062041472075</v>
      </c>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row>
    <row r="277" spans="1:72" s="13" customFormat="1" x14ac:dyDescent="0.25">
      <c r="A277" s="13" t="s">
        <v>49</v>
      </c>
      <c r="B277" s="13">
        <v>193</v>
      </c>
      <c r="C277" s="21">
        <v>145.57809447193316</v>
      </c>
      <c r="D277" s="21">
        <v>138.66680859346462</v>
      </c>
      <c r="E277" s="21">
        <f t="shared" si="188"/>
        <v>142.1224515326989</v>
      </c>
      <c r="F277" s="22">
        <f t="shared" si="192"/>
        <v>0.79938694256401277</v>
      </c>
      <c r="G277" s="22">
        <f t="shared" si="192"/>
        <v>0.78976528475399732</v>
      </c>
      <c r="H277" s="22">
        <f t="shared" si="189"/>
        <v>0.79457611365900505</v>
      </c>
      <c r="I277" s="22">
        <v>3.5361170733373446</v>
      </c>
      <c r="J277" s="22">
        <v>3.2549078990209561</v>
      </c>
      <c r="K277" s="22">
        <f t="shared" si="190"/>
        <v>3.3955124861791504</v>
      </c>
      <c r="L277" s="22">
        <f t="shared" si="186"/>
        <v>4.4235361938679425</v>
      </c>
      <c r="M277" s="22">
        <f t="shared" si="187"/>
        <v>4.1213610699979322</v>
      </c>
      <c r="N277" s="22">
        <f t="shared" si="191"/>
        <v>4.2724486319329369</v>
      </c>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row>
    <row r="278" spans="1:72" s="13" customFormat="1" x14ac:dyDescent="0.25">
      <c r="A278" s="13" t="s">
        <v>49</v>
      </c>
      <c r="B278" s="13">
        <v>194</v>
      </c>
      <c r="C278" s="21">
        <v>146.37748141449717</v>
      </c>
      <c r="D278" s="21">
        <v>139.45657387821862</v>
      </c>
      <c r="E278" s="21">
        <f t="shared" si="188"/>
        <v>142.91702764635789</v>
      </c>
      <c r="F278" s="22">
        <f t="shared" si="192"/>
        <v>0.79501257650784396</v>
      </c>
      <c r="G278" s="22">
        <f t="shared" si="192"/>
        <v>0.78630104209727847</v>
      </c>
      <c r="H278" s="22">
        <f t="shared" si="189"/>
        <v>0.79065680930256121</v>
      </c>
      <c r="I278" s="22">
        <v>3.5384688635125188</v>
      </c>
      <c r="J278" s="22">
        <v>3.2601279116397515</v>
      </c>
      <c r="K278" s="22">
        <f t="shared" si="190"/>
        <v>3.3992983875761351</v>
      </c>
      <c r="L278" s="22">
        <f t="shared" si="186"/>
        <v>4.4508338208378095</v>
      </c>
      <c r="M278" s="22">
        <f t="shared" si="187"/>
        <v>4.1461574347454819</v>
      </c>
      <c r="N278" s="22">
        <f t="shared" si="191"/>
        <v>4.2984956277916453</v>
      </c>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row>
    <row r="279" spans="1:72" s="13" customFormat="1" x14ac:dyDescent="0.25">
      <c r="A279" s="13" t="s">
        <v>49</v>
      </c>
      <c r="B279" s="13">
        <v>195</v>
      </c>
      <c r="C279" s="21">
        <v>147.17249399100501</v>
      </c>
      <c r="D279" s="21">
        <v>140.2428749203159</v>
      </c>
      <c r="E279" s="21">
        <f t="shared" si="188"/>
        <v>143.70768445566046</v>
      </c>
      <c r="F279" s="22">
        <f t="shared" si="192"/>
        <v>0.79063393992416309</v>
      </c>
      <c r="G279" s="22">
        <f t="shared" si="192"/>
        <v>0.78282560768150233</v>
      </c>
      <c r="H279" s="22">
        <f t="shared" si="189"/>
        <v>0.78672977380283271</v>
      </c>
      <c r="I279" s="22">
        <v>3.5407519719307925</v>
      </c>
      <c r="J279" s="22">
        <v>3.2652648857691737</v>
      </c>
      <c r="K279" s="22">
        <f t="shared" si="190"/>
        <v>3.4030084288499829</v>
      </c>
      <c r="L279" s="22">
        <f t="shared" si="186"/>
        <v>4.4783708276809095</v>
      </c>
      <c r="M279" s="22">
        <f t="shared" si="187"/>
        <v>4.1711268176828318</v>
      </c>
      <c r="N279" s="22">
        <f t="shared" si="191"/>
        <v>4.3247488226818707</v>
      </c>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row>
    <row r="280" spans="1:72" s="13" customFormat="1" x14ac:dyDescent="0.25">
      <c r="A280" s="13" t="s">
        <v>49</v>
      </c>
      <c r="B280" s="24">
        <v>196</v>
      </c>
      <c r="C280" s="25">
        <v>147.96312793092918</v>
      </c>
      <c r="D280" s="25">
        <v>141.0257005279974</v>
      </c>
      <c r="E280" s="25">
        <f t="shared" si="188"/>
        <v>144.4944142294633</v>
      </c>
      <c r="F280" s="26">
        <f t="shared" si="192"/>
        <v>0.78625192906605434</v>
      </c>
      <c r="G280" s="26">
        <f t="shared" si="192"/>
        <v>0.77933972557869424</v>
      </c>
      <c r="H280" s="26">
        <f t="shared" si="189"/>
        <v>0.78279582732237429</v>
      </c>
      <c r="I280" s="26">
        <v>3.5429685169428242</v>
      </c>
      <c r="J280" s="26">
        <v>3.2703202498697754</v>
      </c>
      <c r="K280" s="26">
        <f t="shared" si="190"/>
        <v>3.4066443834062996</v>
      </c>
      <c r="L280" s="26">
        <f t="shared" si="186"/>
        <v>4.5061492200741853</v>
      </c>
      <c r="M280" s="26">
        <f t="shared" si="187"/>
        <v>4.1962704357735872</v>
      </c>
      <c r="N280" s="26">
        <f t="shared" si="191"/>
        <v>4.3512098279238867</v>
      </c>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row>
    <row r="281" spans="1:72" s="13" customFormat="1" x14ac:dyDescent="0.25">
      <c r="A281" s="13" t="s">
        <v>49</v>
      </c>
      <c r="B281" s="13">
        <v>197</v>
      </c>
      <c r="C281" s="21">
        <v>148.74937985999523</v>
      </c>
      <c r="D281" s="21">
        <v>141.8050402535761</v>
      </c>
      <c r="E281" s="21">
        <f t="shared" si="188"/>
        <v>145.27721005678566</v>
      </c>
      <c r="F281" s="22">
        <f t="shared" si="192"/>
        <v>0.78186741794760906</v>
      </c>
      <c r="G281" s="22">
        <f t="shared" si="192"/>
        <v>0.77584412502318401</v>
      </c>
      <c r="H281" s="22">
        <f t="shared" si="189"/>
        <v>0.77885577148539653</v>
      </c>
      <c r="I281" s="22">
        <v>3.5451205524020701</v>
      </c>
      <c r="J281" s="22">
        <v>3.2752954096173235</v>
      </c>
      <c r="K281" s="22">
        <f t="shared" si="190"/>
        <v>3.4102079810096968</v>
      </c>
      <c r="L281" s="22">
        <f t="shared" si="186"/>
        <v>4.5341709745470169</v>
      </c>
      <c r="M281" s="22">
        <f t="shared" si="187"/>
        <v>4.221589497142161</v>
      </c>
      <c r="N281" s="22">
        <f t="shared" si="191"/>
        <v>4.3778802358445894</v>
      </c>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row>
    <row r="282" spans="1:72" s="13" customFormat="1" x14ac:dyDescent="0.25">
      <c r="A282" s="13" t="s">
        <v>49</v>
      </c>
      <c r="B282" s="13">
        <v>198</v>
      </c>
      <c r="C282" s="21">
        <v>149.53124727794284</v>
      </c>
      <c r="D282" s="21">
        <v>142.58088437859928</v>
      </c>
      <c r="E282" s="21">
        <f t="shared" si="188"/>
        <v>146.05606582827107</v>
      </c>
      <c r="F282" s="22">
        <f t="shared" si="192"/>
        <v>0.77748125863129758</v>
      </c>
      <c r="G282" s="22">
        <f t="shared" si="192"/>
        <v>0.77233952055098598</v>
      </c>
      <c r="H282" s="22">
        <f t="shared" si="189"/>
        <v>0.77491038959114178</v>
      </c>
      <c r="I282" s="22">
        <v>3.5472100694023814</v>
      </c>
      <c r="J282" s="22">
        <v>3.2801917481059486</v>
      </c>
      <c r="K282" s="22">
        <f t="shared" si="190"/>
        <v>3.4137009087541648</v>
      </c>
      <c r="L282" s="22">
        <f t="shared" si="186"/>
        <v>4.5624380395316555</v>
      </c>
      <c r="M282" s="22">
        <f t="shared" si="187"/>
        <v>4.2470852012931619</v>
      </c>
      <c r="N282" s="22">
        <f t="shared" si="191"/>
        <v>4.4047616204124083</v>
      </c>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row>
    <row r="283" spans="1:72" s="13" customFormat="1" x14ac:dyDescent="0.25">
      <c r="A283" s="13" t="s">
        <v>49</v>
      </c>
      <c r="B283" s="13">
        <v>199</v>
      </c>
      <c r="C283" s="21">
        <v>150.30872853657414</v>
      </c>
      <c r="D283" s="21">
        <v>143.35322389915027</v>
      </c>
      <c r="E283" s="21">
        <f t="shared" si="188"/>
        <v>146.8309762178622</v>
      </c>
      <c r="F283" s="22">
        <f t="shared" si="192"/>
        <v>0.77309428152076975</v>
      </c>
      <c r="G283" s="22">
        <f t="shared" si="192"/>
        <v>0.76882661214276027</v>
      </c>
      <c r="H283" s="22">
        <f t="shared" si="189"/>
        <v>0.77096044683176501</v>
      </c>
      <c r="I283" s="22">
        <v>3.5492389979877639</v>
      </c>
      <c r="J283" s="22">
        <v>3.2850106260588197</v>
      </c>
      <c r="K283" s="22">
        <f t="shared" si="190"/>
        <v>3.4171248120232915</v>
      </c>
      <c r="L283" s="22">
        <f t="shared" si="186"/>
        <v>4.5909523363773719</v>
      </c>
      <c r="M283" s="22">
        <f t="shared" si="187"/>
        <v>4.2727587393252708</v>
      </c>
      <c r="N283" s="22">
        <f t="shared" si="191"/>
        <v>4.4318555378513214</v>
      </c>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row>
    <row r="284" spans="1:72" s="13" customFormat="1" x14ac:dyDescent="0.25">
      <c r="A284" s="13" t="s">
        <v>49</v>
      </c>
      <c r="B284" s="13">
        <v>200</v>
      </c>
      <c r="C284" s="21">
        <v>151.08182281809491</v>
      </c>
      <c r="D284" s="21">
        <v>144.12205051129303</v>
      </c>
      <c r="E284" s="21">
        <f t="shared" si="188"/>
        <v>147.60193666469397</v>
      </c>
      <c r="F284" s="22"/>
      <c r="G284" s="22"/>
      <c r="H284" s="22"/>
      <c r="I284" s="22">
        <v>3.5512092088332503</v>
      </c>
      <c r="J284" s="22">
        <v>3.2897533820456872</v>
      </c>
      <c r="K284" s="22">
        <f t="shared" si="190"/>
        <v>3.420481295439469</v>
      </c>
      <c r="L284" s="22"/>
      <c r="M284" s="22"/>
      <c r="N284" s="22"/>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row>
    <row r="285" spans="1:72" s="13" customFormat="1" x14ac:dyDescent="0.25">
      <c r="A285" s="13" t="s">
        <v>50</v>
      </c>
      <c r="B285" s="13">
        <v>60</v>
      </c>
      <c r="C285" s="21">
        <v>22.160073738695225</v>
      </c>
      <c r="D285" s="21">
        <v>21.867591345315461</v>
      </c>
      <c r="E285" s="21">
        <f>AVERAGE(C285:D285)</f>
        <v>22.013832542005343</v>
      </c>
      <c r="F285" s="22">
        <f>C286-C285</f>
        <v>0.70680258615366043</v>
      </c>
      <c r="G285" s="22">
        <f>D286-D285</f>
        <v>0.65871042674080726</v>
      </c>
      <c r="H285" s="22">
        <f>AVERAGE(F285:G285)</f>
        <v>0.68275650644723385</v>
      </c>
      <c r="I285" s="22">
        <v>0.98812675565664465</v>
      </c>
      <c r="J285" s="22">
        <v>1.1193607783035078</v>
      </c>
      <c r="K285" s="22">
        <f>AVERAGE(I285:J285)</f>
        <v>1.0537437669800762</v>
      </c>
      <c r="L285" s="22">
        <f t="shared" ref="L285:L316" si="193">I285/F285</f>
        <v>1.3980236844263947</v>
      </c>
      <c r="M285" s="22">
        <f t="shared" ref="M285:M316" si="194">J285/G285</f>
        <v>1.6993214815832263</v>
      </c>
      <c r="N285" s="22">
        <f>AVERAGE(L285:M285)</f>
        <v>1.5486725830048105</v>
      </c>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row>
    <row r="286" spans="1:72" s="13" customFormat="1" ht="15.75" x14ac:dyDescent="0.25">
      <c r="A286" s="13" t="s">
        <v>50</v>
      </c>
      <c r="B286" s="13">
        <v>61</v>
      </c>
      <c r="C286" s="23">
        <v>22.866876324848885</v>
      </c>
      <c r="D286" s="23">
        <v>22.526301772056268</v>
      </c>
      <c r="E286" s="21">
        <f t="shared" ref="E286:E349" si="195">AVERAGE(C286:D286)</f>
        <v>22.696589048452577</v>
      </c>
      <c r="F286" s="22">
        <f>C287-C286</f>
        <v>0.71718853238332514</v>
      </c>
      <c r="G286" s="22">
        <f>D287-D286</f>
        <v>0.66726787410559751</v>
      </c>
      <c r="H286" s="22">
        <f t="shared" ref="H286:H349" si="196">AVERAGE(F286:G286)</f>
        <v>0.69222820324446133</v>
      </c>
      <c r="I286" s="22">
        <v>1.0221355703595647</v>
      </c>
      <c r="J286" s="22">
        <v>1.1424720626895322</v>
      </c>
      <c r="K286" s="22">
        <f t="shared" ref="K286:K349" si="197">AVERAGE(I286:J286)</f>
        <v>1.0823038165245484</v>
      </c>
      <c r="L286" s="22">
        <f t="shared" si="193"/>
        <v>1.4251978722566223</v>
      </c>
      <c r="M286" s="22">
        <f t="shared" si="194"/>
        <v>1.7121640453931577</v>
      </c>
      <c r="N286" s="22">
        <f t="shared" ref="N286:N349" si="198">AVERAGE(L286:M286)</f>
        <v>1.56868095882489</v>
      </c>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row>
    <row r="287" spans="1:72" s="13" customFormat="1" x14ac:dyDescent="0.25">
      <c r="A287" s="13" t="s">
        <v>50</v>
      </c>
      <c r="B287" s="13">
        <v>62</v>
      </c>
      <c r="C287" s="21">
        <v>23.58406485723221</v>
      </c>
      <c r="D287" s="21">
        <v>23.193569646161865</v>
      </c>
      <c r="E287" s="21">
        <f t="shared" si="195"/>
        <v>23.388817251697038</v>
      </c>
      <c r="F287" s="22">
        <f t="shared" ref="F287:G350" si="199">C288-C287</f>
        <v>0.72742854253641909</v>
      </c>
      <c r="G287" s="22">
        <f t="shared" si="199"/>
        <v>0.67569517525780753</v>
      </c>
      <c r="H287" s="22">
        <f t="shared" si="196"/>
        <v>0.70156185889711331</v>
      </c>
      <c r="I287" s="22">
        <v>1.05641898474643</v>
      </c>
      <c r="J287" s="22">
        <v>1.16552858546133</v>
      </c>
      <c r="K287" s="22">
        <f t="shared" si="197"/>
        <v>1.1109737851038801</v>
      </c>
      <c r="L287" s="22">
        <f t="shared" si="193"/>
        <v>1.452264962085317</v>
      </c>
      <c r="M287" s="22">
        <f t="shared" si="194"/>
        <v>1.7249325259968438</v>
      </c>
      <c r="N287" s="22">
        <f t="shared" si="198"/>
        <v>1.5885987440410805</v>
      </c>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row>
    <row r="288" spans="1:72" s="13" customFormat="1" x14ac:dyDescent="0.25">
      <c r="A288" s="13" t="s">
        <v>50</v>
      </c>
      <c r="B288" s="13">
        <v>63</v>
      </c>
      <c r="C288" s="21">
        <v>24.311493399768629</v>
      </c>
      <c r="D288" s="21">
        <v>23.869264821419673</v>
      </c>
      <c r="E288" s="21">
        <f t="shared" si="195"/>
        <v>24.090379110594149</v>
      </c>
      <c r="F288" s="22">
        <f t="shared" si="199"/>
        <v>0.73751986463552655</v>
      </c>
      <c r="G288" s="22">
        <f t="shared" si="199"/>
        <v>0.68399111940335189</v>
      </c>
      <c r="H288" s="22">
        <f t="shared" si="196"/>
        <v>0.71075549201943922</v>
      </c>
      <c r="I288" s="22">
        <v>1.0909453553444346</v>
      </c>
      <c r="J288" s="22">
        <v>1.1885214862145781</v>
      </c>
      <c r="K288" s="22">
        <f t="shared" si="197"/>
        <v>1.1397334207795065</v>
      </c>
      <c r="L288" s="22">
        <f t="shared" si="193"/>
        <v>1.4792080968335228</v>
      </c>
      <c r="M288" s="22">
        <f t="shared" si="194"/>
        <v>1.7376270721925893</v>
      </c>
      <c r="N288" s="22">
        <f t="shared" si="198"/>
        <v>1.6084175845130559</v>
      </c>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row>
    <row r="289" spans="1:72" s="13" customFormat="1" x14ac:dyDescent="0.25">
      <c r="A289" s="13" t="s">
        <v>50</v>
      </c>
      <c r="B289" s="13">
        <v>64</v>
      </c>
      <c r="C289" s="21">
        <v>25.049013264404156</v>
      </c>
      <c r="D289" s="21">
        <v>24.553255940823025</v>
      </c>
      <c r="E289" s="21">
        <f t="shared" si="195"/>
        <v>24.80113460261359</v>
      </c>
      <c r="F289" s="22">
        <f t="shared" si="199"/>
        <v>0.74745986794994579</v>
      </c>
      <c r="G289" s="22">
        <f t="shared" si="199"/>
        <v>0.69215456971086553</v>
      </c>
      <c r="H289" s="22">
        <f t="shared" si="196"/>
        <v>0.71980721883040566</v>
      </c>
      <c r="I289" s="22">
        <v>1.1256828242224386</v>
      </c>
      <c r="J289" s="22">
        <v>1.2114422164041094</v>
      </c>
      <c r="K289" s="22">
        <f t="shared" si="197"/>
        <v>1.1685625203132739</v>
      </c>
      <c r="L289" s="22">
        <f t="shared" si="193"/>
        <v>1.506011054894282</v>
      </c>
      <c r="M289" s="22">
        <f t="shared" si="194"/>
        <v>1.7502480940206269</v>
      </c>
      <c r="N289" s="22">
        <f t="shared" si="198"/>
        <v>1.6281295744574544</v>
      </c>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row>
    <row r="290" spans="1:72" s="13" customFormat="1" x14ac:dyDescent="0.25">
      <c r="A290" s="13" t="s">
        <v>50</v>
      </c>
      <c r="B290" s="13">
        <v>65</v>
      </c>
      <c r="C290" s="21">
        <v>25.796473132354102</v>
      </c>
      <c r="D290" s="21">
        <v>25.24541051053389</v>
      </c>
      <c r="E290" s="21">
        <f t="shared" si="195"/>
        <v>25.520941821443998</v>
      </c>
      <c r="F290" s="22">
        <f t="shared" si="199"/>
        <v>0.7572460429187835</v>
      </c>
      <c r="G290" s="22">
        <f t="shared" si="199"/>
        <v>0.70018446278302449</v>
      </c>
      <c r="H290" s="22">
        <f t="shared" si="196"/>
        <v>0.72871525285090399</v>
      </c>
      <c r="I290" s="22">
        <v>1.160599407773921</v>
      </c>
      <c r="J290" s="22">
        <v>1.2342825373417432</v>
      </c>
      <c r="K290" s="22">
        <f t="shared" si="197"/>
        <v>1.1974409725578321</v>
      </c>
      <c r="L290" s="22">
        <f t="shared" si="193"/>
        <v>1.5326582669226283</v>
      </c>
      <c r="M290" s="22">
        <f t="shared" si="194"/>
        <v>1.7627962386309433</v>
      </c>
      <c r="N290" s="22">
        <f t="shared" si="198"/>
        <v>1.6477272527767859</v>
      </c>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row>
    <row r="291" spans="1:72" s="13" customFormat="1" x14ac:dyDescent="0.25">
      <c r="A291" s="13" t="s">
        <v>50</v>
      </c>
      <c r="B291" s="13">
        <v>66</v>
      </c>
      <c r="C291" s="21">
        <v>26.553719175272885</v>
      </c>
      <c r="D291" s="21">
        <v>25.945594973316915</v>
      </c>
      <c r="E291" s="21">
        <f t="shared" si="195"/>
        <v>26.249657074294902</v>
      </c>
      <c r="F291" s="22">
        <f t="shared" si="199"/>
        <v>0.7668760009916582</v>
      </c>
      <c r="G291" s="22">
        <f t="shared" si="199"/>
        <v>0.70807980809007276</v>
      </c>
      <c r="H291" s="22">
        <f t="shared" si="196"/>
        <v>0.73747790454086548</v>
      </c>
      <c r="I291" s="22">
        <v>1.1956630846026588</v>
      </c>
      <c r="J291" s="22">
        <v>1.2570345178935749</v>
      </c>
      <c r="K291" s="22">
        <f t="shared" si="197"/>
        <v>1.226348801248117</v>
      </c>
      <c r="L291" s="22">
        <f t="shared" si="193"/>
        <v>1.5591348315197371</v>
      </c>
      <c r="M291" s="22">
        <f t="shared" si="194"/>
        <v>1.7752723683566347</v>
      </c>
      <c r="N291" s="22">
        <f t="shared" si="198"/>
        <v>1.667203599938186</v>
      </c>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row>
    <row r="292" spans="1:72" s="13" customFormat="1" x14ac:dyDescent="0.25">
      <c r="A292" s="13" t="s">
        <v>50</v>
      </c>
      <c r="B292" s="13">
        <v>67</v>
      </c>
      <c r="C292" s="21">
        <v>27.320595176264543</v>
      </c>
      <c r="D292" s="21">
        <v>26.653674781406988</v>
      </c>
      <c r="E292" s="21">
        <f t="shared" si="195"/>
        <v>26.987134978835766</v>
      </c>
      <c r="F292" s="22">
        <f t="shared" si="199"/>
        <v>0.77634747438451157</v>
      </c>
      <c r="G292" s="22">
        <f t="shared" si="199"/>
        <v>0.715839687365591</v>
      </c>
      <c r="H292" s="22">
        <f t="shared" si="196"/>
        <v>0.74609358087505129</v>
      </c>
      <c r="I292" s="22">
        <v>1.2308418821272982</v>
      </c>
      <c r="J292" s="22">
        <v>1.2796905318871479</v>
      </c>
      <c r="K292" s="22">
        <f t="shared" si="197"/>
        <v>1.2552662070072231</v>
      </c>
      <c r="L292" s="22">
        <f t="shared" si="193"/>
        <v>1.5854265296645806</v>
      </c>
      <c r="M292" s="22">
        <f t="shared" si="194"/>
        <v>1.7876775407586323</v>
      </c>
      <c r="N292" s="22">
        <f t="shared" si="198"/>
        <v>1.6865520352116063</v>
      </c>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row>
    <row r="293" spans="1:72" s="13" customFormat="1" x14ac:dyDescent="0.25">
      <c r="A293" s="13" t="s">
        <v>50</v>
      </c>
      <c r="B293" s="13">
        <v>68</v>
      </c>
      <c r="C293" s="21">
        <v>28.096942650649055</v>
      </c>
      <c r="D293" s="21">
        <v>27.369514468772579</v>
      </c>
      <c r="E293" s="21">
        <f t="shared" si="195"/>
        <v>27.733228559710817</v>
      </c>
      <c r="F293" s="22">
        <f t="shared" si="199"/>
        <v>0.78565831574895739</v>
      </c>
      <c r="G293" s="22">
        <f t="shared" si="199"/>
        <v>0.72346325396459576</v>
      </c>
      <c r="H293" s="22">
        <f t="shared" si="196"/>
        <v>0.75456078485677658</v>
      </c>
      <c r="I293" s="22">
        <v>1.266103961534627</v>
      </c>
      <c r="J293" s="22">
        <v>1.3022432552395979</v>
      </c>
      <c r="K293" s="22">
        <f t="shared" si="197"/>
        <v>1.2841736083871125</v>
      </c>
      <c r="L293" s="22">
        <f t="shared" si="193"/>
        <v>1.6115198377651834</v>
      </c>
      <c r="M293" s="22">
        <f t="shared" si="194"/>
        <v>1.8000129904363131</v>
      </c>
      <c r="N293" s="22">
        <f t="shared" si="198"/>
        <v>1.7057664141007483</v>
      </c>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row>
    <row r="294" spans="1:72" s="13" customFormat="1" x14ac:dyDescent="0.25">
      <c r="A294" s="13" t="s">
        <v>50</v>
      </c>
      <c r="B294" s="13">
        <v>69</v>
      </c>
      <c r="C294" s="21">
        <v>28.882600966398012</v>
      </c>
      <c r="D294" s="21">
        <v>28.092977722737174</v>
      </c>
      <c r="E294" s="21">
        <f t="shared" si="195"/>
        <v>28.487789344567595</v>
      </c>
      <c r="F294" s="22">
        <f t="shared" si="199"/>
        <v>0.79480649775393175</v>
      </c>
      <c r="G294" s="22">
        <f t="shared" si="199"/>
        <v>0.73094973218392312</v>
      </c>
      <c r="H294" s="22">
        <f t="shared" si="196"/>
        <v>0.76287811496892743</v>
      </c>
      <c r="I294" s="22">
        <v>1.3014177007274108</v>
      </c>
      <c r="J294" s="22">
        <v>1.3246856628184298</v>
      </c>
      <c r="K294" s="22">
        <f t="shared" si="197"/>
        <v>1.3130516817729203</v>
      </c>
      <c r="L294" s="22">
        <f t="shared" si="193"/>
        <v>1.6374019392205867</v>
      </c>
      <c r="M294" s="22">
        <f t="shared" si="194"/>
        <v>1.8122801124238044</v>
      </c>
      <c r="N294" s="22">
        <f t="shared" si="198"/>
        <v>1.7248410258221956</v>
      </c>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row>
    <row r="295" spans="1:72" s="13" customFormat="1" x14ac:dyDescent="0.25">
      <c r="A295" s="13" t="s">
        <v>50</v>
      </c>
      <c r="B295" s="24">
        <v>70</v>
      </c>
      <c r="C295" s="25">
        <v>29.677407464151944</v>
      </c>
      <c r="D295" s="25">
        <v>28.823927454921098</v>
      </c>
      <c r="E295" s="25">
        <f t="shared" si="195"/>
        <v>29.250667459536523</v>
      </c>
      <c r="F295" s="26">
        <f t="shared" si="199"/>
        <v>0.80379011257872079</v>
      </c>
      <c r="G295" s="26">
        <f t="shared" si="199"/>
        <v>0.73829841654553263</v>
      </c>
      <c r="H295" s="26">
        <f t="shared" si="196"/>
        <v>0.77104426456212671</v>
      </c>
      <c r="I295" s="26">
        <v>1.3367517749307845</v>
      </c>
      <c r="J295" s="26">
        <v>1.3470110250470662</v>
      </c>
      <c r="K295" s="26">
        <f t="shared" si="197"/>
        <v>1.3418813999889254</v>
      </c>
      <c r="L295" s="26">
        <f t="shared" si="193"/>
        <v>1.6630607344026853</v>
      </c>
      <c r="M295" s="26">
        <f t="shared" si="194"/>
        <v>1.8244804470117575</v>
      </c>
      <c r="N295" s="26">
        <f t="shared" si="198"/>
        <v>1.7437705907072214</v>
      </c>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row>
    <row r="296" spans="1:72" s="13" customFormat="1" x14ac:dyDescent="0.25">
      <c r="A296" s="13" t="s">
        <v>50</v>
      </c>
      <c r="B296" s="13">
        <v>71</v>
      </c>
      <c r="C296" s="21">
        <v>30.481197576730665</v>
      </c>
      <c r="D296" s="21">
        <v>29.56222587146663</v>
      </c>
      <c r="E296" s="21">
        <f t="shared" si="195"/>
        <v>30.021711724098648</v>
      </c>
      <c r="F296" s="22">
        <f t="shared" si="199"/>
        <v>0.81260737131740157</v>
      </c>
      <c r="G296" s="22">
        <f t="shared" si="199"/>
        <v>0.74550867104360918</v>
      </c>
      <c r="H296" s="22">
        <f t="shared" si="196"/>
        <v>0.77905802118050538</v>
      </c>
      <c r="I296" s="22">
        <v>1.3720752346412628</v>
      </c>
      <c r="J296" s="22">
        <v>1.3692129042677104</v>
      </c>
      <c r="K296" s="22">
        <f t="shared" si="197"/>
        <v>1.3706440694544866</v>
      </c>
      <c r="L296" s="22">
        <f t="shared" si="193"/>
        <v>1.6884848489829107</v>
      </c>
      <c r="M296" s="22">
        <f t="shared" si="194"/>
        <v>1.8366156658526873</v>
      </c>
      <c r="N296" s="22">
        <f t="shared" si="198"/>
        <v>1.7625502574177991</v>
      </c>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row>
    <row r="297" spans="1:72" s="13" customFormat="1" x14ac:dyDescent="0.25">
      <c r="A297" s="13" t="s">
        <v>50</v>
      </c>
      <c r="B297" s="13">
        <v>72</v>
      </c>
      <c r="C297" s="21">
        <v>31.293804948048066</v>
      </c>
      <c r="D297" s="21">
        <v>30.307734542510239</v>
      </c>
      <c r="E297" s="21">
        <f t="shared" si="195"/>
        <v>30.800769745279155</v>
      </c>
      <c r="F297" s="22">
        <f t="shared" si="199"/>
        <v>0.82125660329380779</v>
      </c>
      <c r="G297" s="22">
        <f t="shared" si="199"/>
        <v>0.75257992835514642</v>
      </c>
      <c r="H297" s="22">
        <f t="shared" si="196"/>
        <v>0.7869182658244771</v>
      </c>
      <c r="I297" s="22">
        <v>1.4073575806242311</v>
      </c>
      <c r="J297" s="22">
        <v>1.3912851508743922</v>
      </c>
      <c r="K297" s="22">
        <f t="shared" si="197"/>
        <v>1.3993213657493118</v>
      </c>
      <c r="L297" s="22">
        <f t="shared" si="193"/>
        <v>1.7136636405476102</v>
      </c>
      <c r="M297" s="22">
        <f t="shared" si="194"/>
        <v>1.8486875592273802</v>
      </c>
      <c r="N297" s="22">
        <f t="shared" si="198"/>
        <v>1.7811755998874952</v>
      </c>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row>
    <row r="298" spans="1:72" s="13" customFormat="1" x14ac:dyDescent="0.25">
      <c r="A298" s="13" t="s">
        <v>50</v>
      </c>
      <c r="B298" s="13">
        <v>73</v>
      </c>
      <c r="C298" s="21">
        <v>32.115061551341874</v>
      </c>
      <c r="D298" s="21">
        <v>31.060314470865386</v>
      </c>
      <c r="E298" s="21">
        <f t="shared" si="195"/>
        <v>31.58768801110363</v>
      </c>
      <c r="F298" s="22">
        <f t="shared" si="199"/>
        <v>0.82973625528880746</v>
      </c>
      <c r="G298" s="22">
        <f t="shared" si="199"/>
        <v>0.75951168901601918</v>
      </c>
      <c r="H298" s="22">
        <f t="shared" si="196"/>
        <v>0.79462397215241332</v>
      </c>
      <c r="I298" s="22">
        <v>1.4425688356890656</v>
      </c>
      <c r="J298" s="22">
        <v>1.4132218992292807</v>
      </c>
      <c r="K298" s="22">
        <f t="shared" si="197"/>
        <v>1.4278953674591732</v>
      </c>
      <c r="L298" s="22">
        <f t="shared" si="193"/>
        <v>1.7385872034565353</v>
      </c>
      <c r="M298" s="22">
        <f t="shared" si="194"/>
        <v>1.8606980243584821</v>
      </c>
      <c r="N298" s="22">
        <f t="shared" si="198"/>
        <v>1.7996426139075088</v>
      </c>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row>
    <row r="299" spans="1:72" s="13" customFormat="1" x14ac:dyDescent="0.25">
      <c r="A299" s="13" t="s">
        <v>50</v>
      </c>
      <c r="B299" s="13">
        <v>74</v>
      </c>
      <c r="C299" s="21">
        <v>32.944797806630682</v>
      </c>
      <c r="D299" s="21">
        <v>31.819826159881405</v>
      </c>
      <c r="E299" s="21">
        <f t="shared" si="195"/>
        <v>32.382311983256045</v>
      </c>
      <c r="F299" s="22">
        <f t="shared" si="199"/>
        <v>0.83804489067890131</v>
      </c>
      <c r="G299" s="22">
        <f t="shared" si="199"/>
        <v>0.76630352056240625</v>
      </c>
      <c r="H299" s="22">
        <f t="shared" si="196"/>
        <v>0.80217420562065378</v>
      </c>
      <c r="I299" s="22">
        <v>1.4776796129956435</v>
      </c>
      <c r="J299" s="22">
        <v>1.4350175633755609</v>
      </c>
      <c r="K299" s="22">
        <f t="shared" si="197"/>
        <v>1.4563485881856022</v>
      </c>
      <c r="L299" s="22">
        <f t="shared" si="193"/>
        <v>1.7632463719199736</v>
      </c>
      <c r="M299" s="22">
        <f t="shared" si="194"/>
        <v>1.8726490546753216</v>
      </c>
      <c r="N299" s="22">
        <f t="shared" si="198"/>
        <v>1.8179477132976476</v>
      </c>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row>
    <row r="300" spans="1:72" s="13" customFormat="1" x14ac:dyDescent="0.25">
      <c r="A300" s="13" t="s">
        <v>50</v>
      </c>
      <c r="B300" s="13">
        <v>75</v>
      </c>
      <c r="C300" s="21">
        <v>33.782842697309583</v>
      </c>
      <c r="D300" s="21">
        <v>32.586129680443811</v>
      </c>
      <c r="E300" s="21">
        <f t="shared" si="195"/>
        <v>33.184486188876697</v>
      </c>
      <c r="F300" s="22">
        <f t="shared" si="199"/>
        <v>0.84618118848857193</v>
      </c>
      <c r="G300" s="22">
        <f t="shared" si="199"/>
        <v>0.77295505663904152</v>
      </c>
      <c r="H300" s="22">
        <f t="shared" si="196"/>
        <v>0.80956812256380672</v>
      </c>
      <c r="I300" s="22">
        <v>1.5126611806715673</v>
      </c>
      <c r="J300" s="22">
        <v>1.4566668325602417</v>
      </c>
      <c r="K300" s="22">
        <f t="shared" si="197"/>
        <v>1.4846640066159045</v>
      </c>
      <c r="L300" s="22">
        <f t="shared" si="193"/>
        <v>1.7876327212773964</v>
      </c>
      <c r="M300" s="22">
        <f t="shared" si="194"/>
        <v>1.8845427299410027</v>
      </c>
      <c r="N300" s="22">
        <f t="shared" si="198"/>
        <v>1.8360877256091994</v>
      </c>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row>
    <row r="301" spans="1:72" s="13" customFormat="1" x14ac:dyDescent="0.25">
      <c r="A301" s="13" t="s">
        <v>50</v>
      </c>
      <c r="B301" s="13">
        <v>76</v>
      </c>
      <c r="C301" s="21">
        <v>34.629023885798155</v>
      </c>
      <c r="D301" s="21">
        <v>33.359084737082853</v>
      </c>
      <c r="E301" s="21">
        <f t="shared" si="195"/>
        <v>33.994054311440507</v>
      </c>
      <c r="F301" s="22">
        <f t="shared" si="199"/>
        <v>0.85414394235679225</v>
      </c>
      <c r="G301" s="22">
        <f t="shared" si="199"/>
        <v>0.77946599607533074</v>
      </c>
      <c r="H301" s="22">
        <f t="shared" si="196"/>
        <v>0.81680496921606149</v>
      </c>
      <c r="I301" s="22">
        <v>1.5474855225458963</v>
      </c>
      <c r="J301" s="22">
        <v>1.4781646665803374</v>
      </c>
      <c r="K301" s="22">
        <f t="shared" si="197"/>
        <v>1.5128250945631168</v>
      </c>
      <c r="L301" s="22">
        <f t="shared" si="193"/>
        <v>1.8117385674784567</v>
      </c>
      <c r="M301" s="22">
        <f t="shared" si="194"/>
        <v>1.8963812071636306</v>
      </c>
      <c r="N301" s="22">
        <f t="shared" si="198"/>
        <v>1.8540598873210437</v>
      </c>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row>
    <row r="302" spans="1:72" s="13" customFormat="1" x14ac:dyDescent="0.25">
      <c r="A302" s="13" t="s">
        <v>50</v>
      </c>
      <c r="B302" s="24">
        <v>77</v>
      </c>
      <c r="C302" s="25">
        <v>35.483167828154947</v>
      </c>
      <c r="D302" s="25">
        <v>34.138550733158183</v>
      </c>
      <c r="E302" s="25">
        <f t="shared" si="195"/>
        <v>34.810859280656565</v>
      </c>
      <c r="F302" s="26">
        <f t="shared" si="199"/>
        <v>0.86193205941954432</v>
      </c>
      <c r="G302" s="26">
        <f t="shared" si="199"/>
        <v>0.78583610193032172</v>
      </c>
      <c r="H302" s="26">
        <f t="shared" si="196"/>
        <v>0.82388408067493302</v>
      </c>
      <c r="I302" s="26">
        <v>1.5821253948321312</v>
      </c>
      <c r="J302" s="26">
        <v>1.4995062909658312</v>
      </c>
      <c r="K302" s="26">
        <f t="shared" si="197"/>
        <v>1.5408158428989811</v>
      </c>
      <c r="L302" s="26">
        <f t="shared" si="193"/>
        <v>1.8355569647770043</v>
      </c>
      <c r="M302" s="26">
        <f t="shared" si="194"/>
        <v>1.9081667122221231</v>
      </c>
      <c r="N302" s="26">
        <f t="shared" si="198"/>
        <v>1.8718618384995636</v>
      </c>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row>
    <row r="303" spans="1:72" s="13" customFormat="1" x14ac:dyDescent="0.25">
      <c r="A303" s="13" t="s">
        <v>50</v>
      </c>
      <c r="B303" s="13">
        <v>78</v>
      </c>
      <c r="C303" s="21">
        <v>36.345099887574492</v>
      </c>
      <c r="D303" s="21">
        <v>34.924386835088505</v>
      </c>
      <c r="E303" s="21">
        <f t="shared" si="195"/>
        <v>35.634743361331502</v>
      </c>
      <c r="F303" s="22">
        <f t="shared" si="199"/>
        <v>0.86954455911016737</v>
      </c>
      <c r="G303" s="22">
        <f t="shared" si="199"/>
        <v>0.79206520050754392</v>
      </c>
      <c r="H303" s="22">
        <f t="shared" si="196"/>
        <v>0.83080487980885565</v>
      </c>
      <c r="I303" s="22">
        <v>1.6165543786205192</v>
      </c>
      <c r="J303" s="22">
        <v>1.5206871920127993</v>
      </c>
      <c r="K303" s="22">
        <f t="shared" si="197"/>
        <v>1.5686207853166594</v>
      </c>
      <c r="L303" s="22">
        <f t="shared" si="193"/>
        <v>1.859081701660914</v>
      </c>
      <c r="M303" s="22">
        <f t="shared" si="194"/>
        <v>1.9199015321445319</v>
      </c>
      <c r="N303" s="22">
        <f t="shared" si="198"/>
        <v>1.8894916169027229</v>
      </c>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row>
    <row r="304" spans="1:72" s="13" customFormat="1" x14ac:dyDescent="0.25">
      <c r="A304" s="13" t="s">
        <v>50</v>
      </c>
      <c r="B304" s="13">
        <v>79</v>
      </c>
      <c r="C304" s="21">
        <v>37.214644446684659</v>
      </c>
      <c r="D304" s="21">
        <v>35.716452035596049</v>
      </c>
      <c r="E304" s="21">
        <f t="shared" si="195"/>
        <v>36.465548241140354</v>
      </c>
      <c r="F304" s="22">
        <f t="shared" si="199"/>
        <v>0.87698057187918721</v>
      </c>
      <c r="G304" s="22">
        <f t="shared" si="199"/>
        <v>0.79815318034163596</v>
      </c>
      <c r="H304" s="22">
        <f t="shared" si="196"/>
        <v>0.83756687611041158</v>
      </c>
      <c r="I304" s="22">
        <v>1.6507469280671783</v>
      </c>
      <c r="J304" s="22">
        <v>1.5417031116799242</v>
      </c>
      <c r="K304" s="22">
        <f t="shared" si="197"/>
        <v>1.5962250198735513</v>
      </c>
      <c r="L304" s="22">
        <f t="shared" si="193"/>
        <v>1.8823072950521247</v>
      </c>
      <c r="M304" s="22">
        <f t="shared" si="194"/>
        <v>1.9315880079811552</v>
      </c>
      <c r="N304" s="22">
        <f t="shared" si="198"/>
        <v>1.9069476515166399</v>
      </c>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row>
    <row r="305" spans="1:72" s="13" customFormat="1" x14ac:dyDescent="0.25">
      <c r="A305" s="13" t="s">
        <v>50</v>
      </c>
      <c r="B305" s="13">
        <v>80</v>
      </c>
      <c r="C305" s="21">
        <v>38.091625018563846</v>
      </c>
      <c r="D305" s="21">
        <v>36.514605215937685</v>
      </c>
      <c r="E305" s="21">
        <f t="shared" si="195"/>
        <v>37.303115117250769</v>
      </c>
      <c r="F305" s="22">
        <f t="shared" si="199"/>
        <v>0.8842393378364406</v>
      </c>
      <c r="G305" s="22">
        <f t="shared" si="199"/>
        <v>0.80409999115693154</v>
      </c>
      <c r="H305" s="22">
        <f t="shared" si="196"/>
        <v>0.84416966449668607</v>
      </c>
      <c r="I305" s="22">
        <v>1.6846784141947713</v>
      </c>
      <c r="J305" s="22">
        <v>1.5625500423615108</v>
      </c>
      <c r="K305" s="22">
        <f t="shared" si="197"/>
        <v>1.6236142282781412</v>
      </c>
      <c r="L305" s="22">
        <f t="shared" si="193"/>
        <v>1.9052289828191169</v>
      </c>
      <c r="M305" s="22">
        <f t="shared" si="194"/>
        <v>1.9432285282248647</v>
      </c>
      <c r="N305" s="22">
        <f t="shared" si="198"/>
        <v>1.9242287555219908</v>
      </c>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row>
    <row r="306" spans="1:72" s="13" customFormat="1" x14ac:dyDescent="0.25">
      <c r="A306" s="13" t="s">
        <v>50</v>
      </c>
      <c r="B306" s="13">
        <v>81</v>
      </c>
      <c r="C306" s="21">
        <v>38.975864356400287</v>
      </c>
      <c r="D306" s="21">
        <v>37.318705207094617</v>
      </c>
      <c r="E306" s="21">
        <f t="shared" si="195"/>
        <v>38.147284781747452</v>
      </c>
      <c r="F306" s="22">
        <f t="shared" si="199"/>
        <v>0.89132020531714318</v>
      </c>
      <c r="G306" s="22">
        <f t="shared" si="199"/>
        <v>0.80990564280065769</v>
      </c>
      <c r="H306" s="22">
        <f t="shared" si="196"/>
        <v>0.85061292405890043</v>
      </c>
      <c r="I306" s="22">
        <v>1.7183251642464652</v>
      </c>
      <c r="J306" s="22">
        <v>1.5832242215498979</v>
      </c>
      <c r="K306" s="22">
        <f t="shared" si="197"/>
        <v>1.6507746928981817</v>
      </c>
      <c r="L306" s="22">
        <f t="shared" si="193"/>
        <v>1.9278427146561352</v>
      </c>
      <c r="M306" s="22">
        <f t="shared" si="194"/>
        <v>1.9548255227301552</v>
      </c>
      <c r="N306" s="22">
        <f t="shared" si="198"/>
        <v>1.9413341186931452</v>
      </c>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row>
    <row r="307" spans="1:72" s="13" customFormat="1" x14ac:dyDescent="0.25">
      <c r="A307" s="13" t="s">
        <v>50</v>
      </c>
      <c r="B307" s="13">
        <v>82</v>
      </c>
      <c r="C307" s="21">
        <v>39.86718456171743</v>
      </c>
      <c r="D307" s="21">
        <v>38.128610849895274</v>
      </c>
      <c r="E307" s="21">
        <f t="shared" si="195"/>
        <v>38.997897705806352</v>
      </c>
      <c r="F307" s="22">
        <f t="shared" si="199"/>
        <v>0.89822262937489938</v>
      </c>
      <c r="G307" s="22">
        <f t="shared" si="199"/>
        <v>0.81557020415099402</v>
      </c>
      <c r="H307" s="22">
        <f t="shared" si="196"/>
        <v>0.8568964167629467</v>
      </c>
      <c r="I307" s="22">
        <v>1.7516644965612667</v>
      </c>
      <c r="J307" s="22">
        <v>1.6037221263999439</v>
      </c>
      <c r="K307" s="22">
        <f t="shared" si="197"/>
        <v>1.6776933114806054</v>
      </c>
      <c r="L307" s="22">
        <f t="shared" si="193"/>
        <v>1.9501451413891717</v>
      </c>
      <c r="M307" s="22">
        <f t="shared" si="194"/>
        <v>1.9663814570928491</v>
      </c>
      <c r="N307" s="22">
        <f t="shared" si="198"/>
        <v>1.9582632992410103</v>
      </c>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row>
    <row r="308" spans="1:72" s="13" customFormat="1" x14ac:dyDescent="0.25">
      <c r="A308" s="13" t="s">
        <v>50</v>
      </c>
      <c r="B308" s="13">
        <v>83</v>
      </c>
      <c r="C308" s="21">
        <v>40.765407191092329</v>
      </c>
      <c r="D308" s="21">
        <v>38.944181054046268</v>
      </c>
      <c r="E308" s="21">
        <f t="shared" si="195"/>
        <v>39.854794122569302</v>
      </c>
      <c r="F308" s="22">
        <f t="shared" si="199"/>
        <v>0.904946170204461</v>
      </c>
      <c r="G308" s="22">
        <f t="shared" si="199"/>
        <v>0.8210938020020464</v>
      </c>
      <c r="H308" s="22">
        <f t="shared" si="196"/>
        <v>0.8630199861032537</v>
      </c>
      <c r="I308" s="22">
        <v>1.7846747509644796</v>
      </c>
      <c r="J308" s="22">
        <v>1.6240404682079992</v>
      </c>
      <c r="K308" s="22">
        <f t="shared" si="197"/>
        <v>1.7043576095862394</v>
      </c>
      <c r="L308" s="22">
        <f t="shared" si="193"/>
        <v>1.9721336027768979</v>
      </c>
      <c r="M308" s="22">
        <f t="shared" si="194"/>
        <v>1.9778988274520573</v>
      </c>
      <c r="N308" s="22">
        <f t="shared" si="198"/>
        <v>1.9750162151144774</v>
      </c>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row>
    <row r="309" spans="1:72" s="13" customFormat="1" x14ac:dyDescent="0.25">
      <c r="A309" s="13" t="s">
        <v>50</v>
      </c>
      <c r="B309" s="24">
        <v>84</v>
      </c>
      <c r="C309" s="25">
        <v>41.67035336129679</v>
      </c>
      <c r="D309" s="25">
        <v>39.765274856048315</v>
      </c>
      <c r="E309" s="25">
        <f t="shared" si="195"/>
        <v>40.717814108672556</v>
      </c>
      <c r="F309" s="26">
        <f t="shared" si="199"/>
        <v>0.9114904914962878</v>
      </c>
      <c r="G309" s="26">
        <f t="shared" si="199"/>
        <v>0.82647661992687915</v>
      </c>
      <c r="H309" s="26">
        <f t="shared" si="196"/>
        <v>0.86898355571158348</v>
      </c>
      <c r="I309" s="26">
        <v>1.8173353146918387</v>
      </c>
      <c r="J309" s="26">
        <v>1.6441761868174716</v>
      </c>
      <c r="K309" s="26">
        <f t="shared" si="197"/>
        <v>1.7307557507546552</v>
      </c>
      <c r="L309" s="26">
        <f t="shared" si="193"/>
        <v>1.9938061138833505</v>
      </c>
      <c r="M309" s="26">
        <f t="shared" si="194"/>
        <v>1.9893801556817623</v>
      </c>
      <c r="N309" s="26">
        <f t="shared" si="198"/>
        <v>1.9915931347825564</v>
      </c>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row>
    <row r="310" spans="1:72" s="13" customFormat="1" x14ac:dyDescent="0.25">
      <c r="A310" s="13" t="s">
        <v>50</v>
      </c>
      <c r="B310" s="13">
        <v>85</v>
      </c>
      <c r="C310" s="21">
        <v>42.581843852793078</v>
      </c>
      <c r="D310" s="21">
        <v>40.591751475975194</v>
      </c>
      <c r="E310" s="21">
        <f t="shared" si="195"/>
        <v>41.586797664384136</v>
      </c>
      <c r="F310" s="22">
        <f t="shared" si="199"/>
        <v>0.91785535872701018</v>
      </c>
      <c r="G310" s="22">
        <f t="shared" si="199"/>
        <v>0.83171889712016878</v>
      </c>
      <c r="H310" s="22">
        <f t="shared" si="196"/>
        <v>0.87478712792358948</v>
      </c>
      <c r="I310" s="22">
        <v>1.8496266438894586</v>
      </c>
      <c r="J310" s="22">
        <v>1.664126444962797</v>
      </c>
      <c r="K310" s="22">
        <f t="shared" si="197"/>
        <v>1.7568765444261278</v>
      </c>
      <c r="L310" s="22">
        <f t="shared" si="193"/>
        <v>2.015161350100672</v>
      </c>
      <c r="M310" s="22">
        <f t="shared" si="194"/>
        <v>2.0008279849416</v>
      </c>
      <c r="N310" s="22">
        <f t="shared" si="198"/>
        <v>2.0079946675211362</v>
      </c>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row>
    <row r="311" spans="1:72" s="13" customFormat="1" x14ac:dyDescent="0.25">
      <c r="A311" s="13" t="s">
        <v>50</v>
      </c>
      <c r="B311" s="13">
        <v>86</v>
      </c>
      <c r="C311" s="21">
        <v>43.499699211520088</v>
      </c>
      <c r="D311" s="21">
        <v>41.423470373095363</v>
      </c>
      <c r="E311" s="21">
        <f t="shared" si="195"/>
        <v>42.461584792307725</v>
      </c>
      <c r="F311" s="22">
        <f t="shared" si="199"/>
        <v>0.92404063738771214</v>
      </c>
      <c r="G311" s="22">
        <f t="shared" si="199"/>
        <v>0.83682092722199286</v>
      </c>
      <c r="H311" s="22">
        <f t="shared" si="196"/>
        <v>0.8804307823048525</v>
      </c>
      <c r="I311" s="22">
        <v>1.8815302807543031</v>
      </c>
      <c r="J311" s="22">
        <v>1.6838886225632712</v>
      </c>
      <c r="K311" s="22">
        <f t="shared" si="197"/>
        <v>1.7827094516587871</v>
      </c>
      <c r="L311" s="22">
        <f t="shared" si="193"/>
        <v>2.0361986309102598</v>
      </c>
      <c r="M311" s="22">
        <f t="shared" si="194"/>
        <v>2.012244875559341</v>
      </c>
      <c r="N311" s="22">
        <f t="shared" si="198"/>
        <v>2.0242217532348006</v>
      </c>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row>
    <row r="312" spans="1:72" s="13" customFormat="1" x14ac:dyDescent="0.25">
      <c r="A312" s="13" t="s">
        <v>50</v>
      </c>
      <c r="B312" s="13">
        <v>87</v>
      </c>
      <c r="C312" s="21">
        <v>44.4237398489078</v>
      </c>
      <c r="D312" s="21">
        <v>42.260291300317355</v>
      </c>
      <c r="E312" s="21">
        <f t="shared" si="195"/>
        <v>43.342015574612574</v>
      </c>
      <c r="F312" s="22">
        <f t="shared" si="199"/>
        <v>0.93004629115385029</v>
      </c>
      <c r="G312" s="22">
        <f t="shared" si="199"/>
        <v>0.84178305712390511</v>
      </c>
      <c r="H312" s="22">
        <f t="shared" si="196"/>
        <v>0.8859146741388777</v>
      </c>
      <c r="I312" s="22">
        <v>1.9130288664009187</v>
      </c>
      <c r="J312" s="22">
        <v>1.703460310977829</v>
      </c>
      <c r="K312" s="22">
        <f t="shared" si="197"/>
        <v>1.8082445886893739</v>
      </c>
      <c r="L312" s="22">
        <f t="shared" si="193"/>
        <v>2.0569179024707935</v>
      </c>
      <c r="M312" s="22">
        <f t="shared" si="194"/>
        <v>2.0236334012209638</v>
      </c>
      <c r="N312" s="22">
        <f t="shared" si="198"/>
        <v>2.0402756518458789</v>
      </c>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row>
    <row r="313" spans="1:72" s="13" customFormat="1" x14ac:dyDescent="0.25">
      <c r="A313" s="13" t="s">
        <v>50</v>
      </c>
      <c r="B313" s="13">
        <v>88</v>
      </c>
      <c r="C313" s="21">
        <v>45.353786140061651</v>
      </c>
      <c r="D313" s="21">
        <v>43.102074357441261</v>
      </c>
      <c r="E313" s="21">
        <f t="shared" si="195"/>
        <v>44.227930248751456</v>
      </c>
      <c r="F313" s="22">
        <f t="shared" si="199"/>
        <v>0.93587237999985717</v>
      </c>
      <c r="G313" s="22">
        <f t="shared" si="199"/>
        <v>0.84660568575921502</v>
      </c>
      <c r="H313" s="22">
        <f t="shared" si="196"/>
        <v>0.8912390328795361</v>
      </c>
      <c r="I313" s="22">
        <v>1.9441061495599241</v>
      </c>
      <c r="J313" s="22">
        <v>1.7228393072315058</v>
      </c>
      <c r="K313" s="22">
        <f t="shared" si="197"/>
        <v>1.8334727283957148</v>
      </c>
      <c r="L313" s="22">
        <f t="shared" si="193"/>
        <v>2.0773197191268973</v>
      </c>
      <c r="M313" s="22">
        <f t="shared" si="194"/>
        <v>2.0349961454446248</v>
      </c>
      <c r="N313" s="22">
        <f t="shared" si="198"/>
        <v>2.0561579322857613</v>
      </c>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row>
    <row r="314" spans="1:72" s="13" customFormat="1" x14ac:dyDescent="0.25">
      <c r="A314" s="13" t="s">
        <v>50</v>
      </c>
      <c r="B314" s="13">
        <v>89</v>
      </c>
      <c r="C314" s="21">
        <v>46.289658520061508</v>
      </c>
      <c r="D314" s="21">
        <v>43.948680043200476</v>
      </c>
      <c r="E314" s="21">
        <f t="shared" si="195"/>
        <v>45.119169281630988</v>
      </c>
      <c r="F314" s="22">
        <f t="shared" si="199"/>
        <v>0.94151905826139171</v>
      </c>
      <c r="G314" s="22">
        <f t="shared" si="199"/>
        <v>0.85128926287867301</v>
      </c>
      <c r="H314" s="22">
        <f t="shared" si="196"/>
        <v>0.89640416057003236</v>
      </c>
      <c r="I314" s="22">
        <v>1.9747469912318298</v>
      </c>
      <c r="J314" s="22">
        <v>1.7420236082238871</v>
      </c>
      <c r="K314" s="22">
        <f t="shared" si="197"/>
        <v>1.8583852997278585</v>
      </c>
      <c r="L314" s="22">
        <f t="shared" si="193"/>
        <v>2.0974052239350267</v>
      </c>
      <c r="M314" s="22">
        <f t="shared" si="194"/>
        <v>2.0463356983185195</v>
      </c>
      <c r="N314" s="22">
        <f t="shared" si="198"/>
        <v>2.0718704611267729</v>
      </c>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row>
    <row r="315" spans="1:72" s="13" customFormat="1" x14ac:dyDescent="0.25">
      <c r="A315" s="13" t="s">
        <v>50</v>
      </c>
      <c r="B315" s="13">
        <v>90</v>
      </c>
      <c r="C315" s="21">
        <v>47.2311775783229</v>
      </c>
      <c r="D315" s="21">
        <v>44.799969306079149</v>
      </c>
      <c r="E315" s="21">
        <f t="shared" si="195"/>
        <v>46.015573442201024</v>
      </c>
      <c r="F315" s="22">
        <f t="shared" si="199"/>
        <v>0.94698657264926567</v>
      </c>
      <c r="G315" s="22">
        <f t="shared" si="199"/>
        <v>0.85583428781295368</v>
      </c>
      <c r="H315" s="22">
        <f t="shared" si="196"/>
        <v>0.90141043023110967</v>
      </c>
      <c r="I315" s="22">
        <v>2.004937365436358</v>
      </c>
      <c r="J315" s="22">
        <v>1.7610114049294816</v>
      </c>
      <c r="K315" s="22">
        <f t="shared" si="197"/>
        <v>1.8829743851829197</v>
      </c>
      <c r="L315" s="22">
        <f t="shared" si="193"/>
        <v>2.1171761283028503</v>
      </c>
      <c r="M315" s="22">
        <f t="shared" si="194"/>
        <v>2.0576546534839912</v>
      </c>
      <c r="N315" s="22">
        <f t="shared" si="198"/>
        <v>2.0874153908934208</v>
      </c>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row>
    <row r="316" spans="1:72" s="13" customFormat="1" x14ac:dyDescent="0.25">
      <c r="A316" s="13" t="s">
        <v>50</v>
      </c>
      <c r="B316" s="24">
        <v>91</v>
      </c>
      <c r="C316" s="25">
        <v>48.178164150972165</v>
      </c>
      <c r="D316" s="25">
        <v>45.655803593892102</v>
      </c>
      <c r="E316" s="25">
        <f t="shared" si="195"/>
        <v>46.916983872432134</v>
      </c>
      <c r="F316" s="26">
        <f t="shared" si="199"/>
        <v>0.95227526021725595</v>
      </c>
      <c r="G316" s="26">
        <f t="shared" si="199"/>
        <v>0.860241308223749</v>
      </c>
      <c r="H316" s="26">
        <f t="shared" si="196"/>
        <v>0.90625828422050247</v>
      </c>
      <c r="I316" s="26">
        <v>2.0346643562122484</v>
      </c>
      <c r="J316" s="26">
        <v>1.7798010765995131</v>
      </c>
      <c r="K316" s="26">
        <f t="shared" si="197"/>
        <v>1.9072327164058809</v>
      </c>
      <c r="L316" s="26">
        <f t="shared" si="193"/>
        <v>2.1366346908435401</v>
      </c>
      <c r="M316" s="26">
        <f t="shared" si="194"/>
        <v>2.0689556053457809</v>
      </c>
      <c r="N316" s="26">
        <f t="shared" si="198"/>
        <v>2.1027951480946605</v>
      </c>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row>
    <row r="317" spans="1:72" s="13" customFormat="1" x14ac:dyDescent="0.25">
      <c r="A317" s="13" t="s">
        <v>50</v>
      </c>
      <c r="B317" s="13">
        <v>92</v>
      </c>
      <c r="C317" s="21">
        <v>49.130439411189421</v>
      </c>
      <c r="D317" s="21">
        <v>46.516044902115851</v>
      </c>
      <c r="E317" s="21">
        <f t="shared" si="195"/>
        <v>47.82324215665264</v>
      </c>
      <c r="F317" s="22">
        <f t="shared" si="199"/>
        <v>0.95738554628856321</v>
      </c>
      <c r="G317" s="22">
        <f t="shared" si="199"/>
        <v>0.8645109188445943</v>
      </c>
      <c r="H317" s="22">
        <f t="shared" si="196"/>
        <v>0.91094823256657875</v>
      </c>
      <c r="I317" s="22">
        <v>2.0639161510357913</v>
      </c>
      <c r="J317" s="22">
        <v>1.798391184974208</v>
      </c>
      <c r="K317" s="22">
        <f t="shared" si="197"/>
        <v>1.9311536680049997</v>
      </c>
      <c r="L317" s="22">
        <f t="shared" ref="L317:L348" si="200">I317/F317</f>
        <v>2.1557836955413063</v>
      </c>
      <c r="M317" s="22">
        <f t="shared" ref="M317:M348" si="201">J317/G317</f>
        <v>2.0802411464944024</v>
      </c>
      <c r="N317" s="22">
        <f t="shared" si="198"/>
        <v>2.1180124210178546</v>
      </c>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row>
    <row r="318" spans="1:72" s="13" customFormat="1" x14ac:dyDescent="0.25">
      <c r="A318" s="13" t="s">
        <v>50</v>
      </c>
      <c r="B318" s="13">
        <v>93</v>
      </c>
      <c r="C318" s="21">
        <v>50.087824957477984</v>
      </c>
      <c r="D318" s="21">
        <v>47.380555820960446</v>
      </c>
      <c r="E318" s="21">
        <f t="shared" si="195"/>
        <v>48.734190389219215</v>
      </c>
      <c r="F318" s="22">
        <f t="shared" si="199"/>
        <v>0.96231794234300594</v>
      </c>
      <c r="G318" s="22">
        <f t="shared" si="199"/>
        <v>0.86864376021288336</v>
      </c>
      <c r="H318" s="22">
        <f t="shared" si="196"/>
        <v>0.91548085127794465</v>
      </c>
      <c r="I318" s="22">
        <v>2.0926820308377185</v>
      </c>
      <c r="J318" s="22">
        <v>1.8167804685142488</v>
      </c>
      <c r="K318" s="22">
        <f t="shared" si="197"/>
        <v>1.9547312496759837</v>
      </c>
      <c r="L318" s="22">
        <f t="shared" si="200"/>
        <v>2.1746264293301607</v>
      </c>
      <c r="M318" s="22">
        <f t="shared" si="201"/>
        <v>2.0915138653261036</v>
      </c>
      <c r="N318" s="22">
        <f t="shared" si="198"/>
        <v>2.1330701473281319</v>
      </c>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row>
    <row r="319" spans="1:72" s="13" customFormat="1" x14ac:dyDescent="0.25">
      <c r="A319" s="13" t="s">
        <v>50</v>
      </c>
      <c r="B319" s="13">
        <v>94</v>
      </c>
      <c r="C319" s="21">
        <v>51.05014289982099</v>
      </c>
      <c r="D319" s="21">
        <v>48.249199581173329</v>
      </c>
      <c r="E319" s="21">
        <f t="shared" si="195"/>
        <v>49.649671240497156</v>
      </c>
      <c r="F319" s="22">
        <f t="shared" si="199"/>
        <v>0.96707304386936954</v>
      </c>
      <c r="G319" s="22">
        <f t="shared" si="199"/>
        <v>0.8726405173948848</v>
      </c>
      <c r="H319" s="22">
        <f t="shared" si="196"/>
        <v>0.91985678063212717</v>
      </c>
      <c r="I319" s="22">
        <v>2.1209523568079445</v>
      </c>
      <c r="J319" s="22">
        <v>1.834967836659593</v>
      </c>
      <c r="K319" s="22">
        <f t="shared" si="197"/>
        <v>1.9779600967337687</v>
      </c>
      <c r="L319" s="22">
        <f t="shared" si="200"/>
        <v>2.1931666591819914</v>
      </c>
      <c r="M319" s="22">
        <f t="shared" si="201"/>
        <v>2.1027763438461093</v>
      </c>
      <c r="N319" s="22">
        <f t="shared" si="198"/>
        <v>2.1479715015140504</v>
      </c>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row>
    <row r="320" spans="1:72" s="13" customFormat="1" x14ac:dyDescent="0.25">
      <c r="A320" s="13" t="s">
        <v>50</v>
      </c>
      <c r="B320" s="13">
        <v>95</v>
      </c>
      <c r="C320" s="21">
        <v>52.01721594369036</v>
      </c>
      <c r="D320" s="21">
        <v>49.121840098568214</v>
      </c>
      <c r="E320" s="21">
        <f t="shared" si="195"/>
        <v>50.569528021129287</v>
      </c>
      <c r="F320" s="22">
        <f t="shared" si="199"/>
        <v>0.97165152818553935</v>
      </c>
      <c r="G320" s="22">
        <f t="shared" si="199"/>
        <v>0.87650191870457661</v>
      </c>
      <c r="H320" s="22">
        <f t="shared" si="196"/>
        <v>0.92407672344505798</v>
      </c>
      <c r="I320" s="22">
        <v>2.1487185541856242</v>
      </c>
      <c r="J320" s="22">
        <v>1.852952364123472</v>
      </c>
      <c r="K320" s="22">
        <f t="shared" si="197"/>
        <v>2.0008354591545481</v>
      </c>
      <c r="L320" s="22">
        <f t="shared" si="200"/>
        <v>2.2114086088025182</v>
      </c>
      <c r="M320" s="22">
        <f t="shared" si="201"/>
        <v>2.1140311556442883</v>
      </c>
      <c r="N320" s="22">
        <f t="shared" si="198"/>
        <v>2.1627198822234033</v>
      </c>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row>
    <row r="321" spans="1:72" s="13" customFormat="1" x14ac:dyDescent="0.25">
      <c r="A321" s="13" t="s">
        <v>50</v>
      </c>
      <c r="B321" s="13">
        <v>96</v>
      </c>
      <c r="C321" s="21">
        <v>52.988867471875899</v>
      </c>
      <c r="D321" s="21">
        <v>49.99834201727279</v>
      </c>
      <c r="E321" s="21">
        <f t="shared" si="195"/>
        <v>51.493604744574341</v>
      </c>
      <c r="F321" s="22">
        <f t="shared" si="199"/>
        <v>0.97605415223039671</v>
      </c>
      <c r="G321" s="22">
        <f t="shared" si="199"/>
        <v>0.8802287344182318</v>
      </c>
      <c r="H321" s="22">
        <f t="shared" si="196"/>
        <v>0.92814144332431425</v>
      </c>
      <c r="I321" s="22">
        <v>2.1759730932384462</v>
      </c>
      <c r="J321" s="22">
        <v>1.8707332852289078</v>
      </c>
      <c r="K321" s="22">
        <f t="shared" si="197"/>
        <v>2.0233531892336769</v>
      </c>
      <c r="L321" s="22">
        <f t="shared" si="200"/>
        <v>2.2293569350287541</v>
      </c>
      <c r="M321" s="22">
        <f t="shared" si="201"/>
        <v>2.1252808640305623</v>
      </c>
      <c r="N321" s="22">
        <f t="shared" si="198"/>
        <v>2.1773188995296584</v>
      </c>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row>
    <row r="322" spans="1:72" s="13" customFormat="1" x14ac:dyDescent="0.25">
      <c r="A322" s="13" t="s">
        <v>50</v>
      </c>
      <c r="B322" s="13">
        <v>97</v>
      </c>
      <c r="C322" s="21">
        <v>53.964921624106296</v>
      </c>
      <c r="D322" s="21">
        <v>50.878570751691022</v>
      </c>
      <c r="E322" s="21">
        <f t="shared" si="195"/>
        <v>52.421746187898663</v>
      </c>
      <c r="F322" s="22">
        <f t="shared" si="199"/>
        <v>0.98028175033029186</v>
      </c>
      <c r="G322" s="22">
        <f t="shared" si="199"/>
        <v>0.88382177548572116</v>
      </c>
      <c r="H322" s="22">
        <f t="shared" si="196"/>
        <v>0.93205176290800651</v>
      </c>
      <c r="I322" s="22">
        <v>2.2027094676398313</v>
      </c>
      <c r="J322" s="22">
        <v>1.8883099882946859</v>
      </c>
      <c r="K322" s="22">
        <f t="shared" si="197"/>
        <v>2.0455097279672585</v>
      </c>
      <c r="L322" s="22">
        <f t="shared" si="200"/>
        <v>2.2470167040217368</v>
      </c>
      <c r="M322" s="22">
        <f t="shared" si="201"/>
        <v>2.1365280203205326</v>
      </c>
      <c r="N322" s="22">
        <f t="shared" si="198"/>
        <v>2.1917723621711347</v>
      </c>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row>
    <row r="323" spans="1:72" s="13" customFormat="1" x14ac:dyDescent="0.25">
      <c r="A323" s="13" t="s">
        <v>50</v>
      </c>
      <c r="B323" s="24">
        <v>98</v>
      </c>
      <c r="C323" s="25">
        <v>54.945203374436588</v>
      </c>
      <c r="D323" s="25">
        <v>51.762392527176743</v>
      </c>
      <c r="E323" s="25">
        <f t="shared" si="195"/>
        <v>53.353797950806666</v>
      </c>
      <c r="F323" s="26">
        <f t="shared" si="199"/>
        <v>0.98433523194405836</v>
      </c>
      <c r="G323" s="26">
        <f t="shared" si="199"/>
        <v>0.88728189223997589</v>
      </c>
      <c r="H323" s="26">
        <f t="shared" si="196"/>
        <v>0.93580856209201713</v>
      </c>
      <c r="I323" s="26">
        <v>2.228922170455907</v>
      </c>
      <c r="J323" s="26">
        <v>1.9056820100772816</v>
      </c>
      <c r="K323" s="26">
        <f t="shared" si="197"/>
        <v>2.0673020902665944</v>
      </c>
      <c r="L323" s="26">
        <f t="shared" si="200"/>
        <v>2.2643933673427439</v>
      </c>
      <c r="M323" s="26">
        <f t="shared" si="201"/>
        <v>2.147775162261361</v>
      </c>
      <c r="N323" s="26">
        <f t="shared" si="198"/>
        <v>2.2060842648020524</v>
      </c>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row>
    <row r="324" spans="1:72" s="13" customFormat="1" x14ac:dyDescent="0.25">
      <c r="A324" s="13" t="s">
        <v>50</v>
      </c>
      <c r="B324" s="13">
        <v>99</v>
      </c>
      <c r="C324" s="21">
        <v>55.929538606380646</v>
      </c>
      <c r="D324" s="21">
        <v>52.649674419416719</v>
      </c>
      <c r="E324" s="21">
        <f t="shared" si="195"/>
        <v>54.289606512898686</v>
      </c>
      <c r="F324" s="22">
        <f t="shared" si="199"/>
        <v>0.9882155793890135</v>
      </c>
      <c r="G324" s="22">
        <f t="shared" si="199"/>
        <v>0.89060997310630796</v>
      </c>
      <c r="H324" s="22">
        <f t="shared" si="196"/>
        <v>0.93941277624766073</v>
      </c>
      <c r="I324" s="22">
        <v>2.2546066679558132</v>
      </c>
      <c r="J324" s="22">
        <v>1.9228490302748105</v>
      </c>
      <c r="K324" s="22">
        <f t="shared" si="197"/>
        <v>2.0887278491153118</v>
      </c>
      <c r="L324" s="22">
        <f t="shared" si="200"/>
        <v>2.2814927380013321</v>
      </c>
      <c r="M324" s="22">
        <f t="shared" si="201"/>
        <v>2.1590248125879552</v>
      </c>
      <c r="N324" s="22">
        <f t="shared" si="198"/>
        <v>2.2202587752946439</v>
      </c>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row>
    <row r="325" spans="1:72" s="13" customFormat="1" x14ac:dyDescent="0.25">
      <c r="A325" s="13" t="s">
        <v>50</v>
      </c>
      <c r="B325" s="13">
        <v>100</v>
      </c>
      <c r="C325" s="21">
        <v>56.91775418576966</v>
      </c>
      <c r="D325" s="21">
        <v>53.540284392523027</v>
      </c>
      <c r="E325" s="21">
        <f t="shared" si="195"/>
        <v>55.229019289146343</v>
      </c>
      <c r="F325" s="22">
        <f t="shared" si="199"/>
        <v>0.99192384555218638</v>
      </c>
      <c r="G325" s="22">
        <f t="shared" si="199"/>
        <v>0.89380694331194377</v>
      </c>
      <c r="H325" s="22">
        <f t="shared" si="196"/>
        <v>0.94286539443206507</v>
      </c>
      <c r="I325" s="22">
        <v>2.2797593714591522</v>
      </c>
      <c r="J325" s="22">
        <v>1.9398108660986817</v>
      </c>
      <c r="K325" s="22">
        <f t="shared" si="197"/>
        <v>2.1097851187789169</v>
      </c>
      <c r="L325" s="22">
        <f t="shared" si="200"/>
        <v>2.2983209665557043</v>
      </c>
      <c r="M325" s="22">
        <f t="shared" si="201"/>
        <v>2.1702794777033598</v>
      </c>
      <c r="N325" s="22">
        <f t="shared" si="198"/>
        <v>2.2343002221295318</v>
      </c>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row>
    <row r="326" spans="1:72" s="13" customFormat="1" x14ac:dyDescent="0.25">
      <c r="A326" s="13" t="s">
        <v>50</v>
      </c>
      <c r="B326" s="13">
        <v>101</v>
      </c>
      <c r="C326" s="21">
        <v>57.909678031321846</v>
      </c>
      <c r="D326" s="21">
        <v>54.434091335834971</v>
      </c>
      <c r="E326" s="21">
        <f t="shared" si="195"/>
        <v>56.171884683578412</v>
      </c>
      <c r="F326" s="22">
        <f t="shared" si="199"/>
        <v>0.99546115158884163</v>
      </c>
      <c r="G326" s="22">
        <f t="shared" si="199"/>
        <v>0.8968737635981725</v>
      </c>
      <c r="H326" s="22">
        <f t="shared" si="196"/>
        <v>0.94616745759350707</v>
      </c>
      <c r="I326" s="22">
        <v>2.3043776074333029</v>
      </c>
      <c r="J326" s="22">
        <v>1.9565674669181792</v>
      </c>
      <c r="K326" s="22">
        <f t="shared" si="197"/>
        <v>2.1304725371757409</v>
      </c>
      <c r="L326" s="22">
        <f t="shared" si="200"/>
        <v>2.3148845173468779</v>
      </c>
      <c r="M326" s="22">
        <f t="shared" si="201"/>
        <v>2.1815416464727613</v>
      </c>
      <c r="N326" s="22">
        <f t="shared" si="198"/>
        <v>2.2482130819098196</v>
      </c>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row>
    <row r="327" spans="1:72" s="13" customFormat="1" x14ac:dyDescent="0.25">
      <c r="A327" s="13" t="s">
        <v>50</v>
      </c>
      <c r="B327" s="13">
        <v>102</v>
      </c>
      <c r="C327" s="21">
        <v>58.905139182910688</v>
      </c>
      <c r="D327" s="21">
        <v>55.330965099433143</v>
      </c>
      <c r="E327" s="21">
        <f t="shared" si="195"/>
        <v>57.118052141171916</v>
      </c>
      <c r="F327" s="22">
        <f t="shared" si="199"/>
        <v>0.99882868461274654</v>
      </c>
      <c r="G327" s="22">
        <f t="shared" si="199"/>
        <v>0.89981142893534383</v>
      </c>
      <c r="H327" s="22">
        <f t="shared" si="196"/>
        <v>0.94932005677404518</v>
      </c>
      <c r="I327" s="22">
        <v>2.3284595860509372</v>
      </c>
      <c r="J327" s="22">
        <v>1.9731189089828431</v>
      </c>
      <c r="K327" s="22">
        <f t="shared" si="197"/>
        <v>2.1507892475168902</v>
      </c>
      <c r="L327" s="22">
        <f t="shared" si="200"/>
        <v>2.3311901449383172</v>
      </c>
      <c r="M327" s="22">
        <f t="shared" si="201"/>
        <v>2.1928137891262796</v>
      </c>
      <c r="N327" s="22">
        <f t="shared" si="198"/>
        <v>2.2620019670322984</v>
      </c>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row>
    <row r="328" spans="1:72" s="13" customFormat="1" x14ac:dyDescent="0.25">
      <c r="A328" s="13" t="s">
        <v>50</v>
      </c>
      <c r="B328" s="13">
        <v>103</v>
      </c>
      <c r="C328" s="21">
        <v>59.903967867523434</v>
      </c>
      <c r="D328" s="21">
        <v>56.230776528368487</v>
      </c>
      <c r="E328" s="21">
        <f t="shared" si="195"/>
        <v>58.067372197945957</v>
      </c>
      <c r="F328" s="22">
        <f t="shared" si="199"/>
        <v>1.0020276953798231</v>
      </c>
      <c r="G328" s="22">
        <f t="shared" si="199"/>
        <v>0.90262096724240592</v>
      </c>
      <c r="H328" s="22">
        <f t="shared" si="196"/>
        <v>0.95232433131111449</v>
      </c>
      <c r="I328" s="22">
        <v>2.3520043684145944</v>
      </c>
      <c r="J328" s="22">
        <v>1.989465390227086</v>
      </c>
      <c r="K328" s="22">
        <f t="shared" si="197"/>
        <v>2.1707348793208401</v>
      </c>
      <c r="L328" s="22">
        <f t="shared" si="200"/>
        <v>2.3472448708346896</v>
      </c>
      <c r="M328" s="22">
        <f t="shared" si="201"/>
        <v>2.2040983562625347</v>
      </c>
      <c r="N328" s="22">
        <f t="shared" si="198"/>
        <v>2.2756716135486119</v>
      </c>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row>
    <row r="329" spans="1:72" s="13" customFormat="1" x14ac:dyDescent="0.25">
      <c r="A329" s="13" t="s">
        <v>50</v>
      </c>
      <c r="B329" s="13">
        <v>104</v>
      </c>
      <c r="C329" s="21">
        <v>60.905995562903257</v>
      </c>
      <c r="D329" s="21">
        <v>57.133397495610893</v>
      </c>
      <c r="E329" s="21">
        <f t="shared" si="195"/>
        <v>59.019696529257075</v>
      </c>
      <c r="F329" s="22">
        <f t="shared" si="199"/>
        <v>1.0050594959693697</v>
      </c>
      <c r="G329" s="22">
        <f t="shared" si="199"/>
        <v>0.90530343811210656</v>
      </c>
      <c r="H329" s="22">
        <f t="shared" si="196"/>
        <v>0.95518146704073814</v>
      </c>
      <c r="I329" s="22">
        <v>2.3750118326504923</v>
      </c>
      <c r="J329" s="22">
        <v>2.0056072251611408</v>
      </c>
      <c r="K329" s="22">
        <f t="shared" si="197"/>
        <v>2.1903095289058165</v>
      </c>
      <c r="L329" s="22">
        <f t="shared" si="200"/>
        <v>2.3630559605427313</v>
      </c>
      <c r="M329" s="22">
        <f t="shared" si="201"/>
        <v>2.2153977779467797</v>
      </c>
      <c r="N329" s="22">
        <f t="shared" si="198"/>
        <v>2.2892268692447555</v>
      </c>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row>
    <row r="330" spans="1:72" s="13" customFormat="1" x14ac:dyDescent="0.25">
      <c r="A330" s="13" t="s">
        <v>50</v>
      </c>
      <c r="B330" s="24">
        <v>105</v>
      </c>
      <c r="C330" s="25">
        <v>61.911055058872627</v>
      </c>
      <c r="D330" s="25">
        <v>58.038700933723</v>
      </c>
      <c r="E330" s="25">
        <f t="shared" si="195"/>
        <v>59.974877996297813</v>
      </c>
      <c r="F330" s="26">
        <f t="shared" si="199"/>
        <v>1.0079254574651557</v>
      </c>
      <c r="G330" s="26">
        <f t="shared" si="199"/>
        <v>0.90785993154270272</v>
      </c>
      <c r="H330" s="26">
        <f t="shared" si="196"/>
        <v>0.95789269450392922</v>
      </c>
      <c r="I330" s="26">
        <v>2.397482639068254</v>
      </c>
      <c r="J330" s="26">
        <v>2.0215448398520066</v>
      </c>
      <c r="K330" s="26">
        <f t="shared" si="197"/>
        <v>2.2095137394601303</v>
      </c>
      <c r="L330" s="26">
        <f t="shared" si="200"/>
        <v>2.3786309010367819</v>
      </c>
      <c r="M330" s="26">
        <f t="shared" si="201"/>
        <v>2.2267144628983111</v>
      </c>
      <c r="N330" s="26">
        <f t="shared" si="198"/>
        <v>2.3026726819675467</v>
      </c>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row>
    <row r="331" spans="1:72" s="13" customFormat="1" x14ac:dyDescent="0.25">
      <c r="A331" s="13" t="s">
        <v>50</v>
      </c>
      <c r="B331" s="13">
        <v>106</v>
      </c>
      <c r="C331" s="21">
        <v>62.918980516337783</v>
      </c>
      <c r="D331" s="21">
        <v>58.946560865265702</v>
      </c>
      <c r="E331" s="21">
        <f t="shared" si="195"/>
        <v>60.932770690801746</v>
      </c>
      <c r="F331" s="22">
        <f t="shared" si="199"/>
        <v>1.0106270076392079</v>
      </c>
      <c r="G331" s="22">
        <f t="shared" si="199"/>
        <v>0.9102915666774507</v>
      </c>
      <c r="H331" s="22">
        <f t="shared" si="196"/>
        <v>0.96045928715832929</v>
      </c>
      <c r="I331" s="22">
        <v>2.4194181945767506</v>
      </c>
      <c r="J331" s="22">
        <v>2.0372787669977614</v>
      </c>
      <c r="K331" s="22">
        <f t="shared" si="197"/>
        <v>2.2283484807872558</v>
      </c>
      <c r="L331" s="22">
        <f t="shared" si="200"/>
        <v>2.3939773786853702</v>
      </c>
      <c r="M331" s="22">
        <f t="shared" si="201"/>
        <v>2.2380507977612005</v>
      </c>
      <c r="N331" s="22">
        <f t="shared" si="198"/>
        <v>2.3160140882232856</v>
      </c>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row>
    <row r="332" spans="1:72" s="13" customFormat="1" x14ac:dyDescent="0.25">
      <c r="A332" s="13" t="s">
        <v>50</v>
      </c>
      <c r="B332" s="13">
        <v>107</v>
      </c>
      <c r="C332" s="21">
        <v>63.929607523976991</v>
      </c>
      <c r="D332" s="21">
        <v>59.856852431943153</v>
      </c>
      <c r="E332" s="21">
        <f t="shared" si="195"/>
        <v>61.893229977960075</v>
      </c>
      <c r="F332" s="22">
        <f t="shared" si="199"/>
        <v>1.0131656286415947</v>
      </c>
      <c r="G332" s="22">
        <f t="shared" si="199"/>
        <v>0.91259949055289269</v>
      </c>
      <c r="H332" s="22">
        <f t="shared" si="196"/>
        <v>0.96288255959724367</v>
      </c>
      <c r="I332" s="22">
        <v>2.4408206165390487</v>
      </c>
      <c r="J332" s="22">
        <v>2.0528096410981949</v>
      </c>
      <c r="K332" s="22">
        <f t="shared" si="197"/>
        <v>2.2468151288186218</v>
      </c>
      <c r="L332" s="22">
        <f t="shared" si="200"/>
        <v>2.4091032576890585</v>
      </c>
      <c r="M332" s="22">
        <f t="shared" si="201"/>
        <v>2.249409146453186</v>
      </c>
      <c r="N332" s="22">
        <f t="shared" si="198"/>
        <v>2.3292562020711225</v>
      </c>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row>
    <row r="333" spans="1:72" s="13" customFormat="1" x14ac:dyDescent="0.25">
      <c r="A333" s="13" t="s">
        <v>50</v>
      </c>
      <c r="B333" s="13">
        <v>108</v>
      </c>
      <c r="C333" s="21">
        <v>64.942773152618585</v>
      </c>
      <c r="D333" s="21">
        <v>60.769451922496046</v>
      </c>
      <c r="E333" s="21">
        <f t="shared" si="195"/>
        <v>62.856112537557316</v>
      </c>
      <c r="F333" s="22">
        <f t="shared" si="199"/>
        <v>1.0155428546979266</v>
      </c>
      <c r="G333" s="22">
        <f t="shared" si="199"/>
        <v>0.91478487685699861</v>
      </c>
      <c r="H333" s="22">
        <f t="shared" si="196"/>
        <v>0.9651638657774626</v>
      </c>
      <c r="I333" s="22">
        <v>2.4616926962416015</v>
      </c>
      <c r="J333" s="22">
        <v>2.0681381937244399</v>
      </c>
      <c r="K333" s="22">
        <f t="shared" si="197"/>
        <v>2.2649154449830204</v>
      </c>
      <c r="L333" s="22">
        <f t="shared" si="200"/>
        <v>2.4240165590784768</v>
      </c>
      <c r="M333" s="22">
        <f t="shared" si="201"/>
        <v>2.2607918495877541</v>
      </c>
      <c r="N333" s="22">
        <f t="shared" si="198"/>
        <v>2.3424042043331155</v>
      </c>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row>
    <row r="334" spans="1:72" s="13" customFormat="1" x14ac:dyDescent="0.25">
      <c r="A334" s="13" t="s">
        <v>50</v>
      </c>
      <c r="B334" s="13">
        <v>109</v>
      </c>
      <c r="C334" s="21">
        <v>65.958316007316512</v>
      </c>
      <c r="D334" s="21">
        <v>61.684236799353044</v>
      </c>
      <c r="E334" s="21">
        <f t="shared" si="195"/>
        <v>63.821276403334778</v>
      </c>
      <c r="F334" s="22">
        <f t="shared" si="199"/>
        <v>1.0177602698184387</v>
      </c>
      <c r="G334" s="22">
        <f t="shared" si="199"/>
        <v>0.91684892469764634</v>
      </c>
      <c r="H334" s="22">
        <f t="shared" si="196"/>
        <v>0.96730459725804252</v>
      </c>
      <c r="I334" s="22">
        <v>2.4820378621443675</v>
      </c>
      <c r="J334" s="22">
        <v>2.0832652488898975</v>
      </c>
      <c r="K334" s="22">
        <f t="shared" si="197"/>
        <v>2.2826515555171323</v>
      </c>
      <c r="L334" s="22">
        <f t="shared" si="200"/>
        <v>2.4387254403113472</v>
      </c>
      <c r="M334" s="22">
        <f t="shared" si="201"/>
        <v>2.2722012239659941</v>
      </c>
      <c r="N334" s="22">
        <f t="shared" si="198"/>
        <v>2.3554633321386707</v>
      </c>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row>
    <row r="335" spans="1:72" s="13" customFormat="1" x14ac:dyDescent="0.25">
      <c r="A335" s="13" t="s">
        <v>50</v>
      </c>
      <c r="B335" s="13">
        <v>110</v>
      </c>
      <c r="C335" s="21">
        <v>66.97607627713495</v>
      </c>
      <c r="D335" s="21">
        <v>62.601085724050691</v>
      </c>
      <c r="E335" s="21">
        <f t="shared" si="195"/>
        <v>64.788581000592814</v>
      </c>
      <c r="F335" s="22">
        <f t="shared" si="199"/>
        <v>1.019819505519834</v>
      </c>
      <c r="G335" s="22">
        <f t="shared" si="199"/>
        <v>0.91879285738311722</v>
      </c>
      <c r="H335" s="22">
        <f t="shared" si="196"/>
        <v>0.96930618145147562</v>
      </c>
      <c r="I335" s="22">
        <v>2.5018601430696679</v>
      </c>
      <c r="J335" s="22">
        <v>2.0981917185244581</v>
      </c>
      <c r="K335" s="22">
        <f t="shared" si="197"/>
        <v>2.3000259307970632</v>
      </c>
      <c r="L335" s="22">
        <f t="shared" si="200"/>
        <v>2.4532381755087056</v>
      </c>
      <c r="M335" s="22">
        <f t="shared" si="201"/>
        <v>2.2836395621320729</v>
      </c>
      <c r="N335" s="22">
        <f t="shared" si="198"/>
        <v>2.3684388688203892</v>
      </c>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row>
    <row r="336" spans="1:72" s="13" customFormat="1" x14ac:dyDescent="0.25">
      <c r="A336" s="13" t="s">
        <v>50</v>
      </c>
      <c r="B336" s="13">
        <v>111</v>
      </c>
      <c r="C336" s="21">
        <v>67.995895782654785</v>
      </c>
      <c r="D336" s="21">
        <v>63.519878581433808</v>
      </c>
      <c r="E336" s="21">
        <f t="shared" si="195"/>
        <v>65.7578871820443</v>
      </c>
      <c r="F336" s="22">
        <f t="shared" si="199"/>
        <v>1.0217222385631857</v>
      </c>
      <c r="G336" s="22">
        <f t="shared" si="199"/>
        <v>0.92061792121479158</v>
      </c>
      <c r="H336" s="22">
        <f t="shared" si="196"/>
        <v>0.97117007988898862</v>
      </c>
      <c r="I336" s="22">
        <v>2.521164131478296</v>
      </c>
      <c r="J336" s="22">
        <v>2.1129185980537448</v>
      </c>
      <c r="K336" s="22">
        <f t="shared" si="197"/>
        <v>2.3170413647660206</v>
      </c>
      <c r="L336" s="22">
        <f t="shared" si="200"/>
        <v>2.4675631363605497</v>
      </c>
      <c r="M336" s="22">
        <f t="shared" si="201"/>
        <v>2.2951091319900288</v>
      </c>
      <c r="N336" s="22">
        <f t="shared" si="198"/>
        <v>2.3813361341752892</v>
      </c>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row>
    <row r="337" spans="1:72" s="13" customFormat="1" x14ac:dyDescent="0.25">
      <c r="A337" s="13" t="s">
        <v>50</v>
      </c>
      <c r="B337" s="24">
        <v>112</v>
      </c>
      <c r="C337" s="25">
        <v>69.01761802121797</v>
      </c>
      <c r="D337" s="25">
        <v>64.4404965026486</v>
      </c>
      <c r="E337" s="25">
        <f t="shared" si="195"/>
        <v>66.729057261933292</v>
      </c>
      <c r="F337" s="26">
        <f t="shared" si="199"/>
        <v>1.0234701887098083</v>
      </c>
      <c r="G337" s="26">
        <f t="shared" si="199"/>
        <v>0.92232538429342981</v>
      </c>
      <c r="H337" s="26">
        <f t="shared" si="196"/>
        <v>0.97289778650161907</v>
      </c>
      <c r="I337" s="26">
        <v>2.5399549469718745</v>
      </c>
      <c r="J337" s="26">
        <v>2.1274469620847691</v>
      </c>
      <c r="K337" s="26">
        <f t="shared" si="197"/>
        <v>2.3337009545283216</v>
      </c>
      <c r="L337" s="26">
        <f t="shared" si="200"/>
        <v>2.4817087737296526</v>
      </c>
      <c r="M337" s="26">
        <f t="shared" si="201"/>
        <v>2.3066121764766918</v>
      </c>
      <c r="N337" s="26">
        <f t="shared" si="198"/>
        <v>2.3941604751031722</v>
      </c>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row>
    <row r="338" spans="1:72" s="13" customFormat="1" x14ac:dyDescent="0.25">
      <c r="A338" s="13" t="s">
        <v>50</v>
      </c>
      <c r="B338" s="13">
        <v>113</v>
      </c>
      <c r="C338" s="21">
        <v>70.041088209927779</v>
      </c>
      <c r="D338" s="21">
        <v>65.362821886942029</v>
      </c>
      <c r="E338" s="21">
        <f t="shared" si="195"/>
        <v>67.701955048434911</v>
      </c>
      <c r="F338" s="22">
        <f t="shared" si="199"/>
        <v>1.0250651164975864</v>
      </c>
      <c r="G338" s="22">
        <f t="shared" si="199"/>
        <v>0.92391653533903195</v>
      </c>
      <c r="H338" s="22">
        <f t="shared" si="196"/>
        <v>0.97449082591830916</v>
      </c>
      <c r="I338" s="22">
        <v>2.5582382001506963</v>
      </c>
      <c r="J338" s="22">
        <v>2.1417779601991458</v>
      </c>
      <c r="K338" s="22">
        <f t="shared" si="197"/>
        <v>2.3500080801749208</v>
      </c>
      <c r="L338" s="22">
        <f t="shared" si="200"/>
        <v>2.4956835999761777</v>
      </c>
      <c r="M338" s="22">
        <f t="shared" si="201"/>
        <v>2.3181509132891733</v>
      </c>
      <c r="N338" s="22">
        <f t="shared" si="198"/>
        <v>2.4069172566326755</v>
      </c>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row>
    <row r="339" spans="1:72" s="13" customFormat="1" x14ac:dyDescent="0.25">
      <c r="A339" s="13" t="s">
        <v>50</v>
      </c>
      <c r="B339" s="13">
        <v>114</v>
      </c>
      <c r="C339" s="21">
        <v>71.066153326425365</v>
      </c>
      <c r="D339" s="21">
        <v>66.286738422281061</v>
      </c>
      <c r="E339" s="21">
        <f t="shared" si="195"/>
        <v>68.67644587435322</v>
      </c>
      <c r="F339" s="22">
        <f t="shared" si="199"/>
        <v>1.026508821039414</v>
      </c>
      <c r="G339" s="22">
        <f t="shared" si="199"/>
        <v>0.92539268252622264</v>
      </c>
      <c r="H339" s="22">
        <f t="shared" si="196"/>
        <v>0.97595075178281832</v>
      </c>
      <c r="I339" s="22">
        <v>2.5760199569464413</v>
      </c>
      <c r="J339" s="22">
        <v>2.1559128128547447</v>
      </c>
      <c r="K339" s="22">
        <f t="shared" si="197"/>
        <v>2.365966384900593</v>
      </c>
      <c r="L339" s="22">
        <f t="shared" si="200"/>
        <v>2.5094961720231841</v>
      </c>
      <c r="M339" s="22">
        <f t="shared" si="201"/>
        <v>2.3297275346605661</v>
      </c>
      <c r="N339" s="22">
        <f t="shared" si="198"/>
        <v>2.4196118533418751</v>
      </c>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row>
    <row r="340" spans="1:72" s="13" customFormat="1" x14ac:dyDescent="0.25">
      <c r="A340" s="13" t="s">
        <v>50</v>
      </c>
      <c r="B340" s="13">
        <v>115</v>
      </c>
      <c r="C340" s="21">
        <v>72.092662147464779</v>
      </c>
      <c r="D340" s="21">
        <v>67.212131104807284</v>
      </c>
      <c r="E340" s="21">
        <f t="shared" si="195"/>
        <v>69.652396626136039</v>
      </c>
      <c r="F340" s="22">
        <f t="shared" si="199"/>
        <v>1.0278031378458934</v>
      </c>
      <c r="G340" s="22">
        <f t="shared" si="199"/>
        <v>0.92675515233450767</v>
      </c>
      <c r="H340" s="22">
        <f t="shared" si="196"/>
        <v>0.97727914509020053</v>
      </c>
      <c r="I340" s="22">
        <v>2.5933067035393162</v>
      </c>
      <c r="J340" s="22">
        <v>2.1698528073963899</v>
      </c>
      <c r="K340" s="22">
        <f t="shared" si="197"/>
        <v>2.3815797554678531</v>
      </c>
      <c r="L340" s="22">
        <f t="shared" si="200"/>
        <v>2.5231550751775882</v>
      </c>
      <c r="M340" s="22">
        <f t="shared" si="201"/>
        <v>2.3413442071840698</v>
      </c>
      <c r="N340" s="22">
        <f t="shared" si="198"/>
        <v>2.432249641180829</v>
      </c>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row>
    <row r="341" spans="1:72" s="13" customFormat="1" x14ac:dyDescent="0.25">
      <c r="A341" s="13" t="s">
        <v>50</v>
      </c>
      <c r="B341" s="13">
        <v>116</v>
      </c>
      <c r="C341" s="21">
        <v>73.120465285310672</v>
      </c>
      <c r="D341" s="21">
        <v>68.138886257141792</v>
      </c>
      <c r="E341" s="21">
        <f t="shared" si="195"/>
        <v>70.629675771226232</v>
      </c>
      <c r="F341" s="22">
        <f t="shared" si="199"/>
        <v>1.0289499366749197</v>
      </c>
      <c r="G341" s="22">
        <f t="shared" si="199"/>
        <v>0.9280052884151786</v>
      </c>
      <c r="H341" s="22">
        <f t="shared" si="196"/>
        <v>0.97847761254504917</v>
      </c>
      <c r="I341" s="22">
        <v>2.6101053119592401</v>
      </c>
      <c r="J341" s="22">
        <v>2.1835992941760169</v>
      </c>
      <c r="K341" s="22">
        <f t="shared" si="197"/>
        <v>2.3968523030676288</v>
      </c>
      <c r="L341" s="22">
        <f t="shared" si="200"/>
        <v>2.5366689077156348</v>
      </c>
      <c r="M341" s="22">
        <f t="shared" si="201"/>
        <v>2.3530030716798032</v>
      </c>
      <c r="N341" s="22">
        <f t="shared" si="198"/>
        <v>2.4448359896977188</v>
      </c>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row>
    <row r="342" spans="1:72" s="13" customFormat="1" x14ac:dyDescent="0.25">
      <c r="A342" s="13" t="s">
        <v>50</v>
      </c>
      <c r="B342" s="13">
        <v>117</v>
      </c>
      <c r="C342" s="21">
        <v>74.149415221985592</v>
      </c>
      <c r="D342" s="21">
        <v>69.06689154555697</v>
      </c>
      <c r="E342" s="21">
        <f t="shared" si="195"/>
        <v>71.608153383771281</v>
      </c>
      <c r="F342" s="22">
        <f t="shared" si="199"/>
        <v>1.0299511194086364</v>
      </c>
      <c r="G342" s="22">
        <f t="shared" si="199"/>
        <v>0.92914445047510696</v>
      </c>
      <c r="H342" s="22">
        <f t="shared" si="196"/>
        <v>0.97954778494187167</v>
      </c>
      <c r="I342" s="22">
        <v>2.6264230064610827</v>
      </c>
      <c r="J342" s="22">
        <v>2.1971536827824201</v>
      </c>
      <c r="K342" s="22">
        <f t="shared" si="197"/>
        <v>2.4117883446217512</v>
      </c>
      <c r="L342" s="22">
        <f t="shared" si="200"/>
        <v>2.550046266243283</v>
      </c>
      <c r="M342" s="22">
        <f t="shared" si="201"/>
        <v>2.3647062431023849</v>
      </c>
      <c r="N342" s="22">
        <f t="shared" si="198"/>
        <v>2.4573762546728339</v>
      </c>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row>
    <row r="343" spans="1:72" s="13" customFormat="1" x14ac:dyDescent="0.25">
      <c r="A343" s="13" t="s">
        <v>50</v>
      </c>
      <c r="B343" s="13">
        <v>118</v>
      </c>
      <c r="C343" s="21">
        <v>75.179366341394228</v>
      </c>
      <c r="D343" s="21">
        <v>69.996035996032077</v>
      </c>
      <c r="E343" s="21">
        <f t="shared" si="195"/>
        <v>72.587701168713153</v>
      </c>
      <c r="F343" s="22">
        <f t="shared" si="199"/>
        <v>1.0308086179604459</v>
      </c>
      <c r="G343" s="22">
        <f t="shared" si="199"/>
        <v>0.93017401317713677</v>
      </c>
      <c r="H343" s="22">
        <f t="shared" si="196"/>
        <v>0.98049131556879132</v>
      </c>
      <c r="I343" s="22">
        <v>2.642267330754239</v>
      </c>
      <c r="J343" s="22">
        <v>2.2105174383805744</v>
      </c>
      <c r="K343" s="22">
        <f t="shared" si="197"/>
        <v>2.4263923845674067</v>
      </c>
      <c r="L343" s="22">
        <f t="shared" si="200"/>
        <v>2.563295731832568</v>
      </c>
      <c r="M343" s="22">
        <f t="shared" si="201"/>
        <v>2.3764558104888884</v>
      </c>
      <c r="N343" s="22">
        <f t="shared" si="198"/>
        <v>2.4698757711607282</v>
      </c>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row>
    <row r="344" spans="1:72" s="13" customFormat="1" x14ac:dyDescent="0.25">
      <c r="A344" s="13" t="s">
        <v>50</v>
      </c>
      <c r="B344" s="24">
        <v>119</v>
      </c>
      <c r="C344" s="25">
        <v>76.210174959354674</v>
      </c>
      <c r="D344" s="25">
        <v>70.926210009209214</v>
      </c>
      <c r="E344" s="25">
        <f t="shared" si="195"/>
        <v>73.568192484281951</v>
      </c>
      <c r="F344" s="26">
        <f t="shared" si="199"/>
        <v>1.0315243922134556</v>
      </c>
      <c r="G344" s="26">
        <f t="shared" si="199"/>
        <v>0.93109536505983215</v>
      </c>
      <c r="H344" s="26">
        <f t="shared" si="196"/>
        <v>0.98130987863664387</v>
      </c>
      <c r="I344" s="26">
        <v>2.6576461161576077</v>
      </c>
      <c r="J344" s="26">
        <v>2.2236920781602514</v>
      </c>
      <c r="K344" s="26">
        <f t="shared" si="197"/>
        <v>2.4406690971589295</v>
      </c>
      <c r="L344" s="26">
        <f t="shared" si="200"/>
        <v>2.5764258569347094</v>
      </c>
      <c r="M344" s="26">
        <f t="shared" si="201"/>
        <v>2.3882538369389876</v>
      </c>
      <c r="N344" s="26">
        <f t="shared" si="198"/>
        <v>2.4823398469368483</v>
      </c>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row>
    <row r="345" spans="1:72" s="13" customFormat="1" x14ac:dyDescent="0.25">
      <c r="A345" s="13" t="s">
        <v>50</v>
      </c>
      <c r="B345" s="13">
        <v>120</v>
      </c>
      <c r="C345" s="21">
        <v>77.24169935156813</v>
      </c>
      <c r="D345" s="21">
        <v>71.857305374269046</v>
      </c>
      <c r="E345" s="21">
        <f t="shared" si="195"/>
        <v>74.549502362918588</v>
      </c>
      <c r="F345" s="22">
        <f t="shared" si="199"/>
        <v>1.0321004279916082</v>
      </c>
      <c r="G345" s="22">
        <f t="shared" si="199"/>
        <v>0.9319099074742212</v>
      </c>
      <c r="H345" s="22">
        <f t="shared" si="196"/>
        <v>0.98200516773291469</v>
      </c>
      <c r="I345" s="22">
        <v>2.672567450741826</v>
      </c>
      <c r="J345" s="22">
        <v>2.2366791678935147</v>
      </c>
      <c r="K345" s="22">
        <f t="shared" si="197"/>
        <v>2.4546233093176704</v>
      </c>
      <c r="L345" s="22">
        <f t="shared" si="200"/>
        <v>2.5894451530675617</v>
      </c>
      <c r="M345" s="22">
        <f t="shared" si="201"/>
        <v>2.400102359632212</v>
      </c>
      <c r="N345" s="22">
        <f t="shared" si="198"/>
        <v>2.4947737563498871</v>
      </c>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row>
    <row r="346" spans="1:72" s="13" customFormat="1" x14ac:dyDescent="0.25">
      <c r="A346" s="13" t="s">
        <v>50</v>
      </c>
      <c r="B346" s="13">
        <v>121</v>
      </c>
      <c r="C346" s="21">
        <v>78.273799779559738</v>
      </c>
      <c r="D346" s="21">
        <v>72.789215281743267</v>
      </c>
      <c r="E346" s="21">
        <f t="shared" si="195"/>
        <v>75.53150753065151</v>
      </c>
      <c r="F346" s="22">
        <f t="shared" si="199"/>
        <v>1.0325387350650175</v>
      </c>
      <c r="G346" s="22">
        <f t="shared" si="199"/>
        <v>0.93261905354063401</v>
      </c>
      <c r="H346" s="22">
        <f t="shared" si="196"/>
        <v>0.98257889430282574</v>
      </c>
      <c r="I346" s="22">
        <v>2.6870396495119131</v>
      </c>
      <c r="J346" s="22">
        <v>2.2494803186004839</v>
      </c>
      <c r="K346" s="22">
        <f t="shared" si="197"/>
        <v>2.4682599840561985</v>
      </c>
      <c r="L346" s="22">
        <f t="shared" si="200"/>
        <v>2.6023620792712578</v>
      </c>
      <c r="M346" s="22">
        <f t="shared" si="201"/>
        <v>2.4120033898733495</v>
      </c>
      <c r="N346" s="22">
        <f t="shared" si="198"/>
        <v>2.5071827345723037</v>
      </c>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row>
    <row r="347" spans="1:72" s="13" customFormat="1" x14ac:dyDescent="0.25">
      <c r="A347" s="13" t="s">
        <v>50</v>
      </c>
      <c r="B347" s="13">
        <v>122</v>
      </c>
      <c r="C347" s="21">
        <v>79.306338514624755</v>
      </c>
      <c r="D347" s="21">
        <v>73.721834335283901</v>
      </c>
      <c r="E347" s="21">
        <f t="shared" si="195"/>
        <v>76.514086424954328</v>
      </c>
      <c r="F347" s="22">
        <f t="shared" si="199"/>
        <v>1.032841345191116</v>
      </c>
      <c r="G347" s="22">
        <f t="shared" si="199"/>
        <v>0.9332242271240716</v>
      </c>
      <c r="H347" s="22">
        <f t="shared" si="196"/>
        <v>0.98303278615759382</v>
      </c>
      <c r="I347" s="22">
        <v>2.701071225674939</v>
      </c>
      <c r="J347" s="22">
        <v>2.2620971833225734</v>
      </c>
      <c r="K347" s="22">
        <f t="shared" si="197"/>
        <v>2.4815842044987564</v>
      </c>
      <c r="L347" s="22">
        <f t="shared" si="200"/>
        <v>2.6151850313226328</v>
      </c>
      <c r="M347" s="22">
        <f t="shared" si="201"/>
        <v>2.4239589131689239</v>
      </c>
      <c r="N347" s="22">
        <f t="shared" si="198"/>
        <v>2.5195719722457781</v>
      </c>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row>
    <row r="348" spans="1:72" s="13" customFormat="1" x14ac:dyDescent="0.25">
      <c r="A348" s="13" t="s">
        <v>50</v>
      </c>
      <c r="B348" s="13">
        <v>123</v>
      </c>
      <c r="C348" s="21">
        <v>80.339179859815872</v>
      </c>
      <c r="D348" s="21">
        <v>74.655058562407973</v>
      </c>
      <c r="E348" s="21">
        <f t="shared" si="195"/>
        <v>77.497119211111922</v>
      </c>
      <c r="F348" s="22">
        <f t="shared" si="199"/>
        <v>1.0330103101921111</v>
      </c>
      <c r="G348" s="22">
        <f t="shared" si="199"/>
        <v>0.9337268618299106</v>
      </c>
      <c r="H348" s="22">
        <f t="shared" si="196"/>
        <v>0.98336858601101085</v>
      </c>
      <c r="I348" s="22">
        <v>2.714670863029335</v>
      </c>
      <c r="J348" s="22">
        <v>2.2745314540023078</v>
      </c>
      <c r="K348" s="22">
        <f t="shared" si="197"/>
        <v>2.4946011585158212</v>
      </c>
      <c r="L348" s="22">
        <f t="shared" si="200"/>
        <v>2.6279223316991698</v>
      </c>
      <c r="M348" s="22">
        <f t="shared" si="201"/>
        <v>2.4359708893291332</v>
      </c>
      <c r="N348" s="22">
        <f t="shared" si="198"/>
        <v>2.5319466105141517</v>
      </c>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row>
    <row r="349" spans="1:72" s="13" customFormat="1" x14ac:dyDescent="0.25">
      <c r="A349" s="13" t="s">
        <v>50</v>
      </c>
      <c r="B349" s="13">
        <v>124</v>
      </c>
      <c r="C349" s="21">
        <v>81.372190170007983</v>
      </c>
      <c r="D349" s="21">
        <v>75.588785424237884</v>
      </c>
      <c r="E349" s="21">
        <f t="shared" si="195"/>
        <v>78.480487797122933</v>
      </c>
      <c r="F349" s="22">
        <f t="shared" si="199"/>
        <v>1.03304770007054</v>
      </c>
      <c r="G349" s="22">
        <f t="shared" si="199"/>
        <v>0.93412840001927577</v>
      </c>
      <c r="H349" s="22">
        <f t="shared" si="196"/>
        <v>0.9835880500449079</v>
      </c>
      <c r="I349" s="22">
        <v>2.7278473895046971</v>
      </c>
      <c r="J349" s="22">
        <v>2.2867848584686215</v>
      </c>
      <c r="K349" s="22">
        <f t="shared" si="197"/>
        <v>2.5073161239866595</v>
      </c>
      <c r="L349" s="22">
        <f t="shared" ref="L349:L380" si="202">I349/F349</f>
        <v>2.6405822202773699</v>
      </c>
      <c r="M349" s="22">
        <f t="shared" ref="M349:M380" si="203">J349/G349</f>
        <v>2.4480412525959316</v>
      </c>
      <c r="N349" s="22">
        <f t="shared" si="198"/>
        <v>2.5443117364366508</v>
      </c>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row>
    <row r="350" spans="1:72" s="13" customFormat="1" x14ac:dyDescent="0.25">
      <c r="A350" s="13" t="s">
        <v>50</v>
      </c>
      <c r="B350" s="13">
        <v>125</v>
      </c>
      <c r="C350" s="21">
        <v>82.405237870078523</v>
      </c>
      <c r="D350" s="21">
        <v>76.522913824257159</v>
      </c>
      <c r="E350" s="21">
        <f t="shared" ref="E350:E413" si="204">AVERAGE(C350:D350)</f>
        <v>79.464075847167834</v>
      </c>
      <c r="F350" s="22">
        <f t="shared" si="199"/>
        <v>1.0329556011635503</v>
      </c>
      <c r="G350" s="22">
        <f t="shared" si="199"/>
        <v>0.93443029184511772</v>
      </c>
      <c r="H350" s="22">
        <f t="shared" ref="H350:H413" si="205">AVERAGE(F350:G350)</f>
        <v>0.98369294650433403</v>
      </c>
      <c r="I350" s="22">
        <v>2.7406097518737393</v>
      </c>
      <c r="J350" s="22">
        <v>2.298859157526469</v>
      </c>
      <c r="K350" s="22">
        <f t="shared" ref="K350:K413" si="206">AVERAGE(I350:J350)</f>
        <v>2.5197344547001039</v>
      </c>
      <c r="L350" s="22">
        <f t="shared" si="202"/>
        <v>2.6531728457512007</v>
      </c>
      <c r="M350" s="22">
        <f t="shared" si="203"/>
        <v>2.4601719117936152</v>
      </c>
      <c r="N350" s="22">
        <f t="shared" ref="N350:N413" si="207">AVERAGE(L350:M350)</f>
        <v>2.5566723787724079</v>
      </c>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row>
    <row r="351" spans="1:72" s="13" customFormat="1" x14ac:dyDescent="0.25">
      <c r="A351" s="13" t="s">
        <v>50</v>
      </c>
      <c r="B351" s="24">
        <v>126</v>
      </c>
      <c r="C351" s="25">
        <v>83.438193471242073</v>
      </c>
      <c r="D351" s="25">
        <v>77.457344116102277</v>
      </c>
      <c r="E351" s="25">
        <f t="shared" si="204"/>
        <v>80.447768793672168</v>
      </c>
      <c r="F351" s="26">
        <f t="shared" ref="F351:G414" si="208">C352-C351</f>
        <v>1.03273611433697</v>
      </c>
      <c r="G351" s="26">
        <f t="shared" si="208"/>
        <v>0.93463399430912375</v>
      </c>
      <c r="H351" s="26">
        <f t="shared" si="205"/>
        <v>0.98368505432304687</v>
      </c>
      <c r="I351" s="26">
        <v>2.7529669916511312</v>
      </c>
      <c r="J351" s="26">
        <v>2.3107561421494074</v>
      </c>
      <c r="K351" s="26">
        <f t="shared" si="206"/>
        <v>2.5318615669002691</v>
      </c>
      <c r="L351" s="26">
        <f t="shared" si="202"/>
        <v>2.6657022577530096</v>
      </c>
      <c r="M351" s="26">
        <f t="shared" si="203"/>
        <v>2.4723647505005482</v>
      </c>
      <c r="N351" s="26">
        <f t="shared" si="207"/>
        <v>2.5690335041267787</v>
      </c>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row>
    <row r="352" spans="1:72" s="13" customFormat="1" x14ac:dyDescent="0.25">
      <c r="A352" s="13" t="s">
        <v>50</v>
      </c>
      <c r="B352" s="13">
        <v>127</v>
      </c>
      <c r="C352" s="21">
        <v>84.470929585579043</v>
      </c>
      <c r="D352" s="21">
        <v>78.391978110411401</v>
      </c>
      <c r="E352" s="21">
        <f t="shared" si="204"/>
        <v>81.431453847995215</v>
      </c>
      <c r="F352" s="22">
        <f t="shared" si="208"/>
        <v>1.0323913532197508</v>
      </c>
      <c r="G352" s="22">
        <f t="shared" si="208"/>
        <v>0.93474097033876546</v>
      </c>
      <c r="H352" s="22">
        <f t="shared" si="205"/>
        <v>0.98356616177925815</v>
      </c>
      <c r="I352" s="22">
        <v>2.7649282221876232</v>
      </c>
      <c r="J352" s="22">
        <v>2.3224776307737471</v>
      </c>
      <c r="K352" s="22">
        <f t="shared" si="206"/>
        <v>2.5437029264806852</v>
      </c>
      <c r="L352" s="22">
        <f t="shared" si="202"/>
        <v>2.6781783996587691</v>
      </c>
      <c r="M352" s="22">
        <f t="shared" si="203"/>
        <v>2.4846216272429391</v>
      </c>
      <c r="N352" s="22">
        <f t="shared" si="207"/>
        <v>2.5814000134508541</v>
      </c>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row>
    <row r="353" spans="1:72" s="13" customFormat="1" x14ac:dyDescent="0.25">
      <c r="A353" s="13" t="s">
        <v>50</v>
      </c>
      <c r="B353" s="13">
        <v>128</v>
      </c>
      <c r="C353" s="21">
        <v>85.503320938798794</v>
      </c>
      <c r="D353" s="21">
        <v>79.326719080750166</v>
      </c>
      <c r="E353" s="21">
        <f t="shared" si="204"/>
        <v>82.41502000977448</v>
      </c>
      <c r="F353" s="22">
        <f t="shared" si="208"/>
        <v>1.0319234424798793</v>
      </c>
      <c r="G353" s="22">
        <f t="shared" si="208"/>
        <v>0.93475268788692745</v>
      </c>
      <c r="H353" s="22">
        <f t="shared" si="205"/>
        <v>0.98333806518340339</v>
      </c>
      <c r="I353" s="22">
        <v>2.7765026069618521</v>
      </c>
      <c r="J353" s="22">
        <v>2.3340254666927267</v>
      </c>
      <c r="K353" s="22">
        <f t="shared" si="206"/>
        <v>2.5552640368272894</v>
      </c>
      <c r="L353" s="22">
        <f t="shared" si="202"/>
        <v>2.6906091020565115</v>
      </c>
      <c r="M353" s="22">
        <f t="shared" si="203"/>
        <v>2.4969443757032157</v>
      </c>
      <c r="N353" s="22">
        <f t="shared" si="207"/>
        <v>2.5937767388798636</v>
      </c>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row>
    <row r="354" spans="1:72" s="13" customFormat="1" x14ac:dyDescent="0.25">
      <c r="A354" s="13" t="s">
        <v>50</v>
      </c>
      <c r="B354" s="13">
        <v>129</v>
      </c>
      <c r="C354" s="21">
        <v>86.535244381278673</v>
      </c>
      <c r="D354" s="21">
        <v>80.261471768637094</v>
      </c>
      <c r="E354" s="21">
        <f t="shared" si="204"/>
        <v>83.398358074957883</v>
      </c>
      <c r="F354" s="22">
        <f t="shared" si="208"/>
        <v>1.031334516141925</v>
      </c>
      <c r="G354" s="22">
        <f t="shared" si="208"/>
        <v>0.93467061905141691</v>
      </c>
      <c r="H354" s="22">
        <f t="shared" si="205"/>
        <v>0.98300256759667093</v>
      </c>
      <c r="I354" s="22">
        <v>2.787699339066728</v>
      </c>
      <c r="J354" s="22">
        <v>2.3454015155491148</v>
      </c>
      <c r="K354" s="22">
        <f t="shared" si="206"/>
        <v>2.5665504273079214</v>
      </c>
      <c r="L354" s="22">
        <f t="shared" si="202"/>
        <v>2.7030020768577714</v>
      </c>
      <c r="M354" s="22">
        <f t="shared" si="203"/>
        <v>2.5093348049491779</v>
      </c>
      <c r="N354" s="22">
        <f t="shared" si="207"/>
        <v>2.6061684409034749</v>
      </c>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row>
    <row r="355" spans="1:72" s="13" customFormat="1" x14ac:dyDescent="0.25">
      <c r="A355" s="13" t="s">
        <v>50</v>
      </c>
      <c r="B355" s="13">
        <v>130</v>
      </c>
      <c r="C355" s="21">
        <v>87.566578897420598</v>
      </c>
      <c r="D355" s="21">
        <v>81.196142387688511</v>
      </c>
      <c r="E355" s="21">
        <f t="shared" si="204"/>
        <v>84.381360642554554</v>
      </c>
      <c r="F355" s="22">
        <f t="shared" si="208"/>
        <v>1.0306267159473634</v>
      </c>
      <c r="G355" s="22">
        <f t="shared" si="208"/>
        <v>0.93449623921718228</v>
      </c>
      <c r="H355" s="22">
        <f t="shared" si="205"/>
        <v>0.98256147758227286</v>
      </c>
      <c r="I355" s="22">
        <v>2.7985276218822488</v>
      </c>
      <c r="J355" s="22">
        <v>2.3566076629245218</v>
      </c>
      <c r="K355" s="22">
        <f t="shared" si="206"/>
        <v>2.5775676424033853</v>
      </c>
      <c r="L355" s="22">
        <f t="shared" si="202"/>
        <v>2.715364912028126</v>
      </c>
      <c r="M355" s="22">
        <f t="shared" si="203"/>
        <v>2.5217946996754397</v>
      </c>
      <c r="N355" s="22">
        <f t="shared" si="207"/>
        <v>2.6185798058517831</v>
      </c>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row>
    <row r="356" spans="1:72" s="13" customFormat="1" x14ac:dyDescent="0.25">
      <c r="A356" s="13" t="s">
        <v>50</v>
      </c>
      <c r="B356" s="13">
        <v>131</v>
      </c>
      <c r="C356" s="21">
        <v>88.597205613367962</v>
      </c>
      <c r="D356" s="21">
        <v>82.130638626905693</v>
      </c>
      <c r="E356" s="21">
        <f t="shared" si="204"/>
        <v>85.363922120136834</v>
      </c>
      <c r="F356" s="22">
        <f t="shared" si="208"/>
        <v>1.0298021897575182</v>
      </c>
      <c r="G356" s="22">
        <f t="shared" si="208"/>
        <v>0.93423102621918019</v>
      </c>
      <c r="H356" s="22">
        <f t="shared" si="205"/>
        <v>0.98201660798834922</v>
      </c>
      <c r="I356" s="22">
        <v>2.8089966509219466</v>
      </c>
      <c r="J356" s="22">
        <v>2.3676458120236781</v>
      </c>
      <c r="K356" s="22">
        <f t="shared" si="206"/>
        <v>2.5883212314728121</v>
      </c>
      <c r="L356" s="22">
        <f t="shared" si="202"/>
        <v>2.7277050669151959</v>
      </c>
      <c r="M356" s="22">
        <f t="shared" si="203"/>
        <v>2.5343258204616768</v>
      </c>
      <c r="N356" s="22">
        <f t="shared" si="207"/>
        <v>2.6310154436884363</v>
      </c>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row>
    <row r="357" spans="1:72" s="13" customFormat="1" x14ac:dyDescent="0.25">
      <c r="A357" s="13" t="s">
        <v>50</v>
      </c>
      <c r="B357" s="13">
        <v>132</v>
      </c>
      <c r="C357" s="21">
        <v>89.62700780312548</v>
      </c>
      <c r="D357" s="21">
        <v>83.064869653124873</v>
      </c>
      <c r="E357" s="21">
        <f t="shared" si="204"/>
        <v>86.345938728125176</v>
      </c>
      <c r="F357" s="22">
        <f t="shared" si="208"/>
        <v>1.0288630900000015</v>
      </c>
      <c r="G357" s="22">
        <f t="shared" si="208"/>
        <v>0.93387645952788034</v>
      </c>
      <c r="H357" s="22">
        <f t="shared" si="205"/>
        <v>0.98136977476394094</v>
      </c>
      <c r="I357" s="22">
        <v>2.8191155968359833</v>
      </c>
      <c r="J357" s="22">
        <v>2.3785178814518235</v>
      </c>
      <c r="K357" s="22">
        <f t="shared" si="206"/>
        <v>2.5988167391439037</v>
      </c>
      <c r="L357" s="22">
        <f t="shared" si="202"/>
        <v>2.740029868148909</v>
      </c>
      <c r="M357" s="22">
        <f t="shared" si="203"/>
        <v>2.5469299040413538</v>
      </c>
      <c r="N357" s="22">
        <f t="shared" si="207"/>
        <v>2.6434798860951316</v>
      </c>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row>
    <row r="358" spans="1:72" s="13" customFormat="1" x14ac:dyDescent="0.25">
      <c r="A358" s="13" t="s">
        <v>50</v>
      </c>
      <c r="B358" s="24">
        <v>133</v>
      </c>
      <c r="C358" s="25">
        <v>90.655870893125481</v>
      </c>
      <c r="D358" s="25">
        <v>83.998746112652753</v>
      </c>
      <c r="E358" s="25">
        <f t="shared" si="204"/>
        <v>87.32730850288911</v>
      </c>
      <c r="F358" s="26">
        <f t="shared" si="208"/>
        <v>1.0278115721586545</v>
      </c>
      <c r="G358" s="26">
        <f t="shared" si="208"/>
        <v>0.93343401945584503</v>
      </c>
      <c r="H358" s="26">
        <f t="shared" si="205"/>
        <v>0.98062279580724976</v>
      </c>
      <c r="I358" s="26">
        <v>2.8288935895501455</v>
      </c>
      <c r="J358" s="26">
        <v>2.3892258030833262</v>
      </c>
      <c r="K358" s="26">
        <f t="shared" si="206"/>
        <v>2.6090596963167361</v>
      </c>
      <c r="L358" s="26">
        <f t="shared" si="202"/>
        <v>2.752346506090392</v>
      </c>
      <c r="M358" s="26">
        <f t="shared" si="203"/>
        <v>2.5596086635841169</v>
      </c>
      <c r="N358" s="26">
        <f t="shared" si="207"/>
        <v>2.6559775848372542</v>
      </c>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row>
    <row r="359" spans="1:72" s="13" customFormat="1" x14ac:dyDescent="0.25">
      <c r="A359" s="13" t="s">
        <v>50</v>
      </c>
      <c r="B359" s="13">
        <v>134</v>
      </c>
      <c r="C359" s="21">
        <v>91.683682465284136</v>
      </c>
      <c r="D359" s="21">
        <v>84.932180132108599</v>
      </c>
      <c r="E359" s="21">
        <f t="shared" si="204"/>
        <v>88.30793129869636</v>
      </c>
      <c r="F359" s="22">
        <f t="shared" si="208"/>
        <v>1.0266497933073708</v>
      </c>
      <c r="G359" s="22">
        <f t="shared" si="208"/>
        <v>0.93290518638646347</v>
      </c>
      <c r="H359" s="22">
        <f t="shared" si="205"/>
        <v>0.97977748984691715</v>
      </c>
      <c r="I359" s="22">
        <v>2.8383397035166493</v>
      </c>
      <c r="J359" s="22">
        <v>2.3997715200196033</v>
      </c>
      <c r="K359" s="22">
        <f t="shared" si="206"/>
        <v>2.6190556117681263</v>
      </c>
      <c r="L359" s="22">
        <f t="shared" si="202"/>
        <v>2.764662031804328</v>
      </c>
      <c r="M359" s="22">
        <f t="shared" si="203"/>
        <v>2.5723637889879609</v>
      </c>
      <c r="N359" s="22">
        <f t="shared" si="207"/>
        <v>2.6685129103961445</v>
      </c>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row>
    <row r="360" spans="1:72" s="13" customFormat="1" x14ac:dyDescent="0.25">
      <c r="A360" s="13" t="s">
        <v>50</v>
      </c>
      <c r="B360" s="13">
        <v>135</v>
      </c>
      <c r="C360" s="21">
        <v>92.710332258591507</v>
      </c>
      <c r="D360" s="21">
        <v>85.865085318495062</v>
      </c>
      <c r="E360" s="21">
        <f t="shared" si="204"/>
        <v>89.287708788543284</v>
      </c>
      <c r="F360" s="22">
        <f t="shared" si="208"/>
        <v>1.0253799106879171</v>
      </c>
      <c r="G360" s="22">
        <f t="shared" si="208"/>
        <v>0.93229144002464182</v>
      </c>
      <c r="H360" s="22">
        <f t="shared" si="205"/>
        <v>0.97883567535627947</v>
      </c>
      <c r="I360" s="22">
        <v>2.8474629440496715</v>
      </c>
      <c r="J360" s="22">
        <v>2.4101569846343454</v>
      </c>
      <c r="K360" s="22">
        <f t="shared" si="206"/>
        <v>2.6288099643420084</v>
      </c>
      <c r="L360" s="22">
        <f t="shared" si="202"/>
        <v>2.7769833545298708</v>
      </c>
      <c r="M360" s="22">
        <f t="shared" si="203"/>
        <v>2.5851969471806386</v>
      </c>
      <c r="N360" s="22">
        <f t="shared" si="207"/>
        <v>2.6810901508552547</v>
      </c>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row>
    <row r="361" spans="1:72" s="13" customFormat="1" x14ac:dyDescent="0.25">
      <c r="A361" s="13" t="s">
        <v>50</v>
      </c>
      <c r="B361" s="13">
        <v>136</v>
      </c>
      <c r="C361" s="21">
        <v>93.735712169279424</v>
      </c>
      <c r="D361" s="21">
        <v>86.797376758519704</v>
      </c>
      <c r="E361" s="21">
        <f t="shared" si="204"/>
        <v>90.266544463899564</v>
      </c>
      <c r="F361" s="22">
        <f t="shared" si="208"/>
        <v>1.0240040803319772</v>
      </c>
      <c r="G361" s="22">
        <f t="shared" si="208"/>
        <v>0.93159425866872425</v>
      </c>
      <c r="H361" s="22">
        <f t="shared" si="205"/>
        <v>0.97779916950035073</v>
      </c>
      <c r="I361" s="22">
        <v>2.8562722347159721</v>
      </c>
      <c r="J361" s="22">
        <v>2.4203841567040443</v>
      </c>
      <c r="K361" s="22">
        <f t="shared" si="206"/>
        <v>2.6383281957100082</v>
      </c>
      <c r="L361" s="22">
        <f t="shared" si="202"/>
        <v>2.7893172396246531</v>
      </c>
      <c r="M361" s="22">
        <f t="shared" si="203"/>
        <v>2.5981097824312966</v>
      </c>
      <c r="N361" s="22">
        <f t="shared" si="207"/>
        <v>2.6937135110279748</v>
      </c>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row>
    <row r="362" spans="1:72" s="13" customFormat="1" x14ac:dyDescent="0.25">
      <c r="A362" s="13" t="s">
        <v>50</v>
      </c>
      <c r="B362" s="13">
        <v>137</v>
      </c>
      <c r="C362" s="21">
        <v>94.759716249611401</v>
      </c>
      <c r="D362" s="21">
        <v>87.728971017188428</v>
      </c>
      <c r="E362" s="21">
        <f t="shared" si="204"/>
        <v>91.244343633399922</v>
      </c>
      <c r="F362" s="22">
        <f t="shared" si="208"/>
        <v>1.0225244557270941</v>
      </c>
      <c r="G362" s="22">
        <f t="shared" si="208"/>
        <v>0.93081511850517984</v>
      </c>
      <c r="H362" s="22">
        <f t="shared" si="205"/>
        <v>0.97666978711613694</v>
      </c>
      <c r="I362" s="22">
        <v>2.8647764057487506</v>
      </c>
      <c r="J362" s="22">
        <v>2.4304550016217714</v>
      </c>
      <c r="K362" s="22">
        <f t="shared" si="206"/>
        <v>2.6476157036852612</v>
      </c>
      <c r="L362" s="22">
        <f t="shared" si="202"/>
        <v>2.8016703069577664</v>
      </c>
      <c r="M362" s="22">
        <f t="shared" si="203"/>
        <v>2.6111039166670413</v>
      </c>
      <c r="N362" s="22">
        <f t="shared" si="207"/>
        <v>2.7063871118124041</v>
      </c>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row>
    <row r="363" spans="1:72" s="13" customFormat="1" x14ac:dyDescent="0.25">
      <c r="A363" s="13" t="s">
        <v>50</v>
      </c>
      <c r="B363" s="13">
        <v>138</v>
      </c>
      <c r="C363" s="21">
        <v>95.782240705338495</v>
      </c>
      <c r="D363" s="21">
        <v>88.659786135693608</v>
      </c>
      <c r="E363" s="21">
        <f t="shared" si="204"/>
        <v>92.221013420516044</v>
      </c>
      <c r="F363" s="22">
        <f t="shared" si="208"/>
        <v>1.0209431865267078</v>
      </c>
      <c r="G363" s="22">
        <f t="shared" si="208"/>
        <v>0.92995549292398039</v>
      </c>
      <c r="H363" s="22">
        <f t="shared" si="205"/>
        <v>0.97544933972534409</v>
      </c>
      <c r="I363" s="22">
        <v>2.8729841834510021</v>
      </c>
      <c r="J363" s="22">
        <v>2.4403714886921573</v>
      </c>
      <c r="K363" s="22">
        <f t="shared" si="206"/>
        <v>2.6566778360715797</v>
      </c>
      <c r="L363" s="22">
        <f t="shared" si="202"/>
        <v>2.8140490297261462</v>
      </c>
      <c r="M363" s="22">
        <f t="shared" si="203"/>
        <v>2.6241809497991175</v>
      </c>
      <c r="N363" s="22">
        <f t="shared" si="207"/>
        <v>2.7191149897626321</v>
      </c>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row>
    <row r="364" spans="1:72" s="13" customFormat="1" x14ac:dyDescent="0.25">
      <c r="A364" s="13" t="s">
        <v>50</v>
      </c>
      <c r="B364" s="13">
        <v>139</v>
      </c>
      <c r="C364" s="21">
        <v>96.803183891865203</v>
      </c>
      <c r="D364" s="21">
        <v>89.589741628617588</v>
      </c>
      <c r="E364" s="21">
        <f t="shared" si="204"/>
        <v>93.196462760241388</v>
      </c>
      <c r="F364" s="22">
        <f t="shared" si="208"/>
        <v>1.0192624173045459</v>
      </c>
      <c r="G364" s="22">
        <f t="shared" si="208"/>
        <v>0.92901685185620408</v>
      </c>
      <c r="H364" s="22">
        <f t="shared" si="205"/>
        <v>0.974139634580375</v>
      </c>
      <c r="I364" s="22">
        <v>2.8809041805531082</v>
      </c>
      <c r="J364" s="22">
        <v>2.4501355895054591</v>
      </c>
      <c r="K364" s="22">
        <f t="shared" si="206"/>
        <v>2.6655198850292834</v>
      </c>
      <c r="L364" s="22">
        <f t="shared" si="202"/>
        <v>2.8264597336686861</v>
      </c>
      <c r="M364" s="22">
        <f t="shared" si="203"/>
        <v>2.637342460053349</v>
      </c>
      <c r="N364" s="22">
        <f t="shared" si="207"/>
        <v>2.7319010968610176</v>
      </c>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row>
    <row r="365" spans="1:72" s="13" customFormat="1" x14ac:dyDescent="0.25">
      <c r="A365" s="13" t="s">
        <v>50</v>
      </c>
      <c r="B365" s="24">
        <v>140</v>
      </c>
      <c r="C365" s="25">
        <v>97.822446309169749</v>
      </c>
      <c r="D365" s="25">
        <v>90.518758480473792</v>
      </c>
      <c r="E365" s="25">
        <f t="shared" si="204"/>
        <v>94.170602394821771</v>
      </c>
      <c r="F365" s="26">
        <f t="shared" si="208"/>
        <v>1.0174842863522287</v>
      </c>
      <c r="G365" s="26">
        <f t="shared" si="208"/>
        <v>0.92800066113299806</v>
      </c>
      <c r="H365" s="26">
        <f t="shared" si="205"/>
        <v>0.97274247374261336</v>
      </c>
      <c r="I365" s="26">
        <v>2.888544887488139</v>
      </c>
      <c r="J365" s="26">
        <v>2.4597492763886684</v>
      </c>
      <c r="K365" s="26">
        <f t="shared" si="206"/>
        <v>2.6741470819384037</v>
      </c>
      <c r="L365" s="26">
        <f t="shared" si="202"/>
        <v>2.8389085966563949</v>
      </c>
      <c r="M365" s="26">
        <f t="shared" si="203"/>
        <v>2.6505900043061983</v>
      </c>
      <c r="N365" s="26">
        <f t="shared" si="207"/>
        <v>2.7447493004812964</v>
      </c>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row>
    <row r="366" spans="1:72" s="13" customFormat="1" x14ac:dyDescent="0.25">
      <c r="A366" s="13" t="s">
        <v>50</v>
      </c>
      <c r="B366" s="13">
        <v>141</v>
      </c>
      <c r="C366" s="21">
        <v>98.839930595521977</v>
      </c>
      <c r="D366" s="21">
        <v>91.44675914160679</v>
      </c>
      <c r="E366" s="21">
        <f t="shared" si="204"/>
        <v>95.143344868564384</v>
      </c>
      <c r="F366" s="22">
        <f t="shared" si="208"/>
        <v>1.01561092452107</v>
      </c>
      <c r="G366" s="22">
        <f t="shared" si="208"/>
        <v>0.92690838186609881</v>
      </c>
      <c r="H366" s="22">
        <f t="shared" si="205"/>
        <v>0.97125965319358443</v>
      </c>
      <c r="I366" s="22">
        <v>2.895914664547433</v>
      </c>
      <c r="J366" s="22">
        <v>2.4692145209315068</v>
      </c>
      <c r="K366" s="22">
        <f t="shared" si="206"/>
        <v>2.6825645927394701</v>
      </c>
      <c r="L366" s="22">
        <f t="shared" si="202"/>
        <v>2.8514016486313936</v>
      </c>
      <c r="M366" s="22">
        <f t="shared" si="203"/>
        <v>2.6639251184247135</v>
      </c>
      <c r="N366" s="22">
        <f t="shared" si="207"/>
        <v>2.7576633835280537</v>
      </c>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row>
    <row r="367" spans="1:72" s="13" customFormat="1" x14ac:dyDescent="0.25">
      <c r="A367" s="13" t="s">
        <v>50</v>
      </c>
      <c r="B367" s="13">
        <v>142</v>
      </c>
      <c r="C367" s="21">
        <v>99.855541520043047</v>
      </c>
      <c r="D367" s="21">
        <v>92.373667523472889</v>
      </c>
      <c r="E367" s="21">
        <f t="shared" si="204"/>
        <v>96.114604521757968</v>
      </c>
      <c r="F367" s="22">
        <f t="shared" si="208"/>
        <v>1.0136444541067959</v>
      </c>
      <c r="G367" s="22">
        <f t="shared" si="208"/>
        <v>0.92574146984912886</v>
      </c>
      <c r="H367" s="22">
        <f t="shared" si="205"/>
        <v>0.9696929619779624</v>
      </c>
      <c r="I367" s="22">
        <v>2.9030217348782941</v>
      </c>
      <c r="J367" s="22">
        <v>2.478533292585261</v>
      </c>
      <c r="K367" s="22">
        <f t="shared" si="206"/>
        <v>2.6907775137317778</v>
      </c>
      <c r="L367" s="22">
        <f t="shared" si="202"/>
        <v>2.8639447718740603</v>
      </c>
      <c r="M367" s="22">
        <f t="shared" si="203"/>
        <v>2.6773493176115313</v>
      </c>
      <c r="N367" s="22">
        <f t="shared" si="207"/>
        <v>2.7706470447427956</v>
      </c>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row>
    <row r="368" spans="1:72" s="13" customFormat="1" x14ac:dyDescent="0.25">
      <c r="A368" s="13" t="s">
        <v>50</v>
      </c>
      <c r="B368" s="13">
        <v>143</v>
      </c>
      <c r="C368" s="21">
        <v>100.86918597414984</v>
      </c>
      <c r="D368" s="21">
        <v>93.299408993322018</v>
      </c>
      <c r="E368" s="21">
        <f t="shared" si="204"/>
        <v>97.084297483735924</v>
      </c>
      <c r="F368" s="22">
        <f t="shared" si="208"/>
        <v>1.0115869877772354</v>
      </c>
      <c r="G368" s="22">
        <f t="shared" si="208"/>
        <v>0.92450137498039453</v>
      </c>
      <c r="H368" s="22">
        <f t="shared" si="205"/>
        <v>0.96804418137881498</v>
      </c>
      <c r="I368" s="22">
        <v>2.909874178285246</v>
      </c>
      <c r="J368" s="22">
        <v>2.4877075573323131</v>
      </c>
      <c r="K368" s="22">
        <f t="shared" si="206"/>
        <v>2.6987908678087793</v>
      </c>
      <c r="L368" s="22">
        <f t="shared" si="202"/>
        <v>2.8765437015744197</v>
      </c>
      <c r="M368" s="22">
        <f t="shared" si="203"/>
        <v>2.6908640967516884</v>
      </c>
      <c r="N368" s="22">
        <f t="shared" si="207"/>
        <v>2.7837038991630543</v>
      </c>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row>
    <row r="369" spans="1:72" s="13" customFormat="1" x14ac:dyDescent="0.25">
      <c r="A369" s="13" t="s">
        <v>50</v>
      </c>
      <c r="B369" s="13">
        <v>144</v>
      </c>
      <c r="C369" s="21">
        <v>101.88077296192708</v>
      </c>
      <c r="D369" s="21">
        <v>94.223910368302413</v>
      </c>
      <c r="E369" s="21">
        <f t="shared" si="204"/>
        <v>98.052341665114739</v>
      </c>
      <c r="F369" s="22">
        <f t="shared" si="208"/>
        <v>1.0094406275431851</v>
      </c>
      <c r="G369" s="22">
        <f t="shared" si="208"/>
        <v>0.92318954070668724</v>
      </c>
      <c r="H369" s="22">
        <f t="shared" si="205"/>
        <v>0.96631508412493616</v>
      </c>
      <c r="I369" s="22">
        <v>2.9164799257960565</v>
      </c>
      <c r="J369" s="22">
        <v>2.4967392764243073</v>
      </c>
      <c r="K369" s="22">
        <f t="shared" si="206"/>
        <v>2.7066096011101819</v>
      </c>
      <c r="L369" s="22">
        <f t="shared" si="202"/>
        <v>2.8892040266838634</v>
      </c>
      <c r="M369" s="22">
        <f t="shared" si="203"/>
        <v>2.704470930761512</v>
      </c>
      <c r="N369" s="22">
        <f t="shared" si="207"/>
        <v>2.7968374787226877</v>
      </c>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row>
    <row r="370" spans="1:72" s="13" customFormat="1" x14ac:dyDescent="0.25">
      <c r="A370" s="13" t="s">
        <v>50</v>
      </c>
      <c r="B370" s="13">
        <v>145</v>
      </c>
      <c r="C370" s="21">
        <v>102.89021358947026</v>
      </c>
      <c r="D370" s="21">
        <v>95.1470999090091</v>
      </c>
      <c r="E370" s="21">
        <f t="shared" si="204"/>
        <v>99.018656749239682</v>
      </c>
      <c r="F370" s="22">
        <f t="shared" si="208"/>
        <v>1.0072074637707118</v>
      </c>
      <c r="G370" s="22">
        <f t="shared" si="208"/>
        <v>0.92180740348706536</v>
      </c>
      <c r="H370" s="22">
        <f t="shared" si="205"/>
        <v>0.96450743362888858</v>
      </c>
      <c r="I370" s="22">
        <v>2.9228467549537709</v>
      </c>
      <c r="J370" s="22">
        <v>2.5056304051868521</v>
      </c>
      <c r="K370" s="22">
        <f t="shared" si="206"/>
        <v>2.7142385800703117</v>
      </c>
      <c r="L370" s="22">
        <f t="shared" si="202"/>
        <v>2.9019311910293286</v>
      </c>
      <c r="M370" s="22">
        <f t="shared" si="203"/>
        <v>2.7181712749413935</v>
      </c>
      <c r="N370" s="22">
        <f t="shared" si="207"/>
        <v>2.8100512329853613</v>
      </c>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row>
    <row r="371" spans="1:72" s="13" customFormat="1" x14ac:dyDescent="0.25">
      <c r="A371" s="13" t="s">
        <v>50</v>
      </c>
      <c r="B371" s="13">
        <v>146</v>
      </c>
      <c r="C371" s="21">
        <v>103.89742105324098</v>
      </c>
      <c r="D371" s="21">
        <v>96.068907312496165</v>
      </c>
      <c r="E371" s="21">
        <f t="shared" si="204"/>
        <v>99.983164182868563</v>
      </c>
      <c r="F371" s="22">
        <f t="shared" si="208"/>
        <v>1.0048895742358752</v>
      </c>
      <c r="G371" s="22">
        <f t="shared" si="208"/>
        <v>0.92035639227788124</v>
      </c>
      <c r="H371" s="22">
        <f t="shared" si="205"/>
        <v>0.96262298325687823</v>
      </c>
      <c r="I371" s="22">
        <v>2.9289822857961418</v>
      </c>
      <c r="J371" s="22">
        <v>2.514382891888709</v>
      </c>
      <c r="K371" s="22">
        <f t="shared" si="206"/>
        <v>2.7216825888424254</v>
      </c>
      <c r="L371" s="22">
        <f t="shared" si="202"/>
        <v>2.9147304946649086</v>
      </c>
      <c r="M371" s="22">
        <f t="shared" si="203"/>
        <v>2.7319665653276051</v>
      </c>
      <c r="N371" s="22">
        <f t="shared" si="207"/>
        <v>2.8233485299962569</v>
      </c>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row>
    <row r="372" spans="1:72" s="13" customFormat="1" x14ac:dyDescent="0.25">
      <c r="A372" s="13" t="s">
        <v>50</v>
      </c>
      <c r="B372" s="24">
        <v>147</v>
      </c>
      <c r="C372" s="25">
        <v>104.90231062747685</v>
      </c>
      <c r="D372" s="25">
        <v>96.989263704774046</v>
      </c>
      <c r="E372" s="25">
        <f t="shared" si="204"/>
        <v>100.94578716612546</v>
      </c>
      <c r="F372" s="26">
        <f t="shared" si="208"/>
        <v>1.0024890232203489</v>
      </c>
      <c r="G372" s="26">
        <f t="shared" si="208"/>
        <v>0.918837928037604</v>
      </c>
      <c r="H372" s="26">
        <f t="shared" si="205"/>
        <v>0.96066347562897647</v>
      </c>
      <c r="I372" s="26">
        <v>2.9348939774842595</v>
      </c>
      <c r="J372" s="26">
        <v>2.5229986766733967</v>
      </c>
      <c r="K372" s="26">
        <f t="shared" si="206"/>
        <v>2.7289463270788281</v>
      </c>
      <c r="L372" s="26">
        <f t="shared" si="202"/>
        <v>2.9276070954436419</v>
      </c>
      <c r="M372" s="26">
        <f t="shared" si="203"/>
        <v>2.7458582190461573</v>
      </c>
      <c r="N372" s="26">
        <f t="shared" si="207"/>
        <v>2.8367326572448999</v>
      </c>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row>
    <row r="373" spans="1:72" s="13" customFormat="1" x14ac:dyDescent="0.25">
      <c r="A373" s="13" t="s">
        <v>50</v>
      </c>
      <c r="B373" s="13">
        <v>148</v>
      </c>
      <c r="C373" s="21">
        <v>105.9047996506972</v>
      </c>
      <c r="D373" s="21">
        <v>97.90810163281165</v>
      </c>
      <c r="E373" s="21">
        <f t="shared" si="204"/>
        <v>101.90645064175442</v>
      </c>
      <c r="F373" s="22">
        <f t="shared" si="208"/>
        <v>1.0000078606479121</v>
      </c>
      <c r="G373" s="22">
        <f t="shared" si="208"/>
        <v>0.9172534232518359</v>
      </c>
      <c r="H373" s="22">
        <f t="shared" si="205"/>
        <v>0.95863064194987402</v>
      </c>
      <c r="I373" s="22">
        <v>2.9405891255426511</v>
      </c>
      <c r="J373" s="22">
        <v>2.5314796905512127</v>
      </c>
      <c r="K373" s="22">
        <f t="shared" si="206"/>
        <v>2.7360344080469319</v>
      </c>
      <c r="L373" s="22">
        <f t="shared" si="202"/>
        <v>2.940566010788578</v>
      </c>
      <c r="M373" s="22">
        <f t="shared" si="203"/>
        <v>2.759847634666373</v>
      </c>
      <c r="N373" s="22">
        <f t="shared" si="207"/>
        <v>2.8502068227274755</v>
      </c>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row>
    <row r="374" spans="1:72" s="13" customFormat="1" x14ac:dyDescent="0.25">
      <c r="A374" s="13" t="s">
        <v>50</v>
      </c>
      <c r="B374" s="13">
        <v>149</v>
      </c>
      <c r="C374" s="21">
        <v>106.90480751134511</v>
      </c>
      <c r="D374" s="21">
        <v>98.825355056063486</v>
      </c>
      <c r="E374" s="21">
        <f t="shared" si="204"/>
        <v>102.8650812837043</v>
      </c>
      <c r="F374" s="22">
        <f t="shared" si="208"/>
        <v>0.99744812126100157</v>
      </c>
      <c r="G374" s="22">
        <f t="shared" si="208"/>
        <v>0.91560428147771233</v>
      </c>
      <c r="H374" s="22">
        <f t="shared" si="205"/>
        <v>0.95652620136935695</v>
      </c>
      <c r="I374" s="22">
        <v>2.9460748596738058</v>
      </c>
      <c r="J374" s="22">
        <v>2.5398278544496304</v>
      </c>
      <c r="K374" s="22">
        <f t="shared" si="206"/>
        <v>2.7429513570617181</v>
      </c>
      <c r="L374" s="22">
        <f t="shared" si="202"/>
        <v>2.9536121196451766</v>
      </c>
      <c r="M374" s="22">
        <f t="shared" si="203"/>
        <v>2.7739361925553152</v>
      </c>
      <c r="N374" s="22">
        <f t="shared" si="207"/>
        <v>2.8637741561002459</v>
      </c>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row>
    <row r="375" spans="1:72" s="13" customFormat="1" x14ac:dyDescent="0.25">
      <c r="A375" s="13" t="s">
        <v>50</v>
      </c>
      <c r="B375" s="13">
        <v>150</v>
      </c>
      <c r="C375" s="21">
        <v>107.90225563260611</v>
      </c>
      <c r="D375" s="21">
        <v>99.740959337541199</v>
      </c>
      <c r="E375" s="21">
        <f t="shared" si="204"/>
        <v>103.82160748507366</v>
      </c>
      <c r="F375" s="22">
        <f t="shared" si="208"/>
        <v>0.99481182383696876</v>
      </c>
      <c r="G375" s="22">
        <f t="shared" si="208"/>
        <v>0.91389189690831074</v>
      </c>
      <c r="H375" s="22">
        <f t="shared" si="205"/>
        <v>0.95435186037263975</v>
      </c>
      <c r="I375" s="22">
        <v>2.9513581421108226</v>
      </c>
      <c r="J375" s="22">
        <v>2.5480450783201247</v>
      </c>
      <c r="K375" s="22">
        <f t="shared" si="206"/>
        <v>2.7497016102154737</v>
      </c>
      <c r="L375" s="22">
        <f t="shared" si="202"/>
        <v>2.9667501645964509</v>
      </c>
      <c r="M375" s="22">
        <f t="shared" si="203"/>
        <v>2.7881252552300131</v>
      </c>
      <c r="N375" s="22">
        <f t="shared" si="207"/>
        <v>2.8774377099132318</v>
      </c>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row>
    <row r="376" spans="1:72" s="13" customFormat="1" x14ac:dyDescent="0.25">
      <c r="A376" s="13" t="s">
        <v>50</v>
      </c>
      <c r="B376" s="13">
        <v>151</v>
      </c>
      <c r="C376" s="21">
        <v>108.89706745644308</v>
      </c>
      <c r="D376" s="21">
        <v>100.65485123444951</v>
      </c>
      <c r="E376" s="21">
        <f t="shared" si="204"/>
        <v>104.7759593454463</v>
      </c>
      <c r="F376" s="22">
        <f t="shared" si="208"/>
        <v>0.9921009704432322</v>
      </c>
      <c r="G376" s="22">
        <f t="shared" si="208"/>
        <v>0.91211765395563305</v>
      </c>
      <c r="H376" s="22">
        <f t="shared" si="205"/>
        <v>0.95210931219943262</v>
      </c>
      <c r="I376" s="22">
        <v>2.9564457664727861</v>
      </c>
      <c r="J376" s="22">
        <v>2.5561332602994575</v>
      </c>
      <c r="K376" s="22">
        <f t="shared" si="206"/>
        <v>2.7562895133861218</v>
      </c>
      <c r="L376" s="22">
        <f t="shared" si="202"/>
        <v>2.9799847541243318</v>
      </c>
      <c r="M376" s="22">
        <f t="shared" si="203"/>
        <v>2.8024161677105224</v>
      </c>
      <c r="N376" s="22">
        <f t="shared" si="207"/>
        <v>2.8912004609174273</v>
      </c>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row>
    <row r="377" spans="1:72" s="13" customFormat="1" x14ac:dyDescent="0.25">
      <c r="A377" s="13" t="s">
        <v>50</v>
      </c>
      <c r="B377" s="13">
        <v>152</v>
      </c>
      <c r="C377" s="21">
        <v>109.88916842688631</v>
      </c>
      <c r="D377" s="21">
        <v>101.56696888840514</v>
      </c>
      <c r="E377" s="21">
        <f t="shared" si="204"/>
        <v>105.72806865764574</v>
      </c>
      <c r="F377" s="22">
        <f t="shared" si="208"/>
        <v>0.98931754573051478</v>
      </c>
      <c r="G377" s="22">
        <f t="shared" si="208"/>
        <v>0.9102829268530428</v>
      </c>
      <c r="H377" s="22">
        <f t="shared" si="205"/>
        <v>0.94980023629177879</v>
      </c>
      <c r="I377" s="22">
        <v>2.9613443570884006</v>
      </c>
      <c r="J377" s="22">
        <v>2.5640942859235012</v>
      </c>
      <c r="K377" s="22">
        <f t="shared" si="206"/>
        <v>2.7627193215059509</v>
      </c>
      <c r="L377" s="22">
        <f t="shared" si="202"/>
        <v>2.9933203650014475</v>
      </c>
      <c r="M377" s="22">
        <f t="shared" si="203"/>
        <v>2.8168102578699159</v>
      </c>
      <c r="N377" s="22">
        <f t="shared" si="207"/>
        <v>2.9050653114356817</v>
      </c>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row>
    <row r="378" spans="1:72" s="13" customFormat="1" x14ac:dyDescent="0.25">
      <c r="A378" s="13" t="s">
        <v>50</v>
      </c>
      <c r="B378" s="13">
        <v>153</v>
      </c>
      <c r="C378" s="21">
        <v>110.87848597261683</v>
      </c>
      <c r="D378" s="21">
        <v>102.47725181525819</v>
      </c>
      <c r="E378" s="21">
        <f t="shared" si="204"/>
        <v>106.6778688939375</v>
      </c>
      <c r="F378" s="22">
        <f t="shared" si="208"/>
        <v>0.98646351626388196</v>
      </c>
      <c r="G378" s="22">
        <f t="shared" si="208"/>
        <v>0.9083890792756506</v>
      </c>
      <c r="H378" s="22">
        <f t="shared" si="205"/>
        <v>0.94742629776976628</v>
      </c>
      <c r="I378" s="22">
        <v>2.9660603687544813</v>
      </c>
      <c r="J378" s="22">
        <v>2.5719300273917214</v>
      </c>
      <c r="K378" s="22">
        <f t="shared" si="206"/>
        <v>2.7689951980731013</v>
      </c>
      <c r="L378" s="22">
        <f t="shared" si="202"/>
        <v>3.0067613447967103</v>
      </c>
      <c r="M378" s="22">
        <f t="shared" si="203"/>
        <v>2.8313088367845398</v>
      </c>
      <c r="N378" s="22">
        <f t="shared" si="207"/>
        <v>2.9190350907906248</v>
      </c>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row>
    <row r="379" spans="1:72" s="13" customFormat="1" x14ac:dyDescent="0.25">
      <c r="A379" s="13" t="s">
        <v>50</v>
      </c>
      <c r="B379" s="24">
        <v>154</v>
      </c>
      <c r="C379" s="25">
        <v>111.86494948888071</v>
      </c>
      <c r="D379" s="25">
        <v>103.38564089453384</v>
      </c>
      <c r="E379" s="25">
        <f t="shared" si="204"/>
        <v>107.62529519170727</v>
      </c>
      <c r="F379" s="26">
        <f t="shared" si="208"/>
        <v>0.98354082989067138</v>
      </c>
      <c r="G379" s="26">
        <f t="shared" si="208"/>
        <v>0.90643746397962843</v>
      </c>
      <c r="H379" s="26">
        <f t="shared" si="205"/>
        <v>0.9449891469351499</v>
      </c>
      <c r="I379" s="26">
        <v>2.9706000868970066</v>
      </c>
      <c r="J379" s="26">
        <v>2.5796423428804429</v>
      </c>
      <c r="K379" s="26">
        <f t="shared" si="206"/>
        <v>2.775121214888725</v>
      </c>
      <c r="L379" s="26">
        <f t="shared" si="202"/>
        <v>3.020311914480676</v>
      </c>
      <c r="M379" s="26">
        <f t="shared" si="203"/>
        <v>2.8459131990802384</v>
      </c>
      <c r="N379" s="26">
        <f t="shared" si="207"/>
        <v>2.9331125567804572</v>
      </c>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row>
    <row r="380" spans="1:72" s="13" customFormat="1" x14ac:dyDescent="0.25">
      <c r="A380" s="13" t="s">
        <v>50</v>
      </c>
      <c r="B380" s="13">
        <v>155</v>
      </c>
      <c r="C380" s="21">
        <v>112.84849031877138</v>
      </c>
      <c r="D380" s="21">
        <v>104.29207835851346</v>
      </c>
      <c r="E380" s="21">
        <f t="shared" si="204"/>
        <v>108.57028433864242</v>
      </c>
      <c r="F380" s="22">
        <f t="shared" si="208"/>
        <v>0.98055141514453226</v>
      </c>
      <c r="G380" s="22">
        <f t="shared" si="208"/>
        <v>0.90442942245893221</v>
      </c>
      <c r="H380" s="22">
        <f t="shared" si="205"/>
        <v>0.94249041880173223</v>
      </c>
      <c r="I380" s="22">
        <v>2.9749696281035525</v>
      </c>
      <c r="J380" s="22">
        <v>2.5872330759031033</v>
      </c>
      <c r="K380" s="22">
        <f t="shared" si="206"/>
        <v>2.7811013520033279</v>
      </c>
      <c r="L380" s="22">
        <f t="shared" si="202"/>
        <v>3.0339761711169881</v>
      </c>
      <c r="M380" s="22">
        <f t="shared" si="203"/>
        <v>2.8606246232779791</v>
      </c>
      <c r="N380" s="22">
        <f t="shared" si="207"/>
        <v>2.9473003971974836</v>
      </c>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row>
    <row r="381" spans="1:72" s="13" customFormat="1" x14ac:dyDescent="0.25">
      <c r="A381" s="13" t="s">
        <v>50</v>
      </c>
      <c r="B381" s="13">
        <v>156</v>
      </c>
      <c r="C381" s="21">
        <v>113.82904173391591</v>
      </c>
      <c r="D381" s="21">
        <v>105.1965077809724</v>
      </c>
      <c r="E381" s="21">
        <f t="shared" si="204"/>
        <v>109.51277475744416</v>
      </c>
      <c r="F381" s="22">
        <f t="shared" si="208"/>
        <v>0.97749718068467928</v>
      </c>
      <c r="G381" s="22">
        <f t="shared" si="208"/>
        <v>0.90236628461991586</v>
      </c>
      <c r="H381" s="22">
        <f t="shared" si="205"/>
        <v>0.93993173265229757</v>
      </c>
      <c r="I381" s="22">
        <v>2.9791749409971753</v>
      </c>
      <c r="J381" s="22">
        <v>2.5947040547156823</v>
      </c>
      <c r="K381" s="22">
        <f t="shared" si="206"/>
        <v>2.7869394978564288</v>
      </c>
      <c r="L381" s="22">
        <f t="shared" ref="L381:L412" si="209">I381/F381</f>
        <v>3.04775809062737</v>
      </c>
      <c r="M381" s="22">
        <f t="shared" ref="M381:M412" si="210">J381/G381</f>
        <v>2.8754443721360814</v>
      </c>
      <c r="N381" s="22">
        <f t="shared" si="207"/>
        <v>2.9616012313817257</v>
      </c>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row>
    <row r="382" spans="1:72" s="13" customFormat="1" x14ac:dyDescent="0.25">
      <c r="A382" s="13" t="s">
        <v>50</v>
      </c>
      <c r="B382" s="13">
        <v>157</v>
      </c>
      <c r="C382" s="21">
        <v>114.80653891460059</v>
      </c>
      <c r="D382" s="21">
        <v>106.09887406559231</v>
      </c>
      <c r="E382" s="21">
        <f t="shared" si="204"/>
        <v>110.45270649009646</v>
      </c>
      <c r="F382" s="22">
        <f t="shared" si="208"/>
        <v>0.97438001477034675</v>
      </c>
      <c r="G382" s="22">
        <f t="shared" si="208"/>
        <v>0.90024936847312631</v>
      </c>
      <c r="H382" s="22">
        <f t="shared" si="205"/>
        <v>0.93731469162173653</v>
      </c>
      <c r="I382" s="22">
        <v>2.9832218074229822</v>
      </c>
      <c r="J382" s="22">
        <v>2.6020570917655763</v>
      </c>
      <c r="K382" s="22">
        <f t="shared" si="206"/>
        <v>2.7926394495942795</v>
      </c>
      <c r="L382" s="22">
        <f t="shared" si="209"/>
        <v>3.0616615306155501</v>
      </c>
      <c r="M382" s="22">
        <f t="shared" si="210"/>
        <v>2.8903736929899901</v>
      </c>
      <c r="N382" s="22">
        <f t="shared" si="207"/>
        <v>2.9760176118027699</v>
      </c>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row>
    <row r="383" spans="1:72" s="13" customFormat="1" x14ac:dyDescent="0.25">
      <c r="A383" s="13" t="s">
        <v>50</v>
      </c>
      <c r="B383" s="13">
        <v>158</v>
      </c>
      <c r="C383" s="21">
        <v>115.78091892937094</v>
      </c>
      <c r="D383" s="21">
        <v>106.99912343406544</v>
      </c>
      <c r="E383" s="21">
        <f t="shared" si="204"/>
        <v>111.3900211817182</v>
      </c>
      <c r="F383" s="22">
        <f t="shared" si="208"/>
        <v>0.97120178476843932</v>
      </c>
      <c r="G383" s="22">
        <f t="shared" si="208"/>
        <v>0.89807997984212307</v>
      </c>
      <c r="H383" s="22">
        <f t="shared" si="205"/>
        <v>0.9346408823052812</v>
      </c>
      <c r="I383" s="22">
        <v>2.9871158439199124</v>
      </c>
      <c r="J383" s="22">
        <v>2.6092939831821922</v>
      </c>
      <c r="K383" s="22">
        <f t="shared" si="206"/>
        <v>2.7982049135510523</v>
      </c>
      <c r="L383" s="22">
        <f t="shared" si="209"/>
        <v>3.0756902332424372</v>
      </c>
      <c r="M383" s="22">
        <f t="shared" si="210"/>
        <v>2.9054138180887743</v>
      </c>
      <c r="N383" s="22">
        <f t="shared" si="207"/>
        <v>2.9905520256656057</v>
      </c>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row>
    <row r="384" spans="1:72" s="13" customFormat="1" x14ac:dyDescent="0.25">
      <c r="A384" s="13" t="s">
        <v>50</v>
      </c>
      <c r="B384" s="13">
        <v>159</v>
      </c>
      <c r="C384" s="21">
        <v>116.75212071413938</v>
      </c>
      <c r="D384" s="21">
        <v>107.89720341390756</v>
      </c>
      <c r="E384" s="21">
        <f t="shared" si="204"/>
        <v>112.32466206402347</v>
      </c>
      <c r="F384" s="22">
        <f t="shared" si="208"/>
        <v>0.96796433669487669</v>
      </c>
      <c r="G384" s="22">
        <f t="shared" si="208"/>
        <v>0.89585941208886766</v>
      </c>
      <c r="H384" s="22">
        <f t="shared" si="205"/>
        <v>0.93191187439187217</v>
      </c>
      <c r="I384" s="22">
        <v>2.9908625034514773</v>
      </c>
      <c r="J384" s="22">
        <v>2.616416508307609</v>
      </c>
      <c r="K384" s="22">
        <f t="shared" si="206"/>
        <v>2.8036395058795431</v>
      </c>
      <c r="L384" s="22">
        <f t="shared" si="209"/>
        <v>3.0898478281377653</v>
      </c>
      <c r="M384" s="22">
        <f t="shared" si="210"/>
        <v>2.9205659649285072</v>
      </c>
      <c r="N384" s="22">
        <f t="shared" si="207"/>
        <v>3.005206896533136</v>
      </c>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row>
    <row r="385" spans="1:72" s="13" customFormat="1" x14ac:dyDescent="0.25">
      <c r="A385" s="13" t="s">
        <v>50</v>
      </c>
      <c r="B385" s="13">
        <v>160</v>
      </c>
      <c r="C385" s="21">
        <v>117.72008505083426</v>
      </c>
      <c r="D385" s="21">
        <v>108.79306282599643</v>
      </c>
      <c r="E385" s="21">
        <f t="shared" si="204"/>
        <v>113.25657393841534</v>
      </c>
      <c r="F385" s="22">
        <f t="shared" si="208"/>
        <v>0.96466949478802633</v>
      </c>
      <c r="G385" s="22">
        <f t="shared" si="208"/>
        <v>0.89358894585539872</v>
      </c>
      <c r="H385" s="22">
        <f t="shared" si="205"/>
        <v>0.92912922032171252</v>
      </c>
      <c r="I385" s="22">
        <v>2.9944670773704813</v>
      </c>
      <c r="J385" s="22">
        <v>2.6234264292656517</v>
      </c>
      <c r="K385" s="22">
        <f t="shared" si="206"/>
        <v>2.8089467533180663</v>
      </c>
      <c r="L385" s="22">
        <f t="shared" si="209"/>
        <v>3.1041378353406697</v>
      </c>
      <c r="M385" s="22">
        <f t="shared" si="210"/>
        <v>2.9358313365821074</v>
      </c>
      <c r="N385" s="22">
        <f t="shared" si="207"/>
        <v>3.0199845859613887</v>
      </c>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row>
    <row r="386" spans="1:72" s="13" customFormat="1" x14ac:dyDescent="0.25">
      <c r="A386" s="13" t="s">
        <v>50</v>
      </c>
      <c r="B386" s="24">
        <v>161</v>
      </c>
      <c r="C386" s="25">
        <v>118.68475454562228</v>
      </c>
      <c r="D386" s="25">
        <v>109.68665177185183</v>
      </c>
      <c r="E386" s="25">
        <f t="shared" si="204"/>
        <v>114.18570315873706</v>
      </c>
      <c r="F386" s="26">
        <f t="shared" si="208"/>
        <v>0.96131906111338594</v>
      </c>
      <c r="G386" s="26">
        <f t="shared" si="208"/>
        <v>0.89126984882109639</v>
      </c>
      <c r="H386" s="26">
        <f t="shared" si="205"/>
        <v>0.92629445496724117</v>
      </c>
      <c r="I386" s="26">
        <v>2.9979346975939931</v>
      </c>
      <c r="J386" s="26">
        <v>2.6303254905678006</v>
      </c>
      <c r="K386" s="26">
        <f t="shared" si="206"/>
        <v>2.8141300940808969</v>
      </c>
      <c r="L386" s="26">
        <f t="shared" si="209"/>
        <v>3.1185636682599722</v>
      </c>
      <c r="M386" s="26">
        <f t="shared" si="210"/>
        <v>2.9512111220266162</v>
      </c>
      <c r="N386" s="26">
        <f t="shared" si="207"/>
        <v>3.0348873951432944</v>
      </c>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row>
    <row r="387" spans="1:72" s="13" customFormat="1" x14ac:dyDescent="0.25">
      <c r="A387" s="13" t="s">
        <v>50</v>
      </c>
      <c r="B387" s="13">
        <v>162</v>
      </c>
      <c r="C387" s="21">
        <v>119.64607360673567</v>
      </c>
      <c r="D387" s="21">
        <v>110.57792162067292</v>
      </c>
      <c r="E387" s="21">
        <f t="shared" si="204"/>
        <v>115.11199761370429</v>
      </c>
      <c r="F387" s="22">
        <f t="shared" si="208"/>
        <v>0.95791481519961508</v>
      </c>
      <c r="G387" s="22">
        <f t="shared" si="208"/>
        <v>0.88890337547637444</v>
      </c>
      <c r="H387" s="22">
        <f t="shared" si="205"/>
        <v>0.92340909533799476</v>
      </c>
      <c r="I387" s="22">
        <v>3.0012703389660875</v>
      </c>
      <c r="J387" s="22">
        <v>2.6371154187543766</v>
      </c>
      <c r="K387" s="22">
        <f t="shared" si="206"/>
        <v>2.8191928788602318</v>
      </c>
      <c r="L387" s="22">
        <f t="shared" si="209"/>
        <v>3.1331286366425681</v>
      </c>
      <c r="M387" s="22">
        <f t="shared" si="210"/>
        <v>2.9667064964638179</v>
      </c>
      <c r="N387" s="22">
        <f t="shared" si="207"/>
        <v>3.049917566553193</v>
      </c>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row>
    <row r="388" spans="1:72" s="13" customFormat="1" x14ac:dyDescent="0.25">
      <c r="A388" s="13" t="s">
        <v>50</v>
      </c>
      <c r="B388" s="13">
        <v>163</v>
      </c>
      <c r="C388" s="21">
        <v>120.60398842193528</v>
      </c>
      <c r="D388" s="21">
        <v>111.4668249961493</v>
      </c>
      <c r="E388" s="21">
        <f t="shared" si="204"/>
        <v>116.03540670904229</v>
      </c>
      <c r="F388" s="22">
        <f t="shared" si="208"/>
        <v>0.95445851370354262</v>
      </c>
      <c r="G388" s="22">
        <f t="shared" si="208"/>
        <v>0.88649076691005746</v>
      </c>
      <c r="H388" s="22">
        <f t="shared" si="205"/>
        <v>0.92047464030680004</v>
      </c>
      <c r="I388" s="22">
        <v>3.004478821787103</v>
      </c>
      <c r="J388" s="22">
        <v>2.6437979220694912</v>
      </c>
      <c r="K388" s="22">
        <f t="shared" si="206"/>
        <v>2.8241383719282971</v>
      </c>
      <c r="L388" s="22">
        <f t="shared" si="209"/>
        <v>3.1478359495468884</v>
      </c>
      <c r="M388" s="22">
        <f t="shared" si="210"/>
        <v>2.98231862164192</v>
      </c>
      <c r="N388" s="22">
        <f t="shared" si="207"/>
        <v>3.0650772855944042</v>
      </c>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row>
    <row r="389" spans="1:72" s="13" customFormat="1" x14ac:dyDescent="0.25">
      <c r="A389" s="13" t="s">
        <v>50</v>
      </c>
      <c r="B389" s="13">
        <v>164</v>
      </c>
      <c r="C389" s="21">
        <v>121.55844693563883</v>
      </c>
      <c r="D389" s="21">
        <v>112.35331576305936</v>
      </c>
      <c r="E389" s="21">
        <f t="shared" si="204"/>
        <v>116.95588134934908</v>
      </c>
      <c r="F389" s="22">
        <f t="shared" si="208"/>
        <v>0.9509518901053724</v>
      </c>
      <c r="G389" s="22">
        <f t="shared" si="208"/>
        <v>0.88403325061358373</v>
      </c>
      <c r="H389" s="22">
        <f t="shared" si="205"/>
        <v>0.91749257035947807</v>
      </c>
      <c r="I389" s="22">
        <v>3.007564814489371</v>
      </c>
      <c r="J389" s="22">
        <v>2.6503746901682956</v>
      </c>
      <c r="K389" s="22">
        <f t="shared" si="206"/>
        <v>2.8289697523288333</v>
      </c>
      <c r="L389" s="22">
        <f t="shared" si="209"/>
        <v>3.1626887183074119</v>
      </c>
      <c r="M389" s="22">
        <f t="shared" si="210"/>
        <v>2.9980486461665801</v>
      </c>
      <c r="N389" s="22">
        <f t="shared" si="207"/>
        <v>3.0803686822369958</v>
      </c>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row>
    <row r="390" spans="1:72" s="13" customFormat="1" x14ac:dyDescent="0.25">
      <c r="A390" s="13" t="s">
        <v>50</v>
      </c>
      <c r="B390" s="13">
        <v>165</v>
      </c>
      <c r="C390" s="21">
        <v>122.5093988257442</v>
      </c>
      <c r="D390" s="21">
        <v>113.23734901367294</v>
      </c>
      <c r="E390" s="21">
        <f t="shared" si="204"/>
        <v>117.87337391970857</v>
      </c>
      <c r="F390" s="22">
        <f t="shared" si="208"/>
        <v>0.94739665443087517</v>
      </c>
      <c r="G390" s="22">
        <f t="shared" si="208"/>
        <v>0.88153204029742938</v>
      </c>
      <c r="H390" s="22">
        <f t="shared" si="205"/>
        <v>0.91446434736415227</v>
      </c>
      <c r="I390" s="22">
        <v>3.0105328364405652</v>
      </c>
      <c r="J390" s="22">
        <v>2.6568473938550876</v>
      </c>
      <c r="K390" s="22">
        <f t="shared" si="206"/>
        <v>2.8336901151478262</v>
      </c>
      <c r="L390" s="22">
        <f t="shared" si="209"/>
        <v>3.1776899594912202</v>
      </c>
      <c r="M390" s="22">
        <f t="shared" si="210"/>
        <v>3.0138977058152827</v>
      </c>
      <c r="N390" s="22">
        <f t="shared" si="207"/>
        <v>3.0957938326532517</v>
      </c>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row>
    <row r="391" spans="1:72" s="13" customFormat="1" x14ac:dyDescent="0.25">
      <c r="A391" s="13" t="s">
        <v>50</v>
      </c>
      <c r="B391" s="13">
        <v>166</v>
      </c>
      <c r="C391" s="21">
        <v>123.45679548017507</v>
      </c>
      <c r="D391" s="21">
        <v>114.11888105397037</v>
      </c>
      <c r="E391" s="21">
        <f t="shared" si="204"/>
        <v>118.78783826707271</v>
      </c>
      <c r="F391" s="22">
        <f t="shared" si="208"/>
        <v>0.94379449300201657</v>
      </c>
      <c r="G391" s="22">
        <f t="shared" si="208"/>
        <v>0.87898833572383239</v>
      </c>
      <c r="H391" s="22">
        <f t="shared" si="205"/>
        <v>0.91139141436292448</v>
      </c>
      <c r="I391" s="22">
        <v>3.0133872608569678</v>
      </c>
      <c r="J391" s="22">
        <v>2.6632176848508915</v>
      </c>
      <c r="K391" s="22">
        <f t="shared" si="206"/>
        <v>2.8383024728539299</v>
      </c>
      <c r="L391" s="22">
        <f t="shared" si="209"/>
        <v>3.192842597832926</v>
      </c>
      <c r="M391" s="22">
        <f t="shared" si="210"/>
        <v>3.0298669238400935</v>
      </c>
      <c r="N391" s="22">
        <f t="shared" si="207"/>
        <v>3.1113547608365097</v>
      </c>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row>
    <row r="392" spans="1:72" s="13" customFormat="1" x14ac:dyDescent="0.25">
      <c r="A392" s="13" t="s">
        <v>50</v>
      </c>
      <c r="B392" s="13">
        <v>167</v>
      </c>
      <c r="C392" s="21">
        <v>124.40058997317709</v>
      </c>
      <c r="D392" s="21">
        <v>114.9978693896942</v>
      </c>
      <c r="E392" s="21">
        <f t="shared" si="204"/>
        <v>119.69922968143564</v>
      </c>
      <c r="F392" s="22">
        <f t="shared" si="208"/>
        <v>0.94014706821376137</v>
      </c>
      <c r="G392" s="22">
        <f t="shared" si="208"/>
        <v>0.87640332255152487</v>
      </c>
      <c r="H392" s="22">
        <f t="shared" si="205"/>
        <v>0.90827519538264312</v>
      </c>
      <c r="I392" s="22">
        <v>3.0161323178100812</v>
      </c>
      <c r="J392" s="22">
        <v>2.6694871955891708</v>
      </c>
      <c r="K392" s="22">
        <f t="shared" si="206"/>
        <v>2.842809756699626</v>
      </c>
      <c r="L392" s="22">
        <f t="shared" si="209"/>
        <v>3.2081494691469938</v>
      </c>
      <c r="M392" s="22">
        <f t="shared" si="210"/>
        <v>3.0459574112719414</v>
      </c>
      <c r="N392" s="22">
        <f t="shared" si="207"/>
        <v>3.1270534402094676</v>
      </c>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row>
    <row r="393" spans="1:72" s="13" customFormat="1" x14ac:dyDescent="0.25">
      <c r="A393" s="13" t="s">
        <v>50</v>
      </c>
      <c r="B393" s="24">
        <v>168</v>
      </c>
      <c r="C393" s="25">
        <v>125.34073704139085</v>
      </c>
      <c r="D393" s="25">
        <v>115.87427271224573</v>
      </c>
      <c r="E393" s="25">
        <f t="shared" si="204"/>
        <v>120.6075048768183</v>
      </c>
      <c r="F393" s="26">
        <f t="shared" si="208"/>
        <v>0.93645601833652847</v>
      </c>
      <c r="G393" s="26">
        <f t="shared" si="208"/>
        <v>0.87377817219488918</v>
      </c>
      <c r="H393" s="26">
        <f t="shared" si="205"/>
        <v>0.90511709526570883</v>
      </c>
      <c r="I393" s="26">
        <v>3.018772097311107</v>
      </c>
      <c r="J393" s="26">
        <v>2.675657539038343</v>
      </c>
      <c r="K393" s="26">
        <f t="shared" si="206"/>
        <v>2.847214818174725</v>
      </c>
      <c r="L393" s="26">
        <f t="shared" si="209"/>
        <v>3.2236133232113731</v>
      </c>
      <c r="M393" s="26">
        <f t="shared" si="210"/>
        <v>3.0621702672169282</v>
      </c>
      <c r="N393" s="26">
        <f t="shared" si="207"/>
        <v>3.1428917952141506</v>
      </c>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row>
    <row r="394" spans="1:72" s="13" customFormat="1" x14ac:dyDescent="0.25">
      <c r="A394" s="13" t="s">
        <v>50</v>
      </c>
      <c r="B394" s="13">
        <v>169</v>
      </c>
      <c r="C394" s="21">
        <v>126.27719305972738</v>
      </c>
      <c r="D394" s="21">
        <v>116.74805088444062</v>
      </c>
      <c r="E394" s="21">
        <f t="shared" si="204"/>
        <v>121.51262197208399</v>
      </c>
      <c r="F394" s="22">
        <f t="shared" si="208"/>
        <v>0.9327229573439979</v>
      </c>
      <c r="G394" s="22">
        <f t="shared" si="208"/>
        <v>0.87111404169570505</v>
      </c>
      <c r="H394" s="22">
        <f t="shared" si="205"/>
        <v>0.90191849951985148</v>
      </c>
      <c r="I394" s="22">
        <v>3.0213105524588713</v>
      </c>
      <c r="J394" s="22">
        <v>2.6817303085498496</v>
      </c>
      <c r="K394" s="22">
        <f t="shared" si="206"/>
        <v>2.8515204305043604</v>
      </c>
      <c r="L394" s="22">
        <f t="shared" si="209"/>
        <v>3.2392368266160094</v>
      </c>
      <c r="M394" s="22">
        <f t="shared" si="210"/>
        <v>3.078506579149626</v>
      </c>
      <c r="N394" s="22">
        <f t="shared" si="207"/>
        <v>3.1588717028828177</v>
      </c>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row>
    <row r="395" spans="1:72" s="13" customFormat="1" x14ac:dyDescent="0.25">
      <c r="A395" s="13" t="s">
        <v>50</v>
      </c>
      <c r="B395" s="13">
        <v>170</v>
      </c>
      <c r="C395" s="21">
        <v>127.20991601707138</v>
      </c>
      <c r="D395" s="21">
        <v>117.61916492613632</v>
      </c>
      <c r="E395" s="21">
        <f t="shared" si="204"/>
        <v>122.41454047160386</v>
      </c>
      <c r="F395" s="22">
        <f t="shared" si="208"/>
        <v>0.92894947476466427</v>
      </c>
      <c r="G395" s="22">
        <f t="shared" si="208"/>
        <v>0.86841207360758688</v>
      </c>
      <c r="H395" s="22">
        <f t="shared" si="205"/>
        <v>0.89868077418612557</v>
      </c>
      <c r="I395" s="22">
        <v>3.0237515026377944</v>
      </c>
      <c r="J395" s="22">
        <v>2.6877070777305336</v>
      </c>
      <c r="K395" s="22">
        <f t="shared" si="206"/>
        <v>2.855729290184164</v>
      </c>
      <c r="L395" s="22">
        <f t="shared" si="209"/>
        <v>3.2550225655747504</v>
      </c>
      <c r="M395" s="22">
        <f t="shared" si="210"/>
        <v>3.0949674232017177</v>
      </c>
      <c r="N395" s="22">
        <f t="shared" si="207"/>
        <v>3.1749949943882338</v>
      </c>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row>
    <row r="396" spans="1:72" s="13" customFormat="1" x14ac:dyDescent="0.25">
      <c r="A396" s="13" t="s">
        <v>50</v>
      </c>
      <c r="B396" s="13">
        <v>171</v>
      </c>
      <c r="C396" s="21">
        <v>128.13886549183604</v>
      </c>
      <c r="D396" s="21">
        <v>118.48757699974391</v>
      </c>
      <c r="E396" s="21">
        <f t="shared" si="204"/>
        <v>123.31322124578998</v>
      </c>
      <c r="F396" s="22">
        <f t="shared" si="208"/>
        <v>0.92513713555720756</v>
      </c>
      <c r="G396" s="22">
        <f t="shared" si="208"/>
        <v>0.86567339589309711</v>
      </c>
      <c r="H396" s="22">
        <f t="shared" si="205"/>
        <v>0.89540526572515233</v>
      </c>
      <c r="I396" s="22">
        <v>3.0260986367534799</v>
      </c>
      <c r="J396" s="22">
        <v>2.693589400338154</v>
      </c>
      <c r="K396" s="22">
        <f t="shared" si="206"/>
        <v>2.8598440185458172</v>
      </c>
      <c r="L396" s="22">
        <f t="shared" si="209"/>
        <v>3.2709730486938771</v>
      </c>
      <c r="M396" s="22">
        <f t="shared" si="210"/>
        <v>3.111553864444724</v>
      </c>
      <c r="N396" s="22">
        <f t="shared" si="207"/>
        <v>3.1912634565693008</v>
      </c>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row>
    <row r="397" spans="1:72" s="13" customFormat="1" x14ac:dyDescent="0.25">
      <c r="A397" s="13" t="s">
        <v>50</v>
      </c>
      <c r="B397" s="13">
        <v>172</v>
      </c>
      <c r="C397" s="21">
        <v>129.06400262739325</v>
      </c>
      <c r="D397" s="21">
        <v>119.353250395637</v>
      </c>
      <c r="E397" s="21">
        <f t="shared" si="204"/>
        <v>124.20862651151512</v>
      </c>
      <c r="F397" s="22">
        <f t="shared" si="208"/>
        <v>0.92128748000760652</v>
      </c>
      <c r="G397" s="22">
        <f t="shared" si="208"/>
        <v>0.86289912183212891</v>
      </c>
      <c r="H397" s="22">
        <f t="shared" si="205"/>
        <v>0.89209330091986772</v>
      </c>
      <c r="I397" s="22">
        <v>3.028355516494448</v>
      </c>
      <c r="J397" s="22">
        <v>2.6993788101988585</v>
      </c>
      <c r="K397" s="22">
        <f t="shared" si="206"/>
        <v>2.8638671633466535</v>
      </c>
      <c r="L397" s="22">
        <f t="shared" si="209"/>
        <v>3.2870907096983939</v>
      </c>
      <c r="M397" s="22">
        <f t="shared" si="210"/>
        <v>3.1282669571704629</v>
      </c>
      <c r="N397" s="22">
        <f t="shared" si="207"/>
        <v>3.2076788334344286</v>
      </c>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row>
    <row r="398" spans="1:72" s="13" customFormat="1" x14ac:dyDescent="0.25">
      <c r="A398" s="13" t="s">
        <v>50</v>
      </c>
      <c r="B398" s="13">
        <v>173</v>
      </c>
      <c r="C398" s="21">
        <v>129.98529010740086</v>
      </c>
      <c r="D398" s="21">
        <v>120.21614951746913</v>
      </c>
      <c r="E398" s="21">
        <f t="shared" si="204"/>
        <v>125.10071981243499</v>
      </c>
      <c r="F398" s="22">
        <f t="shared" si="208"/>
        <v>0.91740202364928791</v>
      </c>
      <c r="G398" s="22">
        <f t="shared" si="208"/>
        <v>0.86009034994256695</v>
      </c>
      <c r="H398" s="22">
        <f t="shared" si="205"/>
        <v>0.88874618679592743</v>
      </c>
      <c r="I398" s="22">
        <v>3.030525579609431</v>
      </c>
      <c r="J398" s="22">
        <v>2.7050768211455245</v>
      </c>
      <c r="K398" s="22">
        <f t="shared" si="206"/>
        <v>2.8678012003774778</v>
      </c>
      <c r="L398" s="22">
        <f t="shared" si="209"/>
        <v>3.3033779101058158</v>
      </c>
      <c r="M398" s="22">
        <f t="shared" si="210"/>
        <v>3.1451077451643976</v>
      </c>
      <c r="N398" s="22">
        <f t="shared" si="207"/>
        <v>3.2242428276351065</v>
      </c>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row>
    <row r="399" spans="1:72" s="13" customFormat="1" x14ac:dyDescent="0.25">
      <c r="A399" s="13" t="s">
        <v>50</v>
      </c>
      <c r="B399" s="13">
        <v>174</v>
      </c>
      <c r="C399" s="21">
        <v>130.90269213105015</v>
      </c>
      <c r="D399" s="21">
        <v>121.0762398674117</v>
      </c>
      <c r="E399" s="21">
        <f t="shared" si="204"/>
        <v>125.98946599923093</v>
      </c>
      <c r="F399" s="22">
        <f t="shared" si="208"/>
        <v>0.91348225720301457</v>
      </c>
      <c r="G399" s="22">
        <f t="shared" si="208"/>
        <v>0.8572481639116063</v>
      </c>
      <c r="H399" s="22">
        <f t="shared" si="205"/>
        <v>0.88536521055731043</v>
      </c>
      <c r="I399" s="22">
        <v>3.032612143190506</v>
      </c>
      <c r="J399" s="22">
        <v>2.7106849269758899</v>
      </c>
      <c r="K399" s="22">
        <f t="shared" si="206"/>
        <v>2.8716485350831977</v>
      </c>
      <c r="L399" s="22">
        <f t="shared" si="209"/>
        <v>3.3198369418537386</v>
      </c>
      <c r="M399" s="22">
        <f t="shared" si="210"/>
        <v>3.1620772619763788</v>
      </c>
      <c r="N399" s="22">
        <f t="shared" si="207"/>
        <v>3.2409571019150585</v>
      </c>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row>
    <row r="400" spans="1:72" s="13" customFormat="1" x14ac:dyDescent="0.25">
      <c r="A400" s="13" t="s">
        <v>50</v>
      </c>
      <c r="B400" s="24">
        <v>175</v>
      </c>
      <c r="C400" s="25">
        <v>131.81617438825316</v>
      </c>
      <c r="D400" s="25">
        <v>121.93348803132331</v>
      </c>
      <c r="E400" s="25">
        <f t="shared" si="204"/>
        <v>126.87483120978823</v>
      </c>
      <c r="F400" s="26">
        <f t="shared" si="208"/>
        <v>0.90952964653737922</v>
      </c>
      <c r="G400" s="26">
        <f t="shared" si="208"/>
        <v>0.85437363253871013</v>
      </c>
      <c r="H400" s="26">
        <f t="shared" si="205"/>
        <v>0.88195163953804467</v>
      </c>
      <c r="I400" s="26">
        <v>3.0346184069531752</v>
      </c>
      <c r="J400" s="26">
        <v>2.7162046014294128</v>
      </c>
      <c r="K400" s="26">
        <f t="shared" si="206"/>
        <v>2.8754115041912938</v>
      </c>
      <c r="L400" s="26">
        <f t="shared" si="209"/>
        <v>3.336470029873249</v>
      </c>
      <c r="M400" s="26">
        <f t="shared" si="210"/>
        <v>3.1791765311839097</v>
      </c>
      <c r="N400" s="26">
        <f t="shared" si="207"/>
        <v>3.2578232805285792</v>
      </c>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row>
    <row r="401" spans="1:72" s="13" customFormat="1" x14ac:dyDescent="0.25">
      <c r="A401" s="13" t="s">
        <v>50</v>
      </c>
      <c r="B401" s="13">
        <v>176</v>
      </c>
      <c r="C401" s="21">
        <v>132.72570403479054</v>
      </c>
      <c r="D401" s="21">
        <v>122.78786166386202</v>
      </c>
      <c r="E401" s="21">
        <f t="shared" si="204"/>
        <v>127.75678284932627</v>
      </c>
      <c r="F401" s="22">
        <f t="shared" si="208"/>
        <v>0.90554563264913668</v>
      </c>
      <c r="G401" s="22">
        <f t="shared" si="208"/>
        <v>0.85146780968798907</v>
      </c>
      <c r="H401" s="22">
        <f t="shared" si="205"/>
        <v>0.87850672116856288</v>
      </c>
      <c r="I401" s="22">
        <v>3.0365474565052519</v>
      </c>
      <c r="J401" s="22">
        <v>2.7216372981818933</v>
      </c>
      <c r="K401" s="22">
        <f t="shared" si="206"/>
        <v>2.8790923773435724</v>
      </c>
      <c r="L401" s="22">
        <f t="shared" si="209"/>
        <v>3.3532793346062051</v>
      </c>
      <c r="M401" s="22">
        <f t="shared" si="210"/>
        <v>3.1964065666548298</v>
      </c>
      <c r="N401" s="22">
        <f t="shared" si="207"/>
        <v>3.2748429506305174</v>
      </c>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row>
    <row r="402" spans="1:72" s="13" customFormat="1" x14ac:dyDescent="0.25">
      <c r="A402" s="13" t="s">
        <v>50</v>
      </c>
      <c r="B402" s="13">
        <v>177</v>
      </c>
      <c r="C402" s="21">
        <v>133.63124966743968</v>
      </c>
      <c r="D402" s="21">
        <v>123.63932947355001</v>
      </c>
      <c r="E402" s="21">
        <f t="shared" si="204"/>
        <v>128.63528957049485</v>
      </c>
      <c r="F402" s="22">
        <f t="shared" si="208"/>
        <v>0.90153163166178274</v>
      </c>
      <c r="G402" s="22">
        <f t="shared" si="208"/>
        <v>0.84853173425221939</v>
      </c>
      <c r="H402" s="22">
        <f t="shared" si="205"/>
        <v>0.87503168295700107</v>
      </c>
      <c r="I402" s="22">
        <v>3.0384022665971866</v>
      </c>
      <c r="J402" s="22">
        <v>2.7269844508568579</v>
      </c>
      <c r="K402" s="22">
        <f t="shared" si="206"/>
        <v>2.882693358727022</v>
      </c>
      <c r="L402" s="22">
        <f t="shared" si="209"/>
        <v>3.3702669544678483</v>
      </c>
      <c r="M402" s="22">
        <f t="shared" si="210"/>
        <v>3.21376837279993</v>
      </c>
      <c r="N402" s="22">
        <f t="shared" si="207"/>
        <v>3.2920176636338891</v>
      </c>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row>
    <row r="403" spans="1:72" s="13" customFormat="1" x14ac:dyDescent="0.25">
      <c r="A403" s="13" t="s">
        <v>50</v>
      </c>
      <c r="B403" s="13">
        <v>178</v>
      </c>
      <c r="C403" s="21">
        <v>134.53278129910146</v>
      </c>
      <c r="D403" s="21">
        <v>124.48786120780223</v>
      </c>
      <c r="E403" s="21">
        <f t="shared" si="204"/>
        <v>129.51032125345185</v>
      </c>
      <c r="F403" s="22">
        <f t="shared" si="208"/>
        <v>0.89748903484201037</v>
      </c>
      <c r="G403" s="22">
        <f t="shared" si="208"/>
        <v>0.84556643012528809</v>
      </c>
      <c r="H403" s="22">
        <f t="shared" si="205"/>
        <v>0.87152773248364923</v>
      </c>
      <c r="I403" s="22">
        <v>3.0401857043471239</v>
      </c>
      <c r="J403" s="22">
        <v>2.7322474730527926</v>
      </c>
      <c r="K403" s="22">
        <f t="shared" si="206"/>
        <v>2.8862165886999582</v>
      </c>
      <c r="L403" s="22">
        <f t="shared" si="209"/>
        <v>3.3874349282521354</v>
      </c>
      <c r="M403" s="22">
        <f t="shared" si="210"/>
        <v>3.2312629448261725</v>
      </c>
      <c r="N403" s="22">
        <f t="shared" si="207"/>
        <v>3.3093489365391537</v>
      </c>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row>
    <row r="404" spans="1:72" s="13" customFormat="1" x14ac:dyDescent="0.25">
      <c r="A404" s="13" t="s">
        <v>50</v>
      </c>
      <c r="B404" s="13">
        <v>179</v>
      </c>
      <c r="C404" s="21">
        <v>135.43027033394347</v>
      </c>
      <c r="D404" s="21">
        <v>125.33342763792751</v>
      </c>
      <c r="E404" s="21">
        <f t="shared" si="204"/>
        <v>130.38184898593551</v>
      </c>
      <c r="F404" s="22">
        <f t="shared" si="208"/>
        <v>0.89341920863373048</v>
      </c>
      <c r="G404" s="22">
        <f t="shared" si="208"/>
        <v>0.84257290618523939</v>
      </c>
      <c r="H404" s="22">
        <f t="shared" si="205"/>
        <v>0.86799605740948493</v>
      </c>
      <c r="I404" s="22">
        <v>3.0419005324346768</v>
      </c>
      <c r="J404" s="22">
        <v>2.7374277583853339</v>
      </c>
      <c r="K404" s="22">
        <f t="shared" si="206"/>
        <v>2.8896641454100056</v>
      </c>
      <c r="L404" s="22">
        <f t="shared" si="209"/>
        <v>3.4047852374771872</v>
      </c>
      <c r="M404" s="22">
        <f t="shared" si="210"/>
        <v>3.2488912689811928</v>
      </c>
      <c r="N404" s="22">
        <f t="shared" si="207"/>
        <v>3.32683825322919</v>
      </c>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row>
    <row r="405" spans="1:72" s="13" customFormat="1" x14ac:dyDescent="0.25">
      <c r="A405" s="13" t="s">
        <v>50</v>
      </c>
      <c r="B405" s="13">
        <v>180</v>
      </c>
      <c r="C405" s="21">
        <v>136.3236895425772</v>
      </c>
      <c r="D405" s="21">
        <v>126.17600054411275</v>
      </c>
      <c r="E405" s="21">
        <f t="shared" si="204"/>
        <v>131.24984504334498</v>
      </c>
      <c r="F405" s="22">
        <f t="shared" si="208"/>
        <v>0.8893234947081794</v>
      </c>
      <c r="G405" s="22">
        <f t="shared" si="208"/>
        <v>0.83955215628603241</v>
      </c>
      <c r="H405" s="22">
        <f t="shared" si="205"/>
        <v>0.86443782549710591</v>
      </c>
      <c r="I405" s="22">
        <v>3.0435494122580056</v>
      </c>
      <c r="J405" s="22">
        <v>2.7425266805435271</v>
      </c>
      <c r="K405" s="22">
        <f t="shared" si="206"/>
        <v>2.8930380464007666</v>
      </c>
      <c r="L405" s="22">
        <f t="shared" si="209"/>
        <v>3.4223198086728934</v>
      </c>
      <c r="M405" s="22">
        <f t="shared" si="210"/>
        <v>3.2666543227948761</v>
      </c>
      <c r="N405" s="22">
        <f t="shared" si="207"/>
        <v>3.344487065733885</v>
      </c>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row>
    <row r="406" spans="1:72" s="13" customFormat="1" x14ac:dyDescent="0.25">
      <c r="A406" s="13" t="s">
        <v>50</v>
      </c>
      <c r="B406" s="13">
        <v>181</v>
      </c>
      <c r="C406" s="21">
        <v>137.21301303728538</v>
      </c>
      <c r="D406" s="21">
        <v>127.01555270039879</v>
      </c>
      <c r="E406" s="21">
        <f t="shared" si="204"/>
        <v>132.11428286884208</v>
      </c>
      <c r="F406" s="22">
        <f t="shared" si="208"/>
        <v>0.88520321003014146</v>
      </c>
      <c r="G406" s="22">
        <f t="shared" si="208"/>
        <v>0.83650515925812385</v>
      </c>
      <c r="H406" s="22">
        <f t="shared" si="205"/>
        <v>0.86085418464413266</v>
      </c>
      <c r="I406" s="22">
        <v>3.0451349070493627</v>
      </c>
      <c r="J406" s="22">
        <v>2.7475455933593524</v>
      </c>
      <c r="K406" s="22">
        <f t="shared" si="206"/>
        <v>2.8963402502043576</v>
      </c>
      <c r="L406" s="22">
        <f t="shared" si="209"/>
        <v>3.4400405156073428</v>
      </c>
      <c r="M406" s="22">
        <f t="shared" si="210"/>
        <v>3.284553075316456</v>
      </c>
      <c r="N406" s="22">
        <f t="shared" si="207"/>
        <v>3.3622967954618996</v>
      </c>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row>
    <row r="407" spans="1:72" s="13" customFormat="1" x14ac:dyDescent="0.25">
      <c r="A407" s="13" t="s">
        <v>50</v>
      </c>
      <c r="B407" s="24">
        <v>182</v>
      </c>
      <c r="C407" s="25">
        <v>138.09821624731552</v>
      </c>
      <c r="D407" s="25">
        <v>127.85205785965691</v>
      </c>
      <c r="E407" s="25">
        <f t="shared" si="204"/>
        <v>132.97513705348621</v>
      </c>
      <c r="F407" s="26">
        <f t="shared" si="208"/>
        <v>0.88105964693897931</v>
      </c>
      <c r="G407" s="26">
        <f t="shared" si="208"/>
        <v>0.83343287891803186</v>
      </c>
      <c r="H407" s="26">
        <f t="shared" si="205"/>
        <v>0.85724626292850559</v>
      </c>
      <c r="I407" s="26">
        <v>3.0466594849448447</v>
      </c>
      <c r="J407" s="26">
        <v>2.7524858308897024</v>
      </c>
      <c r="K407" s="26">
        <f t="shared" si="206"/>
        <v>2.8995726579172736</v>
      </c>
      <c r="L407" s="26">
        <f t="shared" si="209"/>
        <v>3.4579491814540577</v>
      </c>
      <c r="M407" s="26">
        <f t="shared" si="210"/>
        <v>3.3025884873452531</v>
      </c>
      <c r="N407" s="26">
        <f t="shared" si="207"/>
        <v>3.3802688343996552</v>
      </c>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row>
    <row r="408" spans="1:72" s="13" customFormat="1" x14ac:dyDescent="0.25">
      <c r="A408" s="13" t="s">
        <v>50</v>
      </c>
      <c r="B408" s="13">
        <v>183</v>
      </c>
      <c r="C408" s="21">
        <v>138.9792758942545</v>
      </c>
      <c r="D408" s="21">
        <v>128.68549073857494</v>
      </c>
      <c r="E408" s="21">
        <f t="shared" si="204"/>
        <v>133.83238331641473</v>
      </c>
      <c r="F408" s="22">
        <f t="shared" si="208"/>
        <v>0.87689407324415924</v>
      </c>
      <c r="G408" s="22">
        <f t="shared" si="208"/>
        <v>0.83033626408547434</v>
      </c>
      <c r="H408" s="22">
        <f t="shared" si="205"/>
        <v>0.85361516866481679</v>
      </c>
      <c r="I408" s="22">
        <v>3.0481255220045678</v>
      </c>
      <c r="J408" s="22">
        <v>2.7573487075100491</v>
      </c>
      <c r="K408" s="22">
        <f t="shared" si="206"/>
        <v>2.9027371147573087</v>
      </c>
      <c r="L408" s="22">
        <f t="shared" si="209"/>
        <v>3.4760475808984728</v>
      </c>
      <c r="M408" s="22">
        <f t="shared" si="210"/>
        <v>3.3207615116593403</v>
      </c>
      <c r="N408" s="22">
        <f t="shared" si="207"/>
        <v>3.3984045462789068</v>
      </c>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row>
    <row r="409" spans="1:72" s="13" customFormat="1" x14ac:dyDescent="0.25">
      <c r="A409" s="13" t="s">
        <v>50</v>
      </c>
      <c r="B409" s="13">
        <v>184</v>
      </c>
      <c r="C409" s="21">
        <v>139.85616996749866</v>
      </c>
      <c r="D409" s="21">
        <v>129.51582700266042</v>
      </c>
      <c r="E409" s="21">
        <f t="shared" si="204"/>
        <v>134.68599848507955</v>
      </c>
      <c r="F409" s="22">
        <f t="shared" si="208"/>
        <v>0.87270773233453269</v>
      </c>
      <c r="G409" s="22">
        <f t="shared" si="208"/>
        <v>0.82721624860917586</v>
      </c>
      <c r="H409" s="22">
        <f t="shared" si="205"/>
        <v>0.84996199047185428</v>
      </c>
      <c r="I409" s="22">
        <v>3.0495353051799872</v>
      </c>
      <c r="J409" s="22">
        <v>2.762135518019059</v>
      </c>
      <c r="K409" s="22">
        <f t="shared" si="206"/>
        <v>2.9058354115995231</v>
      </c>
      <c r="L409" s="22">
        <f t="shared" si="209"/>
        <v>3.4943374421839279</v>
      </c>
      <c r="M409" s="22">
        <f t="shared" si="210"/>
        <v>3.3390730932366504</v>
      </c>
      <c r="N409" s="22">
        <f t="shared" si="207"/>
        <v>3.4167052677102889</v>
      </c>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row>
    <row r="410" spans="1:72" s="13" customFormat="1" x14ac:dyDescent="0.25">
      <c r="A410" s="13" t="s">
        <v>50</v>
      </c>
      <c r="B410" s="13">
        <v>185</v>
      </c>
      <c r="C410" s="21">
        <v>140.72887769983319</v>
      </c>
      <c r="D410" s="21">
        <v>130.34304325126959</v>
      </c>
      <c r="E410" s="21">
        <f t="shared" si="204"/>
        <v>135.53596047555141</v>
      </c>
      <c r="F410" s="22">
        <f t="shared" si="208"/>
        <v>0.86850184330077695</v>
      </c>
      <c r="G410" s="22">
        <f t="shared" si="208"/>
        <v>0.82407375139962369</v>
      </c>
      <c r="H410" s="22">
        <f t="shared" si="205"/>
        <v>0.84628779735020032</v>
      </c>
      <c r="I410" s="22">
        <v>3.0508910352255136</v>
      </c>
      <c r="J410" s="22">
        <v>2.7668475377534594</v>
      </c>
      <c r="K410" s="22">
        <f t="shared" si="206"/>
        <v>2.9088692864894865</v>
      </c>
      <c r="L410" s="22">
        <f t="shared" si="209"/>
        <v>3.5128204490971222</v>
      </c>
      <c r="M410" s="22">
        <f t="shared" si="210"/>
        <v>3.3575241694741389</v>
      </c>
      <c r="N410" s="22">
        <f t="shared" si="207"/>
        <v>3.4351723092856306</v>
      </c>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row>
    <row r="411" spans="1:72" s="13" customFormat="1" x14ac:dyDescent="0.25">
      <c r="A411" s="13" t="s">
        <v>50</v>
      </c>
      <c r="B411" s="13">
        <v>186</v>
      </c>
      <c r="C411" s="21">
        <v>141.59737954313397</v>
      </c>
      <c r="D411" s="21">
        <v>131.16711700266922</v>
      </c>
      <c r="E411" s="21">
        <f t="shared" si="204"/>
        <v>136.38224827290159</v>
      </c>
      <c r="F411" s="22">
        <f t="shared" si="208"/>
        <v>0.86427760106974461</v>
      </c>
      <c r="G411" s="22">
        <f t="shared" si="208"/>
        <v>0.82090967646959712</v>
      </c>
      <c r="H411" s="22">
        <f t="shared" si="205"/>
        <v>0.84259363876967086</v>
      </c>
      <c r="I411" s="22">
        <v>3.0521948295520001</v>
      </c>
      <c r="J411" s="22">
        <v>2.7714860227124696</v>
      </c>
      <c r="K411" s="22">
        <f t="shared" si="206"/>
        <v>2.911840426132235</v>
      </c>
      <c r="L411" s="22">
        <f t="shared" si="209"/>
        <v>3.5314982428957999</v>
      </c>
      <c r="M411" s="22">
        <f t="shared" si="210"/>
        <v>3.376115670400571</v>
      </c>
      <c r="N411" s="22">
        <f t="shared" si="207"/>
        <v>3.4538069566481857</v>
      </c>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row>
    <row r="412" spans="1:72" s="13" customFormat="1" x14ac:dyDescent="0.25">
      <c r="A412" s="13" t="s">
        <v>50</v>
      </c>
      <c r="B412" s="13">
        <v>187</v>
      </c>
      <c r="C412" s="21">
        <v>142.46165714420371</v>
      </c>
      <c r="D412" s="21">
        <v>131.98802667913881</v>
      </c>
      <c r="E412" s="21">
        <f t="shared" si="204"/>
        <v>137.22484191167126</v>
      </c>
      <c r="F412" s="22">
        <f t="shared" si="208"/>
        <v>0.86003617655160269</v>
      </c>
      <c r="G412" s="22">
        <f t="shared" si="208"/>
        <v>0.81772491298144701</v>
      </c>
      <c r="H412" s="22">
        <f t="shared" si="205"/>
        <v>0.83888054476652485</v>
      </c>
      <c r="I412" s="22">
        <v>3.0534487250200488</v>
      </c>
      <c r="J412" s="22">
        <v>2.7760522096911484</v>
      </c>
      <c r="K412" s="22">
        <f t="shared" si="206"/>
        <v>2.9147504673555984</v>
      </c>
      <c r="L412" s="22">
        <f t="shared" si="209"/>
        <v>3.5503724241730663</v>
      </c>
      <c r="M412" s="22">
        <f t="shared" si="210"/>
        <v>3.3948485188858775</v>
      </c>
      <c r="N412" s="22">
        <f t="shared" si="207"/>
        <v>3.4726104715294719</v>
      </c>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row>
    <row r="413" spans="1:72" s="13" customFormat="1" x14ac:dyDescent="0.25">
      <c r="A413" s="13" t="s">
        <v>50</v>
      </c>
      <c r="B413" s="13">
        <v>188</v>
      </c>
      <c r="C413" s="21">
        <v>143.32169332075532</v>
      </c>
      <c r="D413" s="21">
        <v>132.80575159212026</v>
      </c>
      <c r="E413" s="21">
        <f t="shared" si="204"/>
        <v>138.0637224564378</v>
      </c>
      <c r="F413" s="22">
        <f t="shared" si="208"/>
        <v>0.8557787167971469</v>
      </c>
      <c r="G413" s="22">
        <f t="shared" si="208"/>
        <v>0.81452033530135282</v>
      </c>
      <c r="H413" s="22">
        <f t="shared" si="205"/>
        <v>0.83514952604924986</v>
      </c>
      <c r="I413" s="22">
        <v>3.0546546806714598</v>
      </c>
      <c r="J413" s="22">
        <v>2.7805473164220378</v>
      </c>
      <c r="K413" s="22">
        <f t="shared" si="206"/>
        <v>2.9176009985467486</v>
      </c>
      <c r="L413" s="22">
        <f t="shared" ref="L413:L424" si="211">I413/F413</f>
        <v>3.5694445546669664</v>
      </c>
      <c r="M413" s="22">
        <f t="shared" ref="M413:M424" si="212">J413/G413</f>
        <v>3.4137236308450207</v>
      </c>
      <c r="N413" s="22">
        <f t="shared" si="207"/>
        <v>3.4915840927559936</v>
      </c>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row>
    <row r="414" spans="1:72" s="13" customFormat="1" x14ac:dyDescent="0.25">
      <c r="A414" s="13" t="s">
        <v>50</v>
      </c>
      <c r="B414" s="24">
        <v>189</v>
      </c>
      <c r="C414" s="25">
        <v>144.17747203755246</v>
      </c>
      <c r="D414" s="25">
        <v>133.62027192742161</v>
      </c>
      <c r="E414" s="25">
        <f t="shared" ref="E414:E425" si="213">AVERAGE(C414:D414)</f>
        <v>138.89887198248704</v>
      </c>
      <c r="F414" s="26">
        <f t="shared" si="208"/>
        <v>0.85150634516620016</v>
      </c>
      <c r="G414" s="26">
        <f t="shared" si="208"/>
        <v>0.81129680305977558</v>
      </c>
      <c r="H414" s="26">
        <f t="shared" ref="H414:H424" si="214">AVERAGE(F414:G414)</f>
        <v>0.83140157411298787</v>
      </c>
      <c r="I414" s="26">
        <v>3.0558145803974512</v>
      </c>
      <c r="J414" s="26">
        <v>2.7849725417245086</v>
      </c>
      <c r="K414" s="26">
        <f t="shared" ref="K414:K425" si="215">AVERAGE(I414:J414)</f>
        <v>2.9203935610609797</v>
      </c>
      <c r="L414" s="26">
        <f t="shared" si="211"/>
        <v>3.5887161590099557</v>
      </c>
      <c r="M414" s="26">
        <f t="shared" si="212"/>
        <v>3.4327419154384544</v>
      </c>
      <c r="N414" s="26">
        <f t="shared" ref="N414:N424" si="216">AVERAGE(L414:M414)</f>
        <v>3.510729037224205</v>
      </c>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row>
    <row r="415" spans="1:72" s="13" customFormat="1" x14ac:dyDescent="0.25">
      <c r="A415" s="13" t="s">
        <v>50</v>
      </c>
      <c r="B415" s="13">
        <v>190</v>
      </c>
      <c r="C415" s="21">
        <v>145.02897838271866</v>
      </c>
      <c r="D415" s="21">
        <v>134.43156873048139</v>
      </c>
      <c r="E415" s="21">
        <f t="shared" si="213"/>
        <v>139.73027355660003</v>
      </c>
      <c r="F415" s="22">
        <f t="shared" ref="F415:G424" si="217">C416-C415</f>
        <v>0.8472201615063284</v>
      </c>
      <c r="G415" s="22">
        <f t="shared" si="217"/>
        <v>0.80805516121807841</v>
      </c>
      <c r="H415" s="22">
        <f t="shared" si="214"/>
        <v>0.8276376613622034</v>
      </c>
      <c r="I415" s="22">
        <v>3.0569302355425969</v>
      </c>
      <c r="J415" s="22">
        <v>2.789329065661232</v>
      </c>
      <c r="K415" s="22">
        <f t="shared" si="215"/>
        <v>2.9231296506019144</v>
      </c>
      <c r="L415" s="22">
        <f t="shared" si="211"/>
        <v>3.6081887264196828</v>
      </c>
      <c r="M415" s="22">
        <f t="shared" si="212"/>
        <v>3.4519042752682156</v>
      </c>
      <c r="N415" s="22">
        <f t="shared" si="216"/>
        <v>3.530046500843949</v>
      </c>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row>
    <row r="416" spans="1:72" s="13" customFormat="1" x14ac:dyDescent="0.25">
      <c r="A416" s="13" t="s">
        <v>50</v>
      </c>
      <c r="B416" s="13">
        <v>191</v>
      </c>
      <c r="C416" s="21">
        <v>145.87619854422499</v>
      </c>
      <c r="D416" s="21">
        <v>135.23962389169947</v>
      </c>
      <c r="E416" s="21">
        <f t="shared" si="213"/>
        <v>140.55791121796221</v>
      </c>
      <c r="F416" s="22">
        <f t="shared" si="217"/>
        <v>0.84292124233996901</v>
      </c>
      <c r="G416" s="22">
        <f t="shared" si="217"/>
        <v>0.80479624014145656</v>
      </c>
      <c r="H416" s="22">
        <f t="shared" si="214"/>
        <v>0.82385874124071279</v>
      </c>
      <c r="I416" s="22">
        <v>3.058003387443704</v>
      </c>
      <c r="J416" s="22">
        <v>2.7936180497012426</v>
      </c>
      <c r="K416" s="22">
        <f t="shared" si="215"/>
        <v>2.9258107185724733</v>
      </c>
      <c r="L416" s="22">
        <f t="shared" si="211"/>
        <v>3.6278637123376027</v>
      </c>
      <c r="M416" s="22">
        <f t="shared" si="212"/>
        <v>3.4712116065679144</v>
      </c>
      <c r="N416" s="22">
        <f t="shared" si="216"/>
        <v>3.5495376594527586</v>
      </c>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row>
    <row r="417" spans="1:72" s="13" customFormat="1" x14ac:dyDescent="0.25">
      <c r="A417" s="13" t="s">
        <v>50</v>
      </c>
      <c r="B417" s="13">
        <v>192</v>
      </c>
      <c r="C417" s="21">
        <v>146.71911978656496</v>
      </c>
      <c r="D417" s="21">
        <v>136.04442013184092</v>
      </c>
      <c r="E417" s="21">
        <f t="shared" si="213"/>
        <v>141.38176995920293</v>
      </c>
      <c r="F417" s="22">
        <f t="shared" si="217"/>
        <v>0.83861064106216077</v>
      </c>
      <c r="G417" s="22">
        <f t="shared" si="217"/>
        <v>0.80152085567664244</v>
      </c>
      <c r="H417" s="22">
        <f t="shared" si="214"/>
        <v>0.8200657483694016</v>
      </c>
      <c r="I417" s="22">
        <v>3.0590357099030996</v>
      </c>
      <c r="J417" s="22">
        <v>2.7978406368890552</v>
      </c>
      <c r="K417" s="22">
        <f t="shared" si="215"/>
        <v>2.9284381733960774</v>
      </c>
      <c r="L417" s="22">
        <f t="shared" si="211"/>
        <v>3.6477425400047521</v>
      </c>
      <c r="M417" s="22">
        <f t="shared" si="212"/>
        <v>3.4906647993920545</v>
      </c>
      <c r="N417" s="22">
        <f t="shared" si="216"/>
        <v>3.5692036696984033</v>
      </c>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row>
    <row r="418" spans="1:72" s="13" customFormat="1" x14ac:dyDescent="0.25">
      <c r="A418" s="13" t="s">
        <v>50</v>
      </c>
      <c r="B418" s="13">
        <v>193</v>
      </c>
      <c r="C418" s="21">
        <v>147.55773042762712</v>
      </c>
      <c r="D418" s="21">
        <v>136.84594098751757</v>
      </c>
      <c r="E418" s="21">
        <f t="shared" si="213"/>
        <v>142.20183570757234</v>
      </c>
      <c r="F418" s="22">
        <f t="shared" si="217"/>
        <v>0.83428938814444109</v>
      </c>
      <c r="G418" s="22">
        <f t="shared" si="217"/>
        <v>0.7982298092361475</v>
      </c>
      <c r="H418" s="22">
        <f t="shared" si="214"/>
        <v>0.8162595986902943</v>
      </c>
      <c r="I418" s="22">
        <v>3.0600288115960397</v>
      </c>
      <c r="J418" s="22">
        <v>2.8019979520193643</v>
      </c>
      <c r="K418" s="22">
        <f t="shared" si="215"/>
        <v>2.931013381807702</v>
      </c>
      <c r="L418" s="22">
        <f t="shared" si="211"/>
        <v>3.6678266019922749</v>
      </c>
      <c r="M418" s="22">
        <f t="shared" si="212"/>
        <v>3.5102647377961103</v>
      </c>
      <c r="N418" s="22">
        <f t="shared" si="216"/>
        <v>3.5890456698941926</v>
      </c>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row>
    <row r="419" spans="1:72" s="13" customFormat="1" x14ac:dyDescent="0.25">
      <c r="A419" s="13" t="s">
        <v>50</v>
      </c>
      <c r="B419" s="13">
        <v>194</v>
      </c>
      <c r="C419" s="21">
        <v>148.39201981577156</v>
      </c>
      <c r="D419" s="21">
        <v>137.64417079675371</v>
      </c>
      <c r="E419" s="21">
        <f t="shared" si="213"/>
        <v>143.01809530626264</v>
      </c>
      <c r="F419" s="22">
        <f t="shared" si="217"/>
        <v>0.82995849134888999</v>
      </c>
      <c r="G419" s="22">
        <f t="shared" si="217"/>
        <v>0.79492388788631274</v>
      </c>
      <c r="H419" s="22">
        <f t="shared" si="214"/>
        <v>0.81244118961760137</v>
      </c>
      <c r="I419" s="22">
        <v>3.0609842384121526</v>
      </c>
      <c r="J419" s="22">
        <v>2.8060911018168144</v>
      </c>
      <c r="K419" s="22">
        <f t="shared" si="215"/>
        <v>2.9335376701144833</v>
      </c>
      <c r="L419" s="22">
        <f t="shared" si="211"/>
        <v>3.6881172616684577</v>
      </c>
      <c r="M419" s="22">
        <f t="shared" si="212"/>
        <v>3.5300123000180008</v>
      </c>
      <c r="N419" s="22">
        <f t="shared" si="216"/>
        <v>3.6090647808432292</v>
      </c>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row>
    <row r="420" spans="1:72" s="13" customFormat="1" x14ac:dyDescent="0.25">
      <c r="A420" s="13" t="s">
        <v>50</v>
      </c>
      <c r="B420" s="13">
        <v>195</v>
      </c>
      <c r="C420" s="21">
        <v>149.22197830712045</v>
      </c>
      <c r="D420" s="21">
        <v>138.43909468464003</v>
      </c>
      <c r="E420" s="21">
        <f t="shared" si="213"/>
        <v>143.83053649588024</v>
      </c>
      <c r="F420" s="22">
        <f t="shared" si="217"/>
        <v>0.82561893594771618</v>
      </c>
      <c r="G420" s="22">
        <f t="shared" si="217"/>
        <v>0.79160386444138453</v>
      </c>
      <c r="H420" s="22">
        <f t="shared" si="214"/>
        <v>0.80861140019455036</v>
      </c>
      <c r="I420" s="22">
        <v>3.0619034757310311</v>
      </c>
      <c r="J420" s="22">
        <v>2.8101211751204365</v>
      </c>
      <c r="K420" s="22">
        <f t="shared" si="215"/>
        <v>2.9360123254257338</v>
      </c>
      <c r="L420" s="22">
        <f t="shared" si="211"/>
        <v>3.7086158546210131</v>
      </c>
      <c r="M420" s="22">
        <f t="shared" si="212"/>
        <v>3.5499083586504092</v>
      </c>
      <c r="N420" s="22">
        <f t="shared" si="216"/>
        <v>3.6292621066357111</v>
      </c>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row>
    <row r="421" spans="1:72" s="13" customFormat="1" x14ac:dyDescent="0.25">
      <c r="A421" s="13" t="s">
        <v>50</v>
      </c>
      <c r="B421" s="24">
        <v>196</v>
      </c>
      <c r="C421" s="25">
        <v>150.04759724306817</v>
      </c>
      <c r="D421" s="25">
        <v>139.23069854908141</v>
      </c>
      <c r="E421" s="25">
        <f t="shared" si="213"/>
        <v>144.6391478960748</v>
      </c>
      <c r="F421" s="26">
        <f t="shared" si="217"/>
        <v>0.8212716849503181</v>
      </c>
      <c r="G421" s="26">
        <f t="shared" si="217"/>
        <v>0.78827049756122847</v>
      </c>
      <c r="H421" s="26">
        <f t="shared" si="214"/>
        <v>0.80477109125577329</v>
      </c>
      <c r="I421" s="26">
        <v>3.0627879506322606</v>
      </c>
      <c r="J421" s="26">
        <v>2.814089243072273</v>
      </c>
      <c r="K421" s="26">
        <f t="shared" si="215"/>
        <v>2.9384385968522668</v>
      </c>
      <c r="L421" s="26">
        <f t="shared" si="211"/>
        <v>3.7293236900253546</v>
      </c>
      <c r="M421" s="26">
        <f t="shared" si="212"/>
        <v>3.5699537808132802</v>
      </c>
      <c r="N421" s="26">
        <f t="shared" si="216"/>
        <v>3.6496387354193174</v>
      </c>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row>
    <row r="422" spans="1:72" s="13" customFormat="1" x14ac:dyDescent="0.25">
      <c r="A422" s="13" t="s">
        <v>50</v>
      </c>
      <c r="B422" s="13">
        <v>197</v>
      </c>
      <c r="C422" s="21">
        <v>150.86886892801849</v>
      </c>
      <c r="D422" s="21">
        <v>140.01896904664264</v>
      </c>
      <c r="E422" s="21">
        <f t="shared" si="213"/>
        <v>145.44391898733056</v>
      </c>
      <c r="F422" s="22">
        <f t="shared" si="217"/>
        <v>0.81691767933745041</v>
      </c>
      <c r="G422" s="22">
        <f t="shared" si="217"/>
        <v>0.78492453185413069</v>
      </c>
      <c r="H422" s="22">
        <f t="shared" si="214"/>
        <v>0.80092110559579055</v>
      </c>
      <c r="I422" s="22">
        <v>3.0636390340403126</v>
      </c>
      <c r="J422" s="22">
        <v>2.817996359309809</v>
      </c>
      <c r="K422" s="22">
        <f t="shared" si="215"/>
        <v>2.9408176966750608</v>
      </c>
      <c r="L422" s="22">
        <f t="shared" si="211"/>
        <v>3.7502420519593036</v>
      </c>
      <c r="M422" s="22">
        <f t="shared" si="212"/>
        <v>3.5901494283191822</v>
      </c>
      <c r="N422" s="22">
        <f t="shared" si="216"/>
        <v>3.6701957401392429</v>
      </c>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row>
    <row r="423" spans="1:72" s="13" customFormat="1" x14ac:dyDescent="0.25">
      <c r="A423" s="13" t="s">
        <v>50</v>
      </c>
      <c r="B423" s="13">
        <v>198</v>
      </c>
      <c r="C423" s="21">
        <v>151.68578660735594</v>
      </c>
      <c r="D423" s="21">
        <v>140.80389357849677</v>
      </c>
      <c r="E423" s="21">
        <f t="shared" si="213"/>
        <v>146.24484009292635</v>
      </c>
      <c r="F423" s="22">
        <f t="shared" si="217"/>
        <v>0.81255783829990946</v>
      </c>
      <c r="G423" s="22">
        <f t="shared" si="217"/>
        <v>0.78156669798343614</v>
      </c>
      <c r="H423" s="22">
        <f t="shared" si="214"/>
        <v>0.7970622681416728</v>
      </c>
      <c r="I423" s="22">
        <v>3.0644580428048984</v>
      </c>
      <c r="J423" s="22">
        <v>2.821843560161815</v>
      </c>
      <c r="K423" s="22">
        <f t="shared" si="215"/>
        <v>2.9431508014833567</v>
      </c>
      <c r="L423" s="22">
        <f t="shared" si="211"/>
        <v>3.7713722006750592</v>
      </c>
      <c r="M423" s="22">
        <f t="shared" si="212"/>
        <v>3.6104961578360633</v>
      </c>
      <c r="N423" s="22">
        <f t="shared" si="216"/>
        <v>3.690934179255561</v>
      </c>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row>
    <row r="424" spans="1:72" s="13" customFormat="1" x14ac:dyDescent="0.25">
      <c r="A424" s="13" t="s">
        <v>50</v>
      </c>
      <c r="B424" s="13">
        <v>199</v>
      </c>
      <c r="C424" s="21">
        <v>152.49834444565585</v>
      </c>
      <c r="D424" s="21">
        <v>141.58546027648021</v>
      </c>
      <c r="E424" s="21">
        <f t="shared" si="213"/>
        <v>147.04190236106803</v>
      </c>
      <c r="F424" s="22">
        <f t="shared" si="217"/>
        <v>0.80819305948364217</v>
      </c>
      <c r="G424" s="22">
        <f t="shared" si="217"/>
        <v>0.77819771277782479</v>
      </c>
      <c r="H424" s="22">
        <f t="shared" si="214"/>
        <v>0.79319538613073348</v>
      </c>
      <c r="I424" s="22">
        <v>3.0652462417174808</v>
      </c>
      <c r="J424" s="22">
        <v>2.8256318648472192</v>
      </c>
      <c r="K424" s="22">
        <f t="shared" si="215"/>
        <v>2.94543905328235</v>
      </c>
      <c r="L424" s="22">
        <f t="shared" si="211"/>
        <v>3.7927153738190711</v>
      </c>
      <c r="M424" s="22">
        <f t="shared" si="212"/>
        <v>3.6309948210474068</v>
      </c>
      <c r="N424" s="22">
        <f t="shared" si="216"/>
        <v>3.7118550974332392</v>
      </c>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row>
    <row r="425" spans="1:72" s="13" customFormat="1" x14ac:dyDescent="0.25">
      <c r="A425" s="13" t="s">
        <v>50</v>
      </c>
      <c r="B425" s="13">
        <v>200</v>
      </c>
      <c r="C425" s="21">
        <v>153.30653750513949</v>
      </c>
      <c r="D425" s="21">
        <v>142.36365798925803</v>
      </c>
      <c r="E425" s="21">
        <f t="shared" si="213"/>
        <v>147.83509774719874</v>
      </c>
      <c r="F425" s="22"/>
      <c r="G425" s="22"/>
      <c r="H425" s="22"/>
      <c r="I425" s="22">
        <v>3.0660048454647555</v>
      </c>
      <c r="J425" s="22">
        <v>2.8293622756766621</v>
      </c>
      <c r="K425" s="22">
        <f t="shared" si="215"/>
        <v>2.9476835605707086</v>
      </c>
      <c r="L425" s="22"/>
      <c r="M425" s="22"/>
      <c r="N425" s="22"/>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row>
    <row r="426" spans="1:72" s="13" customFormat="1" x14ac:dyDescent="0.25">
      <c r="A426" s="13" t="s">
        <v>51</v>
      </c>
      <c r="B426" s="13">
        <v>60</v>
      </c>
      <c r="C426" s="21">
        <v>21.863563814054313</v>
      </c>
      <c r="D426" s="21">
        <v>21.663759502186942</v>
      </c>
      <c r="E426" s="21">
        <f>AVERAGE(C426:D426)</f>
        <v>21.763661658120625</v>
      </c>
      <c r="F426" s="22">
        <f>C427-C426</f>
        <v>0.69475521174247135</v>
      </c>
      <c r="G426" s="22">
        <f>D427-D426</f>
        <v>0.64695533652979265</v>
      </c>
      <c r="H426" s="22">
        <f>AVERAGE(F426:G426)</f>
        <v>0.670855274136132</v>
      </c>
      <c r="I426" s="22">
        <v>1.0047010898405917</v>
      </c>
      <c r="J426" s="22">
        <v>1.1109626477056072</v>
      </c>
      <c r="K426" s="22">
        <f>AVERAGE(I426:J426)</f>
        <v>1.0578318687730994</v>
      </c>
      <c r="L426" s="22">
        <f t="shared" ref="L426:L457" si="218">I426/F426</f>
        <v>1.4461224224871445</v>
      </c>
      <c r="M426" s="22">
        <f t="shared" ref="M426:M457" si="219">J426/G426</f>
        <v>1.7172169158766135</v>
      </c>
      <c r="N426" s="22">
        <f>AVERAGE(L426:M426)</f>
        <v>1.581669669181879</v>
      </c>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row>
    <row r="427" spans="1:72" s="13" customFormat="1" x14ac:dyDescent="0.25">
      <c r="A427" s="13" t="s">
        <v>51</v>
      </c>
      <c r="B427" s="13">
        <v>61</v>
      </c>
      <c r="C427" s="21">
        <v>22.558319025796784</v>
      </c>
      <c r="D427" s="21">
        <v>22.310714838716734</v>
      </c>
      <c r="E427" s="21">
        <f t="shared" ref="E427:E490" si="220">AVERAGE(C427:D427)</f>
        <v>22.434516932256759</v>
      </c>
      <c r="F427" s="22">
        <f>C428-C427</f>
        <v>0.70487660095977489</v>
      </c>
      <c r="G427" s="22">
        <f>D428-D427</f>
        <v>0.6551575115526731</v>
      </c>
      <c r="H427" s="22">
        <f t="shared" ref="H427:H490" si="221">AVERAGE(F427:G427)</f>
        <v>0.680017056256224</v>
      </c>
      <c r="I427" s="22">
        <v>1.0390568581248312</v>
      </c>
      <c r="J427" s="22">
        <v>1.1355682097782775</v>
      </c>
      <c r="K427" s="22">
        <f t="shared" ref="K427:K490" si="222">AVERAGE(I427:J427)</f>
        <v>1.0873125339515544</v>
      </c>
      <c r="L427" s="22">
        <f t="shared" si="218"/>
        <v>1.4740975324050045</v>
      </c>
      <c r="M427" s="22">
        <f t="shared" si="219"/>
        <v>1.7332751128611315</v>
      </c>
      <c r="N427" s="22">
        <f t="shared" ref="N427:N490" si="223">AVERAGE(L427:M427)</f>
        <v>1.603686322633068</v>
      </c>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row>
    <row r="428" spans="1:72" s="13" customFormat="1" x14ac:dyDescent="0.25">
      <c r="A428" s="13" t="s">
        <v>51</v>
      </c>
      <c r="B428" s="13">
        <v>62</v>
      </c>
      <c r="C428" s="21">
        <v>23.263195626756559</v>
      </c>
      <c r="D428" s="21">
        <v>22.965872350269407</v>
      </c>
      <c r="E428" s="21">
        <f t="shared" si="220"/>
        <v>23.114533988512981</v>
      </c>
      <c r="F428" s="22">
        <f t="shared" ref="F428:G491" si="224">C429-C428</f>
        <v>0.71485203448999002</v>
      </c>
      <c r="G428" s="22">
        <f t="shared" si="224"/>
        <v>0.66322830942992539</v>
      </c>
      <c r="H428" s="22">
        <f t="shared" si="221"/>
        <v>0.6890401719599577</v>
      </c>
      <c r="I428" s="22">
        <v>1.0737281260564644</v>
      </c>
      <c r="J428" s="22">
        <v>1.1601594841766227</v>
      </c>
      <c r="K428" s="22">
        <f t="shared" si="222"/>
        <v>1.1169438051165437</v>
      </c>
      <c r="L428" s="22">
        <f t="shared" si="218"/>
        <v>1.5020284957606842</v>
      </c>
      <c r="M428" s="22">
        <f t="shared" si="219"/>
        <v>1.74926110312425</v>
      </c>
      <c r="N428" s="22">
        <f t="shared" si="223"/>
        <v>1.6256447994424672</v>
      </c>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row>
    <row r="429" spans="1:72" s="13" customFormat="1" x14ac:dyDescent="0.25">
      <c r="A429" s="13" t="s">
        <v>51</v>
      </c>
      <c r="B429" s="13">
        <v>63</v>
      </c>
      <c r="C429" s="21">
        <v>23.978047661246549</v>
      </c>
      <c r="D429" s="21">
        <v>23.629100659699333</v>
      </c>
      <c r="E429" s="21">
        <f t="shared" si="220"/>
        <v>23.803574160472941</v>
      </c>
      <c r="F429" s="22">
        <f t="shared" si="224"/>
        <v>0.72467885723975556</v>
      </c>
      <c r="G429" s="22">
        <f t="shared" si="224"/>
        <v>0.67116667695781018</v>
      </c>
      <c r="H429" s="22">
        <f t="shared" si="221"/>
        <v>0.69792276709878287</v>
      </c>
      <c r="I429" s="22">
        <v>1.1086867739291042</v>
      </c>
      <c r="J429" s="22">
        <v>1.1847262022596703</v>
      </c>
      <c r="K429" s="22">
        <f t="shared" si="222"/>
        <v>1.1467064880943871</v>
      </c>
      <c r="L429" s="22">
        <f t="shared" si="218"/>
        <v>1.5299008144821618</v>
      </c>
      <c r="M429" s="22">
        <f t="shared" si="219"/>
        <v>1.7651743492833489</v>
      </c>
      <c r="N429" s="22">
        <f t="shared" si="223"/>
        <v>1.6475375818827553</v>
      </c>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row>
    <row r="430" spans="1:72" s="13" customFormat="1" x14ac:dyDescent="0.25">
      <c r="A430" s="13" t="s">
        <v>51</v>
      </c>
      <c r="B430" s="13">
        <v>64</v>
      </c>
      <c r="C430" s="21">
        <v>24.702726518486305</v>
      </c>
      <c r="D430" s="21">
        <v>24.300267336657143</v>
      </c>
      <c r="E430" s="21">
        <f t="shared" si="220"/>
        <v>24.501496927571722</v>
      </c>
      <c r="F430" s="22">
        <f t="shared" si="224"/>
        <v>0.73435453530667871</v>
      </c>
      <c r="G430" s="22">
        <f t="shared" si="224"/>
        <v>0.67897163397544347</v>
      </c>
      <c r="H430" s="22">
        <f t="shared" si="221"/>
        <v>0.70666308464106109</v>
      </c>
      <c r="I430" s="22">
        <v>1.1439044376838345</v>
      </c>
      <c r="J430" s="22">
        <v>1.2092583893851936</v>
      </c>
      <c r="K430" s="22">
        <f t="shared" si="222"/>
        <v>1.1765814135345141</v>
      </c>
      <c r="L430" s="22">
        <f t="shared" si="218"/>
        <v>1.5577005147876168</v>
      </c>
      <c r="M430" s="22">
        <f t="shared" si="219"/>
        <v>1.7810145945344884</v>
      </c>
      <c r="N430" s="22">
        <f t="shared" si="223"/>
        <v>1.6693575546610526</v>
      </c>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row>
    <row r="431" spans="1:72" s="13" customFormat="1" x14ac:dyDescent="0.25">
      <c r="A431" s="13" t="s">
        <v>51</v>
      </c>
      <c r="B431" s="13">
        <v>65</v>
      </c>
      <c r="C431" s="21">
        <v>25.437081053792983</v>
      </c>
      <c r="D431" s="21">
        <v>24.979238970632586</v>
      </c>
      <c r="E431" s="21">
        <f t="shared" si="220"/>
        <v>25.208160012212787</v>
      </c>
      <c r="F431" s="22">
        <f t="shared" si="224"/>
        <v>0.74387665583748586</v>
      </c>
      <c r="G431" s="22">
        <f t="shared" si="224"/>
        <v>0.68664227275917256</v>
      </c>
      <c r="H431" s="22">
        <f t="shared" si="221"/>
        <v>0.71525946429832921</v>
      </c>
      <c r="I431" s="22">
        <v>1.1793525799469191</v>
      </c>
      <c r="J431" s="22">
        <v>1.2337463663517834</v>
      </c>
      <c r="K431" s="22">
        <f t="shared" si="222"/>
        <v>1.2065494731493511</v>
      </c>
      <c r="L431" s="22">
        <f t="shared" si="218"/>
        <v>1.5854141552797583</v>
      </c>
      <c r="M431" s="22">
        <f t="shared" si="219"/>
        <v>1.7967818401190947</v>
      </c>
      <c r="N431" s="22">
        <f t="shared" si="223"/>
        <v>1.6910979976994265</v>
      </c>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row>
    <row r="432" spans="1:72" s="13" customFormat="1" x14ac:dyDescent="0.25">
      <c r="A432" s="13" t="s">
        <v>51</v>
      </c>
      <c r="B432" s="13">
        <v>66</v>
      </c>
      <c r="C432" s="21">
        <v>26.180957709630469</v>
      </c>
      <c r="D432" s="21">
        <v>25.665881243391759</v>
      </c>
      <c r="E432" s="21">
        <f t="shared" si="220"/>
        <v>25.923419476511114</v>
      </c>
      <c r="F432" s="22">
        <f t="shared" si="224"/>
        <v>0.75324292680173954</v>
      </c>
      <c r="G432" s="22">
        <f t="shared" si="224"/>
        <v>0.69417775737773368</v>
      </c>
      <c r="H432" s="22">
        <f t="shared" si="221"/>
        <v>0.72371034208973661</v>
      </c>
      <c r="I432" s="22">
        <v>1.215002560433273</v>
      </c>
      <c r="J432" s="22">
        <v>1.2581807503956342</v>
      </c>
      <c r="K432" s="22">
        <f t="shared" si="222"/>
        <v>1.2365916554144536</v>
      </c>
      <c r="L432" s="22">
        <f t="shared" si="218"/>
        <v>1.6130288346578432</v>
      </c>
      <c r="M432" s="22">
        <f t="shared" si="219"/>
        <v>1.8124763247218258</v>
      </c>
      <c r="N432" s="22">
        <f t="shared" si="223"/>
        <v>1.7127525796898344</v>
      </c>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row>
    <row r="433" spans="1:72" s="13" customFormat="1" x14ac:dyDescent="0.25">
      <c r="A433" s="13" t="s">
        <v>51</v>
      </c>
      <c r="B433" s="13">
        <v>67</v>
      </c>
      <c r="C433" s="21">
        <v>26.934200636432209</v>
      </c>
      <c r="D433" s="21">
        <v>26.360059000769493</v>
      </c>
      <c r="E433" s="21">
        <f t="shared" si="220"/>
        <v>26.647129818600853</v>
      </c>
      <c r="F433" s="22">
        <f t="shared" si="224"/>
        <v>0.76245117667921036</v>
      </c>
      <c r="G433" s="22">
        <f t="shared" si="224"/>
        <v>0.70157732300882714</v>
      </c>
      <c r="H433" s="22">
        <f t="shared" si="221"/>
        <v>0.73201424984401875</v>
      </c>
      <c r="I433" s="22">
        <v>1.2508257054453722</v>
      </c>
      <c r="J433" s="22">
        <v>1.2825524557532781</v>
      </c>
      <c r="K433" s="22">
        <f t="shared" si="222"/>
        <v>1.2666890805993252</v>
      </c>
      <c r="L433" s="22">
        <f t="shared" si="218"/>
        <v>1.6405321989182764</v>
      </c>
      <c r="M433" s="22">
        <f t="shared" si="219"/>
        <v>1.828098505597139</v>
      </c>
      <c r="N433" s="22">
        <f t="shared" si="223"/>
        <v>1.7343153522577077</v>
      </c>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row>
    <row r="434" spans="1:72" s="13" customFormat="1" x14ac:dyDescent="0.25">
      <c r="A434" s="13" t="s">
        <v>51</v>
      </c>
      <c r="B434" s="13">
        <v>68</v>
      </c>
      <c r="C434" s="21">
        <v>27.696651813111419</v>
      </c>
      <c r="D434" s="21">
        <v>27.06163632377832</v>
      </c>
      <c r="E434" s="21">
        <f t="shared" si="220"/>
        <v>27.379144068444869</v>
      </c>
      <c r="F434" s="22">
        <f t="shared" si="224"/>
        <v>0.77149935405964598</v>
      </c>
      <c r="G434" s="22">
        <f t="shared" si="224"/>
        <v>0.70884027521738702</v>
      </c>
      <c r="H434" s="22">
        <f t="shared" si="221"/>
        <v>0.7401698146385165</v>
      </c>
      <c r="I434" s="22">
        <v>1.2867933762067658</v>
      </c>
      <c r="J434" s="22">
        <v>1.3068526938023717</v>
      </c>
      <c r="K434" s="22">
        <f t="shared" si="222"/>
        <v>1.2968230350045689</v>
      </c>
      <c r="L434" s="22">
        <f t="shared" si="218"/>
        <v>1.6679124479309435</v>
      </c>
      <c r="M434" s="22">
        <f t="shared" si="219"/>
        <v>1.8436490412478133</v>
      </c>
      <c r="N434" s="22">
        <f t="shared" si="223"/>
        <v>1.7557807445893783</v>
      </c>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row>
    <row r="435" spans="1:72" s="13" customFormat="1" x14ac:dyDescent="0.25">
      <c r="A435" s="13" t="s">
        <v>51</v>
      </c>
      <c r="B435" s="13">
        <v>69</v>
      </c>
      <c r="C435" s="21">
        <v>28.468151167171065</v>
      </c>
      <c r="D435" s="21">
        <v>27.770476598995707</v>
      </c>
      <c r="E435" s="21">
        <f t="shared" si="220"/>
        <v>28.119313883083386</v>
      </c>
      <c r="F435" s="22">
        <f t="shared" si="224"/>
        <v>0.78038552715391774</v>
      </c>
      <c r="G435" s="22">
        <f t="shared" si="224"/>
        <v>0.71596598919605725</v>
      </c>
      <c r="H435" s="22">
        <f t="shared" si="221"/>
        <v>0.74817575817498749</v>
      </c>
      <c r="I435" s="22">
        <v>1.3228770357803217</v>
      </c>
      <c r="J435" s="22">
        <v>1.3310729727933643</v>
      </c>
      <c r="K435" s="22">
        <f t="shared" si="222"/>
        <v>1.3269750042868429</v>
      </c>
      <c r="L435" s="22">
        <f t="shared" si="218"/>
        <v>1.695158341294311</v>
      </c>
      <c r="M435" s="22">
        <f t="shared" si="219"/>
        <v>1.8591287754995143</v>
      </c>
      <c r="N435" s="22">
        <f t="shared" si="223"/>
        <v>1.7771435583969126</v>
      </c>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row>
    <row r="436" spans="1:72" s="13" customFormat="1" x14ac:dyDescent="0.25">
      <c r="A436" s="13" t="s">
        <v>51</v>
      </c>
      <c r="B436" s="24">
        <v>70</v>
      </c>
      <c r="C436" s="25">
        <v>29.248536694324983</v>
      </c>
      <c r="D436" s="25">
        <v>28.486442588191764</v>
      </c>
      <c r="E436" s="25">
        <f t="shared" si="220"/>
        <v>28.867489641258373</v>
      </c>
      <c r="F436" s="26">
        <f t="shared" si="224"/>
        <v>0.7891078832156353</v>
      </c>
      <c r="G436" s="26">
        <f t="shared" si="224"/>
        <v>0.72295390896877976</v>
      </c>
      <c r="H436" s="26">
        <f t="shared" si="221"/>
        <v>0.75603089609220753</v>
      </c>
      <c r="I436" s="26">
        <v>1.359048314333561</v>
      </c>
      <c r="J436" s="26">
        <v>1.3552050971855825</v>
      </c>
      <c r="K436" s="26">
        <f t="shared" si="222"/>
        <v>1.3571267057595717</v>
      </c>
      <c r="L436" s="26">
        <f t="shared" si="218"/>
        <v>1.7222592033872524</v>
      </c>
      <c r="M436" s="26">
        <f t="shared" si="219"/>
        <v>1.8745387228331676</v>
      </c>
      <c r="N436" s="26">
        <f t="shared" si="223"/>
        <v>1.79839896311021</v>
      </c>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row>
    <row r="437" spans="1:72" s="13" customFormat="1" x14ac:dyDescent="0.25">
      <c r="A437" s="13" t="s">
        <v>51</v>
      </c>
      <c r="B437" s="13">
        <v>71</v>
      </c>
      <c r="C437" s="21">
        <v>30.037644577540618</v>
      </c>
      <c r="D437" s="21">
        <v>29.209396497160544</v>
      </c>
      <c r="E437" s="21">
        <f t="shared" si="220"/>
        <v>29.623520537350579</v>
      </c>
      <c r="F437" s="22">
        <f t="shared" si="224"/>
        <v>0.7976647278735669</v>
      </c>
      <c r="G437" s="22">
        <f t="shared" si="224"/>
        <v>0.72980354655800284</v>
      </c>
      <c r="H437" s="22">
        <f t="shared" si="221"/>
        <v>0.76373413721578487</v>
      </c>
      <c r="I437" s="22">
        <v>1.395279072526848</v>
      </c>
      <c r="J437" s="22">
        <v>1.3792411666018165</v>
      </c>
      <c r="K437" s="22">
        <f t="shared" si="222"/>
        <v>1.3872601195643322</v>
      </c>
      <c r="L437" s="22">
        <f t="shared" si="218"/>
        <v>1.7492049275469599</v>
      </c>
      <c r="M437" s="22">
        <f t="shared" si="219"/>
        <v>1.8898800548541841</v>
      </c>
      <c r="N437" s="22">
        <f t="shared" si="223"/>
        <v>1.819542491200572</v>
      </c>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row>
    <row r="438" spans="1:72" s="13" customFormat="1" x14ac:dyDescent="0.25">
      <c r="A438" s="13" t="s">
        <v>51</v>
      </c>
      <c r="B438" s="13">
        <v>72</v>
      </c>
      <c r="C438" s="21">
        <v>30.835309305414185</v>
      </c>
      <c r="D438" s="21">
        <v>29.939200043718547</v>
      </c>
      <c r="E438" s="21">
        <f t="shared" si="220"/>
        <v>30.387254674566364</v>
      </c>
      <c r="F438" s="22">
        <f t="shared" si="224"/>
        <v>0.80605448437485805</v>
      </c>
      <c r="G438" s="22">
        <f t="shared" si="224"/>
        <v>0.73651448111683493</v>
      </c>
      <c r="H438" s="22">
        <f t="shared" si="221"/>
        <v>0.77128448274584649</v>
      </c>
      <c r="I438" s="22">
        <v>1.4315414628147007</v>
      </c>
      <c r="J438" s="22">
        <v>1.4031735744160332</v>
      </c>
      <c r="K438" s="22">
        <f t="shared" si="222"/>
        <v>1.4173575186153671</v>
      </c>
      <c r="L438" s="22">
        <f t="shared" si="218"/>
        <v>1.7759859793162047</v>
      </c>
      <c r="M438" s="22">
        <f t="shared" si="219"/>
        <v>1.90515408778968</v>
      </c>
      <c r="N438" s="22">
        <f t="shared" si="223"/>
        <v>1.8405700335529422</v>
      </c>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row>
    <row r="439" spans="1:72" s="13" customFormat="1" x14ac:dyDescent="0.25">
      <c r="A439" s="13" t="s">
        <v>51</v>
      </c>
      <c r="B439" s="13">
        <v>73</v>
      </c>
      <c r="C439" s="21">
        <v>31.641363789789043</v>
      </c>
      <c r="D439" s="21">
        <v>30.675714524835382</v>
      </c>
      <c r="E439" s="21">
        <f t="shared" si="220"/>
        <v>31.158539157312212</v>
      </c>
      <c r="F439" s="22">
        <f t="shared" si="224"/>
        <v>0.81427569273956735</v>
      </c>
      <c r="G439" s="22">
        <f t="shared" si="224"/>
        <v>0.74308635802682588</v>
      </c>
      <c r="H439" s="22">
        <f t="shared" si="221"/>
        <v>0.77868102538319661</v>
      </c>
      <c r="I439" s="22">
        <v>1.4678079884658701</v>
      </c>
      <c r="J439" s="22">
        <v>1.4269950059892438</v>
      </c>
      <c r="K439" s="22">
        <f t="shared" si="222"/>
        <v>1.4474014972275571</v>
      </c>
      <c r="L439" s="22">
        <f t="shared" si="218"/>
        <v>1.8025933987143152</v>
      </c>
      <c r="M439" s="22">
        <f t="shared" si="219"/>
        <v>1.9203622709188914</v>
      </c>
      <c r="N439" s="22">
        <f t="shared" si="223"/>
        <v>1.8614778348166032</v>
      </c>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row>
    <row r="440" spans="1:72" s="13" customFormat="1" x14ac:dyDescent="0.25">
      <c r="A440" s="13" t="s">
        <v>51</v>
      </c>
      <c r="B440" s="13">
        <v>74</v>
      </c>
      <c r="C440" s="21">
        <v>32.455639482528611</v>
      </c>
      <c r="D440" s="21">
        <v>31.418800882862207</v>
      </c>
      <c r="E440" s="21">
        <f t="shared" si="220"/>
        <v>31.937220182695409</v>
      </c>
      <c r="F440" s="22">
        <f t="shared" si="224"/>
        <v>0.82232700882765641</v>
      </c>
      <c r="G440" s="22">
        <f t="shared" si="224"/>
        <v>0.74951888796257293</v>
      </c>
      <c r="H440" s="22">
        <f t="shared" si="221"/>
        <v>0.78592294839511467</v>
      </c>
      <c r="I440" s="22">
        <v>1.5040515601240363</v>
      </c>
      <c r="J440" s="22">
        <v>1.4506984365689133</v>
      </c>
      <c r="K440" s="22">
        <f t="shared" si="222"/>
        <v>1.4773749983464748</v>
      </c>
      <c r="L440" s="22">
        <f t="shared" si="218"/>
        <v>1.8290188014963473</v>
      </c>
      <c r="M440" s="22">
        <f t="shared" si="219"/>
        <v>1.9355061758515064</v>
      </c>
      <c r="N440" s="22">
        <f t="shared" si="223"/>
        <v>1.882262488673927</v>
      </c>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row>
    <row r="441" spans="1:72" s="13" customFormat="1" x14ac:dyDescent="0.25">
      <c r="A441" s="13" t="s">
        <v>51</v>
      </c>
      <c r="B441" s="13">
        <v>75</v>
      </c>
      <c r="C441" s="21">
        <v>33.277966491356267</v>
      </c>
      <c r="D441" s="21">
        <v>32.16831977082478</v>
      </c>
      <c r="E441" s="21">
        <f t="shared" si="220"/>
        <v>32.723143131090524</v>
      </c>
      <c r="F441" s="22">
        <f t="shared" si="224"/>
        <v>0.83020720331910525</v>
      </c>
      <c r="G441" s="22">
        <f t="shared" si="224"/>
        <v>0.75581184592454775</v>
      </c>
      <c r="H441" s="22">
        <f t="shared" si="221"/>
        <v>0.7930095246218265</v>
      </c>
      <c r="I441" s="22">
        <v>1.5402455497477927</v>
      </c>
      <c r="J441" s="22">
        <v>1.4742771288675773</v>
      </c>
      <c r="K441" s="22">
        <f t="shared" si="222"/>
        <v>1.507261339307685</v>
      </c>
      <c r="L441" s="22">
        <f t="shared" si="218"/>
        <v>1.8552543793766281</v>
      </c>
      <c r="M441" s="22">
        <f t="shared" si="219"/>
        <v>1.9505874865776496</v>
      </c>
      <c r="N441" s="22">
        <f t="shared" si="223"/>
        <v>1.9029209329771388</v>
      </c>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row>
    <row r="442" spans="1:72" s="13" customFormat="1" x14ac:dyDescent="0.25">
      <c r="A442" s="13" t="s">
        <v>51</v>
      </c>
      <c r="B442" s="13">
        <v>76</v>
      </c>
      <c r="C442" s="21">
        <v>34.108173694675372</v>
      </c>
      <c r="D442" s="21">
        <v>32.924131616749328</v>
      </c>
      <c r="E442" s="21">
        <f t="shared" si="220"/>
        <v>33.516152655712347</v>
      </c>
      <c r="F442" s="22">
        <f t="shared" si="224"/>
        <v>0.83791516060952631</v>
      </c>
      <c r="G442" s="22">
        <f t="shared" si="224"/>
        <v>0.76196507024097571</v>
      </c>
      <c r="H442" s="22">
        <f t="shared" si="221"/>
        <v>0.79994011542525101</v>
      </c>
      <c r="I442" s="22">
        <v>1.5763638417859156</v>
      </c>
      <c r="J442" s="22">
        <v>1.4977246303365512</v>
      </c>
      <c r="K442" s="22">
        <f t="shared" si="222"/>
        <v>1.5370442360612335</v>
      </c>
      <c r="L442" s="22">
        <f t="shared" si="218"/>
        <v>1.8812928991990288</v>
      </c>
      <c r="M442" s="22">
        <f t="shared" si="219"/>
        <v>1.9656079902230787</v>
      </c>
      <c r="N442" s="22">
        <f t="shared" si="223"/>
        <v>1.9234504447110536</v>
      </c>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row>
    <row r="443" spans="1:72" s="13" customFormat="1" x14ac:dyDescent="0.25">
      <c r="A443" s="13" t="s">
        <v>51</v>
      </c>
      <c r="B443" s="24">
        <v>77</v>
      </c>
      <c r="C443" s="25">
        <v>34.946088855284899</v>
      </c>
      <c r="D443" s="25">
        <v>33.686096686990304</v>
      </c>
      <c r="E443" s="25">
        <f t="shared" si="220"/>
        <v>34.316092771137605</v>
      </c>
      <c r="F443" s="26">
        <f t="shared" si="224"/>
        <v>0.84544987762193813</v>
      </c>
      <c r="G443" s="26">
        <f t="shared" si="224"/>
        <v>0.76797846154060068</v>
      </c>
      <c r="H443" s="26">
        <f t="shared" si="221"/>
        <v>0.8067141695812694</v>
      </c>
      <c r="I443" s="26">
        <v>1.6123808814616261</v>
      </c>
      <c r="J443" s="26">
        <v>1.5210347701507396</v>
      </c>
      <c r="K443" s="26">
        <f t="shared" si="222"/>
        <v>1.5667078258061828</v>
      </c>
      <c r="L443" s="26">
        <f t="shared" si="218"/>
        <v>1.9071277010494032</v>
      </c>
      <c r="M443" s="26">
        <f t="shared" si="219"/>
        <v>1.980569568447887</v>
      </c>
      <c r="N443" s="26">
        <f t="shared" si="223"/>
        <v>1.9438486347486452</v>
      </c>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row>
    <row r="444" spans="1:72" s="13" customFormat="1" x14ac:dyDescent="0.25">
      <c r="A444" s="13" t="s">
        <v>51</v>
      </c>
      <c r="B444" s="13">
        <v>78</v>
      </c>
      <c r="C444" s="21">
        <v>35.791538732906837</v>
      </c>
      <c r="D444" s="21">
        <v>34.454075148530904</v>
      </c>
      <c r="E444" s="21">
        <f t="shared" si="220"/>
        <v>35.122806940718874</v>
      </c>
      <c r="F444" s="22">
        <f t="shared" si="224"/>
        <v>0.85281046253745529</v>
      </c>
      <c r="G444" s="22">
        <f t="shared" si="224"/>
        <v>0.77385198169699265</v>
      </c>
      <c r="H444" s="22">
        <f t="shared" si="221"/>
        <v>0.81333122211722397</v>
      </c>
      <c r="I444" s="22">
        <v>1.6482717200574704</v>
      </c>
      <c r="J444" s="22">
        <v>1.5442016559206655</v>
      </c>
      <c r="K444" s="22">
        <f t="shared" si="222"/>
        <v>1.5962366879890679</v>
      </c>
      <c r="L444" s="22">
        <f t="shared" si="218"/>
        <v>1.9327526953095731</v>
      </c>
      <c r="M444" s="22">
        <f t="shared" si="219"/>
        <v>1.9954741894365386</v>
      </c>
      <c r="N444" s="22">
        <f t="shared" si="223"/>
        <v>1.9641134423730557</v>
      </c>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row>
    <row r="445" spans="1:72" s="13" customFormat="1" x14ac:dyDescent="0.25">
      <c r="A445" s="13" t="s">
        <v>51</v>
      </c>
      <c r="B445" s="13">
        <v>79</v>
      </c>
      <c r="C445" s="21">
        <v>36.644349195444292</v>
      </c>
      <c r="D445" s="21">
        <v>35.227927130227897</v>
      </c>
      <c r="E445" s="21">
        <f t="shared" si="220"/>
        <v>35.936138162836095</v>
      </c>
      <c r="F445" s="22">
        <f t="shared" si="224"/>
        <v>0.85999613344664994</v>
      </c>
      <c r="G445" s="22">
        <f t="shared" si="224"/>
        <v>0.77958565274668956</v>
      </c>
      <c r="H445" s="22">
        <f t="shared" si="221"/>
        <v>0.81979089309666975</v>
      </c>
      <c r="I445" s="22">
        <v>1.6840120571104145</v>
      </c>
      <c r="J445" s="22">
        <v>1.5672196701478378</v>
      </c>
      <c r="K445" s="22">
        <f t="shared" si="222"/>
        <v>1.6256158636291262</v>
      </c>
      <c r="L445" s="22">
        <f t="shared" si="218"/>
        <v>1.9581623586623749</v>
      </c>
      <c r="M445" s="22">
        <f t="shared" si="219"/>
        <v>2.0103239004285189</v>
      </c>
      <c r="N445" s="22">
        <f t="shared" si="223"/>
        <v>1.984243129545447</v>
      </c>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row>
    <row r="446" spans="1:72" s="13" customFormat="1" x14ac:dyDescent="0.25">
      <c r="A446" s="13" t="s">
        <v>51</v>
      </c>
      <c r="B446" s="13">
        <v>80</v>
      </c>
      <c r="C446" s="21">
        <v>37.504345328890942</v>
      </c>
      <c r="D446" s="21">
        <v>36.007512782974587</v>
      </c>
      <c r="E446" s="21">
        <f t="shared" si="220"/>
        <v>36.755929055932768</v>
      </c>
      <c r="F446" s="22">
        <f t="shared" si="224"/>
        <v>0.86700621692411062</v>
      </c>
      <c r="G446" s="22">
        <f t="shared" si="224"/>
        <v>0.78517955578163878</v>
      </c>
      <c r="H446" s="22">
        <f t="shared" si="221"/>
        <v>0.8260928863528747</v>
      </c>
      <c r="I446" s="22">
        <v>1.7195782794447456</v>
      </c>
      <c r="J446" s="22">
        <v>1.5900834664395691</v>
      </c>
      <c r="K446" s="22">
        <f t="shared" si="222"/>
        <v>1.6548308729421572</v>
      </c>
      <c r="L446" s="22">
        <f t="shared" si="218"/>
        <v>1.9833517290629312</v>
      </c>
      <c r="M446" s="22">
        <f t="shared" si="219"/>
        <v>2.0251208207486453</v>
      </c>
      <c r="N446" s="22">
        <f t="shared" si="223"/>
        <v>2.0042362749057885</v>
      </c>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row>
    <row r="447" spans="1:72" s="13" customFormat="1" x14ac:dyDescent="0.25">
      <c r="A447" s="13" t="s">
        <v>51</v>
      </c>
      <c r="B447" s="13">
        <v>81</v>
      </c>
      <c r="C447" s="21">
        <v>38.371351545815052</v>
      </c>
      <c r="D447" s="21">
        <v>36.792692338756225</v>
      </c>
      <c r="E447" s="21">
        <f t="shared" si="220"/>
        <v>37.582021942285635</v>
      </c>
      <c r="F447" s="22">
        <f t="shared" si="224"/>
        <v>0.87384014652852926</v>
      </c>
      <c r="G447" s="22">
        <f t="shared" si="224"/>
        <v>0.79063382981821206</v>
      </c>
      <c r="H447" s="22">
        <f t="shared" si="221"/>
        <v>0.83223698817337066</v>
      </c>
      <c r="I447" s="22">
        <v>1.7549474969881149</v>
      </c>
      <c r="J447" s="22">
        <v>1.6127879654992474</v>
      </c>
      <c r="K447" s="22">
        <f t="shared" si="222"/>
        <v>1.6838677312436812</v>
      </c>
      <c r="L447" s="22">
        <f t="shared" si="218"/>
        <v>2.008316399698419</v>
      </c>
      <c r="M447" s="22">
        <f t="shared" si="219"/>
        <v>2.0398671352958306</v>
      </c>
      <c r="N447" s="22">
        <f t="shared" si="223"/>
        <v>2.0240917674971248</v>
      </c>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row>
    <row r="448" spans="1:72" s="13" customFormat="1" x14ac:dyDescent="0.25">
      <c r="A448" s="13" t="s">
        <v>51</v>
      </c>
      <c r="B448" s="13">
        <v>82</v>
      </c>
      <c r="C448" s="21">
        <v>39.245191692343582</v>
      </c>
      <c r="D448" s="21">
        <v>37.583326168574438</v>
      </c>
      <c r="E448" s="21">
        <f t="shared" si="220"/>
        <v>38.414258930459013</v>
      </c>
      <c r="F448" s="22">
        <f t="shared" si="224"/>
        <v>0.88049746123143535</v>
      </c>
      <c r="G448" s="22">
        <f t="shared" si="224"/>
        <v>0.79594867064381702</v>
      </c>
      <c r="H448" s="22">
        <f t="shared" si="221"/>
        <v>0.83822306593762619</v>
      </c>
      <c r="I448" s="22">
        <v>1.7900975753335386</v>
      </c>
      <c r="J448" s="22">
        <v>1.6353283509079695</v>
      </c>
      <c r="K448" s="22">
        <f t="shared" si="222"/>
        <v>1.7127129631207541</v>
      </c>
      <c r="L448" s="22">
        <f t="shared" si="218"/>
        <v>2.0330525119629144</v>
      </c>
      <c r="M448" s="22">
        <f t="shared" si="219"/>
        <v>2.0545650884562763</v>
      </c>
      <c r="N448" s="22">
        <f t="shared" si="223"/>
        <v>2.0438088002095953</v>
      </c>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row>
    <row r="449" spans="1:72" s="13" customFormat="1" x14ac:dyDescent="0.25">
      <c r="A449" s="13" t="s">
        <v>51</v>
      </c>
      <c r="B449" s="13">
        <v>83</v>
      </c>
      <c r="C449" s="21">
        <v>40.125689153575017</v>
      </c>
      <c r="D449" s="21">
        <v>38.379274839218255</v>
      </c>
      <c r="E449" s="21">
        <f t="shared" si="220"/>
        <v>39.252481996396639</v>
      </c>
      <c r="F449" s="22">
        <f t="shared" si="224"/>
        <v>0.88697780377661672</v>
      </c>
      <c r="G449" s="22">
        <f t="shared" si="224"/>
        <v>0.80112432964275371</v>
      </c>
      <c r="H449" s="22">
        <f t="shared" si="221"/>
        <v>0.84405106670968522</v>
      </c>
      <c r="I449" s="22">
        <v>1.8250071650272779</v>
      </c>
      <c r="J449" s="22">
        <v>1.6577000647132316</v>
      </c>
      <c r="K449" s="22">
        <f t="shared" si="222"/>
        <v>1.7413536148702549</v>
      </c>
      <c r="L449" s="22">
        <f t="shared" si="218"/>
        <v>2.0575567474819265</v>
      </c>
      <c r="M449" s="22">
        <f t="shared" si="219"/>
        <v>2.0692169784088965</v>
      </c>
      <c r="N449" s="22">
        <f t="shared" si="223"/>
        <v>2.0633868629454115</v>
      </c>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row>
    <row r="450" spans="1:72" s="13" customFormat="1" x14ac:dyDescent="0.25">
      <c r="A450" s="13" t="s">
        <v>51</v>
      </c>
      <c r="B450" s="24">
        <v>84</v>
      </c>
      <c r="C450" s="25">
        <v>41.012666957351634</v>
      </c>
      <c r="D450" s="25">
        <v>39.180399168861008</v>
      </c>
      <c r="E450" s="25">
        <f t="shared" si="220"/>
        <v>40.096533063106321</v>
      </c>
      <c r="F450" s="26">
        <f t="shared" si="224"/>
        <v>0.89328091897416328</v>
      </c>
      <c r="G450" s="26">
        <f t="shared" si="224"/>
        <v>0.80616111260282963</v>
      </c>
      <c r="H450" s="26">
        <f t="shared" si="221"/>
        <v>0.84972101578849646</v>
      </c>
      <c r="I450" s="26">
        <v>1.8596557275790131</v>
      </c>
      <c r="J450" s="26">
        <v>1.6798988028401898</v>
      </c>
      <c r="K450" s="26">
        <f t="shared" si="222"/>
        <v>1.7697772652096013</v>
      </c>
      <c r="L450" s="26">
        <f t="shared" si="218"/>
        <v>2.0818263192217596</v>
      </c>
      <c r="M450" s="26">
        <f t="shared" si="219"/>
        <v>2.0838251517942212</v>
      </c>
      <c r="N450" s="26">
        <f t="shared" si="223"/>
        <v>2.0828257355079902</v>
      </c>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row>
    <row r="451" spans="1:72" s="13" customFormat="1" x14ac:dyDescent="0.25">
      <c r="A451" s="13" t="s">
        <v>51</v>
      </c>
      <c r="B451" s="13">
        <v>85</v>
      </c>
      <c r="C451" s="21">
        <v>41.905947876325797</v>
      </c>
      <c r="D451" s="21">
        <v>39.986560281463838</v>
      </c>
      <c r="E451" s="21">
        <f t="shared" si="220"/>
        <v>40.946254078894817</v>
      </c>
      <c r="F451" s="22">
        <f t="shared" si="224"/>
        <v>0.89940665193132929</v>
      </c>
      <c r="G451" s="22">
        <f t="shared" si="224"/>
        <v>0.81105937850417575</v>
      </c>
      <c r="H451" s="22">
        <f t="shared" si="221"/>
        <v>0.85523301521775252</v>
      </c>
      <c r="I451" s="22">
        <v>1.894023558206726</v>
      </c>
      <c r="J451" s="22">
        <v>1.7019205103407329</v>
      </c>
      <c r="K451" s="22">
        <f t="shared" si="222"/>
        <v>1.7979720342737293</v>
      </c>
      <c r="L451" s="22">
        <f t="shared" si="218"/>
        <v>2.1058589617272885</v>
      </c>
      <c r="M451" s="22">
        <f t="shared" si="219"/>
        <v>2.0983919987209303</v>
      </c>
      <c r="N451" s="22">
        <f t="shared" si="223"/>
        <v>2.1021254802241094</v>
      </c>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row>
    <row r="452" spans="1:72" s="13" customFormat="1" x14ac:dyDescent="0.25">
      <c r="A452" s="13" t="s">
        <v>51</v>
      </c>
      <c r="B452" s="13">
        <v>86</v>
      </c>
      <c r="C452" s="21">
        <v>42.805354528257126</v>
      </c>
      <c r="D452" s="21">
        <v>40.797619659968014</v>
      </c>
      <c r="E452" s="21">
        <f t="shared" si="220"/>
        <v>41.801487094112574</v>
      </c>
      <c r="F452" s="22">
        <f t="shared" si="224"/>
        <v>0.90535494622393031</v>
      </c>
      <c r="G452" s="22">
        <f t="shared" si="224"/>
        <v>0.815819538292061</v>
      </c>
      <c r="H452" s="22">
        <f t="shared" si="221"/>
        <v>0.86058724225799565</v>
      </c>
      <c r="I452" s="22">
        <v>1.9280918053439058</v>
      </c>
      <c r="J452" s="22">
        <v>1.7237613764953168</v>
      </c>
      <c r="K452" s="22">
        <f t="shared" si="222"/>
        <v>1.8259265909196114</v>
      </c>
      <c r="L452" s="22">
        <f t="shared" si="218"/>
        <v>2.1296529205320232</v>
      </c>
      <c r="M452" s="22">
        <f t="shared" si="219"/>
        <v>2.1129199480856453</v>
      </c>
      <c r="N452" s="22">
        <f t="shared" si="223"/>
        <v>2.1212864343088342</v>
      </c>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row>
    <row r="453" spans="1:72" s="13" customFormat="1" x14ac:dyDescent="0.25">
      <c r="A453" s="13" t="s">
        <v>51</v>
      </c>
      <c r="B453" s="13">
        <v>87</v>
      </c>
      <c r="C453" s="21">
        <v>43.710709474481057</v>
      </c>
      <c r="D453" s="21">
        <v>41.613439198260075</v>
      </c>
      <c r="E453" s="21">
        <f t="shared" si="220"/>
        <v>42.662074336370566</v>
      </c>
      <c r="F453" s="22">
        <f t="shared" si="224"/>
        <v>0.91112584201106728</v>
      </c>
      <c r="G453" s="22">
        <f t="shared" si="224"/>
        <v>0.82044205363489908</v>
      </c>
      <c r="H453" s="22">
        <f t="shared" si="221"/>
        <v>0.86578394782298318</v>
      </c>
      <c r="I453" s="22">
        <v>1.9618424869511728</v>
      </c>
      <c r="J453" s="22">
        <v>1.7454178297822107</v>
      </c>
      <c r="K453" s="22">
        <f t="shared" si="222"/>
        <v>1.8536301583666916</v>
      </c>
      <c r="L453" s="22">
        <f t="shared" si="218"/>
        <v>2.1532069407897914</v>
      </c>
      <c r="M453" s="22">
        <f t="shared" si="219"/>
        <v>2.127411463185346</v>
      </c>
      <c r="N453" s="22">
        <f t="shared" si="223"/>
        <v>2.1403092019875687</v>
      </c>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row>
    <row r="454" spans="1:72" s="13" customFormat="1" x14ac:dyDescent="0.25">
      <c r="A454" s="13" t="s">
        <v>51</v>
      </c>
      <c r="B454" s="13">
        <v>88</v>
      </c>
      <c r="C454" s="21">
        <v>44.621835316492124</v>
      </c>
      <c r="D454" s="21">
        <v>42.433881251894974</v>
      </c>
      <c r="E454" s="21">
        <f t="shared" si="220"/>
        <v>43.527858284193549</v>
      </c>
      <c r="F454" s="22">
        <f t="shared" si="224"/>
        <v>0.91671947409705012</v>
      </c>
      <c r="G454" s="22">
        <f t="shared" si="224"/>
        <v>0.82492743566911031</v>
      </c>
      <c r="H454" s="22">
        <f t="shared" si="221"/>
        <v>0.87082345488308022</v>
      </c>
      <c r="I454" s="22">
        <v>1.9952585036880386</v>
      </c>
      <c r="J454" s="22">
        <v>1.7668865327284322</v>
      </c>
      <c r="K454" s="22">
        <f t="shared" si="222"/>
        <v>1.8810725182082355</v>
      </c>
      <c r="L454" s="22">
        <f t="shared" si="218"/>
        <v>2.1765202551776563</v>
      </c>
      <c r="M454" s="22">
        <f t="shared" si="219"/>
        <v>2.1418690376024232</v>
      </c>
      <c r="N454" s="22">
        <f t="shared" si="223"/>
        <v>2.1591946463900396</v>
      </c>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row>
    <row r="455" spans="1:72" s="13" customFormat="1" x14ac:dyDescent="0.25">
      <c r="A455" s="13" t="s">
        <v>51</v>
      </c>
      <c r="B455" s="13">
        <v>89</v>
      </c>
      <c r="C455" s="21">
        <v>45.538554790589174</v>
      </c>
      <c r="D455" s="21">
        <v>43.258808687564084</v>
      </c>
      <c r="E455" s="21">
        <f t="shared" si="220"/>
        <v>44.398681739076629</v>
      </c>
      <c r="F455" s="22">
        <f t="shared" si="224"/>
        <v>0.92213606994306474</v>
      </c>
      <c r="G455" s="22">
        <f t="shared" si="224"/>
        <v>0.82927624373247255</v>
      </c>
      <c r="H455" s="22">
        <f t="shared" si="221"/>
        <v>0.87570615683776865</v>
      </c>
      <c r="I455" s="22">
        <v>2.0283236490132159</v>
      </c>
      <c r="J455" s="22">
        <v>1.788164376656296</v>
      </c>
      <c r="K455" s="22">
        <f t="shared" si="222"/>
        <v>1.908244012834756</v>
      </c>
      <c r="L455" s="22">
        <f t="shared" si="218"/>
        <v>2.1995925711250512</v>
      </c>
      <c r="M455" s="22">
        <f t="shared" si="219"/>
        <v>2.1562951913441815</v>
      </c>
      <c r="N455" s="22">
        <f t="shared" si="223"/>
        <v>2.1779438812346164</v>
      </c>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row>
    <row r="456" spans="1:72" s="13" customFormat="1" x14ac:dyDescent="0.25">
      <c r="A456" s="13" t="s">
        <v>51</v>
      </c>
      <c r="B456" s="13">
        <v>90</v>
      </c>
      <c r="C456" s="21">
        <v>46.460690860532239</v>
      </c>
      <c r="D456" s="21">
        <v>44.088084931296557</v>
      </c>
      <c r="E456" s="21">
        <f t="shared" si="220"/>
        <v>45.274387895914401</v>
      </c>
      <c r="F456" s="22">
        <f t="shared" si="224"/>
        <v>0.92737594763286069</v>
      </c>
      <c r="G456" s="22">
        <f t="shared" si="224"/>
        <v>0.83348908408729727</v>
      </c>
      <c r="H456" s="22">
        <f t="shared" si="221"/>
        <v>0.88043251586007898</v>
      </c>
      <c r="I456" s="22">
        <v>2.0610226162936849</v>
      </c>
      <c r="J456" s="22">
        <v>1.8092484763390848</v>
      </c>
      <c r="K456" s="22">
        <f t="shared" si="222"/>
        <v>1.9351355463163848</v>
      </c>
      <c r="L456" s="22">
        <f t="shared" si="218"/>
        <v>2.2224240574218816</v>
      </c>
      <c r="M456" s="22">
        <f t="shared" si="219"/>
        <v>2.1706924672208294</v>
      </c>
      <c r="N456" s="22">
        <f t="shared" si="223"/>
        <v>2.1965582623213553</v>
      </c>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row>
    <row r="457" spans="1:72" s="13" customFormat="1" x14ac:dyDescent="0.25">
      <c r="A457" s="13" t="s">
        <v>51</v>
      </c>
      <c r="B457" s="24">
        <v>91</v>
      </c>
      <c r="C457" s="25">
        <v>47.3880668081651</v>
      </c>
      <c r="D457" s="25">
        <v>44.921574015383854</v>
      </c>
      <c r="E457" s="25">
        <f t="shared" si="220"/>
        <v>46.15482041177448</v>
      </c>
      <c r="F457" s="26">
        <f t="shared" si="224"/>
        <v>0.93243951379516687</v>
      </c>
      <c r="G457" s="26">
        <f t="shared" si="224"/>
        <v>0.8375666086350293</v>
      </c>
      <c r="H457" s="26">
        <f t="shared" si="221"/>
        <v>0.88500306121509809</v>
      </c>
      <c r="I457" s="26">
        <v>2.0933410030134989</v>
      </c>
      <c r="J457" s="26">
        <v>1.8301361645789589</v>
      </c>
      <c r="K457" s="26">
        <f t="shared" si="222"/>
        <v>1.9617385837962289</v>
      </c>
      <c r="L457" s="26">
        <f t="shared" si="218"/>
        <v>2.2450153302633979</v>
      </c>
      <c r="M457" s="26">
        <f t="shared" si="219"/>
        <v>2.1850634274466918</v>
      </c>
      <c r="N457" s="26">
        <f t="shared" si="223"/>
        <v>2.2150393788550451</v>
      </c>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row>
    <row r="458" spans="1:72" s="13" customFormat="1" x14ac:dyDescent="0.25">
      <c r="A458" s="13" t="s">
        <v>51</v>
      </c>
      <c r="B458" s="13">
        <v>92</v>
      </c>
      <c r="C458" s="21">
        <v>48.320506321960266</v>
      </c>
      <c r="D458" s="21">
        <v>45.759140624018883</v>
      </c>
      <c r="E458" s="21">
        <f t="shared" si="220"/>
        <v>47.039823472989575</v>
      </c>
      <c r="F458" s="22">
        <f t="shared" si="224"/>
        <v>0.93732726148661527</v>
      </c>
      <c r="G458" s="22">
        <f t="shared" si="224"/>
        <v>0.84150951362361326</v>
      </c>
      <c r="H458" s="22">
        <f t="shared" si="221"/>
        <v>0.88941838755511426</v>
      </c>
      <c r="I458" s="22">
        <v>2.1252653121830343</v>
      </c>
      <c r="J458" s="22">
        <v>1.8508249867197559</v>
      </c>
      <c r="K458" s="22">
        <f t="shared" si="222"/>
        <v>1.9880451494513951</v>
      </c>
      <c r="L458" s="22">
        <f t="shared" ref="L458:L489" si="225">I458/F458</f>
        <v>2.2673674387879545</v>
      </c>
      <c r="M458" s="22">
        <f t="shared" ref="M458:M489" si="226">J458/G458</f>
        <v>2.1994106504511666</v>
      </c>
      <c r="N458" s="22">
        <f t="shared" si="223"/>
        <v>2.2333890446195603</v>
      </c>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row>
    <row r="459" spans="1:72" s="13" customFormat="1" x14ac:dyDescent="0.25">
      <c r="A459" s="13" t="s">
        <v>51</v>
      </c>
      <c r="B459" s="13">
        <v>93</v>
      </c>
      <c r="C459" s="21">
        <v>49.257833583446882</v>
      </c>
      <c r="D459" s="21">
        <v>46.600650137642496</v>
      </c>
      <c r="E459" s="21">
        <f t="shared" si="220"/>
        <v>47.929241860544693</v>
      </c>
      <c r="F459" s="22">
        <f t="shared" si="224"/>
        <v>0.94203976803872536</v>
      </c>
      <c r="G459" s="22">
        <f t="shared" si="224"/>
        <v>0.84531853834934623</v>
      </c>
      <c r="H459" s="22">
        <f t="shared" si="221"/>
        <v>0.89367915319403579</v>
      </c>
      <c r="I459" s="22">
        <v>2.1567829510582168</v>
      </c>
      <c r="J459" s="22">
        <v>1.8713126951069188</v>
      </c>
      <c r="K459" s="22">
        <f t="shared" si="222"/>
        <v>2.014047823082568</v>
      </c>
      <c r="L459" s="22">
        <f t="shared" si="225"/>
        <v>2.2894818501649028</v>
      </c>
      <c r="M459" s="22">
        <f t="shared" si="226"/>
        <v>2.2137367278860718</v>
      </c>
      <c r="N459" s="22">
        <f t="shared" si="223"/>
        <v>2.2516092890254873</v>
      </c>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row>
    <row r="460" spans="1:72" s="13" customFormat="1" x14ac:dyDescent="0.25">
      <c r="A460" s="13" t="s">
        <v>51</v>
      </c>
      <c r="B460" s="13">
        <v>94</v>
      </c>
      <c r="C460" s="21">
        <v>50.199873351485607</v>
      </c>
      <c r="D460" s="21">
        <v>47.445968675991843</v>
      </c>
      <c r="E460" s="21">
        <f t="shared" si="220"/>
        <v>48.822921013738721</v>
      </c>
      <c r="F460" s="22">
        <f t="shared" si="224"/>
        <v>0.9465776928719194</v>
      </c>
      <c r="G460" s="22">
        <f t="shared" si="224"/>
        <v>0.84899446385424682</v>
      </c>
      <c r="H460" s="22">
        <f t="shared" si="221"/>
        <v>0.89778607836308311</v>
      </c>
      <c r="I460" s="22">
        <v>2.1878822272868566</v>
      </c>
      <c r="J460" s="22">
        <v>1.8915972435063111</v>
      </c>
      <c r="K460" s="22">
        <f t="shared" si="222"/>
        <v>2.0397397353965836</v>
      </c>
      <c r="L460" s="22">
        <f t="shared" si="225"/>
        <v>2.3113604342912577</v>
      </c>
      <c r="M460" s="22">
        <f t="shared" si="226"/>
        <v>2.2280442618187148</v>
      </c>
      <c r="N460" s="22">
        <f t="shared" si="223"/>
        <v>2.2697023480549863</v>
      </c>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row>
    <row r="461" spans="1:72" s="13" customFormat="1" x14ac:dyDescent="0.25">
      <c r="A461" s="13" t="s">
        <v>51</v>
      </c>
      <c r="B461" s="13">
        <v>95</v>
      </c>
      <c r="C461" s="21">
        <v>51.146451044357526</v>
      </c>
      <c r="D461" s="21">
        <v>48.294963139846089</v>
      </c>
      <c r="E461" s="21">
        <f t="shared" si="220"/>
        <v>49.720707092101804</v>
      </c>
      <c r="F461" s="22">
        <f t="shared" si="224"/>
        <v>0.95094177528062573</v>
      </c>
      <c r="G461" s="22">
        <f t="shared" si="224"/>
        <v>0.85253811162081661</v>
      </c>
      <c r="H461" s="22">
        <f t="shared" si="221"/>
        <v>0.90173994345072117</v>
      </c>
      <c r="I461" s="22">
        <v>2.2185523426059492</v>
      </c>
      <c r="J461" s="22">
        <v>1.9116767814932061</v>
      </c>
      <c r="K461" s="22">
        <f t="shared" si="222"/>
        <v>2.0651145620495779</v>
      </c>
      <c r="L461" s="22">
        <f t="shared" si="225"/>
        <v>2.3330054481529618</v>
      </c>
      <c r="M461" s="22">
        <f t="shared" si="226"/>
        <v>2.2423358620986349</v>
      </c>
      <c r="N461" s="22">
        <f t="shared" si="223"/>
        <v>2.2876706551257984</v>
      </c>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row>
    <row r="462" spans="1:72" s="13" customFormat="1" x14ac:dyDescent="0.25">
      <c r="A462" s="13" t="s">
        <v>51</v>
      </c>
      <c r="B462" s="13">
        <v>96</v>
      </c>
      <c r="C462" s="21">
        <v>52.097392819638152</v>
      </c>
      <c r="D462" s="21">
        <v>49.147501251466906</v>
      </c>
      <c r="E462" s="21">
        <f t="shared" si="220"/>
        <v>50.622447035552526</v>
      </c>
      <c r="F462" s="22">
        <f t="shared" si="224"/>
        <v>0.95513283219227674</v>
      </c>
      <c r="G462" s="22">
        <f t="shared" si="224"/>
        <v>0.85595034226504652</v>
      </c>
      <c r="H462" s="22">
        <f t="shared" si="221"/>
        <v>0.90554158722866163</v>
      </c>
      <c r="I462" s="22">
        <v>2.2487833842193874</v>
      </c>
      <c r="J462" s="22">
        <v>1.9315496488222741</v>
      </c>
      <c r="K462" s="22">
        <f t="shared" si="222"/>
        <v>2.0901665165208305</v>
      </c>
      <c r="L462" s="22">
        <f t="shared" si="225"/>
        <v>2.35441951990892</v>
      </c>
      <c r="M462" s="22">
        <f t="shared" si="226"/>
        <v>2.2566141438893967</v>
      </c>
      <c r="N462" s="22">
        <f t="shared" si="223"/>
        <v>2.3055168318991583</v>
      </c>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row>
    <row r="463" spans="1:72" s="13" customFormat="1" x14ac:dyDescent="0.25">
      <c r="A463" s="13" t="s">
        <v>51</v>
      </c>
      <c r="B463" s="13">
        <v>97</v>
      </c>
      <c r="C463" s="21">
        <v>53.052525651830429</v>
      </c>
      <c r="D463" s="21">
        <v>50.003451593731953</v>
      </c>
      <c r="E463" s="21">
        <f t="shared" si="220"/>
        <v>51.527988622781194</v>
      </c>
      <c r="F463" s="22">
        <f t="shared" si="224"/>
        <v>0.95915175590408097</v>
      </c>
      <c r="G463" s="22">
        <f t="shared" si="224"/>
        <v>0.85923205422950133</v>
      </c>
      <c r="H463" s="22">
        <f t="shared" si="221"/>
        <v>0.90919190506679115</v>
      </c>
      <c r="I463" s="22">
        <v>2.2785663139901748</v>
      </c>
      <c r="J463" s="22">
        <v>1.9512143697889013</v>
      </c>
      <c r="K463" s="22">
        <f t="shared" si="222"/>
        <v>2.114890341889538</v>
      </c>
      <c r="L463" s="22">
        <f t="shared" si="225"/>
        <v>2.3756056327524888</v>
      </c>
      <c r="M463" s="22">
        <f t="shared" si="226"/>
        <v>2.2708817253548723</v>
      </c>
      <c r="N463" s="22">
        <f t="shared" si="223"/>
        <v>2.3232436790536806</v>
      </c>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row>
    <row r="464" spans="1:72" s="13" customFormat="1" x14ac:dyDescent="0.25">
      <c r="A464" s="13" t="s">
        <v>51</v>
      </c>
      <c r="B464" s="24">
        <v>98</v>
      </c>
      <c r="C464" s="25">
        <v>54.01167740773451</v>
      </c>
      <c r="D464" s="25">
        <v>50.862683647961454</v>
      </c>
      <c r="E464" s="25">
        <f t="shared" si="220"/>
        <v>52.437180527847985</v>
      </c>
      <c r="F464" s="26">
        <f t="shared" si="224"/>
        <v>0.96299951180068177</v>
      </c>
      <c r="G464" s="26">
        <f t="shared" si="224"/>
        <v>0.86238418247749138</v>
      </c>
      <c r="H464" s="26">
        <f t="shared" si="221"/>
        <v>0.91269184713908658</v>
      </c>
      <c r="I464" s="26">
        <v>2.3078929555848431</v>
      </c>
      <c r="J464" s="26">
        <v>1.9706696475916936</v>
      </c>
      <c r="K464" s="26">
        <f t="shared" si="222"/>
        <v>2.1392813015882686</v>
      </c>
      <c r="L464" s="26">
        <f t="shared" si="225"/>
        <v>2.3965671086056819</v>
      </c>
      <c r="M464" s="26">
        <f t="shared" si="226"/>
        <v>2.2851412254921883</v>
      </c>
      <c r="N464" s="26">
        <f t="shared" si="223"/>
        <v>2.3408541670489349</v>
      </c>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row>
    <row r="465" spans="1:72" s="13" customFormat="1" x14ac:dyDescent="0.25">
      <c r="A465" s="13" t="s">
        <v>51</v>
      </c>
      <c r="B465" s="13">
        <v>99</v>
      </c>
      <c r="C465" s="21">
        <v>54.974676919535192</v>
      </c>
      <c r="D465" s="21">
        <v>51.725067830438945</v>
      </c>
      <c r="E465" s="21">
        <f t="shared" si="220"/>
        <v>53.349872374987072</v>
      </c>
      <c r="F465" s="22">
        <f t="shared" si="224"/>
        <v>0.96667713605562966</v>
      </c>
      <c r="G465" s="22">
        <f t="shared" si="224"/>
        <v>0.86540769718963162</v>
      </c>
      <c r="H465" s="22">
        <f t="shared" si="221"/>
        <v>0.91604241662263064</v>
      </c>
      <c r="I465" s="22">
        <v>2.3367559797104271</v>
      </c>
      <c r="J465" s="22">
        <v>1.9899143587055261</v>
      </c>
      <c r="K465" s="22">
        <f t="shared" si="222"/>
        <v>2.1633351692079765</v>
      </c>
      <c r="L465" s="22">
        <f t="shared" si="225"/>
        <v>2.4173075917003515</v>
      </c>
      <c r="M465" s="22">
        <f t="shared" si="226"/>
        <v>2.2993952621032534</v>
      </c>
      <c r="N465" s="22">
        <f t="shared" si="223"/>
        <v>2.3583514269018027</v>
      </c>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row>
    <row r="466" spans="1:72" s="13" customFormat="1" x14ac:dyDescent="0.25">
      <c r="A466" s="13" t="s">
        <v>51</v>
      </c>
      <c r="B466" s="13">
        <v>100</v>
      </c>
      <c r="C466" s="21">
        <v>55.941354055590821</v>
      </c>
      <c r="D466" s="21">
        <v>52.590475527628577</v>
      </c>
      <c r="E466" s="21">
        <f t="shared" si="220"/>
        <v>54.265914791609703</v>
      </c>
      <c r="F466" s="22">
        <f t="shared" si="224"/>
        <v>0.97018573332112368</v>
      </c>
      <c r="G466" s="22">
        <f t="shared" si="224"/>
        <v>0.86830360246431582</v>
      </c>
      <c r="H466" s="22">
        <f t="shared" si="221"/>
        <v>0.91924466789271975</v>
      </c>
      <c r="I466" s="22">
        <v>2.3651488875861233</v>
      </c>
      <c r="J466" s="22">
        <v>2.0089475472740226</v>
      </c>
      <c r="K466" s="22">
        <f t="shared" si="222"/>
        <v>2.1870482174300729</v>
      </c>
      <c r="L466" s="22">
        <f t="shared" si="225"/>
        <v>2.4378310320950454</v>
      </c>
      <c r="M466" s="22">
        <f t="shared" si="226"/>
        <v>2.313646449896634</v>
      </c>
      <c r="N466" s="22">
        <f t="shared" si="223"/>
        <v>2.3757387409958399</v>
      </c>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row>
    <row r="467" spans="1:72" s="13" customFormat="1" x14ac:dyDescent="0.25">
      <c r="A467" s="13" t="s">
        <v>51</v>
      </c>
      <c r="B467" s="13">
        <v>101</v>
      </c>
      <c r="C467" s="21">
        <v>56.911539788911945</v>
      </c>
      <c r="D467" s="21">
        <v>53.458779130092893</v>
      </c>
      <c r="E467" s="21">
        <f t="shared" si="220"/>
        <v>55.185159459502415</v>
      </c>
      <c r="F467" s="22">
        <f t="shared" si="224"/>
        <v>0.97352647440732198</v>
      </c>
      <c r="G467" s="22">
        <f t="shared" si="224"/>
        <v>0.87107293502263872</v>
      </c>
      <c r="H467" s="22">
        <f t="shared" si="221"/>
        <v>0.92229970471498035</v>
      </c>
      <c r="I467" s="22">
        <v>2.3930659927926001</v>
      </c>
      <c r="J467" s="22">
        <v>2.0277684195298575</v>
      </c>
      <c r="K467" s="22">
        <f t="shared" si="222"/>
        <v>2.2104172061612291</v>
      </c>
      <c r="L467" s="22">
        <f t="shared" si="225"/>
        <v>2.4581416691821212</v>
      </c>
      <c r="M467" s="22">
        <f t="shared" si="226"/>
        <v>2.3278973987145597</v>
      </c>
      <c r="N467" s="22">
        <f t="shared" si="223"/>
        <v>2.3930195339483404</v>
      </c>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row>
    <row r="468" spans="1:72" s="13" customFormat="1" x14ac:dyDescent="0.25">
      <c r="A468" s="13" t="s">
        <v>51</v>
      </c>
      <c r="B468" s="13">
        <v>102</v>
      </c>
      <c r="C468" s="21">
        <v>57.885066263319267</v>
      </c>
      <c r="D468" s="21">
        <v>54.329852065115531</v>
      </c>
      <c r="E468" s="21">
        <f t="shared" si="220"/>
        <v>56.107459164217403</v>
      </c>
      <c r="F468" s="22">
        <f t="shared" si="224"/>
        <v>0.97670059395638731</v>
      </c>
      <c r="G468" s="22">
        <f t="shared" si="224"/>
        <v>0.87371676292006839</v>
      </c>
      <c r="H468" s="22">
        <f t="shared" si="221"/>
        <v>0.92520867843822785</v>
      </c>
      <c r="I468" s="22">
        <v>2.4205024016419459</v>
      </c>
      <c r="J468" s="22">
        <v>2.0463763382507958</v>
      </c>
      <c r="K468" s="22">
        <f t="shared" si="222"/>
        <v>2.233439369946371</v>
      </c>
      <c r="L468" s="22">
        <f t="shared" si="225"/>
        <v>2.4782440152278937</v>
      </c>
      <c r="M468" s="22">
        <f t="shared" si="226"/>
        <v>2.3421507118755001</v>
      </c>
      <c r="N468" s="22">
        <f t="shared" si="223"/>
        <v>2.4101973635516969</v>
      </c>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row>
    <row r="469" spans="1:72" s="13" customFormat="1" x14ac:dyDescent="0.25">
      <c r="A469" s="13" t="s">
        <v>51</v>
      </c>
      <c r="B469" s="13">
        <v>103</v>
      </c>
      <c r="C469" s="21">
        <v>58.861766857275654</v>
      </c>
      <c r="D469" s="21">
        <v>55.2035688280356</v>
      </c>
      <c r="E469" s="21">
        <f t="shared" si="220"/>
        <v>57.032667842655627</v>
      </c>
      <c r="F469" s="22">
        <f t="shared" si="224"/>
        <v>0.97970938811250363</v>
      </c>
      <c r="G469" s="22">
        <f t="shared" si="224"/>
        <v>0.87623618426442107</v>
      </c>
      <c r="H469" s="22">
        <f t="shared" si="221"/>
        <v>0.92797278618846235</v>
      </c>
      <c r="I469" s="22">
        <v>2.4474539922105052</v>
      </c>
      <c r="J469" s="22">
        <v>2.0647708172589172</v>
      </c>
      <c r="K469" s="22">
        <f t="shared" si="222"/>
        <v>2.2561124047347114</v>
      </c>
      <c r="L469" s="22">
        <f t="shared" si="225"/>
        <v>2.4981428389961033</v>
      </c>
      <c r="M469" s="22">
        <f t="shared" si="226"/>
        <v>2.3564089846303733</v>
      </c>
      <c r="N469" s="22">
        <f t="shared" si="223"/>
        <v>2.4272759118132381</v>
      </c>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row>
    <row r="470" spans="1:72" s="13" customFormat="1" x14ac:dyDescent="0.25">
      <c r="A470" s="13" t="s">
        <v>51</v>
      </c>
      <c r="B470" s="13">
        <v>104</v>
      </c>
      <c r="C470" s="21">
        <v>59.841476245388158</v>
      </c>
      <c r="D470" s="21">
        <v>56.079805012300021</v>
      </c>
      <c r="E470" s="21">
        <f t="shared" si="220"/>
        <v>57.960640628844089</v>
      </c>
      <c r="F470" s="22">
        <f t="shared" si="224"/>
        <v>0.98255421219243289</v>
      </c>
      <c r="G470" s="22">
        <f t="shared" si="224"/>
        <v>0.87863232594316543</v>
      </c>
      <c r="H470" s="22">
        <f t="shared" si="221"/>
        <v>0.93059326906779916</v>
      </c>
      <c r="I470" s="22">
        <v>2.4739173921752897</v>
      </c>
      <c r="J470" s="22">
        <v>2.0829515159699845</v>
      </c>
      <c r="K470" s="22">
        <f t="shared" si="222"/>
        <v>2.2784344540726371</v>
      </c>
      <c r="L470" s="22">
        <f t="shared" si="225"/>
        <v>2.5178431494941003</v>
      </c>
      <c r="M470" s="22">
        <f t="shared" si="226"/>
        <v>2.3706748027214295</v>
      </c>
      <c r="N470" s="22">
        <f t="shared" si="223"/>
        <v>2.4442589761077649</v>
      </c>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row>
    <row r="471" spans="1:72" s="13" customFormat="1" x14ac:dyDescent="0.25">
      <c r="A471" s="13" t="s">
        <v>51</v>
      </c>
      <c r="B471" s="24">
        <v>105</v>
      </c>
      <c r="C471" s="25">
        <v>60.824030457580591</v>
      </c>
      <c r="D471" s="25">
        <v>56.958437338243186</v>
      </c>
      <c r="E471" s="25">
        <f t="shared" si="220"/>
        <v>58.891233897911889</v>
      </c>
      <c r="F471" s="26">
        <f t="shared" si="224"/>
        <v>0.98523647835792616</v>
      </c>
      <c r="G471" s="26">
        <f t="shared" si="224"/>
        <v>0.88090634235895493</v>
      </c>
      <c r="H471" s="26">
        <f t="shared" si="221"/>
        <v>0.93307141035844054</v>
      </c>
      <c r="I471" s="26">
        <v>2.4998899555925713</v>
      </c>
      <c r="J471" s="26">
        <v>2.1009182339994852</v>
      </c>
      <c r="K471" s="26">
        <f t="shared" si="222"/>
        <v>2.3004040947960283</v>
      </c>
      <c r="L471" s="26">
        <f t="shared" si="225"/>
        <v>2.5373501798868507</v>
      </c>
      <c r="M471" s="26">
        <f t="shared" si="226"/>
        <v>2.3849507410441544</v>
      </c>
      <c r="N471" s="26">
        <f t="shared" si="223"/>
        <v>2.4611504604655026</v>
      </c>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row>
    <row r="472" spans="1:72" s="13" customFormat="1" x14ac:dyDescent="0.25">
      <c r="A472" s="13" t="s">
        <v>51</v>
      </c>
      <c r="B472" s="13">
        <v>106</v>
      </c>
      <c r="C472" s="21">
        <v>61.809266935938517</v>
      </c>
      <c r="D472" s="21">
        <v>57.839343680602141</v>
      </c>
      <c r="E472" s="21">
        <f t="shared" si="220"/>
        <v>59.824305308270326</v>
      </c>
      <c r="F472" s="22">
        <f t="shared" si="224"/>
        <v>0.98775765329450849</v>
      </c>
      <c r="G472" s="22">
        <f t="shared" si="224"/>
        <v>0.88305941417646494</v>
      </c>
      <c r="H472" s="22">
        <f t="shared" si="221"/>
        <v>0.93540853373548671</v>
      </c>
      <c r="I472" s="22">
        <v>2.525369738754331</v>
      </c>
      <c r="J472" s="22">
        <v>2.118670905831388</v>
      </c>
      <c r="K472" s="22">
        <f t="shared" si="222"/>
        <v>2.3220203222928593</v>
      </c>
      <c r="L472" s="22">
        <f t="shared" si="225"/>
        <v>2.5566693716129274</v>
      </c>
      <c r="M472" s="22">
        <f t="shared" si="226"/>
        <v>2.3992393624015045</v>
      </c>
      <c r="N472" s="22">
        <f t="shared" si="223"/>
        <v>2.4779543670072162</v>
      </c>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row>
    <row r="473" spans="1:72" s="13" customFormat="1" x14ac:dyDescent="0.25">
      <c r="A473" s="13" t="s">
        <v>51</v>
      </c>
      <c r="B473" s="13">
        <v>107</v>
      </c>
      <c r="C473" s="21">
        <v>62.797024589233025</v>
      </c>
      <c r="D473" s="21">
        <v>58.722403094778606</v>
      </c>
      <c r="E473" s="21">
        <f t="shared" si="220"/>
        <v>60.759713842005816</v>
      </c>
      <c r="F473" s="22">
        <f t="shared" si="224"/>
        <v>0.99011925589746852</v>
      </c>
      <c r="G473" s="22">
        <f t="shared" si="224"/>
        <v>0.8850927470798311</v>
      </c>
      <c r="H473" s="22">
        <f t="shared" si="221"/>
        <v>0.93760600148864981</v>
      </c>
      <c r="I473" s="22">
        <v>2.5503554752549724</v>
      </c>
      <c r="J473" s="22">
        <v>2.1362095955552358</v>
      </c>
      <c r="K473" s="22">
        <f t="shared" si="222"/>
        <v>2.3432825354051041</v>
      </c>
      <c r="L473" s="22">
        <f t="shared" si="225"/>
        <v>2.5758063587433893</v>
      </c>
      <c r="M473" s="22">
        <f t="shared" si="226"/>
        <v>2.4135432163501394</v>
      </c>
      <c r="N473" s="22">
        <f t="shared" si="223"/>
        <v>2.4946747875467645</v>
      </c>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row>
    <row r="474" spans="1:72" s="13" customFormat="1" x14ac:dyDescent="0.25">
      <c r="A474" s="13" t="s">
        <v>51</v>
      </c>
      <c r="B474" s="13">
        <v>108</v>
      </c>
      <c r="C474" s="21">
        <v>63.787143845130494</v>
      </c>
      <c r="D474" s="21">
        <v>59.607495841858437</v>
      </c>
      <c r="E474" s="21">
        <f t="shared" si="220"/>
        <v>61.697319843494469</v>
      </c>
      <c r="F474" s="22">
        <f t="shared" si="224"/>
        <v>0.99232285496967876</v>
      </c>
      <c r="G474" s="22">
        <f t="shared" si="224"/>
        <v>0.88700757054270696</v>
      </c>
      <c r="H474" s="22">
        <f t="shared" si="221"/>
        <v>0.93966521275619286</v>
      </c>
      <c r="I474" s="22">
        <v>2.5748465503967322</v>
      </c>
      <c r="J474" s="22">
        <v>2.1535344916767505</v>
      </c>
      <c r="K474" s="22">
        <f t="shared" si="222"/>
        <v>2.3641905210367415</v>
      </c>
      <c r="L474" s="22">
        <f t="shared" si="225"/>
        <v>2.5947669526118178</v>
      </c>
      <c r="M474" s="22">
        <f t="shared" si="226"/>
        <v>2.4278648381311236</v>
      </c>
      <c r="N474" s="22">
        <f t="shared" si="223"/>
        <v>2.5113158953714709</v>
      </c>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row>
    <row r="475" spans="1:72" s="13" customFormat="1" x14ac:dyDescent="0.25">
      <c r="A475" s="13" t="s">
        <v>51</v>
      </c>
      <c r="B475" s="13">
        <v>109</v>
      </c>
      <c r="C475" s="21">
        <v>64.779466700100173</v>
      </c>
      <c r="D475" s="21">
        <v>60.494503412401144</v>
      </c>
      <c r="E475" s="21">
        <f t="shared" si="220"/>
        <v>62.636985056250658</v>
      </c>
      <c r="F475" s="22">
        <f t="shared" si="224"/>
        <v>0.99437006693197816</v>
      </c>
      <c r="G475" s="22">
        <f t="shared" si="224"/>
        <v>0.88880513661122507</v>
      </c>
      <c r="H475" s="22">
        <f t="shared" si="221"/>
        <v>0.94158760177160161</v>
      </c>
      <c r="I475" s="22">
        <v>2.5988429750579649</v>
      </c>
      <c r="J475" s="22">
        <v>2.1706459020067363</v>
      </c>
      <c r="K475" s="22">
        <f t="shared" si="222"/>
        <v>2.3847444385323504</v>
      </c>
      <c r="L475" s="22">
        <f t="shared" si="225"/>
        <v>2.6135571267510245</v>
      </c>
      <c r="M475" s="22">
        <f t="shared" si="226"/>
        <v>2.4422067476824285</v>
      </c>
      <c r="N475" s="22">
        <f t="shared" si="223"/>
        <v>2.5278819372167263</v>
      </c>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row>
    <row r="476" spans="1:72" s="13" customFormat="1" x14ac:dyDescent="0.25">
      <c r="A476" s="13" t="s">
        <v>51</v>
      </c>
      <c r="B476" s="13">
        <v>110</v>
      </c>
      <c r="C476" s="21">
        <v>65.773836767032151</v>
      </c>
      <c r="D476" s="21">
        <v>61.383308549012369</v>
      </c>
      <c r="E476" s="21">
        <f t="shared" si="220"/>
        <v>63.57857265802226</v>
      </c>
      <c r="F476" s="22">
        <f t="shared" si="224"/>
        <v>0.99626255354971249</v>
      </c>
      <c r="G476" s="22">
        <f t="shared" si="224"/>
        <v>0.89048671870101259</v>
      </c>
      <c r="H476" s="22">
        <f t="shared" si="221"/>
        <v>0.94337463612536254</v>
      </c>
      <c r="I476" s="22">
        <v>2.6223453591436483</v>
      </c>
      <c r="J476" s="22">
        <v>2.1875442486325767</v>
      </c>
      <c r="K476" s="22">
        <f t="shared" si="222"/>
        <v>2.4049448038881125</v>
      </c>
      <c r="L476" s="22">
        <f t="shared" si="225"/>
        <v>2.6321830021615842</v>
      </c>
      <c r="M476" s="22">
        <f t="shared" si="226"/>
        <v>2.45657144872821</v>
      </c>
      <c r="N476" s="22">
        <f t="shared" si="223"/>
        <v>2.5443772254448973</v>
      </c>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row>
    <row r="477" spans="1:72" s="13" customFormat="1" x14ac:dyDescent="0.25">
      <c r="A477" s="13" t="s">
        <v>51</v>
      </c>
      <c r="B477" s="13">
        <v>111</v>
      </c>
      <c r="C477" s="21">
        <v>66.770099320581863</v>
      </c>
      <c r="D477" s="21">
        <v>62.273795267713382</v>
      </c>
      <c r="E477" s="21">
        <f t="shared" si="220"/>
        <v>64.521947294147623</v>
      </c>
      <c r="F477" s="22">
        <f t="shared" si="224"/>
        <v>0.99800201967758539</v>
      </c>
      <c r="G477" s="22">
        <f t="shared" si="224"/>
        <v>0.89205361040885123</v>
      </c>
      <c r="H477" s="22">
        <f t="shared" si="221"/>
        <v>0.94502781504321831</v>
      </c>
      <c r="I477" s="22">
        <v>2.6453548847324586</v>
      </c>
      <c r="J477" s="22">
        <v>2.2042300629763432</v>
      </c>
      <c r="K477" s="22">
        <f t="shared" si="222"/>
        <v>2.4247924738544011</v>
      </c>
      <c r="L477" s="22">
        <f t="shared" si="225"/>
        <v>2.6506508329382612</v>
      </c>
      <c r="M477" s="22">
        <f t="shared" si="226"/>
        <v>2.4709614279416319</v>
      </c>
      <c r="N477" s="22">
        <f t="shared" si="223"/>
        <v>2.5608061304399463</v>
      </c>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row>
    <row r="478" spans="1:72" s="13" customFormat="1" x14ac:dyDescent="0.25">
      <c r="A478" s="13" t="s">
        <v>51</v>
      </c>
      <c r="B478" s="24">
        <v>112</v>
      </c>
      <c r="C478" s="25">
        <v>67.768101340259449</v>
      </c>
      <c r="D478" s="25">
        <v>63.165848878122233</v>
      </c>
      <c r="E478" s="25">
        <f t="shared" si="220"/>
        <v>65.466975109190841</v>
      </c>
      <c r="F478" s="26">
        <f t="shared" si="224"/>
        <v>0.99959021102438328</v>
      </c>
      <c r="G478" s="26">
        <f t="shared" si="224"/>
        <v>0.89350712433984825</v>
      </c>
      <c r="H478" s="26">
        <f t="shared" si="221"/>
        <v>0.94654866768211576</v>
      </c>
      <c r="I478" s="26">
        <v>2.6678732790293611</v>
      </c>
      <c r="J478" s="26">
        <v>2.2207039809430267</v>
      </c>
      <c r="K478" s="26">
        <f t="shared" si="222"/>
        <v>2.4442886299861941</v>
      </c>
      <c r="L478" s="26">
        <f t="shared" si="225"/>
        <v>2.6689669922790822</v>
      </c>
      <c r="M478" s="26">
        <f t="shared" si="226"/>
        <v>2.4853791541771466</v>
      </c>
      <c r="N478" s="26">
        <f t="shared" si="223"/>
        <v>2.5771730732281144</v>
      </c>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row>
    <row r="479" spans="1:72" s="13" customFormat="1" x14ac:dyDescent="0.25">
      <c r="A479" s="13" t="s">
        <v>51</v>
      </c>
      <c r="B479" s="13">
        <v>113</v>
      </c>
      <c r="C479" s="21">
        <v>68.767691551283832</v>
      </c>
      <c r="D479" s="21">
        <v>64.059356002462081</v>
      </c>
      <c r="E479" s="21">
        <f t="shared" si="220"/>
        <v>66.41352377687295</v>
      </c>
      <c r="F479" s="22">
        <f t="shared" si="224"/>
        <v>1.0010289119408498</v>
      </c>
      <c r="G479" s="22">
        <f t="shared" si="224"/>
        <v>0.89484859095078662</v>
      </c>
      <c r="H479" s="22">
        <f t="shared" si="221"/>
        <v>0.94793875144581818</v>
      </c>
      <c r="I479" s="22">
        <v>2.6899027872270582</v>
      </c>
      <c r="J479" s="22">
        <v>2.2369667381621214</v>
      </c>
      <c r="K479" s="22">
        <f t="shared" si="222"/>
        <v>2.4634347626945896</v>
      </c>
      <c r="L479" s="22">
        <f t="shared" si="225"/>
        <v>2.6871379588944411</v>
      </c>
      <c r="M479" s="22">
        <f t="shared" si="226"/>
        <v>2.4998270777688987</v>
      </c>
      <c r="N479" s="22">
        <f t="shared" si="223"/>
        <v>2.5934825183316699</v>
      </c>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row>
    <row r="480" spans="1:72" s="13" customFormat="1" x14ac:dyDescent="0.25">
      <c r="A480" s="13" t="s">
        <v>51</v>
      </c>
      <c r="B480" s="13">
        <v>114</v>
      </c>
      <c r="C480" s="21">
        <v>69.768720463224682</v>
      </c>
      <c r="D480" s="21">
        <v>64.954204593412868</v>
      </c>
      <c r="E480" s="21">
        <f t="shared" si="220"/>
        <v>67.361462528318782</v>
      </c>
      <c r="F480" s="22">
        <f t="shared" si="224"/>
        <v>1.0023199432314271</v>
      </c>
      <c r="G480" s="22">
        <f t="shared" si="224"/>
        <v>0.89607935741047129</v>
      </c>
      <c r="H480" s="22">
        <f t="shared" si="221"/>
        <v>0.94919965032094922</v>
      </c>
      <c r="I480" s="22">
        <v>2.711446145373908</v>
      </c>
      <c r="J480" s="22">
        <v>2.2530191653253784</v>
      </c>
      <c r="K480" s="22">
        <f t="shared" si="222"/>
        <v>2.4822326553496432</v>
      </c>
      <c r="L480" s="22">
        <f t="shared" si="225"/>
        <v>2.705170303837662</v>
      </c>
      <c r="M480" s="22">
        <f t="shared" si="226"/>
        <v>2.5143076298914533</v>
      </c>
      <c r="N480" s="22">
        <f t="shared" si="223"/>
        <v>2.6097389668645574</v>
      </c>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row>
    <row r="481" spans="1:72" s="13" customFormat="1" x14ac:dyDescent="0.25">
      <c r="A481" s="13" t="s">
        <v>51</v>
      </c>
      <c r="B481" s="13">
        <v>115</v>
      </c>
      <c r="C481" s="21">
        <v>70.771040406456109</v>
      </c>
      <c r="D481" s="21">
        <v>65.850283950823339</v>
      </c>
      <c r="E481" s="21">
        <f t="shared" si="220"/>
        <v>68.310662178639717</v>
      </c>
      <c r="F481" s="22">
        <f t="shared" si="224"/>
        <v>1.0034651599932545</v>
      </c>
      <c r="G481" s="22">
        <f t="shared" si="224"/>
        <v>0.89720078647732748</v>
      </c>
      <c r="H481" s="22">
        <f t="shared" si="221"/>
        <v>0.95033297323529098</v>
      </c>
      <c r="I481" s="22">
        <v>2.7325065533399409</v>
      </c>
      <c r="J481" s="22">
        <v>2.2688621836232388</v>
      </c>
      <c r="K481" s="22">
        <f t="shared" si="222"/>
        <v>2.5006843684815898</v>
      </c>
      <c r="L481" s="22">
        <f t="shared" si="225"/>
        <v>2.7230706777685332</v>
      </c>
      <c r="M481" s="22">
        <f t="shared" si="226"/>
        <v>2.5288232219807285</v>
      </c>
      <c r="N481" s="22">
        <f t="shared" si="223"/>
        <v>2.6259469498746308</v>
      </c>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row>
    <row r="482" spans="1:72" s="13" customFormat="1" x14ac:dyDescent="0.25">
      <c r="A482" s="13" t="s">
        <v>51</v>
      </c>
      <c r="B482" s="13">
        <v>116</v>
      </c>
      <c r="C482" s="21">
        <v>71.774505566449363</v>
      </c>
      <c r="D482" s="21">
        <v>66.747484737300667</v>
      </c>
      <c r="E482" s="21">
        <f t="shared" si="220"/>
        <v>69.260995151875022</v>
      </c>
      <c r="F482" s="22">
        <f t="shared" si="224"/>
        <v>1.0044664494826918</v>
      </c>
      <c r="G482" s="22">
        <f t="shared" si="224"/>
        <v>0.89821425539507516</v>
      </c>
      <c r="H482" s="22">
        <f t="shared" si="221"/>
        <v>0.95134035243888349</v>
      </c>
      <c r="I482" s="22">
        <v>2.753087647966669</v>
      </c>
      <c r="J482" s="22">
        <v>2.2844968002820822</v>
      </c>
      <c r="K482" s="22">
        <f t="shared" si="222"/>
        <v>2.5187922241243754</v>
      </c>
      <c r="L482" s="22">
        <f t="shared" si="225"/>
        <v>2.7408457986670745</v>
      </c>
      <c r="M482" s="22">
        <f t="shared" si="226"/>
        <v>2.5433762452114026</v>
      </c>
      <c r="N482" s="22">
        <f t="shared" si="223"/>
        <v>2.6421110219392387</v>
      </c>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row>
    <row r="483" spans="1:72" s="13" customFormat="1" x14ac:dyDescent="0.25">
      <c r="A483" s="13" t="s">
        <v>51</v>
      </c>
      <c r="B483" s="13">
        <v>117</v>
      </c>
      <c r="C483" s="21">
        <v>72.778972015932055</v>
      </c>
      <c r="D483" s="21">
        <v>67.645698992695742</v>
      </c>
      <c r="E483" s="21">
        <f t="shared" si="220"/>
        <v>70.212335504313899</v>
      </c>
      <c r="F483" s="22">
        <f t="shared" si="224"/>
        <v>1.0053257290126254</v>
      </c>
      <c r="G483" s="22">
        <f t="shared" si="224"/>
        <v>0.89912115480741761</v>
      </c>
      <c r="H483" s="22">
        <f t="shared" si="221"/>
        <v>0.95222344191002151</v>
      </c>
      <c r="I483" s="22">
        <v>2.7731934764803166</v>
      </c>
      <c r="J483" s="22">
        <v>2.2999241042041674</v>
      </c>
      <c r="K483" s="22">
        <f t="shared" si="222"/>
        <v>2.5365587903422417</v>
      </c>
      <c r="L483" s="22">
        <f t="shared" si="225"/>
        <v>2.7585024400041882</v>
      </c>
      <c r="M483" s="22">
        <f t="shared" si="226"/>
        <v>2.5579690700268167</v>
      </c>
      <c r="N483" s="22">
        <f t="shared" si="223"/>
        <v>2.6582357550155025</v>
      </c>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row>
    <row r="484" spans="1:72" s="13" customFormat="1" x14ac:dyDescent="0.25">
      <c r="A484" s="13" t="s">
        <v>51</v>
      </c>
      <c r="B484" s="13">
        <v>118</v>
      </c>
      <c r="C484" s="21">
        <v>73.784297744944681</v>
      </c>
      <c r="D484" s="21">
        <v>68.54482014750316</v>
      </c>
      <c r="E484" s="21">
        <f t="shared" si="220"/>
        <v>71.16455894622392</v>
      </c>
      <c r="F484" s="22">
        <f t="shared" si="224"/>
        <v>1.0060449438805961</v>
      </c>
      <c r="G484" s="22">
        <f t="shared" si="224"/>
        <v>0.89992288769124684</v>
      </c>
      <c r="H484" s="22">
        <f t="shared" si="221"/>
        <v>0.95298391578592145</v>
      </c>
      <c r="I484" s="22">
        <v>2.7928284702420281</v>
      </c>
      <c r="J484" s="22">
        <v>2.3151452617117769</v>
      </c>
      <c r="K484" s="22">
        <f t="shared" si="222"/>
        <v>2.5539868659769027</v>
      </c>
      <c r="L484" s="22">
        <f t="shared" si="225"/>
        <v>2.7760474193819906</v>
      </c>
      <c r="M484" s="22">
        <f t="shared" si="226"/>
        <v>2.572604045721389</v>
      </c>
      <c r="N484" s="22">
        <f t="shared" si="223"/>
        <v>2.67432573255169</v>
      </c>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row>
    <row r="485" spans="1:72" s="13" customFormat="1" x14ac:dyDescent="0.25">
      <c r="A485" s="13" t="s">
        <v>51</v>
      </c>
      <c r="B485" s="24">
        <v>119</v>
      </c>
      <c r="C485" s="25">
        <v>74.790342688825277</v>
      </c>
      <c r="D485" s="25">
        <v>69.444743035194406</v>
      </c>
      <c r="E485" s="25">
        <f t="shared" si="220"/>
        <v>72.117542862009842</v>
      </c>
      <c r="F485" s="26">
        <f t="shared" si="224"/>
        <v>1.0066260653312469</v>
      </c>
      <c r="G485" s="26">
        <f t="shared" si="224"/>
        <v>0.90062086830985777</v>
      </c>
      <c r="H485" s="26">
        <f t="shared" si="221"/>
        <v>0.95362346682055232</v>
      </c>
      <c r="I485" s="26">
        <v>2.811997418902608</v>
      </c>
      <c r="J485" s="26">
        <v>2.330161512396844</v>
      </c>
      <c r="K485" s="26">
        <f t="shared" si="222"/>
        <v>2.571079465649726</v>
      </c>
      <c r="L485" s="26">
        <f t="shared" si="225"/>
        <v>2.7934875876448459</v>
      </c>
      <c r="M485" s="26">
        <f t="shared" si="226"/>
        <v>2.5872835000700363</v>
      </c>
      <c r="N485" s="26">
        <f t="shared" si="223"/>
        <v>2.6903855438574409</v>
      </c>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row>
    <row r="486" spans="1:72" s="13" customFormat="1" x14ac:dyDescent="0.25">
      <c r="A486" s="13" t="s">
        <v>51</v>
      </c>
      <c r="B486" s="13">
        <v>120</v>
      </c>
      <c r="C486" s="21">
        <v>75.796968754156524</v>
      </c>
      <c r="D486" s="21">
        <v>70.345363903504264</v>
      </c>
      <c r="E486" s="21">
        <f t="shared" si="220"/>
        <v>73.071166328830401</v>
      </c>
      <c r="F486" s="22">
        <f t="shared" si="224"/>
        <v>1.0070710885519532</v>
      </c>
      <c r="G486" s="22">
        <f t="shared" si="224"/>
        <v>0.90121652118595819</v>
      </c>
      <c r="H486" s="22">
        <f t="shared" si="221"/>
        <v>0.95414380486895567</v>
      </c>
      <c r="I486" s="22">
        <v>2.8307054450234603</v>
      </c>
      <c r="J486" s="22">
        <v>2.3449741650770277</v>
      </c>
      <c r="K486" s="22">
        <f t="shared" si="222"/>
        <v>2.587839805050244</v>
      </c>
      <c r="L486" s="22">
        <f t="shared" si="225"/>
        <v>2.8108298184725702</v>
      </c>
      <c r="M486" s="22">
        <f t="shared" si="226"/>
        <v>2.6020097390038446</v>
      </c>
      <c r="N486" s="22">
        <f t="shared" si="223"/>
        <v>2.7064197787382076</v>
      </c>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row>
    <row r="487" spans="1:72" s="13" customFormat="1" x14ac:dyDescent="0.25">
      <c r="A487" s="13" t="s">
        <v>51</v>
      </c>
      <c r="B487" s="13">
        <v>121</v>
      </c>
      <c r="C487" s="21">
        <v>76.804039842708477</v>
      </c>
      <c r="D487" s="21">
        <v>71.246580424690222</v>
      </c>
      <c r="E487" s="21">
        <f t="shared" si="220"/>
        <v>74.02531013369935</v>
      </c>
      <c r="F487" s="22">
        <f t="shared" si="224"/>
        <v>1.0073820307055428</v>
      </c>
      <c r="G487" s="22">
        <f t="shared" si="224"/>
        <v>0.90171128009511392</v>
      </c>
      <c r="H487" s="22">
        <f t="shared" si="221"/>
        <v>0.95454665540032835</v>
      </c>
      <c r="I487" s="22">
        <v>2.8489579792193873</v>
      </c>
      <c r="J487" s="22">
        <v>2.3595845938589637</v>
      </c>
      <c r="K487" s="22">
        <f t="shared" si="222"/>
        <v>2.6042712865391753</v>
      </c>
      <c r="L487" s="22">
        <f t="shared" si="225"/>
        <v>2.8280809984510595</v>
      </c>
      <c r="M487" s="22">
        <f t="shared" si="226"/>
        <v>2.6167850463288769</v>
      </c>
      <c r="N487" s="22">
        <f t="shared" si="223"/>
        <v>2.7224330223899682</v>
      </c>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row>
    <row r="488" spans="1:72" s="13" customFormat="1" x14ac:dyDescent="0.25">
      <c r="A488" s="13" t="s">
        <v>51</v>
      </c>
      <c r="B488" s="13">
        <v>122</v>
      </c>
      <c r="C488" s="21">
        <v>77.81142187341402</v>
      </c>
      <c r="D488" s="21">
        <v>72.148291704785336</v>
      </c>
      <c r="E488" s="21">
        <f t="shared" si="220"/>
        <v>74.979856789099671</v>
      </c>
      <c r="F488" s="22">
        <f t="shared" si="224"/>
        <v>1.0075609289995953</v>
      </c>
      <c r="G488" s="22">
        <f t="shared" si="224"/>
        <v>0.90210658707997027</v>
      </c>
      <c r="H488" s="22">
        <f t="shared" si="221"/>
        <v>0.95483375803978277</v>
      </c>
      <c r="I488" s="22">
        <v>2.8667607358733798</v>
      </c>
      <c r="J488" s="22">
        <v>2.3739942343091589</v>
      </c>
      <c r="K488" s="22">
        <f t="shared" si="222"/>
        <v>2.6203774850912693</v>
      </c>
      <c r="L488" s="22">
        <f t="shared" si="225"/>
        <v>2.8452480176258712</v>
      </c>
      <c r="M488" s="22">
        <f t="shared" si="226"/>
        <v>2.6316116834858101</v>
      </c>
      <c r="N488" s="22">
        <f t="shared" si="223"/>
        <v>2.7384298505558409</v>
      </c>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row>
    <row r="489" spans="1:72" s="13" customFormat="1" x14ac:dyDescent="0.25">
      <c r="A489" s="13" t="s">
        <v>51</v>
      </c>
      <c r="B489" s="13">
        <v>123</v>
      </c>
      <c r="C489" s="21">
        <v>78.818982802413615</v>
      </c>
      <c r="D489" s="21">
        <v>73.050398291865307</v>
      </c>
      <c r="E489" s="21">
        <f t="shared" si="220"/>
        <v>75.934690547139468</v>
      </c>
      <c r="F489" s="22">
        <f t="shared" si="224"/>
        <v>1.0076098387937265</v>
      </c>
      <c r="G489" s="22">
        <f t="shared" si="224"/>
        <v>0.90240389148534916</v>
      </c>
      <c r="H489" s="22">
        <f t="shared" si="221"/>
        <v>0.95500686513953781</v>
      </c>
      <c r="I489" s="22">
        <v>2.8841196894677741</v>
      </c>
      <c r="J489" s="22">
        <v>2.3882045797327787</v>
      </c>
      <c r="K489" s="22">
        <f t="shared" si="222"/>
        <v>2.6361621346002764</v>
      </c>
      <c r="L489" s="22">
        <f t="shared" si="225"/>
        <v>2.8623377605368923</v>
      </c>
      <c r="M489" s="22">
        <f t="shared" si="226"/>
        <v>2.6464918893488081</v>
      </c>
      <c r="N489" s="22">
        <f t="shared" si="223"/>
        <v>2.7544148249428502</v>
      </c>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row>
    <row r="490" spans="1:72" s="13" customFormat="1" x14ac:dyDescent="0.25">
      <c r="A490" s="13" t="s">
        <v>51</v>
      </c>
      <c r="B490" s="13">
        <v>124</v>
      </c>
      <c r="C490" s="21">
        <v>79.826592641207341</v>
      </c>
      <c r="D490" s="21">
        <v>73.952802183350656</v>
      </c>
      <c r="E490" s="21">
        <f t="shared" si="220"/>
        <v>76.889697412278991</v>
      </c>
      <c r="F490" s="22">
        <f t="shared" si="224"/>
        <v>1.0075308317468341</v>
      </c>
      <c r="G490" s="22">
        <f t="shared" si="224"/>
        <v>0.90260464901483317</v>
      </c>
      <c r="H490" s="22">
        <f t="shared" si="221"/>
        <v>0.95506774038083364</v>
      </c>
      <c r="I490" s="22">
        <v>2.9010410515708811</v>
      </c>
      <c r="J490" s="22">
        <v>2.4022171775603387</v>
      </c>
      <c r="K490" s="22">
        <f t="shared" si="222"/>
        <v>2.6516291145656101</v>
      </c>
      <c r="L490" s="22">
        <f t="shared" ref="L490:L521" si="227">I490/F490</f>
        <v>2.8793570977288327</v>
      </c>
      <c r="M490" s="22">
        <f t="shared" ref="M490:M521" si="228">J490/G490</f>
        <v>2.6614278800605438</v>
      </c>
      <c r="N490" s="22">
        <f t="shared" si="223"/>
        <v>2.7703924888946885</v>
      </c>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row>
    <row r="491" spans="1:72" s="13" customFormat="1" x14ac:dyDescent="0.25">
      <c r="A491" s="13" t="s">
        <v>51</v>
      </c>
      <c r="B491" s="13">
        <v>125</v>
      </c>
      <c r="C491" s="21">
        <v>80.834123472954175</v>
      </c>
      <c r="D491" s="21">
        <v>74.855406832365489</v>
      </c>
      <c r="E491" s="21">
        <f t="shared" ref="E491:E554" si="229">AVERAGE(C491:D491)</f>
        <v>77.844765152659832</v>
      </c>
      <c r="F491" s="22">
        <f t="shared" si="224"/>
        <v>1.0073259940035939</v>
      </c>
      <c r="G491" s="22">
        <f t="shared" si="224"/>
        <v>0.90271032080880786</v>
      </c>
      <c r="H491" s="22">
        <f t="shared" ref="H491:H554" si="230">AVERAGE(F491:G491)</f>
        <v>0.95501815740620088</v>
      </c>
      <c r="I491" s="22">
        <v>2.9175312485128941</v>
      </c>
      <c r="J491" s="22">
        <v>2.4160336258421333</v>
      </c>
      <c r="K491" s="22">
        <f t="shared" ref="K491:K554" si="231">AVERAGE(I491:J491)</f>
        <v>2.6667824371775137</v>
      </c>
      <c r="L491" s="22">
        <f t="shared" si="227"/>
        <v>2.8963128777380533</v>
      </c>
      <c r="M491" s="22">
        <f t="shared" si="228"/>
        <v>2.6764218489021179</v>
      </c>
      <c r="N491" s="22">
        <f t="shared" ref="N491:N554" si="232">AVERAGE(L491:M491)</f>
        <v>2.7863673633200854</v>
      </c>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row>
    <row r="492" spans="1:72" s="13" customFormat="1" x14ac:dyDescent="0.25">
      <c r="A492" s="13" t="s">
        <v>51</v>
      </c>
      <c r="B492" s="24">
        <v>126</v>
      </c>
      <c r="C492" s="25">
        <v>81.841449466957769</v>
      </c>
      <c r="D492" s="25">
        <v>75.758117153174297</v>
      </c>
      <c r="E492" s="25">
        <f t="shared" si="229"/>
        <v>78.799783310066033</v>
      </c>
      <c r="F492" s="26">
        <f t="shared" ref="F492:G555" si="233">C493-C492</f>
        <v>1.0069974244228206</v>
      </c>
      <c r="G492" s="26">
        <f t="shared" si="233"/>
        <v>0.90272237254427523</v>
      </c>
      <c r="H492" s="26">
        <f t="shared" si="230"/>
        <v>0.95485989848354791</v>
      </c>
      <c r="I492" s="26">
        <v>2.9335968997798947</v>
      </c>
      <c r="J492" s="26">
        <v>2.4296555698500053</v>
      </c>
      <c r="K492" s="26">
        <f t="shared" si="231"/>
        <v>2.6816262348149502</v>
      </c>
      <c r="L492" s="26">
        <f t="shared" si="227"/>
        <v>2.9132119195452169</v>
      </c>
      <c r="M492" s="26">
        <f t="shared" si="228"/>
        <v>2.6914759661956196</v>
      </c>
      <c r="N492" s="26">
        <f t="shared" si="232"/>
        <v>2.8023439428704182</v>
      </c>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row>
    <row r="493" spans="1:72" s="13" customFormat="1" x14ac:dyDescent="0.25">
      <c r="A493" s="13" t="s">
        <v>51</v>
      </c>
      <c r="B493" s="13">
        <v>127</v>
      </c>
      <c r="C493" s="21">
        <v>82.84844689138059</v>
      </c>
      <c r="D493" s="21">
        <v>76.660839525718572</v>
      </c>
      <c r="E493" s="21">
        <f t="shared" si="229"/>
        <v>79.754643208549581</v>
      </c>
      <c r="F493" s="22">
        <f t="shared" si="233"/>
        <v>1.0065472328466427</v>
      </c>
      <c r="G493" s="22">
        <f t="shared" si="233"/>
        <v>0.9026422735564239</v>
      </c>
      <c r="H493" s="22">
        <f t="shared" si="230"/>
        <v>0.95459475320153331</v>
      </c>
      <c r="I493" s="22">
        <v>2.9492447971500386</v>
      </c>
      <c r="J493" s="22">
        <v>2.4430846987859143</v>
      </c>
      <c r="K493" s="22">
        <f t="shared" si="231"/>
        <v>2.6961647479679764</v>
      </c>
      <c r="L493" s="22">
        <f t="shared" si="227"/>
        <v>2.9300610054922132</v>
      </c>
      <c r="M493" s="22">
        <f t="shared" si="228"/>
        <v>2.7065923792380389</v>
      </c>
      <c r="N493" s="22">
        <f t="shared" si="232"/>
        <v>2.818326692365126</v>
      </c>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row>
    <row r="494" spans="1:72" s="13" customFormat="1" x14ac:dyDescent="0.25">
      <c r="A494" s="13" t="s">
        <v>51</v>
      </c>
      <c r="B494" s="13">
        <v>128</v>
      </c>
      <c r="C494" s="21">
        <v>83.854994124227233</v>
      </c>
      <c r="D494" s="21">
        <v>77.563481799274996</v>
      </c>
      <c r="E494" s="21">
        <f t="shared" si="229"/>
        <v>80.709237961751114</v>
      </c>
      <c r="F494" s="22">
        <f t="shared" si="233"/>
        <v>1.005977538412921</v>
      </c>
      <c r="G494" s="22">
        <f t="shared" si="233"/>
        <v>0.902471495982752</v>
      </c>
      <c r="H494" s="22">
        <f t="shared" si="230"/>
        <v>0.95422451719783652</v>
      </c>
      <c r="I494" s="22">
        <v>2.9644818845913647</v>
      </c>
      <c r="J494" s="22">
        <v>2.4563227425965772</v>
      </c>
      <c r="K494" s="22">
        <f t="shared" si="231"/>
        <v>2.710402313593971</v>
      </c>
      <c r="L494" s="22">
        <f t="shared" si="227"/>
        <v>2.9468668746503774</v>
      </c>
      <c r="M494" s="22">
        <f t="shared" si="228"/>
        <v>2.7217732122627862</v>
      </c>
      <c r="N494" s="22">
        <f t="shared" si="232"/>
        <v>2.8343200434565818</v>
      </c>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row>
    <row r="495" spans="1:72" s="13" customFormat="1" x14ac:dyDescent="0.25">
      <c r="A495" s="13" t="s">
        <v>51</v>
      </c>
      <c r="B495" s="13">
        <v>129</v>
      </c>
      <c r="C495" s="21">
        <v>84.860971662640154</v>
      </c>
      <c r="D495" s="21">
        <v>78.465953295257748</v>
      </c>
      <c r="E495" s="21">
        <f t="shared" si="229"/>
        <v>81.663462478948958</v>
      </c>
      <c r="F495" s="22">
        <f t="shared" si="233"/>
        <v>1.0052904679097168</v>
      </c>
      <c r="G495" s="22">
        <f t="shared" si="233"/>
        <v>0.90221151392863419</v>
      </c>
      <c r="H495" s="22">
        <f t="shared" si="230"/>
        <v>0.95375099091917548</v>
      </c>
      <c r="I495" s="22">
        <v>2.9793152389364135</v>
      </c>
      <c r="J495" s="22">
        <v>2.4693714688932897</v>
      </c>
      <c r="K495" s="22">
        <f t="shared" si="231"/>
        <v>2.7243433539148514</v>
      </c>
      <c r="L495" s="22">
        <f t="shared" si="227"/>
        <v>2.9636362166362251</v>
      </c>
      <c r="M495" s="22">
        <f t="shared" si="228"/>
        <v>2.7370205664307443</v>
      </c>
      <c r="N495" s="22">
        <f t="shared" si="232"/>
        <v>2.8503283915334849</v>
      </c>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row>
    <row r="496" spans="1:72" s="13" customFormat="1" x14ac:dyDescent="0.25">
      <c r="A496" s="13" t="s">
        <v>51</v>
      </c>
      <c r="B496" s="13">
        <v>130</v>
      </c>
      <c r="C496" s="21">
        <v>85.86626213054987</v>
      </c>
      <c r="D496" s="21">
        <v>79.368164809186382</v>
      </c>
      <c r="E496" s="21">
        <f t="shared" si="229"/>
        <v>82.617213469868119</v>
      </c>
      <c r="F496" s="22">
        <f t="shared" si="233"/>
        <v>1.0044881541738846</v>
      </c>
      <c r="G496" s="22">
        <f t="shared" si="233"/>
        <v>0.90186380265581079</v>
      </c>
      <c r="H496" s="22">
        <f t="shared" si="230"/>
        <v>0.95317597841484769</v>
      </c>
      <c r="I496" s="22">
        <v>2.9937520513447535</v>
      </c>
      <c r="J496" s="22">
        <v>2.4822326799759229</v>
      </c>
      <c r="K496" s="22">
        <f t="shared" si="231"/>
        <v>2.7379923656603382</v>
      </c>
      <c r="L496" s="22">
        <f t="shared" si="227"/>
        <v>2.9803756658602785</v>
      </c>
      <c r="M496" s="22">
        <f t="shared" si="228"/>
        <v>2.7523365198450565</v>
      </c>
      <c r="N496" s="22">
        <f t="shared" si="232"/>
        <v>2.8663560928526675</v>
      </c>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row>
    <row r="497" spans="1:72" s="13" customFormat="1" x14ac:dyDescent="0.25">
      <c r="A497" s="13" t="s">
        <v>51</v>
      </c>
      <c r="B497" s="13">
        <v>131</v>
      </c>
      <c r="C497" s="21">
        <v>86.870750284723755</v>
      </c>
      <c r="D497" s="21">
        <v>80.270028611842193</v>
      </c>
      <c r="E497" s="21">
        <f t="shared" si="229"/>
        <v>83.570389448282981</v>
      </c>
      <c r="F497" s="22">
        <f t="shared" si="233"/>
        <v>1.0035727345327956</v>
      </c>
      <c r="G497" s="22">
        <f t="shared" si="233"/>
        <v>0.90142983779259112</v>
      </c>
      <c r="H497" s="22">
        <f t="shared" si="230"/>
        <v>0.95250128616269336</v>
      </c>
      <c r="I497" s="22">
        <v>3.0077996095606703</v>
      </c>
      <c r="J497" s="22">
        <v>2.4949082099599127</v>
      </c>
      <c r="K497" s="22">
        <f t="shared" si="231"/>
        <v>2.7513539097602915</v>
      </c>
      <c r="L497" s="22">
        <f t="shared" si="227"/>
        <v>2.9970917962024193</v>
      </c>
      <c r="M497" s="22">
        <f t="shared" si="228"/>
        <v>2.7677231275918373</v>
      </c>
      <c r="N497" s="22">
        <f t="shared" si="232"/>
        <v>2.8824074618971283</v>
      </c>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row>
    <row r="498" spans="1:72" s="13" customFormat="1" x14ac:dyDescent="0.25">
      <c r="A498" s="13" t="s">
        <v>51</v>
      </c>
      <c r="B498" s="13">
        <v>132</v>
      </c>
      <c r="C498" s="21">
        <v>87.874323019256551</v>
      </c>
      <c r="D498" s="21">
        <v>81.171458449634784</v>
      </c>
      <c r="E498" s="21">
        <f t="shared" si="229"/>
        <v>84.522890734445667</v>
      </c>
      <c r="F498" s="22">
        <f t="shared" si="233"/>
        <v>1.002546349290597</v>
      </c>
      <c r="G498" s="22">
        <f t="shared" si="233"/>
        <v>0.90091109456690788</v>
      </c>
      <c r="H498" s="22">
        <f t="shared" si="230"/>
        <v>0.95172872192875246</v>
      </c>
      <c r="I498" s="22">
        <v>3.0214652809697369</v>
      </c>
      <c r="J498" s="22">
        <v>2.5073999220049887</v>
      </c>
      <c r="K498" s="22">
        <f t="shared" si="231"/>
        <v>2.7644326014873628</v>
      </c>
      <c r="L498" s="22">
        <f t="shared" si="227"/>
        <v>3.0137911160992497</v>
      </c>
      <c r="M498" s="22">
        <f t="shared" si="228"/>
        <v>2.7831824218019681</v>
      </c>
      <c r="N498" s="22">
        <f t="shared" si="232"/>
        <v>2.8984867689506091</v>
      </c>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row>
    <row r="499" spans="1:72" s="13" customFormat="1" x14ac:dyDescent="0.25">
      <c r="A499" s="13" t="s">
        <v>51</v>
      </c>
      <c r="B499" s="24">
        <v>133</v>
      </c>
      <c r="C499" s="25">
        <v>88.876869368547148</v>
      </c>
      <c r="D499" s="25">
        <v>82.072369544201692</v>
      </c>
      <c r="E499" s="25">
        <f t="shared" si="229"/>
        <v>85.474619456374427</v>
      </c>
      <c r="F499" s="26">
        <f t="shared" si="233"/>
        <v>1.001411140258611</v>
      </c>
      <c r="G499" s="26">
        <f t="shared" si="233"/>
        <v>0.90030904706125625</v>
      </c>
      <c r="H499" s="26">
        <f t="shared" si="230"/>
        <v>0.95086009365993363</v>
      </c>
      <c r="I499" s="26">
        <v>3.0347564964546128</v>
      </c>
      <c r="J499" s="26">
        <v>2.5197097056442308</v>
      </c>
      <c r="K499" s="26">
        <f t="shared" si="231"/>
        <v>2.777233101049422</v>
      </c>
      <c r="L499" s="26">
        <f t="shared" si="227"/>
        <v>3.0304800640333371</v>
      </c>
      <c r="M499" s="26">
        <f t="shared" si="228"/>
        <v>2.7987164117354379</v>
      </c>
      <c r="N499" s="26">
        <f t="shared" si="232"/>
        <v>2.9145982378843875</v>
      </c>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row>
    <row r="500" spans="1:72" s="13" customFormat="1" x14ac:dyDescent="0.25">
      <c r="A500" s="13" t="s">
        <v>51</v>
      </c>
      <c r="B500" s="13">
        <v>134</v>
      </c>
      <c r="C500" s="21">
        <v>89.878280508805759</v>
      </c>
      <c r="D500" s="21">
        <v>82.972678591262948</v>
      </c>
      <c r="E500" s="21">
        <f t="shared" si="229"/>
        <v>86.425479550034353</v>
      </c>
      <c r="F500" s="22">
        <f t="shared" si="233"/>
        <v>1.0001692493298862</v>
      </c>
      <c r="G500" s="22">
        <f t="shared" si="233"/>
        <v>0.89962516749004351</v>
      </c>
      <c r="H500" s="22">
        <f t="shared" si="230"/>
        <v>0.94989720840996483</v>
      </c>
      <c r="I500" s="22">
        <v>3.0476807350474102</v>
      </c>
      <c r="J500" s="22">
        <v>2.5318394742119619</v>
      </c>
      <c r="K500" s="22">
        <f t="shared" si="231"/>
        <v>2.789760104629686</v>
      </c>
      <c r="L500" s="22">
        <f t="shared" si="227"/>
        <v>3.0471650044123608</v>
      </c>
      <c r="M500" s="22">
        <f t="shared" si="228"/>
        <v>2.8143270838851699</v>
      </c>
      <c r="N500" s="22">
        <f t="shared" si="232"/>
        <v>2.9307460441487656</v>
      </c>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row>
    <row r="501" spans="1:72" s="13" customFormat="1" x14ac:dyDescent="0.25">
      <c r="A501" s="13" t="s">
        <v>51</v>
      </c>
      <c r="B501" s="13">
        <v>135</v>
      </c>
      <c r="C501" s="21">
        <v>90.878449758135645</v>
      </c>
      <c r="D501" s="21">
        <v>83.872303758752992</v>
      </c>
      <c r="E501" s="21">
        <f t="shared" si="229"/>
        <v>87.375376758444318</v>
      </c>
      <c r="F501" s="22">
        <f t="shared" si="233"/>
        <v>0.99882281709902543</v>
      </c>
      <c r="G501" s="22">
        <f t="shared" si="233"/>
        <v>0.89886092549930652</v>
      </c>
      <c r="H501" s="22">
        <f t="shared" si="230"/>
        <v>0.94884187129916597</v>
      </c>
      <c r="I501" s="22">
        <v>3.0602455093730527</v>
      </c>
      <c r="J501" s="22">
        <v>2.5437911623689131</v>
      </c>
      <c r="K501" s="22">
        <f t="shared" si="231"/>
        <v>2.8020183358709829</v>
      </c>
      <c r="L501" s="22">
        <f t="shared" si="227"/>
        <v>3.0638522238220491</v>
      </c>
      <c r="M501" s="22">
        <f t="shared" si="228"/>
        <v>2.8300164020989871</v>
      </c>
      <c r="N501" s="22">
        <f t="shared" si="232"/>
        <v>2.9469343129605181</v>
      </c>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row>
    <row r="502" spans="1:72" s="13" customFormat="1" x14ac:dyDescent="0.25">
      <c r="A502" s="13" t="s">
        <v>51</v>
      </c>
      <c r="B502" s="13">
        <v>136</v>
      </c>
      <c r="C502" s="21">
        <v>91.87727257523467</v>
      </c>
      <c r="D502" s="21">
        <v>84.771164684252298</v>
      </c>
      <c r="E502" s="21">
        <f t="shared" si="229"/>
        <v>88.324218629743484</v>
      </c>
      <c r="F502" s="22">
        <f t="shared" si="233"/>
        <v>0.99737398152571188</v>
      </c>
      <c r="G502" s="22">
        <f t="shared" si="233"/>
        <v>0.89801778748814343</v>
      </c>
      <c r="H502" s="22">
        <f t="shared" si="230"/>
        <v>0.94769588450692765</v>
      </c>
      <c r="I502" s="22">
        <v>3.0724583518755599</v>
      </c>
      <c r="J502" s="22">
        <v>2.5555667237229587</v>
      </c>
      <c r="K502" s="22">
        <f t="shared" si="231"/>
        <v>2.8140125377992593</v>
      </c>
      <c r="L502" s="22">
        <f t="shared" si="227"/>
        <v>3.0805479276444845</v>
      </c>
      <c r="M502" s="22">
        <f t="shared" si="228"/>
        <v>2.8457863077202132</v>
      </c>
      <c r="N502" s="22">
        <f t="shared" si="232"/>
        <v>2.9631671176823486</v>
      </c>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row>
    <row r="503" spans="1:72" s="13" customFormat="1" x14ac:dyDescent="0.25">
      <c r="A503" s="13" t="s">
        <v>51</v>
      </c>
      <c r="B503" s="13">
        <v>137</v>
      </c>
      <c r="C503" s="21">
        <v>92.874646556760382</v>
      </c>
      <c r="D503" s="21">
        <v>85.669182471740442</v>
      </c>
      <c r="E503" s="21">
        <f t="shared" si="229"/>
        <v>89.271914514250412</v>
      </c>
      <c r="F503" s="22">
        <f t="shared" si="233"/>
        <v>0.99582487664345365</v>
      </c>
      <c r="G503" s="22">
        <f t="shared" si="233"/>
        <v>0.8970972159527264</v>
      </c>
      <c r="H503" s="22">
        <f t="shared" si="230"/>
        <v>0.94646104629809003</v>
      </c>
      <c r="I503" s="22">
        <v>3.0843268018167631</v>
      </c>
      <c r="J503" s="22">
        <v>2.5671681285437087</v>
      </c>
      <c r="K503" s="22">
        <f t="shared" si="231"/>
        <v>2.8257474651802359</v>
      </c>
      <c r="L503" s="22">
        <f t="shared" si="227"/>
        <v>3.0972582370234152</v>
      </c>
      <c r="M503" s="22">
        <f t="shared" si="228"/>
        <v>2.8616387197427091</v>
      </c>
      <c r="N503" s="22">
        <f t="shared" si="232"/>
        <v>2.9794484783830621</v>
      </c>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row>
    <row r="504" spans="1:72" s="13" customFormat="1" x14ac:dyDescent="0.25">
      <c r="A504" s="13" t="s">
        <v>51</v>
      </c>
      <c r="B504" s="13">
        <v>138</v>
      </c>
      <c r="C504" s="21">
        <v>93.870471433403836</v>
      </c>
      <c r="D504" s="21">
        <v>86.566279687693168</v>
      </c>
      <c r="E504" s="21">
        <f t="shared" si="229"/>
        <v>90.218375560548509</v>
      </c>
      <c r="F504" s="22">
        <f t="shared" si="233"/>
        <v>0.99417763131229719</v>
      </c>
      <c r="G504" s="22">
        <f t="shared" si="233"/>
        <v>0.89610066885168749</v>
      </c>
      <c r="H504" s="22">
        <f t="shared" si="230"/>
        <v>0.94513915008199234</v>
      </c>
      <c r="I504" s="22">
        <v>3.0958583930348738</v>
      </c>
      <c r="J504" s="22">
        <v>2.5785973615691393</v>
      </c>
      <c r="K504" s="22">
        <f t="shared" si="231"/>
        <v>2.8372278773020065</v>
      </c>
      <c r="L504" s="22">
        <f t="shared" si="227"/>
        <v>3.1139891861662532</v>
      </c>
      <c r="M504" s="22">
        <f t="shared" si="228"/>
        <v>2.8775755349825767</v>
      </c>
      <c r="N504" s="22">
        <f t="shared" si="232"/>
        <v>2.9957823605744149</v>
      </c>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row>
    <row r="505" spans="1:72" s="13" customFormat="1" x14ac:dyDescent="0.25">
      <c r="A505" s="13" t="s">
        <v>51</v>
      </c>
      <c r="B505" s="13">
        <v>139</v>
      </c>
      <c r="C505" s="21">
        <v>94.864649064716133</v>
      </c>
      <c r="D505" s="21">
        <v>87.462380356544855</v>
      </c>
      <c r="E505" s="21">
        <f t="shared" si="229"/>
        <v>91.163514710630494</v>
      </c>
      <c r="F505" s="22">
        <f t="shared" si="233"/>
        <v>0.99243436801599216</v>
      </c>
      <c r="G505" s="22">
        <f t="shared" si="233"/>
        <v>0.89502959899347445</v>
      </c>
      <c r="H505" s="22">
        <f t="shared" si="230"/>
        <v>0.94373198350473331</v>
      </c>
      <c r="I505" s="22">
        <v>3.1070606424484266</v>
      </c>
      <c r="J505" s="22">
        <v>2.589856419902397</v>
      </c>
      <c r="K505" s="22">
        <f t="shared" si="231"/>
        <v>2.848458531175412</v>
      </c>
      <c r="L505" s="22">
        <f t="shared" si="227"/>
        <v>3.1307467199668353</v>
      </c>
      <c r="M505" s="22">
        <f t="shared" si="228"/>
        <v>2.8935986282631077</v>
      </c>
      <c r="N505" s="22">
        <f t="shared" si="232"/>
        <v>3.0121726741149715</v>
      </c>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row>
    <row r="506" spans="1:72" s="13" customFormat="1" x14ac:dyDescent="0.25">
      <c r="A506" s="13" t="s">
        <v>51</v>
      </c>
      <c r="B506" s="24">
        <v>140</v>
      </c>
      <c r="C506" s="25">
        <v>95.857083432732125</v>
      </c>
      <c r="D506" s="25">
        <v>88.35740995553833</v>
      </c>
      <c r="E506" s="25">
        <f t="shared" si="229"/>
        <v>92.107246694135227</v>
      </c>
      <c r="F506" s="26">
        <f t="shared" si="233"/>
        <v>0.99059720170296828</v>
      </c>
      <c r="G506" s="26">
        <f t="shared" si="233"/>
        <v>0.89388545344561976</v>
      </c>
      <c r="H506" s="26">
        <f t="shared" si="230"/>
        <v>0.94224132757429402</v>
      </c>
      <c r="I506" s="26">
        <v>3.1179410392894136</v>
      </c>
      <c r="J506" s="26">
        <v>2.6009473109968719</v>
      </c>
      <c r="K506" s="26">
        <f t="shared" si="231"/>
        <v>2.8594441751431425</v>
      </c>
      <c r="L506" s="26">
        <f t="shared" si="227"/>
        <v>3.147536691936196</v>
      </c>
      <c r="M506" s="26">
        <f t="shared" si="228"/>
        <v>2.9097098526115603</v>
      </c>
      <c r="N506" s="26">
        <f t="shared" si="232"/>
        <v>3.0286232722738782</v>
      </c>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row>
    <row r="507" spans="1:72" s="13" customFormat="1" x14ac:dyDescent="0.25">
      <c r="A507" s="13" t="s">
        <v>51</v>
      </c>
      <c r="B507" s="13">
        <v>141</v>
      </c>
      <c r="C507" s="21">
        <v>96.847680634435093</v>
      </c>
      <c r="D507" s="21">
        <v>89.25129540898395</v>
      </c>
      <c r="E507" s="21">
        <f t="shared" si="229"/>
        <v>93.049488021709521</v>
      </c>
      <c r="F507" s="22">
        <f t="shared" si="233"/>
        <v>0.98866823867139431</v>
      </c>
      <c r="G507" s="22">
        <f t="shared" si="233"/>
        <v>0.89266967296450161</v>
      </c>
      <c r="H507" s="22">
        <f t="shared" si="230"/>
        <v>0.94066895581794796</v>
      </c>
      <c r="I507" s="22">
        <v>3.1285070350479636</v>
      </c>
      <c r="J507" s="22">
        <v>2.6118720507275706</v>
      </c>
      <c r="K507" s="22">
        <f t="shared" si="231"/>
        <v>2.8701895428877671</v>
      </c>
      <c r="L507" s="22">
        <f t="shared" si="227"/>
        <v>3.1643648624255967</v>
      </c>
      <c r="M507" s="22">
        <f t="shared" si="228"/>
        <v>2.9259110394707402</v>
      </c>
      <c r="N507" s="22">
        <f t="shared" si="232"/>
        <v>3.0451379509481686</v>
      </c>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row>
    <row r="508" spans="1:72" s="13" customFormat="1" x14ac:dyDescent="0.25">
      <c r="A508" s="13" t="s">
        <v>51</v>
      </c>
      <c r="B508" s="13">
        <v>142</v>
      </c>
      <c r="C508" s="21">
        <v>97.836348873106488</v>
      </c>
      <c r="D508" s="21">
        <v>90.143965081948451</v>
      </c>
      <c r="E508" s="21">
        <f t="shared" si="229"/>
        <v>93.990156977527477</v>
      </c>
      <c r="F508" s="22">
        <f t="shared" si="233"/>
        <v>0.98664957549722487</v>
      </c>
      <c r="G508" s="22">
        <f t="shared" si="233"/>
        <v>0.89138369144728813</v>
      </c>
      <c r="H508" s="22">
        <f t="shared" si="230"/>
        <v>0.9390166334722565</v>
      </c>
      <c r="I508" s="22">
        <v>3.1387660341096217</v>
      </c>
      <c r="J508" s="22">
        <v>2.6226326615468096</v>
      </c>
      <c r="K508" s="22">
        <f t="shared" si="231"/>
        <v>2.8806993478282159</v>
      </c>
      <c r="L508" s="22">
        <f t="shared" si="227"/>
        <v>3.181236897130201</v>
      </c>
      <c r="M508" s="22">
        <f t="shared" si="228"/>
        <v>2.9422039989183477</v>
      </c>
      <c r="N508" s="22">
        <f t="shared" si="232"/>
        <v>3.0617204480242743</v>
      </c>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row>
    <row r="509" spans="1:72" s="13" customFormat="1" x14ac:dyDescent="0.25">
      <c r="A509" s="13" t="s">
        <v>51</v>
      </c>
      <c r="B509" s="13">
        <v>143</v>
      </c>
      <c r="C509" s="21">
        <v>98.822998448603713</v>
      </c>
      <c r="D509" s="21">
        <v>91.035348773395739</v>
      </c>
      <c r="E509" s="21">
        <f t="shared" si="229"/>
        <v>94.929173610999726</v>
      </c>
      <c r="F509" s="22">
        <f t="shared" si="233"/>
        <v>0.98454329800522089</v>
      </c>
      <c r="G509" s="22">
        <f t="shared" si="233"/>
        <v>0.89002893540428829</v>
      </c>
      <c r="H509" s="22">
        <f t="shared" si="230"/>
        <v>0.93728611670475459</v>
      </c>
      <c r="I509" s="22">
        <v>3.1487253850651893</v>
      </c>
      <c r="J509" s="22">
        <v>2.6332311707222038</v>
      </c>
      <c r="K509" s="22">
        <f t="shared" si="231"/>
        <v>2.8909782778936965</v>
      </c>
      <c r="L509" s="22">
        <f t="shared" si="227"/>
        <v>3.1981583658583719</v>
      </c>
      <c r="M509" s="22">
        <f t="shared" si="228"/>
        <v>2.9585905198981877</v>
      </c>
      <c r="N509" s="22">
        <f t="shared" si="232"/>
        <v>3.07837444287828</v>
      </c>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row>
    <row r="510" spans="1:72" s="13" customFormat="1" x14ac:dyDescent="0.25">
      <c r="A510" s="13" t="s">
        <v>51</v>
      </c>
      <c r="B510" s="13">
        <v>144</v>
      </c>
      <c r="C510" s="21">
        <v>99.807541746608933</v>
      </c>
      <c r="D510" s="21">
        <v>91.925377708800028</v>
      </c>
      <c r="E510" s="21">
        <f t="shared" si="229"/>
        <v>95.866459727704481</v>
      </c>
      <c r="F510" s="22">
        <f t="shared" si="233"/>
        <v>0.98235148028335573</v>
      </c>
      <c r="G510" s="22">
        <f t="shared" si="233"/>
        <v>0.88860682345216446</v>
      </c>
      <c r="H510" s="22">
        <f t="shared" si="230"/>
        <v>0.93547915186776009</v>
      </c>
      <c r="I510" s="22">
        <v>3.1583923726721448</v>
      </c>
      <c r="J510" s="22">
        <v>2.6436696086549132</v>
      </c>
      <c r="K510" s="22">
        <f t="shared" si="231"/>
        <v>2.901030990663529</v>
      </c>
      <c r="L510" s="22">
        <f t="shared" si="227"/>
        <v>3.2151347415500591</v>
      </c>
      <c r="M510" s="22">
        <f t="shared" si="228"/>
        <v>2.9750723704601705</v>
      </c>
      <c r="N510" s="22">
        <f t="shared" si="232"/>
        <v>3.0951035560051148</v>
      </c>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row>
    <row r="511" spans="1:72" s="13" customFormat="1" x14ac:dyDescent="0.25">
      <c r="A511" s="13" t="s">
        <v>51</v>
      </c>
      <c r="B511" s="13">
        <v>145</v>
      </c>
      <c r="C511" s="21">
        <v>100.78989322689229</v>
      </c>
      <c r="D511" s="21">
        <v>92.813984532252192</v>
      </c>
      <c r="E511" s="21">
        <f t="shared" si="229"/>
        <v>96.801938879572248</v>
      </c>
      <c r="F511" s="22">
        <f t="shared" si="233"/>
        <v>0.98007618373802075</v>
      </c>
      <c r="G511" s="22">
        <f t="shared" si="233"/>
        <v>0.88711876582750904</v>
      </c>
      <c r="H511" s="22">
        <f t="shared" si="230"/>
        <v>0.93359747478276489</v>
      </c>
      <c r="I511" s="22">
        <v>3.167774210445943</v>
      </c>
      <c r="J511" s="22">
        <v>2.653950007276078</v>
      </c>
      <c r="K511" s="22">
        <f t="shared" si="231"/>
        <v>2.9108621088610107</v>
      </c>
      <c r="L511" s="22">
        <f t="shared" si="227"/>
        <v>3.2321713995375534</v>
      </c>
      <c r="M511" s="22">
        <f t="shared" si="228"/>
        <v>2.991651298009077</v>
      </c>
      <c r="N511" s="22">
        <f t="shared" si="232"/>
        <v>3.1119113487733152</v>
      </c>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row>
    <row r="512" spans="1:72" s="13" customFormat="1" x14ac:dyDescent="0.25">
      <c r="A512" s="13" t="s">
        <v>51</v>
      </c>
      <c r="B512" s="13">
        <v>146</v>
      </c>
      <c r="C512" s="21">
        <v>101.76996941063031</v>
      </c>
      <c r="D512" s="21">
        <v>93.701103298079701</v>
      </c>
      <c r="E512" s="21">
        <f t="shared" si="229"/>
        <v>97.735536354355006</v>
      </c>
      <c r="F512" s="22">
        <f t="shared" si="233"/>
        <v>0.97771945619196288</v>
      </c>
      <c r="G512" s="22">
        <f t="shared" si="233"/>
        <v>0.88556616392091314</v>
      </c>
      <c r="H512" s="22">
        <f t="shared" si="230"/>
        <v>0.93164281005643801</v>
      </c>
      <c r="I512" s="22">
        <v>3.1768780338588214</v>
      </c>
      <c r="J512" s="22">
        <v>2.6640743985193827</v>
      </c>
      <c r="K512" s="22">
        <f t="shared" si="231"/>
        <v>2.920476216189102</v>
      </c>
      <c r="L512" s="22">
        <f t="shared" si="227"/>
        <v>3.2492736170272973</v>
      </c>
      <c r="M512" s="22">
        <f t="shared" si="228"/>
        <v>3.0083290295600116</v>
      </c>
      <c r="N512" s="22">
        <f t="shared" si="232"/>
        <v>3.1288013232936542</v>
      </c>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row>
    <row r="513" spans="1:72" s="13" customFormat="1" x14ac:dyDescent="0.25">
      <c r="A513" s="13" t="s">
        <v>51</v>
      </c>
      <c r="B513" s="24">
        <v>147</v>
      </c>
      <c r="C513" s="25">
        <v>102.74768886682227</v>
      </c>
      <c r="D513" s="25">
        <v>94.586669462000614</v>
      </c>
      <c r="E513" s="25">
        <f t="shared" si="229"/>
        <v>98.667179164411436</v>
      </c>
      <c r="F513" s="26">
        <f t="shared" si="233"/>
        <v>0.97528333102285103</v>
      </c>
      <c r="G513" s="26">
        <f t="shared" si="233"/>
        <v>0.88395040983071738</v>
      </c>
      <c r="H513" s="26">
        <f t="shared" si="230"/>
        <v>0.9296168704267842</v>
      </c>
      <c r="I513" s="26">
        <v>3.1857108941233516</v>
      </c>
      <c r="J513" s="26">
        <v>2.6740448128676642</v>
      </c>
      <c r="K513" s="26">
        <f t="shared" si="231"/>
        <v>2.9298778534955079</v>
      </c>
      <c r="L513" s="26">
        <f t="shared" si="227"/>
        <v>3.2664465727946599</v>
      </c>
      <c r="M513" s="26">
        <f t="shared" si="228"/>
        <v>3.0251072720015619</v>
      </c>
      <c r="N513" s="26">
        <f t="shared" si="232"/>
        <v>3.1457769223981109</v>
      </c>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row>
    <row r="514" spans="1:72" s="13" customFormat="1" x14ac:dyDescent="0.25">
      <c r="A514" s="13" t="s">
        <v>51</v>
      </c>
      <c r="B514" s="13">
        <v>148</v>
      </c>
      <c r="C514" s="21">
        <v>103.72297219784512</v>
      </c>
      <c r="D514" s="21">
        <v>95.470619871831332</v>
      </c>
      <c r="E514" s="21">
        <f t="shared" si="229"/>
        <v>99.596796034838235</v>
      </c>
      <c r="F514" s="22">
        <f t="shared" si="233"/>
        <v>0.97276982634195974</v>
      </c>
      <c r="G514" s="22">
        <f t="shared" si="233"/>
        <v>0.88227288593651565</v>
      </c>
      <c r="H514" s="22">
        <f t="shared" si="230"/>
        <v>0.9275213561392377</v>
      </c>
      <c r="I514" s="22">
        <v>3.1942797525375926</v>
      </c>
      <c r="J514" s="22">
        <v>2.6838632779714957</v>
      </c>
      <c r="K514" s="22">
        <f t="shared" si="231"/>
        <v>2.9390715152545441</v>
      </c>
      <c r="L514" s="22">
        <f t="shared" si="227"/>
        <v>3.283695347078643</v>
      </c>
      <c r="M514" s="22">
        <f t="shared" si="228"/>
        <v>3.041987712364782</v>
      </c>
      <c r="N514" s="22">
        <f t="shared" si="232"/>
        <v>3.1628415297217125</v>
      </c>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row>
    <row r="515" spans="1:72" s="13" customFormat="1" x14ac:dyDescent="0.25">
      <c r="A515" s="13" t="s">
        <v>51</v>
      </c>
      <c r="B515" s="13">
        <v>149</v>
      </c>
      <c r="C515" s="21">
        <v>104.69574202418708</v>
      </c>
      <c r="D515" s="21">
        <v>96.352892757767847</v>
      </c>
      <c r="E515" s="21">
        <f t="shared" si="229"/>
        <v>100.52431739097747</v>
      </c>
      <c r="F515" s="22">
        <f t="shared" si="233"/>
        <v>0.97018094421351009</v>
      </c>
      <c r="G515" s="22">
        <f t="shared" si="233"/>
        <v>0.88053496449199997</v>
      </c>
      <c r="H515" s="22">
        <f t="shared" si="230"/>
        <v>0.92535795435275503</v>
      </c>
      <c r="I515" s="22">
        <v>3.2025914753685352</v>
      </c>
      <c r="J515" s="22">
        <v>2.6935318173376523</v>
      </c>
      <c r="K515" s="22">
        <f t="shared" si="231"/>
        <v>2.9480616463530938</v>
      </c>
      <c r="L515" s="22">
        <f t="shared" si="227"/>
        <v>3.3010249216601117</v>
      </c>
      <c r="M515" s="22">
        <f t="shared" si="228"/>
        <v>3.0589720180976689</v>
      </c>
      <c r="N515" s="22">
        <f t="shared" si="232"/>
        <v>3.1799984698788903</v>
      </c>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row>
    <row r="516" spans="1:72" s="13" customFormat="1" x14ac:dyDescent="0.25">
      <c r="A516" s="13" t="s">
        <v>51</v>
      </c>
      <c r="B516" s="13">
        <v>150</v>
      </c>
      <c r="C516" s="21">
        <v>105.66592296840059</v>
      </c>
      <c r="D516" s="21">
        <v>97.233427722259847</v>
      </c>
      <c r="E516" s="21">
        <f t="shared" si="229"/>
        <v>101.44967534533022</v>
      </c>
      <c r="F516" s="22">
        <f t="shared" si="233"/>
        <v>0.96751866991250779</v>
      </c>
      <c r="G516" s="22">
        <f t="shared" si="233"/>
        <v>0.8787380072367057</v>
      </c>
      <c r="H516" s="22">
        <f t="shared" si="230"/>
        <v>0.92312833857460674</v>
      </c>
      <c r="I516" s="22">
        <v>3.2106528292504213</v>
      </c>
      <c r="J516" s="22">
        <v>2.7030524490854044</v>
      </c>
      <c r="K516" s="22">
        <f t="shared" si="231"/>
        <v>2.9568526391679129</v>
      </c>
      <c r="L516" s="22">
        <f t="shared" si="227"/>
        <v>3.3184401801163785</v>
      </c>
      <c r="M516" s="22">
        <f t="shared" si="228"/>
        <v>3.0760618373449766</v>
      </c>
      <c r="N516" s="22">
        <f t="shared" si="232"/>
        <v>3.1972510087306776</v>
      </c>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row>
    <row r="517" spans="1:72" s="13" customFormat="1" x14ac:dyDescent="0.25">
      <c r="A517" s="13" t="s">
        <v>51</v>
      </c>
      <c r="B517" s="13">
        <v>151</v>
      </c>
      <c r="C517" s="21">
        <v>106.6334416383131</v>
      </c>
      <c r="D517" s="21">
        <v>98.112165729496553</v>
      </c>
      <c r="E517" s="21">
        <f t="shared" si="229"/>
        <v>102.37280368390483</v>
      </c>
      <c r="F517" s="22">
        <f t="shared" si="233"/>
        <v>0.96478497122119222</v>
      </c>
      <c r="G517" s="22">
        <f t="shared" si="233"/>
        <v>0.876883365026913</v>
      </c>
      <c r="H517" s="22">
        <f t="shared" si="230"/>
        <v>0.92083416812405261</v>
      </c>
      <c r="I517" s="22">
        <v>3.2184704770745487</v>
      </c>
      <c r="J517" s="22">
        <v>2.7124271847685866</v>
      </c>
      <c r="K517" s="22">
        <f t="shared" si="231"/>
        <v>2.9654488309215674</v>
      </c>
      <c r="L517" s="22">
        <f t="shared" si="227"/>
        <v>3.3359459082376848</v>
      </c>
      <c r="M517" s="22">
        <f t="shared" si="228"/>
        <v>3.093258799230771</v>
      </c>
      <c r="N517" s="22">
        <f t="shared" si="232"/>
        <v>3.2146023537342279</v>
      </c>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row>
    <row r="518" spans="1:72" s="13" customFormat="1" x14ac:dyDescent="0.25">
      <c r="A518" s="13" t="s">
        <v>51</v>
      </c>
      <c r="B518" s="13">
        <v>152</v>
      </c>
      <c r="C518" s="21">
        <v>107.59822660953429</v>
      </c>
      <c r="D518" s="21">
        <v>98.989049094523466</v>
      </c>
      <c r="E518" s="21">
        <f t="shared" si="229"/>
        <v>103.29363785202888</v>
      </c>
      <c r="F518" s="22">
        <f t="shared" si="233"/>
        <v>0.96198179776409631</v>
      </c>
      <c r="G518" s="22">
        <f t="shared" si="233"/>
        <v>0.87497237748428347</v>
      </c>
      <c r="H518" s="22">
        <f t="shared" si="230"/>
        <v>0.91847708762418989</v>
      </c>
      <c r="I518" s="22">
        <v>3.2260509743472801</v>
      </c>
      <c r="J518" s="22">
        <v>2.7216580282613698</v>
      </c>
      <c r="K518" s="22">
        <f t="shared" si="231"/>
        <v>2.9738545013043249</v>
      </c>
      <c r="L518" s="22">
        <f t="shared" si="227"/>
        <v>3.3535467945916313</v>
      </c>
      <c r="M518" s="22">
        <f t="shared" si="228"/>
        <v>3.1105645141469132</v>
      </c>
      <c r="N518" s="22">
        <f t="shared" si="232"/>
        <v>3.2320556543692724</v>
      </c>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row>
    <row r="519" spans="1:72" s="13" customFormat="1" x14ac:dyDescent="0.25">
      <c r="A519" s="13" t="s">
        <v>51</v>
      </c>
      <c r="B519" s="13">
        <v>153</v>
      </c>
      <c r="C519" s="21">
        <v>108.56020840729839</v>
      </c>
      <c r="D519" s="21">
        <v>99.864021472007749</v>
      </c>
      <c r="E519" s="21">
        <f t="shared" si="229"/>
        <v>104.21211493965308</v>
      </c>
      <c r="F519" s="22">
        <f t="shared" si="233"/>
        <v>0.95911108037898885</v>
      </c>
      <c r="G519" s="22">
        <f t="shared" si="233"/>
        <v>0.87300637266319825</v>
      </c>
      <c r="H519" s="22">
        <f t="shared" si="230"/>
        <v>0.91605872652109355</v>
      </c>
      <c r="I519" s="22">
        <v>3.2334007659931956</v>
      </c>
      <c r="J519" s="22">
        <v>2.7307469747057413</v>
      </c>
      <c r="K519" s="22">
        <f t="shared" si="231"/>
        <v>2.9820738703494687</v>
      </c>
      <c r="L519" s="22">
        <f t="shared" si="227"/>
        <v>3.371247431231355</v>
      </c>
      <c r="M519" s="22">
        <f t="shared" si="228"/>
        <v>3.1279805740424425</v>
      </c>
      <c r="N519" s="22">
        <f t="shared" si="232"/>
        <v>3.2496140026368989</v>
      </c>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row>
    <row r="520" spans="1:72" s="13" customFormat="1" x14ac:dyDescent="0.25">
      <c r="A520" s="13" t="s">
        <v>51</v>
      </c>
      <c r="B520" s="24">
        <v>154</v>
      </c>
      <c r="C520" s="25">
        <v>109.51931948767738</v>
      </c>
      <c r="D520" s="25">
        <v>100.73702784467095</v>
      </c>
      <c r="E520" s="25">
        <f t="shared" si="229"/>
        <v>105.12817366617416</v>
      </c>
      <c r="F520" s="26">
        <f t="shared" si="233"/>
        <v>0.95617473052527657</v>
      </c>
      <c r="G520" s="26">
        <f t="shared" si="233"/>
        <v>0.8709866667351065</v>
      </c>
      <c r="H520" s="26">
        <f t="shared" si="230"/>
        <v>0.91358069863019153</v>
      </c>
      <c r="I520" s="26">
        <v>3.2405261835805623</v>
      </c>
      <c r="J520" s="26">
        <v>2.7396960095186649</v>
      </c>
      <c r="K520" s="26">
        <f t="shared" si="231"/>
        <v>2.9901110965496134</v>
      </c>
      <c r="L520" s="26">
        <f t="shared" si="227"/>
        <v>3.3890523145287186</v>
      </c>
      <c r="M520" s="26">
        <f t="shared" si="228"/>
        <v>3.1455085527180517</v>
      </c>
      <c r="N520" s="26">
        <f t="shared" si="232"/>
        <v>3.2672804336233852</v>
      </c>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row>
    <row r="521" spans="1:72" s="13" customFormat="1" x14ac:dyDescent="0.25">
      <c r="A521" s="13" t="s">
        <v>51</v>
      </c>
      <c r="B521" s="13">
        <v>155</v>
      </c>
      <c r="C521" s="21">
        <v>110.47549421820266</v>
      </c>
      <c r="D521" s="21">
        <v>101.60801451140605</v>
      </c>
      <c r="E521" s="21">
        <f t="shared" si="229"/>
        <v>106.04175436480435</v>
      </c>
      <c r="F521" s="22">
        <f t="shared" si="233"/>
        <v>0.95317463972746452</v>
      </c>
      <c r="G521" s="22">
        <f t="shared" si="233"/>
        <v>0.86891456369114906</v>
      </c>
      <c r="H521" s="22">
        <f t="shared" si="230"/>
        <v>0.91104460170930679</v>
      </c>
      <c r="I521" s="22">
        <v>3.2474334429467056</v>
      </c>
      <c r="J521" s="22">
        <v>2.7485071074569549</v>
      </c>
      <c r="K521" s="22">
        <f t="shared" si="231"/>
        <v>2.9979702752018302</v>
      </c>
      <c r="L521" s="22">
        <f t="shared" si="227"/>
        <v>3.4069658461278665</v>
      </c>
      <c r="M521" s="22">
        <f t="shared" si="228"/>
        <v>3.1631500061194702</v>
      </c>
      <c r="N521" s="22">
        <f t="shared" si="232"/>
        <v>3.2850579261236685</v>
      </c>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row>
    <row r="522" spans="1:72" s="13" customFormat="1" x14ac:dyDescent="0.25">
      <c r="A522" s="13" t="s">
        <v>51</v>
      </c>
      <c r="B522" s="13">
        <v>156</v>
      </c>
      <c r="C522" s="21">
        <v>111.42866885793012</v>
      </c>
      <c r="D522" s="21">
        <v>102.4769290750972</v>
      </c>
      <c r="E522" s="21">
        <f t="shared" si="229"/>
        <v>106.95279896651365</v>
      </c>
      <c r="F522" s="22">
        <f t="shared" si="233"/>
        <v>0.9501126790535892</v>
      </c>
      <c r="G522" s="22">
        <f t="shared" si="233"/>
        <v>0.86679135506098248</v>
      </c>
      <c r="H522" s="22">
        <f t="shared" si="230"/>
        <v>0.90845201705728584</v>
      </c>
      <c r="I522" s="22">
        <v>3.254128642201211</v>
      </c>
      <c r="J522" s="22">
        <v>2.7571822317378842</v>
      </c>
      <c r="K522" s="22">
        <f t="shared" si="231"/>
        <v>3.0056554369695476</v>
      </c>
      <c r="L522" s="22">
        <f t="shared" ref="L522:L553" si="234">I522/F522</f>
        <v>3.4249923340068049</v>
      </c>
      <c r="M522" s="22">
        <f t="shared" ref="M522:M553" si="235">J522/G522</f>
        <v>3.1809064726353951</v>
      </c>
      <c r="N522" s="22">
        <f t="shared" si="232"/>
        <v>3.3029494033211</v>
      </c>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row>
    <row r="523" spans="1:72" s="13" customFormat="1" x14ac:dyDescent="0.25">
      <c r="A523" s="13" t="s">
        <v>51</v>
      </c>
      <c r="B523" s="13">
        <v>157</v>
      </c>
      <c r="C523" s="21">
        <v>112.37878153698371</v>
      </c>
      <c r="D523" s="21">
        <v>103.34372043015819</v>
      </c>
      <c r="E523" s="21">
        <f t="shared" si="229"/>
        <v>107.86125098357095</v>
      </c>
      <c r="F523" s="22">
        <f t="shared" si="233"/>
        <v>0.94699069862785734</v>
      </c>
      <c r="G523" s="22">
        <f t="shared" si="233"/>
        <v>0.8646183196484003</v>
      </c>
      <c r="H523" s="22">
        <f t="shared" si="230"/>
        <v>0.90580450913812882</v>
      </c>
      <c r="I523" s="22">
        <v>3.2606177600854207</v>
      </c>
      <c r="J523" s="22">
        <v>2.7657233332136277</v>
      </c>
      <c r="K523" s="22">
        <f t="shared" si="231"/>
        <v>3.0131705466495244</v>
      </c>
      <c r="L523" s="22">
        <f t="shared" si="234"/>
        <v>3.4431359936374184</v>
      </c>
      <c r="M523" s="22">
        <f t="shared" si="235"/>
        <v>3.198779473396212</v>
      </c>
      <c r="N523" s="22">
        <f t="shared" si="232"/>
        <v>3.3209577335168152</v>
      </c>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row>
    <row r="524" spans="1:72" s="13" customFormat="1" x14ac:dyDescent="0.25">
      <c r="A524" s="13" t="s">
        <v>51</v>
      </c>
      <c r="B524" s="13">
        <v>158</v>
      </c>
      <c r="C524" s="21">
        <v>113.32577223561157</v>
      </c>
      <c r="D524" s="21">
        <v>104.20833874980659</v>
      </c>
      <c r="E524" s="21">
        <f t="shared" si="229"/>
        <v>108.76705549270908</v>
      </c>
      <c r="F524" s="22">
        <f t="shared" si="233"/>
        <v>0.94381052717626801</v>
      </c>
      <c r="G524" s="22">
        <f t="shared" si="233"/>
        <v>0.86239672328399308</v>
      </c>
      <c r="H524" s="22">
        <f t="shared" si="230"/>
        <v>0.90310362523013055</v>
      </c>
      <c r="I524" s="22">
        <v>3.2669066546671184</v>
      </c>
      <c r="J524" s="22">
        <v>2.7741323495976022</v>
      </c>
      <c r="K524" s="22">
        <f t="shared" si="231"/>
        <v>3.0205195021323603</v>
      </c>
      <c r="L524" s="22">
        <f t="shared" si="234"/>
        <v>3.4614009492362698</v>
      </c>
      <c r="M524" s="22">
        <f t="shared" si="235"/>
        <v>3.2167705125707693</v>
      </c>
      <c r="N524" s="22">
        <f t="shared" si="232"/>
        <v>3.3390857309035198</v>
      </c>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row>
    <row r="525" spans="1:72" s="13" customFormat="1" x14ac:dyDescent="0.25">
      <c r="A525" s="13" t="s">
        <v>51</v>
      </c>
      <c r="B525" s="13">
        <v>159</v>
      </c>
      <c r="C525" s="21">
        <v>114.26958276278783</v>
      </c>
      <c r="D525" s="21">
        <v>105.07073547309058</v>
      </c>
      <c r="E525" s="21">
        <f t="shared" si="229"/>
        <v>109.67015911793921</v>
      </c>
      <c r="F525" s="22">
        <f t="shared" si="233"/>
        <v>0.94057397160504763</v>
      </c>
      <c r="G525" s="22">
        <f t="shared" si="233"/>
        <v>0.86012781859247411</v>
      </c>
      <c r="H525" s="22">
        <f t="shared" si="230"/>
        <v>0.90035089509876087</v>
      </c>
      <c r="I525" s="22">
        <v>3.2730010623499459</v>
      </c>
      <c r="J525" s="22">
        <v>2.7824112047408738</v>
      </c>
      <c r="K525" s="22">
        <f t="shared" si="231"/>
        <v>3.0277061335454096</v>
      </c>
      <c r="L525" s="22">
        <f t="shared" si="234"/>
        <v>3.4797912350952207</v>
      </c>
      <c r="M525" s="22">
        <f t="shared" si="235"/>
        <v>3.2348810776682617</v>
      </c>
      <c r="N525" s="22">
        <f t="shared" si="232"/>
        <v>3.3573361563817414</v>
      </c>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row>
    <row r="526" spans="1:72" s="13" customFormat="1" x14ac:dyDescent="0.25">
      <c r="A526" s="13" t="s">
        <v>51</v>
      </c>
      <c r="B526" s="13">
        <v>160</v>
      </c>
      <c r="C526" s="21">
        <v>115.21015673439288</v>
      </c>
      <c r="D526" s="21">
        <v>105.93086329168305</v>
      </c>
      <c r="E526" s="21">
        <f t="shared" si="229"/>
        <v>110.57051001303796</v>
      </c>
      <c r="F526" s="22">
        <f t="shared" si="233"/>
        <v>0.93728281661034885</v>
      </c>
      <c r="G526" s="22">
        <f t="shared" si="233"/>
        <v>0.85781284477656072</v>
      </c>
      <c r="H526" s="22">
        <f t="shared" si="230"/>
        <v>0.89754783069345478</v>
      </c>
      <c r="I526" s="22">
        <v>3.2789065971775835</v>
      </c>
      <c r="J526" s="22">
        <v>2.7905618079567689</v>
      </c>
      <c r="K526" s="22">
        <f t="shared" si="231"/>
        <v>3.0347342025671762</v>
      </c>
      <c r="L526" s="22">
        <f t="shared" si="234"/>
        <v>3.4983107969861611</v>
      </c>
      <c r="M526" s="22">
        <f t="shared" si="235"/>
        <v>3.2531126398365391</v>
      </c>
      <c r="N526" s="22">
        <f t="shared" si="232"/>
        <v>3.3757117184113499</v>
      </c>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row>
    <row r="527" spans="1:72" s="13" customFormat="1" x14ac:dyDescent="0.25">
      <c r="A527" s="13" t="s">
        <v>51</v>
      </c>
      <c r="B527" s="24">
        <v>161</v>
      </c>
      <c r="C527" s="25">
        <v>116.14743955100323</v>
      </c>
      <c r="D527" s="25">
        <v>106.78867613645961</v>
      </c>
      <c r="E527" s="25">
        <f t="shared" si="229"/>
        <v>111.46805784373143</v>
      </c>
      <c r="F527" s="26">
        <f t="shared" si="233"/>
        <v>0.93393882431911379</v>
      </c>
      <c r="G527" s="26">
        <f t="shared" si="233"/>
        <v>0.85545302741583384</v>
      </c>
      <c r="H527" s="26">
        <f t="shared" si="230"/>
        <v>0.89469592586747382</v>
      </c>
      <c r="I527" s="26">
        <v>3.2846287504134204</v>
      </c>
      <c r="J527" s="26">
        <v>2.7985860533918983</v>
      </c>
      <c r="K527" s="26">
        <f t="shared" si="231"/>
        <v>3.0416074019026595</v>
      </c>
      <c r="L527" s="26">
        <f t="shared" si="234"/>
        <v>3.5169634936293308</v>
      </c>
      <c r="M527" s="26">
        <f t="shared" si="235"/>
        <v>3.2714666541609088</v>
      </c>
      <c r="N527" s="26">
        <f t="shared" si="232"/>
        <v>3.3942150738951198</v>
      </c>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row>
    <row r="528" spans="1:72" s="13" customFormat="1" x14ac:dyDescent="0.25">
      <c r="A528" s="13" t="s">
        <v>51</v>
      </c>
      <c r="B528" s="13">
        <v>162</v>
      </c>
      <c r="C528" s="21">
        <v>117.08137837532234</v>
      </c>
      <c r="D528" s="21">
        <v>107.64412916387545</v>
      </c>
      <c r="E528" s="21">
        <f t="shared" si="229"/>
        <v>112.3627537695989</v>
      </c>
      <c r="F528" s="22">
        <f t="shared" si="233"/>
        <v>0.93054373395968071</v>
      </c>
      <c r="G528" s="22">
        <f t="shared" si="233"/>
        <v>0.8530495782800358</v>
      </c>
      <c r="H528" s="22">
        <f t="shared" si="230"/>
        <v>0.89179665611985826</v>
      </c>
      <c r="I528" s="22">
        <v>3.2901728903770384</v>
      </c>
      <c r="J528" s="22">
        <v>2.8064858194418334</v>
      </c>
      <c r="K528" s="22">
        <f t="shared" si="231"/>
        <v>3.0483293549094359</v>
      </c>
      <c r="L528" s="22">
        <f t="shared" si="234"/>
        <v>3.5357530982198817</v>
      </c>
      <c r="M528" s="22">
        <f t="shared" si="235"/>
        <v>3.2899445599638186</v>
      </c>
      <c r="N528" s="22">
        <f t="shared" si="232"/>
        <v>3.4128488290918502</v>
      </c>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row>
    <row r="529" spans="1:72" s="13" customFormat="1" x14ac:dyDescent="0.25">
      <c r="A529" s="13" t="s">
        <v>51</v>
      </c>
      <c r="B529" s="13">
        <v>163</v>
      </c>
      <c r="C529" s="21">
        <v>118.01192210928203</v>
      </c>
      <c r="D529" s="21">
        <v>108.49717874215548</v>
      </c>
      <c r="E529" s="21">
        <f t="shared" si="229"/>
        <v>113.25455042571875</v>
      </c>
      <c r="F529" s="22">
        <f t="shared" si="233"/>
        <v>0.92709926156152278</v>
      </c>
      <c r="G529" s="22">
        <f t="shared" si="233"/>
        <v>0.85060369515733214</v>
      </c>
      <c r="H529" s="22">
        <f t="shared" si="230"/>
        <v>0.88885147835942746</v>
      </c>
      <c r="I529" s="22">
        <v>3.2955442625194955</v>
      </c>
      <c r="J529" s="22">
        <v>2.814262968209702</v>
      </c>
      <c r="K529" s="22">
        <f t="shared" si="231"/>
        <v>3.0549036153645988</v>
      </c>
      <c r="L529" s="22">
        <f t="shared" si="234"/>
        <v>3.5546833000047662</v>
      </c>
      <c r="M529" s="22">
        <f t="shared" si="235"/>
        <v>3.3085477811017046</v>
      </c>
      <c r="N529" s="22">
        <f t="shared" si="232"/>
        <v>3.4316155405532354</v>
      </c>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row>
    <row r="530" spans="1:72" s="13" customFormat="1" x14ac:dyDescent="0.25">
      <c r="A530" s="13" t="s">
        <v>51</v>
      </c>
      <c r="B530" s="13">
        <v>164</v>
      </c>
      <c r="C530" s="21">
        <v>118.93902137084355</v>
      </c>
      <c r="D530" s="21">
        <v>109.34778243731282</v>
      </c>
      <c r="E530" s="21">
        <f t="shared" si="229"/>
        <v>114.14340190407819</v>
      </c>
      <c r="F530" s="22">
        <f t="shared" si="233"/>
        <v>0.92360709968372134</v>
      </c>
      <c r="G530" s="22">
        <f t="shared" si="233"/>
        <v>0.8481165616960169</v>
      </c>
      <c r="H530" s="22">
        <f t="shared" si="230"/>
        <v>0.88586183068986912</v>
      </c>
      <c r="I530" s="22">
        <v>3.3007479897200782</v>
      </c>
      <c r="J530" s="22">
        <v>2.8219193450060107</v>
      </c>
      <c r="K530" s="22">
        <f t="shared" si="231"/>
        <v>3.0613336673630442</v>
      </c>
      <c r="L530" s="22">
        <f t="shared" si="234"/>
        <v>3.573757705901548</v>
      </c>
      <c r="M530" s="22">
        <f t="shared" si="235"/>
        <v>3.327277726263111</v>
      </c>
      <c r="N530" s="22">
        <f t="shared" si="232"/>
        <v>3.4505177160823295</v>
      </c>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row>
    <row r="531" spans="1:72" s="13" customFormat="1" x14ac:dyDescent="0.25">
      <c r="A531" s="13" t="s">
        <v>51</v>
      </c>
      <c r="B531" s="13">
        <v>165</v>
      </c>
      <c r="C531" s="21">
        <v>119.86262847052727</v>
      </c>
      <c r="D531" s="21">
        <v>110.19589899900883</v>
      </c>
      <c r="E531" s="21">
        <f t="shared" si="229"/>
        <v>115.02926373476805</v>
      </c>
      <c r="F531" s="22">
        <f t="shared" si="233"/>
        <v>0.92006891717022654</v>
      </c>
      <c r="G531" s="22">
        <f t="shared" si="233"/>
        <v>0.84558934726079826</v>
      </c>
      <c r="H531" s="22">
        <f t="shared" si="230"/>
        <v>0.8828291322155124</v>
      </c>
      <c r="I531" s="22">
        <v>3.3057890727878494</v>
      </c>
      <c r="J531" s="22">
        <v>2.829456777888042</v>
      </c>
      <c r="K531" s="22">
        <f t="shared" si="231"/>
        <v>3.0676229253379459</v>
      </c>
      <c r="L531" s="22">
        <f t="shared" si="234"/>
        <v>3.5929798421570074</v>
      </c>
      <c r="M531" s="22">
        <f t="shared" si="235"/>
        <v>3.3461357892619898</v>
      </c>
      <c r="N531" s="22">
        <f t="shared" si="232"/>
        <v>3.4695578157094986</v>
      </c>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row>
    <row r="532" spans="1:72" s="13" customFormat="1" x14ac:dyDescent="0.25">
      <c r="A532" s="13" t="s">
        <v>51</v>
      </c>
      <c r="B532" s="13">
        <v>166</v>
      </c>
      <c r="C532" s="21">
        <v>120.7826973876975</v>
      </c>
      <c r="D532" s="21">
        <v>111.04148834626963</v>
      </c>
      <c r="E532" s="21">
        <f t="shared" si="229"/>
        <v>115.91209286698356</v>
      </c>
      <c r="F532" s="22">
        <f t="shared" si="233"/>
        <v>0.91648635893244546</v>
      </c>
      <c r="G532" s="22">
        <f t="shared" si="233"/>
        <v>0.8430232068014476</v>
      </c>
      <c r="H532" s="22">
        <f t="shared" si="230"/>
        <v>0.87975478286694653</v>
      </c>
      <c r="I532" s="22">
        <v>3.310672391152031</v>
      </c>
      <c r="J532" s="22">
        <v>2.8368770772372311</v>
      </c>
      <c r="K532" s="22">
        <f t="shared" si="231"/>
        <v>3.0737747341946311</v>
      </c>
      <c r="L532" s="22">
        <f t="shared" si="234"/>
        <v>3.61235315603433</v>
      </c>
      <c r="M532" s="22">
        <f t="shared" si="235"/>
        <v>3.3651233493331159</v>
      </c>
      <c r="N532" s="22">
        <f t="shared" si="232"/>
        <v>3.488738252683723</v>
      </c>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row>
    <row r="533" spans="1:72" s="13" customFormat="1" x14ac:dyDescent="0.25">
      <c r="A533" s="13" t="s">
        <v>51</v>
      </c>
      <c r="B533" s="13">
        <v>167</v>
      </c>
      <c r="C533" s="21">
        <v>121.69918374662994</v>
      </c>
      <c r="D533" s="21">
        <v>111.88451155307108</v>
      </c>
      <c r="E533" s="21">
        <f t="shared" si="229"/>
        <v>116.79184764985051</v>
      </c>
      <c r="F533" s="22">
        <f t="shared" si="233"/>
        <v>0.91286104575723925</v>
      </c>
      <c r="G533" s="22">
        <f t="shared" si="233"/>
        <v>0.84041928073514782</v>
      </c>
      <c r="H533" s="22">
        <f t="shared" si="230"/>
        <v>0.87664016324619354</v>
      </c>
      <c r="I533" s="22">
        <v>3.3154027037259119</v>
      </c>
      <c r="J533" s="22">
        <v>2.8441820353729135</v>
      </c>
      <c r="K533" s="22">
        <f t="shared" si="231"/>
        <v>3.0797923695494127</v>
      </c>
      <c r="L533" s="22">
        <f t="shared" si="234"/>
        <v>3.6318810175273817</v>
      </c>
      <c r="M533" s="22">
        <f t="shared" si="235"/>
        <v>3.3842417714227064</v>
      </c>
      <c r="N533" s="22">
        <f t="shared" si="232"/>
        <v>3.5080613944750443</v>
      </c>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row>
    <row r="534" spans="1:72" s="13" customFormat="1" x14ac:dyDescent="0.25">
      <c r="A534" s="13" t="s">
        <v>51</v>
      </c>
      <c r="B534" s="24">
        <v>168</v>
      </c>
      <c r="C534" s="25">
        <v>122.61204479238718</v>
      </c>
      <c r="D534" s="25">
        <v>112.72493083380623</v>
      </c>
      <c r="E534" s="25">
        <f t="shared" si="229"/>
        <v>117.6684878130967</v>
      </c>
      <c r="F534" s="26">
        <f t="shared" si="233"/>
        <v>0.90919457414010196</v>
      </c>
      <c r="G534" s="26">
        <f t="shared" si="233"/>
        <v>0.83777869484089251</v>
      </c>
      <c r="H534" s="26">
        <f t="shared" si="230"/>
        <v>0.87348663449049724</v>
      </c>
      <c r="I534" s="26">
        <v>3.3199846499296912</v>
      </c>
      <c r="J534" s="26">
        <v>2.8513734262009538</v>
      </c>
      <c r="K534" s="26">
        <f t="shared" si="231"/>
        <v>3.0856790380653223</v>
      </c>
      <c r="L534" s="26">
        <f t="shared" si="234"/>
        <v>3.6515667210945097</v>
      </c>
      <c r="M534" s="26">
        <f t="shared" si="235"/>
        <v>3.4034924064791059</v>
      </c>
      <c r="N534" s="26">
        <f t="shared" si="232"/>
        <v>3.5275295637868078</v>
      </c>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row>
    <row r="535" spans="1:72" s="13" customFormat="1" x14ac:dyDescent="0.25">
      <c r="A535" s="13" t="s">
        <v>51</v>
      </c>
      <c r="B535" s="13">
        <v>169</v>
      </c>
      <c r="C535" s="21">
        <v>123.52123936652728</v>
      </c>
      <c r="D535" s="21">
        <v>113.56270952864712</v>
      </c>
      <c r="E535" s="21">
        <f t="shared" si="229"/>
        <v>118.54197444758719</v>
      </c>
      <c r="F535" s="22">
        <f t="shared" si="233"/>
        <v>0.90548851614238401</v>
      </c>
      <c r="G535" s="22">
        <f t="shared" si="233"/>
        <v>0.83510256016664641</v>
      </c>
      <c r="H535" s="22">
        <f t="shared" si="230"/>
        <v>0.87029553815451521</v>
      </c>
      <c r="I535" s="22">
        <v>3.3244227508583122</v>
      </c>
      <c r="J535" s="22">
        <v>2.8584530048957157</v>
      </c>
      <c r="K535" s="22">
        <f t="shared" si="231"/>
        <v>3.0914378778770137</v>
      </c>
      <c r="L535" s="22">
        <f t="shared" si="234"/>
        <v>3.6714134874081181</v>
      </c>
      <c r="M535" s="22">
        <f t="shared" si="235"/>
        <v>3.4228765917389903</v>
      </c>
      <c r="N535" s="22">
        <f t="shared" si="232"/>
        <v>3.5471450395735542</v>
      </c>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row>
    <row r="536" spans="1:72" s="13" customFormat="1" x14ac:dyDescent="0.25">
      <c r="A536" s="13" t="s">
        <v>51</v>
      </c>
      <c r="B536" s="13">
        <v>170</v>
      </c>
      <c r="C536" s="21">
        <v>124.42672788266967</v>
      </c>
      <c r="D536" s="21">
        <v>114.39781208881377</v>
      </c>
      <c r="E536" s="21">
        <f t="shared" si="229"/>
        <v>119.41226998574172</v>
      </c>
      <c r="F536" s="22">
        <f t="shared" si="233"/>
        <v>0.90174441927203475</v>
      </c>
      <c r="G536" s="22">
        <f t="shared" si="233"/>
        <v>0.83239197294774669</v>
      </c>
      <c r="H536" s="22">
        <f t="shared" si="230"/>
        <v>0.86706819610989072</v>
      </c>
      <c r="I536" s="22">
        <v>3.3287214105810463</v>
      </c>
      <c r="J536" s="22">
        <v>2.8654225076139643</v>
      </c>
      <c r="K536" s="22">
        <f t="shared" si="231"/>
        <v>3.0970719590975051</v>
      </c>
      <c r="L536" s="22">
        <f t="shared" si="234"/>
        <v>3.6914244651142671</v>
      </c>
      <c r="M536" s="22">
        <f t="shared" si="235"/>
        <v>3.4423956510136131</v>
      </c>
      <c r="N536" s="22">
        <f t="shared" si="232"/>
        <v>3.5669100580639403</v>
      </c>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row>
    <row r="537" spans="1:72" s="13" customFormat="1" x14ac:dyDescent="0.25">
      <c r="A537" s="13" t="s">
        <v>51</v>
      </c>
      <c r="B537" s="13">
        <v>171</v>
      </c>
      <c r="C537" s="21">
        <v>125.3284723019417</v>
      </c>
      <c r="D537" s="21">
        <v>115.23020406176151</v>
      </c>
      <c r="E537" s="21">
        <f t="shared" si="229"/>
        <v>120.27933818185161</v>
      </c>
      <c r="F537" s="22">
        <f t="shared" si="233"/>
        <v>0.89796380638659912</v>
      </c>
      <c r="G537" s="22">
        <f t="shared" si="233"/>
        <v>0.82964801453738346</v>
      </c>
      <c r="H537" s="22">
        <f t="shared" si="230"/>
        <v>0.86380591046199129</v>
      </c>
      <c r="I537" s="22">
        <v>3.3328849175602202</v>
      </c>
      <c r="J537" s="22">
        <v>2.8722836512392629</v>
      </c>
      <c r="K537" s="22">
        <f t="shared" si="231"/>
        <v>3.1025842843997413</v>
      </c>
      <c r="L537" s="22">
        <f t="shared" si="234"/>
        <v>3.7116027325998013</v>
      </c>
      <c r="M537" s="22">
        <f t="shared" si="235"/>
        <v>3.4620508949700373</v>
      </c>
      <c r="N537" s="22">
        <f t="shared" si="232"/>
        <v>3.5868268137849193</v>
      </c>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row>
    <row r="538" spans="1:72" s="13" customFormat="1" x14ac:dyDescent="0.25">
      <c r="A538" s="13" t="s">
        <v>51</v>
      </c>
      <c r="B538" s="13">
        <v>172</v>
      </c>
      <c r="C538" s="21">
        <v>126.2264361083283</v>
      </c>
      <c r="D538" s="21">
        <v>116.0598520762989</v>
      </c>
      <c r="E538" s="21">
        <f t="shared" si="229"/>
        <v>121.14314409231361</v>
      </c>
      <c r="F538" s="22">
        <f t="shared" si="233"/>
        <v>0.89414817561852544</v>
      </c>
      <c r="G538" s="22">
        <f t="shared" si="233"/>
        <v>0.82687175134768154</v>
      </c>
      <c r="H538" s="22">
        <f t="shared" si="230"/>
        <v>0.86050996348310349</v>
      </c>
      <c r="I538" s="22">
        <v>3.3369174461771527</v>
      </c>
      <c r="J538" s="22">
        <v>2.879038133155488</v>
      </c>
      <c r="K538" s="22">
        <f t="shared" si="231"/>
        <v>3.1079777896663203</v>
      </c>
      <c r="L538" s="22">
        <f t="shared" si="234"/>
        <v>3.7319512997595123</v>
      </c>
      <c r="M538" s="22">
        <f t="shared" si="235"/>
        <v>3.4818436214117505</v>
      </c>
      <c r="N538" s="22">
        <f t="shared" si="232"/>
        <v>3.6068974605856314</v>
      </c>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row>
    <row r="539" spans="1:72" s="13" customFormat="1" x14ac:dyDescent="0.25">
      <c r="A539" s="13" t="s">
        <v>51</v>
      </c>
      <c r="B539" s="13">
        <v>173</v>
      </c>
      <c r="C539" s="21">
        <v>127.12058428394683</v>
      </c>
      <c r="D539" s="21">
        <v>116.88672382764658</v>
      </c>
      <c r="E539" s="21">
        <f t="shared" si="229"/>
        <v>122.0036540557967</v>
      </c>
      <c r="F539" s="22">
        <f t="shared" si="233"/>
        <v>0.89029900032060993</v>
      </c>
      <c r="G539" s="22">
        <f t="shared" si="233"/>
        <v>0.8240642348020657</v>
      </c>
      <c r="H539" s="22">
        <f t="shared" si="230"/>
        <v>0.85718161756133782</v>
      </c>
      <c r="I539" s="22">
        <v>3.3408230583540011</v>
      </c>
      <c r="J539" s="22">
        <v>2.8856876310481501</v>
      </c>
      <c r="K539" s="22">
        <f t="shared" si="231"/>
        <v>3.1132553447010753</v>
      </c>
      <c r="L539" s="22">
        <f t="shared" si="234"/>
        <v>3.7524731097652819</v>
      </c>
      <c r="M539" s="22">
        <f t="shared" si="235"/>
        <v>3.5017751155542767</v>
      </c>
      <c r="N539" s="22">
        <f t="shared" si="232"/>
        <v>3.6271241126597795</v>
      </c>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row>
    <row r="540" spans="1:72" s="13" customFormat="1" x14ac:dyDescent="0.25">
      <c r="A540" s="13" t="s">
        <v>51</v>
      </c>
      <c r="B540" s="13">
        <v>174</v>
      </c>
      <c r="C540" s="21">
        <v>128.01088328426744</v>
      </c>
      <c r="D540" s="21">
        <v>117.71078806244864</v>
      </c>
      <c r="E540" s="21">
        <f t="shared" si="229"/>
        <v>122.86083567335804</v>
      </c>
      <c r="F540" s="22">
        <f t="shared" si="233"/>
        <v>0.8864177290323596</v>
      </c>
      <c r="G540" s="22">
        <f t="shared" si="233"/>
        <v>0.82122650129757346</v>
      </c>
      <c r="H540" s="22">
        <f t="shared" si="230"/>
        <v>0.85382211516496653</v>
      </c>
      <c r="I540" s="22">
        <v>3.3446057052608209</v>
      </c>
      <c r="J540" s="22">
        <v>2.8922338027322159</v>
      </c>
      <c r="K540" s="22">
        <f t="shared" si="231"/>
        <v>3.1184197539965184</v>
      </c>
      <c r="L540" s="22">
        <f t="shared" si="234"/>
        <v>3.7731710408273238</v>
      </c>
      <c r="M540" s="22">
        <f t="shared" si="235"/>
        <v>3.5218466502997177</v>
      </c>
      <c r="N540" s="22">
        <f t="shared" si="232"/>
        <v>3.6475088455635207</v>
      </c>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row>
    <row r="541" spans="1:72" s="13" customFormat="1" x14ac:dyDescent="0.25">
      <c r="A541" s="13" t="s">
        <v>51</v>
      </c>
      <c r="B541" s="24">
        <v>175</v>
      </c>
      <c r="C541" s="25">
        <v>128.8973010132998</v>
      </c>
      <c r="D541" s="25">
        <v>118.53201456374622</v>
      </c>
      <c r="E541" s="25">
        <f t="shared" si="229"/>
        <v>123.714657788523</v>
      </c>
      <c r="F541" s="26">
        <f t="shared" si="233"/>
        <v>0.8825057854653835</v>
      </c>
      <c r="G541" s="26">
        <f t="shared" si="233"/>
        <v>0.81835957217757027</v>
      </c>
      <c r="H541" s="26">
        <f t="shared" si="230"/>
        <v>0.85043267882147688</v>
      </c>
      <c r="I541" s="26">
        <v>3.3482692290977858</v>
      </c>
      <c r="J541" s="26">
        <v>2.898678286005171</v>
      </c>
      <c r="K541" s="26">
        <f t="shared" si="231"/>
        <v>3.1234737575514782</v>
      </c>
      <c r="L541" s="26">
        <f t="shared" si="234"/>
        <v>3.7940479079489529</v>
      </c>
      <c r="M541" s="26">
        <f t="shared" si="235"/>
        <v>3.5420594865067536</v>
      </c>
      <c r="N541" s="26">
        <f t="shared" si="232"/>
        <v>3.6680536972278532</v>
      </c>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row>
    <row r="542" spans="1:72" s="13" customFormat="1" x14ac:dyDescent="0.25">
      <c r="A542" s="13" t="s">
        <v>51</v>
      </c>
      <c r="B542" s="13">
        <v>176</v>
      </c>
      <c r="C542" s="21">
        <v>129.77980679876518</v>
      </c>
      <c r="D542" s="21">
        <v>119.35037413592379</v>
      </c>
      <c r="E542" s="21">
        <f t="shared" si="229"/>
        <v>124.56509046734448</v>
      </c>
      <c r="F542" s="22">
        <f t="shared" si="233"/>
        <v>0.87856456850730069</v>
      </c>
      <c r="G542" s="22">
        <f t="shared" si="233"/>
        <v>0.81546445371397169</v>
      </c>
      <c r="H542" s="22">
        <f t="shared" si="230"/>
        <v>0.84701451111063619</v>
      </c>
      <c r="I542" s="22">
        <v>3.3518173649430727</v>
      </c>
      <c r="J542" s="22">
        <v>2.9050226985241299</v>
      </c>
      <c r="K542" s="22">
        <f t="shared" si="231"/>
        <v>3.1284200317336013</v>
      </c>
      <c r="L542" s="22">
        <f t="shared" si="234"/>
        <v>3.8151064646709796</v>
      </c>
      <c r="M542" s="22">
        <f t="shared" si="235"/>
        <v>3.5624148732583278</v>
      </c>
      <c r="N542" s="22">
        <f t="shared" si="232"/>
        <v>3.6887606689646537</v>
      </c>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row>
    <row r="543" spans="1:72" s="13" customFormat="1" x14ac:dyDescent="0.25">
      <c r="A543" s="13" t="s">
        <v>51</v>
      </c>
      <c r="B543" s="13">
        <v>177</v>
      </c>
      <c r="C543" s="21">
        <v>130.65837136727248</v>
      </c>
      <c r="D543" s="21">
        <v>120.16583858963776</v>
      </c>
      <c r="E543" s="21">
        <f t="shared" si="229"/>
        <v>125.41210497845512</v>
      </c>
      <c r="F543" s="22">
        <f t="shared" si="233"/>
        <v>0.87459545224382396</v>
      </c>
      <c r="G543" s="22">
        <f t="shared" si="233"/>
        <v>0.81254213709929957</v>
      </c>
      <c r="H543" s="22">
        <f t="shared" si="230"/>
        <v>0.84356879467156176</v>
      </c>
      <c r="I543" s="22">
        <v>3.3552537426575055</v>
      </c>
      <c r="J543" s="22">
        <v>2.9112686377057995</v>
      </c>
      <c r="K543" s="22">
        <f t="shared" si="231"/>
        <v>3.1332611901816527</v>
      </c>
      <c r="L543" s="22">
        <f t="shared" si="234"/>
        <v>3.8363494048012861</v>
      </c>
      <c r="M543" s="22">
        <f t="shared" si="235"/>
        <v>3.5829140481240267</v>
      </c>
      <c r="N543" s="22">
        <f t="shared" si="232"/>
        <v>3.7096317264626562</v>
      </c>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row>
    <row r="544" spans="1:72" s="13" customFormat="1" x14ac:dyDescent="0.25">
      <c r="A544" s="13" t="s">
        <v>51</v>
      </c>
      <c r="B544" s="13">
        <v>178</v>
      </c>
      <c r="C544" s="21">
        <v>131.5329668195163</v>
      </c>
      <c r="D544" s="21">
        <v>120.97838072673706</v>
      </c>
      <c r="E544" s="21">
        <f t="shared" si="229"/>
        <v>126.25567377312669</v>
      </c>
      <c r="F544" s="22">
        <f t="shared" si="233"/>
        <v>0.87059978599782539</v>
      </c>
      <c r="G544" s="22">
        <f t="shared" si="233"/>
        <v>0.80959359844679568</v>
      </c>
      <c r="H544" s="22">
        <f t="shared" si="230"/>
        <v>0.84009669222231054</v>
      </c>
      <c r="I544" s="22">
        <v>3.3585818888375982</v>
      </c>
      <c r="J544" s="22">
        <v>2.9174176806481698</v>
      </c>
      <c r="K544" s="22">
        <f t="shared" si="231"/>
        <v>3.1379997847428838</v>
      </c>
      <c r="L544" s="22">
        <f t="shared" si="234"/>
        <v>3.8577793641290734</v>
      </c>
      <c r="M544" s="22">
        <f t="shared" si="235"/>
        <v>3.6035582374233592</v>
      </c>
      <c r="N544" s="22">
        <f t="shared" si="232"/>
        <v>3.7306688007762165</v>
      </c>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row>
    <row r="545" spans="1:72" s="13" customFormat="1" x14ac:dyDescent="0.25">
      <c r="A545" s="13" t="s">
        <v>51</v>
      </c>
      <c r="B545" s="13">
        <v>179</v>
      </c>
      <c r="C545" s="21">
        <v>132.40356660551413</v>
      </c>
      <c r="D545" s="21">
        <v>121.78797432518385</v>
      </c>
      <c r="E545" s="21">
        <f t="shared" si="229"/>
        <v>127.09577046534899</v>
      </c>
      <c r="F545" s="22">
        <f t="shared" si="233"/>
        <v>0.86657889438487246</v>
      </c>
      <c r="G545" s="22">
        <f t="shared" si="233"/>
        <v>0.80661979880059675</v>
      </c>
      <c r="H545" s="22">
        <f t="shared" si="230"/>
        <v>0.83659934659273461</v>
      </c>
      <c r="I545" s="22">
        <v>3.3618052288091866</v>
      </c>
      <c r="J545" s="22">
        <v>2.9234713840728253</v>
      </c>
      <c r="K545" s="22">
        <f t="shared" si="231"/>
        <v>3.1426383064410057</v>
      </c>
      <c r="L545" s="22">
        <f t="shared" si="234"/>
        <v>3.8793989221206591</v>
      </c>
      <c r="M545" s="22">
        <f t="shared" si="235"/>
        <v>3.6243486564796461</v>
      </c>
      <c r="N545" s="22">
        <f t="shared" si="232"/>
        <v>3.7518737893001526</v>
      </c>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row>
    <row r="546" spans="1:72" s="13" customFormat="1" x14ac:dyDescent="0.25">
      <c r="A546" s="13" t="s">
        <v>51</v>
      </c>
      <c r="B546" s="13">
        <v>180</v>
      </c>
      <c r="C546" s="21">
        <v>133.270145499899</v>
      </c>
      <c r="D546" s="21">
        <v>122.59459412398445</v>
      </c>
      <c r="E546" s="21">
        <f t="shared" si="229"/>
        <v>127.93236981194173</v>
      </c>
      <c r="F546" s="22">
        <f t="shared" si="233"/>
        <v>0.86253407738414012</v>
      </c>
      <c r="G546" s="22">
        <f t="shared" si="233"/>
        <v>0.8036216841532422</v>
      </c>
      <c r="H546" s="22">
        <f t="shared" si="230"/>
        <v>0.83307788076869116</v>
      </c>
      <c r="I546" s="22">
        <v>3.364927088654321</v>
      </c>
      <c r="J546" s="22">
        <v>2.9294312842868293</v>
      </c>
      <c r="K546" s="22">
        <f t="shared" si="231"/>
        <v>3.1471791864705754</v>
      </c>
      <c r="L546" s="22">
        <f t="shared" si="234"/>
        <v>3.9012106035964877</v>
      </c>
      <c r="M546" s="22">
        <f t="shared" si="235"/>
        <v>3.6452865098749845</v>
      </c>
      <c r="N546" s="22">
        <f t="shared" si="232"/>
        <v>3.7732485567357363</v>
      </c>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row>
    <row r="547" spans="1:72" s="13" customFormat="1" x14ac:dyDescent="0.25">
      <c r="A547" s="13" t="s">
        <v>51</v>
      </c>
      <c r="B547" s="13">
        <v>181</v>
      </c>
      <c r="C547" s="21">
        <v>134.13267957728314</v>
      </c>
      <c r="D547" s="21">
        <v>123.39821580813769</v>
      </c>
      <c r="E547" s="21">
        <f t="shared" si="229"/>
        <v>128.76544769271041</v>
      </c>
      <c r="F547" s="22">
        <f t="shared" si="233"/>
        <v>0.85846661042495498</v>
      </c>
      <c r="G547" s="22">
        <f t="shared" si="233"/>
        <v>0.80060018547160894</v>
      </c>
      <c r="H547" s="22">
        <f t="shared" si="230"/>
        <v>0.82953339794828196</v>
      </c>
      <c r="I547" s="22">
        <v>3.3679506972646309</v>
      </c>
      <c r="J547" s="22">
        <v>2.9352988971631317</v>
      </c>
      <c r="K547" s="22">
        <f t="shared" si="231"/>
        <v>3.1516247972138816</v>
      </c>
      <c r="L547" s="22">
        <f t="shared" si="234"/>
        <v>3.9232168803833156</v>
      </c>
      <c r="M547" s="22">
        <f t="shared" si="235"/>
        <v>3.6663729917000176</v>
      </c>
      <c r="N547" s="22">
        <f t="shared" si="232"/>
        <v>3.7947949360416668</v>
      </c>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row>
    <row r="548" spans="1:72" s="13" customFormat="1" x14ac:dyDescent="0.25">
      <c r="A548" s="13" t="s">
        <v>51</v>
      </c>
      <c r="B548" s="24">
        <v>182</v>
      </c>
      <c r="C548" s="25">
        <v>134.9911461877081</v>
      </c>
      <c r="D548" s="25">
        <v>124.1988159936093</v>
      </c>
      <c r="E548" s="25">
        <f t="shared" si="229"/>
        <v>129.59498109065871</v>
      </c>
      <c r="F548" s="26">
        <f t="shared" si="233"/>
        <v>0.8543777444868681</v>
      </c>
      <c r="G548" s="26">
        <f t="shared" si="233"/>
        <v>0.79755621873080429</v>
      </c>
      <c r="H548" s="26">
        <f t="shared" si="230"/>
        <v>0.82596698160883619</v>
      </c>
      <c r="I548" s="26">
        <v>3.3708791884148015</v>
      </c>
      <c r="J548" s="26">
        <v>2.9410757181385412</v>
      </c>
      <c r="K548" s="26">
        <f t="shared" si="231"/>
        <v>3.1559774532766713</v>
      </c>
      <c r="L548" s="26">
        <f t="shared" si="234"/>
        <v>3.9454201729462448</v>
      </c>
      <c r="M548" s="26">
        <f t="shared" si="235"/>
        <v>3.6876092857991116</v>
      </c>
      <c r="N548" s="26">
        <f t="shared" si="232"/>
        <v>3.8165147293726784</v>
      </c>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row>
    <row r="549" spans="1:72" s="13" customFormat="1" x14ac:dyDescent="0.25">
      <c r="A549" s="13" t="s">
        <v>51</v>
      </c>
      <c r="B549" s="13">
        <v>183</v>
      </c>
      <c r="C549" s="21">
        <v>135.84552393219496</v>
      </c>
      <c r="D549" s="21">
        <v>124.99637221234011</v>
      </c>
      <c r="E549" s="21">
        <f t="shared" si="229"/>
        <v>130.42094807226755</v>
      </c>
      <c r="F549" s="22">
        <f t="shared" si="233"/>
        <v>0.85026870621416606</v>
      </c>
      <c r="G549" s="22">
        <f t="shared" si="233"/>
        <v>0.79449068495517849</v>
      </c>
      <c r="H549" s="22">
        <f t="shared" si="230"/>
        <v>0.82237969558467228</v>
      </c>
      <c r="I549" s="22">
        <v>3.3737156028502944</v>
      </c>
      <c r="J549" s="22">
        <v>2.9467632222282809</v>
      </c>
      <c r="K549" s="22">
        <f t="shared" si="231"/>
        <v>3.1602394125392879</v>
      </c>
      <c r="L549" s="22">
        <f t="shared" si="234"/>
        <v>3.9678228519920635</v>
      </c>
      <c r="M549" s="22">
        <f t="shared" si="235"/>
        <v>3.7089965660132616</v>
      </c>
      <c r="N549" s="22">
        <f t="shared" si="232"/>
        <v>3.8384097090026623</v>
      </c>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row>
    <row r="550" spans="1:72" s="13" customFormat="1" x14ac:dyDescent="0.25">
      <c r="A550" s="13" t="s">
        <v>51</v>
      </c>
      <c r="B550" s="13">
        <v>184</v>
      </c>
      <c r="C550" s="21">
        <v>136.69579263840913</v>
      </c>
      <c r="D550" s="21">
        <v>125.79086289729528</v>
      </c>
      <c r="E550" s="21">
        <f t="shared" si="229"/>
        <v>131.24332776785221</v>
      </c>
      <c r="F550" s="22">
        <f t="shared" si="233"/>
        <v>0.84614069804251812</v>
      </c>
      <c r="G550" s="22">
        <f t="shared" si="233"/>
        <v>0.79140447026665584</v>
      </c>
      <c r="H550" s="22">
        <f t="shared" si="230"/>
        <v>0.81877258415458698</v>
      </c>
      <c r="I550" s="22">
        <v>3.3764628903838614</v>
      </c>
      <c r="J550" s="22">
        <v>2.9523628640562283</v>
      </c>
      <c r="K550" s="22">
        <f t="shared" si="231"/>
        <v>3.1644128772200446</v>
      </c>
      <c r="L550" s="22">
        <f t="shared" si="234"/>
        <v>3.9904272400500891</v>
      </c>
      <c r="M550" s="22">
        <f t="shared" si="235"/>
        <v>3.7305359964184421</v>
      </c>
      <c r="N550" s="22">
        <f t="shared" si="232"/>
        <v>3.8604816182342656</v>
      </c>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row>
    <row r="551" spans="1:72" s="13" customFormat="1" x14ac:dyDescent="0.25">
      <c r="A551" s="13" t="s">
        <v>51</v>
      </c>
      <c r="B551" s="13">
        <v>185</v>
      </c>
      <c r="C551" s="21">
        <v>137.54193333645165</v>
      </c>
      <c r="D551" s="21">
        <v>126.58226736756194</v>
      </c>
      <c r="E551" s="21">
        <f t="shared" si="229"/>
        <v>132.06210035200678</v>
      </c>
      <c r="F551" s="22">
        <f t="shared" si="233"/>
        <v>0.8419948983387826</v>
      </c>
      <c r="G551" s="22">
        <f t="shared" si="233"/>
        <v>0.78829844593995801</v>
      </c>
      <c r="H551" s="22">
        <f t="shared" si="230"/>
        <v>0.81514667213937031</v>
      </c>
      <c r="I551" s="22">
        <v>3.3791239119958076</v>
      </c>
      <c r="J551" s="22">
        <v>2.957876077899936</v>
      </c>
      <c r="K551" s="22">
        <f t="shared" si="231"/>
        <v>3.1684999949478718</v>
      </c>
      <c r="L551" s="22">
        <f t="shared" si="234"/>
        <v>4.013235613021723</v>
      </c>
      <c r="M551" s="22">
        <f t="shared" si="235"/>
        <v>3.7522287315599088</v>
      </c>
      <c r="N551" s="22">
        <f t="shared" si="232"/>
        <v>3.8827321722908161</v>
      </c>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row>
    <row r="552" spans="1:72" s="13" customFormat="1" x14ac:dyDescent="0.25">
      <c r="A552" s="13" t="s">
        <v>51</v>
      </c>
      <c r="B552" s="13">
        <v>186</v>
      </c>
      <c r="C552" s="21">
        <v>138.38392823479043</v>
      </c>
      <c r="D552" s="21">
        <v>127.3705658135019</v>
      </c>
      <c r="E552" s="21">
        <f t="shared" si="229"/>
        <v>132.87724702414616</v>
      </c>
      <c r="F552" s="22">
        <f t="shared" si="233"/>
        <v>0.83783246155161351</v>
      </c>
      <c r="G552" s="22">
        <f t="shared" si="233"/>
        <v>0.78517346846409453</v>
      </c>
      <c r="H552" s="22">
        <f t="shared" si="230"/>
        <v>0.81150296500785402</v>
      </c>
      <c r="I552" s="22">
        <v>3.3817014419333744</v>
      </c>
      <c r="J552" s="22">
        <v>2.963304277749605</v>
      </c>
      <c r="K552" s="22">
        <f t="shared" si="231"/>
        <v>3.1725028598414897</v>
      </c>
      <c r="L552" s="22">
        <f t="shared" si="234"/>
        <v>4.0362502017058093</v>
      </c>
      <c r="M552" s="22">
        <f t="shared" si="235"/>
        <v>3.7740759166840276</v>
      </c>
      <c r="N552" s="22">
        <f t="shared" si="232"/>
        <v>3.9051630591949182</v>
      </c>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row>
    <row r="553" spans="1:72" s="13" customFormat="1" x14ac:dyDescent="0.25">
      <c r="A553" s="13" t="s">
        <v>51</v>
      </c>
      <c r="B553" s="13">
        <v>187</v>
      </c>
      <c r="C553" s="21">
        <v>139.22176069634205</v>
      </c>
      <c r="D553" s="21">
        <v>128.15573928196599</v>
      </c>
      <c r="E553" s="21">
        <f t="shared" si="229"/>
        <v>133.68874998915402</v>
      </c>
      <c r="F553" s="22">
        <f t="shared" si="233"/>
        <v>0.83365451837406113</v>
      </c>
      <c r="G553" s="22">
        <f t="shared" si="233"/>
        <v>0.78203037961057476</v>
      </c>
      <c r="H553" s="22">
        <f t="shared" si="230"/>
        <v>0.80784244899231794</v>
      </c>
      <c r="I553" s="22">
        <v>3.3841981698049781</v>
      </c>
      <c r="J553" s="22">
        <v>2.9686488573801593</v>
      </c>
      <c r="K553" s="22">
        <f t="shared" si="231"/>
        <v>3.1764235135925687</v>
      </c>
      <c r="L553" s="22">
        <f t="shared" si="234"/>
        <v>4.0594731932904695</v>
      </c>
      <c r="M553" s="22">
        <f t="shared" si="235"/>
        <v>3.7960786879640764</v>
      </c>
      <c r="N553" s="22">
        <f t="shared" si="232"/>
        <v>3.927775940627273</v>
      </c>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row>
    <row r="554" spans="1:72" s="13" customFormat="1" x14ac:dyDescent="0.25">
      <c r="A554" s="13" t="s">
        <v>51</v>
      </c>
      <c r="B554" s="13">
        <v>188</v>
      </c>
      <c r="C554" s="21">
        <v>140.05541521471611</v>
      </c>
      <c r="D554" s="21">
        <v>128.93776966157657</v>
      </c>
      <c r="E554" s="21">
        <f t="shared" si="229"/>
        <v>134.49659243814634</v>
      </c>
      <c r="F554" s="22">
        <f t="shared" si="233"/>
        <v>0.82946217591609184</v>
      </c>
      <c r="G554" s="22">
        <f t="shared" si="233"/>
        <v>0.77887000650710547</v>
      </c>
      <c r="H554" s="22">
        <f t="shared" si="230"/>
        <v>0.80416609121159865</v>
      </c>
      <c r="I554" s="22">
        <v>3.3866167026653917</v>
      </c>
      <c r="J554" s="22">
        <v>2.9739111904356657</v>
      </c>
      <c r="K554" s="22">
        <f t="shared" si="231"/>
        <v>3.1802639465505287</v>
      </c>
      <c r="L554" s="22">
        <f t="shared" ref="L554:L565" si="236">I554/F554</f>
        <v>4.0829067328176532</v>
      </c>
      <c r="M554" s="22">
        <f t="shared" ref="M554:M565" si="237">J554/G554</f>
        <v>3.8182381727245716</v>
      </c>
      <c r="N554" s="22">
        <f t="shared" si="232"/>
        <v>3.9505724527711124</v>
      </c>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row>
    <row r="555" spans="1:72" s="13" customFormat="1" x14ac:dyDescent="0.25">
      <c r="A555" s="13" t="s">
        <v>51</v>
      </c>
      <c r="B555" s="24">
        <v>189</v>
      </c>
      <c r="C555" s="25">
        <v>140.8848773906322</v>
      </c>
      <c r="D555" s="25">
        <v>129.71663966808367</v>
      </c>
      <c r="E555" s="25">
        <f t="shared" ref="E555:E566" si="238">AVERAGE(C555:D555)</f>
        <v>135.30075852935795</v>
      </c>
      <c r="F555" s="26">
        <f t="shared" si="233"/>
        <v>0.82525651788699861</v>
      </c>
      <c r="G555" s="26">
        <f t="shared" si="233"/>
        <v>0.77569316171747005</v>
      </c>
      <c r="H555" s="26">
        <f t="shared" ref="H555:H565" si="239">AVERAGE(F555:G555)</f>
        <v>0.80047483980223433</v>
      </c>
      <c r="I555" s="26">
        <v>3.3889595670883077</v>
      </c>
      <c r="J555" s="26">
        <v>2.979092630525316</v>
      </c>
      <c r="K555" s="26">
        <f t="shared" ref="K555:K566" si="240">AVERAGE(I555:J555)</f>
        <v>3.1840260988068119</v>
      </c>
      <c r="L555" s="26">
        <f t="shared" si="236"/>
        <v>4.1065529246172572</v>
      </c>
      <c r="M555" s="26">
        <f t="shared" si="237"/>
        <v>3.8405554896594385</v>
      </c>
      <c r="N555" s="26">
        <f t="shared" ref="N555:N565" si="241">AVERAGE(L555:M555)</f>
        <v>3.9735542071383478</v>
      </c>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row>
    <row r="556" spans="1:72" s="13" customFormat="1" x14ac:dyDescent="0.25">
      <c r="A556" s="13" t="s">
        <v>51</v>
      </c>
      <c r="B556" s="13">
        <v>190</v>
      </c>
      <c r="C556" s="21">
        <v>141.7101339085192</v>
      </c>
      <c r="D556" s="21">
        <v>130.49233282980114</v>
      </c>
      <c r="E556" s="21">
        <f t="shared" si="238"/>
        <v>136.10123336916018</v>
      </c>
      <c r="F556" s="22">
        <f t="shared" ref="F556:G565" si="242">C557-C556</f>
        <v>0.82103860478736124</v>
      </c>
      <c r="G556" s="22">
        <f t="shared" si="242"/>
        <v>0.77250064332625357</v>
      </c>
      <c r="H556" s="22">
        <f t="shared" si="239"/>
        <v>0.7967696240568074</v>
      </c>
      <c r="I556" s="22">
        <v>3.391229211223024</v>
      </c>
      <c r="J556" s="22">
        <v>2.9841945113302666</v>
      </c>
      <c r="K556" s="22">
        <f t="shared" si="240"/>
        <v>3.1877118612766453</v>
      </c>
      <c r="L556" s="22">
        <f t="shared" si="236"/>
        <v>4.1304138337092082</v>
      </c>
      <c r="M556" s="22">
        <f t="shared" si="237"/>
        <v>3.8630317490492221</v>
      </c>
      <c r="N556" s="22">
        <f t="shared" si="241"/>
        <v>3.9967227913792152</v>
      </c>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row>
    <row r="557" spans="1:72" s="13" customFormat="1" x14ac:dyDescent="0.25">
      <c r="A557" s="13" t="s">
        <v>51</v>
      </c>
      <c r="B557" s="13">
        <v>191</v>
      </c>
      <c r="C557" s="21">
        <v>142.53117251330656</v>
      </c>
      <c r="D557" s="21">
        <v>131.2648334731274</v>
      </c>
      <c r="E557" s="21">
        <f t="shared" si="238"/>
        <v>136.89800299321698</v>
      </c>
      <c r="F557" s="22">
        <f t="shared" si="242"/>
        <v>0.81680947410990257</v>
      </c>
      <c r="G557" s="22">
        <f t="shared" si="242"/>
        <v>0.76929323502960756</v>
      </c>
      <c r="H557" s="22">
        <f t="shared" si="239"/>
        <v>0.79305135456975506</v>
      </c>
      <c r="I557" s="22">
        <v>3.3934280068323179</v>
      </c>
      <c r="J557" s="22">
        <v>2.9892181467206091</v>
      </c>
      <c r="K557" s="22">
        <f t="shared" si="240"/>
        <v>3.1913230767764635</v>
      </c>
      <c r="L557" s="22">
        <f t="shared" si="236"/>
        <v>4.154491487173579</v>
      </c>
      <c r="M557" s="22">
        <f t="shared" si="237"/>
        <v>3.8856680529701579</v>
      </c>
      <c r="N557" s="22">
        <f t="shared" si="241"/>
        <v>4.0200797700718685</v>
      </c>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row>
    <row r="558" spans="1:72" s="13" customFormat="1" x14ac:dyDescent="0.25">
      <c r="A558" s="13" t="s">
        <v>51</v>
      </c>
      <c r="B558" s="13">
        <v>192</v>
      </c>
      <c r="C558" s="21">
        <v>143.34798198741646</v>
      </c>
      <c r="D558" s="21">
        <v>132.034126708157</v>
      </c>
      <c r="E558" s="21">
        <f t="shared" si="238"/>
        <v>137.69105434778675</v>
      </c>
      <c r="F558" s="22">
        <f t="shared" si="242"/>
        <v>0.81257014054796173</v>
      </c>
      <c r="G558" s="22">
        <f t="shared" si="242"/>
        <v>0.76607170622980902</v>
      </c>
      <c r="H558" s="22">
        <f t="shared" si="239"/>
        <v>0.78932092338888538</v>
      </c>
      <c r="I558" s="22">
        <v>3.3955582513088349</v>
      </c>
      <c r="J558" s="22">
        <v>2.9941648308818403</v>
      </c>
      <c r="K558" s="22">
        <f t="shared" si="240"/>
        <v>3.1948615410953378</v>
      </c>
      <c r="L558" s="22">
        <f t="shared" si="236"/>
        <v>4.1787878754922243</v>
      </c>
      <c r="M558" s="22">
        <f t="shared" si="237"/>
        <v>3.9084654955049856</v>
      </c>
      <c r="N558" s="22">
        <f t="shared" si="241"/>
        <v>4.0436266854986052</v>
      </c>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row>
    <row r="559" spans="1:72" s="13" customFormat="1" x14ac:dyDescent="0.25">
      <c r="A559" s="13" t="s">
        <v>51</v>
      </c>
      <c r="B559" s="13">
        <v>193</v>
      </c>
      <c r="C559" s="21">
        <v>144.16055212796442</v>
      </c>
      <c r="D559" s="21">
        <v>132.80019841438681</v>
      </c>
      <c r="E559" s="21">
        <f t="shared" si="238"/>
        <v>138.4803752711756</v>
      </c>
      <c r="F559" s="22">
        <f t="shared" si="242"/>
        <v>0.80832159621255073</v>
      </c>
      <c r="G559" s="22">
        <f t="shared" si="242"/>
        <v>0.7628368121357596</v>
      </c>
      <c r="H559" s="22">
        <f t="shared" si="239"/>
        <v>0.78557920417415517</v>
      </c>
      <c r="I559" s="22">
        <v>3.397622169667605</v>
      </c>
      <c r="J559" s="22">
        <v>2.9990358384501516</v>
      </c>
      <c r="K559" s="22">
        <f t="shared" si="240"/>
        <v>3.1983290040588783</v>
      </c>
      <c r="L559" s="22">
        <f t="shared" si="236"/>
        <v>4.2033049538542695</v>
      </c>
      <c r="M559" s="22">
        <f t="shared" si="237"/>
        <v>3.9314251629435302</v>
      </c>
      <c r="N559" s="22">
        <f t="shared" si="241"/>
        <v>4.0673650583988996</v>
      </c>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row>
    <row r="560" spans="1:72" s="13" customFormat="1" x14ac:dyDescent="0.25">
      <c r="A560" s="13" t="s">
        <v>51</v>
      </c>
      <c r="B560" s="13">
        <v>194</v>
      </c>
      <c r="C560" s="21">
        <v>144.96887372417697</v>
      </c>
      <c r="D560" s="21">
        <v>133.56303522652257</v>
      </c>
      <c r="E560" s="21">
        <f t="shared" si="238"/>
        <v>139.26595447534976</v>
      </c>
      <c r="F560" s="22">
        <f t="shared" si="242"/>
        <v>0.80406481085583437</v>
      </c>
      <c r="G560" s="22">
        <f t="shared" si="242"/>
        <v>0.75958929386649743</v>
      </c>
      <c r="H560" s="22">
        <f t="shared" si="239"/>
        <v>0.7818270523611659</v>
      </c>
      <c r="I560" s="22">
        <v>3.3996219165125403</v>
      </c>
      <c r="J560" s="22">
        <v>3.0038324246559536</v>
      </c>
      <c r="K560" s="22">
        <f t="shared" si="240"/>
        <v>3.2017271705842472</v>
      </c>
      <c r="L560" s="22">
        <f t="shared" si="236"/>
        <v>4.228044643433698</v>
      </c>
      <c r="M560" s="22">
        <f t="shared" si="237"/>
        <v>3.954548133986596</v>
      </c>
      <c r="N560" s="22">
        <f t="shared" si="241"/>
        <v>4.0912963887101466</v>
      </c>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row>
    <row r="561" spans="1:72" s="13" customFormat="1" x14ac:dyDescent="0.25">
      <c r="A561" s="13" t="s">
        <v>51</v>
      </c>
      <c r="B561" s="13">
        <v>195</v>
      </c>
      <c r="C561" s="21">
        <v>145.77293853503281</v>
      </c>
      <c r="D561" s="21">
        <v>134.32262452038907</v>
      </c>
      <c r="E561" s="21">
        <f t="shared" si="238"/>
        <v>140.04778152771092</v>
      </c>
      <c r="F561" s="22">
        <f t="shared" si="242"/>
        <v>0.79980073210188607</v>
      </c>
      <c r="G561" s="22">
        <f t="shared" si="242"/>
        <v>0.75632987856050704</v>
      </c>
      <c r="H561" s="22">
        <f t="shared" si="239"/>
        <v>0.77806530533119656</v>
      </c>
      <c r="I561" s="22">
        <v>3.4015595779750218</v>
      </c>
      <c r="J561" s="22">
        <v>3.0085558254750273</v>
      </c>
      <c r="K561" s="22">
        <f t="shared" si="240"/>
        <v>3.2050577017250248</v>
      </c>
      <c r="L561" s="22">
        <f t="shared" si="236"/>
        <v>4.2530088326322009</v>
      </c>
      <c r="M561" s="22">
        <f t="shared" si="237"/>
        <v>3.9778354799377933</v>
      </c>
      <c r="N561" s="22">
        <f t="shared" si="241"/>
        <v>4.1154221562849971</v>
      </c>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row>
    <row r="562" spans="1:72" s="13" customFormat="1" x14ac:dyDescent="0.25">
      <c r="A562" s="13" t="s">
        <v>51</v>
      </c>
      <c r="B562" s="24">
        <v>196</v>
      </c>
      <c r="C562" s="25">
        <v>146.57273926713469</v>
      </c>
      <c r="D562" s="25">
        <v>135.07895439894958</v>
      </c>
      <c r="E562" s="25">
        <f t="shared" si="238"/>
        <v>140.82584683304214</v>
      </c>
      <c r="F562" s="26">
        <f t="shared" si="242"/>
        <v>0.79553028568321338</v>
      </c>
      <c r="G562" s="26">
        <f t="shared" si="242"/>
        <v>0.75305927948718931</v>
      </c>
      <c r="H562" s="26">
        <f t="shared" si="239"/>
        <v>0.77429478258520135</v>
      </c>
      <c r="I562" s="26">
        <v>3.403437173622871</v>
      </c>
      <c r="J562" s="26">
        <v>3.0132072577867497</v>
      </c>
      <c r="K562" s="26">
        <f t="shared" si="240"/>
        <v>3.2083222157048104</v>
      </c>
      <c r="L562" s="26">
        <f t="shared" si="236"/>
        <v>4.2781993782926167</v>
      </c>
      <c r="M562" s="26">
        <f t="shared" si="237"/>
        <v>4.0012882649008095</v>
      </c>
      <c r="N562" s="26">
        <f t="shared" si="241"/>
        <v>4.1397438215967135</v>
      </c>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row>
    <row r="563" spans="1:72" s="13" customFormat="1" x14ac:dyDescent="0.25">
      <c r="A563" s="13" t="s">
        <v>51</v>
      </c>
      <c r="B563" s="13">
        <v>197</v>
      </c>
      <c r="C563" s="21">
        <v>147.36826955281791</v>
      </c>
      <c r="D563" s="21">
        <v>135.83201367843677</v>
      </c>
      <c r="E563" s="21">
        <f t="shared" si="238"/>
        <v>141.60014161562734</v>
      </c>
      <c r="F563" s="22">
        <f t="shared" si="242"/>
        <v>0.79125437568364987</v>
      </c>
      <c r="G563" s="22">
        <f t="shared" si="242"/>
        <v>0.74977819616373154</v>
      </c>
      <c r="H563" s="22">
        <f t="shared" si="239"/>
        <v>0.7705162859236907</v>
      </c>
      <c r="I563" s="22">
        <v>3.4052566583382586</v>
      </c>
      <c r="J563" s="22">
        <v>3.0177879195388551</v>
      </c>
      <c r="K563" s="22">
        <f t="shared" si="240"/>
        <v>3.2115222889385571</v>
      </c>
      <c r="L563" s="22">
        <f t="shared" si="236"/>
        <v>4.3036181068775647</v>
      </c>
      <c r="M563" s="22">
        <f t="shared" si="237"/>
        <v>4.0249075459642345</v>
      </c>
      <c r="N563" s="22">
        <f t="shared" si="241"/>
        <v>4.1642628264208996</v>
      </c>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row>
    <row r="564" spans="1:72" s="13" customFormat="1" x14ac:dyDescent="0.25">
      <c r="A564" s="13" t="s">
        <v>51</v>
      </c>
      <c r="B564" s="13">
        <v>198</v>
      </c>
      <c r="C564" s="21">
        <v>148.15952392850156</v>
      </c>
      <c r="D564" s="21">
        <v>136.5817918746005</v>
      </c>
      <c r="E564" s="21">
        <f t="shared" si="238"/>
        <v>142.37065790155103</v>
      </c>
      <c r="F564" s="22">
        <f t="shared" si="242"/>
        <v>0.78697388478590824</v>
      </c>
      <c r="G564" s="22">
        <f t="shared" si="242"/>
        <v>0.74648731447425121</v>
      </c>
      <c r="H564" s="22">
        <f t="shared" si="239"/>
        <v>0.76673059963007972</v>
      </c>
      <c r="I564" s="22">
        <v>3.4070199241632415</v>
      </c>
      <c r="J564" s="22">
        <v>3.0222989899182062</v>
      </c>
      <c r="K564" s="22">
        <f t="shared" si="240"/>
        <v>3.2146594570407236</v>
      </c>
      <c r="L564" s="22">
        <f t="shared" si="236"/>
        <v>4.3292668156200662</v>
      </c>
      <c r="M564" s="22">
        <f t="shared" si="237"/>
        <v>4.0486943733890541</v>
      </c>
      <c r="N564" s="22">
        <f t="shared" si="241"/>
        <v>4.1889805945045602</v>
      </c>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row>
    <row r="565" spans="1:72" s="13" customFormat="1" x14ac:dyDescent="0.25">
      <c r="A565" s="13" t="s">
        <v>51</v>
      </c>
      <c r="B565" s="13">
        <v>199</v>
      </c>
      <c r="C565" s="21">
        <v>148.94649781328746</v>
      </c>
      <c r="D565" s="21">
        <v>137.32827918907475</v>
      </c>
      <c r="E565" s="21">
        <f t="shared" si="238"/>
        <v>143.13738850118111</v>
      </c>
      <c r="F565" s="22">
        <f t="shared" si="242"/>
        <v>0.78268967452456195</v>
      </c>
      <c r="G565" s="22">
        <f t="shared" si="242"/>
        <v>0.74318730679303258</v>
      </c>
      <c r="H565" s="22">
        <f t="shared" si="239"/>
        <v>0.76293849065879726</v>
      </c>
      <c r="I565" s="22">
        <v>3.4087288021118547</v>
      </c>
      <c r="J565" s="22">
        <v>3.0267416295271077</v>
      </c>
      <c r="K565" s="22">
        <f t="shared" si="240"/>
        <v>3.2177352158194812</v>
      </c>
      <c r="L565" s="22">
        <f t="shared" si="236"/>
        <v>4.3551472736400383</v>
      </c>
      <c r="M565" s="22">
        <f t="shared" si="237"/>
        <v>4.0726497907882235</v>
      </c>
      <c r="N565" s="22">
        <f t="shared" si="241"/>
        <v>4.2138985322141309</v>
      </c>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row>
    <row r="566" spans="1:72" s="13" customFormat="1" x14ac:dyDescent="0.25">
      <c r="A566" s="13" t="s">
        <v>51</v>
      </c>
      <c r="B566" s="13">
        <v>200</v>
      </c>
      <c r="C566" s="21">
        <v>149.72918748781203</v>
      </c>
      <c r="D566" s="21">
        <v>138.07146649586778</v>
      </c>
      <c r="E566" s="21">
        <f t="shared" si="238"/>
        <v>143.9003269918399</v>
      </c>
      <c r="F566" s="22"/>
      <c r="G566" s="22"/>
      <c r="H566" s="22"/>
      <c r="I566" s="22">
        <v>3.4103850639478046</v>
      </c>
      <c r="J566" s="22">
        <v>3.0311169805646592</v>
      </c>
      <c r="K566" s="22">
        <f t="shared" si="240"/>
        <v>3.2207510222562319</v>
      </c>
      <c r="L566" s="22"/>
      <c r="M566" s="22"/>
      <c r="N566" s="22"/>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row>
    <row r="567" spans="1:72" s="13" customFormat="1" x14ac:dyDescent="0.25">
      <c r="A567" s="13" t="s">
        <v>52</v>
      </c>
      <c r="B567" s="13">
        <v>60</v>
      </c>
      <c r="C567" s="21">
        <v>21.732468268793319</v>
      </c>
      <c r="D567" s="21">
        <v>21.942586904228435</v>
      </c>
      <c r="E567" s="21">
        <f>AVERAGE(C567:D567)</f>
        <v>21.837527586510877</v>
      </c>
      <c r="F567" s="22">
        <f>C568-C567</f>
        <v>0.69967317241600924</v>
      </c>
      <c r="G567" s="22">
        <f>D568-D567</f>
        <v>0.66425131978552088</v>
      </c>
      <c r="H567" s="22">
        <f>AVERAGE(F567:G567)</f>
        <v>0.68196224610076506</v>
      </c>
      <c r="I567" s="22">
        <v>0.96556976107304038</v>
      </c>
      <c r="J567" s="22">
        <v>1.119734867634488</v>
      </c>
      <c r="K567" s="22">
        <f>AVERAGE(I567:J567)</f>
        <v>1.0426523143537643</v>
      </c>
      <c r="L567" s="22">
        <f t="shared" ref="L567:L598" si="243">I567/F567</f>
        <v>1.3800297040672231</v>
      </c>
      <c r="M567" s="22">
        <f t="shared" ref="M567:M598" si="244">J567/G567</f>
        <v>1.6857096618129981</v>
      </c>
      <c r="N567" s="22">
        <f>AVERAGE(L567:M567)</f>
        <v>1.5328696829401105</v>
      </c>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row>
    <row r="568" spans="1:72" s="13" customFormat="1" ht="15.75" x14ac:dyDescent="0.25">
      <c r="A568" s="13" t="s">
        <v>52</v>
      </c>
      <c r="B568" s="13">
        <v>61</v>
      </c>
      <c r="C568" s="23">
        <v>22.432141441209328</v>
      </c>
      <c r="D568" s="23">
        <v>22.606838224013956</v>
      </c>
      <c r="E568" s="21">
        <f t="shared" ref="E568:E631" si="245">AVERAGE(C568:D568)</f>
        <v>22.51948983261164</v>
      </c>
      <c r="F568" s="22">
        <f>C569-C568</f>
        <v>0.71017919972256394</v>
      </c>
      <c r="G568" s="22">
        <f>D569-D568</f>
        <v>0.67297409812844577</v>
      </c>
      <c r="H568" s="22">
        <f t="shared" ref="H568:H631" si="246">AVERAGE(F568:G568)</f>
        <v>0.69157664892550486</v>
      </c>
      <c r="I568" s="22">
        <v>0.9995394631337442</v>
      </c>
      <c r="J568" s="22">
        <v>1.1432706840569633</v>
      </c>
      <c r="K568" s="22">
        <f t="shared" ref="K568:K631" si="247">AVERAGE(I568:J568)</f>
        <v>1.0714050735953538</v>
      </c>
      <c r="L568" s="22">
        <f t="shared" si="243"/>
        <v>1.4074468296511933</v>
      </c>
      <c r="M568" s="22">
        <f t="shared" si="244"/>
        <v>1.6988331159199463</v>
      </c>
      <c r="N568" s="22">
        <f t="shared" ref="N568:N631" si="248">AVERAGE(L568:M568)</f>
        <v>1.5531399727855697</v>
      </c>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row>
    <row r="569" spans="1:72" s="13" customFormat="1" x14ac:dyDescent="0.25">
      <c r="A569" s="13" t="s">
        <v>52</v>
      </c>
      <c r="B569" s="13">
        <v>62</v>
      </c>
      <c r="C569" s="21">
        <v>23.142320640931892</v>
      </c>
      <c r="D569" s="21">
        <v>23.279812322142401</v>
      </c>
      <c r="E569" s="21">
        <f t="shared" si="245"/>
        <v>23.211066481537145</v>
      </c>
      <c r="F569" s="22">
        <f t="shared" ref="F569:G632" si="249">C570-C569</f>
        <v>0.72054689957994</v>
      </c>
      <c r="G569" s="22">
        <f t="shared" si="249"/>
        <v>0.68156847050296321</v>
      </c>
      <c r="H569" s="22">
        <f t="shared" si="246"/>
        <v>0.70105768504145161</v>
      </c>
      <c r="I569" s="22">
        <v>1.0338117228976473</v>
      </c>
      <c r="J569" s="22">
        <v>1.1667525984275444</v>
      </c>
      <c r="K569" s="22">
        <f t="shared" si="247"/>
        <v>1.1002821606625959</v>
      </c>
      <c r="L569" s="22">
        <f t="shared" si="243"/>
        <v>1.4347597963440444</v>
      </c>
      <c r="M569" s="22">
        <f t="shared" si="244"/>
        <v>1.7118641030541506</v>
      </c>
      <c r="N569" s="22">
        <f t="shared" si="248"/>
        <v>1.5733119496990975</v>
      </c>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row>
    <row r="570" spans="1:72" s="13" customFormat="1" x14ac:dyDescent="0.25">
      <c r="A570" s="13" t="s">
        <v>52</v>
      </c>
      <c r="B570" s="13">
        <v>63</v>
      </c>
      <c r="C570" s="21">
        <v>23.862867540511832</v>
      </c>
      <c r="D570" s="21">
        <v>23.961380792645365</v>
      </c>
      <c r="E570" s="21">
        <f t="shared" si="245"/>
        <v>23.9121241665786</v>
      </c>
      <c r="F570" s="22">
        <f t="shared" si="249"/>
        <v>0.73077341531357121</v>
      </c>
      <c r="G570" s="22">
        <f t="shared" si="249"/>
        <v>0.69003317469605818</v>
      </c>
      <c r="H570" s="22">
        <f t="shared" si="246"/>
        <v>0.71040329500481469</v>
      </c>
      <c r="I570" s="22">
        <v>1.0683547890286109</v>
      </c>
      <c r="J570" s="22">
        <v>1.1901711686222827</v>
      </c>
      <c r="K570" s="22">
        <f t="shared" si="247"/>
        <v>1.1292629788254467</v>
      </c>
      <c r="L570" s="22">
        <f t="shared" si="243"/>
        <v>1.4619508135366217</v>
      </c>
      <c r="M570" s="22">
        <f t="shared" si="244"/>
        <v>1.7248028243664115</v>
      </c>
      <c r="N570" s="22">
        <f t="shared" si="248"/>
        <v>1.5933768189515165</v>
      </c>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row>
    <row r="571" spans="1:72" s="13" customFormat="1" x14ac:dyDescent="0.25">
      <c r="A571" s="13" t="s">
        <v>52</v>
      </c>
      <c r="B571" s="13">
        <v>64</v>
      </c>
      <c r="C571" s="21">
        <v>24.593640955825403</v>
      </c>
      <c r="D571" s="21">
        <v>24.651413967341423</v>
      </c>
      <c r="E571" s="21">
        <f t="shared" si="245"/>
        <v>24.622527461583413</v>
      </c>
      <c r="F571" s="22">
        <f t="shared" si="249"/>
        <v>0.74085600573246779</v>
      </c>
      <c r="G571" s="22">
        <f t="shared" si="249"/>
        <v>0.69836702108797155</v>
      </c>
      <c r="H571" s="22">
        <f t="shared" si="246"/>
        <v>0.71961151341021967</v>
      </c>
      <c r="I571" s="22">
        <v>1.1031365961714539</v>
      </c>
      <c r="J571" s="22">
        <v>1.2135172767743596</v>
      </c>
      <c r="K571" s="22">
        <f t="shared" si="247"/>
        <v>1.1583269364729067</v>
      </c>
      <c r="L571" s="22">
        <f t="shared" si="243"/>
        <v>1.4890027044875034</v>
      </c>
      <c r="M571" s="22">
        <f t="shared" si="244"/>
        <v>1.7376497459514142</v>
      </c>
      <c r="N571" s="22">
        <f t="shared" si="248"/>
        <v>1.6133262252194589</v>
      </c>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row>
    <row r="572" spans="1:72" s="13" customFormat="1" x14ac:dyDescent="0.25">
      <c r="A572" s="13" t="s">
        <v>52</v>
      </c>
      <c r="B572" s="13">
        <v>65</v>
      </c>
      <c r="C572" s="21">
        <v>25.334496961557871</v>
      </c>
      <c r="D572" s="21">
        <v>25.349780988429394</v>
      </c>
      <c r="E572" s="21">
        <f t="shared" si="245"/>
        <v>25.342138974993631</v>
      </c>
      <c r="F572" s="22">
        <f t="shared" si="249"/>
        <v>0.7507920452133412</v>
      </c>
      <c r="G572" s="22">
        <f t="shared" si="249"/>
        <v>0.70656889217512742</v>
      </c>
      <c r="H572" s="22">
        <f t="shared" si="246"/>
        <v>0.72868046869423431</v>
      </c>
      <c r="I572" s="22">
        <v>1.1381248557709052</v>
      </c>
      <c r="J572" s="22">
        <v>1.236782128139601</v>
      </c>
      <c r="K572" s="22">
        <f t="shared" si="247"/>
        <v>1.1874534919552531</v>
      </c>
      <c r="L572" s="22">
        <f t="shared" si="243"/>
        <v>1.5158989270424428</v>
      </c>
      <c r="M572" s="22">
        <f t="shared" si="244"/>
        <v>1.7504055752189229</v>
      </c>
      <c r="N572" s="22">
        <f t="shared" si="248"/>
        <v>1.6331522511306829</v>
      </c>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row>
    <row r="573" spans="1:72" s="13" customFormat="1" x14ac:dyDescent="0.25">
      <c r="A573" s="13" t="s">
        <v>52</v>
      </c>
      <c r="B573" s="13">
        <v>66</v>
      </c>
      <c r="C573" s="21">
        <v>26.085289006771212</v>
      </c>
      <c r="D573" s="21">
        <v>26.056349880604522</v>
      </c>
      <c r="E573" s="21">
        <f t="shared" si="245"/>
        <v>26.070819443687867</v>
      </c>
      <c r="F573" s="22">
        <f t="shared" si="249"/>
        <v>0.7605790237099761</v>
      </c>
      <c r="G573" s="22">
        <f t="shared" si="249"/>
        <v>0.7146377420572918</v>
      </c>
      <c r="H573" s="22">
        <f t="shared" si="246"/>
        <v>0.73760838288363395</v>
      </c>
      <c r="I573" s="22">
        <v>1.1732871464951908</v>
      </c>
      <c r="J573" s="22">
        <v>1.2599572495826379</v>
      </c>
      <c r="K573" s="22">
        <f t="shared" si="247"/>
        <v>1.2166221980389142</v>
      </c>
      <c r="L573" s="22">
        <f t="shared" si="243"/>
        <v>1.5426235932357091</v>
      </c>
      <c r="M573" s="22">
        <f t="shared" si="244"/>
        <v>1.7630712393603589</v>
      </c>
      <c r="N573" s="22">
        <f t="shared" si="248"/>
        <v>1.652847416298034</v>
      </c>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row>
    <row r="574" spans="1:72" s="13" customFormat="1" x14ac:dyDescent="0.25">
      <c r="A574" s="13" t="s">
        <v>52</v>
      </c>
      <c r="B574" s="13">
        <v>67</v>
      </c>
      <c r="C574" s="21">
        <v>26.845868030481189</v>
      </c>
      <c r="D574" s="21">
        <v>26.770987622661814</v>
      </c>
      <c r="E574" s="21">
        <f t="shared" si="245"/>
        <v>26.808427826571503</v>
      </c>
      <c r="F574" s="22">
        <f t="shared" si="249"/>
        <v>0.77021454668588163</v>
      </c>
      <c r="G574" s="22">
        <f t="shared" si="249"/>
        <v>0.72257259588904077</v>
      </c>
      <c r="H574" s="22">
        <f t="shared" si="246"/>
        <v>0.7463935712874612</v>
      </c>
      <c r="I574" s="22">
        <v>1.2085910038568282</v>
      </c>
      <c r="J574" s="22">
        <v>1.2830344876964301</v>
      </c>
      <c r="K574" s="22">
        <f t="shared" si="247"/>
        <v>1.2458127457766293</v>
      </c>
      <c r="L574" s="22">
        <f t="shared" si="243"/>
        <v>1.5691614876104523</v>
      </c>
      <c r="M574" s="22">
        <f t="shared" si="244"/>
        <v>1.7756478656899612</v>
      </c>
      <c r="N574" s="22">
        <f t="shared" si="248"/>
        <v>1.6724046766502068</v>
      </c>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row>
    <row r="575" spans="1:72" s="13" customFormat="1" x14ac:dyDescent="0.25">
      <c r="A575" s="13" t="s">
        <v>52</v>
      </c>
      <c r="B575" s="13">
        <v>68</v>
      </c>
      <c r="C575" s="21">
        <v>27.61608257716707</v>
      </c>
      <c r="D575" s="21">
        <v>27.493560218550854</v>
      </c>
      <c r="E575" s="21">
        <f t="shared" si="245"/>
        <v>27.554821397858962</v>
      </c>
      <c r="F575" s="22">
        <f t="shared" si="249"/>
        <v>0.77969633496698165</v>
      </c>
      <c r="G575" s="22">
        <f t="shared" si="249"/>
        <v>0.73037254929461071</v>
      </c>
      <c r="H575" s="22">
        <f t="shared" si="246"/>
        <v>0.75503444213079618</v>
      </c>
      <c r="I575" s="22">
        <v>1.2440040086336386</v>
      </c>
      <c r="J575" s="22">
        <v>1.3060060065685999</v>
      </c>
      <c r="K575" s="22">
        <f t="shared" si="247"/>
        <v>1.2750050076011192</v>
      </c>
      <c r="L575" s="22">
        <f t="shared" si="243"/>
        <v>1.5954980841179911</v>
      </c>
      <c r="M575" s="22">
        <f t="shared" si="244"/>
        <v>1.7881367636693526</v>
      </c>
      <c r="N575" s="22">
        <f t="shared" si="248"/>
        <v>1.6918174238936718</v>
      </c>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row>
    <row r="576" spans="1:72" s="13" customFormat="1" x14ac:dyDescent="0.25">
      <c r="A576" s="13" t="s">
        <v>52</v>
      </c>
      <c r="B576" s="13">
        <v>69</v>
      </c>
      <c r="C576" s="21">
        <v>28.395778912134052</v>
      </c>
      <c r="D576" s="21">
        <v>28.223932767845465</v>
      </c>
      <c r="E576" s="21">
        <f t="shared" si="245"/>
        <v>28.309855839989758</v>
      </c>
      <c r="F576" s="22">
        <f t="shared" si="249"/>
        <v>0.7890222245133991</v>
      </c>
      <c r="G576" s="22">
        <f t="shared" si="249"/>
        <v>0.73803676774735649</v>
      </c>
      <c r="H576" s="22">
        <f t="shared" si="246"/>
        <v>0.76352949613037779</v>
      </c>
      <c r="I576" s="22">
        <v>1.2794938737059807</v>
      </c>
      <c r="J576" s="22">
        <v>1.3288642852086232</v>
      </c>
      <c r="K576" s="22">
        <f t="shared" si="247"/>
        <v>1.304179079457302</v>
      </c>
      <c r="L576" s="22">
        <f t="shared" si="243"/>
        <v>1.6216195614706066</v>
      </c>
      <c r="M576" s="22">
        <f t="shared" si="244"/>
        <v>1.8005394084424773</v>
      </c>
      <c r="N576" s="22">
        <f t="shared" si="248"/>
        <v>1.7110794849565418</v>
      </c>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row>
    <row r="577" spans="1:72" s="13" customFormat="1" x14ac:dyDescent="0.25">
      <c r="A577" s="13" t="s">
        <v>52</v>
      </c>
      <c r="B577" s="24">
        <v>70</v>
      </c>
      <c r="C577" s="25">
        <v>29.184801136647451</v>
      </c>
      <c r="D577" s="25">
        <v>28.961969535592822</v>
      </c>
      <c r="E577" s="25">
        <f t="shared" si="245"/>
        <v>29.073385336120136</v>
      </c>
      <c r="F577" s="26">
        <f t="shared" si="249"/>
        <v>0.79819016610890614</v>
      </c>
      <c r="G577" s="26">
        <f t="shared" si="249"/>
        <v>0.74556448591285829</v>
      </c>
      <c r="H577" s="26">
        <f t="shared" si="246"/>
        <v>0.77187732601088221</v>
      </c>
      <c r="I577" s="26">
        <v>1.3150285289416925</v>
      </c>
      <c r="J577" s="26">
        <v>1.3516021146504908</v>
      </c>
      <c r="K577" s="26">
        <f t="shared" si="247"/>
        <v>1.3333153217960918</v>
      </c>
      <c r="L577" s="26">
        <f t="shared" si="243"/>
        <v>1.647512816842031</v>
      </c>
      <c r="M577" s="26">
        <f t="shared" si="244"/>
        <v>1.8128574257337497</v>
      </c>
      <c r="N577" s="26">
        <f t="shared" si="248"/>
        <v>1.7301851212878905</v>
      </c>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row>
    <row r="578" spans="1:72" s="13" customFormat="1" x14ac:dyDescent="0.25">
      <c r="A578" s="13" t="s">
        <v>52</v>
      </c>
      <c r="B578" s="13">
        <v>71</v>
      </c>
      <c r="C578" s="21">
        <v>29.982991302756357</v>
      </c>
      <c r="D578" s="21">
        <v>29.70753402150568</v>
      </c>
      <c r="E578" s="21">
        <f t="shared" si="245"/>
        <v>29.84526266213102</v>
      </c>
      <c r="F578" s="22">
        <f t="shared" si="249"/>
        <v>0.80719822496656946</v>
      </c>
      <c r="G578" s="22">
        <f t="shared" si="249"/>
        <v>0.75295500695726147</v>
      </c>
      <c r="H578" s="22">
        <f t="shared" si="246"/>
        <v>0.78007661596191546</v>
      </c>
      <c r="I578" s="22">
        <v>1.3505762037779461</v>
      </c>
      <c r="J578" s="22">
        <v>1.3742125947458552</v>
      </c>
      <c r="K578" s="22">
        <f t="shared" si="247"/>
        <v>1.3623943992619005</v>
      </c>
      <c r="L578" s="22">
        <f t="shared" si="243"/>
        <v>1.6731654778278049</v>
      </c>
      <c r="M578" s="22">
        <f t="shared" si="244"/>
        <v>1.8250925779737288</v>
      </c>
      <c r="N578" s="22">
        <f t="shared" si="248"/>
        <v>1.749129027900767</v>
      </c>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row>
    <row r="579" spans="1:72" s="13" customFormat="1" x14ac:dyDescent="0.25">
      <c r="A579" s="13" t="s">
        <v>52</v>
      </c>
      <c r="B579" s="13">
        <v>72</v>
      </c>
      <c r="C579" s="21">
        <v>30.790189527722926</v>
      </c>
      <c r="D579" s="21">
        <v>30.460489028462941</v>
      </c>
      <c r="E579" s="21">
        <f t="shared" si="245"/>
        <v>30.625339278092934</v>
      </c>
      <c r="F579" s="22">
        <f t="shared" si="249"/>
        <v>0.81604458025093507</v>
      </c>
      <c r="G579" s="22">
        <f t="shared" si="249"/>
        <v>0.76020770182023156</v>
      </c>
      <c r="H579" s="22">
        <f t="shared" si="246"/>
        <v>0.78812614103558332</v>
      </c>
      <c r="I579" s="22">
        <v>1.3861055071690278</v>
      </c>
      <c r="J579" s="22">
        <v>1.3966891306630753</v>
      </c>
      <c r="K579" s="22">
        <f t="shared" si="247"/>
        <v>1.3913973189160516</v>
      </c>
      <c r="L579" s="22">
        <f t="shared" si="243"/>
        <v>1.6985659125911945</v>
      </c>
      <c r="M579" s="22">
        <f t="shared" si="244"/>
        <v>1.8372467515375874</v>
      </c>
      <c r="N579" s="22">
        <f t="shared" si="248"/>
        <v>1.7679063320643911</v>
      </c>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row>
    <row r="580" spans="1:72" s="13" customFormat="1" x14ac:dyDescent="0.25">
      <c r="A580" s="13" t="s">
        <v>52</v>
      </c>
      <c r="B580" s="13">
        <v>73</v>
      </c>
      <c r="C580" s="21">
        <v>31.606234107973862</v>
      </c>
      <c r="D580" s="21">
        <v>31.220696730283173</v>
      </c>
      <c r="E580" s="21">
        <f t="shared" si="245"/>
        <v>31.413465419128517</v>
      </c>
      <c r="F580" s="22">
        <f t="shared" si="249"/>
        <v>0.82472752451580078</v>
      </c>
      <c r="G580" s="22">
        <f t="shared" si="249"/>
        <v>0.76732200845395937</v>
      </c>
      <c r="H580" s="22">
        <f t="shared" si="246"/>
        <v>0.79602476648488008</v>
      </c>
      <c r="I580" s="22">
        <v>1.4215855045907571</v>
      </c>
      <c r="J580" s="22">
        <v>1.4190254291077826</v>
      </c>
      <c r="K580" s="22">
        <f t="shared" si="247"/>
        <v>1.4203054668492698</v>
      </c>
      <c r="L580" s="22">
        <f t="shared" si="243"/>
        <v>1.723703238139618</v>
      </c>
      <c r="M580" s="22">
        <f t="shared" si="244"/>
        <v>1.8493219449900955</v>
      </c>
      <c r="N580" s="22">
        <f t="shared" si="248"/>
        <v>1.7865125915648568</v>
      </c>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row>
    <row r="581" spans="1:72" s="13" customFormat="1" x14ac:dyDescent="0.25">
      <c r="A581" s="13" t="s">
        <v>52</v>
      </c>
      <c r="B581" s="13">
        <v>74</v>
      </c>
      <c r="C581" s="21">
        <v>32.430961632489662</v>
      </c>
      <c r="D581" s="21">
        <v>31.988018738737132</v>
      </c>
      <c r="E581" s="21">
        <f t="shared" si="245"/>
        <v>32.209490185613397</v>
      </c>
      <c r="F581" s="22">
        <f t="shared" si="249"/>
        <v>0.83324546305833991</v>
      </c>
      <c r="G581" s="22">
        <f t="shared" si="249"/>
        <v>0.77429743102867832</v>
      </c>
      <c r="H581" s="22">
        <f t="shared" si="246"/>
        <v>0.80377144704350911</v>
      </c>
      <c r="I581" s="22">
        <v>1.4569857918155964</v>
      </c>
      <c r="J581" s="22">
        <v>1.4412154942808546</v>
      </c>
      <c r="K581" s="22">
        <f t="shared" si="247"/>
        <v>1.4491006430482254</v>
      </c>
      <c r="L581" s="22">
        <f t="shared" si="243"/>
        <v>1.7485673266889246</v>
      </c>
      <c r="M581" s="22">
        <f t="shared" si="244"/>
        <v>1.8613202582451485</v>
      </c>
      <c r="N581" s="22">
        <f t="shared" si="248"/>
        <v>1.8049437924670366</v>
      </c>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row>
    <row r="582" spans="1:72" s="13" customFormat="1" x14ac:dyDescent="0.25">
      <c r="A582" s="13" t="s">
        <v>52</v>
      </c>
      <c r="B582" s="13">
        <v>75</v>
      </c>
      <c r="C582" s="21">
        <v>33.264207095548002</v>
      </c>
      <c r="D582" s="21">
        <v>32.762316169765811</v>
      </c>
      <c r="E582" s="21">
        <f t="shared" si="245"/>
        <v>33.013261632656906</v>
      </c>
      <c r="F582" s="22">
        <f t="shared" si="249"/>
        <v>0.84159691318948404</v>
      </c>
      <c r="G582" s="22">
        <f t="shared" si="249"/>
        <v>0.78113353910530492</v>
      </c>
      <c r="H582" s="22">
        <f t="shared" si="246"/>
        <v>0.81136522614739448</v>
      </c>
      <c r="I582" s="22">
        <v>1.4922765651972447</v>
      </c>
      <c r="J582" s="22">
        <v>1.4632536235897555</v>
      </c>
      <c r="K582" s="22">
        <f t="shared" si="247"/>
        <v>1.4777650943935001</v>
      </c>
      <c r="L582" s="22">
        <f t="shared" si="243"/>
        <v>1.773148810089874</v>
      </c>
      <c r="M582" s="22">
        <f t="shared" si="244"/>
        <v>1.8732438825578244</v>
      </c>
      <c r="N582" s="22">
        <f t="shared" si="248"/>
        <v>1.8231963463238492</v>
      </c>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row>
    <row r="583" spans="1:72" s="13" customFormat="1" x14ac:dyDescent="0.25">
      <c r="A583" s="13" t="s">
        <v>52</v>
      </c>
      <c r="B583" s="13">
        <v>76</v>
      </c>
      <c r="C583" s="21">
        <v>34.105804008737486</v>
      </c>
      <c r="D583" s="21">
        <v>33.543449708871115</v>
      </c>
      <c r="E583" s="21">
        <f t="shared" si="245"/>
        <v>33.824626858804301</v>
      </c>
      <c r="F583" s="22">
        <f t="shared" si="249"/>
        <v>0.84978050342198941</v>
      </c>
      <c r="G583" s="22">
        <f t="shared" si="249"/>
        <v>0.78782996677654182</v>
      </c>
      <c r="H583" s="22">
        <f t="shared" si="246"/>
        <v>0.81880523509926562</v>
      </c>
      <c r="I583" s="22">
        <v>1.5274286882294872</v>
      </c>
      <c r="J583" s="22">
        <v>1.4851344031292779</v>
      </c>
      <c r="K583" s="22">
        <f t="shared" si="247"/>
        <v>1.5062815456793825</v>
      </c>
      <c r="L583" s="22">
        <f t="shared" si="243"/>
        <v>1.7974390823026296</v>
      </c>
      <c r="M583" s="22">
        <f t="shared" si="244"/>
        <v>1.8850950912743305</v>
      </c>
      <c r="N583" s="22">
        <f t="shared" si="248"/>
        <v>1.8412670867884802</v>
      </c>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row>
    <row r="584" spans="1:72" s="13" customFormat="1" x14ac:dyDescent="0.25">
      <c r="A584" s="13" t="s">
        <v>52</v>
      </c>
      <c r="B584" s="24">
        <v>77</v>
      </c>
      <c r="C584" s="25">
        <v>34.955584512159476</v>
      </c>
      <c r="D584" s="25">
        <v>34.331279675647657</v>
      </c>
      <c r="E584" s="25">
        <f t="shared" si="245"/>
        <v>34.64343209390357</v>
      </c>
      <c r="F584" s="26">
        <f t="shared" si="249"/>
        <v>0.85779497257656345</v>
      </c>
      <c r="G584" s="26">
        <f t="shared" si="249"/>
        <v>0.79438641177690528</v>
      </c>
      <c r="H584" s="26">
        <f t="shared" si="246"/>
        <v>0.82609069217673436</v>
      </c>
      <c r="I584" s="26">
        <v>1.562413754170938</v>
      </c>
      <c r="J584" s="26">
        <v>1.5068527029477157</v>
      </c>
      <c r="K584" s="26">
        <f t="shared" si="247"/>
        <v>1.5346332285593269</v>
      </c>
      <c r="L584" s="26">
        <f t="shared" si="243"/>
        <v>1.8214302999210956</v>
      </c>
      <c r="M584" s="26">
        <f t="shared" si="244"/>
        <v>1.8968762312753391</v>
      </c>
      <c r="N584" s="26">
        <f t="shared" si="248"/>
        <v>1.8591532655982173</v>
      </c>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row>
    <row r="585" spans="1:72" s="13" customFormat="1" x14ac:dyDescent="0.25">
      <c r="A585" s="13" t="s">
        <v>52</v>
      </c>
      <c r="B585" s="13">
        <v>78</v>
      </c>
      <c r="C585" s="21">
        <v>35.813379484736039</v>
      </c>
      <c r="D585" s="21">
        <v>35.125666087424563</v>
      </c>
      <c r="E585" s="21">
        <f t="shared" si="245"/>
        <v>35.469522786080304</v>
      </c>
      <c r="F585" s="22">
        <f t="shared" si="249"/>
        <v>0.86563916880763259</v>
      </c>
      <c r="G585" s="22">
        <f t="shared" si="249"/>
        <v>0.80080263456343914</v>
      </c>
      <c r="H585" s="22">
        <f t="shared" si="246"/>
        <v>0.83322090168553586</v>
      </c>
      <c r="I585" s="22">
        <v>1.5972041445548886</v>
      </c>
      <c r="J585" s="22">
        <v>1.5284036721144081</v>
      </c>
      <c r="K585" s="22">
        <f t="shared" si="247"/>
        <v>1.5628039083346483</v>
      </c>
      <c r="L585" s="22">
        <f t="shared" si="243"/>
        <v>1.8451153807595653</v>
      </c>
      <c r="M585" s="22">
        <f t="shared" si="244"/>
        <v>1.9085897150521034</v>
      </c>
      <c r="N585" s="22">
        <f t="shared" si="248"/>
        <v>1.8768525479058344</v>
      </c>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row>
    <row r="586" spans="1:72" s="13" customFormat="1" x14ac:dyDescent="0.25">
      <c r="A586" s="13" t="s">
        <v>52</v>
      </c>
      <c r="B586" s="13">
        <v>79</v>
      </c>
      <c r="C586" s="21">
        <v>36.679018653543672</v>
      </c>
      <c r="D586" s="21">
        <v>35.926468721988002</v>
      </c>
      <c r="E586" s="21">
        <f t="shared" si="245"/>
        <v>36.30274368776584</v>
      </c>
      <c r="F586" s="22">
        <f t="shared" si="249"/>
        <v>0.87331204855045996</v>
      </c>
      <c r="G586" s="22">
        <f t="shared" si="249"/>
        <v>0.80707845736727535</v>
      </c>
      <c r="H586" s="22">
        <f t="shared" si="246"/>
        <v>0.84019525295886766</v>
      </c>
      <c r="I586" s="22">
        <v>1.6317730834315061</v>
      </c>
      <c r="J586" s="22">
        <v>1.5497827336045249</v>
      </c>
      <c r="K586" s="22">
        <f t="shared" si="247"/>
        <v>1.5907779085180156</v>
      </c>
      <c r="L586" s="22">
        <f t="shared" si="243"/>
        <v>1.8684880005262199</v>
      </c>
      <c r="M586" s="22">
        <f t="shared" si="244"/>
        <v>1.9202380133648751</v>
      </c>
      <c r="N586" s="22">
        <f t="shared" si="248"/>
        <v>1.8943630069455475</v>
      </c>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row>
    <row r="587" spans="1:72" s="13" customFormat="1" x14ac:dyDescent="0.25">
      <c r="A587" s="13" t="s">
        <v>52</v>
      </c>
      <c r="B587" s="13">
        <v>80</v>
      </c>
      <c r="C587" s="21">
        <v>37.552330702094132</v>
      </c>
      <c r="D587" s="21">
        <v>36.733547179355277</v>
      </c>
      <c r="E587" s="21">
        <f t="shared" si="245"/>
        <v>37.142938940724704</v>
      </c>
      <c r="F587" s="22">
        <f t="shared" si="249"/>
        <v>0.88081267539061514</v>
      </c>
      <c r="G587" s="22">
        <f t="shared" si="249"/>
        <v>0.81321376321826477</v>
      </c>
      <c r="H587" s="22">
        <f t="shared" si="246"/>
        <v>0.84701321930443996</v>
      </c>
      <c r="I587" s="22">
        <v>1.6660946872178726</v>
      </c>
      <c r="J587" s="22">
        <v>1.5709855790167182</v>
      </c>
      <c r="K587" s="22">
        <f t="shared" si="247"/>
        <v>1.6185401331172953</v>
      </c>
      <c r="L587" s="22">
        <f t="shared" si="243"/>
        <v>1.8915425876211505</v>
      </c>
      <c r="M587" s="22">
        <f t="shared" si="244"/>
        <v>1.9318236484335904</v>
      </c>
      <c r="N587" s="22">
        <f t="shared" si="248"/>
        <v>1.9116831180273706</v>
      </c>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row>
    <row r="588" spans="1:72" s="13" customFormat="1" x14ac:dyDescent="0.25">
      <c r="A588" s="13" t="s">
        <v>52</v>
      </c>
      <c r="B588" s="13">
        <v>81</v>
      </c>
      <c r="C588" s="21">
        <v>38.433143377484747</v>
      </c>
      <c r="D588" s="21">
        <v>37.546760942573542</v>
      </c>
      <c r="E588" s="21">
        <f t="shared" si="245"/>
        <v>37.989952160029148</v>
      </c>
      <c r="F588" s="22">
        <f t="shared" si="249"/>
        <v>0.88814021885870176</v>
      </c>
      <c r="G588" s="22">
        <f t="shared" si="249"/>
        <v>0.81920849494293435</v>
      </c>
      <c r="H588" s="22">
        <f t="shared" si="246"/>
        <v>0.85367435690081805</v>
      </c>
      <c r="I588" s="22">
        <v>1.7001440100595058</v>
      </c>
      <c r="J588" s="22">
        <v>1.592008163139119</v>
      </c>
      <c r="K588" s="22">
        <f t="shared" si="247"/>
        <v>1.6460760865993125</v>
      </c>
      <c r="L588" s="22">
        <f t="shared" si="243"/>
        <v>1.9142743161032203</v>
      </c>
      <c r="M588" s="22">
        <f t="shared" si="244"/>
        <v>1.9433491876204452</v>
      </c>
      <c r="N588" s="22">
        <f t="shared" si="248"/>
        <v>1.9288117518618328</v>
      </c>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row>
    <row r="589" spans="1:72" s="13" customFormat="1" x14ac:dyDescent="0.25">
      <c r="A589" s="13" t="s">
        <v>52</v>
      </c>
      <c r="B589" s="13">
        <v>82</v>
      </c>
      <c r="C589" s="21">
        <v>39.321283596343449</v>
      </c>
      <c r="D589" s="21">
        <v>38.365969437516476</v>
      </c>
      <c r="E589" s="21">
        <f t="shared" si="245"/>
        <v>38.843626516929959</v>
      </c>
      <c r="F589" s="22">
        <f t="shared" si="249"/>
        <v>0.89529395315140192</v>
      </c>
      <c r="G589" s="22">
        <f t="shared" si="249"/>
        <v>0.82506265413775282</v>
      </c>
      <c r="H589" s="22">
        <f t="shared" si="246"/>
        <v>0.86017830364457737</v>
      </c>
      <c r="I589" s="22">
        <v>1.7338970846350248</v>
      </c>
      <c r="J589" s="22">
        <v>1.6128466983788505</v>
      </c>
      <c r="K589" s="22">
        <f t="shared" si="247"/>
        <v>1.6733718915069375</v>
      </c>
      <c r="L589" s="22">
        <f t="shared" si="243"/>
        <v>1.9366790968840688</v>
      </c>
      <c r="M589" s="22">
        <f t="shared" si="244"/>
        <v>1.9548172375640807</v>
      </c>
      <c r="N589" s="22">
        <f t="shared" si="248"/>
        <v>1.9457481672240746</v>
      </c>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row>
    <row r="590" spans="1:72" s="13" customFormat="1" x14ac:dyDescent="0.25">
      <c r="A590" s="13" t="s">
        <v>52</v>
      </c>
      <c r="B590" s="13">
        <v>83</v>
      </c>
      <c r="C590" s="21">
        <v>40.216577549494851</v>
      </c>
      <c r="D590" s="21">
        <v>39.191032091654229</v>
      </c>
      <c r="E590" s="21">
        <f t="shared" si="245"/>
        <v>39.70380482057454</v>
      </c>
      <c r="F590" s="22">
        <f t="shared" si="249"/>
        <v>0.90227325578174344</v>
      </c>
      <c r="G590" s="22">
        <f t="shared" si="249"/>
        <v>0.83077630011856485</v>
      </c>
      <c r="H590" s="22">
        <f t="shared" si="246"/>
        <v>0.86652477795015415</v>
      </c>
      <c r="I590" s="22">
        <v>1.7673309583630081</v>
      </c>
      <c r="J590" s="22">
        <v>1.6334976490699604</v>
      </c>
      <c r="K590" s="22">
        <f t="shared" si="247"/>
        <v>1.7004143037164843</v>
      </c>
      <c r="L590" s="22">
        <f t="shared" si="243"/>
        <v>1.9587535672125906</v>
      </c>
      <c r="M590" s="22">
        <f t="shared" si="244"/>
        <v>1.9662304387316232</v>
      </c>
      <c r="N590" s="22">
        <f t="shared" si="248"/>
        <v>1.9624920029721069</v>
      </c>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row>
    <row r="591" spans="1:72" s="13" customFormat="1" x14ac:dyDescent="0.25">
      <c r="A591" s="13" t="s">
        <v>52</v>
      </c>
      <c r="B591" s="24">
        <v>84</v>
      </c>
      <c r="C591" s="25">
        <v>41.118850805276594</v>
      </c>
      <c r="D591" s="25">
        <v>40.021808391772794</v>
      </c>
      <c r="E591" s="25">
        <f t="shared" si="245"/>
        <v>40.570329598524694</v>
      </c>
      <c r="F591" s="26">
        <f t="shared" si="249"/>
        <v>0.90907760616071442</v>
      </c>
      <c r="G591" s="26">
        <f t="shared" si="249"/>
        <v>0.83634954884768575</v>
      </c>
      <c r="H591" s="26">
        <f t="shared" si="246"/>
        <v>0.87271357750420009</v>
      </c>
      <c r="I591" s="26">
        <v>1.8004237249969717</v>
      </c>
      <c r="J591" s="26">
        <v>1.6539577256743148</v>
      </c>
      <c r="K591" s="26">
        <f t="shared" si="247"/>
        <v>1.7271907253356433</v>
      </c>
      <c r="L591" s="26">
        <f t="shared" si="243"/>
        <v>1.9804950785232274</v>
      </c>
      <c r="M591" s="26">
        <f t="shared" si="244"/>
        <v>1.9775914603566433</v>
      </c>
      <c r="N591" s="26">
        <f t="shared" si="248"/>
        <v>1.9790432694399354</v>
      </c>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row>
    <row r="592" spans="1:72" s="13" customFormat="1" x14ac:dyDescent="0.25">
      <c r="A592" s="13" t="s">
        <v>52</v>
      </c>
      <c r="B592" s="13">
        <v>85</v>
      </c>
      <c r="C592" s="21">
        <v>42.027928411437308</v>
      </c>
      <c r="D592" s="21">
        <v>40.85815794062048</v>
      </c>
      <c r="E592" s="21">
        <f t="shared" si="245"/>
        <v>41.443043176028894</v>
      </c>
      <c r="F592" s="22">
        <f t="shared" si="249"/>
        <v>0.91570658411276185</v>
      </c>
      <c r="G592" s="22">
        <f t="shared" si="249"/>
        <v>0.84178257183990723</v>
      </c>
      <c r="H592" s="22">
        <f t="shared" si="246"/>
        <v>0.87874457797633454</v>
      </c>
      <c r="I592" s="22">
        <v>1.8331545516202432</v>
      </c>
      <c r="J592" s="22">
        <v>1.6742238788896693</v>
      </c>
      <c r="K592" s="22">
        <f t="shared" si="247"/>
        <v>1.7536892152549561</v>
      </c>
      <c r="L592" s="22">
        <f t="shared" si="243"/>
        <v>2.0019016827277776</v>
      </c>
      <c r="M592" s="22">
        <f t="shared" si="244"/>
        <v>1.9889029957347208</v>
      </c>
      <c r="N592" s="22">
        <f t="shared" si="248"/>
        <v>1.9954023392312492</v>
      </c>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row>
    <row r="593" spans="1:72" s="13" customFormat="1" x14ac:dyDescent="0.25">
      <c r="A593" s="13" t="s">
        <v>52</v>
      </c>
      <c r="B593" s="13">
        <v>86</v>
      </c>
      <c r="C593" s="21">
        <v>42.94363499555007</v>
      </c>
      <c r="D593" s="21">
        <v>41.699940512460387</v>
      </c>
      <c r="E593" s="21">
        <f t="shared" si="245"/>
        <v>42.321787754005229</v>
      </c>
      <c r="F593" s="22">
        <f t="shared" si="249"/>
        <v>0.92215986832788133</v>
      </c>
      <c r="G593" s="22">
        <f t="shared" si="249"/>
        <v>0.84707559504885666</v>
      </c>
      <c r="H593" s="22">
        <f t="shared" si="246"/>
        <v>0.88461773168836899</v>
      </c>
      <c r="I593" s="22">
        <v>1.8655037010774556</v>
      </c>
      <c r="J593" s="22">
        <v>1.6942932936786994</v>
      </c>
      <c r="K593" s="22">
        <f t="shared" si="247"/>
        <v>1.7798984973780776</v>
      </c>
      <c r="L593" s="22">
        <f t="shared" si="243"/>
        <v>2.02297211703661</v>
      </c>
      <c r="M593" s="22">
        <f t="shared" si="244"/>
        <v>2.0001677578504404</v>
      </c>
      <c r="N593" s="22">
        <f t="shared" si="248"/>
        <v>2.0115699374435252</v>
      </c>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row>
    <row r="594" spans="1:72" s="13" customFormat="1" x14ac:dyDescent="0.25">
      <c r="A594" s="13" t="s">
        <v>52</v>
      </c>
      <c r="B594" s="13">
        <v>87</v>
      </c>
      <c r="C594" s="21">
        <v>43.865794863877952</v>
      </c>
      <c r="D594" s="21">
        <v>42.547016107509243</v>
      </c>
      <c r="E594" s="21">
        <f t="shared" si="245"/>
        <v>43.206405485693594</v>
      </c>
      <c r="F594" s="22">
        <f t="shared" si="249"/>
        <v>0.92843723475280626</v>
      </c>
      <c r="G594" s="22">
        <f t="shared" si="249"/>
        <v>0.8522288977350243</v>
      </c>
      <c r="H594" s="22">
        <f t="shared" si="246"/>
        <v>0.89033306624391528</v>
      </c>
      <c r="I594" s="22">
        <v>1.8974525499030528</v>
      </c>
      <c r="J594" s="22">
        <v>1.7141633832323917</v>
      </c>
      <c r="K594" s="22">
        <f t="shared" si="247"/>
        <v>1.8058079665677222</v>
      </c>
      <c r="L594" s="22">
        <f t="shared" si="243"/>
        <v>2.0437057874011741</v>
      </c>
      <c r="M594" s="22">
        <f t="shared" si="244"/>
        <v>2.0113884753123692</v>
      </c>
      <c r="N594" s="22">
        <f t="shared" si="248"/>
        <v>2.0275471313567719</v>
      </c>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row>
    <row r="595" spans="1:72" s="13" customFormat="1" x14ac:dyDescent="0.25">
      <c r="A595" s="13" t="s">
        <v>52</v>
      </c>
      <c r="B595" s="13">
        <v>88</v>
      </c>
      <c r="C595" s="21">
        <v>44.794232098630758</v>
      </c>
      <c r="D595" s="21">
        <v>43.399245005244268</v>
      </c>
      <c r="E595" s="21">
        <f t="shared" si="245"/>
        <v>44.096738551937513</v>
      </c>
      <c r="F595" s="22">
        <f t="shared" si="249"/>
        <v>0.93453855492441562</v>
      </c>
      <c r="G595" s="22">
        <f t="shared" si="249"/>
        <v>0.8572428113170858</v>
      </c>
      <c r="H595" s="22">
        <f t="shared" si="246"/>
        <v>0.89589068312075071</v>
      </c>
      <c r="I595" s="22">
        <v>1.9289836018295425</v>
      </c>
      <c r="J595" s="22">
        <v>1.7338317828807457</v>
      </c>
      <c r="K595" s="22">
        <f t="shared" si="247"/>
        <v>1.8314076923551441</v>
      </c>
      <c r="L595" s="22">
        <f t="shared" si="243"/>
        <v>2.0641027506730918</v>
      </c>
      <c r="M595" s="22">
        <f t="shared" si="244"/>
        <v>2.0225678885738922</v>
      </c>
      <c r="N595" s="22">
        <f t="shared" si="248"/>
        <v>2.043335319623492</v>
      </c>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row>
    <row r="596" spans="1:72" s="13" customFormat="1" x14ac:dyDescent="0.25">
      <c r="A596" s="13" t="s">
        <v>52</v>
      </c>
      <c r="B596" s="13">
        <v>89</v>
      </c>
      <c r="C596" s="21">
        <v>45.728770653555173</v>
      </c>
      <c r="D596" s="21">
        <v>44.256487816561354</v>
      </c>
      <c r="E596" s="21">
        <f t="shared" si="245"/>
        <v>44.99262923505826</v>
      </c>
      <c r="F596" s="22">
        <f t="shared" si="249"/>
        <v>0.94046379424804627</v>
      </c>
      <c r="G596" s="22">
        <f t="shared" si="249"/>
        <v>0.86211771820708805</v>
      </c>
      <c r="H596" s="22">
        <f t="shared" si="246"/>
        <v>0.90129075622756716</v>
      </c>
      <c r="I596" s="22">
        <v>1.9600804969791557</v>
      </c>
      <c r="J596" s="22">
        <v>1.7532963439632825</v>
      </c>
      <c r="K596" s="22">
        <f t="shared" si="247"/>
        <v>1.8566884204712191</v>
      </c>
      <c r="L596" s="22">
        <f t="shared" si="243"/>
        <v>2.0841636955799561</v>
      </c>
      <c r="M596" s="22">
        <f t="shared" si="244"/>
        <v>2.0337087464221746</v>
      </c>
      <c r="N596" s="22">
        <f t="shared" si="248"/>
        <v>2.0589362210010655</v>
      </c>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row>
    <row r="597" spans="1:72" s="13" customFormat="1" x14ac:dyDescent="0.25">
      <c r="A597" s="13" t="s">
        <v>52</v>
      </c>
      <c r="B597" s="13">
        <v>90</v>
      </c>
      <c r="C597" s="21">
        <v>46.66923444780322</v>
      </c>
      <c r="D597" s="21">
        <v>45.118605534768442</v>
      </c>
      <c r="E597" s="21">
        <f t="shared" si="245"/>
        <v>45.893919991285827</v>
      </c>
      <c r="F597" s="22">
        <f t="shared" si="249"/>
        <v>0.9462130102237154</v>
      </c>
      <c r="G597" s="22">
        <f t="shared" si="249"/>
        <v>0.866854050632341</v>
      </c>
      <c r="H597" s="22">
        <f t="shared" si="246"/>
        <v>0.9065335304280282</v>
      </c>
      <c r="I597" s="22">
        <v>1.9907280168618966</v>
      </c>
      <c r="J597" s="22">
        <v>1.7725551276713836</v>
      </c>
      <c r="K597" s="22">
        <f t="shared" si="247"/>
        <v>1.88164157226664</v>
      </c>
      <c r="L597" s="22">
        <f t="shared" si="243"/>
        <v>2.1038899226203029</v>
      </c>
      <c r="M597" s="22">
        <f t="shared" si="244"/>
        <v>2.0448138027138061</v>
      </c>
      <c r="N597" s="22">
        <f t="shared" si="248"/>
        <v>2.0743518626670543</v>
      </c>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row>
    <row r="598" spans="1:72" s="13" customFormat="1" x14ac:dyDescent="0.25">
      <c r="A598" s="13" t="s">
        <v>52</v>
      </c>
      <c r="B598" s="24">
        <v>91</v>
      </c>
      <c r="C598" s="25">
        <v>47.615447458026935</v>
      </c>
      <c r="D598" s="25">
        <v>45.985459585400783</v>
      </c>
      <c r="E598" s="25">
        <f t="shared" si="245"/>
        <v>46.800453521713862</v>
      </c>
      <c r="F598" s="26">
        <f t="shared" si="249"/>
        <v>0.95178635062327999</v>
      </c>
      <c r="G598" s="26">
        <f t="shared" si="249"/>
        <v>0.87145228944382325</v>
      </c>
      <c r="H598" s="26">
        <f t="shared" si="246"/>
        <v>0.91161932003355162</v>
      </c>
      <c r="I598" s="26">
        <v>2.0209120853206768</v>
      </c>
      <c r="J598" s="26">
        <v>1.7916063988740161</v>
      </c>
      <c r="K598" s="26">
        <f t="shared" si="247"/>
        <v>1.9062592420973465</v>
      </c>
      <c r="L598" s="26">
        <f t="shared" si="243"/>
        <v>2.1232833229823864</v>
      </c>
      <c r="M598" s="26">
        <f t="shared" si="244"/>
        <v>2.0558858133443563</v>
      </c>
      <c r="N598" s="26">
        <f t="shared" si="248"/>
        <v>2.0895845681633713</v>
      </c>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row>
    <row r="599" spans="1:72" s="13" customFormat="1" x14ac:dyDescent="0.25">
      <c r="A599" s="13" t="s">
        <v>52</v>
      </c>
      <c r="B599" s="13">
        <v>92</v>
      </c>
      <c r="C599" s="21">
        <v>48.567233808650215</v>
      </c>
      <c r="D599" s="21">
        <v>46.856911874844606</v>
      </c>
      <c r="E599" s="21">
        <f t="shared" si="245"/>
        <v>47.712072841747414</v>
      </c>
      <c r="F599" s="22">
        <f t="shared" si="249"/>
        <v>0.95718405162176623</v>
      </c>
      <c r="G599" s="22">
        <f t="shared" si="249"/>
        <v>0.8759129629135316</v>
      </c>
      <c r="H599" s="22">
        <f t="shared" si="246"/>
        <v>0.91654850726764892</v>
      </c>
      <c r="I599" s="22">
        <v>2.0506197655802345</v>
      </c>
      <c r="J599" s="22">
        <v>1.8104486199378973</v>
      </c>
      <c r="K599" s="22">
        <f t="shared" si="247"/>
        <v>1.9305341927590658</v>
      </c>
      <c r="L599" s="22">
        <f t="shared" ref="L599:L630" si="250">I599/F599</f>
        <v>2.1423463565923915</v>
      </c>
      <c r="M599" s="22">
        <f t="shared" ref="M599:M630" si="251">J599/G599</f>
        <v>2.0669275334341881</v>
      </c>
      <c r="N599" s="22">
        <f t="shared" si="248"/>
        <v>2.10463694501329</v>
      </c>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row>
    <row r="600" spans="1:72" s="13" customFormat="1" x14ac:dyDescent="0.25">
      <c r="A600" s="13" t="s">
        <v>52</v>
      </c>
      <c r="B600" s="13">
        <v>93</v>
      </c>
      <c r="C600" s="21">
        <v>49.524417860271981</v>
      </c>
      <c r="D600" s="21">
        <v>47.732824837758137</v>
      </c>
      <c r="E600" s="21">
        <f t="shared" si="245"/>
        <v>48.628621349015063</v>
      </c>
      <c r="F600" s="22">
        <f t="shared" si="249"/>
        <v>0.96240643588559749</v>
      </c>
      <c r="G600" s="22">
        <f t="shared" si="249"/>
        <v>0.88023664552203229</v>
      </c>
      <c r="H600" s="22">
        <f t="shared" si="246"/>
        <v>0.92132154070381489</v>
      </c>
      <c r="I600" s="22">
        <v>2.0798392535707877</v>
      </c>
      <c r="J600" s="22">
        <v>1.8290804445526407</v>
      </c>
      <c r="K600" s="22">
        <f t="shared" si="247"/>
        <v>1.9544598490617142</v>
      </c>
      <c r="L600" s="22">
        <f t="shared" si="250"/>
        <v>2.161082029399501</v>
      </c>
      <c r="M600" s="22">
        <f t="shared" si="251"/>
        <v>2.0779417147168284</v>
      </c>
      <c r="N600" s="22">
        <f t="shared" si="248"/>
        <v>2.1195118720581645</v>
      </c>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row>
    <row r="601" spans="1:72" s="13" customFormat="1" x14ac:dyDescent="0.25">
      <c r="A601" s="13" t="s">
        <v>52</v>
      </c>
      <c r="B601" s="13">
        <v>94</v>
      </c>
      <c r="C601" s="21">
        <v>50.486824296157579</v>
      </c>
      <c r="D601" s="21">
        <v>48.61306148328017</v>
      </c>
      <c r="E601" s="21">
        <f t="shared" si="245"/>
        <v>49.549942889718878</v>
      </c>
      <c r="F601" s="22">
        <f t="shared" si="249"/>
        <v>0.96745391062115971</v>
      </c>
      <c r="G601" s="22">
        <f t="shared" si="249"/>
        <v>0.88442395673670404</v>
      </c>
      <c r="H601" s="22">
        <f t="shared" si="246"/>
        <v>0.92593893367893187</v>
      </c>
      <c r="I601" s="22">
        <v>2.1085598677098445</v>
      </c>
      <c r="J601" s="22">
        <v>1.8475007115709623</v>
      </c>
      <c r="K601" s="22">
        <f t="shared" si="247"/>
        <v>1.9780302896404034</v>
      </c>
      <c r="L601" s="22">
        <f t="shared" si="250"/>
        <v>2.1794938700036166</v>
      </c>
      <c r="M601" s="22">
        <f t="shared" si="251"/>
        <v>2.0889311031191</v>
      </c>
      <c r="N601" s="22">
        <f t="shared" si="248"/>
        <v>2.1342124865613581</v>
      </c>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row>
    <row r="602" spans="1:72" s="13" customFormat="1" x14ac:dyDescent="0.25">
      <c r="A602" s="13" t="s">
        <v>52</v>
      </c>
      <c r="B602" s="13">
        <v>95</v>
      </c>
      <c r="C602" s="21">
        <v>51.454278206778739</v>
      </c>
      <c r="D602" s="21">
        <v>49.497485440016874</v>
      </c>
      <c r="E602" s="21">
        <f t="shared" si="245"/>
        <v>50.475881823397806</v>
      </c>
      <c r="F602" s="22">
        <f t="shared" si="249"/>
        <v>0.97232696558675258</v>
      </c>
      <c r="G602" s="22">
        <f t="shared" si="249"/>
        <v>0.88847555978367865</v>
      </c>
      <c r="H602" s="22">
        <f t="shared" si="246"/>
        <v>0.93040126268521561</v>
      </c>
      <c r="I602" s="22">
        <v>2.1367720353363104</v>
      </c>
      <c r="J602" s="22">
        <v>1.8657084388734675</v>
      </c>
      <c r="K602" s="22">
        <f t="shared" si="247"/>
        <v>2.0012402371048887</v>
      </c>
      <c r="L602" s="22">
        <f t="shared" si="250"/>
        <v>2.1975859057316911</v>
      </c>
      <c r="M602" s="22">
        <f t="shared" si="251"/>
        <v>2.0998984365171736</v>
      </c>
      <c r="N602" s="22">
        <f t="shared" si="248"/>
        <v>2.1487421711244323</v>
      </c>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row>
    <row r="603" spans="1:72" s="13" customFormat="1" x14ac:dyDescent="0.25">
      <c r="A603" s="13" t="s">
        <v>52</v>
      </c>
      <c r="B603" s="13">
        <v>96</v>
      </c>
      <c r="C603" s="21">
        <v>52.426605172365491</v>
      </c>
      <c r="D603" s="21">
        <v>50.385960999800552</v>
      </c>
      <c r="E603" s="21">
        <f t="shared" si="245"/>
        <v>51.406283086083022</v>
      </c>
      <c r="F603" s="22">
        <f t="shared" si="249"/>
        <v>0.97702617107104572</v>
      </c>
      <c r="G603" s="22">
        <f t="shared" si="249"/>
        <v>0.89239216041274005</v>
      </c>
      <c r="H603" s="22">
        <f t="shared" si="246"/>
        <v>0.93470916574189289</v>
      </c>
      <c r="I603" s="22">
        <v>2.164467275999951</v>
      </c>
      <c r="J603" s="22">
        <v>1.8837028172670753</v>
      </c>
      <c r="K603" s="22">
        <f t="shared" si="247"/>
        <v>2.0240850466335134</v>
      </c>
      <c r="L603" s="22">
        <f t="shared" si="250"/>
        <v>2.2153626382670959</v>
      </c>
      <c r="M603" s="22">
        <f t="shared" si="251"/>
        <v>2.1108464426624325</v>
      </c>
      <c r="N603" s="22">
        <f t="shared" si="248"/>
        <v>2.1631045404647642</v>
      </c>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row>
    <row r="604" spans="1:72" s="13" customFormat="1" x14ac:dyDescent="0.25">
      <c r="A604" s="13" t="s">
        <v>52</v>
      </c>
      <c r="B604" s="13">
        <v>97</v>
      </c>
      <c r="C604" s="21">
        <v>53.403631343436537</v>
      </c>
      <c r="D604" s="21">
        <v>51.278353160213292</v>
      </c>
      <c r="E604" s="21">
        <f t="shared" si="245"/>
        <v>52.340992251824915</v>
      </c>
      <c r="F604" s="22">
        <f t="shared" si="249"/>
        <v>0.98155217584108811</v>
      </c>
      <c r="G604" s="22">
        <f t="shared" si="249"/>
        <v>0.89617450565863521</v>
      </c>
      <c r="H604" s="22">
        <f t="shared" si="246"/>
        <v>0.93886334074986166</v>
      </c>
      <c r="I604" s="22">
        <v>2.1916381818164417</v>
      </c>
      <c r="J604" s="22">
        <v>1.9014832044256003</v>
      </c>
      <c r="K604" s="22">
        <f t="shared" si="247"/>
        <v>2.046560693121021</v>
      </c>
      <c r="L604" s="22">
        <f t="shared" si="250"/>
        <v>2.2328290189346642</v>
      </c>
      <c r="M604" s="22">
        <f t="shared" si="251"/>
        <v>2.1217778372618654</v>
      </c>
      <c r="N604" s="22">
        <f t="shared" si="248"/>
        <v>2.1773034280982646</v>
      </c>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row>
    <row r="605" spans="1:72" s="13" customFormat="1" x14ac:dyDescent="0.25">
      <c r="A605" s="13" t="s">
        <v>52</v>
      </c>
      <c r="B605" s="24">
        <v>98</v>
      </c>
      <c r="C605" s="25">
        <v>54.385183519277625</v>
      </c>
      <c r="D605" s="25">
        <v>52.174527665871928</v>
      </c>
      <c r="E605" s="25">
        <f t="shared" si="245"/>
        <v>53.279855592574776</v>
      </c>
      <c r="F605" s="26">
        <f t="shared" si="249"/>
        <v>0.9859057050632174</v>
      </c>
      <c r="G605" s="26">
        <f t="shared" si="249"/>
        <v>0.89982338259810035</v>
      </c>
      <c r="H605" s="26">
        <f t="shared" si="246"/>
        <v>0.94286454383065887</v>
      </c>
      <c r="I605" s="26">
        <v>2.2182783951036962</v>
      </c>
      <c r="J605" s="26">
        <v>1.9190491188805405</v>
      </c>
      <c r="K605" s="26">
        <f t="shared" si="247"/>
        <v>2.0686637569921182</v>
      </c>
      <c r="L605" s="26">
        <f t="shared" si="250"/>
        <v>2.2499904237408361</v>
      </c>
      <c r="M605" s="26">
        <f t="shared" si="251"/>
        <v>2.1326953222082139</v>
      </c>
      <c r="N605" s="26">
        <f t="shared" si="248"/>
        <v>2.1913428729745252</v>
      </c>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row>
    <row r="606" spans="1:72" s="13" customFormat="1" x14ac:dyDescent="0.25">
      <c r="A606" s="13" t="s">
        <v>52</v>
      </c>
      <c r="B606" s="13">
        <v>99</v>
      </c>
      <c r="C606" s="21">
        <v>55.371089224340842</v>
      </c>
      <c r="D606" s="21">
        <v>53.074351048470028</v>
      </c>
      <c r="E606" s="21">
        <f t="shared" si="245"/>
        <v>54.222720136405435</v>
      </c>
      <c r="F606" s="22">
        <f t="shared" si="249"/>
        <v>0.99008755819980365</v>
      </c>
      <c r="G606" s="22">
        <f t="shared" si="249"/>
        <v>0.90333961710548749</v>
      </c>
      <c r="H606" s="22">
        <f t="shared" si="246"/>
        <v>0.94671358765264557</v>
      </c>
      <c r="I606" s="22">
        <v>2.2443825835189855</v>
      </c>
      <c r="J606" s="22">
        <v>1.9364002340695774</v>
      </c>
      <c r="K606" s="22">
        <f t="shared" si="247"/>
        <v>2.0903914087942814</v>
      </c>
      <c r="L606" s="22">
        <f t="shared" si="250"/>
        <v>2.2668526282662973</v>
      </c>
      <c r="M606" s="22">
        <f t="shared" si="251"/>
        <v>2.1436015839471971</v>
      </c>
      <c r="N606" s="22">
        <f t="shared" si="248"/>
        <v>2.2052271061067472</v>
      </c>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row>
    <row r="607" spans="1:72" s="13" customFormat="1" x14ac:dyDescent="0.25">
      <c r="A607" s="13" t="s">
        <v>52</v>
      </c>
      <c r="B607" s="13">
        <v>100</v>
      </c>
      <c r="C607" s="21">
        <v>56.361176782540646</v>
      </c>
      <c r="D607" s="21">
        <v>53.977690665575516</v>
      </c>
      <c r="E607" s="21">
        <f t="shared" si="245"/>
        <v>55.169433724058081</v>
      </c>
      <c r="F607" s="22">
        <f t="shared" si="249"/>
        <v>0.99409860688472662</v>
      </c>
      <c r="G607" s="22">
        <f t="shared" si="249"/>
        <v>0.90672407260721144</v>
      </c>
      <c r="H607" s="22">
        <f t="shared" si="246"/>
        <v>0.95041133974596903</v>
      </c>
      <c r="I607" s="22">
        <v>2.2699464129185438</v>
      </c>
      <c r="J607" s="22">
        <v>1.953536372449848</v>
      </c>
      <c r="K607" s="22">
        <f t="shared" si="247"/>
        <v>2.1117413926841957</v>
      </c>
      <c r="L607" s="22">
        <f t="shared" si="250"/>
        <v>2.2834217825050844</v>
      </c>
      <c r="M607" s="22">
        <f t="shared" si="251"/>
        <v>2.1544992919760175</v>
      </c>
      <c r="N607" s="22">
        <f t="shared" si="248"/>
        <v>2.2189605372405508</v>
      </c>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row>
    <row r="608" spans="1:72" s="13" customFormat="1" x14ac:dyDescent="0.25">
      <c r="A608" s="13" t="s">
        <v>52</v>
      </c>
      <c r="B608" s="13">
        <v>101</v>
      </c>
      <c r="C608" s="21">
        <v>57.355275389425373</v>
      </c>
      <c r="D608" s="21">
        <v>54.884414738182727</v>
      </c>
      <c r="E608" s="21">
        <f t="shared" si="245"/>
        <v>56.11984506380405</v>
      </c>
      <c r="F608" s="22">
        <f t="shared" si="249"/>
        <v>0.99793979278133804</v>
      </c>
      <c r="G608" s="22">
        <f t="shared" si="249"/>
        <v>0.90997764883653787</v>
      </c>
      <c r="H608" s="22">
        <f t="shared" si="246"/>
        <v>0.95395872080893795</v>
      </c>
      <c r="I608" s="22">
        <v>2.2949665181620338</v>
      </c>
      <c r="J608" s="22">
        <v>1.9704574996825339</v>
      </c>
      <c r="K608" s="22">
        <f t="shared" si="247"/>
        <v>2.132712008922284</v>
      </c>
      <c r="L608" s="22">
        <f t="shared" si="250"/>
        <v>2.2997043857383206</v>
      </c>
      <c r="M608" s="22">
        <f t="shared" si="251"/>
        <v>2.1653910974647395</v>
      </c>
      <c r="N608" s="22">
        <f t="shared" si="248"/>
        <v>2.2325477416015298</v>
      </c>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row>
    <row r="609" spans="1:72" s="13" customFormat="1" x14ac:dyDescent="0.25">
      <c r="A609" s="13" t="s">
        <v>52</v>
      </c>
      <c r="B609" s="13">
        <v>102</v>
      </c>
      <c r="C609" s="21">
        <v>58.353215182206711</v>
      </c>
      <c r="D609" s="21">
        <v>55.794392387019265</v>
      </c>
      <c r="E609" s="21">
        <f t="shared" si="245"/>
        <v>57.073803784612991</v>
      </c>
      <c r="F609" s="22">
        <f t="shared" si="249"/>
        <v>1.0016121254248915</v>
      </c>
      <c r="G609" s="22">
        <f t="shared" si="249"/>
        <v>0.91310128059028983</v>
      </c>
      <c r="H609" s="22">
        <f t="shared" si="246"/>
        <v>0.95735670300759068</v>
      </c>
      <c r="I609" s="22">
        <v>2.3194404720835045</v>
      </c>
      <c r="J609" s="22">
        <v>1.9871637188948412</v>
      </c>
      <c r="K609" s="22">
        <f t="shared" si="247"/>
        <v>2.1533020954891731</v>
      </c>
      <c r="L609" s="22">
        <f t="shared" si="250"/>
        <v>2.3157072615305849</v>
      </c>
      <c r="M609" s="22">
        <f t="shared" si="251"/>
        <v>2.1762796319924176</v>
      </c>
      <c r="N609" s="22">
        <f t="shared" si="248"/>
        <v>2.245993446761501</v>
      </c>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row>
    <row r="610" spans="1:72" s="13" customFormat="1" x14ac:dyDescent="0.25">
      <c r="A610" s="13" t="s">
        <v>52</v>
      </c>
      <c r="B610" s="13">
        <v>103</v>
      </c>
      <c r="C610" s="21">
        <v>59.354827307631602</v>
      </c>
      <c r="D610" s="21">
        <v>56.707493667609555</v>
      </c>
      <c r="E610" s="21">
        <f t="shared" si="245"/>
        <v>58.031160487620582</v>
      </c>
      <c r="F610" s="22">
        <f t="shared" si="249"/>
        <v>1.0051166800531988</v>
      </c>
      <c r="G610" s="22">
        <f t="shared" si="249"/>
        <v>0.91609593648755094</v>
      </c>
      <c r="H610" s="22">
        <f t="shared" si="246"/>
        <v>0.96060630827037485</v>
      </c>
      <c r="I610" s="22">
        <v>2.3433667528483171</v>
      </c>
      <c r="J610" s="22">
        <v>2.0036552650249968</v>
      </c>
      <c r="K610" s="22">
        <f t="shared" si="247"/>
        <v>2.1735110089366572</v>
      </c>
      <c r="L610" s="22">
        <f t="shared" si="250"/>
        <v>2.3314375329283039</v>
      </c>
      <c r="M610" s="22">
        <f t="shared" si="251"/>
        <v>2.1871675063938296</v>
      </c>
      <c r="N610" s="22">
        <f t="shared" si="248"/>
        <v>2.259302519661067</v>
      </c>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row>
    <row r="611" spans="1:72" s="13" customFormat="1" x14ac:dyDescent="0.25">
      <c r="A611" s="13" t="s">
        <v>52</v>
      </c>
      <c r="B611" s="13">
        <v>104</v>
      </c>
      <c r="C611" s="21">
        <v>60.359943987684801</v>
      </c>
      <c r="D611" s="21">
        <v>57.623589604097106</v>
      </c>
      <c r="E611" s="21">
        <f t="shared" si="245"/>
        <v>58.991766795890953</v>
      </c>
      <c r="F611" s="22">
        <f t="shared" si="249"/>
        <v>1.0084545954281197</v>
      </c>
      <c r="G611" s="22">
        <f t="shared" si="249"/>
        <v>0.91896261773324284</v>
      </c>
      <c r="H611" s="22">
        <f t="shared" si="246"/>
        <v>0.96370860658068125</v>
      </c>
      <c r="I611" s="22">
        <v>2.3667447099121883</v>
      </c>
      <c r="J611" s="22">
        <v>2.0199324992553862</v>
      </c>
      <c r="K611" s="22">
        <f t="shared" si="247"/>
        <v>2.1933386045837873</v>
      </c>
      <c r="L611" s="22">
        <f t="shared" si="250"/>
        <v>2.3469025979374245</v>
      </c>
      <c r="M611" s="22">
        <f t="shared" si="251"/>
        <v>2.1980573097062952</v>
      </c>
      <c r="N611" s="22">
        <f t="shared" si="248"/>
        <v>2.2724799538218599</v>
      </c>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row>
    <row r="612" spans="1:72" s="13" customFormat="1" x14ac:dyDescent="0.25">
      <c r="A612" s="13" t="s">
        <v>52</v>
      </c>
      <c r="B612" s="24">
        <v>105</v>
      </c>
      <c r="C612" s="25">
        <v>61.368398583112921</v>
      </c>
      <c r="D612" s="25">
        <v>58.542552221830348</v>
      </c>
      <c r="E612" s="25">
        <f t="shared" si="245"/>
        <v>59.955475402471635</v>
      </c>
      <c r="F612" s="26">
        <f t="shared" si="249"/>
        <v>1.0116270716507429</v>
      </c>
      <c r="G612" s="26">
        <f t="shared" si="249"/>
        <v>0.92170235688548985</v>
      </c>
      <c r="H612" s="26">
        <f t="shared" si="246"/>
        <v>0.9666647142681164</v>
      </c>
      <c r="I612" s="26">
        <v>2.3895745287939016</v>
      </c>
      <c r="J612" s="26">
        <v>2.0359959035385771</v>
      </c>
      <c r="K612" s="26">
        <f t="shared" si="247"/>
        <v>2.2127852161662394</v>
      </c>
      <c r="L612" s="26">
        <f t="shared" si="250"/>
        <v>2.3621101053520297</v>
      </c>
      <c r="M612" s="26">
        <f t="shared" si="251"/>
        <v>2.2089516082158878</v>
      </c>
      <c r="N612" s="26">
        <f t="shared" si="248"/>
        <v>2.285530856783959</v>
      </c>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row>
    <row r="613" spans="1:72" s="13" customFormat="1" x14ac:dyDescent="0.25">
      <c r="A613" s="13" t="s">
        <v>52</v>
      </c>
      <c r="B613" s="13">
        <v>106</v>
      </c>
      <c r="C613" s="21">
        <v>62.380025654763664</v>
      </c>
      <c r="D613" s="21">
        <v>59.464254578715838</v>
      </c>
      <c r="E613" s="21">
        <f t="shared" si="245"/>
        <v>60.922140116739754</v>
      </c>
      <c r="F613" s="22">
        <f t="shared" si="249"/>
        <v>1.0146353679729216</v>
      </c>
      <c r="G613" s="22">
        <f t="shared" si="249"/>
        <v>0.92431621662963437</v>
      </c>
      <c r="H613" s="22">
        <f t="shared" si="246"/>
        <v>0.96947579230127801</v>
      </c>
      <c r="I613" s="22">
        <v>2.4118571948677547</v>
      </c>
      <c r="J613" s="22">
        <v>2.0518460752204741</v>
      </c>
      <c r="K613" s="22">
        <f t="shared" si="247"/>
        <v>2.2318516350441144</v>
      </c>
      <c r="L613" s="22">
        <f t="shared" si="250"/>
        <v>2.3770679310009246</v>
      </c>
      <c r="M613" s="22">
        <f t="shared" si="251"/>
        <v>2.2198529445931285</v>
      </c>
      <c r="N613" s="22">
        <f t="shared" si="248"/>
        <v>2.2984604377970266</v>
      </c>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row>
    <row r="614" spans="1:72" s="13" customFormat="1" x14ac:dyDescent="0.25">
      <c r="A614" s="13" t="s">
        <v>52</v>
      </c>
      <c r="B614" s="13">
        <v>107</v>
      </c>
      <c r="C614" s="21">
        <v>63.394661022736585</v>
      </c>
      <c r="D614" s="21">
        <v>60.388570795345473</v>
      </c>
      <c r="E614" s="21">
        <f t="shared" si="245"/>
        <v>61.891615909041029</v>
      </c>
      <c r="F614" s="22">
        <f t="shared" si="249"/>
        <v>1.0174808006082401</v>
      </c>
      <c r="G614" s="22">
        <f t="shared" si="249"/>
        <v>0.92680528855942867</v>
      </c>
      <c r="H614" s="22">
        <f t="shared" si="246"/>
        <v>0.97214304458383438</v>
      </c>
      <c r="I614" s="22">
        <v>2.4335944563751624</v>
      </c>
      <c r="J614" s="22">
        <v>2.067483721764475</v>
      </c>
      <c r="K614" s="22">
        <f t="shared" si="247"/>
        <v>2.2505390890698189</v>
      </c>
      <c r="L614" s="22">
        <f t="shared" si="250"/>
        <v>2.391784154472874</v>
      </c>
      <c r="M614" s="22">
        <f t="shared" si="251"/>
        <v>2.2307638371141034</v>
      </c>
      <c r="N614" s="22">
        <f t="shared" si="248"/>
        <v>2.3112739957934885</v>
      </c>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row>
    <row r="615" spans="1:72" s="13" customFormat="1" x14ac:dyDescent="0.25">
      <c r="A615" s="13" t="s">
        <v>52</v>
      </c>
      <c r="B615" s="13">
        <v>108</v>
      </c>
      <c r="C615" s="21">
        <v>64.412141823344825</v>
      </c>
      <c r="D615" s="21">
        <v>61.315376083904901</v>
      </c>
      <c r="E615" s="21">
        <f t="shared" si="245"/>
        <v>62.863758953624867</v>
      </c>
      <c r="F615" s="22">
        <f t="shared" si="249"/>
        <v>1.0201647405445442</v>
      </c>
      <c r="G615" s="22">
        <f t="shared" si="249"/>
        <v>0.9291706919653322</v>
      </c>
      <c r="H615" s="22">
        <f t="shared" si="246"/>
        <v>0.9746677162549382</v>
      </c>
      <c r="I615" s="22">
        <v>2.4547887868475788</v>
      </c>
      <c r="J615" s="22">
        <v>2.0829096555800977</v>
      </c>
      <c r="K615" s="22">
        <f t="shared" si="247"/>
        <v>2.2688492212138383</v>
      </c>
      <c r="L615" s="22">
        <f t="shared" si="250"/>
        <v>2.4062670363781247</v>
      </c>
      <c r="M615" s="22">
        <f t="shared" si="251"/>
        <v>2.2416867789646253</v>
      </c>
      <c r="N615" s="22">
        <f t="shared" si="248"/>
        <v>2.323976907671375</v>
      </c>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row>
    <row r="616" spans="1:72" s="13" customFormat="1" x14ac:dyDescent="0.25">
      <c r="A616" s="13" t="s">
        <v>52</v>
      </c>
      <c r="B616" s="13">
        <v>109</v>
      </c>
      <c r="C616" s="21">
        <v>65.432306563889369</v>
      </c>
      <c r="D616" s="21">
        <v>62.244546775870234</v>
      </c>
      <c r="E616" s="21">
        <f t="shared" si="245"/>
        <v>63.838426669879802</v>
      </c>
      <c r="F616" s="22">
        <f t="shared" si="249"/>
        <v>1.0226886113611897</v>
      </c>
      <c r="G616" s="22">
        <f t="shared" si="249"/>
        <v>0.93141357263268532</v>
      </c>
      <c r="H616" s="22">
        <f t="shared" si="246"/>
        <v>0.97705109199693752</v>
      </c>
      <c r="I616" s="22">
        <v>2.4754433471247648</v>
      </c>
      <c r="J616" s="22">
        <v>2.0981247889590922</v>
      </c>
      <c r="K616" s="22">
        <f t="shared" si="247"/>
        <v>2.2867840680419285</v>
      </c>
      <c r="L616" s="22">
        <f t="shared" si="250"/>
        <v>2.4205249961960278</v>
      </c>
      <c r="M616" s="22">
        <f t="shared" si="251"/>
        <v>2.2526242376183561</v>
      </c>
      <c r="N616" s="22">
        <f t="shared" si="248"/>
        <v>2.3365746169071917</v>
      </c>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row>
    <row r="617" spans="1:72" s="13" customFormat="1" x14ac:dyDescent="0.25">
      <c r="A617" s="13" t="s">
        <v>52</v>
      </c>
      <c r="B617" s="13">
        <v>110</v>
      </c>
      <c r="C617" s="21">
        <v>66.454995175250559</v>
      </c>
      <c r="D617" s="21">
        <v>63.175960348502919</v>
      </c>
      <c r="E617" s="21">
        <f t="shared" si="245"/>
        <v>64.815477761876735</v>
      </c>
      <c r="F617" s="22">
        <f t="shared" si="249"/>
        <v>1.0250538870528771</v>
      </c>
      <c r="G617" s="22">
        <f t="shared" si="249"/>
        <v>0.93353510164929077</v>
      </c>
      <c r="H617" s="22">
        <f t="shared" si="246"/>
        <v>0.97929449435108396</v>
      </c>
      <c r="I617" s="22">
        <v>2.4955619471436856</v>
      </c>
      <c r="J617" s="22">
        <v>2.1131301291217657</v>
      </c>
      <c r="K617" s="22">
        <f t="shared" si="247"/>
        <v>2.3043460381327256</v>
      </c>
      <c r="L617" s="22">
        <f t="shared" si="250"/>
        <v>2.4345665907561722</v>
      </c>
      <c r="M617" s="22">
        <f t="shared" si="251"/>
        <v>2.2635786542878424</v>
      </c>
      <c r="N617" s="22">
        <f t="shared" si="248"/>
        <v>2.3490726225220073</v>
      </c>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row>
    <row r="618" spans="1:72" s="13" customFormat="1" x14ac:dyDescent="0.25">
      <c r="A618" s="13" t="s">
        <v>52</v>
      </c>
      <c r="B618" s="13">
        <v>111</v>
      </c>
      <c r="C618" s="21">
        <v>67.480049062303436</v>
      </c>
      <c r="D618" s="21">
        <v>64.10949545015221</v>
      </c>
      <c r="E618" s="21">
        <f t="shared" si="245"/>
        <v>65.794772256227816</v>
      </c>
      <c r="F618" s="22">
        <f t="shared" si="249"/>
        <v>1.0272620898630862</v>
      </c>
      <c r="G618" s="22">
        <f t="shared" si="249"/>
        <v>0.93553647422339736</v>
      </c>
      <c r="H618" s="22">
        <f t="shared" si="246"/>
        <v>0.98139928204324178</v>
      </c>
      <c r="I618" s="22">
        <v>2.5151490076641658</v>
      </c>
      <c r="J618" s="22">
        <v>2.1279267733758229</v>
      </c>
      <c r="K618" s="22">
        <f t="shared" si="247"/>
        <v>2.3215378905199944</v>
      </c>
      <c r="L618" s="22">
        <f t="shared" si="250"/>
        <v>2.4484004933924757</v>
      </c>
      <c r="M618" s="22">
        <f t="shared" si="251"/>
        <v>2.2745524434440103</v>
      </c>
      <c r="N618" s="22">
        <f t="shared" si="248"/>
        <v>2.361476468418243</v>
      </c>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row>
    <row r="619" spans="1:72" s="13" customFormat="1" x14ac:dyDescent="0.25">
      <c r="A619" s="13" t="s">
        <v>52</v>
      </c>
      <c r="B619" s="24">
        <v>112</v>
      </c>
      <c r="C619" s="25">
        <v>68.507311152166523</v>
      </c>
      <c r="D619" s="25">
        <v>65.045031924375607</v>
      </c>
      <c r="E619" s="25">
        <f t="shared" si="245"/>
        <v>66.776171538271058</v>
      </c>
      <c r="F619" s="26">
        <f t="shared" si="249"/>
        <v>1.0293147881290565</v>
      </c>
      <c r="G619" s="26">
        <f t="shared" si="249"/>
        <v>0.93741890851391929</v>
      </c>
      <c r="H619" s="26">
        <f t="shared" si="246"/>
        <v>0.98336684832148791</v>
      </c>
      <c r="I619" s="26">
        <v>2.5342095220876959</v>
      </c>
      <c r="J619" s="26">
        <v>2.1425159043896684</v>
      </c>
      <c r="K619" s="26">
        <f t="shared" si="247"/>
        <v>2.3383627132386824</v>
      </c>
      <c r="L619" s="26">
        <f t="shared" si="250"/>
        <v>2.4620354738068273</v>
      </c>
      <c r="M619" s="26">
        <f t="shared" si="251"/>
        <v>2.2855479923977393</v>
      </c>
      <c r="N619" s="26">
        <f t="shared" si="248"/>
        <v>2.3737917331022835</v>
      </c>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row>
    <row r="620" spans="1:72" s="13" customFormat="1" x14ac:dyDescent="0.25">
      <c r="A620" s="13" t="s">
        <v>52</v>
      </c>
      <c r="B620" s="13">
        <v>113</v>
      </c>
      <c r="C620" s="21">
        <v>69.536625940295579</v>
      </c>
      <c r="D620" s="21">
        <v>65.982450832889526</v>
      </c>
      <c r="E620" s="21">
        <f t="shared" si="245"/>
        <v>67.759538386592553</v>
      </c>
      <c r="F620" s="22">
        <f t="shared" si="249"/>
        <v>1.0312135941402261</v>
      </c>
      <c r="G620" s="22">
        <f t="shared" si="249"/>
        <v>0.93918364447266356</v>
      </c>
      <c r="H620" s="22">
        <f t="shared" si="246"/>
        <v>0.98519861930644481</v>
      </c>
      <c r="I620" s="22">
        <v>2.5527490185158879</v>
      </c>
      <c r="J620" s="22">
        <v>2.1568987855818613</v>
      </c>
      <c r="K620" s="22">
        <f t="shared" si="247"/>
        <v>2.3548239020488744</v>
      </c>
      <c r="L620" s="22">
        <f t="shared" si="250"/>
        <v>2.4754803786738684</v>
      </c>
      <c r="M620" s="22">
        <f t="shared" si="251"/>
        <v>2.2965676609423125</v>
      </c>
      <c r="N620" s="22">
        <f t="shared" si="248"/>
        <v>2.3860240198080902</v>
      </c>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row>
    <row r="621" spans="1:72" s="13" customFormat="1" x14ac:dyDescent="0.25">
      <c r="A621" s="13" t="s">
        <v>52</v>
      </c>
      <c r="B621" s="13">
        <v>114</v>
      </c>
      <c r="C621" s="21">
        <v>70.567839534435805</v>
      </c>
      <c r="D621" s="21">
        <v>66.92163447736219</v>
      </c>
      <c r="E621" s="21">
        <f t="shared" si="245"/>
        <v>68.744737005898997</v>
      </c>
      <c r="F621" s="22">
        <f t="shared" si="249"/>
        <v>1.0329601620138504</v>
      </c>
      <c r="G621" s="22">
        <f t="shared" si="249"/>
        <v>0.94083194269917669</v>
      </c>
      <c r="H621" s="22">
        <f t="shared" si="246"/>
        <v>0.98689605235651356</v>
      </c>
      <c r="I621" s="22">
        <v>2.5707735221848322</v>
      </c>
      <c r="J621" s="22">
        <v>2.1710767566279996</v>
      </c>
      <c r="K621" s="22">
        <f t="shared" si="247"/>
        <v>2.3709251394064159</v>
      </c>
      <c r="L621" s="22">
        <f t="shared" si="250"/>
        <v>2.4887441130090378</v>
      </c>
      <c r="M621" s="22">
        <f t="shared" si="251"/>
        <v>2.3076137810535453</v>
      </c>
      <c r="N621" s="22">
        <f t="shared" si="248"/>
        <v>2.3981789470312913</v>
      </c>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row>
    <row r="622" spans="1:72" s="13" customFormat="1" x14ac:dyDescent="0.25">
      <c r="A622" s="13" t="s">
        <v>52</v>
      </c>
      <c r="B622" s="13">
        <v>115</v>
      </c>
      <c r="C622" s="21">
        <v>71.600799696449656</v>
      </c>
      <c r="D622" s="21">
        <v>67.862466420061367</v>
      </c>
      <c r="E622" s="21">
        <f t="shared" si="245"/>
        <v>69.731633058255511</v>
      </c>
      <c r="F622" s="22">
        <f t="shared" si="249"/>
        <v>1.0345561855872347</v>
      </c>
      <c r="G622" s="22">
        <f t="shared" si="249"/>
        <v>0.94236508331054836</v>
      </c>
      <c r="H622" s="22">
        <f t="shared" si="246"/>
        <v>0.98846063444889154</v>
      </c>
      <c r="I622" s="22">
        <v>2.5882895184013046</v>
      </c>
      <c r="J622" s="22">
        <v>2.1850512290860653</v>
      </c>
      <c r="K622" s="22">
        <f t="shared" si="247"/>
        <v>2.386670373743685</v>
      </c>
      <c r="L622" s="22">
        <f t="shared" si="250"/>
        <v>2.5018356223274041</v>
      </c>
      <c r="M622" s="22">
        <f t="shared" si="251"/>
        <v>2.318688656640306</v>
      </c>
      <c r="N622" s="22">
        <f t="shared" si="248"/>
        <v>2.410262139483855</v>
      </c>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row>
    <row r="623" spans="1:72" s="13" customFormat="1" x14ac:dyDescent="0.25">
      <c r="A623" s="13" t="s">
        <v>52</v>
      </c>
      <c r="B623" s="13">
        <v>116</v>
      </c>
      <c r="C623" s="21">
        <v>72.63535588203689</v>
      </c>
      <c r="D623" s="21">
        <v>68.804831503371915</v>
      </c>
      <c r="E623" s="21">
        <f t="shared" si="245"/>
        <v>70.72009369270441</v>
      </c>
      <c r="F623" s="22">
        <f t="shared" si="249"/>
        <v>1.0360033963312247</v>
      </c>
      <c r="G623" s="22">
        <f t="shared" si="249"/>
        <v>0.94378436482443817</v>
      </c>
      <c r="H623" s="22">
        <f t="shared" si="246"/>
        <v>0.98989388057783145</v>
      </c>
      <c r="I623" s="22">
        <v>2.6053039160963842</v>
      </c>
      <c r="J623" s="22">
        <v>2.1988236821409757</v>
      </c>
      <c r="K623" s="22">
        <f t="shared" si="247"/>
        <v>2.4020637991186797</v>
      </c>
      <c r="L623" s="22">
        <f t="shared" si="250"/>
        <v>2.5147638756035819</v>
      </c>
      <c r="M623" s="22">
        <f t="shared" si="251"/>
        <v>2.3297945633481634</v>
      </c>
      <c r="N623" s="22">
        <f t="shared" si="248"/>
        <v>2.4222792194758727</v>
      </c>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row>
    <row r="624" spans="1:72" s="13" customFormat="1" x14ac:dyDescent="0.25">
      <c r="A624" s="13" t="s">
        <v>52</v>
      </c>
      <c r="B624" s="13">
        <v>117</v>
      </c>
      <c r="C624" s="21">
        <v>73.671359278368115</v>
      </c>
      <c r="D624" s="21">
        <v>69.748615868196353</v>
      </c>
      <c r="E624" s="21">
        <f t="shared" si="245"/>
        <v>71.709987573282234</v>
      </c>
      <c r="F624" s="22">
        <f t="shared" si="249"/>
        <v>1.0373035612850003</v>
      </c>
      <c r="G624" s="22">
        <f t="shared" si="249"/>
        <v>0.94509110305840238</v>
      </c>
      <c r="H624" s="22">
        <f t="shared" si="246"/>
        <v>0.99119733217170136</v>
      </c>
      <c r="I624" s="22">
        <v>2.6218240121016487</v>
      </c>
      <c r="J624" s="22">
        <v>2.2123956584687829</v>
      </c>
      <c r="K624" s="22">
        <f t="shared" si="247"/>
        <v>2.4171098352852161</v>
      </c>
      <c r="L624" s="22">
        <f t="shared" si="250"/>
        <v>2.5275378490494735</v>
      </c>
      <c r="M624" s="22">
        <f t="shared" si="251"/>
        <v>2.3409337484071808</v>
      </c>
      <c r="N624" s="22">
        <f t="shared" si="248"/>
        <v>2.4342357987283272</v>
      </c>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row>
    <row r="625" spans="1:72" s="13" customFormat="1" x14ac:dyDescent="0.25">
      <c r="A625" s="13" t="s">
        <v>52</v>
      </c>
      <c r="B625" s="13">
        <v>118</v>
      </c>
      <c r="C625" s="21">
        <v>74.708662839653115</v>
      </c>
      <c r="D625" s="21">
        <v>70.693706971254755</v>
      </c>
      <c r="E625" s="21">
        <f t="shared" si="245"/>
        <v>72.701184905453943</v>
      </c>
      <c r="F625" s="22">
        <f t="shared" si="249"/>
        <v>1.0384584810149846</v>
      </c>
      <c r="G625" s="22">
        <f t="shared" si="249"/>
        <v>0.94628663004408509</v>
      </c>
      <c r="H625" s="22">
        <f t="shared" si="246"/>
        <v>0.99237255552953485</v>
      </c>
      <c r="I625" s="22">
        <v>2.6378574562428927</v>
      </c>
      <c r="J625" s="22">
        <v>2.2257687602207334</v>
      </c>
      <c r="K625" s="22">
        <f t="shared" si="247"/>
        <v>2.4318131082318128</v>
      </c>
      <c r="L625" s="22">
        <f t="shared" si="250"/>
        <v>2.5401665107156357</v>
      </c>
      <c r="M625" s="22">
        <f t="shared" si="251"/>
        <v>2.3521084305260032</v>
      </c>
      <c r="N625" s="22">
        <f t="shared" si="248"/>
        <v>2.4461374706208194</v>
      </c>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row>
    <row r="626" spans="1:72" s="13" customFormat="1" x14ac:dyDescent="0.25">
      <c r="A626" s="13" t="s">
        <v>52</v>
      </c>
      <c r="B626" s="24">
        <v>119</v>
      </c>
      <c r="C626" s="25">
        <v>75.7471213206681</v>
      </c>
      <c r="D626" s="25">
        <v>71.639993601298841</v>
      </c>
      <c r="E626" s="25">
        <f t="shared" si="245"/>
        <v>73.69355746098347</v>
      </c>
      <c r="F626" s="26">
        <f t="shared" si="249"/>
        <v>1.0394699875989062</v>
      </c>
      <c r="G626" s="26">
        <f t="shared" si="249"/>
        <v>0.94737229295834879</v>
      </c>
      <c r="H626" s="26">
        <f t="shared" si="246"/>
        <v>0.99342114027862749</v>
      </c>
      <c r="I626" s="26">
        <v>2.6534122173361396</v>
      </c>
      <c r="J626" s="26">
        <v>2.2389446451271477</v>
      </c>
      <c r="K626" s="26">
        <f t="shared" si="247"/>
        <v>2.4461784312316439</v>
      </c>
      <c r="L626" s="26">
        <f t="shared" si="250"/>
        <v>2.5526588059221536</v>
      </c>
      <c r="M626" s="26">
        <f t="shared" si="251"/>
        <v>2.3633207998258219</v>
      </c>
      <c r="N626" s="26">
        <f t="shared" si="248"/>
        <v>2.4579898028739877</v>
      </c>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row>
    <row r="627" spans="1:72" s="13" customFormat="1" x14ac:dyDescent="0.25">
      <c r="A627" s="13" t="s">
        <v>52</v>
      </c>
      <c r="B627" s="13">
        <v>120</v>
      </c>
      <c r="C627" s="21">
        <v>76.786591308267006</v>
      </c>
      <c r="D627" s="21">
        <v>72.587365894257189</v>
      </c>
      <c r="E627" s="21">
        <f t="shared" si="245"/>
        <v>74.686978601262098</v>
      </c>
      <c r="F627" s="22">
        <f t="shared" si="249"/>
        <v>1.0403399426372033</v>
      </c>
      <c r="G627" s="22">
        <f t="shared" si="249"/>
        <v>0.94834945307097485</v>
      </c>
      <c r="H627" s="22">
        <f t="shared" si="246"/>
        <v>0.99434469785408908</v>
      </c>
      <c r="I627" s="22">
        <v>2.6684965501608757</v>
      </c>
      <c r="J627" s="22">
        <v>2.251925022720846</v>
      </c>
      <c r="K627" s="22">
        <f t="shared" si="247"/>
        <v>2.4602107864408609</v>
      </c>
      <c r="L627" s="22">
        <f t="shared" si="250"/>
        <v>2.5650236435182783</v>
      </c>
      <c r="M627" s="22">
        <f t="shared" si="251"/>
        <v>2.3745730178138365</v>
      </c>
      <c r="N627" s="22">
        <f t="shared" si="248"/>
        <v>2.4697983306660571</v>
      </c>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row>
    <row r="628" spans="1:72" s="13" customFormat="1" x14ac:dyDescent="0.25">
      <c r="A628" s="13" t="s">
        <v>52</v>
      </c>
      <c r="B628" s="13">
        <v>121</v>
      </c>
      <c r="C628" s="21">
        <v>77.826931250904209</v>
      </c>
      <c r="D628" s="21">
        <v>73.535715347328164</v>
      </c>
      <c r="E628" s="21">
        <f t="shared" si="245"/>
        <v>75.681323299116187</v>
      </c>
      <c r="F628" s="22">
        <f t="shared" si="249"/>
        <v>1.041070235292608</v>
      </c>
      <c r="G628" s="22">
        <f t="shared" si="249"/>
        <v>0.94921948470977213</v>
      </c>
      <c r="H628" s="22">
        <f t="shared" si="246"/>
        <v>0.99514486000119007</v>
      </c>
      <c r="I628" s="22">
        <v>2.6831189634757475</v>
      </c>
      <c r="J628" s="22">
        <v>2.2647116506796459</v>
      </c>
      <c r="K628" s="22">
        <f t="shared" si="247"/>
        <v>2.4739153070776965</v>
      </c>
      <c r="L628" s="22">
        <f t="shared" si="250"/>
        <v>2.5772698829696323</v>
      </c>
      <c r="M628" s="22">
        <f t="shared" si="251"/>
        <v>2.3858672173929203</v>
      </c>
      <c r="N628" s="22">
        <f t="shared" si="248"/>
        <v>2.4815685501812763</v>
      </c>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row>
    <row r="629" spans="1:72" s="13" customFormat="1" x14ac:dyDescent="0.25">
      <c r="A629" s="13" t="s">
        <v>52</v>
      </c>
      <c r="B629" s="13">
        <v>122</v>
      </c>
      <c r="C629" s="21">
        <v>78.868001486196817</v>
      </c>
      <c r="D629" s="21">
        <v>74.484934832037936</v>
      </c>
      <c r="E629" s="21">
        <f t="shared" si="245"/>
        <v>76.676468159117377</v>
      </c>
      <c r="F629" s="22">
        <f t="shared" si="249"/>
        <v>1.0416627803602267</v>
      </c>
      <c r="G629" s="22">
        <f t="shared" si="249"/>
        <v>0.94998377424361991</v>
      </c>
      <c r="H629" s="22">
        <f t="shared" si="246"/>
        <v>0.99582327730192333</v>
      </c>
      <c r="I629" s="22">
        <v>2.697288189132705</v>
      </c>
      <c r="J629" s="22">
        <v>2.2773063312872468</v>
      </c>
      <c r="K629" s="22">
        <f t="shared" si="247"/>
        <v>2.4872972602099761</v>
      </c>
      <c r="L629" s="22">
        <f t="shared" si="250"/>
        <v>2.5894063222648041</v>
      </c>
      <c r="M629" s="22">
        <f t="shared" si="251"/>
        <v>2.397205502904979</v>
      </c>
      <c r="N629" s="22">
        <f t="shared" si="248"/>
        <v>2.4933059125848915</v>
      </c>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row>
    <row r="630" spans="1:72" s="13" customFormat="1" x14ac:dyDescent="0.25">
      <c r="A630" s="13" t="s">
        <v>52</v>
      </c>
      <c r="B630" s="13">
        <v>123</v>
      </c>
      <c r="C630" s="21">
        <v>79.909664266557044</v>
      </c>
      <c r="D630" s="21">
        <v>75.434918606281556</v>
      </c>
      <c r="E630" s="21">
        <f t="shared" si="245"/>
        <v>77.6722914364193</v>
      </c>
      <c r="F630" s="22">
        <f t="shared" si="249"/>
        <v>1.0421195163683876</v>
      </c>
      <c r="G630" s="22">
        <f t="shared" si="249"/>
        <v>0.9506437190837147</v>
      </c>
      <c r="H630" s="22">
        <f t="shared" si="246"/>
        <v>0.99638161772605116</v>
      </c>
      <c r="I630" s="22">
        <v>2.7110131523365419</v>
      </c>
      <c r="J630" s="22">
        <v>2.2897109080116418</v>
      </c>
      <c r="K630" s="22">
        <f t="shared" si="247"/>
        <v>2.5003620301740916</v>
      </c>
      <c r="L630" s="22">
        <f t="shared" si="250"/>
        <v>2.6014416866349168</v>
      </c>
      <c r="M630" s="22">
        <f t="shared" si="251"/>
        <v>2.4085899502061587</v>
      </c>
      <c r="N630" s="22">
        <f t="shared" si="248"/>
        <v>2.5050158184205378</v>
      </c>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row>
    <row r="631" spans="1:72" s="13" customFormat="1" x14ac:dyDescent="0.25">
      <c r="A631" s="13" t="s">
        <v>52</v>
      </c>
      <c r="B631" s="13">
        <v>124</v>
      </c>
      <c r="C631" s="21">
        <v>80.951783782925432</v>
      </c>
      <c r="D631" s="21">
        <v>76.385562325365271</v>
      </c>
      <c r="E631" s="21">
        <f t="shared" si="245"/>
        <v>78.668673054145358</v>
      </c>
      <c r="F631" s="22">
        <f t="shared" si="249"/>
        <v>1.0424424037123856</v>
      </c>
      <c r="G631" s="22">
        <f t="shared" si="249"/>
        <v>0.95120072670326294</v>
      </c>
      <c r="H631" s="22">
        <f t="shared" si="246"/>
        <v>0.99682156520782428</v>
      </c>
      <c r="I631" s="22">
        <v>2.7243029430882753</v>
      </c>
      <c r="J631" s="22">
        <v>2.3019272621999969</v>
      </c>
      <c r="K631" s="22">
        <f t="shared" si="247"/>
        <v>2.5131151026441358</v>
      </c>
      <c r="L631" s="22">
        <f t="shared" ref="L631:L662" si="252">I631/F631</f>
        <v>2.6133846180723115</v>
      </c>
      <c r="M631" s="22">
        <f t="shared" ref="M631:M662" si="253">J631/G631</f>
        <v>2.4200226067721533</v>
      </c>
      <c r="N631" s="22">
        <f t="shared" si="248"/>
        <v>2.5167036124222326</v>
      </c>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row>
    <row r="632" spans="1:72" s="13" customFormat="1" x14ac:dyDescent="0.25">
      <c r="A632" s="13" t="s">
        <v>52</v>
      </c>
      <c r="B632" s="13">
        <v>125</v>
      </c>
      <c r="C632" s="21">
        <v>81.994226186637817</v>
      </c>
      <c r="D632" s="21">
        <v>77.336763052068534</v>
      </c>
      <c r="E632" s="21">
        <f t="shared" ref="E632:E695" si="254">AVERAGE(C632:D632)</f>
        <v>79.665494619353183</v>
      </c>
      <c r="F632" s="22">
        <f t="shared" si="249"/>
        <v>1.0426334228219503</v>
      </c>
      <c r="G632" s="22">
        <f t="shared" si="249"/>
        <v>0.95165621367652875</v>
      </c>
      <c r="H632" s="22">
        <f t="shared" ref="H632:H695" si="255">AVERAGE(F632:G632)</f>
        <v>0.99714481824923951</v>
      </c>
      <c r="I632" s="22">
        <v>2.737166788842567</v>
      </c>
      <c r="J632" s="22">
        <v>2.3139573098888238</v>
      </c>
      <c r="K632" s="22">
        <f t="shared" ref="K632:K695" si="256">AVERAGE(I632:J632)</f>
        <v>2.5255620493656954</v>
      </c>
      <c r="L632" s="22">
        <f t="shared" si="252"/>
        <v>2.6252436656349074</v>
      </c>
      <c r="M632" s="22">
        <f t="shared" si="253"/>
        <v>2.4315054918302104</v>
      </c>
      <c r="N632" s="22">
        <f t="shared" ref="N632:N695" si="257">AVERAGE(L632:M632)</f>
        <v>2.5283745787325591</v>
      </c>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row>
    <row r="633" spans="1:72" s="13" customFormat="1" x14ac:dyDescent="0.25">
      <c r="A633" s="13" t="s">
        <v>52</v>
      </c>
      <c r="B633" s="24">
        <v>126</v>
      </c>
      <c r="C633" s="25">
        <v>83.036859609459768</v>
      </c>
      <c r="D633" s="25">
        <v>78.288419265745063</v>
      </c>
      <c r="E633" s="25">
        <f t="shared" si="254"/>
        <v>80.662639437602422</v>
      </c>
      <c r="F633" s="26">
        <f t="shared" ref="F633:G696" si="258">C634-C633</f>
        <v>1.0426945723629615</v>
      </c>
      <c r="G633" s="26">
        <f t="shared" si="258"/>
        <v>0.95201160473691004</v>
      </c>
      <c r="H633" s="26">
        <f t="shared" si="255"/>
        <v>0.99735308854993576</v>
      </c>
      <c r="I633" s="26">
        <v>2.7496140284017465</v>
      </c>
      <c r="J633" s="26">
        <v>2.3258029987280864</v>
      </c>
      <c r="K633" s="26">
        <f t="shared" si="256"/>
        <v>2.5377085135649162</v>
      </c>
      <c r="L633" s="26">
        <f t="shared" si="252"/>
        <v>2.6370272765212084</v>
      </c>
      <c r="M633" s="26">
        <f t="shared" si="253"/>
        <v>2.4430405965175455</v>
      </c>
      <c r="N633" s="26">
        <f t="shared" si="257"/>
        <v>2.5400339365193769</v>
      </c>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row>
    <row r="634" spans="1:72" s="13" customFormat="1" x14ac:dyDescent="0.25">
      <c r="A634" s="13" t="s">
        <v>52</v>
      </c>
      <c r="B634" s="13">
        <v>127</v>
      </c>
      <c r="C634" s="21">
        <v>84.079554181822729</v>
      </c>
      <c r="D634" s="21">
        <v>79.240430870481973</v>
      </c>
      <c r="E634" s="21">
        <f t="shared" si="254"/>
        <v>81.659992526152351</v>
      </c>
      <c r="F634" s="22">
        <f t="shared" si="258"/>
        <v>1.0426278674757015</v>
      </c>
      <c r="G634" s="22">
        <f t="shared" si="258"/>
        <v>0.95226833185481041</v>
      </c>
      <c r="H634" s="22">
        <f t="shared" si="255"/>
        <v>0.99744809966525594</v>
      </c>
      <c r="I634" s="22">
        <v>2.7616540870616197</v>
      </c>
      <c r="J634" s="22">
        <v>2.3374663050177484</v>
      </c>
      <c r="K634" s="22">
        <f t="shared" si="256"/>
        <v>2.5495601960396841</v>
      </c>
      <c r="L634" s="22">
        <f t="shared" si="252"/>
        <v>2.6487437878941793</v>
      </c>
      <c r="M634" s="22">
        <f t="shared" si="253"/>
        <v>2.454629884063114</v>
      </c>
      <c r="N634" s="22">
        <f t="shared" si="257"/>
        <v>2.5516868359786464</v>
      </c>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row>
    <row r="635" spans="1:72" s="13" customFormat="1" x14ac:dyDescent="0.25">
      <c r="A635" s="13" t="s">
        <v>52</v>
      </c>
      <c r="B635" s="13">
        <v>128</v>
      </c>
      <c r="C635" s="21">
        <v>85.122182049298431</v>
      </c>
      <c r="D635" s="21">
        <v>80.192699202336783</v>
      </c>
      <c r="E635" s="21">
        <f t="shared" si="254"/>
        <v>82.6574406258176</v>
      </c>
      <c r="F635" s="22">
        <f t="shared" si="258"/>
        <v>1.0424353380488185</v>
      </c>
      <c r="G635" s="22">
        <f t="shared" si="258"/>
        <v>0.95242783333512193</v>
      </c>
      <c r="H635" s="22">
        <f t="shared" si="255"/>
        <v>0.99743158569197021</v>
      </c>
      <c r="I635" s="22">
        <v>2.7732964530175463</v>
      </c>
      <c r="J635" s="22">
        <v>2.3489492308551831</v>
      </c>
      <c r="K635" s="22">
        <f t="shared" si="256"/>
        <v>2.5611228419363647</v>
      </c>
      <c r="L635" s="22">
        <f t="shared" si="252"/>
        <v>2.6604014194381325</v>
      </c>
      <c r="M635" s="22">
        <f t="shared" si="253"/>
        <v>2.4662752899921605</v>
      </c>
      <c r="N635" s="22">
        <f t="shared" si="257"/>
        <v>2.5633383547151465</v>
      </c>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row>
    <row r="636" spans="1:72" s="13" customFormat="1" x14ac:dyDescent="0.25">
      <c r="A636" s="13" t="s">
        <v>52</v>
      </c>
      <c r="B636" s="13">
        <v>129</v>
      </c>
      <c r="C636" s="21">
        <v>86.164617387347249</v>
      </c>
      <c r="D636" s="21">
        <v>81.145127035671905</v>
      </c>
      <c r="E636" s="21">
        <f t="shared" si="254"/>
        <v>83.65487221150957</v>
      </c>
      <c r="F636" s="22">
        <f t="shared" si="258"/>
        <v>1.0421190270314895</v>
      </c>
      <c r="G636" s="22">
        <f t="shared" si="258"/>
        <v>0.95249155293501531</v>
      </c>
      <c r="H636" s="22">
        <f t="shared" si="255"/>
        <v>0.99730528998325241</v>
      </c>
      <c r="I636" s="22">
        <v>2.7845506550328252</v>
      </c>
      <c r="J636" s="22">
        <v>2.3602538013917012</v>
      </c>
      <c r="K636" s="22">
        <f t="shared" si="256"/>
        <v>2.5724022282122632</v>
      </c>
      <c r="L636" s="22">
        <f t="shared" si="252"/>
        <v>2.6720082666225853</v>
      </c>
      <c r="M636" s="22">
        <f t="shared" si="253"/>
        <v>2.4779787223506555</v>
      </c>
      <c r="N636" s="22">
        <f t="shared" si="257"/>
        <v>2.5749934944866206</v>
      </c>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row>
    <row r="637" spans="1:72" s="13" customFormat="1" x14ac:dyDescent="0.25">
      <c r="A637" s="13" t="s">
        <v>52</v>
      </c>
      <c r="B637" s="13">
        <v>130</v>
      </c>
      <c r="C637" s="21">
        <v>87.206736414378739</v>
      </c>
      <c r="D637" s="21">
        <v>82.09761858860692</v>
      </c>
      <c r="E637" s="21">
        <f t="shared" si="254"/>
        <v>84.652177501492829</v>
      </c>
      <c r="F637" s="22">
        <f t="shared" si="258"/>
        <v>1.0416809887829004</v>
      </c>
      <c r="G637" s="22">
        <f t="shared" si="258"/>
        <v>0.95246093900217943</v>
      </c>
      <c r="H637" s="22">
        <f t="shared" si="255"/>
        <v>0.99707096389253991</v>
      </c>
      <c r="I637" s="22">
        <v>2.7954262413656603</v>
      </c>
      <c r="J637" s="22">
        <v>2.3713820621963899</v>
      </c>
      <c r="K637" s="22">
        <f t="shared" si="256"/>
        <v>2.5834041517810249</v>
      </c>
      <c r="L637" s="22">
        <f t="shared" si="252"/>
        <v>2.6835722946540814</v>
      </c>
      <c r="M637" s="22">
        <f t="shared" si="253"/>
        <v>2.489742061948184</v>
      </c>
      <c r="N637" s="22">
        <f t="shared" si="257"/>
        <v>2.5866571783011327</v>
      </c>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row>
    <row r="638" spans="1:72" s="13" customFormat="1" x14ac:dyDescent="0.25">
      <c r="A638" s="13" t="s">
        <v>52</v>
      </c>
      <c r="B638" s="13">
        <v>131</v>
      </c>
      <c r="C638" s="21">
        <v>88.248417403161639</v>
      </c>
      <c r="D638" s="21">
        <v>83.0500795276091</v>
      </c>
      <c r="E638" s="21">
        <f t="shared" si="254"/>
        <v>85.649248465385369</v>
      </c>
      <c r="F638" s="22">
        <f t="shared" si="258"/>
        <v>1.0411232874613887</v>
      </c>
      <c r="G638" s="22">
        <f t="shared" si="258"/>
        <v>0.95233744363278561</v>
      </c>
      <c r="H638" s="22">
        <f t="shared" si="255"/>
        <v>0.99673036554708716</v>
      </c>
      <c r="I638" s="22">
        <v>2.8059327599455095</v>
      </c>
      <c r="J638" s="22">
        <v>2.3823360767253559</v>
      </c>
      <c r="K638" s="22">
        <f t="shared" si="256"/>
        <v>2.5941344183354325</v>
      </c>
      <c r="L638" s="22">
        <f t="shared" si="252"/>
        <v>2.695101333087385</v>
      </c>
      <c r="M638" s="22">
        <f t="shared" si="253"/>
        <v>2.5015671626201095</v>
      </c>
      <c r="N638" s="22">
        <f t="shared" si="257"/>
        <v>2.5983342478537472</v>
      </c>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row>
    <row r="639" spans="1:72" s="13" customFormat="1" x14ac:dyDescent="0.25">
      <c r="A639" s="13" t="s">
        <v>52</v>
      </c>
      <c r="B639" s="13">
        <v>132</v>
      </c>
      <c r="C639" s="21">
        <v>89.289540690623028</v>
      </c>
      <c r="D639" s="21">
        <v>84.002416971241885</v>
      </c>
      <c r="E639" s="21">
        <f t="shared" si="254"/>
        <v>86.645978830932449</v>
      </c>
      <c r="F639" s="22">
        <f t="shared" si="258"/>
        <v>1.0404479954518706</v>
      </c>
      <c r="G639" s="22">
        <f t="shared" si="258"/>
        <v>0.95212252185103807</v>
      </c>
      <c r="H639" s="22">
        <f t="shared" si="255"/>
        <v>0.99628525865145434</v>
      </c>
      <c r="I639" s="22">
        <v>2.8160797397847666</v>
      </c>
      <c r="J639" s="22">
        <v>2.3931179238943701</v>
      </c>
      <c r="K639" s="22">
        <f t="shared" si="256"/>
        <v>2.6045988318395681</v>
      </c>
      <c r="L639" s="22">
        <f t="shared" si="252"/>
        <v>2.7066030710758708</v>
      </c>
      <c r="M639" s="22">
        <f t="shared" si="253"/>
        <v>2.5134558515030898</v>
      </c>
      <c r="N639" s="22">
        <f t="shared" si="257"/>
        <v>2.6100294612894803</v>
      </c>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row>
    <row r="640" spans="1:72" s="13" customFormat="1" x14ac:dyDescent="0.25">
      <c r="A640" s="13" t="s">
        <v>52</v>
      </c>
      <c r="B640" s="24">
        <v>133</v>
      </c>
      <c r="C640" s="25">
        <v>90.329988686074898</v>
      </c>
      <c r="D640" s="25">
        <v>84.954539493092923</v>
      </c>
      <c r="E640" s="25">
        <f t="shared" si="254"/>
        <v>87.642264089583904</v>
      </c>
      <c r="F640" s="26">
        <f t="shared" si="258"/>
        <v>1.0396571918338822</v>
      </c>
      <c r="G640" s="26">
        <f t="shared" si="258"/>
        <v>0.95181763080839232</v>
      </c>
      <c r="H640" s="26">
        <f t="shared" si="255"/>
        <v>0.99573741132113724</v>
      </c>
      <c r="I640" s="26">
        <v>2.8258766736072283</v>
      </c>
      <c r="J640" s="26">
        <v>2.4037296957528622</v>
      </c>
      <c r="K640" s="26">
        <f t="shared" si="256"/>
        <v>2.6148031846800452</v>
      </c>
      <c r="L640" s="26">
        <f t="shared" si="252"/>
        <v>2.7180850532304599</v>
      </c>
      <c r="M640" s="26">
        <f t="shared" si="253"/>
        <v>2.5254099293278904</v>
      </c>
      <c r="N640" s="26">
        <f t="shared" si="257"/>
        <v>2.6217474912791752</v>
      </c>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row>
    <row r="641" spans="1:72" s="13" customFormat="1" x14ac:dyDescent="0.25">
      <c r="A641" s="13" t="s">
        <v>52</v>
      </c>
      <c r="B641" s="13">
        <v>134</v>
      </c>
      <c r="C641" s="21">
        <v>91.369645877908781</v>
      </c>
      <c r="D641" s="21">
        <v>85.906357123901316</v>
      </c>
      <c r="E641" s="21">
        <f t="shared" si="254"/>
        <v>88.638001500905048</v>
      </c>
      <c r="F641" s="22">
        <f t="shared" si="258"/>
        <v>1.0387529608895534</v>
      </c>
      <c r="G641" s="22">
        <f t="shared" si="258"/>
        <v>0.95142422900448764</v>
      </c>
      <c r="H641" s="22">
        <f t="shared" si="255"/>
        <v>0.99508859494702051</v>
      </c>
      <c r="I641" s="22">
        <v>2.8353330016708251</v>
      </c>
      <c r="J641" s="22">
        <v>2.4141734952571383</v>
      </c>
      <c r="K641" s="22">
        <f t="shared" si="256"/>
        <v>2.6247532484639819</v>
      </c>
      <c r="L641" s="22">
        <f t="shared" si="252"/>
        <v>2.729554676063441</v>
      </c>
      <c r="M641" s="22">
        <f t="shared" si="253"/>
        <v>2.5374311707230564</v>
      </c>
      <c r="N641" s="22">
        <f t="shared" si="257"/>
        <v>2.6334929233932485</v>
      </c>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row>
    <row r="642" spans="1:72" s="13" customFormat="1" x14ac:dyDescent="0.25">
      <c r="A642" s="13" t="s">
        <v>52</v>
      </c>
      <c r="B642" s="13">
        <v>135</v>
      </c>
      <c r="C642" s="21">
        <v>92.408398838798334</v>
      </c>
      <c r="D642" s="21">
        <v>86.857781352905803</v>
      </c>
      <c r="E642" s="21">
        <f t="shared" si="254"/>
        <v>89.633090095852069</v>
      </c>
      <c r="F642" s="22">
        <f t="shared" si="258"/>
        <v>1.0377373906515857</v>
      </c>
      <c r="G642" s="22">
        <f t="shared" si="258"/>
        <v>0.95094377552797482</v>
      </c>
      <c r="H642" s="22">
        <f t="shared" si="255"/>
        <v>0.99434058308978024</v>
      </c>
      <c r="I642" s="22">
        <v>2.8444580967585122</v>
      </c>
      <c r="J642" s="22">
        <v>2.4244514341406269</v>
      </c>
      <c r="K642" s="22">
        <f t="shared" si="256"/>
        <v>2.6344547654495694</v>
      </c>
      <c r="L642" s="22">
        <f t="shared" si="252"/>
        <v>2.7410191849910155</v>
      </c>
      <c r="M642" s="22">
        <f t="shared" si="253"/>
        <v>2.5495213245331394</v>
      </c>
      <c r="N642" s="22">
        <f t="shared" si="257"/>
        <v>2.6452702547620772</v>
      </c>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row>
    <row r="643" spans="1:72" s="13" customFormat="1" x14ac:dyDescent="0.25">
      <c r="A643" s="13" t="s">
        <v>52</v>
      </c>
      <c r="B643" s="13">
        <v>136</v>
      </c>
      <c r="C643" s="21">
        <v>93.44613622944992</v>
      </c>
      <c r="D643" s="21">
        <v>87.808725128433778</v>
      </c>
      <c r="E643" s="21">
        <f t="shared" si="254"/>
        <v>90.627430678941849</v>
      </c>
      <c r="F643" s="22">
        <f t="shared" si="258"/>
        <v>1.0366125714928529</v>
      </c>
      <c r="G643" s="22">
        <f t="shared" si="258"/>
        <v>0.95037772931887332</v>
      </c>
      <c r="H643" s="22">
        <f t="shared" si="255"/>
        <v>0.99349515040586311</v>
      </c>
      <c r="I643" s="22">
        <v>2.853261250308083</v>
      </c>
      <c r="J643" s="22">
        <v>2.4345656308789603</v>
      </c>
      <c r="K643" s="22">
        <f t="shared" si="256"/>
        <v>2.6439134405935216</v>
      </c>
      <c r="L643" s="22">
        <f t="shared" si="252"/>
        <v>2.7524856718639121</v>
      </c>
      <c r="M643" s="22">
        <f t="shared" si="253"/>
        <v>2.5616821141461199</v>
      </c>
      <c r="N643" s="22">
        <f t="shared" si="257"/>
        <v>2.6570838930050158</v>
      </c>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row>
    <row r="644" spans="1:72" s="13" customFormat="1" x14ac:dyDescent="0.25">
      <c r="A644" s="13" t="s">
        <v>52</v>
      </c>
      <c r="B644" s="13">
        <v>137</v>
      </c>
      <c r="C644" s="21">
        <v>94.482748800942773</v>
      </c>
      <c r="D644" s="21">
        <v>88.759102857752652</v>
      </c>
      <c r="E644" s="21">
        <f t="shared" si="254"/>
        <v>91.620925829347712</v>
      </c>
      <c r="F644" s="22">
        <f t="shared" si="258"/>
        <v>1.0353805947563473</v>
      </c>
      <c r="G644" s="22">
        <f t="shared" si="258"/>
        <v>0.94972754845159102</v>
      </c>
      <c r="H644" s="22">
        <f t="shared" si="255"/>
        <v>0.99255407160396913</v>
      </c>
      <c r="I644" s="22">
        <v>2.8617516596489594</v>
      </c>
      <c r="J644" s="22">
        <v>2.4445182087475921</v>
      </c>
      <c r="K644" s="22">
        <f t="shared" si="256"/>
        <v>2.6531349341982757</v>
      </c>
      <c r="L644" s="22">
        <f t="shared" si="252"/>
        <v>2.7639610730027311</v>
      </c>
      <c r="M644" s="22">
        <f t="shared" si="253"/>
        <v>2.5739152378311712</v>
      </c>
      <c r="N644" s="22">
        <f t="shared" si="257"/>
        <v>2.6689381554169511</v>
      </c>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row>
    <row r="645" spans="1:72" s="13" customFormat="1" x14ac:dyDescent="0.25">
      <c r="A645" s="13" t="s">
        <v>52</v>
      </c>
      <c r="B645" s="13">
        <v>138</v>
      </c>
      <c r="C645" s="21">
        <v>95.51812939569912</v>
      </c>
      <c r="D645" s="21">
        <v>89.708830406204243</v>
      </c>
      <c r="E645" s="21">
        <f t="shared" si="254"/>
        <v>92.613479900951688</v>
      </c>
      <c r="F645" s="22">
        <f t="shared" si="258"/>
        <v>1.0340435514264215</v>
      </c>
      <c r="G645" s="22">
        <f t="shared" si="258"/>
        <v>0.9489946894384218</v>
      </c>
      <c r="H645" s="22">
        <f t="shared" si="255"/>
        <v>0.99151912043242163</v>
      </c>
      <c r="I645" s="22">
        <v>2.8699384163116406</v>
      </c>
      <c r="J645" s="22">
        <v>2.4543112939696892</v>
      </c>
      <c r="K645" s="22">
        <f t="shared" si="256"/>
        <v>2.6621248551406649</v>
      </c>
      <c r="L645" s="22">
        <f t="shared" si="252"/>
        <v>2.7754521677086772</v>
      </c>
      <c r="M645" s="22">
        <f t="shared" si="253"/>
        <v>2.5862223690862329</v>
      </c>
      <c r="N645" s="22">
        <f t="shared" si="257"/>
        <v>2.6808372683974548</v>
      </c>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row>
    <row r="646" spans="1:72" s="13" customFormat="1" x14ac:dyDescent="0.25">
      <c r="A646" s="13" t="s">
        <v>52</v>
      </c>
      <c r="B646" s="13">
        <v>139</v>
      </c>
      <c r="C646" s="21">
        <v>96.552172947125541</v>
      </c>
      <c r="D646" s="21">
        <v>90.657825095642664</v>
      </c>
      <c r="E646" s="21">
        <f t="shared" si="254"/>
        <v>93.604999021384103</v>
      </c>
      <c r="F646" s="22">
        <f t="shared" si="258"/>
        <v>1.0326035308412713</v>
      </c>
      <c r="G646" s="22">
        <f t="shared" si="258"/>
        <v>0.94818060655428837</v>
      </c>
      <c r="H646" s="22">
        <f t="shared" si="255"/>
        <v>0.99039206869777985</v>
      </c>
      <c r="I646" s="22">
        <v>2.8778304953735456</v>
      </c>
      <c r="J646" s="22">
        <v>2.4639470139519668</v>
      </c>
      <c r="K646" s="22">
        <f t="shared" si="256"/>
        <v>2.670888754662756</v>
      </c>
      <c r="L646" s="22">
        <f t="shared" si="252"/>
        <v>2.7869655772229942</v>
      </c>
      <c r="M646" s="22">
        <f t="shared" si="253"/>
        <v>2.5986051569922011</v>
      </c>
      <c r="N646" s="22">
        <f t="shared" si="257"/>
        <v>2.6927853671075974</v>
      </c>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row>
    <row r="647" spans="1:72" s="13" customFormat="1" x14ac:dyDescent="0.25">
      <c r="A647" s="13" t="s">
        <v>52</v>
      </c>
      <c r="B647" s="24">
        <v>140</v>
      </c>
      <c r="C647" s="25">
        <v>97.584776477966813</v>
      </c>
      <c r="D647" s="25">
        <v>91.606005702196953</v>
      </c>
      <c r="E647" s="25">
        <f t="shared" si="254"/>
        <v>94.595391090081876</v>
      </c>
      <c r="F647" s="26">
        <f t="shared" si="258"/>
        <v>1.0310626194463168</v>
      </c>
      <c r="G647" s="26">
        <f t="shared" si="258"/>
        <v>0.94728675118186345</v>
      </c>
      <c r="H647" s="26">
        <f t="shared" si="255"/>
        <v>0.98917468531409014</v>
      </c>
      <c r="I647" s="26">
        <v>2.8854367458033554</v>
      </c>
      <c r="J647" s="26">
        <v>2.4734274956061255</v>
      </c>
      <c r="K647" s="26">
        <f t="shared" si="256"/>
        <v>2.6794321207047407</v>
      </c>
      <c r="L647" s="26">
        <f t="shared" si="252"/>
        <v>2.7985077641092664</v>
      </c>
      <c r="M647" s="26">
        <f t="shared" si="253"/>
        <v>2.6110652265749552</v>
      </c>
      <c r="N647" s="26">
        <f t="shared" si="257"/>
        <v>2.7047864953421108</v>
      </c>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row>
    <row r="648" spans="1:72" s="13" customFormat="1" x14ac:dyDescent="0.25">
      <c r="A648" s="13" t="s">
        <v>52</v>
      </c>
      <c r="B648" s="13">
        <v>141</v>
      </c>
      <c r="C648" s="21">
        <v>98.615839097413129</v>
      </c>
      <c r="D648" s="21">
        <v>92.553292453378816</v>
      </c>
      <c r="E648" s="21">
        <f t="shared" si="254"/>
        <v>95.584565775395973</v>
      </c>
      <c r="F648" s="22">
        <f t="shared" si="258"/>
        <v>1.0294228995889512</v>
      </c>
      <c r="G648" s="22">
        <f t="shared" si="258"/>
        <v>0.94631457117765194</v>
      </c>
      <c r="H648" s="22">
        <f t="shared" si="255"/>
        <v>0.98786873538330155</v>
      </c>
      <c r="I648" s="22">
        <v>2.892765881764686</v>
      </c>
      <c r="J648" s="22">
        <v>2.4827548637535637</v>
      </c>
      <c r="K648" s="22">
        <f t="shared" si="256"/>
        <v>2.6877603727591248</v>
      </c>
      <c r="L648" s="22">
        <f t="shared" si="252"/>
        <v>2.8100850320308282</v>
      </c>
      <c r="M648" s="22">
        <f t="shared" si="253"/>
        <v>2.6236041791725464</v>
      </c>
      <c r="N648" s="22">
        <f t="shared" si="257"/>
        <v>2.7168446056016871</v>
      </c>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row>
    <row r="649" spans="1:72" s="13" customFormat="1" x14ac:dyDescent="0.25">
      <c r="A649" s="13" t="s">
        <v>52</v>
      </c>
      <c r="B649" s="13">
        <v>142</v>
      </c>
      <c r="C649" s="21">
        <v>99.645261997002081</v>
      </c>
      <c r="D649" s="21">
        <v>93.499607024556468</v>
      </c>
      <c r="E649" s="21">
        <f t="shared" si="254"/>
        <v>96.572434510779274</v>
      </c>
      <c r="F649" s="22">
        <f t="shared" si="258"/>
        <v>1.0276864483541175</v>
      </c>
      <c r="G649" s="22">
        <f t="shared" si="258"/>
        <v>0.94526551025796834</v>
      </c>
      <c r="H649" s="22">
        <f t="shared" si="255"/>
        <v>0.98647597930604292</v>
      </c>
      <c r="I649" s="22">
        <v>2.8998264748389193</v>
      </c>
      <c r="J649" s="22">
        <v>2.4919312396110085</v>
      </c>
      <c r="K649" s="22">
        <f t="shared" si="256"/>
        <v>2.6958788572249639</v>
      </c>
      <c r="L649" s="22">
        <f t="shared" si="252"/>
        <v>2.8217035258984993</v>
      </c>
      <c r="M649" s="22">
        <f t="shared" si="253"/>
        <v>2.6362235928093329</v>
      </c>
      <c r="N649" s="22">
        <f t="shared" si="257"/>
        <v>2.7289635593539163</v>
      </c>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row>
    <row r="650" spans="1:72" s="13" customFormat="1" x14ac:dyDescent="0.25">
      <c r="A650" s="13" t="s">
        <v>52</v>
      </c>
      <c r="B650" s="13">
        <v>143</v>
      </c>
      <c r="C650" s="21">
        <v>100.6729484453562</v>
      </c>
      <c r="D650" s="21">
        <v>94.444872534814436</v>
      </c>
      <c r="E650" s="21">
        <f t="shared" si="254"/>
        <v>97.55891049008531</v>
      </c>
      <c r="F650" s="22">
        <f t="shared" si="258"/>
        <v>1.025855336440884</v>
      </c>
      <c r="G650" s="22">
        <f t="shared" si="258"/>
        <v>0.94414100740597462</v>
      </c>
      <c r="H650" s="22">
        <f t="shared" si="255"/>
        <v>0.98499817192342931</v>
      </c>
      <c r="I650" s="22">
        <v>2.9066269471263446</v>
      </c>
      <c r="J650" s="22">
        <v>2.5009587393547017</v>
      </c>
      <c r="K650" s="22">
        <f t="shared" si="256"/>
        <v>2.7037928432405232</v>
      </c>
      <c r="L650" s="22">
        <f t="shared" si="252"/>
        <v>2.8333692323623665</v>
      </c>
      <c r="M650" s="22">
        <f t="shared" si="253"/>
        <v>2.6489250225727199</v>
      </c>
      <c r="N650" s="22">
        <f t="shared" si="257"/>
        <v>2.741147127467543</v>
      </c>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row>
    <row r="651" spans="1:72" s="13" customFormat="1" x14ac:dyDescent="0.25">
      <c r="A651" s="13" t="s">
        <v>52</v>
      </c>
      <c r="B651" s="13">
        <v>144</v>
      </c>
      <c r="C651" s="21">
        <v>101.69880378179708</v>
      </c>
      <c r="D651" s="21">
        <v>95.389013542220411</v>
      </c>
      <c r="E651" s="21">
        <f t="shared" si="254"/>
        <v>98.543908662008747</v>
      </c>
      <c r="F651" s="22">
        <f t="shared" si="258"/>
        <v>1.0239316270793495</v>
      </c>
      <c r="G651" s="22">
        <f t="shared" si="258"/>
        <v>0.94294249629876958</v>
      </c>
      <c r="H651" s="22">
        <f t="shared" si="255"/>
        <v>0.98343706168905953</v>
      </c>
      <c r="I651" s="22">
        <v>2.9131755651843272</v>
      </c>
      <c r="J651" s="22">
        <v>2.5098394727608269</v>
      </c>
      <c r="K651" s="22">
        <f t="shared" si="256"/>
        <v>2.711507518972577</v>
      </c>
      <c r="L651" s="22">
        <f t="shared" si="252"/>
        <v>2.8450879806240921</v>
      </c>
      <c r="M651" s="22">
        <f t="shared" si="253"/>
        <v>2.6617100009941526</v>
      </c>
      <c r="N651" s="22">
        <f t="shared" si="257"/>
        <v>2.7533989908091225</v>
      </c>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row>
    <row r="652" spans="1:72" s="13" customFormat="1" x14ac:dyDescent="0.25">
      <c r="A652" s="13" t="s">
        <v>52</v>
      </c>
      <c r="B652" s="13">
        <v>145</v>
      </c>
      <c r="C652" s="21">
        <v>102.72273540887643</v>
      </c>
      <c r="D652" s="21">
        <v>96.331956038519181</v>
      </c>
      <c r="E652" s="21">
        <f t="shared" si="254"/>
        <v>99.527345723697806</v>
      </c>
      <c r="F652" s="22">
        <f t="shared" si="258"/>
        <v>1.0219173749881634</v>
      </c>
      <c r="G652" s="22">
        <f t="shared" si="258"/>
        <v>0.94167140475397559</v>
      </c>
      <c r="H652" s="22">
        <f t="shared" si="255"/>
        <v>0.98179438987106948</v>
      </c>
      <c r="I652" s="22">
        <v>2.9194804347610321</v>
      </c>
      <c r="J652" s="22">
        <v>2.5185755419198013</v>
      </c>
      <c r="K652" s="22">
        <f t="shared" si="256"/>
        <v>2.7190279883404167</v>
      </c>
      <c r="L652" s="22">
        <f t="shared" si="252"/>
        <v>2.8568654435441494</v>
      </c>
      <c r="M652" s="22">
        <f t="shared" si="253"/>
        <v>2.6745800384347587</v>
      </c>
      <c r="N652" s="22">
        <f t="shared" si="257"/>
        <v>2.765722740989454</v>
      </c>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row>
    <row r="653" spans="1:72" s="13" customFormat="1" x14ac:dyDescent="0.25">
      <c r="A653" s="13" t="s">
        <v>52</v>
      </c>
      <c r="B653" s="13">
        <v>146</v>
      </c>
      <c r="C653" s="21">
        <v>103.74465278386459</v>
      </c>
      <c r="D653" s="21">
        <v>97.273627443273156</v>
      </c>
      <c r="E653" s="21">
        <f t="shared" si="254"/>
        <v>100.50914011356888</v>
      </c>
      <c r="F653" s="22">
        <f t="shared" si="258"/>
        <v>1.0198146253719216</v>
      </c>
      <c r="G653" s="22">
        <f t="shared" si="258"/>
        <v>0.94032915419718677</v>
      </c>
      <c r="H653" s="22">
        <f t="shared" si="255"/>
        <v>0.98007188978455417</v>
      </c>
      <c r="I653" s="22">
        <v>2.9255494962832755</v>
      </c>
      <c r="J653" s="22">
        <v>2.5271690400221472</v>
      </c>
      <c r="K653" s="22">
        <f t="shared" si="256"/>
        <v>2.7263592681527111</v>
      </c>
      <c r="L653" s="22">
        <f t="shared" si="252"/>
        <v>2.8687071390218017</v>
      </c>
      <c r="M653" s="22">
        <f t="shared" si="253"/>
        <v>2.6875366234706792</v>
      </c>
      <c r="N653" s="22">
        <f t="shared" si="257"/>
        <v>2.7781218812462405</v>
      </c>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row>
    <row r="654" spans="1:72" s="13" customFormat="1" x14ac:dyDescent="0.25">
      <c r="A654" s="13" t="s">
        <v>52</v>
      </c>
      <c r="B654" s="24">
        <v>147</v>
      </c>
      <c r="C654" s="25">
        <v>104.76446740923652</v>
      </c>
      <c r="D654" s="25">
        <v>98.213956597470343</v>
      </c>
      <c r="E654" s="25">
        <f t="shared" si="254"/>
        <v>101.48921200335343</v>
      </c>
      <c r="F654" s="26">
        <f t="shared" si="258"/>
        <v>1.0176254129586226</v>
      </c>
      <c r="G654" s="26">
        <f t="shared" si="258"/>
        <v>0.93891715914844553</v>
      </c>
      <c r="H654" s="26">
        <f t="shared" si="255"/>
        <v>0.97827128605353408</v>
      </c>
      <c r="I654" s="26">
        <v>2.9313905210573084</v>
      </c>
      <c r="J654" s="26">
        <v>2.5356220502136262</v>
      </c>
      <c r="K654" s="26">
        <f t="shared" si="256"/>
        <v>2.7335062856354675</v>
      </c>
      <c r="L654" s="26">
        <f t="shared" si="252"/>
        <v>2.8806184316237204</v>
      </c>
      <c r="M654" s="26">
        <f t="shared" si="253"/>
        <v>2.7005812232820605</v>
      </c>
      <c r="N654" s="26">
        <f t="shared" si="257"/>
        <v>2.7905998274528905</v>
      </c>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row>
    <row r="655" spans="1:72" s="13" customFormat="1" x14ac:dyDescent="0.25">
      <c r="A655" s="13" t="s">
        <v>52</v>
      </c>
      <c r="B655" s="13">
        <v>148</v>
      </c>
      <c r="C655" s="21">
        <v>105.78209282219514</v>
      </c>
      <c r="D655" s="21">
        <v>99.152873756618789</v>
      </c>
      <c r="E655" s="21">
        <f t="shared" si="254"/>
        <v>102.46748328940697</v>
      </c>
      <c r="F655" s="22">
        <f t="shared" si="258"/>
        <v>1.0153517610756495</v>
      </c>
      <c r="G655" s="22">
        <f t="shared" si="258"/>
        <v>0.93743682672837281</v>
      </c>
      <c r="H655" s="22">
        <f t="shared" si="255"/>
        <v>0.97639429390201116</v>
      </c>
      <c r="I655" s="22">
        <v>2.9370111081417778</v>
      </c>
      <c r="J655" s="22">
        <v>2.5439366445173475</v>
      </c>
      <c r="K655" s="22">
        <f t="shared" si="256"/>
        <v>2.7404738763295624</v>
      </c>
      <c r="L655" s="22">
        <f t="shared" si="252"/>
        <v>2.8926045344426736</v>
      </c>
      <c r="M655" s="22">
        <f t="shared" si="253"/>
        <v>2.7137152840427787</v>
      </c>
      <c r="N655" s="22">
        <f t="shared" si="257"/>
        <v>2.8031599092427264</v>
      </c>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row>
    <row r="656" spans="1:72" s="13" customFormat="1" x14ac:dyDescent="0.25">
      <c r="A656" s="13" t="s">
        <v>52</v>
      </c>
      <c r="B656" s="13">
        <v>149</v>
      </c>
      <c r="C656" s="21">
        <v>106.79744458327079</v>
      </c>
      <c r="D656" s="21">
        <v>100.09031058334716</v>
      </c>
      <c r="E656" s="21">
        <f t="shared" si="254"/>
        <v>103.44387758330897</v>
      </c>
      <c r="F656" s="22">
        <f t="shared" si="258"/>
        <v>1.0129956807654992</v>
      </c>
      <c r="G656" s="22">
        <f t="shared" si="258"/>
        <v>0.93588955618352543</v>
      </c>
      <c r="H656" s="22">
        <f t="shared" si="255"/>
        <v>0.9744426184745123</v>
      </c>
      <c r="I656" s="22">
        <v>2.9424186818526579</v>
      </c>
      <c r="J656" s="22">
        <v>2.5521148828206042</v>
      </c>
      <c r="K656" s="22">
        <f t="shared" si="256"/>
        <v>2.7472667823366308</v>
      </c>
      <c r="L656" s="22">
        <f t="shared" si="252"/>
        <v>2.9046705111606546</v>
      </c>
      <c r="M656" s="22">
        <f t="shared" si="253"/>
        <v>2.726940231310949</v>
      </c>
      <c r="N656" s="22">
        <f t="shared" si="257"/>
        <v>2.8158053712358018</v>
      </c>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row>
    <row r="657" spans="1:72" s="13" customFormat="1" x14ac:dyDescent="0.25">
      <c r="A657" s="13" t="s">
        <v>52</v>
      </c>
      <c r="B657" s="13">
        <v>150</v>
      </c>
      <c r="C657" s="21">
        <v>107.81044026403629</v>
      </c>
      <c r="D657" s="21">
        <v>101.02620013953069</v>
      </c>
      <c r="E657" s="21">
        <f t="shared" si="254"/>
        <v>104.41832020178349</v>
      </c>
      <c r="F657" s="22">
        <f t="shared" si="258"/>
        <v>1.0105591699393841</v>
      </c>
      <c r="G657" s="22">
        <f t="shared" si="258"/>
        <v>0.93427673843112302</v>
      </c>
      <c r="H657" s="22">
        <f t="shared" si="255"/>
        <v>0.97241795418525356</v>
      </c>
      <c r="I657" s="22">
        <v>2.9476204898607357</v>
      </c>
      <c r="J657" s="22">
        <v>2.5601588119241949</v>
      </c>
      <c r="K657" s="22">
        <f t="shared" si="256"/>
        <v>2.7538896508924653</v>
      </c>
      <c r="L657" s="22">
        <f t="shared" si="252"/>
        <v>2.9168212783003509</v>
      </c>
      <c r="M657" s="22">
        <f t="shared" si="253"/>
        <v>2.7402574704185847</v>
      </c>
      <c r="N657" s="22">
        <f t="shared" si="257"/>
        <v>2.828539374359468</v>
      </c>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row>
    <row r="658" spans="1:72" s="13" customFormat="1" x14ac:dyDescent="0.25">
      <c r="A658" s="13" t="s">
        <v>52</v>
      </c>
      <c r="B658" s="13">
        <v>151</v>
      </c>
      <c r="C658" s="21">
        <v>108.82099943397567</v>
      </c>
      <c r="D658" s="21">
        <v>101.96047687796181</v>
      </c>
      <c r="E658" s="21">
        <f t="shared" si="254"/>
        <v>105.39073815596873</v>
      </c>
      <c r="F658" s="22">
        <f t="shared" si="258"/>
        <v>1.0080442125691036</v>
      </c>
      <c r="G658" s="22">
        <f t="shared" si="258"/>
        <v>0.93259975562209263</v>
      </c>
      <c r="H658" s="22">
        <f t="shared" si="255"/>
        <v>0.97032198409559811</v>
      </c>
      <c r="I658" s="22">
        <v>2.9526236018430256</v>
      </c>
      <c r="J658" s="22">
        <v>2.5680704646520573</v>
      </c>
      <c r="K658" s="22">
        <f t="shared" si="256"/>
        <v>2.7603470332475415</v>
      </c>
      <c r="L658" s="22">
        <f t="shared" si="252"/>
        <v>2.9290616076431437</v>
      </c>
      <c r="M658" s="22">
        <f t="shared" si="253"/>
        <v>2.753668386862294</v>
      </c>
      <c r="N658" s="22">
        <f t="shared" si="257"/>
        <v>2.8413649972527191</v>
      </c>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row>
    <row r="659" spans="1:72" s="13" customFormat="1" x14ac:dyDescent="0.25">
      <c r="A659" s="13" t="s">
        <v>52</v>
      </c>
      <c r="B659" s="13">
        <v>152</v>
      </c>
      <c r="C659" s="21">
        <v>109.82904364654478</v>
      </c>
      <c r="D659" s="21">
        <v>102.8930766335839</v>
      </c>
      <c r="E659" s="21">
        <f t="shared" si="254"/>
        <v>106.36106014006434</v>
      </c>
      <c r="F659" s="22">
        <f t="shared" si="258"/>
        <v>1.0054527779155507</v>
      </c>
      <c r="G659" s="22">
        <f t="shared" si="258"/>
        <v>0.93085998072292853</v>
      </c>
      <c r="H659" s="22">
        <f t="shared" si="255"/>
        <v>0.96815637931923959</v>
      </c>
      <c r="I659" s="22">
        <v>2.9574349086505149</v>
      </c>
      <c r="J659" s="22">
        <v>2.5758518590190125</v>
      </c>
      <c r="K659" s="22">
        <f t="shared" si="256"/>
        <v>2.7666433838347637</v>
      </c>
      <c r="L659" s="22">
        <f t="shared" si="252"/>
        <v>2.9413961287985164</v>
      </c>
      <c r="M659" s="22">
        <f t="shared" si="253"/>
        <v>2.7671743466923386</v>
      </c>
      <c r="N659" s="22">
        <f t="shared" si="257"/>
        <v>2.8542852377454278</v>
      </c>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row>
    <row r="660" spans="1:72" s="13" customFormat="1" x14ac:dyDescent="0.25">
      <c r="A660" s="13" t="s">
        <v>52</v>
      </c>
      <c r="B660" s="13">
        <v>153</v>
      </c>
      <c r="C660" s="21">
        <v>110.83449642446033</v>
      </c>
      <c r="D660" s="21">
        <v>103.82393661430683</v>
      </c>
      <c r="E660" s="21">
        <f t="shared" si="254"/>
        <v>107.32921651938358</v>
      </c>
      <c r="F660" s="22">
        <f t="shared" si="258"/>
        <v>1.002786819795503</v>
      </c>
      <c r="G660" s="22">
        <f t="shared" si="258"/>
        <v>0.92905877711567086</v>
      </c>
      <c r="H660" s="22">
        <f t="shared" si="255"/>
        <v>0.96592279845558693</v>
      </c>
      <c r="I660" s="22">
        <v>2.9620611219556641</v>
      </c>
      <c r="J660" s="22">
        <v>2.5835049974545212</v>
      </c>
      <c r="K660" s="22">
        <f t="shared" si="256"/>
        <v>2.7727830597050929</v>
      </c>
      <c r="L660" s="22">
        <f t="shared" si="252"/>
        <v>2.9538293319009852</v>
      </c>
      <c r="M660" s="22">
        <f t="shared" si="253"/>
        <v>2.7807766969009178</v>
      </c>
      <c r="N660" s="22">
        <f t="shared" si="257"/>
        <v>2.8673030144009513</v>
      </c>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row>
    <row r="661" spans="1:72" s="13" customFormat="1" x14ac:dyDescent="0.25">
      <c r="A661" s="13" t="s">
        <v>52</v>
      </c>
      <c r="B661" s="24">
        <v>154</v>
      </c>
      <c r="C661" s="25">
        <v>111.83728324425583</v>
      </c>
      <c r="D661" s="25">
        <v>104.7529953914225</v>
      </c>
      <c r="E661" s="25">
        <f t="shared" si="254"/>
        <v>108.29513931783916</v>
      </c>
      <c r="F661" s="26">
        <f t="shared" si="258"/>
        <v>1.0000482758827758</v>
      </c>
      <c r="G661" s="26">
        <f t="shared" si="258"/>
        <v>0.92719749821610264</v>
      </c>
      <c r="H661" s="26">
        <f t="shared" si="255"/>
        <v>0.96362288704943921</v>
      </c>
      <c r="I661" s="26">
        <v>2.9665087743442538</v>
      </c>
      <c r="J661" s="26">
        <v>2.5910318660803418</v>
      </c>
      <c r="K661" s="26">
        <f t="shared" si="256"/>
        <v>2.7787703202122978</v>
      </c>
      <c r="L661" s="26">
        <f t="shared" si="252"/>
        <v>2.9663655704277057</v>
      </c>
      <c r="M661" s="26">
        <f t="shared" si="253"/>
        <v>2.7944767658081493</v>
      </c>
      <c r="N661" s="26">
        <f t="shared" si="257"/>
        <v>2.8804211681179277</v>
      </c>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row>
    <row r="662" spans="1:72" s="13" customFormat="1" x14ac:dyDescent="0.25">
      <c r="A662" s="13" t="s">
        <v>52</v>
      </c>
      <c r="B662" s="13">
        <v>155</v>
      </c>
      <c r="C662" s="21">
        <v>112.8373315201386</v>
      </c>
      <c r="D662" s="21">
        <v>105.6801928896386</v>
      </c>
      <c r="E662" s="21">
        <f t="shared" si="254"/>
        <v>109.2587622048886</v>
      </c>
      <c r="F662" s="22">
        <f t="shared" si="258"/>
        <v>0.99723906704673482</v>
      </c>
      <c r="G662" s="22">
        <f t="shared" si="258"/>
        <v>0.92527748710958235</v>
      </c>
      <c r="H662" s="22">
        <f t="shared" si="255"/>
        <v>0.96125827707815859</v>
      </c>
      <c r="I662" s="22">
        <v>2.9707842198173648</v>
      </c>
      <c r="J662" s="22">
        <v>2.5984344340400392</v>
      </c>
      <c r="K662" s="22">
        <f t="shared" si="256"/>
        <v>2.784609326928702</v>
      </c>
      <c r="L662" s="22">
        <f t="shared" si="252"/>
        <v>2.9790090641105431</v>
      </c>
      <c r="M662" s="22">
        <f t="shared" si="253"/>
        <v>2.8082758634462501</v>
      </c>
      <c r="N662" s="22">
        <f t="shared" si="257"/>
        <v>2.8936424637783968</v>
      </c>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row>
    <row r="663" spans="1:72" s="13" customFormat="1" x14ac:dyDescent="0.25">
      <c r="A663" s="13" t="s">
        <v>52</v>
      </c>
      <c r="B663" s="13">
        <v>156</v>
      </c>
      <c r="C663" s="21">
        <v>113.83457058718534</v>
      </c>
      <c r="D663" s="21">
        <v>106.60547037674819</v>
      </c>
      <c r="E663" s="21">
        <f t="shared" si="254"/>
        <v>110.22002048196677</v>
      </c>
      <c r="F663" s="22">
        <f t="shared" si="258"/>
        <v>0.99436109672464568</v>
      </c>
      <c r="G663" s="22">
        <f t="shared" si="258"/>
        <v>0.92330007620375909</v>
      </c>
      <c r="H663" s="22">
        <f t="shared" si="255"/>
        <v>0.95883058646420238</v>
      </c>
      <c r="I663" s="22">
        <v>2.9748936346705523</v>
      </c>
      <c r="J663" s="22">
        <v>2.6057146528783344</v>
      </c>
      <c r="K663" s="22">
        <f t="shared" si="256"/>
        <v>2.7903041437744434</v>
      </c>
      <c r="L663" s="22">
        <f t="shared" ref="L663:L694" si="259">I663/F663</f>
        <v>2.9917639019362676</v>
      </c>
      <c r="M663" s="22">
        <f t="shared" ref="M663:M694" si="260">J663/G663</f>
        <v>2.822175281942997</v>
      </c>
      <c r="N663" s="22">
        <f t="shared" si="257"/>
        <v>2.9069695919396326</v>
      </c>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row>
    <row r="664" spans="1:72" s="13" customFormat="1" x14ac:dyDescent="0.25">
      <c r="A664" s="13" t="s">
        <v>52</v>
      </c>
      <c r="B664" s="13">
        <v>157</v>
      </c>
      <c r="C664" s="21">
        <v>114.82893168390999</v>
      </c>
      <c r="D664" s="21">
        <v>107.52877045295195</v>
      </c>
      <c r="E664" s="21">
        <f t="shared" si="254"/>
        <v>111.17885106843096</v>
      </c>
      <c r="F664" s="22">
        <f t="shared" si="258"/>
        <v>0.99141625032896741</v>
      </c>
      <c r="G664" s="22">
        <f t="shared" si="258"/>
        <v>0.92126658689932128</v>
      </c>
      <c r="H664" s="22">
        <f t="shared" si="255"/>
        <v>0.95634141861414435</v>
      </c>
      <c r="I664" s="22">
        <v>2.9788430187185639</v>
      </c>
      <c r="J664" s="22">
        <v>2.6128744559683188</v>
      </c>
      <c r="K664" s="22">
        <f t="shared" si="256"/>
        <v>2.7958587373434414</v>
      </c>
      <c r="L664" s="22">
        <f t="shared" si="259"/>
        <v>3.0046340452157581</v>
      </c>
      <c r="M664" s="22">
        <f t="shared" si="260"/>
        <v>2.8361762958997465</v>
      </c>
      <c r="N664" s="22">
        <f t="shared" si="257"/>
        <v>2.9204051705577525</v>
      </c>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row>
    <row r="665" spans="1:72" s="13" customFormat="1" x14ac:dyDescent="0.25">
      <c r="A665" s="13" t="s">
        <v>52</v>
      </c>
      <c r="B665" s="13">
        <v>158</v>
      </c>
      <c r="C665" s="21">
        <v>115.82034793423895</v>
      </c>
      <c r="D665" s="21">
        <v>108.45003703985127</v>
      </c>
      <c r="E665" s="21">
        <f t="shared" si="254"/>
        <v>112.13519248704512</v>
      </c>
      <c r="F665" s="22">
        <f t="shared" si="258"/>
        <v>0.98840639468814118</v>
      </c>
      <c r="G665" s="22">
        <f t="shared" si="258"/>
        <v>0.91917832927687471</v>
      </c>
      <c r="H665" s="22">
        <f t="shared" si="255"/>
        <v>0.95379236198250794</v>
      </c>
      <c r="I665" s="22">
        <v>2.9826381968352895</v>
      </c>
      <c r="J665" s="22">
        <v>2.6199157579846073</v>
      </c>
      <c r="K665" s="22">
        <f t="shared" si="256"/>
        <v>2.8012769774099482</v>
      </c>
      <c r="L665" s="22">
        <f t="shared" si="259"/>
        <v>3.0176233307114146</v>
      </c>
      <c r="M665" s="22">
        <f t="shared" si="260"/>
        <v>2.8502801627685423</v>
      </c>
      <c r="N665" s="22">
        <f t="shared" si="257"/>
        <v>2.9339517467399787</v>
      </c>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row>
    <row r="666" spans="1:72" s="13" customFormat="1" x14ac:dyDescent="0.25">
      <c r="A666" s="13" t="s">
        <v>52</v>
      </c>
      <c r="B666" s="13">
        <v>159</v>
      </c>
      <c r="C666" s="21">
        <v>116.80875432892709</v>
      </c>
      <c r="D666" s="21">
        <v>109.36921536912814</v>
      </c>
      <c r="E666" s="21">
        <f t="shared" si="254"/>
        <v>113.08898484902761</v>
      </c>
      <c r="F666" s="22">
        <f t="shared" si="258"/>
        <v>0.98533337752030548</v>
      </c>
      <c r="G666" s="22">
        <f t="shared" si="258"/>
        <v>0.9170366018002909</v>
      </c>
      <c r="H666" s="22">
        <f t="shared" si="255"/>
        <v>0.95118498966029819</v>
      </c>
      <c r="I666" s="22">
        <v>2.986284820779991</v>
      </c>
      <c r="J666" s="22">
        <v>2.6268404544205466</v>
      </c>
      <c r="K666" s="22">
        <f t="shared" si="256"/>
        <v>2.806562637600269</v>
      </c>
      <c r="L666" s="22">
        <f t="shared" si="259"/>
        <v>3.030735473810183</v>
      </c>
      <c r="M666" s="22">
        <f t="shared" si="260"/>
        <v>2.8644881232260899</v>
      </c>
      <c r="N666" s="22">
        <f t="shared" si="257"/>
        <v>2.9476117985181363</v>
      </c>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row>
    <row r="667" spans="1:72" s="13" customFormat="1" x14ac:dyDescent="0.25">
      <c r="A667" s="13" t="s">
        <v>52</v>
      </c>
      <c r="B667" s="13">
        <v>160</v>
      </c>
      <c r="C667" s="21">
        <v>117.7940877064474</v>
      </c>
      <c r="D667" s="21">
        <v>110.28625197092843</v>
      </c>
      <c r="E667" s="21">
        <f t="shared" si="254"/>
        <v>114.04016983868792</v>
      </c>
      <c r="F667" s="22">
        <f t="shared" si="258"/>
        <v>0.9821990269395684</v>
      </c>
      <c r="G667" s="22">
        <f t="shared" si="258"/>
        <v>0.91484269103678173</v>
      </c>
      <c r="H667" s="22">
        <f t="shared" si="255"/>
        <v>0.94852085898817506</v>
      </c>
      <c r="I667" s="22">
        <v>2.9897883712822071</v>
      </c>
      <c r="J667" s="22">
        <v>2.6336504211476313</v>
      </c>
      <c r="K667" s="22">
        <f t="shared" si="256"/>
        <v>2.8117193962149192</v>
      </c>
      <c r="L667" s="22">
        <f t="shared" si="259"/>
        <v>3.0439740717297203</v>
      </c>
      <c r="M667" s="22">
        <f t="shared" si="260"/>
        <v>2.8788014015425345</v>
      </c>
      <c r="N667" s="22">
        <f t="shared" si="257"/>
        <v>2.9613877366361274</v>
      </c>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row>
    <row r="668" spans="1:72" s="13" customFormat="1" x14ac:dyDescent="0.25">
      <c r="A668" s="13" t="s">
        <v>52</v>
      </c>
      <c r="B668" s="24">
        <v>161</v>
      </c>
      <c r="C668" s="25">
        <v>118.77628673338697</v>
      </c>
      <c r="D668" s="25">
        <v>111.20109466196521</v>
      </c>
      <c r="E668" s="25">
        <f t="shared" si="254"/>
        <v>114.98869069767609</v>
      </c>
      <c r="F668" s="26">
        <f t="shared" si="258"/>
        <v>0.97900515099352958</v>
      </c>
      <c r="G668" s="26">
        <f t="shared" si="258"/>
        <v>0.91259787139210857</v>
      </c>
      <c r="H668" s="26">
        <f t="shared" si="255"/>
        <v>0.94580151119281908</v>
      </c>
      <c r="I668" s="26">
        <v>2.9931541603591039</v>
      </c>
      <c r="J668" s="26">
        <v>2.6403475140153447</v>
      </c>
      <c r="K668" s="26">
        <f t="shared" si="256"/>
        <v>2.8167508371872243</v>
      </c>
      <c r="L668" s="26">
        <f t="shared" si="259"/>
        <v>3.0573426067488447</v>
      </c>
      <c r="M668" s="26">
        <f t="shared" si="260"/>
        <v>2.8932212059487568</v>
      </c>
      <c r="N668" s="26">
        <f t="shared" si="257"/>
        <v>2.9752819063488007</v>
      </c>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row>
    <row r="669" spans="1:72" s="13" customFormat="1" x14ac:dyDescent="0.25">
      <c r="A669" s="13" t="s">
        <v>52</v>
      </c>
      <c r="B669" s="13">
        <v>162</v>
      </c>
      <c r="C669" s="21">
        <v>119.7552918843805</v>
      </c>
      <c r="D669" s="21">
        <v>112.11369253335732</v>
      </c>
      <c r="E669" s="21">
        <f t="shared" si="254"/>
        <v>115.9344922088689</v>
      </c>
      <c r="F669" s="22">
        <f t="shared" si="258"/>
        <v>0.97575353723189551</v>
      </c>
      <c r="G669" s="22">
        <f t="shared" si="258"/>
        <v>0.91030340486184969</v>
      </c>
      <c r="H669" s="22">
        <f t="shared" si="255"/>
        <v>0.9430284710468726</v>
      </c>
      <c r="I669" s="22">
        <v>2.9963873338403912</v>
      </c>
      <c r="J669" s="22">
        <v>2.6469335684896671</v>
      </c>
      <c r="K669" s="22">
        <f t="shared" si="256"/>
        <v>2.8216604511650294</v>
      </c>
      <c r="L669" s="22">
        <f t="shared" si="259"/>
        <v>3.0708444494506364</v>
      </c>
      <c r="M669" s="22">
        <f t="shared" si="260"/>
        <v>2.907748728998079</v>
      </c>
      <c r="N669" s="22">
        <f t="shared" si="257"/>
        <v>2.9892965892243577</v>
      </c>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row>
    <row r="670" spans="1:72" s="13" customFormat="1" x14ac:dyDescent="0.25">
      <c r="A670" s="13" t="s">
        <v>52</v>
      </c>
      <c r="B670" s="13">
        <v>163</v>
      </c>
      <c r="C670" s="21">
        <v>120.73104542161239</v>
      </c>
      <c r="D670" s="21">
        <v>113.02399593821917</v>
      </c>
      <c r="E670" s="21">
        <f t="shared" si="254"/>
        <v>116.87752067991579</v>
      </c>
      <c r="F670" s="22">
        <f t="shared" si="258"/>
        <v>0.97244595230529285</v>
      </c>
      <c r="G670" s="22">
        <f t="shared" si="258"/>
        <v>0.90796054079737587</v>
      </c>
      <c r="H670" s="22">
        <f t="shared" si="255"/>
        <v>0.94020324655133436</v>
      </c>
      <c r="I670" s="22">
        <v>2.9994928740772879</v>
      </c>
      <c r="J670" s="22">
        <v>2.6534103993285512</v>
      </c>
      <c r="K670" s="22">
        <f t="shared" si="256"/>
        <v>2.8264516367029193</v>
      </c>
      <c r="L670" s="22">
        <f t="shared" si="259"/>
        <v>3.0844828619695024</v>
      </c>
      <c r="M670" s="22">
        <f t="shared" si="260"/>
        <v>2.9223851479253842</v>
      </c>
      <c r="N670" s="22">
        <f t="shared" si="257"/>
        <v>3.0034340049474433</v>
      </c>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row>
    <row r="671" spans="1:72" s="13" customFormat="1" x14ac:dyDescent="0.25">
      <c r="A671" s="13" t="s">
        <v>52</v>
      </c>
      <c r="B671" s="13">
        <v>164</v>
      </c>
      <c r="C671" s="21">
        <v>121.70349137391769</v>
      </c>
      <c r="D671" s="21">
        <v>113.93195647901655</v>
      </c>
      <c r="E671" s="21">
        <f t="shared" si="254"/>
        <v>117.81772392646712</v>
      </c>
      <c r="F671" s="22">
        <f t="shared" si="258"/>
        <v>0.96908414159317147</v>
      </c>
      <c r="G671" s="22">
        <f t="shared" si="258"/>
        <v>0.90557051568717384</v>
      </c>
      <c r="H671" s="22">
        <f t="shared" si="255"/>
        <v>0.93732732864017265</v>
      </c>
      <c r="I671" s="22">
        <v>3.0024756028133233</v>
      </c>
      <c r="J671" s="22">
        <v>2.6597798002927071</v>
      </c>
      <c r="K671" s="22">
        <f t="shared" si="256"/>
        <v>2.8311277015530152</v>
      </c>
      <c r="L671" s="22">
        <f t="shared" si="259"/>
        <v>3.0982610012349001</v>
      </c>
      <c r="M671" s="22">
        <f t="shared" si="260"/>
        <v>2.9371316250003869</v>
      </c>
      <c r="N671" s="22">
        <f t="shared" si="257"/>
        <v>3.0176963131176437</v>
      </c>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row>
    <row r="672" spans="1:72" s="13" customFormat="1" x14ac:dyDescent="0.25">
      <c r="A672" s="13" t="s">
        <v>52</v>
      </c>
      <c r="B672" s="13">
        <v>165</v>
      </c>
      <c r="C672" s="21">
        <v>122.67257551551086</v>
      </c>
      <c r="D672" s="21">
        <v>114.83752699470372</v>
      </c>
      <c r="E672" s="21">
        <f t="shared" si="254"/>
        <v>118.75505125510729</v>
      </c>
      <c r="F672" s="22">
        <f t="shared" si="258"/>
        <v>0.96566982886049857</v>
      </c>
      <c r="G672" s="22">
        <f t="shared" si="258"/>
        <v>0.90313455295228096</v>
      </c>
      <c r="H672" s="22">
        <f t="shared" si="255"/>
        <v>0.93440219090638976</v>
      </c>
      <c r="I672" s="22">
        <v>3.0053401841960836</v>
      </c>
      <c r="J672" s="22">
        <v>2.6660435438900945</v>
      </c>
      <c r="K672" s="22">
        <f t="shared" si="256"/>
        <v>2.8356918640430893</v>
      </c>
      <c r="L672" s="22">
        <f t="shared" si="259"/>
        <v>3.1121819222025602</v>
      </c>
      <c r="M672" s="22">
        <f t="shared" si="260"/>
        <v>2.9519893078777604</v>
      </c>
      <c r="N672" s="22">
        <f t="shared" si="257"/>
        <v>3.0320856150401605</v>
      </c>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row>
    <row r="673" spans="1:72" s="13" customFormat="1" x14ac:dyDescent="0.25">
      <c r="A673" s="13" t="s">
        <v>52</v>
      </c>
      <c r="B673" s="13">
        <v>166</v>
      </c>
      <c r="C673" s="21">
        <v>123.63824534437136</v>
      </c>
      <c r="D673" s="21">
        <v>115.740661547656</v>
      </c>
      <c r="E673" s="21">
        <f t="shared" si="254"/>
        <v>119.68945344601369</v>
      </c>
      <c r="F673" s="22">
        <f t="shared" si="258"/>
        <v>0.96220471594264723</v>
      </c>
      <c r="G673" s="22">
        <f t="shared" si="258"/>
        <v>0.90065386275593085</v>
      </c>
      <c r="H673" s="22">
        <f t="shared" si="255"/>
        <v>0.93142928934928904</v>
      </c>
      <c r="I673" s="22">
        <v>3.0080911279102951</v>
      </c>
      <c r="J673" s="22">
        <v>2.6722033811525483</v>
      </c>
      <c r="K673" s="22">
        <f t="shared" si="256"/>
        <v>2.8401472545314217</v>
      </c>
      <c r="L673" s="22">
        <f t="shared" si="259"/>
        <v>3.126248581065564</v>
      </c>
      <c r="M673" s="22">
        <f t="shared" si="260"/>
        <v>2.9669593299425969</v>
      </c>
      <c r="N673" s="22">
        <f t="shared" si="257"/>
        <v>3.0466039555040805</v>
      </c>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row>
    <row r="674" spans="1:72" s="13" customFormat="1" x14ac:dyDescent="0.25">
      <c r="A674" s="13" t="s">
        <v>52</v>
      </c>
      <c r="B674" s="13">
        <v>167</v>
      </c>
      <c r="C674" s="21">
        <v>124.600450060314</v>
      </c>
      <c r="D674" s="21">
        <v>116.64131541041193</v>
      </c>
      <c r="E674" s="21">
        <f t="shared" si="254"/>
        <v>120.62088273536297</v>
      </c>
      <c r="F674" s="22">
        <f t="shared" si="258"/>
        <v>0.95869048245677391</v>
      </c>
      <c r="G674" s="22">
        <f t="shared" si="258"/>
        <v>0.89812964182718247</v>
      </c>
      <c r="H674" s="22">
        <f t="shared" si="255"/>
        <v>0.92841006214197819</v>
      </c>
      <c r="I674" s="22">
        <v>3.0107327924138501</v>
      </c>
      <c r="J674" s="22">
        <v>2.678261041443029</v>
      </c>
      <c r="K674" s="22">
        <f t="shared" si="256"/>
        <v>2.8444969169284393</v>
      </c>
      <c r="L674" s="22">
        <f t="shared" si="259"/>
        <v>3.1404638384418302</v>
      </c>
      <c r="M674" s="22">
        <f t="shared" si="260"/>
        <v>2.9820428106506904</v>
      </c>
      <c r="N674" s="22">
        <f t="shared" si="257"/>
        <v>3.0612533245462603</v>
      </c>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row>
    <row r="675" spans="1:72" s="13" customFormat="1" x14ac:dyDescent="0.25">
      <c r="A675" s="13" t="s">
        <v>52</v>
      </c>
      <c r="B675" s="24">
        <v>168</v>
      </c>
      <c r="C675" s="25">
        <v>125.55914054277078</v>
      </c>
      <c r="D675" s="25">
        <v>117.53944505223912</v>
      </c>
      <c r="E675" s="25">
        <f t="shared" si="254"/>
        <v>121.54929279750495</v>
      </c>
      <c r="F675" s="26">
        <f t="shared" si="258"/>
        <v>0.95512878554025349</v>
      </c>
      <c r="G675" s="26">
        <f t="shared" si="258"/>
        <v>0.89556307329813478</v>
      </c>
      <c r="H675" s="26">
        <f t="shared" si="255"/>
        <v>0.92534592941919414</v>
      </c>
      <c r="I675" s="26">
        <v>3.013269388259634</v>
      </c>
      <c r="J675" s="26">
        <v>2.6842182322920154</v>
      </c>
      <c r="K675" s="26">
        <f t="shared" si="256"/>
        <v>2.8487438102758249</v>
      </c>
      <c r="L675" s="26">
        <f t="shared" si="259"/>
        <v>3.1548304625278631</v>
      </c>
      <c r="M675" s="26">
        <f t="shared" si="260"/>
        <v>2.9972408558636872</v>
      </c>
      <c r="N675" s="26">
        <f t="shared" si="257"/>
        <v>3.0760356591957754</v>
      </c>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row>
    <row r="676" spans="1:72" s="13" customFormat="1" x14ac:dyDescent="0.25">
      <c r="A676" s="13" t="s">
        <v>52</v>
      </c>
      <c r="B676" s="13">
        <v>169</v>
      </c>
      <c r="C676" s="21">
        <v>126.51426932831103</v>
      </c>
      <c r="D676" s="21">
        <v>118.43500812553725</v>
      </c>
      <c r="E676" s="21">
        <f t="shared" si="254"/>
        <v>122.47463872692414</v>
      </c>
      <c r="F676" s="22">
        <f t="shared" si="258"/>
        <v>0.95152125961428169</v>
      </c>
      <c r="G676" s="22">
        <f t="shared" si="258"/>
        <v>0.89295532655367538</v>
      </c>
      <c r="H676" s="22">
        <f t="shared" si="255"/>
        <v>0.92223829308397853</v>
      </c>
      <c r="I676" s="22">
        <v>3.0157049814871475</v>
      </c>
      <c r="J676" s="22">
        <v>2.6900766392616373</v>
      </c>
      <c r="K676" s="22">
        <f t="shared" si="256"/>
        <v>2.8528908103743924</v>
      </c>
      <c r="L676" s="22">
        <f t="shared" si="259"/>
        <v>3.169351132217082</v>
      </c>
      <c r="M676" s="22">
        <f t="shared" si="260"/>
        <v>3.0125545581814022</v>
      </c>
      <c r="N676" s="22">
        <f t="shared" si="257"/>
        <v>3.0909528451992418</v>
      </c>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row>
    <row r="677" spans="1:72" s="13" customFormat="1" x14ac:dyDescent="0.25">
      <c r="A677" s="13" t="s">
        <v>52</v>
      </c>
      <c r="B677" s="13">
        <v>170</v>
      </c>
      <c r="C677" s="21">
        <v>127.46579058792531</v>
      </c>
      <c r="D677" s="21">
        <v>119.32796345209093</v>
      </c>
      <c r="E677" s="21">
        <f t="shared" si="254"/>
        <v>123.39687702000812</v>
      </c>
      <c r="F677" s="22">
        <f t="shared" si="258"/>
        <v>0.94786951617240334</v>
      </c>
      <c r="G677" s="22">
        <f t="shared" si="258"/>
        <v>0.89030755709481468</v>
      </c>
      <c r="H677" s="22">
        <f t="shared" si="255"/>
        <v>0.91908853663360901</v>
      </c>
      <c r="I677" s="22">
        <v>3.0180434970690664</v>
      </c>
      <c r="J677" s="22">
        <v>2.6958379258361442</v>
      </c>
      <c r="K677" s="22">
        <f t="shared" si="256"/>
        <v>2.8569407114526051</v>
      </c>
      <c r="L677" s="22">
        <f t="shared" si="259"/>
        <v>3.1840284401762839</v>
      </c>
      <c r="M677" s="22">
        <f t="shared" si="260"/>
        <v>3.0279849972665644</v>
      </c>
      <c r="N677" s="22">
        <f t="shared" si="257"/>
        <v>3.1060067187214244</v>
      </c>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row>
    <row r="678" spans="1:72" s="13" customFormat="1" x14ac:dyDescent="0.25">
      <c r="A678" s="13" t="s">
        <v>52</v>
      </c>
      <c r="B678" s="13">
        <v>171</v>
      </c>
      <c r="C678" s="21">
        <v>128.41366010409772</v>
      </c>
      <c r="D678" s="21">
        <v>120.21827100918574</v>
      </c>
      <c r="E678" s="21">
        <f t="shared" si="254"/>
        <v>124.31596555664173</v>
      </c>
      <c r="F678" s="22">
        <f t="shared" si="258"/>
        <v>0.94417514359363963</v>
      </c>
      <c r="G678" s="22">
        <f t="shared" si="258"/>
        <v>0.88762090641399993</v>
      </c>
      <c r="H678" s="22">
        <f t="shared" si="255"/>
        <v>0.91589802500381978</v>
      </c>
      <c r="I678" s="22">
        <v>3.0202887223989738</v>
      </c>
      <c r="J678" s="22">
        <v>2.7015037333373839</v>
      </c>
      <c r="K678" s="22">
        <f t="shared" si="256"/>
        <v>2.8608962278681789</v>
      </c>
      <c r="L678" s="22">
        <f t="shared" si="259"/>
        <v>3.1988648958745154</v>
      </c>
      <c r="M678" s="22">
        <f t="shared" si="260"/>
        <v>3.0435332401661137</v>
      </c>
      <c r="N678" s="22">
        <f t="shared" si="257"/>
        <v>3.1211990680203145</v>
      </c>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row>
    <row r="679" spans="1:72" s="13" customFormat="1" x14ac:dyDescent="0.25">
      <c r="A679" s="13" t="s">
        <v>52</v>
      </c>
      <c r="B679" s="13">
        <v>172</v>
      </c>
      <c r="C679" s="21">
        <v>129.35783524769136</v>
      </c>
      <c r="D679" s="21">
        <v>121.10589191559974</v>
      </c>
      <c r="E679" s="21">
        <f t="shared" si="254"/>
        <v>125.23186358164554</v>
      </c>
      <c r="F679" s="22">
        <f t="shared" si="258"/>
        <v>0.94043970697794066</v>
      </c>
      <c r="G679" s="22">
        <f t="shared" si="258"/>
        <v>0.88489650188262203</v>
      </c>
      <c r="H679" s="22">
        <f t="shared" si="255"/>
        <v>0.91266810443028135</v>
      </c>
      <c r="I679" s="22">
        <v>3.0224443108075376</v>
      </c>
      <c r="J679" s="22">
        <v>2.7070756808640088</v>
      </c>
      <c r="K679" s="22">
        <f t="shared" si="256"/>
        <v>2.8647599958357732</v>
      </c>
      <c r="L679" s="22">
        <f t="shared" si="259"/>
        <v>3.213862928565641</v>
      </c>
      <c r="M679" s="22">
        <f t="shared" si="260"/>
        <v>3.0592003416271742</v>
      </c>
      <c r="N679" s="22">
        <f t="shared" si="257"/>
        <v>3.1365316350964076</v>
      </c>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row>
    <row r="680" spans="1:72" s="13" customFormat="1" x14ac:dyDescent="0.25">
      <c r="A680" s="13" t="s">
        <v>52</v>
      </c>
      <c r="B680" s="13">
        <v>173</v>
      </c>
      <c r="C680" s="21">
        <v>130.2982749546693</v>
      </c>
      <c r="D680" s="21">
        <v>121.99078841748236</v>
      </c>
      <c r="E680" s="21">
        <f t="shared" si="254"/>
        <v>126.14453168607582</v>
      </c>
      <c r="F680" s="22">
        <f t="shared" si="258"/>
        <v>0.93666474800545529</v>
      </c>
      <c r="G680" s="22">
        <f t="shared" si="258"/>
        <v>0.88213545665031745</v>
      </c>
      <c r="H680" s="22">
        <f t="shared" si="255"/>
        <v>0.90940010232788637</v>
      </c>
      <c r="I680" s="22">
        <v>3.0245137850954142</v>
      </c>
      <c r="J680" s="22">
        <v>2.7125553652531522</v>
      </c>
      <c r="K680" s="22">
        <f t="shared" si="256"/>
        <v>2.8685345751742832</v>
      </c>
      <c r="L680" s="22">
        <f t="shared" si="259"/>
        <v>3.2290248902137599</v>
      </c>
      <c r="M680" s="22">
        <f t="shared" si="260"/>
        <v>3.0749873444078348</v>
      </c>
      <c r="N680" s="22">
        <f t="shared" si="257"/>
        <v>3.1520061173107976</v>
      </c>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row>
    <row r="681" spans="1:72" s="13" customFormat="1" x14ac:dyDescent="0.25">
      <c r="A681" s="13" t="s">
        <v>52</v>
      </c>
      <c r="B681" s="13">
        <v>174</v>
      </c>
      <c r="C681" s="21">
        <v>131.23493970267475</v>
      </c>
      <c r="D681" s="21">
        <v>122.87292387413268</v>
      </c>
      <c r="E681" s="21">
        <f t="shared" si="254"/>
        <v>127.05393178840372</v>
      </c>
      <c r="F681" s="22">
        <f t="shared" si="258"/>
        <v>0.93285178481696107</v>
      </c>
      <c r="G681" s="22">
        <f t="shared" si="258"/>
        <v>0.87933886955583773</v>
      </c>
      <c r="H681" s="22">
        <f t="shared" si="255"/>
        <v>0.9060953271863994</v>
      </c>
      <c r="I681" s="22">
        <v>3.0265005410721098</v>
      </c>
      <c r="J681" s="22">
        <v>2.7179443610633736</v>
      </c>
      <c r="K681" s="22">
        <f t="shared" si="256"/>
        <v>2.8722224510677417</v>
      </c>
      <c r="L681" s="22">
        <f t="shared" si="259"/>
        <v>3.24435305836495</v>
      </c>
      <c r="M681" s="22">
        <f t="shared" si="260"/>
        <v>3.0908952795822988</v>
      </c>
      <c r="N681" s="22">
        <f t="shared" si="257"/>
        <v>3.1676241689736244</v>
      </c>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row>
    <row r="682" spans="1:72" s="13" customFormat="1" x14ac:dyDescent="0.25">
      <c r="A682" s="13" t="s">
        <v>52</v>
      </c>
      <c r="B682" s="24">
        <v>175</v>
      </c>
      <c r="C682" s="25">
        <v>132.16779148749171</v>
      </c>
      <c r="D682" s="25">
        <v>123.75226274368852</v>
      </c>
      <c r="E682" s="25">
        <f t="shared" si="254"/>
        <v>127.96002711559012</v>
      </c>
      <c r="F682" s="26">
        <f t="shared" si="258"/>
        <v>0.9290023119152977</v>
      </c>
      <c r="G682" s="26">
        <f t="shared" si="258"/>
        <v>0.87650782504891822</v>
      </c>
      <c r="H682" s="26">
        <f t="shared" si="255"/>
        <v>0.90275506848210796</v>
      </c>
      <c r="I682" s="26">
        <v>3.0284078510909591</v>
      </c>
      <c r="J682" s="26">
        <v>2.7232442205777172</v>
      </c>
      <c r="K682" s="26">
        <f t="shared" si="256"/>
        <v>2.8758260358343382</v>
      </c>
      <c r="L682" s="26">
        <f t="shared" si="259"/>
        <v>3.259849638960937</v>
      </c>
      <c r="M682" s="26">
        <f t="shared" si="260"/>
        <v>3.1069251668411884</v>
      </c>
      <c r="N682" s="26">
        <f t="shared" si="257"/>
        <v>3.1833874029010625</v>
      </c>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row>
    <row r="683" spans="1:72" s="13" customFormat="1" x14ac:dyDescent="0.25">
      <c r="A683" s="13" t="s">
        <v>52</v>
      </c>
      <c r="B683" s="13">
        <v>176</v>
      </c>
      <c r="C683" s="21">
        <v>133.09679379940701</v>
      </c>
      <c r="D683" s="21">
        <v>124.62877056873744</v>
      </c>
      <c r="E683" s="21">
        <f t="shared" si="254"/>
        <v>128.86278218407222</v>
      </c>
      <c r="F683" s="22">
        <f t="shared" si="258"/>
        <v>0.92511780008774736</v>
      </c>
      <c r="G683" s="22">
        <f t="shared" si="258"/>
        <v>0.87364339312276229</v>
      </c>
      <c r="H683" s="22">
        <f t="shared" si="255"/>
        <v>0.89938059660525482</v>
      </c>
      <c r="I683" s="22">
        <v>3.0302388675712297</v>
      </c>
      <c r="J683" s="22">
        <v>2.7284564738257617</v>
      </c>
      <c r="K683" s="22">
        <f t="shared" si="256"/>
        <v>2.879347670698496</v>
      </c>
      <c r="L683" s="22">
        <f t="shared" si="259"/>
        <v>3.2755167690901761</v>
      </c>
      <c r="M683" s="22">
        <f t="shared" si="260"/>
        <v>3.123078014787168</v>
      </c>
      <c r="N683" s="22">
        <f t="shared" si="257"/>
        <v>3.1992973919386722</v>
      </c>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row>
    <row r="684" spans="1:72" s="13" customFormat="1" x14ac:dyDescent="0.25">
      <c r="A684" s="13" t="s">
        <v>52</v>
      </c>
      <c r="B684" s="13">
        <v>177</v>
      </c>
      <c r="C684" s="21">
        <v>134.02191159949476</v>
      </c>
      <c r="D684" s="21">
        <v>125.5024139618602</v>
      </c>
      <c r="E684" s="21">
        <f t="shared" si="254"/>
        <v>129.76216278067747</v>
      </c>
      <c r="F684" s="22">
        <f t="shared" si="258"/>
        <v>0.92119969634774179</v>
      </c>
      <c r="G684" s="22">
        <f t="shared" si="258"/>
        <v>0.87074662925726898</v>
      </c>
      <c r="H684" s="22">
        <f t="shared" si="255"/>
        <v>0.89597316280250539</v>
      </c>
      <c r="I684" s="22">
        <v>3.0319966264991964</v>
      </c>
      <c r="J684" s="22">
        <v>2.7335826286235747</v>
      </c>
      <c r="K684" s="22">
        <f t="shared" si="256"/>
        <v>2.8827896275613858</v>
      </c>
      <c r="L684" s="22">
        <f t="shared" si="259"/>
        <v>3.2913565196776338</v>
      </c>
      <c r="M684" s="22">
        <f t="shared" si="260"/>
        <v>3.139354821224253</v>
      </c>
      <c r="N684" s="22">
        <f t="shared" si="257"/>
        <v>3.2153556704509434</v>
      </c>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row>
    <row r="685" spans="1:72" s="13" customFormat="1" x14ac:dyDescent="0.25">
      <c r="A685" s="13" t="s">
        <v>52</v>
      </c>
      <c r="B685" s="13">
        <v>178</v>
      </c>
      <c r="C685" s="21">
        <v>134.9431112958425</v>
      </c>
      <c r="D685" s="21">
        <v>126.37316059111747</v>
      </c>
      <c r="E685" s="21">
        <f t="shared" si="254"/>
        <v>130.65813594347998</v>
      </c>
      <c r="F685" s="22">
        <f t="shared" si="258"/>
        <v>0.91724942389546982</v>
      </c>
      <c r="G685" s="22">
        <f t="shared" si="258"/>
        <v>0.86781857437230769</v>
      </c>
      <c r="H685" s="22">
        <f t="shared" si="255"/>
        <v>0.89253399913388876</v>
      </c>
      <c r="I685" s="22">
        <v>3.0336840509008058</v>
      </c>
      <c r="J685" s="22">
        <v>2.7386241706305476</v>
      </c>
      <c r="K685" s="22">
        <f t="shared" si="256"/>
        <v>2.886154110765677</v>
      </c>
      <c r="L685" s="22">
        <f t="shared" si="259"/>
        <v>3.3073708981108347</v>
      </c>
      <c r="M685" s="22">
        <f t="shared" si="260"/>
        <v>3.1557565734420834</v>
      </c>
      <c r="N685" s="22">
        <f t="shared" si="257"/>
        <v>3.2315637357764588</v>
      </c>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row>
    <row r="686" spans="1:72" s="13" customFormat="1" x14ac:dyDescent="0.25">
      <c r="A686" s="13" t="s">
        <v>52</v>
      </c>
      <c r="B686" s="13">
        <v>179</v>
      </c>
      <c r="C686" s="21">
        <v>135.86036071973797</v>
      </c>
      <c r="D686" s="21">
        <v>127.24097916548978</v>
      </c>
      <c r="E686" s="21">
        <f t="shared" si="254"/>
        <v>131.55066994261387</v>
      </c>
      <c r="F686" s="22">
        <f t="shared" si="258"/>
        <v>0.91326838209707262</v>
      </c>
      <c r="G686" s="22">
        <f t="shared" si="258"/>
        <v>0.86486025479045736</v>
      </c>
      <c r="H686" s="22">
        <f t="shared" si="255"/>
        <v>0.88906431844376499</v>
      </c>
      <c r="I686" s="22">
        <v>3.0353039542792839</v>
      </c>
      <c r="J686" s="22">
        <v>2.7435825634221063</v>
      </c>
      <c r="K686" s="22">
        <f t="shared" si="256"/>
        <v>2.8894432588506951</v>
      </c>
      <c r="L686" s="22">
        <f t="shared" si="259"/>
        <v>3.323561850799579</v>
      </c>
      <c r="M686" s="22">
        <f t="shared" si="260"/>
        <v>3.1722842484961169</v>
      </c>
      <c r="N686" s="22">
        <f t="shared" si="257"/>
        <v>3.2479230496478477</v>
      </c>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row>
    <row r="687" spans="1:72" s="13" customFormat="1" x14ac:dyDescent="0.25">
      <c r="A687" s="13" t="s">
        <v>52</v>
      </c>
      <c r="B687" s="13">
        <v>180</v>
      </c>
      <c r="C687" s="21">
        <v>136.77362910183504</v>
      </c>
      <c r="D687" s="21">
        <v>128.10583942028023</v>
      </c>
      <c r="E687" s="21">
        <f t="shared" si="254"/>
        <v>132.43973426105765</v>
      </c>
      <c r="F687" s="22">
        <f t="shared" si="258"/>
        <v>0.9092579464807784</v>
      </c>
      <c r="G687" s="22">
        <f t="shared" si="258"/>
        <v>0.86187268220984947</v>
      </c>
      <c r="H687" s="22">
        <f t="shared" si="255"/>
        <v>0.88556531434531394</v>
      </c>
      <c r="I687" s="22">
        <v>3.0368590440117331</v>
      </c>
      <c r="J687" s="22">
        <v>2.7484592485773245</v>
      </c>
      <c r="K687" s="22">
        <f t="shared" si="256"/>
        <v>2.8926591462945286</v>
      </c>
      <c r="L687" s="22">
        <f t="shared" si="259"/>
        <v>3.3399312656718498</v>
      </c>
      <c r="M687" s="22">
        <f t="shared" si="260"/>
        <v>3.1889388134802577</v>
      </c>
      <c r="N687" s="22">
        <f t="shared" si="257"/>
        <v>3.2644350395760537</v>
      </c>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row>
    <row r="688" spans="1:72" s="13" customFormat="1" x14ac:dyDescent="0.25">
      <c r="A688" s="13" t="s">
        <v>52</v>
      </c>
      <c r="B688" s="13">
        <v>181</v>
      </c>
      <c r="C688" s="21">
        <v>137.68288704831582</v>
      </c>
      <c r="D688" s="21">
        <v>128.96771210249008</v>
      </c>
      <c r="E688" s="21">
        <f t="shared" si="254"/>
        <v>133.32529957540294</v>
      </c>
      <c r="F688" s="22">
        <f t="shared" si="258"/>
        <v>0.90521946875094272</v>
      </c>
      <c r="G688" s="22">
        <f t="shared" si="258"/>
        <v>0.85885685368538134</v>
      </c>
      <c r="H688" s="22">
        <f t="shared" si="255"/>
        <v>0.88203816121816203</v>
      </c>
      <c r="I688" s="22">
        <v>3.0383519246994233</v>
      </c>
      <c r="J688" s="22">
        <v>2.7532556457805439</v>
      </c>
      <c r="K688" s="22">
        <f t="shared" si="256"/>
        <v>2.8958037852399836</v>
      </c>
      <c r="L688" s="22">
        <f t="shared" si="259"/>
        <v>3.3564809745992985</v>
      </c>
      <c r="M688" s="22">
        <f t="shared" si="260"/>
        <v>3.2057212257971033</v>
      </c>
      <c r="N688" s="22">
        <f t="shared" si="257"/>
        <v>3.2811011001982009</v>
      </c>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row>
    <row r="689" spans="1:72" s="13" customFormat="1" x14ac:dyDescent="0.25">
      <c r="A689" s="13" t="s">
        <v>52</v>
      </c>
      <c r="B689" s="24">
        <v>182</v>
      </c>
      <c r="C689" s="25">
        <v>138.58810651706676</v>
      </c>
      <c r="D689" s="25">
        <v>129.82656895617546</v>
      </c>
      <c r="E689" s="25">
        <f t="shared" si="254"/>
        <v>134.20733773662113</v>
      </c>
      <c r="F689" s="26">
        <f t="shared" si="258"/>
        <v>0.90115427681683968</v>
      </c>
      <c r="G689" s="26">
        <f t="shared" si="258"/>
        <v>0.85581375161959272</v>
      </c>
      <c r="H689" s="26">
        <f t="shared" si="255"/>
        <v>0.8784840142182162</v>
      </c>
      <c r="I689" s="26">
        <v>3.0397851014670803</v>
      </c>
      <c r="J689" s="26">
        <v>2.757973152936088</v>
      </c>
      <c r="K689" s="26">
        <f t="shared" si="256"/>
        <v>2.8988791272015844</v>
      </c>
      <c r="L689" s="26">
        <f t="shared" si="259"/>
        <v>3.3732127557609304</v>
      </c>
      <c r="M689" s="26">
        <f t="shared" si="260"/>
        <v>3.2226324334199306</v>
      </c>
      <c r="N689" s="26">
        <f t="shared" si="257"/>
        <v>3.2979225945904305</v>
      </c>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row>
    <row r="690" spans="1:72" s="13" customFormat="1" x14ac:dyDescent="0.25">
      <c r="A690" s="13" t="s">
        <v>52</v>
      </c>
      <c r="B690" s="13">
        <v>183</v>
      </c>
      <c r="C690" s="21">
        <v>139.4892607938836</v>
      </c>
      <c r="D690" s="21">
        <v>130.68238270779506</v>
      </c>
      <c r="E690" s="21">
        <f t="shared" si="254"/>
        <v>135.08582175083933</v>
      </c>
      <c r="F690" s="22">
        <f t="shared" si="258"/>
        <v>0.8970636748383356</v>
      </c>
      <c r="G690" s="22">
        <f t="shared" si="258"/>
        <v>0.8527443437613158</v>
      </c>
      <c r="H690" s="22">
        <f t="shared" si="255"/>
        <v>0.8749040092998257</v>
      </c>
      <c r="I690" s="22">
        <v>3.0411609832070519</v>
      </c>
      <c r="J690" s="22">
        <v>2.7626131462952324</v>
      </c>
      <c r="K690" s="22">
        <f t="shared" si="256"/>
        <v>2.9018870647511421</v>
      </c>
      <c r="L690" s="22">
        <f t="shared" si="259"/>
        <v>3.3901283359345866</v>
      </c>
      <c r="M690" s="22">
        <f t="shared" si="260"/>
        <v>3.2396733751522735</v>
      </c>
      <c r="N690" s="22">
        <f t="shared" si="257"/>
        <v>3.3149008555434301</v>
      </c>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row>
    <row r="691" spans="1:72" s="13" customFormat="1" x14ac:dyDescent="0.25">
      <c r="A691" s="13" t="s">
        <v>52</v>
      </c>
      <c r="B691" s="13">
        <v>184</v>
      </c>
      <c r="C691" s="21">
        <v>140.38632446872194</v>
      </c>
      <c r="D691" s="21">
        <v>131.53512705155637</v>
      </c>
      <c r="E691" s="21">
        <f t="shared" si="254"/>
        <v>135.96072576013916</v>
      </c>
      <c r="F691" s="22">
        <f t="shared" si="258"/>
        <v>0.89294894328565988</v>
      </c>
      <c r="G691" s="22">
        <f t="shared" si="258"/>
        <v>0.84964958321307904</v>
      </c>
      <c r="H691" s="22">
        <f t="shared" si="255"/>
        <v>0.87129926324936946</v>
      </c>
      <c r="I691" s="22">
        <v>3.0424818857647726</v>
      </c>
      <c r="J691" s="22">
        <v>2.7671769805946158</v>
      </c>
      <c r="K691" s="22">
        <f t="shared" si="256"/>
        <v>2.9048294331796942</v>
      </c>
      <c r="L691" s="22">
        <f t="shared" si="259"/>
        <v>3.4072293927240405</v>
      </c>
      <c r="M691" s="22">
        <f t="shared" si="260"/>
        <v>3.2568449808803712</v>
      </c>
      <c r="N691" s="22">
        <f t="shared" si="257"/>
        <v>3.3320371868022058</v>
      </c>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row>
    <row r="692" spans="1:72" s="13" customFormat="1" x14ac:dyDescent="0.25">
      <c r="A692" s="13" t="s">
        <v>52</v>
      </c>
      <c r="B692" s="13">
        <v>185</v>
      </c>
      <c r="C692" s="21">
        <v>141.2792734120076</v>
      </c>
      <c r="D692" s="21">
        <v>132.38477663476945</v>
      </c>
      <c r="E692" s="21">
        <f t="shared" si="254"/>
        <v>136.83202502338852</v>
      </c>
      <c r="F692" s="22">
        <f t="shared" si="258"/>
        <v>0.88881133901347198</v>
      </c>
      <c r="G692" s="22">
        <f t="shared" si="258"/>
        <v>0.8465304084463412</v>
      </c>
      <c r="H692" s="22">
        <f t="shared" si="255"/>
        <v>0.86767087372990659</v>
      </c>
      <c r="I692" s="22">
        <v>3.0437500350624309</v>
      </c>
      <c r="J692" s="22">
        <v>2.7716659892053057</v>
      </c>
      <c r="K692" s="22">
        <f t="shared" si="256"/>
        <v>2.9077080121338685</v>
      </c>
      <c r="L692" s="22">
        <f t="shared" si="259"/>
        <v>3.424517556718857</v>
      </c>
      <c r="M692" s="22">
        <f t="shared" si="260"/>
        <v>3.2741481718208032</v>
      </c>
      <c r="N692" s="22">
        <f t="shared" si="257"/>
        <v>3.3493328642698303</v>
      </c>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row>
    <row r="693" spans="1:72" s="13" customFormat="1" x14ac:dyDescent="0.25">
      <c r="A693" s="13" t="s">
        <v>52</v>
      </c>
      <c r="B693" s="13">
        <v>186</v>
      </c>
      <c r="C693" s="21">
        <v>142.16808475102107</v>
      </c>
      <c r="D693" s="21">
        <v>133.23130704321579</v>
      </c>
      <c r="E693" s="21">
        <f t="shared" si="254"/>
        <v>137.69969589711843</v>
      </c>
      <c r="F693" s="22">
        <f t="shared" si="258"/>
        <v>0.88465209534888345</v>
      </c>
      <c r="G693" s="22">
        <f t="shared" si="258"/>
        <v>0.84338774332405819</v>
      </c>
      <c r="H693" s="22">
        <f t="shared" si="255"/>
        <v>0.86401991933647082</v>
      </c>
      <c r="I693" s="22">
        <v>3.0449675701582151</v>
      </c>
      <c r="J693" s="22">
        <v>2.7760814842917734</v>
      </c>
      <c r="K693" s="22">
        <f t="shared" si="256"/>
        <v>2.910524527224994</v>
      </c>
      <c r="L693" s="22">
        <f t="shared" si="259"/>
        <v>3.4419944135862361</v>
      </c>
      <c r="M693" s="22">
        <f t="shared" si="260"/>
        <v>3.291583860764157</v>
      </c>
      <c r="N693" s="22">
        <f t="shared" si="257"/>
        <v>3.3667891371751963</v>
      </c>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row>
    <row r="694" spans="1:72" s="13" customFormat="1" x14ac:dyDescent="0.25">
      <c r="A694" s="13" t="s">
        <v>52</v>
      </c>
      <c r="B694" s="13">
        <v>187</v>
      </c>
      <c r="C694" s="21">
        <v>143.05273684636995</v>
      </c>
      <c r="D694" s="21">
        <v>134.07469478653985</v>
      </c>
      <c r="E694" s="21">
        <f t="shared" si="254"/>
        <v>138.5637158164549</v>
      </c>
      <c r="F694" s="22">
        <f t="shared" si="258"/>
        <v>0.8804724221917013</v>
      </c>
      <c r="G694" s="22">
        <f t="shared" si="258"/>
        <v>0.84022249713109431</v>
      </c>
      <c r="H694" s="22">
        <f t="shared" si="255"/>
        <v>0.86034745966139781</v>
      </c>
      <c r="I694" s="22">
        <v>3.0461365462389369</v>
      </c>
      <c r="J694" s="22">
        <v>2.7804247569800546</v>
      </c>
      <c r="K694" s="22">
        <f t="shared" si="256"/>
        <v>2.9132806516094956</v>
      </c>
      <c r="L694" s="22">
        <f t="shared" si="259"/>
        <v>3.459661506099637</v>
      </c>
      <c r="M694" s="22">
        <f t="shared" si="260"/>
        <v>3.309152952311682</v>
      </c>
      <c r="N694" s="22">
        <f t="shared" si="257"/>
        <v>3.3844072292056593</v>
      </c>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row>
    <row r="695" spans="1:72" s="13" customFormat="1" x14ac:dyDescent="0.25">
      <c r="A695" s="13" t="s">
        <v>52</v>
      </c>
      <c r="B695" s="13">
        <v>188</v>
      </c>
      <c r="C695" s="21">
        <v>143.93320926856165</v>
      </c>
      <c r="D695" s="21">
        <v>134.91491728367095</v>
      </c>
      <c r="E695" s="21">
        <f t="shared" si="254"/>
        <v>139.4240632761163</v>
      </c>
      <c r="F695" s="22">
        <f t="shared" si="258"/>
        <v>0.87627350612817168</v>
      </c>
      <c r="G695" s="22">
        <f t="shared" si="258"/>
        <v>0.83703556461102835</v>
      </c>
      <c r="H695" s="22">
        <f t="shared" si="255"/>
        <v>0.85665453536960001</v>
      </c>
      <c r="I695" s="22">
        <v>3.0472589375442336</v>
      </c>
      <c r="J695" s="22">
        <v>2.7846970775344255</v>
      </c>
      <c r="K695" s="22">
        <f t="shared" si="256"/>
        <v>2.9159780075393296</v>
      </c>
      <c r="L695" s="22">
        <f t="shared" ref="L695:L706" si="261">I695/F695</f>
        <v>3.4775203360975677</v>
      </c>
      <c r="M695" s="22">
        <f t="shared" ref="M695:M706" si="262">J695/G695</f>
        <v>3.3268563431094811</v>
      </c>
      <c r="N695" s="22">
        <f t="shared" si="257"/>
        <v>3.4021883396035246</v>
      </c>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row>
    <row r="696" spans="1:72" s="13" customFormat="1" x14ac:dyDescent="0.25">
      <c r="A696" s="13" t="s">
        <v>52</v>
      </c>
      <c r="B696" s="24">
        <v>189</v>
      </c>
      <c r="C696" s="25">
        <v>144.80948277468983</v>
      </c>
      <c r="D696" s="25">
        <v>135.75195284828197</v>
      </c>
      <c r="E696" s="25">
        <f t="shared" ref="E696:E707" si="263">AVERAGE(C696:D696)</f>
        <v>140.28071781148589</v>
      </c>
      <c r="F696" s="26">
        <f t="shared" si="258"/>
        <v>0.87205651055529643</v>
      </c>
      <c r="G696" s="26">
        <f t="shared" si="258"/>
        <v>0.8338278260105767</v>
      </c>
      <c r="H696" s="26">
        <f t="shared" ref="H696:H706" si="264">AVERAGE(F696:G696)</f>
        <v>0.85294216828293656</v>
      </c>
      <c r="I696" s="26">
        <v>3.0483366402209042</v>
      </c>
      <c r="J696" s="26">
        <v>2.7888996955419207</v>
      </c>
      <c r="K696" s="26">
        <f t="shared" ref="K696:K707" si="265">AVERAGE(I696:J696)</f>
        <v>2.9186181678814123</v>
      </c>
      <c r="L696" s="26">
        <f t="shared" si="261"/>
        <v>3.4955723663823406</v>
      </c>
      <c r="M696" s="26">
        <f t="shared" si="262"/>
        <v>3.3446949220744102</v>
      </c>
      <c r="N696" s="26">
        <f t="shared" ref="N696:N706" si="266">AVERAGE(L696:M696)</f>
        <v>3.4201336442283754</v>
      </c>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row>
    <row r="697" spans="1:72" s="13" customFormat="1" x14ac:dyDescent="0.25">
      <c r="A697" s="13" t="s">
        <v>52</v>
      </c>
      <c r="B697" s="13">
        <v>190</v>
      </c>
      <c r="C697" s="21">
        <v>145.68153928524512</v>
      </c>
      <c r="D697" s="21">
        <v>136.58578067429255</v>
      </c>
      <c r="E697" s="21">
        <f t="shared" si="263"/>
        <v>141.13365997976882</v>
      </c>
      <c r="F697" s="22">
        <f t="shared" ref="F697:G706" si="267">C698-C697</f>
        <v>0.86782257581708677</v>
      </c>
      <c r="G697" s="22">
        <f t="shared" si="267"/>
        <v>0.83060014712972929</v>
      </c>
      <c r="H697" s="22">
        <f t="shared" si="264"/>
        <v>0.84921136147340803</v>
      </c>
      <c r="I697" s="22">
        <v>3.0493714751062808</v>
      </c>
      <c r="J697" s="22">
        <v>2.7930338401040773</v>
      </c>
      <c r="K697" s="22">
        <f t="shared" si="265"/>
        <v>2.9212026576051793</v>
      </c>
      <c r="L697" s="22">
        <f t="shared" si="261"/>
        <v>3.5138190225521453</v>
      </c>
      <c r="M697" s="22">
        <f t="shared" si="262"/>
        <v>3.3626695706181238</v>
      </c>
      <c r="N697" s="22">
        <f t="shared" si="266"/>
        <v>3.4382442965851343</v>
      </c>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row>
    <row r="698" spans="1:72" s="13" customFormat="1" x14ac:dyDescent="0.25">
      <c r="A698" s="13" t="s">
        <v>52</v>
      </c>
      <c r="B698" s="13">
        <v>191</v>
      </c>
      <c r="C698" s="21">
        <v>146.54936186106221</v>
      </c>
      <c r="D698" s="21">
        <v>137.41638082142228</v>
      </c>
      <c r="E698" s="21">
        <f t="shared" si="263"/>
        <v>141.98287134124223</v>
      </c>
      <c r="F698" s="22">
        <f t="shared" si="267"/>
        <v>0.86357281935116248</v>
      </c>
      <c r="G698" s="22">
        <f t="shared" si="267"/>
        <v>0.82735337937845088</v>
      </c>
      <c r="H698" s="22">
        <f t="shared" si="264"/>
        <v>0.84546309936480668</v>
      </c>
      <c r="I698" s="22">
        <v>3.050365190439841</v>
      </c>
      <c r="J698" s="22">
        <v>2.7971007200353051</v>
      </c>
      <c r="K698" s="22">
        <f t="shared" si="265"/>
        <v>2.9237329552375728</v>
      </c>
      <c r="L698" s="22">
        <f t="shared" si="261"/>
        <v>3.5322616947713859</v>
      </c>
      <c r="M698" s="22">
        <f t="shared" si="262"/>
        <v>3.3807811628649254</v>
      </c>
      <c r="N698" s="22">
        <f t="shared" si="266"/>
        <v>3.4565214288181556</v>
      </c>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row>
    <row r="699" spans="1:72" s="13" customFormat="1" x14ac:dyDescent="0.25">
      <c r="A699" s="13" t="s">
        <v>52</v>
      </c>
      <c r="B699" s="13">
        <v>192</v>
      </c>
      <c r="C699" s="21">
        <v>147.41293468041337</v>
      </c>
      <c r="D699" s="21">
        <v>138.24373420080073</v>
      </c>
      <c r="E699" s="21">
        <f t="shared" si="263"/>
        <v>142.82833444060705</v>
      </c>
      <c r="F699" s="22">
        <f t="shared" si="267"/>
        <v>0.85930833584569655</v>
      </c>
      <c r="G699" s="22">
        <f t="shared" si="267"/>
        <v>0.82408835983949302</v>
      </c>
      <c r="H699" s="22">
        <f t="shared" si="264"/>
        <v>0.84169834784259479</v>
      </c>
      <c r="I699" s="22">
        <v>3.0513194645025528</v>
      </c>
      <c r="J699" s="22">
        <v>2.8011015240673189</v>
      </c>
      <c r="K699" s="22">
        <f t="shared" si="265"/>
        <v>2.9262104942849358</v>
      </c>
      <c r="L699" s="22">
        <f t="shared" si="261"/>
        <v>3.5509017394781437</v>
      </c>
      <c r="M699" s="22">
        <f t="shared" si="262"/>
        <v>3.3990305658641837</v>
      </c>
      <c r="N699" s="22">
        <f t="shared" si="266"/>
        <v>3.4749661526711639</v>
      </c>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row>
    <row r="700" spans="1:72" s="13" customFormat="1" x14ac:dyDescent="0.25">
      <c r="A700" s="13" t="s">
        <v>52</v>
      </c>
      <c r="B700" s="13">
        <v>193</v>
      </c>
      <c r="C700" s="21">
        <v>148.27224301625907</v>
      </c>
      <c r="D700" s="21">
        <v>139.06782256064022</v>
      </c>
      <c r="E700" s="21">
        <f t="shared" si="263"/>
        <v>143.67003278844965</v>
      </c>
      <c r="F700" s="22">
        <f t="shared" si="267"/>
        <v>0.85503019740514219</v>
      </c>
      <c r="G700" s="22">
        <f t="shared" si="267"/>
        <v>0.82080591133666303</v>
      </c>
      <c r="H700" s="22">
        <f t="shared" si="264"/>
        <v>0.83791805437090261</v>
      </c>
      <c r="I700" s="22">
        <v>3.0522359081836834</v>
      </c>
      <c r="J700" s="22">
        <v>2.8050374210590716</v>
      </c>
      <c r="K700" s="22">
        <f t="shared" si="265"/>
        <v>2.9286366646213775</v>
      </c>
      <c r="L700" s="22">
        <f t="shared" si="261"/>
        <v>3.5697404810340645</v>
      </c>
      <c r="M700" s="22">
        <f t="shared" si="262"/>
        <v>3.4174186397989441</v>
      </c>
      <c r="N700" s="22">
        <f t="shared" si="266"/>
        <v>3.4935795604165043</v>
      </c>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row>
    <row r="701" spans="1:72" s="13" customFormat="1" x14ac:dyDescent="0.25">
      <c r="A701" s="13" t="s">
        <v>52</v>
      </c>
      <c r="B701" s="13">
        <v>194</v>
      </c>
      <c r="C701" s="21">
        <v>149.12727321366421</v>
      </c>
      <c r="D701" s="21">
        <v>139.88862847197689</v>
      </c>
      <c r="E701" s="21">
        <f t="shared" si="263"/>
        <v>144.50795084282055</v>
      </c>
      <c r="F701" s="22">
        <f t="shared" si="267"/>
        <v>0.85073945372619164</v>
      </c>
      <c r="G701" s="22">
        <f t="shared" si="267"/>
        <v>0.81750684250860672</v>
      </c>
      <c r="H701" s="22">
        <f t="shared" si="264"/>
        <v>0.83412314811739918</v>
      </c>
      <c r="I701" s="22">
        <v>3.0531160674750679</v>
      </c>
      <c r="J701" s="22">
        <v>2.808909560211696</v>
      </c>
      <c r="K701" s="22">
        <f t="shared" si="265"/>
        <v>2.931012813843382</v>
      </c>
      <c r="L701" s="22">
        <f t="shared" si="261"/>
        <v>3.5887792133097727</v>
      </c>
      <c r="M701" s="22">
        <f t="shared" si="262"/>
        <v>3.4359462381895889</v>
      </c>
      <c r="N701" s="22">
        <f t="shared" si="266"/>
        <v>3.5123627257496808</v>
      </c>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row>
    <row r="702" spans="1:72" s="13" customFormat="1" x14ac:dyDescent="0.25">
      <c r="A702" s="13" t="s">
        <v>52</v>
      </c>
      <c r="B702" s="13">
        <v>195</v>
      </c>
      <c r="C702" s="21">
        <v>149.9780126673904</v>
      </c>
      <c r="D702" s="21">
        <v>140.70613531448549</v>
      </c>
      <c r="E702" s="21">
        <f t="shared" si="263"/>
        <v>145.34207399093793</v>
      </c>
      <c r="F702" s="22">
        <f t="shared" si="267"/>
        <v>0.8464371322807267</v>
      </c>
      <c r="G702" s="22">
        <f t="shared" si="267"/>
        <v>0.8141919478877071</v>
      </c>
      <c r="H702" s="22">
        <f t="shared" si="264"/>
        <v>0.8303145400842169</v>
      </c>
      <c r="I702" s="22">
        <v>3.0539614258930157</v>
      </c>
      <c r="J702" s="22">
        <v>2.81271907128794</v>
      </c>
      <c r="K702" s="22">
        <f t="shared" si="265"/>
        <v>2.9333402485904778</v>
      </c>
      <c r="L702" s="22">
        <f t="shared" si="261"/>
        <v>3.6080192012182994</v>
      </c>
      <c r="M702" s="22">
        <f t="shared" si="262"/>
        <v>3.4546142080931861</v>
      </c>
      <c r="N702" s="22">
        <f t="shared" si="266"/>
        <v>3.531316704655743</v>
      </c>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row>
    <row r="703" spans="1:72" s="13" customFormat="1" x14ac:dyDescent="0.25">
      <c r="A703" s="13" t="s">
        <v>52</v>
      </c>
      <c r="B703" s="24">
        <v>196</v>
      </c>
      <c r="C703" s="25">
        <v>150.82444979967113</v>
      </c>
      <c r="D703" s="25">
        <v>141.5203272623732</v>
      </c>
      <c r="E703" s="25">
        <f t="shared" si="263"/>
        <v>146.17238853102216</v>
      </c>
      <c r="F703" s="26">
        <f t="shared" si="267"/>
        <v>0.84212423850831897</v>
      </c>
      <c r="G703" s="26">
        <f t="shared" si="267"/>
        <v>0.81086200798432628</v>
      </c>
      <c r="H703" s="26">
        <f t="shared" si="264"/>
        <v>0.82649312324632263</v>
      </c>
      <c r="I703" s="26">
        <v>3.0547734068282395</v>
      </c>
      <c r="J703" s="26">
        <v>2.8164670648356327</v>
      </c>
      <c r="K703" s="26">
        <f t="shared" si="265"/>
        <v>2.9356202358319363</v>
      </c>
      <c r="L703" s="26">
        <f t="shared" si="261"/>
        <v>3.6274616821851078</v>
      </c>
      <c r="M703" s="26">
        <f t="shared" si="262"/>
        <v>3.4734233902966065</v>
      </c>
      <c r="N703" s="26">
        <f t="shared" si="266"/>
        <v>3.5504425362408574</v>
      </c>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row>
    <row r="704" spans="1:72" s="13" customFormat="1" x14ac:dyDescent="0.25">
      <c r="A704" s="13" t="s">
        <v>52</v>
      </c>
      <c r="B704" s="13">
        <v>197</v>
      </c>
      <c r="C704" s="21">
        <v>151.66657403817945</v>
      </c>
      <c r="D704" s="21">
        <v>142.33118927035753</v>
      </c>
      <c r="E704" s="21">
        <f t="shared" si="263"/>
        <v>146.99888165426847</v>
      </c>
      <c r="F704" s="22">
        <f t="shared" si="267"/>
        <v>0.83780175601461337</v>
      </c>
      <c r="G704" s="22">
        <f t="shared" si="267"/>
        <v>0.8075177893751686</v>
      </c>
      <c r="H704" s="22">
        <f t="shared" si="264"/>
        <v>0.82265977269489099</v>
      </c>
      <c r="I704" s="22">
        <v>3.0555533758243603</v>
      </c>
      <c r="J704" s="22">
        <v>2.8201546324147513</v>
      </c>
      <c r="K704" s="22">
        <f t="shared" si="265"/>
        <v>2.937854004119556</v>
      </c>
      <c r="L704" s="22">
        <f t="shared" si="261"/>
        <v>3.6471078675694057</v>
      </c>
      <c r="M704" s="22">
        <f t="shared" si="262"/>
        <v>3.4923746195076353</v>
      </c>
      <c r="N704" s="22">
        <f t="shared" si="266"/>
        <v>3.5697412435385205</v>
      </c>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row>
    <row r="705" spans="1:72" s="13" customFormat="1" x14ac:dyDescent="0.25">
      <c r="A705" s="13" t="s">
        <v>52</v>
      </c>
      <c r="B705" s="13">
        <v>198</v>
      </c>
      <c r="C705" s="21">
        <v>152.50437579419406</v>
      </c>
      <c r="D705" s="21">
        <v>143.1387070597327</v>
      </c>
      <c r="E705" s="21">
        <f t="shared" si="263"/>
        <v>147.82154142696339</v>
      </c>
      <c r="F705" s="22">
        <f t="shared" si="267"/>
        <v>0.83347064677840876</v>
      </c>
      <c r="G705" s="22">
        <f t="shared" si="267"/>
        <v>0.80416004479653225</v>
      </c>
      <c r="H705" s="22">
        <f t="shared" si="264"/>
        <v>0.81881534578747051</v>
      </c>
      <c r="I705" s="22">
        <v>3.0563026427856883</v>
      </c>
      <c r="J705" s="22">
        <v>2.8237828468276338</v>
      </c>
      <c r="K705" s="22">
        <f t="shared" si="265"/>
        <v>2.9400427448066608</v>
      </c>
      <c r="L705" s="22">
        <f t="shared" si="261"/>
        <v>3.6669589440241612</v>
      </c>
      <c r="M705" s="22">
        <f t="shared" si="262"/>
        <v>3.5114687245399074</v>
      </c>
      <c r="N705" s="22">
        <f t="shared" si="266"/>
        <v>3.5892138342820346</v>
      </c>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row>
    <row r="706" spans="1:72" s="13" customFormat="1" x14ac:dyDescent="0.25">
      <c r="A706" s="13" t="s">
        <v>52</v>
      </c>
      <c r="B706" s="13">
        <v>199</v>
      </c>
      <c r="C706" s="21">
        <v>153.33784644097247</v>
      </c>
      <c r="D706" s="21">
        <v>143.94286710452923</v>
      </c>
      <c r="E706" s="21">
        <f t="shared" si="263"/>
        <v>148.64035677275086</v>
      </c>
      <c r="F706" s="22">
        <f t="shared" si="267"/>
        <v>0.82913185136385437</v>
      </c>
      <c r="G706" s="22">
        <f t="shared" si="267"/>
        <v>0.80078951324168202</v>
      </c>
      <c r="H706" s="22">
        <f t="shared" si="264"/>
        <v>0.81496068230276819</v>
      </c>
      <c r="I706" s="22">
        <v>3.0570224641151333</v>
      </c>
      <c r="J706" s="22">
        <v>2.8273527623519739</v>
      </c>
      <c r="K706" s="22">
        <f t="shared" si="265"/>
        <v>2.9421876132335534</v>
      </c>
      <c r="L706" s="22">
        <f t="shared" si="261"/>
        <v>3.6870160748095495</v>
      </c>
      <c r="M706" s="22">
        <f t="shared" si="262"/>
        <v>3.5307065284940435</v>
      </c>
      <c r="N706" s="22">
        <f t="shared" si="266"/>
        <v>3.6088613016517965</v>
      </c>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row>
    <row r="707" spans="1:72" s="13" customFormat="1" x14ac:dyDescent="0.25">
      <c r="A707" s="13" t="s">
        <v>52</v>
      </c>
      <c r="B707" s="13">
        <v>200</v>
      </c>
      <c r="C707" s="21">
        <v>154.16697829233632</v>
      </c>
      <c r="D707" s="21">
        <v>144.74365661777091</v>
      </c>
      <c r="E707" s="21">
        <f t="shared" si="263"/>
        <v>149.4553174550536</v>
      </c>
      <c r="F707" s="22"/>
      <c r="G707" s="22"/>
      <c r="H707" s="22"/>
      <c r="I707" s="22">
        <v>3.0577140447831903</v>
      </c>
      <c r="J707" s="22">
        <v>2.8308654149761772</v>
      </c>
      <c r="K707" s="22">
        <f t="shared" si="265"/>
        <v>2.9442897298796837</v>
      </c>
      <c r="L707" s="22"/>
      <c r="M707" s="22"/>
      <c r="N707" s="22"/>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row>
    <row r="708" spans="1:72" s="13" customFormat="1" x14ac:dyDescent="0.25">
      <c r="A708" s="13" t="s">
        <v>53</v>
      </c>
      <c r="B708" s="13">
        <v>60</v>
      </c>
      <c r="C708" s="21">
        <v>20.80462535793928</v>
      </c>
      <c r="D708" s="21">
        <v>21.432909133250568</v>
      </c>
      <c r="E708" s="21">
        <f>AVERAGE(C708:D708)</f>
        <v>21.118767245594924</v>
      </c>
      <c r="F708" s="22">
        <f>C709-C708</f>
        <v>0.66795092956709823</v>
      </c>
      <c r="G708" s="22">
        <f>D709-D708</f>
        <v>0.64787502272158548</v>
      </c>
      <c r="H708" s="22">
        <f>AVERAGE(F708:G708)</f>
        <v>0.65791297614434185</v>
      </c>
      <c r="I708" s="22">
        <v>0.94367386818848031</v>
      </c>
      <c r="J708" s="22">
        <v>1.0983870036158467</v>
      </c>
      <c r="K708" s="22">
        <f>AVERAGE(I708:J708)</f>
        <v>1.0210304359021636</v>
      </c>
      <c r="L708" s="22">
        <f t="shared" ref="L708:L739" si="268">I708/F708</f>
        <v>1.412789213123903</v>
      </c>
      <c r="M708" s="22">
        <f t="shared" ref="M708:M739" si="269">J708/G708</f>
        <v>1.695368651505897</v>
      </c>
      <c r="N708" s="22">
        <f>AVERAGE(L708:M708)</f>
        <v>1.5540789323149</v>
      </c>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row>
    <row r="709" spans="1:72" s="13" customFormat="1" x14ac:dyDescent="0.25">
      <c r="A709" s="13" t="s">
        <v>53</v>
      </c>
      <c r="B709" s="13">
        <v>61</v>
      </c>
      <c r="C709" s="21">
        <v>21.472576287506378</v>
      </c>
      <c r="D709" s="21">
        <v>22.080784155972154</v>
      </c>
      <c r="E709" s="21">
        <f t="shared" ref="E709:E772" si="270">AVERAGE(C709:D709)</f>
        <v>21.776680221739266</v>
      </c>
      <c r="F709" s="22">
        <f>C710-C709</f>
        <v>0.67801075890850271</v>
      </c>
      <c r="G709" s="22">
        <f>D710-D709</f>
        <v>0.65640969723792963</v>
      </c>
      <c r="H709" s="22">
        <f t="shared" ref="H709:H772" si="271">AVERAGE(F709:G709)</f>
        <v>0.66721022807321617</v>
      </c>
      <c r="I709" s="22">
        <v>0.97694539135461123</v>
      </c>
      <c r="J709" s="22">
        <v>1.123419830092524</v>
      </c>
      <c r="K709" s="22">
        <f t="shared" ref="K709:K772" si="272">AVERAGE(I709:J709)</f>
        <v>1.0501826107235677</v>
      </c>
      <c r="L709" s="22">
        <f t="shared" si="268"/>
        <v>1.4408995410741698</v>
      </c>
      <c r="M709" s="22">
        <f t="shared" si="269"/>
        <v>1.7114613553390523</v>
      </c>
      <c r="N709" s="22">
        <f t="shared" ref="N709:N772" si="273">AVERAGE(L709:M709)</f>
        <v>1.5761804482066111</v>
      </c>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row>
    <row r="710" spans="1:72" s="13" customFormat="1" x14ac:dyDescent="0.25">
      <c r="A710" s="13" t="s">
        <v>53</v>
      </c>
      <c r="B710" s="13">
        <v>62</v>
      </c>
      <c r="C710" s="21">
        <v>22.150587046414881</v>
      </c>
      <c r="D710" s="21">
        <v>22.737193853210083</v>
      </c>
      <c r="E710" s="21">
        <f t="shared" si="270"/>
        <v>22.443890449812482</v>
      </c>
      <c r="F710" s="22">
        <f t="shared" ref="F710:G773" si="274">C711-C710</f>
        <v>0.68793966350732205</v>
      </c>
      <c r="G710" s="22">
        <f t="shared" si="274"/>
        <v>0.6648205792966877</v>
      </c>
      <c r="H710" s="22">
        <f t="shared" si="271"/>
        <v>0.67638012140200487</v>
      </c>
      <c r="I710" s="22">
        <v>1.0105669412638123</v>
      </c>
      <c r="J710" s="22">
        <v>1.1484550744459494</v>
      </c>
      <c r="K710" s="22">
        <f t="shared" si="272"/>
        <v>1.0795110078548809</v>
      </c>
      <c r="L710" s="22">
        <f t="shared" si="268"/>
        <v>1.4689761251904563</v>
      </c>
      <c r="M710" s="22">
        <f t="shared" si="269"/>
        <v>1.7274661919474539</v>
      </c>
      <c r="N710" s="22">
        <f t="shared" si="273"/>
        <v>1.598221158568955</v>
      </c>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row>
    <row r="711" spans="1:72" s="13" customFormat="1" x14ac:dyDescent="0.25">
      <c r="A711" s="13" t="s">
        <v>53</v>
      </c>
      <c r="B711" s="13">
        <v>63</v>
      </c>
      <c r="C711" s="21">
        <v>22.838526709922203</v>
      </c>
      <c r="D711" s="21">
        <v>23.402014432506771</v>
      </c>
      <c r="E711" s="21">
        <f t="shared" si="270"/>
        <v>23.120270571214487</v>
      </c>
      <c r="F711" s="22">
        <f t="shared" si="274"/>
        <v>0.69773490646612402</v>
      </c>
      <c r="G711" s="22">
        <f t="shared" si="274"/>
        <v>0.67310643742008125</v>
      </c>
      <c r="H711" s="22">
        <f t="shared" si="271"/>
        <v>0.68542067194310263</v>
      </c>
      <c r="I711" s="22">
        <v>1.0445114472495969</v>
      </c>
      <c r="J711" s="22">
        <v>1.1734818403033842</v>
      </c>
      <c r="K711" s="22">
        <f t="shared" si="272"/>
        <v>1.1089966437764907</v>
      </c>
      <c r="L711" s="22">
        <f t="shared" si="268"/>
        <v>1.4970032853018933</v>
      </c>
      <c r="M711" s="22">
        <f t="shared" si="269"/>
        <v>1.7433822870587434</v>
      </c>
      <c r="N711" s="22">
        <f t="shared" si="273"/>
        <v>1.6201927861803185</v>
      </c>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row>
    <row r="712" spans="1:72" s="13" customFormat="1" x14ac:dyDescent="0.25">
      <c r="A712" s="13" t="s">
        <v>53</v>
      </c>
      <c r="B712" s="13">
        <v>64</v>
      </c>
      <c r="C712" s="21">
        <v>23.536261616388327</v>
      </c>
      <c r="D712" s="21">
        <v>24.075120869926852</v>
      </c>
      <c r="E712" s="21">
        <f t="shared" si="270"/>
        <v>23.80569124315759</v>
      </c>
      <c r="F712" s="22">
        <f t="shared" si="274"/>
        <v>0.70739386001119797</v>
      </c>
      <c r="G712" s="22">
        <f t="shared" si="274"/>
        <v>0.68126610942200472</v>
      </c>
      <c r="H712" s="22">
        <f t="shared" si="271"/>
        <v>0.69432998471660134</v>
      </c>
      <c r="I712" s="22">
        <v>1.0787514635251838</v>
      </c>
      <c r="J712" s="22">
        <v>1.1984895131076145</v>
      </c>
      <c r="K712" s="22">
        <f t="shared" si="272"/>
        <v>1.1386204883163993</v>
      </c>
      <c r="L712" s="22">
        <f t="shared" si="268"/>
        <v>1.5249658281004974</v>
      </c>
      <c r="M712" s="22">
        <f t="shared" si="269"/>
        <v>1.7592090616755163</v>
      </c>
      <c r="N712" s="22">
        <f t="shared" si="273"/>
        <v>1.642087444888007</v>
      </c>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row>
    <row r="713" spans="1:72" s="13" customFormat="1" x14ac:dyDescent="0.25">
      <c r="A713" s="13" t="s">
        <v>53</v>
      </c>
      <c r="B713" s="13">
        <v>65</v>
      </c>
      <c r="C713" s="21">
        <v>24.243655476399525</v>
      </c>
      <c r="D713" s="21">
        <v>24.756386979348857</v>
      </c>
      <c r="E713" s="21">
        <f t="shared" si="270"/>
        <v>24.500021227874193</v>
      </c>
      <c r="F713" s="22">
        <f t="shared" si="274"/>
        <v>0.7169140055908052</v>
      </c>
      <c r="G713" s="22">
        <f t="shared" si="274"/>
        <v>0.68929850196735742</v>
      </c>
      <c r="H713" s="22">
        <f t="shared" si="271"/>
        <v>0.70310625377908131</v>
      </c>
      <c r="I713" s="22">
        <v>1.1132592392602803</v>
      </c>
      <c r="J713" s="22">
        <v>1.2234677633152264</v>
      </c>
      <c r="K713" s="22">
        <f t="shared" si="272"/>
        <v>1.1683635012877533</v>
      </c>
      <c r="L713" s="22">
        <f t="shared" si="268"/>
        <v>1.5528490594110362</v>
      </c>
      <c r="M713" s="22">
        <f t="shared" si="269"/>
        <v>1.7749462095496695</v>
      </c>
      <c r="N713" s="22">
        <f t="shared" si="273"/>
        <v>1.6638976344803529</v>
      </c>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row>
    <row r="714" spans="1:72" s="13" customFormat="1" x14ac:dyDescent="0.25">
      <c r="A714" s="13" t="s">
        <v>53</v>
      </c>
      <c r="B714" s="13">
        <v>66</v>
      </c>
      <c r="C714" s="21">
        <v>24.96056948199033</v>
      </c>
      <c r="D714" s="21">
        <v>25.445685481316215</v>
      </c>
      <c r="E714" s="21">
        <f t="shared" si="270"/>
        <v>25.203127481653272</v>
      </c>
      <c r="F714" s="22">
        <f t="shared" si="274"/>
        <v>0.72629293390444971</v>
      </c>
      <c r="G714" s="22">
        <f t="shared" si="274"/>
        <v>0.69720259009758223</v>
      </c>
      <c r="H714" s="22">
        <f t="shared" si="271"/>
        <v>0.71174776200101597</v>
      </c>
      <c r="I714" s="22">
        <v>1.1480067886724754</v>
      </c>
      <c r="J714" s="22">
        <v>1.2484065490985536</v>
      </c>
      <c r="K714" s="22">
        <f t="shared" si="272"/>
        <v>1.1982066688855144</v>
      </c>
      <c r="L714" s="22">
        <f t="shared" si="268"/>
        <v>1.5806387961135058</v>
      </c>
      <c r="M714" s="22">
        <f t="shared" si="269"/>
        <v>1.7905936765436048</v>
      </c>
      <c r="N714" s="22">
        <f t="shared" si="273"/>
        <v>1.6856162363285554</v>
      </c>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row>
    <row r="715" spans="1:72" s="13" customFormat="1" x14ac:dyDescent="0.25">
      <c r="A715" s="13" t="s">
        <v>53</v>
      </c>
      <c r="B715" s="13">
        <v>67</v>
      </c>
      <c r="C715" s="21">
        <v>25.68686241589478</v>
      </c>
      <c r="D715" s="21">
        <v>26.142888071413797</v>
      </c>
      <c r="E715" s="21">
        <f t="shared" si="270"/>
        <v>25.914875243654286</v>
      </c>
      <c r="F715" s="22">
        <f t="shared" si="274"/>
        <v>0.73552834485980156</v>
      </c>
      <c r="G715" s="22">
        <f t="shared" si="274"/>
        <v>0.70497741672282999</v>
      </c>
      <c r="H715" s="22">
        <f t="shared" si="271"/>
        <v>0.72025288079131577</v>
      </c>
      <c r="I715" s="22">
        <v>1.182965960851412</v>
      </c>
      <c r="J715" s="22">
        <v>1.2732961185608374</v>
      </c>
      <c r="K715" s="22">
        <f t="shared" si="272"/>
        <v>1.2281310397061247</v>
      </c>
      <c r="L715" s="22">
        <f t="shared" si="268"/>
        <v>1.6083213775764089</v>
      </c>
      <c r="M715" s="22">
        <f t="shared" si="269"/>
        <v>1.8061516416793937</v>
      </c>
      <c r="N715" s="22">
        <f t="shared" si="273"/>
        <v>1.7072365096279012</v>
      </c>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row>
    <row r="716" spans="1:72" s="13" customFormat="1" x14ac:dyDescent="0.25">
      <c r="A716" s="13" t="s">
        <v>53</v>
      </c>
      <c r="B716" s="13">
        <v>68</v>
      </c>
      <c r="C716" s="21">
        <v>26.422390760754581</v>
      </c>
      <c r="D716" s="21">
        <v>26.847865488136627</v>
      </c>
      <c r="E716" s="21">
        <f t="shared" si="270"/>
        <v>26.635128124445604</v>
      </c>
      <c r="F716" s="22">
        <f t="shared" si="274"/>
        <v>0.74461804745569538</v>
      </c>
      <c r="G716" s="22">
        <f t="shared" si="274"/>
        <v>0.71262209207984739</v>
      </c>
      <c r="H716" s="22">
        <f t="shared" si="271"/>
        <v>0.72862006976777138</v>
      </c>
      <c r="I716" s="22">
        <v>1.2181085090393722</v>
      </c>
      <c r="J716" s="22">
        <v>1.2981270114751562</v>
      </c>
      <c r="K716" s="22">
        <f t="shared" si="272"/>
        <v>1.2581177602572642</v>
      </c>
      <c r="L716" s="22">
        <f t="shared" si="268"/>
        <v>1.6358836764721976</v>
      </c>
      <c r="M716" s="22">
        <f t="shared" si="269"/>
        <v>1.8216204997047785</v>
      </c>
      <c r="N716" s="22">
        <f t="shared" si="273"/>
        <v>1.7287520880884881</v>
      </c>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row>
    <row r="717" spans="1:72" s="13" customFormat="1" x14ac:dyDescent="0.25">
      <c r="A717" s="13" t="s">
        <v>53</v>
      </c>
      <c r="B717" s="13">
        <v>69</v>
      </c>
      <c r="C717" s="21">
        <v>27.167008808210277</v>
      </c>
      <c r="D717" s="21">
        <v>27.560487580216474</v>
      </c>
      <c r="E717" s="21">
        <f t="shared" si="270"/>
        <v>27.363748194213375</v>
      </c>
      <c r="F717" s="22">
        <f t="shared" si="274"/>
        <v>0.75355995958906163</v>
      </c>
      <c r="G717" s="22">
        <f t="shared" si="274"/>
        <v>0.72013579315621357</v>
      </c>
      <c r="H717" s="22">
        <f t="shared" si="271"/>
        <v>0.7368478763726376</v>
      </c>
      <c r="I717" s="22">
        <v>1.2534061590990013</v>
      </c>
      <c r="J717" s="22">
        <v>1.3228900605586007</v>
      </c>
      <c r="K717" s="22">
        <f t="shared" si="272"/>
        <v>1.288148109828801</v>
      </c>
      <c r="L717" s="22">
        <f t="shared" si="268"/>
        <v>1.663313108863322</v>
      </c>
      <c r="M717" s="22">
        <f t="shared" si="269"/>
        <v>1.837000845022067</v>
      </c>
      <c r="N717" s="22">
        <f t="shared" si="273"/>
        <v>1.7501569769426943</v>
      </c>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row>
    <row r="718" spans="1:72" s="13" customFormat="1" x14ac:dyDescent="0.25">
      <c r="A718" s="13" t="s">
        <v>53</v>
      </c>
      <c r="B718" s="24">
        <v>70</v>
      </c>
      <c r="C718" s="25">
        <v>27.920568767799338</v>
      </c>
      <c r="D718" s="25">
        <v>28.280623373372688</v>
      </c>
      <c r="E718" s="25">
        <f t="shared" si="270"/>
        <v>28.100596070586015</v>
      </c>
      <c r="F718" s="26">
        <f t="shared" si="274"/>
        <v>0.76235210778460782</v>
      </c>
      <c r="G718" s="26">
        <f t="shared" si="274"/>
        <v>0.72751776308076899</v>
      </c>
      <c r="H718" s="26">
        <f t="shared" si="271"/>
        <v>0.74493493543268841</v>
      </c>
      <c r="I718" s="26">
        <v>1.2888306769075732</v>
      </c>
      <c r="J718" s="26">
        <v>1.3475763922940156</v>
      </c>
      <c r="K718" s="26">
        <f t="shared" si="272"/>
        <v>1.3182035346007943</v>
      </c>
      <c r="L718" s="26">
        <f t="shared" si="268"/>
        <v>1.6905976434601986</v>
      </c>
      <c r="M718" s="26">
        <f t="shared" si="269"/>
        <v>1.8522934568463694</v>
      </c>
      <c r="N718" s="26">
        <f t="shared" si="273"/>
        <v>1.771445550153284</v>
      </c>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row>
    <row r="719" spans="1:72" s="13" customFormat="1" x14ac:dyDescent="0.25">
      <c r="A719" s="13" t="s">
        <v>53</v>
      </c>
      <c r="B719" s="13">
        <v>71</v>
      </c>
      <c r="C719" s="21">
        <v>28.682920875583946</v>
      </c>
      <c r="D719" s="21">
        <v>29.008141136453457</v>
      </c>
      <c r="E719" s="21">
        <f t="shared" si="270"/>
        <v>28.845531006018703</v>
      </c>
      <c r="F719" s="22">
        <f t="shared" si="274"/>
        <v>0.77099262684630077</v>
      </c>
      <c r="G719" s="22">
        <f t="shared" si="274"/>
        <v>0.73476731048084076</v>
      </c>
      <c r="H719" s="22">
        <f t="shared" si="271"/>
        <v>0.75287996866357076</v>
      </c>
      <c r="I719" s="22">
        <v>1.3243539344272492</v>
      </c>
      <c r="J719" s="22">
        <v>1.3721774273123872</v>
      </c>
      <c r="K719" s="22">
        <f t="shared" si="272"/>
        <v>1.3482656808698184</v>
      </c>
      <c r="L719" s="22">
        <f t="shared" si="268"/>
        <v>1.7177258099658357</v>
      </c>
      <c r="M719" s="22">
        <f t="shared" si="269"/>
        <v>1.8674992854736794</v>
      </c>
      <c r="N719" s="22">
        <f t="shared" si="273"/>
        <v>1.7926125477197576</v>
      </c>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row>
    <row r="720" spans="1:72" s="13" customFormat="1" x14ac:dyDescent="0.25">
      <c r="A720" s="13" t="s">
        <v>53</v>
      </c>
      <c r="B720" s="13">
        <v>72</v>
      </c>
      <c r="C720" s="21">
        <v>29.453913502430247</v>
      </c>
      <c r="D720" s="21">
        <v>29.742908446934297</v>
      </c>
      <c r="E720" s="21">
        <f t="shared" si="270"/>
        <v>29.598410974682274</v>
      </c>
      <c r="F720" s="22">
        <f t="shared" si="274"/>
        <v>0.77947975943019898</v>
      </c>
      <c r="G720" s="22">
        <f t="shared" si="274"/>
        <v>0.74188380880611859</v>
      </c>
      <c r="H720" s="22">
        <f t="shared" si="271"/>
        <v>0.76068178411815879</v>
      </c>
      <c r="I720" s="22">
        <v>1.3599479742122145</v>
      </c>
      <c r="J720" s="22">
        <v>1.3966848803496497</v>
      </c>
      <c r="K720" s="22">
        <f t="shared" si="272"/>
        <v>1.3783164272809321</v>
      </c>
      <c r="L720" s="22">
        <f t="shared" si="268"/>
        <v>1.7446867064339666</v>
      </c>
      <c r="M720" s="22">
        <f t="shared" si="269"/>
        <v>1.8826194395551967</v>
      </c>
      <c r="N720" s="22">
        <f t="shared" si="273"/>
        <v>1.8136530729945817</v>
      </c>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row>
    <row r="721" spans="1:72" s="13" customFormat="1" x14ac:dyDescent="0.25">
      <c r="A721" s="13" t="s">
        <v>53</v>
      </c>
      <c r="B721" s="13">
        <v>73</v>
      </c>
      <c r="C721" s="21">
        <v>30.233393261860446</v>
      </c>
      <c r="D721" s="21">
        <v>30.484792255740416</v>
      </c>
      <c r="E721" s="21">
        <f t="shared" si="270"/>
        <v>30.359092758800429</v>
      </c>
      <c r="F721" s="22">
        <f t="shared" si="274"/>
        <v>0.78781185553791033</v>
      </c>
      <c r="G721" s="22">
        <f t="shared" si="274"/>
        <v>0.7488666956206167</v>
      </c>
      <c r="H721" s="22">
        <f t="shared" si="271"/>
        <v>0.76833927557926351</v>
      </c>
      <c r="I721" s="22">
        <v>1.3955850721262759</v>
      </c>
      <c r="J721" s="22">
        <v>1.4210907597922551</v>
      </c>
      <c r="K721" s="22">
        <f t="shared" si="272"/>
        <v>1.4083379159592655</v>
      </c>
      <c r="L721" s="22">
        <f t="shared" si="268"/>
        <v>1.7714700055806902</v>
      </c>
      <c r="M721" s="22">
        <f t="shared" si="269"/>
        <v>1.8976551742824384</v>
      </c>
      <c r="N721" s="22">
        <f t="shared" si="273"/>
        <v>1.8345625899315643</v>
      </c>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row>
    <row r="722" spans="1:72" s="13" customFormat="1" x14ac:dyDescent="0.25">
      <c r="A722" s="13" t="s">
        <v>53</v>
      </c>
      <c r="B722" s="13">
        <v>74</v>
      </c>
      <c r="C722" s="21">
        <v>31.021205117398356</v>
      </c>
      <c r="D722" s="21">
        <v>31.233658951361033</v>
      </c>
      <c r="E722" s="21">
        <f t="shared" si="270"/>
        <v>31.127432034379694</v>
      </c>
      <c r="F722" s="22">
        <f t="shared" si="274"/>
        <v>0.79598737193165192</v>
      </c>
      <c r="G722" s="22">
        <f t="shared" si="274"/>
        <v>0.75571547186263999</v>
      </c>
      <c r="H722" s="22">
        <f t="shared" si="271"/>
        <v>0.77585142189714595</v>
      </c>
      <c r="I722" s="22">
        <v>1.4312377980582129</v>
      </c>
      <c r="J722" s="22">
        <v>1.4453873668264068</v>
      </c>
      <c r="K722" s="22">
        <f t="shared" si="272"/>
        <v>1.4383125824423098</v>
      </c>
      <c r="L722" s="22">
        <f t="shared" si="268"/>
        <v>1.7980659599975504</v>
      </c>
      <c r="M722" s="22">
        <f t="shared" si="269"/>
        <v>1.9126078804022721</v>
      </c>
      <c r="N722" s="22">
        <f t="shared" si="273"/>
        <v>1.8553369201999113</v>
      </c>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row>
    <row r="723" spans="1:72" s="13" customFormat="1" x14ac:dyDescent="0.25">
      <c r="A723" s="13" t="s">
        <v>53</v>
      </c>
      <c r="B723" s="13">
        <v>75</v>
      </c>
      <c r="C723" s="21">
        <v>31.817192489330008</v>
      </c>
      <c r="D723" s="21">
        <v>31.989374423223673</v>
      </c>
      <c r="E723" s="21">
        <f t="shared" si="270"/>
        <v>31.903283456276839</v>
      </c>
      <c r="F723" s="22">
        <f t="shared" si="274"/>
        <v>0.80400487147016619</v>
      </c>
      <c r="G723" s="22">
        <f t="shared" si="274"/>
        <v>0.76242970107360009</v>
      </c>
      <c r="H723" s="22">
        <f t="shared" si="271"/>
        <v>0.78321728627188314</v>
      </c>
      <c r="I723" s="22">
        <v>1.4668790744369784</v>
      </c>
      <c r="J723" s="22">
        <v>1.4695672942062907</v>
      </c>
      <c r="K723" s="22">
        <f t="shared" si="272"/>
        <v>1.4682231843216345</v>
      </c>
      <c r="L723" s="22">
        <f t="shared" si="268"/>
        <v>1.824465406229083</v>
      </c>
      <c r="M723" s="22">
        <f t="shared" si="269"/>
        <v>1.9274790739880006</v>
      </c>
      <c r="N723" s="22">
        <f t="shared" si="273"/>
        <v>1.8759722401085419</v>
      </c>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row>
    <row r="724" spans="1:72" s="13" customFormat="1" x14ac:dyDescent="0.25">
      <c r="A724" s="13" t="s">
        <v>53</v>
      </c>
      <c r="B724" s="13">
        <v>76</v>
      </c>
      <c r="C724" s="21">
        <v>32.621197360800174</v>
      </c>
      <c r="D724" s="21">
        <v>32.751804124297273</v>
      </c>
      <c r="E724" s="21">
        <f t="shared" si="270"/>
        <v>32.686500742548724</v>
      </c>
      <c r="F724" s="22">
        <f t="shared" si="274"/>
        <v>0.81186302236700669</v>
      </c>
      <c r="G724" s="22">
        <f t="shared" si="274"/>
        <v>0.76900900859698851</v>
      </c>
      <c r="H724" s="22">
        <f t="shared" si="271"/>
        <v>0.7904360154819976</v>
      </c>
      <c r="I724" s="22">
        <v>1.5024822323644309</v>
      </c>
      <c r="J724" s="22">
        <v>1.4936234246570053</v>
      </c>
      <c r="K724" s="22">
        <f t="shared" si="272"/>
        <v>1.4980528285107182</v>
      </c>
      <c r="L724" s="22">
        <f t="shared" si="268"/>
        <v>1.8506597676833547</v>
      </c>
      <c r="M724" s="22">
        <f t="shared" si="269"/>
        <v>1.9422703868996709</v>
      </c>
      <c r="N724" s="22">
        <f t="shared" si="273"/>
        <v>1.8964650772915128</v>
      </c>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row>
    <row r="725" spans="1:72" s="13" customFormat="1" x14ac:dyDescent="0.25">
      <c r="A725" s="13" t="s">
        <v>53</v>
      </c>
      <c r="B725" s="24">
        <v>77</v>
      </c>
      <c r="C725" s="25">
        <v>33.433060383167181</v>
      </c>
      <c r="D725" s="25">
        <v>33.520813132894261</v>
      </c>
      <c r="E725" s="25">
        <f t="shared" si="270"/>
        <v>33.476936758030718</v>
      </c>
      <c r="F725" s="26">
        <f t="shared" si="274"/>
        <v>0.81956059737184006</v>
      </c>
      <c r="G725" s="26">
        <f t="shared" si="274"/>
        <v>0.77545308074768116</v>
      </c>
      <c r="H725" s="26">
        <f t="shared" si="271"/>
        <v>0.79750683905976061</v>
      </c>
      <c r="I725" s="26">
        <v>1.5380210651995774</v>
      </c>
      <c r="J725" s="26">
        <v>1.5175489289282262</v>
      </c>
      <c r="K725" s="26">
        <f t="shared" si="272"/>
        <v>1.5277849970639017</v>
      </c>
      <c r="L725" s="26">
        <f t="shared" si="268"/>
        <v>1.8766410563559184</v>
      </c>
      <c r="M725" s="26">
        <f t="shared" si="269"/>
        <v>1.9569835578769337</v>
      </c>
      <c r="N725" s="26">
        <f t="shared" si="273"/>
        <v>1.916812307116426</v>
      </c>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row>
    <row r="726" spans="1:72" s="13" customFormat="1" x14ac:dyDescent="0.25">
      <c r="A726" s="13" t="s">
        <v>53</v>
      </c>
      <c r="B726" s="13">
        <v>78</v>
      </c>
      <c r="C726" s="21">
        <v>34.252620980539021</v>
      </c>
      <c r="D726" s="21">
        <v>34.296266213641942</v>
      </c>
      <c r="E726" s="21">
        <f t="shared" si="270"/>
        <v>34.274443597090482</v>
      </c>
      <c r="F726" s="22">
        <f t="shared" si="274"/>
        <v>0.82709647287547483</v>
      </c>
      <c r="G726" s="22">
        <f t="shared" si="274"/>
        <v>0.78176166395317637</v>
      </c>
      <c r="H726" s="22">
        <f t="shared" si="271"/>
        <v>0.8044290684143256</v>
      </c>
      <c r="I726" s="22">
        <v>1.5734698794452513</v>
      </c>
      <c r="J726" s="22">
        <v>1.5413372635148583</v>
      </c>
      <c r="K726" s="22">
        <f t="shared" si="272"/>
        <v>1.5574035714800547</v>
      </c>
      <c r="L726" s="22">
        <f t="shared" si="268"/>
        <v>1.9024018733569767</v>
      </c>
      <c r="M726" s="22">
        <f t="shared" si="269"/>
        <v>1.9716204242104878</v>
      </c>
      <c r="N726" s="22">
        <f t="shared" si="273"/>
        <v>1.9370111487837323</v>
      </c>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row>
    <row r="727" spans="1:72" s="13" customFormat="1" x14ac:dyDescent="0.25">
      <c r="A727" s="13" t="s">
        <v>53</v>
      </c>
      <c r="B727" s="13">
        <v>79</v>
      </c>
      <c r="C727" s="21">
        <v>35.079717453414496</v>
      </c>
      <c r="D727" s="21">
        <v>35.078027877595119</v>
      </c>
      <c r="E727" s="21">
        <f t="shared" si="270"/>
        <v>35.078872665504804</v>
      </c>
      <c r="F727" s="22">
        <f t="shared" si="274"/>
        <v>0.83446962794067048</v>
      </c>
      <c r="G727" s="22">
        <f t="shared" si="274"/>
        <v>0.78793456386733851</v>
      </c>
      <c r="H727" s="22">
        <f t="shared" si="271"/>
        <v>0.81120209590400449</v>
      </c>
      <c r="I727" s="22">
        <v>1.6088035428054002</v>
      </c>
      <c r="J727" s="22">
        <v>1.5649821680611091</v>
      </c>
      <c r="K727" s="22">
        <f t="shared" si="272"/>
        <v>1.5868928554332546</v>
      </c>
      <c r="L727" s="22">
        <f t="shared" si="268"/>
        <v>1.9279354082372711</v>
      </c>
      <c r="M727" s="22">
        <f t="shared" si="269"/>
        <v>1.9861829139463909</v>
      </c>
      <c r="N727" s="22">
        <f t="shared" si="273"/>
        <v>1.9570591610918311</v>
      </c>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row>
    <row r="728" spans="1:72" s="13" customFormat="1" x14ac:dyDescent="0.25">
      <c r="A728" s="13" t="s">
        <v>53</v>
      </c>
      <c r="B728" s="13">
        <v>80</v>
      </c>
      <c r="C728" s="21">
        <v>35.914187081355166</v>
      </c>
      <c r="D728" s="21">
        <v>35.865962441462457</v>
      </c>
      <c r="E728" s="21">
        <f t="shared" si="270"/>
        <v>35.890074761408812</v>
      </c>
      <c r="F728" s="22">
        <f t="shared" si="274"/>
        <v>0.84167914325968951</v>
      </c>
      <c r="G728" s="22">
        <f t="shared" si="274"/>
        <v>0.79397164445798296</v>
      </c>
      <c r="H728" s="22">
        <f t="shared" si="271"/>
        <v>0.81782539385883624</v>
      </c>
      <c r="I728" s="22">
        <v>1.64399752929887</v>
      </c>
      <c r="J728" s="22">
        <v>1.5884776624645462</v>
      </c>
      <c r="K728" s="22">
        <f t="shared" si="272"/>
        <v>1.6162375958817081</v>
      </c>
      <c r="L728" s="22">
        <f t="shared" si="268"/>
        <v>1.953235437119101</v>
      </c>
      <c r="M728" s="22">
        <f t="shared" si="269"/>
        <v>2.0006730385805467</v>
      </c>
      <c r="N728" s="22">
        <f t="shared" si="273"/>
        <v>1.9769542378498239</v>
      </c>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row>
    <row r="729" spans="1:72" s="13" customFormat="1" x14ac:dyDescent="0.25">
      <c r="A729" s="13" t="s">
        <v>53</v>
      </c>
      <c r="B729" s="13">
        <v>81</v>
      </c>
      <c r="C729" s="21">
        <v>36.755866224614856</v>
      </c>
      <c r="D729" s="21">
        <v>36.65993408592044</v>
      </c>
      <c r="E729" s="21">
        <f t="shared" si="270"/>
        <v>36.707900155267652</v>
      </c>
      <c r="F729" s="22">
        <f t="shared" si="274"/>
        <v>0.8487242000404791</v>
      </c>
      <c r="G729" s="22">
        <f t="shared" si="274"/>
        <v>0.79987282706918705</v>
      </c>
      <c r="H729" s="22">
        <f t="shared" si="271"/>
        <v>0.82429851355483308</v>
      </c>
      <c r="I729" s="22">
        <v>1.6790279613332737</v>
      </c>
      <c r="J729" s="22">
        <v>1.6118180436967373</v>
      </c>
      <c r="K729" s="22">
        <f t="shared" si="272"/>
        <v>1.6454230025150056</v>
      </c>
      <c r="L729" s="22">
        <f t="shared" si="268"/>
        <v>1.9782963196444665</v>
      </c>
      <c r="M729" s="22">
        <f t="shared" si="269"/>
        <v>2.0150928862061708</v>
      </c>
      <c r="N729" s="22">
        <f t="shared" si="273"/>
        <v>1.9966946029253188</v>
      </c>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row>
    <row r="730" spans="1:72" s="13" customFormat="1" x14ac:dyDescent="0.25">
      <c r="A730" s="13" t="s">
        <v>53</v>
      </c>
      <c r="B730" s="13">
        <v>82</v>
      </c>
      <c r="C730" s="21">
        <v>37.604590424655335</v>
      </c>
      <c r="D730" s="21">
        <v>37.459806912989627</v>
      </c>
      <c r="E730" s="21">
        <f t="shared" si="270"/>
        <v>37.532198668822481</v>
      </c>
      <c r="F730" s="22">
        <f t="shared" si="274"/>
        <v>0.85560407882373113</v>
      </c>
      <c r="G730" s="22">
        <f t="shared" si="274"/>
        <v>0.80563808945996129</v>
      </c>
      <c r="H730" s="22">
        <f t="shared" si="271"/>
        <v>0.83062108414184621</v>
      </c>
      <c r="I730" s="22">
        <v>1.713871648660398</v>
      </c>
      <c r="J730" s="22">
        <v>1.6349978823570885</v>
      </c>
      <c r="K730" s="22">
        <f t="shared" si="272"/>
        <v>1.6744347655087433</v>
      </c>
      <c r="L730" s="22">
        <f t="shared" si="268"/>
        <v>2.0031129947587409</v>
      </c>
      <c r="M730" s="22">
        <f t="shared" si="269"/>
        <v>2.0294446150790453</v>
      </c>
      <c r="N730" s="22">
        <f t="shared" si="273"/>
        <v>2.0162788049188931</v>
      </c>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row>
    <row r="731" spans="1:72" s="13" customFormat="1" x14ac:dyDescent="0.25">
      <c r="A731" s="13" t="s">
        <v>53</v>
      </c>
      <c r="B731" s="13">
        <v>83</v>
      </c>
      <c r="C731" s="21">
        <v>38.460194503479066</v>
      </c>
      <c r="D731" s="21">
        <v>38.265445002449589</v>
      </c>
      <c r="E731" s="21">
        <f t="shared" si="270"/>
        <v>38.362819752964327</v>
      </c>
      <c r="F731" s="22">
        <f t="shared" si="274"/>
        <v>0.86231815823203561</v>
      </c>
      <c r="G731" s="22">
        <f t="shared" si="274"/>
        <v>0.8112674648195437</v>
      </c>
      <c r="H731" s="22">
        <f t="shared" si="271"/>
        <v>0.83679281152578966</v>
      </c>
      <c r="I731" s="22">
        <v>1.7485061241523006</v>
      </c>
      <c r="J731" s="22">
        <v>1.6580120189764516</v>
      </c>
      <c r="K731" s="22">
        <f t="shared" si="272"/>
        <v>1.7032590715643761</v>
      </c>
      <c r="L731" s="22">
        <f t="shared" si="268"/>
        <v>2.0276809753573648</v>
      </c>
      <c r="M731" s="22">
        <f t="shared" si="269"/>
        <v>2.0437304475722513</v>
      </c>
      <c r="N731" s="22">
        <f t="shared" si="273"/>
        <v>2.0357057114648081</v>
      </c>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row>
    <row r="732" spans="1:72" s="13" customFormat="1" x14ac:dyDescent="0.25">
      <c r="A732" s="13" t="s">
        <v>53</v>
      </c>
      <c r="B732" s="24">
        <v>84</v>
      </c>
      <c r="C732" s="25">
        <v>39.322512661711102</v>
      </c>
      <c r="D732" s="25">
        <v>39.076712467269132</v>
      </c>
      <c r="E732" s="25">
        <f t="shared" si="270"/>
        <v>39.199612564490117</v>
      </c>
      <c r="F732" s="26">
        <f t="shared" si="274"/>
        <v>0.86886591365451693</v>
      </c>
      <c r="G732" s="26">
        <f t="shared" si="274"/>
        <v>0.81676104076179001</v>
      </c>
      <c r="H732" s="26">
        <f t="shared" si="271"/>
        <v>0.84281347720815347</v>
      </c>
      <c r="I732" s="26">
        <v>1.7829096763546759</v>
      </c>
      <c r="J732" s="26">
        <v>1.6808555600869328</v>
      </c>
      <c r="K732" s="26">
        <f t="shared" si="272"/>
        <v>1.7318826182208045</v>
      </c>
      <c r="L732" s="26">
        <f t="shared" si="268"/>
        <v>2.0519963418240459</v>
      </c>
      <c r="M732" s="26">
        <f t="shared" si="269"/>
        <v>2.0579526644894877</v>
      </c>
      <c r="N732" s="26">
        <f t="shared" si="273"/>
        <v>2.0549745031567666</v>
      </c>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row>
    <row r="733" spans="1:72" s="13" customFormat="1" x14ac:dyDescent="0.25">
      <c r="A733" s="13" t="s">
        <v>53</v>
      </c>
      <c r="B733" s="13">
        <v>85</v>
      </c>
      <c r="C733" s="21">
        <v>40.191378575365619</v>
      </c>
      <c r="D733" s="21">
        <v>39.893473508030922</v>
      </c>
      <c r="E733" s="21">
        <f t="shared" si="270"/>
        <v>40.04242604169827</v>
      </c>
      <c r="F733" s="22">
        <f t="shared" si="274"/>
        <v>0.87524691586779113</v>
      </c>
      <c r="G733" s="22">
        <f t="shared" si="274"/>
        <v>0.8221189582985815</v>
      </c>
      <c r="H733" s="22">
        <f t="shared" si="271"/>
        <v>0.84868293708318632</v>
      </c>
      <c r="I733" s="22">
        <v>1.8170613787913126</v>
      </c>
      <c r="J733" s="22">
        <v>1.7035238740742595</v>
      </c>
      <c r="K733" s="22">
        <f t="shared" si="272"/>
        <v>1.7602926264327861</v>
      </c>
      <c r="L733" s="22">
        <f t="shared" si="268"/>
        <v>2.0760557345006236</v>
      </c>
      <c r="M733" s="22">
        <f t="shared" si="269"/>
        <v>2.0721135997152915</v>
      </c>
      <c r="N733" s="22">
        <f t="shared" si="273"/>
        <v>2.0740846671079574</v>
      </c>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row>
    <row r="734" spans="1:72" s="13" customFormat="1" x14ac:dyDescent="0.25">
      <c r="A734" s="13" t="s">
        <v>53</v>
      </c>
      <c r="B734" s="13">
        <v>86</v>
      </c>
      <c r="C734" s="21">
        <v>41.06662549123341</v>
      </c>
      <c r="D734" s="21">
        <v>40.715592466329504</v>
      </c>
      <c r="E734" s="21">
        <f t="shared" si="270"/>
        <v>40.89110897878146</v>
      </c>
      <c r="F734" s="22">
        <f t="shared" si="274"/>
        <v>0.88146082959716665</v>
      </c>
      <c r="G734" s="22">
        <f t="shared" si="274"/>
        <v>0.82734141079477297</v>
      </c>
      <c r="H734" s="22">
        <f t="shared" si="271"/>
        <v>0.85440112019596981</v>
      </c>
      <c r="I734" s="22">
        <v>1.8509411160100115</v>
      </c>
      <c r="J734" s="22">
        <v>1.7260125868287881</v>
      </c>
      <c r="K734" s="22">
        <f t="shared" si="272"/>
        <v>1.7884768514193998</v>
      </c>
      <c r="L734" s="22">
        <f t="shared" si="268"/>
        <v>2.0998563451264234</v>
      </c>
      <c r="M734" s="22">
        <f t="shared" si="269"/>
        <v>2.0862156351761967</v>
      </c>
      <c r="N734" s="22">
        <f t="shared" si="273"/>
        <v>2.0930359901513098</v>
      </c>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row>
    <row r="735" spans="1:72" s="13" customFormat="1" x14ac:dyDescent="0.25">
      <c r="A735" s="13" t="s">
        <v>53</v>
      </c>
      <c r="B735" s="13">
        <v>87</v>
      </c>
      <c r="C735" s="21">
        <v>41.948086320830576</v>
      </c>
      <c r="D735" s="21">
        <v>41.542933877124277</v>
      </c>
      <c r="E735" s="21">
        <f t="shared" si="270"/>
        <v>41.745510098977427</v>
      </c>
      <c r="F735" s="22">
        <f t="shared" si="274"/>
        <v>0.88750741201953787</v>
      </c>
      <c r="G735" s="22">
        <f t="shared" si="274"/>
        <v>0.83242864290487972</v>
      </c>
      <c r="H735" s="22">
        <f t="shared" si="271"/>
        <v>0.85996802746220879</v>
      </c>
      <c r="I735" s="22">
        <v>1.8845296063765999</v>
      </c>
      <c r="J735" s="22">
        <v>1.7483175772110897</v>
      </c>
      <c r="K735" s="22">
        <f t="shared" si="272"/>
        <v>1.8164235917938449</v>
      </c>
      <c r="L735" s="22">
        <f t="shared" si="268"/>
        <v>2.1233959072953783</v>
      </c>
      <c r="M735" s="22">
        <f t="shared" si="269"/>
        <v>2.1002611960949391</v>
      </c>
      <c r="N735" s="22">
        <f t="shared" si="273"/>
        <v>2.1118285516951589</v>
      </c>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row>
    <row r="736" spans="1:72" s="13" customFormat="1" x14ac:dyDescent="0.25">
      <c r="A736" s="13" t="s">
        <v>53</v>
      </c>
      <c r="B736" s="13">
        <v>88</v>
      </c>
      <c r="C736" s="21">
        <v>42.835593732850114</v>
      </c>
      <c r="D736" s="21">
        <v>42.375362520029157</v>
      </c>
      <c r="E736" s="21">
        <f t="shared" si="270"/>
        <v>42.605478126439635</v>
      </c>
      <c r="F736" s="22">
        <f t="shared" si="274"/>
        <v>0.89338651121092738</v>
      </c>
      <c r="G736" s="22">
        <f t="shared" si="274"/>
        <v>0.83738094949348607</v>
      </c>
      <c r="H736" s="22">
        <f t="shared" si="271"/>
        <v>0.86538373035220673</v>
      </c>
      <c r="I736" s="22">
        <v>1.917808421639063</v>
      </c>
      <c r="J736" s="22">
        <v>1.7704349723477222</v>
      </c>
      <c r="K736" s="22">
        <f t="shared" si="272"/>
        <v>1.8441216969933927</v>
      </c>
      <c r="L736" s="22">
        <f t="shared" si="268"/>
        <v>2.1466726859795524</v>
      </c>
      <c r="M736" s="22">
        <f t="shared" si="269"/>
        <v>2.1142527465171264</v>
      </c>
      <c r="N736" s="22">
        <f t="shared" si="273"/>
        <v>2.1304627162483394</v>
      </c>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row>
    <row r="737" spans="1:72" s="13" customFormat="1" x14ac:dyDescent="0.25">
      <c r="A737" s="13" t="s">
        <v>53</v>
      </c>
      <c r="B737" s="13">
        <v>89</v>
      </c>
      <c r="C737" s="21">
        <v>43.728980244061042</v>
      </c>
      <c r="D737" s="21">
        <v>43.212743469522643</v>
      </c>
      <c r="E737" s="21">
        <f t="shared" si="270"/>
        <v>43.470861856791842</v>
      </c>
      <c r="F737" s="22">
        <f t="shared" si="274"/>
        <v>0.89909806454171814</v>
      </c>
      <c r="G737" s="22">
        <f t="shared" si="274"/>
        <v>0.8421986745403629</v>
      </c>
      <c r="H737" s="22">
        <f t="shared" si="271"/>
        <v>0.87064836954104052</v>
      </c>
      <c r="I737" s="22">
        <v>1.9507600032985994</v>
      </c>
      <c r="J737" s="22">
        <v>1.7923611427725372</v>
      </c>
      <c r="K737" s="22">
        <f t="shared" si="272"/>
        <v>1.8715605730355684</v>
      </c>
      <c r="L737" s="22">
        <f t="shared" si="268"/>
        <v>2.1696854661709533</v>
      </c>
      <c r="M737" s="22">
        <f t="shared" si="269"/>
        <v>2.1281927850940083</v>
      </c>
      <c r="N737" s="22">
        <f t="shared" si="273"/>
        <v>2.1489391256324808</v>
      </c>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row>
    <row r="738" spans="1:72" s="13" customFormat="1" x14ac:dyDescent="0.25">
      <c r="A738" s="13" t="s">
        <v>53</v>
      </c>
      <c r="B738" s="13">
        <v>90</v>
      </c>
      <c r="C738" s="21">
        <v>44.62807830860276</v>
      </c>
      <c r="D738" s="21">
        <v>44.054942144063006</v>
      </c>
      <c r="E738" s="21">
        <f t="shared" si="270"/>
        <v>44.341510226332886</v>
      </c>
      <c r="F738" s="22">
        <f t="shared" si="274"/>
        <v>0.90464209702160758</v>
      </c>
      <c r="G738" s="22">
        <f t="shared" si="274"/>
        <v>0.84688221003177944</v>
      </c>
      <c r="H738" s="22">
        <f t="shared" si="271"/>
        <v>0.87576215352669351</v>
      </c>
      <c r="I738" s="22">
        <v>1.9833676758383967</v>
      </c>
      <c r="J738" s="22">
        <v>1.8140926974285265</v>
      </c>
      <c r="K738" s="22">
        <f t="shared" si="272"/>
        <v>1.8987301866334616</v>
      </c>
      <c r="L738" s="22">
        <f t="shared" si="268"/>
        <v>2.1924335406989397</v>
      </c>
      <c r="M738" s="22">
        <f t="shared" si="269"/>
        <v>2.1420838411051903</v>
      </c>
      <c r="N738" s="22">
        <f t="shared" si="273"/>
        <v>2.1672586909020648</v>
      </c>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row>
    <row r="739" spans="1:72" s="13" customFormat="1" x14ac:dyDescent="0.25">
      <c r="A739" s="13" t="s">
        <v>53</v>
      </c>
      <c r="B739" s="24">
        <v>91</v>
      </c>
      <c r="C739" s="25">
        <v>45.532720405624367</v>
      </c>
      <c r="D739" s="25">
        <v>44.901824354094785</v>
      </c>
      <c r="E739" s="25">
        <f t="shared" si="270"/>
        <v>45.21727237985958</v>
      </c>
      <c r="F739" s="26">
        <f t="shared" si="274"/>
        <v>0.91001871959775116</v>
      </c>
      <c r="G739" s="26">
        <f t="shared" si="274"/>
        <v>0.85143199483897547</v>
      </c>
      <c r="H739" s="26">
        <f t="shared" si="271"/>
        <v>0.88072535721836331</v>
      </c>
      <c r="I739" s="26">
        <v>2.0156156568739436</v>
      </c>
      <c r="J739" s="26">
        <v>1.8356264785448539</v>
      </c>
      <c r="K739" s="26">
        <f t="shared" si="272"/>
        <v>1.9256210677093988</v>
      </c>
      <c r="L739" s="26">
        <f t="shared" si="268"/>
        <v>2.2149166972794707</v>
      </c>
      <c r="M739" s="26">
        <f t="shared" si="269"/>
        <v>2.1559284707077651</v>
      </c>
      <c r="N739" s="26">
        <f t="shared" si="273"/>
        <v>2.1854225839936179</v>
      </c>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row>
    <row r="740" spans="1:72" s="13" customFormat="1" x14ac:dyDescent="0.25">
      <c r="A740" s="13" t="s">
        <v>53</v>
      </c>
      <c r="B740" s="13">
        <v>92</v>
      </c>
      <c r="C740" s="21">
        <v>46.442739125222118</v>
      </c>
      <c r="D740" s="21">
        <v>45.75325634893376</v>
      </c>
      <c r="E740" s="21">
        <f t="shared" si="270"/>
        <v>46.097997737077939</v>
      </c>
      <c r="F740" s="22">
        <f t="shared" si="274"/>
        <v>0.91522812740870307</v>
      </c>
      <c r="G740" s="22">
        <f t="shared" si="274"/>
        <v>0.85584851358566283</v>
      </c>
      <c r="H740" s="22">
        <f t="shared" si="271"/>
        <v>0.88553832049718295</v>
      </c>
      <c r="I740" s="22">
        <v>2.0474890643009145</v>
      </c>
      <c r="J740" s="22">
        <v>1.8569595564033408</v>
      </c>
      <c r="K740" s="22">
        <f t="shared" si="272"/>
        <v>1.9522243103521277</v>
      </c>
      <c r="L740" s="22">
        <f t="shared" ref="L740:L771" si="275">I740/F740</f>
        <v>2.2371352048565161</v>
      </c>
      <c r="M740" s="22">
        <f t="shared" ref="M740:M771" si="276">J740/G740</f>
        <v>2.1697292533972199</v>
      </c>
      <c r="N740" s="22">
        <f t="shared" si="273"/>
        <v>2.203432229126868</v>
      </c>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row>
    <row r="741" spans="1:72" s="13" customFormat="1" x14ac:dyDescent="0.25">
      <c r="A741" s="13" t="s">
        <v>53</v>
      </c>
      <c r="B741" s="13">
        <v>93</v>
      </c>
      <c r="C741" s="21">
        <v>47.357967252630822</v>
      </c>
      <c r="D741" s="21">
        <v>46.609104862519423</v>
      </c>
      <c r="E741" s="21">
        <f t="shared" si="270"/>
        <v>46.983536057575122</v>
      </c>
      <c r="F741" s="22">
        <f t="shared" si="274"/>
        <v>0.92027059799690392</v>
      </c>
      <c r="G741" s="22">
        <f t="shared" si="274"/>
        <v>0.86013229550501791</v>
      </c>
      <c r="H741" s="22">
        <f t="shared" si="271"/>
        <v>0.89020144675096091</v>
      </c>
      <c r="I741" s="22">
        <v>2.0789739205278464</v>
      </c>
      <c r="J741" s="22">
        <v>1.8780892240082865</v>
      </c>
      <c r="K741" s="22">
        <f t="shared" si="272"/>
        <v>1.9785315722680665</v>
      </c>
      <c r="L741" s="22">
        <f t="shared" si="275"/>
        <v>2.2590897992970982</v>
      </c>
      <c r="M741" s="22">
        <f t="shared" si="276"/>
        <v>2.1834887886701027</v>
      </c>
      <c r="N741" s="22">
        <f t="shared" si="273"/>
        <v>2.2212892939836006</v>
      </c>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row>
    <row r="742" spans="1:72" s="13" customFormat="1" x14ac:dyDescent="0.25">
      <c r="A742" s="13" t="s">
        <v>53</v>
      </c>
      <c r="B742" s="13">
        <v>94</v>
      </c>
      <c r="C742" s="21">
        <v>48.278237850627725</v>
      </c>
      <c r="D742" s="21">
        <v>47.469237158024441</v>
      </c>
      <c r="E742" s="21">
        <f t="shared" si="270"/>
        <v>47.873737504326087</v>
      </c>
      <c r="F742" s="22">
        <f t="shared" si="274"/>
        <v>0.92514648948291978</v>
      </c>
      <c r="G742" s="22">
        <f t="shared" si="274"/>
        <v>0.86428391328849585</v>
      </c>
      <c r="H742" s="22">
        <f t="shared" si="271"/>
        <v>0.89471520138570781</v>
      </c>
      <c r="I742" s="22">
        <v>2.11005715389105</v>
      </c>
      <c r="J742" s="22">
        <v>1.8990129916730274</v>
      </c>
      <c r="K742" s="22">
        <f t="shared" si="272"/>
        <v>2.0045350727820388</v>
      </c>
      <c r="L742" s="22">
        <f t="shared" si="275"/>
        <v>2.280781668501382</v>
      </c>
      <c r="M742" s="22">
        <f t="shared" si="276"/>
        <v>2.1972096928745466</v>
      </c>
      <c r="N742" s="22">
        <f t="shared" si="273"/>
        <v>2.2389956806879643</v>
      </c>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row>
    <row r="743" spans="1:72" s="13" customFormat="1" x14ac:dyDescent="0.25">
      <c r="A743" s="13" t="s">
        <v>53</v>
      </c>
      <c r="B743" s="13">
        <v>95</v>
      </c>
      <c r="C743" s="21">
        <v>49.203384340110645</v>
      </c>
      <c r="D743" s="21">
        <v>48.333521071312937</v>
      </c>
      <c r="E743" s="21">
        <f t="shared" si="270"/>
        <v>48.768452705711795</v>
      </c>
      <c r="F743" s="22">
        <f t="shared" si="274"/>
        <v>0.92985623870408318</v>
      </c>
      <c r="G743" s="22">
        <f t="shared" si="274"/>
        <v>0.86830398192647351</v>
      </c>
      <c r="H743" s="22">
        <f t="shared" si="271"/>
        <v>0.89908011031527835</v>
      </c>
      <c r="I743" s="22">
        <v>2.1407265973583693</v>
      </c>
      <c r="J743" s="22">
        <v>1.9197285815362841</v>
      </c>
      <c r="K743" s="22">
        <f t="shared" si="272"/>
        <v>2.0302275894473265</v>
      </c>
      <c r="L743" s="22">
        <f t="shared" si="275"/>
        <v>2.302212436991169</v>
      </c>
      <c r="M743" s="22">
        <f t="shared" si="276"/>
        <v>2.2108945962415767</v>
      </c>
      <c r="N743" s="22">
        <f t="shared" si="273"/>
        <v>2.256553516616373</v>
      </c>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row>
    <row r="744" spans="1:72" s="13" customFormat="1" x14ac:dyDescent="0.25">
      <c r="A744" s="13" t="s">
        <v>53</v>
      </c>
      <c r="B744" s="13">
        <v>96</v>
      </c>
      <c r="C744" s="21">
        <v>50.133240578814728</v>
      </c>
      <c r="D744" s="21">
        <v>49.201825053239411</v>
      </c>
      <c r="E744" s="21">
        <f t="shared" si="270"/>
        <v>49.667532816027069</v>
      </c>
      <c r="F744" s="22">
        <f t="shared" si="274"/>
        <v>0.93440035932064092</v>
      </c>
      <c r="G744" s="22">
        <f t="shared" si="274"/>
        <v>0.87219315754337856</v>
      </c>
      <c r="H744" s="22">
        <f t="shared" si="271"/>
        <v>0.90329675843200974</v>
      </c>
      <c r="I744" s="22">
        <v>2.1709709846365923</v>
      </c>
      <c r="J744" s="22">
        <v>1.9402339220207989</v>
      </c>
      <c r="K744" s="22">
        <f t="shared" si="272"/>
        <v>2.0556024533286958</v>
      </c>
      <c r="L744" s="22">
        <f t="shared" si="275"/>
        <v>2.3233841500392876</v>
      </c>
      <c r="M744" s="22">
        <f t="shared" si="276"/>
        <v>2.2245461400840001</v>
      </c>
      <c r="N744" s="22">
        <f t="shared" si="273"/>
        <v>2.273965145061644</v>
      </c>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row>
    <row r="745" spans="1:72" s="13" customFormat="1" x14ac:dyDescent="0.25">
      <c r="A745" s="13" t="s">
        <v>53</v>
      </c>
      <c r="B745" s="13">
        <v>97</v>
      </c>
      <c r="C745" s="21">
        <v>51.067640938135369</v>
      </c>
      <c r="D745" s="21">
        <v>50.074018210782789</v>
      </c>
      <c r="E745" s="21">
        <f t="shared" si="270"/>
        <v>50.570829574459083</v>
      </c>
      <c r="F745" s="22">
        <f t="shared" si="274"/>
        <v>0.93877943989254931</v>
      </c>
      <c r="G745" s="22">
        <f t="shared" si="274"/>
        <v>0.87595213622718404</v>
      </c>
      <c r="H745" s="22">
        <f t="shared" si="271"/>
        <v>0.90736578805986667</v>
      </c>
      <c r="I745" s="22">
        <v>2.200779943804402</v>
      </c>
      <c r="J745" s="22">
        <v>1.960527142246379</v>
      </c>
      <c r="K745" s="22">
        <f t="shared" si="272"/>
        <v>2.0806535430253907</v>
      </c>
      <c r="L745" s="22">
        <f t="shared" si="275"/>
        <v>2.3442992574020352</v>
      </c>
      <c r="M745" s="22">
        <f t="shared" si="276"/>
        <v>2.2381669741574819</v>
      </c>
      <c r="N745" s="22">
        <f t="shared" si="273"/>
        <v>2.2912331157797583</v>
      </c>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row>
    <row r="746" spans="1:72" s="13" customFormat="1" x14ac:dyDescent="0.25">
      <c r="A746" s="13" t="s">
        <v>53</v>
      </c>
      <c r="B746" s="24">
        <v>98</v>
      </c>
      <c r="C746" s="25">
        <v>52.006420378027919</v>
      </c>
      <c r="D746" s="25">
        <v>50.949970347009973</v>
      </c>
      <c r="E746" s="25">
        <f t="shared" si="270"/>
        <v>51.478195362518946</v>
      </c>
      <c r="F746" s="26">
        <f t="shared" si="274"/>
        <v>0.94299414192905573</v>
      </c>
      <c r="G746" s="26">
        <f t="shared" si="274"/>
        <v>0.87958165285552781</v>
      </c>
      <c r="H746" s="26">
        <f t="shared" si="271"/>
        <v>0.91128789739229177</v>
      </c>
      <c r="I746" s="26">
        <v>2.2301439885988832</v>
      </c>
      <c r="J746" s="26">
        <v>1.980606566408927</v>
      </c>
      <c r="K746" s="26">
        <f t="shared" si="272"/>
        <v>2.1053752775039052</v>
      </c>
      <c r="L746" s="26">
        <f t="shared" si="275"/>
        <v>2.3649605967188112</v>
      </c>
      <c r="M746" s="26">
        <f t="shared" si="276"/>
        <v>2.2517597541728667</v>
      </c>
      <c r="N746" s="26">
        <f t="shared" si="273"/>
        <v>2.3083601754458387</v>
      </c>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row>
    <row r="747" spans="1:72" s="13" customFormat="1" x14ac:dyDescent="0.25">
      <c r="A747" s="13" t="s">
        <v>53</v>
      </c>
      <c r="B747" s="13">
        <v>99</v>
      </c>
      <c r="C747" s="21">
        <v>52.949414519956974</v>
      </c>
      <c r="D747" s="21">
        <v>51.829551999865501</v>
      </c>
      <c r="E747" s="21">
        <f t="shared" si="270"/>
        <v>52.389483259911238</v>
      </c>
      <c r="F747" s="22">
        <f t="shared" si="274"/>
        <v>0.94704519791518749</v>
      </c>
      <c r="G747" s="22">
        <f t="shared" si="274"/>
        <v>0.88308247991900402</v>
      </c>
      <c r="H747" s="22">
        <f t="shared" si="271"/>
        <v>0.91506383891709575</v>
      </c>
      <c r="I747" s="22">
        <v>2.2590545074886141</v>
      </c>
      <c r="J747" s="22">
        <v>2.0004707081365947</v>
      </c>
      <c r="K747" s="22">
        <f t="shared" si="272"/>
        <v>2.1297626078126042</v>
      </c>
      <c r="L747" s="22">
        <f t="shared" si="275"/>
        <v>2.3853713766372144</v>
      </c>
      <c r="M747" s="22">
        <f t="shared" si="276"/>
        <v>2.2653271394536976</v>
      </c>
      <c r="N747" s="22">
        <f t="shared" si="273"/>
        <v>2.3253492580454562</v>
      </c>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row>
    <row r="748" spans="1:72" s="13" customFormat="1" x14ac:dyDescent="0.25">
      <c r="A748" s="13" t="s">
        <v>53</v>
      </c>
      <c r="B748" s="13">
        <v>100</v>
      </c>
      <c r="C748" s="21">
        <v>53.896459717872162</v>
      </c>
      <c r="D748" s="21">
        <v>52.712634479784505</v>
      </c>
      <c r="E748" s="21">
        <f t="shared" si="270"/>
        <v>53.304547098828337</v>
      </c>
      <c r="F748" s="22">
        <f t="shared" si="274"/>
        <v>0.9509334093169528</v>
      </c>
      <c r="G748" s="22">
        <f t="shared" si="274"/>
        <v>0.88645542634306196</v>
      </c>
      <c r="H748" s="22">
        <f t="shared" si="271"/>
        <v>0.91869441783000738</v>
      </c>
      <c r="I748" s="22">
        <v>2.2875037506705018</v>
      </c>
      <c r="J748" s="22">
        <v>2.020118264833684</v>
      </c>
      <c r="K748" s="22">
        <f t="shared" si="272"/>
        <v>2.1538110077520929</v>
      </c>
      <c r="L748" s="22">
        <f t="shared" si="275"/>
        <v>2.4055351597264796</v>
      </c>
      <c r="M748" s="22">
        <f t="shared" si="276"/>
        <v>2.2788717907310656</v>
      </c>
      <c r="N748" s="22">
        <f t="shared" si="273"/>
        <v>2.3422034752287724</v>
      </c>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row>
    <row r="749" spans="1:72" s="13" customFormat="1" x14ac:dyDescent="0.25">
      <c r="A749" s="13" t="s">
        <v>53</v>
      </c>
      <c r="B749" s="13">
        <v>101</v>
      </c>
      <c r="C749" s="21">
        <v>54.847393127189115</v>
      </c>
      <c r="D749" s="21">
        <v>53.599089906127567</v>
      </c>
      <c r="E749" s="21">
        <f t="shared" si="270"/>
        <v>54.223241516658341</v>
      </c>
      <c r="F749" s="22">
        <f t="shared" si="274"/>
        <v>0.95465964456879959</v>
      </c>
      <c r="G749" s="22">
        <f t="shared" si="274"/>
        <v>0.88970133630992621</v>
      </c>
      <c r="H749" s="22">
        <f t="shared" si="271"/>
        <v>0.9221804904393629</v>
      </c>
      <c r="I749" s="22">
        <v>2.3154848151305281</v>
      </c>
      <c r="J749" s="22">
        <v>2.0395481120224477</v>
      </c>
      <c r="K749" s="22">
        <f t="shared" si="272"/>
        <v>2.1775164635764881</v>
      </c>
      <c r="L749" s="22">
        <f t="shared" si="275"/>
        <v>2.4254558452362209</v>
      </c>
      <c r="M749" s="22">
        <f t="shared" si="276"/>
        <v>2.292396368068367</v>
      </c>
      <c r="N749" s="22">
        <f t="shared" si="273"/>
        <v>2.358926106652294</v>
      </c>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row>
    <row r="750" spans="1:72" s="13" customFormat="1" x14ac:dyDescent="0.25">
      <c r="A750" s="13" t="s">
        <v>53</v>
      </c>
      <c r="B750" s="13">
        <v>102</v>
      </c>
      <c r="C750" s="21">
        <v>55.802052771757914</v>
      </c>
      <c r="D750" s="21">
        <v>54.488791242437493</v>
      </c>
      <c r="E750" s="21">
        <f t="shared" si="270"/>
        <v>55.145422007097707</v>
      </c>
      <c r="F750" s="22">
        <f t="shared" si="274"/>
        <v>0.95822483704556305</v>
      </c>
      <c r="G750" s="22">
        <f t="shared" si="274"/>
        <v>0.8928210880807228</v>
      </c>
      <c r="H750" s="22">
        <f t="shared" si="271"/>
        <v>0.92552296256314293</v>
      </c>
      <c r="I750" s="22">
        <v>2.3429916279107736</v>
      </c>
      <c r="J750" s="22">
        <v>2.0587592976924269</v>
      </c>
      <c r="K750" s="22">
        <f t="shared" si="272"/>
        <v>2.2008754628016005</v>
      </c>
      <c r="L750" s="22">
        <f t="shared" si="275"/>
        <v>2.4451376517590369</v>
      </c>
      <c r="M750" s="22">
        <f t="shared" si="276"/>
        <v>2.3059035289120411</v>
      </c>
      <c r="N750" s="22">
        <f t="shared" si="273"/>
        <v>2.375520590335539</v>
      </c>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row>
    <row r="751" spans="1:72" s="13" customFormat="1" x14ac:dyDescent="0.25">
      <c r="A751" s="13" t="s">
        <v>53</v>
      </c>
      <c r="B751" s="13">
        <v>103</v>
      </c>
      <c r="C751" s="21">
        <v>56.760277608803477</v>
      </c>
      <c r="D751" s="21">
        <v>55.381612330518216</v>
      </c>
      <c r="E751" s="21">
        <f t="shared" si="270"/>
        <v>56.070944969660843</v>
      </c>
      <c r="F751" s="22">
        <f t="shared" si="274"/>
        <v>0.96162998302251879</v>
      </c>
      <c r="G751" s="22">
        <f t="shared" si="274"/>
        <v>0.89581559282019185</v>
      </c>
      <c r="H751" s="22">
        <f t="shared" si="271"/>
        <v>0.92872278792135532</v>
      </c>
      <c r="I751" s="22">
        <v>2.370018927726286</v>
      </c>
      <c r="J751" s="22">
        <v>2.077751036666486</v>
      </c>
      <c r="K751" s="22">
        <f t="shared" si="272"/>
        <v>2.223884982196386</v>
      </c>
      <c r="L751" s="22">
        <f t="shared" si="275"/>
        <v>2.4645850998499768</v>
      </c>
      <c r="M751" s="22">
        <f t="shared" si="276"/>
        <v>2.3193959262590469</v>
      </c>
      <c r="N751" s="22">
        <f t="shared" si="273"/>
        <v>2.3919905130545116</v>
      </c>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row>
    <row r="752" spans="1:72" s="13" customFormat="1" x14ac:dyDescent="0.25">
      <c r="A752" s="13" t="s">
        <v>53</v>
      </c>
      <c r="B752" s="13">
        <v>104</v>
      </c>
      <c r="C752" s="21">
        <v>57.721907591825996</v>
      </c>
      <c r="D752" s="21">
        <v>56.277427923338408</v>
      </c>
      <c r="E752" s="21">
        <f t="shared" si="270"/>
        <v>56.999667757582202</v>
      </c>
      <c r="F752" s="22">
        <f t="shared" si="274"/>
        <v>0.96487613962547414</v>
      </c>
      <c r="G752" s="22">
        <f t="shared" si="274"/>
        <v>0.89868579342406463</v>
      </c>
      <c r="H752" s="22">
        <f t="shared" si="271"/>
        <v>0.93178096652476938</v>
      </c>
      <c r="I752" s="22">
        <v>2.3965622450757227</v>
      </c>
      <c r="J752" s="22">
        <v>2.0965227049922102</v>
      </c>
      <c r="K752" s="22">
        <f t="shared" si="272"/>
        <v>2.2465424750339666</v>
      </c>
      <c r="L752" s="22">
        <f t="shared" si="275"/>
        <v>2.4838029946579168</v>
      </c>
      <c r="M752" s="22">
        <f t="shared" si="276"/>
        <v>2.3328762069380127</v>
      </c>
      <c r="N752" s="22">
        <f t="shared" si="273"/>
        <v>2.4083396007979649</v>
      </c>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row>
    <row r="753" spans="1:72" s="13" customFormat="1" x14ac:dyDescent="0.25">
      <c r="A753" s="13" t="s">
        <v>53</v>
      </c>
      <c r="B753" s="24">
        <v>105</v>
      </c>
      <c r="C753" s="25">
        <v>58.68678373145147</v>
      </c>
      <c r="D753" s="25">
        <v>57.176113716762472</v>
      </c>
      <c r="E753" s="25">
        <f t="shared" si="270"/>
        <v>57.931448724106971</v>
      </c>
      <c r="F753" s="26">
        <f t="shared" si="274"/>
        <v>0.96796442277393169</v>
      </c>
      <c r="G753" s="26">
        <f t="shared" si="274"/>
        <v>0.90143266335045524</v>
      </c>
      <c r="H753" s="26">
        <f t="shared" si="271"/>
        <v>0.93469854306219347</v>
      </c>
      <c r="I753" s="26">
        <v>2.4226178809893022</v>
      </c>
      <c r="J753" s="26">
        <v>2.115073834366842</v>
      </c>
      <c r="K753" s="26">
        <f t="shared" si="272"/>
        <v>2.2688458576780723</v>
      </c>
      <c r="L753" s="26">
        <f t="shared" si="275"/>
        <v>2.502796408618734</v>
      </c>
      <c r="M753" s="26">
        <f t="shared" si="276"/>
        <v>2.346347009997964</v>
      </c>
      <c r="N753" s="26">
        <f t="shared" si="273"/>
        <v>2.4245717093083492</v>
      </c>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row>
    <row r="754" spans="1:72" s="13" customFormat="1" x14ac:dyDescent="0.25">
      <c r="A754" s="13" t="s">
        <v>53</v>
      </c>
      <c r="B754" s="13">
        <v>106</v>
      </c>
      <c r="C754" s="21">
        <v>59.654748154225402</v>
      </c>
      <c r="D754" s="21">
        <v>58.077546380112928</v>
      </c>
      <c r="E754" s="21">
        <f t="shared" si="270"/>
        <v>58.866147267169168</v>
      </c>
      <c r="F754" s="22">
        <f t="shared" si="274"/>
        <v>0.97089600511993979</v>
      </c>
      <c r="G754" s="22">
        <f t="shared" si="274"/>
        <v>0.90405720545641799</v>
      </c>
      <c r="H754" s="22">
        <f t="shared" si="271"/>
        <v>0.93747660528817889</v>
      </c>
      <c r="I754" s="22">
        <v>2.4481828845562763</v>
      </c>
      <c r="J754" s="22">
        <v>2.1334041066034444</v>
      </c>
      <c r="K754" s="22">
        <f t="shared" si="272"/>
        <v>2.2907934955798606</v>
      </c>
      <c r="L754" s="22">
        <f t="shared" si="275"/>
        <v>2.5215706642585678</v>
      </c>
      <c r="M754" s="22">
        <f t="shared" si="276"/>
        <v>2.3598109651992476</v>
      </c>
      <c r="N754" s="22">
        <f t="shared" si="273"/>
        <v>2.4406908147289075</v>
      </c>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row>
    <row r="755" spans="1:72" s="13" customFormat="1" x14ac:dyDescent="0.25">
      <c r="A755" s="13" t="s">
        <v>53</v>
      </c>
      <c r="B755" s="13">
        <v>107</v>
      </c>
      <c r="C755" s="21">
        <v>60.625644159345342</v>
      </c>
      <c r="D755" s="21">
        <v>58.981603585569346</v>
      </c>
      <c r="E755" s="21">
        <f t="shared" si="270"/>
        <v>59.803623872457344</v>
      </c>
      <c r="F755" s="22">
        <f t="shared" si="274"/>
        <v>0.97367211398537279</v>
      </c>
      <c r="G755" s="22">
        <f t="shared" si="274"/>
        <v>0.90656045084049452</v>
      </c>
      <c r="H755" s="22">
        <f t="shared" si="271"/>
        <v>0.94011628241293366</v>
      </c>
      <c r="I755" s="22">
        <v>2.4732550293723374</v>
      </c>
      <c r="J755" s="22">
        <v>2.1515133481455146</v>
      </c>
      <c r="K755" s="22">
        <f t="shared" si="272"/>
        <v>2.312384188758926</v>
      </c>
      <c r="L755" s="22">
        <f t="shared" si="275"/>
        <v>2.5401313171525137</v>
      </c>
      <c r="M755" s="22">
        <f t="shared" si="276"/>
        <v>2.3732706916023014</v>
      </c>
      <c r="N755" s="22">
        <f t="shared" si="273"/>
        <v>2.4567010043774076</v>
      </c>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row>
    <row r="756" spans="1:72" s="13" customFormat="1" x14ac:dyDescent="0.25">
      <c r="A756" s="13" t="s">
        <v>53</v>
      </c>
      <c r="B756" s="13">
        <v>108</v>
      </c>
      <c r="C756" s="21">
        <v>61.599316273330714</v>
      </c>
      <c r="D756" s="21">
        <v>59.88816403640984</v>
      </c>
      <c r="E756" s="21">
        <f t="shared" si="270"/>
        <v>60.743740154870281</v>
      </c>
      <c r="F756" s="22">
        <f t="shared" si="274"/>
        <v>0.97629402929972287</v>
      </c>
      <c r="G756" s="22">
        <f t="shared" si="274"/>
        <v>0.90894345769205387</v>
      </c>
      <c r="H756" s="22">
        <f t="shared" si="271"/>
        <v>0.94261874349588837</v>
      </c>
      <c r="I756" s="22">
        <v>2.4978327890446637</v>
      </c>
      <c r="J756" s="22">
        <v>2.1694015246367941</v>
      </c>
      <c r="K756" s="22">
        <f t="shared" si="272"/>
        <v>2.3336171568407291</v>
      </c>
      <c r="L756" s="22">
        <f t="shared" si="275"/>
        <v>2.5584841390828865</v>
      </c>
      <c r="M756" s="22">
        <f t="shared" si="276"/>
        <v>2.386728796250138</v>
      </c>
      <c r="N756" s="22">
        <f t="shared" si="273"/>
        <v>2.4726064676665125</v>
      </c>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row>
    <row r="757" spans="1:72" s="13" customFormat="1" x14ac:dyDescent="0.25">
      <c r="A757" s="13" t="s">
        <v>53</v>
      </c>
      <c r="B757" s="13">
        <v>109</v>
      </c>
      <c r="C757" s="21">
        <v>62.575610302630437</v>
      </c>
      <c r="D757" s="21">
        <v>60.797107494101894</v>
      </c>
      <c r="E757" s="21">
        <f t="shared" si="270"/>
        <v>61.686358898366166</v>
      </c>
      <c r="F757" s="22">
        <f t="shared" si="274"/>
        <v>0.97876308154108216</v>
      </c>
      <c r="G757" s="22">
        <f t="shared" si="274"/>
        <v>0.91120731014866152</v>
      </c>
      <c r="H757" s="22">
        <f t="shared" si="271"/>
        <v>0.94498519584487184</v>
      </c>
      <c r="I757" s="22">
        <v>2.5219153118892081</v>
      </c>
      <c r="J757" s="22">
        <v>2.1870687355525464</v>
      </c>
      <c r="K757" s="22">
        <f t="shared" si="272"/>
        <v>2.3544920237208773</v>
      </c>
      <c r="L757" s="22">
        <f t="shared" si="275"/>
        <v>2.576635101436807</v>
      </c>
      <c r="M757" s="22">
        <f t="shared" si="276"/>
        <v>2.4001878729393984</v>
      </c>
      <c r="N757" s="22">
        <f t="shared" si="273"/>
        <v>2.4884114871881025</v>
      </c>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row>
    <row r="758" spans="1:72" s="13" customFormat="1" x14ac:dyDescent="0.25">
      <c r="A758" s="13" t="s">
        <v>53</v>
      </c>
      <c r="B758" s="13">
        <v>110</v>
      </c>
      <c r="C758" s="21">
        <v>63.554373384171519</v>
      </c>
      <c r="D758" s="21">
        <v>61.708314804250556</v>
      </c>
      <c r="E758" s="21">
        <f t="shared" si="270"/>
        <v>62.631344094211038</v>
      </c>
      <c r="F758" s="22">
        <f t="shared" si="274"/>
        <v>0.98108064968274533</v>
      </c>
      <c r="G758" s="22">
        <f t="shared" si="274"/>
        <v>0.91335311716215983</v>
      </c>
      <c r="H758" s="22">
        <f t="shared" si="271"/>
        <v>0.94721688342245258</v>
      </c>
      <c r="I758" s="22">
        <v>2.5455023949510225</v>
      </c>
      <c r="J758" s="22">
        <v>2.2045152088981657</v>
      </c>
      <c r="K758" s="22">
        <f t="shared" si="272"/>
        <v>2.3750088019245941</v>
      </c>
      <c r="L758" s="22">
        <f t="shared" si="275"/>
        <v>2.5945903588804531</v>
      </c>
      <c r="M758" s="22">
        <f t="shared" si="276"/>
        <v>2.4136505010764293</v>
      </c>
      <c r="N758" s="22">
        <f t="shared" si="273"/>
        <v>2.5041204299784412</v>
      </c>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row>
    <row r="759" spans="1:72" s="13" customFormat="1" x14ac:dyDescent="0.25">
      <c r="A759" s="13" t="s">
        <v>53</v>
      </c>
      <c r="B759" s="13">
        <v>111</v>
      </c>
      <c r="C759" s="21">
        <v>64.535454033854265</v>
      </c>
      <c r="D759" s="21">
        <v>62.621667921412715</v>
      </c>
      <c r="E759" s="21">
        <f t="shared" si="270"/>
        <v>63.578560977633487</v>
      </c>
      <c r="F759" s="22">
        <f t="shared" si="274"/>
        <v>0.9832481591479052</v>
      </c>
      <c r="G759" s="22">
        <f t="shared" si="274"/>
        <v>0.9153820113740565</v>
      </c>
      <c r="H759" s="22">
        <f t="shared" si="271"/>
        <v>0.94931508526098085</v>
      </c>
      <c r="I759" s="22">
        <v>2.568594457474267</v>
      </c>
      <c r="J759" s="22">
        <v>2.2217412959804781</v>
      </c>
      <c r="K759" s="22">
        <f t="shared" si="272"/>
        <v>2.3951678767273723</v>
      </c>
      <c r="L759" s="22">
        <f t="shared" si="275"/>
        <v>2.6123562333442272</v>
      </c>
      <c r="M759" s="22">
        <f t="shared" si="276"/>
        <v>2.4271192446151297</v>
      </c>
      <c r="N759" s="22">
        <f t="shared" si="273"/>
        <v>2.5197377389796785</v>
      </c>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row>
    <row r="760" spans="1:72" s="13" customFormat="1" x14ac:dyDescent="0.25">
      <c r="A760" s="13" t="s">
        <v>53</v>
      </c>
      <c r="B760" s="24">
        <v>112</v>
      </c>
      <c r="C760" s="25">
        <v>65.51870219300217</v>
      </c>
      <c r="D760" s="25">
        <v>63.537049932786772</v>
      </c>
      <c r="E760" s="25">
        <f t="shared" si="270"/>
        <v>64.527876062894478</v>
      </c>
      <c r="F760" s="26">
        <f t="shared" si="274"/>
        <v>0.98526707977366357</v>
      </c>
      <c r="G760" s="26">
        <f t="shared" si="274"/>
        <v>0.91729514800165646</v>
      </c>
      <c r="H760" s="26">
        <f t="shared" si="271"/>
        <v>0.95128111388766001</v>
      </c>
      <c r="I760" s="26">
        <v>2.5911925139438416</v>
      </c>
      <c r="J760" s="26">
        <v>2.2387474662567084</v>
      </c>
      <c r="K760" s="26">
        <f t="shared" si="272"/>
        <v>2.4149699901002748</v>
      </c>
      <c r="L760" s="26">
        <f t="shared" si="275"/>
        <v>2.6299391983532958</v>
      </c>
      <c r="M760" s="26">
        <f t="shared" si="276"/>
        <v>2.4405966510712052</v>
      </c>
      <c r="N760" s="26">
        <f t="shared" si="273"/>
        <v>2.5352679247122505</v>
      </c>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row>
    <row r="761" spans="1:72" s="13" customFormat="1" x14ac:dyDescent="0.25">
      <c r="A761" s="13" t="s">
        <v>53</v>
      </c>
      <c r="B761" s="13">
        <v>113</v>
      </c>
      <c r="C761" s="21">
        <v>66.503969272775834</v>
      </c>
      <c r="D761" s="21">
        <v>64.454345080788428</v>
      </c>
      <c r="E761" s="21">
        <f t="shared" si="270"/>
        <v>65.479157176782138</v>
      </c>
      <c r="F761" s="22">
        <f t="shared" si="274"/>
        <v>0.98713892378810897</v>
      </c>
      <c r="G761" s="22">
        <f t="shared" si="274"/>
        <v>0.91909370373502952</v>
      </c>
      <c r="H761" s="22">
        <f t="shared" si="271"/>
        <v>0.95311631376156924</v>
      </c>
      <c r="I761" s="22">
        <v>2.613298146815572</v>
      </c>
      <c r="J761" s="22">
        <v>2.2555343022656635</v>
      </c>
      <c r="K761" s="22">
        <f t="shared" si="272"/>
        <v>2.4344162245406178</v>
      </c>
      <c r="L761" s="22">
        <f t="shared" si="275"/>
        <v>2.6473458637282152</v>
      </c>
      <c r="M761" s="22">
        <f t="shared" si="276"/>
        <v>2.4540852506110995</v>
      </c>
      <c r="N761" s="22">
        <f t="shared" si="273"/>
        <v>2.5507155571696574</v>
      </c>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row>
    <row r="762" spans="1:72" s="13" customFormat="1" x14ac:dyDescent="0.25">
      <c r="A762" s="13" t="s">
        <v>53</v>
      </c>
      <c r="B762" s="13">
        <v>114</v>
      </c>
      <c r="C762" s="21">
        <v>67.491108196563943</v>
      </c>
      <c r="D762" s="21">
        <v>65.373438784523458</v>
      </c>
      <c r="E762" s="21">
        <f t="shared" si="270"/>
        <v>66.432273490543707</v>
      </c>
      <c r="F762" s="22">
        <f t="shared" si="274"/>
        <v>0.98886524380091601</v>
      </c>
      <c r="G762" s="22">
        <f t="shared" si="274"/>
        <v>0.92077887564585126</v>
      </c>
      <c r="H762" s="22">
        <f t="shared" si="271"/>
        <v>0.95482205972338363</v>
      </c>
      <c r="I762" s="22">
        <v>2.6349134790465838</v>
      </c>
      <c r="J762" s="22">
        <v>2.2721024946452486</v>
      </c>
      <c r="K762" s="22">
        <f t="shared" si="272"/>
        <v>2.4535079868459162</v>
      </c>
      <c r="L762" s="22">
        <f t="shared" si="275"/>
        <v>2.6645829606860563</v>
      </c>
      <c r="M762" s="22">
        <f t="shared" si="276"/>
        <v>2.4675875552114008</v>
      </c>
      <c r="N762" s="22">
        <f t="shared" si="273"/>
        <v>2.5660852579487283</v>
      </c>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row>
    <row r="763" spans="1:72" s="13" customFormat="1" x14ac:dyDescent="0.25">
      <c r="A763" s="13" t="s">
        <v>53</v>
      </c>
      <c r="B763" s="13">
        <v>115</v>
      </c>
      <c r="C763" s="21">
        <v>68.479973440364859</v>
      </c>
      <c r="D763" s="21">
        <v>66.294217660169309</v>
      </c>
      <c r="E763" s="21">
        <f t="shared" si="270"/>
        <v>67.387095550267077</v>
      </c>
      <c r="F763" s="22">
        <f t="shared" si="274"/>
        <v>0.99044763081057852</v>
      </c>
      <c r="G763" s="22">
        <f t="shared" si="274"/>
        <v>0.92235188010911884</v>
      </c>
      <c r="H763" s="22">
        <f t="shared" si="271"/>
        <v>0.95639975545984868</v>
      </c>
      <c r="I763" s="22">
        <v>2.6560411465318432</v>
      </c>
      <c r="J763" s="22">
        <v>2.2884528372400714</v>
      </c>
      <c r="K763" s="22">
        <f t="shared" si="272"/>
        <v>2.4722469918859575</v>
      </c>
      <c r="L763" s="22">
        <f t="shared" si="275"/>
        <v>2.6816573273623256</v>
      </c>
      <c r="M763" s="22">
        <f t="shared" si="276"/>
        <v>2.4811060578846935</v>
      </c>
      <c r="N763" s="22">
        <f t="shared" si="273"/>
        <v>2.5813816926235096</v>
      </c>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row>
    <row r="764" spans="1:72" s="13" customFormat="1" x14ac:dyDescent="0.25">
      <c r="A764" s="13" t="s">
        <v>53</v>
      </c>
      <c r="B764" s="13">
        <v>116</v>
      </c>
      <c r="C764" s="21">
        <v>69.470421071175437</v>
      </c>
      <c r="D764" s="21">
        <v>67.216569540278428</v>
      </c>
      <c r="E764" s="21">
        <f t="shared" si="270"/>
        <v>68.343495305726933</v>
      </c>
      <c r="F764" s="22">
        <f t="shared" si="274"/>
        <v>0.99188771222938499</v>
      </c>
      <c r="G764" s="22">
        <f t="shared" si="274"/>
        <v>0.92381395173752878</v>
      </c>
      <c r="H764" s="22">
        <f t="shared" si="271"/>
        <v>0.95785083198345689</v>
      </c>
      <c r="I764" s="22">
        <v>2.676684270547085</v>
      </c>
      <c r="J764" s="22">
        <v>2.3045862223024915</v>
      </c>
      <c r="K764" s="22">
        <f t="shared" si="272"/>
        <v>2.4906352464247883</v>
      </c>
      <c r="L764" s="22">
        <f t="shared" si="275"/>
        <v>2.6985758947763556</v>
      </c>
      <c r="M764" s="22">
        <f t="shared" si="276"/>
        <v>2.4946432319710881</v>
      </c>
      <c r="N764" s="22">
        <f t="shared" si="273"/>
        <v>2.5966095633737218</v>
      </c>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row>
    <row r="765" spans="1:72" s="13" customFormat="1" x14ac:dyDescent="0.25">
      <c r="A765" s="13" t="s">
        <v>53</v>
      </c>
      <c r="B765" s="13">
        <v>117</v>
      </c>
      <c r="C765" s="21">
        <v>70.462308783404822</v>
      </c>
      <c r="D765" s="21">
        <v>68.140383492015957</v>
      </c>
      <c r="E765" s="21">
        <f t="shared" si="270"/>
        <v>69.301346137710397</v>
      </c>
      <c r="F765" s="22">
        <f t="shared" si="274"/>
        <v>0.99318714992870127</v>
      </c>
      <c r="G765" s="22">
        <f t="shared" si="274"/>
        <v>0.92516634233017214</v>
      </c>
      <c r="H765" s="22">
        <f t="shared" si="271"/>
        <v>0.95917674612943671</v>
      </c>
      <c r="I765" s="22">
        <v>2.6968464302923572</v>
      </c>
      <c r="J765" s="22">
        <v>2.3205036357901005</v>
      </c>
      <c r="K765" s="22">
        <f t="shared" si="272"/>
        <v>2.5086750330412286</v>
      </c>
      <c r="L765" s="22">
        <f t="shared" si="275"/>
        <v>2.715345673256</v>
      </c>
      <c r="M765" s="22">
        <f t="shared" si="276"/>
        <v>2.5082015304897056</v>
      </c>
      <c r="N765" s="22">
        <f t="shared" si="273"/>
        <v>2.6117736018728528</v>
      </c>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row>
    <row r="766" spans="1:72" s="13" customFormat="1" x14ac:dyDescent="0.25">
      <c r="A766" s="13" t="s">
        <v>53</v>
      </c>
      <c r="B766" s="13">
        <v>118</v>
      </c>
      <c r="C766" s="21">
        <v>71.455495933333523</v>
      </c>
      <c r="D766" s="21">
        <v>69.065549834346129</v>
      </c>
      <c r="E766" s="21">
        <f t="shared" si="270"/>
        <v>70.260522883839826</v>
      </c>
      <c r="F766" s="22">
        <f t="shared" si="274"/>
        <v>0.99434763830534223</v>
      </c>
      <c r="G766" s="22">
        <f t="shared" si="274"/>
        <v>0.92641031983549738</v>
      </c>
      <c r="H766" s="22">
        <f t="shared" si="271"/>
        <v>0.9603789790704198</v>
      </c>
      <c r="I766" s="22">
        <v>2.7165316356243641</v>
      </c>
      <c r="J766" s="22">
        <v>2.3362061527622746</v>
      </c>
      <c r="K766" s="22">
        <f t="shared" si="272"/>
        <v>2.5263688941933191</v>
      </c>
      <c r="L766" s="22">
        <f t="shared" si="275"/>
        <v>2.7319737393394172</v>
      </c>
      <c r="M766" s="22">
        <f t="shared" si="276"/>
        <v>2.5217833855489808</v>
      </c>
      <c r="N766" s="22">
        <f t="shared" si="273"/>
        <v>2.6268785624441993</v>
      </c>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row>
    <row r="767" spans="1:72" s="13" customFormat="1" x14ac:dyDescent="0.25">
      <c r="A767" s="13" t="s">
        <v>53</v>
      </c>
      <c r="B767" s="24">
        <v>119</v>
      </c>
      <c r="C767" s="25">
        <v>72.449843571638866</v>
      </c>
      <c r="D767" s="25">
        <v>69.991960154181626</v>
      </c>
      <c r="E767" s="25">
        <f t="shared" si="270"/>
        <v>71.220901862910239</v>
      </c>
      <c r="F767" s="26">
        <f t="shared" si="274"/>
        <v>0.99537090237156178</v>
      </c>
      <c r="G767" s="26">
        <f t="shared" si="274"/>
        <v>0.92754716732926568</v>
      </c>
      <c r="H767" s="26">
        <f t="shared" si="271"/>
        <v>0.96145903485041373</v>
      </c>
      <c r="I767" s="26">
        <v>2.7357443000596184</v>
      </c>
      <c r="J767" s="26">
        <v>2.3516949328781127</v>
      </c>
      <c r="K767" s="26">
        <f t="shared" si="272"/>
        <v>2.5437196164688656</v>
      </c>
      <c r="L767" s="26">
        <f t="shared" si="275"/>
        <v>2.7484672231642082</v>
      </c>
      <c r="M767" s="26">
        <f t="shared" si="276"/>
        <v>2.5353912078126108</v>
      </c>
      <c r="N767" s="26">
        <f t="shared" si="273"/>
        <v>2.6419292154884095</v>
      </c>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row>
    <row r="768" spans="1:72" s="13" customFormat="1" x14ac:dyDescent="0.25">
      <c r="A768" s="13" t="s">
        <v>53</v>
      </c>
      <c r="B768" s="13">
        <v>120</v>
      </c>
      <c r="C768" s="21">
        <v>73.445214474010427</v>
      </c>
      <c r="D768" s="21">
        <v>70.919507321510892</v>
      </c>
      <c r="E768" s="21">
        <f t="shared" si="270"/>
        <v>72.18236089776066</v>
      </c>
      <c r="F768" s="22">
        <f t="shared" si="274"/>
        <v>0.99625869586952831</v>
      </c>
      <c r="G768" s="22">
        <f t="shared" si="274"/>
        <v>0.92857818200785402</v>
      </c>
      <c r="H768" s="22">
        <f t="shared" si="271"/>
        <v>0.96241843893869117</v>
      </c>
      <c r="I768" s="22">
        <v>2.7544892141243085</v>
      </c>
      <c r="J768" s="22">
        <v>2.3669712159977081</v>
      </c>
      <c r="K768" s="22">
        <f t="shared" si="272"/>
        <v>2.5607302150610085</v>
      </c>
      <c r="L768" s="22">
        <f t="shared" si="275"/>
        <v>2.7648332963560311</v>
      </c>
      <c r="M768" s="22">
        <f t="shared" si="276"/>
        <v>2.549027386018949</v>
      </c>
      <c r="N768" s="22">
        <f t="shared" si="273"/>
        <v>2.6569303411874898</v>
      </c>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row>
    <row r="769" spans="1:72" s="13" customFormat="1" x14ac:dyDescent="0.25">
      <c r="A769" s="13" t="s">
        <v>53</v>
      </c>
      <c r="B769" s="13">
        <v>121</v>
      </c>
      <c r="C769" s="21">
        <v>74.441473169879956</v>
      </c>
      <c r="D769" s="21">
        <v>71.848085503518746</v>
      </c>
      <c r="E769" s="21">
        <f t="shared" si="270"/>
        <v>73.144779336699344</v>
      </c>
      <c r="F769" s="22">
        <f t="shared" si="274"/>
        <v>0.99701279941227483</v>
      </c>
      <c r="G769" s="22">
        <f t="shared" si="274"/>
        <v>0.92950467419785809</v>
      </c>
      <c r="H769" s="22">
        <f t="shared" si="271"/>
        <v>0.96325873680506646</v>
      </c>
      <c r="I769" s="22">
        <v>2.7727715191205529</v>
      </c>
      <c r="J769" s="22">
        <v>2.3820363178884345</v>
      </c>
      <c r="K769" s="22">
        <f t="shared" si="272"/>
        <v>2.5774039185044937</v>
      </c>
      <c r="L769" s="22">
        <f t="shared" si="275"/>
        <v>2.7810791604230789</v>
      </c>
      <c r="M769" s="22">
        <f t="shared" si="276"/>
        <v>2.562694286550069</v>
      </c>
      <c r="N769" s="22">
        <f t="shared" si="273"/>
        <v>2.671886723486574</v>
      </c>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row>
    <row r="770" spans="1:72" s="13" customFormat="1" x14ac:dyDescent="0.25">
      <c r="A770" s="13" t="s">
        <v>53</v>
      </c>
      <c r="B770" s="13">
        <v>122</v>
      </c>
      <c r="C770" s="21">
        <v>75.43848596929223</v>
      </c>
      <c r="D770" s="21">
        <v>72.777590177716604</v>
      </c>
      <c r="E770" s="21">
        <f t="shared" si="270"/>
        <v>74.108038073504417</v>
      </c>
      <c r="F770" s="22">
        <f t="shared" si="274"/>
        <v>0.99763501865201931</v>
      </c>
      <c r="G770" s="22">
        <f t="shared" si="274"/>
        <v>0.93032796638196658</v>
      </c>
      <c r="H770" s="22">
        <f t="shared" si="271"/>
        <v>0.96398149251699294</v>
      </c>
      <c r="I770" s="22">
        <v>2.7905966813727554</v>
      </c>
      <c r="J770" s="22">
        <v>2.3968916260376125</v>
      </c>
      <c r="K770" s="22">
        <f t="shared" si="272"/>
        <v>2.5937441537051837</v>
      </c>
      <c r="L770" s="22">
        <f t="shared" si="275"/>
        <v>2.7972120356634464</v>
      </c>
      <c r="M770" s="22">
        <f t="shared" si="276"/>
        <v>2.5763942530493766</v>
      </c>
      <c r="N770" s="22">
        <f t="shared" si="273"/>
        <v>2.6868031443564115</v>
      </c>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row>
    <row r="771" spans="1:72" s="13" customFormat="1" x14ac:dyDescent="0.25">
      <c r="A771" s="13" t="s">
        <v>53</v>
      </c>
      <c r="B771" s="13">
        <v>123</v>
      </c>
      <c r="C771" s="21">
        <v>76.43612098794425</v>
      </c>
      <c r="D771" s="21">
        <v>73.707918144098571</v>
      </c>
      <c r="E771" s="21">
        <f t="shared" si="270"/>
        <v>75.07201956602141</v>
      </c>
      <c r="F771" s="22">
        <f t="shared" si="274"/>
        <v>0.9981271824773188</v>
      </c>
      <c r="G771" s="22">
        <f t="shared" si="274"/>
        <v>0.93104939224173222</v>
      </c>
      <c r="H771" s="22">
        <f t="shared" si="271"/>
        <v>0.96458828735952551</v>
      </c>
      <c r="I771" s="22">
        <v>2.8079704670116339</v>
      </c>
      <c r="J771" s="22">
        <v>2.4115385955726274</v>
      </c>
      <c r="K771" s="22">
        <f t="shared" si="272"/>
        <v>2.6097545312921309</v>
      </c>
      <c r="L771" s="22">
        <f t="shared" si="275"/>
        <v>2.8132391505883487</v>
      </c>
      <c r="M771" s="22">
        <f t="shared" si="276"/>
        <v>2.5901296060848611</v>
      </c>
      <c r="N771" s="22">
        <f t="shared" si="273"/>
        <v>2.7016843783366049</v>
      </c>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row>
    <row r="772" spans="1:72" s="13" customFormat="1" x14ac:dyDescent="0.25">
      <c r="A772" s="13" t="s">
        <v>53</v>
      </c>
      <c r="B772" s="13">
        <v>124</v>
      </c>
      <c r="C772" s="21">
        <v>77.434248170421569</v>
      </c>
      <c r="D772" s="21">
        <v>74.638967536340303</v>
      </c>
      <c r="E772" s="21">
        <f t="shared" si="270"/>
        <v>76.036607853380929</v>
      </c>
      <c r="F772" s="22">
        <f t="shared" si="274"/>
        <v>0.9984911412405495</v>
      </c>
      <c r="G772" s="22">
        <f t="shared" si="274"/>
        <v>0.93167029571738169</v>
      </c>
      <c r="H772" s="22">
        <f t="shared" si="271"/>
        <v>0.96508071847896559</v>
      </c>
      <c r="I772" s="22">
        <v>2.8248989173477006</v>
      </c>
      <c r="J772" s="22">
        <v>2.4259787452893216</v>
      </c>
      <c r="K772" s="22">
        <f t="shared" si="272"/>
        <v>2.6254388313185109</v>
      </c>
      <c r="L772" s="22">
        <f t="shared" ref="L772:L803" si="277">I772/F772</f>
        <v>2.8291677318618751</v>
      </c>
      <c r="M772" s="22">
        <f t="shared" ref="M772:M803" si="278">J772/G772</f>
        <v>2.6039026428564296</v>
      </c>
      <c r="N772" s="22">
        <f t="shared" si="273"/>
        <v>2.7165351873591526</v>
      </c>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row>
    <row r="773" spans="1:72" s="13" customFormat="1" x14ac:dyDescent="0.25">
      <c r="A773" s="13" t="s">
        <v>53</v>
      </c>
      <c r="B773" s="13">
        <v>125</v>
      </c>
      <c r="C773" s="21">
        <v>78.432739311662118</v>
      </c>
      <c r="D773" s="21">
        <v>75.570637832057685</v>
      </c>
      <c r="E773" s="21">
        <f t="shared" ref="E773:E836" si="279">AVERAGE(C773:D773)</f>
        <v>77.001688571859901</v>
      </c>
      <c r="F773" s="22">
        <f t="shared" si="274"/>
        <v>0.99872876501625285</v>
      </c>
      <c r="G773" s="22">
        <f t="shared" si="274"/>
        <v>0.93219203008592899</v>
      </c>
      <c r="H773" s="22">
        <f t="shared" ref="H773:H836" si="280">AVERAGE(F773:G773)</f>
        <v>0.96546039755109092</v>
      </c>
      <c r="I773" s="22">
        <v>2.841388324880211</v>
      </c>
      <c r="J773" s="22">
        <v>2.4402136537892232</v>
      </c>
      <c r="K773" s="22">
        <f t="shared" ref="K773:K836" si="281">AVERAGE(I773:J773)</f>
        <v>2.6408009893347169</v>
      </c>
      <c r="L773" s="22">
        <f t="shared" si="277"/>
        <v>2.8450049947584835</v>
      </c>
      <c r="M773" s="22">
        <f t="shared" si="278"/>
        <v>2.6177156369426218</v>
      </c>
      <c r="N773" s="22">
        <f t="shared" ref="N773:N836" si="282">AVERAGE(L773:M773)</f>
        <v>2.7313603158505524</v>
      </c>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row>
    <row r="774" spans="1:72" s="13" customFormat="1" x14ac:dyDescent="0.25">
      <c r="A774" s="13" t="s">
        <v>53</v>
      </c>
      <c r="B774" s="24">
        <v>126</v>
      </c>
      <c r="C774" s="25">
        <v>79.431468076678371</v>
      </c>
      <c r="D774" s="25">
        <v>76.502829862143614</v>
      </c>
      <c r="E774" s="25">
        <f t="shared" si="279"/>
        <v>77.967148969410999</v>
      </c>
      <c r="F774" s="26">
        <f t="shared" ref="F774:G837" si="283">C775-C774</f>
        <v>0.99884194189176867</v>
      </c>
      <c r="G774" s="26">
        <f t="shared" si="283"/>
        <v>0.93261595705607192</v>
      </c>
      <c r="H774" s="26">
        <f t="shared" si="280"/>
        <v>0.9657289494739203</v>
      </c>
      <c r="I774" s="26">
        <v>2.8574452099819938</v>
      </c>
      <c r="J774" s="26">
        <v>2.4542449557259283</v>
      </c>
      <c r="K774" s="26">
        <f t="shared" si="281"/>
        <v>2.6558450828539613</v>
      </c>
      <c r="L774" s="26">
        <f t="shared" si="277"/>
        <v>2.8607581341349175</v>
      </c>
      <c r="M774" s="26">
        <f t="shared" si="278"/>
        <v>2.6315708380897571</v>
      </c>
      <c r="N774" s="26">
        <f t="shared" si="282"/>
        <v>2.7461644861123373</v>
      </c>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row>
    <row r="775" spans="1:72" s="13" customFormat="1" x14ac:dyDescent="0.25">
      <c r="A775" s="13" t="s">
        <v>53</v>
      </c>
      <c r="B775" s="13">
        <v>127</v>
      </c>
      <c r="C775" s="21">
        <v>80.43031001857014</v>
      </c>
      <c r="D775" s="21">
        <v>77.435445819199686</v>
      </c>
      <c r="E775" s="21">
        <f t="shared" si="279"/>
        <v>78.932877918884913</v>
      </c>
      <c r="F775" s="22">
        <f t="shared" si="283"/>
        <v>0.99883257629119271</v>
      </c>
      <c r="G775" s="22">
        <f t="shared" si="283"/>
        <v>0.93294344588262845</v>
      </c>
      <c r="H775" s="22">
        <f t="shared" si="280"/>
        <v>0.96588801108691058</v>
      </c>
      <c r="I775" s="22">
        <v>2.8730762982952127</v>
      </c>
      <c r="J775" s="22">
        <v>2.4680743381607124</v>
      </c>
      <c r="K775" s="22">
        <f t="shared" si="281"/>
        <v>2.6705753182279626</v>
      </c>
      <c r="L775" s="22">
        <f t="shared" si="277"/>
        <v>2.8764343159124359</v>
      </c>
      <c r="M775" s="22">
        <f t="shared" si="278"/>
        <v>2.6454704720346096</v>
      </c>
      <c r="N775" s="22">
        <f t="shared" si="282"/>
        <v>2.7609523939735228</v>
      </c>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row>
    <row r="776" spans="1:72" s="13" customFormat="1" x14ac:dyDescent="0.25">
      <c r="A776" s="13" t="s">
        <v>53</v>
      </c>
      <c r="B776" s="13">
        <v>128</v>
      </c>
      <c r="C776" s="21">
        <v>81.429142594861332</v>
      </c>
      <c r="D776" s="21">
        <v>78.368389265082314</v>
      </c>
      <c r="E776" s="21">
        <f t="shared" si="279"/>
        <v>79.89876592997183</v>
      </c>
      <c r="F776" s="22">
        <f t="shared" si="283"/>
        <v>0.99870258733297135</v>
      </c>
      <c r="G776" s="22">
        <f t="shared" si="283"/>
        <v>0.93317587249838141</v>
      </c>
      <c r="H776" s="22">
        <f t="shared" si="280"/>
        <v>0.96593922991567638</v>
      </c>
      <c r="I776" s="22">
        <v>2.8882884988679254</v>
      </c>
      <c r="J776" s="22">
        <v>2.4817035370272902</v>
      </c>
      <c r="K776" s="22">
        <f t="shared" si="281"/>
        <v>2.6849960179476078</v>
      </c>
      <c r="L776" s="22">
        <f t="shared" si="277"/>
        <v>2.8920406690655329</v>
      </c>
      <c r="M776" s="22">
        <f t="shared" si="278"/>
        <v>2.659416740365407</v>
      </c>
      <c r="N776" s="22">
        <f t="shared" si="282"/>
        <v>2.77572870471547</v>
      </c>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row>
    <row r="777" spans="1:72" s="13" customFormat="1" x14ac:dyDescent="0.25">
      <c r="A777" s="13" t="s">
        <v>53</v>
      </c>
      <c r="B777" s="13">
        <v>129</v>
      </c>
      <c r="C777" s="21">
        <v>82.427845182194304</v>
      </c>
      <c r="D777" s="21">
        <v>79.301565137580695</v>
      </c>
      <c r="E777" s="21">
        <f t="shared" si="279"/>
        <v>80.864705159887507</v>
      </c>
      <c r="F777" s="22">
        <f t="shared" si="283"/>
        <v>0.99845390722268235</v>
      </c>
      <c r="G777" s="22">
        <f t="shared" si="283"/>
        <v>0.933314618665122</v>
      </c>
      <c r="H777" s="22">
        <f t="shared" si="280"/>
        <v>0.96588426294390217</v>
      </c>
      <c r="I777" s="22">
        <v>2.9030888830563426</v>
      </c>
      <c r="J777" s="22">
        <v>2.4951343337053564</v>
      </c>
      <c r="K777" s="22">
        <f t="shared" si="281"/>
        <v>2.6991116083808495</v>
      </c>
      <c r="L777" s="22">
        <f t="shared" si="277"/>
        <v>2.907584278108168</v>
      </c>
      <c r="M777" s="22">
        <f t="shared" si="278"/>
        <v>2.673411820414894</v>
      </c>
      <c r="N777" s="22">
        <f t="shared" si="282"/>
        <v>2.7904980492615312</v>
      </c>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row>
    <row r="778" spans="1:72" s="13" customFormat="1" x14ac:dyDescent="0.25">
      <c r="A778" s="13" t="s">
        <v>53</v>
      </c>
      <c r="B778" s="13">
        <v>130</v>
      </c>
      <c r="C778" s="21">
        <v>83.426299089416986</v>
      </c>
      <c r="D778" s="21">
        <v>80.234879756245817</v>
      </c>
      <c r="E778" s="21">
        <f t="shared" si="279"/>
        <v>81.830589422831395</v>
      </c>
      <c r="F778" s="22">
        <f t="shared" si="283"/>
        <v>0.99808847968087377</v>
      </c>
      <c r="G778" s="22">
        <f t="shared" si="283"/>
        <v>0.9333610711437359</v>
      </c>
      <c r="H778" s="22">
        <f t="shared" si="280"/>
        <v>0.96572477541230484</v>
      </c>
      <c r="I778" s="22">
        <v>2.9174846642129415</v>
      </c>
      <c r="J778" s="22">
        <v>2.5083685517024281</v>
      </c>
      <c r="K778" s="22">
        <f t="shared" si="281"/>
        <v>2.7129266079576846</v>
      </c>
      <c r="L778" s="22">
        <f t="shared" si="277"/>
        <v>2.9230721760717753</v>
      </c>
      <c r="M778" s="22">
        <f t="shared" si="278"/>
        <v>2.6874578651846774</v>
      </c>
      <c r="N778" s="22">
        <f t="shared" si="282"/>
        <v>2.8052650206282266</v>
      </c>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row>
    <row r="779" spans="1:72" s="13" customFormat="1" x14ac:dyDescent="0.25">
      <c r="A779" s="13" t="s">
        <v>53</v>
      </c>
      <c r="B779" s="13">
        <v>131</v>
      </c>
      <c r="C779" s="21">
        <v>84.42438756909786</v>
      </c>
      <c r="D779" s="21">
        <v>81.168240827389553</v>
      </c>
      <c r="E779" s="21">
        <f t="shared" si="279"/>
        <v>82.796314198243707</v>
      </c>
      <c r="F779" s="22">
        <f t="shared" si="283"/>
        <v>0.99760825840760958</v>
      </c>
      <c r="G779" s="22">
        <f t="shared" si="283"/>
        <v>0.93331662088300504</v>
      </c>
      <c r="H779" s="22">
        <f t="shared" si="280"/>
        <v>0.96546243964530731</v>
      </c>
      <c r="I779" s="22">
        <v>2.9314831781761428</v>
      </c>
      <c r="J779" s="22">
        <v>2.521408053443305</v>
      </c>
      <c r="K779" s="22">
        <f t="shared" si="281"/>
        <v>2.7264456158097241</v>
      </c>
      <c r="L779" s="22">
        <f t="shared" si="277"/>
        <v>2.9385113379628596</v>
      </c>
      <c r="M779" s="22">
        <f t="shared" si="278"/>
        <v>2.7015570033005698</v>
      </c>
      <c r="N779" s="22">
        <f t="shared" si="282"/>
        <v>2.8200341706317147</v>
      </c>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row>
    <row r="780" spans="1:72" s="13" customFormat="1" x14ac:dyDescent="0.25">
      <c r="A780" s="13" t="s">
        <v>53</v>
      </c>
      <c r="B780" s="13">
        <v>132</v>
      </c>
      <c r="C780" s="21">
        <v>85.421995827505469</v>
      </c>
      <c r="D780" s="21">
        <v>82.101557448272558</v>
      </c>
      <c r="E780" s="21">
        <f t="shared" si="279"/>
        <v>83.761776637889014</v>
      </c>
      <c r="F780" s="22">
        <f t="shared" si="283"/>
        <v>0.99701520558291179</v>
      </c>
      <c r="G780" s="22">
        <f t="shared" si="283"/>
        <v>0.93318266222782142</v>
      </c>
      <c r="H780" s="22">
        <f t="shared" si="280"/>
        <v>0.96509893390536661</v>
      </c>
      <c r="I780" s="22">
        <v>2.9450918645729756</v>
      </c>
      <c r="J780" s="22">
        <v>2.5342547371662763</v>
      </c>
      <c r="K780" s="22">
        <f t="shared" si="281"/>
        <v>2.7396733008696259</v>
      </c>
      <c r="L780" s="22">
        <f t="shared" si="277"/>
        <v>2.9539086746937899</v>
      </c>
      <c r="M780" s="22">
        <f t="shared" si="278"/>
        <v>2.7157113389956864</v>
      </c>
      <c r="N780" s="22">
        <f t="shared" si="282"/>
        <v>2.8348100068447382</v>
      </c>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row>
    <row r="781" spans="1:72" s="13" customFormat="1" x14ac:dyDescent="0.25">
      <c r="A781" s="13" t="s">
        <v>53</v>
      </c>
      <c r="B781" s="24">
        <v>133</v>
      </c>
      <c r="C781" s="25">
        <v>86.419011033088381</v>
      </c>
      <c r="D781" s="25">
        <v>83.03474011050038</v>
      </c>
      <c r="E781" s="25">
        <f t="shared" si="279"/>
        <v>84.72687557179438</v>
      </c>
      <c r="F781" s="26">
        <f t="shared" si="283"/>
        <v>0.99631129040511723</v>
      </c>
      <c r="G781" s="26">
        <f t="shared" si="283"/>
        <v>0.93296059214694083</v>
      </c>
      <c r="H781" s="26">
        <f t="shared" si="280"/>
        <v>0.96463594127602903</v>
      </c>
      <c r="I781" s="26">
        <v>2.9583182489422257</v>
      </c>
      <c r="J781" s="26">
        <v>2.546910533925105</v>
      </c>
      <c r="K781" s="26">
        <f t="shared" si="281"/>
        <v>2.7526143914336654</v>
      </c>
      <c r="L781" s="26">
        <f t="shared" si="277"/>
        <v>2.9692710274710659</v>
      </c>
      <c r="M781" s="26">
        <f t="shared" si="278"/>
        <v>2.7299229521196837</v>
      </c>
      <c r="N781" s="26">
        <f t="shared" si="282"/>
        <v>2.8495969897953746</v>
      </c>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row>
    <row r="782" spans="1:72" s="13" customFormat="1" x14ac:dyDescent="0.25">
      <c r="A782" s="13" t="s">
        <v>53</v>
      </c>
      <c r="B782" s="13">
        <v>134</v>
      </c>
      <c r="C782" s="21">
        <v>87.415322323493498</v>
      </c>
      <c r="D782" s="21">
        <v>83.967700702647321</v>
      </c>
      <c r="E782" s="21">
        <f t="shared" si="279"/>
        <v>85.691511513070409</v>
      </c>
      <c r="F782" s="22">
        <f t="shared" si="283"/>
        <v>0.99549848766642413</v>
      </c>
      <c r="G782" s="22">
        <f t="shared" si="283"/>
        <v>0.93265180947975068</v>
      </c>
      <c r="H782" s="22">
        <f t="shared" si="280"/>
        <v>0.9640751485730874</v>
      </c>
      <c r="I782" s="22">
        <v>2.9711699256817723</v>
      </c>
      <c r="J782" s="22">
        <v>2.5593774046956552</v>
      </c>
      <c r="K782" s="22">
        <f t="shared" si="281"/>
        <v>2.7652736651887135</v>
      </c>
      <c r="L782" s="22">
        <f t="shared" si="277"/>
        <v>2.9846051626322154</v>
      </c>
      <c r="M782" s="22">
        <f t="shared" si="278"/>
        <v>2.744193898174411</v>
      </c>
      <c r="N782" s="22">
        <f t="shared" si="282"/>
        <v>2.864399530403313</v>
      </c>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row>
    <row r="783" spans="1:72" s="13" customFormat="1" x14ac:dyDescent="0.25">
      <c r="A783" s="13" t="s">
        <v>53</v>
      </c>
      <c r="B783" s="13">
        <v>135</v>
      </c>
      <c r="C783" s="21">
        <v>88.410820811159923</v>
      </c>
      <c r="D783" s="21">
        <v>84.900352512127071</v>
      </c>
      <c r="E783" s="21">
        <f t="shared" si="279"/>
        <v>86.655586661643497</v>
      </c>
      <c r="F783" s="22">
        <f t="shared" si="283"/>
        <v>0.99457877636618264</v>
      </c>
      <c r="G783" s="22">
        <f t="shared" si="283"/>
        <v>0.93225771420297576</v>
      </c>
      <c r="H783" s="22">
        <f t="shared" si="280"/>
        <v>0.9634182452845792</v>
      </c>
      <c r="I783" s="22">
        <v>2.983654541820421</v>
      </c>
      <c r="J783" s="22">
        <v>2.5716573375858554</v>
      </c>
      <c r="K783" s="22">
        <f t="shared" si="281"/>
        <v>2.7776559397031382</v>
      </c>
      <c r="L783" s="22">
        <f t="shared" si="277"/>
        <v>2.9999177669179451</v>
      </c>
      <c r="M783" s="22">
        <f t="shared" si="278"/>
        <v>2.758526208371971</v>
      </c>
      <c r="N783" s="22">
        <f t="shared" si="282"/>
        <v>2.8792219876449581</v>
      </c>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row>
    <row r="784" spans="1:72" s="13" customFormat="1" x14ac:dyDescent="0.25">
      <c r="A784" s="13" t="s">
        <v>53</v>
      </c>
      <c r="B784" s="13">
        <v>136</v>
      </c>
      <c r="C784" s="21">
        <v>89.405399587526105</v>
      </c>
      <c r="D784" s="21">
        <v>85.832610226330047</v>
      </c>
      <c r="E784" s="21">
        <f t="shared" si="279"/>
        <v>87.619004906928069</v>
      </c>
      <c r="F784" s="22">
        <f t="shared" si="283"/>
        <v>0.99355413836272533</v>
      </c>
      <c r="G784" s="22">
        <f t="shared" si="283"/>
        <v>0.9317797067168101</v>
      </c>
      <c r="H784" s="22">
        <f t="shared" si="280"/>
        <v>0.96266692253976771</v>
      </c>
      <c r="I784" s="22">
        <v>2.9957797816112874</v>
      </c>
      <c r="J784" s="22">
        <v>2.5837523451476794</v>
      </c>
      <c r="K784" s="22">
        <f t="shared" si="281"/>
        <v>2.7897660633794832</v>
      </c>
      <c r="L784" s="22">
        <f t="shared" si="277"/>
        <v>3.0152154431644997</v>
      </c>
      <c r="M784" s="22">
        <f t="shared" si="278"/>
        <v>2.7729218897154442</v>
      </c>
      <c r="N784" s="22">
        <f t="shared" si="282"/>
        <v>2.894068666439972</v>
      </c>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row>
    <row r="785" spans="1:72" s="13" customFormat="1" x14ac:dyDescent="0.25">
      <c r="A785" s="13" t="s">
        <v>53</v>
      </c>
      <c r="B785" s="13">
        <v>137</v>
      </c>
      <c r="C785" s="21">
        <v>90.39895372588883</v>
      </c>
      <c r="D785" s="21">
        <v>86.764389933046857</v>
      </c>
      <c r="E785" s="21">
        <f t="shared" si="279"/>
        <v>88.581671829467837</v>
      </c>
      <c r="F785" s="22">
        <f t="shared" si="283"/>
        <v>0.99242655706368055</v>
      </c>
      <c r="G785" s="22">
        <f t="shared" si="283"/>
        <v>0.93121918715036145</v>
      </c>
      <c r="H785" s="22">
        <f t="shared" si="280"/>
        <v>0.961822872107021</v>
      </c>
      <c r="I785" s="22">
        <v>3.0075533519408379</v>
      </c>
      <c r="J785" s="22">
        <v>2.5956644617896134</v>
      </c>
      <c r="K785" s="22">
        <f t="shared" si="281"/>
        <v>2.8016089068652255</v>
      </c>
      <c r="L785" s="22">
        <f t="shared" si="277"/>
        <v>3.0305047064030286</v>
      </c>
      <c r="M785" s="22">
        <f t="shared" si="278"/>
        <v>2.7873829251012827</v>
      </c>
      <c r="N785" s="22">
        <f t="shared" si="282"/>
        <v>2.9089438157521554</v>
      </c>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row>
    <row r="786" spans="1:72" s="13" customFormat="1" x14ac:dyDescent="0.25">
      <c r="A786" s="13" t="s">
        <v>53</v>
      </c>
      <c r="B786" s="13">
        <v>138</v>
      </c>
      <c r="C786" s="21">
        <v>91.391380282952511</v>
      </c>
      <c r="D786" s="21">
        <v>87.695609120197219</v>
      </c>
      <c r="E786" s="21">
        <f t="shared" si="279"/>
        <v>89.543494701574872</v>
      </c>
      <c r="F786" s="22">
        <f t="shared" si="283"/>
        <v>0.99119801615412939</v>
      </c>
      <c r="G786" s="22">
        <f t="shared" si="283"/>
        <v>0.93057755468710468</v>
      </c>
      <c r="H786" s="22">
        <f t="shared" si="280"/>
        <v>0.96088778542061704</v>
      </c>
      <c r="I786" s="22">
        <v>3.0189829685450107</v>
      </c>
      <c r="J786" s="22">
        <v>2.6073957412880331</v>
      </c>
      <c r="K786" s="22">
        <f t="shared" si="281"/>
        <v>2.8131893549165219</v>
      </c>
      <c r="L786" s="22">
        <f t="shared" si="277"/>
        <v>3.0457919803539686</v>
      </c>
      <c r="M786" s="22">
        <f t="shared" si="278"/>
        <v>2.8019112734400067</v>
      </c>
      <c r="N786" s="22">
        <f t="shared" si="282"/>
        <v>2.9238516268969876</v>
      </c>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row>
    <row r="787" spans="1:72" s="13" customFormat="1" x14ac:dyDescent="0.25">
      <c r="A787" s="13" t="s">
        <v>53</v>
      </c>
      <c r="B787" s="13">
        <v>139</v>
      </c>
      <c r="C787" s="21">
        <v>92.38257829910664</v>
      </c>
      <c r="D787" s="21">
        <v>88.626186674884323</v>
      </c>
      <c r="E787" s="21">
        <f t="shared" si="279"/>
        <v>90.504382486995482</v>
      </c>
      <c r="F787" s="22">
        <f t="shared" si="283"/>
        <v>0.98987049836406982</v>
      </c>
      <c r="G787" s="22">
        <f t="shared" si="283"/>
        <v>0.92985620690956239</v>
      </c>
      <c r="H787" s="22">
        <f t="shared" si="280"/>
        <v>0.9598633526368161</v>
      </c>
      <c r="I787" s="22">
        <v>3.0300763430213506</v>
      </c>
      <c r="J787" s="22">
        <v>2.6189482543958289</v>
      </c>
      <c r="K787" s="22">
        <f t="shared" si="281"/>
        <v>2.8245122987085898</v>
      </c>
      <c r="L787" s="22">
        <f t="shared" si="277"/>
        <v>3.0610835942975063</v>
      </c>
      <c r="M787" s="22">
        <f t="shared" si="278"/>
        <v>2.8165088697961957</v>
      </c>
      <c r="N787" s="22">
        <f t="shared" si="282"/>
        <v>2.938796232046851</v>
      </c>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row>
    <row r="788" spans="1:72" s="13" customFormat="1" x14ac:dyDescent="0.25">
      <c r="A788" s="13" t="s">
        <v>53</v>
      </c>
      <c r="B788" s="24">
        <v>140</v>
      </c>
      <c r="C788" s="25">
        <v>93.37244879747071</v>
      </c>
      <c r="D788" s="25">
        <v>89.556042881793886</v>
      </c>
      <c r="E788" s="25">
        <f t="shared" si="279"/>
        <v>91.464245839632298</v>
      </c>
      <c r="F788" s="26">
        <f t="shared" si="283"/>
        <v>0.98844598427456276</v>
      </c>
      <c r="G788" s="26">
        <f t="shared" si="283"/>
        <v>0.92905653916362496</v>
      </c>
      <c r="H788" s="26">
        <f t="shared" si="280"/>
        <v>0.95875126171909386</v>
      </c>
      <c r="I788" s="26">
        <v>3.0408411706239047</v>
      </c>
      <c r="J788" s="26">
        <v>2.6303240865465192</v>
      </c>
      <c r="K788" s="26">
        <f t="shared" si="281"/>
        <v>2.8355826285852119</v>
      </c>
      <c r="L788" s="26">
        <f t="shared" si="277"/>
        <v>3.0763857803070844</v>
      </c>
      <c r="M788" s="26">
        <f t="shared" si="278"/>
        <v>2.831177625545207</v>
      </c>
      <c r="N788" s="26">
        <f t="shared" si="282"/>
        <v>2.9537817029261459</v>
      </c>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row>
    <row r="789" spans="1:72" s="13" customFormat="1" x14ac:dyDescent="0.25">
      <c r="A789" s="13" t="s">
        <v>53</v>
      </c>
      <c r="B789" s="13">
        <v>141</v>
      </c>
      <c r="C789" s="21">
        <v>94.360894781745273</v>
      </c>
      <c r="D789" s="21">
        <v>90.485099420957511</v>
      </c>
      <c r="E789" s="21">
        <f t="shared" si="279"/>
        <v>92.422997101351399</v>
      </c>
      <c r="F789" s="22">
        <f t="shared" si="283"/>
        <v>0.98692645116204858</v>
      </c>
      <c r="G789" s="22">
        <f t="shared" si="283"/>
        <v>0.92817994394232528</v>
      </c>
      <c r="H789" s="22">
        <f t="shared" si="280"/>
        <v>0.95755319755218693</v>
      </c>
      <c r="I789" s="22">
        <v>3.0512851188256187</v>
      </c>
      <c r="J789" s="22">
        <v>2.6415253356520396</v>
      </c>
      <c r="K789" s="22">
        <f t="shared" si="281"/>
        <v>2.8464052272388294</v>
      </c>
      <c r="L789" s="22">
        <f t="shared" si="277"/>
        <v>3.0917046708322671</v>
      </c>
      <c r="M789" s="22">
        <f t="shared" si="278"/>
        <v>2.8459194285458267</v>
      </c>
      <c r="N789" s="22">
        <f t="shared" si="282"/>
        <v>2.9688120496890469</v>
      </c>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row>
    <row r="790" spans="1:72" s="13" customFormat="1" x14ac:dyDescent="0.25">
      <c r="A790" s="13" t="s">
        <v>53</v>
      </c>
      <c r="B790" s="13">
        <v>142</v>
      </c>
      <c r="C790" s="21">
        <v>95.347821232907322</v>
      </c>
      <c r="D790" s="21">
        <v>91.413279364899836</v>
      </c>
      <c r="E790" s="21">
        <f t="shared" si="279"/>
        <v>93.380550298903586</v>
      </c>
      <c r="F790" s="22">
        <f t="shared" si="283"/>
        <v>0.98531387188140229</v>
      </c>
      <c r="G790" s="22">
        <f t="shared" si="283"/>
        <v>0.92722781028875545</v>
      </c>
      <c r="H790" s="22">
        <f t="shared" si="280"/>
        <v>0.95627084108507887</v>
      </c>
      <c r="I790" s="22">
        <v>3.0614158166312131</v>
      </c>
      <c r="J790" s="22">
        <v>2.6525541099923204</v>
      </c>
      <c r="K790" s="22">
        <f t="shared" si="281"/>
        <v>2.856984963311767</v>
      </c>
      <c r="L790" s="22">
        <f t="shared" si="277"/>
        <v>3.1070462966136962</v>
      </c>
      <c r="M790" s="22">
        <f t="shared" si="278"/>
        <v>2.8607361433284311</v>
      </c>
      <c r="N790" s="22">
        <f t="shared" si="282"/>
        <v>2.9838912199710634</v>
      </c>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row>
    <row r="791" spans="1:72" s="13" customFormat="1" x14ac:dyDescent="0.25">
      <c r="A791" s="13" t="s">
        <v>53</v>
      </c>
      <c r="B791" s="13">
        <v>143</v>
      </c>
      <c r="C791" s="21">
        <v>96.333135104788724</v>
      </c>
      <c r="D791" s="21">
        <v>92.340507175188591</v>
      </c>
      <c r="E791" s="21">
        <f t="shared" si="279"/>
        <v>94.336821139988658</v>
      </c>
      <c r="F791" s="22">
        <f t="shared" si="283"/>
        <v>0.98361021378769919</v>
      </c>
      <c r="G791" s="22">
        <f t="shared" si="283"/>
        <v>0.92620152321875082</v>
      </c>
      <c r="H791" s="22">
        <f t="shared" si="280"/>
        <v>0.95490586850322501</v>
      </c>
      <c r="I791" s="22">
        <v>3.0712408446219532</v>
      </c>
      <c r="J791" s="22">
        <v>2.6634125261947226</v>
      </c>
      <c r="K791" s="22">
        <f t="shared" si="281"/>
        <v>2.8673266854083379</v>
      </c>
      <c r="L791" s="22">
        <f t="shared" si="277"/>
        <v>3.1224165849144434</v>
      </c>
      <c r="M791" s="22">
        <f t="shared" si="278"/>
        <v>2.875629611295377</v>
      </c>
      <c r="N791" s="22">
        <f t="shared" si="282"/>
        <v>2.9990230981049102</v>
      </c>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row>
    <row r="792" spans="1:72" s="13" customFormat="1" x14ac:dyDescent="0.25">
      <c r="A792" s="13" t="s">
        <v>53</v>
      </c>
      <c r="B792" s="13">
        <v>144</v>
      </c>
      <c r="C792" s="21">
        <v>97.316745318576423</v>
      </c>
      <c r="D792" s="21">
        <v>93.266708698407342</v>
      </c>
      <c r="E792" s="21">
        <f t="shared" si="279"/>
        <v>95.291727008491875</v>
      </c>
      <c r="F792" s="22">
        <f t="shared" si="283"/>
        <v>0.9818174376959945</v>
      </c>
      <c r="G792" s="22">
        <f t="shared" si="283"/>
        <v>0.92510246316184919</v>
      </c>
      <c r="H792" s="22">
        <f t="shared" si="280"/>
        <v>0.95345995042892184</v>
      </c>
      <c r="I792" s="22">
        <v>3.0807677257124415</v>
      </c>
      <c r="J792" s="22">
        <v>2.6741027073013588</v>
      </c>
      <c r="K792" s="22">
        <f t="shared" si="281"/>
        <v>2.8774352165069002</v>
      </c>
      <c r="L792" s="22">
        <f t="shared" si="277"/>
        <v>3.1378213580540995</v>
      </c>
      <c r="M792" s="22">
        <f t="shared" si="278"/>
        <v>2.8906016509368189</v>
      </c>
      <c r="N792" s="22">
        <f t="shared" si="282"/>
        <v>3.0142115044954592</v>
      </c>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row>
    <row r="793" spans="1:72" s="13" customFormat="1" x14ac:dyDescent="0.25">
      <c r="A793" s="13" t="s">
        <v>53</v>
      </c>
      <c r="B793" s="13">
        <v>145</v>
      </c>
      <c r="C793" s="21">
        <v>98.298562756272418</v>
      </c>
      <c r="D793" s="21">
        <v>94.191811161569191</v>
      </c>
      <c r="E793" s="21">
        <f t="shared" si="279"/>
        <v>96.245186958920812</v>
      </c>
      <c r="F793" s="22">
        <f t="shared" si="283"/>
        <v>0.97993749687903176</v>
      </c>
      <c r="G793" s="22">
        <f t="shared" si="283"/>
        <v>0.92393200542227305</v>
      </c>
      <c r="H793" s="22">
        <f t="shared" si="280"/>
        <v>0.9519347511506524</v>
      </c>
      <c r="I793" s="22">
        <v>3.0900039165983149</v>
      </c>
      <c r="J793" s="22">
        <v>2.6846267809222613</v>
      </c>
      <c r="K793" s="22">
        <f t="shared" si="281"/>
        <v>2.8873153487602883</v>
      </c>
      <c r="L793" s="22">
        <f t="shared" si="277"/>
        <v>3.1532663322299217</v>
      </c>
      <c r="M793" s="22">
        <f t="shared" si="278"/>
        <v>2.9056540580551506</v>
      </c>
      <c r="N793" s="22">
        <f t="shared" si="282"/>
        <v>3.0294601951425362</v>
      </c>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row>
    <row r="794" spans="1:72" s="13" customFormat="1" x14ac:dyDescent="0.25">
      <c r="A794" s="13" t="s">
        <v>53</v>
      </c>
      <c r="B794" s="13">
        <v>146</v>
      </c>
      <c r="C794" s="21">
        <v>99.278500253151449</v>
      </c>
      <c r="D794" s="21">
        <v>95.115743166991464</v>
      </c>
      <c r="E794" s="21">
        <f t="shared" si="279"/>
        <v>97.197121710071457</v>
      </c>
      <c r="F794" s="22">
        <f t="shared" si="283"/>
        <v>0.97797233610292267</v>
      </c>
      <c r="G794" s="22">
        <f t="shared" si="283"/>
        <v>0.92269151965767549</v>
      </c>
      <c r="H794" s="22">
        <f t="shared" si="280"/>
        <v>0.95033192788029908</v>
      </c>
      <c r="I794" s="22">
        <v>3.0989567998728504</v>
      </c>
      <c r="J794" s="22">
        <v>2.6949868774723855</v>
      </c>
      <c r="K794" s="22">
        <f t="shared" si="281"/>
        <v>2.8969718386726182</v>
      </c>
      <c r="L794" s="22">
        <f t="shared" si="277"/>
        <v>3.168757116608985</v>
      </c>
      <c r="M794" s="22">
        <f t="shared" si="278"/>
        <v>2.9207886060037085</v>
      </c>
      <c r="N794" s="22">
        <f t="shared" si="282"/>
        <v>3.0447728613063467</v>
      </c>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row>
    <row r="795" spans="1:72" s="13" customFormat="1" x14ac:dyDescent="0.25">
      <c r="A795" s="13" t="s">
        <v>53</v>
      </c>
      <c r="B795" s="24">
        <v>147</v>
      </c>
      <c r="C795" s="25">
        <v>100.25647258925437</v>
      </c>
      <c r="D795" s="25">
        <v>96.03843468664914</v>
      </c>
      <c r="E795" s="25">
        <f t="shared" si="279"/>
        <v>98.147453637951756</v>
      </c>
      <c r="F795" s="26">
        <f t="shared" si="283"/>
        <v>0.97592389070052832</v>
      </c>
      <c r="G795" s="26">
        <f t="shared" si="283"/>
        <v>0.92138236937773854</v>
      </c>
      <c r="H795" s="26">
        <f t="shared" si="280"/>
        <v>0.94865313003913343</v>
      </c>
      <c r="I795" s="26">
        <v>3.107633676789646</v>
      </c>
      <c r="J795" s="26">
        <v>2.7051851284903199</v>
      </c>
      <c r="K795" s="26">
        <f t="shared" si="281"/>
        <v>2.9064094026399827</v>
      </c>
      <c r="L795" s="26">
        <f t="shared" si="277"/>
        <v>3.1842992126762613</v>
      </c>
      <c r="M795" s="26">
        <f t="shared" si="278"/>
        <v>2.9360070459317384</v>
      </c>
      <c r="N795" s="26">
        <f t="shared" si="282"/>
        <v>3.0601531293040001</v>
      </c>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row>
    <row r="796" spans="1:72" s="13" customFormat="1" x14ac:dyDescent="0.25">
      <c r="A796" s="13" t="s">
        <v>53</v>
      </c>
      <c r="B796" s="13">
        <v>148</v>
      </c>
      <c r="C796" s="21">
        <v>101.2323964799549</v>
      </c>
      <c r="D796" s="21">
        <v>96.959817056026878</v>
      </c>
      <c r="E796" s="21">
        <f t="shared" si="279"/>
        <v>99.096106767990889</v>
      </c>
      <c r="F796" s="22">
        <f t="shared" si="283"/>
        <v>0.97379408568106385</v>
      </c>
      <c r="G796" s="22">
        <f t="shared" si="283"/>
        <v>0.92000591145998101</v>
      </c>
      <c r="H796" s="22">
        <f t="shared" si="280"/>
        <v>0.94689999857052243</v>
      </c>
      <c r="I796" s="22">
        <v>3.1160417606479283</v>
      </c>
      <c r="J796" s="22">
        <v>2.7152236650366732</v>
      </c>
      <c r="K796" s="22">
        <f t="shared" si="281"/>
        <v>2.9156327128423007</v>
      </c>
      <c r="L796" s="22">
        <f t="shared" si="277"/>
        <v>3.199898013827629</v>
      </c>
      <c r="M796" s="22">
        <f t="shared" si="278"/>
        <v>2.9513111070425788</v>
      </c>
      <c r="N796" s="22">
        <f t="shared" si="282"/>
        <v>3.0756045604351039</v>
      </c>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row>
    <row r="797" spans="1:72" s="13" customFormat="1" x14ac:dyDescent="0.25">
      <c r="A797" s="13" t="s">
        <v>53</v>
      </c>
      <c r="B797" s="13">
        <v>149</v>
      </c>
      <c r="C797" s="21">
        <v>102.20619056563596</v>
      </c>
      <c r="D797" s="21">
        <v>97.879822967486859</v>
      </c>
      <c r="E797" s="21">
        <f t="shared" si="279"/>
        <v>100.0430067665614</v>
      </c>
      <c r="F797" s="22">
        <f t="shared" si="283"/>
        <v>0.97158483487756087</v>
      </c>
      <c r="G797" s="22">
        <f t="shared" si="283"/>
        <v>0.91856349568489293</v>
      </c>
      <c r="H797" s="22">
        <f t="shared" si="280"/>
        <v>0.9450741652812269</v>
      </c>
      <c r="I797" s="22">
        <v>3.1241881707765495</v>
      </c>
      <c r="J797" s="22">
        <v>2.725104616169979</v>
      </c>
      <c r="K797" s="22">
        <f t="shared" si="281"/>
        <v>2.9246463934732643</v>
      </c>
      <c r="L797" s="22">
        <f t="shared" si="277"/>
        <v>3.2155588051868467</v>
      </c>
      <c r="M797" s="22">
        <f t="shared" si="278"/>
        <v>2.9667024968569051</v>
      </c>
      <c r="N797" s="22">
        <f t="shared" si="282"/>
        <v>3.0911306510218761</v>
      </c>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row>
    <row r="798" spans="1:72" s="13" customFormat="1" x14ac:dyDescent="0.25">
      <c r="A798" s="13" t="s">
        <v>53</v>
      </c>
      <c r="B798" s="13">
        <v>150</v>
      </c>
      <c r="C798" s="21">
        <v>103.17777540051353</v>
      </c>
      <c r="D798" s="21">
        <v>98.798386463171752</v>
      </c>
      <c r="E798" s="21">
        <f t="shared" si="279"/>
        <v>100.98808093184263</v>
      </c>
      <c r="F798" s="22">
        <f t="shared" si="283"/>
        <v>0.96929804013002752</v>
      </c>
      <c r="G798" s="22">
        <f t="shared" si="283"/>
        <v>0.91705646428869159</v>
      </c>
      <c r="H798" s="22">
        <f t="shared" si="280"/>
        <v>0.94317725220935955</v>
      </c>
      <c r="I798" s="22">
        <v>3.1320799270924313</v>
      </c>
      <c r="J798" s="22">
        <v>2.7348301074980221</v>
      </c>
      <c r="K798" s="22">
        <f t="shared" si="281"/>
        <v>2.933455017295227</v>
      </c>
      <c r="L798" s="22">
        <f t="shared" si="277"/>
        <v>3.2312867636380189</v>
      </c>
      <c r="M798" s="22">
        <f t="shared" si="278"/>
        <v>2.9821829014849963</v>
      </c>
      <c r="N798" s="22">
        <f t="shared" si="282"/>
        <v>3.1067348325615076</v>
      </c>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row>
    <row r="799" spans="1:72" s="13" customFormat="1" x14ac:dyDescent="0.25">
      <c r="A799" s="13" t="s">
        <v>53</v>
      </c>
      <c r="B799" s="13">
        <v>151</v>
      </c>
      <c r="C799" s="21">
        <v>104.14707344064355</v>
      </c>
      <c r="D799" s="21">
        <v>99.715442927460444</v>
      </c>
      <c r="E799" s="21">
        <f t="shared" si="279"/>
        <v>101.931258184052</v>
      </c>
      <c r="F799" s="22">
        <f t="shared" si="283"/>
        <v>0.96693559050423517</v>
      </c>
      <c r="G799" s="22">
        <f t="shared" si="283"/>
        <v>0.91548615153386947</v>
      </c>
      <c r="H799" s="22">
        <f t="shared" si="280"/>
        <v>0.94121087101905232</v>
      </c>
      <c r="I799" s="22">
        <v>3.1397239452089831</v>
      </c>
      <c r="J799" s="22">
        <v>2.7444022598024822</v>
      </c>
      <c r="K799" s="22">
        <f t="shared" si="281"/>
        <v>2.9420631025057329</v>
      </c>
      <c r="L799" s="22">
        <f t="shared" si="277"/>
        <v>3.2470869580585897</v>
      </c>
      <c r="M799" s="22">
        <f t="shared" si="278"/>
        <v>2.9977539859060882</v>
      </c>
      <c r="N799" s="22">
        <f t="shared" si="282"/>
        <v>3.122420471982339</v>
      </c>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row>
    <row r="800" spans="1:72" s="13" customFormat="1" x14ac:dyDescent="0.25">
      <c r="A800" s="13" t="s">
        <v>53</v>
      </c>
      <c r="B800" s="13">
        <v>152</v>
      </c>
      <c r="C800" s="21">
        <v>105.11400903114779</v>
      </c>
      <c r="D800" s="21">
        <v>100.63092907899431</v>
      </c>
      <c r="E800" s="21">
        <f t="shared" si="279"/>
        <v>102.87246905507105</v>
      </c>
      <c r="F800" s="22">
        <f t="shared" si="283"/>
        <v>0.96449936154674276</v>
      </c>
      <c r="G800" s="22">
        <f t="shared" si="283"/>
        <v>0.91385388329769057</v>
      </c>
      <c r="H800" s="22">
        <f t="shared" si="280"/>
        <v>0.93917662242221667</v>
      </c>
      <c r="I800" s="22">
        <v>3.1471270320699429</v>
      </c>
      <c r="J800" s="22">
        <v>2.7538231877347501</v>
      </c>
      <c r="K800" s="22">
        <f t="shared" si="281"/>
        <v>2.9504751099023467</v>
      </c>
      <c r="L800" s="22">
        <f t="shared" si="277"/>
        <v>3.2629643497357805</v>
      </c>
      <c r="M800" s="22">
        <f t="shared" si="278"/>
        <v>3.0134173942528228</v>
      </c>
      <c r="N800" s="22">
        <f t="shared" si="282"/>
        <v>3.1381908719943015</v>
      </c>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row>
    <row r="801" spans="1:72" s="13" customFormat="1" x14ac:dyDescent="0.25">
      <c r="A801" s="13" t="s">
        <v>53</v>
      </c>
      <c r="B801" s="13">
        <v>153</v>
      </c>
      <c r="C801" s="21">
        <v>106.07850839269453</v>
      </c>
      <c r="D801" s="21">
        <v>101.544782962292</v>
      </c>
      <c r="E801" s="21">
        <f t="shared" si="279"/>
        <v>103.81164567749326</v>
      </c>
      <c r="F801" s="22">
        <f t="shared" si="283"/>
        <v>0.96199121457384251</v>
      </c>
      <c r="G801" s="22">
        <f t="shared" si="283"/>
        <v>0.91216097667775387</v>
      </c>
      <c r="H801" s="22">
        <f t="shared" si="280"/>
        <v>0.93707609562579819</v>
      </c>
      <c r="I801" s="22">
        <v>3.1542958820841553</v>
      </c>
      <c r="J801" s="22">
        <v>2.763094998580816</v>
      </c>
      <c r="K801" s="22">
        <f t="shared" si="281"/>
        <v>2.9586954403324857</v>
      </c>
      <c r="L801" s="22">
        <f t="shared" si="277"/>
        <v>3.2789237929594743</v>
      </c>
      <c r="M801" s="22">
        <f t="shared" si="278"/>
        <v>3.0291747501022024</v>
      </c>
      <c r="N801" s="22">
        <f t="shared" si="282"/>
        <v>3.1540492715308384</v>
      </c>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row>
    <row r="802" spans="1:72" s="13" customFormat="1" x14ac:dyDescent="0.25">
      <c r="A802" s="13" t="s">
        <v>53</v>
      </c>
      <c r="B802" s="24">
        <v>154</v>
      </c>
      <c r="C802" s="25">
        <v>107.04049960726837</v>
      </c>
      <c r="D802" s="25">
        <v>102.45694393896976</v>
      </c>
      <c r="E802" s="25">
        <f t="shared" si="279"/>
        <v>104.74872177311906</v>
      </c>
      <c r="F802" s="26">
        <f t="shared" si="283"/>
        <v>0.95941299599563479</v>
      </c>
      <c r="G802" s="26">
        <f t="shared" si="283"/>
        <v>0.91040873961490831</v>
      </c>
      <c r="H802" s="26">
        <f t="shared" si="280"/>
        <v>0.93491086780527155</v>
      </c>
      <c r="I802" s="26">
        <v>3.1612370737368711</v>
      </c>
      <c r="J802" s="26">
        <v>2.7722197910931525</v>
      </c>
      <c r="K802" s="26">
        <f t="shared" si="281"/>
        <v>2.9667284324150121</v>
      </c>
      <c r="L802" s="26">
        <f t="shared" si="277"/>
        <v>3.2949700357730554</v>
      </c>
      <c r="M802" s="26">
        <f t="shared" si="278"/>
        <v>3.045027656770702</v>
      </c>
      <c r="N802" s="26">
        <f t="shared" si="282"/>
        <v>3.1699988462718789</v>
      </c>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row>
    <row r="803" spans="1:72" s="13" customFormat="1" x14ac:dyDescent="0.25">
      <c r="A803" s="13" t="s">
        <v>53</v>
      </c>
      <c r="B803" s="13">
        <v>155</v>
      </c>
      <c r="C803" s="21">
        <v>107.99991260326401</v>
      </c>
      <c r="D803" s="21">
        <v>103.36735267858467</v>
      </c>
      <c r="E803" s="21">
        <f t="shared" si="279"/>
        <v>105.68363264092434</v>
      </c>
      <c r="F803" s="22">
        <f t="shared" si="283"/>
        <v>0.95676653667329958</v>
      </c>
      <c r="G803" s="22">
        <f t="shared" si="283"/>
        <v>0.90859847053292242</v>
      </c>
      <c r="H803" s="22">
        <f t="shared" si="280"/>
        <v>0.932682503603111</v>
      </c>
      <c r="I803" s="22">
        <v>3.1679570666534365</v>
      </c>
      <c r="J803" s="22">
        <v>2.7811996543874526</v>
      </c>
      <c r="K803" s="22">
        <f t="shared" si="281"/>
        <v>2.9745783605204448</v>
      </c>
      <c r="L803" s="22">
        <f t="shared" si="277"/>
        <v>3.3111077208746242</v>
      </c>
      <c r="M803" s="22">
        <f t="shared" si="278"/>
        <v>3.0609776976139846</v>
      </c>
      <c r="N803" s="22">
        <f t="shared" si="282"/>
        <v>3.1860427092443047</v>
      </c>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row>
    <row r="804" spans="1:72" s="13" customFormat="1" x14ac:dyDescent="0.25">
      <c r="A804" s="13" t="s">
        <v>53</v>
      </c>
      <c r="B804" s="13">
        <v>156</v>
      </c>
      <c r="C804" s="21">
        <v>108.95667913993731</v>
      </c>
      <c r="D804" s="21">
        <v>104.27595114911759</v>
      </c>
      <c r="E804" s="21">
        <f t="shared" si="279"/>
        <v>106.61631514452745</v>
      </c>
      <c r="F804" s="22">
        <f t="shared" si="283"/>
        <v>0.95405365130993403</v>
      </c>
      <c r="G804" s="22">
        <f t="shared" si="283"/>
        <v>0.90673145799495103</v>
      </c>
      <c r="H804" s="22">
        <f t="shared" si="280"/>
        <v>0.93039255465244253</v>
      </c>
      <c r="I804" s="22">
        <v>3.1744621990915012</v>
      </c>
      <c r="J804" s="22">
        <v>2.7900366669022012</v>
      </c>
      <c r="K804" s="22">
        <f t="shared" si="281"/>
        <v>2.9822494329968512</v>
      </c>
      <c r="L804" s="22">
        <f t="shared" ref="L804:L835" si="284">I804/F804</f>
        <v>3.3273413866535737</v>
      </c>
      <c r="M804" s="22">
        <f t="shared" ref="M804:M835" si="285">J804/G804</f>
        <v>3.0770264363296604</v>
      </c>
      <c r="N804" s="22">
        <f t="shared" si="282"/>
        <v>3.2021839114916171</v>
      </c>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row>
    <row r="805" spans="1:72" s="13" customFormat="1" x14ac:dyDescent="0.25">
      <c r="A805" s="13" t="s">
        <v>53</v>
      </c>
      <c r="B805" s="13">
        <v>157</v>
      </c>
      <c r="C805" s="21">
        <v>109.91073279124724</v>
      </c>
      <c r="D805" s="21">
        <v>105.18268260711254</v>
      </c>
      <c r="E805" s="21">
        <f t="shared" si="279"/>
        <v>107.54670769917989</v>
      </c>
      <c r="F805" s="22">
        <f t="shared" si="283"/>
        <v>0.95127613787414589</v>
      </c>
      <c r="G805" s="22">
        <f t="shared" si="283"/>
        <v>0.90480898037606039</v>
      </c>
      <c r="H805" s="22">
        <f t="shared" si="280"/>
        <v>0.92804255912510314</v>
      </c>
      <c r="I805" s="22">
        <v>3.1807586858382835</v>
      </c>
      <c r="J805" s="22">
        <v>2.7987328954189929</v>
      </c>
      <c r="K805" s="22">
        <f t="shared" si="281"/>
        <v>2.9897457906286382</v>
      </c>
      <c r="L805" s="22">
        <f t="shared" si="284"/>
        <v>3.3436754683518601</v>
      </c>
      <c r="M805" s="22">
        <f t="shared" si="285"/>
        <v>3.0931754172640642</v>
      </c>
      <c r="N805" s="22">
        <f t="shared" si="282"/>
        <v>3.2184254428079622</v>
      </c>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row>
    <row r="806" spans="1:72" s="13" customFormat="1" x14ac:dyDescent="0.25">
      <c r="A806" s="13" t="s">
        <v>53</v>
      </c>
      <c r="B806" s="13">
        <v>158</v>
      </c>
      <c r="C806" s="21">
        <v>110.86200892912139</v>
      </c>
      <c r="D806" s="21">
        <v>106.0874915874886</v>
      </c>
      <c r="E806" s="21">
        <f t="shared" si="279"/>
        <v>108.47475025830499</v>
      </c>
      <c r="F806" s="22">
        <f t="shared" si="283"/>
        <v>0.94843577705486837</v>
      </c>
      <c r="G806" s="22">
        <f t="shared" si="283"/>
        <v>0.90283230555191096</v>
      </c>
      <c r="H806" s="22">
        <f t="shared" si="280"/>
        <v>0.92563404130338967</v>
      </c>
      <c r="I806" s="22">
        <v>3.1868526164898565</v>
      </c>
      <c r="J806" s="22">
        <v>2.8072903941415839</v>
      </c>
      <c r="K806" s="22">
        <f t="shared" si="281"/>
        <v>2.99707150531572</v>
      </c>
      <c r="L806" s="22">
        <f t="shared" si="284"/>
        <v>3.3601142993422659</v>
      </c>
      <c r="M806" s="22">
        <f t="shared" si="285"/>
        <v>3.1094261657212825</v>
      </c>
      <c r="N806" s="22">
        <f t="shared" si="282"/>
        <v>3.2347702325317744</v>
      </c>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row>
    <row r="807" spans="1:72" s="13" customFormat="1" x14ac:dyDescent="0.25">
      <c r="A807" s="13" t="s">
        <v>53</v>
      </c>
      <c r="B807" s="13">
        <v>159</v>
      </c>
      <c r="C807" s="21">
        <v>111.81044470617626</v>
      </c>
      <c r="D807" s="21">
        <v>106.99032389304051</v>
      </c>
      <c r="E807" s="21">
        <f t="shared" si="279"/>
        <v>109.40038429960839</v>
      </c>
      <c r="F807" s="22">
        <f t="shared" si="283"/>
        <v>0.94553433174853296</v>
      </c>
      <c r="G807" s="22">
        <f t="shared" si="283"/>
        <v>0.90080269060347007</v>
      </c>
      <c r="H807" s="22">
        <f t="shared" si="280"/>
        <v>0.92316851117600152</v>
      </c>
      <c r="I807" s="22">
        <v>3.1927499540899325</v>
      </c>
      <c r="J807" s="22">
        <v>2.8157112038316825</v>
      </c>
      <c r="K807" s="22">
        <f t="shared" si="281"/>
        <v>3.0042305789608075</v>
      </c>
      <c r="L807" s="22">
        <f t="shared" si="284"/>
        <v>3.3766621125070388</v>
      </c>
      <c r="M807" s="22">
        <f t="shared" si="285"/>
        <v>3.1257801882733807</v>
      </c>
      <c r="N807" s="22">
        <f t="shared" si="282"/>
        <v>3.2512211503902098</v>
      </c>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row>
    <row r="808" spans="1:72" s="13" customFormat="1" x14ac:dyDescent="0.25">
      <c r="A808" s="13" t="s">
        <v>53</v>
      </c>
      <c r="B808" s="13">
        <v>160</v>
      </c>
      <c r="C808" s="21">
        <v>112.75597903792479</v>
      </c>
      <c r="D808" s="21">
        <v>107.89112658364398</v>
      </c>
      <c r="E808" s="21">
        <f t="shared" si="279"/>
        <v>110.32355281078438</v>
      </c>
      <c r="F808" s="22">
        <f t="shared" si="283"/>
        <v>0.94257354657636938</v>
      </c>
      <c r="G808" s="22">
        <f t="shared" si="283"/>
        <v>0.8987213815368591</v>
      </c>
      <c r="H808" s="22">
        <f t="shared" si="280"/>
        <v>0.92064746405661424</v>
      </c>
      <c r="I808" s="22">
        <v>3.198456534106155</v>
      </c>
      <c r="J808" s="22">
        <v>2.8239973509994636</v>
      </c>
      <c r="K808" s="22">
        <f t="shared" si="281"/>
        <v>3.0112269425528093</v>
      </c>
      <c r="L808" s="22">
        <f t="shared" si="284"/>
        <v>3.3933230417123839</v>
      </c>
      <c r="M808" s="22">
        <f t="shared" si="285"/>
        <v>3.1422389730733733</v>
      </c>
      <c r="N808" s="22">
        <f t="shared" si="282"/>
        <v>3.2677810073928786</v>
      </c>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row>
    <row r="809" spans="1:72" s="13" customFormat="1" x14ac:dyDescent="0.25">
      <c r="A809" s="13" t="s">
        <v>53</v>
      </c>
      <c r="B809" s="24">
        <v>161</v>
      </c>
      <c r="C809" s="25">
        <v>113.69855258450116</v>
      </c>
      <c r="D809" s="25">
        <v>108.78984796518084</v>
      </c>
      <c r="E809" s="25">
        <f t="shared" si="279"/>
        <v>111.24420027484101</v>
      </c>
      <c r="F809" s="26">
        <f t="shared" si="283"/>
        <v>0.93955514743177559</v>
      </c>
      <c r="G809" s="26">
        <f t="shared" si="283"/>
        <v>0.89658961301823581</v>
      </c>
      <c r="H809" s="26">
        <f t="shared" si="280"/>
        <v>0.9180723802250057</v>
      </c>
      <c r="I809" s="26">
        <v>3.2039780637225368</v>
      </c>
      <c r="J809" s="26">
        <v>2.832150847146913</v>
      </c>
      <c r="K809" s="26">
        <f t="shared" si="281"/>
        <v>3.0180644554347249</v>
      </c>
      <c r="L809" s="26">
        <f t="shared" si="284"/>
        <v>3.4101011233672041</v>
      </c>
      <c r="M809" s="26">
        <f t="shared" si="285"/>
        <v>3.1588039901699259</v>
      </c>
      <c r="N809" s="26">
        <f t="shared" si="282"/>
        <v>3.284452556768565</v>
      </c>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row>
    <row r="810" spans="1:72" s="13" customFormat="1" x14ac:dyDescent="0.25">
      <c r="A810" s="13" t="s">
        <v>53</v>
      </c>
      <c r="B810" s="13">
        <v>162</v>
      </c>
      <c r="C810" s="21">
        <v>114.63810773193293</v>
      </c>
      <c r="D810" s="21">
        <v>109.68643757819908</v>
      </c>
      <c r="E810" s="21">
        <f t="shared" si="279"/>
        <v>112.162272655066</v>
      </c>
      <c r="F810" s="22">
        <f t="shared" si="283"/>
        <v>0.93648084105727492</v>
      </c>
      <c r="G810" s="22">
        <f t="shared" si="283"/>
        <v>0.89440860812442224</v>
      </c>
      <c r="H810" s="22">
        <f t="shared" si="280"/>
        <v>0.91544472459084858</v>
      </c>
      <c r="I810" s="22">
        <v>3.2093201214272815</v>
      </c>
      <c r="J810" s="22">
        <v>2.840173688062043</v>
      </c>
      <c r="K810" s="22">
        <f t="shared" si="281"/>
        <v>3.0247469047446622</v>
      </c>
      <c r="L810" s="22">
        <f t="shared" si="284"/>
        <v>3.427000298056285</v>
      </c>
      <c r="M810" s="22">
        <f t="shared" si="285"/>
        <v>3.1754766918197448</v>
      </c>
      <c r="N810" s="22">
        <f t="shared" si="282"/>
        <v>3.3012384949380147</v>
      </c>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row>
    <row r="811" spans="1:72" s="13" customFormat="1" x14ac:dyDescent="0.25">
      <c r="A811" s="13" t="s">
        <v>53</v>
      </c>
      <c r="B811" s="13">
        <v>163</v>
      </c>
      <c r="C811" s="21">
        <v>115.57458857299021</v>
      </c>
      <c r="D811" s="21">
        <v>110.5808461863235</v>
      </c>
      <c r="E811" s="21">
        <f t="shared" si="279"/>
        <v>113.07771737965686</v>
      </c>
      <c r="F811" s="22">
        <f t="shared" si="283"/>
        <v>0.93335231465002266</v>
      </c>
      <c r="G811" s="22">
        <f t="shared" si="283"/>
        <v>0.89217957810673454</v>
      </c>
      <c r="H811" s="22">
        <f t="shared" si="280"/>
        <v>0.9127659463783786</v>
      </c>
      <c r="I811" s="22">
        <v>3.2144881568758898</v>
      </c>
      <c r="J811" s="22">
        <v>2.8480678531621249</v>
      </c>
      <c r="K811" s="22">
        <f t="shared" si="281"/>
        <v>3.0312780050190073</v>
      </c>
      <c r="L811" s="22">
        <f t="shared" si="284"/>
        <v>3.4440244122405379</v>
      </c>
      <c r="M811" s="22">
        <f t="shared" si="285"/>
        <v>3.1922585128051435</v>
      </c>
      <c r="N811" s="22">
        <f t="shared" si="282"/>
        <v>3.3181414625228407</v>
      </c>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row>
    <row r="812" spans="1:72" s="13" customFormat="1" x14ac:dyDescent="0.25">
      <c r="A812" s="13" t="s">
        <v>53</v>
      </c>
      <c r="B812" s="13">
        <v>164</v>
      </c>
      <c r="C812" s="21">
        <v>116.50794088764023</v>
      </c>
      <c r="D812" s="21">
        <v>111.47302576443023</v>
      </c>
      <c r="E812" s="21">
        <f t="shared" si="279"/>
        <v>113.99048332603523</v>
      </c>
      <c r="F812" s="22">
        <f t="shared" si="283"/>
        <v>0.93017123549542191</v>
      </c>
      <c r="G812" s="22">
        <f t="shared" si="283"/>
        <v>0.88990372217027414</v>
      </c>
      <c r="H812" s="22">
        <f t="shared" si="280"/>
        <v>0.91003747883284802</v>
      </c>
      <c r="I812" s="22">
        <v>3.2194874910101494</v>
      </c>
      <c r="J812" s="22">
        <v>2.855835304884077</v>
      </c>
      <c r="K812" s="22">
        <f t="shared" si="281"/>
        <v>3.0376613979471134</v>
      </c>
      <c r="L812" s="22">
        <f t="shared" si="284"/>
        <v>3.4611772200152013</v>
      </c>
      <c r="M812" s="22">
        <f t="shared" si="285"/>
        <v>3.2091508707473881</v>
      </c>
      <c r="N812" s="22">
        <f t="shared" si="282"/>
        <v>3.335164045381295</v>
      </c>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row>
    <row r="813" spans="1:72" s="13" customFormat="1" x14ac:dyDescent="0.25">
      <c r="A813" s="13" t="s">
        <v>53</v>
      </c>
      <c r="B813" s="13">
        <v>165</v>
      </c>
      <c r="C813" s="21">
        <v>117.43811212313565</v>
      </c>
      <c r="D813" s="21">
        <v>112.36292948660051</v>
      </c>
      <c r="E813" s="21">
        <f t="shared" si="279"/>
        <v>114.90052080486808</v>
      </c>
      <c r="F813" s="22">
        <f t="shared" si="283"/>
        <v>0.9269392506279388</v>
      </c>
      <c r="G813" s="22">
        <f t="shared" si="283"/>
        <v>0.88758222726669089</v>
      </c>
      <c r="H813" s="22">
        <f t="shared" si="280"/>
        <v>0.90726073894731485</v>
      </c>
      <c r="I813" s="22">
        <v>3.2243233164143068</v>
      </c>
      <c r="J813" s="22">
        <v>2.863477988120203</v>
      </c>
      <c r="K813" s="22">
        <f t="shared" si="281"/>
        <v>3.0439006522672551</v>
      </c>
      <c r="L813" s="22">
        <f t="shared" si="284"/>
        <v>3.4784623849190175</v>
      </c>
      <c r="M813" s="22">
        <f t="shared" si="285"/>
        <v>3.2261551664213495</v>
      </c>
      <c r="N813" s="22">
        <f t="shared" si="282"/>
        <v>3.3523087756701835</v>
      </c>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row>
    <row r="814" spans="1:72" s="13" customFormat="1" x14ac:dyDescent="0.25">
      <c r="A814" s="13" t="s">
        <v>53</v>
      </c>
      <c r="B814" s="13">
        <v>166</v>
      </c>
      <c r="C814" s="21">
        <v>118.36505137376359</v>
      </c>
      <c r="D814" s="21">
        <v>113.2505117138672</v>
      </c>
      <c r="E814" s="21">
        <f t="shared" si="279"/>
        <v>115.80778154381539</v>
      </c>
      <c r="F814" s="22">
        <f t="shared" si="283"/>
        <v>0.92365798651857745</v>
      </c>
      <c r="G814" s="22">
        <f t="shared" si="283"/>
        <v>0.8852162679003186</v>
      </c>
      <c r="H814" s="22">
        <f t="shared" si="280"/>
        <v>0.90443712720944802</v>
      </c>
      <c r="I814" s="22">
        <v>3.2290006978904131</v>
      </c>
      <c r="J814" s="22">
        <v>2.8709978296975209</v>
      </c>
      <c r="K814" s="22">
        <f t="shared" si="281"/>
        <v>3.0499992637939668</v>
      </c>
      <c r="L814" s="22">
        <f t="shared" si="284"/>
        <v>3.4958834817864357</v>
      </c>
      <c r="M814" s="22">
        <f t="shared" si="285"/>
        <v>3.2432727840704514</v>
      </c>
      <c r="N814" s="22">
        <f t="shared" si="282"/>
        <v>3.3695781329284435</v>
      </c>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row>
    <row r="815" spans="1:72" s="13" customFormat="1" x14ac:dyDescent="0.25">
      <c r="A815" s="13" t="s">
        <v>53</v>
      </c>
      <c r="B815" s="13">
        <v>167</v>
      </c>
      <c r="C815" s="21">
        <v>119.28870936028217</v>
      </c>
      <c r="D815" s="21">
        <v>114.13572798176752</v>
      </c>
      <c r="E815" s="21">
        <f t="shared" si="279"/>
        <v>116.71221867102484</v>
      </c>
      <c r="F815" s="22">
        <f t="shared" si="283"/>
        <v>0.92032904878853117</v>
      </c>
      <c r="G815" s="22">
        <f t="shared" si="283"/>
        <v>0.88280700594799555</v>
      </c>
      <c r="H815" s="22">
        <f t="shared" si="280"/>
        <v>0.90156802736826336</v>
      </c>
      <c r="I815" s="22">
        <v>3.2335245732355928</v>
      </c>
      <c r="J815" s="22">
        <v>2.8783967378989099</v>
      </c>
      <c r="K815" s="22">
        <f t="shared" si="281"/>
        <v>3.0559606555672514</v>
      </c>
      <c r="L815" s="22">
        <f t="shared" si="284"/>
        <v>3.5134439986350761</v>
      </c>
      <c r="M815" s="22">
        <f t="shared" si="285"/>
        <v>3.2605050917192999</v>
      </c>
      <c r="N815" s="22">
        <f t="shared" si="282"/>
        <v>3.3869745451771882</v>
      </c>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row>
    <row r="816" spans="1:72" s="13" customFormat="1" x14ac:dyDescent="0.25">
      <c r="A816" s="13" t="s">
        <v>53</v>
      </c>
      <c r="B816" s="24">
        <v>168</v>
      </c>
      <c r="C816" s="25">
        <v>120.2090384090707</v>
      </c>
      <c r="D816" s="25">
        <v>115.01853498771551</v>
      </c>
      <c r="E816" s="25">
        <f t="shared" si="279"/>
        <v>117.61378669839311</v>
      </c>
      <c r="F816" s="26">
        <f t="shared" si="283"/>
        <v>0.91695402194724807</v>
      </c>
      <c r="G816" s="26">
        <f t="shared" si="283"/>
        <v>0.88035559049194489</v>
      </c>
      <c r="H816" s="26">
        <f t="shared" si="280"/>
        <v>0.89865480621959648</v>
      </c>
      <c r="I816" s="26">
        <v>3.2378997542046948</v>
      </c>
      <c r="J816" s="26">
        <v>2.8856766020244335</v>
      </c>
      <c r="K816" s="26">
        <f t="shared" si="281"/>
        <v>3.0617881781145639</v>
      </c>
      <c r="L816" s="26">
        <f t="shared" si="284"/>
        <v>3.531147338585936</v>
      </c>
      <c r="M816" s="26">
        <f t="shared" si="285"/>
        <v>3.2778534414848326</v>
      </c>
      <c r="N816" s="26">
        <f t="shared" si="282"/>
        <v>3.4045003900353841</v>
      </c>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row>
    <row r="817" spans="1:72" s="13" customFormat="1" x14ac:dyDescent="0.25">
      <c r="A817" s="13" t="s">
        <v>53</v>
      </c>
      <c r="B817" s="13">
        <v>169</v>
      </c>
      <c r="C817" s="21">
        <v>121.12599243101795</v>
      </c>
      <c r="D817" s="21">
        <v>115.89889057820746</v>
      </c>
      <c r="E817" s="21">
        <f t="shared" si="279"/>
        <v>118.5124415046127</v>
      </c>
      <c r="F817" s="22">
        <f t="shared" si="283"/>
        <v>0.91353446915617553</v>
      </c>
      <c r="G817" s="22">
        <f t="shared" si="283"/>
        <v>0.87786315766469158</v>
      </c>
      <c r="H817" s="22">
        <f t="shared" si="280"/>
        <v>0.89569881341043356</v>
      </c>
      <c r="I817" s="22">
        <v>3.2421309276425059</v>
      </c>
      <c r="J817" s="22">
        <v>2.8928392919911388</v>
      </c>
      <c r="K817" s="22">
        <f t="shared" si="281"/>
        <v>3.0674851098168223</v>
      </c>
      <c r="L817" s="22">
        <f t="shared" si="284"/>
        <v>3.5489968218027244</v>
      </c>
      <c r="M817" s="22">
        <f t="shared" si="285"/>
        <v>3.2953191698883062</v>
      </c>
      <c r="N817" s="22">
        <f t="shared" si="282"/>
        <v>3.4221579958455153</v>
      </c>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row>
    <row r="818" spans="1:72" s="13" customFormat="1" x14ac:dyDescent="0.25">
      <c r="A818" s="13" t="s">
        <v>53</v>
      </c>
      <c r="B818" s="13">
        <v>170</v>
      </c>
      <c r="C818" s="21">
        <v>122.03952690017412</v>
      </c>
      <c r="D818" s="21">
        <v>116.77675373587215</v>
      </c>
      <c r="E818" s="21">
        <f t="shared" si="279"/>
        <v>119.40814031802313</v>
      </c>
      <c r="F818" s="22">
        <f t="shared" si="283"/>
        <v>0.91007193201517111</v>
      </c>
      <c r="G818" s="22">
        <f t="shared" si="283"/>
        <v>0.87533083050735172</v>
      </c>
      <c r="H818" s="22">
        <f t="shared" si="280"/>
        <v>0.89270138126126142</v>
      </c>
      <c r="I818" s="22">
        <v>3.2462226567704731</v>
      </c>
      <c r="J818" s="22">
        <v>2.899886657969744</v>
      </c>
      <c r="K818" s="22">
        <f t="shared" si="281"/>
        <v>3.0730546573701085</v>
      </c>
      <c r="L818" s="22">
        <f t="shared" si="284"/>
        <v>3.5669956874533715</v>
      </c>
      <c r="M818" s="22">
        <f t="shared" si="285"/>
        <v>3.3129035981617792</v>
      </c>
      <c r="N818" s="22">
        <f t="shared" si="282"/>
        <v>3.4399496428075755</v>
      </c>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row>
    <row r="819" spans="1:72" s="13" customFormat="1" x14ac:dyDescent="0.25">
      <c r="A819" s="13" t="s">
        <v>53</v>
      </c>
      <c r="B819" s="13">
        <v>171</v>
      </c>
      <c r="C819" s="21">
        <v>122.9495988321893</v>
      </c>
      <c r="D819" s="21">
        <v>117.6520845663795</v>
      </c>
      <c r="E819" s="21">
        <f t="shared" si="279"/>
        <v>120.3008416992844</v>
      </c>
      <c r="F819" s="22">
        <f t="shared" si="283"/>
        <v>0.90656793037257444</v>
      </c>
      <c r="G819" s="22">
        <f t="shared" si="283"/>
        <v>0.87275971883897796</v>
      </c>
      <c r="H819" s="22">
        <f t="shared" si="280"/>
        <v>0.8896638246057762</v>
      </c>
      <c r="I819" s="22">
        <v>3.2501793826135534</v>
      </c>
      <c r="J819" s="22">
        <v>2.9068205300566139</v>
      </c>
      <c r="K819" s="22">
        <f t="shared" si="281"/>
        <v>3.0784999563350839</v>
      </c>
      <c r="L819" s="22">
        <f t="shared" si="284"/>
        <v>3.5851470956818638</v>
      </c>
      <c r="M819" s="22">
        <f t="shared" si="285"/>
        <v>3.3306080325562264</v>
      </c>
      <c r="N819" s="22">
        <f t="shared" si="282"/>
        <v>3.4578775641190451</v>
      </c>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row>
    <row r="820" spans="1:72" s="13" customFormat="1" x14ac:dyDescent="0.25">
      <c r="A820" s="13" t="s">
        <v>53</v>
      </c>
      <c r="B820" s="13">
        <v>172</v>
      </c>
      <c r="C820" s="21">
        <v>123.85616676256187</v>
      </c>
      <c r="D820" s="21">
        <v>118.52484428521848</v>
      </c>
      <c r="E820" s="21">
        <f t="shared" si="279"/>
        <v>121.19050552389018</v>
      </c>
      <c r="F820" s="22">
        <f t="shared" si="283"/>
        <v>0.90302396215760439</v>
      </c>
      <c r="G820" s="22">
        <f t="shared" si="283"/>
        <v>0.87015091913802678</v>
      </c>
      <c r="H820" s="22">
        <f t="shared" si="280"/>
        <v>0.88658744064781558</v>
      </c>
      <c r="I820" s="22">
        <v>3.2540054255535611</v>
      </c>
      <c r="J820" s="22">
        <v>2.913642717979533</v>
      </c>
      <c r="K820" s="22">
        <f t="shared" si="281"/>
        <v>3.0838240717665473</v>
      </c>
      <c r="L820" s="22">
        <f t="shared" si="284"/>
        <v>3.6034541295878046</v>
      </c>
      <c r="M820" s="22">
        <f t="shared" si="285"/>
        <v>3.3484337646460149</v>
      </c>
      <c r="N820" s="22">
        <f t="shared" si="282"/>
        <v>3.4759439471169098</v>
      </c>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row>
    <row r="821" spans="1:72" s="13" customFormat="1" x14ac:dyDescent="0.25">
      <c r="A821" s="13" t="s">
        <v>53</v>
      </c>
      <c r="B821" s="13">
        <v>173</v>
      </c>
      <c r="C821" s="21">
        <v>124.75919072471947</v>
      </c>
      <c r="D821" s="21">
        <v>119.3949952043565</v>
      </c>
      <c r="E821" s="21">
        <f t="shared" si="279"/>
        <v>122.077092964538</v>
      </c>
      <c r="F821" s="22">
        <f t="shared" si="283"/>
        <v>0.89944150323432837</v>
      </c>
      <c r="G821" s="22">
        <f t="shared" si="283"/>
        <v>0.86750551443562074</v>
      </c>
      <c r="H821" s="22">
        <f t="shared" si="280"/>
        <v>0.88347350883497455</v>
      </c>
      <c r="I821" s="22">
        <v>3.2577049869960799</v>
      </c>
      <c r="J821" s="22">
        <v>2.9203550108357299</v>
      </c>
      <c r="K821" s="22">
        <f t="shared" si="281"/>
        <v>3.0890299989159047</v>
      </c>
      <c r="L821" s="22">
        <f t="shared" si="284"/>
        <v>3.6219197972092703</v>
      </c>
      <c r="M821" s="22">
        <f t="shared" si="285"/>
        <v>3.366382071629419</v>
      </c>
      <c r="N821" s="22">
        <f t="shared" si="282"/>
        <v>3.4941509344193449</v>
      </c>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row>
    <row r="822" spans="1:72" s="13" customFormat="1" x14ac:dyDescent="0.25">
      <c r="A822" s="13" t="s">
        <v>53</v>
      </c>
      <c r="B822" s="13">
        <v>174</v>
      </c>
      <c r="C822" s="21">
        <v>125.6586322279538</v>
      </c>
      <c r="D822" s="21">
        <v>120.26250071879213</v>
      </c>
      <c r="E822" s="21">
        <f t="shared" si="279"/>
        <v>122.96056647337296</v>
      </c>
      <c r="F822" s="22">
        <f t="shared" si="283"/>
        <v>0.8958220072765215</v>
      </c>
      <c r="G822" s="22">
        <f t="shared" si="283"/>
        <v>0.86482457421915626</v>
      </c>
      <c r="H822" s="22">
        <f t="shared" si="280"/>
        <v>0.88032329074783888</v>
      </c>
      <c r="I822" s="22">
        <v>3.2612821511386736</v>
      </c>
      <c r="J822" s="22">
        <v>2.9269591768607537</v>
      </c>
      <c r="K822" s="22">
        <f t="shared" si="281"/>
        <v>3.0941206639997136</v>
      </c>
      <c r="L822" s="22">
        <f t="shared" si="284"/>
        <v>3.6405470335045966</v>
      </c>
      <c r="M822" s="22">
        <f t="shared" si="285"/>
        <v>3.3844542166294054</v>
      </c>
      <c r="N822" s="22">
        <f t="shared" si="282"/>
        <v>3.512500625067001</v>
      </c>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row>
    <row r="823" spans="1:72" s="13" customFormat="1" x14ac:dyDescent="0.25">
      <c r="A823" s="13" t="s">
        <v>53</v>
      </c>
      <c r="B823" s="24">
        <v>175</v>
      </c>
      <c r="C823" s="25">
        <v>126.55445423523032</v>
      </c>
      <c r="D823" s="25">
        <v>121.12732529301128</v>
      </c>
      <c r="E823" s="25">
        <f t="shared" si="279"/>
        <v>123.8408897641208</v>
      </c>
      <c r="F823" s="26">
        <f t="shared" si="283"/>
        <v>0.8921669056629753</v>
      </c>
      <c r="G823" s="26">
        <f t="shared" si="283"/>
        <v>0.86210915434705271</v>
      </c>
      <c r="H823" s="26">
        <f t="shared" si="280"/>
        <v>0.877138030005014</v>
      </c>
      <c r="I823" s="26">
        <v>3.264740886828847</v>
      </c>
      <c r="J823" s="26">
        <v>2.9334569632267504</v>
      </c>
      <c r="K823" s="26">
        <f t="shared" si="281"/>
        <v>3.0990989250277989</v>
      </c>
      <c r="L823" s="26">
        <f t="shared" si="284"/>
        <v>3.659338702328121</v>
      </c>
      <c r="M823" s="26">
        <f t="shared" si="285"/>
        <v>3.4026514489902411</v>
      </c>
      <c r="N823" s="26">
        <f t="shared" si="282"/>
        <v>3.530995075659181</v>
      </c>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row>
    <row r="824" spans="1:72" s="13" customFormat="1" x14ac:dyDescent="0.25">
      <c r="A824" s="13" t="s">
        <v>53</v>
      </c>
      <c r="B824" s="13">
        <v>176</v>
      </c>
      <c r="C824" s="21">
        <v>127.4466211408933</v>
      </c>
      <c r="D824" s="21">
        <v>121.98943444735833</v>
      </c>
      <c r="E824" s="21">
        <f t="shared" si="279"/>
        <v>124.71802779412582</v>
      </c>
      <c r="F824" s="22">
        <f t="shared" si="283"/>
        <v>0.88847760739228931</v>
      </c>
      <c r="G824" s="22">
        <f t="shared" si="283"/>
        <v>0.85936029697415961</v>
      </c>
      <c r="H824" s="22">
        <f t="shared" si="280"/>
        <v>0.87391895218322446</v>
      </c>
      <c r="I824" s="22">
        <v>3.2680850495008289</v>
      </c>
      <c r="J824" s="22">
        <v>2.9398500958688074</v>
      </c>
      <c r="K824" s="22">
        <f t="shared" si="281"/>
        <v>3.1039675726848182</v>
      </c>
      <c r="L824" s="22">
        <f t="shared" si="284"/>
        <v>3.678297598397291</v>
      </c>
      <c r="M824" s="22">
        <f t="shared" si="285"/>
        <v>3.4209750045704133</v>
      </c>
      <c r="N824" s="22">
        <f t="shared" si="282"/>
        <v>3.5496363014838521</v>
      </c>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row>
    <row r="825" spans="1:72" s="13" customFormat="1" x14ac:dyDescent="0.25">
      <c r="A825" s="13" t="s">
        <v>53</v>
      </c>
      <c r="B825" s="13">
        <v>177</v>
      </c>
      <c r="C825" s="21">
        <v>128.33509874828559</v>
      </c>
      <c r="D825" s="21">
        <v>122.84879474433249</v>
      </c>
      <c r="E825" s="21">
        <f t="shared" si="279"/>
        <v>125.59194674630905</v>
      </c>
      <c r="F825" s="22">
        <f t="shared" si="283"/>
        <v>0.88475549901662021</v>
      </c>
      <c r="G825" s="22">
        <f t="shared" si="283"/>
        <v>0.85657903048699779</v>
      </c>
      <c r="H825" s="22">
        <f t="shared" si="280"/>
        <v>0.870667264751809</v>
      </c>
      <c r="I825" s="22">
        <v>3.2713183831809105</v>
      </c>
      <c r="J825" s="22">
        <v>2.9461402793380129</v>
      </c>
      <c r="K825" s="22">
        <f t="shared" si="281"/>
        <v>3.1087293312594619</v>
      </c>
      <c r="L825" s="22">
        <f t="shared" si="284"/>
        <v>3.697426449247148</v>
      </c>
      <c r="M825" s="22">
        <f t="shared" si="285"/>
        <v>3.4394261060336953</v>
      </c>
      <c r="N825" s="22">
        <f t="shared" si="282"/>
        <v>3.5684262776404214</v>
      </c>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row>
    <row r="826" spans="1:72" s="13" customFormat="1" x14ac:dyDescent="0.25">
      <c r="A826" s="13" t="s">
        <v>53</v>
      </c>
      <c r="B826" s="13">
        <v>178</v>
      </c>
      <c r="C826" s="21">
        <v>129.21985424730221</v>
      </c>
      <c r="D826" s="21">
        <v>123.70537377481949</v>
      </c>
      <c r="E826" s="21">
        <f t="shared" si="279"/>
        <v>126.46261401106085</v>
      </c>
      <c r="F826" s="22">
        <f t="shared" si="283"/>
        <v>0.88100194459346426</v>
      </c>
      <c r="G826" s="22">
        <f t="shared" si="283"/>
        <v>0.85376636944884865</v>
      </c>
      <c r="H826" s="22">
        <f t="shared" si="280"/>
        <v>0.86738415702115645</v>
      </c>
      <c r="I826" s="22">
        <v>3.2744445225517067</v>
      </c>
      <c r="J826" s="22">
        <v>2.952329196679957</v>
      </c>
      <c r="K826" s="22">
        <f t="shared" si="281"/>
        <v>3.1133868596158321</v>
      </c>
      <c r="L826" s="22">
        <f t="shared" si="284"/>
        <v>3.7167279171701368</v>
      </c>
      <c r="M826" s="22">
        <f t="shared" si="285"/>
        <v>3.4580059631370133</v>
      </c>
      <c r="N826" s="22">
        <f t="shared" si="282"/>
        <v>3.5873669401535748</v>
      </c>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row>
    <row r="827" spans="1:72" s="13" customFormat="1" x14ac:dyDescent="0.25">
      <c r="A827" s="13" t="s">
        <v>53</v>
      </c>
      <c r="B827" s="13">
        <v>179</v>
      </c>
      <c r="C827" s="21">
        <v>130.10085619189567</v>
      </c>
      <c r="D827" s="21">
        <v>124.55914014426834</v>
      </c>
      <c r="E827" s="21">
        <f t="shared" si="279"/>
        <v>127.329998168082</v>
      </c>
      <c r="F827" s="22">
        <f t="shared" si="283"/>
        <v>0.87721828565543092</v>
      </c>
      <c r="G827" s="22">
        <f t="shared" si="283"/>
        <v>0.85092331455457781</v>
      </c>
      <c r="H827" s="22">
        <f t="shared" si="280"/>
        <v>0.86407080010500437</v>
      </c>
      <c r="I827" s="22">
        <v>3.2774669950662783</v>
      </c>
      <c r="J827" s="22">
        <v>2.9584185093374185</v>
      </c>
      <c r="K827" s="22">
        <f t="shared" si="281"/>
        <v>3.1179427522018486</v>
      </c>
      <c r="L827" s="22">
        <f t="shared" si="284"/>
        <v>3.7362046011357983</v>
      </c>
      <c r="M827" s="22">
        <f t="shared" si="285"/>
        <v>3.4767157730141931</v>
      </c>
      <c r="N827" s="22">
        <f t="shared" si="282"/>
        <v>3.6064601870749957</v>
      </c>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row>
    <row r="828" spans="1:72" s="13" customFormat="1" x14ac:dyDescent="0.25">
      <c r="A828" s="13" t="s">
        <v>53</v>
      </c>
      <c r="B828" s="13">
        <v>180</v>
      </c>
      <c r="C828" s="21">
        <v>130.9780744775511</v>
      </c>
      <c r="D828" s="21">
        <v>125.41006345882292</v>
      </c>
      <c r="E828" s="21">
        <f t="shared" si="279"/>
        <v>128.19406896818703</v>
      </c>
      <c r="F828" s="22">
        <f t="shared" si="283"/>
        <v>0.87340584119627351</v>
      </c>
      <c r="G828" s="22">
        <f t="shared" si="283"/>
        <v>0.84805085259458224</v>
      </c>
      <c r="H828" s="22">
        <f t="shared" si="280"/>
        <v>0.86072834689542788</v>
      </c>
      <c r="I828" s="22">
        <v>3.2803892231036724</v>
      </c>
      <c r="J828" s="22">
        <v>2.9644098570760495</v>
      </c>
      <c r="K828" s="22">
        <f t="shared" si="281"/>
        <v>3.122399540089861</v>
      </c>
      <c r="L828" s="22">
        <f t="shared" si="284"/>
        <v>3.7558590386922965</v>
      </c>
      <c r="M828" s="22">
        <f t="shared" si="285"/>
        <v>3.4955567204567277</v>
      </c>
      <c r="N828" s="22">
        <f t="shared" si="282"/>
        <v>3.6257078795745121</v>
      </c>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row>
    <row r="829" spans="1:72" s="13" customFormat="1" x14ac:dyDescent="0.25">
      <c r="A829" s="13" t="s">
        <v>53</v>
      </c>
      <c r="B829" s="13">
        <v>181</v>
      </c>
      <c r="C829" s="21">
        <v>131.85148031874738</v>
      </c>
      <c r="D829" s="21">
        <v>126.2581143114175</v>
      </c>
      <c r="E829" s="21">
        <f t="shared" si="279"/>
        <v>129.05479731508245</v>
      </c>
      <c r="F829" s="22">
        <f t="shared" si="283"/>
        <v>0.86956590767394459</v>
      </c>
      <c r="G829" s="22">
        <f t="shared" si="283"/>
        <v>0.84514995642754798</v>
      </c>
      <c r="H829" s="22">
        <f t="shared" si="280"/>
        <v>0.85735793205074629</v>
      </c>
      <c r="I829" s="22">
        <v>3.2832145261579804</v>
      </c>
      <c r="J829" s="22">
        <v>2.9703048579318674</v>
      </c>
      <c r="K829" s="22">
        <f t="shared" si="281"/>
        <v>3.1267596920449239</v>
      </c>
      <c r="L829" s="22">
        <f t="shared" si="284"/>
        <v>3.7756937078414827</v>
      </c>
      <c r="M829" s="22">
        <f t="shared" si="285"/>
        <v>3.5145299781915118</v>
      </c>
      <c r="N829" s="22">
        <f t="shared" si="282"/>
        <v>3.6451118430164975</v>
      </c>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row>
    <row r="830" spans="1:72" s="13" customFormat="1" x14ac:dyDescent="0.25">
      <c r="A830" s="13" t="s">
        <v>53</v>
      </c>
      <c r="B830" s="24">
        <v>182</v>
      </c>
      <c r="C830" s="25">
        <v>132.72104622642132</v>
      </c>
      <c r="D830" s="25">
        <v>127.10326426784505</v>
      </c>
      <c r="E830" s="25">
        <f t="shared" si="279"/>
        <v>129.91215524713317</v>
      </c>
      <c r="F830" s="26">
        <f t="shared" si="283"/>
        <v>0.86569975902847318</v>
      </c>
      <c r="G830" s="26">
        <f t="shared" si="283"/>
        <v>0.84222158496220345</v>
      </c>
      <c r="H830" s="26">
        <f t="shared" si="280"/>
        <v>0.85396067199533832</v>
      </c>
      <c r="I830" s="26">
        <v>3.2859461230535554</v>
      </c>
      <c r="J830" s="26">
        <v>2.9761051081794405</v>
      </c>
      <c r="K830" s="26">
        <f t="shared" si="281"/>
        <v>3.1310256156164979</v>
      </c>
      <c r="L830" s="26">
        <f t="shared" si="284"/>
        <v>3.7957110288920379</v>
      </c>
      <c r="M830" s="26">
        <f t="shared" si="285"/>
        <v>3.533636707153498</v>
      </c>
      <c r="N830" s="26">
        <f t="shared" si="282"/>
        <v>3.664673868022768</v>
      </c>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row>
    <row r="831" spans="1:72" s="13" customFormat="1" x14ac:dyDescent="0.25">
      <c r="A831" s="13" t="s">
        <v>53</v>
      </c>
      <c r="B831" s="13">
        <v>183</v>
      </c>
      <c r="C831" s="21">
        <v>133.5867459854498</v>
      </c>
      <c r="D831" s="21">
        <v>127.94548585280725</v>
      </c>
      <c r="E831" s="21">
        <f t="shared" si="279"/>
        <v>130.76611591912854</v>
      </c>
      <c r="F831" s="22">
        <f t="shared" si="283"/>
        <v>0.86180864671541713</v>
      </c>
      <c r="G831" s="22">
        <f t="shared" si="283"/>
        <v>0.83926668314688868</v>
      </c>
      <c r="H831" s="22">
        <f t="shared" si="280"/>
        <v>0.8505376649311529</v>
      </c>
      <c r="I831" s="22">
        <v>3.2885871341795578</v>
      </c>
      <c r="J831" s="22">
        <v>2.9818121823196786</v>
      </c>
      <c r="K831" s="22">
        <f t="shared" si="281"/>
        <v>3.1351996582496184</v>
      </c>
      <c r="L831" s="22">
        <f t="shared" si="284"/>
        <v>3.8159133662829232</v>
      </c>
      <c r="M831" s="22">
        <f t="shared" si="285"/>
        <v>3.5528780567568425</v>
      </c>
      <c r="N831" s="22">
        <f t="shared" si="282"/>
        <v>3.6843957115198829</v>
      </c>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row>
    <row r="832" spans="1:72" s="13" customFormat="1" x14ac:dyDescent="0.25">
      <c r="A832" s="13" t="s">
        <v>53</v>
      </c>
      <c r="B832" s="13">
        <v>184</v>
      </c>
      <c r="C832" s="21">
        <v>134.44855463216521</v>
      </c>
      <c r="D832" s="21">
        <v>128.78475253595414</v>
      </c>
      <c r="E832" s="21">
        <f t="shared" si="279"/>
        <v>131.61665358405969</v>
      </c>
      <c r="F832" s="22">
        <f t="shared" si="283"/>
        <v>0.85789379975332736</v>
      </c>
      <c r="G832" s="22">
        <f t="shared" si="283"/>
        <v>0.83628618196766524</v>
      </c>
      <c r="H832" s="22">
        <f t="shared" si="280"/>
        <v>0.8470899908604963</v>
      </c>
      <c r="I832" s="22">
        <v>3.2911405837374912</v>
      </c>
      <c r="J832" s="22">
        <v>2.9874276330861735</v>
      </c>
      <c r="K832" s="22">
        <f t="shared" si="281"/>
        <v>3.1392841084118324</v>
      </c>
      <c r="L832" s="22">
        <f t="shared" si="284"/>
        <v>3.8363030303795203</v>
      </c>
      <c r="M832" s="22">
        <f t="shared" si="285"/>
        <v>3.5722551651602936</v>
      </c>
      <c r="N832" s="22">
        <f t="shared" si="282"/>
        <v>3.7042790977699069</v>
      </c>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row>
    <row r="833" spans="1:72" s="13" customFormat="1" x14ac:dyDescent="0.25">
      <c r="A833" s="13" t="s">
        <v>53</v>
      </c>
      <c r="B833" s="13">
        <v>185</v>
      </c>
      <c r="C833" s="21">
        <v>135.30644843191854</v>
      </c>
      <c r="D833" s="21">
        <v>129.62103871792181</v>
      </c>
      <c r="E833" s="21">
        <f t="shared" si="279"/>
        <v>132.46374357492016</v>
      </c>
      <c r="F833" s="22">
        <f t="shared" si="283"/>
        <v>0.85395642478519562</v>
      </c>
      <c r="G833" s="22">
        <f t="shared" si="283"/>
        <v>0.83328099845405745</v>
      </c>
      <c r="H833" s="22">
        <f t="shared" si="280"/>
        <v>0.84361871161962654</v>
      </c>
      <c r="I833" s="22">
        <v>3.2936094019958615</v>
      </c>
      <c r="J833" s="22">
        <v>2.992952991469068</v>
      </c>
      <c r="K833" s="22">
        <f t="shared" si="281"/>
        <v>3.143281196732465</v>
      </c>
      <c r="L833" s="22">
        <f t="shared" si="284"/>
        <v>3.8568822792384712</v>
      </c>
      <c r="M833" s="22">
        <f t="shared" si="285"/>
        <v>3.5917691595293024</v>
      </c>
      <c r="N833" s="22">
        <f t="shared" si="282"/>
        <v>3.724325719383887</v>
      </c>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row>
    <row r="834" spans="1:72" s="13" customFormat="1" x14ac:dyDescent="0.25">
      <c r="A834" s="13" t="s">
        <v>53</v>
      </c>
      <c r="B834" s="13">
        <v>186</v>
      </c>
      <c r="C834" s="21">
        <v>136.16040485670374</v>
      </c>
      <c r="D834" s="21">
        <v>130.45431971637586</v>
      </c>
      <c r="E834" s="21">
        <f t="shared" si="279"/>
        <v>133.30736228653979</v>
      </c>
      <c r="F834" s="22">
        <f t="shared" si="283"/>
        <v>0.84999770615272041</v>
      </c>
      <c r="G834" s="22">
        <f t="shared" si="283"/>
        <v>0.83025203569187056</v>
      </c>
      <c r="H834" s="22">
        <f t="shared" si="280"/>
        <v>0.84012487092229549</v>
      </c>
      <c r="I834" s="22">
        <v>3.2959964275465601</v>
      </c>
      <c r="J834" s="22">
        <v>2.9983897667554844</v>
      </c>
      <c r="K834" s="22">
        <f t="shared" si="281"/>
        <v>3.147193097151022</v>
      </c>
      <c r="L834" s="22">
        <f t="shared" si="284"/>
        <v>3.8776533203424473</v>
      </c>
      <c r="M834" s="22">
        <f t="shared" si="285"/>
        <v>3.6114211562960499</v>
      </c>
      <c r="N834" s="22">
        <f t="shared" si="282"/>
        <v>3.7445372383192486</v>
      </c>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row>
    <row r="835" spans="1:72" s="13" customFormat="1" x14ac:dyDescent="0.25">
      <c r="A835" s="13" t="s">
        <v>53</v>
      </c>
      <c r="B835" s="13">
        <v>187</v>
      </c>
      <c r="C835" s="21">
        <v>137.01040256285646</v>
      </c>
      <c r="D835" s="21">
        <v>131.28457175206773</v>
      </c>
      <c r="E835" s="21">
        <f t="shared" si="279"/>
        <v>134.14748715746208</v>
      </c>
      <c r="F835" s="22">
        <f t="shared" si="283"/>
        <v>0.84601880598370371</v>
      </c>
      <c r="G835" s="22">
        <f t="shared" si="283"/>
        <v>0.82720018284410912</v>
      </c>
      <c r="H835" s="22">
        <f t="shared" si="280"/>
        <v>0.83660949441390642</v>
      </c>
      <c r="I835" s="22">
        <v>3.2983044095579865</v>
      </c>
      <c r="J835" s="22">
        <v>3.0037394465855773</v>
      </c>
      <c r="K835" s="22">
        <f t="shared" si="281"/>
        <v>3.1510219280717822</v>
      </c>
      <c r="L835" s="22">
        <f t="shared" si="284"/>
        <v>3.8986183122996909</v>
      </c>
      <c r="M835" s="22">
        <f t="shared" si="285"/>
        <v>3.6312122614117581</v>
      </c>
      <c r="N835" s="22">
        <f t="shared" si="282"/>
        <v>3.7649152868557243</v>
      </c>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row>
    <row r="836" spans="1:72" s="13" customFormat="1" x14ac:dyDescent="0.25">
      <c r="A836" s="13" t="s">
        <v>53</v>
      </c>
      <c r="B836" s="13">
        <v>188</v>
      </c>
      <c r="C836" s="21">
        <v>137.85642136884016</v>
      </c>
      <c r="D836" s="21">
        <v>132.11177193491184</v>
      </c>
      <c r="E836" s="21">
        <f t="shared" si="279"/>
        <v>134.984096651876</v>
      </c>
      <c r="F836" s="22">
        <f t="shared" si="283"/>
        <v>0.84202086429056067</v>
      </c>
      <c r="G836" s="22">
        <f t="shared" si="283"/>
        <v>0.82412631517777868</v>
      </c>
      <c r="H836" s="22">
        <f t="shared" si="280"/>
        <v>0.83307358973416967</v>
      </c>
      <c r="I836" s="22">
        <v>3.3005360100203531</v>
      </c>
      <c r="J836" s="22">
        <v>3.0090034970232749</v>
      </c>
      <c r="K836" s="22">
        <f t="shared" si="281"/>
        <v>3.1547697535218138</v>
      </c>
      <c r="L836" s="22">
        <f t="shared" ref="L836:L847" si="286">I836/F836</f>
        <v>3.9197793665139149</v>
      </c>
      <c r="M836" s="22">
        <f t="shared" ref="M836:M847" si="287">J836/G836</f>
        <v>3.6511435705995861</v>
      </c>
      <c r="N836" s="22">
        <f t="shared" si="282"/>
        <v>3.7854614685567505</v>
      </c>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row>
    <row r="837" spans="1:72" s="13" customFormat="1" x14ac:dyDescent="0.25">
      <c r="A837" s="13" t="s">
        <v>53</v>
      </c>
      <c r="B837" s="24">
        <v>189</v>
      </c>
      <c r="C837" s="25">
        <v>138.69844223313072</v>
      </c>
      <c r="D837" s="25">
        <v>132.93589825008962</v>
      </c>
      <c r="E837" s="25">
        <f t="shared" ref="E837:E848" si="288">AVERAGE(C837:D837)</f>
        <v>135.81717024161017</v>
      </c>
      <c r="F837" s="26">
        <f t="shared" si="283"/>
        <v>0.83800499908122106</v>
      </c>
      <c r="G837" s="26">
        <f t="shared" si="283"/>
        <v>0.82103129409827602</v>
      </c>
      <c r="H837" s="26">
        <f t="shared" ref="H837:H847" si="289">AVERAGE(F837:G837)</f>
        <v>0.82951814658974854</v>
      </c>
      <c r="I837" s="26">
        <v>3.3026938059789965</v>
      </c>
      <c r="J837" s="26">
        <v>3.0141833626408707</v>
      </c>
      <c r="K837" s="26">
        <f t="shared" ref="K837:K848" si="290">AVERAGE(I837:J837)</f>
        <v>3.1584385843099336</v>
      </c>
      <c r="L837" s="26">
        <f t="shared" si="286"/>
        <v>3.941138548815379</v>
      </c>
      <c r="M837" s="26">
        <f t="shared" si="287"/>
        <v>3.6712161695995942</v>
      </c>
      <c r="N837" s="26">
        <f t="shared" ref="N837:N847" si="291">AVERAGE(L837:M837)</f>
        <v>3.8061773592074868</v>
      </c>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row>
    <row r="838" spans="1:72" s="13" customFormat="1" x14ac:dyDescent="0.25">
      <c r="A838" s="13" t="s">
        <v>53</v>
      </c>
      <c r="B838" s="13">
        <v>190</v>
      </c>
      <c r="C838" s="21">
        <v>139.53644723221194</v>
      </c>
      <c r="D838" s="21">
        <v>133.7569295441879</v>
      </c>
      <c r="E838" s="21">
        <f t="shared" si="288"/>
        <v>136.64668838819992</v>
      </c>
      <c r="F838" s="22">
        <f t="shared" ref="F838:G847" si="292">C839-C838</f>
        <v>0.83397230648014897</v>
      </c>
      <c r="G838" s="22">
        <f t="shared" si="292"/>
        <v>0.81791596718963433</v>
      </c>
      <c r="H838" s="22">
        <f t="shared" si="289"/>
        <v>0.82594413683489165</v>
      </c>
      <c r="I838" s="22">
        <v>3.3047802917518925</v>
      </c>
      <c r="J838" s="22">
        <v>3.0192804666165971</v>
      </c>
      <c r="K838" s="22">
        <f t="shared" si="290"/>
        <v>3.1620303791842446</v>
      </c>
      <c r="L838" s="22">
        <f t="shared" si="286"/>
        <v>3.9626978810603419</v>
      </c>
      <c r="M838" s="22">
        <f t="shared" si="287"/>
        <v>3.691431134412094</v>
      </c>
      <c r="N838" s="22">
        <f t="shared" si="291"/>
        <v>3.827064507736218</v>
      </c>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row>
    <row r="839" spans="1:72" s="13" customFormat="1" x14ac:dyDescent="0.25">
      <c r="A839" s="13" t="s">
        <v>53</v>
      </c>
      <c r="B839" s="13">
        <v>191</v>
      </c>
      <c r="C839" s="21">
        <v>140.37041953869209</v>
      </c>
      <c r="D839" s="21">
        <v>134.57484551137753</v>
      </c>
      <c r="E839" s="21">
        <f t="shared" si="288"/>
        <v>137.47263252503481</v>
      </c>
      <c r="F839" s="22">
        <f t="shared" si="292"/>
        <v>0.82992386086010583</v>
      </c>
      <c r="G839" s="22">
        <f t="shared" si="292"/>
        <v>0.81478116826102109</v>
      </c>
      <c r="H839" s="22">
        <f t="shared" si="289"/>
        <v>0.82235251456056346</v>
      </c>
      <c r="I839" s="22">
        <v>3.3067978811279226</v>
      </c>
      <c r="J839" s="22">
        <v>3.0242962108443954</v>
      </c>
      <c r="K839" s="22">
        <f t="shared" si="290"/>
        <v>3.165547045986159</v>
      </c>
      <c r="L839" s="22">
        <f t="shared" si="286"/>
        <v>3.9844593426930346</v>
      </c>
      <c r="M839" s="22">
        <f t="shared" si="287"/>
        <v>3.7117895315365708</v>
      </c>
      <c r="N839" s="22">
        <f t="shared" si="291"/>
        <v>3.8481244371148025</v>
      </c>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row>
    <row r="840" spans="1:72" s="13" customFormat="1" x14ac:dyDescent="0.25">
      <c r="A840" s="13" t="s">
        <v>53</v>
      </c>
      <c r="B840" s="13">
        <v>192</v>
      </c>
      <c r="C840" s="21">
        <v>141.2003433995522</v>
      </c>
      <c r="D840" s="21">
        <v>135.38962667963855</v>
      </c>
      <c r="E840" s="21">
        <f t="shared" si="288"/>
        <v>138.29498503959536</v>
      </c>
      <c r="F840" s="22">
        <f t="shared" si="292"/>
        <v>0.82586071498346314</v>
      </c>
      <c r="G840" s="22">
        <f t="shared" si="292"/>
        <v>0.81162771739943196</v>
      </c>
      <c r="H840" s="22">
        <f t="shared" si="289"/>
        <v>0.81874421619144755</v>
      </c>
      <c r="I840" s="22">
        <v>3.3087489095427669</v>
      </c>
      <c r="J840" s="22">
        <v>3.0292319760550885</v>
      </c>
      <c r="K840" s="22">
        <f t="shared" si="290"/>
        <v>3.1689904427989277</v>
      </c>
      <c r="L840" s="22">
        <f t="shared" si="286"/>
        <v>4.0064248722728273</v>
      </c>
      <c r="M840" s="22">
        <f t="shared" si="287"/>
        <v>3.7322924182051951</v>
      </c>
      <c r="N840" s="22">
        <f t="shared" si="291"/>
        <v>3.8693586452390112</v>
      </c>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row>
    <row r="841" spans="1:72" s="13" customFormat="1" x14ac:dyDescent="0.25">
      <c r="A841" s="13" t="s">
        <v>53</v>
      </c>
      <c r="B841" s="13">
        <v>193</v>
      </c>
      <c r="C841" s="21">
        <v>142.02620411453566</v>
      </c>
      <c r="D841" s="21">
        <v>136.20125439703799</v>
      </c>
      <c r="E841" s="21">
        <f t="shared" si="288"/>
        <v>139.11372925578684</v>
      </c>
      <c r="F841" s="22">
        <f t="shared" si="292"/>
        <v>0.82178390015303648</v>
      </c>
      <c r="G841" s="22">
        <f t="shared" si="292"/>
        <v>0.80845642102747206</v>
      </c>
      <c r="H841" s="22">
        <f t="shared" si="289"/>
        <v>0.81512016059025427</v>
      </c>
      <c r="I841" s="22">
        <v>3.3106356362296188</v>
      </c>
      <c r="J841" s="22">
        <v>3.0340891219482304</v>
      </c>
      <c r="K841" s="22">
        <f t="shared" si="290"/>
        <v>3.1723623790889244</v>
      </c>
      <c r="L841" s="22">
        <f t="shared" si="286"/>
        <v>4.0285963689640267</v>
      </c>
      <c r="M841" s="22">
        <f t="shared" si="287"/>
        <v>3.7529408426148545</v>
      </c>
      <c r="N841" s="22">
        <f t="shared" si="291"/>
        <v>3.8907686057894404</v>
      </c>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row>
    <row r="842" spans="1:72" s="13" customFormat="1" x14ac:dyDescent="0.25">
      <c r="A842" s="13" t="s">
        <v>53</v>
      </c>
      <c r="B842" s="13">
        <v>194</v>
      </c>
      <c r="C842" s="21">
        <v>142.8479880146887</v>
      </c>
      <c r="D842" s="21">
        <v>137.00971081806546</v>
      </c>
      <c r="E842" s="21">
        <f t="shared" si="288"/>
        <v>139.92884941637709</v>
      </c>
      <c r="F842" s="22">
        <f t="shared" si="292"/>
        <v>0.81769442637158818</v>
      </c>
      <c r="G842" s="22">
        <f t="shared" si="292"/>
        <v>0.80526807196724803</v>
      </c>
      <c r="H842" s="22">
        <f t="shared" si="289"/>
        <v>0.81148124916941811</v>
      </c>
      <c r="I842" s="22">
        <v>3.312460246342197</v>
      </c>
      <c r="J842" s="22">
        <v>3.0388689873339017</v>
      </c>
      <c r="K842" s="22">
        <f t="shared" si="290"/>
        <v>3.1756646168380493</v>
      </c>
      <c r="L842" s="22">
        <f t="shared" si="286"/>
        <v>4.050975693989753</v>
      </c>
      <c r="M842" s="22">
        <f t="shared" si="287"/>
        <v>3.7737358441519073</v>
      </c>
      <c r="N842" s="22">
        <f t="shared" si="291"/>
        <v>3.9123557690708299</v>
      </c>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row>
    <row r="843" spans="1:72" s="13" customFormat="1" x14ac:dyDescent="0.25">
      <c r="A843" s="13" t="s">
        <v>53</v>
      </c>
      <c r="B843" s="13">
        <v>195</v>
      </c>
      <c r="C843" s="21">
        <v>143.66568244106028</v>
      </c>
      <c r="D843" s="21">
        <v>137.81497889003271</v>
      </c>
      <c r="E843" s="21">
        <f t="shared" si="288"/>
        <v>140.74033066554648</v>
      </c>
      <c r="F843" s="22">
        <f t="shared" si="292"/>
        <v>0.8135932825094585</v>
      </c>
      <c r="G843" s="22">
        <f t="shared" si="292"/>
        <v>0.80206344950880748</v>
      </c>
      <c r="H843" s="22">
        <f t="shared" si="289"/>
        <v>0.80782836600913299</v>
      </c>
      <c r="I843" s="22">
        <v>3.3142248530478184</v>
      </c>
      <c r="J843" s="22">
        <v>3.0435728902837784</v>
      </c>
      <c r="K843" s="22">
        <f t="shared" si="290"/>
        <v>3.1788988716657984</v>
      </c>
      <c r="L843" s="22">
        <f t="shared" si="286"/>
        <v>4.0735646720501144</v>
      </c>
      <c r="M843" s="22">
        <f t="shared" si="287"/>
        <v>3.7946784536157283</v>
      </c>
      <c r="N843" s="22">
        <f t="shared" si="291"/>
        <v>3.9341215628329214</v>
      </c>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row>
    <row r="844" spans="1:72" s="13" customFormat="1" x14ac:dyDescent="0.25">
      <c r="A844" s="13" t="s">
        <v>53</v>
      </c>
      <c r="B844" s="24">
        <v>196</v>
      </c>
      <c r="C844" s="25">
        <v>144.47927572356974</v>
      </c>
      <c r="D844" s="25">
        <v>138.61704233954151</v>
      </c>
      <c r="E844" s="25">
        <f t="shared" si="288"/>
        <v>141.54815903155563</v>
      </c>
      <c r="F844" s="26">
        <f t="shared" si="292"/>
        <v>0.80948143648032556</v>
      </c>
      <c r="G844" s="26">
        <f t="shared" si="292"/>
        <v>0.79884331948372278</v>
      </c>
      <c r="H844" s="26">
        <f t="shared" si="289"/>
        <v>0.80416237798202417</v>
      </c>
      <c r="I844" s="26">
        <v>3.3159314995885478</v>
      </c>
      <c r="J844" s="26">
        <v>3.0482021282908205</v>
      </c>
      <c r="K844" s="26">
        <f t="shared" si="290"/>
        <v>3.1820668139396844</v>
      </c>
      <c r="L844" s="26">
        <f t="shared" si="286"/>
        <v>4.0963650927023343</v>
      </c>
      <c r="M844" s="26">
        <f t="shared" si="287"/>
        <v>3.8157696934372756</v>
      </c>
      <c r="N844" s="26">
        <f t="shared" si="291"/>
        <v>3.9560673930698051</v>
      </c>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row>
    <row r="845" spans="1:72" s="13" customFormat="1" x14ac:dyDescent="0.25">
      <c r="A845" s="13" t="s">
        <v>53</v>
      </c>
      <c r="B845" s="13">
        <v>197</v>
      </c>
      <c r="C845" s="21">
        <v>145.28875716005007</v>
      </c>
      <c r="D845" s="21">
        <v>139.41588565902524</v>
      </c>
      <c r="E845" s="21">
        <f t="shared" si="288"/>
        <v>142.35232140953764</v>
      </c>
      <c r="F845" s="22">
        <f t="shared" si="292"/>
        <v>0.80535983542418421</v>
      </c>
      <c r="G845" s="22">
        <f t="shared" si="292"/>
        <v>0.79560843434359185</v>
      </c>
      <c r="H845" s="22">
        <f t="shared" si="289"/>
        <v>0.80048413488388803</v>
      </c>
      <c r="I845" s="22">
        <v>3.317582161308684</v>
      </c>
      <c r="J845" s="22">
        <v>3.0527579784369316</v>
      </c>
      <c r="K845" s="22">
        <f t="shared" si="290"/>
        <v>3.1851700698728078</v>
      </c>
      <c r="L845" s="22">
        <f t="shared" si="286"/>
        <v>4.1193787117050711</v>
      </c>
      <c r="M845" s="22">
        <f t="shared" si="287"/>
        <v>3.8370105778925994</v>
      </c>
      <c r="N845" s="22">
        <f t="shared" si="291"/>
        <v>3.978194644798835</v>
      </c>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row>
    <row r="846" spans="1:72" s="13" customFormat="1" x14ac:dyDescent="0.25">
      <c r="A846" s="13" t="s">
        <v>53</v>
      </c>
      <c r="B846" s="13">
        <v>198</v>
      </c>
      <c r="C846" s="21">
        <v>146.09411699547425</v>
      </c>
      <c r="D846" s="21">
        <v>140.21149409336883</v>
      </c>
      <c r="E846" s="21">
        <f t="shared" si="288"/>
        <v>143.15280554442154</v>
      </c>
      <c r="F846" s="22">
        <f t="shared" si="292"/>
        <v>0.80122940589723157</v>
      </c>
      <c r="G846" s="22">
        <f t="shared" si="292"/>
        <v>0.79235953324283059</v>
      </c>
      <c r="H846" s="22">
        <f t="shared" si="289"/>
        <v>0.79679446957003108</v>
      </c>
      <c r="I846" s="22">
        <v>3.3191787476470611</v>
      </c>
      <c r="J846" s="22">
        <v>3.0572416975680259</v>
      </c>
      <c r="K846" s="22">
        <f t="shared" si="290"/>
        <v>3.1882102226075437</v>
      </c>
      <c r="L846" s="22">
        <f t="shared" si="286"/>
        <v>4.142607252326421</v>
      </c>
      <c r="M846" s="22">
        <f t="shared" si="287"/>
        <v>3.8584021133132347</v>
      </c>
      <c r="N846" s="22">
        <f t="shared" si="291"/>
        <v>4.0005046828198276</v>
      </c>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row>
    <row r="847" spans="1:72" s="13" customFormat="1" x14ac:dyDescent="0.25">
      <c r="A847" s="13" t="s">
        <v>53</v>
      </c>
      <c r="B847" s="13">
        <v>199</v>
      </c>
      <c r="C847" s="21">
        <v>146.89534640137148</v>
      </c>
      <c r="D847" s="21">
        <v>141.00385362661166</v>
      </c>
      <c r="E847" s="21">
        <f t="shared" si="288"/>
        <v>143.94960001399159</v>
      </c>
      <c r="F847" s="22">
        <f t="shared" si="292"/>
        <v>0.79709105406791991</v>
      </c>
      <c r="G847" s="22">
        <f t="shared" si="292"/>
        <v>0.78909734212552962</v>
      </c>
      <c r="H847" s="22">
        <f t="shared" si="289"/>
        <v>0.79309419809672477</v>
      </c>
      <c r="I847" s="22">
        <v>3.3207231040928753</v>
      </c>
      <c r="J847" s="22">
        <v>3.0616545224758913</v>
      </c>
      <c r="K847" s="22">
        <f t="shared" si="290"/>
        <v>3.1911888132843833</v>
      </c>
      <c r="L847" s="22">
        <f t="shared" si="286"/>
        <v>4.166052406617422</v>
      </c>
      <c r="M847" s="22">
        <f t="shared" si="287"/>
        <v>3.8799452982935572</v>
      </c>
      <c r="N847" s="22">
        <f t="shared" si="291"/>
        <v>4.0229988524554896</v>
      </c>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row>
    <row r="848" spans="1:72" s="13" customFormat="1" x14ac:dyDescent="0.25">
      <c r="A848" s="13" t="s">
        <v>53</v>
      </c>
      <c r="B848" s="13">
        <v>200</v>
      </c>
      <c r="C848" s="21">
        <v>147.6924374554394</v>
      </c>
      <c r="D848" s="21">
        <v>141.79295096873719</v>
      </c>
      <c r="E848" s="21">
        <f t="shared" si="288"/>
        <v>144.74269421208828</v>
      </c>
      <c r="F848" s="22"/>
      <c r="G848" s="22"/>
      <c r="H848" s="22"/>
      <c r="I848" s="22">
        <v>3.3222170141039142</v>
      </c>
      <c r="J848" s="22">
        <v>3.0659976700863214</v>
      </c>
      <c r="K848" s="22">
        <f t="shared" si="290"/>
        <v>3.1941073420951178</v>
      </c>
      <c r="L848" s="22"/>
      <c r="M848" s="22"/>
      <c r="N848" s="22"/>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row>
    <row r="849" spans="1:72" s="13" customFormat="1" x14ac:dyDescent="0.25">
      <c r="A849" s="13" t="s">
        <v>54</v>
      </c>
      <c r="B849" s="13">
        <v>60</v>
      </c>
      <c r="C849" s="21">
        <v>21.946271003744272</v>
      </c>
      <c r="D849" s="21">
        <v>21.905089124771948</v>
      </c>
      <c r="E849" s="21">
        <f>AVERAGE(C849:D849)</f>
        <v>21.92568006425811</v>
      </c>
      <c r="F849" s="22">
        <f>C850-C849</f>
        <v>0.70323787928483483</v>
      </c>
      <c r="G849" s="22">
        <f>D850-D849</f>
        <v>0.66148087326316585</v>
      </c>
      <c r="H849" s="22">
        <f>AVERAGE(F849:G849)</f>
        <v>0.68235937627400034</v>
      </c>
      <c r="I849" s="22">
        <v>0.97684825836484257</v>
      </c>
      <c r="J849" s="22">
        <v>1.1195478229689979</v>
      </c>
      <c r="K849" s="22">
        <f>AVERAGE(I849:J849)</f>
        <v>1.0481980406669202</v>
      </c>
      <c r="L849" s="22">
        <f t="shared" ref="L849:L880" si="293">I849/F849</f>
        <v>1.3890722999140186</v>
      </c>
      <c r="M849" s="22">
        <f t="shared" ref="M849:M880" si="294">J849/G849</f>
        <v>1.6924870668536973</v>
      </c>
      <c r="N849" s="22">
        <f>AVERAGE(L849:M849)</f>
        <v>1.5407796833838581</v>
      </c>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row>
    <row r="850" spans="1:72" s="13" customFormat="1" x14ac:dyDescent="0.25">
      <c r="A850" s="13" t="s">
        <v>54</v>
      </c>
      <c r="B850" s="13">
        <v>61</v>
      </c>
      <c r="C850" s="21">
        <v>22.649508883029107</v>
      </c>
      <c r="D850" s="21">
        <v>22.566569998035114</v>
      </c>
      <c r="E850" s="21">
        <f t="shared" ref="E850:E913" si="295">AVERAGE(C850:D850)</f>
        <v>22.60803944053211</v>
      </c>
      <c r="F850" s="22">
        <f>C851-C850</f>
        <v>0.71368386605294631</v>
      </c>
      <c r="G850" s="22">
        <f>D851-D850</f>
        <v>0.67012098611701987</v>
      </c>
      <c r="H850" s="22">
        <f t="shared" ref="H850:H913" si="296">AVERAGE(F850:G850)</f>
        <v>0.69190242608498309</v>
      </c>
      <c r="I850" s="22">
        <v>1.0108375167466543</v>
      </c>
      <c r="J850" s="22">
        <v>1.1428713733732478</v>
      </c>
      <c r="K850" s="22">
        <f t="shared" ref="K850:K913" si="297">AVERAGE(I850:J850)</f>
        <v>1.0768544450599511</v>
      </c>
      <c r="L850" s="22">
        <f t="shared" si="293"/>
        <v>1.4163659357148239</v>
      </c>
      <c r="M850" s="22">
        <f t="shared" si="294"/>
        <v>1.7054702017251464</v>
      </c>
      <c r="N850" s="22">
        <f t="shared" ref="N850:N913" si="298">AVERAGE(L850:M850)</f>
        <v>1.5609180687199853</v>
      </c>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row>
    <row r="851" spans="1:72" s="13" customFormat="1" x14ac:dyDescent="0.25">
      <c r="A851" s="13" t="s">
        <v>54</v>
      </c>
      <c r="B851" s="13">
        <v>62</v>
      </c>
      <c r="C851" s="21">
        <v>23.363192749082053</v>
      </c>
      <c r="D851" s="21">
        <v>23.236690984152133</v>
      </c>
      <c r="E851" s="21">
        <f t="shared" si="295"/>
        <v>23.299941866617093</v>
      </c>
      <c r="F851" s="22">
        <f t="shared" ref="F851:G914" si="299">C852-C851</f>
        <v>0.72398772105817955</v>
      </c>
      <c r="G851" s="22">
        <f t="shared" si="299"/>
        <v>0.6786318228803836</v>
      </c>
      <c r="H851" s="22">
        <f t="shared" si="296"/>
        <v>0.70130977196928157</v>
      </c>
      <c r="I851" s="22">
        <v>1.0451153538220388</v>
      </c>
      <c r="J851" s="22">
        <v>1.1661405919444372</v>
      </c>
      <c r="K851" s="22">
        <f t="shared" si="297"/>
        <v>1.1056279728832381</v>
      </c>
      <c r="L851" s="22">
        <f t="shared" si="293"/>
        <v>1.4435539767090242</v>
      </c>
      <c r="M851" s="22">
        <f t="shared" si="294"/>
        <v>1.7183700389923837</v>
      </c>
      <c r="N851" s="22">
        <f t="shared" si="298"/>
        <v>1.5809620078507041</v>
      </c>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row>
    <row r="852" spans="1:72" s="13" customFormat="1" x14ac:dyDescent="0.25">
      <c r="A852" s="13" t="s">
        <v>54</v>
      </c>
      <c r="B852" s="13">
        <v>63</v>
      </c>
      <c r="C852" s="21">
        <v>24.087180470140233</v>
      </c>
      <c r="D852" s="21">
        <v>23.915322807032517</v>
      </c>
      <c r="E852" s="21">
        <f t="shared" si="295"/>
        <v>24.001251638586375</v>
      </c>
      <c r="F852" s="22">
        <f t="shared" si="299"/>
        <v>0.7341466399745471</v>
      </c>
      <c r="G852" s="22">
        <f t="shared" si="299"/>
        <v>0.68701214704970681</v>
      </c>
      <c r="H852" s="22">
        <f t="shared" si="296"/>
        <v>0.71057939351212696</v>
      </c>
      <c r="I852" s="22">
        <v>1.0796500721865228</v>
      </c>
      <c r="J852" s="22">
        <v>1.1893463274184304</v>
      </c>
      <c r="K852" s="22">
        <f t="shared" si="297"/>
        <v>1.1344981998024766</v>
      </c>
      <c r="L852" s="22">
        <f t="shared" si="293"/>
        <v>1.4706191016878511</v>
      </c>
      <c r="M852" s="22">
        <f t="shared" si="294"/>
        <v>1.7311867519751125</v>
      </c>
      <c r="N852" s="22">
        <f t="shared" si="298"/>
        <v>1.6009029268314818</v>
      </c>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row>
    <row r="853" spans="1:72" s="13" customFormat="1" x14ac:dyDescent="0.25">
      <c r="A853" s="13" t="s">
        <v>54</v>
      </c>
      <c r="B853" s="13">
        <v>64</v>
      </c>
      <c r="C853" s="21">
        <v>24.82132711011478</v>
      </c>
      <c r="D853" s="21">
        <v>24.602334954082224</v>
      </c>
      <c r="E853" s="21">
        <f t="shared" si="295"/>
        <v>24.711831032098502</v>
      </c>
      <c r="F853" s="22">
        <f t="shared" si="299"/>
        <v>0.74415793684120501</v>
      </c>
      <c r="G853" s="22">
        <f t="shared" si="299"/>
        <v>0.69526079539942032</v>
      </c>
      <c r="H853" s="22">
        <f t="shared" si="296"/>
        <v>0.71970936612031267</v>
      </c>
      <c r="I853" s="22">
        <v>1.1144097101969463</v>
      </c>
      <c r="J853" s="22">
        <v>1.2124797465892345</v>
      </c>
      <c r="K853" s="22">
        <f t="shared" si="297"/>
        <v>1.1634447283930904</v>
      </c>
      <c r="L853" s="22">
        <f t="shared" si="293"/>
        <v>1.4975446138858408</v>
      </c>
      <c r="M853" s="22">
        <f t="shared" si="294"/>
        <v>1.7439207770843417</v>
      </c>
      <c r="N853" s="22">
        <f t="shared" si="298"/>
        <v>1.6207326954850911</v>
      </c>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row>
    <row r="854" spans="1:72" s="13" customFormat="1" x14ac:dyDescent="0.25">
      <c r="A854" s="13" t="s">
        <v>54</v>
      </c>
      <c r="B854" s="13">
        <v>65</v>
      </c>
      <c r="C854" s="21">
        <v>25.565485046955985</v>
      </c>
      <c r="D854" s="21">
        <v>25.297595749481644</v>
      </c>
      <c r="E854" s="21">
        <f t="shared" si="295"/>
        <v>25.431540398218814</v>
      </c>
      <c r="F854" s="22">
        <f t="shared" si="299"/>
        <v>0.75401904406606235</v>
      </c>
      <c r="G854" s="22">
        <f t="shared" si="299"/>
        <v>0.70337667747907417</v>
      </c>
      <c r="H854" s="22">
        <f t="shared" si="296"/>
        <v>0.72869786077256826</v>
      </c>
      <c r="I854" s="22">
        <v>1.149362131772413</v>
      </c>
      <c r="J854" s="22">
        <v>1.235532332740672</v>
      </c>
      <c r="K854" s="22">
        <f t="shared" si="297"/>
        <v>1.1924472322565425</v>
      </c>
      <c r="L854" s="22">
        <f t="shared" si="293"/>
        <v>1.5243144597176954</v>
      </c>
      <c r="M854" s="22">
        <f t="shared" si="294"/>
        <v>1.7565727899435928</v>
      </c>
      <c r="N854" s="22">
        <f t="shared" si="298"/>
        <v>1.640443624830644</v>
      </c>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row>
    <row r="855" spans="1:72" s="13" customFormat="1" x14ac:dyDescent="0.25">
      <c r="A855" s="13" t="s">
        <v>54</v>
      </c>
      <c r="B855" s="13">
        <v>66</v>
      </c>
      <c r="C855" s="21">
        <v>26.319504091022047</v>
      </c>
      <c r="D855" s="21">
        <v>26.000972426960718</v>
      </c>
      <c r="E855" s="21">
        <f t="shared" si="295"/>
        <v>26.160238258991384</v>
      </c>
      <c r="F855" s="22">
        <f t="shared" si="299"/>
        <v>0.76372751235081893</v>
      </c>
      <c r="G855" s="22">
        <f t="shared" si="299"/>
        <v>0.7113587750736805</v>
      </c>
      <c r="H855" s="22">
        <f t="shared" si="296"/>
        <v>0.73754314371224972</v>
      </c>
      <c r="I855" s="22">
        <v>1.1844751155489248</v>
      </c>
      <c r="J855" s="22">
        <v>1.2584958837381064</v>
      </c>
      <c r="K855" s="22">
        <f t="shared" si="297"/>
        <v>1.2214854996435156</v>
      </c>
      <c r="L855" s="22">
        <f t="shared" si="293"/>
        <v>1.550913246405133</v>
      </c>
      <c r="M855" s="22">
        <f t="shared" si="294"/>
        <v>1.7691436836605481</v>
      </c>
      <c r="N855" s="22">
        <f t="shared" si="298"/>
        <v>1.6600284650328405</v>
      </c>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row>
    <row r="856" spans="1:72" s="13" customFormat="1" x14ac:dyDescent="0.25">
      <c r="A856" s="13" t="s">
        <v>54</v>
      </c>
      <c r="B856" s="13">
        <v>67</v>
      </c>
      <c r="C856" s="21">
        <v>27.083231603372866</v>
      </c>
      <c r="D856" s="21">
        <v>26.712331202034399</v>
      </c>
      <c r="E856" s="21">
        <f t="shared" si="295"/>
        <v>26.897781402703632</v>
      </c>
      <c r="F856" s="22">
        <f t="shared" si="299"/>
        <v>0.7732810105351966</v>
      </c>
      <c r="G856" s="22">
        <f t="shared" si="299"/>
        <v>0.71920614162731766</v>
      </c>
      <c r="H856" s="22">
        <f t="shared" si="296"/>
        <v>0.74624357608125713</v>
      </c>
      <c r="I856" s="22">
        <v>1.2197164429920631</v>
      </c>
      <c r="J856" s="22">
        <v>1.2813625097917889</v>
      </c>
      <c r="K856" s="22">
        <f t="shared" si="297"/>
        <v>1.250539476391926</v>
      </c>
      <c r="L856" s="22">
        <f t="shared" si="293"/>
        <v>1.5773262583389749</v>
      </c>
      <c r="M856" s="22">
        <f t="shared" si="294"/>
        <v>1.7816345490216525</v>
      </c>
      <c r="N856" s="22">
        <f t="shared" si="298"/>
        <v>1.6794804036803137</v>
      </c>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row>
    <row r="857" spans="1:72" s="13" customFormat="1" x14ac:dyDescent="0.25">
      <c r="A857" s="13" t="s">
        <v>54</v>
      </c>
      <c r="B857" s="13">
        <v>68</v>
      </c>
      <c r="C857" s="21">
        <v>27.856512613908063</v>
      </c>
      <c r="D857" s="21">
        <v>27.431537343661716</v>
      </c>
      <c r="E857" s="21">
        <f t="shared" si="295"/>
        <v>27.644024978784891</v>
      </c>
      <c r="F857" s="22">
        <f t="shared" si="299"/>
        <v>0.78267732535796952</v>
      </c>
      <c r="G857" s="22">
        <f t="shared" si="299"/>
        <v>0.72691790162960501</v>
      </c>
      <c r="H857" s="22">
        <f t="shared" si="296"/>
        <v>0.75479761349378727</v>
      </c>
      <c r="I857" s="22">
        <v>1.2550539850841327</v>
      </c>
      <c r="J857" s="22">
        <v>1.304124630904099</v>
      </c>
      <c r="K857" s="22">
        <f t="shared" si="297"/>
        <v>1.2795893079941159</v>
      </c>
      <c r="L857" s="22">
        <f t="shared" si="293"/>
        <v>1.6035394720424723</v>
      </c>
      <c r="M857" s="22">
        <f t="shared" si="294"/>
        <v>1.7940466564112834</v>
      </c>
      <c r="N857" s="22">
        <f t="shared" si="298"/>
        <v>1.6987930642268778</v>
      </c>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row>
    <row r="858" spans="1:72" s="13" customFormat="1" x14ac:dyDescent="0.25">
      <c r="A858" s="13" t="s">
        <v>54</v>
      </c>
      <c r="B858" s="13">
        <v>69</v>
      </c>
      <c r="C858" s="21">
        <v>28.639189939266032</v>
      </c>
      <c r="D858" s="21">
        <v>28.158455245291321</v>
      </c>
      <c r="E858" s="21">
        <f t="shared" si="295"/>
        <v>28.398822592278677</v>
      </c>
      <c r="F858" s="22">
        <f t="shared" si="299"/>
        <v>0.79191436113366365</v>
      </c>
      <c r="G858" s="22">
        <f t="shared" si="299"/>
        <v>0.73449324996563803</v>
      </c>
      <c r="H858" s="22">
        <f t="shared" si="296"/>
        <v>0.76320380554965084</v>
      </c>
      <c r="I858" s="22">
        <v>1.2904557872166957</v>
      </c>
      <c r="J858" s="22">
        <v>1.3267749740135266</v>
      </c>
      <c r="K858" s="22">
        <f t="shared" si="297"/>
        <v>1.3086153806151111</v>
      </c>
      <c r="L858" s="22">
        <f t="shared" si="293"/>
        <v>1.6295395696187982</v>
      </c>
      <c r="M858" s="22">
        <f t="shared" si="294"/>
        <v>1.8063814392788462</v>
      </c>
      <c r="N858" s="22">
        <f t="shared" si="298"/>
        <v>1.7179605044488222</v>
      </c>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row>
    <row r="859" spans="1:72" s="13" customFormat="1" x14ac:dyDescent="0.25">
      <c r="A859" s="13" t="s">
        <v>54</v>
      </c>
      <c r="B859" s="24">
        <v>70</v>
      </c>
      <c r="C859" s="25">
        <v>29.431104300399696</v>
      </c>
      <c r="D859" s="25">
        <v>28.89294849525696</v>
      </c>
      <c r="E859" s="25">
        <f t="shared" si="295"/>
        <v>29.162026397828328</v>
      </c>
      <c r="F859" s="26">
        <f t="shared" si="299"/>
        <v>0.80099013934381702</v>
      </c>
      <c r="G859" s="26">
        <f t="shared" si="299"/>
        <v>0.74193145122919546</v>
      </c>
      <c r="H859" s="26">
        <f t="shared" si="296"/>
        <v>0.77146079528650624</v>
      </c>
      <c r="I859" s="26">
        <v>1.3258901519362385</v>
      </c>
      <c r="J859" s="26">
        <v>1.3493065698487785</v>
      </c>
      <c r="K859" s="26">
        <f t="shared" si="297"/>
        <v>1.3375983608925086</v>
      </c>
      <c r="L859" s="26">
        <f t="shared" si="293"/>
        <v>1.6553139505842449</v>
      </c>
      <c r="M859" s="26">
        <f t="shared" si="294"/>
        <v>1.8186404790002013</v>
      </c>
      <c r="N859" s="26">
        <f t="shared" si="298"/>
        <v>1.7369772147922231</v>
      </c>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row>
    <row r="860" spans="1:72" s="13" customFormat="1" x14ac:dyDescent="0.25">
      <c r="A860" s="13" t="s">
        <v>54</v>
      </c>
      <c r="B860" s="13">
        <v>71</v>
      </c>
      <c r="C860" s="21">
        <v>30.232094439743513</v>
      </c>
      <c r="D860" s="21">
        <v>29.634879946486155</v>
      </c>
      <c r="E860" s="21">
        <f t="shared" si="295"/>
        <v>29.933487193114836</v>
      </c>
      <c r="F860" s="22">
        <f t="shared" si="299"/>
        <v>0.80990279814198374</v>
      </c>
      <c r="G860" s="22">
        <f t="shared" si="299"/>
        <v>0.74923183900043355</v>
      </c>
      <c r="H860" s="22">
        <f t="shared" si="296"/>
        <v>0.77956731857120865</v>
      </c>
      <c r="I860" s="22">
        <v>1.3613257192096044</v>
      </c>
      <c r="J860" s="22">
        <v>1.3717127495067829</v>
      </c>
      <c r="K860" s="22">
        <f t="shared" si="297"/>
        <v>1.3665192343581936</v>
      </c>
      <c r="L860" s="22">
        <f t="shared" si="293"/>
        <v>1.6808507420058956</v>
      </c>
      <c r="M860" s="22">
        <f t="shared" si="294"/>
        <v>1.8308254909946362</v>
      </c>
      <c r="N860" s="22">
        <f t="shared" si="298"/>
        <v>1.7558381165002659</v>
      </c>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row>
    <row r="861" spans="1:72" s="13" customFormat="1" x14ac:dyDescent="0.25">
      <c r="A861" s="13" t="s">
        <v>54</v>
      </c>
      <c r="B861" s="13">
        <v>72</v>
      </c>
      <c r="C861" s="21">
        <v>31.041997237885496</v>
      </c>
      <c r="D861" s="21">
        <v>30.384111785486589</v>
      </c>
      <c r="E861" s="21">
        <f t="shared" si="295"/>
        <v>30.713054511686043</v>
      </c>
      <c r="F861" s="22">
        <f t="shared" si="299"/>
        <v>0.81865059177237143</v>
      </c>
      <c r="G861" s="22">
        <f t="shared" si="299"/>
        <v>0.75639381508769077</v>
      </c>
      <c r="H861" s="22">
        <f t="shared" si="296"/>
        <v>0.7875222034300311</v>
      </c>
      <c r="I861" s="22">
        <v>1.3967315438966295</v>
      </c>
      <c r="J861" s="22">
        <v>1.3939871407687336</v>
      </c>
      <c r="K861" s="22">
        <f t="shared" si="297"/>
        <v>1.3953593423326816</v>
      </c>
      <c r="L861" s="22">
        <f t="shared" si="293"/>
        <v>1.7061388068781795</v>
      </c>
      <c r="M861" s="22">
        <f t="shared" si="294"/>
        <v>1.8429383119785623</v>
      </c>
      <c r="N861" s="22">
        <f t="shared" si="298"/>
        <v>1.7745385594283709</v>
      </c>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row>
    <row r="862" spans="1:72" s="13" customFormat="1" x14ac:dyDescent="0.25">
      <c r="A862" s="13" t="s">
        <v>54</v>
      </c>
      <c r="B862" s="13">
        <v>73</v>
      </c>
      <c r="C862" s="21">
        <v>31.860647829657868</v>
      </c>
      <c r="D862" s="21">
        <v>31.140505600574279</v>
      </c>
      <c r="E862" s="21">
        <f t="shared" si="295"/>
        <v>31.500576715116075</v>
      </c>
      <c r="F862" s="22">
        <f t="shared" si="299"/>
        <v>0.82723188990230412</v>
      </c>
      <c r="G862" s="22">
        <f t="shared" si="299"/>
        <v>0.76341684873499105</v>
      </c>
      <c r="H862" s="22">
        <f t="shared" si="296"/>
        <v>0.79532436931864758</v>
      </c>
      <c r="I862" s="22">
        <v>1.4320771701399113</v>
      </c>
      <c r="J862" s="22">
        <v>1.4161236641685315</v>
      </c>
      <c r="K862" s="22">
        <f t="shared" si="297"/>
        <v>1.4241004171542215</v>
      </c>
      <c r="L862" s="22">
        <f t="shared" si="293"/>
        <v>1.7311677506884307</v>
      </c>
      <c r="M862" s="22">
        <f t="shared" si="294"/>
        <v>1.8549808882461776</v>
      </c>
      <c r="N862" s="22">
        <f t="shared" si="298"/>
        <v>1.793074319467304</v>
      </c>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row>
    <row r="863" spans="1:72" s="13" customFormat="1" x14ac:dyDescent="0.25">
      <c r="A863" s="13" t="s">
        <v>54</v>
      </c>
      <c r="B863" s="13">
        <v>74</v>
      </c>
      <c r="C863" s="21">
        <v>32.687879719560172</v>
      </c>
      <c r="D863" s="21">
        <v>31.90392244930927</v>
      </c>
      <c r="E863" s="21">
        <f t="shared" si="295"/>
        <v>32.295901084434718</v>
      </c>
      <c r="F863" s="22">
        <f t="shared" si="299"/>
        <v>0.83564517686862416</v>
      </c>
      <c r="G863" s="22">
        <f t="shared" si="299"/>
        <v>0.77030047579554406</v>
      </c>
      <c r="H863" s="22">
        <f t="shared" si="296"/>
        <v>0.80297282633208411</v>
      </c>
      <c r="I863" s="22">
        <v>1.46733270240562</v>
      </c>
      <c r="J863" s="22">
        <v>1.4381165288282078</v>
      </c>
      <c r="K863" s="22">
        <f t="shared" si="297"/>
        <v>1.4527246156169138</v>
      </c>
      <c r="L863" s="22">
        <f t="shared" si="293"/>
        <v>1.7559279261373713</v>
      </c>
      <c r="M863" s="22">
        <f t="shared" si="294"/>
        <v>1.8669552648827883</v>
      </c>
      <c r="N863" s="22">
        <f t="shared" si="298"/>
        <v>1.8114415955100798</v>
      </c>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row>
    <row r="864" spans="1:72" s="13" customFormat="1" x14ac:dyDescent="0.25">
      <c r="A864" s="13" t="s">
        <v>54</v>
      </c>
      <c r="B864" s="13">
        <v>75</v>
      </c>
      <c r="C864" s="21">
        <v>33.523524896428796</v>
      </c>
      <c r="D864" s="21">
        <v>32.674222925104814</v>
      </c>
      <c r="E864" s="21">
        <f t="shared" si="295"/>
        <v>33.098873910766805</v>
      </c>
      <c r="F864" s="22">
        <f t="shared" si="299"/>
        <v>0.84388905083902443</v>
      </c>
      <c r="G864" s="22">
        <f t="shared" si="299"/>
        <v>0.77704429787216611</v>
      </c>
      <c r="H864" s="22">
        <f t="shared" si="296"/>
        <v>0.81046667435559527</v>
      </c>
      <c r="I864" s="22">
        <v>1.502468872934406</v>
      </c>
      <c r="J864" s="22">
        <v>1.4599602280749986</v>
      </c>
      <c r="K864" s="22">
        <f t="shared" si="297"/>
        <v>1.4812145505047023</v>
      </c>
      <c r="L864" s="22">
        <f t="shared" si="293"/>
        <v>1.7804104359934498</v>
      </c>
      <c r="M864" s="22">
        <f t="shared" si="294"/>
        <v>1.8788635758256103</v>
      </c>
      <c r="N864" s="22">
        <f t="shared" si="298"/>
        <v>1.8296370059095302</v>
      </c>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row>
    <row r="865" spans="1:72" s="13" customFormat="1" x14ac:dyDescent="0.25">
      <c r="A865" s="13" t="s">
        <v>54</v>
      </c>
      <c r="B865" s="13">
        <v>76</v>
      </c>
      <c r="C865" s="21">
        <v>34.367413947267821</v>
      </c>
      <c r="D865" s="21">
        <v>33.451267222976981</v>
      </c>
      <c r="E865" s="21">
        <f t="shared" si="295"/>
        <v>33.909340585122401</v>
      </c>
      <c r="F865" s="22">
        <f t="shared" si="299"/>
        <v>0.85196222288939083</v>
      </c>
      <c r="G865" s="22">
        <f t="shared" si="299"/>
        <v>0.78364798142594339</v>
      </c>
      <c r="H865" s="22">
        <f t="shared" si="296"/>
        <v>0.81780510215766711</v>
      </c>
      <c r="I865" s="22">
        <v>1.5374571053876918</v>
      </c>
      <c r="J865" s="22">
        <v>1.4816495348548075</v>
      </c>
      <c r="K865" s="22">
        <f t="shared" si="297"/>
        <v>1.5095533201212497</v>
      </c>
      <c r="L865" s="22">
        <f t="shared" si="293"/>
        <v>1.8046071340739458</v>
      </c>
      <c r="M865" s="22">
        <f t="shared" si="294"/>
        <v>1.8907080346953296</v>
      </c>
      <c r="N865" s="22">
        <f t="shared" si="298"/>
        <v>1.8476575843846377</v>
      </c>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row>
    <row r="866" spans="1:72" s="13" customFormat="1" x14ac:dyDescent="0.25">
      <c r="A866" s="13" t="s">
        <v>54</v>
      </c>
      <c r="B866" s="24">
        <v>77</v>
      </c>
      <c r="C866" s="25">
        <v>35.219376170157211</v>
      </c>
      <c r="D866" s="25">
        <v>34.234915204402924</v>
      </c>
      <c r="E866" s="25">
        <f t="shared" si="295"/>
        <v>34.727145687280071</v>
      </c>
      <c r="F866" s="26">
        <f t="shared" si="299"/>
        <v>0.85986351599805033</v>
      </c>
      <c r="G866" s="26">
        <f t="shared" si="299"/>
        <v>0.79011125685360639</v>
      </c>
      <c r="H866" s="26">
        <f t="shared" si="296"/>
        <v>0.82498738642582836</v>
      </c>
      <c r="I866" s="26">
        <v>1.5722695745015347</v>
      </c>
      <c r="J866" s="26">
        <v>1.5031794969567733</v>
      </c>
      <c r="K866" s="26">
        <f t="shared" si="297"/>
        <v>1.537724535729154</v>
      </c>
      <c r="L866" s="26">
        <f t="shared" si="293"/>
        <v>1.8285106243594822</v>
      </c>
      <c r="M866" s="26">
        <f t="shared" si="294"/>
        <v>1.9024909263320189</v>
      </c>
      <c r="N866" s="26">
        <f t="shared" si="298"/>
        <v>1.8655007753457507</v>
      </c>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row>
    <row r="867" spans="1:72" s="13" customFormat="1" x14ac:dyDescent="0.25">
      <c r="A867" s="13" t="s">
        <v>54</v>
      </c>
      <c r="B867" s="13">
        <v>78</v>
      </c>
      <c r="C867" s="21">
        <v>36.079239686155262</v>
      </c>
      <c r="D867" s="21">
        <v>35.02502646125653</v>
      </c>
      <c r="E867" s="21">
        <f t="shared" si="295"/>
        <v>35.552133073705896</v>
      </c>
      <c r="F867" s="22">
        <f t="shared" si="299"/>
        <v>0.86759186395890708</v>
      </c>
      <c r="G867" s="22">
        <f t="shared" si="299"/>
        <v>0.79643391753549508</v>
      </c>
      <c r="H867" s="22">
        <f t="shared" si="296"/>
        <v>0.83201289074720108</v>
      </c>
      <c r="I867" s="22">
        <v>1.6068792615877039</v>
      </c>
      <c r="J867" s="22">
        <v>1.5245454320636038</v>
      </c>
      <c r="K867" s="22">
        <f t="shared" si="297"/>
        <v>1.565712346825654</v>
      </c>
      <c r="L867" s="22">
        <f t="shared" si="293"/>
        <v>1.8521142582588956</v>
      </c>
      <c r="M867" s="22">
        <f t="shared" si="294"/>
        <v>1.9142145989728754</v>
      </c>
      <c r="N867" s="22">
        <f t="shared" si="298"/>
        <v>1.8831644286158855</v>
      </c>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row>
    <row r="868" spans="1:72" s="13" customFormat="1" x14ac:dyDescent="0.25">
      <c r="A868" s="13" t="s">
        <v>54</v>
      </c>
      <c r="B868" s="13">
        <v>79</v>
      </c>
      <c r="C868" s="21">
        <v>36.946831550114169</v>
      </c>
      <c r="D868" s="21">
        <v>35.821460378792025</v>
      </c>
      <c r="E868" s="21">
        <f t="shared" si="295"/>
        <v>36.384145964453097</v>
      </c>
      <c r="F868" s="22">
        <f t="shared" si="299"/>
        <v>0.87514631021481648</v>
      </c>
      <c r="G868" s="22">
        <f t="shared" si="299"/>
        <v>0.80261581885445565</v>
      </c>
      <c r="H868" s="22">
        <f t="shared" si="296"/>
        <v>0.83888106453463607</v>
      </c>
      <c r="I868" s="22">
        <v>1.6412600057493423</v>
      </c>
      <c r="J868" s="22">
        <v>1.5457429226422246</v>
      </c>
      <c r="K868" s="22">
        <f t="shared" si="297"/>
        <v>1.5935014641957834</v>
      </c>
      <c r="L868" s="22">
        <f t="shared" si="293"/>
        <v>1.8754121300545423</v>
      </c>
      <c r="M868" s="22">
        <f t="shared" si="294"/>
        <v>1.9258814570193834</v>
      </c>
      <c r="N868" s="22">
        <f t="shared" si="298"/>
        <v>1.9006467935369629</v>
      </c>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row>
    <row r="869" spans="1:72" s="13" customFormat="1" x14ac:dyDescent="0.25">
      <c r="A869" s="13" t="s">
        <v>54</v>
      </c>
      <c r="B869" s="13">
        <v>80</v>
      </c>
      <c r="C869" s="21">
        <v>37.821977860328985</v>
      </c>
      <c r="D869" s="21">
        <v>36.624076197646481</v>
      </c>
      <c r="E869" s="21">
        <f t="shared" si="295"/>
        <v>37.22302702898773</v>
      </c>
      <c r="F869" s="22">
        <f t="shared" si="299"/>
        <v>0.88252600661353142</v>
      </c>
      <c r="G869" s="22">
        <f t="shared" si="299"/>
        <v>0.8086568771875946</v>
      </c>
      <c r="H869" s="22">
        <f t="shared" si="296"/>
        <v>0.84559144190056301</v>
      </c>
      <c r="I869" s="22">
        <v>1.6753865507063219</v>
      </c>
      <c r="J869" s="22">
        <v>1.5667678106891145</v>
      </c>
      <c r="K869" s="22">
        <f t="shared" si="297"/>
        <v>1.6210771806977182</v>
      </c>
      <c r="L869" s="22">
        <f t="shared" si="293"/>
        <v>1.8983990705669862</v>
      </c>
      <c r="M869" s="22">
        <f t="shared" si="294"/>
        <v>1.9374939543433216</v>
      </c>
      <c r="N869" s="22">
        <f t="shared" si="298"/>
        <v>1.917946512455154</v>
      </c>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row>
    <row r="870" spans="1:72" s="13" customFormat="1" x14ac:dyDescent="0.25">
      <c r="A870" s="13" t="s">
        <v>54</v>
      </c>
      <c r="B870" s="13">
        <v>81</v>
      </c>
      <c r="C870" s="21">
        <v>38.704503866942517</v>
      </c>
      <c r="D870" s="21">
        <v>37.432733074834076</v>
      </c>
      <c r="E870" s="21">
        <f t="shared" si="295"/>
        <v>38.068618470888296</v>
      </c>
      <c r="F870" s="22">
        <f t="shared" si="299"/>
        <v>0.88973021208792602</v>
      </c>
      <c r="G870" s="22">
        <f t="shared" si="299"/>
        <v>0.81455706887179957</v>
      </c>
      <c r="H870" s="22">
        <f t="shared" si="296"/>
        <v>0.8521436404798628</v>
      </c>
      <c r="I870" s="22">
        <v>1.7092345871529855</v>
      </c>
      <c r="J870" s="22">
        <v>1.5876161923445085</v>
      </c>
      <c r="K870" s="22">
        <f t="shared" si="297"/>
        <v>1.6484253897487471</v>
      </c>
      <c r="L870" s="22">
        <f t="shared" si="293"/>
        <v>1.9210706390894967</v>
      </c>
      <c r="M870" s="22">
        <f t="shared" si="294"/>
        <v>1.9490545880885088</v>
      </c>
      <c r="N870" s="22">
        <f t="shared" si="298"/>
        <v>1.9350626135890028</v>
      </c>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row>
    <row r="871" spans="1:72" s="13" customFormat="1" x14ac:dyDescent="0.25">
      <c r="A871" s="13" t="s">
        <v>54</v>
      </c>
      <c r="B871" s="13">
        <v>82</v>
      </c>
      <c r="C871" s="21">
        <v>39.594234079030443</v>
      </c>
      <c r="D871" s="21">
        <v>38.247290143705875</v>
      </c>
      <c r="E871" s="21">
        <f t="shared" si="295"/>
        <v>38.920762111368163</v>
      </c>
      <c r="F871" s="22">
        <f t="shared" si="299"/>
        <v>0.8967582912631471</v>
      </c>
      <c r="G871" s="22">
        <f t="shared" si="299"/>
        <v>0.82031642914437697</v>
      </c>
      <c r="H871" s="22">
        <f t="shared" si="296"/>
        <v>0.85853736020376203</v>
      </c>
      <c r="I871" s="22">
        <v>1.7427807905981458</v>
      </c>
      <c r="J871" s="22">
        <v>1.6082844123893971</v>
      </c>
      <c r="K871" s="22">
        <f t="shared" si="297"/>
        <v>1.6755326014937715</v>
      </c>
      <c r="L871" s="22">
        <f t="shared" si="293"/>
        <v>1.9434231136500746</v>
      </c>
      <c r="M871" s="22">
        <f t="shared" si="294"/>
        <v>1.9605658929285403</v>
      </c>
      <c r="N871" s="22">
        <f t="shared" si="298"/>
        <v>1.9519945032893076</v>
      </c>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row>
    <row r="872" spans="1:72" s="13" customFormat="1" x14ac:dyDescent="0.25">
      <c r="A872" s="13" t="s">
        <v>54</v>
      </c>
      <c r="B872" s="13">
        <v>83</v>
      </c>
      <c r="C872" s="21">
        <v>40.49099237029359</v>
      </c>
      <c r="D872" s="21">
        <v>39.067606572850252</v>
      </c>
      <c r="E872" s="21">
        <f t="shared" si="295"/>
        <v>39.779299471571917</v>
      </c>
      <c r="F872" s="22">
        <f t="shared" si="299"/>
        <v>0.90360971299310222</v>
      </c>
      <c r="G872" s="22">
        <f t="shared" si="299"/>
        <v>0.82593505106029852</v>
      </c>
      <c r="H872" s="22">
        <f t="shared" si="296"/>
        <v>0.86477238202670037</v>
      </c>
      <c r="I872" s="22">
        <v>1.7760028546637439</v>
      </c>
      <c r="J872" s="22">
        <v>1.6287690586389798</v>
      </c>
      <c r="K872" s="22">
        <f t="shared" si="297"/>
        <v>1.7023859566513617</v>
      </c>
      <c r="L872" s="22">
        <f t="shared" si="293"/>
        <v>1.9654534796676109</v>
      </c>
      <c r="M872" s="22">
        <f t="shared" si="294"/>
        <v>1.972030435744359</v>
      </c>
      <c r="N872" s="22">
        <f t="shared" si="298"/>
        <v>1.9687419577059848</v>
      </c>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row>
    <row r="873" spans="1:72" s="13" customFormat="1" x14ac:dyDescent="0.25">
      <c r="A873" s="13" t="s">
        <v>54</v>
      </c>
      <c r="B873" s="24">
        <v>84</v>
      </c>
      <c r="C873" s="25">
        <v>41.394602083286692</v>
      </c>
      <c r="D873" s="25">
        <v>39.893541623910551</v>
      </c>
      <c r="E873" s="25">
        <f t="shared" si="295"/>
        <v>40.644071853598618</v>
      </c>
      <c r="F873" s="26">
        <f t="shared" si="299"/>
        <v>0.91028404882850111</v>
      </c>
      <c r="G873" s="26">
        <f t="shared" si="299"/>
        <v>0.83141308438728601</v>
      </c>
      <c r="H873" s="26">
        <f t="shared" si="296"/>
        <v>0.87084856660789356</v>
      </c>
      <c r="I873" s="26">
        <v>1.8088795198444052</v>
      </c>
      <c r="J873" s="26">
        <v>1.6490669562458931</v>
      </c>
      <c r="K873" s="26">
        <f t="shared" si="297"/>
        <v>1.7289732380451492</v>
      </c>
      <c r="L873" s="26">
        <f t="shared" si="293"/>
        <v>1.9871594170768567</v>
      </c>
      <c r="M873" s="26">
        <f t="shared" si="294"/>
        <v>1.9834508106895878</v>
      </c>
      <c r="N873" s="26">
        <f t="shared" si="298"/>
        <v>1.9853051138832223</v>
      </c>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row>
    <row r="874" spans="1:72" s="13" customFormat="1" x14ac:dyDescent="0.25">
      <c r="A874" s="13" t="s">
        <v>54</v>
      </c>
      <c r="B874" s="13">
        <v>85</v>
      </c>
      <c r="C874" s="21">
        <v>42.304886132115193</v>
      </c>
      <c r="D874" s="21">
        <v>40.724954708297837</v>
      </c>
      <c r="E874" s="21">
        <f t="shared" si="295"/>
        <v>41.514920420206515</v>
      </c>
      <c r="F874" s="22">
        <f t="shared" si="299"/>
        <v>0.91678097141988957</v>
      </c>
      <c r="G874" s="22">
        <f t="shared" si="299"/>
        <v>0.83675073448004156</v>
      </c>
      <c r="H874" s="22">
        <f t="shared" si="296"/>
        <v>0.87676585294996556</v>
      </c>
      <c r="I874" s="22">
        <v>1.841390597754851</v>
      </c>
      <c r="J874" s="22">
        <v>1.6691751619262332</v>
      </c>
      <c r="K874" s="22">
        <f t="shared" si="297"/>
        <v>1.755282879840542</v>
      </c>
      <c r="L874" s="22">
        <f t="shared" si="293"/>
        <v>2.0085392860008286</v>
      </c>
      <c r="M874" s="22">
        <f t="shared" si="294"/>
        <v>1.9948296346144969</v>
      </c>
      <c r="N874" s="22">
        <f t="shared" si="298"/>
        <v>2.0016844603076627</v>
      </c>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row>
    <row r="875" spans="1:72" s="13" customFormat="1" x14ac:dyDescent="0.25">
      <c r="A875" s="13" t="s">
        <v>54</v>
      </c>
      <c r="B875" s="13">
        <v>86</v>
      </c>
      <c r="C875" s="21">
        <v>43.221667103535083</v>
      </c>
      <c r="D875" s="21">
        <v>41.561705442777878</v>
      </c>
      <c r="E875" s="21">
        <f t="shared" si="295"/>
        <v>42.391686273156481</v>
      </c>
      <c r="F875" s="22">
        <f t="shared" si="299"/>
        <v>0.92310025285779318</v>
      </c>
      <c r="G875" s="22">
        <f t="shared" si="299"/>
        <v>0.84194826113542121</v>
      </c>
      <c r="H875" s="22">
        <f t="shared" si="296"/>
        <v>0.88252425699660719</v>
      </c>
      <c r="I875" s="22">
        <v>1.8735169909158793</v>
      </c>
      <c r="J875" s="22">
        <v>1.6890909581209854</v>
      </c>
      <c r="K875" s="22">
        <f t="shared" si="297"/>
        <v>1.7813039745184325</v>
      </c>
      <c r="L875" s="22">
        <f t="shared" si="293"/>
        <v>2.0295921110580619</v>
      </c>
      <c r="M875" s="22">
        <f t="shared" si="294"/>
        <v>2.0061695428210018</v>
      </c>
      <c r="N875" s="22">
        <f t="shared" si="298"/>
        <v>2.0178808269395319</v>
      </c>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row>
    <row r="876" spans="1:72" s="13" customFormat="1" x14ac:dyDescent="0.25">
      <c r="A876" s="13" t="s">
        <v>54</v>
      </c>
      <c r="B876" s="13">
        <v>87</v>
      </c>
      <c r="C876" s="21">
        <v>44.144767356392876</v>
      </c>
      <c r="D876" s="21">
        <v>42.403653703913299</v>
      </c>
      <c r="E876" s="21">
        <f t="shared" si="295"/>
        <v>43.274210530153084</v>
      </c>
      <c r="F876" s="22">
        <f t="shared" si="299"/>
        <v>0.92924176295332472</v>
      </c>
      <c r="G876" s="22">
        <f t="shared" si="299"/>
        <v>0.84700597742946826</v>
      </c>
      <c r="H876" s="22">
        <f t="shared" si="296"/>
        <v>0.88812387019139649</v>
      </c>
      <c r="I876" s="22">
        <v>1.9052407081519858</v>
      </c>
      <c r="J876" s="22">
        <v>1.7088118471051104</v>
      </c>
      <c r="K876" s="22">
        <f t="shared" si="297"/>
        <v>1.8070262776285482</v>
      </c>
      <c r="L876" s="22">
        <f t="shared" si="293"/>
        <v>2.0503175643943639</v>
      </c>
      <c r="M876" s="22">
        <f t="shared" si="294"/>
        <v>2.0174731851256698</v>
      </c>
      <c r="N876" s="22">
        <f t="shared" si="298"/>
        <v>2.033895374760017</v>
      </c>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row>
    <row r="877" spans="1:72" s="13" customFormat="1" x14ac:dyDescent="0.25">
      <c r="A877" s="13" t="s">
        <v>54</v>
      </c>
      <c r="B877" s="13">
        <v>88</v>
      </c>
      <c r="C877" s="21">
        <v>45.074009119346201</v>
      </c>
      <c r="D877" s="21">
        <v>43.250659681342768</v>
      </c>
      <c r="E877" s="21">
        <f t="shared" si="295"/>
        <v>44.162334400344484</v>
      </c>
      <c r="F877" s="22">
        <f t="shared" si="299"/>
        <v>0.93520546746213995</v>
      </c>
      <c r="G877" s="22">
        <f t="shared" si="299"/>
        <v>0.85192424853814686</v>
      </c>
      <c r="H877" s="22">
        <f t="shared" si="296"/>
        <v>0.8935648580001434</v>
      </c>
      <c r="I877" s="22">
        <v>1.9365448756947332</v>
      </c>
      <c r="J877" s="22">
        <v>1.7283355450561257</v>
      </c>
      <c r="K877" s="22">
        <f t="shared" si="297"/>
        <v>1.8324402103754296</v>
      </c>
      <c r="L877" s="22">
        <f t="shared" si="293"/>
        <v>2.0707159475338832</v>
      </c>
      <c r="M877" s="22">
        <f t="shared" si="294"/>
        <v>2.0287432222076673</v>
      </c>
      <c r="N877" s="22">
        <f t="shared" si="298"/>
        <v>2.0497295848707751</v>
      </c>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row>
    <row r="878" spans="1:72" s="13" customFormat="1" x14ac:dyDescent="0.25">
      <c r="A878" s="13" t="s">
        <v>54</v>
      </c>
      <c r="B878" s="13">
        <v>89</v>
      </c>
      <c r="C878" s="21">
        <v>46.009214586808341</v>
      </c>
      <c r="D878" s="21">
        <v>44.102583929880915</v>
      </c>
      <c r="E878" s="21">
        <f t="shared" si="295"/>
        <v>45.055899258344624</v>
      </c>
      <c r="F878" s="22">
        <f t="shared" si="299"/>
        <v>0.94099142625471899</v>
      </c>
      <c r="G878" s="22">
        <f t="shared" si="299"/>
        <v>0.85670349054287698</v>
      </c>
      <c r="H878" s="22">
        <f t="shared" si="296"/>
        <v>0.89884745839879798</v>
      </c>
      <c r="I878" s="22">
        <v>1.9674137441054929</v>
      </c>
      <c r="J878" s="22">
        <v>1.7476599760935847</v>
      </c>
      <c r="K878" s="22">
        <f t="shared" si="297"/>
        <v>1.8575368600995388</v>
      </c>
      <c r="L878" s="22">
        <f t="shared" si="293"/>
        <v>2.0907881721474149</v>
      </c>
      <c r="M878" s="22">
        <f t="shared" si="294"/>
        <v>2.0399823222222722</v>
      </c>
      <c r="N878" s="22">
        <f t="shared" si="298"/>
        <v>2.0653852471848433</v>
      </c>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row>
    <row r="879" spans="1:72" s="13" customFormat="1" x14ac:dyDescent="0.25">
      <c r="A879" s="13" t="s">
        <v>54</v>
      </c>
      <c r="B879" s="13">
        <v>90</v>
      </c>
      <c r="C879" s="21">
        <v>46.95020601306306</v>
      </c>
      <c r="D879" s="21">
        <v>44.959287420423792</v>
      </c>
      <c r="E879" s="21">
        <f t="shared" si="295"/>
        <v>45.954746716743429</v>
      </c>
      <c r="F879" s="22">
        <f t="shared" si="299"/>
        <v>0.94659979143649053</v>
      </c>
      <c r="G879" s="22">
        <f t="shared" si="299"/>
        <v>0.86134416922264734</v>
      </c>
      <c r="H879" s="22">
        <f t="shared" si="296"/>
        <v>0.90397198032956894</v>
      </c>
      <c r="I879" s="22">
        <v>1.9978326911491273</v>
      </c>
      <c r="J879" s="22">
        <v>1.7667832663004326</v>
      </c>
      <c r="K879" s="22">
        <f t="shared" si="297"/>
        <v>1.8823079787247798</v>
      </c>
      <c r="L879" s="22">
        <f t="shared" si="293"/>
        <v>2.1105357398371729</v>
      </c>
      <c r="M879" s="22">
        <f t="shared" si="294"/>
        <v>2.0511931576606979</v>
      </c>
      <c r="N879" s="22">
        <f t="shared" si="298"/>
        <v>2.0808644487489354</v>
      </c>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row>
    <row r="880" spans="1:72" s="13" customFormat="1" x14ac:dyDescent="0.25">
      <c r="A880" s="13" t="s">
        <v>54</v>
      </c>
      <c r="B880" s="24">
        <v>91</v>
      </c>
      <c r="C880" s="25">
        <v>47.89680580449955</v>
      </c>
      <c r="D880" s="25">
        <v>45.820631589646439</v>
      </c>
      <c r="E880" s="25">
        <f t="shared" si="295"/>
        <v>46.858718697072995</v>
      </c>
      <c r="F880" s="26">
        <f t="shared" si="299"/>
        <v>0.95203080542026441</v>
      </c>
      <c r="G880" s="26">
        <f t="shared" si="299"/>
        <v>0.86584679883378612</v>
      </c>
      <c r="H880" s="26">
        <f t="shared" si="296"/>
        <v>0.90893880212702527</v>
      </c>
      <c r="I880" s="26">
        <v>2.0277882207664626</v>
      </c>
      <c r="J880" s="26">
        <v>1.7857037377367646</v>
      </c>
      <c r="K880" s="26">
        <f t="shared" si="297"/>
        <v>1.9067459792516135</v>
      </c>
      <c r="L880" s="26">
        <f t="shared" si="293"/>
        <v>2.1299607210412859</v>
      </c>
      <c r="M880" s="26">
        <f t="shared" si="294"/>
        <v>2.0623784024401766</v>
      </c>
      <c r="N880" s="26">
        <f t="shared" si="298"/>
        <v>2.096169561740731</v>
      </c>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row>
    <row r="881" spans="1:72" s="13" customFormat="1" x14ac:dyDescent="0.25">
      <c r="A881" s="13" t="s">
        <v>54</v>
      </c>
      <c r="B881" s="13">
        <v>92</v>
      </c>
      <c r="C881" s="21">
        <v>48.848836609919815</v>
      </c>
      <c r="D881" s="21">
        <v>46.686478388480225</v>
      </c>
      <c r="E881" s="21">
        <f t="shared" si="295"/>
        <v>47.76765749920002</v>
      </c>
      <c r="F881" s="22">
        <f t="shared" si="299"/>
        <v>0.95728479895517182</v>
      </c>
      <c r="G881" s="22">
        <f t="shared" si="299"/>
        <v>0.8702119408790665</v>
      </c>
      <c r="H881" s="22">
        <f t="shared" si="296"/>
        <v>0.91374836991711916</v>
      </c>
      <c r="I881" s="22">
        <v>2.0572679583080129</v>
      </c>
      <c r="J881" s="22">
        <v>1.8044199024560528</v>
      </c>
      <c r="K881" s="22">
        <f t="shared" si="297"/>
        <v>1.9308439303820328</v>
      </c>
      <c r="L881" s="22">
        <f t="shared" ref="L881:L912" si="300">I881/F881</f>
        <v>2.1490657331584262</v>
      </c>
      <c r="M881" s="22">
        <f t="shared" ref="M881:M912" si="301">J881/G881</f>
        <v>2.0735407292081889</v>
      </c>
      <c r="N881" s="22">
        <f t="shared" si="298"/>
        <v>2.1113032311833075</v>
      </c>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row>
    <row r="882" spans="1:72" s="13" customFormat="1" x14ac:dyDescent="0.25">
      <c r="A882" s="13" t="s">
        <v>54</v>
      </c>
      <c r="B882" s="13">
        <v>93</v>
      </c>
      <c r="C882" s="21">
        <v>49.806121408874986</v>
      </c>
      <c r="D882" s="21">
        <v>47.556690329359292</v>
      </c>
      <c r="E882" s="21">
        <f t="shared" si="295"/>
        <v>48.681405869117143</v>
      </c>
      <c r="F882" s="22">
        <f t="shared" si="299"/>
        <v>0.96236218911430171</v>
      </c>
      <c r="G882" s="22">
        <f t="shared" si="299"/>
        <v>0.87444020286745427</v>
      </c>
      <c r="H882" s="22">
        <f t="shared" si="296"/>
        <v>0.91840119599087799</v>
      </c>
      <c r="I882" s="22">
        <v>2.0862606422042531</v>
      </c>
      <c r="J882" s="22">
        <v>1.8229304565334448</v>
      </c>
      <c r="K882" s="22">
        <f t="shared" si="297"/>
        <v>1.9545955493688489</v>
      </c>
      <c r="L882" s="22">
        <f t="shared" si="300"/>
        <v>2.1678539179976695</v>
      </c>
      <c r="M882" s="22">
        <f t="shared" si="301"/>
        <v>2.0846828068468399</v>
      </c>
      <c r="N882" s="22">
        <f t="shared" si="298"/>
        <v>2.1262683624222545</v>
      </c>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row>
    <row r="883" spans="1:72" s="13" customFormat="1" x14ac:dyDescent="0.25">
      <c r="A883" s="13" t="s">
        <v>54</v>
      </c>
      <c r="B883" s="13">
        <v>94</v>
      </c>
      <c r="C883" s="21">
        <v>50.768483597989288</v>
      </c>
      <c r="D883" s="21">
        <v>48.431130532226746</v>
      </c>
      <c r="E883" s="21">
        <f t="shared" si="295"/>
        <v>49.599807065108017</v>
      </c>
      <c r="F883" s="22">
        <f t="shared" si="299"/>
        <v>0.96726347724526107</v>
      </c>
      <c r="G883" s="22">
        <f t="shared" si="299"/>
        <v>0.87853223706579797</v>
      </c>
      <c r="H883" s="22">
        <f t="shared" si="296"/>
        <v>0.92289785715552952</v>
      </c>
      <c r="I883" s="22">
        <v>2.1147561122588945</v>
      </c>
      <c r="J883" s="22">
        <v>1.8412342741152776</v>
      </c>
      <c r="K883" s="22">
        <f t="shared" si="297"/>
        <v>1.9779951931870861</v>
      </c>
      <c r="L883" s="22">
        <f t="shared" si="300"/>
        <v>2.1863289186537465</v>
      </c>
      <c r="M883" s="22">
        <f t="shared" si="301"/>
        <v>2.0958072981644928</v>
      </c>
      <c r="N883" s="22">
        <f t="shared" si="298"/>
        <v>2.1410681084091197</v>
      </c>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row>
    <row r="884" spans="1:72" s="13" customFormat="1" x14ac:dyDescent="0.25">
      <c r="A884" s="13" t="s">
        <v>54</v>
      </c>
      <c r="B884" s="13">
        <v>95</v>
      </c>
      <c r="C884" s="21">
        <v>51.735747075234549</v>
      </c>
      <c r="D884" s="21">
        <v>49.309662769292544</v>
      </c>
      <c r="E884" s="21">
        <f t="shared" si="295"/>
        <v>50.522704922263543</v>
      </c>
      <c r="F884" s="22">
        <f t="shared" si="299"/>
        <v>0.97198924688614596</v>
      </c>
      <c r="G884" s="22">
        <f t="shared" si="299"/>
        <v>0.88248873924412408</v>
      </c>
      <c r="H884" s="22">
        <f t="shared" si="296"/>
        <v>0.92723899306513502</v>
      </c>
      <c r="I884" s="22">
        <v>2.1427452947609673</v>
      </c>
      <c r="J884" s="22">
        <v>1.8593304014984697</v>
      </c>
      <c r="K884" s="22">
        <f t="shared" si="297"/>
        <v>2.0010378481297186</v>
      </c>
      <c r="L884" s="22">
        <f t="shared" si="300"/>
        <v>2.2044948559106414</v>
      </c>
      <c r="M884" s="22">
        <f t="shared" si="301"/>
        <v>2.1069168577618762</v>
      </c>
      <c r="N884" s="22">
        <f t="shared" si="298"/>
        <v>2.155705856836259</v>
      </c>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row>
    <row r="885" spans="1:72" s="13" customFormat="1" x14ac:dyDescent="0.25">
      <c r="A885" s="13" t="s">
        <v>54</v>
      </c>
      <c r="B885" s="13">
        <v>96</v>
      </c>
      <c r="C885" s="21">
        <v>52.707736322120695</v>
      </c>
      <c r="D885" s="21">
        <v>50.192151508536668</v>
      </c>
      <c r="E885" s="21">
        <f t="shared" si="295"/>
        <v>51.449943915328681</v>
      </c>
      <c r="F885" s="22">
        <f t="shared" si="299"/>
        <v>0.97654016165071766</v>
      </c>
      <c r="G885" s="22">
        <f t="shared" si="299"/>
        <v>0.88631044741548948</v>
      </c>
      <c r="H885" s="22">
        <f t="shared" si="296"/>
        <v>0.93142530453310357</v>
      </c>
      <c r="I885" s="22">
        <v>2.1702201846191986</v>
      </c>
      <c r="J885" s="22">
        <v>1.8772180512479917</v>
      </c>
      <c r="K885" s="22">
        <f t="shared" si="297"/>
        <v>2.0237191179335952</v>
      </c>
      <c r="L885" s="22">
        <f t="shared" si="300"/>
        <v>2.2223563042719263</v>
      </c>
      <c r="M885" s="22">
        <f t="shared" si="301"/>
        <v>2.1180141300624644</v>
      </c>
      <c r="N885" s="22">
        <f t="shared" si="298"/>
        <v>2.1701852171671954</v>
      </c>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row>
    <row r="886" spans="1:72" s="13" customFormat="1" x14ac:dyDescent="0.25">
      <c r="A886" s="13" t="s">
        <v>54</v>
      </c>
      <c r="B886" s="13">
        <v>97</v>
      </c>
      <c r="C886" s="21">
        <v>53.684276483771413</v>
      </c>
      <c r="D886" s="21">
        <v>51.078461955952157</v>
      </c>
      <c r="E886" s="21">
        <f t="shared" si="295"/>
        <v>52.381369219861782</v>
      </c>
      <c r="F886" s="22">
        <f t="shared" si="299"/>
        <v>0.98091696308568999</v>
      </c>
      <c r="G886" s="22">
        <f t="shared" si="299"/>
        <v>0.88999814057218174</v>
      </c>
      <c r="H886" s="22">
        <f t="shared" si="296"/>
        <v>0.93545755182893586</v>
      </c>
      <c r="I886" s="22">
        <v>2.1971738247281367</v>
      </c>
      <c r="J886" s="22">
        <v>1.8948965963601432</v>
      </c>
      <c r="K886" s="22">
        <f t="shared" si="297"/>
        <v>2.0460352105441402</v>
      </c>
      <c r="L886" s="22">
        <f t="shared" si="300"/>
        <v>2.2399182677159986</v>
      </c>
      <c r="M886" s="22">
        <f t="shared" si="301"/>
        <v>2.1291017474956857</v>
      </c>
      <c r="N886" s="22">
        <f t="shared" si="298"/>
        <v>2.1845100076058421</v>
      </c>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row>
    <row r="887" spans="1:72" s="13" customFormat="1" x14ac:dyDescent="0.25">
      <c r="A887" s="13" t="s">
        <v>54</v>
      </c>
      <c r="B887" s="24">
        <v>98</v>
      </c>
      <c r="C887" s="25">
        <v>54.665193446857103</v>
      </c>
      <c r="D887" s="25">
        <v>51.968460096524339</v>
      </c>
      <c r="E887" s="25">
        <f t="shared" si="295"/>
        <v>53.316826771690721</v>
      </c>
      <c r="F887" s="26">
        <f t="shared" si="299"/>
        <v>0.98512046850363788</v>
      </c>
      <c r="G887" s="26">
        <f t="shared" si="299"/>
        <v>0.89355263741903457</v>
      </c>
      <c r="H887" s="26">
        <f t="shared" si="296"/>
        <v>0.93933655296133622</v>
      </c>
      <c r="I887" s="26">
        <v>2.2236002827798016</v>
      </c>
      <c r="J887" s="26">
        <v>1.912365564478911</v>
      </c>
      <c r="K887" s="26">
        <f t="shared" si="297"/>
        <v>2.0679829236293563</v>
      </c>
      <c r="L887" s="26">
        <f t="shared" si="300"/>
        <v>2.2571861552702983</v>
      </c>
      <c r="M887" s="26">
        <f t="shared" si="301"/>
        <v>2.1401823288246877</v>
      </c>
      <c r="N887" s="26">
        <f t="shared" si="298"/>
        <v>2.1986842420474932</v>
      </c>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row>
    <row r="888" spans="1:72" s="13" customFormat="1" x14ac:dyDescent="0.25">
      <c r="A888" s="13" t="s">
        <v>54</v>
      </c>
      <c r="B888" s="13">
        <v>99</v>
      </c>
      <c r="C888" s="21">
        <v>55.650313915360741</v>
      </c>
      <c r="D888" s="21">
        <v>52.862012733943374</v>
      </c>
      <c r="E888" s="21">
        <f t="shared" si="295"/>
        <v>54.256163324652057</v>
      </c>
      <c r="F888" s="22">
        <f t="shared" si="299"/>
        <v>0.98915156879441213</v>
      </c>
      <c r="G888" s="22">
        <f t="shared" si="299"/>
        <v>0.89697479510589773</v>
      </c>
      <c r="H888" s="22">
        <f t="shared" si="296"/>
        <v>0.94306318195015493</v>
      </c>
      <c r="I888" s="22">
        <v>2.2494946257373991</v>
      </c>
      <c r="J888" s="22">
        <v>1.9296246321721939</v>
      </c>
      <c r="K888" s="22">
        <f t="shared" si="297"/>
        <v>2.0895596289547966</v>
      </c>
      <c r="L888" s="22">
        <f t="shared" si="300"/>
        <v>2.2741657564968589</v>
      </c>
      <c r="M888" s="22">
        <f t="shared" si="301"/>
        <v>2.1512584776079251</v>
      </c>
      <c r="N888" s="22">
        <f t="shared" si="298"/>
        <v>2.212712117052392</v>
      </c>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row>
    <row r="889" spans="1:72" s="13" customFormat="1" x14ac:dyDescent="0.25">
      <c r="A889" s="13" t="s">
        <v>54</v>
      </c>
      <c r="B889" s="13">
        <v>100</v>
      </c>
      <c r="C889" s="21">
        <v>56.639465484155153</v>
      </c>
      <c r="D889" s="21">
        <v>53.758987529049271</v>
      </c>
      <c r="E889" s="21">
        <f t="shared" si="295"/>
        <v>55.199226506602216</v>
      </c>
      <c r="F889" s="22">
        <f t="shared" si="299"/>
        <v>0.9930112262184565</v>
      </c>
      <c r="G889" s="22">
        <f t="shared" si="299"/>
        <v>0.90026550795958116</v>
      </c>
      <c r="H889" s="22">
        <f t="shared" si="296"/>
        <v>0.94663836708901883</v>
      </c>
      <c r="I889" s="22">
        <v>2.2748528921888482</v>
      </c>
      <c r="J889" s="22">
        <v>1.9466736192742649</v>
      </c>
      <c r="K889" s="22">
        <f t="shared" si="297"/>
        <v>2.1107632557315563</v>
      </c>
      <c r="L889" s="22">
        <f t="shared" si="300"/>
        <v>2.2908632169767578</v>
      </c>
      <c r="M889" s="22">
        <f t="shared" si="301"/>
        <v>2.162332780788558</v>
      </c>
      <c r="N889" s="22">
        <f t="shared" si="298"/>
        <v>2.2265979988826579</v>
      </c>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row>
    <row r="890" spans="1:72" s="13" customFormat="1" x14ac:dyDescent="0.25">
      <c r="A890" s="13" t="s">
        <v>54</v>
      </c>
      <c r="B890" s="13">
        <v>101</v>
      </c>
      <c r="C890" s="21">
        <v>57.632476710373609</v>
      </c>
      <c r="D890" s="21">
        <v>54.659253037008853</v>
      </c>
      <c r="E890" s="21">
        <f t="shared" si="295"/>
        <v>56.145864873691231</v>
      </c>
      <c r="F890" s="22">
        <f t="shared" si="299"/>
        <v>0.99670047218508984</v>
      </c>
      <c r="G890" s="22">
        <f t="shared" si="299"/>
        <v>0.90342570621734808</v>
      </c>
      <c r="H890" s="22">
        <f t="shared" si="296"/>
        <v>0.95006308920121896</v>
      </c>
      <c r="I890" s="22">
        <v>2.2996720627976686</v>
      </c>
      <c r="J890" s="22">
        <v>1.9635124833003565</v>
      </c>
      <c r="K890" s="22">
        <f t="shared" si="297"/>
        <v>2.1315922730490127</v>
      </c>
      <c r="L890" s="22">
        <f t="shared" si="300"/>
        <v>2.307285013877884</v>
      </c>
      <c r="M890" s="22">
        <f t="shared" si="301"/>
        <v>2.1734078074018965</v>
      </c>
      <c r="N890" s="22">
        <f t="shared" si="298"/>
        <v>2.2403464106398903</v>
      </c>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row>
    <row r="891" spans="1:72" s="13" customFormat="1" x14ac:dyDescent="0.25">
      <c r="A891" s="13" t="s">
        <v>54</v>
      </c>
      <c r="B891" s="13">
        <v>102</v>
      </c>
      <c r="C891" s="21">
        <v>58.629177182558699</v>
      </c>
      <c r="D891" s="21">
        <v>55.562678743226201</v>
      </c>
      <c r="E891" s="21">
        <f t="shared" si="295"/>
        <v>57.095927962892446</v>
      </c>
      <c r="F891" s="22">
        <f t="shared" si="299"/>
        <v>1.0002204050188155</v>
      </c>
      <c r="G891" s="22">
        <f t="shared" si="299"/>
        <v>0.90645635476282393</v>
      </c>
      <c r="H891" s="22">
        <f t="shared" si="296"/>
        <v>0.95333837989081971</v>
      </c>
      <c r="I891" s="22">
        <v>2.3239500290672206</v>
      </c>
      <c r="J891" s="22">
        <v>1.9801413139388422</v>
      </c>
      <c r="K891" s="22">
        <f t="shared" si="297"/>
        <v>2.1520456715030312</v>
      </c>
      <c r="L891" s="22">
        <f t="shared" si="300"/>
        <v>2.3234379316861706</v>
      </c>
      <c r="M891" s="22">
        <f t="shared" si="301"/>
        <v>2.1844861073944921</v>
      </c>
      <c r="N891" s="22">
        <f t="shared" si="298"/>
        <v>2.2539620195403316</v>
      </c>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row>
    <row r="892" spans="1:72" s="13" customFormat="1" x14ac:dyDescent="0.25">
      <c r="A892" s="13" t="s">
        <v>54</v>
      </c>
      <c r="B892" s="13">
        <v>103</v>
      </c>
      <c r="C892" s="21">
        <v>59.629397587577515</v>
      </c>
      <c r="D892" s="21">
        <v>56.469135097989025</v>
      </c>
      <c r="E892" s="21">
        <f t="shared" si="295"/>
        <v>58.04926634278327</v>
      </c>
      <c r="F892" s="22">
        <f t="shared" si="299"/>
        <v>1.0035721877165145</v>
      </c>
      <c r="G892" s="22">
        <f t="shared" si="299"/>
        <v>0.90935845186497488</v>
      </c>
      <c r="H892" s="22">
        <f t="shared" si="296"/>
        <v>0.95646531979074467</v>
      </c>
      <c r="I892" s="22">
        <v>2.3476855606314557</v>
      </c>
      <c r="J892" s="22">
        <v>1.9965603276260415</v>
      </c>
      <c r="K892" s="22">
        <f t="shared" si="297"/>
        <v>2.1721229441287484</v>
      </c>
      <c r="L892" s="22">
        <f t="shared" si="300"/>
        <v>2.3393290381763965</v>
      </c>
      <c r="M892" s="22">
        <f t="shared" si="301"/>
        <v>2.1955702105493806</v>
      </c>
      <c r="N892" s="22">
        <f t="shared" si="298"/>
        <v>2.2674496243628885</v>
      </c>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row>
    <row r="893" spans="1:72" s="13" customFormat="1" x14ac:dyDescent="0.25">
      <c r="A893" s="13" t="s">
        <v>54</v>
      </c>
      <c r="B893" s="13">
        <v>104</v>
      </c>
      <c r="C893" s="21">
        <v>60.632969775294029</v>
      </c>
      <c r="D893" s="21">
        <v>57.378493549853999</v>
      </c>
      <c r="E893" s="21">
        <f t="shared" si="295"/>
        <v>59.005731662574014</v>
      </c>
      <c r="F893" s="22">
        <f t="shared" si="299"/>
        <v>1.0067570456987482</v>
      </c>
      <c r="G893" s="22">
        <f t="shared" si="299"/>
        <v>0.91213302792267825</v>
      </c>
      <c r="H893" s="22">
        <f t="shared" si="296"/>
        <v>0.95944503681071325</v>
      </c>
      <c r="I893" s="22">
        <v>2.3708782712813403</v>
      </c>
      <c r="J893" s="22">
        <v>2.0127698622082635</v>
      </c>
      <c r="K893" s="22">
        <f t="shared" si="297"/>
        <v>2.1918240667448021</v>
      </c>
      <c r="L893" s="22">
        <f t="shared" si="300"/>
        <v>2.3549656606930545</v>
      </c>
      <c r="M893" s="22">
        <f t="shared" si="301"/>
        <v>2.2066626255078292</v>
      </c>
      <c r="N893" s="22">
        <f t="shared" si="298"/>
        <v>2.2808141431004421</v>
      </c>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row>
    <row r="894" spans="1:72" s="13" customFormat="1" x14ac:dyDescent="0.25">
      <c r="A894" s="13" t="s">
        <v>54</v>
      </c>
      <c r="B894" s="24">
        <v>105</v>
      </c>
      <c r="C894" s="25">
        <v>61.639726820992777</v>
      </c>
      <c r="D894" s="25">
        <v>58.290626577776678</v>
      </c>
      <c r="E894" s="25">
        <f t="shared" si="295"/>
        <v>59.965176699384727</v>
      </c>
      <c r="F894" s="26">
        <f t="shared" si="299"/>
        <v>1.0097762645579422</v>
      </c>
      <c r="G894" s="26">
        <f t="shared" si="299"/>
        <v>0.91478114421408918</v>
      </c>
      <c r="H894" s="26">
        <f t="shared" si="296"/>
        <v>0.9622787043860157</v>
      </c>
      <c r="I894" s="26">
        <v>2.3935285839310776</v>
      </c>
      <c r="J894" s="26">
        <v>2.0287703716952921</v>
      </c>
      <c r="K894" s="26">
        <f t="shared" si="297"/>
        <v>2.2111494778131848</v>
      </c>
      <c r="L894" s="26">
        <f t="shared" si="300"/>
        <v>2.3703553628079304</v>
      </c>
      <c r="M894" s="26">
        <f t="shared" si="301"/>
        <v>2.2177658388862596</v>
      </c>
      <c r="N894" s="26">
        <f t="shared" si="298"/>
        <v>2.2940606008470947</v>
      </c>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row>
    <row r="895" spans="1:72" s="13" customFormat="1" x14ac:dyDescent="0.25">
      <c r="A895" s="13" t="s">
        <v>54</v>
      </c>
      <c r="B895" s="13">
        <v>106</v>
      </c>
      <c r="C895" s="21">
        <v>62.64950308555072</v>
      </c>
      <c r="D895" s="21">
        <v>59.205407721990767</v>
      </c>
      <c r="E895" s="21">
        <f t="shared" si="295"/>
        <v>60.927455403770743</v>
      </c>
      <c r="F895" s="22">
        <f t="shared" si="299"/>
        <v>1.0126311878060648</v>
      </c>
      <c r="G895" s="22">
        <f t="shared" si="299"/>
        <v>0.91730389165354609</v>
      </c>
      <c r="H895" s="22">
        <f t="shared" si="296"/>
        <v>0.96496753972980542</v>
      </c>
      <c r="I895" s="22">
        <v>2.4156376947222524</v>
      </c>
      <c r="J895" s="22">
        <v>2.0445624211091178</v>
      </c>
      <c r="K895" s="22">
        <f t="shared" si="297"/>
        <v>2.2301000579156849</v>
      </c>
      <c r="L895" s="22">
        <f t="shared" si="300"/>
        <v>2.385505921416363</v>
      </c>
      <c r="M895" s="22">
        <f t="shared" si="301"/>
        <v>2.2288823144787471</v>
      </c>
      <c r="N895" s="22">
        <f t="shared" si="298"/>
        <v>2.3071941179475548</v>
      </c>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row>
    <row r="896" spans="1:72" s="13" customFormat="1" x14ac:dyDescent="0.25">
      <c r="A896" s="13" t="s">
        <v>54</v>
      </c>
      <c r="B896" s="13">
        <v>107</v>
      </c>
      <c r="C896" s="21">
        <v>63.662134273356784</v>
      </c>
      <c r="D896" s="21">
        <v>60.122711613644313</v>
      </c>
      <c r="E896" s="21">
        <f t="shared" si="295"/>
        <v>61.892422943500549</v>
      </c>
      <c r="F896" s="22">
        <f t="shared" si="299"/>
        <v>1.015323214624928</v>
      </c>
      <c r="G896" s="22">
        <f t="shared" si="299"/>
        <v>0.91970238955616423</v>
      </c>
      <c r="H896" s="22">
        <f t="shared" si="296"/>
        <v>0.96751280209054613</v>
      </c>
      <c r="I896" s="22">
        <v>2.4372075364571053</v>
      </c>
      <c r="J896" s="22">
        <v>2.0601466814313349</v>
      </c>
      <c r="K896" s="22">
        <f t="shared" si="297"/>
        <v>2.2486771089442201</v>
      </c>
      <c r="L896" s="22">
        <f t="shared" si="300"/>
        <v>2.4004253043277823</v>
      </c>
      <c r="M896" s="22">
        <f t="shared" si="301"/>
        <v>2.2400144925420205</v>
      </c>
      <c r="N896" s="22">
        <f t="shared" si="298"/>
        <v>2.3202198984349014</v>
      </c>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row>
    <row r="897" spans="1:72" s="13" customFormat="1" x14ac:dyDescent="0.25">
      <c r="A897" s="13" t="s">
        <v>54</v>
      </c>
      <c r="B897" s="13">
        <v>108</v>
      </c>
      <c r="C897" s="21">
        <v>64.677457487981712</v>
      </c>
      <c r="D897" s="21">
        <v>61.042414003200477</v>
      </c>
      <c r="E897" s="21">
        <f t="shared" si="295"/>
        <v>62.859935745591095</v>
      </c>
      <c r="F897" s="22">
        <f t="shared" si="299"/>
        <v>1.0178537976212283</v>
      </c>
      <c r="G897" s="22">
        <f t="shared" si="299"/>
        <v>0.92197778441116185</v>
      </c>
      <c r="H897" s="22">
        <f t="shared" si="296"/>
        <v>0.96991579101619507</v>
      </c>
      <c r="I897" s="22">
        <v>2.4582407415445902</v>
      </c>
      <c r="J897" s="22">
        <v>2.075523924652269</v>
      </c>
      <c r="K897" s="22">
        <f t="shared" si="297"/>
        <v>2.2668823330984296</v>
      </c>
      <c r="L897" s="22">
        <f t="shared" si="300"/>
        <v>2.4151216484033493</v>
      </c>
      <c r="M897" s="22">
        <f t="shared" si="301"/>
        <v>2.251164789157952</v>
      </c>
      <c r="N897" s="22">
        <f t="shared" si="298"/>
        <v>2.3331432187806507</v>
      </c>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row>
    <row r="898" spans="1:72" s="13" customFormat="1" x14ac:dyDescent="0.25">
      <c r="A898" s="13" t="s">
        <v>54</v>
      </c>
      <c r="B898" s="13">
        <v>109</v>
      </c>
      <c r="C898" s="21">
        <v>65.695311285602941</v>
      </c>
      <c r="D898" s="21">
        <v>61.964391787611639</v>
      </c>
      <c r="E898" s="21">
        <f t="shared" si="295"/>
        <v>63.829851536607293</v>
      </c>
      <c r="F898" s="22">
        <f t="shared" si="299"/>
        <v>1.0202244405898142</v>
      </c>
      <c r="G898" s="22">
        <f t="shared" si="299"/>
        <v>0.92413124866516938</v>
      </c>
      <c r="H898" s="22">
        <f t="shared" si="296"/>
        <v>0.97217784462749179</v>
      </c>
      <c r="I898" s="22">
        <v>2.4787406046345661</v>
      </c>
      <c r="J898" s="22">
        <v>2.0906950189244951</v>
      </c>
      <c r="K898" s="22">
        <f t="shared" si="297"/>
        <v>2.2847178117795304</v>
      </c>
      <c r="L898" s="22">
        <f t="shared" si="300"/>
        <v>2.4296032382850501</v>
      </c>
      <c r="M898" s="22">
        <f t="shared" si="301"/>
        <v>2.2623355956681803</v>
      </c>
      <c r="N898" s="22">
        <f t="shared" si="298"/>
        <v>2.3459694169766152</v>
      </c>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row>
    <row r="899" spans="1:72" s="13" customFormat="1" x14ac:dyDescent="0.25">
      <c r="A899" s="13" t="s">
        <v>54</v>
      </c>
      <c r="B899" s="13">
        <v>110</v>
      </c>
      <c r="C899" s="21">
        <v>66.715535726192755</v>
      </c>
      <c r="D899" s="21">
        <v>62.888523036276808</v>
      </c>
      <c r="E899" s="21">
        <f t="shared" si="295"/>
        <v>64.802029381234775</v>
      </c>
      <c r="F899" s="22">
        <f t="shared" si="299"/>
        <v>1.0224366962863627</v>
      </c>
      <c r="G899" s="22">
        <f t="shared" si="299"/>
        <v>0.92616397951620399</v>
      </c>
      <c r="H899" s="22">
        <f t="shared" si="296"/>
        <v>0.97430033790128334</v>
      </c>
      <c r="I899" s="22">
        <v>2.4987110451066767</v>
      </c>
      <c r="J899" s="22">
        <v>2.1056609238231117</v>
      </c>
      <c r="K899" s="22">
        <f t="shared" si="297"/>
        <v>2.3021859844648942</v>
      </c>
      <c r="L899" s="22">
        <f t="shared" si="300"/>
        <v>2.4438784857608837</v>
      </c>
      <c r="M899" s="22">
        <f t="shared" si="301"/>
        <v>2.2735292781771066</v>
      </c>
      <c r="N899" s="22">
        <f t="shared" si="298"/>
        <v>2.3587038819689949</v>
      </c>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row>
    <row r="900" spans="1:72" s="13" customFormat="1" x14ac:dyDescent="0.25">
      <c r="A900" s="13" t="s">
        <v>54</v>
      </c>
      <c r="B900" s="13">
        <v>111</v>
      </c>
      <c r="C900" s="21">
        <v>67.737972422479118</v>
      </c>
      <c r="D900" s="21">
        <v>63.814687015793012</v>
      </c>
      <c r="E900" s="21">
        <f t="shared" si="295"/>
        <v>65.776329719136072</v>
      </c>
      <c r="F900" s="22">
        <f t="shared" si="299"/>
        <v>1.0244921642131288</v>
      </c>
      <c r="G900" s="22">
        <f t="shared" si="299"/>
        <v>0.92807719771909092</v>
      </c>
      <c r="H900" s="22">
        <f t="shared" si="296"/>
        <v>0.97628468096610987</v>
      </c>
      <c r="I900" s="22">
        <v>2.5181565695712309</v>
      </c>
      <c r="J900" s="22">
        <v>2.1204226857147841</v>
      </c>
      <c r="K900" s="22">
        <f t="shared" si="297"/>
        <v>2.3192896276430073</v>
      </c>
      <c r="L900" s="22">
        <f t="shared" si="300"/>
        <v>2.4579559097997841</v>
      </c>
      <c r="M900" s="22">
        <f t="shared" si="301"/>
        <v>2.2847481771194111</v>
      </c>
      <c r="N900" s="22">
        <f t="shared" si="298"/>
        <v>2.3713520434595976</v>
      </c>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row>
    <row r="901" spans="1:72" s="13" customFormat="1" x14ac:dyDescent="0.25">
      <c r="A901" s="13" t="s">
        <v>54</v>
      </c>
      <c r="B901" s="24">
        <v>112</v>
      </c>
      <c r="C901" s="25">
        <v>68.762464586692246</v>
      </c>
      <c r="D901" s="25">
        <v>64.742764213512103</v>
      </c>
      <c r="E901" s="25">
        <f t="shared" si="295"/>
        <v>66.752614400102175</v>
      </c>
      <c r="F901" s="26">
        <f t="shared" si="299"/>
        <v>1.0263924884194324</v>
      </c>
      <c r="G901" s="26">
        <f t="shared" si="299"/>
        <v>0.92987214640366744</v>
      </c>
      <c r="H901" s="26">
        <f t="shared" si="296"/>
        <v>0.97813231741154993</v>
      </c>
      <c r="I901" s="26">
        <v>2.5370822345297852</v>
      </c>
      <c r="J901" s="26">
        <v>2.1349814332372188</v>
      </c>
      <c r="K901" s="26">
        <f t="shared" si="297"/>
        <v>2.336031833883502</v>
      </c>
      <c r="L901" s="26">
        <f t="shared" si="300"/>
        <v>2.471844117289578</v>
      </c>
      <c r="M901" s="26">
        <f t="shared" si="301"/>
        <v>2.2959946068869566</v>
      </c>
      <c r="N901" s="26">
        <f t="shared" si="298"/>
        <v>2.3839193620882675</v>
      </c>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row>
    <row r="902" spans="1:72" s="13" customFormat="1" x14ac:dyDescent="0.25">
      <c r="A902" s="13" t="s">
        <v>54</v>
      </c>
      <c r="B902" s="13">
        <v>113</v>
      </c>
      <c r="C902" s="21">
        <v>69.788857075111679</v>
      </c>
      <c r="D902" s="21">
        <v>65.672636359915771</v>
      </c>
      <c r="E902" s="21">
        <f t="shared" si="295"/>
        <v>67.730746717513725</v>
      </c>
      <c r="F902" s="22">
        <f t="shared" si="299"/>
        <v>1.0281393553188991</v>
      </c>
      <c r="G902" s="22">
        <f t="shared" si="299"/>
        <v>0.93155008990585486</v>
      </c>
      <c r="H902" s="22">
        <f t="shared" si="296"/>
        <v>0.97984472261237698</v>
      </c>
      <c r="I902" s="22">
        <v>2.5554936093332921</v>
      </c>
      <c r="J902" s="22">
        <v>2.1493383728905036</v>
      </c>
      <c r="K902" s="22">
        <f t="shared" si="297"/>
        <v>2.352415991111898</v>
      </c>
      <c r="L902" s="22">
        <f t="shared" si="300"/>
        <v>2.4855517845055664</v>
      </c>
      <c r="M902" s="22">
        <f t="shared" si="301"/>
        <v>2.3072708555132251</v>
      </c>
      <c r="N902" s="22">
        <f t="shared" si="298"/>
        <v>2.3964113200093955</v>
      </c>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row>
    <row r="903" spans="1:72" s="13" customFormat="1" x14ac:dyDescent="0.25">
      <c r="A903" s="13" t="s">
        <v>54</v>
      </c>
      <c r="B903" s="13">
        <v>114</v>
      </c>
      <c r="C903" s="21">
        <v>70.816996430430578</v>
      </c>
      <c r="D903" s="21">
        <v>66.604186449821626</v>
      </c>
      <c r="E903" s="21">
        <f t="shared" si="295"/>
        <v>68.710591440126109</v>
      </c>
      <c r="F903" s="22">
        <f t="shared" si="299"/>
        <v>1.0297344915266393</v>
      </c>
      <c r="G903" s="22">
        <f t="shared" si="299"/>
        <v>0.93311231261269256</v>
      </c>
      <c r="H903" s="22">
        <f t="shared" si="296"/>
        <v>0.98142340206966594</v>
      </c>
      <c r="I903" s="22">
        <v>2.573396739565637</v>
      </c>
      <c r="J903" s="22">
        <v>2.1634947847413724</v>
      </c>
      <c r="K903" s="22">
        <f t="shared" si="297"/>
        <v>2.3684457621535047</v>
      </c>
      <c r="L903" s="22">
        <f t="shared" si="300"/>
        <v>2.4990876393296602</v>
      </c>
      <c r="M903" s="22">
        <f t="shared" si="301"/>
        <v>2.3185791844109715</v>
      </c>
      <c r="N903" s="22">
        <f t="shared" si="298"/>
        <v>2.4088334118703161</v>
      </c>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row>
    <row r="904" spans="1:72" s="13" customFormat="1" x14ac:dyDescent="0.25">
      <c r="A904" s="13" t="s">
        <v>54</v>
      </c>
      <c r="B904" s="13">
        <v>115</v>
      </c>
      <c r="C904" s="21">
        <v>71.846730921957217</v>
      </c>
      <c r="D904" s="21">
        <v>67.537298762434318</v>
      </c>
      <c r="E904" s="21">
        <f t="shared" si="295"/>
        <v>69.692014842195761</v>
      </c>
      <c r="F904" s="22">
        <f t="shared" si="299"/>
        <v>1.0311796617165641</v>
      </c>
      <c r="G904" s="22">
        <f t="shared" si="299"/>
        <v>0.93456011782254222</v>
      </c>
      <c r="H904" s="22">
        <f t="shared" si="296"/>
        <v>0.98286988976955314</v>
      </c>
      <c r="I904" s="22">
        <v>2.5907981109703107</v>
      </c>
      <c r="J904" s="22">
        <v>2.1774520182412278</v>
      </c>
      <c r="K904" s="22">
        <f t="shared" si="297"/>
        <v>2.3841250646057692</v>
      </c>
      <c r="L904" s="22">
        <f t="shared" si="300"/>
        <v>2.5124604442425786</v>
      </c>
      <c r="M904" s="22">
        <f t="shared" si="301"/>
        <v>2.3299218281586147</v>
      </c>
      <c r="N904" s="22">
        <f t="shared" si="298"/>
        <v>2.4211911362005969</v>
      </c>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row>
    <row r="905" spans="1:72" s="13" customFormat="1" x14ac:dyDescent="0.25">
      <c r="A905" s="13" t="s">
        <v>54</v>
      </c>
      <c r="B905" s="13">
        <v>116</v>
      </c>
      <c r="C905" s="21">
        <v>72.877910583673781</v>
      </c>
      <c r="D905" s="21">
        <v>68.47185888025686</v>
      </c>
      <c r="E905" s="21">
        <f t="shared" si="295"/>
        <v>70.674884731965321</v>
      </c>
      <c r="F905" s="22">
        <f t="shared" si="299"/>
        <v>1.0324766665030722</v>
      </c>
      <c r="G905" s="22">
        <f t="shared" si="299"/>
        <v>0.93589482661980128</v>
      </c>
      <c r="H905" s="22">
        <f t="shared" si="296"/>
        <v>0.98418574656143676</v>
      </c>
      <c r="I905" s="22">
        <v>2.6077046140278122</v>
      </c>
      <c r="J905" s="22">
        <v>2.1912114881584963</v>
      </c>
      <c r="K905" s="22">
        <f t="shared" si="297"/>
        <v>2.3994580510931542</v>
      </c>
      <c r="L905" s="22">
        <f t="shared" si="300"/>
        <v>2.5256789800973705</v>
      </c>
      <c r="M905" s="22">
        <f t="shared" si="301"/>
        <v>2.3413009943356125</v>
      </c>
      <c r="N905" s="22">
        <f t="shared" si="298"/>
        <v>2.4334899872164915</v>
      </c>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row>
    <row r="906" spans="1:72" s="13" customFormat="1" x14ac:dyDescent="0.25">
      <c r="A906" s="13" t="s">
        <v>54</v>
      </c>
      <c r="B906" s="13">
        <v>117</v>
      </c>
      <c r="C906" s="21">
        <v>73.910387250176854</v>
      </c>
      <c r="D906" s="21">
        <v>69.407753706876662</v>
      </c>
      <c r="E906" s="21">
        <f t="shared" si="295"/>
        <v>71.659070478526758</v>
      </c>
      <c r="F906" s="22">
        <f t="shared" si="299"/>
        <v>1.0336273403468113</v>
      </c>
      <c r="G906" s="22">
        <f t="shared" si="299"/>
        <v>0.93711777676675467</v>
      </c>
      <c r="H906" s="22">
        <f t="shared" si="296"/>
        <v>0.98537255855678296</v>
      </c>
      <c r="I906" s="22">
        <v>2.6241235092813655</v>
      </c>
      <c r="J906" s="22">
        <v>2.2047746706256017</v>
      </c>
      <c r="K906" s="22">
        <f t="shared" si="297"/>
        <v>2.4144490899534836</v>
      </c>
      <c r="L906" s="22">
        <f t="shared" si="300"/>
        <v>2.5387520306892211</v>
      </c>
      <c r="M906" s="22">
        <f t="shared" si="301"/>
        <v>2.3527188633989198</v>
      </c>
      <c r="N906" s="22">
        <f t="shared" si="298"/>
        <v>2.4457354470440702</v>
      </c>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row>
    <row r="907" spans="1:72" s="13" customFormat="1" x14ac:dyDescent="0.25">
      <c r="A907" s="13" t="s">
        <v>54</v>
      </c>
      <c r="B907" s="13">
        <v>118</v>
      </c>
      <c r="C907" s="21">
        <v>74.944014590523665</v>
      </c>
      <c r="D907" s="21">
        <v>70.344871483643416</v>
      </c>
      <c r="E907" s="21">
        <f t="shared" si="295"/>
        <v>72.644443037083533</v>
      </c>
      <c r="F907" s="22">
        <f t="shared" si="299"/>
        <v>1.0346335494877223</v>
      </c>
      <c r="G907" s="22">
        <f t="shared" si="299"/>
        <v>0.93823032161061803</v>
      </c>
      <c r="H907" s="22">
        <f t="shared" si="296"/>
        <v>0.98643193554917019</v>
      </c>
      <c r="I907" s="22">
        <v>2.6400623934985656</v>
      </c>
      <c r="J907" s="22">
        <v>2.2181430993006539</v>
      </c>
      <c r="K907" s="22">
        <f t="shared" si="297"/>
        <v>2.42910274639961</v>
      </c>
      <c r="L907" s="22">
        <f t="shared" si="300"/>
        <v>2.5516883681239011</v>
      </c>
      <c r="M907" s="22">
        <f t="shared" si="301"/>
        <v>2.3641775886041145</v>
      </c>
      <c r="N907" s="22">
        <f t="shared" si="298"/>
        <v>2.457932978364008</v>
      </c>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row>
    <row r="908" spans="1:72" s="13" customFormat="1" x14ac:dyDescent="0.25">
      <c r="A908" s="13" t="s">
        <v>54</v>
      </c>
      <c r="B908" s="24">
        <v>119</v>
      </c>
      <c r="C908" s="25">
        <v>75.978648140011387</v>
      </c>
      <c r="D908" s="25">
        <v>71.283101805254034</v>
      </c>
      <c r="E908" s="25">
        <f t="shared" si="295"/>
        <v>73.630874972632711</v>
      </c>
      <c r="F908" s="26">
        <f t="shared" si="299"/>
        <v>1.0354971899061809</v>
      </c>
      <c r="G908" s="26">
        <f t="shared" si="299"/>
        <v>0.93923382900908337</v>
      </c>
      <c r="H908" s="26">
        <f t="shared" si="296"/>
        <v>0.98736550945763213</v>
      </c>
      <c r="I908" s="26">
        <v>2.6555291667468737</v>
      </c>
      <c r="J908" s="26">
        <v>2.2313183616436998</v>
      </c>
      <c r="K908" s="26">
        <f t="shared" si="297"/>
        <v>2.4434237641952867</v>
      </c>
      <c r="L908" s="26">
        <f t="shared" si="300"/>
        <v>2.5644967389891926</v>
      </c>
      <c r="M908" s="26">
        <f t="shared" si="301"/>
        <v>2.3756792959616884</v>
      </c>
      <c r="N908" s="26">
        <f t="shared" si="298"/>
        <v>2.4700880174754403</v>
      </c>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row>
    <row r="909" spans="1:72" s="13" customFormat="1" x14ac:dyDescent="0.25">
      <c r="A909" s="13" t="s">
        <v>54</v>
      </c>
      <c r="B909" s="13">
        <v>120</v>
      </c>
      <c r="C909" s="21">
        <v>77.014145329917568</v>
      </c>
      <c r="D909" s="21">
        <v>72.222335634263118</v>
      </c>
      <c r="E909" s="21">
        <f t="shared" si="295"/>
        <v>74.618240482090343</v>
      </c>
      <c r="F909" s="22">
        <f t="shared" si="299"/>
        <v>1.0362201853144057</v>
      </c>
      <c r="G909" s="22">
        <f t="shared" si="299"/>
        <v>0.94012968027260513</v>
      </c>
      <c r="H909" s="22">
        <f t="shared" si="296"/>
        <v>0.98817493279350543</v>
      </c>
      <c r="I909" s="22">
        <v>2.6705320004513506</v>
      </c>
      <c r="J909" s="22">
        <v>2.2443020953071802</v>
      </c>
      <c r="K909" s="22">
        <f t="shared" si="297"/>
        <v>2.4574170478792654</v>
      </c>
      <c r="L909" s="22">
        <f t="shared" si="300"/>
        <v>2.5771858513266355</v>
      </c>
      <c r="M909" s="22">
        <f t="shared" si="301"/>
        <v>2.3872260842317097</v>
      </c>
      <c r="N909" s="22">
        <f t="shared" si="298"/>
        <v>2.4822059677791728</v>
      </c>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row>
    <row r="910" spans="1:72" s="13" customFormat="1" x14ac:dyDescent="0.25">
      <c r="A910" s="13" t="s">
        <v>54</v>
      </c>
      <c r="B910" s="13">
        <v>121</v>
      </c>
      <c r="C910" s="21">
        <v>78.050365515231974</v>
      </c>
      <c r="D910" s="21">
        <v>73.162465314535723</v>
      </c>
      <c r="E910" s="21">
        <f t="shared" si="295"/>
        <v>75.606415414883855</v>
      </c>
      <c r="F910" s="22">
        <f t="shared" si="299"/>
        <v>1.0368044851788198</v>
      </c>
      <c r="G910" s="22">
        <f t="shared" si="299"/>
        <v>0.94091926912520307</v>
      </c>
      <c r="H910" s="22">
        <f t="shared" si="296"/>
        <v>0.98886187715201146</v>
      </c>
      <c r="I910" s="22">
        <v>2.6850793064938303</v>
      </c>
      <c r="J910" s="22">
        <v>2.2570959846400651</v>
      </c>
      <c r="K910" s="22">
        <f t="shared" si="297"/>
        <v>2.4710876455669477</v>
      </c>
      <c r="L910" s="22">
        <f t="shared" si="300"/>
        <v>2.5897643624011994</v>
      </c>
      <c r="M910" s="22">
        <f t="shared" si="301"/>
        <v>2.3988200249512857</v>
      </c>
      <c r="N910" s="22">
        <f t="shared" si="298"/>
        <v>2.4942921936762428</v>
      </c>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row>
    <row r="911" spans="1:72" s="13" customFormat="1" x14ac:dyDescent="0.25">
      <c r="A911" s="13" t="s">
        <v>54</v>
      </c>
      <c r="B911" s="13">
        <v>122</v>
      </c>
      <c r="C911" s="21">
        <v>79.087170000410794</v>
      </c>
      <c r="D911" s="21">
        <v>74.103384583660926</v>
      </c>
      <c r="E911" s="21">
        <f t="shared" si="295"/>
        <v>76.59527729203586</v>
      </c>
      <c r="F911" s="22">
        <f t="shared" si="299"/>
        <v>1.0372520627756643</v>
      </c>
      <c r="G911" s="22">
        <f t="shared" si="299"/>
        <v>0.94160400068383865</v>
      </c>
      <c r="H911" s="22">
        <f t="shared" si="296"/>
        <v>0.98942803172975147</v>
      </c>
      <c r="I911" s="22">
        <v>2.6991797074038217</v>
      </c>
      <c r="J911" s="22">
        <v>2.2697017573049099</v>
      </c>
      <c r="K911" s="22">
        <f t="shared" si="297"/>
        <v>2.4844407323543658</v>
      </c>
      <c r="L911" s="22">
        <f t="shared" si="300"/>
        <v>2.6022408672592801</v>
      </c>
      <c r="M911" s="22">
        <f t="shared" si="301"/>
        <v>2.4104631624935133</v>
      </c>
      <c r="N911" s="22">
        <f t="shared" si="298"/>
        <v>2.5063520148763967</v>
      </c>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row>
    <row r="912" spans="1:72" s="13" customFormat="1" x14ac:dyDescent="0.25">
      <c r="A912" s="13" t="s">
        <v>54</v>
      </c>
      <c r="B912" s="13">
        <v>123</v>
      </c>
      <c r="C912" s="21">
        <v>80.124422063186458</v>
      </c>
      <c r="D912" s="21">
        <v>75.044988584344765</v>
      </c>
      <c r="E912" s="21">
        <f t="shared" si="295"/>
        <v>77.584705323765604</v>
      </c>
      <c r="F912" s="22">
        <f t="shared" si="299"/>
        <v>1.0375649132802494</v>
      </c>
      <c r="G912" s="22">
        <f t="shared" si="299"/>
        <v>0.94218529045681976</v>
      </c>
      <c r="H912" s="22">
        <f t="shared" si="296"/>
        <v>0.98987510186853456</v>
      </c>
      <c r="I912" s="22">
        <v>2.7128420076829385</v>
      </c>
      <c r="J912" s="22">
        <v>2.2821211810069748</v>
      </c>
      <c r="K912" s="22">
        <f t="shared" si="297"/>
        <v>2.4974815943449569</v>
      </c>
      <c r="L912" s="22">
        <f t="shared" si="300"/>
        <v>2.6146238880672246</v>
      </c>
      <c r="M912" s="22">
        <f t="shared" si="301"/>
        <v>2.4221575141557192</v>
      </c>
      <c r="N912" s="22">
        <f t="shared" si="298"/>
        <v>2.5183907011114721</v>
      </c>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row>
    <row r="913" spans="1:72" s="13" customFormat="1" x14ac:dyDescent="0.25">
      <c r="A913" s="13" t="s">
        <v>54</v>
      </c>
      <c r="B913" s="13">
        <v>124</v>
      </c>
      <c r="C913" s="21">
        <v>81.161986976466707</v>
      </c>
      <c r="D913" s="21">
        <v>75.987173874801584</v>
      </c>
      <c r="E913" s="21">
        <f t="shared" si="295"/>
        <v>78.574580425634139</v>
      </c>
      <c r="F913" s="22">
        <f t="shared" si="299"/>
        <v>1.0377450518914628</v>
      </c>
      <c r="G913" s="22">
        <f t="shared" si="299"/>
        <v>0.94266456336126225</v>
      </c>
      <c r="H913" s="22">
        <f t="shared" si="296"/>
        <v>0.99020480762636254</v>
      </c>
      <c r="I913" s="22">
        <v>2.7260751662964862</v>
      </c>
      <c r="J913" s="22">
        <v>2.2943560603343092</v>
      </c>
      <c r="K913" s="22">
        <f t="shared" si="297"/>
        <v>2.5102156133153977</v>
      </c>
      <c r="L913" s="22">
        <f t="shared" ref="L913:L944" si="302">I913/F913</f>
        <v>2.6269218642168046</v>
      </c>
      <c r="M913" s="22">
        <f t="shared" ref="M913:M944" si="303">J913/G913</f>
        <v>2.4339050702758103</v>
      </c>
      <c r="N913" s="22">
        <f t="shared" si="298"/>
        <v>2.5304134672463077</v>
      </c>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row>
    <row r="914" spans="1:72" s="13" customFormat="1" x14ac:dyDescent="0.25">
      <c r="A914" s="13" t="s">
        <v>54</v>
      </c>
      <c r="B914" s="13">
        <v>125</v>
      </c>
      <c r="C914" s="21">
        <v>82.19973202835817</v>
      </c>
      <c r="D914" s="21">
        <v>76.929838438162847</v>
      </c>
      <c r="E914" s="21">
        <f t="shared" ref="E914:E977" si="304">AVERAGE(C914:D914)</f>
        <v>79.564785233260508</v>
      </c>
      <c r="F914" s="22">
        <f t="shared" si="299"/>
        <v>1.0377945119927574</v>
      </c>
      <c r="G914" s="22">
        <f t="shared" si="299"/>
        <v>0.94304325276081613</v>
      </c>
      <c r="H914" s="22">
        <f t="shared" ref="H914:H977" si="305">AVERAGE(F914:G914)</f>
        <v>0.99041888237678677</v>
      </c>
      <c r="I914" s="22">
        <v>2.738888270358153</v>
      </c>
      <c r="J914" s="22">
        <v>2.3064082337076464</v>
      </c>
      <c r="K914" s="22">
        <f t="shared" ref="K914:K977" si="306">AVERAGE(I914:J914)</f>
        <v>2.5226482520328997</v>
      </c>
      <c r="L914" s="22">
        <f t="shared" si="302"/>
        <v>2.6391431431825372</v>
      </c>
      <c r="M914" s="22">
        <f t="shared" si="303"/>
        <v>2.44570779437263</v>
      </c>
      <c r="N914" s="22">
        <f t="shared" ref="N914:N977" si="307">AVERAGE(L914:M914)</f>
        <v>2.5424254687775836</v>
      </c>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row>
    <row r="915" spans="1:72" s="13" customFormat="1" x14ac:dyDescent="0.25">
      <c r="A915" s="13" t="s">
        <v>54</v>
      </c>
      <c r="B915" s="24">
        <v>126</v>
      </c>
      <c r="C915" s="25">
        <v>83.237526540350927</v>
      </c>
      <c r="D915" s="25">
        <v>77.872881690923663</v>
      </c>
      <c r="E915" s="25">
        <f t="shared" si="304"/>
        <v>80.555204115637295</v>
      </c>
      <c r="F915" s="26">
        <f t="shared" ref="F915:G978" si="308">C916-C915</f>
        <v>1.0377153433499586</v>
      </c>
      <c r="G915" s="26">
        <f t="shared" si="308"/>
        <v>0.94332279952303111</v>
      </c>
      <c r="H915" s="26">
        <f t="shared" si="305"/>
        <v>0.99051907143649487</v>
      </c>
      <c r="I915" s="26">
        <v>2.7512905100264389</v>
      </c>
      <c r="J915" s="26">
        <v>2.3182795704387469</v>
      </c>
      <c r="K915" s="26">
        <f t="shared" si="306"/>
        <v>2.5347850402325927</v>
      </c>
      <c r="L915" s="26">
        <f t="shared" si="302"/>
        <v>2.6512959721157316</v>
      </c>
      <c r="M915" s="26">
        <f t="shared" si="303"/>
        <v>2.4575676233108434</v>
      </c>
      <c r="N915" s="26">
        <f t="shared" si="307"/>
        <v>2.5544317977132875</v>
      </c>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row>
    <row r="916" spans="1:72" s="13" customFormat="1" x14ac:dyDescent="0.25">
      <c r="A916" s="13" t="s">
        <v>54</v>
      </c>
      <c r="B916" s="13">
        <v>127</v>
      </c>
      <c r="C916" s="21">
        <v>84.275241883700886</v>
      </c>
      <c r="D916" s="21">
        <v>78.816204490446694</v>
      </c>
      <c r="E916" s="21">
        <f t="shared" si="304"/>
        <v>81.54572318707379</v>
      </c>
      <c r="F916" s="22">
        <f t="shared" si="308"/>
        <v>1.0375096103477262</v>
      </c>
      <c r="G916" s="22">
        <f t="shared" si="308"/>
        <v>0.94350465109678794</v>
      </c>
      <c r="H916" s="22">
        <f t="shared" si="305"/>
        <v>0.99050713072225705</v>
      </c>
      <c r="I916" s="22">
        <v>2.7632911546246213</v>
      </c>
      <c r="J916" s="22">
        <v>2.329971967895748</v>
      </c>
      <c r="K916" s="22">
        <f t="shared" si="306"/>
        <v>2.5466315612601846</v>
      </c>
      <c r="L916" s="22">
        <f t="shared" si="302"/>
        <v>2.6633884901543143</v>
      </c>
      <c r="M916" s="22">
        <f t="shared" si="303"/>
        <v>2.4694864674882577</v>
      </c>
      <c r="N916" s="22">
        <f t="shared" si="307"/>
        <v>2.5664374788212863</v>
      </c>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row>
    <row r="917" spans="1:72" s="13" customFormat="1" x14ac:dyDescent="0.25">
      <c r="A917" s="13" t="s">
        <v>54</v>
      </c>
      <c r="B917" s="13">
        <v>128</v>
      </c>
      <c r="C917" s="21">
        <v>85.312751494048612</v>
      </c>
      <c r="D917" s="21">
        <v>79.759709141543482</v>
      </c>
      <c r="E917" s="21">
        <f t="shared" si="304"/>
        <v>82.536230317796054</v>
      </c>
      <c r="F917" s="22">
        <f t="shared" si="308"/>
        <v>1.0371793902643418</v>
      </c>
      <c r="G917" s="22">
        <f t="shared" si="308"/>
        <v>0.94359026061101758</v>
      </c>
      <c r="H917" s="22">
        <f t="shared" si="305"/>
        <v>0.99038482543767969</v>
      </c>
      <c r="I917" s="22">
        <v>2.7748995299896992</v>
      </c>
      <c r="J917" s="22">
        <v>2.3414873487739549</v>
      </c>
      <c r="K917" s="22">
        <f t="shared" si="306"/>
        <v>2.5581934393818271</v>
      </c>
      <c r="L917" s="22">
        <f t="shared" si="302"/>
        <v>2.6754287214311803</v>
      </c>
      <c r="M917" s="22">
        <f t="shared" si="303"/>
        <v>2.4814662110413641</v>
      </c>
      <c r="N917" s="22">
        <f t="shared" si="307"/>
        <v>2.5784474662362724</v>
      </c>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row>
    <row r="918" spans="1:72" s="13" customFormat="1" x14ac:dyDescent="0.25">
      <c r="A918" s="13" t="s">
        <v>54</v>
      </c>
      <c r="B918" s="13">
        <v>129</v>
      </c>
      <c r="C918" s="21">
        <v>86.349930884312954</v>
      </c>
      <c r="D918" s="21">
        <v>80.703299402154499</v>
      </c>
      <c r="E918" s="21">
        <f t="shared" si="304"/>
        <v>83.526615143233727</v>
      </c>
      <c r="F918" s="22">
        <f t="shared" si="308"/>
        <v>1.0367267715867143</v>
      </c>
      <c r="G918" s="22">
        <f t="shared" si="308"/>
        <v>0.94358108599321611</v>
      </c>
      <c r="H918" s="22">
        <f t="shared" si="305"/>
        <v>0.99015392878996522</v>
      </c>
      <c r="I918" s="22">
        <v>2.7861249970497766</v>
      </c>
      <c r="J918" s="22">
        <v>2.352827658470408</v>
      </c>
      <c r="K918" s="22">
        <f t="shared" si="306"/>
        <v>2.5694763277600923</v>
      </c>
      <c r="L918" s="22">
        <f t="shared" si="302"/>
        <v>2.6874245687565312</v>
      </c>
      <c r="M918" s="22">
        <f t="shared" si="303"/>
        <v>2.4935087120719626</v>
      </c>
      <c r="N918" s="22">
        <f t="shared" si="307"/>
        <v>2.5904666404142471</v>
      </c>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row>
    <row r="919" spans="1:72" s="13" customFormat="1" x14ac:dyDescent="0.25">
      <c r="A919" s="13" t="s">
        <v>54</v>
      </c>
      <c r="B919" s="13">
        <v>130</v>
      </c>
      <c r="C919" s="21">
        <v>87.386657655899668</v>
      </c>
      <c r="D919" s="21">
        <v>81.646880488147715</v>
      </c>
      <c r="E919" s="21">
        <f t="shared" si="304"/>
        <v>84.516769072023692</v>
      </c>
      <c r="F919" s="22">
        <f t="shared" si="308"/>
        <v>1.0361538523651319</v>
      </c>
      <c r="G919" s="22">
        <f t="shared" si="308"/>
        <v>0.94347858910968796</v>
      </c>
      <c r="H919" s="22">
        <f t="shared" si="305"/>
        <v>0.98981622073740994</v>
      </c>
      <c r="I919" s="22">
        <v>2.7969769316239548</v>
      </c>
      <c r="J919" s="22">
        <v>2.3639948625604559</v>
      </c>
      <c r="K919" s="22">
        <f t="shared" si="306"/>
        <v>2.5804858970922053</v>
      </c>
      <c r="L919" s="22">
        <f t="shared" si="302"/>
        <v>2.6993838079543457</v>
      </c>
      <c r="M919" s="22">
        <f t="shared" si="303"/>
        <v>2.5056158028887925</v>
      </c>
      <c r="N919" s="22">
        <f t="shared" si="307"/>
        <v>2.6024998054215693</v>
      </c>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row>
    <row r="920" spans="1:72" s="13" customFormat="1" x14ac:dyDescent="0.25">
      <c r="A920" s="13" t="s">
        <v>54</v>
      </c>
      <c r="B920" s="13">
        <v>131</v>
      </c>
      <c r="C920" s="21">
        <v>88.4228115082648</v>
      </c>
      <c r="D920" s="21">
        <v>82.590359077257403</v>
      </c>
      <c r="E920" s="21">
        <f t="shared" si="304"/>
        <v>85.506585292761102</v>
      </c>
      <c r="F920" s="22">
        <f t="shared" si="308"/>
        <v>1.0354627386094535</v>
      </c>
      <c r="G920" s="22">
        <f t="shared" si="308"/>
        <v>0.9432842349259829</v>
      </c>
      <c r="H920" s="22">
        <f t="shared" si="305"/>
        <v>0.98937348676771819</v>
      </c>
      <c r="I920" s="22">
        <v>2.8074647054337278</v>
      </c>
      <c r="J920" s="22">
        <v>2.3749909443745167</v>
      </c>
      <c r="K920" s="22">
        <f t="shared" si="306"/>
        <v>2.5912278249041223</v>
      </c>
      <c r="L920" s="22">
        <f t="shared" si="302"/>
        <v>2.7113140828263278</v>
      </c>
      <c r="M920" s="22">
        <f t="shared" si="303"/>
        <v>2.5177892902671868</v>
      </c>
      <c r="N920" s="22">
        <f t="shared" si="307"/>
        <v>2.6145516865467573</v>
      </c>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row>
    <row r="921" spans="1:72" s="13" customFormat="1" x14ac:dyDescent="0.25">
      <c r="A921" s="13" t="s">
        <v>54</v>
      </c>
      <c r="B921" s="13">
        <v>132</v>
      </c>
      <c r="C921" s="21">
        <v>89.458274246874254</v>
      </c>
      <c r="D921" s="21">
        <v>83.533643312183386</v>
      </c>
      <c r="E921" s="21">
        <f t="shared" si="304"/>
        <v>86.49595877952882</v>
      </c>
      <c r="F921" s="22">
        <f t="shared" si="308"/>
        <v>1.0346555427259432</v>
      </c>
      <c r="G921" s="22">
        <f t="shared" si="308"/>
        <v>0.94299949068945921</v>
      </c>
      <c r="H921" s="22">
        <f t="shared" si="305"/>
        <v>0.98882751670770119</v>
      </c>
      <c r="I921" s="22">
        <v>2.8175976683103752</v>
      </c>
      <c r="J921" s="22">
        <v>2.3858179026730966</v>
      </c>
      <c r="K921" s="22">
        <f t="shared" si="306"/>
        <v>2.6017077854917359</v>
      </c>
      <c r="L921" s="22">
        <f t="shared" si="302"/>
        <v>2.7232229007221322</v>
      </c>
      <c r="M921" s="22">
        <f t="shared" si="303"/>
        <v>2.5300309557206053</v>
      </c>
      <c r="N921" s="22">
        <f t="shared" si="307"/>
        <v>2.626626928221369</v>
      </c>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row>
    <row r="922" spans="1:72" s="13" customFormat="1" x14ac:dyDescent="0.25">
      <c r="A922" s="13" t="s">
        <v>54</v>
      </c>
      <c r="B922" s="24">
        <v>133</v>
      </c>
      <c r="C922" s="25">
        <v>90.492929789600197</v>
      </c>
      <c r="D922" s="25">
        <v>84.476642802872846</v>
      </c>
      <c r="E922" s="25">
        <f t="shared" si="304"/>
        <v>87.484786296236521</v>
      </c>
      <c r="F922" s="26">
        <f t="shared" si="308"/>
        <v>1.0337343819962541</v>
      </c>
      <c r="G922" s="26">
        <f t="shared" si="308"/>
        <v>0.94262582513211157</v>
      </c>
      <c r="H922" s="26">
        <f t="shared" si="305"/>
        <v>0.98818010356418284</v>
      </c>
      <c r="I922" s="26">
        <v>2.8273851315786871</v>
      </c>
      <c r="J922" s="26">
        <v>2.3964777494180942</v>
      </c>
      <c r="K922" s="26">
        <f t="shared" si="306"/>
        <v>2.6119314404983909</v>
      </c>
      <c r="L922" s="26">
        <f t="shared" si="302"/>
        <v>2.7351176286878425</v>
      </c>
      <c r="M922" s="26">
        <f t="shared" si="303"/>
        <v>2.5423425557879464</v>
      </c>
      <c r="N922" s="26">
        <f t="shared" si="307"/>
        <v>2.6387300922378945</v>
      </c>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row>
    <row r="923" spans="1:72" s="13" customFormat="1" x14ac:dyDescent="0.25">
      <c r="A923" s="13" t="s">
        <v>54</v>
      </c>
      <c r="B923" s="13">
        <v>134</v>
      </c>
      <c r="C923" s="21">
        <v>91.526664171596451</v>
      </c>
      <c r="D923" s="21">
        <v>85.419268628004957</v>
      </c>
      <c r="E923" s="21">
        <f t="shared" si="304"/>
        <v>88.472966399800697</v>
      </c>
      <c r="F923" s="22">
        <f t="shared" si="308"/>
        <v>1.0327013770984763</v>
      </c>
      <c r="G923" s="22">
        <f t="shared" si="308"/>
        <v>0.94216470769548266</v>
      </c>
      <c r="H923" s="22">
        <f t="shared" si="305"/>
        <v>0.98743304239697949</v>
      </c>
      <c r="I923" s="22">
        <v>2.8368363525937372</v>
      </c>
      <c r="J923" s="22">
        <v>2.406972507638371</v>
      </c>
      <c r="K923" s="22">
        <f t="shared" si="306"/>
        <v>2.6219044301160541</v>
      </c>
      <c r="L923" s="22">
        <f t="shared" si="302"/>
        <v>2.7470054901681635</v>
      </c>
      <c r="M923" s="22">
        <f t="shared" si="303"/>
        <v>2.5547258223307696</v>
      </c>
      <c r="N923" s="22">
        <f t="shared" si="307"/>
        <v>2.6508656562494668</v>
      </c>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row>
    <row r="924" spans="1:72" s="13" customFormat="1" x14ac:dyDescent="0.25">
      <c r="A924" s="13" t="s">
        <v>54</v>
      </c>
      <c r="B924" s="13">
        <v>135</v>
      </c>
      <c r="C924" s="21">
        <v>92.559365548694927</v>
      </c>
      <c r="D924" s="21">
        <v>86.36143333570044</v>
      </c>
      <c r="E924" s="21">
        <f t="shared" si="304"/>
        <v>89.460399442197684</v>
      </c>
      <c r="F924" s="22">
        <f t="shared" si="308"/>
        <v>1.0315586506697514</v>
      </c>
      <c r="G924" s="22">
        <f t="shared" si="308"/>
        <v>0.94161760777629411</v>
      </c>
      <c r="H924" s="22">
        <f t="shared" si="305"/>
        <v>0.98658812922302275</v>
      </c>
      <c r="I924" s="22">
        <v>2.8459605204040921</v>
      </c>
      <c r="J924" s="22">
        <v>2.4173042093874861</v>
      </c>
      <c r="K924" s="22">
        <f t="shared" si="306"/>
        <v>2.6316323648957889</v>
      </c>
      <c r="L924" s="22">
        <f t="shared" si="302"/>
        <v>2.7588935622383848</v>
      </c>
      <c r="M924" s="22">
        <f t="shared" si="303"/>
        <v>2.567182462843006</v>
      </c>
      <c r="N924" s="22">
        <f t="shared" si="307"/>
        <v>2.6630380125406954</v>
      </c>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row>
    <row r="925" spans="1:72" s="13" customFormat="1" x14ac:dyDescent="0.25">
      <c r="A925" s="13" t="s">
        <v>54</v>
      </c>
      <c r="B925" s="13">
        <v>136</v>
      </c>
      <c r="C925" s="21">
        <v>93.590924199364679</v>
      </c>
      <c r="D925" s="21">
        <v>87.303050943476734</v>
      </c>
      <c r="E925" s="21">
        <f t="shared" si="304"/>
        <v>90.446987571420706</v>
      </c>
      <c r="F925" s="22">
        <f t="shared" si="308"/>
        <v>1.0303083259124151</v>
      </c>
      <c r="G925" s="22">
        <f t="shared" si="308"/>
        <v>0.94098599399380589</v>
      </c>
      <c r="H925" s="22">
        <f t="shared" si="305"/>
        <v>0.98564715995311047</v>
      </c>
      <c r="I925" s="22">
        <v>2.8547667425120276</v>
      </c>
      <c r="J925" s="22">
        <v>2.4274748937915023</v>
      </c>
      <c r="K925" s="22">
        <f t="shared" si="306"/>
        <v>2.6411208181517649</v>
      </c>
      <c r="L925" s="22">
        <f t="shared" si="302"/>
        <v>2.7707887733353198</v>
      </c>
      <c r="M925" s="22">
        <f t="shared" si="303"/>
        <v>2.5797141607694125</v>
      </c>
      <c r="N925" s="22">
        <f t="shared" si="307"/>
        <v>2.6752514670523659</v>
      </c>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row>
    <row r="926" spans="1:72" s="13" customFormat="1" x14ac:dyDescent="0.25">
      <c r="A926" s="13" t="s">
        <v>54</v>
      </c>
      <c r="B926" s="13">
        <v>137</v>
      </c>
      <c r="C926" s="21">
        <v>94.621232525277094</v>
      </c>
      <c r="D926" s="21">
        <v>88.24403693747054</v>
      </c>
      <c r="E926" s="21">
        <f t="shared" si="304"/>
        <v>91.43263473137381</v>
      </c>
      <c r="F926" s="22">
        <f t="shared" si="308"/>
        <v>1.0289525252417207</v>
      </c>
      <c r="G926" s="22">
        <f t="shared" si="308"/>
        <v>0.94027133347837832</v>
      </c>
      <c r="H926" s="22">
        <f t="shared" si="305"/>
        <v>0.98461192936004949</v>
      </c>
      <c r="I926" s="22">
        <v>2.8632640326988552</v>
      </c>
      <c r="J926" s="22">
        <v>2.4374866051846817</v>
      </c>
      <c r="K926" s="22">
        <f t="shared" si="306"/>
        <v>2.6503753189417685</v>
      </c>
      <c r="L926" s="22">
        <f t="shared" si="302"/>
        <v>2.7826979014665616</v>
      </c>
      <c r="M926" s="22">
        <f t="shared" si="303"/>
        <v>2.5923225758330877</v>
      </c>
      <c r="N926" s="22">
        <f t="shared" si="307"/>
        <v>2.6875102386498249</v>
      </c>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row>
    <row r="927" spans="1:72" s="13" customFormat="1" x14ac:dyDescent="0.25">
      <c r="A927" s="13" t="s">
        <v>54</v>
      </c>
      <c r="B927" s="13">
        <v>138</v>
      </c>
      <c r="C927" s="21">
        <v>95.650185050518814</v>
      </c>
      <c r="D927" s="21">
        <v>89.184308270948918</v>
      </c>
      <c r="E927" s="21">
        <f t="shared" si="304"/>
        <v>92.417246660733866</v>
      </c>
      <c r="F927" s="22">
        <f t="shared" si="308"/>
        <v>1.0274933689765646</v>
      </c>
      <c r="G927" s="22">
        <f t="shared" si="308"/>
        <v>0.9394750911812082</v>
      </c>
      <c r="H927" s="22">
        <f t="shared" si="305"/>
        <v>0.98348423007888641</v>
      </c>
      <c r="I927" s="22">
        <v>2.8714612998813216</v>
      </c>
      <c r="J927" s="22">
        <v>2.447341391330923</v>
      </c>
      <c r="K927" s="22">
        <f t="shared" si="306"/>
        <v>2.6594013456061223</v>
      </c>
      <c r="L927" s="22">
        <f t="shared" si="302"/>
        <v>2.7946275728683703</v>
      </c>
      <c r="M927" s="22">
        <f t="shared" si="303"/>
        <v>2.6050093443710836</v>
      </c>
      <c r="N927" s="22">
        <f t="shared" si="307"/>
        <v>2.6998184586197267</v>
      </c>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row>
    <row r="928" spans="1:72" s="13" customFormat="1" x14ac:dyDescent="0.25">
      <c r="A928" s="13" t="s">
        <v>54</v>
      </c>
      <c r="B928" s="13">
        <v>139</v>
      </c>
      <c r="C928" s="21">
        <v>96.677678419495379</v>
      </c>
      <c r="D928" s="21">
        <v>90.123783362130126</v>
      </c>
      <c r="E928" s="21">
        <f t="shared" si="304"/>
        <v>93.400730890812753</v>
      </c>
      <c r="F928" s="22">
        <f t="shared" si="308"/>
        <v>1.0259329740729015</v>
      </c>
      <c r="G928" s="22">
        <f t="shared" si="308"/>
        <v>0.93859872920523912</v>
      </c>
      <c r="H928" s="22">
        <f t="shared" si="305"/>
        <v>0.98226585163907032</v>
      </c>
      <c r="I928" s="22">
        <v>2.8793673379633269</v>
      </c>
      <c r="J928" s="22">
        <v>2.4570413017287129</v>
      </c>
      <c r="K928" s="22">
        <f t="shared" si="306"/>
        <v>2.6682043198460201</v>
      </c>
      <c r="L928" s="22">
        <f t="shared" si="302"/>
        <v>2.8065842610871408</v>
      </c>
      <c r="M928" s="22">
        <f t="shared" si="303"/>
        <v>2.6177760796770086</v>
      </c>
      <c r="N928" s="22">
        <f t="shared" si="307"/>
        <v>2.7121801703820747</v>
      </c>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row>
    <row r="929" spans="1:72" s="13" customFormat="1" x14ac:dyDescent="0.25">
      <c r="A929" s="13" t="s">
        <v>54</v>
      </c>
      <c r="B929" s="24">
        <v>140</v>
      </c>
      <c r="C929" s="25">
        <v>97.703611393568281</v>
      </c>
      <c r="D929" s="25">
        <v>91.062382091335365</v>
      </c>
      <c r="E929" s="25">
        <f t="shared" si="304"/>
        <v>94.382996742451823</v>
      </c>
      <c r="F929" s="26">
        <f t="shared" si="308"/>
        <v>1.0242734528992798</v>
      </c>
      <c r="G929" s="26">
        <f t="shared" si="308"/>
        <v>0.93764370615744497</v>
      </c>
      <c r="H929" s="26">
        <f t="shared" si="305"/>
        <v>0.98095857952836241</v>
      </c>
      <c r="I929" s="26">
        <v>2.8869908166457474</v>
      </c>
      <c r="J929" s="26">
        <v>2.4665883859973969</v>
      </c>
      <c r="K929" s="26">
        <f t="shared" si="306"/>
        <v>2.6767896013215724</v>
      </c>
      <c r="L929" s="26">
        <f t="shared" si="302"/>
        <v>2.8185742864602337</v>
      </c>
      <c r="M929" s="26">
        <f t="shared" si="303"/>
        <v>2.6306243723489766</v>
      </c>
      <c r="N929" s="26">
        <f t="shared" si="307"/>
        <v>2.7245993294046054</v>
      </c>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row>
    <row r="930" spans="1:72" s="13" customFormat="1" x14ac:dyDescent="0.25">
      <c r="A930" s="13" t="s">
        <v>54</v>
      </c>
      <c r="B930" s="13">
        <v>141</v>
      </c>
      <c r="C930" s="21">
        <v>98.72788484646756</v>
      </c>
      <c r="D930" s="21">
        <v>92.00002579749281</v>
      </c>
      <c r="E930" s="21">
        <f t="shared" si="304"/>
        <v>95.363955321980185</v>
      </c>
      <c r="F930" s="22">
        <f t="shared" si="308"/>
        <v>1.0225169120550106</v>
      </c>
      <c r="G930" s="22">
        <f t="shared" si="308"/>
        <v>0.93661147652187537</v>
      </c>
      <c r="H930" s="22">
        <f t="shared" si="305"/>
        <v>0.97956419428844299</v>
      </c>
      <c r="I930" s="22">
        <v>2.8943402731560592</v>
      </c>
      <c r="J930" s="22">
        <v>2.4759846923425353</v>
      </c>
      <c r="K930" s="22">
        <f t="shared" si="306"/>
        <v>2.6851624827492975</v>
      </c>
      <c r="L930" s="22">
        <f t="shared" si="302"/>
        <v>2.830603815969301</v>
      </c>
      <c r="M930" s="22">
        <f t="shared" si="303"/>
        <v>2.6435557906434712</v>
      </c>
      <c r="N930" s="22">
        <f t="shared" si="307"/>
        <v>2.7370798033063863</v>
      </c>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row>
    <row r="931" spans="1:72" s="13" customFormat="1" x14ac:dyDescent="0.25">
      <c r="A931" s="13" t="s">
        <v>54</v>
      </c>
      <c r="B931" s="13">
        <v>142</v>
      </c>
      <c r="C931" s="21">
        <v>99.750401758522571</v>
      </c>
      <c r="D931" s="21">
        <v>92.936637274014686</v>
      </c>
      <c r="E931" s="21">
        <f t="shared" si="304"/>
        <v>96.343519516268628</v>
      </c>
      <c r="F931" s="22">
        <f t="shared" si="308"/>
        <v>1.0206654512304567</v>
      </c>
      <c r="G931" s="22">
        <f t="shared" si="308"/>
        <v>0.9355034900535486</v>
      </c>
      <c r="H931" s="22">
        <f t="shared" si="305"/>
        <v>0.97808447064200266</v>
      </c>
      <c r="I931" s="22">
        <v>2.9014241048586067</v>
      </c>
      <c r="J931" s="22">
        <v>2.4852322660981345</v>
      </c>
      <c r="K931" s="22">
        <f t="shared" si="306"/>
        <v>2.6933281854783706</v>
      </c>
      <c r="L931" s="22">
        <f t="shared" si="302"/>
        <v>2.8426788634422899</v>
      </c>
      <c r="M931" s="22">
        <f t="shared" si="303"/>
        <v>2.6565718808337944</v>
      </c>
      <c r="N931" s="22">
        <f t="shared" si="307"/>
        <v>2.7496253721380421</v>
      </c>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row>
    <row r="932" spans="1:72" s="13" customFormat="1" x14ac:dyDescent="0.25">
      <c r="A932" s="13" t="s">
        <v>54</v>
      </c>
      <c r="B932" s="13">
        <v>143</v>
      </c>
      <c r="C932" s="21">
        <v>100.77106720975303</v>
      </c>
      <c r="D932" s="21">
        <v>93.872140764068234</v>
      </c>
      <c r="E932" s="21">
        <f t="shared" si="304"/>
        <v>97.321603986910631</v>
      </c>
      <c r="F932" s="22">
        <f t="shared" si="308"/>
        <v>1.0187211621090455</v>
      </c>
      <c r="G932" s="22">
        <f t="shared" si="308"/>
        <v>0.93432119119317747</v>
      </c>
      <c r="H932" s="22">
        <f t="shared" si="305"/>
        <v>0.97652117665111149</v>
      </c>
      <c r="I932" s="22">
        <v>2.9082505627057955</v>
      </c>
      <c r="J932" s="22">
        <v>2.4943331483435074</v>
      </c>
      <c r="K932" s="22">
        <f t="shared" si="306"/>
        <v>2.7012918555246515</v>
      </c>
      <c r="L932" s="22">
        <f t="shared" si="302"/>
        <v>2.854805290080439</v>
      </c>
      <c r="M932" s="22">
        <f t="shared" si="303"/>
        <v>2.6696741675719804</v>
      </c>
      <c r="N932" s="22">
        <f t="shared" si="307"/>
        <v>2.7622397288262097</v>
      </c>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row>
    <row r="933" spans="1:72" s="13" customFormat="1" x14ac:dyDescent="0.25">
      <c r="A933" s="13" t="s">
        <v>54</v>
      </c>
      <c r="B933" s="13">
        <v>144</v>
      </c>
      <c r="C933" s="21">
        <v>101.78978837186207</v>
      </c>
      <c r="D933" s="21">
        <v>94.806461955261412</v>
      </c>
      <c r="E933" s="21">
        <f t="shared" si="304"/>
        <v>98.298125163561735</v>
      </c>
      <c r="F933" s="22">
        <f t="shared" si="308"/>
        <v>1.0166861273112744</v>
      </c>
      <c r="G933" s="22">
        <f t="shared" si="308"/>
        <v>0.93306601850272841</v>
      </c>
      <c r="H933" s="22">
        <f t="shared" si="305"/>
        <v>0.9748760729070014</v>
      </c>
      <c r="I933" s="22">
        <v>2.9148277454901921</v>
      </c>
      <c r="J933" s="22">
        <v>2.5032893745925673</v>
      </c>
      <c r="K933" s="22">
        <f t="shared" si="306"/>
        <v>2.7090585600413797</v>
      </c>
      <c r="L933" s="22">
        <f t="shared" si="302"/>
        <v>2.8669888052852048</v>
      </c>
      <c r="M933" s="22">
        <f t="shared" si="303"/>
        <v>2.6828641542530329</v>
      </c>
      <c r="N933" s="22">
        <f t="shared" si="307"/>
        <v>2.7749264797691189</v>
      </c>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row>
    <row r="934" spans="1:72" s="13" customFormat="1" x14ac:dyDescent="0.25">
      <c r="A934" s="13" t="s">
        <v>54</v>
      </c>
      <c r="B934" s="13">
        <v>145</v>
      </c>
      <c r="C934" s="21">
        <v>102.80647449917335</v>
      </c>
      <c r="D934" s="21">
        <v>95.73952797376414</v>
      </c>
      <c r="E934" s="21">
        <f t="shared" si="304"/>
        <v>99.273001236468744</v>
      </c>
      <c r="F934" s="22">
        <f t="shared" si="308"/>
        <v>1.0145624193794305</v>
      </c>
      <c r="G934" s="22">
        <f t="shared" si="308"/>
        <v>0.93173940412052048</v>
      </c>
      <c r="H934" s="22">
        <f t="shared" si="305"/>
        <v>0.97315091174997548</v>
      </c>
      <c r="I934" s="22">
        <v>2.9211635948574015</v>
      </c>
      <c r="J934" s="22">
        <v>2.5121029735533265</v>
      </c>
      <c r="K934" s="22">
        <f t="shared" si="306"/>
        <v>2.716633284205364</v>
      </c>
      <c r="L934" s="22">
        <f t="shared" si="302"/>
        <v>2.8792349677648881</v>
      </c>
      <c r="M934" s="22">
        <f t="shared" si="303"/>
        <v>2.6961433233839984</v>
      </c>
      <c r="N934" s="22">
        <f t="shared" si="307"/>
        <v>2.7876891455744435</v>
      </c>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row>
    <row r="935" spans="1:72" s="13" customFormat="1" x14ac:dyDescent="0.25">
      <c r="A935" s="13" t="s">
        <v>54</v>
      </c>
      <c r="B935" s="13">
        <v>146</v>
      </c>
      <c r="C935" s="21">
        <v>103.82103691855278</v>
      </c>
      <c r="D935" s="21">
        <v>96.671267377884661</v>
      </c>
      <c r="E935" s="21">
        <f t="shared" si="304"/>
        <v>100.24615214821873</v>
      </c>
      <c r="F935" s="22">
        <f t="shared" si="308"/>
        <v>1.0123520998039055</v>
      </c>
      <c r="G935" s="22">
        <f t="shared" si="308"/>
        <v>0.93034277323754111</v>
      </c>
      <c r="H935" s="22">
        <f t="shared" si="305"/>
        <v>0.97134743652072331</v>
      </c>
      <c r="I935" s="22">
        <v>2.9272658910397089</v>
      </c>
      <c r="J935" s="22">
        <v>2.5207759659554281</v>
      </c>
      <c r="K935" s="22">
        <f t="shared" si="306"/>
        <v>2.7240209284975685</v>
      </c>
      <c r="L935" s="22">
        <f t="shared" si="302"/>
        <v>2.8915491868952765</v>
      </c>
      <c r="M935" s="22">
        <f t="shared" si="303"/>
        <v>2.7095131369519514</v>
      </c>
      <c r="N935" s="22">
        <f t="shared" si="307"/>
        <v>2.800531161923614</v>
      </c>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row>
    <row r="936" spans="1:72" s="13" customFormat="1" x14ac:dyDescent="0.25">
      <c r="A936" s="13" t="s">
        <v>54</v>
      </c>
      <c r="B936" s="24">
        <v>147</v>
      </c>
      <c r="C936" s="25">
        <v>104.83338901835668</v>
      </c>
      <c r="D936" s="25">
        <v>97.601610151122202</v>
      </c>
      <c r="E936" s="25">
        <f t="shared" si="304"/>
        <v>101.21749958473944</v>
      </c>
      <c r="F936" s="26">
        <f t="shared" si="308"/>
        <v>1.0100572180894858</v>
      </c>
      <c r="G936" s="26">
        <f t="shared" si="308"/>
        <v>0.92887754359301766</v>
      </c>
      <c r="H936" s="26">
        <f t="shared" si="305"/>
        <v>0.96946738084125172</v>
      </c>
      <c r="I936" s="26">
        <v>2.9331422492707837</v>
      </c>
      <c r="J936" s="26">
        <v>2.5293103634435115</v>
      </c>
      <c r="K936" s="26">
        <f t="shared" si="306"/>
        <v>2.7312263063571476</v>
      </c>
      <c r="L936" s="26">
        <f t="shared" si="302"/>
        <v>2.9039367243162681</v>
      </c>
      <c r="M936" s="26">
        <f t="shared" si="303"/>
        <v>2.7229750367952854</v>
      </c>
      <c r="N936" s="26">
        <f t="shared" si="307"/>
        <v>2.813455880555777</v>
      </c>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row>
    <row r="937" spans="1:72" s="13" customFormat="1" x14ac:dyDescent="0.25">
      <c r="A937" s="13" t="s">
        <v>54</v>
      </c>
      <c r="B937" s="13">
        <v>148</v>
      </c>
      <c r="C937" s="21">
        <v>105.84344623644617</v>
      </c>
      <c r="D937" s="21">
        <v>98.53048769471522</v>
      </c>
      <c r="E937" s="21">
        <f t="shared" si="304"/>
        <v>102.18696696558069</v>
      </c>
      <c r="F937" s="22">
        <f t="shared" si="308"/>
        <v>1.0076798108617879</v>
      </c>
      <c r="G937" s="22">
        <f t="shared" si="308"/>
        <v>0.92734512499009725</v>
      </c>
      <c r="H937" s="22">
        <f t="shared" si="305"/>
        <v>0.96751246792594259</v>
      </c>
      <c r="I937" s="22">
        <v>2.9388001168422146</v>
      </c>
      <c r="J937" s="22">
        <v>2.5377081675342801</v>
      </c>
      <c r="K937" s="22">
        <f t="shared" si="306"/>
        <v>2.7382541421882474</v>
      </c>
      <c r="L937" s="22">
        <f t="shared" si="302"/>
        <v>2.9164026957421068</v>
      </c>
      <c r="M937" s="22">
        <f t="shared" si="303"/>
        <v>2.7365304449747114</v>
      </c>
      <c r="N937" s="22">
        <f t="shared" si="307"/>
        <v>2.8264665703584093</v>
      </c>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row>
    <row r="938" spans="1:72" s="13" customFormat="1" x14ac:dyDescent="0.25">
      <c r="A938" s="13" t="s">
        <v>54</v>
      </c>
      <c r="B938" s="13">
        <v>149</v>
      </c>
      <c r="C938" s="21">
        <v>106.85112604730796</v>
      </c>
      <c r="D938" s="21">
        <v>99.457832819705317</v>
      </c>
      <c r="E938" s="21">
        <f t="shared" si="304"/>
        <v>103.15447943350664</v>
      </c>
      <c r="F938" s="22">
        <f t="shared" si="308"/>
        <v>1.0052219010132433</v>
      </c>
      <c r="G938" s="22">
        <f t="shared" si="308"/>
        <v>0.92574691883062599</v>
      </c>
      <c r="H938" s="22">
        <f t="shared" si="305"/>
        <v>0.96548440992193463</v>
      </c>
      <c r="I938" s="22">
        <v>2.9442467707632316</v>
      </c>
      <c r="J938" s="22">
        <v>2.5459713686351173</v>
      </c>
      <c r="K938" s="22">
        <f t="shared" si="306"/>
        <v>2.7451090696991747</v>
      </c>
      <c r="L938" s="22">
        <f t="shared" si="302"/>
        <v>2.9289520729656711</v>
      </c>
      <c r="M938" s="22">
        <f t="shared" si="303"/>
        <v>2.7501807641456772</v>
      </c>
      <c r="N938" s="22">
        <f t="shared" si="307"/>
        <v>2.8395664185556742</v>
      </c>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row>
    <row r="939" spans="1:72" s="13" customFormat="1" x14ac:dyDescent="0.25">
      <c r="A939" s="13" t="s">
        <v>54</v>
      </c>
      <c r="B939" s="13">
        <v>150</v>
      </c>
      <c r="C939" s="21">
        <v>107.8563479483212</v>
      </c>
      <c r="D939" s="21">
        <v>100.38357973853594</v>
      </c>
      <c r="E939" s="21">
        <f t="shared" si="304"/>
        <v>104.11996384342856</v>
      </c>
      <c r="F939" s="22">
        <f t="shared" si="308"/>
        <v>1.0026854968881764</v>
      </c>
      <c r="G939" s="22">
        <f t="shared" si="308"/>
        <v>0.92408431766970978</v>
      </c>
      <c r="H939" s="22">
        <f t="shared" si="305"/>
        <v>0.9633849072789431</v>
      </c>
      <c r="I939" s="22">
        <v>2.9494893159857791</v>
      </c>
      <c r="J939" s="22">
        <v>2.5541019451221598</v>
      </c>
      <c r="K939" s="22">
        <f t="shared" si="306"/>
        <v>2.7517956305539695</v>
      </c>
      <c r="L939" s="22">
        <f t="shared" si="302"/>
        <v>2.9415896860376334</v>
      </c>
      <c r="M939" s="22">
        <f t="shared" si="303"/>
        <v>2.7639273779290106</v>
      </c>
      <c r="N939" s="22">
        <f t="shared" si="307"/>
        <v>2.852758531983322</v>
      </c>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row>
    <row r="940" spans="1:72" s="13" customFormat="1" x14ac:dyDescent="0.25">
      <c r="A940" s="13" t="s">
        <v>54</v>
      </c>
      <c r="B940" s="13">
        <v>151</v>
      </c>
      <c r="C940" s="21">
        <v>108.85903344520938</v>
      </c>
      <c r="D940" s="21">
        <v>101.30766405620565</v>
      </c>
      <c r="E940" s="21">
        <f t="shared" si="304"/>
        <v>105.08334875070751</v>
      </c>
      <c r="F940" s="22">
        <f t="shared" si="308"/>
        <v>1.0000725915061679</v>
      </c>
      <c r="G940" s="22">
        <f t="shared" si="308"/>
        <v>0.92235870478887705</v>
      </c>
      <c r="H940" s="22">
        <f t="shared" si="305"/>
        <v>0.96121564814752247</v>
      </c>
      <c r="I940" s="22">
        <v>2.9545346841579061</v>
      </c>
      <c r="J940" s="22">
        <v>2.5621018624757577</v>
      </c>
      <c r="K940" s="22">
        <f t="shared" si="306"/>
        <v>2.7583182733168319</v>
      </c>
      <c r="L940" s="22">
        <f t="shared" si="302"/>
        <v>2.9543202256030274</v>
      </c>
      <c r="M940" s="22">
        <f t="shared" si="303"/>
        <v>2.7777716512820345</v>
      </c>
      <c r="N940" s="22">
        <f t="shared" si="307"/>
        <v>2.866045938442531</v>
      </c>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row>
    <row r="941" spans="1:72" s="13" customFormat="1" x14ac:dyDescent="0.25">
      <c r="A941" s="13" t="s">
        <v>54</v>
      </c>
      <c r="B941" s="13">
        <v>152</v>
      </c>
      <c r="C941" s="21">
        <v>109.85910603671554</v>
      </c>
      <c r="D941" s="21">
        <v>102.23002276099453</v>
      </c>
      <c r="E941" s="21">
        <f t="shared" si="304"/>
        <v>106.04456439885504</v>
      </c>
      <c r="F941" s="22">
        <f t="shared" si="308"/>
        <v>0.99738516182303272</v>
      </c>
      <c r="G941" s="22">
        <f t="shared" si="308"/>
        <v>0.92057145378797145</v>
      </c>
      <c r="H941" s="22">
        <f t="shared" si="305"/>
        <v>0.95897830780550208</v>
      </c>
      <c r="I941" s="22">
        <v>2.959389632869458</v>
      </c>
      <c r="J941" s="22">
        <v>2.5699730724712566</v>
      </c>
      <c r="K941" s="22">
        <f t="shared" si="306"/>
        <v>2.7646813526703573</v>
      </c>
      <c r="L941" s="22">
        <f t="shared" si="302"/>
        <v>2.9671482453781945</v>
      </c>
      <c r="M941" s="22">
        <f t="shared" si="303"/>
        <v>2.7917149308685603</v>
      </c>
      <c r="N941" s="22">
        <f t="shared" si="307"/>
        <v>2.8794315881233774</v>
      </c>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row>
    <row r="942" spans="1:72" s="13" customFormat="1" x14ac:dyDescent="0.25">
      <c r="A942" s="13" t="s">
        <v>54</v>
      </c>
      <c r="B942" s="13">
        <v>153</v>
      </c>
      <c r="C942" s="21">
        <v>110.85649119853858</v>
      </c>
      <c r="D942" s="21">
        <v>103.1505942147825</v>
      </c>
      <c r="E942" s="21">
        <f t="shared" si="304"/>
        <v>107.00354270666054</v>
      </c>
      <c r="F942" s="22">
        <f t="shared" si="308"/>
        <v>0.99462516802969958</v>
      </c>
      <c r="G942" s="22">
        <f t="shared" si="308"/>
        <v>0.91872392819567494</v>
      </c>
      <c r="H942" s="22">
        <f t="shared" si="305"/>
        <v>0.95667454811268726</v>
      </c>
      <c r="I942" s="22">
        <v>2.9640607453550727</v>
      </c>
      <c r="J942" s="22">
        <v>2.5777175124231215</v>
      </c>
      <c r="K942" s="22">
        <f t="shared" si="306"/>
        <v>2.7708891288890971</v>
      </c>
      <c r="L942" s="22">
        <f t="shared" si="302"/>
        <v>2.9800781647489596</v>
      </c>
      <c r="M942" s="22">
        <f t="shared" si="303"/>
        <v>2.8057585454268312</v>
      </c>
      <c r="N942" s="22">
        <f t="shared" si="307"/>
        <v>2.8929183550878954</v>
      </c>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row>
    <row r="943" spans="1:72" s="13" customFormat="1" x14ac:dyDescent="0.25">
      <c r="A943" s="13" t="s">
        <v>54</v>
      </c>
      <c r="B943" s="24">
        <v>154</v>
      </c>
      <c r="C943" s="25">
        <v>111.85111636656828</v>
      </c>
      <c r="D943" s="25">
        <v>104.06931814297818</v>
      </c>
      <c r="E943" s="25">
        <f t="shared" si="304"/>
        <v>107.96021725477323</v>
      </c>
      <c r="F943" s="26">
        <f t="shared" si="308"/>
        <v>0.99179455288671647</v>
      </c>
      <c r="G943" s="26">
        <f t="shared" si="308"/>
        <v>0.91681748109786554</v>
      </c>
      <c r="H943" s="26">
        <f t="shared" si="305"/>
        <v>0.95430601699229101</v>
      </c>
      <c r="I943" s="26">
        <v>2.96855443062063</v>
      </c>
      <c r="J943" s="26">
        <v>2.5853371044803923</v>
      </c>
      <c r="K943" s="26">
        <f t="shared" si="306"/>
        <v>2.7769457675505111</v>
      </c>
      <c r="L943" s="26">
        <f t="shared" si="302"/>
        <v>2.9931142714792673</v>
      </c>
      <c r="M943" s="26">
        <f t="shared" si="303"/>
        <v>2.8199038061365465</v>
      </c>
      <c r="N943" s="26">
        <f t="shared" si="307"/>
        <v>2.9065090388079069</v>
      </c>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row>
    <row r="944" spans="1:72" s="13" customFormat="1" x14ac:dyDescent="0.25">
      <c r="A944" s="13" t="s">
        <v>54</v>
      </c>
      <c r="B944" s="13">
        <v>155</v>
      </c>
      <c r="C944" s="21">
        <v>112.84291091945499</v>
      </c>
      <c r="D944" s="21">
        <v>104.98613562407604</v>
      </c>
      <c r="E944" s="21">
        <f t="shared" si="304"/>
        <v>108.91452327176552</v>
      </c>
      <c r="F944" s="22">
        <f t="shared" si="308"/>
        <v>0.98889524109563354</v>
      </c>
      <c r="G944" s="22">
        <f t="shared" si="308"/>
        <v>0.91485345478425018</v>
      </c>
      <c r="H944" s="22">
        <f t="shared" si="305"/>
        <v>0.95187434793994186</v>
      </c>
      <c r="I944" s="22">
        <v>2.9728769239604587</v>
      </c>
      <c r="J944" s="22">
        <v>2.5928337549715712</v>
      </c>
      <c r="K944" s="22">
        <f t="shared" si="306"/>
        <v>2.7828553394660149</v>
      </c>
      <c r="L944" s="22">
        <f t="shared" si="302"/>
        <v>3.0062607245098061</v>
      </c>
      <c r="M944" s="22">
        <f t="shared" si="303"/>
        <v>2.8341520069824067</v>
      </c>
      <c r="N944" s="22">
        <f t="shared" si="307"/>
        <v>2.9202063657461066</v>
      </c>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row>
    <row r="945" spans="1:72" s="13" customFormat="1" x14ac:dyDescent="0.25">
      <c r="A945" s="13" t="s">
        <v>54</v>
      </c>
      <c r="B945" s="13">
        <v>156</v>
      </c>
      <c r="C945" s="21">
        <v>113.83180616055063</v>
      </c>
      <c r="D945" s="21">
        <v>105.90098907886029</v>
      </c>
      <c r="E945" s="21">
        <f t="shared" si="304"/>
        <v>109.86639761970545</v>
      </c>
      <c r="F945" s="22">
        <f t="shared" si="308"/>
        <v>0.98592913870466248</v>
      </c>
      <c r="G945" s="22">
        <f t="shared" si="308"/>
        <v>0.91283318041183747</v>
      </c>
      <c r="H945" s="22">
        <f t="shared" si="305"/>
        <v>0.94938115955824998</v>
      </c>
      <c r="I945" s="22">
        <v>2.977034287833864</v>
      </c>
      <c r="J945" s="22">
        <v>2.6002093537970081</v>
      </c>
      <c r="K945" s="22">
        <f t="shared" si="306"/>
        <v>2.7886218208154361</v>
      </c>
      <c r="L945" s="22">
        <f t="shared" ref="L945:L976" si="309">I945/F945</f>
        <v>3.0195215568384191</v>
      </c>
      <c r="M945" s="22">
        <f t="shared" ref="M945:M976" si="310">J945/G945</f>
        <v>2.8485044251172895</v>
      </c>
      <c r="N945" s="22">
        <f t="shared" si="307"/>
        <v>2.9340129909778545</v>
      </c>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row>
    <row r="946" spans="1:72" s="13" customFormat="1" x14ac:dyDescent="0.25">
      <c r="A946" s="13" t="s">
        <v>54</v>
      </c>
      <c r="B946" s="13">
        <v>157</v>
      </c>
      <c r="C946" s="21">
        <v>114.81773529925529</v>
      </c>
      <c r="D946" s="21">
        <v>106.81382225927213</v>
      </c>
      <c r="E946" s="21">
        <f t="shared" si="304"/>
        <v>110.81577877926371</v>
      </c>
      <c r="F946" s="22">
        <f t="shared" si="308"/>
        <v>0.98289813254966418</v>
      </c>
      <c r="G946" s="22">
        <f t="shared" si="308"/>
        <v>0.9107579776862309</v>
      </c>
      <c r="H946" s="22">
        <f t="shared" si="305"/>
        <v>0.94682805511794754</v>
      </c>
      <c r="I946" s="22">
        <v>2.981032413070773</v>
      </c>
      <c r="J946" s="22">
        <v>2.6074657738669478</v>
      </c>
      <c r="K946" s="22">
        <f t="shared" si="306"/>
        <v>2.7942490934688604</v>
      </c>
      <c r="L946" s="22">
        <f t="shared" si="309"/>
        <v>3.0329006784638963</v>
      </c>
      <c r="M946" s="22">
        <f t="shared" si="310"/>
        <v>2.8629623212208162</v>
      </c>
      <c r="N946" s="22">
        <f t="shared" si="307"/>
        <v>2.9479314998423565</v>
      </c>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row>
    <row r="947" spans="1:72" s="13" customFormat="1" x14ac:dyDescent="0.25">
      <c r="A947" s="13" t="s">
        <v>54</v>
      </c>
      <c r="B947" s="13">
        <v>158</v>
      </c>
      <c r="C947" s="21">
        <v>115.80063343180495</v>
      </c>
      <c r="D947" s="21">
        <v>107.72458023695836</v>
      </c>
      <c r="E947" s="21">
        <f t="shared" si="304"/>
        <v>111.76260683438166</v>
      </c>
      <c r="F947" s="22">
        <f t="shared" si="308"/>
        <v>0.97980408972827604</v>
      </c>
      <c r="G947" s="22">
        <f t="shared" si="308"/>
        <v>0.90862915455949178</v>
      </c>
      <c r="H947" s="22">
        <f t="shared" si="305"/>
        <v>0.94421662214388391</v>
      </c>
      <c r="I947" s="22">
        <v>2.9848770203776009</v>
      </c>
      <c r="J947" s="22">
        <v>2.6146048705834</v>
      </c>
      <c r="K947" s="22">
        <f t="shared" si="306"/>
        <v>2.7997409454805005</v>
      </c>
      <c r="L947" s="22">
        <f t="shared" si="309"/>
        <v>3.0464018793852774</v>
      </c>
      <c r="M947" s="22">
        <f t="shared" si="310"/>
        <v>2.8775269398558692</v>
      </c>
      <c r="N947" s="22">
        <f t="shared" si="307"/>
        <v>2.9619644096205731</v>
      </c>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row>
    <row r="948" spans="1:72" s="13" customFormat="1" x14ac:dyDescent="0.25">
      <c r="A948" s="13" t="s">
        <v>54</v>
      </c>
      <c r="B948" s="13">
        <v>159</v>
      </c>
      <c r="C948" s="21">
        <v>116.78043752153323</v>
      </c>
      <c r="D948" s="21">
        <v>108.63320939151785</v>
      </c>
      <c r="E948" s="21">
        <f t="shared" si="304"/>
        <v>112.70682345652554</v>
      </c>
      <c r="F948" s="22">
        <f t="shared" si="308"/>
        <v>0.97664885710759108</v>
      </c>
      <c r="G948" s="22">
        <f t="shared" si="308"/>
        <v>0.90644800694457217</v>
      </c>
      <c r="H948" s="22">
        <f t="shared" si="305"/>
        <v>0.94154843202608163</v>
      </c>
      <c r="I948" s="22">
        <v>2.9885736621157344</v>
      </c>
      <c r="J948" s="22">
        <v>2.6216284813640778</v>
      </c>
      <c r="K948" s="22">
        <f t="shared" si="306"/>
        <v>2.8051010717399061</v>
      </c>
      <c r="L948" s="22">
        <f t="shared" si="309"/>
        <v>3.0600288326416405</v>
      </c>
      <c r="M948" s="22">
        <f t="shared" si="310"/>
        <v>2.8921995098218427</v>
      </c>
      <c r="N948" s="22">
        <f t="shared" si="307"/>
        <v>2.9761141712317416</v>
      </c>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row>
    <row r="949" spans="1:72" s="13" customFormat="1" x14ac:dyDescent="0.25">
      <c r="A949" s="13" t="s">
        <v>54</v>
      </c>
      <c r="B949" s="13">
        <v>160</v>
      </c>
      <c r="C949" s="21">
        <v>117.75708637864082</v>
      </c>
      <c r="D949" s="21">
        <v>109.53965739846242</v>
      </c>
      <c r="E949" s="21">
        <f t="shared" si="304"/>
        <v>113.64837188855162</v>
      </c>
      <c r="F949" s="22">
        <f t="shared" si="308"/>
        <v>0.97343426086379736</v>
      </c>
      <c r="G949" s="22">
        <f t="shared" si="308"/>
        <v>0.90421581844609022</v>
      </c>
      <c r="H949" s="22">
        <f t="shared" si="305"/>
        <v>0.93882503965494379</v>
      </c>
      <c r="I949" s="22">
        <v>2.9921277243263442</v>
      </c>
      <c r="J949" s="22">
        <v>2.6285384252066413</v>
      </c>
      <c r="K949" s="22">
        <f t="shared" si="306"/>
        <v>2.8103330747664925</v>
      </c>
      <c r="L949" s="22">
        <f t="shared" si="309"/>
        <v>3.0737850973842002</v>
      </c>
      <c r="M949" s="22">
        <f t="shared" si="310"/>
        <v>2.9069812445040255</v>
      </c>
      <c r="N949" s="22">
        <f t="shared" si="307"/>
        <v>2.9903831709441127</v>
      </c>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row>
    <row r="950" spans="1:72" s="13" customFormat="1" x14ac:dyDescent="0.25">
      <c r="A950" s="13" t="s">
        <v>54</v>
      </c>
      <c r="B950" s="24">
        <v>161</v>
      </c>
      <c r="C950" s="25">
        <v>118.73052063950462</v>
      </c>
      <c r="D950" s="25">
        <v>110.44387321690851</v>
      </c>
      <c r="E950" s="25">
        <f t="shared" si="304"/>
        <v>114.58719692820657</v>
      </c>
      <c r="F950" s="26">
        <f t="shared" si="308"/>
        <v>0.97016210605346487</v>
      </c>
      <c r="G950" s="26">
        <f t="shared" si="308"/>
        <v>0.90193386010660959</v>
      </c>
      <c r="H950" s="26">
        <f t="shared" si="305"/>
        <v>0.93604798308003723</v>
      </c>
      <c r="I950" s="26">
        <v>2.9955444289765483</v>
      </c>
      <c r="J950" s="26">
        <v>2.6353365022915725</v>
      </c>
      <c r="K950" s="26">
        <f t="shared" si="306"/>
        <v>2.8154404656340604</v>
      </c>
      <c r="L950" s="26">
        <f t="shared" si="309"/>
        <v>3.08767412196933</v>
      </c>
      <c r="M950" s="26">
        <f t="shared" si="310"/>
        <v>2.9218733422205401</v>
      </c>
      <c r="N950" s="26">
        <f t="shared" si="307"/>
        <v>3.004773732094935</v>
      </c>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row>
    <row r="951" spans="1:72" s="13" customFormat="1" x14ac:dyDescent="0.25">
      <c r="A951" s="13" t="s">
        <v>54</v>
      </c>
      <c r="B951" s="13">
        <v>162</v>
      </c>
      <c r="C951" s="21">
        <v>119.70068274555808</v>
      </c>
      <c r="D951" s="21">
        <v>111.34580707701512</v>
      </c>
      <c r="E951" s="21">
        <f t="shared" si="304"/>
        <v>115.52324491128661</v>
      </c>
      <c r="F951" s="22">
        <f t="shared" si="308"/>
        <v>0.96683417621575529</v>
      </c>
      <c r="G951" s="22">
        <f t="shared" si="308"/>
        <v>0.89960339016910496</v>
      </c>
      <c r="H951" s="22">
        <f t="shared" si="305"/>
        <v>0.93321878319243012</v>
      </c>
      <c r="I951" s="22">
        <v>2.9988288364032396</v>
      </c>
      <c r="J951" s="22">
        <v>2.6420244936220216</v>
      </c>
      <c r="K951" s="22">
        <f t="shared" si="306"/>
        <v>2.8204266650126306</v>
      </c>
      <c r="L951" s="22">
        <f t="shared" si="309"/>
        <v>3.1016992470630576</v>
      </c>
      <c r="M951" s="22">
        <f t="shared" si="310"/>
        <v>2.9368769865633579</v>
      </c>
      <c r="N951" s="22">
        <f t="shared" si="307"/>
        <v>3.0192881168132075</v>
      </c>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row>
    <row r="952" spans="1:72" s="13" customFormat="1" x14ac:dyDescent="0.25">
      <c r="A952" s="13" t="s">
        <v>54</v>
      </c>
      <c r="B952" s="13">
        <v>163</v>
      </c>
      <c r="C952" s="21">
        <v>120.66751692177384</v>
      </c>
      <c r="D952" s="21">
        <v>112.24541046718423</v>
      </c>
      <c r="E952" s="21">
        <f t="shared" si="304"/>
        <v>116.45646369447903</v>
      </c>
      <c r="F952" s="22">
        <f t="shared" si="308"/>
        <v>0.96345223300441774</v>
      </c>
      <c r="G952" s="22">
        <f t="shared" si="308"/>
        <v>0.89722565385372377</v>
      </c>
      <c r="H952" s="22">
        <f t="shared" si="305"/>
        <v>0.93033894342907075</v>
      </c>
      <c r="I952" s="22">
        <v>3.0019858479321955</v>
      </c>
      <c r="J952" s="22">
        <v>2.6486041606990209</v>
      </c>
      <c r="K952" s="22">
        <f t="shared" si="306"/>
        <v>2.825295004315608</v>
      </c>
      <c r="L952" s="22">
        <f t="shared" si="309"/>
        <v>3.1158637087495653</v>
      </c>
      <c r="M952" s="22">
        <f t="shared" si="310"/>
        <v>2.9519933467381967</v>
      </c>
      <c r="N952" s="22">
        <f t="shared" si="307"/>
        <v>3.033928527743881</v>
      </c>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row>
    <row r="953" spans="1:72" s="13" customFormat="1" x14ac:dyDescent="0.25">
      <c r="A953" s="13" t="s">
        <v>54</v>
      </c>
      <c r="B953" s="13">
        <v>164</v>
      </c>
      <c r="C953" s="21">
        <v>121.63096915477826</v>
      </c>
      <c r="D953" s="21">
        <v>113.14263612103795</v>
      </c>
      <c r="E953" s="21">
        <f t="shared" si="304"/>
        <v>117.3868026379081</v>
      </c>
      <c r="F953" s="22">
        <f t="shared" si="308"/>
        <v>0.96001801584927193</v>
      </c>
      <c r="G953" s="22">
        <f t="shared" si="308"/>
        <v>0.89480188315037879</v>
      </c>
      <c r="H953" s="22">
        <f t="shared" si="305"/>
        <v>0.92740994949982536</v>
      </c>
      <c r="I953" s="22">
        <v>3.0050202086513469</v>
      </c>
      <c r="J953" s="22">
        <v>2.6550772452305011</v>
      </c>
      <c r="K953" s="22">
        <f t="shared" si="306"/>
        <v>2.830048726940924</v>
      </c>
      <c r="L953" s="22">
        <f t="shared" si="309"/>
        <v>3.1301706416342414</v>
      </c>
      <c r="M953" s="22">
        <f t="shared" si="310"/>
        <v>2.9672235778970681</v>
      </c>
      <c r="N953" s="22">
        <f t="shared" si="307"/>
        <v>3.048697109765655</v>
      </c>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row>
    <row r="954" spans="1:72" s="13" customFormat="1" x14ac:dyDescent="0.25">
      <c r="A954" s="13" t="s">
        <v>54</v>
      </c>
      <c r="B954" s="13">
        <v>165</v>
      </c>
      <c r="C954" s="21">
        <v>122.59098717062753</v>
      </c>
      <c r="D954" s="21">
        <v>114.03743800418833</v>
      </c>
      <c r="E954" s="21">
        <f t="shared" si="304"/>
        <v>118.31421258740792</v>
      </c>
      <c r="F954" s="22">
        <f t="shared" si="308"/>
        <v>0.95653324164568687</v>
      </c>
      <c r="G954" s="22">
        <f t="shared" si="308"/>
        <v>0.89233329662485517</v>
      </c>
      <c r="H954" s="22">
        <f t="shared" si="305"/>
        <v>0.92443326913527102</v>
      </c>
      <c r="I954" s="22">
        <v>3.0079365103183244</v>
      </c>
      <c r="J954" s="22">
        <v>2.661445468872591</v>
      </c>
      <c r="K954" s="22">
        <f t="shared" si="306"/>
        <v>2.8346909895954577</v>
      </c>
      <c r="L954" s="22">
        <f t="shared" si="309"/>
        <v>3.1446230819362424</v>
      </c>
      <c r="M954" s="22">
        <f t="shared" si="310"/>
        <v>2.9825688214697275</v>
      </c>
      <c r="N954" s="22">
        <f t="shared" si="307"/>
        <v>3.0635959517029852</v>
      </c>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row>
    <row r="955" spans="1:72" s="13" customFormat="1" x14ac:dyDescent="0.25">
      <c r="A955" s="13" t="s">
        <v>54</v>
      </c>
      <c r="B955" s="13">
        <v>166</v>
      </c>
      <c r="C955" s="21">
        <v>123.54752041227322</v>
      </c>
      <c r="D955" s="21">
        <v>114.92977130081319</v>
      </c>
      <c r="E955" s="21">
        <f t="shared" si="304"/>
        <v>119.2386458565432</v>
      </c>
      <c r="F955" s="22">
        <f t="shared" si="308"/>
        <v>0.952999604472339</v>
      </c>
      <c r="G955" s="22">
        <f t="shared" si="308"/>
        <v>0.88982109923988162</v>
      </c>
      <c r="H955" s="22">
        <f t="shared" si="305"/>
        <v>0.92141035185611031</v>
      </c>
      <c r="I955" s="22">
        <v>3.0107391943836315</v>
      </c>
      <c r="J955" s="22">
        <v>2.6677105330017197</v>
      </c>
      <c r="K955" s="22">
        <f t="shared" si="306"/>
        <v>2.8392248636926753</v>
      </c>
      <c r="L955" s="22">
        <f t="shared" si="309"/>
        <v>3.1592239705604399</v>
      </c>
      <c r="M955" s="22">
        <f t="shared" si="310"/>
        <v>2.9980302054880217</v>
      </c>
      <c r="N955" s="22">
        <f t="shared" si="307"/>
        <v>3.0786270880242306</v>
      </c>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row>
    <row r="956" spans="1:72" s="13" customFormat="1" x14ac:dyDescent="0.25">
      <c r="A956" s="13" t="s">
        <v>54</v>
      </c>
      <c r="B956" s="13">
        <v>167</v>
      </c>
      <c r="C956" s="21">
        <v>124.50052001674555</v>
      </c>
      <c r="D956" s="21">
        <v>115.81959240005307</v>
      </c>
      <c r="E956" s="21">
        <f t="shared" si="304"/>
        <v>120.16005620839931</v>
      </c>
      <c r="F956" s="22">
        <f t="shared" si="308"/>
        <v>0.94941877533526053</v>
      </c>
      <c r="G956" s="22">
        <f t="shared" si="308"/>
        <v>0.88726648218934656</v>
      </c>
      <c r="H956" s="22">
        <f t="shared" si="305"/>
        <v>0.91834262876230355</v>
      </c>
      <c r="I956" s="22">
        <v>3.0134325551119656</v>
      </c>
      <c r="J956" s="22">
        <v>2.6738741185160997</v>
      </c>
      <c r="K956" s="22">
        <f t="shared" si="306"/>
        <v>2.8436533368140324</v>
      </c>
      <c r="L956" s="22">
        <f t="shared" si="309"/>
        <v>3.1739761561465398</v>
      </c>
      <c r="M956" s="22">
        <f t="shared" si="310"/>
        <v>3.0136088449078628</v>
      </c>
      <c r="N956" s="22">
        <f t="shared" si="307"/>
        <v>3.0937925005272016</v>
      </c>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row>
    <row r="957" spans="1:72" s="13" customFormat="1" x14ac:dyDescent="0.25">
      <c r="A957" s="13" t="s">
        <v>54</v>
      </c>
      <c r="B957" s="24">
        <v>168</v>
      </c>
      <c r="C957" s="25">
        <v>125.44993879208081</v>
      </c>
      <c r="D957" s="25">
        <v>116.70685888224241</v>
      </c>
      <c r="E957" s="25">
        <f t="shared" si="304"/>
        <v>121.07839883716161</v>
      </c>
      <c r="F957" s="26">
        <f t="shared" si="308"/>
        <v>0.94579240193839098</v>
      </c>
      <c r="G957" s="26">
        <f t="shared" si="308"/>
        <v>0.88467062274651198</v>
      </c>
      <c r="H957" s="26">
        <f t="shared" si="305"/>
        <v>0.91523151234245148</v>
      </c>
      <c r="I957" s="26">
        <v>3.0160207427853702</v>
      </c>
      <c r="J957" s="26">
        <v>2.6799378856651792</v>
      </c>
      <c r="K957" s="26">
        <f t="shared" si="306"/>
        <v>2.8479793142252747</v>
      </c>
      <c r="L957" s="26">
        <f t="shared" si="309"/>
        <v>3.1888823980865877</v>
      </c>
      <c r="M957" s="26">
        <f t="shared" si="310"/>
        <v>3.029305841924709</v>
      </c>
      <c r="N957" s="26">
        <f t="shared" si="307"/>
        <v>3.1090941200056483</v>
      </c>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row>
    <row r="958" spans="1:72" s="13" customFormat="1" x14ac:dyDescent="0.25">
      <c r="A958" s="13" t="s">
        <v>54</v>
      </c>
      <c r="B958" s="13">
        <v>169</v>
      </c>
      <c r="C958" s="21">
        <v>126.39573119401921</v>
      </c>
      <c r="D958" s="21">
        <v>117.59152950498893</v>
      </c>
      <c r="E958" s="21">
        <f t="shared" si="304"/>
        <v>121.99363034950406</v>
      </c>
      <c r="F958" s="22">
        <f t="shared" si="308"/>
        <v>0.9421221084791398</v>
      </c>
      <c r="G958" s="22">
        <f t="shared" si="308"/>
        <v>0.88203468412470443</v>
      </c>
      <c r="H958" s="22">
        <f t="shared" si="305"/>
        <v>0.91207839630192211</v>
      </c>
      <c r="I958" s="22">
        <v>3.0185077669730092</v>
      </c>
      <c r="J958" s="22">
        <v>2.6859034739057437</v>
      </c>
      <c r="K958" s="22">
        <f t="shared" si="306"/>
        <v>2.8522056204393764</v>
      </c>
      <c r="L958" s="22">
        <f t="shared" si="309"/>
        <v>3.203945369508165</v>
      </c>
      <c r="M958" s="22">
        <f t="shared" si="310"/>
        <v>3.045122286286424</v>
      </c>
      <c r="N958" s="22">
        <f t="shared" si="307"/>
        <v>3.1245338278972943</v>
      </c>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row>
    <row r="959" spans="1:72" s="13" customFormat="1" x14ac:dyDescent="0.25">
      <c r="A959" s="13" t="s">
        <v>54</v>
      </c>
      <c r="B959" s="13">
        <v>170</v>
      </c>
      <c r="C959" s="21">
        <v>127.33785330249835</v>
      </c>
      <c r="D959" s="21">
        <v>118.47356418911363</v>
      </c>
      <c r="E959" s="21">
        <f t="shared" si="304"/>
        <v>122.90570874580598</v>
      </c>
      <c r="F959" s="22">
        <f t="shared" si="308"/>
        <v>0.93840949546851959</v>
      </c>
      <c r="G959" s="22">
        <f t="shared" si="308"/>
        <v>0.87935981535119367</v>
      </c>
      <c r="H959" s="22">
        <f t="shared" si="305"/>
        <v>0.90888465540985663</v>
      </c>
      <c r="I959" s="22">
        <v>3.0208974998534304</v>
      </c>
      <c r="J959" s="22">
        <v>2.6917725017833387</v>
      </c>
      <c r="K959" s="22">
        <f t="shared" si="306"/>
        <v>2.8563350008183845</v>
      </c>
      <c r="L959" s="22">
        <f t="shared" si="309"/>
        <v>3.2191676602176615</v>
      </c>
      <c r="M959" s="22">
        <f t="shared" si="310"/>
        <v>3.061059255599841</v>
      </c>
      <c r="N959" s="22">
        <f t="shared" si="307"/>
        <v>3.1401134579087513</v>
      </c>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row>
    <row r="960" spans="1:72" s="13" customFormat="1" x14ac:dyDescent="0.25">
      <c r="A960" s="13" t="s">
        <v>54</v>
      </c>
      <c r="B960" s="13">
        <v>171</v>
      </c>
      <c r="C960" s="21">
        <v>128.27626279796687</v>
      </c>
      <c r="D960" s="21">
        <v>119.35292400446482</v>
      </c>
      <c r="E960" s="21">
        <f t="shared" si="304"/>
        <v>123.81459340121584</v>
      </c>
      <c r="F960" s="22">
        <f t="shared" si="308"/>
        <v>0.93465613957545202</v>
      </c>
      <c r="G960" s="22">
        <f t="shared" si="308"/>
        <v>0.87664715115354852</v>
      </c>
      <c r="H960" s="22">
        <f t="shared" si="305"/>
        <v>0.90565164536450027</v>
      </c>
      <c r="I960" s="22">
        <v>3.0231936795762269</v>
      </c>
      <c r="J960" s="22">
        <v>2.6975465668377687</v>
      </c>
      <c r="K960" s="22">
        <f t="shared" si="306"/>
        <v>2.860370123206998</v>
      </c>
      <c r="L960" s="22">
        <f t="shared" si="309"/>
        <v>3.2345517795982697</v>
      </c>
      <c r="M960" s="22">
        <f t="shared" si="310"/>
        <v>3.0771178156321661</v>
      </c>
      <c r="N960" s="22">
        <f t="shared" si="307"/>
        <v>3.1558347976152179</v>
      </c>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row>
    <row r="961" spans="1:72" s="13" customFormat="1" x14ac:dyDescent="0.25">
      <c r="A961" s="13" t="s">
        <v>54</v>
      </c>
      <c r="B961" s="13">
        <v>172</v>
      </c>
      <c r="C961" s="21">
        <v>129.21091893754232</v>
      </c>
      <c r="D961" s="21">
        <v>120.22957115561837</v>
      </c>
      <c r="E961" s="21">
        <f t="shared" si="304"/>
        <v>124.72024504658035</v>
      </c>
      <c r="F961" s="22">
        <f t="shared" si="308"/>
        <v>0.93086359349274517</v>
      </c>
      <c r="G961" s="22">
        <f t="shared" si="308"/>
        <v>0.87389781185737547</v>
      </c>
      <c r="H961" s="22">
        <f t="shared" si="305"/>
        <v>0.90238070267506032</v>
      </c>
      <c r="I961" s="22">
        <v>3.0253999136509928</v>
      </c>
      <c r="J961" s="22">
        <v>2.7032272455314335</v>
      </c>
      <c r="K961" s="22">
        <f t="shared" si="306"/>
        <v>2.8643135795912134</v>
      </c>
      <c r="L961" s="22">
        <f t="shared" si="309"/>
        <v>3.2501001594650631</v>
      </c>
      <c r="M961" s="22">
        <f t="shared" si="310"/>
        <v>3.0932990206097619</v>
      </c>
      <c r="N961" s="22">
        <f t="shared" si="307"/>
        <v>3.1716995900374125</v>
      </c>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row>
    <row r="962" spans="1:72" s="13" customFormat="1" x14ac:dyDescent="0.25">
      <c r="A962" s="13" t="s">
        <v>54</v>
      </c>
      <c r="B962" s="13">
        <v>173</v>
      </c>
      <c r="C962" s="21">
        <v>130.14178253103506</v>
      </c>
      <c r="D962" s="21">
        <v>121.10346896747575</v>
      </c>
      <c r="E962" s="21">
        <f t="shared" si="304"/>
        <v>125.62262574925541</v>
      </c>
      <c r="F962" s="22">
        <f t="shared" si="308"/>
        <v>0.9270333858273716</v>
      </c>
      <c r="G962" s="22">
        <f t="shared" si="308"/>
        <v>0.8711129032964493</v>
      </c>
      <c r="H962" s="22">
        <f t="shared" si="305"/>
        <v>0.89907314456191045</v>
      </c>
      <c r="I962" s="22">
        <v>3.0275196823524224</v>
      </c>
      <c r="J962" s="22">
        <v>2.7088160931993386</v>
      </c>
      <c r="K962" s="22">
        <f t="shared" si="306"/>
        <v>2.8681678877758805</v>
      </c>
      <c r="L962" s="22">
        <f t="shared" si="309"/>
        <v>3.2658151568623168</v>
      </c>
      <c r="M962" s="22">
        <f t="shared" si="310"/>
        <v>3.1096039135095888</v>
      </c>
      <c r="N962" s="22">
        <f t="shared" si="307"/>
        <v>3.1877095351859528</v>
      </c>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row>
    <row r="963" spans="1:72" s="13" customFormat="1" x14ac:dyDescent="0.25">
      <c r="A963" s="13" t="s">
        <v>54</v>
      </c>
      <c r="B963" s="13">
        <v>174</v>
      </c>
      <c r="C963" s="21">
        <v>131.06881591686243</v>
      </c>
      <c r="D963" s="21">
        <v>121.9745818707722</v>
      </c>
      <c r="E963" s="21">
        <f t="shared" si="304"/>
        <v>126.52169889381732</v>
      </c>
      <c r="F963" s="22">
        <f t="shared" si="308"/>
        <v>0.92316702100998782</v>
      </c>
      <c r="G963" s="22">
        <f t="shared" si="308"/>
        <v>0.86829351673371491</v>
      </c>
      <c r="H963" s="22">
        <f t="shared" si="305"/>
        <v>0.89573026887185137</v>
      </c>
      <c r="I963" s="22">
        <v>3.0295563421313076</v>
      </c>
      <c r="J963" s="22">
        <v>2.7143146440196317</v>
      </c>
      <c r="K963" s="22">
        <f t="shared" si="306"/>
        <v>2.8719354930754699</v>
      </c>
      <c r="L963" s="22">
        <f t="shared" si="309"/>
        <v>3.281699056815127</v>
      </c>
      <c r="M963" s="22">
        <f t="shared" si="310"/>
        <v>3.1260335263473444</v>
      </c>
      <c r="N963" s="22">
        <f t="shared" si="307"/>
        <v>3.2038662915812357</v>
      </c>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row>
    <row r="964" spans="1:72" s="13" customFormat="1" x14ac:dyDescent="0.25">
      <c r="A964" s="13" t="s">
        <v>54</v>
      </c>
      <c r="B964" s="24">
        <v>175</v>
      </c>
      <c r="C964" s="25">
        <v>131.99198293787242</v>
      </c>
      <c r="D964" s="25">
        <v>122.84287538750591</v>
      </c>
      <c r="E964" s="25">
        <f t="shared" si="304"/>
        <v>127.41742916268916</v>
      </c>
      <c r="F964" s="26">
        <f t="shared" si="308"/>
        <v>0.91926597922633846</v>
      </c>
      <c r="G964" s="26">
        <f t="shared" si="308"/>
        <v>0.86544072879381417</v>
      </c>
      <c r="H964" s="26">
        <f t="shared" si="305"/>
        <v>0.89235335401007632</v>
      </c>
      <c r="I964" s="26">
        <v>3.0315131290220672</v>
      </c>
      <c r="J964" s="26">
        <v>2.7197244110035648</v>
      </c>
      <c r="K964" s="26">
        <f t="shared" si="306"/>
        <v>2.875618770012816</v>
      </c>
      <c r="L964" s="26">
        <f t="shared" si="309"/>
        <v>3.2977540750212606</v>
      </c>
      <c r="M964" s="26">
        <f t="shared" si="310"/>
        <v>3.1425888804587587</v>
      </c>
      <c r="N964" s="26">
        <f t="shared" si="307"/>
        <v>3.2201714777400099</v>
      </c>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row>
    <row r="965" spans="1:72" s="13" customFormat="1" x14ac:dyDescent="0.25">
      <c r="A965" s="13" t="s">
        <v>54</v>
      </c>
      <c r="B965" s="13">
        <v>176</v>
      </c>
      <c r="C965" s="21">
        <v>132.91124891709876</v>
      </c>
      <c r="D965" s="21">
        <v>123.70831611629973</v>
      </c>
      <c r="E965" s="21">
        <f t="shared" si="304"/>
        <v>128.30978251669924</v>
      </c>
      <c r="F965" s="22">
        <f t="shared" si="308"/>
        <v>0.91533171636845623</v>
      </c>
      <c r="G965" s="22">
        <f t="shared" si="308"/>
        <v>0.86255560140537568</v>
      </c>
      <c r="H965" s="22">
        <f t="shared" si="305"/>
        <v>0.88894365888691596</v>
      </c>
      <c r="I965" s="22">
        <v>3.0333931620382408</v>
      </c>
      <c r="J965" s="22">
        <v>2.7250468860038275</v>
      </c>
      <c r="K965" s="22">
        <f t="shared" si="306"/>
        <v>2.8792200240210342</v>
      </c>
      <c r="L965" s="22">
        <f t="shared" si="309"/>
        <v>3.3139823604857841</v>
      </c>
      <c r="M965" s="22">
        <f t="shared" si="310"/>
        <v>3.1592709867791302</v>
      </c>
      <c r="N965" s="22">
        <f t="shared" si="307"/>
        <v>3.2366266736324572</v>
      </c>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row>
    <row r="966" spans="1:72" s="13" customFormat="1" x14ac:dyDescent="0.25">
      <c r="A966" s="13" t="s">
        <v>54</v>
      </c>
      <c r="B966" s="13">
        <v>177</v>
      </c>
      <c r="C966" s="21">
        <v>133.82658063346722</v>
      </c>
      <c r="D966" s="21">
        <v>124.5708717177051</v>
      </c>
      <c r="E966" s="21">
        <f t="shared" si="304"/>
        <v>129.19872617558616</v>
      </c>
      <c r="F966" s="22">
        <f t="shared" si="308"/>
        <v>0.91136566400476227</v>
      </c>
      <c r="G966" s="22">
        <f t="shared" si="308"/>
        <v>0.85963918175474419</v>
      </c>
      <c r="H966" s="22">
        <f t="shared" si="305"/>
        <v>0.88550242287975323</v>
      </c>
      <c r="I966" s="22">
        <v>3.0351994465481917</v>
      </c>
      <c r="J966" s="22">
        <v>2.7302835397402161</v>
      </c>
      <c r="K966" s="22">
        <f t="shared" si="306"/>
        <v>2.8827414931442039</v>
      </c>
      <c r="L966" s="22">
        <f t="shared" si="309"/>
        <v>3.3303859980973911</v>
      </c>
      <c r="M966" s="22">
        <f t="shared" si="310"/>
        <v>3.1760808461138388</v>
      </c>
      <c r="N966" s="22">
        <f t="shared" si="307"/>
        <v>3.2532334221056152</v>
      </c>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row>
    <row r="967" spans="1:72" s="13" customFormat="1" x14ac:dyDescent="0.25">
      <c r="A967" s="13" t="s">
        <v>54</v>
      </c>
      <c r="B967" s="13">
        <v>178</v>
      </c>
      <c r="C967" s="21">
        <v>134.73794629747198</v>
      </c>
      <c r="D967" s="21">
        <v>125.43051089945985</v>
      </c>
      <c r="E967" s="21">
        <f t="shared" si="304"/>
        <v>130.08422859846593</v>
      </c>
      <c r="F967" s="22">
        <f t="shared" si="308"/>
        <v>0.90736922936872588</v>
      </c>
      <c r="G967" s="22">
        <f t="shared" si="308"/>
        <v>0.85669250224879079</v>
      </c>
      <c r="H967" s="22">
        <f t="shared" si="305"/>
        <v>0.88203086580875834</v>
      </c>
      <c r="I967" s="22">
        <v>3.0369348776239651</v>
      </c>
      <c r="J967" s="22">
        <v>2.7354358218416701</v>
      </c>
      <c r="K967" s="22">
        <f t="shared" si="306"/>
        <v>2.8861853497328176</v>
      </c>
      <c r="L967" s="22">
        <f t="shared" si="309"/>
        <v>3.3469670111436538</v>
      </c>
      <c r="M967" s="22">
        <f t="shared" si="310"/>
        <v>3.1930194494071529</v>
      </c>
      <c r="N967" s="22">
        <f t="shared" si="307"/>
        <v>3.2699932302754036</v>
      </c>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row>
    <row r="968" spans="1:72" s="13" customFormat="1" x14ac:dyDescent="0.25">
      <c r="A968" s="13" t="s">
        <v>54</v>
      </c>
      <c r="B968" s="13">
        <v>179</v>
      </c>
      <c r="C968" s="21">
        <v>135.6453155268407</v>
      </c>
      <c r="D968" s="21">
        <v>126.28720340170864</v>
      </c>
      <c r="E968" s="21">
        <f t="shared" si="304"/>
        <v>130.96625946427469</v>
      </c>
      <c r="F968" s="22">
        <f t="shared" si="308"/>
        <v>0.90334379536540155</v>
      </c>
      <c r="G968" s="22">
        <f t="shared" si="308"/>
        <v>0.85371658048785548</v>
      </c>
      <c r="H968" s="22">
        <f t="shared" si="305"/>
        <v>0.87853018792662851</v>
      </c>
      <c r="I968" s="22">
        <v>3.0386022433569804</v>
      </c>
      <c r="J968" s="22">
        <v>2.7405051609037203</v>
      </c>
      <c r="K968" s="22">
        <f t="shared" si="306"/>
        <v>2.8895537021303506</v>
      </c>
      <c r="L968" s="22">
        <f t="shared" si="309"/>
        <v>3.3637273637639469</v>
      </c>
      <c r="M968" s="22">
        <f t="shared" si="310"/>
        <v>3.2100877780043366</v>
      </c>
      <c r="N968" s="22">
        <f t="shared" si="307"/>
        <v>3.286907570884142</v>
      </c>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row>
    <row r="969" spans="1:72" s="13" customFormat="1" x14ac:dyDescent="0.25">
      <c r="A969" s="13" t="s">
        <v>54</v>
      </c>
      <c r="B969" s="13">
        <v>180</v>
      </c>
      <c r="C969" s="21">
        <v>136.54865932220611</v>
      </c>
      <c r="D969" s="21">
        <v>127.14091998219649</v>
      </c>
      <c r="E969" s="21">
        <f t="shared" si="304"/>
        <v>131.84478965220131</v>
      </c>
      <c r="F969" s="22">
        <f t="shared" si="308"/>
        <v>0.8992907205944789</v>
      </c>
      <c r="G969" s="22">
        <f t="shared" si="308"/>
        <v>0.85071241924794094</v>
      </c>
      <c r="H969" s="22">
        <f t="shared" si="305"/>
        <v>0.87500156992120992</v>
      </c>
      <c r="I969" s="22">
        <v>3.0402042281348693</v>
      </c>
      <c r="J969" s="22">
        <v>2.7454929645604258</v>
      </c>
      <c r="K969" s="22">
        <f t="shared" si="306"/>
        <v>2.8928485963476476</v>
      </c>
      <c r="L969" s="22">
        <f t="shared" si="309"/>
        <v>3.3806689633416132</v>
      </c>
      <c r="M969" s="22">
        <f t="shared" si="310"/>
        <v>3.227286803909053</v>
      </c>
      <c r="N969" s="22">
        <f t="shared" si="307"/>
        <v>3.3039778836253331</v>
      </c>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row>
    <row r="970" spans="1:72" s="13" customFormat="1" x14ac:dyDescent="0.25">
      <c r="A970" s="13" t="s">
        <v>54</v>
      </c>
      <c r="B970" s="13">
        <v>181</v>
      </c>
      <c r="C970" s="21">
        <v>137.44795004280058</v>
      </c>
      <c r="D970" s="21">
        <v>127.99163240144443</v>
      </c>
      <c r="E970" s="21">
        <f t="shared" si="304"/>
        <v>132.71979122212252</v>
      </c>
      <c r="F970" s="22">
        <f t="shared" si="308"/>
        <v>0.8952113393905563</v>
      </c>
      <c r="G970" s="22">
        <f t="shared" si="308"/>
        <v>0.8476810064717597</v>
      </c>
      <c r="H970" s="22">
        <f t="shared" si="305"/>
        <v>0.871446172931158</v>
      </c>
      <c r="I970" s="22">
        <v>3.041743415874393</v>
      </c>
      <c r="J970" s="22">
        <v>2.7504006195699482</v>
      </c>
      <c r="K970" s="22">
        <f t="shared" si="306"/>
        <v>2.8960720177221706</v>
      </c>
      <c r="L970" s="22">
        <f t="shared" si="309"/>
        <v>3.397793662829558</v>
      </c>
      <c r="M970" s="22">
        <f t="shared" si="310"/>
        <v>3.2446174900364211</v>
      </c>
      <c r="N970" s="22">
        <f t="shared" si="307"/>
        <v>3.3212055764329893</v>
      </c>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row>
    <row r="971" spans="1:72" s="13" customFormat="1" x14ac:dyDescent="0.25">
      <c r="A971" s="13" t="s">
        <v>54</v>
      </c>
      <c r="B971" s="24">
        <v>182</v>
      </c>
      <c r="C971" s="25">
        <v>138.34316138219114</v>
      </c>
      <c r="D971" s="25">
        <v>128.83931340791619</v>
      </c>
      <c r="E971" s="25">
        <f t="shared" si="304"/>
        <v>133.59123739505367</v>
      </c>
      <c r="F971" s="26">
        <f t="shared" si="308"/>
        <v>0.8911069618779095</v>
      </c>
      <c r="G971" s="26">
        <f t="shared" si="308"/>
        <v>0.8446233152688194</v>
      </c>
      <c r="H971" s="26">
        <f t="shared" si="305"/>
        <v>0.86786513857336445</v>
      </c>
      <c r="I971" s="26">
        <v>3.0432222932059627</v>
      </c>
      <c r="J971" s="26">
        <v>2.7552294919128952</v>
      </c>
      <c r="K971" s="26">
        <f t="shared" si="306"/>
        <v>2.899225892559429</v>
      </c>
      <c r="L971" s="26">
        <f t="shared" si="309"/>
        <v>3.4151032630164933</v>
      </c>
      <c r="M971" s="26">
        <f t="shared" si="310"/>
        <v>3.2620807904598093</v>
      </c>
      <c r="N971" s="26">
        <f t="shared" si="307"/>
        <v>3.3385920267381515</v>
      </c>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row>
    <row r="972" spans="1:72" s="13" customFormat="1" x14ac:dyDescent="0.25">
      <c r="A972" s="13" t="s">
        <v>54</v>
      </c>
      <c r="B972" s="13">
        <v>183</v>
      </c>
      <c r="C972" s="21">
        <v>139.23426834406905</v>
      </c>
      <c r="D972" s="21">
        <v>129.68393672318501</v>
      </c>
      <c r="E972" s="21">
        <f t="shared" si="304"/>
        <v>134.45910253362703</v>
      </c>
      <c r="F972" s="22">
        <f t="shared" si="308"/>
        <v>0.88697887404123321</v>
      </c>
      <c r="G972" s="22">
        <f t="shared" si="308"/>
        <v>0.84154030392338086</v>
      </c>
      <c r="H972" s="22">
        <f t="shared" si="305"/>
        <v>0.86425958898230704</v>
      </c>
      <c r="I972" s="22">
        <v>3.0446432526058098</v>
      </c>
      <c r="J972" s="22">
        <v>2.7599809269026405</v>
      </c>
      <c r="K972" s="22">
        <f t="shared" si="306"/>
        <v>2.9023120897542252</v>
      </c>
      <c r="L972" s="22">
        <f t="shared" si="309"/>
        <v>3.4325995147256152</v>
      </c>
      <c r="M972" s="22">
        <f t="shared" si="310"/>
        <v>3.2796776506546581</v>
      </c>
      <c r="N972" s="22">
        <f t="shared" si="307"/>
        <v>3.3561385826901367</v>
      </c>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row>
    <row r="973" spans="1:72" s="13" customFormat="1" x14ac:dyDescent="0.25">
      <c r="A973" s="13" t="s">
        <v>54</v>
      </c>
      <c r="B973" s="13">
        <v>184</v>
      </c>
      <c r="C973" s="21">
        <v>140.12124721811028</v>
      </c>
      <c r="D973" s="21">
        <v>130.52547702710839</v>
      </c>
      <c r="E973" s="21">
        <f t="shared" si="304"/>
        <v>135.32336212260935</v>
      </c>
      <c r="F973" s="22">
        <f t="shared" si="308"/>
        <v>0.8828283378101105</v>
      </c>
      <c r="G973" s="22">
        <f t="shared" si="308"/>
        <v>0.83843291591111324</v>
      </c>
      <c r="H973" s="22">
        <f t="shared" si="305"/>
        <v>0.86063062686061187</v>
      </c>
      <c r="I973" s="22">
        <v>3.0460085954723799</v>
      </c>
      <c r="J973" s="22">
        <v>2.7646562493068374</v>
      </c>
      <c r="K973" s="22">
        <f t="shared" si="306"/>
        <v>2.9053324223896086</v>
      </c>
      <c r="L973" s="22">
        <f t="shared" si="309"/>
        <v>3.4502841209516686</v>
      </c>
      <c r="M973" s="22">
        <f t="shared" si="310"/>
        <v>3.2974090077350127</v>
      </c>
      <c r="N973" s="22">
        <f t="shared" si="307"/>
        <v>3.3738465643433404</v>
      </c>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row>
    <row r="974" spans="1:72" s="13" customFormat="1" x14ac:dyDescent="0.25">
      <c r="A974" s="13" t="s">
        <v>54</v>
      </c>
      <c r="B974" s="13">
        <v>185</v>
      </c>
      <c r="C974" s="21">
        <v>141.00407555592039</v>
      </c>
      <c r="D974" s="21">
        <v>131.36390994301951</v>
      </c>
      <c r="E974" s="21">
        <f t="shared" si="304"/>
        <v>136.18399274946995</v>
      </c>
      <c r="F974" s="22">
        <f t="shared" si="308"/>
        <v>0.87865659115712447</v>
      </c>
      <c r="G974" s="22">
        <f t="shared" si="308"/>
        <v>0.83530207992299665</v>
      </c>
      <c r="H974" s="22">
        <f t="shared" si="305"/>
        <v>0.85697933554006056</v>
      </c>
      <c r="I974" s="22">
        <v>3.0473205351439723</v>
      </c>
      <c r="J974" s="22">
        <v>2.7692567634793823</v>
      </c>
      <c r="K974" s="22">
        <f t="shared" si="306"/>
        <v>2.9082886493116771</v>
      </c>
      <c r="L974" s="22">
        <f t="shared" si="309"/>
        <v>3.4681587389344921</v>
      </c>
      <c r="M974" s="22">
        <f t="shared" si="310"/>
        <v>3.3152757906872083</v>
      </c>
      <c r="N974" s="22">
        <f t="shared" si="307"/>
        <v>3.3917172648108505</v>
      </c>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row>
    <row r="975" spans="1:72" s="13" customFormat="1" x14ac:dyDescent="0.25">
      <c r="A975" s="13" t="s">
        <v>54</v>
      </c>
      <c r="B975" s="13">
        <v>186</v>
      </c>
      <c r="C975" s="21">
        <v>141.88273214707752</v>
      </c>
      <c r="D975" s="21">
        <v>132.1992120229425</v>
      </c>
      <c r="E975" s="21">
        <f t="shared" si="304"/>
        <v>137.04097208501003</v>
      </c>
      <c r="F975" s="22">
        <f t="shared" si="308"/>
        <v>0.87446484820932824</v>
      </c>
      <c r="G975" s="22">
        <f t="shared" si="308"/>
        <v>0.83214870989684186</v>
      </c>
      <c r="H975" s="22">
        <f t="shared" si="305"/>
        <v>0.85330677905308505</v>
      </c>
      <c r="I975" s="22">
        <v>3.0485811998551076</v>
      </c>
      <c r="J975" s="22">
        <v>2.7737837535021215</v>
      </c>
      <c r="K975" s="22">
        <f t="shared" si="306"/>
        <v>2.9111824766786145</v>
      </c>
      <c r="L975" s="22">
        <f t="shared" si="309"/>
        <v>3.4862249821679994</v>
      </c>
      <c r="M975" s="22">
        <f t="shared" si="310"/>
        <v>3.3332789205981901</v>
      </c>
      <c r="N975" s="22">
        <f t="shared" si="307"/>
        <v>3.4097519513830949</v>
      </c>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row>
    <row r="976" spans="1:72" s="13" customFormat="1" x14ac:dyDescent="0.25">
      <c r="A976" s="13" t="s">
        <v>54</v>
      </c>
      <c r="B976" s="13">
        <v>187</v>
      </c>
      <c r="C976" s="21">
        <v>142.75719699528685</v>
      </c>
      <c r="D976" s="21">
        <v>133.03136073283935</v>
      </c>
      <c r="E976" s="21">
        <f t="shared" si="304"/>
        <v>137.8942788640631</v>
      </c>
      <c r="F976" s="22">
        <f t="shared" si="308"/>
        <v>0.870254299371652</v>
      </c>
      <c r="G976" s="22">
        <f t="shared" si="308"/>
        <v>0.82897370505625645</v>
      </c>
      <c r="H976" s="22">
        <f t="shared" si="305"/>
        <v>0.84961400221395422</v>
      </c>
      <c r="I976" s="22">
        <v>3.0497926356294931</v>
      </c>
      <c r="J976" s="22">
        <v>2.7782384833356017</v>
      </c>
      <c r="K976" s="22">
        <f t="shared" si="306"/>
        <v>2.9140155594825474</v>
      </c>
      <c r="L976" s="22">
        <f t="shared" si="309"/>
        <v>3.5044844223481904</v>
      </c>
      <c r="M976" s="22">
        <f t="shared" si="310"/>
        <v>3.3514193108779762</v>
      </c>
      <c r="N976" s="22">
        <f t="shared" si="307"/>
        <v>3.4279518666130833</v>
      </c>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row>
    <row r="977" spans="1:72" s="13" customFormat="1" x14ac:dyDescent="0.25">
      <c r="A977" s="13" t="s">
        <v>54</v>
      </c>
      <c r="B977" s="13">
        <v>188</v>
      </c>
      <c r="C977" s="21">
        <v>143.6274512946585</v>
      </c>
      <c r="D977" s="21">
        <v>133.8603344378956</v>
      </c>
      <c r="E977" s="21">
        <f t="shared" si="304"/>
        <v>138.74389286627706</v>
      </c>
      <c r="F977" s="22">
        <f t="shared" si="308"/>
        <v>0.86602611146264508</v>
      </c>
      <c r="G977" s="22">
        <f t="shared" si="308"/>
        <v>0.82577794995617637</v>
      </c>
      <c r="H977" s="22">
        <f t="shared" si="305"/>
        <v>0.84590203070941072</v>
      </c>
      <c r="I977" s="22">
        <v>3.0509568091078467</v>
      </c>
      <c r="J977" s="22">
        <v>2.7826221969782319</v>
      </c>
      <c r="K977" s="22">
        <f t="shared" si="306"/>
        <v>2.9167895030430393</v>
      </c>
      <c r="L977" s="22">
        <f t="shared" ref="L977:L988" si="311">I977/F977</f>
        <v>3.5229385912568363</v>
      </c>
      <c r="M977" s="22">
        <f t="shared" ref="M977:M988" si="312">J977/G977</f>
        <v>3.3696978674786657</v>
      </c>
      <c r="N977" s="22">
        <f t="shared" si="307"/>
        <v>3.4463182293677512</v>
      </c>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row>
    <row r="978" spans="1:72" s="13" customFormat="1" x14ac:dyDescent="0.25">
      <c r="A978" s="13" t="s">
        <v>54</v>
      </c>
      <c r="B978" s="24">
        <v>189</v>
      </c>
      <c r="C978" s="25">
        <v>144.49347740612114</v>
      </c>
      <c r="D978" s="25">
        <v>134.68611238785178</v>
      </c>
      <c r="E978" s="25">
        <f t="shared" ref="E978:E989" si="313">AVERAGE(C978:D978)</f>
        <v>139.58979489698646</v>
      </c>
      <c r="F978" s="26">
        <f t="shared" si="308"/>
        <v>0.86178142786076251</v>
      </c>
      <c r="G978" s="26">
        <f t="shared" si="308"/>
        <v>0.82256231453519035</v>
      </c>
      <c r="H978" s="26">
        <f t="shared" ref="H978:H988" si="314">AVERAGE(F978:G978)</f>
        <v>0.84217187119797643</v>
      </c>
      <c r="I978" s="26">
        <v>3.0520756103091777</v>
      </c>
      <c r="J978" s="26">
        <v>2.7869361186332147</v>
      </c>
      <c r="K978" s="26">
        <f t="shared" ref="K978:K989" si="315">AVERAGE(I978:J978)</f>
        <v>2.919505864471196</v>
      </c>
      <c r="L978" s="26">
        <f t="shared" si="311"/>
        <v>3.5415889825863127</v>
      </c>
      <c r="M978" s="26">
        <f t="shared" si="312"/>
        <v>3.3881154891080119</v>
      </c>
      <c r="N978" s="26">
        <f t="shared" ref="N978:N988" si="316">AVERAGE(L978:M978)</f>
        <v>3.4648522358471623</v>
      </c>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row>
    <row r="979" spans="1:72" s="13" customFormat="1" x14ac:dyDescent="0.25">
      <c r="A979" s="13" t="s">
        <v>54</v>
      </c>
      <c r="B979" s="13">
        <v>190</v>
      </c>
      <c r="C979" s="21">
        <v>145.35525883398191</v>
      </c>
      <c r="D979" s="21">
        <v>135.50867470238697</v>
      </c>
      <c r="E979" s="21">
        <f t="shared" si="313"/>
        <v>140.43196676818445</v>
      </c>
      <c r="F979" s="22">
        <f t="shared" ref="F979:G988" si="317">C980-C979</f>
        <v>0.85752136866170758</v>
      </c>
      <c r="G979" s="22">
        <f t="shared" si="317"/>
        <v>0.81932765417391806</v>
      </c>
      <c r="H979" s="22">
        <f t="shared" si="314"/>
        <v>0.83842451141781282</v>
      </c>
      <c r="I979" s="22">
        <v>3.0531508553244389</v>
      </c>
      <c r="J979" s="22">
        <v>2.7911814528826548</v>
      </c>
      <c r="K979" s="22">
        <f t="shared" si="315"/>
        <v>2.9221661541035466</v>
      </c>
      <c r="L979" s="22">
        <f t="shared" si="311"/>
        <v>3.5604370537020493</v>
      </c>
      <c r="M979" s="22">
        <f t="shared" si="312"/>
        <v>3.4066730674394798</v>
      </c>
      <c r="N979" s="22">
        <f t="shared" si="316"/>
        <v>3.4835550605707644</v>
      </c>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row>
    <row r="980" spans="1:72" s="13" customFormat="1" x14ac:dyDescent="0.25">
      <c r="A980" s="13" t="s">
        <v>54</v>
      </c>
      <c r="B980" s="13">
        <v>191</v>
      </c>
      <c r="C980" s="21">
        <v>146.21278020264361</v>
      </c>
      <c r="D980" s="21">
        <v>136.32800235656089</v>
      </c>
      <c r="E980" s="21">
        <f t="shared" si="313"/>
        <v>141.27039127960225</v>
      </c>
      <c r="F980" s="22">
        <f t="shared" si="317"/>
        <v>0.85324703084555154</v>
      </c>
      <c r="G980" s="22">
        <f t="shared" si="317"/>
        <v>0.8160748097599253</v>
      </c>
      <c r="H980" s="22">
        <f t="shared" si="314"/>
        <v>0.83466092030273842</v>
      </c>
      <c r="I980" s="22">
        <v>3.0541842889417725</v>
      </c>
      <c r="J980" s="22">
        <v>2.7953593848682736</v>
      </c>
      <c r="K980" s="22">
        <f t="shared" si="315"/>
        <v>2.9247718369050233</v>
      </c>
      <c r="L980" s="22">
        <f t="shared" si="311"/>
        <v>3.5794842273463692</v>
      </c>
      <c r="M980" s="22">
        <f t="shared" si="312"/>
        <v>3.4253714873157506</v>
      </c>
      <c r="N980" s="22">
        <f t="shared" si="316"/>
        <v>3.5024278573310599</v>
      </c>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row>
    <row r="981" spans="1:72" s="13" customFormat="1" x14ac:dyDescent="0.25">
      <c r="A981" s="13" t="s">
        <v>54</v>
      </c>
      <c r="B981" s="13">
        <v>192</v>
      </c>
      <c r="C981" s="21">
        <v>147.06602723348917</v>
      </c>
      <c r="D981" s="21">
        <v>137.14407716632081</v>
      </c>
      <c r="E981" s="21">
        <f t="shared" si="313"/>
        <v>142.105052199905</v>
      </c>
      <c r="F981" s="22">
        <f t="shared" si="317"/>
        <v>0.84895948845391445</v>
      </c>
      <c r="G981" s="22">
        <f t="shared" si="317"/>
        <v>0.81280460775809615</v>
      </c>
      <c r="H981" s="22">
        <f t="shared" si="314"/>
        <v>0.8308820481060053</v>
      </c>
      <c r="I981" s="22">
        <v>3.0551775872028264</v>
      </c>
      <c r="J981" s="22">
        <v>2.7994710804781873</v>
      </c>
      <c r="K981" s="22">
        <f t="shared" si="315"/>
        <v>2.9273243338405068</v>
      </c>
      <c r="L981" s="22">
        <f t="shared" si="311"/>
        <v>3.5987318932812373</v>
      </c>
      <c r="M981" s="22">
        <f t="shared" si="312"/>
        <v>3.4442116269490382</v>
      </c>
      <c r="N981" s="22">
        <f t="shared" si="316"/>
        <v>3.521471760115138</v>
      </c>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row>
    <row r="982" spans="1:72" s="13" customFormat="1" x14ac:dyDescent="0.25">
      <c r="A982" s="13" t="s">
        <v>54</v>
      </c>
      <c r="B982" s="13">
        <v>193</v>
      </c>
      <c r="C982" s="21">
        <v>147.91498672194308</v>
      </c>
      <c r="D982" s="21">
        <v>137.95688177407891</v>
      </c>
      <c r="E982" s="21">
        <f t="shared" si="313"/>
        <v>142.93593424801099</v>
      </c>
      <c r="F982" s="22">
        <f t="shared" si="317"/>
        <v>0.84465979277479164</v>
      </c>
      <c r="G982" s="22">
        <f t="shared" si="317"/>
        <v>0.80951786028640527</v>
      </c>
      <c r="H982" s="22">
        <f t="shared" si="314"/>
        <v>0.82708882653059845</v>
      </c>
      <c r="I982" s="22">
        <v>3.0561323598898618</v>
      </c>
      <c r="J982" s="22">
        <v>2.8035176865392177</v>
      </c>
      <c r="K982" s="22">
        <f t="shared" si="315"/>
        <v>2.9298250232145397</v>
      </c>
      <c r="L982" s="22">
        <f t="shared" si="311"/>
        <v>3.618181409878837</v>
      </c>
      <c r="M982" s="22">
        <f t="shared" si="312"/>
        <v>3.4631943581174855</v>
      </c>
      <c r="N982" s="22">
        <f t="shared" si="316"/>
        <v>3.540687883998161</v>
      </c>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row>
    <row r="983" spans="1:72" s="13" customFormat="1" x14ac:dyDescent="0.25">
      <c r="A983" s="13" t="s">
        <v>54</v>
      </c>
      <c r="B983" s="13">
        <v>194</v>
      </c>
      <c r="C983" s="21">
        <v>148.75964651471787</v>
      </c>
      <c r="D983" s="21">
        <v>138.76639963436531</v>
      </c>
      <c r="E983" s="21">
        <f t="shared" si="313"/>
        <v>143.76302307454159</v>
      </c>
      <c r="F983" s="22">
        <f t="shared" si="317"/>
        <v>0.84034897253755503</v>
      </c>
      <c r="G983" s="22">
        <f t="shared" si="317"/>
        <v>0.80621536519743131</v>
      </c>
      <c r="H983" s="22">
        <f t="shared" si="314"/>
        <v>0.82328216886749317</v>
      </c>
      <c r="I983" s="22">
        <v>3.05705015294361</v>
      </c>
      <c r="J983" s="22">
        <v>2.8075003310142552</v>
      </c>
      <c r="K983" s="22">
        <f t="shared" si="315"/>
        <v>2.9322752419789326</v>
      </c>
      <c r="L983" s="22">
        <f t="shared" si="311"/>
        <v>3.6378341056482828</v>
      </c>
      <c r="M983" s="22">
        <f t="shared" si="312"/>
        <v>3.4823205463551741</v>
      </c>
      <c r="N983" s="22">
        <f t="shared" si="316"/>
        <v>3.5600773260017284</v>
      </c>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row>
    <row r="984" spans="1:72" s="13" customFormat="1" x14ac:dyDescent="0.25">
      <c r="A984" s="13" t="s">
        <v>54</v>
      </c>
      <c r="B984" s="13">
        <v>195</v>
      </c>
      <c r="C984" s="21">
        <v>149.59999548725543</v>
      </c>
      <c r="D984" s="21">
        <v>139.57261499956275</v>
      </c>
      <c r="E984" s="21">
        <f t="shared" si="313"/>
        <v>144.58630524340907</v>
      </c>
      <c r="F984" s="22">
        <f t="shared" si="317"/>
        <v>0.83602803411420723</v>
      </c>
      <c r="G984" s="22">
        <f t="shared" si="317"/>
        <v>0.80289790616456003</v>
      </c>
      <c r="H984" s="22">
        <f t="shared" si="314"/>
        <v>0.81946297013938363</v>
      </c>
      <c r="I984" s="22">
        <v>3.0579324508120234</v>
      </c>
      <c r="J984" s="22">
        <v>2.8114201232041882</v>
      </c>
      <c r="K984" s="22">
        <f t="shared" si="315"/>
        <v>2.9346762870081058</v>
      </c>
      <c r="L984" s="22">
        <f t="shared" si="311"/>
        <v>3.6576912807140252</v>
      </c>
      <c r="M984" s="22">
        <f t="shared" si="312"/>
        <v>3.5015910511391546</v>
      </c>
      <c r="N984" s="22">
        <f t="shared" si="316"/>
        <v>3.5796411659265899</v>
      </c>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row>
    <row r="985" spans="1:72" s="13" customFormat="1" x14ac:dyDescent="0.25">
      <c r="A985" s="13" t="s">
        <v>54</v>
      </c>
      <c r="B985" s="24">
        <v>196</v>
      </c>
      <c r="C985" s="25">
        <v>150.43602352136963</v>
      </c>
      <c r="D985" s="25">
        <v>140.37551290572731</v>
      </c>
      <c r="E985" s="25">
        <f t="shared" si="313"/>
        <v>145.40576821354847</v>
      </c>
      <c r="F985" s="26">
        <f t="shared" si="317"/>
        <v>0.83169796172933275</v>
      </c>
      <c r="G985" s="26">
        <f t="shared" si="317"/>
        <v>0.79956625277276316</v>
      </c>
      <c r="H985" s="26">
        <f t="shared" si="314"/>
        <v>0.81563210725104796</v>
      </c>
      <c r="I985" s="26">
        <v>3.0587806787302503</v>
      </c>
      <c r="J985" s="26">
        <v>2.8152781539539529</v>
      </c>
      <c r="K985" s="26">
        <f t="shared" si="315"/>
        <v>2.9370294163421016</v>
      </c>
      <c r="L985" s="26">
        <f t="shared" si="311"/>
        <v>3.6777542082346693</v>
      </c>
      <c r="M985" s="26">
        <f t="shared" si="312"/>
        <v>3.5210067260730868</v>
      </c>
      <c r="N985" s="26">
        <f t="shared" si="316"/>
        <v>3.5993804671538783</v>
      </c>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row>
    <row r="986" spans="1:72" s="13" customFormat="1" x14ac:dyDescent="0.25">
      <c r="A986" s="13" t="s">
        <v>54</v>
      </c>
      <c r="B986" s="13">
        <v>197</v>
      </c>
      <c r="C986" s="21">
        <v>151.26772148309897</v>
      </c>
      <c r="D986" s="21">
        <v>141.17507915850007</v>
      </c>
      <c r="E986" s="21">
        <f t="shared" si="313"/>
        <v>146.22140032079952</v>
      </c>
      <c r="F986" s="22">
        <f t="shared" si="317"/>
        <v>0.82735971767601768</v>
      </c>
      <c r="G986" s="22">
        <f t="shared" si="317"/>
        <v>0.79622116061466386</v>
      </c>
      <c r="H986" s="22">
        <f t="shared" si="314"/>
        <v>0.81179043914534077</v>
      </c>
      <c r="I986" s="22">
        <v>3.0595962049323364</v>
      </c>
      <c r="J986" s="22">
        <v>2.8190754958622799</v>
      </c>
      <c r="K986" s="22">
        <f t="shared" si="315"/>
        <v>2.9393358503973079</v>
      </c>
      <c r="L986" s="22">
        <f t="shared" si="311"/>
        <v>3.6980241357731063</v>
      </c>
      <c r="M986" s="22">
        <f t="shared" si="312"/>
        <v>3.5405684190633924</v>
      </c>
      <c r="N986" s="22">
        <f t="shared" si="316"/>
        <v>3.6192962774182496</v>
      </c>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row>
    <row r="987" spans="1:72" s="13" customFormat="1" x14ac:dyDescent="0.25">
      <c r="A987" s="13" t="s">
        <v>54</v>
      </c>
      <c r="B987" s="13">
        <v>198</v>
      </c>
      <c r="C987" s="21">
        <v>152.09508120077498</v>
      </c>
      <c r="D987" s="21">
        <v>141.97130031911473</v>
      </c>
      <c r="E987" s="21">
        <f t="shared" si="313"/>
        <v>147.03319075994486</v>
      </c>
      <c r="F987" s="22">
        <f t="shared" si="317"/>
        <v>0.82301424253915911</v>
      </c>
      <c r="G987" s="22">
        <f t="shared" si="317"/>
        <v>0.7928633713899842</v>
      </c>
      <c r="H987" s="22">
        <f t="shared" si="314"/>
        <v>0.80793880696457165</v>
      </c>
      <c r="I987" s="22">
        <v>3.0603803427952934</v>
      </c>
      <c r="J987" s="22">
        <v>2.8228132034947242</v>
      </c>
      <c r="K987" s="22">
        <f t="shared" si="315"/>
        <v>2.941596773145009</v>
      </c>
      <c r="L987" s="22">
        <f t="shared" si="311"/>
        <v>3.7185022866110122</v>
      </c>
      <c r="M987" s="22">
        <f t="shared" si="312"/>
        <v>3.5602769724952679</v>
      </c>
      <c r="N987" s="22">
        <f t="shared" si="316"/>
        <v>3.6393896295531398</v>
      </c>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row>
    <row r="988" spans="1:72" s="13" customFormat="1" x14ac:dyDescent="0.25">
      <c r="A988" s="13" t="s">
        <v>54</v>
      </c>
      <c r="B988" s="13">
        <v>199</v>
      </c>
      <c r="C988" s="21">
        <v>152.91809544331414</v>
      </c>
      <c r="D988" s="21">
        <v>142.76416369050472</v>
      </c>
      <c r="E988" s="21">
        <f t="shared" si="313"/>
        <v>147.84112956690944</v>
      </c>
      <c r="F988" s="22">
        <f t="shared" si="317"/>
        <v>0.81866245542374827</v>
      </c>
      <c r="G988" s="22">
        <f t="shared" si="317"/>
        <v>0.78949361300973919</v>
      </c>
      <c r="H988" s="22">
        <f t="shared" si="314"/>
        <v>0.80407803421674373</v>
      </c>
      <c r="I988" s="22">
        <v>3.0611343529163069</v>
      </c>
      <c r="J988" s="22">
        <v>2.8264923135995965</v>
      </c>
      <c r="K988" s="22">
        <f t="shared" si="315"/>
        <v>2.9438133332579515</v>
      </c>
      <c r="L988" s="22">
        <f t="shared" si="311"/>
        <v>3.7391898610176666</v>
      </c>
      <c r="M988" s="22">
        <f t="shared" si="312"/>
        <v>3.5801332234016807</v>
      </c>
      <c r="N988" s="22">
        <f t="shared" si="316"/>
        <v>3.6596615422096734</v>
      </c>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row>
    <row r="989" spans="1:72" s="13" customFormat="1" x14ac:dyDescent="0.25">
      <c r="A989" s="13" t="s">
        <v>54</v>
      </c>
      <c r="B989" s="13">
        <v>200</v>
      </c>
      <c r="C989" s="21">
        <v>153.73675789873789</v>
      </c>
      <c r="D989" s="21">
        <v>143.55365730351446</v>
      </c>
      <c r="E989" s="21">
        <f t="shared" si="313"/>
        <v>148.64520760112617</v>
      </c>
      <c r="F989" s="22"/>
      <c r="G989" s="22"/>
      <c r="H989" s="22"/>
      <c r="I989" s="22">
        <v>3.0618594451239729</v>
      </c>
      <c r="J989" s="22">
        <v>2.8301138453264194</v>
      </c>
      <c r="K989" s="22">
        <f t="shared" si="315"/>
        <v>2.9459866452251964</v>
      </c>
      <c r="L989" s="22"/>
      <c r="M989" s="22"/>
      <c r="N989" s="22"/>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row>
    <row r="990" spans="1:72" s="13" customFormat="1" x14ac:dyDescent="0.25">
      <c r="A990" s="13" t="s">
        <v>55</v>
      </c>
      <c r="B990" s="13">
        <v>60</v>
      </c>
      <c r="C990" s="21">
        <v>21.334094585996795</v>
      </c>
      <c r="D990" s="21">
        <v>21.548334317718755</v>
      </c>
      <c r="E990" s="21">
        <f>AVERAGE(C990:D990)</f>
        <v>21.441214451857775</v>
      </c>
      <c r="F990" s="22">
        <f>C991-C990</f>
        <v>0.68135307065478656</v>
      </c>
      <c r="G990" s="22">
        <f>D991-D990</f>
        <v>0.64741517962568906</v>
      </c>
      <c r="H990" s="22">
        <f>AVERAGE(F990:G990)</f>
        <v>0.66438412514023781</v>
      </c>
      <c r="I990" s="22">
        <v>0.97418747901453595</v>
      </c>
      <c r="J990" s="22">
        <v>1.1046748256607271</v>
      </c>
      <c r="K990" s="22">
        <f>AVERAGE(I990:J990)</f>
        <v>1.0394311523376314</v>
      </c>
      <c r="L990" s="22">
        <f t="shared" ref="L990:L1021" si="318">I990/F990</f>
        <v>1.4297836481140869</v>
      </c>
      <c r="M990" s="22">
        <f t="shared" ref="M990:M1021" si="319">J990/G990</f>
        <v>1.7062850245485566</v>
      </c>
      <c r="N990" s="22">
        <f>AVERAGE(L990:M990)</f>
        <v>1.5680343363313218</v>
      </c>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row>
    <row r="991" spans="1:72" s="13" customFormat="1" x14ac:dyDescent="0.25">
      <c r="A991" s="13" t="s">
        <v>55</v>
      </c>
      <c r="B991" s="13">
        <v>61</v>
      </c>
      <c r="C991" s="21">
        <v>22.015447656651581</v>
      </c>
      <c r="D991" s="21">
        <v>22.195749497344444</v>
      </c>
      <c r="E991" s="21">
        <f t="shared" ref="E991:E1054" si="320">AVERAGE(C991:D991)</f>
        <v>22.105598576998013</v>
      </c>
      <c r="F991" s="22">
        <f>C992-C991</f>
        <v>0.6914436799341388</v>
      </c>
      <c r="G991" s="22">
        <f>D992-D991</f>
        <v>0.65578360439530314</v>
      </c>
      <c r="H991" s="22">
        <f t="shared" ref="H991:H1054" si="321">AVERAGE(F991:G991)</f>
        <v>0.67361364216472097</v>
      </c>
      <c r="I991" s="22">
        <v>1.0080011247397211</v>
      </c>
      <c r="J991" s="22">
        <v>1.1294940199354007</v>
      </c>
      <c r="K991" s="22">
        <f t="shared" ref="K991:K1054" si="322">AVERAGE(I991:J991)</f>
        <v>1.068747572337561</v>
      </c>
      <c r="L991" s="22">
        <f t="shared" si="318"/>
        <v>1.4578210113016508</v>
      </c>
      <c r="M991" s="22">
        <f t="shared" si="319"/>
        <v>1.7223578210329076</v>
      </c>
      <c r="N991" s="22">
        <f t="shared" ref="N991:N1054" si="323">AVERAGE(L991:M991)</f>
        <v>1.5900894161672792</v>
      </c>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row>
    <row r="992" spans="1:72" s="13" customFormat="1" x14ac:dyDescent="0.25">
      <c r="A992" s="13" t="s">
        <v>55</v>
      </c>
      <c r="B992" s="13">
        <v>62</v>
      </c>
      <c r="C992" s="21">
        <v>22.70689133658572</v>
      </c>
      <c r="D992" s="21">
        <v>22.851533101739747</v>
      </c>
      <c r="E992" s="21">
        <f t="shared" si="320"/>
        <v>22.779212219162734</v>
      </c>
      <c r="F992" s="22">
        <f t="shared" ref="F992:G1055" si="324">C993-C992</f>
        <v>0.70139584899865781</v>
      </c>
      <c r="G992" s="22">
        <f t="shared" si="324"/>
        <v>0.66402444436330654</v>
      </c>
      <c r="H992" s="22">
        <f t="shared" si="321"/>
        <v>0.68271014668098218</v>
      </c>
      <c r="I992" s="22">
        <v>1.0421475336601382</v>
      </c>
      <c r="J992" s="22">
        <v>1.1543072793112861</v>
      </c>
      <c r="K992" s="22">
        <f t="shared" si="322"/>
        <v>1.0982274064857123</v>
      </c>
      <c r="L992" s="22">
        <f t="shared" si="318"/>
        <v>1.48581936312847</v>
      </c>
      <c r="M992" s="22">
        <f t="shared" si="319"/>
        <v>1.7383505819850993</v>
      </c>
      <c r="N992" s="22">
        <f t="shared" si="323"/>
        <v>1.6120849725567847</v>
      </c>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row>
    <row r="993" spans="1:72" s="13" customFormat="1" x14ac:dyDescent="0.25">
      <c r="A993" s="13" t="s">
        <v>55</v>
      </c>
      <c r="B993" s="13">
        <v>63</v>
      </c>
      <c r="C993" s="21">
        <v>23.408287185584378</v>
      </c>
      <c r="D993" s="21">
        <v>23.515557546103054</v>
      </c>
      <c r="E993" s="21">
        <f t="shared" si="320"/>
        <v>23.461922365843716</v>
      </c>
      <c r="F993" s="22">
        <f t="shared" si="324"/>
        <v>0.71120688185293801</v>
      </c>
      <c r="G993" s="22">
        <f t="shared" si="324"/>
        <v>0.67213655718894216</v>
      </c>
      <c r="H993" s="22">
        <f t="shared" si="321"/>
        <v>0.69167171952094009</v>
      </c>
      <c r="I993" s="22">
        <v>1.0765991105893504</v>
      </c>
      <c r="J993" s="22">
        <v>1.1791040212815274</v>
      </c>
      <c r="K993" s="22">
        <f t="shared" si="322"/>
        <v>1.1278515659354389</v>
      </c>
      <c r="L993" s="22">
        <f t="shared" si="318"/>
        <v>1.513763629205106</v>
      </c>
      <c r="M993" s="22">
        <f t="shared" si="319"/>
        <v>1.7542625954060005</v>
      </c>
      <c r="N993" s="22">
        <f t="shared" si="323"/>
        <v>1.6340131123055532</v>
      </c>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row>
    <row r="994" spans="1:72" s="13" customFormat="1" x14ac:dyDescent="0.25">
      <c r="A994" s="13" t="s">
        <v>55</v>
      </c>
      <c r="B994" s="13">
        <v>64</v>
      </c>
      <c r="C994" s="21">
        <v>24.119494067437316</v>
      </c>
      <c r="D994" s="21">
        <v>24.187694103291996</v>
      </c>
      <c r="E994" s="21">
        <f t="shared" si="320"/>
        <v>24.153594085364656</v>
      </c>
      <c r="F994" s="22">
        <f t="shared" si="324"/>
        <v>0.72087419765893657</v>
      </c>
      <c r="G994" s="22">
        <f t="shared" si="324"/>
        <v>0.68011887169872409</v>
      </c>
      <c r="H994" s="22">
        <f t="shared" si="321"/>
        <v>0.70049653467883033</v>
      </c>
      <c r="I994" s="22">
        <v>1.1113279506045091</v>
      </c>
      <c r="J994" s="22">
        <v>1.2038739512464041</v>
      </c>
      <c r="K994" s="22">
        <f t="shared" si="322"/>
        <v>1.1576009509254566</v>
      </c>
      <c r="L994" s="22">
        <f t="shared" si="318"/>
        <v>1.5416392405409769</v>
      </c>
      <c r="M994" s="22">
        <f t="shared" si="319"/>
        <v>1.770093437106816</v>
      </c>
      <c r="N994" s="22">
        <f t="shared" si="323"/>
        <v>1.6558663388238966</v>
      </c>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row>
    <row r="995" spans="1:72" s="13" customFormat="1" x14ac:dyDescent="0.25">
      <c r="A995" s="13" t="s">
        <v>55</v>
      </c>
      <c r="B995" s="13">
        <v>65</v>
      </c>
      <c r="C995" s="21">
        <v>24.840368265096252</v>
      </c>
      <c r="D995" s="21">
        <v>24.86781297499072</v>
      </c>
      <c r="E995" s="21">
        <f t="shared" si="320"/>
        <v>24.854090620043486</v>
      </c>
      <c r="F995" s="22">
        <f t="shared" si="324"/>
        <v>0.73039533071414553</v>
      </c>
      <c r="G995" s="22">
        <f t="shared" si="324"/>
        <v>0.68797038736326499</v>
      </c>
      <c r="H995" s="22">
        <f t="shared" si="321"/>
        <v>0.70918285903870526</v>
      </c>
      <c r="I995" s="22">
        <v>1.1463059096035997</v>
      </c>
      <c r="J995" s="22">
        <v>1.228607064833505</v>
      </c>
      <c r="K995" s="22">
        <f t="shared" si="322"/>
        <v>1.1874564872185522</v>
      </c>
      <c r="L995" s="22">
        <f t="shared" si="318"/>
        <v>1.5694321436622503</v>
      </c>
      <c r="M995" s="22">
        <f t="shared" si="319"/>
        <v>1.7858429481860398</v>
      </c>
      <c r="N995" s="22">
        <f t="shared" si="323"/>
        <v>1.677637545924145</v>
      </c>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row>
    <row r="996" spans="1:72" s="13" customFormat="1" x14ac:dyDescent="0.25">
      <c r="A996" s="13" t="s">
        <v>55</v>
      </c>
      <c r="B996" s="13">
        <v>66</v>
      </c>
      <c r="C996" s="21">
        <v>25.570763595810398</v>
      </c>
      <c r="D996" s="21">
        <v>25.555783362353985</v>
      </c>
      <c r="E996" s="21">
        <f t="shared" si="320"/>
        <v>25.563273479082191</v>
      </c>
      <c r="F996" s="22">
        <f t="shared" si="324"/>
        <v>0.7397679303530964</v>
      </c>
      <c r="G996" s="22">
        <f t="shared" si="324"/>
        <v>0.69569017373765973</v>
      </c>
      <c r="H996" s="22">
        <f t="shared" si="321"/>
        <v>0.71772905204537807</v>
      </c>
      <c r="I996" s="22">
        <v>1.1815046745528743</v>
      </c>
      <c r="J996" s="22">
        <v>1.2532936497470939</v>
      </c>
      <c r="K996" s="22">
        <f t="shared" si="322"/>
        <v>1.217399162149984</v>
      </c>
      <c r="L996" s="22">
        <f t="shared" si="318"/>
        <v>1.5971288103675079</v>
      </c>
      <c r="M996" s="22">
        <f t="shared" si="319"/>
        <v>1.8015112144155465</v>
      </c>
      <c r="N996" s="22">
        <f t="shared" si="323"/>
        <v>1.6993200123915271</v>
      </c>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row>
    <row r="997" spans="1:72" s="13" customFormat="1" x14ac:dyDescent="0.25">
      <c r="A997" s="13" t="s">
        <v>55</v>
      </c>
      <c r="B997" s="13">
        <v>67</v>
      </c>
      <c r="C997" s="21">
        <v>26.310531526163494</v>
      </c>
      <c r="D997" s="21">
        <v>26.251473536091645</v>
      </c>
      <c r="E997" s="21">
        <f t="shared" si="320"/>
        <v>26.281002531127569</v>
      </c>
      <c r="F997" s="22">
        <f t="shared" si="324"/>
        <v>0.74898976076950419</v>
      </c>
      <c r="G997" s="22">
        <f t="shared" si="324"/>
        <v>0.70327736986583034</v>
      </c>
      <c r="H997" s="22">
        <f t="shared" si="321"/>
        <v>0.72613356531766726</v>
      </c>
      <c r="I997" s="22">
        <v>1.2168958331483921</v>
      </c>
      <c r="J997" s="22">
        <v>1.2779242871570577</v>
      </c>
      <c r="K997" s="22">
        <f t="shared" si="322"/>
        <v>1.2474100601527249</v>
      </c>
      <c r="L997" s="22">
        <f t="shared" si="318"/>
        <v>1.6247162469860283</v>
      </c>
      <c r="M997" s="22">
        <f t="shared" si="319"/>
        <v>1.8170985473353951</v>
      </c>
      <c r="N997" s="22">
        <f t="shared" si="323"/>
        <v>1.7209073971607118</v>
      </c>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row>
    <row r="998" spans="1:72" s="13" customFormat="1" x14ac:dyDescent="0.25">
      <c r="A998" s="13" t="s">
        <v>55</v>
      </c>
      <c r="B998" s="13">
        <v>68</v>
      </c>
      <c r="C998" s="21">
        <v>27.059521286932998</v>
      </c>
      <c r="D998" s="21">
        <v>26.954750905957475</v>
      </c>
      <c r="E998" s="21">
        <f t="shared" si="320"/>
        <v>27.007136096445237</v>
      </c>
      <c r="F998" s="22">
        <f t="shared" si="324"/>
        <v>0.75805870075767245</v>
      </c>
      <c r="G998" s="22">
        <f t="shared" si="324"/>
        <v>0.71073118364861543</v>
      </c>
      <c r="H998" s="22">
        <f t="shared" si="321"/>
        <v>0.73439494220314394</v>
      </c>
      <c r="I998" s="22">
        <v>1.252450942623069</v>
      </c>
      <c r="J998" s="22">
        <v>1.302489852638764</v>
      </c>
      <c r="K998" s="22">
        <f t="shared" si="322"/>
        <v>1.2774703976309165</v>
      </c>
      <c r="L998" s="22">
        <f t="shared" si="318"/>
        <v>1.6521820030180463</v>
      </c>
      <c r="M998" s="22">
        <f t="shared" si="319"/>
        <v>1.8326054668831209</v>
      </c>
      <c r="N998" s="22">
        <f t="shared" si="323"/>
        <v>1.7423937349505836</v>
      </c>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row>
    <row r="999" spans="1:72" s="13" customFormat="1" x14ac:dyDescent="0.25">
      <c r="A999" s="13" t="s">
        <v>55</v>
      </c>
      <c r="B999" s="13">
        <v>69</v>
      </c>
      <c r="C999" s="21">
        <v>27.817579987690671</v>
      </c>
      <c r="D999" s="21">
        <v>27.66548208960609</v>
      </c>
      <c r="E999" s="21">
        <f t="shared" si="320"/>
        <v>27.741531038648382</v>
      </c>
      <c r="F999" s="22">
        <f t="shared" si="324"/>
        <v>0.76697274337148968</v>
      </c>
      <c r="G999" s="22">
        <f t="shared" si="324"/>
        <v>0.71805089117613718</v>
      </c>
      <c r="H999" s="22">
        <f t="shared" si="321"/>
        <v>0.74251181727381343</v>
      </c>
      <c r="I999" s="22">
        <v>1.2881415974396615</v>
      </c>
      <c r="J999" s="22">
        <v>1.3269815166759824</v>
      </c>
      <c r="K999" s="22">
        <f t="shared" si="322"/>
        <v>1.3075615570578218</v>
      </c>
      <c r="L999" s="22">
        <f t="shared" si="318"/>
        <v>1.679514179053087</v>
      </c>
      <c r="M999" s="22">
        <f t="shared" si="319"/>
        <v>1.8480326854026217</v>
      </c>
      <c r="N999" s="22">
        <f t="shared" si="323"/>
        <v>1.7637734322278544</v>
      </c>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row>
    <row r="1000" spans="1:72" s="13" customFormat="1" x14ac:dyDescent="0.25">
      <c r="A1000" s="13" t="s">
        <v>55</v>
      </c>
      <c r="B1000" s="24">
        <v>70</v>
      </c>
      <c r="C1000" s="25">
        <v>28.584552731062161</v>
      </c>
      <c r="D1000" s="25">
        <v>28.383532980782228</v>
      </c>
      <c r="E1000" s="25">
        <f t="shared" si="320"/>
        <v>28.484042855922194</v>
      </c>
      <c r="F1000" s="26">
        <f t="shared" si="324"/>
        <v>0.77572999550012156</v>
      </c>
      <c r="G1000" s="26">
        <f t="shared" si="324"/>
        <v>0.7252358360247726</v>
      </c>
      <c r="H1000" s="26">
        <f t="shared" si="321"/>
        <v>0.75048291576244708</v>
      </c>
      <c r="I1000" s="26">
        <v>1.323939495620567</v>
      </c>
      <c r="J1000" s="26">
        <v>1.351390744739799</v>
      </c>
      <c r="K1000" s="26">
        <f t="shared" si="322"/>
        <v>1.337665120180183</v>
      </c>
      <c r="L1000" s="26">
        <f t="shared" si="318"/>
        <v>1.7067014338758537</v>
      </c>
      <c r="M1000" s="26">
        <f t="shared" si="319"/>
        <v>1.8633810928968466</v>
      </c>
      <c r="N1000" s="26">
        <f t="shared" si="323"/>
        <v>1.7850412633863502</v>
      </c>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row>
    <row r="1001" spans="1:72" s="13" customFormat="1" x14ac:dyDescent="0.25">
      <c r="A1001" s="13" t="s">
        <v>55</v>
      </c>
      <c r="B1001" s="13">
        <v>71</v>
      </c>
      <c r="C1001" s="21">
        <v>29.360282726562282</v>
      </c>
      <c r="D1001" s="21">
        <v>29.108768816807</v>
      </c>
      <c r="E1001" s="21">
        <f t="shared" si="320"/>
        <v>29.234525771684641</v>
      </c>
      <c r="F1001" s="22">
        <f t="shared" si="324"/>
        <v>0.78432867735993383</v>
      </c>
      <c r="G1001" s="22">
        <f t="shared" si="324"/>
        <v>0.7322854285194218</v>
      </c>
      <c r="H1001" s="22">
        <f t="shared" si="321"/>
        <v>0.75830705293967782</v>
      </c>
      <c r="I1001" s="22">
        <v>1.3598165034770486</v>
      </c>
      <c r="J1001" s="22">
        <v>1.3757092969571019</v>
      </c>
      <c r="K1001" s="22">
        <f t="shared" si="322"/>
        <v>1.3677629002170753</v>
      </c>
      <c r="L1001" s="22">
        <f t="shared" si="318"/>
        <v>1.7337329906821952</v>
      </c>
      <c r="M1001" s="22">
        <f t="shared" si="319"/>
        <v>1.8786517434036516</v>
      </c>
      <c r="N1001" s="22">
        <f t="shared" si="323"/>
        <v>1.8061923670429234</v>
      </c>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row>
    <row r="1002" spans="1:72" s="13" customFormat="1" x14ac:dyDescent="0.25">
      <c r="A1002" s="13" t="s">
        <v>55</v>
      </c>
      <c r="B1002" s="13">
        <v>72</v>
      </c>
      <c r="C1002" s="21">
        <v>30.144611403922216</v>
      </c>
      <c r="D1002" s="21">
        <v>29.841054245326422</v>
      </c>
      <c r="E1002" s="21">
        <f t="shared" si="320"/>
        <v>29.992832824624319</v>
      </c>
      <c r="F1002" s="22">
        <f t="shared" si="324"/>
        <v>0.79276712190252852</v>
      </c>
      <c r="G1002" s="22">
        <f t="shared" si="324"/>
        <v>0.73919914496147854</v>
      </c>
      <c r="H1002" s="22">
        <f t="shared" si="321"/>
        <v>0.76598313343200353</v>
      </c>
      <c r="I1002" s="22">
        <v>1.3957447185134577</v>
      </c>
      <c r="J1002" s="22">
        <v>1.3999292273828414</v>
      </c>
      <c r="K1002" s="22">
        <f t="shared" si="322"/>
        <v>1.3978369729481495</v>
      </c>
      <c r="L1002" s="22">
        <f t="shared" si="318"/>
        <v>1.7605986423400968</v>
      </c>
      <c r="M1002" s="22">
        <f t="shared" si="319"/>
        <v>1.8938458423890563</v>
      </c>
      <c r="N1002" s="22">
        <f t="shared" si="323"/>
        <v>1.8272222423645765</v>
      </c>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row>
    <row r="1003" spans="1:72" s="13" customFormat="1" x14ac:dyDescent="0.25">
      <c r="A1003" s="13" t="s">
        <v>55</v>
      </c>
      <c r="B1003" s="13">
        <v>73</v>
      </c>
      <c r="C1003" s="21">
        <v>30.937378525824744</v>
      </c>
      <c r="D1003" s="21">
        <v>30.580253390287901</v>
      </c>
      <c r="E1003" s="21">
        <f t="shared" si="320"/>
        <v>30.758815958056324</v>
      </c>
      <c r="F1003" s="22">
        <f t="shared" si="324"/>
        <v>0.80104377413873706</v>
      </c>
      <c r="G1003" s="22">
        <f t="shared" si="324"/>
        <v>0.74597652682371773</v>
      </c>
      <c r="H1003" s="22">
        <f t="shared" si="321"/>
        <v>0.7735101504812274</v>
      </c>
      <c r="I1003" s="22">
        <v>1.4316965302960729</v>
      </c>
      <c r="J1003" s="22">
        <v>1.4240428828907494</v>
      </c>
      <c r="K1003" s="22">
        <f t="shared" si="322"/>
        <v>1.4278697065934112</v>
      </c>
      <c r="L1003" s="22">
        <f t="shared" si="318"/>
        <v>1.7872887556430963</v>
      </c>
      <c r="M1003" s="22">
        <f t="shared" si="319"/>
        <v>1.908964735062322</v>
      </c>
      <c r="N1003" s="22">
        <f t="shared" si="323"/>
        <v>1.848126745352709</v>
      </c>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row>
    <row r="1004" spans="1:72" s="13" customFormat="1" x14ac:dyDescent="0.25">
      <c r="A1004" s="13" t="s">
        <v>55</v>
      </c>
      <c r="B1004" s="13">
        <v>74</v>
      </c>
      <c r="C1004" s="21">
        <v>31.738422299963482</v>
      </c>
      <c r="D1004" s="21">
        <v>31.326229917111618</v>
      </c>
      <c r="E1004" s="21">
        <f t="shared" si="320"/>
        <v>31.53232610853755</v>
      </c>
      <c r="F1004" s="22">
        <f t="shared" si="324"/>
        <v>0.80915719037965772</v>
      </c>
      <c r="G1004" s="22">
        <f t="shared" si="324"/>
        <v>0.75261717991260468</v>
      </c>
      <c r="H1004" s="22">
        <f t="shared" si="321"/>
        <v>0.7808871851461312</v>
      </c>
      <c r="I1004" s="22">
        <v>1.4676446790911246</v>
      </c>
      <c r="J1004" s="22">
        <v>1.4480429016976601</v>
      </c>
      <c r="K1004" s="22">
        <f t="shared" si="322"/>
        <v>1.4578437903943924</v>
      </c>
      <c r="L1004" s="22">
        <f t="shared" si="318"/>
        <v>1.8137942745123523</v>
      </c>
      <c r="M1004" s="22">
        <f t="shared" si="319"/>
        <v>1.9240098955299021</v>
      </c>
      <c r="N1004" s="22">
        <f t="shared" si="323"/>
        <v>1.8689020850211273</v>
      </c>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row>
    <row r="1005" spans="1:72" s="13" customFormat="1" x14ac:dyDescent="0.25">
      <c r="A1005" s="13" t="s">
        <v>55</v>
      </c>
      <c r="B1005" s="13">
        <v>75</v>
      </c>
      <c r="C1005" s="21">
        <v>32.547579490343139</v>
      </c>
      <c r="D1005" s="21">
        <v>32.078847097024223</v>
      </c>
      <c r="E1005" s="21">
        <f t="shared" si="320"/>
        <v>32.313213293683681</v>
      </c>
      <c r="F1005" s="22">
        <f t="shared" si="324"/>
        <v>0.8171060373946375</v>
      </c>
      <c r="G1005" s="22">
        <f t="shared" si="324"/>
        <v>0.75912077349907747</v>
      </c>
      <c r="H1005" s="22">
        <f t="shared" si="321"/>
        <v>0.78811340544685748</v>
      </c>
      <c r="I1005" s="22">
        <v>1.5035623120923856</v>
      </c>
      <c r="J1005" s="22">
        <v>1.4719222115369339</v>
      </c>
      <c r="K1005" s="22">
        <f t="shared" si="322"/>
        <v>1.4877422618146596</v>
      </c>
      <c r="L1005" s="22">
        <f t="shared" si="318"/>
        <v>1.840106722117157</v>
      </c>
      <c r="M1005" s="22">
        <f t="shared" si="319"/>
        <v>1.9389829167133479</v>
      </c>
      <c r="N1005" s="22">
        <f t="shared" si="323"/>
        <v>1.8895448194152524</v>
      </c>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row>
    <row r="1006" spans="1:72" s="13" customFormat="1" x14ac:dyDescent="0.25">
      <c r="A1006" s="13" t="s">
        <v>55</v>
      </c>
      <c r="B1006" s="13">
        <v>76</v>
      </c>
      <c r="C1006" s="21">
        <v>33.364685527737777</v>
      </c>
      <c r="D1006" s="21">
        <v>32.8379678705233</v>
      </c>
      <c r="E1006" s="21">
        <f t="shared" si="320"/>
        <v>33.101326699130539</v>
      </c>
      <c r="F1006" s="22">
        <f t="shared" si="324"/>
        <v>0.8248890914882594</v>
      </c>
      <c r="G1006" s="22">
        <f t="shared" si="324"/>
        <v>0.76548703941898566</v>
      </c>
      <c r="H1006" s="22">
        <f t="shared" si="321"/>
        <v>0.79518806545362253</v>
      </c>
      <c r="I1006" s="22">
        <v>1.5394230370751734</v>
      </c>
      <c r="J1006" s="22">
        <v>1.4956740274967784</v>
      </c>
      <c r="K1006" s="22">
        <f t="shared" si="322"/>
        <v>1.5175485322859759</v>
      </c>
      <c r="L1006" s="22">
        <f t="shared" si="318"/>
        <v>1.8662182018891249</v>
      </c>
      <c r="M1006" s="22">
        <f t="shared" si="319"/>
        <v>1.9538855009642146</v>
      </c>
      <c r="N1006" s="22">
        <f t="shared" si="323"/>
        <v>1.9100518514266698</v>
      </c>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row>
    <row r="1007" spans="1:72" s="13" customFormat="1" x14ac:dyDescent="0.25">
      <c r="A1007" s="13" t="s">
        <v>55</v>
      </c>
      <c r="B1007" s="24">
        <v>77</v>
      </c>
      <c r="C1007" s="25">
        <v>34.189574619226036</v>
      </c>
      <c r="D1007" s="25">
        <v>33.603454909942286</v>
      </c>
      <c r="E1007" s="25">
        <f t="shared" si="320"/>
        <v>33.896514764584161</v>
      </c>
      <c r="F1007" s="26">
        <f t="shared" si="324"/>
        <v>0.83250523749688909</v>
      </c>
      <c r="G1007" s="26">
        <f t="shared" si="324"/>
        <v>0.77171577114413736</v>
      </c>
      <c r="H1007" s="26">
        <f t="shared" si="321"/>
        <v>0.80211050432051323</v>
      </c>
      <c r="I1007" s="26">
        <v>1.5752009733306016</v>
      </c>
      <c r="J1007" s="26">
        <v>1.5192918495394829</v>
      </c>
      <c r="K1007" s="26">
        <f t="shared" si="322"/>
        <v>1.5472464114350424</v>
      </c>
      <c r="L1007" s="26">
        <f t="shared" si="318"/>
        <v>1.8921213974182207</v>
      </c>
      <c r="M1007" s="26">
        <f t="shared" si="319"/>
        <v>1.968719451316898</v>
      </c>
      <c r="N1007" s="26">
        <f t="shared" si="323"/>
        <v>1.9304204243675593</v>
      </c>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row>
    <row r="1008" spans="1:72" s="13" customFormat="1" x14ac:dyDescent="0.25">
      <c r="A1008" s="13" t="s">
        <v>55</v>
      </c>
      <c r="B1008" s="13">
        <v>78</v>
      </c>
      <c r="C1008" s="21">
        <v>35.022079856722925</v>
      </c>
      <c r="D1008" s="21">
        <v>34.375170681086423</v>
      </c>
      <c r="E1008" s="21">
        <f t="shared" si="320"/>
        <v>34.698625268904678</v>
      </c>
      <c r="F1008" s="22">
        <f t="shared" si="324"/>
        <v>0.83995346770646506</v>
      </c>
      <c r="G1008" s="22">
        <f t="shared" si="324"/>
        <v>0.77780682282508451</v>
      </c>
      <c r="H1008" s="22">
        <f t="shared" si="321"/>
        <v>0.80888014526577479</v>
      </c>
      <c r="I1008" s="22">
        <v>1.6108707997513609</v>
      </c>
      <c r="J1008" s="22">
        <v>1.5427694597177619</v>
      </c>
      <c r="K1008" s="22">
        <f t="shared" si="322"/>
        <v>1.5768201297345614</v>
      </c>
      <c r="L1008" s="22">
        <f t="shared" si="318"/>
        <v>1.9178095712253254</v>
      </c>
      <c r="M1008" s="22">
        <f t="shared" si="319"/>
        <v>1.9834866633263057</v>
      </c>
      <c r="N1008" s="22">
        <f t="shared" si="323"/>
        <v>1.9506481172758154</v>
      </c>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row>
    <row r="1009" spans="1:72" s="13" customFormat="1" x14ac:dyDescent="0.25">
      <c r="A1009" s="13" t="s">
        <v>55</v>
      </c>
      <c r="B1009" s="13">
        <v>79</v>
      </c>
      <c r="C1009" s="21">
        <v>35.86203332442939</v>
      </c>
      <c r="D1009" s="21">
        <v>35.152977503911508</v>
      </c>
      <c r="E1009" s="21">
        <f t="shared" si="320"/>
        <v>35.507505414170453</v>
      </c>
      <c r="F1009" s="22">
        <f t="shared" si="324"/>
        <v>0.84723288069366731</v>
      </c>
      <c r="G1009" s="22">
        <f t="shared" si="324"/>
        <v>0.78376010830701404</v>
      </c>
      <c r="H1009" s="22">
        <f t="shared" si="321"/>
        <v>0.81549649450034067</v>
      </c>
      <c r="I1009" s="22">
        <v>1.6464077999579074</v>
      </c>
      <c r="J1009" s="22">
        <v>1.5661009191044735</v>
      </c>
      <c r="K1009" s="22">
        <f t="shared" si="322"/>
        <v>1.6062543595311904</v>
      </c>
      <c r="L1009" s="22">
        <f t="shared" si="318"/>
        <v>1.9432765624133002</v>
      </c>
      <c r="M1009" s="22">
        <f t="shared" si="319"/>
        <v>1.9981891174422994</v>
      </c>
      <c r="N1009" s="22">
        <f t="shared" si="323"/>
        <v>1.9707328399277997</v>
      </c>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row>
    <row r="1010" spans="1:72" s="13" customFormat="1" x14ac:dyDescent="0.25">
      <c r="A1010" s="13" t="s">
        <v>55</v>
      </c>
      <c r="B1010" s="13">
        <v>80</v>
      </c>
      <c r="C1010" s="21">
        <v>36.709266205123058</v>
      </c>
      <c r="D1010" s="21">
        <v>35.936737612218522</v>
      </c>
      <c r="E1010" s="21">
        <f t="shared" si="320"/>
        <v>36.32300190867079</v>
      </c>
      <c r="F1010" s="22">
        <f t="shared" si="324"/>
        <v>0.85434268009189651</v>
      </c>
      <c r="G1010" s="22">
        <f t="shared" si="324"/>
        <v>0.78957560011981087</v>
      </c>
      <c r="H1010" s="22">
        <f t="shared" si="321"/>
        <v>0.82195914010585369</v>
      </c>
      <c r="I1010" s="22">
        <v>1.6817879043718078</v>
      </c>
      <c r="J1010" s="22">
        <v>1.5892805644520576</v>
      </c>
      <c r="K1010" s="22">
        <f t="shared" si="322"/>
        <v>1.6355342344119328</v>
      </c>
      <c r="L1010" s="22">
        <f t="shared" si="318"/>
        <v>1.9685167832080073</v>
      </c>
      <c r="M1010" s="22">
        <f t="shared" si="319"/>
        <v>2.012828871878638</v>
      </c>
      <c r="N1010" s="22">
        <f t="shared" si="323"/>
        <v>1.9906728275433228</v>
      </c>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row>
    <row r="1011" spans="1:72" s="13" customFormat="1" x14ac:dyDescent="0.25">
      <c r="A1011" s="13" t="s">
        <v>55</v>
      </c>
      <c r="B1011" s="13">
        <v>81</v>
      </c>
      <c r="C1011" s="21">
        <v>37.563608885214954</v>
      </c>
      <c r="D1011" s="21">
        <v>36.726313212338333</v>
      </c>
      <c r="E1011" s="21">
        <f t="shared" si="320"/>
        <v>37.144961048776644</v>
      </c>
      <c r="F1011" s="22">
        <f t="shared" si="324"/>
        <v>0.86128217328450063</v>
      </c>
      <c r="G1011" s="22">
        <f t="shared" si="324"/>
        <v>0.79525332844369956</v>
      </c>
      <c r="H1011" s="22">
        <f t="shared" si="321"/>
        <v>0.82826775086410009</v>
      </c>
      <c r="I1011" s="22">
        <v>1.7169877291606943</v>
      </c>
      <c r="J1011" s="22">
        <v>1.6123030045979925</v>
      </c>
      <c r="K1011" s="22">
        <f t="shared" si="322"/>
        <v>1.6646453668793435</v>
      </c>
      <c r="L1011" s="22">
        <f t="shared" si="318"/>
        <v>1.9935252144055873</v>
      </c>
      <c r="M1011" s="22">
        <f t="shared" si="319"/>
        <v>2.0274080559376575</v>
      </c>
      <c r="N1011" s="22">
        <f t="shared" si="323"/>
        <v>2.0104666351716225</v>
      </c>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row>
    <row r="1012" spans="1:72" s="13" customFormat="1" x14ac:dyDescent="0.25">
      <c r="A1012" s="13" t="s">
        <v>55</v>
      </c>
      <c r="B1012" s="13">
        <v>82</v>
      </c>
      <c r="C1012" s="21">
        <v>38.424891058499455</v>
      </c>
      <c r="D1012" s="21">
        <v>37.521566540782032</v>
      </c>
      <c r="E1012" s="21">
        <f t="shared" si="320"/>
        <v>37.973228799640744</v>
      </c>
      <c r="F1012" s="22">
        <f t="shared" si="324"/>
        <v>0.86805077002758679</v>
      </c>
      <c r="G1012" s="22">
        <f t="shared" si="324"/>
        <v>0.80079338005188561</v>
      </c>
      <c r="H1012" s="22">
        <f t="shared" si="321"/>
        <v>0.8344220750397362</v>
      </c>
      <c r="I1012" s="22">
        <v>1.7519846119969684</v>
      </c>
      <c r="J1012" s="22">
        <v>1.6351631166325289</v>
      </c>
      <c r="K1012" s="22">
        <f t="shared" si="322"/>
        <v>1.6935738643147487</v>
      </c>
      <c r="L1012" s="22">
        <f t="shared" si="318"/>
        <v>2.0182973997491991</v>
      </c>
      <c r="M1012" s="22">
        <f t="shared" si="319"/>
        <v>2.0419288637558193</v>
      </c>
      <c r="N1012" s="22">
        <f t="shared" si="323"/>
        <v>2.0301131317525094</v>
      </c>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row>
    <row r="1013" spans="1:72" s="13" customFormat="1" x14ac:dyDescent="0.25">
      <c r="A1013" s="13" t="s">
        <v>55</v>
      </c>
      <c r="B1013" s="13">
        <v>83</v>
      </c>
      <c r="C1013" s="21">
        <v>39.292941828527042</v>
      </c>
      <c r="D1013" s="21">
        <v>38.322359920833918</v>
      </c>
      <c r="E1013" s="21">
        <f t="shared" si="320"/>
        <v>38.807650874680476</v>
      </c>
      <c r="F1013" s="22">
        <f t="shared" si="324"/>
        <v>0.87464798100432262</v>
      </c>
      <c r="G1013" s="22">
        <f t="shared" si="324"/>
        <v>0.80619589723114871</v>
      </c>
      <c r="H1013" s="22">
        <f t="shared" si="321"/>
        <v>0.84042193911773566</v>
      </c>
      <c r="I1013" s="22">
        <v>1.7867566445897891</v>
      </c>
      <c r="J1013" s="22">
        <v>1.6578560418448416</v>
      </c>
      <c r="K1013" s="22">
        <f t="shared" si="322"/>
        <v>1.7223063432173153</v>
      </c>
      <c r="L1013" s="22">
        <f t="shared" si="318"/>
        <v>2.0428294392655308</v>
      </c>
      <c r="M1013" s="22">
        <f t="shared" si="319"/>
        <v>2.0563935484398885</v>
      </c>
      <c r="N1013" s="22">
        <f t="shared" si="323"/>
        <v>2.0496114938527095</v>
      </c>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row>
    <row r="1014" spans="1:72" s="13" customFormat="1" x14ac:dyDescent="0.25">
      <c r="A1014" s="13" t="s">
        <v>55</v>
      </c>
      <c r="B1014" s="24">
        <v>84</v>
      </c>
      <c r="C1014" s="25">
        <v>40.167589809531364</v>
      </c>
      <c r="D1014" s="25">
        <v>39.128555818065067</v>
      </c>
      <c r="E1014" s="25">
        <f t="shared" si="320"/>
        <v>39.648072813798215</v>
      </c>
      <c r="F1014" s="26">
        <f t="shared" si="324"/>
        <v>0.88107341631434366</v>
      </c>
      <c r="G1014" s="26">
        <f t="shared" si="324"/>
        <v>0.81146107668231338</v>
      </c>
      <c r="H1014" s="26">
        <f t="shared" si="321"/>
        <v>0.84626724649832852</v>
      </c>
      <c r="I1014" s="26">
        <v>1.8212827019668445</v>
      </c>
      <c r="J1014" s="26">
        <v>1.6803771814635613</v>
      </c>
      <c r="K1014" s="26">
        <f t="shared" si="322"/>
        <v>1.7508299417152029</v>
      </c>
      <c r="L1014" s="26">
        <f t="shared" si="318"/>
        <v>2.0671179815928746</v>
      </c>
      <c r="M1014" s="26">
        <f t="shared" si="319"/>
        <v>2.0708044165640591</v>
      </c>
      <c r="N1014" s="26">
        <f t="shared" si="323"/>
        <v>2.0689611990784669</v>
      </c>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row>
    <row r="1015" spans="1:72" s="13" customFormat="1" x14ac:dyDescent="0.25">
      <c r="A1015" s="13" t="s">
        <v>55</v>
      </c>
      <c r="B1015" s="13">
        <v>85</v>
      </c>
      <c r="C1015" s="21">
        <v>41.048663225845708</v>
      </c>
      <c r="D1015" s="21">
        <v>39.94001689474738</v>
      </c>
      <c r="E1015" s="21">
        <f t="shared" si="320"/>
        <v>40.494340060296544</v>
      </c>
      <c r="F1015" s="22">
        <f t="shared" si="324"/>
        <v>0.88732678389956021</v>
      </c>
      <c r="G1015" s="22">
        <f t="shared" si="324"/>
        <v>0.81658916840137863</v>
      </c>
      <c r="H1015" s="22">
        <f t="shared" si="321"/>
        <v>0.85195797615046942</v>
      </c>
      <c r="I1015" s="22">
        <v>1.8555424684990194</v>
      </c>
      <c r="J1015" s="22">
        <v>1.7027221922074962</v>
      </c>
      <c r="K1015" s="22">
        <f t="shared" si="322"/>
        <v>1.7791323303532578</v>
      </c>
      <c r="L1015" s="22">
        <f t="shared" si="318"/>
        <v>2.0911602153430038</v>
      </c>
      <c r="M1015" s="22">
        <f t="shared" si="319"/>
        <v>2.085163823004025</v>
      </c>
      <c r="N1015" s="22">
        <f t="shared" si="323"/>
        <v>2.0881620191735144</v>
      </c>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row>
    <row r="1016" spans="1:72" s="13" customFormat="1" x14ac:dyDescent="0.25">
      <c r="A1016" s="13" t="s">
        <v>55</v>
      </c>
      <c r="B1016" s="13">
        <v>86</v>
      </c>
      <c r="C1016" s="21">
        <v>41.935990009745268</v>
      </c>
      <c r="D1016" s="21">
        <v>40.756606063148759</v>
      </c>
      <c r="E1016" s="21">
        <f t="shared" si="320"/>
        <v>41.34629803644701</v>
      </c>
      <c r="F1016" s="22">
        <f t="shared" si="324"/>
        <v>0.89340788791054848</v>
      </c>
      <c r="G1016" s="22">
        <f t="shared" si="324"/>
        <v>0.82158047454341698</v>
      </c>
      <c r="H1016" s="22">
        <f t="shared" si="321"/>
        <v>0.85749418122698273</v>
      </c>
      <c r="I1016" s="22">
        <v>1.8895164606769588</v>
      </c>
      <c r="J1016" s="22">
        <v>1.7248869816620525</v>
      </c>
      <c r="K1016" s="22">
        <f t="shared" si="322"/>
        <v>1.8072017211695055</v>
      </c>
      <c r="L1016" s="22">
        <f t="shared" si="318"/>
        <v>2.1149538595367146</v>
      </c>
      <c r="M1016" s="22">
        <f t="shared" si="319"/>
        <v>2.0994741660829228</v>
      </c>
      <c r="N1016" s="22">
        <f t="shared" si="323"/>
        <v>2.1072140128098189</v>
      </c>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row>
    <row r="1017" spans="1:72" s="13" customFormat="1" x14ac:dyDescent="0.25">
      <c r="A1017" s="13" t="s">
        <v>55</v>
      </c>
      <c r="B1017" s="13">
        <v>87</v>
      </c>
      <c r="C1017" s="21">
        <v>42.829397897655817</v>
      </c>
      <c r="D1017" s="21">
        <v>41.578186537692176</v>
      </c>
      <c r="E1017" s="21">
        <f t="shared" si="320"/>
        <v>42.203792217673993</v>
      </c>
      <c r="F1017" s="22">
        <f t="shared" si="324"/>
        <v>0.89931662701530257</v>
      </c>
      <c r="G1017" s="22">
        <f t="shared" si="324"/>
        <v>0.8264353482698894</v>
      </c>
      <c r="H1017" s="22">
        <f t="shared" si="321"/>
        <v>0.86287598764259599</v>
      </c>
      <c r="I1017" s="22">
        <v>1.9231860466638864</v>
      </c>
      <c r="J1017" s="22">
        <v>1.7468677034966502</v>
      </c>
      <c r="K1017" s="22">
        <f t="shared" si="322"/>
        <v>1.8350268750802683</v>
      </c>
      <c r="L1017" s="22">
        <f t="shared" si="318"/>
        <v>2.1384971531624557</v>
      </c>
      <c r="M1017" s="22">
        <f t="shared" si="319"/>
        <v>2.1137378830100269</v>
      </c>
      <c r="N1017" s="22">
        <f t="shared" si="323"/>
        <v>2.1261175180862413</v>
      </c>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row>
    <row r="1018" spans="1:72" s="13" customFormat="1" x14ac:dyDescent="0.25">
      <c r="A1018" s="13" t="s">
        <v>55</v>
      </c>
      <c r="B1018" s="13">
        <v>88</v>
      </c>
      <c r="C1018" s="21">
        <v>43.728714524671119</v>
      </c>
      <c r="D1018" s="21">
        <v>42.404621885962065</v>
      </c>
      <c r="E1018" s="21">
        <f t="shared" si="320"/>
        <v>43.066668205316589</v>
      </c>
      <c r="F1018" s="22">
        <f t="shared" si="324"/>
        <v>0.90505299265399231</v>
      </c>
      <c r="G1018" s="22">
        <f t="shared" si="324"/>
        <v>0.83115419258130174</v>
      </c>
      <c r="H1018" s="22">
        <f t="shared" si="321"/>
        <v>0.86810359261764702</v>
      </c>
      <c r="I1018" s="22">
        <v>1.9565334626635509</v>
      </c>
      <c r="J1018" s="22">
        <v>1.7686607525380773</v>
      </c>
      <c r="K1018" s="22">
        <f t="shared" si="322"/>
        <v>1.8625971076008141</v>
      </c>
      <c r="L1018" s="22">
        <f t="shared" si="318"/>
        <v>2.1617888439064545</v>
      </c>
      <c r="M1018" s="22">
        <f t="shared" si="319"/>
        <v>2.1279574455916261</v>
      </c>
      <c r="N1018" s="22">
        <f t="shared" si="323"/>
        <v>2.1448731447490403</v>
      </c>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row>
    <row r="1019" spans="1:72" s="13" customFormat="1" x14ac:dyDescent="0.25">
      <c r="A1019" s="13" t="s">
        <v>55</v>
      </c>
      <c r="B1019" s="13">
        <v>89</v>
      </c>
      <c r="C1019" s="21">
        <v>44.633767517325111</v>
      </c>
      <c r="D1019" s="21">
        <v>43.235776078543367</v>
      </c>
      <c r="E1019" s="21">
        <f t="shared" si="320"/>
        <v>43.934771797934239</v>
      </c>
      <c r="F1019" s="22">
        <f t="shared" si="324"/>
        <v>0.91061706724238434</v>
      </c>
      <c r="G1019" s="22">
        <f t="shared" si="324"/>
        <v>0.83573745913641062</v>
      </c>
      <c r="H1019" s="22">
        <f t="shared" si="321"/>
        <v>0.87317726318939748</v>
      </c>
      <c r="I1019" s="22">
        <v>1.9895418261559077</v>
      </c>
      <c r="J1019" s="22">
        <v>1.7902627597144165</v>
      </c>
      <c r="K1019" s="22">
        <f t="shared" si="322"/>
        <v>1.8899022929351621</v>
      </c>
      <c r="L1019" s="22">
        <f t="shared" si="318"/>
        <v>2.1848281761079047</v>
      </c>
      <c r="M1019" s="22">
        <f t="shared" si="319"/>
        <v>2.1421353561970786</v>
      </c>
      <c r="N1019" s="22">
        <f t="shared" si="323"/>
        <v>2.1634817661524917</v>
      </c>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row>
    <row r="1020" spans="1:72" s="13" customFormat="1" x14ac:dyDescent="0.25">
      <c r="A1020" s="13" t="s">
        <v>55</v>
      </c>
      <c r="B1020" s="13">
        <v>90</v>
      </c>
      <c r="C1020" s="21">
        <v>45.544384584567496</v>
      </c>
      <c r="D1020" s="21">
        <v>44.071513537679778</v>
      </c>
      <c r="E1020" s="21">
        <f t="shared" si="320"/>
        <v>44.807949061123637</v>
      </c>
      <c r="F1020" s="22">
        <f t="shared" si="324"/>
        <v>0.91600902232723769</v>
      </c>
      <c r="G1020" s="22">
        <f t="shared" si="324"/>
        <v>0.84018564705954191</v>
      </c>
      <c r="H1020" s="22">
        <f t="shared" si="321"/>
        <v>0.8780973346933898</v>
      </c>
      <c r="I1020" s="22">
        <v>2.022195146066041</v>
      </c>
      <c r="J1020" s="22">
        <v>1.8116705868838057</v>
      </c>
      <c r="K1020" s="22">
        <f t="shared" si="322"/>
        <v>1.9169328664749234</v>
      </c>
      <c r="L1020" s="22">
        <f t="shared" si="318"/>
        <v>2.2076148779936648</v>
      </c>
      <c r="M1020" s="22">
        <f t="shared" si="319"/>
        <v>2.1562741439635866</v>
      </c>
      <c r="N1020" s="22">
        <f t="shared" si="323"/>
        <v>2.1819445109786257</v>
      </c>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row>
    <row r="1021" spans="1:72" s="13" customFormat="1" x14ac:dyDescent="0.25">
      <c r="A1021" s="13" t="s">
        <v>55</v>
      </c>
      <c r="B1021" s="24">
        <v>91</v>
      </c>
      <c r="C1021" s="25">
        <v>46.460393606894733</v>
      </c>
      <c r="D1021" s="25">
        <v>44.911699184739319</v>
      </c>
      <c r="E1021" s="25">
        <f t="shared" si="320"/>
        <v>45.68604639581703</v>
      </c>
      <c r="F1021" s="26">
        <f t="shared" si="324"/>
        <v>0.92122911669645902</v>
      </c>
      <c r="G1021" s="26">
        <f t="shared" si="324"/>
        <v>0.84449930173700238</v>
      </c>
      <c r="H1021" s="26">
        <f t="shared" si="321"/>
        <v>0.8828642092167307</v>
      </c>
      <c r="I1021" s="26">
        <v>2.0544783299437213</v>
      </c>
      <c r="J1021" s="26">
        <v>1.8328813215619064</v>
      </c>
      <c r="K1021" s="26">
        <f t="shared" si="322"/>
        <v>1.9436798257528138</v>
      </c>
      <c r="L1021" s="26">
        <f t="shared" si="318"/>
        <v>2.2301491482500144</v>
      </c>
      <c r="M1021" s="26">
        <f t="shared" si="319"/>
        <v>2.1703763612260634</v>
      </c>
      <c r="N1021" s="26">
        <f t="shared" si="323"/>
        <v>2.2002627547380387</v>
      </c>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row>
    <row r="1022" spans="1:72" s="13" customFormat="1" x14ac:dyDescent="0.25">
      <c r="A1022" s="13" t="s">
        <v>55</v>
      </c>
      <c r="B1022" s="13">
        <v>92</v>
      </c>
      <c r="C1022" s="21">
        <v>47.381622723591192</v>
      </c>
      <c r="D1022" s="21">
        <v>45.756198486476322</v>
      </c>
      <c r="E1022" s="21">
        <f t="shared" si="320"/>
        <v>46.568910605033757</v>
      </c>
      <c r="F1022" s="22">
        <f t="shared" si="324"/>
        <v>0.92627769444766272</v>
      </c>
      <c r="G1022" s="22">
        <f t="shared" si="324"/>
        <v>0.84867901360463804</v>
      </c>
      <c r="H1022" s="22">
        <f t="shared" si="321"/>
        <v>0.88747835402615038</v>
      </c>
      <c r="I1022" s="22">
        <v>2.0863771882419746</v>
      </c>
      <c r="J1022" s="22">
        <v>1.8538922715615485</v>
      </c>
      <c r="K1022" s="22">
        <f t="shared" si="322"/>
        <v>1.9701347299017615</v>
      </c>
      <c r="L1022" s="22">
        <f t="shared" ref="L1022:L1053" si="325">I1022/F1022</f>
        <v>2.2524316419883958</v>
      </c>
      <c r="M1022" s="22">
        <f t="shared" ref="M1022:M1053" si="326">J1022/G1022</f>
        <v>2.1844445801568915</v>
      </c>
      <c r="N1022" s="22">
        <f t="shared" si="323"/>
        <v>2.2184381110726434</v>
      </c>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row>
    <row r="1023" spans="1:72" s="13" customFormat="1" x14ac:dyDescent="0.25">
      <c r="A1023" s="13" t="s">
        <v>55</v>
      </c>
      <c r="B1023" s="13">
        <v>93</v>
      </c>
      <c r="C1023" s="21">
        <v>48.307900418038855</v>
      </c>
      <c r="D1023" s="21">
        <v>46.60487750008096</v>
      </c>
      <c r="E1023" s="21">
        <f t="shared" si="320"/>
        <v>47.456388959059908</v>
      </c>
      <c r="F1023" s="22">
        <f t="shared" si="324"/>
        <v>0.93115518301780753</v>
      </c>
      <c r="G1023" s="22">
        <f t="shared" si="324"/>
        <v>0.85272541692718562</v>
      </c>
      <c r="H1023" s="22">
        <f t="shared" si="321"/>
        <v>0.89194029997249658</v>
      </c>
      <c r="I1023" s="22">
        <v>2.1178784357930316</v>
      </c>
      <c r="J1023" s="22">
        <v>1.8747009595576025</v>
      </c>
      <c r="K1023" s="22">
        <f t="shared" si="322"/>
        <v>1.9962896976753171</v>
      </c>
      <c r="L1023" s="22">
        <f t="shared" si="325"/>
        <v>2.2744634561654253</v>
      </c>
      <c r="M1023" s="22">
        <f t="shared" si="326"/>
        <v>2.1984813896050239</v>
      </c>
      <c r="N1023" s="22">
        <f t="shared" si="323"/>
        <v>2.2364724228852246</v>
      </c>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row>
    <row r="1024" spans="1:72" s="13" customFormat="1" x14ac:dyDescent="0.25">
      <c r="A1024" s="13" t="s">
        <v>55</v>
      </c>
      <c r="B1024" s="13">
        <v>94</v>
      </c>
      <c r="C1024" s="21">
        <v>49.239055601056663</v>
      </c>
      <c r="D1024" s="21">
        <v>47.457602917008145</v>
      </c>
      <c r="E1024" s="21">
        <f t="shared" si="320"/>
        <v>48.348329259032404</v>
      </c>
      <c r="F1024" s="22">
        <f t="shared" si="324"/>
        <v>0.93586209117742669</v>
      </c>
      <c r="G1024" s="22">
        <f t="shared" si="324"/>
        <v>0.85663918857136423</v>
      </c>
      <c r="H1024" s="22">
        <f t="shared" si="321"/>
        <v>0.89625063987439546</v>
      </c>
      <c r="I1024" s="22">
        <v>2.1489696905889533</v>
      </c>
      <c r="J1024" s="22">
        <v>1.8953051175896691</v>
      </c>
      <c r="K1024" s="22">
        <f t="shared" si="322"/>
        <v>2.0221374040893112</v>
      </c>
      <c r="L1024" s="22">
        <f t="shared" si="325"/>
        <v>2.2962461145159665</v>
      </c>
      <c r="M1024" s="22">
        <f t="shared" si="326"/>
        <v>2.2124893921214492</v>
      </c>
      <c r="N1024" s="22">
        <f t="shared" si="323"/>
        <v>2.2543677533187081</v>
      </c>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row>
    <row r="1025" spans="1:72" s="13" customFormat="1" x14ac:dyDescent="0.25">
      <c r="A1025" s="13" t="s">
        <v>55</v>
      </c>
      <c r="B1025" s="13">
        <v>95</v>
      </c>
      <c r="C1025" s="21">
        <v>50.174917692234089</v>
      </c>
      <c r="D1025" s="21">
        <v>48.31424210557951</v>
      </c>
      <c r="E1025" s="21">
        <f t="shared" si="320"/>
        <v>49.2445798989068</v>
      </c>
      <c r="F1025" s="22">
        <f t="shared" si="324"/>
        <v>0.94039900699235091</v>
      </c>
      <c r="G1025" s="22">
        <f t="shared" si="324"/>
        <v>0.86042104677365217</v>
      </c>
      <c r="H1025" s="22">
        <f t="shared" si="321"/>
        <v>0.90041002688300154</v>
      </c>
      <c r="I1025" s="22">
        <v>2.1796394699821593</v>
      </c>
      <c r="J1025" s="22">
        <v>1.9157026815147451</v>
      </c>
      <c r="K1025" s="22">
        <f t="shared" si="322"/>
        <v>2.0476710757484522</v>
      </c>
      <c r="L1025" s="22">
        <f t="shared" si="325"/>
        <v>2.3177815520597291</v>
      </c>
      <c r="M1025" s="22">
        <f t="shared" si="326"/>
        <v>2.2264712011614729</v>
      </c>
      <c r="N1025" s="22">
        <f t="shared" si="323"/>
        <v>2.272126376610601</v>
      </c>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row>
    <row r="1026" spans="1:72" s="13" customFormat="1" x14ac:dyDescent="0.25">
      <c r="A1026" s="13" t="s">
        <v>55</v>
      </c>
      <c r="B1026" s="13">
        <v>96</v>
      </c>
      <c r="C1026" s="21">
        <v>51.11531669922644</v>
      </c>
      <c r="D1026" s="21">
        <v>49.174663152353162</v>
      </c>
      <c r="E1026" s="21">
        <f t="shared" si="320"/>
        <v>50.144989925789801</v>
      </c>
      <c r="F1026" s="22">
        <f t="shared" si="324"/>
        <v>0.94476659575646238</v>
      </c>
      <c r="G1026" s="22">
        <f t="shared" si="324"/>
        <v>0.86407174990421254</v>
      </c>
      <c r="H1026" s="22">
        <f t="shared" si="321"/>
        <v>0.90441917283033746</v>
      </c>
      <c r="I1026" s="22">
        <v>2.2098771844279899</v>
      </c>
      <c r="J1026" s="22">
        <v>1.9358917854215365</v>
      </c>
      <c r="K1026" s="22">
        <f t="shared" si="322"/>
        <v>2.0728844849247632</v>
      </c>
      <c r="L1026" s="22">
        <f t="shared" si="325"/>
        <v>2.3390720992400982</v>
      </c>
      <c r="M1026" s="22">
        <f t="shared" si="326"/>
        <v>2.2404294384536256</v>
      </c>
      <c r="N1026" s="22">
        <f t="shared" si="323"/>
        <v>2.2897507688468619</v>
      </c>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row>
    <row r="1027" spans="1:72" s="13" customFormat="1" x14ac:dyDescent="0.25">
      <c r="A1027" s="13" t="s">
        <v>55</v>
      </c>
      <c r="B1027" s="13">
        <v>97</v>
      </c>
      <c r="C1027" s="21">
        <v>52.060083294982903</v>
      </c>
      <c r="D1027" s="21">
        <v>50.038734902257374</v>
      </c>
      <c r="E1027" s="21">
        <f t="shared" si="320"/>
        <v>51.049409098620139</v>
      </c>
      <c r="F1027" s="22">
        <f t="shared" si="324"/>
        <v>0.94896559789830803</v>
      </c>
      <c r="G1027" s="22">
        <f t="shared" si="324"/>
        <v>0.86759209522833913</v>
      </c>
      <c r="H1027" s="22">
        <f t="shared" si="321"/>
        <v>0.90827884656332358</v>
      </c>
      <c r="I1027" s="22">
        <v>2.2396731288972882</v>
      </c>
      <c r="J1027" s="22">
        <v>1.95587075601764</v>
      </c>
      <c r="K1027" s="22">
        <f t="shared" si="322"/>
        <v>2.0977719424574639</v>
      </c>
      <c r="L1027" s="22">
        <f t="shared" si="325"/>
        <v>2.3601204657550645</v>
      </c>
      <c r="M1027" s="22">
        <f t="shared" si="326"/>
        <v>2.2543667315259253</v>
      </c>
      <c r="N1027" s="22">
        <f t="shared" si="323"/>
        <v>2.3072435986404951</v>
      </c>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row>
    <row r="1028" spans="1:72" s="13" customFormat="1" x14ac:dyDescent="0.25">
      <c r="A1028" s="13" t="s">
        <v>55</v>
      </c>
      <c r="B1028" s="24">
        <v>98</v>
      </c>
      <c r="C1028" s="25">
        <v>53.009048892881211</v>
      </c>
      <c r="D1028" s="25">
        <v>50.906326997485714</v>
      </c>
      <c r="E1028" s="25">
        <f t="shared" si="320"/>
        <v>51.957687945183466</v>
      </c>
      <c r="F1028" s="26">
        <f t="shared" si="324"/>
        <v>0.95299682686487586</v>
      </c>
      <c r="G1028" s="26">
        <f t="shared" si="324"/>
        <v>0.87098291766650959</v>
      </c>
      <c r="H1028" s="26">
        <f t="shared" si="321"/>
        <v>0.91198987226569272</v>
      </c>
      <c r="I1028" s="26">
        <v>2.2690184720918634</v>
      </c>
      <c r="J1028" s="26">
        <v>1.9756381070003104</v>
      </c>
      <c r="K1028" s="26">
        <f t="shared" si="322"/>
        <v>2.1223282895460871</v>
      </c>
      <c r="L1028" s="26">
        <f t="shared" si="325"/>
        <v>2.3809297241380891</v>
      </c>
      <c r="M1028" s="26">
        <f t="shared" si="326"/>
        <v>2.2682857113814969</v>
      </c>
      <c r="N1028" s="26">
        <f t="shared" si="323"/>
        <v>2.3246077177597932</v>
      </c>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row>
    <row r="1029" spans="1:72" s="13" customFormat="1" x14ac:dyDescent="0.25">
      <c r="A1029" s="13" t="s">
        <v>55</v>
      </c>
      <c r="B1029" s="13">
        <v>99</v>
      </c>
      <c r="C1029" s="21">
        <v>53.962045719746087</v>
      </c>
      <c r="D1029" s="21">
        <v>51.777309915152223</v>
      </c>
      <c r="E1029" s="21">
        <f t="shared" si="320"/>
        <v>52.869677817449158</v>
      </c>
      <c r="F1029" s="22">
        <f t="shared" si="324"/>
        <v>0.95686116698540502</v>
      </c>
      <c r="G1029" s="22">
        <f t="shared" si="324"/>
        <v>0.87424508855431782</v>
      </c>
      <c r="H1029" s="22">
        <f t="shared" si="321"/>
        <v>0.91555312776986142</v>
      </c>
      <c r="I1029" s="22">
        <v>2.2979052435995206</v>
      </c>
      <c r="J1029" s="22">
        <v>1.9951925334210605</v>
      </c>
      <c r="K1029" s="22">
        <f t="shared" si="322"/>
        <v>2.1465488885102904</v>
      </c>
      <c r="L1029" s="22">
        <f t="shared" si="325"/>
        <v>2.4015032931465705</v>
      </c>
      <c r="M1029" s="22">
        <f t="shared" si="326"/>
        <v>2.2821890103156091</v>
      </c>
      <c r="N1029" s="22">
        <f t="shared" si="323"/>
        <v>2.3418461517310898</v>
      </c>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row>
    <row r="1030" spans="1:72" s="13" customFormat="1" x14ac:dyDescent="0.25">
      <c r="A1030" s="13" t="s">
        <v>55</v>
      </c>
      <c r="B1030" s="13">
        <v>100</v>
      </c>
      <c r="C1030" s="21">
        <v>54.918906886731492</v>
      </c>
      <c r="D1030" s="21">
        <v>52.651555003706541</v>
      </c>
      <c r="E1030" s="21">
        <f t="shared" si="320"/>
        <v>53.785230945219013</v>
      </c>
      <c r="F1030" s="22">
        <f t="shared" si="324"/>
        <v>0.96055957131903824</v>
      </c>
      <c r="G1030" s="22">
        <f t="shared" si="324"/>
        <v>0.87737951440369244</v>
      </c>
      <c r="H1030" s="22">
        <f t="shared" si="321"/>
        <v>0.91896954286136534</v>
      </c>
      <c r="I1030" s="22">
        <v>2.3263263191283126</v>
      </c>
      <c r="J1030" s="22">
        <v>2.0145329060538533</v>
      </c>
      <c r="K1030" s="22">
        <f t="shared" si="322"/>
        <v>2.1704296125910831</v>
      </c>
      <c r="L1030" s="22">
        <f t="shared" si="325"/>
        <v>2.4218449210118291</v>
      </c>
      <c r="M1030" s="22">
        <f t="shared" si="326"/>
        <v>2.2960792598662652</v>
      </c>
      <c r="N1030" s="22">
        <f t="shared" si="323"/>
        <v>2.3589620904390474</v>
      </c>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row>
    <row r="1031" spans="1:72" s="13" customFormat="1" x14ac:dyDescent="0.25">
      <c r="A1031" s="13" t="s">
        <v>55</v>
      </c>
      <c r="B1031" s="13">
        <v>101</v>
      </c>
      <c r="C1031" s="21">
        <v>55.87946645805053</v>
      </c>
      <c r="D1031" s="21">
        <v>53.528934518110233</v>
      </c>
      <c r="E1031" s="21">
        <f t="shared" si="320"/>
        <v>54.704200488080382</v>
      </c>
      <c r="F1031" s="22">
        <f t="shared" si="324"/>
        <v>0.96409305948806434</v>
      </c>
      <c r="G1031" s="22">
        <f t="shared" si="324"/>
        <v>0.88038713566628246</v>
      </c>
      <c r="H1031" s="22">
        <f t="shared" si="321"/>
        <v>0.9222400975771734</v>
      </c>
      <c r="I1031" s="22">
        <v>2.3542754039615641</v>
      </c>
      <c r="J1031" s="22">
        <v>2.0336582657761526</v>
      </c>
      <c r="K1031" s="22">
        <f t="shared" si="322"/>
        <v>2.1939668348688581</v>
      </c>
      <c r="L1031" s="22">
        <f t="shared" si="325"/>
        <v>2.4419586686078727</v>
      </c>
      <c r="M1031" s="22">
        <f t="shared" si="326"/>
        <v>2.3099590888922603</v>
      </c>
      <c r="N1031" s="22">
        <f t="shared" si="323"/>
        <v>2.3759588787500663</v>
      </c>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row>
    <row r="1032" spans="1:72" s="13" customFormat="1" x14ac:dyDescent="0.25">
      <c r="A1032" s="13" t="s">
        <v>55</v>
      </c>
      <c r="B1032" s="13">
        <v>102</v>
      </c>
      <c r="C1032" s="21">
        <v>56.843559517538594</v>
      </c>
      <c r="D1032" s="21">
        <v>54.409321653776516</v>
      </c>
      <c r="E1032" s="21">
        <f t="shared" si="320"/>
        <v>55.626440585657555</v>
      </c>
      <c r="F1032" s="22">
        <f t="shared" si="324"/>
        <v>0.96746271550097163</v>
      </c>
      <c r="G1032" s="22">
        <f t="shared" si="324"/>
        <v>0.88326892550038849</v>
      </c>
      <c r="H1032" s="22">
        <f t="shared" si="321"/>
        <v>0.92536582050068006</v>
      </c>
      <c r="I1032" s="22">
        <v>2.3817470147763595</v>
      </c>
      <c r="J1032" s="22">
        <v>2.0525678179716111</v>
      </c>
      <c r="K1032" s="22">
        <f t="shared" si="322"/>
        <v>2.2171574163739853</v>
      </c>
      <c r="L1032" s="22">
        <f t="shared" si="325"/>
        <v>2.461848892588117</v>
      </c>
      <c r="M1032" s="22">
        <f t="shared" si="326"/>
        <v>2.3238311217716539</v>
      </c>
      <c r="N1032" s="22">
        <f t="shared" si="323"/>
        <v>2.3928400071798857</v>
      </c>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row>
    <row r="1033" spans="1:72" s="13" customFormat="1" x14ac:dyDescent="0.25">
      <c r="A1033" s="13" t="s">
        <v>55</v>
      </c>
      <c r="B1033" s="13">
        <v>103</v>
      </c>
      <c r="C1033" s="21">
        <v>57.811022233039566</v>
      </c>
      <c r="D1033" s="21">
        <v>55.292590579276904</v>
      </c>
      <c r="E1033" s="21">
        <f t="shared" si="320"/>
        <v>56.551806406158235</v>
      </c>
      <c r="F1033" s="22">
        <f t="shared" si="324"/>
        <v>0.97066968556751476</v>
      </c>
      <c r="G1033" s="22">
        <f t="shared" si="324"/>
        <v>0.88602588854230646</v>
      </c>
      <c r="H1033" s="22">
        <f t="shared" si="321"/>
        <v>0.92834778705491061</v>
      </c>
      <c r="I1033" s="22">
        <v>2.4087364599683956</v>
      </c>
      <c r="J1033" s="22">
        <v>2.0712609269627018</v>
      </c>
      <c r="K1033" s="22">
        <f t="shared" si="322"/>
        <v>2.2399986934655489</v>
      </c>
      <c r="L1033" s="22">
        <f t="shared" si="325"/>
        <v>2.4815202285421081</v>
      </c>
      <c r="M1033" s="22">
        <f t="shared" si="326"/>
        <v>2.337697976715273</v>
      </c>
      <c r="N1033" s="22">
        <f t="shared" si="323"/>
        <v>2.4096091026286905</v>
      </c>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row>
    <row r="1034" spans="1:72" s="13" customFormat="1" x14ac:dyDescent="0.25">
      <c r="A1034" s="13" t="s">
        <v>55</v>
      </c>
      <c r="B1034" s="13">
        <v>104</v>
      </c>
      <c r="C1034" s="21">
        <v>58.781691918607081</v>
      </c>
      <c r="D1034" s="21">
        <v>56.178616467819211</v>
      </c>
      <c r="E1034" s="21">
        <f t="shared" si="320"/>
        <v>57.480154193213146</v>
      </c>
      <c r="F1034" s="22">
        <f t="shared" si="324"/>
        <v>0.97371517590894996</v>
      </c>
      <c r="G1034" s="22">
        <f t="shared" si="324"/>
        <v>0.88865905968361858</v>
      </c>
      <c r="H1034" s="22">
        <f t="shared" si="321"/>
        <v>0.93118711779628427</v>
      </c>
      <c r="I1034" s="22">
        <v>2.4352398186255062</v>
      </c>
      <c r="J1034" s="22">
        <v>2.0897371104810976</v>
      </c>
      <c r="K1034" s="22">
        <f t="shared" si="322"/>
        <v>2.2624884645533019</v>
      </c>
      <c r="L1034" s="22">
        <f t="shared" si="325"/>
        <v>2.5009775742195277</v>
      </c>
      <c r="M1034" s="22">
        <f t="shared" si="326"/>
        <v>2.3515622641883471</v>
      </c>
      <c r="N1034" s="22">
        <f t="shared" si="323"/>
        <v>2.4262699192039374</v>
      </c>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row>
    <row r="1035" spans="1:72" s="13" customFormat="1" x14ac:dyDescent="0.25">
      <c r="A1035" s="13" t="s">
        <v>55</v>
      </c>
      <c r="B1035" s="24">
        <v>105</v>
      </c>
      <c r="C1035" s="25">
        <v>59.75540709451603</v>
      </c>
      <c r="D1035" s="25">
        <v>57.067275527502829</v>
      </c>
      <c r="E1035" s="25">
        <f t="shared" si="320"/>
        <v>58.41134131100943</v>
      </c>
      <c r="F1035" s="26">
        <f t="shared" si="324"/>
        <v>0.97660045056592537</v>
      </c>
      <c r="G1035" s="26">
        <f t="shared" si="324"/>
        <v>0.89116950285470864</v>
      </c>
      <c r="H1035" s="26">
        <f t="shared" si="321"/>
        <v>0.93388497671031701</v>
      </c>
      <c r="I1035" s="26">
        <v>2.4612539182909368</v>
      </c>
      <c r="J1035" s="26">
        <v>2.1079960341831638</v>
      </c>
      <c r="K1035" s="26">
        <f t="shared" si="322"/>
        <v>2.2846249762370503</v>
      </c>
      <c r="L1035" s="26">
        <f t="shared" si="325"/>
        <v>2.5202260728680566</v>
      </c>
      <c r="M1035" s="26">
        <f t="shared" si="326"/>
        <v>2.3654265854369569</v>
      </c>
      <c r="N1035" s="26">
        <f t="shared" si="323"/>
        <v>2.4428263291525067</v>
      </c>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row>
    <row r="1036" spans="1:72" s="13" customFormat="1" x14ac:dyDescent="0.25">
      <c r="A1036" s="13" t="s">
        <v>55</v>
      </c>
      <c r="B1036" s="13">
        <v>106</v>
      </c>
      <c r="C1036" s="21">
        <v>60.732007545081956</v>
      </c>
      <c r="D1036" s="21">
        <v>57.958445030357538</v>
      </c>
      <c r="E1036" s="21">
        <f t="shared" si="320"/>
        <v>59.345226287719747</v>
      </c>
      <c r="F1036" s="22">
        <f t="shared" si="324"/>
        <v>0.97932682920722414</v>
      </c>
      <c r="G1036" s="22">
        <f t="shared" si="324"/>
        <v>0.89355830981644147</v>
      </c>
      <c r="H1036" s="22">
        <f t="shared" si="321"/>
        <v>0.9364425695118328</v>
      </c>
      <c r="I1036" s="22">
        <v>2.4867763116553037</v>
      </c>
      <c r="J1036" s="22">
        <v>2.1260375062174162</v>
      </c>
      <c r="K1036" s="22">
        <f t="shared" si="322"/>
        <v>2.3064069089363599</v>
      </c>
      <c r="L1036" s="22">
        <f t="shared" si="325"/>
        <v>2.5392710967271022</v>
      </c>
      <c r="M1036" s="22">
        <f t="shared" si="326"/>
        <v>2.3792935311117591</v>
      </c>
      <c r="N1036" s="22">
        <f t="shared" si="323"/>
        <v>2.4592823139194309</v>
      </c>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row>
    <row r="1037" spans="1:72" s="13" customFormat="1" x14ac:dyDescent="0.25">
      <c r="A1037" s="13" t="s">
        <v>55</v>
      </c>
      <c r="B1037" s="13">
        <v>107</v>
      </c>
      <c r="C1037" s="21">
        <v>61.71133437428918</v>
      </c>
      <c r="D1037" s="21">
        <v>58.852003340173979</v>
      </c>
      <c r="E1037" s="21">
        <f t="shared" si="320"/>
        <v>60.28166885723158</v>
      </c>
      <c r="F1037" s="22">
        <f t="shared" si="324"/>
        <v>0.98189568494142065</v>
      </c>
      <c r="G1037" s="22">
        <f t="shared" si="324"/>
        <v>0.89582659896015571</v>
      </c>
      <c r="H1037" s="22">
        <f t="shared" si="321"/>
        <v>0.93886114195078818</v>
      </c>
      <c r="I1037" s="22">
        <v>2.5118052523136551</v>
      </c>
      <c r="J1037" s="22">
        <v>2.143861471850375</v>
      </c>
      <c r="K1037" s="22">
        <f t="shared" si="322"/>
        <v>2.3278333620820151</v>
      </c>
      <c r="L1037" s="22">
        <f t="shared" si="325"/>
        <v>2.5581182307197001</v>
      </c>
      <c r="M1037" s="22">
        <f t="shared" si="326"/>
        <v>2.3931656799863887</v>
      </c>
      <c r="N1037" s="22">
        <f t="shared" si="323"/>
        <v>2.4756419553530442</v>
      </c>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row>
    <row r="1038" spans="1:72" s="13" customFormat="1" x14ac:dyDescent="0.25">
      <c r="A1038" s="13" t="s">
        <v>55</v>
      </c>
      <c r="B1038" s="13">
        <v>108</v>
      </c>
      <c r="C1038" s="21">
        <v>62.693230059230601</v>
      </c>
      <c r="D1038" s="21">
        <v>59.747829939134135</v>
      </c>
      <c r="E1038" s="21">
        <f t="shared" si="320"/>
        <v>61.220529999182368</v>
      </c>
      <c r="F1038" s="22">
        <f t="shared" si="324"/>
        <v>0.98430844213470436</v>
      </c>
      <c r="G1038" s="22">
        <f t="shared" si="324"/>
        <v>0.89797551411738397</v>
      </c>
      <c r="H1038" s="22">
        <f t="shared" si="321"/>
        <v>0.94114197812604417</v>
      </c>
      <c r="I1038" s="22">
        <v>2.5363396697206979</v>
      </c>
      <c r="J1038" s="22">
        <v>2.1614680081567723</v>
      </c>
      <c r="K1038" s="22">
        <f t="shared" si="322"/>
        <v>2.3489038389387353</v>
      </c>
      <c r="L1038" s="22">
        <f t="shared" si="325"/>
        <v>2.5767732563789139</v>
      </c>
      <c r="M1038" s="22">
        <f t="shared" si="326"/>
        <v>2.4070455977647334</v>
      </c>
      <c r="N1038" s="22">
        <f t="shared" si="323"/>
        <v>2.4919094270718238</v>
      </c>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row>
    <row r="1039" spans="1:72" s="13" customFormat="1" x14ac:dyDescent="0.25">
      <c r="A1039" s="13" t="s">
        <v>55</v>
      </c>
      <c r="B1039" s="13">
        <v>109</v>
      </c>
      <c r="C1039" s="21">
        <v>63.677538501365305</v>
      </c>
      <c r="D1039" s="21">
        <v>60.645805453251519</v>
      </c>
      <c r="E1039" s="21">
        <f t="shared" si="320"/>
        <v>62.161671977308416</v>
      </c>
      <c r="F1039" s="22">
        <f t="shared" si="324"/>
        <v>0.98656657423653371</v>
      </c>
      <c r="G1039" s="22">
        <f t="shared" si="324"/>
        <v>0.90000622337993974</v>
      </c>
      <c r="H1039" s="22">
        <f t="shared" si="321"/>
        <v>0.94328639880823673</v>
      </c>
      <c r="I1039" s="22">
        <v>2.5603791434735865</v>
      </c>
      <c r="J1039" s="22">
        <v>2.1788573187796416</v>
      </c>
      <c r="K1039" s="22">
        <f t="shared" si="322"/>
        <v>2.3696182311266138</v>
      </c>
      <c r="L1039" s="22">
        <f t="shared" si="325"/>
        <v>2.5952421360463855</v>
      </c>
      <c r="M1039" s="22">
        <f t="shared" si="326"/>
        <v>2.4209358359734718</v>
      </c>
      <c r="N1039" s="22">
        <f t="shared" si="323"/>
        <v>2.5080889860099287</v>
      </c>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row>
    <row r="1040" spans="1:72" s="13" customFormat="1" x14ac:dyDescent="0.25">
      <c r="A1040" s="13" t="s">
        <v>55</v>
      </c>
      <c r="B1040" s="13">
        <v>110</v>
      </c>
      <c r="C1040" s="21">
        <v>64.664105075601839</v>
      </c>
      <c r="D1040" s="21">
        <v>61.545811676631459</v>
      </c>
      <c r="E1040" s="21">
        <f t="shared" si="320"/>
        <v>63.104958376116649</v>
      </c>
      <c r="F1040" s="22">
        <f t="shared" si="324"/>
        <v>0.98867160161623246</v>
      </c>
      <c r="G1040" s="22">
        <f t="shared" si="324"/>
        <v>0.90191991793159332</v>
      </c>
      <c r="H1040" s="22">
        <f t="shared" si="321"/>
        <v>0.94529575977391289</v>
      </c>
      <c r="I1040" s="22">
        <v>2.5839238770473356</v>
      </c>
      <c r="J1040" s="22">
        <v>2.1960297287653709</v>
      </c>
      <c r="K1040" s="22">
        <f t="shared" si="322"/>
        <v>2.3899768029063533</v>
      </c>
      <c r="L1040" s="22">
        <f t="shared" si="325"/>
        <v>2.6135309973739127</v>
      </c>
      <c r="M1040" s="22">
        <f t="shared" si="326"/>
        <v>2.4348389309348084</v>
      </c>
      <c r="N1040" s="22">
        <f t="shared" si="323"/>
        <v>2.5241849641543608</v>
      </c>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row>
    <row r="1041" spans="1:72" s="13" customFormat="1" x14ac:dyDescent="0.25">
      <c r="A1041" s="13" t="s">
        <v>55</v>
      </c>
      <c r="B1041" s="13">
        <v>111</v>
      </c>
      <c r="C1041" s="21">
        <v>65.652776677218071</v>
      </c>
      <c r="D1041" s="21">
        <v>62.447731594563052</v>
      </c>
      <c r="E1041" s="21">
        <f t="shared" si="320"/>
        <v>64.050254135890555</v>
      </c>
      <c r="F1041" s="22">
        <f t="shared" si="324"/>
        <v>0.99062508941273109</v>
      </c>
      <c r="G1041" s="22">
        <f t="shared" si="324"/>
        <v>0.90371781089145031</v>
      </c>
      <c r="H1041" s="22">
        <f t="shared" si="321"/>
        <v>0.9471714501520907</v>
      </c>
      <c r="I1041" s="22">
        <v>2.6069746711033628</v>
      </c>
      <c r="J1041" s="22">
        <v>2.2129856794784106</v>
      </c>
      <c r="K1041" s="22">
        <f t="shared" si="322"/>
        <v>2.4099801752908867</v>
      </c>
      <c r="L1041" s="22">
        <f t="shared" si="325"/>
        <v>2.6316461181584314</v>
      </c>
      <c r="M1041" s="22">
        <f t="shared" si="326"/>
        <v>2.4487574028174404</v>
      </c>
      <c r="N1041" s="22">
        <f t="shared" si="323"/>
        <v>2.5402017604879359</v>
      </c>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row>
    <row r="1042" spans="1:72" s="13" customFormat="1" x14ac:dyDescent="0.25">
      <c r="A1042" s="13" t="s">
        <v>55</v>
      </c>
      <c r="B1042" s="24">
        <v>112</v>
      </c>
      <c r="C1042" s="25">
        <v>66.643401766630802</v>
      </c>
      <c r="D1042" s="25">
        <v>63.351449405454503</v>
      </c>
      <c r="E1042" s="25">
        <f t="shared" si="320"/>
        <v>64.997425586042652</v>
      </c>
      <c r="F1042" s="26">
        <f t="shared" si="324"/>
        <v>0.99242864539903053</v>
      </c>
      <c r="G1042" s="26">
        <f t="shared" si="324"/>
        <v>0.90540113617075235</v>
      </c>
      <c r="H1042" s="26">
        <f t="shared" si="321"/>
        <v>0.94891489078489144</v>
      </c>
      <c r="I1042" s="26">
        <v>2.6295328964866016</v>
      </c>
      <c r="J1042" s="26">
        <v>2.2297257235998673</v>
      </c>
      <c r="K1042" s="26">
        <f t="shared" si="322"/>
        <v>2.4296293100432345</v>
      </c>
      <c r="L1042" s="26">
        <f t="shared" si="325"/>
        <v>2.6495939115394362</v>
      </c>
      <c r="M1042" s="26">
        <f t="shared" si="326"/>
        <v>2.4626937547595</v>
      </c>
      <c r="N1042" s="26">
        <f t="shared" si="323"/>
        <v>2.5561438331494681</v>
      </c>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row>
    <row r="1043" spans="1:72" s="13" customFormat="1" x14ac:dyDescent="0.25">
      <c r="A1043" s="13" t="s">
        <v>55</v>
      </c>
      <c r="B1043" s="13">
        <v>113</v>
      </c>
      <c r="C1043" s="21">
        <v>67.635830412029833</v>
      </c>
      <c r="D1043" s="21">
        <v>64.256850541625255</v>
      </c>
      <c r="E1043" s="21">
        <f t="shared" si="320"/>
        <v>65.946340476827544</v>
      </c>
      <c r="F1043" s="22">
        <f t="shared" si="324"/>
        <v>0.99408391786448647</v>
      </c>
      <c r="G1043" s="22">
        <f t="shared" si="324"/>
        <v>0.90697114734291517</v>
      </c>
      <c r="H1043" s="22">
        <f t="shared" si="321"/>
        <v>0.95052753260370082</v>
      </c>
      <c r="I1043" s="22">
        <v>2.6516004670213151</v>
      </c>
      <c r="J1043" s="22">
        <v>2.2462505202138923</v>
      </c>
      <c r="K1043" s="22">
        <f t="shared" si="322"/>
        <v>2.4489254936176037</v>
      </c>
      <c r="L1043" s="22">
        <f t="shared" si="325"/>
        <v>2.667380911580929</v>
      </c>
      <c r="M1043" s="22">
        <f t="shared" si="326"/>
        <v>2.4766504720624938</v>
      </c>
      <c r="N1043" s="22">
        <f t="shared" si="323"/>
        <v>2.5720156918217114</v>
      </c>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row>
    <row r="1044" spans="1:72" s="13" customFormat="1" x14ac:dyDescent="0.25">
      <c r="A1044" s="13" t="s">
        <v>55</v>
      </c>
      <c r="B1044" s="13">
        <v>114</v>
      </c>
      <c r="C1044" s="21">
        <v>68.629914329894319</v>
      </c>
      <c r="D1044" s="21">
        <v>65.16382168896817</v>
      </c>
      <c r="E1044" s="21">
        <f t="shared" si="320"/>
        <v>66.896868009431245</v>
      </c>
      <c r="F1044" s="22">
        <f t="shared" si="324"/>
        <v>0.99559259351616447</v>
      </c>
      <c r="G1044" s="22">
        <f t="shared" si="324"/>
        <v>0.90842911652815417</v>
      </c>
      <c r="H1044" s="22">
        <f t="shared" si="321"/>
        <v>0.95201085502215932</v>
      </c>
      <c r="I1044" s="22">
        <v>2.6731798122102459</v>
      </c>
      <c r="J1044" s="22">
        <v>2.2625608299853135</v>
      </c>
      <c r="K1044" s="22">
        <f t="shared" si="322"/>
        <v>2.4678703210977799</v>
      </c>
      <c r="L1044" s="22">
        <f t="shared" si="325"/>
        <v>2.6850137592620049</v>
      </c>
      <c r="M1044" s="22">
        <f t="shared" si="326"/>
        <v>2.4906300214510924</v>
      </c>
      <c r="N1044" s="22">
        <f t="shared" si="323"/>
        <v>2.5878218903565484</v>
      </c>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row>
    <row r="1045" spans="1:72" s="13" customFormat="1" x14ac:dyDescent="0.25">
      <c r="A1045" s="13" t="s">
        <v>55</v>
      </c>
      <c r="B1045" s="13">
        <v>115</v>
      </c>
      <c r="C1045" s="21">
        <v>69.625506923410484</v>
      </c>
      <c r="D1045" s="21">
        <v>66.072250805496324</v>
      </c>
      <c r="E1045" s="21">
        <f t="shared" si="320"/>
        <v>67.848878864453411</v>
      </c>
      <c r="F1045" s="22">
        <f t="shared" si="324"/>
        <v>0.9969563954019236</v>
      </c>
      <c r="G1045" s="22">
        <f t="shared" si="324"/>
        <v>0.90977633329322316</v>
      </c>
      <c r="H1045" s="22">
        <f t="shared" si="321"/>
        <v>0.95336636434757338</v>
      </c>
      <c r="I1045" s="22">
        <v>2.6942738499358923</v>
      </c>
      <c r="J1045" s="22">
        <v>2.2786575104316551</v>
      </c>
      <c r="K1045" s="22">
        <f t="shared" si="322"/>
        <v>2.4864656801837737</v>
      </c>
      <c r="L1045" s="22">
        <f t="shared" si="325"/>
        <v>2.7024991888935062</v>
      </c>
      <c r="M1045" s="22">
        <f t="shared" si="326"/>
        <v>2.5046348503959579</v>
      </c>
      <c r="N1045" s="22">
        <f t="shared" si="323"/>
        <v>2.603567019644732</v>
      </c>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row>
    <row r="1046" spans="1:72" s="13" customFormat="1" x14ac:dyDescent="0.25">
      <c r="A1046" s="13" t="s">
        <v>55</v>
      </c>
      <c r="B1046" s="13">
        <v>116</v>
      </c>
      <c r="C1046" s="21">
        <v>70.622463318812407</v>
      </c>
      <c r="D1046" s="21">
        <v>66.982027138789547</v>
      </c>
      <c r="E1046" s="21">
        <f t="shared" si="320"/>
        <v>68.802245228800984</v>
      </c>
      <c r="F1046" s="22">
        <f t="shared" si="324"/>
        <v>0.9981770808560384</v>
      </c>
      <c r="G1046" s="22">
        <f t="shared" si="324"/>
        <v>0.91101410356630197</v>
      </c>
      <c r="H1046" s="22">
        <f t="shared" si="321"/>
        <v>0.95459559221117019</v>
      </c>
      <c r="I1046" s="22">
        <v>2.7148859592568773</v>
      </c>
      <c r="J1046" s="22">
        <v>2.2945415112922869</v>
      </c>
      <c r="K1046" s="22">
        <f t="shared" si="322"/>
        <v>2.5047137352745823</v>
      </c>
      <c r="L1046" s="22">
        <f t="shared" si="325"/>
        <v>2.7198440149803744</v>
      </c>
      <c r="M1046" s="22">
        <f t="shared" si="326"/>
        <v>2.5186673864981435</v>
      </c>
      <c r="N1046" s="22">
        <f t="shared" si="323"/>
        <v>2.619255700739259</v>
      </c>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row>
    <row r="1047" spans="1:72" s="13" customFormat="1" x14ac:dyDescent="0.25">
      <c r="A1047" s="13" t="s">
        <v>55</v>
      </c>
      <c r="B1047" s="13">
        <v>117</v>
      </c>
      <c r="C1047" s="21">
        <v>71.620640399668446</v>
      </c>
      <c r="D1047" s="21">
        <v>67.893041242355849</v>
      </c>
      <c r="E1047" s="21">
        <f t="shared" si="320"/>
        <v>69.756840821012148</v>
      </c>
      <c r="F1047" s="22">
        <f t="shared" si="324"/>
        <v>0.99925643947065623</v>
      </c>
      <c r="G1047" s="22">
        <f t="shared" si="324"/>
        <v>0.91214374856879488</v>
      </c>
      <c r="H1047" s="22">
        <f t="shared" si="321"/>
        <v>0.95570009401972555</v>
      </c>
      <c r="I1047" s="22">
        <v>2.7350199533863369</v>
      </c>
      <c r="J1047" s="22">
        <v>2.310213869997134</v>
      </c>
      <c r="K1047" s="22">
        <f t="shared" si="322"/>
        <v>2.5226169116917356</v>
      </c>
      <c r="L1047" s="22">
        <f t="shared" si="325"/>
        <v>2.7370551195398649</v>
      </c>
      <c r="M1047" s="22">
        <f t="shared" si="326"/>
        <v>2.5327300369289274</v>
      </c>
      <c r="N1047" s="22">
        <f t="shared" si="323"/>
        <v>2.6348925782343962</v>
      </c>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row>
    <row r="1048" spans="1:72" s="13" customFormat="1" x14ac:dyDescent="0.25">
      <c r="A1048" s="13" t="s">
        <v>55</v>
      </c>
      <c r="B1048" s="13">
        <v>118</v>
      </c>
      <c r="C1048" s="21">
        <v>72.619896839139102</v>
      </c>
      <c r="D1048" s="21">
        <v>68.805184990924644</v>
      </c>
      <c r="E1048" s="21">
        <f t="shared" si="320"/>
        <v>70.712540915031866</v>
      </c>
      <c r="F1048" s="22">
        <f t="shared" si="324"/>
        <v>1.0001962910929763</v>
      </c>
      <c r="G1048" s="22">
        <f t="shared" si="324"/>
        <v>0.91316660376337211</v>
      </c>
      <c r="H1048" s="22">
        <f t="shared" si="321"/>
        <v>0.95668144742817418</v>
      </c>
      <c r="I1048" s="22">
        <v>2.7546800529331961</v>
      </c>
      <c r="J1048" s="22">
        <v>2.3256757072370258</v>
      </c>
      <c r="K1048" s="22">
        <f t="shared" si="322"/>
        <v>2.5401778800851109</v>
      </c>
      <c r="L1048" s="22">
        <f t="shared" si="325"/>
        <v>2.7541394398923305</v>
      </c>
      <c r="M1048" s="22">
        <f t="shared" si="326"/>
        <v>2.546825187925593</v>
      </c>
      <c r="N1048" s="22">
        <f t="shared" si="323"/>
        <v>2.6504823139089617</v>
      </c>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row>
    <row r="1049" spans="1:72" s="13" customFormat="1" x14ac:dyDescent="0.25">
      <c r="A1049" s="13" t="s">
        <v>55</v>
      </c>
      <c r="B1049" s="24">
        <v>119</v>
      </c>
      <c r="C1049" s="25">
        <v>73.620093130232078</v>
      </c>
      <c r="D1049" s="25">
        <v>69.718351594688016</v>
      </c>
      <c r="E1049" s="25">
        <f t="shared" si="320"/>
        <v>71.669222362460047</v>
      </c>
      <c r="F1049" s="26">
        <f t="shared" si="324"/>
        <v>1.0009984838513901</v>
      </c>
      <c r="G1049" s="26">
        <f t="shared" si="324"/>
        <v>0.91408401781956172</v>
      </c>
      <c r="H1049" s="26">
        <f t="shared" si="321"/>
        <v>0.95754125083547592</v>
      </c>
      <c r="I1049" s="26">
        <v>2.7738708594811134</v>
      </c>
      <c r="J1049" s="26">
        <v>2.3409282226374781</v>
      </c>
      <c r="K1049" s="26">
        <f t="shared" si="322"/>
        <v>2.5573995410592958</v>
      </c>
      <c r="L1049" s="26">
        <f t="shared" si="325"/>
        <v>2.7711039569295961</v>
      </c>
      <c r="M1049" s="26">
        <f t="shared" si="326"/>
        <v>2.5609552043383088</v>
      </c>
      <c r="N1049" s="26">
        <f t="shared" si="323"/>
        <v>2.6660295806339525</v>
      </c>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row>
    <row r="1050" spans="1:72" s="13" customFormat="1" x14ac:dyDescent="0.25">
      <c r="A1050" s="13" t="s">
        <v>55</v>
      </c>
      <c r="B1050" s="13">
        <v>120</v>
      </c>
      <c r="C1050" s="21">
        <v>74.621091614083468</v>
      </c>
      <c r="D1050" s="21">
        <v>70.632435612507578</v>
      </c>
      <c r="E1050" s="21">
        <f t="shared" si="320"/>
        <v>72.626763613295523</v>
      </c>
      <c r="F1050" s="22">
        <f t="shared" si="324"/>
        <v>1.0016648922107549</v>
      </c>
      <c r="G1050" s="22">
        <f t="shared" si="324"/>
        <v>0.91489735159690611</v>
      </c>
      <c r="H1050" s="22">
        <f t="shared" si="321"/>
        <v>0.95828112190383052</v>
      </c>
      <c r="I1050" s="22">
        <v>2.7925973295738844</v>
      </c>
      <c r="J1050" s="22">
        <v>2.3559726905373681</v>
      </c>
      <c r="K1050" s="22">
        <f t="shared" si="322"/>
        <v>2.5742850100556263</v>
      </c>
      <c r="L1050" s="22">
        <f t="shared" si="325"/>
        <v>2.7879556838718762</v>
      </c>
      <c r="M1050" s="22">
        <f t="shared" si="326"/>
        <v>2.5751224292267754</v>
      </c>
      <c r="N1050" s="22">
        <f t="shared" si="323"/>
        <v>2.681539056549326</v>
      </c>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row>
    <row r="1051" spans="1:72" s="13" customFormat="1" x14ac:dyDescent="0.25">
      <c r="A1051" s="13" t="s">
        <v>55</v>
      </c>
      <c r="B1051" s="13">
        <v>121</v>
      </c>
      <c r="C1051" s="21">
        <v>75.622756506294223</v>
      </c>
      <c r="D1051" s="21">
        <v>71.547332964104484</v>
      </c>
      <c r="E1051" s="21">
        <f t="shared" si="320"/>
        <v>73.585044735199347</v>
      </c>
      <c r="F1051" s="22">
        <f t="shared" si="324"/>
        <v>1.0021974150589017</v>
      </c>
      <c r="G1051" s="22">
        <f t="shared" si="324"/>
        <v>0.9156079771464789</v>
      </c>
      <c r="H1051" s="22">
        <f t="shared" si="321"/>
        <v>0.9589026961026903</v>
      </c>
      <c r="I1051" s="22">
        <v>2.8108647491699701</v>
      </c>
      <c r="J1051" s="22">
        <v>2.3708104558736993</v>
      </c>
      <c r="K1051" s="22">
        <f t="shared" si="322"/>
        <v>2.5908376025218347</v>
      </c>
      <c r="L1051" s="22">
        <f t="shared" si="325"/>
        <v>2.8047016555164119</v>
      </c>
      <c r="M1051" s="22">
        <f t="shared" si="326"/>
        <v>2.5893291835031897</v>
      </c>
      <c r="N1051" s="22">
        <f t="shared" si="323"/>
        <v>2.6970154195098006</v>
      </c>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row>
    <row r="1052" spans="1:72" s="13" customFormat="1" x14ac:dyDescent="0.25">
      <c r="A1052" s="13" t="s">
        <v>55</v>
      </c>
      <c r="B1052" s="13">
        <v>122</v>
      </c>
      <c r="C1052" s="21">
        <v>76.624953921353125</v>
      </c>
      <c r="D1052" s="21">
        <v>72.462940941250963</v>
      </c>
      <c r="E1052" s="21">
        <f t="shared" si="320"/>
        <v>74.543947431302044</v>
      </c>
      <c r="F1052" s="22">
        <f t="shared" si="324"/>
        <v>1.0025979738258002</v>
      </c>
      <c r="G1052" s="22">
        <f t="shared" si="324"/>
        <v>0.91621727673097553</v>
      </c>
      <c r="H1052" s="22">
        <f t="shared" si="321"/>
        <v>0.95940762527838785</v>
      </c>
      <c r="I1052" s="22">
        <v>2.8286787086230678</v>
      </c>
      <c r="J1052" s="22">
        <v>2.3854429301733857</v>
      </c>
      <c r="K1052" s="22">
        <f t="shared" si="322"/>
        <v>2.6070608193982268</v>
      </c>
      <c r="L1052" s="22">
        <f t="shared" si="325"/>
        <v>2.8213489179807043</v>
      </c>
      <c r="M1052" s="22">
        <f t="shared" si="326"/>
        <v>2.603577765619685</v>
      </c>
      <c r="N1052" s="22">
        <f t="shared" si="323"/>
        <v>2.7124633418001949</v>
      </c>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row>
    <row r="1053" spans="1:72" s="13" customFormat="1" x14ac:dyDescent="0.25">
      <c r="A1053" s="13" t="s">
        <v>55</v>
      </c>
      <c r="B1053" s="13">
        <v>123</v>
      </c>
      <c r="C1053" s="21">
        <v>77.627551895178925</v>
      </c>
      <c r="D1053" s="21">
        <v>73.379158217981939</v>
      </c>
      <c r="E1053" s="21">
        <f t="shared" si="320"/>
        <v>75.503355056580432</v>
      </c>
      <c r="F1053" s="22">
        <f t="shared" si="324"/>
        <v>1.0028685106355226</v>
      </c>
      <c r="G1053" s="22">
        <f t="shared" si="324"/>
        <v>0.91672664186353359</v>
      </c>
      <c r="H1053" s="22">
        <f t="shared" si="321"/>
        <v>0.95979757624952811</v>
      </c>
      <c r="I1053" s="22">
        <v>2.8460450782397038</v>
      </c>
      <c r="J1053" s="22">
        <v>2.399871587652703</v>
      </c>
      <c r="K1053" s="22">
        <f t="shared" si="322"/>
        <v>2.6229583329462036</v>
      </c>
      <c r="L1053" s="22">
        <f t="shared" si="325"/>
        <v>2.8379045189445136</v>
      </c>
      <c r="M1053" s="22">
        <f t="shared" si="326"/>
        <v>2.6178704512985611</v>
      </c>
      <c r="N1053" s="22">
        <f t="shared" si="323"/>
        <v>2.7278874851215376</v>
      </c>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row>
    <row r="1054" spans="1:72" s="13" customFormat="1" x14ac:dyDescent="0.25">
      <c r="A1054" s="13" t="s">
        <v>55</v>
      </c>
      <c r="B1054" s="13">
        <v>124</v>
      </c>
      <c r="C1054" s="21">
        <v>78.630420405814448</v>
      </c>
      <c r="D1054" s="21">
        <v>74.295884859845472</v>
      </c>
      <c r="E1054" s="21">
        <f t="shared" si="320"/>
        <v>76.46315263282996</v>
      </c>
      <c r="F1054" s="22">
        <f t="shared" si="324"/>
        <v>1.003010986493706</v>
      </c>
      <c r="G1054" s="22">
        <f t="shared" si="324"/>
        <v>0.91713747236610743</v>
      </c>
      <c r="H1054" s="22">
        <f t="shared" si="321"/>
        <v>0.96007422942990672</v>
      </c>
      <c r="I1054" s="22">
        <v>2.8629699844592906</v>
      </c>
      <c r="J1054" s="22">
        <v>2.4140979614248304</v>
      </c>
      <c r="K1054" s="22">
        <f t="shared" si="322"/>
        <v>2.6385339729420605</v>
      </c>
      <c r="L1054" s="22">
        <f t="shared" ref="L1054:L1085" si="327">I1054/F1054</f>
        <v>2.8543754983856862</v>
      </c>
      <c r="M1054" s="22">
        <f t="shared" ref="M1054:M1085" si="328">J1054/G1054</f>
        <v>2.6322094933017404</v>
      </c>
      <c r="N1054" s="22">
        <f t="shared" si="323"/>
        <v>2.743292495843713</v>
      </c>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row>
    <row r="1055" spans="1:72" s="13" customFormat="1" x14ac:dyDescent="0.25">
      <c r="A1055" s="13" t="s">
        <v>55</v>
      </c>
      <c r="B1055" s="13">
        <v>125</v>
      </c>
      <c r="C1055" s="21">
        <v>79.633431392308154</v>
      </c>
      <c r="D1055" s="21">
        <v>75.21302233221158</v>
      </c>
      <c r="E1055" s="21">
        <f t="shared" ref="E1055:E1118" si="329">AVERAGE(C1055:D1055)</f>
        <v>77.423226862259867</v>
      </c>
      <c r="F1055" s="22">
        <f t="shared" si="324"/>
        <v>1.0030273795099163</v>
      </c>
      <c r="G1055" s="22">
        <f t="shared" si="324"/>
        <v>0.91745117544738264</v>
      </c>
      <c r="H1055" s="22">
        <f t="shared" ref="H1055:H1118" si="330">AVERAGE(F1055:G1055)</f>
        <v>0.96023927747864946</v>
      </c>
      <c r="I1055" s="22">
        <v>2.8794597866965526</v>
      </c>
      <c r="J1055" s="22">
        <v>2.428123639815678</v>
      </c>
      <c r="K1055" s="22">
        <f t="shared" ref="K1055:K1118" si="331">AVERAGE(I1055:J1055)</f>
        <v>2.6537917132561155</v>
      </c>
      <c r="L1055" s="22">
        <f t="shared" si="327"/>
        <v>2.870768879812104</v>
      </c>
      <c r="M1055" s="22">
        <f t="shared" si="328"/>
        <v>2.6465971212382353</v>
      </c>
      <c r="N1055" s="22">
        <f t="shared" ref="N1055:N1118" si="332">AVERAGE(L1055:M1055)</f>
        <v>2.7586830005251697</v>
      </c>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row>
    <row r="1056" spans="1:72" s="13" customFormat="1" x14ac:dyDescent="0.25">
      <c r="A1056" s="13" t="s">
        <v>55</v>
      </c>
      <c r="B1056" s="24">
        <v>126</v>
      </c>
      <c r="C1056" s="25">
        <v>80.63645877181807</v>
      </c>
      <c r="D1056" s="25">
        <v>76.130473507658962</v>
      </c>
      <c r="E1056" s="25">
        <f t="shared" si="329"/>
        <v>78.383466139738516</v>
      </c>
      <c r="F1056" s="26">
        <f t="shared" ref="F1056:G1119" si="333">C1057-C1056</f>
        <v>1.0029196831573017</v>
      </c>
      <c r="G1056" s="26">
        <f t="shared" si="333"/>
        <v>0.91766916480017358</v>
      </c>
      <c r="H1056" s="26">
        <f t="shared" si="330"/>
        <v>0.96029442397873765</v>
      </c>
      <c r="I1056" s="26">
        <v>2.8955210548809442</v>
      </c>
      <c r="J1056" s="26">
        <v>2.4419502627879668</v>
      </c>
      <c r="K1056" s="26">
        <f t="shared" si="331"/>
        <v>2.6687356588344553</v>
      </c>
      <c r="L1056" s="26">
        <f t="shared" si="327"/>
        <v>2.8870916619818696</v>
      </c>
      <c r="M1056" s="26">
        <f t="shared" si="328"/>
        <v>2.6610355414085554</v>
      </c>
      <c r="N1056" s="26">
        <f t="shared" si="332"/>
        <v>2.7740636016952127</v>
      </c>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row>
    <row r="1057" spans="1:72" s="13" customFormat="1" x14ac:dyDescent="0.25">
      <c r="A1057" s="13" t="s">
        <v>55</v>
      </c>
      <c r="B1057" s="13">
        <v>127</v>
      </c>
      <c r="C1057" s="21">
        <v>81.639378454975372</v>
      </c>
      <c r="D1057" s="21">
        <v>77.048142672459136</v>
      </c>
      <c r="E1057" s="21">
        <f t="shared" si="329"/>
        <v>79.343760563717254</v>
      </c>
      <c r="F1057" s="22">
        <f t="shared" si="333"/>
        <v>1.0026899045689106</v>
      </c>
      <c r="G1057" s="22">
        <f t="shared" si="333"/>
        <v>0.91779285971952618</v>
      </c>
      <c r="H1057" s="22">
        <f t="shared" si="330"/>
        <v>0.96024138214421839</v>
      </c>
      <c r="I1057" s="22">
        <v>2.9111605477226257</v>
      </c>
      <c r="J1057" s="22">
        <v>2.4555795184733133</v>
      </c>
      <c r="K1057" s="22">
        <f t="shared" si="331"/>
        <v>2.6833700330979697</v>
      </c>
      <c r="L1057" s="22">
        <f t="shared" si="327"/>
        <v>2.9033508111106689</v>
      </c>
      <c r="M1057" s="22">
        <f t="shared" si="328"/>
        <v>2.6755269366812557</v>
      </c>
      <c r="N1057" s="22">
        <f t="shared" si="332"/>
        <v>2.7894388738959623</v>
      </c>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row>
    <row r="1058" spans="1:72" s="13" customFormat="1" x14ac:dyDescent="0.25">
      <c r="A1058" s="13" t="s">
        <v>55</v>
      </c>
      <c r="B1058" s="13">
        <v>128</v>
      </c>
      <c r="C1058" s="21">
        <v>82.642068359544282</v>
      </c>
      <c r="D1058" s="21">
        <v>77.965935532178662</v>
      </c>
      <c r="E1058" s="21">
        <f t="shared" si="329"/>
        <v>80.304001945861472</v>
      </c>
      <c r="F1058" s="22">
        <f t="shared" si="333"/>
        <v>1.0023400628729462</v>
      </c>
      <c r="G1058" s="22">
        <f t="shared" si="333"/>
        <v>0.9178236842405596</v>
      </c>
      <c r="H1058" s="22">
        <f t="shared" si="330"/>
        <v>0.9600818735567529</v>
      </c>
      <c r="I1058" s="22">
        <v>2.9263851917296453</v>
      </c>
      <c r="J1058" s="22">
        <v>2.4690131398119339</v>
      </c>
      <c r="K1058" s="22">
        <f t="shared" si="331"/>
        <v>2.6976991657707896</v>
      </c>
      <c r="L1058" s="22">
        <f t="shared" si="327"/>
        <v>2.919553253555411</v>
      </c>
      <c r="M1058" s="22">
        <f t="shared" si="328"/>
        <v>2.6900734664031734</v>
      </c>
      <c r="N1058" s="22">
        <f t="shared" si="332"/>
        <v>2.8048133599792919</v>
      </c>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row>
    <row r="1059" spans="1:72" s="13" customFormat="1" x14ac:dyDescent="0.25">
      <c r="A1059" s="13" t="s">
        <v>55</v>
      </c>
      <c r="B1059" s="13">
        <v>129</v>
      </c>
      <c r="C1059" s="21">
        <v>83.644408422417229</v>
      </c>
      <c r="D1059" s="21">
        <v>78.883759216419222</v>
      </c>
      <c r="E1059" s="21">
        <f t="shared" si="329"/>
        <v>81.264083819418232</v>
      </c>
      <c r="F1059" s="22">
        <f t="shared" si="333"/>
        <v>1.0018721875661925</v>
      </c>
      <c r="G1059" s="22">
        <f t="shared" si="333"/>
        <v>0.91776306629687099</v>
      </c>
      <c r="H1059" s="22">
        <f t="shared" si="330"/>
        <v>0.95981762693153172</v>
      </c>
      <c r="I1059" s="22">
        <v>2.9412020609963783</v>
      </c>
      <c r="J1059" s="22">
        <v>2.4822529012993231</v>
      </c>
      <c r="K1059" s="22">
        <f t="shared" si="331"/>
        <v>2.7117274811478507</v>
      </c>
      <c r="L1059" s="22">
        <f t="shared" si="327"/>
        <v>2.9357058689704933</v>
      </c>
      <c r="M1059" s="22">
        <f t="shared" si="328"/>
        <v>2.7046772663396577</v>
      </c>
      <c r="N1059" s="22">
        <f t="shared" si="332"/>
        <v>2.8201915676550753</v>
      </c>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row>
    <row r="1060" spans="1:72" s="13" customFormat="1" x14ac:dyDescent="0.25">
      <c r="A1060" s="13" t="s">
        <v>55</v>
      </c>
      <c r="B1060" s="13">
        <v>130</v>
      </c>
      <c r="C1060" s="21">
        <v>84.646280609983421</v>
      </c>
      <c r="D1060" s="21">
        <v>79.801522282716093</v>
      </c>
      <c r="E1060" s="21">
        <f t="shared" si="329"/>
        <v>82.223901446349757</v>
      </c>
      <c r="F1060" s="22">
        <f t="shared" si="333"/>
        <v>1.0012883169273863</v>
      </c>
      <c r="G1060" s="22">
        <f t="shared" si="333"/>
        <v>0.91761243689978755</v>
      </c>
      <c r="H1060" s="22">
        <f t="shared" si="330"/>
        <v>0.95945037691358692</v>
      </c>
      <c r="I1060" s="22">
        <v>2.9556183577788477</v>
      </c>
      <c r="J1060" s="22">
        <v>2.4953006158391755</v>
      </c>
      <c r="K1060" s="22">
        <f t="shared" si="331"/>
        <v>2.7254594868090116</v>
      </c>
      <c r="L1060" s="22">
        <f t="shared" si="327"/>
        <v>2.9518154839243871</v>
      </c>
      <c r="M1060" s="22">
        <f t="shared" si="328"/>
        <v>2.7193404486426846</v>
      </c>
      <c r="N1060" s="22">
        <f t="shared" si="332"/>
        <v>2.8355779662835356</v>
      </c>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row>
    <row r="1061" spans="1:72" s="13" customFormat="1" x14ac:dyDescent="0.25">
      <c r="A1061" s="13" t="s">
        <v>55</v>
      </c>
      <c r="B1061" s="13">
        <v>131</v>
      </c>
      <c r="C1061" s="21">
        <v>85.647568926910807</v>
      </c>
      <c r="D1061" s="21">
        <v>80.71913471961588</v>
      </c>
      <c r="E1061" s="21">
        <f t="shared" si="329"/>
        <v>83.183351823263337</v>
      </c>
      <c r="F1061" s="22">
        <f t="shared" si="333"/>
        <v>1.0005904964701955</v>
      </c>
      <c r="G1061" s="22">
        <f t="shared" si="333"/>
        <v>0.91737322933778387</v>
      </c>
      <c r="H1061" s="22">
        <f t="shared" si="330"/>
        <v>0.95898186290398968</v>
      </c>
      <c r="I1061" s="22">
        <v>2.9696413938684065</v>
      </c>
      <c r="J1061" s="22">
        <v>2.5081581317016086</v>
      </c>
      <c r="K1061" s="22">
        <f t="shared" si="331"/>
        <v>2.7388997627850076</v>
      </c>
      <c r="L1061" s="22">
        <f t="shared" si="327"/>
        <v>2.9678888659691194</v>
      </c>
      <c r="M1061" s="22">
        <f t="shared" si="328"/>
        <v>2.7340651018475333</v>
      </c>
      <c r="N1061" s="22">
        <f t="shared" si="332"/>
        <v>2.8509769839083265</v>
      </c>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row>
    <row r="1062" spans="1:72" s="13" customFormat="1" x14ac:dyDescent="0.25">
      <c r="A1062" s="13" t="s">
        <v>55</v>
      </c>
      <c r="B1062" s="13">
        <v>132</v>
      </c>
      <c r="C1062" s="21">
        <v>86.648159423381003</v>
      </c>
      <c r="D1062" s="21">
        <v>81.636507948953664</v>
      </c>
      <c r="E1062" s="21">
        <f t="shared" si="329"/>
        <v>84.142333686167333</v>
      </c>
      <c r="F1062" s="22">
        <f t="shared" si="333"/>
        <v>0.99978077743676863</v>
      </c>
      <c r="G1062" s="22">
        <f t="shared" si="333"/>
        <v>0.91704687839737176</v>
      </c>
      <c r="H1062" s="22">
        <f t="shared" si="330"/>
        <v>0.95841382791707019</v>
      </c>
      <c r="I1062" s="22">
        <v>2.983278572771356</v>
      </c>
      <c r="J1062" s="22">
        <v>2.5208273295856323</v>
      </c>
      <c r="K1062" s="22">
        <f t="shared" si="331"/>
        <v>2.7520529511784941</v>
      </c>
      <c r="L1062" s="22">
        <f t="shared" si="327"/>
        <v>2.983932718150339</v>
      </c>
      <c r="M1062" s="22">
        <f t="shared" si="328"/>
        <v>2.748853290892852</v>
      </c>
      <c r="N1062" s="22">
        <f t="shared" si="332"/>
        <v>2.8663930045215955</v>
      </c>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row>
    <row r="1063" spans="1:72" s="13" customFormat="1" x14ac:dyDescent="0.25">
      <c r="A1063" s="13" t="s">
        <v>55</v>
      </c>
      <c r="B1063" s="24">
        <v>133</v>
      </c>
      <c r="C1063" s="25">
        <v>87.647940200817771</v>
      </c>
      <c r="D1063" s="25">
        <v>82.553554827351036</v>
      </c>
      <c r="E1063" s="25">
        <f t="shared" si="329"/>
        <v>85.100747514084404</v>
      </c>
      <c r="F1063" s="26">
        <f t="shared" si="333"/>
        <v>0.99886121533185701</v>
      </c>
      <c r="G1063" s="26">
        <f t="shared" si="333"/>
        <v>0.91663481960409854</v>
      </c>
      <c r="H1063" s="26">
        <f t="shared" si="330"/>
        <v>0.95774801746797777</v>
      </c>
      <c r="I1063" s="26">
        <v>2.9965373726984192</v>
      </c>
      <c r="J1063" s="26">
        <v>2.5333101197846677</v>
      </c>
      <c r="K1063" s="26">
        <f t="shared" si="331"/>
        <v>2.7649237462415437</v>
      </c>
      <c r="L1063" s="26">
        <f t="shared" si="327"/>
        <v>2.9999536739474499</v>
      </c>
      <c r="M1063" s="26">
        <f t="shared" si="328"/>
        <v>2.7637070571668043</v>
      </c>
      <c r="N1063" s="26">
        <f t="shared" si="332"/>
        <v>2.8818303655571271</v>
      </c>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row>
    <row r="1064" spans="1:72" s="13" customFormat="1" x14ac:dyDescent="0.25">
      <c r="A1064" s="13" t="s">
        <v>55</v>
      </c>
      <c r="B1064" s="13">
        <v>134</v>
      </c>
      <c r="C1064" s="21">
        <v>88.646801416149628</v>
      </c>
      <c r="D1064" s="21">
        <v>83.470189646955134</v>
      </c>
      <c r="E1064" s="21">
        <f t="shared" si="329"/>
        <v>86.058495531552381</v>
      </c>
      <c r="F1064" s="22">
        <f t="shared" si="333"/>
        <v>0.99783386849816225</v>
      </c>
      <c r="G1064" s="22">
        <f t="shared" si="333"/>
        <v>0.9161384884849042</v>
      </c>
      <c r="H1064" s="22">
        <f t="shared" si="330"/>
        <v>0.95698617849153322</v>
      </c>
      <c r="I1064" s="22">
        <v>3.009425330364591</v>
      </c>
      <c r="J1064" s="22">
        <v>2.5456084394538085</v>
      </c>
      <c r="K1064" s="22">
        <f t="shared" si="331"/>
        <v>2.7775168849091996</v>
      </c>
      <c r="L1064" s="22">
        <f t="shared" si="327"/>
        <v>3.0159582926304869</v>
      </c>
      <c r="M1064" s="22">
        <f t="shared" si="328"/>
        <v>2.7786284185742449</v>
      </c>
      <c r="N1064" s="22">
        <f t="shared" si="332"/>
        <v>2.8972933556023657</v>
      </c>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row>
    <row r="1065" spans="1:72" s="13" customFormat="1" x14ac:dyDescent="0.25">
      <c r="A1065" s="13" t="s">
        <v>55</v>
      </c>
      <c r="B1065" s="13">
        <v>135</v>
      </c>
      <c r="C1065" s="21">
        <v>89.644635284647791</v>
      </c>
      <c r="D1065" s="21">
        <v>84.386328135440039</v>
      </c>
      <c r="E1065" s="21">
        <f t="shared" si="329"/>
        <v>87.015481710043915</v>
      </c>
      <c r="F1065" s="22">
        <f t="shared" si="333"/>
        <v>0.99670079673259693</v>
      </c>
      <c r="G1065" s="22">
        <f t="shared" si="333"/>
        <v>0.91555931985112693</v>
      </c>
      <c r="H1065" s="22">
        <f t="shared" si="330"/>
        <v>0.95613005829186193</v>
      </c>
      <c r="I1065" s="22">
        <v>3.0219500255967366</v>
      </c>
      <c r="J1065" s="22">
        <v>2.557724249977384</v>
      </c>
      <c r="K1065" s="22">
        <f t="shared" si="331"/>
        <v>2.7898371377870603</v>
      </c>
      <c r="L1065" s="22">
        <f t="shared" si="327"/>
        <v>3.0319530550224796</v>
      </c>
      <c r="M1065" s="22">
        <f t="shared" si="328"/>
        <v>2.7936193696256391</v>
      </c>
      <c r="N1065" s="22">
        <f t="shared" si="332"/>
        <v>2.9127862123240593</v>
      </c>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row>
    <row r="1066" spans="1:72" s="13" customFormat="1" x14ac:dyDescent="0.25">
      <c r="A1066" s="13" t="s">
        <v>55</v>
      </c>
      <c r="B1066" s="13">
        <v>136</v>
      </c>
      <c r="C1066" s="21">
        <v>90.641336081380388</v>
      </c>
      <c r="D1066" s="21">
        <v>85.301887455291165</v>
      </c>
      <c r="E1066" s="21">
        <f t="shared" si="329"/>
        <v>87.971611768335777</v>
      </c>
      <c r="F1066" s="22">
        <f t="shared" si="333"/>
        <v>0.99546405994422571</v>
      </c>
      <c r="G1066" s="22">
        <f t="shared" si="333"/>
        <v>0.91489874710248387</v>
      </c>
      <c r="H1066" s="22">
        <f t="shared" si="330"/>
        <v>0.95518140352335479</v>
      </c>
      <c r="I1066" s="22">
        <v>3.0341190667434237</v>
      </c>
      <c r="J1066" s="22">
        <v>2.5696595344353188</v>
      </c>
      <c r="K1066" s="22">
        <f t="shared" si="331"/>
        <v>2.8018893005893712</v>
      </c>
      <c r="L1066" s="22">
        <f t="shared" si="327"/>
        <v>3.0479443596521412</v>
      </c>
      <c r="M1066" s="22">
        <f t="shared" si="328"/>
        <v>2.8086818815453838</v>
      </c>
      <c r="N1066" s="22">
        <f t="shared" si="332"/>
        <v>2.9283131205987623</v>
      </c>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row>
    <row r="1067" spans="1:72" s="13" customFormat="1" x14ac:dyDescent="0.25">
      <c r="A1067" s="13" t="s">
        <v>55</v>
      </c>
      <c r="B1067" s="13">
        <v>137</v>
      </c>
      <c r="C1067" s="21">
        <v>91.636800141324613</v>
      </c>
      <c r="D1067" s="21">
        <v>86.216786202393649</v>
      </c>
      <c r="E1067" s="21">
        <f t="shared" si="329"/>
        <v>88.926793171859131</v>
      </c>
      <c r="F1067" s="22">
        <f t="shared" si="333"/>
        <v>0.99412571685355999</v>
      </c>
      <c r="G1067" s="22">
        <f t="shared" si="333"/>
        <v>0.91415820155154393</v>
      </c>
      <c r="H1067" s="22">
        <f t="shared" si="330"/>
        <v>0.95414195920255196</v>
      </c>
      <c r="I1067" s="22">
        <v>3.0459400768788005</v>
      </c>
      <c r="J1067" s="22">
        <v>2.5814162951666608</v>
      </c>
      <c r="K1067" s="22">
        <f t="shared" si="331"/>
        <v>2.8136781860227309</v>
      </c>
      <c r="L1067" s="22">
        <f t="shared" si="327"/>
        <v>3.0639385192843611</v>
      </c>
      <c r="M1067" s="22">
        <f t="shared" si="328"/>
        <v>2.8238179023995884</v>
      </c>
      <c r="N1067" s="22">
        <f t="shared" si="332"/>
        <v>2.9438782108419748</v>
      </c>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row>
    <row r="1068" spans="1:72" s="13" customFormat="1" x14ac:dyDescent="0.25">
      <c r="A1068" s="13" t="s">
        <v>55</v>
      </c>
      <c r="B1068" s="13">
        <v>138</v>
      </c>
      <c r="C1068" s="21">
        <v>92.630925858178173</v>
      </c>
      <c r="D1068" s="21">
        <v>87.130944403945193</v>
      </c>
      <c r="E1068" s="21">
        <f t="shared" si="329"/>
        <v>89.880935131061676</v>
      </c>
      <c r="F1068" s="22">
        <f t="shared" si="333"/>
        <v>0.9926878237332204</v>
      </c>
      <c r="G1068" s="22">
        <f t="shared" si="333"/>
        <v>0.91333911176940319</v>
      </c>
      <c r="H1068" s="22">
        <f t="shared" si="330"/>
        <v>0.95301346775131179</v>
      </c>
      <c r="I1068" s="22">
        <v>3.0574206807899422</v>
      </c>
      <c r="J1068" s="22">
        <v>2.5929965514285862</v>
      </c>
      <c r="K1068" s="22">
        <f t="shared" si="331"/>
        <v>2.825208616109264</v>
      </c>
      <c r="L1068" s="22">
        <f t="shared" si="327"/>
        <v>3.0799417578144968</v>
      </c>
      <c r="M1068" s="22">
        <f t="shared" si="328"/>
        <v>2.8390293572397209</v>
      </c>
      <c r="N1068" s="22">
        <f t="shared" si="332"/>
        <v>2.9594855575271088</v>
      </c>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row>
    <row r="1069" spans="1:72" s="13" customFormat="1" x14ac:dyDescent="0.25">
      <c r="A1069" s="13" t="s">
        <v>55</v>
      </c>
      <c r="B1069" s="13">
        <v>139</v>
      </c>
      <c r="C1069" s="21">
        <v>93.623613681911394</v>
      </c>
      <c r="D1069" s="21">
        <v>88.044283515714596</v>
      </c>
      <c r="E1069" s="21">
        <f t="shared" si="329"/>
        <v>90.833948598812995</v>
      </c>
      <c r="F1069" s="22">
        <f t="shared" si="333"/>
        <v>0.99115243319002388</v>
      </c>
      <c r="G1069" s="22">
        <f t="shared" si="333"/>
        <v>0.91244290295151131</v>
      </c>
      <c r="H1069" s="22">
        <f t="shared" si="330"/>
        <v>0.9517976680707676</v>
      </c>
      <c r="I1069" s="22">
        <v>3.0685684927348884</v>
      </c>
      <c r="J1069" s="22">
        <v>2.604402337149113</v>
      </c>
      <c r="K1069" s="22">
        <f t="shared" si="331"/>
        <v>2.8364854149420005</v>
      </c>
      <c r="L1069" s="22">
        <f t="shared" si="327"/>
        <v>3.0959602075118773</v>
      </c>
      <c r="M1069" s="22">
        <f t="shared" si="328"/>
        <v>2.8543181482639195</v>
      </c>
      <c r="N1069" s="22">
        <f t="shared" si="332"/>
        <v>2.9751391778878986</v>
      </c>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row>
    <row r="1070" spans="1:72" s="13" customFormat="1" x14ac:dyDescent="0.25">
      <c r="A1070" s="13" t="s">
        <v>55</v>
      </c>
      <c r="B1070" s="24">
        <v>140</v>
      </c>
      <c r="C1070" s="25">
        <v>94.614766115101418</v>
      </c>
      <c r="D1070" s="25">
        <v>88.956726418666108</v>
      </c>
      <c r="E1070" s="25">
        <f t="shared" si="329"/>
        <v>91.785746266883763</v>
      </c>
      <c r="F1070" s="26">
        <f t="shared" si="333"/>
        <v>0.98952159298876552</v>
      </c>
      <c r="G1070" s="26">
        <f t="shared" si="333"/>
        <v>0.91147099630461526</v>
      </c>
      <c r="H1070" s="26">
        <f t="shared" si="330"/>
        <v>0.95049629464669039</v>
      </c>
      <c r="I1070" s="26">
        <v>3.0793911049566591</v>
      </c>
      <c r="J1070" s="26">
        <v>2.6156356987716958</v>
      </c>
      <c r="K1070" s="26">
        <f t="shared" si="331"/>
        <v>2.8475134018641777</v>
      </c>
      <c r="L1070" s="26">
        <f t="shared" si="327"/>
        <v>3.1119999065969051</v>
      </c>
      <c r="M1070" s="26">
        <f t="shared" si="328"/>
        <v>2.8696861549915358</v>
      </c>
      <c r="N1070" s="26">
        <f t="shared" si="332"/>
        <v>2.9908430307942204</v>
      </c>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row>
    <row r="1071" spans="1:72" s="13" customFormat="1" x14ac:dyDescent="0.25">
      <c r="A1071" s="13" t="s">
        <v>55</v>
      </c>
      <c r="B1071" s="13">
        <v>141</v>
      </c>
      <c r="C1071" s="21">
        <v>95.604287708090183</v>
      </c>
      <c r="D1071" s="21">
        <v>89.868197414970723</v>
      </c>
      <c r="E1071" s="21">
        <f t="shared" si="329"/>
        <v>92.736242561530446</v>
      </c>
      <c r="F1071" s="22">
        <f t="shared" si="333"/>
        <v>0.98779734491672855</v>
      </c>
      <c r="G1071" s="22">
        <f t="shared" si="333"/>
        <v>0.91042480845342766</v>
      </c>
      <c r="H1071" s="22">
        <f t="shared" si="330"/>
        <v>0.9491110766850781</v>
      </c>
      <c r="I1071" s="22">
        <v>3.0898960769367911</v>
      </c>
      <c r="J1071" s="22">
        <v>2.6266986931898053</v>
      </c>
      <c r="K1071" s="22">
        <f t="shared" si="331"/>
        <v>2.858297385063298</v>
      </c>
      <c r="L1071" s="22">
        <f t="shared" si="327"/>
        <v>3.1280667971397209</v>
      </c>
      <c r="M1071" s="22">
        <f t="shared" si="328"/>
        <v>2.8851352344537662</v>
      </c>
      <c r="N1071" s="22">
        <f t="shared" si="332"/>
        <v>3.0066010157967433</v>
      </c>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row>
    <row r="1072" spans="1:72" s="13" customFormat="1" x14ac:dyDescent="0.25">
      <c r="A1072" s="13" t="s">
        <v>55</v>
      </c>
      <c r="B1072" s="13">
        <v>142</v>
      </c>
      <c r="C1072" s="21">
        <v>96.592085053006912</v>
      </c>
      <c r="D1072" s="21">
        <v>90.778622223424151</v>
      </c>
      <c r="E1072" s="21">
        <f t="shared" si="329"/>
        <v>93.685353638215531</v>
      </c>
      <c r="F1072" s="22">
        <f t="shared" si="333"/>
        <v>0.98598172368930648</v>
      </c>
      <c r="G1072" s="22">
        <f t="shared" si="333"/>
        <v>0.90930575086801468</v>
      </c>
      <c r="H1072" s="22">
        <f t="shared" si="330"/>
        <v>0.94764373727866058</v>
      </c>
      <c r="I1072" s="22">
        <v>3.1000909253704174</v>
      </c>
      <c r="J1072" s="22">
        <v>2.637593385769565</v>
      </c>
      <c r="K1072" s="22">
        <f t="shared" si="331"/>
        <v>2.8688421555699914</v>
      </c>
      <c r="L1072" s="22">
        <f t="shared" si="327"/>
        <v>3.1441667232640205</v>
      </c>
      <c r="M1072" s="22">
        <f t="shared" si="328"/>
        <v>2.9006672213958211</v>
      </c>
      <c r="N1072" s="22">
        <f t="shared" si="332"/>
        <v>3.0224169723299208</v>
      </c>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row>
    <row r="1073" spans="1:72" s="13" customFormat="1" x14ac:dyDescent="0.25">
      <c r="A1073" s="13" t="s">
        <v>55</v>
      </c>
      <c r="B1073" s="13">
        <v>143</v>
      </c>
      <c r="C1073" s="21">
        <v>97.578066776696218</v>
      </c>
      <c r="D1073" s="21">
        <v>91.687927974292165</v>
      </c>
      <c r="E1073" s="21">
        <f t="shared" si="329"/>
        <v>94.632997375494199</v>
      </c>
      <c r="F1073" s="22">
        <f t="shared" si="333"/>
        <v>0.98407675589645294</v>
      </c>
      <c r="G1073" s="22">
        <f t="shared" si="333"/>
        <v>0.90811522931151956</v>
      </c>
      <c r="H1073" s="22">
        <f t="shared" si="330"/>
        <v>0.94609599260398625</v>
      </c>
      <c r="I1073" s="22">
        <v>3.1099831148435713</v>
      </c>
      <c r="J1073" s="22">
        <v>2.6483218484584632</v>
      </c>
      <c r="K1073" s="22">
        <f t="shared" si="331"/>
        <v>2.8791524816510172</v>
      </c>
      <c r="L1073" s="22">
        <f t="shared" si="327"/>
        <v>3.1603054296415185</v>
      </c>
      <c r="M1073" s="22">
        <f t="shared" si="328"/>
        <v>2.9162839284902948</v>
      </c>
      <c r="N1073" s="22">
        <f t="shared" si="332"/>
        <v>3.0382946790659067</v>
      </c>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row>
    <row r="1074" spans="1:72" s="13" customFormat="1" x14ac:dyDescent="0.25">
      <c r="A1074" s="13" t="s">
        <v>55</v>
      </c>
      <c r="B1074" s="13">
        <v>144</v>
      </c>
      <c r="C1074" s="21">
        <v>98.562143532592671</v>
      </c>
      <c r="D1074" s="21">
        <v>92.596043203603685</v>
      </c>
      <c r="E1074" s="21">
        <f t="shared" si="329"/>
        <v>95.579093368098171</v>
      </c>
      <c r="F1074" s="22">
        <f t="shared" si="333"/>
        <v>0.98208445898967511</v>
      </c>
      <c r="G1074" s="22">
        <f t="shared" si="333"/>
        <v>0.90685464330699972</v>
      </c>
      <c r="H1074" s="22">
        <f t="shared" si="330"/>
        <v>0.94446955114833742</v>
      </c>
      <c r="I1074" s="22">
        <v>3.1195800491922929</v>
      </c>
      <c r="J1074" s="22">
        <v>2.6588861579781362</v>
      </c>
      <c r="K1074" s="22">
        <f t="shared" si="331"/>
        <v>2.8892331035852146</v>
      </c>
      <c r="L1074" s="22">
        <f t="shared" si="327"/>
        <v>3.1764885602625035</v>
      </c>
      <c r="M1074" s="22">
        <f t="shared" si="328"/>
        <v>2.9319871465641456</v>
      </c>
      <c r="N1074" s="22">
        <f t="shared" si="332"/>
        <v>3.0542378534133245</v>
      </c>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row>
    <row r="1075" spans="1:72" s="13" customFormat="1" x14ac:dyDescent="0.25">
      <c r="A1075" s="13" t="s">
        <v>55</v>
      </c>
      <c r="B1075" s="13">
        <v>145</v>
      </c>
      <c r="C1075" s="21">
        <v>99.544227991582346</v>
      </c>
      <c r="D1075" s="21">
        <v>93.502897846910685</v>
      </c>
      <c r="E1075" s="21">
        <f t="shared" si="329"/>
        <v>96.523562919246515</v>
      </c>
      <c r="F1075" s="22">
        <f t="shared" si="333"/>
        <v>0.98000684030853336</v>
      </c>
      <c r="G1075" s="22">
        <f t="shared" si="333"/>
        <v>0.90552538562489815</v>
      </c>
      <c r="H1075" s="22">
        <f t="shared" si="330"/>
        <v>0.94276611296671575</v>
      </c>
      <c r="I1075" s="22">
        <v>3.1288890635221289</v>
      </c>
      <c r="J1075" s="22">
        <v>2.6692883940991696</v>
      </c>
      <c r="K1075" s="22">
        <f t="shared" si="331"/>
        <v>2.8990887288106491</v>
      </c>
      <c r="L1075" s="22">
        <f t="shared" si="327"/>
        <v>3.1927216574703374</v>
      </c>
      <c r="M1075" s="22">
        <f t="shared" si="328"/>
        <v>2.94777864483292</v>
      </c>
      <c r="N1075" s="22">
        <f t="shared" si="332"/>
        <v>3.0702501511516287</v>
      </c>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row>
    <row r="1076" spans="1:72" s="13" customFormat="1" x14ac:dyDescent="0.25">
      <c r="A1076" s="13" t="s">
        <v>55</v>
      </c>
      <c r="B1076" s="13">
        <v>146</v>
      </c>
      <c r="C1076" s="21">
        <v>100.52423483189088</v>
      </c>
      <c r="D1076" s="21">
        <v>94.408423232535583</v>
      </c>
      <c r="E1076" s="21">
        <f t="shared" si="329"/>
        <v>97.466329032213224</v>
      </c>
      <c r="F1076" s="22">
        <f t="shared" si="333"/>
        <v>0.97784589614744277</v>
      </c>
      <c r="G1076" s="22">
        <f t="shared" si="333"/>
        <v>0.90412884178930142</v>
      </c>
      <c r="H1076" s="22">
        <f t="shared" si="330"/>
        <v>0.9409873689683721</v>
      </c>
      <c r="I1076" s="22">
        <v>3.1379174168658359</v>
      </c>
      <c r="J1076" s="22">
        <v>2.6795306379958843</v>
      </c>
      <c r="K1076" s="22">
        <f t="shared" si="331"/>
        <v>2.9087240274308601</v>
      </c>
      <c r="L1076" s="22">
        <f t="shared" si="327"/>
        <v>3.2090101612419004</v>
      </c>
      <c r="M1076" s="22">
        <f t="shared" si="328"/>
        <v>2.9636601711466288</v>
      </c>
      <c r="N1076" s="22">
        <f t="shared" si="332"/>
        <v>3.0863351661942646</v>
      </c>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row>
    <row r="1077" spans="1:72" s="13" customFormat="1" x14ac:dyDescent="0.25">
      <c r="A1077" s="13" t="s">
        <v>55</v>
      </c>
      <c r="B1077" s="24">
        <v>147</v>
      </c>
      <c r="C1077" s="25">
        <v>101.50208072803832</v>
      </c>
      <c r="D1077" s="25">
        <v>95.312552074324884</v>
      </c>
      <c r="E1077" s="25">
        <f t="shared" si="329"/>
        <v>98.407316401181603</v>
      </c>
      <c r="F1077" s="26">
        <f t="shared" si="333"/>
        <v>0.97560361086169678</v>
      </c>
      <c r="G1077" s="26">
        <f t="shared" si="333"/>
        <v>0.90266638960422085</v>
      </c>
      <c r="H1077" s="26">
        <f t="shared" si="330"/>
        <v>0.93913500023295882</v>
      </c>
      <c r="I1077" s="26">
        <v>3.146672285456499</v>
      </c>
      <c r="J1077" s="26">
        <v>2.689614970678992</v>
      </c>
      <c r="K1077" s="26">
        <f t="shared" si="331"/>
        <v>2.9181436280677455</v>
      </c>
      <c r="L1077" s="26">
        <f t="shared" si="327"/>
        <v>3.2253594087020825</v>
      </c>
      <c r="M1077" s="26">
        <f t="shared" si="328"/>
        <v>2.9796334522417176</v>
      </c>
      <c r="N1077" s="26">
        <f t="shared" si="332"/>
        <v>3.1024964304719003</v>
      </c>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row>
    <row r="1078" spans="1:72" s="13" customFormat="1" x14ac:dyDescent="0.25">
      <c r="A1078" s="13" t="s">
        <v>55</v>
      </c>
      <c r="B1078" s="13">
        <v>148</v>
      </c>
      <c r="C1078" s="21">
        <v>102.47768433890002</v>
      </c>
      <c r="D1078" s="21">
        <v>96.215218463929105</v>
      </c>
      <c r="E1078" s="21">
        <f t="shared" si="329"/>
        <v>99.346451401414555</v>
      </c>
      <c r="F1078" s="22">
        <f t="shared" si="333"/>
        <v>0.97328195601150469</v>
      </c>
      <c r="G1078" s="22">
        <f t="shared" si="333"/>
        <v>0.90113939869824833</v>
      </c>
      <c r="H1078" s="22">
        <f t="shared" si="330"/>
        <v>0.93721067735487651</v>
      </c>
      <c r="I1078" s="22">
        <v>3.1551607565927604</v>
      </c>
      <c r="J1078" s="22">
        <v>2.6995434715040845</v>
      </c>
      <c r="K1078" s="22">
        <f t="shared" si="331"/>
        <v>2.9273521140484222</v>
      </c>
      <c r="L1078" s="22">
        <f t="shared" si="327"/>
        <v>3.241774633861048</v>
      </c>
      <c r="M1078" s="22">
        <f t="shared" si="328"/>
        <v>2.9957001940029948</v>
      </c>
      <c r="N1078" s="22">
        <f t="shared" si="332"/>
        <v>3.1187374139320214</v>
      </c>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row>
    <row r="1079" spans="1:72" s="13" customFormat="1" x14ac:dyDescent="0.25">
      <c r="A1079" s="13" t="s">
        <v>55</v>
      </c>
      <c r="B1079" s="13">
        <v>149</v>
      </c>
      <c r="C1079" s="21">
        <v>103.45096629491152</v>
      </c>
      <c r="D1079" s="21">
        <v>97.116357862627353</v>
      </c>
      <c r="E1079" s="21">
        <f t="shared" si="329"/>
        <v>100.28366207876944</v>
      </c>
      <c r="F1079" s="22">
        <f t="shared" si="333"/>
        <v>0.97088288954553548</v>
      </c>
      <c r="G1079" s="22">
        <f t="shared" si="333"/>
        <v>0.89954923008843934</v>
      </c>
      <c r="H1079" s="22">
        <f t="shared" si="330"/>
        <v>0.93521605981698741</v>
      </c>
      <c r="I1079" s="22">
        <v>3.1633898230725421</v>
      </c>
      <c r="J1079" s="22">
        <v>2.7093182167538155</v>
      </c>
      <c r="K1079" s="22">
        <f t="shared" si="331"/>
        <v>2.9363540199131788</v>
      </c>
      <c r="L1079" s="22">
        <f t="shared" si="327"/>
        <v>3.2582609675542908</v>
      </c>
      <c r="M1079" s="22">
        <f t="shared" si="328"/>
        <v>3.0118620817311448</v>
      </c>
      <c r="N1079" s="22">
        <f t="shared" si="332"/>
        <v>3.135061524642718</v>
      </c>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row>
    <row r="1080" spans="1:72" s="13" customFormat="1" x14ac:dyDescent="0.25">
      <c r="A1080" s="13" t="s">
        <v>55</v>
      </c>
      <c r="B1080" s="13">
        <v>150</v>
      </c>
      <c r="C1080" s="21">
        <v>104.42184918445706</v>
      </c>
      <c r="D1080" s="21">
        <v>98.015907092715793</v>
      </c>
      <c r="E1080" s="21">
        <f t="shared" si="329"/>
        <v>101.21887813858643</v>
      </c>
      <c r="F1080" s="22">
        <f t="shared" si="333"/>
        <v>0.96840835502126765</v>
      </c>
      <c r="G1080" s="22">
        <f t="shared" si="333"/>
        <v>0.89789723576271285</v>
      </c>
      <c r="H1080" s="22">
        <f t="shared" si="330"/>
        <v>0.93315279539199025</v>
      </c>
      <c r="I1080" s="22">
        <v>3.1713663781714265</v>
      </c>
      <c r="J1080" s="22">
        <v>2.7189412782917133</v>
      </c>
      <c r="K1080" s="22">
        <f t="shared" si="331"/>
        <v>2.9451538282315699</v>
      </c>
      <c r="L1080" s="22">
        <f t="shared" si="327"/>
        <v>3.2748234375794691</v>
      </c>
      <c r="M1080" s="22">
        <f t="shared" si="328"/>
        <v>3.0281207804166215</v>
      </c>
      <c r="N1080" s="22">
        <f t="shared" si="332"/>
        <v>3.1514721089980453</v>
      </c>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row>
    <row r="1081" spans="1:72" s="13" customFormat="1" x14ac:dyDescent="0.25">
      <c r="A1081" s="13" t="s">
        <v>55</v>
      </c>
      <c r="B1081" s="13">
        <v>151</v>
      </c>
      <c r="C1081" s="21">
        <v>105.39025753947833</v>
      </c>
      <c r="D1081" s="21">
        <v>98.913804328478506</v>
      </c>
      <c r="E1081" s="21">
        <f t="shared" si="329"/>
        <v>102.15203093397841</v>
      </c>
      <c r="F1081" s="22">
        <f t="shared" si="333"/>
        <v>0.96586028086271369</v>
      </c>
      <c r="G1081" s="22">
        <f t="shared" si="333"/>
        <v>0.89618475828038413</v>
      </c>
      <c r="H1081" s="22">
        <f t="shared" si="330"/>
        <v>0.93102251957154891</v>
      </c>
      <c r="I1081" s="22">
        <v>3.1790972111417659</v>
      </c>
      <c r="J1081" s="22">
        <v>2.7284147222855344</v>
      </c>
      <c r="K1081" s="22">
        <f t="shared" si="331"/>
        <v>2.9537559667136501</v>
      </c>
      <c r="L1081" s="22">
        <f t="shared" si="327"/>
        <v>3.2914669690135434</v>
      </c>
      <c r="M1081" s="22">
        <f t="shared" si="328"/>
        <v>3.0444779350196347</v>
      </c>
      <c r="N1081" s="22">
        <f t="shared" si="332"/>
        <v>3.1679724520165893</v>
      </c>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row>
    <row r="1082" spans="1:72" s="13" customFormat="1" x14ac:dyDescent="0.25">
      <c r="A1082" s="13" t="s">
        <v>55</v>
      </c>
      <c r="B1082" s="13">
        <v>152</v>
      </c>
      <c r="C1082" s="21">
        <v>106.35611782034104</v>
      </c>
      <c r="D1082" s="21">
        <v>99.80998908675889</v>
      </c>
      <c r="E1082" s="21">
        <f t="shared" si="329"/>
        <v>103.08305345354997</v>
      </c>
      <c r="F1082" s="22">
        <f t="shared" si="333"/>
        <v>0.96324057965541954</v>
      </c>
      <c r="G1082" s="22">
        <f t="shared" si="333"/>
        <v>0.89441313039098702</v>
      </c>
      <c r="H1082" s="22">
        <f t="shared" si="330"/>
        <v>0.92882685502320328</v>
      </c>
      <c r="I1082" s="22">
        <v>3.1865890032086117</v>
      </c>
      <c r="J1082" s="22">
        <v>2.73774060799806</v>
      </c>
      <c r="K1082" s="22">
        <f t="shared" si="331"/>
        <v>2.9621648056033356</v>
      </c>
      <c r="L1082" s="22">
        <f t="shared" si="327"/>
        <v>3.308196384696076</v>
      </c>
      <c r="M1082" s="22">
        <f t="shared" si="328"/>
        <v>3.0609351707541168</v>
      </c>
      <c r="N1082" s="22">
        <f t="shared" si="332"/>
        <v>3.1845657777250964</v>
      </c>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row>
    <row r="1083" spans="1:72" s="13" customFormat="1" x14ac:dyDescent="0.25">
      <c r="A1083" s="13" t="s">
        <v>55</v>
      </c>
      <c r="B1083" s="13">
        <v>153</v>
      </c>
      <c r="C1083" s="21">
        <v>107.31935839999646</v>
      </c>
      <c r="D1083" s="21">
        <v>100.70440221714988</v>
      </c>
      <c r="E1083" s="21">
        <f t="shared" si="329"/>
        <v>104.01188030857317</v>
      </c>
      <c r="F1083" s="22">
        <f t="shared" si="333"/>
        <v>0.96055114747640857</v>
      </c>
      <c r="G1083" s="22">
        <f t="shared" si="333"/>
        <v>0.89258367467047606</v>
      </c>
      <c r="H1083" s="22">
        <f t="shared" si="330"/>
        <v>0.92656741107344232</v>
      </c>
      <c r="I1083" s="22">
        <v>3.1938483240386755</v>
      </c>
      <c r="J1083" s="22">
        <v>2.7469209866432784</v>
      </c>
      <c r="K1083" s="22">
        <f t="shared" si="331"/>
        <v>2.9703846553409772</v>
      </c>
      <c r="L1083" s="22">
        <f t="shared" si="327"/>
        <v>3.3250164058724603</v>
      </c>
      <c r="M1083" s="22">
        <f t="shared" si="328"/>
        <v>3.0774940933771688</v>
      </c>
      <c r="N1083" s="22">
        <f t="shared" si="332"/>
        <v>3.2012552496248148</v>
      </c>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row>
    <row r="1084" spans="1:72" s="13" customFormat="1" x14ac:dyDescent="0.25">
      <c r="A1084" s="13" t="s">
        <v>55</v>
      </c>
      <c r="B1084" s="24">
        <v>154</v>
      </c>
      <c r="C1084" s="25">
        <v>108.27990954747287</v>
      </c>
      <c r="D1084" s="25">
        <v>101.59698589182035</v>
      </c>
      <c r="E1084" s="25">
        <f t="shared" si="329"/>
        <v>104.9384477196466</v>
      </c>
      <c r="F1084" s="26">
        <f t="shared" si="333"/>
        <v>0.95779386326046279</v>
      </c>
      <c r="G1084" s="26">
        <f t="shared" si="333"/>
        <v>0.8906977031750074</v>
      </c>
      <c r="H1084" s="26">
        <f t="shared" si="330"/>
        <v>0.9242457832177351</v>
      </c>
      <c r="I1084" s="26">
        <v>3.2008816286587169</v>
      </c>
      <c r="J1084" s="26">
        <v>2.7559579003059085</v>
      </c>
      <c r="K1084" s="26">
        <f t="shared" si="331"/>
        <v>2.9784197644823127</v>
      </c>
      <c r="L1084" s="26">
        <f t="shared" si="327"/>
        <v>3.3419316529785159</v>
      </c>
      <c r="M1084" s="26">
        <f t="shared" si="328"/>
        <v>3.0941562894817616</v>
      </c>
      <c r="N1084" s="26">
        <f t="shared" si="332"/>
        <v>3.2180439712301387</v>
      </c>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row>
    <row r="1085" spans="1:72" s="13" customFormat="1" x14ac:dyDescent="0.25">
      <c r="A1085" s="13" t="s">
        <v>55</v>
      </c>
      <c r="B1085" s="13">
        <v>155</v>
      </c>
      <c r="C1085" s="21">
        <v>109.23770341073333</v>
      </c>
      <c r="D1085" s="21">
        <v>102.48768359499536</v>
      </c>
      <c r="E1085" s="21">
        <f t="shared" si="329"/>
        <v>105.86269350286435</v>
      </c>
      <c r="F1085" s="22">
        <f t="shared" si="333"/>
        <v>0.95497058820038205</v>
      </c>
      <c r="G1085" s="22">
        <f t="shared" si="333"/>
        <v>0.88875651711202863</v>
      </c>
      <c r="H1085" s="22">
        <f t="shared" si="330"/>
        <v>0.92186355265620534</v>
      </c>
      <c r="I1085" s="22">
        <v>3.207695254800071</v>
      </c>
      <c r="J1085" s="22">
        <v>2.7648533809222036</v>
      </c>
      <c r="K1085" s="22">
        <f t="shared" si="331"/>
        <v>2.9862743178611373</v>
      </c>
      <c r="L1085" s="22">
        <f t="shared" si="327"/>
        <v>3.3589466465610127</v>
      </c>
      <c r="M1085" s="22">
        <f t="shared" si="328"/>
        <v>3.110923326791978</v>
      </c>
      <c r="N1085" s="22">
        <f t="shared" si="332"/>
        <v>3.2349349866764951</v>
      </c>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row>
    <row r="1086" spans="1:72" s="13" customFormat="1" x14ac:dyDescent="0.25">
      <c r="A1086" s="13" t="s">
        <v>55</v>
      </c>
      <c r="B1086" s="13">
        <v>156</v>
      </c>
      <c r="C1086" s="21">
        <v>110.19267399893371</v>
      </c>
      <c r="D1086" s="21">
        <v>103.37644011210739</v>
      </c>
      <c r="E1086" s="21">
        <f t="shared" si="329"/>
        <v>106.78455705552055</v>
      </c>
      <c r="F1086" s="22">
        <f t="shared" si="333"/>
        <v>0.95208316518176161</v>
      </c>
      <c r="G1086" s="22">
        <f t="shared" si="333"/>
        <v>0.88676140652796676</v>
      </c>
      <c r="H1086" s="22">
        <f t="shared" si="330"/>
        <v>0.91942228585486419</v>
      </c>
      <c r="I1086" s="22">
        <v>3.2142954206463559</v>
      </c>
      <c r="J1086" s="22">
        <v>2.7736094493200429</v>
      </c>
      <c r="K1086" s="22">
        <f t="shared" si="331"/>
        <v>2.9939524349831994</v>
      </c>
      <c r="L1086" s="22">
        <f t="shared" ref="L1086:L1117" si="334">I1086/F1086</f>
        <v>3.3760658083190838</v>
      </c>
      <c r="M1086" s="22">
        <f t="shared" ref="M1086:M1117" si="335">J1086/G1086</f>
        <v>3.1277967544616732</v>
      </c>
      <c r="N1086" s="22">
        <f t="shared" si="332"/>
        <v>3.2519312813903785</v>
      </c>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row>
    <row r="1087" spans="1:72" s="13" customFormat="1" x14ac:dyDescent="0.25">
      <c r="A1087" s="13" t="s">
        <v>55</v>
      </c>
      <c r="B1087" s="13">
        <v>157</v>
      </c>
      <c r="C1087" s="21">
        <v>111.14475716411548</v>
      </c>
      <c r="D1087" s="21">
        <v>104.26320151863536</v>
      </c>
      <c r="E1087" s="21">
        <f t="shared" si="329"/>
        <v>107.70397934137542</v>
      </c>
      <c r="F1087" s="22">
        <f t="shared" si="333"/>
        <v>0.94913341825099451</v>
      </c>
      <c r="G1087" s="22">
        <f t="shared" si="333"/>
        <v>0.88471365001223035</v>
      </c>
      <c r="H1087" s="22">
        <f t="shared" si="330"/>
        <v>0.91692353413161243</v>
      </c>
      <c r="I1087" s="22">
        <v>3.2206882229618521</v>
      </c>
      <c r="J1087" s="22">
        <v>2.7822281143163101</v>
      </c>
      <c r="K1087" s="22">
        <f t="shared" si="331"/>
        <v>3.0014581686390809</v>
      </c>
      <c r="L1087" s="22">
        <f t="shared" si="334"/>
        <v>3.3932934622581734</v>
      </c>
      <c r="M1087" s="22">
        <f t="shared" si="335"/>
        <v>3.1447781033759887</v>
      </c>
      <c r="N1087" s="22">
        <f t="shared" si="332"/>
        <v>3.2690357828170811</v>
      </c>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row>
    <row r="1088" spans="1:72" s="13" customFormat="1" x14ac:dyDescent="0.25">
      <c r="A1088" s="13" t="s">
        <v>55</v>
      </c>
      <c r="B1088" s="13">
        <v>158</v>
      </c>
      <c r="C1088" s="21">
        <v>112.09389058236647</v>
      </c>
      <c r="D1088" s="21">
        <v>105.14791516864759</v>
      </c>
      <c r="E1088" s="21">
        <f t="shared" si="329"/>
        <v>108.62090287550703</v>
      </c>
      <c r="F1088" s="22">
        <f t="shared" si="333"/>
        <v>0.94612315211557529</v>
      </c>
      <c r="G1088" s="22">
        <f t="shared" si="333"/>
        <v>0.88261451441795202</v>
      </c>
      <c r="H1088" s="22">
        <f t="shared" si="330"/>
        <v>0.91436883326676366</v>
      </c>
      <c r="I1088" s="22">
        <v>3.2268796355784874</v>
      </c>
      <c r="J1088" s="22">
        <v>2.7907113718695928</v>
      </c>
      <c r="K1088" s="22">
        <f t="shared" si="331"/>
        <v>3.0087955037240404</v>
      </c>
      <c r="L1088" s="22">
        <f t="shared" si="334"/>
        <v>3.4106338359472916</v>
      </c>
      <c r="M1088" s="22">
        <f t="shared" si="335"/>
        <v>3.1618688864526008</v>
      </c>
      <c r="N1088" s="22">
        <f t="shared" si="332"/>
        <v>3.2862513611999464</v>
      </c>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row>
    <row r="1089" spans="1:72" s="13" customFormat="1" x14ac:dyDescent="0.25">
      <c r="A1089" s="13" t="s">
        <v>55</v>
      </c>
      <c r="B1089" s="13">
        <v>159</v>
      </c>
      <c r="C1089" s="21">
        <v>113.04001373448205</v>
      </c>
      <c r="D1089" s="21">
        <v>106.03052968306554</v>
      </c>
      <c r="E1089" s="21">
        <f t="shared" si="329"/>
        <v>109.53527170877379</v>
      </c>
      <c r="F1089" s="22">
        <f t="shared" si="333"/>
        <v>0.9430541516767903</v>
      </c>
      <c r="G1089" s="22">
        <f t="shared" si="333"/>
        <v>0.8804652545979792</v>
      </c>
      <c r="H1089" s="22">
        <f t="shared" si="330"/>
        <v>0.91175970313738475</v>
      </c>
      <c r="I1089" s="22">
        <v>3.232875508219939</v>
      </c>
      <c r="J1089" s="22">
        <v>2.7990612042862781</v>
      </c>
      <c r="K1089" s="22">
        <f t="shared" si="331"/>
        <v>3.0159683562531088</v>
      </c>
      <c r="L1089" s="22">
        <f t="shared" si="334"/>
        <v>3.4280910618671783</v>
      </c>
      <c r="M1089" s="22">
        <f t="shared" si="335"/>
        <v>3.1790705989463839</v>
      </c>
      <c r="N1089" s="22">
        <f t="shared" si="332"/>
        <v>3.3035808304067809</v>
      </c>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row>
    <row r="1090" spans="1:72" s="13" customFormat="1" x14ac:dyDescent="0.25">
      <c r="A1090" s="13" t="s">
        <v>55</v>
      </c>
      <c r="B1090" s="13">
        <v>160</v>
      </c>
      <c r="C1090" s="21">
        <v>113.98306788615884</v>
      </c>
      <c r="D1090" s="21">
        <v>106.91099493766352</v>
      </c>
      <c r="E1090" s="21">
        <f t="shared" si="329"/>
        <v>110.44703141191118</v>
      </c>
      <c r="F1090" s="22">
        <f t="shared" si="333"/>
        <v>0.93992818159335911</v>
      </c>
      <c r="G1090" s="22">
        <f t="shared" si="333"/>
        <v>0.87826711315670991</v>
      </c>
      <c r="H1090" s="22">
        <f t="shared" si="330"/>
        <v>0.90909764737503451</v>
      </c>
      <c r="I1090" s="22">
        <v>3.238681565641869</v>
      </c>
      <c r="J1090" s="22">
        <v>2.8072795794781165</v>
      </c>
      <c r="K1090" s="22">
        <f t="shared" si="331"/>
        <v>3.0229805725599928</v>
      </c>
      <c r="L1090" s="22">
        <f t="shared" si="334"/>
        <v>3.4456691788426652</v>
      </c>
      <c r="M1090" s="22">
        <f t="shared" si="335"/>
        <v>3.1963847187537935</v>
      </c>
      <c r="N1090" s="22">
        <f t="shared" si="332"/>
        <v>3.3210269487982291</v>
      </c>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row>
    <row r="1091" spans="1:72" s="13" customFormat="1" x14ac:dyDescent="0.25">
      <c r="A1091" s="13" t="s">
        <v>55</v>
      </c>
      <c r="B1091" s="24">
        <v>161</v>
      </c>
      <c r="C1091" s="25">
        <v>114.92299606775219</v>
      </c>
      <c r="D1091" s="25">
        <v>107.78926205082023</v>
      </c>
      <c r="E1091" s="25">
        <f t="shared" si="329"/>
        <v>111.35612905928622</v>
      </c>
      <c r="F1091" s="26">
        <f t="shared" si="333"/>
        <v>0.93674698587544469</v>
      </c>
      <c r="G1091" s="26">
        <f t="shared" si="333"/>
        <v>0.87602132021703483</v>
      </c>
      <c r="H1091" s="26">
        <f t="shared" si="330"/>
        <v>0.90638415304623976</v>
      </c>
      <c r="I1091" s="26">
        <v>3.2443034070679788</v>
      </c>
      <c r="J1091" s="26">
        <v>2.8153684502694056</v>
      </c>
      <c r="K1091" s="26">
        <f t="shared" si="331"/>
        <v>3.0298359286686924</v>
      </c>
      <c r="L1091" s="26">
        <f t="shared" si="334"/>
        <v>3.4633721335500089</v>
      </c>
      <c r="M1091" s="26">
        <f t="shared" si="335"/>
        <v>3.213812706718024</v>
      </c>
      <c r="N1091" s="26">
        <f t="shared" si="332"/>
        <v>3.3385924201340167</v>
      </c>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row>
    <row r="1092" spans="1:72" s="13" customFormat="1" x14ac:dyDescent="0.25">
      <c r="A1092" s="13" t="s">
        <v>55</v>
      </c>
      <c r="B1092" s="13">
        <v>162</v>
      </c>
      <c r="C1092" s="21">
        <v>115.85974305362764</v>
      </c>
      <c r="D1092" s="21">
        <v>108.66528337103726</v>
      </c>
      <c r="E1092" s="21">
        <f t="shared" si="329"/>
        <v>112.26251321233245</v>
      </c>
      <c r="F1092" s="22">
        <f t="shared" si="333"/>
        <v>0.93351228750847781</v>
      </c>
      <c r="G1092" s="22">
        <f t="shared" si="333"/>
        <v>0.87372909320222902</v>
      </c>
      <c r="H1092" s="22">
        <f t="shared" si="330"/>
        <v>0.90362069035535342</v>
      </c>
      <c r="I1092" s="22">
        <v>3.2497465059021602</v>
      </c>
      <c r="J1092" s="22">
        <v>2.8233297537519384</v>
      </c>
      <c r="K1092" s="22">
        <f t="shared" si="331"/>
        <v>3.0365381298270493</v>
      </c>
      <c r="L1092" s="22">
        <f t="shared" si="334"/>
        <v>3.4812037820901711</v>
      </c>
      <c r="M1092" s="22">
        <f t="shared" si="335"/>
        <v>3.2313560069339071</v>
      </c>
      <c r="N1092" s="22">
        <f t="shared" si="332"/>
        <v>3.3562798945120393</v>
      </c>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row>
    <row r="1093" spans="1:72" s="13" customFormat="1" x14ac:dyDescent="0.25">
      <c r="A1093" s="13" t="s">
        <v>55</v>
      </c>
      <c r="B1093" s="13">
        <v>163</v>
      </c>
      <c r="C1093" s="21">
        <v>116.79325534113612</v>
      </c>
      <c r="D1093" s="21">
        <v>109.53901246423949</v>
      </c>
      <c r="E1093" s="21">
        <f t="shared" si="329"/>
        <v>113.1661339026878</v>
      </c>
      <c r="F1093" s="22">
        <f t="shared" si="333"/>
        <v>0.93022578810577272</v>
      </c>
      <c r="G1093" s="22">
        <f t="shared" si="333"/>
        <v>0.87139163663202623</v>
      </c>
      <c r="H1093" s="22">
        <f t="shared" si="330"/>
        <v>0.90080871236889948</v>
      </c>
      <c r="I1093" s="22">
        <v>3.2550162096976925</v>
      </c>
      <c r="J1093" s="22">
        <v>2.8311654106859132</v>
      </c>
      <c r="K1093" s="22">
        <f t="shared" si="331"/>
        <v>3.0430908101918028</v>
      </c>
      <c r="L1093" s="22">
        <f t="shared" si="334"/>
        <v>3.4991678916211426</v>
      </c>
      <c r="M1093" s="22">
        <f t="shared" si="335"/>
        <v>3.2490160470537841</v>
      </c>
      <c r="N1093" s="22">
        <f t="shared" si="332"/>
        <v>3.3740919693374636</v>
      </c>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row>
    <row r="1094" spans="1:72" s="13" customFormat="1" x14ac:dyDescent="0.25">
      <c r="A1094" s="13" t="s">
        <v>55</v>
      </c>
      <c r="B1094" s="13">
        <v>164</v>
      </c>
      <c r="C1094" s="21">
        <v>117.72348112924189</v>
      </c>
      <c r="D1094" s="21">
        <v>110.41040410087152</v>
      </c>
      <c r="E1094" s="21">
        <f t="shared" si="329"/>
        <v>114.0669426150567</v>
      </c>
      <c r="F1094" s="22">
        <f t="shared" si="333"/>
        <v>0.92688916758956452</v>
      </c>
      <c r="G1094" s="22">
        <f t="shared" si="333"/>
        <v>0.86901014193315973</v>
      </c>
      <c r="H1094" s="22">
        <f t="shared" si="330"/>
        <v>0.89794965476136213</v>
      </c>
      <c r="I1094" s="22">
        <v>3.2601177403651138</v>
      </c>
      <c r="J1094" s="22">
        <v>2.8388773249450439</v>
      </c>
      <c r="K1094" s="22">
        <f t="shared" si="331"/>
        <v>3.0494975326550788</v>
      </c>
      <c r="L1094" s="22">
        <f t="shared" si="334"/>
        <v>3.5172681420403928</v>
      </c>
      <c r="M1094" s="22">
        <f t="shared" si="335"/>
        <v>3.2667942385917486</v>
      </c>
      <c r="N1094" s="22">
        <f t="shared" si="332"/>
        <v>3.3920311903160707</v>
      </c>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row>
    <row r="1095" spans="1:72" s="13" customFormat="1" x14ac:dyDescent="0.25">
      <c r="A1095" s="13" t="s">
        <v>55</v>
      </c>
      <c r="B1095" s="13">
        <v>165</v>
      </c>
      <c r="C1095" s="21">
        <v>118.65037029683145</v>
      </c>
      <c r="D1095" s="21">
        <v>111.27941424280468</v>
      </c>
      <c r="E1095" s="21">
        <f t="shared" si="329"/>
        <v>114.96489226981807</v>
      </c>
      <c r="F1095" s="22">
        <f t="shared" si="333"/>
        <v>0.92350408389908978</v>
      </c>
      <c r="G1095" s="22">
        <f t="shared" si="333"/>
        <v>0.86658578726374458</v>
      </c>
      <c r="H1095" s="22">
        <f t="shared" si="330"/>
        <v>0.89504493558141718</v>
      </c>
      <c r="I1095" s="22">
        <v>3.2650561946010779</v>
      </c>
      <c r="J1095" s="22">
        <v>2.8464673830041223</v>
      </c>
      <c r="K1095" s="22">
        <f t="shared" si="331"/>
        <v>3.0557617888026001</v>
      </c>
      <c r="L1095" s="22">
        <f t="shared" si="334"/>
        <v>3.5355081277126725</v>
      </c>
      <c r="M1095" s="22">
        <f t="shared" si="335"/>
        <v>3.2846919772269501</v>
      </c>
      <c r="N1095" s="22">
        <f t="shared" si="332"/>
        <v>3.4101000524698115</v>
      </c>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row>
    <row r="1096" spans="1:72" s="13" customFormat="1" x14ac:dyDescent="0.25">
      <c r="A1096" s="13" t="s">
        <v>55</v>
      </c>
      <c r="B1096" s="13">
        <v>166</v>
      </c>
      <c r="C1096" s="21">
        <v>119.57387438073054</v>
      </c>
      <c r="D1096" s="21">
        <v>112.14600003006842</v>
      </c>
      <c r="E1096" s="21">
        <f t="shared" si="329"/>
        <v>115.85993720539949</v>
      </c>
      <c r="F1096" s="22">
        <f t="shared" si="333"/>
        <v>0.92007217272551145</v>
      </c>
      <c r="G1096" s="22">
        <f t="shared" si="333"/>
        <v>0.86411973735087599</v>
      </c>
      <c r="H1096" s="22">
        <f t="shared" si="330"/>
        <v>0.89209595503819372</v>
      </c>
      <c r="I1096" s="22">
        <v>3.2698365445212221</v>
      </c>
      <c r="J1096" s="22">
        <v>2.8539374534673758</v>
      </c>
      <c r="K1096" s="22">
        <f t="shared" si="331"/>
        <v>3.0618869989942992</v>
      </c>
      <c r="L1096" s="22">
        <f t="shared" si="334"/>
        <v>3.5538913592344072</v>
      </c>
      <c r="M1096" s="22">
        <f t="shared" si="335"/>
        <v>3.3027106431067828</v>
      </c>
      <c r="N1096" s="22">
        <f t="shared" si="332"/>
        <v>3.428301001170595</v>
      </c>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row>
    <row r="1097" spans="1:72" s="13" customFormat="1" x14ac:dyDescent="0.25">
      <c r="A1097" s="13" t="s">
        <v>55</v>
      </c>
      <c r="B1097" s="13">
        <v>167</v>
      </c>
      <c r="C1097" s="21">
        <v>120.49394655345606</v>
      </c>
      <c r="D1097" s="21">
        <v>113.0101197674193</v>
      </c>
      <c r="E1097" s="21">
        <f t="shared" si="329"/>
        <v>116.75203316043768</v>
      </c>
      <c r="F1097" s="22">
        <f t="shared" si="333"/>
        <v>0.91659504727289232</v>
      </c>
      <c r="G1097" s="22">
        <f t="shared" si="333"/>
        <v>0.86161314334157169</v>
      </c>
      <c r="H1097" s="22">
        <f t="shared" si="330"/>
        <v>0.889104095307232</v>
      </c>
      <c r="I1097" s="22">
        <v>3.2744636384807526</v>
      </c>
      <c r="J1097" s="22">
        <v>2.8612893866359119</v>
      </c>
      <c r="K1097" s="22">
        <f t="shared" si="331"/>
        <v>3.0678765125583323</v>
      </c>
      <c r="L1097" s="22">
        <f t="shared" si="334"/>
        <v>3.5724212652284453</v>
      </c>
      <c r="M1097" s="22">
        <f t="shared" si="335"/>
        <v>3.3208516011478753</v>
      </c>
      <c r="N1097" s="22">
        <f t="shared" si="332"/>
        <v>3.4466364331881603</v>
      </c>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row>
    <row r="1098" spans="1:72" s="13" customFormat="1" x14ac:dyDescent="0.25">
      <c r="A1098" s="13" t="s">
        <v>55</v>
      </c>
      <c r="B1098" s="24">
        <v>168</v>
      </c>
      <c r="C1098" s="25">
        <v>121.41054160072895</v>
      </c>
      <c r="D1098" s="25">
        <v>113.87173291076087</v>
      </c>
      <c r="E1098" s="25">
        <f t="shared" si="329"/>
        <v>117.64113725574491</v>
      </c>
      <c r="F1098" s="26">
        <f t="shared" si="333"/>
        <v>0.91307429804366791</v>
      </c>
      <c r="G1098" s="26">
        <f t="shared" si="333"/>
        <v>0.8590671426664187</v>
      </c>
      <c r="H1098" s="26">
        <f t="shared" si="330"/>
        <v>0.88607072035504331</v>
      </c>
      <c r="I1098" s="26">
        <v>3.278942202067193</v>
      </c>
      <c r="J1098" s="26">
        <v>2.8685250141126937</v>
      </c>
      <c r="K1098" s="26">
        <f t="shared" si="331"/>
        <v>3.0737336080899436</v>
      </c>
      <c r="L1098" s="26">
        <f t="shared" si="334"/>
        <v>3.5911011941663231</v>
      </c>
      <c r="M1098" s="26">
        <f t="shared" si="335"/>
        <v>3.339116201335802</v>
      </c>
      <c r="N1098" s="26">
        <f t="shared" si="332"/>
        <v>3.4651086977510626</v>
      </c>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row>
    <row r="1099" spans="1:72" s="13" customFormat="1" x14ac:dyDescent="0.25">
      <c r="A1099" s="13" t="s">
        <v>55</v>
      </c>
      <c r="B1099" s="13">
        <v>169</v>
      </c>
      <c r="C1099" s="21">
        <v>122.32361589877262</v>
      </c>
      <c r="D1099" s="21">
        <v>114.73080005342729</v>
      </c>
      <c r="E1099" s="21">
        <f t="shared" si="329"/>
        <v>118.52720797609996</v>
      </c>
      <c r="F1099" s="22">
        <f t="shared" si="333"/>
        <v>0.90951149264928688</v>
      </c>
      <c r="G1099" s="22">
        <f t="shared" si="333"/>
        <v>0.856482858915669</v>
      </c>
      <c r="H1099" s="22">
        <f t="shared" si="330"/>
        <v>0.88299717578247794</v>
      </c>
      <c r="I1099" s="22">
        <v>3.283276839250409</v>
      </c>
      <c r="J1099" s="22">
        <v>2.875646148443427</v>
      </c>
      <c r="K1099" s="22">
        <f t="shared" si="331"/>
        <v>3.0794614938469183</v>
      </c>
      <c r="L1099" s="22">
        <f t="shared" si="334"/>
        <v>3.6099344162069431</v>
      </c>
      <c r="M1099" s="22">
        <f t="shared" si="335"/>
        <v>3.3575057790229152</v>
      </c>
      <c r="N1099" s="22">
        <f t="shared" si="332"/>
        <v>3.4837200976149294</v>
      </c>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row>
    <row r="1100" spans="1:72" s="13" customFormat="1" x14ac:dyDescent="0.25">
      <c r="A1100" s="13" t="s">
        <v>55</v>
      </c>
      <c r="B1100" s="13">
        <v>170</v>
      </c>
      <c r="C1100" s="21">
        <v>123.2331273914219</v>
      </c>
      <c r="D1100" s="21">
        <v>115.58728291234296</v>
      </c>
      <c r="E1100" s="21">
        <f t="shared" si="329"/>
        <v>119.41020515188242</v>
      </c>
      <c r="F1100" s="22">
        <f t="shared" si="333"/>
        <v>0.90590817564358872</v>
      </c>
      <c r="G1100" s="22">
        <f t="shared" si="333"/>
        <v>0.8538614017275421</v>
      </c>
      <c r="H1100" s="22">
        <f t="shared" si="330"/>
        <v>0.87988478868556541</v>
      </c>
      <c r="I1100" s="22">
        <v>3.2874720336757597</v>
      </c>
      <c r="J1100" s="22">
        <v>2.8826545827918544</v>
      </c>
      <c r="K1100" s="22">
        <f t="shared" si="331"/>
        <v>3.0850633082338073</v>
      </c>
      <c r="L1100" s="22">
        <f t="shared" si="334"/>
        <v>3.6289241250529889</v>
      </c>
      <c r="M1100" s="22">
        <f t="shared" si="335"/>
        <v>3.3760216552237106</v>
      </c>
      <c r="N1100" s="22">
        <f t="shared" si="332"/>
        <v>3.5024728901383497</v>
      </c>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row>
    <row r="1101" spans="1:72" s="13" customFormat="1" x14ac:dyDescent="0.25">
      <c r="A1101" s="13" t="s">
        <v>55</v>
      </c>
      <c r="B1101" s="13">
        <v>171</v>
      </c>
      <c r="C1101" s="21">
        <v>124.13903556706549</v>
      </c>
      <c r="D1101" s="21">
        <v>116.4411443140705</v>
      </c>
      <c r="E1101" s="21">
        <f t="shared" si="329"/>
        <v>120.290089940568</v>
      </c>
      <c r="F1101" s="22">
        <f t="shared" si="333"/>
        <v>0.90226586837960099</v>
      </c>
      <c r="G1101" s="22">
        <f t="shared" si="333"/>
        <v>0.85120386668819492</v>
      </c>
      <c r="H1101" s="22">
        <f t="shared" si="330"/>
        <v>0.87673486753389795</v>
      </c>
      <c r="I1101" s="22">
        <v>3.291532150086887</v>
      </c>
      <c r="J1101" s="22">
        <v>2.8895520906479382</v>
      </c>
      <c r="K1101" s="22">
        <f t="shared" si="331"/>
        <v>3.0905421203674126</v>
      </c>
      <c r="L1101" s="22">
        <f t="shared" si="334"/>
        <v>3.6480734398146097</v>
      </c>
      <c r="M1101" s="22">
        <f t="shared" si="335"/>
        <v>3.3946651369082796</v>
      </c>
      <c r="N1101" s="22">
        <f t="shared" si="332"/>
        <v>3.5213692883614449</v>
      </c>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row>
    <row r="1102" spans="1:72" s="13" customFormat="1" x14ac:dyDescent="0.25">
      <c r="A1102" s="13" t="s">
        <v>55</v>
      </c>
      <c r="B1102" s="13">
        <v>172</v>
      </c>
      <c r="C1102" s="21">
        <v>125.04130143544509</v>
      </c>
      <c r="D1102" s="21">
        <v>117.29234818075869</v>
      </c>
      <c r="E1102" s="21">
        <f t="shared" si="329"/>
        <v>121.16682480810189</v>
      </c>
      <c r="F1102" s="22">
        <f t="shared" si="333"/>
        <v>0.8985860688880507</v>
      </c>
      <c r="G1102" s="22">
        <f t="shared" si="333"/>
        <v>0.84851133524284705</v>
      </c>
      <c r="H1102" s="22">
        <f t="shared" si="330"/>
        <v>0.87354870206544888</v>
      </c>
      <c r="I1102" s="22">
        <v>3.2954614358653567</v>
      </c>
      <c r="J1102" s="22">
        <v>2.8963404255675105</v>
      </c>
      <c r="K1102" s="22">
        <f t="shared" si="331"/>
        <v>3.0959009307164336</v>
      </c>
      <c r="L1102" s="22">
        <f t="shared" si="334"/>
        <v>3.6673854068796139</v>
      </c>
      <c r="M1102" s="22">
        <f t="shared" si="335"/>
        <v>3.4134375172944122</v>
      </c>
      <c r="N1102" s="22">
        <f t="shared" si="332"/>
        <v>3.5404114620870129</v>
      </c>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row>
    <row r="1103" spans="1:72" s="13" customFormat="1" x14ac:dyDescent="0.25">
      <c r="A1103" s="13" t="s">
        <v>55</v>
      </c>
      <c r="B1103" s="13">
        <v>173</v>
      </c>
      <c r="C1103" s="21">
        <v>125.93988750433314</v>
      </c>
      <c r="D1103" s="21">
        <v>118.14085951600154</v>
      </c>
      <c r="E1103" s="21">
        <f t="shared" si="329"/>
        <v>122.04037351016734</v>
      </c>
      <c r="F1103" s="22">
        <f t="shared" si="333"/>
        <v>0.89487025177747626</v>
      </c>
      <c r="G1103" s="22">
        <f t="shared" si="333"/>
        <v>0.84578487461884322</v>
      </c>
      <c r="H1103" s="22">
        <f t="shared" si="330"/>
        <v>0.87032756319815974</v>
      </c>
      <c r="I1103" s="22">
        <v>3.2992640226750405</v>
      </c>
      <c r="J1103" s="22">
        <v>2.90302132094194</v>
      </c>
      <c r="K1103" s="22">
        <f t="shared" si="331"/>
        <v>3.10114267180849</v>
      </c>
      <c r="L1103" s="22">
        <f t="shared" si="334"/>
        <v>3.6868630017834754</v>
      </c>
      <c r="M1103" s="22">
        <f t="shared" si="335"/>
        <v>3.432340076133662</v>
      </c>
      <c r="N1103" s="22">
        <f t="shared" si="332"/>
        <v>3.5596015389585687</v>
      </c>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row>
    <row r="1104" spans="1:72" s="13" customFormat="1" x14ac:dyDescent="0.25">
      <c r="A1104" s="13" t="s">
        <v>55</v>
      </c>
      <c r="B1104" s="13">
        <v>174</v>
      </c>
      <c r="C1104" s="21">
        <v>126.83475775611062</v>
      </c>
      <c r="D1104" s="21">
        <v>118.98664439062038</v>
      </c>
      <c r="E1104" s="21">
        <f t="shared" si="329"/>
        <v>122.9107010733655</v>
      </c>
      <c r="F1104" s="22">
        <f t="shared" si="333"/>
        <v>0.89111986815443345</v>
      </c>
      <c r="G1104" s="22">
        <f t="shared" si="333"/>
        <v>0.84302553775836486</v>
      </c>
      <c r="H1104" s="22">
        <f t="shared" si="330"/>
        <v>0.86707270295639916</v>
      </c>
      <c r="I1104" s="22">
        <v>3.3029439281997472</v>
      </c>
      <c r="J1104" s="22">
        <v>2.9095964897964848</v>
      </c>
      <c r="K1104" s="22">
        <f t="shared" si="331"/>
        <v>3.106270208998116</v>
      </c>
      <c r="L1104" s="22">
        <f t="shared" si="334"/>
        <v>3.7065091310783549</v>
      </c>
      <c r="M1104" s="22">
        <f t="shared" si="335"/>
        <v>3.4513740799990544</v>
      </c>
      <c r="N1104" s="22">
        <f t="shared" si="332"/>
        <v>3.5789416055387049</v>
      </c>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row>
    <row r="1105" spans="1:72" s="13" customFormat="1" x14ac:dyDescent="0.25">
      <c r="A1105" s="13" t="s">
        <v>55</v>
      </c>
      <c r="B1105" s="24">
        <v>175</v>
      </c>
      <c r="C1105" s="25">
        <v>127.72587762426505</v>
      </c>
      <c r="D1105" s="25">
        <v>119.82966992837875</v>
      </c>
      <c r="E1105" s="25">
        <f t="shared" si="329"/>
        <v>123.77777377632191</v>
      </c>
      <c r="F1105" s="26">
        <f t="shared" si="333"/>
        <v>0.88733634556419361</v>
      </c>
      <c r="G1105" s="26">
        <f t="shared" si="333"/>
        <v>0.84023436326231149</v>
      </c>
      <c r="H1105" s="26">
        <f t="shared" si="330"/>
        <v>0.86378535441325255</v>
      </c>
      <c r="I1105" s="26">
        <v>3.3065050579633164</v>
      </c>
      <c r="J1105" s="26">
        <v>2.9160676246159607</v>
      </c>
      <c r="K1105" s="26">
        <f t="shared" si="331"/>
        <v>3.1112863412896385</v>
      </c>
      <c r="L1105" s="26">
        <f t="shared" si="334"/>
        <v>3.7263266341929753</v>
      </c>
      <c r="M1105" s="26">
        <f t="shared" si="335"/>
        <v>3.4705407825668728</v>
      </c>
      <c r="N1105" s="26">
        <f t="shared" si="332"/>
        <v>3.598433708379924</v>
      </c>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row>
    <row r="1106" spans="1:72" s="13" customFormat="1" x14ac:dyDescent="0.25">
      <c r="A1106" s="13" t="s">
        <v>55</v>
      </c>
      <c r="B1106" s="13">
        <v>176</v>
      </c>
      <c r="C1106" s="21">
        <v>128.61321396982925</v>
      </c>
      <c r="D1106" s="21">
        <v>120.66990429164106</v>
      </c>
      <c r="E1106" s="21">
        <f t="shared" si="329"/>
        <v>124.64155913073515</v>
      </c>
      <c r="F1106" s="22">
        <f t="shared" si="333"/>
        <v>0.8835210879497879</v>
      </c>
      <c r="G1106" s="22">
        <f t="shared" si="333"/>
        <v>0.83741237534407276</v>
      </c>
      <c r="H1106" s="22">
        <f t="shared" si="330"/>
        <v>0.86046673164693033</v>
      </c>
      <c r="I1106" s="22">
        <v>3.3099512072219506</v>
      </c>
      <c r="J1106" s="22">
        <v>2.9224363971964689</v>
      </c>
      <c r="K1106" s="22">
        <f t="shared" si="331"/>
        <v>3.1161938022092097</v>
      </c>
      <c r="L1106" s="22">
        <f t="shared" si="334"/>
        <v>3.7463182852858643</v>
      </c>
      <c r="M1106" s="22">
        <f t="shared" si="335"/>
        <v>3.4898414248961984</v>
      </c>
      <c r="N1106" s="22">
        <f t="shared" si="332"/>
        <v>3.6180798550910316</v>
      </c>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row>
    <row r="1107" spans="1:72" s="13" customFormat="1" x14ac:dyDescent="0.25">
      <c r="A1107" s="13" t="s">
        <v>55</v>
      </c>
      <c r="B1107" s="13">
        <v>177</v>
      </c>
      <c r="C1107" s="21">
        <v>129.49673505777903</v>
      </c>
      <c r="D1107" s="21">
        <v>121.50731666698513</v>
      </c>
      <c r="E1107" s="21">
        <f t="shared" si="329"/>
        <v>125.50202586238208</v>
      </c>
      <c r="F1107" s="22">
        <f t="shared" si="333"/>
        <v>0.87967547563022208</v>
      </c>
      <c r="G1107" s="22">
        <f t="shared" si="333"/>
        <v>0.83456058379314868</v>
      </c>
      <c r="H1107" s="22">
        <f t="shared" si="330"/>
        <v>0.85711802971168538</v>
      </c>
      <c r="I1107" s="22">
        <v>3.3132860629192082</v>
      </c>
      <c r="J1107" s="22">
        <v>2.9287044585219064</v>
      </c>
      <c r="K1107" s="22">
        <f t="shared" si="331"/>
        <v>3.1209952607205573</v>
      </c>
      <c r="L1107" s="22">
        <f t="shared" si="334"/>
        <v>3.7664867950825673</v>
      </c>
      <c r="M1107" s="22">
        <f t="shared" si="335"/>
        <v>3.5092772357049218</v>
      </c>
      <c r="N1107" s="22">
        <f t="shared" si="332"/>
        <v>3.6378820153937443</v>
      </c>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row>
    <row r="1108" spans="1:72" s="13" customFormat="1" x14ac:dyDescent="0.25">
      <c r="A1108" s="13" t="s">
        <v>55</v>
      </c>
      <c r="B1108" s="13">
        <v>178</v>
      </c>
      <c r="C1108" s="21">
        <v>130.37641053340926</v>
      </c>
      <c r="D1108" s="21">
        <v>122.34187725077828</v>
      </c>
      <c r="E1108" s="21">
        <f t="shared" si="329"/>
        <v>126.35914389209377</v>
      </c>
      <c r="F1108" s="22">
        <f t="shared" si="333"/>
        <v>0.87580086529564483</v>
      </c>
      <c r="G1108" s="22">
        <f t="shared" si="333"/>
        <v>0.83167998394782217</v>
      </c>
      <c r="H1108" s="22">
        <f t="shared" si="330"/>
        <v>0.8537404246217335</v>
      </c>
      <c r="I1108" s="22">
        <v>3.3165132056946525</v>
      </c>
      <c r="J1108" s="22">
        <v>2.9348734386640634</v>
      </c>
      <c r="K1108" s="22">
        <f t="shared" si="331"/>
        <v>3.1256933221793579</v>
      </c>
      <c r="L1108" s="22">
        <f t="shared" si="334"/>
        <v>3.7868348127003668</v>
      </c>
      <c r="M1108" s="22">
        <f t="shared" si="335"/>
        <v>3.5288494316441201</v>
      </c>
      <c r="N1108" s="22">
        <f t="shared" si="332"/>
        <v>3.6578421221722435</v>
      </c>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row>
    <row r="1109" spans="1:72" s="13" customFormat="1" x14ac:dyDescent="0.25">
      <c r="A1109" s="13" t="s">
        <v>55</v>
      </c>
      <c r="B1109" s="13">
        <v>179</v>
      </c>
      <c r="C1109" s="21">
        <v>131.2522113987049</v>
      </c>
      <c r="D1109" s="21">
        <v>123.1735572347261</v>
      </c>
      <c r="E1109" s="21">
        <f t="shared" si="329"/>
        <v>127.2128843167155</v>
      </c>
      <c r="F1109" s="22">
        <f t="shared" si="333"/>
        <v>0.87189859002015169</v>
      </c>
      <c r="G1109" s="22">
        <f t="shared" si="333"/>
        <v>0.82877155667758018</v>
      </c>
      <c r="H1109" s="22">
        <f t="shared" si="330"/>
        <v>0.85033507334886593</v>
      </c>
      <c r="I1109" s="22">
        <v>3.3196361119377324</v>
      </c>
      <c r="J1109" s="22">
        <v>2.9409449467051219</v>
      </c>
      <c r="K1109" s="22">
        <f t="shared" si="331"/>
        <v>3.1302905293214272</v>
      </c>
      <c r="L1109" s="22">
        <f t="shared" si="334"/>
        <v>3.8073649274521797</v>
      </c>
      <c r="M1109" s="22">
        <f t="shared" si="335"/>
        <v>3.5485592175664489</v>
      </c>
      <c r="N1109" s="22">
        <f t="shared" si="332"/>
        <v>3.6779620725093141</v>
      </c>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row>
    <row r="1110" spans="1:72" s="13" customFormat="1" x14ac:dyDescent="0.25">
      <c r="A1110" s="13" t="s">
        <v>55</v>
      </c>
      <c r="B1110" s="13">
        <v>180</v>
      </c>
      <c r="C1110" s="21">
        <v>132.12410998872505</v>
      </c>
      <c r="D1110" s="21">
        <v>124.00232879140368</v>
      </c>
      <c r="E1110" s="21">
        <f t="shared" si="329"/>
        <v>128.06321939006438</v>
      </c>
      <c r="F1110" s="22">
        <f t="shared" si="333"/>
        <v>0.86796995929020682</v>
      </c>
      <c r="G1110" s="22">
        <f t="shared" si="333"/>
        <v>0.82583626837391932</v>
      </c>
      <c r="H1110" s="22">
        <f t="shared" si="330"/>
        <v>0.84690311383206307</v>
      </c>
      <c r="I1110" s="22">
        <v>3.3226581558789965</v>
      </c>
      <c r="J1110" s="22">
        <v>2.9469205706814394</v>
      </c>
      <c r="K1110" s="22">
        <f t="shared" si="331"/>
        <v>3.134789363280218</v>
      </c>
      <c r="L1110" s="22">
        <f t="shared" si="334"/>
        <v>3.8280796706330036</v>
      </c>
      <c r="M1110" s="22">
        <f t="shared" si="335"/>
        <v>3.5684077867928452</v>
      </c>
      <c r="N1110" s="22">
        <f t="shared" si="332"/>
        <v>3.6982437287129244</v>
      </c>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row>
    <row r="1111" spans="1:72" s="13" customFormat="1" x14ac:dyDescent="0.25">
      <c r="A1111" s="13" t="s">
        <v>55</v>
      </c>
      <c r="B1111" s="13">
        <v>181</v>
      </c>
      <c r="C1111" s="21">
        <v>132.99207994801526</v>
      </c>
      <c r="D1111" s="21">
        <v>124.8281650597776</v>
      </c>
      <c r="E1111" s="21">
        <f t="shared" si="329"/>
        <v>128.91012250389645</v>
      </c>
      <c r="F1111" s="22">
        <f t="shared" si="333"/>
        <v>0.86401625904943558</v>
      </c>
      <c r="G1111" s="22">
        <f t="shared" si="333"/>
        <v>0.82287507094957846</v>
      </c>
      <c r="H1111" s="22">
        <f t="shared" si="330"/>
        <v>0.84344566499950702</v>
      </c>
      <c r="I1111" s="22">
        <v>3.3255826117113054</v>
      </c>
      <c r="J1111" s="22">
        <v>2.9528018775474996</v>
      </c>
      <c r="K1111" s="22">
        <f t="shared" si="331"/>
        <v>3.1391922446294025</v>
      </c>
      <c r="L1111" s="22">
        <f t="shared" si="334"/>
        <v>3.8489815172807167</v>
      </c>
      <c r="M1111" s="22">
        <f t="shared" si="335"/>
        <v>3.5883963213760208</v>
      </c>
      <c r="N1111" s="22">
        <f t="shared" si="332"/>
        <v>3.7186889193283688</v>
      </c>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row>
    <row r="1112" spans="1:72" s="13" customFormat="1" x14ac:dyDescent="0.25">
      <c r="A1112" s="13" t="s">
        <v>55</v>
      </c>
      <c r="B1112" s="24">
        <v>182</v>
      </c>
      <c r="C1112" s="25">
        <v>133.8560962070647</v>
      </c>
      <c r="D1112" s="25">
        <v>125.65104013072718</v>
      </c>
      <c r="E1112" s="25">
        <f t="shared" si="329"/>
        <v>129.75356816889592</v>
      </c>
      <c r="F1112" s="26">
        <f t="shared" si="333"/>
        <v>0.86003875175768485</v>
      </c>
      <c r="G1112" s="26">
        <f t="shared" si="333"/>
        <v>0.81988890184649676</v>
      </c>
      <c r="H1112" s="26">
        <f t="shared" si="330"/>
        <v>0.83996382680209081</v>
      </c>
      <c r="I1112" s="26">
        <v>3.3284126557341782</v>
      </c>
      <c r="J1112" s="26">
        <v>2.9585904131589906</v>
      </c>
      <c r="K1112" s="26">
        <f t="shared" si="331"/>
        <v>3.1435015344465844</v>
      </c>
      <c r="L1112" s="26">
        <f t="shared" si="334"/>
        <v>3.870072887915585</v>
      </c>
      <c r="M1112" s="26">
        <f t="shared" si="335"/>
        <v>3.6085259923580608</v>
      </c>
      <c r="N1112" s="26">
        <f t="shared" si="332"/>
        <v>3.7392994401368229</v>
      </c>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row>
    <row r="1113" spans="1:72" s="13" customFormat="1" x14ac:dyDescent="0.25">
      <c r="A1113" s="13" t="s">
        <v>55</v>
      </c>
      <c r="B1113" s="13">
        <v>183</v>
      </c>
      <c r="C1113" s="21">
        <v>134.71613495882238</v>
      </c>
      <c r="D1113" s="21">
        <v>126.47092903257368</v>
      </c>
      <c r="E1113" s="21">
        <f t="shared" si="329"/>
        <v>130.59353199569802</v>
      </c>
      <c r="F1113" s="22">
        <f t="shared" si="333"/>
        <v>0.8560386764648058</v>
      </c>
      <c r="G1113" s="22">
        <f t="shared" si="333"/>
        <v>0.81687868405103359</v>
      </c>
      <c r="H1113" s="22">
        <f t="shared" si="330"/>
        <v>0.8364586802579197</v>
      </c>
      <c r="I1113" s="22">
        <v>3.3311513685149263</v>
      </c>
      <c r="J1113" s="22">
        <v>2.96428770227398</v>
      </c>
      <c r="K1113" s="22">
        <f t="shared" si="331"/>
        <v>3.1477195353944531</v>
      </c>
      <c r="L1113" s="22">
        <f t="shared" si="334"/>
        <v>3.891356150252026</v>
      </c>
      <c r="M1113" s="22">
        <f t="shared" si="335"/>
        <v>3.6287979600270601</v>
      </c>
      <c r="N1113" s="22">
        <f t="shared" si="332"/>
        <v>3.760077055139543</v>
      </c>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row>
    <row r="1114" spans="1:72" s="13" customFormat="1" x14ac:dyDescent="0.25">
      <c r="A1114" s="13" t="s">
        <v>55</v>
      </c>
      <c r="B1114" s="13">
        <v>184</v>
      </c>
      <c r="C1114" s="21">
        <v>135.57217363528719</v>
      </c>
      <c r="D1114" s="21">
        <v>127.28780771662471</v>
      </c>
      <c r="E1114" s="21">
        <f t="shared" si="329"/>
        <v>131.42999067595593</v>
      </c>
      <c r="F1114" s="22">
        <f t="shared" si="333"/>
        <v>0.85201724889790853</v>
      </c>
      <c r="G1114" s="22">
        <f t="shared" si="333"/>
        <v>0.81384532611716054</v>
      </c>
      <c r="H1114" s="22">
        <f t="shared" si="330"/>
        <v>0.83293128750753453</v>
      </c>
      <c r="I1114" s="22">
        <v>3.3338017370606763</v>
      </c>
      <c r="J1114" s="22">
        <v>2.9698952485712011</v>
      </c>
      <c r="K1114" s="22">
        <f t="shared" si="331"/>
        <v>3.1518484928159385</v>
      </c>
      <c r="L1114" s="22">
        <f t="shared" si="334"/>
        <v>3.9128336208838221</v>
      </c>
      <c r="M1114" s="22">
        <f t="shared" si="335"/>
        <v>3.6492133741684194</v>
      </c>
      <c r="N1114" s="22">
        <f t="shared" si="332"/>
        <v>3.781023497526121</v>
      </c>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row>
    <row r="1115" spans="1:72" s="13" customFormat="1" x14ac:dyDescent="0.25">
      <c r="A1115" s="13" t="s">
        <v>55</v>
      </c>
      <c r="B1115" s="13">
        <v>185</v>
      </c>
      <c r="C1115" s="21">
        <v>136.42419088418509</v>
      </c>
      <c r="D1115" s="21">
        <v>128.10165304274187</v>
      </c>
      <c r="E1115" s="21">
        <f t="shared" si="329"/>
        <v>132.2629219634635</v>
      </c>
      <c r="F1115" s="22">
        <f t="shared" si="333"/>
        <v>0.84797566156200332</v>
      </c>
      <c r="G1115" s="22">
        <f t="shared" si="333"/>
        <v>0.81078972219700063</v>
      </c>
      <c r="H1115" s="22">
        <f t="shared" si="330"/>
        <v>0.82938269187950198</v>
      </c>
      <c r="I1115" s="22">
        <v>3.3363666569958346</v>
      </c>
      <c r="J1115" s="22">
        <v>2.9754145346845018</v>
      </c>
      <c r="K1115" s="22">
        <f t="shared" si="331"/>
        <v>3.1558905958401682</v>
      </c>
      <c r="L1115" s="22">
        <f t="shared" si="334"/>
        <v>3.934507566939033</v>
      </c>
      <c r="M1115" s="22">
        <f t="shared" si="335"/>
        <v>3.6697733743121552</v>
      </c>
      <c r="N1115" s="22">
        <f t="shared" si="332"/>
        <v>3.8021404706255941</v>
      </c>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row>
    <row r="1116" spans="1:72" s="13" customFormat="1" x14ac:dyDescent="0.25">
      <c r="A1116" s="13" t="s">
        <v>55</v>
      </c>
      <c r="B1116" s="13">
        <v>186</v>
      </c>
      <c r="C1116" s="21">
        <v>137.2721665457471</v>
      </c>
      <c r="D1116" s="21">
        <v>128.91244276493887</v>
      </c>
      <c r="E1116" s="21">
        <f t="shared" si="329"/>
        <v>133.09230465534299</v>
      </c>
      <c r="F1116" s="22">
        <f t="shared" si="333"/>
        <v>0.84391508385215275</v>
      </c>
      <c r="G1116" s="22">
        <f t="shared" si="333"/>
        <v>0.80771275207797544</v>
      </c>
      <c r="H1116" s="22">
        <f t="shared" si="330"/>
        <v>0.82581391796506409</v>
      </c>
      <c r="I1116" s="22">
        <v>3.3388489347399672</v>
      </c>
      <c r="J1116" s="22">
        <v>2.9808470222525445</v>
      </c>
      <c r="K1116" s="22">
        <f t="shared" si="331"/>
        <v>3.1598479784962556</v>
      </c>
      <c r="L1116" s="22">
        <f t="shared" si="334"/>
        <v>3.9563802077092713</v>
      </c>
      <c r="M1116" s="22">
        <f t="shared" si="335"/>
        <v>3.6904790899782376</v>
      </c>
      <c r="N1116" s="22">
        <f t="shared" si="332"/>
        <v>3.8234296488437547</v>
      </c>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row>
    <row r="1117" spans="1:72" s="13" customFormat="1" x14ac:dyDescent="0.25">
      <c r="A1117" s="13" t="s">
        <v>55</v>
      </c>
      <c r="B1117" s="13">
        <v>187</v>
      </c>
      <c r="C1117" s="21">
        <v>138.11608162959925</v>
      </c>
      <c r="D1117" s="21">
        <v>129.72015551701685</v>
      </c>
      <c r="E1117" s="21">
        <f t="shared" si="329"/>
        <v>133.91811857330805</v>
      </c>
      <c r="F1117" s="22">
        <f t="shared" si="333"/>
        <v>0.83983666217886821</v>
      </c>
      <c r="G1117" s="22">
        <f t="shared" si="333"/>
        <v>0.80461528122737036</v>
      </c>
      <c r="H1117" s="22">
        <f t="shared" si="330"/>
        <v>0.82222597170311928</v>
      </c>
      <c r="I1117" s="22">
        <v>3.3412512896814821</v>
      </c>
      <c r="J1117" s="22">
        <v>2.9861941519828683</v>
      </c>
      <c r="K1117" s="22">
        <f t="shared" si="331"/>
        <v>3.1637227208321752</v>
      </c>
      <c r="L1117" s="22">
        <f t="shared" si="334"/>
        <v>3.9784537162416269</v>
      </c>
      <c r="M1117" s="22">
        <f t="shared" si="335"/>
        <v>3.7113316409150094</v>
      </c>
      <c r="N1117" s="22">
        <f t="shared" si="332"/>
        <v>3.8448926785783182</v>
      </c>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row>
    <row r="1118" spans="1:72" s="13" customFormat="1" x14ac:dyDescent="0.25">
      <c r="A1118" s="13" t="s">
        <v>55</v>
      </c>
      <c r="B1118" s="13">
        <v>188</v>
      </c>
      <c r="C1118" s="21">
        <v>138.95591829177812</v>
      </c>
      <c r="D1118" s="21">
        <v>130.52477079824422</v>
      </c>
      <c r="E1118" s="21">
        <f t="shared" si="329"/>
        <v>134.74034454501117</v>
      </c>
      <c r="F1118" s="22">
        <f t="shared" si="333"/>
        <v>0.83574152010334046</v>
      </c>
      <c r="G1118" s="22">
        <f t="shared" si="333"/>
        <v>0.80149816084241365</v>
      </c>
      <c r="H1118" s="22">
        <f t="shared" si="330"/>
        <v>0.81861984047287706</v>
      </c>
      <c r="I1118" s="22">
        <v>3.3435763563428722</v>
      </c>
      <c r="J1118" s="22">
        <v>2.9914573437294703</v>
      </c>
      <c r="K1118" s="22">
        <f t="shared" si="331"/>
        <v>3.1675168500361712</v>
      </c>
      <c r="L1118" s="22">
        <f t="shared" ref="L1118:L1129" si="336">I1118/F1118</f>
        <v>4.0007302209054236</v>
      </c>
      <c r="M1118" s="22">
        <f t="shared" ref="M1118:M1129" si="337">J1118/G1118</f>
        <v>3.7323321373380356</v>
      </c>
      <c r="N1118" s="22">
        <f t="shared" si="332"/>
        <v>3.8665311791217296</v>
      </c>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row>
    <row r="1119" spans="1:72" s="13" customFormat="1" x14ac:dyDescent="0.25">
      <c r="A1119" s="13" t="s">
        <v>55</v>
      </c>
      <c r="B1119" s="24">
        <v>189</v>
      </c>
      <c r="C1119" s="25">
        <v>139.79165981188146</v>
      </c>
      <c r="D1119" s="25">
        <v>131.32626895908663</v>
      </c>
      <c r="E1119" s="25">
        <f t="shared" ref="E1119:E1130" si="338">AVERAGE(C1119:D1119)</f>
        <v>135.55896438548405</v>
      </c>
      <c r="F1119" s="26">
        <f t="shared" si="333"/>
        <v>0.83163075848409562</v>
      </c>
      <c r="G1119" s="26">
        <f t="shared" si="333"/>
        <v>0.79836222790788725</v>
      </c>
      <c r="H1119" s="26">
        <f t="shared" ref="H1119:H1129" si="339">AVERAGE(F1119:G1119)</f>
        <v>0.81499649319599143</v>
      </c>
      <c r="I1119" s="26">
        <v>3.3458266865336519</v>
      </c>
      <c r="J1119" s="26">
        <v>2.9966379965830932</v>
      </c>
      <c r="K1119" s="26">
        <f t="shared" ref="K1119:K1130" si="340">AVERAGE(I1119:J1119)</f>
        <v>3.1712323415583725</v>
      </c>
      <c r="L1119" s="26">
        <f t="shared" si="336"/>
        <v>4.0232118069231309</v>
      </c>
      <c r="M1119" s="26">
        <f t="shared" si="337"/>
        <v>3.7534816801588922</v>
      </c>
      <c r="N1119" s="26">
        <f t="shared" ref="N1119:N1129" si="341">AVERAGE(L1119:M1119)</f>
        <v>3.8883467435410113</v>
      </c>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row>
    <row r="1120" spans="1:72" s="13" customFormat="1" x14ac:dyDescent="0.25">
      <c r="A1120" s="13" t="s">
        <v>55</v>
      </c>
      <c r="B1120" s="13">
        <v>190</v>
      </c>
      <c r="C1120" s="21">
        <v>140.62329057036555</v>
      </c>
      <c r="D1120" s="21">
        <v>132.12463118699452</v>
      </c>
      <c r="E1120" s="21">
        <f t="shared" si="338"/>
        <v>136.37396087868004</v>
      </c>
      <c r="F1120" s="22">
        <f t="shared" ref="F1120:G1129" si="342">C1121-C1120</f>
        <v>0.82750545563376932</v>
      </c>
      <c r="G1120" s="22">
        <f t="shared" si="342"/>
        <v>0.79520830525794395</v>
      </c>
      <c r="H1120" s="22">
        <f t="shared" si="339"/>
        <v>0.81135688044585663</v>
      </c>
      <c r="I1120" s="22">
        <v>3.3480047514874585</v>
      </c>
      <c r="J1120" s="22">
        <v>3.0017374889734318</v>
      </c>
      <c r="K1120" s="22">
        <f t="shared" si="340"/>
        <v>3.1748711202304452</v>
      </c>
      <c r="L1120" s="22">
        <f t="shared" si="336"/>
        <v>4.0459005178682368</v>
      </c>
      <c r="M1120" s="22">
        <f t="shared" si="337"/>
        <v>3.7747813612179892</v>
      </c>
      <c r="N1120" s="22">
        <f t="shared" si="341"/>
        <v>3.9103409395431132</v>
      </c>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row>
    <row r="1121" spans="1:72" s="13" customFormat="1" x14ac:dyDescent="0.25">
      <c r="A1121" s="13" t="s">
        <v>55</v>
      </c>
      <c r="B1121" s="13">
        <v>191</v>
      </c>
      <c r="C1121" s="21">
        <v>141.45079602599932</v>
      </c>
      <c r="D1121" s="21">
        <v>132.91983949225246</v>
      </c>
      <c r="E1121" s="21">
        <f t="shared" si="338"/>
        <v>137.18531775912589</v>
      </c>
      <c r="F1121" s="22">
        <f t="shared" si="342"/>
        <v>0.8233666674850042</v>
      </c>
      <c r="G1121" s="22">
        <f t="shared" si="342"/>
        <v>0.79203720164531433</v>
      </c>
      <c r="H1121" s="22">
        <f t="shared" si="339"/>
        <v>0.80770193456515926</v>
      </c>
      <c r="I1121" s="22">
        <v>3.3501129439801201</v>
      </c>
      <c r="J1121" s="22">
        <v>3.006757178782502</v>
      </c>
      <c r="K1121" s="22">
        <f t="shared" si="340"/>
        <v>3.178435061381311</v>
      </c>
      <c r="L1121" s="22">
        <f t="shared" si="336"/>
        <v>4.0687983571318602</v>
      </c>
      <c r="M1121" s="22">
        <f t="shared" si="337"/>
        <v>3.7962322635054346</v>
      </c>
      <c r="N1121" s="22">
        <f t="shared" si="341"/>
        <v>3.9325153103186476</v>
      </c>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row>
    <row r="1122" spans="1:72" s="13" customFormat="1" x14ac:dyDescent="0.25">
      <c r="A1122" s="13" t="s">
        <v>55</v>
      </c>
      <c r="B1122" s="13">
        <v>192</v>
      </c>
      <c r="C1122" s="21">
        <v>142.27416269348433</v>
      </c>
      <c r="D1122" s="21">
        <v>133.71187669389778</v>
      </c>
      <c r="E1122" s="21">
        <f t="shared" si="338"/>
        <v>137.99301969369105</v>
      </c>
      <c r="F1122" s="22">
        <f t="shared" si="342"/>
        <v>0.81921542776572664</v>
      </c>
      <c r="G1122" s="22">
        <f t="shared" si="342"/>
        <v>0.78884971181460628</v>
      </c>
      <c r="H1122" s="22">
        <f t="shared" si="339"/>
        <v>0.80403256979016646</v>
      </c>
      <c r="I1122" s="22">
        <v>3.3521535804258011</v>
      </c>
      <c r="J1122" s="22">
        <v>3.0116984034684644</v>
      </c>
      <c r="K1122" s="22">
        <f t="shared" si="340"/>
        <v>3.181925991947133</v>
      </c>
      <c r="L1122" s="22">
        <f t="shared" si="336"/>
        <v>4.0919072893539621</v>
      </c>
      <c r="M1122" s="22">
        <f t="shared" si="337"/>
        <v>3.8178354613841416</v>
      </c>
      <c r="N1122" s="22">
        <f t="shared" si="341"/>
        <v>3.9548713753690521</v>
      </c>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row>
    <row r="1123" spans="1:72" s="13" customFormat="1" x14ac:dyDescent="0.25">
      <c r="A1123" s="13" t="s">
        <v>55</v>
      </c>
      <c r="B1123" s="13">
        <v>193</v>
      </c>
      <c r="C1123" s="21">
        <v>143.09337812125005</v>
      </c>
      <c r="D1123" s="21">
        <v>134.50072640571238</v>
      </c>
      <c r="E1123" s="21">
        <f t="shared" si="338"/>
        <v>138.79705226348122</v>
      </c>
      <c r="F1123" s="22">
        <f t="shared" si="342"/>
        <v>0.8150527481827794</v>
      </c>
      <c r="G1123" s="22">
        <f t="shared" si="342"/>
        <v>0.78564661658163004</v>
      </c>
      <c r="H1123" s="22">
        <f t="shared" si="339"/>
        <v>0.80034968238220472</v>
      </c>
      <c r="I1123" s="22">
        <v>3.3541289029486121</v>
      </c>
      <c r="J1123" s="22">
        <v>3.016562480199191</v>
      </c>
      <c r="K1123" s="22">
        <f t="shared" si="340"/>
        <v>3.1853456915739016</v>
      </c>
      <c r="L1123" s="22">
        <f t="shared" si="336"/>
        <v>4.1152292418213321</v>
      </c>
      <c r="M1123" s="22">
        <f t="shared" si="337"/>
        <v>3.839592020804897</v>
      </c>
      <c r="N1123" s="22">
        <f t="shared" si="341"/>
        <v>3.9774106313131146</v>
      </c>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row>
    <row r="1124" spans="1:72" s="13" customFormat="1" x14ac:dyDescent="0.25">
      <c r="A1124" s="13" t="s">
        <v>55</v>
      </c>
      <c r="B1124" s="13">
        <v>194</v>
      </c>
      <c r="C1124" s="21">
        <v>143.90843086943283</v>
      </c>
      <c r="D1124" s="21">
        <v>135.28637302229401</v>
      </c>
      <c r="E1124" s="21">
        <f t="shared" si="338"/>
        <v>139.59740194586342</v>
      </c>
      <c r="F1124" s="22">
        <f t="shared" si="342"/>
        <v>0.81087961861371127</v>
      </c>
      <c r="G1124" s="22">
        <f t="shared" si="342"/>
        <v>0.78242868291687273</v>
      </c>
      <c r="H1124" s="22">
        <f t="shared" si="339"/>
        <v>0.796654150765292</v>
      </c>
      <c r="I1124" s="22">
        <v>3.3560410814273687</v>
      </c>
      <c r="J1124" s="22">
        <v>3.0213507059949274</v>
      </c>
      <c r="K1124" s="22">
        <f t="shared" si="340"/>
        <v>3.1886958937111478</v>
      </c>
      <c r="L1124" s="22">
        <f t="shared" si="336"/>
        <v>4.1387661058307197</v>
      </c>
      <c r="M1124" s="22">
        <f t="shared" si="337"/>
        <v>3.861502999521202</v>
      </c>
      <c r="N1124" s="22">
        <f t="shared" si="341"/>
        <v>4.0001345526759611</v>
      </c>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row>
    <row r="1125" spans="1:72" s="13" customFormat="1" x14ac:dyDescent="0.25">
      <c r="A1125" s="13" t="s">
        <v>55</v>
      </c>
      <c r="B1125" s="13">
        <v>195</v>
      </c>
      <c r="C1125" s="21">
        <v>144.71931048804655</v>
      </c>
      <c r="D1125" s="21">
        <v>136.06880170521089</v>
      </c>
      <c r="E1125" s="21">
        <f t="shared" si="338"/>
        <v>140.39405609662873</v>
      </c>
      <c r="F1125" s="22">
        <f t="shared" si="342"/>
        <v>0.80669700730567229</v>
      </c>
      <c r="G1125" s="22">
        <f t="shared" si="342"/>
        <v>0.77919666403465726</v>
      </c>
      <c r="H1125" s="22">
        <f t="shared" si="339"/>
        <v>0.79294683567016477</v>
      </c>
      <c r="I1125" s="22">
        <v>3.3578922155114199</v>
      </c>
      <c r="J1125" s="22">
        <v>3.0260643578794029</v>
      </c>
      <c r="K1125" s="22">
        <f t="shared" si="340"/>
        <v>3.1919782866954112</v>
      </c>
      <c r="L1125" s="22">
        <f t="shared" si="336"/>
        <v>4.1625197380198697</v>
      </c>
      <c r="M1125" s="22">
        <f t="shared" si="337"/>
        <v>3.883569447295284</v>
      </c>
      <c r="N1125" s="22">
        <f t="shared" si="341"/>
        <v>4.0230445926575769</v>
      </c>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row>
    <row r="1126" spans="1:72" s="13" customFormat="1" x14ac:dyDescent="0.25">
      <c r="A1126" s="13" t="s">
        <v>55</v>
      </c>
      <c r="B1126" s="24">
        <v>196</v>
      </c>
      <c r="C1126" s="25">
        <v>145.52600749535222</v>
      </c>
      <c r="D1126" s="25">
        <v>136.84799836924554</v>
      </c>
      <c r="E1126" s="25">
        <f t="shared" si="338"/>
        <v>141.18700293229887</v>
      </c>
      <c r="F1126" s="26">
        <f t="shared" si="342"/>
        <v>0.80250586108175526</v>
      </c>
      <c r="G1126" s="26">
        <f t="shared" si="342"/>
        <v>0.77595129948545605</v>
      </c>
      <c r="H1126" s="26">
        <f t="shared" si="339"/>
        <v>0.78922858028360565</v>
      </c>
      <c r="I1126" s="26">
        <v>3.3596843366057092</v>
      </c>
      <c r="J1126" s="26">
        <v>3.0307046930387851</v>
      </c>
      <c r="K1126" s="26">
        <f t="shared" si="340"/>
        <v>3.1951945148222469</v>
      </c>
      <c r="L1126" s="26">
        <f t="shared" si="336"/>
        <v>4.186491961662373</v>
      </c>
      <c r="M1126" s="26">
        <f t="shared" si="337"/>
        <v>3.9057924061065261</v>
      </c>
      <c r="N1126" s="26">
        <f t="shared" si="341"/>
        <v>4.0461421838844496</v>
      </c>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row>
    <row r="1127" spans="1:72" s="13" customFormat="1" x14ac:dyDescent="0.25">
      <c r="A1127" s="13" t="s">
        <v>55</v>
      </c>
      <c r="B1127" s="13">
        <v>197</v>
      </c>
      <c r="C1127" s="21">
        <v>146.32851335643397</v>
      </c>
      <c r="D1127" s="21">
        <v>137.623949668731</v>
      </c>
      <c r="E1127" s="21">
        <f t="shared" si="338"/>
        <v>141.9762315125825</v>
      </c>
      <c r="F1127" s="22">
        <f t="shared" si="342"/>
        <v>0.79830710555393125</v>
      </c>
      <c r="G1127" s="22">
        <f t="shared" si="342"/>
        <v>0.77269331525366169</v>
      </c>
      <c r="H1127" s="22">
        <f t="shared" si="339"/>
        <v>0.78550021040379647</v>
      </c>
      <c r="I1127" s="22">
        <v>3.3614194098234713</v>
      </c>
      <c r="J1127" s="22">
        <v>3.0352729489878936</v>
      </c>
      <c r="K1127" s="22">
        <f t="shared" si="340"/>
        <v>3.1983461794056822</v>
      </c>
      <c r="L1127" s="22">
        <f t="shared" si="336"/>
        <v>4.2106845679283307</v>
      </c>
      <c r="M1127" s="22">
        <f t="shared" si="337"/>
        <v>3.9281729103499057</v>
      </c>
      <c r="N1127" s="22">
        <f t="shared" si="341"/>
        <v>4.0694287391391182</v>
      </c>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row>
    <row r="1128" spans="1:72" s="13" customFormat="1" x14ac:dyDescent="0.25">
      <c r="A1128" s="13" t="s">
        <v>55</v>
      </c>
      <c r="B1128" s="13">
        <v>198</v>
      </c>
      <c r="C1128" s="21">
        <v>147.1268204619879</v>
      </c>
      <c r="D1128" s="21">
        <v>138.39664298398466</v>
      </c>
      <c r="E1128" s="21">
        <f t="shared" si="338"/>
        <v>142.76173172298627</v>
      </c>
      <c r="F1128" s="22">
        <f t="shared" si="342"/>
        <v>0.79410164534158412</v>
      </c>
      <c r="G1128" s="22">
        <f t="shared" si="342"/>
        <v>0.7694234238585409</v>
      </c>
      <c r="H1128" s="22">
        <f t="shared" si="339"/>
        <v>0.78176253460006251</v>
      </c>
      <c r="I1128" s="22">
        <v>3.3630993359051513</v>
      </c>
      <c r="J1128" s="22">
        <v>3.0397703437431161</v>
      </c>
      <c r="K1128" s="22">
        <f t="shared" si="340"/>
        <v>3.2014348398241337</v>
      </c>
      <c r="L1128" s="22">
        <f t="shared" si="336"/>
        <v>4.23509931711388</v>
      </c>
      <c r="M1128" s="22">
        <f t="shared" si="337"/>
        <v>3.9507119870345671</v>
      </c>
      <c r="N1128" s="22">
        <f t="shared" si="341"/>
        <v>4.092905652074224</v>
      </c>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row>
    <row r="1129" spans="1:72" s="13" customFormat="1" x14ac:dyDescent="0.25">
      <c r="A1129" s="13" t="s">
        <v>55</v>
      </c>
      <c r="B1129" s="13">
        <v>199</v>
      </c>
      <c r="C1129" s="21">
        <v>147.92092210732949</v>
      </c>
      <c r="D1129" s="21">
        <v>139.1660664078432</v>
      </c>
      <c r="E1129" s="21">
        <f t="shared" si="338"/>
        <v>143.54349425758636</v>
      </c>
      <c r="F1129" s="22">
        <f t="shared" si="342"/>
        <v>0.78989036429624093</v>
      </c>
      <c r="G1129" s="22">
        <f t="shared" si="342"/>
        <v>0.7661423244592811</v>
      </c>
      <c r="H1129" s="22">
        <f t="shared" si="339"/>
        <v>0.77801634437776102</v>
      </c>
      <c r="I1129" s="22">
        <v>3.364725953102365</v>
      </c>
      <c r="J1129" s="22">
        <v>3.0441980760014995</v>
      </c>
      <c r="K1129" s="22">
        <f t="shared" si="340"/>
        <v>3.2044620145519325</v>
      </c>
      <c r="L1129" s="22">
        <f t="shared" si="336"/>
        <v>4.2597379398344657</v>
      </c>
      <c r="M1129" s="22">
        <f t="shared" si="337"/>
        <v>3.973410655977005</v>
      </c>
      <c r="N1129" s="22">
        <f t="shared" si="341"/>
        <v>4.1165742979057356</v>
      </c>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row>
    <row r="1130" spans="1:72" s="13" customFormat="1" x14ac:dyDescent="0.25">
      <c r="A1130" s="13" t="s">
        <v>55</v>
      </c>
      <c r="B1130" s="13">
        <v>200</v>
      </c>
      <c r="C1130" s="21">
        <v>148.71081247162573</v>
      </c>
      <c r="D1130" s="21">
        <v>139.93220873230248</v>
      </c>
      <c r="E1130" s="21">
        <f t="shared" si="338"/>
        <v>144.32151060196412</v>
      </c>
      <c r="F1130" s="22"/>
      <c r="G1130" s="22"/>
      <c r="H1130" s="22"/>
      <c r="I1130" s="22">
        <v>3.3663010390258594</v>
      </c>
      <c r="J1130" s="22">
        <v>3.0485573253254903</v>
      </c>
      <c r="K1130" s="22">
        <f t="shared" si="340"/>
        <v>3.2074291821756749</v>
      </c>
      <c r="L1130" s="22"/>
      <c r="M1130" s="22"/>
      <c r="N1130" s="22"/>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row>
    <row r="1131" spans="1:72" s="13" customFormat="1" x14ac:dyDescent="0.25">
      <c r="A1131" s="13" t="s">
        <v>56</v>
      </c>
      <c r="B1131" s="13">
        <v>60</v>
      </c>
      <c r="C1131" s="21">
        <v>22.371751292969385</v>
      </c>
      <c r="D1131" s="21">
        <v>22.64816665694034</v>
      </c>
      <c r="E1131" s="21">
        <f>AVERAGE(C1131:D1131)</f>
        <v>22.509958974954863</v>
      </c>
      <c r="F1131" s="22">
        <f>C1132-C1131</f>
        <v>0.71703116543167766</v>
      </c>
      <c r="G1131" s="22">
        <f>D1132-D1131</f>
        <v>0.68295706148470714</v>
      </c>
      <c r="H1131" s="22">
        <f>AVERAGE(F1131:G1131)</f>
        <v>0.6999941134581924</v>
      </c>
      <c r="I1131" s="22">
        <v>1.0043614800722356</v>
      </c>
      <c r="J1131" s="22">
        <v>1.1297049366544833</v>
      </c>
      <c r="K1131" s="22">
        <f>AVERAGE(I1131:J1131)</f>
        <v>1.0670332083633594</v>
      </c>
      <c r="L1131" s="22">
        <f t="shared" ref="L1131:L1162" si="343">I1131/F1131</f>
        <v>1.4007222119384102</v>
      </c>
      <c r="M1131" s="22">
        <f t="shared" ref="M1131:M1162" si="344">J1131/G1131</f>
        <v>1.6541375737422988</v>
      </c>
      <c r="N1131" s="22">
        <f>AVERAGE(L1131:M1131)</f>
        <v>1.5274298928403545</v>
      </c>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row>
    <row r="1132" spans="1:72" s="13" customFormat="1" ht="15.75" x14ac:dyDescent="0.25">
      <c r="A1132" s="13" t="s">
        <v>56</v>
      </c>
      <c r="B1132" s="13">
        <v>61</v>
      </c>
      <c r="C1132" s="23">
        <v>23.088782458401063</v>
      </c>
      <c r="D1132" s="23">
        <v>23.331123718425047</v>
      </c>
      <c r="E1132" s="21">
        <f t="shared" ref="E1132:E1195" si="345">AVERAGE(C1132:D1132)</f>
        <v>23.209953088413055</v>
      </c>
      <c r="F1132" s="22">
        <f>C1133-C1132</f>
        <v>0.72758142043755214</v>
      </c>
      <c r="G1132" s="22">
        <f>D1133-D1132</f>
        <v>0.69171808288791325</v>
      </c>
      <c r="H1132" s="22">
        <f t="shared" ref="H1132:H1195" si="346">AVERAGE(F1132:G1132)</f>
        <v>0.7096497516627327</v>
      </c>
      <c r="I1132" s="22">
        <v>1.0392332538589448</v>
      </c>
      <c r="J1132" s="22">
        <v>1.1538321788496178</v>
      </c>
      <c r="K1132" s="22">
        <f t="shared" ref="K1132:K1195" si="347">AVERAGE(I1132:J1132)</f>
        <v>1.0965327163542813</v>
      </c>
      <c r="L1132" s="22">
        <f t="shared" si="343"/>
        <v>1.428339460941666</v>
      </c>
      <c r="M1132" s="22">
        <f t="shared" si="344"/>
        <v>1.6680671033383783</v>
      </c>
      <c r="N1132" s="22">
        <f t="shared" ref="N1132:N1195" si="348">AVERAGE(L1132:M1132)</f>
        <v>1.548203282140022</v>
      </c>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row>
    <row r="1133" spans="1:72" s="13" customFormat="1" x14ac:dyDescent="0.25">
      <c r="A1133" s="13" t="s">
        <v>56</v>
      </c>
      <c r="B1133" s="13">
        <v>62</v>
      </c>
      <c r="C1133" s="21">
        <v>23.816363878838615</v>
      </c>
      <c r="D1133" s="21">
        <v>24.022841801312961</v>
      </c>
      <c r="E1133" s="21">
        <f t="shared" si="345"/>
        <v>23.91960284007579</v>
      </c>
      <c r="F1133" s="22">
        <f t="shared" ref="F1133:G1196" si="349">C1134-C1133</f>
        <v>0.73798365681751932</v>
      </c>
      <c r="G1133" s="22">
        <f t="shared" si="349"/>
        <v>0.70034044382564886</v>
      </c>
      <c r="H1133" s="22">
        <f t="shared" si="346"/>
        <v>0.71916205032158409</v>
      </c>
      <c r="I1133" s="22">
        <v>1.0743919133297823</v>
      </c>
      <c r="J1133" s="22">
        <v>1.1779070189859904</v>
      </c>
      <c r="K1133" s="22">
        <f t="shared" si="347"/>
        <v>1.1261494661578864</v>
      </c>
      <c r="L1133" s="22">
        <f t="shared" si="343"/>
        <v>1.4558478408085485</v>
      </c>
      <c r="M1133" s="22">
        <f t="shared" si="344"/>
        <v>1.6819063205197851</v>
      </c>
      <c r="N1133" s="22">
        <f t="shared" si="348"/>
        <v>1.5688770806641668</v>
      </c>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row>
    <row r="1134" spans="1:72" s="13" customFormat="1" x14ac:dyDescent="0.25">
      <c r="A1134" s="13" t="s">
        <v>56</v>
      </c>
      <c r="B1134" s="13">
        <v>63</v>
      </c>
      <c r="C1134" s="21">
        <v>24.554347535656134</v>
      </c>
      <c r="D1134" s="21">
        <v>24.723182245138609</v>
      </c>
      <c r="E1134" s="21">
        <f t="shared" si="345"/>
        <v>24.638764890397372</v>
      </c>
      <c r="F1134" s="22">
        <f t="shared" si="349"/>
        <v>0.74823506829884678</v>
      </c>
      <c r="G1134" s="22">
        <f t="shared" si="349"/>
        <v>0.70882293831767385</v>
      </c>
      <c r="H1134" s="22">
        <f t="shared" si="346"/>
        <v>0.72852900330826031</v>
      </c>
      <c r="I1134" s="22">
        <v>1.1098048175758275</v>
      </c>
      <c r="J1134" s="22">
        <v>1.2019194752753566</v>
      </c>
      <c r="K1134" s="22">
        <f t="shared" si="347"/>
        <v>1.155862146425592</v>
      </c>
      <c r="L1134" s="22">
        <f t="shared" si="343"/>
        <v>1.4832301566659114</v>
      </c>
      <c r="M1134" s="22">
        <f t="shared" si="344"/>
        <v>1.6956554455305892</v>
      </c>
      <c r="N1134" s="22">
        <f t="shared" si="348"/>
        <v>1.5894428010982504</v>
      </c>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row>
    <row r="1135" spans="1:72" s="13" customFormat="1" x14ac:dyDescent="0.25">
      <c r="A1135" s="13" t="s">
        <v>56</v>
      </c>
      <c r="B1135" s="13">
        <v>64</v>
      </c>
      <c r="C1135" s="21">
        <v>25.302582603954981</v>
      </c>
      <c r="D1135" s="21">
        <v>25.432005183456283</v>
      </c>
      <c r="E1135" s="21">
        <f t="shared" si="345"/>
        <v>25.367293893705632</v>
      </c>
      <c r="F1135" s="22">
        <f t="shared" si="349"/>
        <v>0.75833297201029026</v>
      </c>
      <c r="G1135" s="22">
        <f t="shared" si="349"/>
        <v>0.71716444012159997</v>
      </c>
      <c r="H1135" s="22">
        <f t="shared" si="346"/>
        <v>0.73774870606594511</v>
      </c>
      <c r="I1135" s="22">
        <v>1.1454390886425792</v>
      </c>
      <c r="J1135" s="22">
        <v>1.2258599041873217</v>
      </c>
      <c r="K1135" s="22">
        <f t="shared" si="347"/>
        <v>1.1856494964149504</v>
      </c>
      <c r="L1135" s="22">
        <f t="shared" si="343"/>
        <v>1.5104698475738123</v>
      </c>
      <c r="M1135" s="22">
        <f t="shared" si="344"/>
        <v>1.7093149570821848</v>
      </c>
      <c r="N1135" s="22">
        <f t="shared" si="348"/>
        <v>1.6098924023279986</v>
      </c>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row>
    <row r="1136" spans="1:72" s="13" customFormat="1" x14ac:dyDescent="0.25">
      <c r="A1136" s="13" t="s">
        <v>56</v>
      </c>
      <c r="B1136" s="13">
        <v>65</v>
      </c>
      <c r="C1136" s="21">
        <v>26.060915575965272</v>
      </c>
      <c r="D1136" s="21">
        <v>26.149169623577883</v>
      </c>
      <c r="E1136" s="21">
        <f t="shared" si="345"/>
        <v>26.105042599771579</v>
      </c>
      <c r="F1136" s="22">
        <f t="shared" si="349"/>
        <v>0.76827480840765006</v>
      </c>
      <c r="G1136" s="22">
        <f t="shared" si="349"/>
        <v>0.72536390209498691</v>
      </c>
      <c r="H1136" s="22">
        <f t="shared" si="346"/>
        <v>0.74681935525131848</v>
      </c>
      <c r="I1136" s="22">
        <v>1.181261703788965</v>
      </c>
      <c r="J1136" s="22">
        <v>1.249718999992349</v>
      </c>
      <c r="K1136" s="22">
        <f t="shared" si="347"/>
        <v>1.215490351890657</v>
      </c>
      <c r="L1136" s="22">
        <f t="shared" si="343"/>
        <v>1.5375510050072894</v>
      </c>
      <c r="M1136" s="22">
        <f t="shared" si="344"/>
        <v>1.7228855701020223</v>
      </c>
      <c r="N1136" s="22">
        <f t="shared" si="348"/>
        <v>1.6302182875546558</v>
      </c>
      <c r="O1136" s="14"/>
      <c r="P1136" s="14"/>
      <c r="Q1136" s="14"/>
      <c r="R1136" s="14"/>
      <c r="S1136" s="14"/>
      <c r="T1136" s="14"/>
      <c r="U1136" s="14"/>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row>
    <row r="1137" spans="1:72" s="13" customFormat="1" x14ac:dyDescent="0.25">
      <c r="A1137" s="13" t="s">
        <v>56</v>
      </c>
      <c r="B1137" s="13">
        <v>66</v>
      </c>
      <c r="C1137" s="21">
        <v>26.829190384372922</v>
      </c>
      <c r="D1137" s="21">
        <v>26.87453352567287</v>
      </c>
      <c r="E1137" s="21">
        <f t="shared" si="345"/>
        <v>26.851861955022898</v>
      </c>
      <c r="F1137" s="22">
        <f t="shared" si="349"/>
        <v>0.77805814111466987</v>
      </c>
      <c r="G1137" s="22">
        <f t="shared" si="349"/>
        <v>0.73342035551511486</v>
      </c>
      <c r="H1137" s="22">
        <f t="shared" si="346"/>
        <v>0.75573924831489236</v>
      </c>
      <c r="I1137" s="22">
        <v>1.2172395868929513</v>
      </c>
      <c r="J1137" s="22">
        <v>1.2734877938460591</v>
      </c>
      <c r="K1137" s="22">
        <f t="shared" si="347"/>
        <v>1.2453636903695053</v>
      </c>
      <c r="L1137" s="22">
        <f t="shared" si="343"/>
        <v>1.5644583901520479</v>
      </c>
      <c r="M1137" s="22">
        <f t="shared" si="344"/>
        <v>1.7363682154030617</v>
      </c>
      <c r="N1137" s="22">
        <f t="shared" si="348"/>
        <v>1.6504133027775549</v>
      </c>
      <c r="O1137" s="14"/>
      <c r="P1137" s="14"/>
      <c r="Q1137" s="14"/>
      <c r="R1137" s="14"/>
      <c r="S1137" s="14"/>
      <c r="T1137" s="14"/>
      <c r="U1137" s="14"/>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row>
    <row r="1138" spans="1:72" s="13" customFormat="1" x14ac:dyDescent="0.25">
      <c r="A1138" s="13" t="s">
        <v>56</v>
      </c>
      <c r="B1138" s="13">
        <v>67</v>
      </c>
      <c r="C1138" s="21">
        <v>27.607248525487591</v>
      </c>
      <c r="D1138" s="21">
        <v>27.607953881187985</v>
      </c>
      <c r="E1138" s="21">
        <f t="shared" si="345"/>
        <v>27.607601203337786</v>
      </c>
      <c r="F1138" s="22">
        <f t="shared" si="349"/>
        <v>0.78768065667801324</v>
      </c>
      <c r="G1138" s="22">
        <f t="shared" si="349"/>
        <v>0.74133290935681373</v>
      </c>
      <c r="H1138" s="22">
        <f t="shared" si="346"/>
        <v>0.76450678301741348</v>
      </c>
      <c r="I1138" s="22">
        <v>1.2533396986010394</v>
      </c>
      <c r="J1138" s="22">
        <v>1.2971576524303927</v>
      </c>
      <c r="K1138" s="22">
        <f t="shared" si="347"/>
        <v>1.2752486755157162</v>
      </c>
      <c r="L1138" s="22">
        <f t="shared" si="343"/>
        <v>1.5911774498651647</v>
      </c>
      <c r="M1138" s="22">
        <f t="shared" si="344"/>
        <v>1.749764021073632</v>
      </c>
      <c r="N1138" s="22">
        <f t="shared" si="348"/>
        <v>1.6704707354693984</v>
      </c>
      <c r="O1138" s="14"/>
      <c r="P1138" s="14"/>
      <c r="Q1138" s="14"/>
      <c r="R1138" s="14"/>
      <c r="S1138" s="14"/>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row>
    <row r="1139" spans="1:72" s="13" customFormat="1" x14ac:dyDescent="0.25">
      <c r="A1139" s="13" t="s">
        <v>56</v>
      </c>
      <c r="B1139" s="13">
        <v>68</v>
      </c>
      <c r="C1139" s="21">
        <v>28.394929182165605</v>
      </c>
      <c r="D1139" s="21">
        <v>28.349286790544799</v>
      </c>
      <c r="E1139" s="21">
        <f t="shared" si="345"/>
        <v>28.372107986355203</v>
      </c>
      <c r="F1139" s="22">
        <f t="shared" si="349"/>
        <v>0.79714016423331202</v>
      </c>
      <c r="G1139" s="22">
        <f t="shared" si="349"/>
        <v>0.74910074952819272</v>
      </c>
      <c r="H1139" s="22">
        <f t="shared" si="346"/>
        <v>0.77312045688075237</v>
      </c>
      <c r="I1139" s="22">
        <v>1.2895291248327192</v>
      </c>
      <c r="J1139" s="22">
        <v>1.3207202761680128</v>
      </c>
      <c r="K1139" s="22">
        <f t="shared" si="347"/>
        <v>1.3051247005003659</v>
      </c>
      <c r="L1139" s="22">
        <f t="shared" si="343"/>
        <v>1.6176943311757299</v>
      </c>
      <c r="M1139" s="22">
        <f t="shared" si="344"/>
        <v>1.7630742954133261</v>
      </c>
      <c r="N1139" s="22">
        <f t="shared" si="348"/>
        <v>1.690384313294528</v>
      </c>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row>
    <row r="1140" spans="1:72" s="13" customFormat="1" x14ac:dyDescent="0.25">
      <c r="A1140" s="13" t="s">
        <v>56</v>
      </c>
      <c r="B1140" s="13">
        <v>69</v>
      </c>
      <c r="C1140" s="21">
        <v>29.192069346398917</v>
      </c>
      <c r="D1140" s="21">
        <v>29.098387540072991</v>
      </c>
      <c r="E1140" s="21">
        <f t="shared" si="345"/>
        <v>29.145228443235954</v>
      </c>
      <c r="F1140" s="22">
        <f t="shared" si="349"/>
        <v>0.80643459508214477</v>
      </c>
      <c r="G1140" s="22">
        <f t="shared" si="349"/>
        <v>0.75672313806532543</v>
      </c>
      <c r="H1140" s="22">
        <f t="shared" si="346"/>
        <v>0.7815788665737351</v>
      </c>
      <c r="I1140" s="22">
        <v>1.3257751632671222</v>
      </c>
      <c r="J1140" s="22">
        <v>1.3441676970269874</v>
      </c>
      <c r="K1140" s="22">
        <f t="shared" si="347"/>
        <v>1.3349714301470548</v>
      </c>
      <c r="L1140" s="22">
        <f t="shared" si="343"/>
        <v>1.6439958942139339</v>
      </c>
      <c r="M1140" s="22">
        <f t="shared" si="344"/>
        <v>1.7763005112590462</v>
      </c>
      <c r="N1140" s="22">
        <f t="shared" si="348"/>
        <v>1.71014820273649</v>
      </c>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row>
    <row r="1141" spans="1:72" s="13" customFormat="1" x14ac:dyDescent="0.25">
      <c r="A1141" s="13" t="s">
        <v>56</v>
      </c>
      <c r="B1141" s="24">
        <v>70</v>
      </c>
      <c r="C1141" s="25">
        <v>29.998503941481061</v>
      </c>
      <c r="D1141" s="25">
        <v>29.855110678138317</v>
      </c>
      <c r="E1141" s="25">
        <f t="shared" si="345"/>
        <v>29.926807309809689</v>
      </c>
      <c r="F1141" s="26">
        <f t="shared" si="349"/>
        <v>0.81556200217863051</v>
      </c>
      <c r="G1141" s="26">
        <f t="shared" si="349"/>
        <v>0.76419941228607868</v>
      </c>
      <c r="H1141" s="26">
        <f t="shared" si="346"/>
        <v>0.7898807072323546</v>
      </c>
      <c r="I1141" s="26">
        <v>1.3620454074576334</v>
      </c>
      <c r="J1141" s="26">
        <v>1.367492275933379</v>
      </c>
      <c r="K1141" s="26">
        <f t="shared" si="347"/>
        <v>1.3647688416955062</v>
      </c>
      <c r="L1141" s="26">
        <f t="shared" si="343"/>
        <v>1.6700697234780049</v>
      </c>
      <c r="M1141" s="26">
        <f t="shared" si="344"/>
        <v>1.7894442915659521</v>
      </c>
      <c r="N1141" s="26">
        <f t="shared" si="348"/>
        <v>1.7297570075219784</v>
      </c>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row>
    <row r="1142" spans="1:72" s="13" customFormat="1" x14ac:dyDescent="0.25">
      <c r="A1142" s="13" t="s">
        <v>56</v>
      </c>
      <c r="B1142" s="13">
        <v>71</v>
      </c>
      <c r="C1142" s="21">
        <v>30.814065943659692</v>
      </c>
      <c r="D1142" s="21">
        <v>30.619310090424396</v>
      </c>
      <c r="E1142" s="21">
        <f t="shared" si="345"/>
        <v>30.716688017042046</v>
      </c>
      <c r="F1142" s="22">
        <f t="shared" si="349"/>
        <v>0.82452055952505532</v>
      </c>
      <c r="G1142" s="22">
        <f t="shared" si="349"/>
        <v>0.77152898390428604</v>
      </c>
      <c r="H1142" s="22">
        <f t="shared" si="346"/>
        <v>0.79802477171467068</v>
      </c>
      <c r="I1142" s="22">
        <v>1.3983078282407264</v>
      </c>
      <c r="J1142" s="22">
        <v>1.3906866998098337</v>
      </c>
      <c r="K1142" s="22">
        <f t="shared" si="347"/>
        <v>1.3944972640252802</v>
      </c>
      <c r="L1142" s="22">
        <f t="shared" si="343"/>
        <v>1.6959041373646122</v>
      </c>
      <c r="M1142" s="22">
        <f t="shared" si="344"/>
        <v>1.8025073961218272</v>
      </c>
      <c r="N1142" s="22">
        <f t="shared" si="348"/>
        <v>1.7492057667432197</v>
      </c>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row>
    <row r="1143" spans="1:72" s="13" customFormat="1" x14ac:dyDescent="0.25">
      <c r="A1143" s="13" t="s">
        <v>56</v>
      </c>
      <c r="B1143" s="13">
        <v>72</v>
      </c>
      <c r="C1143" s="21">
        <v>31.638586503184747</v>
      </c>
      <c r="D1143" s="21">
        <v>31.390839074328682</v>
      </c>
      <c r="E1143" s="21">
        <f t="shared" si="345"/>
        <v>31.514712788756714</v>
      </c>
      <c r="F1143" s="22">
        <f t="shared" si="349"/>
        <v>0.83330856147722443</v>
      </c>
      <c r="G1143" s="22">
        <f t="shared" si="349"/>
        <v>0.77871133810481297</v>
      </c>
      <c r="H1143" s="22">
        <f t="shared" si="346"/>
        <v>0.8060099497910187</v>
      </c>
      <c r="I1143" s="22">
        <v>1.4345308521277165</v>
      </c>
      <c r="J1143" s="22">
        <v>1.4137439782586456</v>
      </c>
      <c r="K1143" s="22">
        <f t="shared" si="347"/>
        <v>1.4241374151931812</v>
      </c>
      <c r="L1143" s="22">
        <f t="shared" si="343"/>
        <v>1.7214881959027182</v>
      </c>
      <c r="M1143" s="22">
        <f t="shared" si="344"/>
        <v>1.8154917092890184</v>
      </c>
      <c r="N1143" s="22">
        <f t="shared" si="348"/>
        <v>1.7684899525958682</v>
      </c>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row>
    <row r="1144" spans="1:72" s="13" customFormat="1" x14ac:dyDescent="0.25">
      <c r="A1144" s="13" t="s">
        <v>56</v>
      </c>
      <c r="B1144" s="13">
        <v>73</v>
      </c>
      <c r="C1144" s="21">
        <v>32.471895064661972</v>
      </c>
      <c r="D1144" s="21">
        <v>32.169550412433495</v>
      </c>
      <c r="E1144" s="21">
        <f t="shared" si="345"/>
        <v>32.32072273854773</v>
      </c>
      <c r="F1144" s="22">
        <f t="shared" si="349"/>
        <v>0.84192442195911354</v>
      </c>
      <c r="G1144" s="22">
        <f t="shared" si="349"/>
        <v>0.78574603258078923</v>
      </c>
      <c r="H1144" s="22">
        <f t="shared" si="346"/>
        <v>0.81383522726995139</v>
      </c>
      <c r="I1144" s="22">
        <v>1.4706834363921359</v>
      </c>
      <c r="J1144" s="22">
        <v>1.4366574399080367</v>
      </c>
      <c r="K1144" s="22">
        <f t="shared" si="347"/>
        <v>1.4536704381500862</v>
      </c>
      <c r="L1144" s="22">
        <f t="shared" si="343"/>
        <v>1.7468117066493136</v>
      </c>
      <c r="M1144" s="22">
        <f t="shared" si="344"/>
        <v>1.8283992286786657</v>
      </c>
      <c r="N1144" s="22">
        <f t="shared" si="348"/>
        <v>1.7876054676639896</v>
      </c>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row>
    <row r="1145" spans="1:72" s="13" customFormat="1" x14ac:dyDescent="0.25">
      <c r="A1145" s="13" t="s">
        <v>56</v>
      </c>
      <c r="B1145" s="13">
        <v>74</v>
      </c>
      <c r="C1145" s="21">
        <v>33.313819486621085</v>
      </c>
      <c r="D1145" s="21">
        <v>32.955296445014284</v>
      </c>
      <c r="E1145" s="21">
        <f t="shared" si="345"/>
        <v>33.134557965817685</v>
      </c>
      <c r="F1145" s="22">
        <f t="shared" si="349"/>
        <v>0.85036667358828311</v>
      </c>
      <c r="G1145" s="22">
        <f t="shared" si="349"/>
        <v>0.79263269653411328</v>
      </c>
      <c r="H1145" s="22">
        <f t="shared" si="346"/>
        <v>0.82149968506119819</v>
      </c>
      <c r="I1145" s="22">
        <v>1.5067351405908553</v>
      </c>
      <c r="J1145" s="22">
        <v>1.4594207284406098</v>
      </c>
      <c r="K1145" s="22">
        <f t="shared" si="347"/>
        <v>1.4830779345157326</v>
      </c>
      <c r="L1145" s="22">
        <f t="shared" si="343"/>
        <v>1.7718652287170442</v>
      </c>
      <c r="M1145" s="22">
        <f t="shared" si="344"/>
        <v>1.8412320546731311</v>
      </c>
      <c r="N1145" s="22">
        <f t="shared" si="348"/>
        <v>1.8065486416950876</v>
      </c>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row>
    <row r="1146" spans="1:72" s="13" customFormat="1" x14ac:dyDescent="0.25">
      <c r="A1146" s="13" t="s">
        <v>56</v>
      </c>
      <c r="B1146" s="13">
        <v>75</v>
      </c>
      <c r="C1146" s="21">
        <v>34.164186160209368</v>
      </c>
      <c r="D1146" s="21">
        <v>33.747929141548397</v>
      </c>
      <c r="E1146" s="21">
        <f t="shared" si="345"/>
        <v>33.956057650878883</v>
      </c>
      <c r="F1146" s="22">
        <f t="shared" si="349"/>
        <v>0.85863396671230419</v>
      </c>
      <c r="G1146" s="22">
        <f t="shared" si="349"/>
        <v>0.79937102964044016</v>
      </c>
      <c r="H1146" s="22">
        <f t="shared" si="346"/>
        <v>0.82900249817637217</v>
      </c>
      <c r="I1146" s="22">
        <v>1.5426561942836396</v>
      </c>
      <c r="J1146" s="22">
        <v>1.4820277983230392</v>
      </c>
      <c r="K1146" s="22">
        <f t="shared" si="347"/>
        <v>1.5123419963033395</v>
      </c>
      <c r="L1146" s="22">
        <f t="shared" si="343"/>
        <v>1.7966400749209186</v>
      </c>
      <c r="M1146" s="22">
        <f t="shared" si="344"/>
        <v>1.8539923807217038</v>
      </c>
      <c r="N1146" s="22">
        <f t="shared" si="348"/>
        <v>1.8253162278213111</v>
      </c>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BQ1146" s="14"/>
      <c r="BR1146" s="14"/>
      <c r="BS1146" s="14"/>
      <c r="BT1146" s="14"/>
    </row>
    <row r="1147" spans="1:72" s="13" customFormat="1" x14ac:dyDescent="0.25">
      <c r="A1147" s="13" t="s">
        <v>56</v>
      </c>
      <c r="B1147" s="13">
        <v>76</v>
      </c>
      <c r="C1147" s="21">
        <v>35.022820126921673</v>
      </c>
      <c r="D1147" s="21">
        <v>34.547300171188837</v>
      </c>
      <c r="E1147" s="21">
        <f t="shared" si="345"/>
        <v>34.785060149055255</v>
      </c>
      <c r="F1147" s="22">
        <f t="shared" si="349"/>
        <v>0.86672506835834895</v>
      </c>
      <c r="G1147" s="22">
        <f t="shared" si="349"/>
        <v>0.80596080097984668</v>
      </c>
      <c r="H1147" s="22">
        <f t="shared" si="346"/>
        <v>0.83634293466909782</v>
      </c>
      <c r="I1147" s="22">
        <v>1.5784175607432716</v>
      </c>
      <c r="J1147" s="22">
        <v>1.5044729102560925</v>
      </c>
      <c r="K1147" s="22">
        <f t="shared" si="347"/>
        <v>1.5414452354996819</v>
      </c>
      <c r="L1147" s="22">
        <f t="shared" si="343"/>
        <v>1.8211283120412436</v>
      </c>
      <c r="M1147" s="22">
        <f t="shared" si="344"/>
        <v>1.8666824843429481</v>
      </c>
      <c r="N1147" s="22">
        <f t="shared" si="348"/>
        <v>1.8439053981920959</v>
      </c>
      <c r="O1147" s="14"/>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row>
    <row r="1148" spans="1:72" s="13" customFormat="1" x14ac:dyDescent="0.25">
      <c r="A1148" s="13" t="s">
        <v>56</v>
      </c>
      <c r="B1148" s="24">
        <v>77</v>
      </c>
      <c r="C1148" s="25">
        <v>35.889545195280022</v>
      </c>
      <c r="D1148" s="25">
        <v>35.353260972168684</v>
      </c>
      <c r="E1148" s="25">
        <f t="shared" si="345"/>
        <v>35.621403083724353</v>
      </c>
      <c r="F1148" s="26">
        <f t="shared" si="349"/>
        <v>0.87463886109667044</v>
      </c>
      <c r="G1148" s="26">
        <f t="shared" si="349"/>
        <v>0.81240184793467307</v>
      </c>
      <c r="H1148" s="26">
        <f t="shared" si="346"/>
        <v>0.84352035451567176</v>
      </c>
      <c r="I1148" s="26">
        <v>1.6139909964764805</v>
      </c>
      <c r="J1148" s="26">
        <v>1.5267506263640516</v>
      </c>
      <c r="K1148" s="26">
        <f t="shared" si="347"/>
        <v>1.5703708114202661</v>
      </c>
      <c r="L1148" s="26">
        <f t="shared" si="343"/>
        <v>1.8453227592160375</v>
      </c>
      <c r="M1148" s="26">
        <f t="shared" si="344"/>
        <v>1.8793047187736343</v>
      </c>
      <c r="N1148" s="26">
        <f t="shared" si="348"/>
        <v>1.8623137389948359</v>
      </c>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row>
    <row r="1149" spans="1:72" s="13" customFormat="1" x14ac:dyDescent="0.25">
      <c r="A1149" s="13" t="s">
        <v>56</v>
      </c>
      <c r="B1149" s="13">
        <v>78</v>
      </c>
      <c r="C1149" s="21">
        <v>36.764184056376692</v>
      </c>
      <c r="D1149" s="21">
        <v>36.165662820103357</v>
      </c>
      <c r="E1149" s="21">
        <f t="shared" si="345"/>
        <v>36.464923438240021</v>
      </c>
      <c r="F1149" s="22">
        <f t="shared" si="349"/>
        <v>0.88237434182036623</v>
      </c>
      <c r="G1149" s="22">
        <f t="shared" si="349"/>
        <v>0.81869407505615044</v>
      </c>
      <c r="H1149" s="22">
        <f t="shared" si="346"/>
        <v>0.85053420843825833</v>
      </c>
      <c r="I1149" s="22">
        <v>1.6493491064044068</v>
      </c>
      <c r="J1149" s="22">
        <v>1.5488558051424879</v>
      </c>
      <c r="K1149" s="22">
        <f t="shared" si="347"/>
        <v>1.5991024557734472</v>
      </c>
      <c r="L1149" s="22">
        <f t="shared" si="343"/>
        <v>1.869216984485006</v>
      </c>
      <c r="M1149" s="22">
        <f t="shared" si="344"/>
        <v>1.8918615052103058</v>
      </c>
      <c r="N1149" s="22">
        <f t="shared" si="348"/>
        <v>1.8805392448476559</v>
      </c>
      <c r="O1149" s="14"/>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row>
    <row r="1150" spans="1:72" s="13" customFormat="1" x14ac:dyDescent="0.25">
      <c r="A1150" s="13" t="s">
        <v>56</v>
      </c>
      <c r="B1150" s="13">
        <v>79</v>
      </c>
      <c r="C1150" s="21">
        <v>37.646558398197058</v>
      </c>
      <c r="D1150" s="21">
        <v>36.984356895159507</v>
      </c>
      <c r="E1150" s="21">
        <f t="shared" si="345"/>
        <v>37.315457646678283</v>
      </c>
      <c r="F1150" s="22">
        <f t="shared" si="349"/>
        <v>0.88993062044346516</v>
      </c>
      <c r="G1150" s="22">
        <f t="shared" si="349"/>
        <v>0.82483745290072363</v>
      </c>
      <c r="H1150" s="22">
        <f t="shared" si="346"/>
        <v>0.8573840366720944</v>
      </c>
      <c r="I1150" s="22">
        <v>1.6844653945799739</v>
      </c>
      <c r="J1150" s="22">
        <v>1.5707835961832068</v>
      </c>
      <c r="K1150" s="22">
        <f t="shared" si="347"/>
        <v>1.6276244953815904</v>
      </c>
      <c r="L1150" s="22">
        <f t="shared" si="343"/>
        <v>1.8928052995193947</v>
      </c>
      <c r="M1150" s="22">
        <f t="shared" si="344"/>
        <v>1.9043553255968171</v>
      </c>
      <c r="N1150" s="22">
        <f t="shared" si="348"/>
        <v>1.898580312558106</v>
      </c>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row>
    <row r="1151" spans="1:72" s="13" customFormat="1" x14ac:dyDescent="0.25">
      <c r="A1151" s="13" t="s">
        <v>56</v>
      </c>
      <c r="B1151" s="13">
        <v>80</v>
      </c>
      <c r="C1151" s="21">
        <v>38.536489018640523</v>
      </c>
      <c r="D1151" s="21">
        <v>37.809194348060231</v>
      </c>
      <c r="E1151" s="21">
        <f t="shared" si="345"/>
        <v>38.172841683350377</v>
      </c>
      <c r="F1151" s="22">
        <f t="shared" si="349"/>
        <v>0.89730691851891464</v>
      </c>
      <c r="G1151" s="22">
        <f t="shared" si="349"/>
        <v>0.83083201683857055</v>
      </c>
      <c r="H1151" s="22">
        <f t="shared" si="346"/>
        <v>0.8640694676787426</v>
      </c>
      <c r="I1151" s="22">
        <v>1.7193143103481274</v>
      </c>
      <c r="J1151" s="22">
        <v>1.592529434694907</v>
      </c>
      <c r="K1151" s="22">
        <f t="shared" si="347"/>
        <v>1.6559218725215172</v>
      </c>
      <c r="L1151" s="22">
        <f t="shared" si="343"/>
        <v>1.9160827525837085</v>
      </c>
      <c r="M1151" s="22">
        <f t="shared" si="344"/>
        <v>1.9167887159123926</v>
      </c>
      <c r="N1151" s="22">
        <f t="shared" si="348"/>
        <v>1.9164357342480507</v>
      </c>
      <c r="O1151" s="14"/>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c r="AM1151" s="14"/>
      <c r="AN1151" s="14"/>
      <c r="AO1151" s="14"/>
      <c r="AP1151" s="14"/>
      <c r="AQ1151" s="14"/>
      <c r="AR1151" s="14"/>
      <c r="AS1151" s="14"/>
      <c r="AT1151" s="14"/>
      <c r="AU1151" s="14"/>
      <c r="AV1151" s="14"/>
      <c r="AW1151" s="14"/>
      <c r="AX1151" s="14"/>
      <c r="AY1151" s="14"/>
      <c r="AZ1151" s="14"/>
      <c r="BA1151" s="14"/>
      <c r="BB1151" s="14"/>
      <c r="BC1151" s="14"/>
      <c r="BD1151" s="14"/>
      <c r="BE1151" s="14"/>
      <c r="BF1151" s="14"/>
      <c r="BG1151" s="14"/>
      <c r="BH1151" s="14"/>
      <c r="BI1151" s="14"/>
      <c r="BJ1151" s="14"/>
      <c r="BK1151" s="14"/>
      <c r="BL1151" s="14"/>
      <c r="BM1151" s="14"/>
      <c r="BN1151" s="14"/>
      <c r="BO1151" s="14"/>
      <c r="BP1151" s="14"/>
      <c r="BQ1151" s="14"/>
      <c r="BR1151" s="14"/>
      <c r="BS1151" s="14"/>
      <c r="BT1151" s="14"/>
    </row>
    <row r="1152" spans="1:72" s="13" customFormat="1" x14ac:dyDescent="0.25">
      <c r="A1152" s="13" t="s">
        <v>56</v>
      </c>
      <c r="B1152" s="13">
        <v>81</v>
      </c>
      <c r="C1152" s="21">
        <v>39.433795937159438</v>
      </c>
      <c r="D1152" s="21">
        <v>38.640026364898802</v>
      </c>
      <c r="E1152" s="21">
        <f t="shared" si="345"/>
        <v>39.036911151029116</v>
      </c>
      <c r="F1152" s="22">
        <f t="shared" si="349"/>
        <v>0.90450256777986482</v>
      </c>
      <c r="G1152" s="22">
        <f t="shared" si="349"/>
        <v>0.83667786583460213</v>
      </c>
      <c r="H1152" s="22">
        <f t="shared" si="346"/>
        <v>0.87059021680723347</v>
      </c>
      <c r="I1152" s="22">
        <v>1.7538712898830959</v>
      </c>
      <c r="J1152" s="22">
        <v>1.6140890358378797</v>
      </c>
      <c r="K1152" s="22">
        <f t="shared" si="347"/>
        <v>1.6839801628604878</v>
      </c>
      <c r="L1152" s="22">
        <f t="shared" si="343"/>
        <v>1.9390451197811833</v>
      </c>
      <c r="M1152" s="22">
        <f t="shared" si="344"/>
        <v>1.9291642599243319</v>
      </c>
      <c r="N1152" s="22">
        <f t="shared" si="348"/>
        <v>1.9341046898527576</v>
      </c>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c r="BG1152" s="14"/>
      <c r="BH1152" s="14"/>
      <c r="BI1152" s="14"/>
      <c r="BJ1152" s="14"/>
      <c r="BK1152" s="14"/>
      <c r="BL1152" s="14"/>
      <c r="BM1152" s="14"/>
      <c r="BN1152" s="14"/>
      <c r="BO1152" s="14"/>
      <c r="BP1152" s="14"/>
      <c r="BQ1152" s="14"/>
      <c r="BR1152" s="14"/>
      <c r="BS1152" s="14"/>
      <c r="BT1152" s="14"/>
    </row>
    <row r="1153" spans="1:72" s="13" customFormat="1" x14ac:dyDescent="0.25">
      <c r="A1153" s="13" t="s">
        <v>56</v>
      </c>
      <c r="B1153" s="13">
        <v>82</v>
      </c>
      <c r="C1153" s="21">
        <v>40.338298504939303</v>
      </c>
      <c r="D1153" s="21">
        <v>39.476704230733404</v>
      </c>
      <c r="E1153" s="21">
        <f t="shared" si="345"/>
        <v>39.907501367836353</v>
      </c>
      <c r="F1153" s="22">
        <f t="shared" si="349"/>
        <v>0.91151700860609708</v>
      </c>
      <c r="G1153" s="22">
        <f t="shared" si="349"/>
        <v>0.84237516120498412</v>
      </c>
      <c r="H1153" s="22">
        <f t="shared" si="346"/>
        <v>0.8769460849055406</v>
      </c>
      <c r="I1153" s="22">
        <v>1.7881127930646223</v>
      </c>
      <c r="J1153" s="22">
        <v>1.6354583888906984</v>
      </c>
      <c r="K1153" s="22">
        <f t="shared" si="347"/>
        <v>1.7117855909776605</v>
      </c>
      <c r="L1153" s="22">
        <f t="shared" si="343"/>
        <v>1.961688894647206</v>
      </c>
      <c r="M1153" s="22">
        <f t="shared" si="344"/>
        <v>1.9414845833669172</v>
      </c>
      <c r="N1153" s="22">
        <f t="shared" si="348"/>
        <v>1.9515867390070616</v>
      </c>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4"/>
      <c r="BN1153" s="14"/>
      <c r="BO1153" s="14"/>
      <c r="BP1153" s="14"/>
      <c r="BQ1153" s="14"/>
      <c r="BR1153" s="14"/>
      <c r="BS1153" s="14"/>
      <c r="BT1153" s="14"/>
    </row>
    <row r="1154" spans="1:72" s="13" customFormat="1" x14ac:dyDescent="0.25">
      <c r="A1154" s="13" t="s">
        <v>56</v>
      </c>
      <c r="B1154" s="13">
        <v>83</v>
      </c>
      <c r="C1154" s="21">
        <v>41.2498155135454</v>
      </c>
      <c r="D1154" s="21">
        <v>40.319079391938388</v>
      </c>
      <c r="E1154" s="21">
        <f t="shared" si="345"/>
        <v>40.784447452741894</v>
      </c>
      <c r="F1154" s="22">
        <f t="shared" si="349"/>
        <v>0.91834978841858828</v>
      </c>
      <c r="G1154" s="22">
        <f t="shared" si="349"/>
        <v>0.84792412534976336</v>
      </c>
      <c r="H1154" s="22">
        <f t="shared" si="346"/>
        <v>0.88313695688417582</v>
      </c>
      <c r="I1154" s="22">
        <v>1.8220163356820418</v>
      </c>
      <c r="J1154" s="22">
        <v>1.6566337512665181</v>
      </c>
      <c r="K1154" s="22">
        <f t="shared" si="347"/>
        <v>1.73932504347428</v>
      </c>
      <c r="L1154" s="22">
        <f t="shared" si="343"/>
        <v>1.9840112761604491</v>
      </c>
      <c r="M1154" s="22">
        <f t="shared" si="344"/>
        <v>1.9537523485172299</v>
      </c>
      <c r="N1154" s="22">
        <f t="shared" si="348"/>
        <v>1.9688818123388394</v>
      </c>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row>
    <row r="1155" spans="1:72" s="13" customFormat="1" x14ac:dyDescent="0.25">
      <c r="A1155" s="13" t="s">
        <v>56</v>
      </c>
      <c r="B1155" s="24">
        <v>84</v>
      </c>
      <c r="C1155" s="25">
        <v>42.168165301963988</v>
      </c>
      <c r="D1155" s="25">
        <v>41.167003517288151</v>
      </c>
      <c r="E1155" s="25">
        <f t="shared" si="345"/>
        <v>41.667584409626073</v>
      </c>
      <c r="F1155" s="26">
        <f t="shared" si="349"/>
        <v>0.92500056000518072</v>
      </c>
      <c r="G1155" s="26">
        <f t="shared" si="349"/>
        <v>0.85332504046343871</v>
      </c>
      <c r="H1155" s="26">
        <f t="shared" si="346"/>
        <v>0.88916280023430971</v>
      </c>
      <c r="I1155" s="26">
        <v>1.8555605169811962</v>
      </c>
      <c r="J1155" s="26">
        <v>1.6776116423961702</v>
      </c>
      <c r="K1155" s="26">
        <f t="shared" si="347"/>
        <v>1.7665860796886832</v>
      </c>
      <c r="L1155" s="26">
        <f t="shared" si="343"/>
        <v>2.0060101552487746</v>
      </c>
      <c r="M1155" s="26">
        <f t="shared" si="344"/>
        <v>1.9659702491386677</v>
      </c>
      <c r="N1155" s="26">
        <f t="shared" si="348"/>
        <v>1.985990202193721</v>
      </c>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row>
    <row r="1156" spans="1:72" s="13" customFormat="1" x14ac:dyDescent="0.25">
      <c r="A1156" s="13" t="s">
        <v>56</v>
      </c>
      <c r="B1156" s="13">
        <v>85</v>
      </c>
      <c r="C1156" s="21">
        <v>43.093165861969169</v>
      </c>
      <c r="D1156" s="21">
        <v>42.02032855775159</v>
      </c>
      <c r="E1156" s="21">
        <f t="shared" si="345"/>
        <v>42.556747209860376</v>
      </c>
      <c r="F1156" s="22">
        <f t="shared" si="349"/>
        <v>0.93146907978022142</v>
      </c>
      <c r="G1156" s="22">
        <f t="shared" si="349"/>
        <v>0.85857824722577902</v>
      </c>
      <c r="H1156" s="22">
        <f t="shared" si="346"/>
        <v>0.89502366350300022</v>
      </c>
      <c r="I1156" s="22">
        <v>1.8887250425941333</v>
      </c>
      <c r="J1156" s="22">
        <v>1.6983888374948086</v>
      </c>
      <c r="K1156" s="22">
        <f t="shared" si="347"/>
        <v>1.7935569400444709</v>
      </c>
      <c r="L1156" s="22">
        <f t="shared" si="343"/>
        <v>2.027684099873476</v>
      </c>
      <c r="M1156" s="22">
        <f t="shared" si="344"/>
        <v>1.9781410057645985</v>
      </c>
      <c r="N1156" s="22">
        <f t="shared" si="348"/>
        <v>2.002912552819037</v>
      </c>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row>
    <row r="1157" spans="1:72" s="13" customFormat="1" x14ac:dyDescent="0.25">
      <c r="A1157" s="13" t="s">
        <v>56</v>
      </c>
      <c r="B1157" s="13">
        <v>86</v>
      </c>
      <c r="C1157" s="21">
        <v>44.02463494174939</v>
      </c>
      <c r="D1157" s="21">
        <v>42.878906804977369</v>
      </c>
      <c r="E1157" s="21">
        <f t="shared" si="345"/>
        <v>43.45177087336338</v>
      </c>
      <c r="F1157" s="22">
        <f t="shared" si="349"/>
        <v>0.93775520598137518</v>
      </c>
      <c r="G1157" s="22">
        <f t="shared" si="349"/>
        <v>0.86368414347361266</v>
      </c>
      <c r="H1157" s="22">
        <f t="shared" si="346"/>
        <v>0.90071967472749392</v>
      </c>
      <c r="I1157" s="22">
        <v>1.921490742915283</v>
      </c>
      <c r="J1157" s="22">
        <v>1.7189623612283724</v>
      </c>
      <c r="K1157" s="22">
        <f t="shared" si="347"/>
        <v>1.8202265520718277</v>
      </c>
      <c r="L1157" s="22">
        <f t="shared" si="343"/>
        <v>2.049032338780155</v>
      </c>
      <c r="M1157" s="22">
        <f t="shared" si="344"/>
        <v>1.9902673613005728</v>
      </c>
      <c r="N1157" s="22">
        <f t="shared" si="348"/>
        <v>2.0196498500403637</v>
      </c>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row>
    <row r="1158" spans="1:72" s="13" customFormat="1" x14ac:dyDescent="0.25">
      <c r="A1158" s="13" t="s">
        <v>56</v>
      </c>
      <c r="B1158" s="13">
        <v>87</v>
      </c>
      <c r="C1158" s="21">
        <v>44.962390147730765</v>
      </c>
      <c r="D1158" s="21">
        <v>43.742590948450982</v>
      </c>
      <c r="E1158" s="21">
        <f t="shared" si="345"/>
        <v>44.35249054809087</v>
      </c>
      <c r="F1158" s="22">
        <f t="shared" si="349"/>
        <v>0.94385889680664548</v>
      </c>
      <c r="G1158" s="22">
        <f t="shared" si="349"/>
        <v>0.86864318285601883</v>
      </c>
      <c r="H1158" s="22">
        <f t="shared" si="346"/>
        <v>0.90625103983133215</v>
      </c>
      <c r="I1158" s="22">
        <v>1.9538395870101839</v>
      </c>
      <c r="J1158" s="22">
        <v>1.7393294812956512</v>
      </c>
      <c r="K1158" s="22">
        <f t="shared" si="347"/>
        <v>1.8465845341529175</v>
      </c>
      <c r="L1158" s="22">
        <f t="shared" si="343"/>
        <v>2.0700547440095152</v>
      </c>
      <c r="M1158" s="22">
        <f t="shared" si="344"/>
        <v>2.00235207692173</v>
      </c>
      <c r="N1158" s="22">
        <f t="shared" si="348"/>
        <v>2.0362034104656228</v>
      </c>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row>
    <row r="1159" spans="1:72" s="13" customFormat="1" x14ac:dyDescent="0.25">
      <c r="A1159" s="13" t="s">
        <v>56</v>
      </c>
      <c r="B1159" s="13">
        <v>88</v>
      </c>
      <c r="C1159" s="21">
        <v>45.906249044537411</v>
      </c>
      <c r="D1159" s="21">
        <v>44.611234131307</v>
      </c>
      <c r="E1159" s="21">
        <f t="shared" si="345"/>
        <v>45.258741587922202</v>
      </c>
      <c r="F1159" s="22">
        <f t="shared" si="349"/>
        <v>0.94978020849504929</v>
      </c>
      <c r="G1159" s="22">
        <f t="shared" si="349"/>
        <v>0.87345587347434162</v>
      </c>
      <c r="H1159" s="22">
        <f t="shared" si="346"/>
        <v>0.91161804098469545</v>
      </c>
      <c r="I1159" s="22">
        <v>1.9857546921636535</v>
      </c>
      <c r="J1159" s="22">
        <v>1.759487701941179</v>
      </c>
      <c r="K1159" s="22">
        <f t="shared" si="347"/>
        <v>1.8726211970524163</v>
      </c>
      <c r="L1159" s="22">
        <f t="shared" si="343"/>
        <v>2.0907518122641573</v>
      </c>
      <c r="M1159" s="22">
        <f t="shared" si="344"/>
        <v>2.014397928246189</v>
      </c>
      <c r="N1159" s="22">
        <f t="shared" si="348"/>
        <v>2.0525748702551732</v>
      </c>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row>
    <row r="1160" spans="1:72" s="13" customFormat="1" x14ac:dyDescent="0.25">
      <c r="A1160" s="13" t="s">
        <v>56</v>
      </c>
      <c r="B1160" s="13">
        <v>89</v>
      </c>
      <c r="C1160" s="21">
        <v>46.85602925303246</v>
      </c>
      <c r="D1160" s="21">
        <v>45.484690004781342</v>
      </c>
      <c r="E1160" s="21">
        <f t="shared" si="345"/>
        <v>46.170359628906901</v>
      </c>
      <c r="F1160" s="22">
        <f t="shared" si="349"/>
        <v>0.95551929335427133</v>
      </c>
      <c r="G1160" s="22">
        <f t="shared" si="349"/>
        <v>0.87812277650832016</v>
      </c>
      <c r="H1160" s="22">
        <f t="shared" si="346"/>
        <v>0.91682103493129574</v>
      </c>
      <c r="I1160" s="22">
        <v>2.0172203291936057</v>
      </c>
      <c r="J1160" s="22">
        <v>1.7794347574136655</v>
      </c>
      <c r="K1160" s="22">
        <f t="shared" si="347"/>
        <v>1.8983275433036355</v>
      </c>
      <c r="L1160" s="22">
        <f t="shared" si="343"/>
        <v>2.1111246452306798</v>
      </c>
      <c r="M1160" s="22">
        <f t="shared" si="344"/>
        <v>2.0264077017672091</v>
      </c>
      <c r="N1160" s="22">
        <f t="shared" si="348"/>
        <v>2.0687661734989442</v>
      </c>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row>
    <row r="1161" spans="1:72" s="13" customFormat="1" x14ac:dyDescent="0.25">
      <c r="A1161" s="13" t="s">
        <v>56</v>
      </c>
      <c r="B1161" s="13">
        <v>90</v>
      </c>
      <c r="C1161" s="21">
        <v>47.811548546386732</v>
      </c>
      <c r="D1161" s="21">
        <v>46.362812781289662</v>
      </c>
      <c r="E1161" s="21">
        <f t="shared" si="345"/>
        <v>47.087180663838197</v>
      </c>
      <c r="F1161" s="22">
        <f t="shared" si="349"/>
        <v>0.96107639773831011</v>
      </c>
      <c r="G1161" s="22">
        <f t="shared" si="349"/>
        <v>0.88264450483093526</v>
      </c>
      <c r="H1161" s="22">
        <f t="shared" si="346"/>
        <v>0.92186045128462268</v>
      </c>
      <c r="I1161" s="22">
        <v>2.0482219236743013</v>
      </c>
      <c r="J1161" s="22">
        <v>1.7991686053840799</v>
      </c>
      <c r="K1161" s="22">
        <f t="shared" si="347"/>
        <v>1.9236952645291905</v>
      </c>
      <c r="L1161" s="22">
        <f t="shared" si="343"/>
        <v>2.1311749289591941</v>
      </c>
      <c r="M1161" s="22">
        <f t="shared" si="344"/>
        <v>2.0383841915253287</v>
      </c>
      <c r="N1161" s="22">
        <f t="shared" si="348"/>
        <v>2.0847795602422616</v>
      </c>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row>
    <row r="1162" spans="1:72" s="13" customFormat="1" x14ac:dyDescent="0.25">
      <c r="A1162" s="13" t="s">
        <v>56</v>
      </c>
      <c r="B1162" s="24">
        <v>91</v>
      </c>
      <c r="C1162" s="25">
        <v>48.772624944125042</v>
      </c>
      <c r="D1162" s="25">
        <v>47.245457286120597</v>
      </c>
      <c r="E1162" s="25">
        <f t="shared" si="345"/>
        <v>48.00904111512282</v>
      </c>
      <c r="F1162" s="26">
        <f t="shared" si="349"/>
        <v>0.96645185997924443</v>
      </c>
      <c r="G1162" s="26">
        <f t="shared" si="349"/>
        <v>0.88702172161245585</v>
      </c>
      <c r="H1162" s="26">
        <f t="shared" si="346"/>
        <v>0.92673679079585014</v>
      </c>
      <c r="I1162" s="26">
        <v>2.0787460532286826</v>
      </c>
      <c r="J1162" s="26">
        <v>1.8186874203369556</v>
      </c>
      <c r="K1162" s="26">
        <f t="shared" si="347"/>
        <v>1.9487167367828191</v>
      </c>
      <c r="L1162" s="26">
        <f t="shared" si="343"/>
        <v>2.1509049124012507</v>
      </c>
      <c r="M1162" s="26">
        <f t="shared" si="344"/>
        <v>2.050330196007927</v>
      </c>
      <c r="N1162" s="26">
        <f t="shared" si="348"/>
        <v>2.1006175542045886</v>
      </c>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row>
    <row r="1163" spans="1:72" s="13" customFormat="1" x14ac:dyDescent="0.25">
      <c r="A1163" s="13" t="s">
        <v>56</v>
      </c>
      <c r="B1163" s="13">
        <v>92</v>
      </c>
      <c r="C1163" s="21">
        <v>49.739076804104286</v>
      </c>
      <c r="D1163" s="21">
        <v>48.132479007733053</v>
      </c>
      <c r="E1163" s="21">
        <f t="shared" si="345"/>
        <v>48.93577790591867</v>
      </c>
      <c r="F1163" s="22">
        <f t="shared" si="349"/>
        <v>0.97164610827586984</v>
      </c>
      <c r="G1163" s="22">
        <f t="shared" si="349"/>
        <v>0.89125513891621466</v>
      </c>
      <c r="H1163" s="22">
        <f t="shared" si="346"/>
        <v>0.93145062359604225</v>
      </c>
      <c r="I1163" s="22">
        <v>2.1087804410635655</v>
      </c>
      <c r="J1163" s="22">
        <v>1.8379895869478622</v>
      </c>
      <c r="K1163" s="22">
        <f t="shared" si="347"/>
        <v>1.9733850140057139</v>
      </c>
      <c r="L1163" s="22">
        <f t="shared" ref="L1163:L1194" si="350">I1163/F1163</f>
        <v>2.1703173852108306</v>
      </c>
      <c r="M1163" s="22">
        <f t="shared" ref="M1163:M1194" si="351">J1163/G1163</f>
        <v>2.0622485152600598</v>
      </c>
      <c r="N1163" s="22">
        <f t="shared" si="348"/>
        <v>2.116282950235445</v>
      </c>
      <c r="O1163" s="14"/>
      <c r="P1163" s="14"/>
      <c r="Q1163" s="14"/>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c r="AM1163" s="14"/>
      <c r="AN1163" s="14"/>
      <c r="AO1163" s="14"/>
      <c r="AP1163" s="14"/>
      <c r="AQ1163" s="14"/>
      <c r="AR1163" s="14"/>
      <c r="AS1163" s="14"/>
      <c r="AT1163" s="14"/>
      <c r="AU1163" s="14"/>
      <c r="AV1163" s="14"/>
      <c r="AW1163" s="14"/>
      <c r="AX1163" s="14"/>
      <c r="AY1163" s="14"/>
      <c r="AZ1163" s="14"/>
      <c r="BA1163" s="14"/>
      <c r="BB1163" s="14"/>
      <c r="BC1163" s="14"/>
      <c r="BD1163" s="14"/>
      <c r="BE1163" s="14"/>
      <c r="BF1163" s="14"/>
      <c r="BG1163" s="14"/>
      <c r="BH1163" s="14"/>
      <c r="BI1163" s="14"/>
      <c r="BJ1163" s="14"/>
      <c r="BK1163" s="14"/>
      <c r="BL1163" s="14"/>
      <c r="BM1163" s="14"/>
      <c r="BN1163" s="14"/>
      <c r="BO1163" s="14"/>
      <c r="BP1163" s="14"/>
      <c r="BQ1163" s="14"/>
      <c r="BR1163" s="14"/>
      <c r="BS1163" s="14"/>
      <c r="BT1163" s="14"/>
    </row>
    <row r="1164" spans="1:72" s="13" customFormat="1" x14ac:dyDescent="0.25">
      <c r="A1164" s="13" t="s">
        <v>56</v>
      </c>
      <c r="B1164" s="13">
        <v>93</v>
      </c>
      <c r="C1164" s="21">
        <v>50.710722912380156</v>
      </c>
      <c r="D1164" s="21">
        <v>49.023734146649268</v>
      </c>
      <c r="E1164" s="21">
        <f t="shared" si="345"/>
        <v>49.867228529514712</v>
      </c>
      <c r="F1164" s="22">
        <f t="shared" si="349"/>
        <v>0.97665965854293546</v>
      </c>
      <c r="G1164" s="22">
        <f t="shared" si="349"/>
        <v>0.89534551628741355</v>
      </c>
      <c r="H1164" s="22">
        <f t="shared" si="346"/>
        <v>0.9360025874151745</v>
      </c>
      <c r="I1164" s="22">
        <v>2.1383139459337492</v>
      </c>
      <c r="J1164" s="22">
        <v>1.8570736934594168</v>
      </c>
      <c r="K1164" s="22">
        <f t="shared" si="347"/>
        <v>1.997693819696583</v>
      </c>
      <c r="L1164" s="22">
        <f t="shared" si="350"/>
        <v>2.1894156549108099</v>
      </c>
      <c r="M1164" s="22">
        <f t="shared" si="351"/>
        <v>2.0741419481943106</v>
      </c>
      <c r="N1164" s="22">
        <f t="shared" si="348"/>
        <v>2.1317788015525601</v>
      </c>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c r="AS1164" s="14"/>
      <c r="AT1164" s="14"/>
      <c r="AU1164" s="14"/>
      <c r="AV1164" s="14"/>
      <c r="AW1164" s="14"/>
      <c r="AX1164" s="14"/>
      <c r="AY1164" s="14"/>
      <c r="AZ1164" s="14"/>
      <c r="BA1164" s="14"/>
      <c r="BB1164" s="14"/>
      <c r="BC1164" s="14"/>
      <c r="BD1164" s="14"/>
      <c r="BE1164" s="14"/>
      <c r="BF1164" s="14"/>
      <c r="BG1164" s="14"/>
      <c r="BH1164" s="14"/>
      <c r="BI1164" s="14"/>
      <c r="BJ1164" s="14"/>
      <c r="BK1164" s="14"/>
      <c r="BL1164" s="14"/>
      <c r="BM1164" s="14"/>
      <c r="BN1164" s="14"/>
      <c r="BO1164" s="14"/>
      <c r="BP1164" s="14"/>
      <c r="BQ1164" s="14"/>
      <c r="BR1164" s="14"/>
      <c r="BS1164" s="14"/>
      <c r="BT1164" s="14"/>
    </row>
    <row r="1165" spans="1:72" s="13" customFormat="1" x14ac:dyDescent="0.25">
      <c r="A1165" s="13" t="s">
        <v>56</v>
      </c>
      <c r="B1165" s="13">
        <v>94</v>
      </c>
      <c r="C1165" s="21">
        <v>51.687382570923091</v>
      </c>
      <c r="D1165" s="21">
        <v>49.919079662936682</v>
      </c>
      <c r="E1165" s="21">
        <f t="shared" si="345"/>
        <v>50.803231116929886</v>
      </c>
      <c r="F1165" s="22">
        <f t="shared" si="349"/>
        <v>0.98149311222461222</v>
      </c>
      <c r="G1165" s="22">
        <f t="shared" si="349"/>
        <v>0.89929365933616623</v>
      </c>
      <c r="H1165" s="22">
        <f t="shared" si="346"/>
        <v>0.94039338578038922</v>
      </c>
      <c r="I1165" s="22">
        <v>2.1673365487316256</v>
      </c>
      <c r="J1165" s="22">
        <v>1.8759385250675951</v>
      </c>
      <c r="K1165" s="22">
        <f t="shared" si="347"/>
        <v>2.0216375368996102</v>
      </c>
      <c r="L1165" s="22">
        <f t="shared" si="350"/>
        <v>2.208203523526751</v>
      </c>
      <c r="M1165" s="22">
        <f t="shared" si="351"/>
        <v>2.0860132900885358</v>
      </c>
      <c r="N1165" s="22">
        <f t="shared" si="348"/>
        <v>2.1471084068076434</v>
      </c>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c r="AM1165" s="14"/>
      <c r="AN1165" s="14"/>
      <c r="AO1165" s="14"/>
      <c r="AP1165" s="14"/>
      <c r="AQ1165" s="14"/>
      <c r="AR1165" s="14"/>
      <c r="AS1165" s="14"/>
      <c r="AT1165" s="14"/>
      <c r="AU1165" s="14"/>
      <c r="AV1165" s="14"/>
      <c r="AW1165" s="14"/>
      <c r="AX1165" s="14"/>
      <c r="AY1165" s="14"/>
      <c r="AZ1165" s="14"/>
      <c r="BA1165" s="14"/>
      <c r="BB1165" s="14"/>
      <c r="BC1165" s="14"/>
      <c r="BD1165" s="14"/>
      <c r="BE1165" s="14"/>
      <c r="BF1165" s="14"/>
      <c r="BG1165" s="14"/>
      <c r="BH1165" s="14"/>
      <c r="BI1165" s="14"/>
      <c r="BJ1165" s="14"/>
      <c r="BK1165" s="14"/>
      <c r="BL1165" s="14"/>
      <c r="BM1165" s="14"/>
      <c r="BN1165" s="14"/>
      <c r="BO1165" s="14"/>
      <c r="BP1165" s="14"/>
      <c r="BQ1165" s="14"/>
      <c r="BR1165" s="14"/>
      <c r="BS1165" s="14"/>
      <c r="BT1165" s="14"/>
    </row>
    <row r="1166" spans="1:72" s="13" customFormat="1" x14ac:dyDescent="0.25">
      <c r="A1166" s="13" t="s">
        <v>56</v>
      </c>
      <c r="B1166" s="13">
        <v>95</v>
      </c>
      <c r="C1166" s="21">
        <v>52.668875683147704</v>
      </c>
      <c r="D1166" s="21">
        <v>50.818373322272848</v>
      </c>
      <c r="E1166" s="21">
        <f t="shared" si="345"/>
        <v>51.743624502710276</v>
      </c>
      <c r="F1166" s="22">
        <f t="shared" si="349"/>
        <v>0.98614715407539677</v>
      </c>
      <c r="G1166" s="22">
        <f t="shared" si="349"/>
        <v>0.90310041831723709</v>
      </c>
      <c r="H1166" s="22">
        <f t="shared" si="346"/>
        <v>0.94462378619631693</v>
      </c>
      <c r="I1166" s="22">
        <v>2.1958393359076043</v>
      </c>
      <c r="J1166" s="22">
        <v>1.8945830573295024</v>
      </c>
      <c r="K1166" s="22">
        <f t="shared" si="347"/>
        <v>2.0452111966185536</v>
      </c>
      <c r="L1166" s="22">
        <f t="shared" si="350"/>
        <v>2.2266852637894643</v>
      </c>
      <c r="M1166" s="22">
        <f t="shared" si="351"/>
        <v>2.097865330258303</v>
      </c>
      <c r="N1166" s="22">
        <f t="shared" si="348"/>
        <v>2.1622752970238839</v>
      </c>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row>
    <row r="1167" spans="1:72" s="13" customFormat="1" x14ac:dyDescent="0.25">
      <c r="A1167" s="13" t="s">
        <v>56</v>
      </c>
      <c r="B1167" s="13">
        <v>96</v>
      </c>
      <c r="C1167" s="21">
        <v>53.6550228372231</v>
      </c>
      <c r="D1167" s="21">
        <v>51.721473740590085</v>
      </c>
      <c r="E1167" s="21">
        <f t="shared" si="345"/>
        <v>52.688248288906593</v>
      </c>
      <c r="F1167" s="22">
        <f t="shared" si="349"/>
        <v>0.99062254991198984</v>
      </c>
      <c r="G1167" s="22">
        <f t="shared" si="349"/>
        <v>0.90676668670688798</v>
      </c>
      <c r="H1167" s="22">
        <f t="shared" si="346"/>
        <v>0.94869461830943891</v>
      </c>
      <c r="I1167" s="22">
        <v>2.2238144799336377</v>
      </c>
      <c r="J1167" s="22">
        <v>1.9130064496031549</v>
      </c>
      <c r="K1167" s="22">
        <f t="shared" si="347"/>
        <v>2.0684104647683963</v>
      </c>
      <c r="L1167" s="22">
        <f t="shared" si="350"/>
        <v>2.2448655950050891</v>
      </c>
      <c r="M1167" s="22">
        <f t="shared" si="351"/>
        <v>2.1097008498962793</v>
      </c>
      <c r="N1167" s="22">
        <f t="shared" si="348"/>
        <v>2.1772832224506842</v>
      </c>
      <c r="O1167" s="14"/>
      <c r="P1167" s="14"/>
      <c r="Q1167" s="14"/>
      <c r="R1167" s="14"/>
      <c r="S1167" s="14"/>
      <c r="T1167" s="14"/>
      <c r="U1167" s="14"/>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c r="AS1167" s="14"/>
      <c r="AT1167" s="14"/>
      <c r="AU1167" s="14"/>
      <c r="AV1167" s="14"/>
      <c r="AW1167" s="14"/>
      <c r="AX1167" s="14"/>
      <c r="AY1167" s="14"/>
      <c r="AZ1167" s="14"/>
      <c r="BA1167" s="14"/>
      <c r="BB1167" s="14"/>
      <c r="BC1167" s="14"/>
      <c r="BD1167" s="14"/>
      <c r="BE1167" s="14"/>
      <c r="BF1167" s="14"/>
      <c r="BG1167" s="14"/>
      <c r="BH1167" s="14"/>
      <c r="BI1167" s="14"/>
      <c r="BJ1167" s="14"/>
      <c r="BK1167" s="14"/>
      <c r="BL1167" s="14"/>
      <c r="BM1167" s="14"/>
      <c r="BN1167" s="14"/>
      <c r="BO1167" s="14"/>
      <c r="BP1167" s="14"/>
      <c r="BQ1167" s="14"/>
      <c r="BR1167" s="14"/>
      <c r="BS1167" s="14"/>
      <c r="BT1167" s="14"/>
    </row>
    <row r="1168" spans="1:72" s="13" customFormat="1" x14ac:dyDescent="0.25">
      <c r="A1168" s="13" t="s">
        <v>56</v>
      </c>
      <c r="B1168" s="13">
        <v>97</v>
      </c>
      <c r="C1168" s="21">
        <v>54.64564538713509</v>
      </c>
      <c r="D1168" s="21">
        <v>52.628240427296973</v>
      </c>
      <c r="E1168" s="21">
        <f t="shared" si="345"/>
        <v>53.636942907216032</v>
      </c>
      <c r="F1168" s="22">
        <f t="shared" si="349"/>
        <v>0.9949201443396305</v>
      </c>
      <c r="G1168" s="22">
        <f t="shared" si="349"/>
        <v>0.91029339977934853</v>
      </c>
      <c r="H1168" s="22">
        <f t="shared" si="346"/>
        <v>0.95260677205948951</v>
      </c>
      <c r="I1168" s="22">
        <v>2.2512552170274054</v>
      </c>
      <c r="J1168" s="22">
        <v>1.9312080385292307</v>
      </c>
      <c r="K1168" s="22">
        <f t="shared" si="347"/>
        <v>2.0912316277783178</v>
      </c>
      <c r="L1168" s="22">
        <f t="shared" si="350"/>
        <v>2.2627496586890965</v>
      </c>
      <c r="M1168" s="22">
        <f t="shared" si="351"/>
        <v>2.1215226200666155</v>
      </c>
      <c r="N1168" s="22">
        <f t="shared" si="348"/>
        <v>2.192136139377856</v>
      </c>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row>
    <row r="1169" spans="1:72" s="13" customFormat="1" x14ac:dyDescent="0.25">
      <c r="A1169" s="13" t="s">
        <v>56</v>
      </c>
      <c r="B1169" s="24">
        <v>98</v>
      </c>
      <c r="C1169" s="25">
        <v>55.640565531474721</v>
      </c>
      <c r="D1169" s="25">
        <v>53.538533827076321</v>
      </c>
      <c r="E1169" s="25">
        <f t="shared" si="345"/>
        <v>54.589549679275521</v>
      </c>
      <c r="F1169" s="26">
        <f t="shared" si="349"/>
        <v>0.99904085845614077</v>
      </c>
      <c r="G1169" s="26">
        <f t="shared" si="349"/>
        <v>0.91368153318347822</v>
      </c>
      <c r="H1169" s="26">
        <f t="shared" si="346"/>
        <v>0.9563611958198095</v>
      </c>
      <c r="I1169" s="26">
        <v>2.2781558223582747</v>
      </c>
      <c r="J1169" s="26">
        <v>1.9491873315641333</v>
      </c>
      <c r="K1169" s="26">
        <f t="shared" si="347"/>
        <v>2.1136715769612042</v>
      </c>
      <c r="L1169" s="26">
        <f t="shared" si="350"/>
        <v>2.2803429940581244</v>
      </c>
      <c r="M1169" s="26">
        <f t="shared" si="351"/>
        <v>2.1333333998474422</v>
      </c>
      <c r="N1169" s="26">
        <f t="shared" si="348"/>
        <v>2.2068381969527833</v>
      </c>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row>
    <row r="1170" spans="1:72" s="13" customFormat="1" x14ac:dyDescent="0.25">
      <c r="A1170" s="13" t="s">
        <v>56</v>
      </c>
      <c r="B1170" s="13">
        <v>99</v>
      </c>
      <c r="C1170" s="21">
        <v>56.639606389930861</v>
      </c>
      <c r="D1170" s="21">
        <v>54.4522153602598</v>
      </c>
      <c r="E1170" s="21">
        <f t="shared" si="345"/>
        <v>55.545910875095331</v>
      </c>
      <c r="F1170" s="22">
        <f t="shared" si="349"/>
        <v>1.0029856875371763</v>
      </c>
      <c r="G1170" s="22">
        <f t="shared" si="349"/>
        <v>0.91693210152189408</v>
      </c>
      <c r="H1170" s="22">
        <f t="shared" si="346"/>
        <v>0.9599588945295352</v>
      </c>
      <c r="I1170" s="22">
        <v>2.3045115829582086</v>
      </c>
      <c r="J1170" s="22">
        <v>1.9669440005731396</v>
      </c>
      <c r="K1170" s="22">
        <f t="shared" si="347"/>
        <v>2.1357277917656741</v>
      </c>
      <c r="L1170" s="22">
        <f t="shared" si="350"/>
        <v>2.2976515134696678</v>
      </c>
      <c r="M1170" s="22">
        <f t="shared" si="351"/>
        <v>2.1451359346111558</v>
      </c>
      <c r="N1170" s="22">
        <f t="shared" si="348"/>
        <v>2.2213937240404116</v>
      </c>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row>
    <row r="1171" spans="1:72" s="13" customFormat="1" x14ac:dyDescent="0.25">
      <c r="A1171" s="13" t="s">
        <v>56</v>
      </c>
      <c r="B1171" s="13">
        <v>100</v>
      </c>
      <c r="C1171" s="21">
        <v>57.642592077468038</v>
      </c>
      <c r="D1171" s="21">
        <v>55.369147461781694</v>
      </c>
      <c r="E1171" s="21">
        <f t="shared" si="345"/>
        <v>56.505869769624866</v>
      </c>
      <c r="F1171" s="22">
        <f t="shared" si="349"/>
        <v>1.0067556987059305</v>
      </c>
      <c r="G1171" s="22">
        <f t="shared" si="349"/>
        <v>0.92004615693321057</v>
      </c>
      <c r="H1171" s="22">
        <f t="shared" si="346"/>
        <v>0.96340092781957054</v>
      </c>
      <c r="I1171" s="22">
        <v>2.3303187685612512</v>
      </c>
      <c r="J1171" s="22">
        <v>1.9844778754918093</v>
      </c>
      <c r="K1171" s="22">
        <f t="shared" si="347"/>
        <v>2.1573983220265305</v>
      </c>
      <c r="L1171" s="22">
        <f t="shared" si="350"/>
        <v>2.3146814778963853</v>
      </c>
      <c r="M1171" s="22">
        <f t="shared" si="351"/>
        <v>2.156932954436404</v>
      </c>
      <c r="N1171" s="22">
        <f t="shared" si="348"/>
        <v>2.2358072161663944</v>
      </c>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row>
    <row r="1172" spans="1:72" s="13" customFormat="1" x14ac:dyDescent="0.25">
      <c r="A1172" s="13" t="s">
        <v>56</v>
      </c>
      <c r="B1172" s="13">
        <v>101</v>
      </c>
      <c r="C1172" s="21">
        <v>58.649347776173968</v>
      </c>
      <c r="D1172" s="21">
        <v>56.289193618714904</v>
      </c>
      <c r="E1172" s="21">
        <f t="shared" si="345"/>
        <v>57.469270697444436</v>
      </c>
      <c r="F1172" s="22">
        <f t="shared" si="349"/>
        <v>1.0103520285904892</v>
      </c>
      <c r="G1172" s="22">
        <f t="shared" si="349"/>
        <v>0.92302478767913954</v>
      </c>
      <c r="H1172" s="22">
        <f t="shared" si="346"/>
        <v>0.96668840813481438</v>
      </c>
      <c r="I1172" s="22">
        <v>2.3555746005942595</v>
      </c>
      <c r="J1172" s="22">
        <v>2.0017889380632639</v>
      </c>
      <c r="K1172" s="22">
        <f t="shared" si="347"/>
        <v>2.1786817693287617</v>
      </c>
      <c r="L1172" s="22">
        <f t="shared" si="350"/>
        <v>2.3314394725177605</v>
      </c>
      <c r="M1172" s="22">
        <f t="shared" si="351"/>
        <v>2.1687271726435182</v>
      </c>
      <c r="N1172" s="22">
        <f t="shared" si="348"/>
        <v>2.2500833225806396</v>
      </c>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row>
    <row r="1173" spans="1:72" s="13" customFormat="1" x14ac:dyDescent="0.25">
      <c r="A1173" s="13" t="s">
        <v>56</v>
      </c>
      <c r="B1173" s="13">
        <v>102</v>
      </c>
      <c r="C1173" s="21">
        <v>59.659699804764458</v>
      </c>
      <c r="D1173" s="21">
        <v>57.212218406394044</v>
      </c>
      <c r="E1173" s="21">
        <f t="shared" si="345"/>
        <v>58.435959105579251</v>
      </c>
      <c r="F1173" s="22">
        <f t="shared" si="349"/>
        <v>1.0137758809721049</v>
      </c>
      <c r="G1173" s="22">
        <f t="shared" si="349"/>
        <v>0.92586911673764405</v>
      </c>
      <c r="H1173" s="22">
        <f t="shared" si="346"/>
        <v>0.96982249885487448</v>
      </c>
      <c r="I1173" s="22">
        <v>2.3802772195392952</v>
      </c>
      <c r="J1173" s="22">
        <v>2.018877315658365</v>
      </c>
      <c r="K1173" s="22">
        <f t="shared" si="347"/>
        <v>2.1995772675988299</v>
      </c>
      <c r="L1173" s="22">
        <f t="shared" si="350"/>
        <v>2.3479323825073237</v>
      </c>
      <c r="M1173" s="22">
        <f t="shared" si="351"/>
        <v>2.1805212844467712</v>
      </c>
      <c r="N1173" s="22">
        <f t="shared" si="348"/>
        <v>2.2642268334770472</v>
      </c>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row>
    <row r="1174" spans="1:72" s="13" customFormat="1" x14ac:dyDescent="0.25">
      <c r="A1174" s="13" t="s">
        <v>56</v>
      </c>
      <c r="B1174" s="13">
        <v>103</v>
      </c>
      <c r="C1174" s="21">
        <v>60.673475685736562</v>
      </c>
      <c r="D1174" s="21">
        <v>58.138087523131688</v>
      </c>
      <c r="E1174" s="21">
        <f t="shared" si="345"/>
        <v>59.405781604434125</v>
      </c>
      <c r="F1174" s="22">
        <f t="shared" si="349"/>
        <v>1.0170285244275306</v>
      </c>
      <c r="G1174" s="22">
        <f t="shared" si="349"/>
        <v>0.9285803004035813</v>
      </c>
      <c r="H1174" s="22">
        <f t="shared" si="346"/>
        <v>0.97280441241555593</v>
      </c>
      <c r="I1174" s="22">
        <v>2.4044256508845265</v>
      </c>
      <c r="J1174" s="22">
        <v>2.035743275185308</v>
      </c>
      <c r="K1174" s="22">
        <f t="shared" si="347"/>
        <v>2.220084463034917</v>
      </c>
      <c r="L1174" s="22">
        <f t="shared" si="350"/>
        <v>2.3641673690892202</v>
      </c>
      <c r="M1174" s="22">
        <f t="shared" si="351"/>
        <v>2.192317965716621</v>
      </c>
      <c r="N1174" s="22">
        <f t="shared" si="348"/>
        <v>2.2782426674029206</v>
      </c>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row>
    <row r="1175" spans="1:72" s="13" customFormat="1" x14ac:dyDescent="0.25">
      <c r="A1175" s="13" t="s">
        <v>56</v>
      </c>
      <c r="B1175" s="13">
        <v>104</v>
      </c>
      <c r="C1175" s="21">
        <v>61.690504210164093</v>
      </c>
      <c r="D1175" s="21">
        <v>59.066667823535269</v>
      </c>
      <c r="E1175" s="21">
        <f t="shared" si="345"/>
        <v>60.378586016849681</v>
      </c>
      <c r="F1175" s="22">
        <f t="shared" si="349"/>
        <v>1.0201112899682911</v>
      </c>
      <c r="G1175" s="22">
        <f t="shared" si="349"/>
        <v>0.93115952689755943</v>
      </c>
      <c r="H1175" s="22">
        <f t="shared" si="346"/>
        <v>0.97563540843292529</v>
      </c>
      <c r="I1175" s="22">
        <v>2.4280197698758279</v>
      </c>
      <c r="J1175" s="22">
        <v>2.0523872170945587</v>
      </c>
      <c r="K1175" s="22">
        <f t="shared" si="347"/>
        <v>2.2402034934851933</v>
      </c>
      <c r="L1175" s="22">
        <f t="shared" si="350"/>
        <v>2.3801518459336921</v>
      </c>
      <c r="M1175" s="22">
        <f t="shared" si="351"/>
        <v>2.2041198718469968</v>
      </c>
      <c r="N1175" s="22">
        <f t="shared" si="348"/>
        <v>2.2921358588903447</v>
      </c>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row>
    <row r="1176" spans="1:72" s="13" customFormat="1" x14ac:dyDescent="0.25">
      <c r="A1176" s="13" t="s">
        <v>56</v>
      </c>
      <c r="B1176" s="24">
        <v>105</v>
      </c>
      <c r="C1176" s="25">
        <v>62.710615500132384</v>
      </c>
      <c r="D1176" s="25">
        <v>59.997827350432829</v>
      </c>
      <c r="E1176" s="25">
        <f t="shared" si="345"/>
        <v>61.354221425282603</v>
      </c>
      <c r="F1176" s="26">
        <f t="shared" si="349"/>
        <v>1.0230255686802039</v>
      </c>
      <c r="G1176" s="26">
        <f t="shared" si="349"/>
        <v>0.9336080149848911</v>
      </c>
      <c r="H1176" s="26">
        <f t="shared" si="346"/>
        <v>0.97831679183254749</v>
      </c>
      <c r="I1176" s="26">
        <v>2.451060265275542</v>
      </c>
      <c r="J1176" s="26">
        <v>2.0688096694845863</v>
      </c>
      <c r="K1176" s="26">
        <f t="shared" si="347"/>
        <v>2.2599349673800644</v>
      </c>
      <c r="L1176" s="26">
        <f t="shared" si="350"/>
        <v>2.3958934559549991</v>
      </c>
      <c r="M1176" s="26">
        <f t="shared" si="351"/>
        <v>2.215929636720253</v>
      </c>
      <c r="N1176" s="26">
        <f t="shared" si="348"/>
        <v>2.3059115463376259</v>
      </c>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row>
    <row r="1177" spans="1:72" s="13" customFormat="1" x14ac:dyDescent="0.25">
      <c r="A1177" s="13" t="s">
        <v>56</v>
      </c>
      <c r="B1177" s="13">
        <v>106</v>
      </c>
      <c r="C1177" s="21">
        <v>63.733641068812588</v>
      </c>
      <c r="D1177" s="21">
        <v>60.93143536541772</v>
      </c>
      <c r="E1177" s="21">
        <f t="shared" si="345"/>
        <v>62.332538217115157</v>
      </c>
      <c r="F1177" s="22">
        <f t="shared" si="349"/>
        <v>1.0257728093656198</v>
      </c>
      <c r="G1177" s="22">
        <f t="shared" si="349"/>
        <v>0.93592701260488553</v>
      </c>
      <c r="H1177" s="22">
        <f t="shared" si="346"/>
        <v>0.98084991098525265</v>
      </c>
      <c r="I1177" s="22">
        <v>2.4735486023282607</v>
      </c>
      <c r="J1177" s="22">
        <v>2.0850112823133045</v>
      </c>
      <c r="K1177" s="22">
        <f t="shared" si="347"/>
        <v>2.2792799423207826</v>
      </c>
      <c r="L1177" s="22">
        <f t="shared" si="350"/>
        <v>2.4114000485721641</v>
      </c>
      <c r="M1177" s="22">
        <f t="shared" si="351"/>
        <v>2.227749871766465</v>
      </c>
      <c r="N1177" s="22">
        <f t="shared" si="348"/>
        <v>2.3195749601693145</v>
      </c>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row>
    <row r="1178" spans="1:72" s="13" customFormat="1" x14ac:dyDescent="0.25">
      <c r="A1178" s="13" t="s">
        <v>56</v>
      </c>
      <c r="B1178" s="13">
        <v>107</v>
      </c>
      <c r="C1178" s="21">
        <v>64.759413878178208</v>
      </c>
      <c r="D1178" s="21">
        <v>61.867362378022605</v>
      </c>
      <c r="E1178" s="21">
        <f t="shared" si="345"/>
        <v>63.313388128100407</v>
      </c>
      <c r="F1178" s="22">
        <f t="shared" si="349"/>
        <v>1.0283545161915981</v>
      </c>
      <c r="G1178" s="22">
        <f t="shared" si="349"/>
        <v>0.93811779551285213</v>
      </c>
      <c r="H1178" s="22">
        <f t="shared" si="346"/>
        <v>0.98323615585222512</v>
      </c>
      <c r="I1178" s="22">
        <v>2.4954869851259662</v>
      </c>
      <c r="J1178" s="22">
        <v>2.1009928217196583</v>
      </c>
      <c r="K1178" s="22">
        <f t="shared" si="347"/>
        <v>2.2982399034228123</v>
      </c>
      <c r="L1178" s="22">
        <f t="shared" si="350"/>
        <v>2.426679657485959</v>
      </c>
      <c r="M1178" s="22">
        <f t="shared" si="351"/>
        <v>2.2395831651089013</v>
      </c>
      <c r="N1178" s="22">
        <f t="shared" si="348"/>
        <v>2.3331314112974302</v>
      </c>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row>
    <row r="1179" spans="1:72" s="13" customFormat="1" x14ac:dyDescent="0.25">
      <c r="A1179" s="13" t="s">
        <v>56</v>
      </c>
      <c r="B1179" s="13">
        <v>108</v>
      </c>
      <c r="C1179" s="21">
        <v>65.787768394369806</v>
      </c>
      <c r="D1179" s="21">
        <v>62.805480173535457</v>
      </c>
      <c r="E1179" s="21">
        <f t="shared" si="345"/>
        <v>64.296624283952639</v>
      </c>
      <c r="F1179" s="22">
        <f t="shared" si="349"/>
        <v>1.0307722463464728</v>
      </c>
      <c r="G1179" s="22">
        <f t="shared" si="349"/>
        <v>0.94018166593401276</v>
      </c>
      <c r="H1179" s="22">
        <f t="shared" si="346"/>
        <v>0.98547695614024278</v>
      </c>
      <c r="I1179" s="22">
        <v>2.5168783185567571</v>
      </c>
      <c r="J1179" s="22">
        <v>2.1167551644593194</v>
      </c>
      <c r="K1179" s="22">
        <f t="shared" si="347"/>
        <v>2.3168167415080383</v>
      </c>
      <c r="L1179" s="22">
        <f t="shared" si="350"/>
        <v>2.4417404790221338</v>
      </c>
      <c r="M1179" s="22">
        <f t="shared" si="351"/>
        <v>2.2514320807952082</v>
      </c>
      <c r="N1179" s="22">
        <f t="shared" si="348"/>
        <v>2.3465862799086707</v>
      </c>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c r="AM1179" s="14"/>
      <c r="AN1179" s="14"/>
      <c r="AO1179" s="14"/>
      <c r="AP1179" s="14"/>
      <c r="AQ1179" s="14"/>
      <c r="AR1179" s="14"/>
      <c r="AS1179" s="14"/>
      <c r="AT1179" s="14"/>
      <c r="AU1179" s="14"/>
      <c r="AV1179" s="14"/>
      <c r="AW1179" s="14"/>
      <c r="AX1179" s="14"/>
      <c r="AY1179" s="14"/>
      <c r="AZ1179" s="14"/>
      <c r="BA1179" s="14"/>
      <c r="BB1179" s="14"/>
      <c r="BC1179" s="14"/>
      <c r="BD1179" s="14"/>
      <c r="BE1179" s="14"/>
      <c r="BF1179" s="14"/>
      <c r="BG1179" s="14"/>
      <c r="BH1179" s="14"/>
      <c r="BI1179" s="14"/>
      <c r="BJ1179" s="14"/>
      <c r="BK1179" s="14"/>
      <c r="BL1179" s="14"/>
      <c r="BM1179" s="14"/>
      <c r="BN1179" s="14"/>
      <c r="BO1179" s="14"/>
      <c r="BP1179" s="14"/>
      <c r="BQ1179" s="14"/>
      <c r="BR1179" s="14"/>
      <c r="BS1179" s="14"/>
      <c r="BT1179" s="14"/>
    </row>
    <row r="1180" spans="1:72" s="13" customFormat="1" x14ac:dyDescent="0.25">
      <c r="A1180" s="13" t="s">
        <v>56</v>
      </c>
      <c r="B1180" s="13">
        <v>109</v>
      </c>
      <c r="C1180" s="21">
        <v>66.818540640716279</v>
      </c>
      <c r="D1180" s="21">
        <v>63.74566183946947</v>
      </c>
      <c r="E1180" s="21">
        <f t="shared" si="345"/>
        <v>65.282101240092871</v>
      </c>
      <c r="F1180" s="22">
        <f t="shared" si="349"/>
        <v>1.033027607707524</v>
      </c>
      <c r="G1180" s="22">
        <f t="shared" si="349"/>
        <v>0.94211995123236392</v>
      </c>
      <c r="H1180" s="22">
        <f t="shared" si="346"/>
        <v>0.98757377946994396</v>
      </c>
      <c r="I1180" s="22">
        <v>2.5377261700125691</v>
      </c>
      <c r="J1180" s="22">
        <v>2.1322992924579789</v>
      </c>
      <c r="K1180" s="22">
        <f t="shared" si="347"/>
        <v>2.335012731235274</v>
      </c>
      <c r="L1180" s="22">
        <f t="shared" si="350"/>
        <v>2.4565908510850401</v>
      </c>
      <c r="M1180" s="22">
        <f t="shared" si="351"/>
        <v>2.2632991581048367</v>
      </c>
      <c r="N1180" s="22">
        <f t="shared" si="348"/>
        <v>2.3599450045949384</v>
      </c>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4"/>
      <c r="AY1180" s="14"/>
      <c r="AZ1180" s="14"/>
      <c r="BA1180" s="14"/>
      <c r="BB1180" s="14"/>
      <c r="BC1180" s="14"/>
      <c r="BD1180" s="14"/>
      <c r="BE1180" s="14"/>
      <c r="BF1180" s="14"/>
      <c r="BG1180" s="14"/>
      <c r="BH1180" s="14"/>
      <c r="BI1180" s="14"/>
      <c r="BJ1180" s="14"/>
      <c r="BK1180" s="14"/>
      <c r="BL1180" s="14"/>
      <c r="BM1180" s="14"/>
      <c r="BN1180" s="14"/>
      <c r="BO1180" s="14"/>
      <c r="BP1180" s="14"/>
      <c r="BQ1180" s="14"/>
      <c r="BR1180" s="14"/>
      <c r="BS1180" s="14"/>
      <c r="BT1180" s="14"/>
    </row>
    <row r="1181" spans="1:72" s="13" customFormat="1" x14ac:dyDescent="0.25">
      <c r="A1181" s="13" t="s">
        <v>56</v>
      </c>
      <c r="B1181" s="13">
        <v>110</v>
      </c>
      <c r="C1181" s="21">
        <v>67.851568248423803</v>
      </c>
      <c r="D1181" s="21">
        <v>64.687781790701834</v>
      </c>
      <c r="E1181" s="21">
        <f t="shared" si="345"/>
        <v>66.269675019562811</v>
      </c>
      <c r="F1181" s="22">
        <f t="shared" si="349"/>
        <v>1.0351222565224703</v>
      </c>
      <c r="G1181" s="22">
        <f t="shared" si="349"/>
        <v>0.94393400259379234</v>
      </c>
      <c r="H1181" s="22">
        <f t="shared" si="346"/>
        <v>0.9895281295581313</v>
      </c>
      <c r="I1181" s="22">
        <v>2.5580347310220262</v>
      </c>
      <c r="J1181" s="22">
        <v>2.1476262874853118</v>
      </c>
      <c r="K1181" s="22">
        <f t="shared" si="347"/>
        <v>2.352830509253669</v>
      </c>
      <c r="L1181" s="22">
        <f t="shared" si="350"/>
        <v>2.4712392327606154</v>
      </c>
      <c r="M1181" s="22">
        <f t="shared" si="351"/>
        <v>2.2751869109322786</v>
      </c>
      <c r="N1181" s="22">
        <f t="shared" si="348"/>
        <v>2.3732130718464468</v>
      </c>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row>
    <row r="1182" spans="1:72" s="13" customFormat="1" x14ac:dyDescent="0.25">
      <c r="A1182" s="13" t="s">
        <v>56</v>
      </c>
      <c r="B1182" s="13">
        <v>111</v>
      </c>
      <c r="C1182" s="21">
        <v>68.886690504946273</v>
      </c>
      <c r="D1182" s="21">
        <v>65.631715793295626</v>
      </c>
      <c r="E1182" s="21">
        <f t="shared" si="345"/>
        <v>67.25920314912095</v>
      </c>
      <c r="F1182" s="22">
        <f t="shared" si="349"/>
        <v>1.0370578951065994</v>
      </c>
      <c r="G1182" s="22">
        <f t="shared" si="349"/>
        <v>0.94562519372496467</v>
      </c>
      <c r="H1182" s="22">
        <f t="shared" si="346"/>
        <v>0.99134154441578204</v>
      </c>
      <c r="I1182" s="22">
        <v>2.5778087789648847</v>
      </c>
      <c r="J1182" s="22">
        <v>2.1627373259522464</v>
      </c>
      <c r="K1182" s="22">
        <f t="shared" si="347"/>
        <v>2.3702730524585656</v>
      </c>
      <c r="L1182" s="22">
        <f t="shared" si="350"/>
        <v>2.4856941846047187</v>
      </c>
      <c r="M1182" s="22">
        <f t="shared" si="351"/>
        <v>2.2870978272405029</v>
      </c>
      <c r="N1182" s="22">
        <f t="shared" si="348"/>
        <v>2.3863960059226108</v>
      </c>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row>
    <row r="1183" spans="1:72" s="13" customFormat="1" x14ac:dyDescent="0.25">
      <c r="A1183" s="13" t="s">
        <v>56</v>
      </c>
      <c r="B1183" s="24">
        <v>112</v>
      </c>
      <c r="C1183" s="25">
        <v>69.923748400052872</v>
      </c>
      <c r="D1183" s="25">
        <v>66.577340987020591</v>
      </c>
      <c r="E1183" s="25">
        <f t="shared" si="345"/>
        <v>68.250544693536739</v>
      </c>
      <c r="F1183" s="26">
        <f t="shared" si="349"/>
        <v>1.0388362695590843</v>
      </c>
      <c r="G1183" s="26">
        <f t="shared" si="349"/>
        <v>0.94719491956936963</v>
      </c>
      <c r="H1183" s="26">
        <f t="shared" si="346"/>
        <v>0.99301559456422694</v>
      </c>
      <c r="I1183" s="26">
        <v>2.5970536390145145</v>
      </c>
      <c r="J1183" s="26">
        <v>2.1776336738337672</v>
      </c>
      <c r="K1183" s="26">
        <f t="shared" si="347"/>
        <v>2.3873436564241408</v>
      </c>
      <c r="L1183" s="26">
        <f t="shared" si="350"/>
        <v>2.499964349643653</v>
      </c>
      <c r="M1183" s="26">
        <f t="shared" si="351"/>
        <v>2.299034368579385</v>
      </c>
      <c r="N1183" s="26">
        <f t="shared" si="348"/>
        <v>2.3994993591115188</v>
      </c>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row>
    <row r="1184" spans="1:72" s="13" customFormat="1" x14ac:dyDescent="0.25">
      <c r="A1184" s="13" t="s">
        <v>56</v>
      </c>
      <c r="B1184" s="13">
        <v>113</v>
      </c>
      <c r="C1184" s="21">
        <v>70.962584669611957</v>
      </c>
      <c r="D1184" s="21">
        <v>67.524535906589961</v>
      </c>
      <c r="E1184" s="21">
        <f t="shared" si="345"/>
        <v>69.243560288100952</v>
      </c>
      <c r="F1184" s="22">
        <f t="shared" si="349"/>
        <v>1.0404591674989518</v>
      </c>
      <c r="G1184" s="22">
        <f t="shared" si="349"/>
        <v>0.9486445950401361</v>
      </c>
      <c r="H1184" s="22">
        <f t="shared" si="346"/>
        <v>0.99455188126954397</v>
      </c>
      <c r="I1184" s="22">
        <v>2.6157751464447125</v>
      </c>
      <c r="J1184" s="22">
        <v>2.1923166817191149</v>
      </c>
      <c r="K1184" s="22">
        <f t="shared" si="347"/>
        <v>2.4040459140819137</v>
      </c>
      <c r="L1184" s="22">
        <f t="shared" si="350"/>
        <v>2.5140584351161936</v>
      </c>
      <c r="M1184" s="22">
        <f t="shared" si="351"/>
        <v>2.3109989696682565</v>
      </c>
      <c r="N1184" s="22">
        <f t="shared" si="348"/>
        <v>2.4125287023922253</v>
      </c>
      <c r="O1184" s="14"/>
      <c r="P1184" s="14"/>
      <c r="Q1184" s="14"/>
      <c r="R1184" s="14"/>
      <c r="S1184" s="14"/>
      <c r="T1184" s="14"/>
      <c r="U1184" s="14"/>
      <c r="V1184" s="14"/>
      <c r="W1184" s="14"/>
      <c r="X1184" s="14"/>
      <c r="Y1184" s="14"/>
      <c r="Z1184" s="14"/>
      <c r="AA1184" s="14"/>
      <c r="AB1184" s="14"/>
      <c r="AC1184" s="14"/>
      <c r="AD1184" s="14"/>
      <c r="AE1184" s="14"/>
      <c r="AF1184" s="14"/>
      <c r="AG1184" s="14"/>
      <c r="AH1184" s="14"/>
      <c r="AI1184" s="14"/>
      <c r="AJ1184" s="14"/>
      <c r="AK1184" s="14"/>
      <c r="AL1184" s="14"/>
      <c r="AM1184" s="14"/>
      <c r="AN1184" s="14"/>
      <c r="AO1184" s="14"/>
      <c r="AP1184" s="14"/>
      <c r="AQ1184" s="14"/>
      <c r="AR1184" s="14"/>
      <c r="AS1184" s="14"/>
      <c r="AT1184" s="14"/>
      <c r="AU1184" s="14"/>
      <c r="AV1184" s="14"/>
      <c r="AW1184" s="14"/>
      <c r="AX1184" s="14"/>
      <c r="AY1184" s="14"/>
      <c r="AZ1184" s="14"/>
      <c r="BA1184" s="14"/>
      <c r="BB1184" s="14"/>
      <c r="BC1184" s="14"/>
      <c r="BD1184" s="14"/>
      <c r="BE1184" s="14"/>
      <c r="BF1184" s="14"/>
      <c r="BG1184" s="14"/>
      <c r="BH1184" s="14"/>
      <c r="BI1184" s="14"/>
      <c r="BJ1184" s="14"/>
      <c r="BK1184" s="14"/>
      <c r="BL1184" s="14"/>
      <c r="BM1184" s="14"/>
      <c r="BN1184" s="14"/>
      <c r="BO1184" s="14"/>
      <c r="BP1184" s="14"/>
      <c r="BQ1184" s="14"/>
      <c r="BR1184" s="14"/>
      <c r="BS1184" s="14"/>
      <c r="BT1184" s="14"/>
    </row>
    <row r="1185" spans="1:72" s="13" customFormat="1" x14ac:dyDescent="0.25">
      <c r="A1185" s="13" t="s">
        <v>56</v>
      </c>
      <c r="B1185" s="13">
        <v>114</v>
      </c>
      <c r="C1185" s="21">
        <v>72.003043837110908</v>
      </c>
      <c r="D1185" s="21">
        <v>68.473180501630097</v>
      </c>
      <c r="E1185" s="21">
        <f t="shared" si="345"/>
        <v>70.23811216937051</v>
      </c>
      <c r="F1185" s="22">
        <f t="shared" si="349"/>
        <v>1.0419284158250832</v>
      </c>
      <c r="G1185" s="22">
        <f t="shared" si="349"/>
        <v>0.949975653771304</v>
      </c>
      <c r="H1185" s="22">
        <f t="shared" si="346"/>
        <v>0.99595203479819361</v>
      </c>
      <c r="I1185" s="22">
        <v>2.6339796094267349</v>
      </c>
      <c r="J1185" s="22">
        <v>2.2067877799908553</v>
      </c>
      <c r="K1185" s="22">
        <f t="shared" si="347"/>
        <v>2.4203836947087951</v>
      </c>
      <c r="L1185" s="22">
        <f t="shared" si="350"/>
        <v>2.5279851949722829</v>
      </c>
      <c r="M1185" s="22">
        <f t="shared" si="351"/>
        <v>2.3229940380368048</v>
      </c>
      <c r="N1185" s="22">
        <f t="shared" si="348"/>
        <v>2.4254896165045441</v>
      </c>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row>
    <row r="1186" spans="1:72" s="13" customFormat="1" x14ac:dyDescent="0.25">
      <c r="A1186" s="13" t="s">
        <v>56</v>
      </c>
      <c r="B1186" s="13">
        <v>115</v>
      </c>
      <c r="C1186" s="21">
        <v>73.044972252935992</v>
      </c>
      <c r="D1186" s="21">
        <v>69.423156155401401</v>
      </c>
      <c r="E1186" s="21">
        <f t="shared" si="345"/>
        <v>71.234064204168703</v>
      </c>
      <c r="F1186" s="22">
        <f t="shared" si="349"/>
        <v>1.0432458784998317</v>
      </c>
      <c r="G1186" s="22">
        <f t="shared" si="349"/>
        <v>0.95118954688813062</v>
      </c>
      <c r="H1186" s="22">
        <f t="shared" si="346"/>
        <v>0.99721771269398118</v>
      </c>
      <c r="I1186" s="22">
        <v>2.6516737724321446</v>
      </c>
      <c r="J1186" s="22">
        <v>2.2210484741339558</v>
      </c>
      <c r="K1186" s="22">
        <f t="shared" si="347"/>
        <v>2.4363611232830502</v>
      </c>
      <c r="L1186" s="22">
        <f t="shared" si="350"/>
        <v>2.5417534131505053</v>
      </c>
      <c r="M1186" s="22">
        <f t="shared" si="351"/>
        <v>2.3350219537212524</v>
      </c>
      <c r="N1186" s="22">
        <f t="shared" si="348"/>
        <v>2.4383876834358791</v>
      </c>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row>
    <row r="1187" spans="1:72" s="13" customFormat="1" x14ac:dyDescent="0.25">
      <c r="A1187" s="13" t="s">
        <v>56</v>
      </c>
      <c r="B1187" s="13">
        <v>116</v>
      </c>
      <c r="C1187" s="21">
        <v>74.088218131435823</v>
      </c>
      <c r="D1187" s="21">
        <v>70.374345702289531</v>
      </c>
      <c r="E1187" s="21">
        <f t="shared" si="345"/>
        <v>72.231281916862685</v>
      </c>
      <c r="F1187" s="22">
        <f t="shared" si="349"/>
        <v>1.0444134543603667</v>
      </c>
      <c r="G1187" s="22">
        <f t="shared" si="349"/>
        <v>0.95228774179656739</v>
      </c>
      <c r="H1187" s="22">
        <f t="shared" si="346"/>
        <v>0.99835059807846704</v>
      </c>
      <c r="I1187" s="22">
        <v>2.6688647803466745</v>
      </c>
      <c r="J1187" s="22">
        <v>2.2351003401756664</v>
      </c>
      <c r="K1187" s="22">
        <f t="shared" si="347"/>
        <v>2.4519825602611705</v>
      </c>
      <c r="L1187" s="22">
        <f t="shared" si="350"/>
        <v>2.5553718876411597</v>
      </c>
      <c r="M1187" s="22">
        <f t="shared" si="351"/>
        <v>2.347085069013878</v>
      </c>
      <c r="N1187" s="22">
        <f t="shared" si="348"/>
        <v>2.4512284783275189</v>
      </c>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row>
    <row r="1188" spans="1:72" s="13" customFormat="1" x14ac:dyDescent="0.25">
      <c r="A1188" s="13" t="s">
        <v>56</v>
      </c>
      <c r="B1188" s="13">
        <v>117</v>
      </c>
      <c r="C1188" s="21">
        <v>75.13263158579619</v>
      </c>
      <c r="D1188" s="21">
        <v>71.326633444086099</v>
      </c>
      <c r="E1188" s="21">
        <f t="shared" si="345"/>
        <v>73.229632514941144</v>
      </c>
      <c r="F1188" s="22">
        <f t="shared" si="349"/>
        <v>1.0454330749580549</v>
      </c>
      <c r="G1188" s="22">
        <f t="shared" si="349"/>
        <v>0.95327172099305812</v>
      </c>
      <c r="H1188" s="22">
        <f t="shared" si="346"/>
        <v>0.99935239797555653</v>
      </c>
      <c r="I1188" s="22">
        <v>2.6855601433900711</v>
      </c>
      <c r="J1188" s="22">
        <v>2.2489450202567092</v>
      </c>
      <c r="K1188" s="22">
        <f t="shared" si="347"/>
        <v>2.4672525818233901</v>
      </c>
      <c r="L1188" s="22">
        <f t="shared" si="350"/>
        <v>2.5688494153466701</v>
      </c>
      <c r="M1188" s="22">
        <f t="shared" si="351"/>
        <v>2.3591857082615446</v>
      </c>
      <c r="N1188" s="22">
        <f t="shared" si="348"/>
        <v>2.4640175618041074</v>
      </c>
      <c r="O1188" s="14"/>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c r="BG1188" s="14"/>
      <c r="BH1188" s="14"/>
      <c r="BI1188" s="14"/>
      <c r="BJ1188" s="14"/>
      <c r="BK1188" s="14"/>
      <c r="BL1188" s="14"/>
      <c r="BM1188" s="14"/>
      <c r="BN1188" s="14"/>
      <c r="BO1188" s="14"/>
      <c r="BP1188" s="14"/>
      <c r="BQ1188" s="14"/>
      <c r="BR1188" s="14"/>
      <c r="BS1188" s="14"/>
      <c r="BT1188" s="14"/>
    </row>
    <row r="1189" spans="1:72" s="13" customFormat="1" x14ac:dyDescent="0.25">
      <c r="A1189" s="13" t="s">
        <v>56</v>
      </c>
      <c r="B1189" s="13">
        <v>118</v>
      </c>
      <c r="C1189" s="21">
        <v>76.178064660754245</v>
      </c>
      <c r="D1189" s="21">
        <v>72.279905165079157</v>
      </c>
      <c r="E1189" s="21">
        <f t="shared" si="345"/>
        <v>74.228984912916701</v>
      </c>
      <c r="F1189" s="22">
        <f t="shared" si="349"/>
        <v>1.0463067024284243</v>
      </c>
      <c r="G1189" s="22">
        <f t="shared" si="349"/>
        <v>0.95414298089522731</v>
      </c>
      <c r="H1189" s="22">
        <f t="shared" si="346"/>
        <v>1.0002248416618258</v>
      </c>
      <c r="I1189" s="22">
        <v>2.7017677029268303</v>
      </c>
      <c r="J1189" s="22">
        <v>2.2625842183339495</v>
      </c>
      <c r="K1189" s="22">
        <f t="shared" si="347"/>
        <v>2.4821759606303901</v>
      </c>
      <c r="L1189" s="22">
        <f t="shared" si="350"/>
        <v>2.5821947777417136</v>
      </c>
      <c r="M1189" s="22">
        <f t="shared" si="351"/>
        <v>2.3713261677102877</v>
      </c>
      <c r="N1189" s="22">
        <f t="shared" si="348"/>
        <v>2.4767604727260006</v>
      </c>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row>
    <row r="1190" spans="1:72" s="13" customFormat="1" x14ac:dyDescent="0.25">
      <c r="A1190" s="13" t="s">
        <v>56</v>
      </c>
      <c r="B1190" s="24">
        <v>119</v>
      </c>
      <c r="C1190" s="25">
        <v>77.224371363182669</v>
      </c>
      <c r="D1190" s="25">
        <v>73.234048145974384</v>
      </c>
      <c r="E1190" s="25">
        <f t="shared" si="345"/>
        <v>75.229209754578534</v>
      </c>
      <c r="F1190" s="26">
        <f t="shared" si="349"/>
        <v>1.0470363273931156</v>
      </c>
      <c r="G1190" s="26">
        <f t="shared" si="349"/>
        <v>0.95490303069334459</v>
      </c>
      <c r="H1190" s="26">
        <f t="shared" si="346"/>
        <v>1.0009696790432301</v>
      </c>
      <c r="I1190" s="26">
        <v>2.717495598242857</v>
      </c>
      <c r="J1190" s="26">
        <v>2.2760196960144965</v>
      </c>
      <c r="K1190" s="26">
        <f t="shared" si="347"/>
        <v>2.4967576471286765</v>
      </c>
      <c r="L1190" s="26">
        <f t="shared" si="350"/>
        <v>2.595416727334388</v>
      </c>
      <c r="M1190" s="26">
        <f t="shared" si="351"/>
        <v>2.3835087153948016</v>
      </c>
      <c r="N1190" s="26">
        <f t="shared" si="348"/>
        <v>2.4894627213645948</v>
      </c>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row>
    <row r="1191" spans="1:72" s="13" customFormat="1" x14ac:dyDescent="0.25">
      <c r="A1191" s="13" t="s">
        <v>56</v>
      </c>
      <c r="B1191" s="13">
        <v>120</v>
      </c>
      <c r="C1191" s="21">
        <v>78.271407690575785</v>
      </c>
      <c r="D1191" s="21">
        <v>74.188951176667729</v>
      </c>
      <c r="E1191" s="21">
        <f t="shared" si="345"/>
        <v>76.230179433621757</v>
      </c>
      <c r="F1191" s="22">
        <f t="shared" si="349"/>
        <v>1.0476239668950029</v>
      </c>
      <c r="G1191" s="22">
        <f t="shared" si="349"/>
        <v>0.95555339122401506</v>
      </c>
      <c r="H1191" s="22">
        <f t="shared" si="346"/>
        <v>1.001588679059509</v>
      </c>
      <c r="I1191" s="22">
        <v>2.7327522343535025</v>
      </c>
      <c r="J1191" s="22">
        <v>2.2892532685208611</v>
      </c>
      <c r="K1191" s="22">
        <f t="shared" si="347"/>
        <v>2.5110027514371818</v>
      </c>
      <c r="L1191" s="22">
        <f t="shared" si="350"/>
        <v>2.6085239749267686</v>
      </c>
      <c r="M1191" s="22">
        <f t="shared" si="351"/>
        <v>2.3957355910677527</v>
      </c>
      <c r="N1191" s="22">
        <f t="shared" si="348"/>
        <v>2.5021297829972609</v>
      </c>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c r="AS1191" s="14"/>
      <c r="AT1191" s="14"/>
      <c r="AU1191" s="14"/>
      <c r="AV1191" s="14"/>
      <c r="AW1191" s="14"/>
      <c r="AX1191" s="14"/>
      <c r="AY1191" s="14"/>
      <c r="AZ1191" s="14"/>
      <c r="BA1191" s="14"/>
      <c r="BB1191" s="14"/>
      <c r="BC1191" s="14"/>
      <c r="BD1191" s="14"/>
      <c r="BE1191" s="14"/>
      <c r="BF1191" s="14"/>
      <c r="BG1191" s="14"/>
      <c r="BH1191" s="14"/>
      <c r="BI1191" s="14"/>
      <c r="BJ1191" s="14"/>
      <c r="BK1191" s="14"/>
      <c r="BL1191" s="14"/>
      <c r="BM1191" s="14"/>
      <c r="BN1191" s="14"/>
      <c r="BO1191" s="14"/>
      <c r="BP1191" s="14"/>
      <c r="BQ1191" s="14"/>
      <c r="BR1191" s="14"/>
      <c r="BS1191" s="14"/>
      <c r="BT1191" s="14"/>
    </row>
    <row r="1192" spans="1:72" s="13" customFormat="1" x14ac:dyDescent="0.25">
      <c r="A1192" s="13" t="s">
        <v>56</v>
      </c>
      <c r="B1192" s="13">
        <v>121</v>
      </c>
      <c r="C1192" s="21">
        <v>79.319031657470788</v>
      </c>
      <c r="D1192" s="21">
        <v>75.144504567891744</v>
      </c>
      <c r="E1192" s="21">
        <f t="shared" si="345"/>
        <v>77.231768112681266</v>
      </c>
      <c r="F1192" s="22">
        <f t="shared" si="349"/>
        <v>1.0480716623685282</v>
      </c>
      <c r="G1192" s="22">
        <f t="shared" si="349"/>
        <v>0.95609559386568321</v>
      </c>
      <c r="H1192" s="22">
        <f t="shared" si="346"/>
        <v>1.0020836281171057</v>
      </c>
      <c r="I1192" s="22">
        <v>2.7475462508991648</v>
      </c>
      <c r="J1192" s="22">
        <v>2.3022868007866126</v>
      </c>
      <c r="K1192" s="22">
        <f t="shared" si="347"/>
        <v>2.5249165258428885</v>
      </c>
      <c r="L1192" s="22">
        <f t="shared" si="350"/>
        <v>2.621525177667726</v>
      </c>
      <c r="M1192" s="22">
        <f t="shared" si="351"/>
        <v>2.4080090061685282</v>
      </c>
      <c r="N1192" s="22">
        <f t="shared" si="348"/>
        <v>2.5147670919181273</v>
      </c>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row>
    <row r="1193" spans="1:72" s="13" customFormat="1" x14ac:dyDescent="0.25">
      <c r="A1193" s="13" t="s">
        <v>56</v>
      </c>
      <c r="B1193" s="13">
        <v>122</v>
      </c>
      <c r="C1193" s="21">
        <v>80.367103319839316</v>
      </c>
      <c r="D1193" s="21">
        <v>76.100600161757427</v>
      </c>
      <c r="E1193" s="21">
        <f t="shared" si="345"/>
        <v>78.233851740798372</v>
      </c>
      <c r="F1193" s="22">
        <f t="shared" si="349"/>
        <v>1.04838147764616</v>
      </c>
      <c r="G1193" s="22">
        <f t="shared" si="349"/>
        <v>0.95653117945667532</v>
      </c>
      <c r="H1193" s="22">
        <f t="shared" si="346"/>
        <v>1.0024563285514176</v>
      </c>
      <c r="I1193" s="22">
        <v>2.7618864921757309</v>
      </c>
      <c r="J1193" s="22">
        <v>2.3151222036817081</v>
      </c>
      <c r="K1193" s="22">
        <f t="shared" si="347"/>
        <v>2.5385043479287193</v>
      </c>
      <c r="L1193" s="22">
        <f t="shared" si="350"/>
        <v>2.6344289278905948</v>
      </c>
      <c r="M1193" s="22">
        <f t="shared" si="351"/>
        <v>2.4203311438281956</v>
      </c>
      <c r="N1193" s="22">
        <f t="shared" si="348"/>
        <v>2.5273800358593954</v>
      </c>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row>
    <row r="1194" spans="1:72" s="13" customFormat="1" x14ac:dyDescent="0.25">
      <c r="A1194" s="13" t="s">
        <v>56</v>
      </c>
      <c r="B1194" s="13">
        <v>123</v>
      </c>
      <c r="C1194" s="21">
        <v>81.415484797485476</v>
      </c>
      <c r="D1194" s="21">
        <v>77.057131341214102</v>
      </c>
      <c r="E1194" s="21">
        <f t="shared" si="345"/>
        <v>79.236308069349789</v>
      </c>
      <c r="F1194" s="22">
        <f t="shared" si="349"/>
        <v>1.0485554970019564</v>
      </c>
      <c r="G1194" s="22">
        <f t="shared" si="349"/>
        <v>0.95686169723644809</v>
      </c>
      <c r="H1194" s="22">
        <f t="shared" si="346"/>
        <v>1.0027085971192022</v>
      </c>
      <c r="I1194" s="22">
        <v>2.7757819783385935</v>
      </c>
      <c r="J1194" s="22">
        <v>2.3277614303664804</v>
      </c>
      <c r="K1194" s="22">
        <f t="shared" si="347"/>
        <v>2.5517717043525368</v>
      </c>
      <c r="L1194" s="22">
        <f t="shared" si="350"/>
        <v>2.6472437427252498</v>
      </c>
      <c r="M1194" s="22">
        <f t="shared" si="351"/>
        <v>2.4327041589075877</v>
      </c>
      <c r="N1194" s="22">
        <f t="shared" si="348"/>
        <v>2.5399739508164187</v>
      </c>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row>
    <row r="1195" spans="1:72" s="13" customFormat="1" x14ac:dyDescent="0.25">
      <c r="A1195" s="13" t="s">
        <v>56</v>
      </c>
      <c r="B1195" s="13">
        <v>124</v>
      </c>
      <c r="C1195" s="21">
        <v>82.464040294487432</v>
      </c>
      <c r="D1195" s="21">
        <v>78.01399303845055</v>
      </c>
      <c r="E1195" s="21">
        <f t="shared" si="345"/>
        <v>80.239016666468984</v>
      </c>
      <c r="F1195" s="22">
        <f t="shared" si="349"/>
        <v>1.0485958232341517</v>
      </c>
      <c r="G1195" s="22">
        <f t="shared" si="349"/>
        <v>0.95708870380964584</v>
      </c>
      <c r="H1195" s="22">
        <f t="shared" si="346"/>
        <v>1.0028422635218988</v>
      </c>
      <c r="I1195" s="22">
        <v>2.7892418778108938</v>
      </c>
      <c r="J1195" s="22">
        <v>2.3402064727730645</v>
      </c>
      <c r="K1195" s="22">
        <f t="shared" si="347"/>
        <v>2.5647241752919792</v>
      </c>
      <c r="L1195" s="22">
        <f t="shared" ref="L1195:L1226" si="352">I1195/F1195</f>
        <v>2.6599780544691867</v>
      </c>
      <c r="M1195" s="22">
        <f t="shared" ref="M1195:M1226" si="353">J1195/G1195</f>
        <v>2.4451301780681192</v>
      </c>
      <c r="N1195" s="22">
        <f t="shared" si="348"/>
        <v>2.5525541162686531</v>
      </c>
      <c r="O1195" s="14"/>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row>
    <row r="1196" spans="1:72" s="13" customFormat="1" x14ac:dyDescent="0.25">
      <c r="A1196" s="13" t="s">
        <v>56</v>
      </c>
      <c r="B1196" s="13">
        <v>125</v>
      </c>
      <c r="C1196" s="21">
        <v>83.512636117721584</v>
      </c>
      <c r="D1196" s="21">
        <v>78.971081742260196</v>
      </c>
      <c r="E1196" s="21">
        <f t="shared" ref="E1196:E1259" si="354">AVERAGE(C1196:D1196)</f>
        <v>81.241858929990883</v>
      </c>
      <c r="F1196" s="22">
        <f t="shared" si="349"/>
        <v>1.0485045757868647</v>
      </c>
      <c r="G1196" s="22">
        <f t="shared" si="349"/>
        <v>0.9572137621339607</v>
      </c>
      <c r="H1196" s="22">
        <f t="shared" ref="H1196:H1259" si="355">AVERAGE(F1196:G1196)</f>
        <v>1.0028591689604127</v>
      </c>
      <c r="I1196" s="22">
        <v>2.8022754809189232</v>
      </c>
      <c r="J1196" s="22">
        <v>2.3524593582128723</v>
      </c>
      <c r="K1196" s="22">
        <f t="shared" ref="K1196:K1259" si="356">AVERAGE(I1196:J1196)</f>
        <v>2.5773674195658978</v>
      </c>
      <c r="L1196" s="22">
        <f t="shared" si="352"/>
        <v>2.672640201704334</v>
      </c>
      <c r="M1196" s="22">
        <f t="shared" si="353"/>
        <v>2.4576112998714379</v>
      </c>
      <c r="N1196" s="22">
        <f t="shared" ref="N1196:N1259" si="357">AVERAGE(L1196:M1196)</f>
        <v>2.5651257507878862</v>
      </c>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c r="AY1196" s="14"/>
      <c r="AZ1196" s="14"/>
      <c r="BA1196" s="14"/>
      <c r="BB1196" s="14"/>
      <c r="BC1196" s="14"/>
      <c r="BD1196" s="14"/>
      <c r="BE1196" s="14"/>
      <c r="BF1196" s="14"/>
      <c r="BG1196" s="14"/>
      <c r="BH1196" s="14"/>
      <c r="BI1196" s="14"/>
      <c r="BJ1196" s="14"/>
      <c r="BK1196" s="14"/>
      <c r="BL1196" s="14"/>
      <c r="BM1196" s="14"/>
      <c r="BN1196" s="14"/>
      <c r="BO1196" s="14"/>
      <c r="BP1196" s="14"/>
      <c r="BQ1196" s="14"/>
      <c r="BR1196" s="14"/>
      <c r="BS1196" s="14"/>
      <c r="BT1196" s="14"/>
    </row>
    <row r="1197" spans="1:72" s="13" customFormat="1" x14ac:dyDescent="0.25">
      <c r="A1197" s="13" t="s">
        <v>56</v>
      </c>
      <c r="B1197" s="24">
        <v>126</v>
      </c>
      <c r="C1197" s="25">
        <v>84.561140693508449</v>
      </c>
      <c r="D1197" s="25">
        <v>79.928295504394157</v>
      </c>
      <c r="E1197" s="25">
        <f t="shared" si="354"/>
        <v>82.244718098951296</v>
      </c>
      <c r="F1197" s="26">
        <f t="shared" ref="F1197:G1260" si="358">C1198-C1197</f>
        <v>1.0482838889123656</v>
      </c>
      <c r="G1197" s="26">
        <f t="shared" si="358"/>
        <v>0.95723844053151197</v>
      </c>
      <c r="H1197" s="26">
        <f t="shared" si="355"/>
        <v>1.0027611647219388</v>
      </c>
      <c r="I1197" s="26">
        <v>2.8148921747704332</v>
      </c>
      <c r="J1197" s="26">
        <v>2.3645221461085546</v>
      </c>
      <c r="K1197" s="26">
        <f t="shared" si="356"/>
        <v>2.5897071604394939</v>
      </c>
      <c r="L1197" s="26">
        <f t="shared" si="352"/>
        <v>2.6852384211408524</v>
      </c>
      <c r="M1197" s="26">
        <f t="shared" si="353"/>
        <v>2.4701495949072423</v>
      </c>
      <c r="N1197" s="26">
        <f t="shared" si="357"/>
        <v>2.5776940080240474</v>
      </c>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c r="AS1197" s="14"/>
      <c r="AT1197" s="14"/>
      <c r="AU1197" s="14"/>
      <c r="AV1197" s="14"/>
      <c r="AW1197" s="14"/>
      <c r="AX1197" s="14"/>
      <c r="AY1197" s="14"/>
      <c r="AZ1197" s="14"/>
      <c r="BA1197" s="14"/>
      <c r="BB1197" s="14"/>
      <c r="BC1197" s="14"/>
      <c r="BD1197" s="14"/>
      <c r="BE1197" s="14"/>
      <c r="BF1197" s="14"/>
      <c r="BG1197" s="14"/>
      <c r="BH1197" s="14"/>
      <c r="BI1197" s="14"/>
      <c r="BJ1197" s="14"/>
      <c r="BK1197" s="14"/>
      <c r="BL1197" s="14"/>
      <c r="BM1197" s="14"/>
      <c r="BN1197" s="14"/>
      <c r="BO1197" s="14"/>
      <c r="BP1197" s="14"/>
      <c r="BQ1197" s="14"/>
      <c r="BR1197" s="14"/>
      <c r="BS1197" s="14"/>
      <c r="BT1197" s="14"/>
    </row>
    <row r="1198" spans="1:72" s="13" customFormat="1" x14ac:dyDescent="0.25">
      <c r="A1198" s="13" t="s">
        <v>56</v>
      </c>
      <c r="B1198" s="13">
        <v>127</v>
      </c>
      <c r="C1198" s="21">
        <v>85.609424582420814</v>
      </c>
      <c r="D1198" s="21">
        <v>80.885533944925669</v>
      </c>
      <c r="E1198" s="21">
        <f t="shared" si="354"/>
        <v>83.247479263673242</v>
      </c>
      <c r="F1198" s="22">
        <f t="shared" si="358"/>
        <v>1.047935909874866</v>
      </c>
      <c r="G1198" s="22">
        <f t="shared" si="358"/>
        <v>0.95716431172436955</v>
      </c>
      <c r="H1198" s="22">
        <f t="shared" si="355"/>
        <v>1.0025501107996178</v>
      </c>
      <c r="I1198" s="22">
        <v>2.8271014193847988</v>
      </c>
      <c r="J1198" s="22">
        <v>2.376396924848732</v>
      </c>
      <c r="K1198" s="22">
        <f t="shared" si="356"/>
        <v>2.6017491721167652</v>
      </c>
      <c r="L1198" s="22">
        <f t="shared" si="352"/>
        <v>2.6977808401683485</v>
      </c>
      <c r="M1198" s="22">
        <f t="shared" si="353"/>
        <v>2.4827471059462702</v>
      </c>
      <c r="N1198" s="22">
        <f t="shared" si="357"/>
        <v>2.5902639730573096</v>
      </c>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row>
    <row r="1199" spans="1:72" s="13" customFormat="1" x14ac:dyDescent="0.25">
      <c r="A1199" s="13" t="s">
        <v>56</v>
      </c>
      <c r="B1199" s="13">
        <v>128</v>
      </c>
      <c r="C1199" s="21">
        <v>86.65736049229568</v>
      </c>
      <c r="D1199" s="21">
        <v>81.842698256650039</v>
      </c>
      <c r="E1199" s="21">
        <f t="shared" si="354"/>
        <v>84.250029374472859</v>
      </c>
      <c r="F1199" s="22">
        <f t="shared" si="358"/>
        <v>1.0474627971958199</v>
      </c>
      <c r="G1199" s="22">
        <f t="shared" si="358"/>
        <v>0.95699295189380962</v>
      </c>
      <c r="H1199" s="22">
        <f t="shared" si="355"/>
        <v>1.0022278745448148</v>
      </c>
      <c r="I1199" s="22">
        <v>2.8389127250777206</v>
      </c>
      <c r="J1199" s="22">
        <v>2.3880858087636643</v>
      </c>
      <c r="K1199" s="22">
        <f t="shared" si="356"/>
        <v>2.6134992669206927</v>
      </c>
      <c r="L1199" s="22">
        <f t="shared" si="352"/>
        <v>2.7102754700957599</v>
      </c>
      <c r="M1199" s="22">
        <f t="shared" si="353"/>
        <v>2.4954058481181502</v>
      </c>
      <c r="N1199" s="22">
        <f t="shared" si="357"/>
        <v>2.6028406591069553</v>
      </c>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row>
    <row r="1200" spans="1:72" s="13" customFormat="1" x14ac:dyDescent="0.25">
      <c r="A1200" s="13" t="s">
        <v>56</v>
      </c>
      <c r="B1200" s="13">
        <v>129</v>
      </c>
      <c r="C1200" s="21">
        <v>87.7048232894915</v>
      </c>
      <c r="D1200" s="21">
        <v>82.799691208543848</v>
      </c>
      <c r="E1200" s="21">
        <f t="shared" si="354"/>
        <v>85.252257249017674</v>
      </c>
      <c r="F1200" s="22">
        <f t="shared" si="358"/>
        <v>1.04686671894261</v>
      </c>
      <c r="G1200" s="22">
        <f t="shared" si="358"/>
        <v>0.95672593976406972</v>
      </c>
      <c r="H1200" s="22">
        <f t="shared" si="355"/>
        <v>1.0017963293533398</v>
      </c>
      <c r="I1200" s="22">
        <v>2.8503356310972991</v>
      </c>
      <c r="J1200" s="22">
        <v>2.3995909352198712</v>
      </c>
      <c r="K1200" s="22">
        <f t="shared" si="356"/>
        <v>2.6249632831585852</v>
      </c>
      <c r="L1200" s="22">
        <f t="shared" si="352"/>
        <v>2.7227302000547757</v>
      </c>
      <c r="M1200" s="22">
        <f t="shared" si="353"/>
        <v>2.5081278091107411</v>
      </c>
      <c r="N1200" s="22">
        <f t="shared" si="357"/>
        <v>2.6154290045827584</v>
      </c>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row>
    <row r="1201" spans="1:72" s="13" customFormat="1" x14ac:dyDescent="0.25">
      <c r="A1201" s="13" t="s">
        <v>56</v>
      </c>
      <c r="B1201" s="13">
        <v>130</v>
      </c>
      <c r="C1201" s="21">
        <v>88.75169000843411</v>
      </c>
      <c r="D1201" s="21">
        <v>83.756417148307918</v>
      </c>
      <c r="E1201" s="21">
        <f t="shared" si="354"/>
        <v>86.254053578371014</v>
      </c>
      <c r="F1201" s="22">
        <f t="shared" si="358"/>
        <v>1.0461498510595817</v>
      </c>
      <c r="G1201" s="22">
        <f t="shared" si="358"/>
        <v>0.95636485571054664</v>
      </c>
      <c r="H1201" s="22">
        <f t="shared" si="355"/>
        <v>1.0012573533850642</v>
      </c>
      <c r="I1201" s="22">
        <v>2.8613796855029796</v>
      </c>
      <c r="J1201" s="22">
        <v>2.4109144618316254</v>
      </c>
      <c r="K1201" s="22">
        <f t="shared" si="356"/>
        <v>2.6361470736673027</v>
      </c>
      <c r="L1201" s="22">
        <f t="shared" si="352"/>
        <v>2.7351527915478475</v>
      </c>
      <c r="M1201" s="22">
        <f t="shared" si="353"/>
        <v>2.5209149493896841</v>
      </c>
      <c r="N1201" s="22">
        <f t="shared" si="357"/>
        <v>2.6280338704687658</v>
      </c>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row>
    <row r="1202" spans="1:72" s="13" customFormat="1" x14ac:dyDescent="0.25">
      <c r="A1202" s="13" t="s">
        <v>56</v>
      </c>
      <c r="B1202" s="13">
        <v>131</v>
      </c>
      <c r="C1202" s="21">
        <v>89.797839859493692</v>
      </c>
      <c r="D1202" s="21">
        <v>84.712782004018464</v>
      </c>
      <c r="E1202" s="21">
        <f t="shared" si="354"/>
        <v>87.255310931756071</v>
      </c>
      <c r="F1202" s="22">
        <f t="shared" si="358"/>
        <v>1.0453143757436294</v>
      </c>
      <c r="G1202" s="22">
        <f t="shared" si="358"/>
        <v>0.95591128089171207</v>
      </c>
      <c r="H1202" s="22">
        <f t="shared" si="355"/>
        <v>1.0006128283176707</v>
      </c>
      <c r="I1202" s="22">
        <v>2.8720544262739667</v>
      </c>
      <c r="J1202" s="22">
        <v>2.4220585637871457</v>
      </c>
      <c r="K1202" s="22">
        <f t="shared" si="356"/>
        <v>2.6470564950305562</v>
      </c>
      <c r="L1202" s="22">
        <f t="shared" si="352"/>
        <v>2.7475508736123588</v>
      </c>
      <c r="M1202" s="22">
        <f t="shared" si="353"/>
        <v>2.533769202438696</v>
      </c>
      <c r="N1202" s="22">
        <f t="shared" si="357"/>
        <v>2.6406600380255272</v>
      </c>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row>
    <row r="1203" spans="1:72" s="13" customFormat="1" x14ac:dyDescent="0.25">
      <c r="A1203" s="13" t="s">
        <v>56</v>
      </c>
      <c r="B1203" s="13">
        <v>132</v>
      </c>
      <c r="C1203" s="21">
        <v>90.843154235237321</v>
      </c>
      <c r="D1203" s="21">
        <v>85.668693284910177</v>
      </c>
      <c r="E1203" s="21">
        <f t="shared" si="354"/>
        <v>88.255923760073756</v>
      </c>
      <c r="F1203" s="22">
        <f t="shared" si="358"/>
        <v>1.0443624798631959</v>
      </c>
      <c r="G1203" s="22">
        <f t="shared" si="358"/>
        <v>0.95536679640636635</v>
      </c>
      <c r="H1203" s="22">
        <f t="shared" si="355"/>
        <v>0.9998646381347811</v>
      </c>
      <c r="I1203" s="22">
        <v>2.8823693636292886</v>
      </c>
      <c r="J1203" s="22">
        <v>2.4330254312872088</v>
      </c>
      <c r="K1203" s="22">
        <f t="shared" si="356"/>
        <v>2.6576973974582487</v>
      </c>
      <c r="L1203" s="22">
        <f t="shared" si="352"/>
        <v>2.7599319385802321</v>
      </c>
      <c r="M1203" s="22">
        <f t="shared" si="353"/>
        <v>2.5466924750149249</v>
      </c>
      <c r="N1203" s="22">
        <f t="shared" si="357"/>
        <v>2.6533122067975787</v>
      </c>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row>
    <row r="1204" spans="1:72" s="13" customFormat="1" x14ac:dyDescent="0.25">
      <c r="A1204" s="13" t="s">
        <v>56</v>
      </c>
      <c r="B1204" s="24">
        <v>133</v>
      </c>
      <c r="C1204" s="25">
        <v>91.887516715100517</v>
      </c>
      <c r="D1204" s="25">
        <v>86.624060081316543</v>
      </c>
      <c r="E1204" s="25">
        <f t="shared" si="354"/>
        <v>89.255788398208523</v>
      </c>
      <c r="F1204" s="26">
        <f t="shared" si="358"/>
        <v>1.04329635342215</v>
      </c>
      <c r="G1204" s="26">
        <f t="shared" si="358"/>
        <v>0.95473298247428318</v>
      </c>
      <c r="H1204" s="26">
        <f t="shared" si="355"/>
        <v>0.99901466794821658</v>
      </c>
      <c r="I1204" s="26">
        <v>2.8923339635376974</v>
      </c>
      <c r="J1204" s="26">
        <v>2.4438172670938396</v>
      </c>
      <c r="K1204" s="26">
        <f t="shared" si="356"/>
        <v>2.6680756153157685</v>
      </c>
      <c r="L1204" s="26">
        <f t="shared" si="352"/>
        <v>2.7723033384047202</v>
      </c>
      <c r="M1204" s="26">
        <f t="shared" si="353"/>
        <v>2.5596866474230837</v>
      </c>
      <c r="N1204" s="26">
        <f t="shared" si="357"/>
        <v>2.6659949929139017</v>
      </c>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row>
    <row r="1205" spans="1:72" s="13" customFormat="1" x14ac:dyDescent="0.25">
      <c r="A1205" s="13" t="s">
        <v>56</v>
      </c>
      <c r="B1205" s="13">
        <v>134</v>
      </c>
      <c r="C1205" s="21">
        <v>92.930813068522667</v>
      </c>
      <c r="D1205" s="21">
        <v>87.578793063790826</v>
      </c>
      <c r="E1205" s="21">
        <f t="shared" si="354"/>
        <v>90.25480306615674</v>
      </c>
      <c r="F1205" s="22">
        <f t="shared" si="358"/>
        <v>1.0421181880680876</v>
      </c>
      <c r="G1205" s="22">
        <f t="shared" si="358"/>
        <v>0.95401141764220654</v>
      </c>
      <c r="H1205" s="22">
        <f t="shared" si="355"/>
        <v>0.99806480285514709</v>
      </c>
      <c r="I1205" s="22">
        <v>2.9019576323920573</v>
      </c>
      <c r="J1205" s="22">
        <v>2.45443628418667</v>
      </c>
      <c r="K1205" s="22">
        <f t="shared" si="356"/>
        <v>2.6781969582893637</v>
      </c>
      <c r="L1205" s="22">
        <f t="shared" si="352"/>
        <v>2.7846722815305625</v>
      </c>
      <c r="M1205" s="22">
        <f t="shared" si="353"/>
        <v>2.5727535738017595</v>
      </c>
      <c r="N1205" s="22">
        <f t="shared" si="357"/>
        <v>2.6787129276661608</v>
      </c>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row>
    <row r="1206" spans="1:72" s="13" customFormat="1" x14ac:dyDescent="0.25">
      <c r="A1206" s="13" t="s">
        <v>56</v>
      </c>
      <c r="B1206" s="13">
        <v>135</v>
      </c>
      <c r="C1206" s="21">
        <v>93.972931256590755</v>
      </c>
      <c r="D1206" s="21">
        <v>88.532804481433033</v>
      </c>
      <c r="E1206" s="21">
        <f t="shared" si="354"/>
        <v>91.252867869011894</v>
      </c>
      <c r="F1206" s="22">
        <f t="shared" si="358"/>
        <v>1.0408301756451692</v>
      </c>
      <c r="G1206" s="22">
        <f t="shared" si="358"/>
        <v>0.95320367801329553</v>
      </c>
      <c r="H1206" s="22">
        <f t="shared" si="355"/>
        <v>0.99701692682923237</v>
      </c>
      <c r="I1206" s="22">
        <v>2.9112497028197302</v>
      </c>
      <c r="J1206" s="22">
        <v>2.4648847035244872</v>
      </c>
      <c r="K1206" s="22">
        <f t="shared" si="356"/>
        <v>2.6880672031721087</v>
      </c>
      <c r="L1206" s="22">
        <f t="shared" si="352"/>
        <v>2.7970458302817387</v>
      </c>
      <c r="M1206" s="22">
        <f t="shared" si="353"/>
        <v>2.5858950824255067</v>
      </c>
      <c r="N1206" s="22">
        <f t="shared" si="357"/>
        <v>2.6914704563536227</v>
      </c>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row>
    <row r="1207" spans="1:72" s="13" customFormat="1" x14ac:dyDescent="0.25">
      <c r="A1207" s="13" t="s">
        <v>56</v>
      </c>
      <c r="B1207" s="13">
        <v>136</v>
      </c>
      <c r="C1207" s="21">
        <v>95.013761432235924</v>
      </c>
      <c r="D1207" s="21">
        <v>89.486008159446328</v>
      </c>
      <c r="E1207" s="21">
        <f t="shared" si="354"/>
        <v>92.249884795841126</v>
      </c>
      <c r="F1207" s="22">
        <f t="shared" si="358"/>
        <v>1.0394345067925741</v>
      </c>
      <c r="G1207" s="22">
        <f t="shared" si="358"/>
        <v>0.95231133650136712</v>
      </c>
      <c r="H1207" s="22">
        <f t="shared" si="355"/>
        <v>0.99587292164697061</v>
      </c>
      <c r="I1207" s="22">
        <v>2.9202194205977468</v>
      </c>
      <c r="J1207" s="22">
        <v>2.4751647519094702</v>
      </c>
      <c r="K1207" s="22">
        <f t="shared" si="356"/>
        <v>2.6976920862536087</v>
      </c>
      <c r="L1207" s="22">
        <f t="shared" si="352"/>
        <v>2.8094308987381882</v>
      </c>
      <c r="M1207" s="22">
        <f t="shared" si="353"/>
        <v>2.5991129760177087</v>
      </c>
      <c r="N1207" s="22">
        <f t="shared" si="357"/>
        <v>2.7042719373779485</v>
      </c>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row>
    <row r="1208" spans="1:72" s="13" customFormat="1" x14ac:dyDescent="0.25">
      <c r="A1208" s="13" t="s">
        <v>56</v>
      </c>
      <c r="B1208" s="13">
        <v>137</v>
      </c>
      <c r="C1208" s="21">
        <v>96.053195939028498</v>
      </c>
      <c r="D1208" s="21">
        <v>90.438319495947695</v>
      </c>
      <c r="E1208" s="21">
        <f t="shared" si="354"/>
        <v>93.24575771748809</v>
      </c>
      <c r="F1208" s="22">
        <f t="shared" si="358"/>
        <v>1.037933369587094</v>
      </c>
      <c r="G1208" s="22">
        <f t="shared" si="358"/>
        <v>0.95133596210909843</v>
      </c>
      <c r="H1208" s="22">
        <f t="shared" si="355"/>
        <v>0.99463466584809623</v>
      </c>
      <c r="I1208" s="22">
        <v>2.9288759326392313</v>
      </c>
      <c r="J1208" s="22">
        <v>2.4852786599515442</v>
      </c>
      <c r="K1208" s="22">
        <f t="shared" si="356"/>
        <v>2.7070772962953877</v>
      </c>
      <c r="L1208" s="22">
        <f t="shared" si="352"/>
        <v>2.8218342510795114</v>
      </c>
      <c r="M1208" s="22">
        <f t="shared" si="353"/>
        <v>2.6124090320749742</v>
      </c>
      <c r="N1208" s="22">
        <f t="shared" si="357"/>
        <v>2.7171216415772426</v>
      </c>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c r="AM1208" s="14"/>
      <c r="AN1208" s="14"/>
      <c r="AO1208" s="14"/>
      <c r="AP1208" s="14"/>
      <c r="AQ1208" s="14"/>
      <c r="AR1208" s="14"/>
      <c r="AS1208" s="14"/>
      <c r="AT1208" s="14"/>
      <c r="AU1208" s="14"/>
      <c r="AV1208" s="14"/>
      <c r="AW1208" s="14"/>
      <c r="AX1208" s="14"/>
      <c r="AY1208" s="14"/>
      <c r="AZ1208" s="14"/>
      <c r="BA1208" s="14"/>
      <c r="BB1208" s="14"/>
      <c r="BC1208" s="14"/>
      <c r="BD1208" s="14"/>
      <c r="BE1208" s="14"/>
      <c r="BF1208" s="14"/>
      <c r="BG1208" s="14"/>
      <c r="BH1208" s="14"/>
      <c r="BI1208" s="14"/>
      <c r="BJ1208" s="14"/>
      <c r="BK1208" s="14"/>
      <c r="BL1208" s="14"/>
      <c r="BM1208" s="14"/>
      <c r="BN1208" s="14"/>
      <c r="BO1208" s="14"/>
      <c r="BP1208" s="14"/>
      <c r="BQ1208" s="14"/>
      <c r="BR1208" s="14"/>
      <c r="BS1208" s="14"/>
      <c r="BT1208" s="14"/>
    </row>
    <row r="1209" spans="1:72" s="13" customFormat="1" x14ac:dyDescent="0.25">
      <c r="A1209" s="13" t="s">
        <v>56</v>
      </c>
      <c r="B1209" s="13">
        <v>138</v>
      </c>
      <c r="C1209" s="21">
        <v>97.091129308615592</v>
      </c>
      <c r="D1209" s="21">
        <v>91.389655458056794</v>
      </c>
      <c r="E1209" s="21">
        <f t="shared" si="354"/>
        <v>94.2403923833362</v>
      </c>
      <c r="F1209" s="22">
        <f t="shared" si="358"/>
        <v>1.0363289482309028</v>
      </c>
      <c r="G1209" s="22">
        <f t="shared" si="358"/>
        <v>0.95027911923001795</v>
      </c>
      <c r="H1209" s="22">
        <f t="shared" si="355"/>
        <v>0.99330403373046039</v>
      </c>
      <c r="I1209" s="22">
        <v>2.9372282760155333</v>
      </c>
      <c r="J1209" s="22">
        <v>2.4952286601302811</v>
      </c>
      <c r="K1209" s="22">
        <f t="shared" si="356"/>
        <v>2.7162284680729072</v>
      </c>
      <c r="L1209" s="22">
        <f t="shared" si="352"/>
        <v>2.8342625003669144</v>
      </c>
      <c r="M1209" s="22">
        <f t="shared" si="353"/>
        <v>2.6257850032020995</v>
      </c>
      <c r="N1209" s="22">
        <f t="shared" si="357"/>
        <v>2.7300237517845067</v>
      </c>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row>
    <row r="1210" spans="1:72" s="13" customFormat="1" x14ac:dyDescent="0.25">
      <c r="A1210" s="13" t="s">
        <v>56</v>
      </c>
      <c r="B1210" s="13">
        <v>139</v>
      </c>
      <c r="C1210" s="21">
        <v>98.127458256846495</v>
      </c>
      <c r="D1210" s="21">
        <v>92.339934577286812</v>
      </c>
      <c r="E1210" s="21">
        <f t="shared" si="354"/>
        <v>95.233696417066653</v>
      </c>
      <c r="F1210" s="22">
        <f t="shared" si="358"/>
        <v>1.034623421784417</v>
      </c>
      <c r="G1210" s="22">
        <f t="shared" si="358"/>
        <v>0.94914236697468368</v>
      </c>
      <c r="H1210" s="22">
        <f t="shared" si="355"/>
        <v>0.99188289437955035</v>
      </c>
      <c r="I1210" s="22">
        <v>2.9452853679769353</v>
      </c>
      <c r="J1210" s="22">
        <v>2.5050169849517312</v>
      </c>
      <c r="K1210" s="22">
        <f t="shared" si="356"/>
        <v>2.7251511764643332</v>
      </c>
      <c r="L1210" s="22">
        <f t="shared" si="352"/>
        <v>2.8467221077377078</v>
      </c>
      <c r="M1210" s="22">
        <f t="shared" si="353"/>
        <v>2.6392426174550345</v>
      </c>
      <c r="N1210" s="22">
        <f t="shared" si="357"/>
        <v>2.7429823625963712</v>
      </c>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row>
    <row r="1211" spans="1:72" s="13" customFormat="1" x14ac:dyDescent="0.25">
      <c r="A1211" s="13" t="s">
        <v>56</v>
      </c>
      <c r="B1211" s="24">
        <v>140</v>
      </c>
      <c r="C1211" s="25">
        <v>99.162081678630912</v>
      </c>
      <c r="D1211" s="25">
        <v>93.289076944261495</v>
      </c>
      <c r="E1211" s="25">
        <f t="shared" si="354"/>
        <v>96.225579311446211</v>
      </c>
      <c r="F1211" s="26">
        <f t="shared" si="358"/>
        <v>1.0328189629430398</v>
      </c>
      <c r="G1211" s="26">
        <f t="shared" si="358"/>
        <v>0.94792725852008175</v>
      </c>
      <c r="H1211" s="26">
        <f t="shared" si="355"/>
        <v>0.99037311073156076</v>
      </c>
      <c r="I1211" s="26">
        <v>2.9530559969334642</v>
      </c>
      <c r="J1211" s="26">
        <v>2.5146458651975703</v>
      </c>
      <c r="K1211" s="26">
        <f t="shared" si="356"/>
        <v>2.7338509310655175</v>
      </c>
      <c r="L1211" s="26">
        <f t="shared" si="352"/>
        <v>2.8592193819899161</v>
      </c>
      <c r="M1211" s="26">
        <f t="shared" si="353"/>
        <v>2.6527835786930245</v>
      </c>
      <c r="N1211" s="26">
        <f t="shared" si="357"/>
        <v>2.7560014803414701</v>
      </c>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row>
    <row r="1212" spans="1:72" s="13" customFormat="1" x14ac:dyDescent="0.25">
      <c r="A1212" s="13" t="s">
        <v>56</v>
      </c>
      <c r="B1212" s="13">
        <v>141</v>
      </c>
      <c r="C1212" s="21">
        <v>100.19490064157395</v>
      </c>
      <c r="D1212" s="21">
        <v>94.237004202781577</v>
      </c>
      <c r="E1212" s="21">
        <f t="shared" si="354"/>
        <v>97.215952422177764</v>
      </c>
      <c r="F1212" s="22">
        <f t="shared" si="358"/>
        <v>1.030917736858882</v>
      </c>
      <c r="G1212" s="22">
        <f t="shared" si="358"/>
        <v>0.94663534048314091</v>
      </c>
      <c r="H1212" s="22">
        <f t="shared" si="355"/>
        <v>0.98877653867101145</v>
      </c>
      <c r="I1212" s="22">
        <v>2.9605488143563718</v>
      </c>
      <c r="J1212" s="22">
        <v>2.5241175282639206</v>
      </c>
      <c r="K1212" s="22">
        <f t="shared" si="356"/>
        <v>2.742333171310146</v>
      </c>
      <c r="L1212" s="22">
        <f t="shared" si="352"/>
        <v>2.8717604795285707</v>
      </c>
      <c r="M1212" s="22">
        <f t="shared" si="353"/>
        <v>2.6664095669359535</v>
      </c>
      <c r="N1212" s="22">
        <f t="shared" si="357"/>
        <v>2.7690850232322619</v>
      </c>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row>
    <row r="1213" spans="1:72" s="13" customFormat="1" x14ac:dyDescent="0.25">
      <c r="A1213" s="13" t="s">
        <v>56</v>
      </c>
      <c r="B1213" s="13">
        <v>142</v>
      </c>
      <c r="C1213" s="21">
        <v>101.22581837843283</v>
      </c>
      <c r="D1213" s="21">
        <v>95.183639543264718</v>
      </c>
      <c r="E1213" s="21">
        <f t="shared" si="354"/>
        <v>98.204728960848769</v>
      </c>
      <c r="F1213" s="22">
        <f t="shared" si="358"/>
        <v>1.0289219000062673</v>
      </c>
      <c r="G1213" s="22">
        <f t="shared" si="358"/>
        <v>0.94526815231637329</v>
      </c>
      <c r="H1213" s="22">
        <f t="shared" si="355"/>
        <v>0.98709502616132028</v>
      </c>
      <c r="I1213" s="22">
        <v>2.9677723275600942</v>
      </c>
      <c r="J1213" s="22">
        <v>2.5334341965872396</v>
      </c>
      <c r="K1213" s="22">
        <f t="shared" si="356"/>
        <v>2.7506032620736667</v>
      </c>
      <c r="L1213" s="22">
        <f t="shared" si="352"/>
        <v>2.8843514046518179</v>
      </c>
      <c r="M1213" s="22">
        <f t="shared" si="353"/>
        <v>2.6801222387309633</v>
      </c>
      <c r="N1213" s="22">
        <f t="shared" si="357"/>
        <v>2.7822368216913906</v>
      </c>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c r="BG1213" s="14"/>
      <c r="BH1213" s="14"/>
      <c r="BI1213" s="14"/>
      <c r="BJ1213" s="14"/>
      <c r="BK1213" s="14"/>
      <c r="BL1213" s="14"/>
      <c r="BM1213" s="14"/>
      <c r="BN1213" s="14"/>
      <c r="BO1213" s="14"/>
      <c r="BP1213" s="14"/>
      <c r="BQ1213" s="14"/>
      <c r="BR1213" s="14"/>
      <c r="BS1213" s="14"/>
      <c r="BT1213" s="14"/>
    </row>
    <row r="1214" spans="1:72" s="13" customFormat="1" x14ac:dyDescent="0.25">
      <c r="A1214" s="13" t="s">
        <v>56</v>
      </c>
      <c r="B1214" s="13">
        <v>143</v>
      </c>
      <c r="C1214" s="21">
        <v>102.2547402784391</v>
      </c>
      <c r="D1214" s="21">
        <v>96.128907695581091</v>
      </c>
      <c r="E1214" s="21">
        <f t="shared" si="354"/>
        <v>99.191823987010096</v>
      </c>
      <c r="F1214" s="22">
        <f t="shared" si="358"/>
        <v>1.0268335990911623</v>
      </c>
      <c r="G1214" s="22">
        <f t="shared" si="358"/>
        <v>0.94382722572780153</v>
      </c>
      <c r="H1214" s="22">
        <f t="shared" si="355"/>
        <v>0.98533041240948194</v>
      </c>
      <c r="I1214" s="22">
        <v>2.9747348933240825</v>
      </c>
      <c r="J1214" s="22">
        <v>2.5425980861546131</v>
      </c>
      <c r="K1214" s="22">
        <f t="shared" si="356"/>
        <v>2.7586664897393476</v>
      </c>
      <c r="L1214" s="22">
        <f t="shared" si="352"/>
        <v>2.8969980101517745</v>
      </c>
      <c r="M1214" s="22">
        <f t="shared" si="353"/>
        <v>2.6939232275207696</v>
      </c>
      <c r="N1214" s="22">
        <f t="shared" si="357"/>
        <v>2.7954606188362723</v>
      </c>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row>
    <row r="1215" spans="1:72" s="13" customFormat="1" x14ac:dyDescent="0.25">
      <c r="A1215" s="13" t="s">
        <v>56</v>
      </c>
      <c r="B1215" s="13">
        <v>144</v>
      </c>
      <c r="C1215" s="21">
        <v>103.28157387753026</v>
      </c>
      <c r="D1215" s="21">
        <v>97.072734921308893</v>
      </c>
      <c r="E1215" s="21">
        <f t="shared" si="354"/>
        <v>100.17715439941958</v>
      </c>
      <c r="F1215" s="22">
        <f t="shared" si="358"/>
        <v>1.0246549700038941</v>
      </c>
      <c r="G1215" s="22">
        <f t="shared" si="358"/>
        <v>0.94231408412269957</v>
      </c>
      <c r="H1215" s="22">
        <f t="shared" si="355"/>
        <v>0.98348452706329681</v>
      </c>
      <c r="I1215" s="22">
        <v>2.981444712313662</v>
      </c>
      <c r="J1215" s="22">
        <v>2.5516114050958718</v>
      </c>
      <c r="K1215" s="22">
        <f t="shared" si="356"/>
        <v>2.7665280587047669</v>
      </c>
      <c r="L1215" s="22">
        <f t="shared" si="352"/>
        <v>2.9097059982077007</v>
      </c>
      <c r="M1215" s="22">
        <f t="shared" si="353"/>
        <v>2.7078141440191232</v>
      </c>
      <c r="N1215" s="22">
        <f t="shared" si="357"/>
        <v>2.808760071113412</v>
      </c>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row>
    <row r="1216" spans="1:72" s="13" customFormat="1" x14ac:dyDescent="0.25">
      <c r="A1216" s="13" t="s">
        <v>56</v>
      </c>
      <c r="B1216" s="13">
        <v>145</v>
      </c>
      <c r="C1216" s="21">
        <v>104.30622884753416</v>
      </c>
      <c r="D1216" s="21">
        <v>98.015049005431592</v>
      </c>
      <c r="E1216" s="21">
        <f t="shared" si="354"/>
        <v>101.16063892648287</v>
      </c>
      <c r="F1216" s="22">
        <f t="shared" si="358"/>
        <v>1.0223881368147829</v>
      </c>
      <c r="G1216" s="22">
        <f t="shared" si="358"/>
        <v>0.94073024206801392</v>
      </c>
      <c r="H1216" s="22">
        <f t="shared" si="355"/>
        <v>0.98155918944139842</v>
      </c>
      <c r="I1216" s="22">
        <v>2.9879098242590896</v>
      </c>
      <c r="J1216" s="22">
        <v>2.5604763523548986</v>
      </c>
      <c r="K1216" s="22">
        <f t="shared" si="356"/>
        <v>2.7741930883069941</v>
      </c>
      <c r="L1216" s="22">
        <f t="shared" si="352"/>
        <v>2.922480921548861</v>
      </c>
      <c r="M1216" s="22">
        <f t="shared" si="353"/>
        <v>2.7217965765894645</v>
      </c>
      <c r="N1216" s="22">
        <f t="shared" si="357"/>
        <v>2.822138749069163</v>
      </c>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4"/>
      <c r="AY1216" s="14"/>
      <c r="AZ1216" s="14"/>
      <c r="BA1216" s="14"/>
      <c r="BB1216" s="14"/>
      <c r="BC1216" s="14"/>
      <c r="BD1216" s="14"/>
      <c r="BE1216" s="14"/>
      <c r="BF1216" s="14"/>
      <c r="BG1216" s="14"/>
      <c r="BH1216" s="14"/>
      <c r="BI1216" s="14"/>
      <c r="BJ1216" s="14"/>
      <c r="BK1216" s="14"/>
      <c r="BL1216" s="14"/>
      <c r="BM1216" s="14"/>
      <c r="BN1216" s="14"/>
      <c r="BO1216" s="14"/>
      <c r="BP1216" s="14"/>
      <c r="BQ1216" s="14"/>
      <c r="BR1216" s="14"/>
      <c r="BS1216" s="14"/>
      <c r="BT1216" s="14"/>
    </row>
    <row r="1217" spans="1:72" s="13" customFormat="1" x14ac:dyDescent="0.25">
      <c r="A1217" s="13" t="s">
        <v>56</v>
      </c>
      <c r="B1217" s="13">
        <v>146</v>
      </c>
      <c r="C1217" s="21">
        <v>105.32861698434894</v>
      </c>
      <c r="D1217" s="21">
        <v>98.955779247499606</v>
      </c>
      <c r="E1217" s="21">
        <f t="shared" si="354"/>
        <v>102.14219811592427</v>
      </c>
      <c r="F1217" s="22">
        <f t="shared" si="358"/>
        <v>1.0200352108122104</v>
      </c>
      <c r="G1217" s="22">
        <f t="shared" si="358"/>
        <v>0.93907720477923817</v>
      </c>
      <c r="H1217" s="22">
        <f t="shared" si="355"/>
        <v>0.97955620779572428</v>
      </c>
      <c r="I1217" s="22">
        <v>2.9941381038521913</v>
      </c>
      <c r="J1217" s="22">
        <v>2.5691951164375642</v>
      </c>
      <c r="K1217" s="22">
        <f t="shared" si="356"/>
        <v>2.7816666101448777</v>
      </c>
      <c r="L1217" s="22">
        <f t="shared" si="352"/>
        <v>2.9353281848653903</v>
      </c>
      <c r="M1217" s="22">
        <f t="shared" si="353"/>
        <v>2.7358720916258852</v>
      </c>
      <c r="N1217" s="22">
        <f t="shared" si="357"/>
        <v>2.8356001382456375</v>
      </c>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row>
    <row r="1218" spans="1:72" s="13" customFormat="1" x14ac:dyDescent="0.25">
      <c r="A1218" s="13" t="s">
        <v>56</v>
      </c>
      <c r="B1218" s="24">
        <v>147</v>
      </c>
      <c r="C1218" s="25">
        <v>106.34865219516115</v>
      </c>
      <c r="D1218" s="25">
        <v>99.894856452278844</v>
      </c>
      <c r="E1218" s="25">
        <f t="shared" si="354"/>
        <v>103.12175432372</v>
      </c>
      <c r="F1218" s="26">
        <f t="shared" si="358"/>
        <v>1.0175982895833044</v>
      </c>
      <c r="G1218" s="26">
        <f t="shared" si="358"/>
        <v>0.93735646762877423</v>
      </c>
      <c r="H1218" s="26">
        <f t="shared" si="355"/>
        <v>0.97747737860603934</v>
      </c>
      <c r="I1218" s="26">
        <v>3.0001372573203478</v>
      </c>
      <c r="J1218" s="26">
        <v>2.5777698742337218</v>
      </c>
      <c r="K1218" s="26">
        <f t="shared" si="356"/>
        <v>2.7889535657770348</v>
      </c>
      <c r="L1218" s="26">
        <f t="shared" si="352"/>
        <v>2.9482530464441639</v>
      </c>
      <c r="M1218" s="26">
        <f t="shared" si="353"/>
        <v>2.750042233937632</v>
      </c>
      <c r="N1218" s="26">
        <f t="shared" si="357"/>
        <v>2.8491476401908979</v>
      </c>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row>
    <row r="1219" spans="1:72" s="13" customFormat="1" x14ac:dyDescent="0.25">
      <c r="A1219" s="13" t="s">
        <v>56</v>
      </c>
      <c r="B1219" s="13">
        <v>148</v>
      </c>
      <c r="C1219" s="21">
        <v>107.36625048474446</v>
      </c>
      <c r="D1219" s="21">
        <v>100.83221291990762</v>
      </c>
      <c r="E1219" s="21">
        <f t="shared" si="354"/>
        <v>104.09923170232604</v>
      </c>
      <c r="F1219" s="22">
        <f t="shared" si="358"/>
        <v>1.0150794561347709</v>
      </c>
      <c r="G1219" s="22">
        <f t="shared" si="358"/>
        <v>0.93556951567620672</v>
      </c>
      <c r="H1219" s="22">
        <f t="shared" si="355"/>
        <v>0.97532448590548881</v>
      </c>
      <c r="I1219" s="22">
        <v>3.005914819638142</v>
      </c>
      <c r="J1219" s="22">
        <v>2.5862027899107352</v>
      </c>
      <c r="K1219" s="22">
        <f t="shared" si="356"/>
        <v>2.7960588047744386</v>
      </c>
      <c r="L1219" s="22">
        <f t="shared" si="352"/>
        <v>2.9612606200150013</v>
      </c>
      <c r="M1219" s="22">
        <f t="shared" si="353"/>
        <v>2.7643085271343959</v>
      </c>
      <c r="N1219" s="22">
        <f t="shared" si="357"/>
        <v>2.8627845735746984</v>
      </c>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c r="AS1219" s="14"/>
      <c r="AT1219" s="14"/>
      <c r="AU1219" s="14"/>
      <c r="AV1219" s="14"/>
      <c r="AW1219" s="14"/>
      <c r="AX1219" s="14"/>
      <c r="AY1219" s="14"/>
      <c r="AZ1219" s="14"/>
      <c r="BA1219" s="14"/>
      <c r="BB1219" s="14"/>
      <c r="BC1219" s="14"/>
      <c r="BD1219" s="14"/>
      <c r="BE1219" s="14"/>
      <c r="BF1219" s="14"/>
      <c r="BG1219" s="14"/>
      <c r="BH1219" s="14"/>
      <c r="BI1219" s="14"/>
      <c r="BJ1219" s="14"/>
      <c r="BK1219" s="14"/>
      <c r="BL1219" s="14"/>
      <c r="BM1219" s="14"/>
      <c r="BN1219" s="14"/>
      <c r="BO1219" s="14"/>
      <c r="BP1219" s="14"/>
      <c r="BQ1219" s="14"/>
      <c r="BR1219" s="14"/>
      <c r="BS1219" s="14"/>
      <c r="BT1219" s="14"/>
    </row>
    <row r="1220" spans="1:72" s="13" customFormat="1" x14ac:dyDescent="0.25">
      <c r="A1220" s="13" t="s">
        <v>56</v>
      </c>
      <c r="B1220" s="13">
        <v>149</v>
      </c>
      <c r="C1220" s="21">
        <v>108.38132994087923</v>
      </c>
      <c r="D1220" s="21">
        <v>101.76778243558383</v>
      </c>
      <c r="E1220" s="21">
        <f t="shared" si="354"/>
        <v>105.07455618823153</v>
      </c>
      <c r="F1220" s="22">
        <f t="shared" si="358"/>
        <v>1.0124807780561014</v>
      </c>
      <c r="G1220" s="22">
        <f t="shared" si="358"/>
        <v>0.93371782321936792</v>
      </c>
      <c r="H1220" s="22">
        <f t="shared" si="355"/>
        <v>0.97309930063773464</v>
      </c>
      <c r="I1220" s="22">
        <v>3.0114781523376828</v>
      </c>
      <c r="J1220" s="22">
        <v>2.5944960138760313</v>
      </c>
      <c r="K1220" s="22">
        <f t="shared" si="356"/>
        <v>2.8029870831068573</v>
      </c>
      <c r="L1220" s="22">
        <f t="shared" si="352"/>
        <v>2.9743558767797342</v>
      </c>
      <c r="M1220" s="22">
        <f t="shared" si="353"/>
        <v>2.7786724740141109</v>
      </c>
      <c r="N1220" s="22">
        <f t="shared" si="357"/>
        <v>2.8765141753969226</v>
      </c>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row>
    <row r="1221" spans="1:72" s="13" customFormat="1" x14ac:dyDescent="0.25">
      <c r="A1221" s="13" t="s">
        <v>56</v>
      </c>
      <c r="B1221" s="13">
        <v>150</v>
      </c>
      <c r="C1221" s="21">
        <v>109.39381071893533</v>
      </c>
      <c r="D1221" s="21">
        <v>102.70150025880319</v>
      </c>
      <c r="E1221" s="21">
        <f t="shared" si="354"/>
        <v>106.04765548886925</v>
      </c>
      <c r="F1221" s="22">
        <f t="shared" si="358"/>
        <v>1.0098043067217617</v>
      </c>
      <c r="G1221" s="22">
        <f t="shared" si="358"/>
        <v>0.93180285336681834</v>
      </c>
      <c r="H1221" s="22">
        <f t="shared" si="355"/>
        <v>0.97080358004429002</v>
      </c>
      <c r="I1221" s="22">
        <v>3.0168344418794426</v>
      </c>
      <c r="J1221" s="22">
        <v>2.6026516818062211</v>
      </c>
      <c r="K1221" s="22">
        <f t="shared" si="356"/>
        <v>2.8097430618428318</v>
      </c>
      <c r="L1221" s="22">
        <f t="shared" si="352"/>
        <v>2.9875436476135881</v>
      </c>
      <c r="M1221" s="22">
        <f t="shared" si="353"/>
        <v>2.7931355569498861</v>
      </c>
      <c r="N1221" s="22">
        <f t="shared" si="357"/>
        <v>2.8903396022817374</v>
      </c>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row>
    <row r="1222" spans="1:72" s="13" customFormat="1" x14ac:dyDescent="0.25">
      <c r="A1222" s="13" t="s">
        <v>56</v>
      </c>
      <c r="B1222" s="13">
        <v>151</v>
      </c>
      <c r="C1222" s="21">
        <v>110.40361502565709</v>
      </c>
      <c r="D1222" s="21">
        <v>103.63330311217001</v>
      </c>
      <c r="E1222" s="21">
        <f t="shared" si="354"/>
        <v>107.01845906891356</v>
      </c>
      <c r="F1222" s="22">
        <f t="shared" si="358"/>
        <v>1.0070520765338955</v>
      </c>
      <c r="G1222" s="22">
        <f t="shared" si="358"/>
        <v>0.92982605763047843</v>
      </c>
      <c r="H1222" s="22">
        <f t="shared" si="355"/>
        <v>0.96843906708218697</v>
      </c>
      <c r="I1222" s="22">
        <v>3.0219906985463529</v>
      </c>
      <c r="J1222" s="22">
        <v>2.610671913740354</v>
      </c>
      <c r="K1222" s="22">
        <f t="shared" si="356"/>
        <v>2.8163313061433533</v>
      </c>
      <c r="L1222" s="22">
        <f t="shared" si="352"/>
        <v>3.0008286254148233</v>
      </c>
      <c r="M1222" s="22">
        <f t="shared" si="353"/>
        <v>2.8076992382782411</v>
      </c>
      <c r="N1222" s="22">
        <f t="shared" si="357"/>
        <v>2.9042639318465322</v>
      </c>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row>
    <row r="1223" spans="1:72" s="13" customFormat="1" x14ac:dyDescent="0.25">
      <c r="A1223" s="13" t="s">
        <v>56</v>
      </c>
      <c r="B1223" s="13">
        <v>152</v>
      </c>
      <c r="C1223" s="21">
        <v>111.41066710219098</v>
      </c>
      <c r="D1223" s="21">
        <v>104.56312916980049</v>
      </c>
      <c r="E1223" s="21">
        <f t="shared" si="354"/>
        <v>107.98689813599574</v>
      </c>
      <c r="F1223" s="22">
        <f t="shared" si="358"/>
        <v>1.0042261042031839</v>
      </c>
      <c r="G1223" s="22">
        <f t="shared" si="358"/>
        <v>0.92778887553861011</v>
      </c>
      <c r="H1223" s="22">
        <f t="shared" si="355"/>
        <v>0.96600748987089702</v>
      </c>
      <c r="I1223" s="22">
        <v>3.0269537558249775</v>
      </c>
      <c r="J1223" s="22">
        <v>2.6185588132349271</v>
      </c>
      <c r="K1223" s="22">
        <f t="shared" si="356"/>
        <v>2.8227562845299525</v>
      </c>
      <c r="L1223" s="22">
        <f t="shared" si="352"/>
        <v>3.0142153675907011</v>
      </c>
      <c r="M1223" s="22">
        <f t="shared" si="353"/>
        <v>2.8223649606865275</v>
      </c>
      <c r="N1223" s="22">
        <f t="shared" si="357"/>
        <v>2.9182901641386145</v>
      </c>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row>
    <row r="1224" spans="1:72" s="13" customFormat="1" x14ac:dyDescent="0.25">
      <c r="A1224" s="13" t="s">
        <v>56</v>
      </c>
      <c r="B1224" s="13">
        <v>153</v>
      </c>
      <c r="C1224" s="21">
        <v>112.41489320639417</v>
      </c>
      <c r="D1224" s="21">
        <v>105.4909180453391</v>
      </c>
      <c r="E1224" s="21">
        <f t="shared" si="354"/>
        <v>108.95290562586663</v>
      </c>
      <c r="F1224" s="22">
        <f t="shared" si="358"/>
        <v>1.0013283880689414</v>
      </c>
      <c r="G1224" s="22">
        <f t="shared" si="358"/>
        <v>0.92569273426829568</v>
      </c>
      <c r="H1224" s="22">
        <f t="shared" si="355"/>
        <v>0.96351056116861855</v>
      </c>
      <c r="I1224" s="22">
        <v>3.031730270238616</v>
      </c>
      <c r="J1224" s="22">
        <v>2.6263144665782896</v>
      </c>
      <c r="K1224" s="22">
        <f t="shared" si="356"/>
        <v>2.8290223684084528</v>
      </c>
      <c r="L1224" s="22">
        <f t="shared" si="352"/>
        <v>3.0277082986584434</v>
      </c>
      <c r="M1224" s="22">
        <f t="shared" si="353"/>
        <v>2.8371341476005352</v>
      </c>
      <c r="N1224" s="22">
        <f t="shared" si="357"/>
        <v>2.9324212231294893</v>
      </c>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row>
    <row r="1225" spans="1:72" s="13" customFormat="1" x14ac:dyDescent="0.25">
      <c r="A1225" s="13" t="s">
        <v>56</v>
      </c>
      <c r="B1225" s="24">
        <v>154</v>
      </c>
      <c r="C1225" s="25">
        <v>113.41622159446311</v>
      </c>
      <c r="D1225" s="25">
        <v>106.4166107796074</v>
      </c>
      <c r="E1225" s="25">
        <f t="shared" si="354"/>
        <v>109.91641618703525</v>
      </c>
      <c r="F1225" s="26">
        <f t="shared" si="358"/>
        <v>0.99836090745534989</v>
      </c>
      <c r="G1225" s="26">
        <f t="shared" si="358"/>
        <v>0.92353904829818134</v>
      </c>
      <c r="H1225" s="26">
        <f t="shared" si="355"/>
        <v>0.96094997787676562</v>
      </c>
      <c r="I1225" s="26">
        <v>3.0363267215984369</v>
      </c>
      <c r="J1225" s="26">
        <v>2.6339409420621531</v>
      </c>
      <c r="K1225" s="26">
        <f t="shared" si="356"/>
        <v>2.8351338318302952</v>
      </c>
      <c r="L1225" s="26">
        <f t="shared" si="352"/>
        <v>3.0413117129530955</v>
      </c>
      <c r="M1225" s="26">
        <f t="shared" si="353"/>
        <v>2.8520082035683862</v>
      </c>
      <c r="N1225" s="26">
        <f t="shared" si="357"/>
        <v>2.9466599582607409</v>
      </c>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row>
    <row r="1226" spans="1:72" s="13" customFormat="1" x14ac:dyDescent="0.25">
      <c r="A1226" s="13" t="s">
        <v>56</v>
      </c>
      <c r="B1226" s="13">
        <v>155</v>
      </c>
      <c r="C1226" s="21">
        <v>114.41458250191846</v>
      </c>
      <c r="D1226" s="21">
        <v>107.34014982790558</v>
      </c>
      <c r="E1226" s="21">
        <f t="shared" si="354"/>
        <v>110.87736616491202</v>
      </c>
      <c r="F1226" s="22">
        <f t="shared" si="358"/>
        <v>0.99532562206607622</v>
      </c>
      <c r="G1226" s="22">
        <f t="shared" si="358"/>
        <v>0.92132921907935383</v>
      </c>
      <c r="H1226" s="22">
        <f t="shared" si="355"/>
        <v>0.95832742057271503</v>
      </c>
      <c r="I1226" s="22">
        <v>3.0407494136399</v>
      </c>
      <c r="J1226" s="22">
        <v>2.6414402893079538</v>
      </c>
      <c r="K1226" s="22">
        <f t="shared" si="356"/>
        <v>2.8410948514739269</v>
      </c>
      <c r="L1226" s="22">
        <f t="shared" si="352"/>
        <v>3.0550297774189472</v>
      </c>
      <c r="M1226" s="22">
        <f t="shared" si="353"/>
        <v>2.8669885146456506</v>
      </c>
      <c r="N1226" s="22">
        <f t="shared" si="357"/>
        <v>2.9610091460322989</v>
      </c>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c r="BC1226" s="14"/>
      <c r="BD1226" s="14"/>
      <c r="BE1226" s="14"/>
      <c r="BF1226" s="14"/>
      <c r="BG1226" s="14"/>
      <c r="BH1226" s="14"/>
      <c r="BI1226" s="14"/>
      <c r="BJ1226" s="14"/>
      <c r="BK1226" s="14"/>
      <c r="BL1226" s="14"/>
      <c r="BM1226" s="14"/>
      <c r="BN1226" s="14"/>
      <c r="BO1226" s="14"/>
      <c r="BP1226" s="14"/>
      <c r="BQ1226" s="14"/>
      <c r="BR1226" s="14"/>
      <c r="BS1226" s="14"/>
      <c r="BT1226" s="14"/>
    </row>
    <row r="1227" spans="1:72" s="13" customFormat="1" x14ac:dyDescent="0.25">
      <c r="A1227" s="13" t="s">
        <v>56</v>
      </c>
      <c r="B1227" s="13">
        <v>156</v>
      </c>
      <c r="C1227" s="21">
        <v>115.40990812398454</v>
      </c>
      <c r="D1227" s="21">
        <v>108.26147904698493</v>
      </c>
      <c r="E1227" s="21">
        <f t="shared" si="354"/>
        <v>111.83569358548473</v>
      </c>
      <c r="F1227" s="22">
        <f t="shared" si="358"/>
        <v>0.99222447141357861</v>
      </c>
      <c r="G1227" s="22">
        <f t="shared" si="358"/>
        <v>0.91906463472514588</v>
      </c>
      <c r="H1227" s="22">
        <f t="shared" si="355"/>
        <v>0.95564455306936225</v>
      </c>
      <c r="I1227" s="22">
        <v>3.0450044750130409</v>
      </c>
      <c r="J1227" s="22">
        <v>2.6488145386458459</v>
      </c>
      <c r="K1227" s="22">
        <f t="shared" si="356"/>
        <v>2.8469095068294434</v>
      </c>
      <c r="L1227" s="22">
        <f t="shared" ref="L1227:L1258" si="359">I1227/F1227</f>
        <v>3.0688665344798007</v>
      </c>
      <c r="M1227" s="22">
        <f t="shared" ref="M1227:M1258" si="360">J1227/G1227</f>
        <v>2.8820764487777257</v>
      </c>
      <c r="N1227" s="22">
        <f t="shared" si="357"/>
        <v>2.9754714916287632</v>
      </c>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c r="BG1227" s="14"/>
      <c r="BH1227" s="14"/>
      <c r="BI1227" s="14"/>
      <c r="BJ1227" s="14"/>
      <c r="BK1227" s="14"/>
      <c r="BL1227" s="14"/>
      <c r="BM1227" s="14"/>
      <c r="BN1227" s="14"/>
      <c r="BO1227" s="14"/>
      <c r="BP1227" s="14"/>
      <c r="BQ1227" s="14"/>
      <c r="BR1227" s="14"/>
      <c r="BS1227" s="14"/>
      <c r="BT1227" s="14"/>
    </row>
    <row r="1228" spans="1:72" s="13" customFormat="1" x14ac:dyDescent="0.25">
      <c r="A1228" s="13" t="s">
        <v>56</v>
      </c>
      <c r="B1228" s="13">
        <v>157</v>
      </c>
      <c r="C1228" s="21">
        <v>116.40213259539811</v>
      </c>
      <c r="D1228" s="21">
        <v>109.18054368171008</v>
      </c>
      <c r="E1228" s="21">
        <f t="shared" si="354"/>
        <v>112.7913381385541</v>
      </c>
      <c r="F1228" s="22">
        <f t="shared" si="358"/>
        <v>0.98905937428435209</v>
      </c>
      <c r="G1228" s="22">
        <f t="shared" si="358"/>
        <v>0.91674666971971419</v>
      </c>
      <c r="H1228" s="22">
        <f t="shared" si="355"/>
        <v>0.95290302200203314</v>
      </c>
      <c r="I1228" s="22">
        <v>3.0490978605964485</v>
      </c>
      <c r="J1228" s="22">
        <v>2.6560657005441879</v>
      </c>
      <c r="K1228" s="22">
        <f t="shared" si="356"/>
        <v>2.8525817805703184</v>
      </c>
      <c r="L1228" s="22">
        <f t="shared" si="359"/>
        <v>3.0828259049692202</v>
      </c>
      <c r="M1228" s="22">
        <f t="shared" si="360"/>
        <v>2.8972733561783786</v>
      </c>
      <c r="N1228" s="22">
        <f t="shared" si="357"/>
        <v>2.9900496305737994</v>
      </c>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row>
    <row r="1229" spans="1:72" s="13" customFormat="1" x14ac:dyDescent="0.25">
      <c r="A1229" s="13" t="s">
        <v>56</v>
      </c>
      <c r="B1229" s="13">
        <v>158</v>
      </c>
      <c r="C1229" s="21">
        <v>117.39119196968247</v>
      </c>
      <c r="D1229" s="21">
        <v>110.09729035142979</v>
      </c>
      <c r="E1229" s="21">
        <f t="shared" si="354"/>
        <v>113.74424116055613</v>
      </c>
      <c r="F1229" s="22">
        <f t="shared" si="358"/>
        <v>0.98583222823872063</v>
      </c>
      <c r="G1229" s="22">
        <f t="shared" si="358"/>
        <v>0.91437668464388366</v>
      </c>
      <c r="H1229" s="22">
        <f t="shared" si="355"/>
        <v>0.95010445644130215</v>
      </c>
      <c r="I1229" s="22">
        <v>3.0530353531061132</v>
      </c>
      <c r="J1229" s="22">
        <v>2.6631957650873987</v>
      </c>
      <c r="K1229" s="22">
        <f t="shared" si="356"/>
        <v>2.8581155590967562</v>
      </c>
      <c r="L1229" s="22">
        <f t="shared" si="359"/>
        <v>3.096911691110606</v>
      </c>
      <c r="M1229" s="22">
        <f t="shared" si="360"/>
        <v>2.9125805697075666</v>
      </c>
      <c r="N1229" s="22">
        <f t="shared" si="357"/>
        <v>3.0047461304090861</v>
      </c>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row>
    <row r="1230" spans="1:72" s="13" customFormat="1" x14ac:dyDescent="0.25">
      <c r="A1230" s="13" t="s">
        <v>56</v>
      </c>
      <c r="B1230" s="13">
        <v>159</v>
      </c>
      <c r="C1230" s="21">
        <v>118.37702419792119</v>
      </c>
      <c r="D1230" s="21">
        <v>111.01166703607367</v>
      </c>
      <c r="E1230" s="21">
        <f t="shared" si="354"/>
        <v>114.69434561699742</v>
      </c>
      <c r="F1230" s="22">
        <f t="shared" si="358"/>
        <v>0.9825449091436127</v>
      </c>
      <c r="G1230" s="22">
        <f t="shared" si="358"/>
        <v>0.91195602591875513</v>
      </c>
      <c r="H1230" s="22">
        <f t="shared" si="355"/>
        <v>0.94725046753118392</v>
      </c>
      <c r="I1230" s="22">
        <v>3.0568225649716405</v>
      </c>
      <c r="J1230" s="22">
        <v>2.6702067015001338</v>
      </c>
      <c r="K1230" s="22">
        <f t="shared" si="356"/>
        <v>2.8635146332358872</v>
      </c>
      <c r="L1230" s="22">
        <f t="shared" si="359"/>
        <v>3.1111275795382936</v>
      </c>
      <c r="M1230" s="22">
        <f t="shared" si="360"/>
        <v>2.9279994052454659</v>
      </c>
      <c r="N1230" s="22">
        <f t="shared" si="357"/>
        <v>3.0195634923918799</v>
      </c>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row>
    <row r="1231" spans="1:72" s="13" customFormat="1" x14ac:dyDescent="0.25">
      <c r="A1231" s="13" t="s">
        <v>56</v>
      </c>
      <c r="B1231" s="13">
        <v>160</v>
      </c>
      <c r="C1231" s="21">
        <v>119.3595691070648</v>
      </c>
      <c r="D1231" s="21">
        <v>111.92362306199243</v>
      </c>
      <c r="E1231" s="21">
        <f t="shared" si="354"/>
        <v>115.64159608452862</v>
      </c>
      <c r="F1231" s="22">
        <f t="shared" si="358"/>
        <v>0.97919927073922963</v>
      </c>
      <c r="G1231" s="22">
        <f t="shared" si="358"/>
        <v>0.90948602556639457</v>
      </c>
      <c r="H1231" s="22">
        <f t="shared" si="355"/>
        <v>0.9443426481528121</v>
      </c>
      <c r="I1231" s="22">
        <v>3.0604649404536461</v>
      </c>
      <c r="J1231" s="22">
        <v>2.6771004577157829</v>
      </c>
      <c r="K1231" s="22">
        <f t="shared" si="356"/>
        <v>2.8687826990847145</v>
      </c>
      <c r="L1231" s="22">
        <f t="shared" si="359"/>
        <v>3.1254771443438685</v>
      </c>
      <c r="M1231" s="22">
        <f t="shared" si="360"/>
        <v>2.9435311620633016</v>
      </c>
      <c r="N1231" s="22">
        <f t="shared" si="357"/>
        <v>3.034504153203585</v>
      </c>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row>
    <row r="1232" spans="1:72" s="13" customFormat="1" x14ac:dyDescent="0.25">
      <c r="A1232" s="13" t="s">
        <v>56</v>
      </c>
      <c r="B1232" s="24">
        <v>161</v>
      </c>
      <c r="C1232" s="25">
        <v>120.33876837780403</v>
      </c>
      <c r="D1232" s="25">
        <v>112.83310908755882</v>
      </c>
      <c r="E1232" s="25">
        <f t="shared" si="354"/>
        <v>116.58593873268143</v>
      </c>
      <c r="F1232" s="26">
        <f t="shared" si="358"/>
        <v>0.97579714423676478</v>
      </c>
      <c r="G1232" s="26">
        <f t="shared" si="358"/>
        <v>0.90696800098707797</v>
      </c>
      <c r="H1232" s="26">
        <f t="shared" si="355"/>
        <v>0.94138257261192138</v>
      </c>
      <c r="I1232" s="26">
        <v>3.0639677579775011</v>
      </c>
      <c r="J1232" s="26">
        <v>2.6838789599873185</v>
      </c>
      <c r="K1232" s="26">
        <f t="shared" si="356"/>
        <v>2.8739233589824096</v>
      </c>
      <c r="L1232" s="26">
        <f t="shared" si="359"/>
        <v>3.1399638501443166</v>
      </c>
      <c r="M1232" s="26">
        <f t="shared" si="360"/>
        <v>2.9591771231910937</v>
      </c>
      <c r="N1232" s="26">
        <f t="shared" si="357"/>
        <v>3.0495704866677054</v>
      </c>
      <c r="O1232" s="14"/>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c r="BF1232" s="14"/>
      <c r="BG1232" s="14"/>
      <c r="BH1232" s="14"/>
      <c r="BI1232" s="14"/>
      <c r="BJ1232" s="14"/>
      <c r="BK1232" s="14"/>
      <c r="BL1232" s="14"/>
      <c r="BM1232" s="14"/>
      <c r="BN1232" s="14"/>
      <c r="BO1232" s="14"/>
      <c r="BP1232" s="14"/>
      <c r="BQ1232" s="14"/>
      <c r="BR1232" s="14"/>
      <c r="BS1232" s="14"/>
      <c r="BT1232" s="14"/>
    </row>
    <row r="1233" spans="1:72" s="13" customFormat="1" x14ac:dyDescent="0.25">
      <c r="A1233" s="13" t="s">
        <v>56</v>
      </c>
      <c r="B1233" s="13">
        <v>162</v>
      </c>
      <c r="C1233" s="21">
        <v>121.31456552204079</v>
      </c>
      <c r="D1233" s="21">
        <v>113.7400770885459</v>
      </c>
      <c r="E1233" s="21">
        <f t="shared" si="354"/>
        <v>117.52732130529336</v>
      </c>
      <c r="F1233" s="22">
        <f t="shared" si="358"/>
        <v>0.97234033794792651</v>
      </c>
      <c r="G1233" s="22">
        <f t="shared" si="358"/>
        <v>0.90440325475297811</v>
      </c>
      <c r="H1233" s="22">
        <f t="shared" si="355"/>
        <v>0.93837179635045231</v>
      </c>
      <c r="I1233" s="22">
        <v>3.0673361326598831</v>
      </c>
      <c r="J1233" s="22">
        <v>2.6905441125386229</v>
      </c>
      <c r="K1233" s="22">
        <f t="shared" si="356"/>
        <v>2.878940122599253</v>
      </c>
      <c r="L1233" s="22">
        <f t="shared" si="359"/>
        <v>3.1545910551580487</v>
      </c>
      <c r="M1233" s="22">
        <f t="shared" si="360"/>
        <v>2.9749385557811796</v>
      </c>
      <c r="N1233" s="22">
        <f t="shared" si="357"/>
        <v>3.0647648054696139</v>
      </c>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row>
    <row r="1234" spans="1:72" s="13" customFormat="1" x14ac:dyDescent="0.25">
      <c r="A1234" s="13" t="s">
        <v>56</v>
      </c>
      <c r="B1234" s="13">
        <v>163</v>
      </c>
      <c r="C1234" s="21">
        <v>122.28690585998872</v>
      </c>
      <c r="D1234" s="21">
        <v>114.64448034329888</v>
      </c>
      <c r="E1234" s="21">
        <f t="shared" si="354"/>
        <v>118.46569310164381</v>
      </c>
      <c r="F1234" s="22">
        <f t="shared" si="358"/>
        <v>0.96883063694487248</v>
      </c>
      <c r="G1234" s="22">
        <f t="shared" si="358"/>
        <v>0.90179307441748335</v>
      </c>
      <c r="H1234" s="22">
        <f t="shared" si="355"/>
        <v>0.93531185568117792</v>
      </c>
      <c r="I1234" s="22">
        <v>3.0705750190059233</v>
      </c>
      <c r="J1234" s="22">
        <v>2.6970977972544228</v>
      </c>
      <c r="K1234" s="22">
        <f t="shared" si="356"/>
        <v>2.8838364081301728</v>
      </c>
      <c r="L1234" s="22">
        <f t="shared" si="359"/>
        <v>3.1693620142822159</v>
      </c>
      <c r="M1234" s="22">
        <f t="shared" si="360"/>
        <v>2.9908167114685633</v>
      </c>
      <c r="N1234" s="22">
        <f t="shared" si="357"/>
        <v>3.0800893628753894</v>
      </c>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row>
    <row r="1235" spans="1:72" s="13" customFormat="1" x14ac:dyDescent="0.25">
      <c r="A1235" s="13" t="s">
        <v>56</v>
      </c>
      <c r="B1235" s="13">
        <v>164</v>
      </c>
      <c r="C1235" s="21">
        <v>123.25573649693359</v>
      </c>
      <c r="D1235" s="21">
        <v>115.54627341771636</v>
      </c>
      <c r="E1235" s="21">
        <f t="shared" si="354"/>
        <v>119.40100495732497</v>
      </c>
      <c r="F1235" s="22">
        <f t="shared" si="358"/>
        <v>0.96526980274921925</v>
      </c>
      <c r="G1235" s="22">
        <f t="shared" si="358"/>
        <v>0.89913873234011987</v>
      </c>
      <c r="H1235" s="22">
        <f t="shared" si="355"/>
        <v>0.93220426754466956</v>
      </c>
      <c r="I1235" s="22">
        <v>3.073689213755987</v>
      </c>
      <c r="J1235" s="22">
        <v>2.7035418734070502</v>
      </c>
      <c r="K1235" s="22">
        <f t="shared" si="356"/>
        <v>2.8886155435815186</v>
      </c>
      <c r="L1235" s="22">
        <f t="shared" si="359"/>
        <v>3.18427988216528</v>
      </c>
      <c r="M1235" s="22">
        <f t="shared" si="360"/>
        <v>3.006812826726692</v>
      </c>
      <c r="N1235" s="22">
        <f t="shared" si="357"/>
        <v>3.095546354445986</v>
      </c>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row>
    <row r="1236" spans="1:72" s="13" customFormat="1" x14ac:dyDescent="0.25">
      <c r="A1236" s="13" t="s">
        <v>56</v>
      </c>
      <c r="B1236" s="13">
        <v>165</v>
      </c>
      <c r="C1236" s="21">
        <v>124.22100629968281</v>
      </c>
      <c r="D1236" s="21">
        <v>116.44541215005648</v>
      </c>
      <c r="E1236" s="21">
        <f t="shared" si="354"/>
        <v>120.33320922486965</v>
      </c>
      <c r="F1236" s="22">
        <f t="shared" si="358"/>
        <v>0.96165957305032634</v>
      </c>
      <c r="G1236" s="22">
        <f t="shared" si="358"/>
        <v>0.8964414855264522</v>
      </c>
      <c r="H1236" s="22">
        <f t="shared" si="355"/>
        <v>0.92905052928838927</v>
      </c>
      <c r="I1236" s="22">
        <v>3.076683358862395</v>
      </c>
      <c r="J1236" s="22">
        <v>2.7098781774182918</v>
      </c>
      <c r="K1236" s="22">
        <f t="shared" si="356"/>
        <v>2.8932807681403432</v>
      </c>
      <c r="L1236" s="22">
        <f t="shared" si="359"/>
        <v>3.199347716264437</v>
      </c>
      <c r="M1236" s="22">
        <f t="shared" si="360"/>
        <v>3.02292812321918</v>
      </c>
      <c r="N1236" s="22">
        <f t="shared" si="357"/>
        <v>3.1111379197418083</v>
      </c>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row>
    <row r="1237" spans="1:72" s="13" customFormat="1" x14ac:dyDescent="0.25">
      <c r="A1237" s="13" t="s">
        <v>56</v>
      </c>
      <c r="B1237" s="13">
        <v>166</v>
      </c>
      <c r="C1237" s="21">
        <v>125.18266587273314</v>
      </c>
      <c r="D1237" s="21">
        <v>117.34185363558294</v>
      </c>
      <c r="E1237" s="21">
        <f t="shared" si="354"/>
        <v>121.26225975415804</v>
      </c>
      <c r="F1237" s="22">
        <f t="shared" si="358"/>
        <v>0.95800166145112087</v>
      </c>
      <c r="G1237" s="22">
        <f t="shared" si="358"/>
        <v>0.893702575482763</v>
      </c>
      <c r="H1237" s="22">
        <f t="shared" si="355"/>
        <v>0.92585211846694193</v>
      </c>
      <c r="I1237" s="22">
        <v>3.0795619445776232</v>
      </c>
      <c r="J1237" s="22">
        <v>2.7161085226546304</v>
      </c>
      <c r="K1237" s="22">
        <f t="shared" si="356"/>
        <v>2.897835233616127</v>
      </c>
      <c r="L1237" s="22">
        <f t="shared" si="359"/>
        <v>3.2145684798843623</v>
      </c>
      <c r="M1237" s="22">
        <f t="shared" si="360"/>
        <v>3.0391638081466135</v>
      </c>
      <c r="N1237" s="22">
        <f t="shared" si="357"/>
        <v>3.1268661440154881</v>
      </c>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c r="BG1237" s="14"/>
      <c r="BH1237" s="14"/>
      <c r="BI1237" s="14"/>
      <c r="BJ1237" s="14"/>
      <c r="BK1237" s="14"/>
      <c r="BL1237" s="14"/>
      <c r="BM1237" s="14"/>
      <c r="BN1237" s="14"/>
      <c r="BO1237" s="14"/>
      <c r="BP1237" s="14"/>
      <c r="BQ1237" s="14"/>
      <c r="BR1237" s="14"/>
      <c r="BS1237" s="14"/>
      <c r="BT1237" s="14"/>
    </row>
    <row r="1238" spans="1:72" s="13" customFormat="1" x14ac:dyDescent="0.25">
      <c r="A1238" s="13" t="s">
        <v>56</v>
      </c>
      <c r="B1238" s="13">
        <v>167</v>
      </c>
      <c r="C1238" s="21">
        <v>126.14066753418426</v>
      </c>
      <c r="D1238" s="21">
        <v>118.2355562110657</v>
      </c>
      <c r="E1238" s="21">
        <f t="shared" si="354"/>
        <v>122.18811187262497</v>
      </c>
      <c r="F1238" s="22">
        <f t="shared" si="358"/>
        <v>0.95429775724115018</v>
      </c>
      <c r="G1238" s="22">
        <f t="shared" si="358"/>
        <v>0.89092322808448898</v>
      </c>
      <c r="H1238" s="22">
        <f t="shared" si="355"/>
        <v>0.92261049266281958</v>
      </c>
      <c r="I1238" s="22">
        <v>3.0823293126366824</v>
      </c>
      <c r="J1238" s="22">
        <v>2.722234699254253</v>
      </c>
      <c r="K1238" s="22">
        <f t="shared" si="356"/>
        <v>2.9022820059454677</v>
      </c>
      <c r="L1238" s="22">
        <f t="shared" si="359"/>
        <v>3.2299450451896856</v>
      </c>
      <c r="M1238" s="22">
        <f t="shared" si="360"/>
        <v>3.0555210745903856</v>
      </c>
      <c r="N1238" s="22">
        <f t="shared" si="357"/>
        <v>3.1427330598900358</v>
      </c>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row>
    <row r="1239" spans="1:72" s="13" customFormat="1" x14ac:dyDescent="0.25">
      <c r="A1239" s="13" t="s">
        <v>56</v>
      </c>
      <c r="B1239" s="24">
        <v>168</v>
      </c>
      <c r="C1239" s="25">
        <v>127.09496529142541</v>
      </c>
      <c r="D1239" s="25">
        <v>119.12647943915019</v>
      </c>
      <c r="E1239" s="25">
        <f t="shared" si="354"/>
        <v>123.1107223652878</v>
      </c>
      <c r="F1239" s="26">
        <f t="shared" si="358"/>
        <v>0.95054952519575409</v>
      </c>
      <c r="G1239" s="26">
        <f t="shared" si="358"/>
        <v>0.88810465345909506</v>
      </c>
      <c r="H1239" s="26">
        <f t="shared" si="355"/>
        <v>0.91932708932742457</v>
      </c>
      <c r="I1239" s="26">
        <v>3.0849896595175523</v>
      </c>
      <c r="J1239" s="26">
        <v>2.7282584739842277</v>
      </c>
      <c r="K1239" s="26">
        <f t="shared" si="356"/>
        <v>2.90662406675089</v>
      </c>
      <c r="L1239" s="26">
        <f t="shared" si="359"/>
        <v>3.2454801961867652</v>
      </c>
      <c r="M1239" s="26">
        <f t="shared" si="360"/>
        <v>3.0720011018497471</v>
      </c>
      <c r="N1239" s="26">
        <f t="shared" si="357"/>
        <v>3.1587406490182559</v>
      </c>
      <c r="O1239" s="14"/>
      <c r="P1239" s="14"/>
      <c r="Q1239" s="14"/>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row>
    <row r="1240" spans="1:72" s="13" customFormat="1" x14ac:dyDescent="0.25">
      <c r="A1240" s="13" t="s">
        <v>56</v>
      </c>
      <c r="B1240" s="13">
        <v>169</v>
      </c>
      <c r="C1240" s="21">
        <v>128.04551481662116</v>
      </c>
      <c r="D1240" s="21">
        <v>120.01458409260928</v>
      </c>
      <c r="E1240" s="21">
        <f t="shared" si="354"/>
        <v>124.03004945461522</v>
      </c>
      <c r="F1240" s="22">
        <f t="shared" si="358"/>
        <v>0.94675860540050394</v>
      </c>
      <c r="G1240" s="22">
        <f t="shared" si="358"/>
        <v>0.88524804588200823</v>
      </c>
      <c r="H1240" s="22">
        <f t="shared" si="355"/>
        <v>0.91600332564125608</v>
      </c>
      <c r="I1240" s="22">
        <v>3.0875470397646683</v>
      </c>
      <c r="J1240" s="22">
        <v>2.7341815901263447</v>
      </c>
      <c r="K1240" s="22">
        <f t="shared" si="356"/>
        <v>2.9108643149455062</v>
      </c>
      <c r="L1240" s="22">
        <f t="shared" si="359"/>
        <v>3.2611766316700699</v>
      </c>
      <c r="M1240" s="22">
        <f t="shared" si="360"/>
        <v>3.0886050557752651</v>
      </c>
      <c r="N1240" s="22">
        <f t="shared" si="357"/>
        <v>3.1748908437226673</v>
      </c>
      <c r="O1240" s="14"/>
      <c r="P1240" s="14"/>
      <c r="Q1240" s="14"/>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row>
    <row r="1241" spans="1:72" s="13" customFormat="1" x14ac:dyDescent="0.25">
      <c r="A1241" s="13" t="s">
        <v>56</v>
      </c>
      <c r="B1241" s="13">
        <v>170</v>
      </c>
      <c r="C1241" s="21">
        <v>128.99227342202167</v>
      </c>
      <c r="D1241" s="21">
        <v>120.89983213849129</v>
      </c>
      <c r="E1241" s="21">
        <f t="shared" si="354"/>
        <v>124.94605278025648</v>
      </c>
      <c r="F1241" s="22">
        <f t="shared" si="358"/>
        <v>0.94292661310075232</v>
      </c>
      <c r="G1241" s="22">
        <f t="shared" si="358"/>
        <v>0.88235458368538389</v>
      </c>
      <c r="H1241" s="22">
        <f t="shared" si="355"/>
        <v>0.9126405983930681</v>
      </c>
      <c r="I1241" s="22">
        <v>3.0900053693614931</v>
      </c>
      <c r="J1241" s="22">
        <v>2.7400057673901079</v>
      </c>
      <c r="K1241" s="22">
        <f t="shared" si="356"/>
        <v>2.9150055683758005</v>
      </c>
      <c r="L1241" s="22">
        <f t="shared" si="359"/>
        <v>3.2770369681265152</v>
      </c>
      <c r="M1241" s="22">
        <f t="shared" si="360"/>
        <v>3.105334089098013</v>
      </c>
      <c r="N1241" s="22">
        <f t="shared" si="357"/>
        <v>3.1911855286122641</v>
      </c>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row>
    <row r="1242" spans="1:72" s="13" customFormat="1" x14ac:dyDescent="0.25">
      <c r="A1242" s="13" t="s">
        <v>56</v>
      </c>
      <c r="B1242" s="13">
        <v>171</v>
      </c>
      <c r="C1242" s="21">
        <v>129.93520003512242</v>
      </c>
      <c r="D1242" s="21">
        <v>121.78218672217668</v>
      </c>
      <c r="E1242" s="21">
        <f t="shared" si="354"/>
        <v>125.85869337864955</v>
      </c>
      <c r="F1242" s="22">
        <f t="shared" si="358"/>
        <v>0.93905513857407641</v>
      </c>
      <c r="G1242" s="22">
        <f t="shared" si="358"/>
        <v>0.87942542917997457</v>
      </c>
      <c r="H1242" s="22">
        <f t="shared" si="355"/>
        <v>0.90924028387702549</v>
      </c>
      <c r="I1242" s="22">
        <v>3.0923684291392908</v>
      </c>
      <c r="J1242" s="22">
        <v>2.7457327018514732</v>
      </c>
      <c r="K1242" s="22">
        <f t="shared" si="356"/>
        <v>2.919050565495382</v>
      </c>
      <c r="L1242" s="22">
        <f t="shared" si="359"/>
        <v>3.2930637425987022</v>
      </c>
      <c r="M1242" s="22">
        <f t="shared" si="360"/>
        <v>3.122189341752089</v>
      </c>
      <c r="N1242" s="22">
        <f t="shared" si="357"/>
        <v>3.2076265421753956</v>
      </c>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row>
    <row r="1243" spans="1:72" s="13" customFormat="1" x14ac:dyDescent="0.25">
      <c r="A1243" s="13" t="s">
        <v>56</v>
      </c>
      <c r="B1243" s="13">
        <v>172</v>
      </c>
      <c r="C1243" s="21">
        <v>130.8742551736965</v>
      </c>
      <c r="D1243" s="21">
        <v>122.66161215135665</v>
      </c>
      <c r="E1243" s="21">
        <f t="shared" si="354"/>
        <v>126.76793366252657</v>
      </c>
      <c r="F1243" s="22">
        <f t="shared" si="358"/>
        <v>0.935145747026354</v>
      </c>
      <c r="G1243" s="22">
        <f t="shared" si="358"/>
        <v>0.87646172858870841</v>
      </c>
      <c r="H1243" s="22">
        <f t="shared" si="355"/>
        <v>0.90580373780753121</v>
      </c>
      <c r="I1243" s="22">
        <v>3.0946398682101703</v>
      </c>
      <c r="J1243" s="22">
        <v>2.7513640659159444</v>
      </c>
      <c r="K1243" s="22">
        <f t="shared" si="356"/>
        <v>2.9230019670630574</v>
      </c>
      <c r="L1243" s="22">
        <f t="shared" si="359"/>
        <v>3.3092594154983184</v>
      </c>
      <c r="M1243" s="22">
        <f t="shared" si="360"/>
        <v>3.139171941193863</v>
      </c>
      <c r="N1243" s="22">
        <f t="shared" si="357"/>
        <v>3.2242156783460905</v>
      </c>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row>
    <row r="1244" spans="1:72" s="13" customFormat="1" x14ac:dyDescent="0.25">
      <c r="A1244" s="13" t="s">
        <v>56</v>
      </c>
      <c r="B1244" s="13">
        <v>173</v>
      </c>
      <c r="C1244" s="21">
        <v>131.80940092072285</v>
      </c>
      <c r="D1244" s="21">
        <v>123.53807387994536</v>
      </c>
      <c r="E1244" s="21">
        <f t="shared" si="354"/>
        <v>127.6737374003341</v>
      </c>
      <c r="F1244" s="22">
        <f t="shared" si="358"/>
        <v>0.93119997850962477</v>
      </c>
      <c r="G1244" s="22">
        <f t="shared" si="358"/>
        <v>0.87346461199254577</v>
      </c>
      <c r="H1244" s="22">
        <f t="shared" si="355"/>
        <v>0.90233229525108527</v>
      </c>
      <c r="I1244" s="22">
        <v>3.0968232074134372</v>
      </c>
      <c r="J1244" s="22">
        <v>2.7569015083046922</v>
      </c>
      <c r="K1244" s="22">
        <f t="shared" si="356"/>
        <v>2.9268623578590649</v>
      </c>
      <c r="L1244" s="22">
        <f t="shared" si="359"/>
        <v>3.3256263733702704</v>
      </c>
      <c r="M1244" s="22">
        <f t="shared" si="360"/>
        <v>3.1562830027145048</v>
      </c>
      <c r="N1244" s="22">
        <f t="shared" si="357"/>
        <v>3.2409546880423878</v>
      </c>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row>
    <row r="1245" spans="1:72" s="13" customFormat="1" x14ac:dyDescent="0.25">
      <c r="A1245" s="13" t="s">
        <v>56</v>
      </c>
      <c r="B1245" s="13">
        <v>174</v>
      </c>
      <c r="C1245" s="21">
        <v>132.74060089923248</v>
      </c>
      <c r="D1245" s="21">
        <v>124.4115384919379</v>
      </c>
      <c r="E1245" s="21">
        <f t="shared" si="354"/>
        <v>128.5760696955852</v>
      </c>
      <c r="F1245" s="22">
        <f t="shared" si="358"/>
        <v>0.92721934786155202</v>
      </c>
      <c r="G1245" s="22">
        <f t="shared" si="358"/>
        <v>0.87043519328727825</v>
      </c>
      <c r="H1245" s="22">
        <f t="shared" si="355"/>
        <v>0.89882727057441514</v>
      </c>
      <c r="I1245" s="22">
        <v>3.0989218427651775</v>
      </c>
      <c r="J1245" s="22">
        <v>2.762346654062414</v>
      </c>
      <c r="K1245" s="22">
        <f t="shared" si="356"/>
        <v>2.9306342484137957</v>
      </c>
      <c r="L1245" s="22">
        <f t="shared" si="359"/>
        <v>3.3421669316027836</v>
      </c>
      <c r="M1245" s="22">
        <f t="shared" si="360"/>
        <v>3.1735236297491127</v>
      </c>
      <c r="N1245" s="22">
        <f t="shared" si="357"/>
        <v>3.2578452806759479</v>
      </c>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4"/>
      <c r="AY1245" s="14"/>
      <c r="AZ1245" s="14"/>
      <c r="BA1245" s="14"/>
      <c r="BB1245" s="14"/>
      <c r="BC1245" s="14"/>
      <c r="BD1245" s="14"/>
      <c r="BE1245" s="14"/>
      <c r="BF1245" s="14"/>
      <c r="BG1245" s="14"/>
      <c r="BH1245" s="14"/>
      <c r="BI1245" s="14"/>
      <c r="BJ1245" s="14"/>
      <c r="BK1245" s="14"/>
      <c r="BL1245" s="14"/>
      <c r="BM1245" s="14"/>
      <c r="BN1245" s="14"/>
      <c r="BO1245" s="14"/>
      <c r="BP1245" s="14"/>
      <c r="BQ1245" s="14"/>
      <c r="BR1245" s="14"/>
      <c r="BS1245" s="14"/>
      <c r="BT1245" s="14"/>
    </row>
    <row r="1246" spans="1:72" s="13" customFormat="1" x14ac:dyDescent="0.25">
      <c r="A1246" s="13" t="s">
        <v>56</v>
      </c>
      <c r="B1246" s="24">
        <v>175</v>
      </c>
      <c r="C1246" s="25">
        <v>133.66782024709403</v>
      </c>
      <c r="D1246" s="25">
        <v>125.28197368522518</v>
      </c>
      <c r="E1246" s="25">
        <f t="shared" si="354"/>
        <v>129.4748969661596</v>
      </c>
      <c r="F1246" s="26">
        <f t="shared" si="358"/>
        <v>0.9232053446648365</v>
      </c>
      <c r="G1246" s="26">
        <f t="shared" si="358"/>
        <v>0.86737457015186692</v>
      </c>
      <c r="H1246" s="26">
        <f t="shared" si="355"/>
        <v>0.89528995740835171</v>
      </c>
      <c r="I1246" s="26">
        <v>3.1009390489018784</v>
      </c>
      <c r="J1246" s="26">
        <v>2.7677011045857096</v>
      </c>
      <c r="K1246" s="26">
        <f t="shared" si="356"/>
        <v>2.934320076743794</v>
      </c>
      <c r="L1246" s="26">
        <f t="shared" si="359"/>
        <v>3.3588833370842903</v>
      </c>
      <c r="M1246" s="26">
        <f t="shared" si="360"/>
        <v>3.1908949141789091</v>
      </c>
      <c r="N1246" s="26">
        <f t="shared" si="357"/>
        <v>3.2748891256315997</v>
      </c>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row>
    <row r="1247" spans="1:72" s="13" customFormat="1" x14ac:dyDescent="0.25">
      <c r="A1247" s="13" t="s">
        <v>56</v>
      </c>
      <c r="B1247" s="13">
        <v>176</v>
      </c>
      <c r="C1247" s="21">
        <v>134.59102559175886</v>
      </c>
      <c r="D1247" s="21">
        <v>126.14934825537705</v>
      </c>
      <c r="E1247" s="21">
        <f t="shared" si="354"/>
        <v>130.37018692356796</v>
      </c>
      <c r="F1247" s="22">
        <f t="shared" si="358"/>
        <v>0.9191594332272075</v>
      </c>
      <c r="G1247" s="22">
        <f t="shared" si="358"/>
        <v>0.86428382402709758</v>
      </c>
      <c r="H1247" s="22">
        <f t="shared" si="355"/>
        <v>0.89172162862715254</v>
      </c>
      <c r="I1247" s="22">
        <v>3.1028779825096882</v>
      </c>
      <c r="J1247" s="22">
        <v>2.772966437670763</v>
      </c>
      <c r="K1247" s="22">
        <f t="shared" si="356"/>
        <v>2.9379222100902256</v>
      </c>
      <c r="L1247" s="22">
        <f t="shared" si="359"/>
        <v>3.3757777708001679</v>
      </c>
      <c r="M1247" s="22">
        <f t="shared" si="360"/>
        <v>3.2083979366294644</v>
      </c>
      <c r="N1247" s="22">
        <f t="shared" si="357"/>
        <v>3.2920878537148162</v>
      </c>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c r="BE1247" s="14"/>
      <c r="BF1247" s="14"/>
      <c r="BG1247" s="14"/>
      <c r="BH1247" s="14"/>
      <c r="BI1247" s="14"/>
      <c r="BJ1247" s="14"/>
      <c r="BK1247" s="14"/>
      <c r="BL1247" s="14"/>
      <c r="BM1247" s="14"/>
      <c r="BN1247" s="14"/>
      <c r="BO1247" s="14"/>
      <c r="BP1247" s="14"/>
      <c r="BQ1247" s="14"/>
      <c r="BR1247" s="14"/>
      <c r="BS1247" s="14"/>
      <c r="BT1247" s="14"/>
    </row>
    <row r="1248" spans="1:72" s="13" customFormat="1" x14ac:dyDescent="0.25">
      <c r="A1248" s="13" t="s">
        <v>56</v>
      </c>
      <c r="B1248" s="13">
        <v>177</v>
      </c>
      <c r="C1248" s="21">
        <v>135.51018502498607</v>
      </c>
      <c r="D1248" s="21">
        <v>127.01363207940415</v>
      </c>
      <c r="E1248" s="21">
        <f t="shared" si="354"/>
        <v>131.26190855219511</v>
      </c>
      <c r="F1248" s="22">
        <f t="shared" si="358"/>
        <v>0.91508305257960387</v>
      </c>
      <c r="G1248" s="22">
        <f t="shared" si="358"/>
        <v>0.86116402010461002</v>
      </c>
      <c r="H1248" s="22">
        <f t="shared" si="355"/>
        <v>0.88812353634210695</v>
      </c>
      <c r="I1248" s="22">
        <v>3.1047416857317036</v>
      </c>
      <c r="J1248" s="22">
        <v>2.7781442075792073</v>
      </c>
      <c r="K1248" s="22">
        <f t="shared" si="356"/>
        <v>2.9414429466554557</v>
      </c>
      <c r="L1248" s="22">
        <f t="shared" si="359"/>
        <v>3.3928523503735408</v>
      </c>
      <c r="M1248" s="22">
        <f t="shared" si="360"/>
        <v>3.2260337667634231</v>
      </c>
      <c r="N1248" s="22">
        <f t="shared" si="357"/>
        <v>3.309443058568482</v>
      </c>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row>
    <row r="1249" spans="1:72" s="13" customFormat="1" x14ac:dyDescent="0.25">
      <c r="A1249" s="13" t="s">
        <v>56</v>
      </c>
      <c r="B1249" s="13">
        <v>178</v>
      </c>
      <c r="C1249" s="21">
        <v>136.42526807756568</v>
      </c>
      <c r="D1249" s="21">
        <v>127.87479609950876</v>
      </c>
      <c r="E1249" s="21">
        <f t="shared" si="354"/>
        <v>132.15003208853722</v>
      </c>
      <c r="F1249" s="22">
        <f t="shared" si="358"/>
        <v>0.91097761649334075</v>
      </c>
      <c r="G1249" s="22">
        <f t="shared" si="358"/>
        <v>0.85801620732610218</v>
      </c>
      <c r="H1249" s="22">
        <f t="shared" si="355"/>
        <v>0.88449691190972146</v>
      </c>
      <c r="I1249" s="22">
        <v>3.1065330895464016</v>
      </c>
      <c r="J1249" s="22">
        <v>2.7832359451210529</v>
      </c>
      <c r="K1249" s="22">
        <f t="shared" si="356"/>
        <v>2.944884517333727</v>
      </c>
      <c r="L1249" s="22">
        <f t="shared" si="359"/>
        <v>3.4101091325432256</v>
      </c>
      <c r="M1249" s="22">
        <f t="shared" si="360"/>
        <v>3.243803463567025</v>
      </c>
      <c r="N1249" s="22">
        <f t="shared" si="357"/>
        <v>3.3269562980551255</v>
      </c>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c r="BG1249" s="14"/>
      <c r="BH1249" s="14"/>
      <c r="BI1249" s="14"/>
      <c r="BJ1249" s="14"/>
      <c r="BK1249" s="14"/>
      <c r="BL1249" s="14"/>
      <c r="BM1249" s="14"/>
      <c r="BN1249" s="14"/>
      <c r="BO1249" s="14"/>
      <c r="BP1249" s="14"/>
      <c r="BQ1249" s="14"/>
      <c r="BR1249" s="14"/>
      <c r="BS1249" s="14"/>
      <c r="BT1249" s="14"/>
    </row>
    <row r="1250" spans="1:72" s="13" customFormat="1" x14ac:dyDescent="0.25">
      <c r="A1250" s="13" t="s">
        <v>56</v>
      </c>
      <c r="B1250" s="13">
        <v>179</v>
      </c>
      <c r="C1250" s="21">
        <v>137.33624569405902</v>
      </c>
      <c r="D1250" s="21">
        <v>128.73281230683486</v>
      </c>
      <c r="E1250" s="21">
        <f t="shared" si="354"/>
        <v>133.03452900044692</v>
      </c>
      <c r="F1250" s="22">
        <f t="shared" si="358"/>
        <v>0.90684451351404505</v>
      </c>
      <c r="G1250" s="22">
        <f t="shared" si="358"/>
        <v>0.85484141839154404</v>
      </c>
      <c r="H1250" s="22">
        <f t="shared" si="355"/>
        <v>0.88084296595279454</v>
      </c>
      <c r="I1250" s="22">
        <v>3.108255017111019</v>
      </c>
      <c r="J1250" s="22">
        <v>2.7882431577536435</v>
      </c>
      <c r="K1250" s="22">
        <f t="shared" si="356"/>
        <v>2.9482490874323313</v>
      </c>
      <c r="L1250" s="22">
        <f t="shared" si="359"/>
        <v>3.4275501155831596</v>
      </c>
      <c r="M1250" s="22">
        <f t="shared" si="360"/>
        <v>3.26170807563344</v>
      </c>
      <c r="N1250" s="22">
        <f t="shared" si="357"/>
        <v>3.3446290956082998</v>
      </c>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row>
    <row r="1251" spans="1:72" s="13" customFormat="1" x14ac:dyDescent="0.25">
      <c r="A1251" s="13" t="s">
        <v>56</v>
      </c>
      <c r="B1251" s="13">
        <v>180</v>
      </c>
      <c r="C1251" s="21">
        <v>138.24309020757306</v>
      </c>
      <c r="D1251" s="21">
        <v>129.5876537252264</v>
      </c>
      <c r="E1251" s="21">
        <f t="shared" si="354"/>
        <v>133.91537196639973</v>
      </c>
      <c r="F1251" s="22">
        <f t="shared" si="358"/>
        <v>0.90268510701270088</v>
      </c>
      <c r="G1251" s="22">
        <f t="shared" si="358"/>
        <v>0.85164066977750963</v>
      </c>
      <c r="H1251" s="22">
        <f t="shared" si="355"/>
        <v>0.87716288839510526</v>
      </c>
      <c r="I1251" s="22">
        <v>3.1099101870643375</v>
      </c>
      <c r="J1251" s="22">
        <v>2.7931673296956001</v>
      </c>
      <c r="K1251" s="22">
        <f t="shared" si="356"/>
        <v>2.9515387583799688</v>
      </c>
      <c r="L1251" s="22">
        <f t="shared" si="359"/>
        <v>3.4451772416586248</v>
      </c>
      <c r="M1251" s="22">
        <f t="shared" si="360"/>
        <v>3.2797486414373713</v>
      </c>
      <c r="N1251" s="22">
        <f t="shared" si="357"/>
        <v>3.3624629415479981</v>
      </c>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row>
    <row r="1252" spans="1:72" s="13" customFormat="1" x14ac:dyDescent="0.25">
      <c r="A1252" s="13" t="s">
        <v>56</v>
      </c>
      <c r="B1252" s="13">
        <v>181</v>
      </c>
      <c r="C1252" s="21">
        <v>139.14577531458576</v>
      </c>
      <c r="D1252" s="21">
        <v>130.43929439500391</v>
      </c>
      <c r="E1252" s="21">
        <f t="shared" si="354"/>
        <v>134.79253485479484</v>
      </c>
      <c r="F1252" s="22">
        <f t="shared" si="358"/>
        <v>0.89850073525309426</v>
      </c>
      <c r="G1252" s="22">
        <f t="shared" si="358"/>
        <v>0.84841496176298392</v>
      </c>
      <c r="H1252" s="22">
        <f t="shared" si="355"/>
        <v>0.87345784850803909</v>
      </c>
      <c r="I1252" s="22">
        <v>3.111501216783946</v>
      </c>
      <c r="J1252" s="22">
        <v>2.7980099220548094</v>
      </c>
      <c r="K1252" s="22">
        <f t="shared" si="356"/>
        <v>2.9547555694193779</v>
      </c>
      <c r="L1252" s="22">
        <f t="shared" si="359"/>
        <v>3.4629923991186078</v>
      </c>
      <c r="M1252" s="22">
        <f t="shared" si="360"/>
        <v>3.2979261896096439</v>
      </c>
      <c r="N1252" s="22">
        <f t="shared" si="357"/>
        <v>3.3804592943641261</v>
      </c>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row>
    <row r="1253" spans="1:72" s="13" customFormat="1" x14ac:dyDescent="0.25">
      <c r="A1253" s="13" t="s">
        <v>56</v>
      </c>
      <c r="B1253" s="24">
        <v>182</v>
      </c>
      <c r="C1253" s="25">
        <v>140.04427604983886</v>
      </c>
      <c r="D1253" s="25">
        <v>131.2877093567669</v>
      </c>
      <c r="E1253" s="25">
        <f t="shared" si="354"/>
        <v>135.66599270330289</v>
      </c>
      <c r="F1253" s="26">
        <f t="shared" si="358"/>
        <v>0.89429271147372447</v>
      </c>
      <c r="G1253" s="26">
        <f t="shared" si="358"/>
        <v>0.84516527846537315</v>
      </c>
      <c r="H1253" s="26">
        <f t="shared" si="355"/>
        <v>0.86972899496954881</v>
      </c>
      <c r="I1253" s="26">
        <v>3.1130306255936087</v>
      </c>
      <c r="J1253" s="26">
        <v>2.8027723729694962</v>
      </c>
      <c r="K1253" s="26">
        <f t="shared" si="356"/>
        <v>2.9579014992815527</v>
      </c>
      <c r="L1253" s="26">
        <f t="shared" si="359"/>
        <v>3.4809974247286188</v>
      </c>
      <c r="M1253" s="26">
        <f t="shared" si="360"/>
        <v>3.3162417392000414</v>
      </c>
      <c r="N1253" s="26">
        <f t="shared" si="357"/>
        <v>3.3986195819643301</v>
      </c>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c r="BE1253" s="14"/>
      <c r="BF1253" s="14"/>
      <c r="BG1253" s="14"/>
      <c r="BH1253" s="14"/>
      <c r="BI1253" s="14"/>
      <c r="BJ1253" s="14"/>
      <c r="BK1253" s="14"/>
      <c r="BL1253" s="14"/>
      <c r="BM1253" s="14"/>
      <c r="BN1253" s="14"/>
      <c r="BO1253" s="14"/>
      <c r="BP1253" s="14"/>
      <c r="BQ1253" s="14"/>
      <c r="BR1253" s="14"/>
      <c r="BS1253" s="14"/>
      <c r="BT1253" s="14"/>
    </row>
    <row r="1254" spans="1:72" s="13" customFormat="1" x14ac:dyDescent="0.25">
      <c r="A1254" s="13" t="s">
        <v>56</v>
      </c>
      <c r="B1254" s="13">
        <v>183</v>
      </c>
      <c r="C1254" s="21">
        <v>140.93856876131258</v>
      </c>
      <c r="D1254" s="21">
        <v>132.13287463523227</v>
      </c>
      <c r="E1254" s="21">
        <f t="shared" si="354"/>
        <v>136.53572169827243</v>
      </c>
      <c r="F1254" s="22">
        <f t="shared" si="358"/>
        <v>0.89006232398497787</v>
      </c>
      <c r="G1254" s="22">
        <f t="shared" si="358"/>
        <v>0.84189258788308052</v>
      </c>
      <c r="H1254" s="22">
        <f t="shared" si="355"/>
        <v>0.86597745593402919</v>
      </c>
      <c r="I1254" s="22">
        <v>3.1145008379169172</v>
      </c>
      <c r="J1254" s="22">
        <v>2.8074560977615013</v>
      </c>
      <c r="K1254" s="22">
        <f t="shared" si="356"/>
        <v>2.960978467839209</v>
      </c>
      <c r="L1254" s="22">
        <f t="shared" si="359"/>
        <v>3.4991941058382365</v>
      </c>
      <c r="M1254" s="22">
        <f t="shared" si="360"/>
        <v>3.3346962999410468</v>
      </c>
      <c r="N1254" s="22">
        <f t="shared" si="357"/>
        <v>3.4169452028896417</v>
      </c>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row>
    <row r="1255" spans="1:72" s="13" customFormat="1" x14ac:dyDescent="0.25">
      <c r="A1255" s="13" t="s">
        <v>56</v>
      </c>
      <c r="B1255" s="13">
        <v>184</v>
      </c>
      <c r="C1255" s="21">
        <v>141.82863108529756</v>
      </c>
      <c r="D1255" s="21">
        <v>132.97476722311535</v>
      </c>
      <c r="E1255" s="21">
        <f t="shared" si="354"/>
        <v>137.40169915420645</v>
      </c>
      <c r="F1255" s="22">
        <f t="shared" si="358"/>
        <v>0.88581083628017154</v>
      </c>
      <c r="G1255" s="22">
        <f t="shared" si="358"/>
        <v>0.83859784194709164</v>
      </c>
      <c r="H1255" s="22">
        <f t="shared" si="355"/>
        <v>0.86220433911363159</v>
      </c>
      <c r="I1255" s="22">
        <v>3.1159141863739022</v>
      </c>
      <c r="J1255" s="22">
        <v>2.8120624891009132</v>
      </c>
      <c r="K1255" s="22">
        <f t="shared" si="356"/>
        <v>2.9639883377374074</v>
      </c>
      <c r="L1255" s="22">
        <f t="shared" si="359"/>
        <v>3.5175841824860847</v>
      </c>
      <c r="M1255" s="22">
        <f t="shared" si="360"/>
        <v>3.3532908725018284</v>
      </c>
      <c r="N1255" s="22">
        <f t="shared" si="357"/>
        <v>3.4354375274939564</v>
      </c>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row>
    <row r="1256" spans="1:72" s="13" customFormat="1" x14ac:dyDescent="0.25">
      <c r="A1256" s="13" t="s">
        <v>56</v>
      </c>
      <c r="B1256" s="13">
        <v>185</v>
      </c>
      <c r="C1256" s="21">
        <v>142.71444192157773</v>
      </c>
      <c r="D1256" s="21">
        <v>133.81336506506244</v>
      </c>
      <c r="E1256" s="21">
        <f t="shared" si="354"/>
        <v>138.26390349332007</v>
      </c>
      <c r="F1256" s="22">
        <f t="shared" si="358"/>
        <v>0.88153948715989827</v>
      </c>
      <c r="G1256" s="22">
        <f t="shared" si="358"/>
        <v>0.83528197657926739</v>
      </c>
      <c r="H1256" s="22">
        <f t="shared" si="355"/>
        <v>0.85841073186958283</v>
      </c>
      <c r="I1256" s="22">
        <v>3.1172729148177329</v>
      </c>
      <c r="J1256" s="22">
        <v>2.8165929171812158</v>
      </c>
      <c r="K1256" s="22">
        <f t="shared" si="356"/>
        <v>2.9669329159994744</v>
      </c>
      <c r="L1256" s="22">
        <f t="shared" si="359"/>
        <v>3.5361693494420923</v>
      </c>
      <c r="M1256" s="22">
        <f t="shared" si="360"/>
        <v>3.372026448740121</v>
      </c>
      <c r="N1256" s="22">
        <f t="shared" si="357"/>
        <v>3.4540978990911064</v>
      </c>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row>
    <row r="1257" spans="1:72" s="13" customFormat="1" x14ac:dyDescent="0.25">
      <c r="A1257" s="13" t="s">
        <v>56</v>
      </c>
      <c r="B1257" s="13">
        <v>186</v>
      </c>
      <c r="C1257" s="21">
        <v>143.59598140873763</v>
      </c>
      <c r="D1257" s="21">
        <v>134.64864704164171</v>
      </c>
      <c r="E1257" s="21">
        <f t="shared" si="354"/>
        <v>139.12231422518965</v>
      </c>
      <c r="F1257" s="22">
        <f t="shared" si="358"/>
        <v>0.87724949086856441</v>
      </c>
      <c r="G1257" s="22">
        <f t="shared" si="358"/>
        <v>0.83194591175836763</v>
      </c>
      <c r="H1257" s="22">
        <f t="shared" si="355"/>
        <v>0.85459770131346602</v>
      </c>
      <c r="I1257" s="22">
        <v>3.1185791813090811</v>
      </c>
      <c r="J1257" s="22">
        <v>2.8210487299041929</v>
      </c>
      <c r="K1257" s="22">
        <f t="shared" si="356"/>
        <v>2.9698139556066367</v>
      </c>
      <c r="L1257" s="22">
        <f t="shared" si="359"/>
        <v>3.5549512581892491</v>
      </c>
      <c r="M1257" s="22">
        <f t="shared" si="360"/>
        <v>3.3909040119468066</v>
      </c>
      <c r="N1257" s="22">
        <f t="shared" si="357"/>
        <v>3.4729276350680278</v>
      </c>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row>
    <row r="1258" spans="1:72" s="13" customFormat="1" x14ac:dyDescent="0.25">
      <c r="A1258" s="13" t="s">
        <v>56</v>
      </c>
      <c r="B1258" s="13">
        <v>187</v>
      </c>
      <c r="C1258" s="21">
        <v>144.47323089960619</v>
      </c>
      <c r="D1258" s="21">
        <v>135.48059295340008</v>
      </c>
      <c r="E1258" s="21">
        <f t="shared" si="354"/>
        <v>139.97691192650313</v>
      </c>
      <c r="F1258" s="22">
        <f t="shared" si="358"/>
        <v>0.87294203724357544</v>
      </c>
      <c r="G1258" s="22">
        <f t="shared" si="358"/>
        <v>0.82859055159266859</v>
      </c>
      <c r="H1258" s="22">
        <f t="shared" si="355"/>
        <v>0.85076629441812202</v>
      </c>
      <c r="I1258" s="22">
        <v>3.1198350610261056</v>
      </c>
      <c r="J1258" s="22">
        <v>2.8254312530738215</v>
      </c>
      <c r="K1258" s="22">
        <f t="shared" si="356"/>
        <v>2.9726331570499633</v>
      </c>
      <c r="L1258" s="22">
        <f t="shared" si="359"/>
        <v>3.5739315188410199</v>
      </c>
      <c r="M1258" s="22">
        <f t="shared" si="360"/>
        <v>3.4099245370864315</v>
      </c>
      <c r="N1258" s="22">
        <f t="shared" si="357"/>
        <v>3.4919280279637257</v>
      </c>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row>
    <row r="1259" spans="1:72" s="13" customFormat="1" x14ac:dyDescent="0.25">
      <c r="A1259" s="13" t="s">
        <v>56</v>
      </c>
      <c r="B1259" s="13">
        <v>188</v>
      </c>
      <c r="C1259" s="21">
        <v>145.34617293684977</v>
      </c>
      <c r="D1259" s="21">
        <v>136.30918350499275</v>
      </c>
      <c r="E1259" s="21">
        <f t="shared" si="354"/>
        <v>140.82767822092126</v>
      </c>
      <c r="F1259" s="22">
        <f t="shared" si="358"/>
        <v>0.8686182918755776</v>
      </c>
      <c r="G1259" s="22">
        <f t="shared" si="358"/>
        <v>0.82521678439894686</v>
      </c>
      <c r="H1259" s="22">
        <f t="shared" si="355"/>
        <v>0.84691753813726223</v>
      </c>
      <c r="I1259" s="22">
        <v>3.1210425491084122</v>
      </c>
      <c r="J1259" s="22">
        <v>2.8297417905984532</v>
      </c>
      <c r="K1259" s="22">
        <f t="shared" si="356"/>
        <v>2.9753921698534329</v>
      </c>
      <c r="L1259" s="22">
        <f t="shared" ref="L1259:L1270" si="361">I1259/F1259</f>
        <v>3.593111701998875</v>
      </c>
      <c r="M1259" s="22">
        <f t="shared" ref="M1259:M1270" si="362">J1259/G1259</f>
        <v>3.4290889910334506</v>
      </c>
      <c r="N1259" s="22">
        <f t="shared" si="357"/>
        <v>3.5111003465161628</v>
      </c>
      <c r="O1259" s="14"/>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14"/>
      <c r="AX1259" s="14"/>
      <c r="AY1259" s="14"/>
      <c r="AZ1259" s="14"/>
      <c r="BA1259" s="14"/>
      <c r="BB1259" s="14"/>
      <c r="BC1259" s="14"/>
      <c r="BD1259" s="14"/>
      <c r="BE1259" s="14"/>
      <c r="BF1259" s="14"/>
      <c r="BG1259" s="14"/>
      <c r="BH1259" s="14"/>
      <c r="BI1259" s="14"/>
      <c r="BJ1259" s="14"/>
      <c r="BK1259" s="14"/>
      <c r="BL1259" s="14"/>
      <c r="BM1259" s="14"/>
      <c r="BN1259" s="14"/>
      <c r="BO1259" s="14"/>
      <c r="BP1259" s="14"/>
      <c r="BQ1259" s="14"/>
      <c r="BR1259" s="14"/>
      <c r="BS1259" s="14"/>
      <c r="BT1259" s="14"/>
    </row>
    <row r="1260" spans="1:72" s="13" customFormat="1" x14ac:dyDescent="0.25">
      <c r="A1260" s="13" t="s">
        <v>56</v>
      </c>
      <c r="B1260" s="24">
        <v>189</v>
      </c>
      <c r="C1260" s="25">
        <v>146.21479122872535</v>
      </c>
      <c r="D1260" s="25">
        <v>137.13440028939169</v>
      </c>
      <c r="E1260" s="25">
        <f t="shared" ref="E1260:E1271" si="363">AVERAGE(C1260:D1260)</f>
        <v>141.67459575905852</v>
      </c>
      <c r="F1260" s="26">
        <f t="shared" si="358"/>
        <v>0.8642793962795281</v>
      </c>
      <c r="G1260" s="26">
        <f t="shared" si="358"/>
        <v>0.8218254827884266</v>
      </c>
      <c r="H1260" s="26">
        <f t="shared" ref="H1260:H1270" si="364">AVERAGE(F1260:G1260)</f>
        <v>0.84305243953397735</v>
      </c>
      <c r="I1260" s="26">
        <v>3.1222035634336467</v>
      </c>
      <c r="J1260" s="26">
        <v>2.8339816247005984</v>
      </c>
      <c r="K1260" s="26">
        <f t="shared" ref="K1260:K1271" si="365">AVERAGE(I1260:J1260)</f>
        <v>2.9780925940671228</v>
      </c>
      <c r="L1260" s="26">
        <f t="shared" si="361"/>
        <v>3.6124933405491633</v>
      </c>
      <c r="M1260" s="26">
        <f t="shared" si="362"/>
        <v>3.4483983328005268</v>
      </c>
      <c r="N1260" s="26">
        <f t="shared" ref="N1260:N1270" si="366">AVERAGE(L1260:M1260)</f>
        <v>3.5304458366748452</v>
      </c>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row>
    <row r="1261" spans="1:72" s="13" customFormat="1" x14ac:dyDescent="0.25">
      <c r="A1261" s="13" t="s">
        <v>56</v>
      </c>
      <c r="B1261" s="13">
        <v>190</v>
      </c>
      <c r="C1261" s="21">
        <v>147.07907062500487</v>
      </c>
      <c r="D1261" s="21">
        <v>137.95622577218012</v>
      </c>
      <c r="E1261" s="21">
        <f t="shared" si="363"/>
        <v>142.5176481985925</v>
      </c>
      <c r="F1261" s="22">
        <f t="shared" ref="F1261:G1270" si="367">C1262-C1261</f>
        <v>0.85992646807568462</v>
      </c>
      <c r="G1261" s="22">
        <f t="shared" si="367"/>
        <v>0.81841750375770062</v>
      </c>
      <c r="H1261" s="22">
        <f t="shared" si="364"/>
        <v>0.83917198591669262</v>
      </c>
      <c r="I1261" s="22">
        <v>3.1233199473257303</v>
      </c>
      <c r="J1261" s="22">
        <v>2.8381520161336606</v>
      </c>
      <c r="K1261" s="22">
        <f t="shared" si="365"/>
        <v>2.9807359817296954</v>
      </c>
      <c r="L1261" s="22">
        <f t="shared" si="361"/>
        <v>3.6320779314014997</v>
      </c>
      <c r="M1261" s="22">
        <f t="shared" si="362"/>
        <v>3.4678535137659021</v>
      </c>
      <c r="N1261" s="22">
        <f t="shared" si="366"/>
        <v>3.5499657225837007</v>
      </c>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row>
    <row r="1262" spans="1:72" s="13" customFormat="1" x14ac:dyDescent="0.25">
      <c r="A1262" s="13" t="s">
        <v>56</v>
      </c>
      <c r="B1262" s="13">
        <v>191</v>
      </c>
      <c r="C1262" s="21">
        <v>147.93899709308056</v>
      </c>
      <c r="D1262" s="21">
        <v>138.77464327593782</v>
      </c>
      <c r="E1262" s="21">
        <f t="shared" si="363"/>
        <v>143.35682018450919</v>
      </c>
      <c r="F1262" s="22">
        <f t="shared" si="367"/>
        <v>0.85556060118074129</v>
      </c>
      <c r="G1262" s="22">
        <f t="shared" si="367"/>
        <v>0.81499368878604628</v>
      </c>
      <c r="H1262" s="22">
        <f t="shared" si="364"/>
        <v>0.83527714498339378</v>
      </c>
      <c r="I1262" s="22">
        <v>3.1243934721940025</v>
      </c>
      <c r="J1262" s="22">
        <v>2.8422542044050005</v>
      </c>
      <c r="K1262" s="22">
        <f t="shared" si="365"/>
        <v>2.9833238382995013</v>
      </c>
      <c r="L1262" s="22">
        <f t="shared" si="361"/>
        <v>3.6518669371662189</v>
      </c>
      <c r="M1262" s="22">
        <f t="shared" si="362"/>
        <v>3.4874554778928535</v>
      </c>
      <c r="N1262" s="22">
        <f t="shared" si="366"/>
        <v>3.5696612075295362</v>
      </c>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row>
    <row r="1263" spans="1:72" s="13" customFormat="1" x14ac:dyDescent="0.25">
      <c r="A1263" s="13" t="s">
        <v>56</v>
      </c>
      <c r="B1263" s="13">
        <v>192</v>
      </c>
      <c r="C1263" s="21">
        <v>148.7945576942613</v>
      </c>
      <c r="D1263" s="21">
        <v>139.58963696472387</v>
      </c>
      <c r="E1263" s="21">
        <f t="shared" si="363"/>
        <v>144.19209732949258</v>
      </c>
      <c r="F1263" s="22">
        <f t="shared" si="367"/>
        <v>0.85118286600786064</v>
      </c>
      <c r="G1263" s="22">
        <f t="shared" si="367"/>
        <v>0.81155486393794263</v>
      </c>
      <c r="H1263" s="22">
        <f t="shared" si="364"/>
        <v>0.83136886497290163</v>
      </c>
      <c r="I1263" s="22">
        <v>3.1254258401028303</v>
      </c>
      <c r="J1263" s="22">
        <v>2.8462894080047532</v>
      </c>
      <c r="K1263" s="22">
        <f t="shared" si="365"/>
        <v>2.985857624053792</v>
      </c>
      <c r="L1263" s="22">
        <f t="shared" si="361"/>
        <v>3.6718617877747168</v>
      </c>
      <c r="M1263" s="22">
        <f t="shared" si="362"/>
        <v>3.5072051619450355</v>
      </c>
      <c r="N1263" s="22">
        <f t="shared" si="366"/>
        <v>3.5895334748598762</v>
      </c>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row>
    <row r="1264" spans="1:72" s="13" customFormat="1" x14ac:dyDescent="0.25">
      <c r="A1264" s="13" t="s">
        <v>56</v>
      </c>
      <c r="B1264" s="13">
        <v>193</v>
      </c>
      <c r="C1264" s="21">
        <v>149.64574056026916</v>
      </c>
      <c r="D1264" s="21">
        <v>140.40119182866181</v>
      </c>
      <c r="E1264" s="21">
        <f t="shared" si="363"/>
        <v>145.02346619446547</v>
      </c>
      <c r="F1264" s="22">
        <f t="shared" si="367"/>
        <v>0.84679430967418057</v>
      </c>
      <c r="G1264" s="22">
        <f t="shared" si="367"/>
        <v>0.8081018399707034</v>
      </c>
      <c r="H1264" s="22">
        <f t="shared" si="364"/>
        <v>0.82744807482244198</v>
      </c>
      <c r="I1264" s="22">
        <v>3.1264186862714429</v>
      </c>
      <c r="J1264" s="22">
        <v>2.8502588246398197</v>
      </c>
      <c r="K1264" s="22">
        <f t="shared" si="365"/>
        <v>2.9883387554556311</v>
      </c>
      <c r="L1264" s="22">
        <f t="shared" si="361"/>
        <v>3.6920638820475649</v>
      </c>
      <c r="M1264" s="22">
        <f t="shared" si="362"/>
        <v>3.5271034956969678</v>
      </c>
      <c r="N1264" s="22">
        <f t="shared" si="366"/>
        <v>3.6095836888722665</v>
      </c>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row>
    <row r="1265" spans="1:72" s="13" customFormat="1" x14ac:dyDescent="0.25">
      <c r="A1265" s="13" t="s">
        <v>56</v>
      </c>
      <c r="B1265" s="13">
        <v>194</v>
      </c>
      <c r="C1265" s="21">
        <v>150.49253486994334</v>
      </c>
      <c r="D1265" s="21">
        <v>141.20929366863251</v>
      </c>
      <c r="E1265" s="21">
        <f t="shared" si="363"/>
        <v>145.85091426928793</v>
      </c>
      <c r="F1265" s="22">
        <f t="shared" si="367"/>
        <v>0.8423959562186667</v>
      </c>
      <c r="G1265" s="22">
        <f t="shared" si="367"/>
        <v>0.80463541244662906</v>
      </c>
      <c r="H1265" s="22">
        <f t="shared" si="364"/>
        <v>0.82351568433264788</v>
      </c>
      <c r="I1265" s="22">
        <v>3.1273735815040151</v>
      </c>
      <c r="J1265" s="22">
        <v>2.8541636314725105</v>
      </c>
      <c r="K1265" s="22">
        <f t="shared" si="365"/>
        <v>2.9907686064882628</v>
      </c>
      <c r="L1265" s="22">
        <f t="shared" si="361"/>
        <v>3.7124745891968889</v>
      </c>
      <c r="M1265" s="22">
        <f t="shared" si="362"/>
        <v>3.5471514021411843</v>
      </c>
      <c r="N1265" s="22">
        <f t="shared" si="366"/>
        <v>3.6298129956690364</v>
      </c>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row>
    <row r="1266" spans="1:72" s="13" customFormat="1" x14ac:dyDescent="0.25">
      <c r="A1266" s="13" t="s">
        <v>56</v>
      </c>
      <c r="B1266" s="13">
        <v>195</v>
      </c>
      <c r="C1266" s="21">
        <v>151.33493082616201</v>
      </c>
      <c r="D1266" s="21">
        <v>142.01392908107914</v>
      </c>
      <c r="E1266" s="21">
        <f t="shared" si="363"/>
        <v>146.67442995362057</v>
      </c>
      <c r="F1266" s="22">
        <f t="shared" si="367"/>
        <v>0.83798880682439858</v>
      </c>
      <c r="G1266" s="22">
        <f t="shared" si="367"/>
        <v>0.80115636185024641</v>
      </c>
      <c r="H1266" s="22">
        <f t="shared" si="364"/>
        <v>0.8195725843373225</v>
      </c>
      <c r="I1266" s="22">
        <v>3.1282920345501815</v>
      </c>
      <c r="J1266" s="22">
        <v>2.8580049853633369</v>
      </c>
      <c r="K1266" s="22">
        <f t="shared" si="365"/>
        <v>2.9931485099567592</v>
      </c>
      <c r="L1266" s="22">
        <f t="shared" si="361"/>
        <v>3.7330952502874162</v>
      </c>
      <c r="M1266" s="22">
        <f t="shared" si="362"/>
        <v>3.5673497976885069</v>
      </c>
      <c r="N1266" s="22">
        <f t="shared" si="366"/>
        <v>3.6502225239879618</v>
      </c>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row>
    <row r="1267" spans="1:72" s="13" customFormat="1" x14ac:dyDescent="0.25">
      <c r="A1267" s="13" t="s">
        <v>56</v>
      </c>
      <c r="B1267" s="24">
        <v>196</v>
      </c>
      <c r="C1267" s="25">
        <v>152.17291963298641</v>
      </c>
      <c r="D1267" s="25">
        <v>142.81508544292939</v>
      </c>
      <c r="E1267" s="25">
        <f t="shared" si="363"/>
        <v>147.4940025379579</v>
      </c>
      <c r="F1267" s="26">
        <f t="shared" si="367"/>
        <v>0.83357384005051927</v>
      </c>
      <c r="G1267" s="26">
        <f t="shared" si="367"/>
        <v>0.79766545370961239</v>
      </c>
      <c r="H1267" s="26">
        <f t="shared" si="364"/>
        <v>0.81561964688006583</v>
      </c>
      <c r="I1267" s="26">
        <v>3.1291754943963639</v>
      </c>
      <c r="J1267" s="26">
        <v>2.8617840231174556</v>
      </c>
      <c r="K1267" s="26">
        <f t="shared" si="365"/>
        <v>2.9954797587569097</v>
      </c>
      <c r="L1267" s="26">
        <f t="shared" si="361"/>
        <v>3.7539271796326026</v>
      </c>
      <c r="M1267" s="26">
        <f t="shared" si="362"/>
        <v>3.5876995923647952</v>
      </c>
      <c r="N1267" s="26">
        <f t="shared" si="366"/>
        <v>3.6708133859986987</v>
      </c>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row>
    <row r="1268" spans="1:72" s="13" customFormat="1" x14ac:dyDescent="0.25">
      <c r="A1268" s="13" t="s">
        <v>56</v>
      </c>
      <c r="B1268" s="13">
        <v>197</v>
      </c>
      <c r="C1268" s="21">
        <v>153.00649347303693</v>
      </c>
      <c r="D1268" s="21">
        <v>143.612750896639</v>
      </c>
      <c r="E1268" s="21">
        <f t="shared" si="363"/>
        <v>148.30962218483796</v>
      </c>
      <c r="F1268" s="22">
        <f t="shared" si="367"/>
        <v>0.82915201206878919</v>
      </c>
      <c r="G1268" s="22">
        <f t="shared" si="367"/>
        <v>0.79416343872179596</v>
      </c>
      <c r="H1268" s="22">
        <f t="shared" si="364"/>
        <v>0.81165772539529257</v>
      </c>
      <c r="I1268" s="22">
        <v>3.1300253524884432</v>
      </c>
      <c r="J1268" s="22">
        <v>2.8655018617343284</v>
      </c>
      <c r="K1268" s="22">
        <f t="shared" si="365"/>
        <v>2.997763607111386</v>
      </c>
      <c r="L1268" s="22">
        <f t="shared" si="361"/>
        <v>3.7749716661469863</v>
      </c>
      <c r="M1268" s="22">
        <f t="shared" si="362"/>
        <v>3.6082016900026854</v>
      </c>
      <c r="N1268" s="22">
        <f t="shared" si="366"/>
        <v>3.6915866780748359</v>
      </c>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row>
    <row r="1269" spans="1:72" s="13" customFormat="1" x14ac:dyDescent="0.25">
      <c r="A1269" s="13" t="s">
        <v>56</v>
      </c>
      <c r="B1269" s="13">
        <v>198</v>
      </c>
      <c r="C1269" s="21">
        <v>153.83564548510572</v>
      </c>
      <c r="D1269" s="21">
        <v>144.4069143353608</v>
      </c>
      <c r="E1269" s="21">
        <f t="shared" si="363"/>
        <v>149.12127991023326</v>
      </c>
      <c r="F1269" s="22">
        <f t="shared" si="367"/>
        <v>0.8247242569073876</v>
      </c>
      <c r="G1269" s="22">
        <f t="shared" si="367"/>
        <v>0.79065105288182735</v>
      </c>
      <c r="H1269" s="22">
        <f t="shared" si="364"/>
        <v>0.80768765489460748</v>
      </c>
      <c r="I1269" s="22">
        <v>3.1308429448864574</v>
      </c>
      <c r="J1269" s="22">
        <v>2.869159598660147</v>
      </c>
      <c r="K1269" s="22">
        <f t="shared" si="365"/>
        <v>3.0000012717733022</v>
      </c>
      <c r="L1269" s="22">
        <f t="shared" si="361"/>
        <v>3.7962299746423431</v>
      </c>
      <c r="M1269" s="22">
        <f t="shared" si="362"/>
        <v>3.6288569884304938</v>
      </c>
      <c r="N1269" s="22">
        <f t="shared" si="366"/>
        <v>3.7125434815364184</v>
      </c>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row>
    <row r="1270" spans="1:72" s="13" customFormat="1" x14ac:dyDescent="0.25">
      <c r="A1270" s="13" t="s">
        <v>56</v>
      </c>
      <c r="B1270" s="13">
        <v>199</v>
      </c>
      <c r="C1270" s="21">
        <v>154.6603697420131</v>
      </c>
      <c r="D1270" s="21">
        <v>145.19756538824262</v>
      </c>
      <c r="E1270" s="21">
        <f t="shared" si="363"/>
        <v>149.92896756512786</v>
      </c>
      <c r="F1270" s="22">
        <f t="shared" si="367"/>
        <v>0.82029148669926144</v>
      </c>
      <c r="G1270" s="22">
        <f t="shared" si="367"/>
        <v>0.78712901761574017</v>
      </c>
      <c r="H1270" s="22">
        <f t="shared" si="364"/>
        <v>0.8037102521575008</v>
      </c>
      <c r="I1270" s="22">
        <v>3.1316295543521324</v>
      </c>
      <c r="J1270" s="22">
        <v>2.8727583120426337</v>
      </c>
      <c r="K1270" s="22">
        <f t="shared" si="365"/>
        <v>3.002193933197383</v>
      </c>
      <c r="L1270" s="22">
        <f t="shared" si="361"/>
        <v>3.8177033470789428</v>
      </c>
      <c r="M1270" s="22">
        <f t="shared" si="362"/>
        <v>3.6496663796544899</v>
      </c>
      <c r="N1270" s="22">
        <f t="shared" si="366"/>
        <v>3.7336848633667161</v>
      </c>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row>
    <row r="1271" spans="1:72" s="13" customFormat="1" x14ac:dyDescent="0.25">
      <c r="A1271" s="13" t="s">
        <v>56</v>
      </c>
      <c r="B1271" s="13">
        <v>200</v>
      </c>
      <c r="C1271" s="21">
        <v>155.48066122871236</v>
      </c>
      <c r="D1271" s="21">
        <v>145.98469440585836</v>
      </c>
      <c r="E1271" s="21">
        <f t="shared" si="363"/>
        <v>150.73267781728538</v>
      </c>
      <c r="F1271" s="22"/>
      <c r="G1271" s="22"/>
      <c r="H1271" s="22"/>
      <c r="I1271" s="22">
        <v>3.1323864123701566</v>
      </c>
      <c r="J1271" s="22">
        <v>2.8762990609878001</v>
      </c>
      <c r="K1271" s="22">
        <f t="shared" si="365"/>
        <v>3.0043427366789786</v>
      </c>
      <c r="L1271" s="22"/>
      <c r="M1271" s="22"/>
      <c r="N1271" s="22"/>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c r="BE1271" s="14"/>
      <c r="BF1271" s="14"/>
      <c r="BG1271" s="14"/>
      <c r="BH1271" s="14"/>
      <c r="BI1271" s="14"/>
      <c r="BJ1271" s="14"/>
      <c r="BK1271" s="14"/>
      <c r="BL1271" s="14"/>
      <c r="BM1271" s="14"/>
      <c r="BN1271" s="14"/>
      <c r="BO1271" s="14"/>
      <c r="BP1271" s="14"/>
      <c r="BQ1271" s="14"/>
      <c r="BR1271" s="14"/>
      <c r="BS1271" s="14"/>
      <c r="BT1271" s="14"/>
    </row>
    <row r="1272" spans="1:72" s="13" customFormat="1" x14ac:dyDescent="0.25">
      <c r="A1272" s="13" t="s">
        <v>57</v>
      </c>
      <c r="B1272" s="13">
        <v>60</v>
      </c>
      <c r="C1272" s="21">
        <v>21.64049605828189</v>
      </c>
      <c r="D1272" s="21">
        <v>22.038527849377704</v>
      </c>
      <c r="E1272" s="21">
        <f>AVERAGE(C1272:D1272)</f>
        <v>21.839511953829799</v>
      </c>
      <c r="F1272" s="22">
        <f>C1273-C1272</f>
        <v>0.69076827061964252</v>
      </c>
      <c r="G1272" s="22">
        <f>D1273-D1272</f>
        <v>0.66373590116286962</v>
      </c>
      <c r="H1272" s="22">
        <f>AVERAGE(F1272:G1272)</f>
        <v>0.67725208589125607</v>
      </c>
      <c r="I1272" s="22">
        <v>0.99293100275367863</v>
      </c>
      <c r="J1272" s="22">
        <v>1.1189798647168985</v>
      </c>
      <c r="K1272" s="22">
        <f>AVERAGE(I1272:J1272)</f>
        <v>1.0559554337352886</v>
      </c>
      <c r="L1272" s="22">
        <f t="shared" ref="L1272:L1303" si="368">I1272/F1272</f>
        <v>1.437429952975382</v>
      </c>
      <c r="M1272" s="22">
        <f t="shared" ref="M1272:M1303" si="369">J1272/G1272</f>
        <v>1.6858811806871354</v>
      </c>
      <c r="N1272" s="22">
        <f>AVERAGE(L1272:M1272)</f>
        <v>1.5616555668312588</v>
      </c>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row>
    <row r="1273" spans="1:72" s="13" customFormat="1" x14ac:dyDescent="0.25">
      <c r="A1273" s="13" t="s">
        <v>57</v>
      </c>
      <c r="B1273" s="13">
        <v>61</v>
      </c>
      <c r="C1273" s="21">
        <v>22.331264328901533</v>
      </c>
      <c r="D1273" s="21">
        <v>22.702263750540574</v>
      </c>
      <c r="E1273" s="21">
        <f t="shared" ref="E1273:E1336" si="370">AVERAGE(C1273:D1273)</f>
        <v>22.516764039721053</v>
      </c>
      <c r="F1273" s="22">
        <f>C1274-C1273</f>
        <v>0.70088595945172472</v>
      </c>
      <c r="G1273" s="22">
        <f>D1274-D1273</f>
        <v>0.67230405707089602</v>
      </c>
      <c r="H1273" s="22">
        <f t="shared" ref="H1273:H1336" si="371">AVERAGE(F1273:G1273)</f>
        <v>0.68659500826131037</v>
      </c>
      <c r="I1273" s="22">
        <v>1.0272496825281383</v>
      </c>
      <c r="J1273" s="22">
        <v>1.1450222244609456</v>
      </c>
      <c r="K1273" s="22">
        <f t="shared" ref="K1273:K1336" si="372">AVERAGE(I1273:J1273)</f>
        <v>1.0861359534945421</v>
      </c>
      <c r="L1273" s="22">
        <f t="shared" si="368"/>
        <v>1.4656445441305672</v>
      </c>
      <c r="M1273" s="22">
        <f t="shared" si="369"/>
        <v>1.7031315108369194</v>
      </c>
      <c r="N1273" s="22">
        <f t="shared" ref="N1273:N1336" si="373">AVERAGE(L1273:M1273)</f>
        <v>1.5843880274837434</v>
      </c>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row>
    <row r="1274" spans="1:72" s="13" customFormat="1" x14ac:dyDescent="0.25">
      <c r="A1274" s="13" t="s">
        <v>57</v>
      </c>
      <c r="B1274" s="13">
        <v>62</v>
      </c>
      <c r="C1274" s="21">
        <v>23.032150288353257</v>
      </c>
      <c r="D1274" s="21">
        <v>23.37456780761147</v>
      </c>
      <c r="E1274" s="21">
        <f t="shared" si="370"/>
        <v>23.203359047982364</v>
      </c>
      <c r="F1274" s="22">
        <f t="shared" ref="F1274:G1337" si="374">C1275-C1274</f>
        <v>0.71085987681275498</v>
      </c>
      <c r="G1274" s="22">
        <f t="shared" si="374"/>
        <v>0.68074012628230918</v>
      </c>
      <c r="H1274" s="22">
        <f t="shared" si="371"/>
        <v>0.69580000154753208</v>
      </c>
      <c r="I1274" s="22">
        <v>1.0618990691074335</v>
      </c>
      <c r="J1274" s="22">
        <v>1.1710767284987598</v>
      </c>
      <c r="K1274" s="22">
        <f t="shared" si="372"/>
        <v>1.1164878988030966</v>
      </c>
      <c r="L1274" s="22">
        <f t="shared" si="368"/>
        <v>1.4938233310742117</v>
      </c>
      <c r="M1274" s="22">
        <f t="shared" si="369"/>
        <v>1.7202992497214766</v>
      </c>
      <c r="N1274" s="22">
        <f t="shared" si="373"/>
        <v>1.6070612903978443</v>
      </c>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row>
    <row r="1275" spans="1:72" s="13" customFormat="1" x14ac:dyDescent="0.25">
      <c r="A1275" s="13" t="s">
        <v>57</v>
      </c>
      <c r="B1275" s="13">
        <v>63</v>
      </c>
      <c r="C1275" s="21">
        <v>23.743010165166012</v>
      </c>
      <c r="D1275" s="21">
        <v>24.055307933893779</v>
      </c>
      <c r="E1275" s="21">
        <f t="shared" si="370"/>
        <v>23.899159049529896</v>
      </c>
      <c r="F1275" s="22">
        <f t="shared" si="374"/>
        <v>0.72068735096782177</v>
      </c>
      <c r="G1275" s="22">
        <f t="shared" si="374"/>
        <v>0.68904292795193101</v>
      </c>
      <c r="H1275" s="22">
        <f t="shared" si="371"/>
        <v>0.70486513945987639</v>
      </c>
      <c r="I1275" s="22">
        <v>1.0968513727855165</v>
      </c>
      <c r="J1275" s="22">
        <v>1.197131718256625</v>
      </c>
      <c r="K1275" s="22">
        <f t="shared" si="372"/>
        <v>1.1469915455210709</v>
      </c>
      <c r="L1275" s="22">
        <f t="shared" si="368"/>
        <v>1.5219517469156889</v>
      </c>
      <c r="M1275" s="22">
        <f t="shared" si="369"/>
        <v>1.7373833613166976</v>
      </c>
      <c r="N1275" s="22">
        <f t="shared" si="373"/>
        <v>1.6296675541161934</v>
      </c>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row>
    <row r="1276" spans="1:72" s="13" customFormat="1" x14ac:dyDescent="0.25">
      <c r="A1276" s="13" t="s">
        <v>57</v>
      </c>
      <c r="B1276" s="13">
        <v>64</v>
      </c>
      <c r="C1276" s="21">
        <v>24.463697516133834</v>
      </c>
      <c r="D1276" s="21">
        <v>24.74435086184571</v>
      </c>
      <c r="E1276" s="21">
        <f t="shared" si="370"/>
        <v>24.604024188989772</v>
      </c>
      <c r="F1276" s="22">
        <f t="shared" si="374"/>
        <v>0.73036582992528665</v>
      </c>
      <c r="G1276" s="22">
        <f t="shared" si="374"/>
        <v>0.69721135591207783</v>
      </c>
      <c r="H1276" s="22">
        <f t="shared" si="371"/>
        <v>0.71378859291868224</v>
      </c>
      <c r="I1276" s="22">
        <v>1.1320785206691268</v>
      </c>
      <c r="J1276" s="22">
        <v>1.2231758225496685</v>
      </c>
      <c r="K1276" s="22">
        <f t="shared" si="372"/>
        <v>1.1776271716093976</v>
      </c>
      <c r="L1276" s="22">
        <f t="shared" si="368"/>
        <v>1.5500157240172829</v>
      </c>
      <c r="M1276" s="22">
        <f t="shared" si="369"/>
        <v>1.7543831037426729</v>
      </c>
      <c r="N1276" s="22">
        <f t="shared" si="373"/>
        <v>1.6521994138799778</v>
      </c>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row>
    <row r="1277" spans="1:72" s="13" customFormat="1" x14ac:dyDescent="0.25">
      <c r="A1277" s="13" t="s">
        <v>57</v>
      </c>
      <c r="B1277" s="13">
        <v>65</v>
      </c>
      <c r="C1277" s="21">
        <v>25.194063346059121</v>
      </c>
      <c r="D1277" s="21">
        <v>25.441562217757788</v>
      </c>
      <c r="E1277" s="21">
        <f t="shared" si="370"/>
        <v>25.317812781908454</v>
      </c>
      <c r="F1277" s="22">
        <f t="shared" si="374"/>
        <v>0.73989288132250763</v>
      </c>
      <c r="G1277" s="22">
        <f t="shared" si="374"/>
        <v>0.70524437811016583</v>
      </c>
      <c r="H1277" s="22">
        <f t="shared" si="371"/>
        <v>0.72256862971633673</v>
      </c>
      <c r="I1277" s="22">
        <v>1.1675522267912606</v>
      </c>
      <c r="J1277" s="22">
        <v>1.2491979620999309</v>
      </c>
      <c r="K1277" s="22">
        <f t="shared" si="372"/>
        <v>1.2083750944455958</v>
      </c>
      <c r="L1277" s="22">
        <f t="shared" si="368"/>
        <v>1.5780017030361764</v>
      </c>
      <c r="M1277" s="22">
        <f t="shared" si="369"/>
        <v>1.7712980080002771</v>
      </c>
      <c r="N1277" s="22">
        <f t="shared" si="373"/>
        <v>1.6746498555182268</v>
      </c>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row>
    <row r="1278" spans="1:72" s="13" customFormat="1" x14ac:dyDescent="0.25">
      <c r="A1278" s="13" t="s">
        <v>57</v>
      </c>
      <c r="B1278" s="13">
        <v>66</v>
      </c>
      <c r="C1278" s="21">
        <v>25.933956227381628</v>
      </c>
      <c r="D1278" s="21">
        <v>26.146806595867954</v>
      </c>
      <c r="E1278" s="21">
        <f t="shared" si="370"/>
        <v>26.040381411624793</v>
      </c>
      <c r="F1278" s="22">
        <f t="shared" si="374"/>
        <v>0.74926619222923563</v>
      </c>
      <c r="G1278" s="22">
        <f t="shared" si="374"/>
        <v>0.71314103600754564</v>
      </c>
      <c r="H1278" s="22">
        <f t="shared" si="371"/>
        <v>0.73120361411839063</v>
      </c>
      <c r="I1278" s="22">
        <v>1.2032440617751303</v>
      </c>
      <c r="J1278" s="22">
        <v>1.2751873534795171</v>
      </c>
      <c r="K1278" s="22">
        <f t="shared" si="372"/>
        <v>1.2392157076273236</v>
      </c>
      <c r="L1278" s="22">
        <f t="shared" si="368"/>
        <v>1.6058966416130538</v>
      </c>
      <c r="M1278" s="22">
        <f t="shared" si="369"/>
        <v>1.7881278584367208</v>
      </c>
      <c r="N1278" s="22">
        <f t="shared" si="373"/>
        <v>1.6970122500248874</v>
      </c>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row>
    <row r="1279" spans="1:72" s="13" customFormat="1" x14ac:dyDescent="0.25">
      <c r="A1279" s="13" t="s">
        <v>57</v>
      </c>
      <c r="B1279" s="13">
        <v>67</v>
      </c>
      <c r="C1279" s="21">
        <v>26.683222419610864</v>
      </c>
      <c r="D1279" s="21">
        <v>26.859947631875499</v>
      </c>
      <c r="E1279" s="21">
        <f t="shared" si="370"/>
        <v>26.771585025743182</v>
      </c>
      <c r="F1279" s="22">
        <f t="shared" si="374"/>
        <v>0.7584835688662821</v>
      </c>
      <c r="G1279" s="22">
        <f t="shared" si="374"/>
        <v>0.72090044394010988</v>
      </c>
      <c r="H1279" s="22">
        <f t="shared" si="371"/>
        <v>0.73969200640319599</v>
      </c>
      <c r="I1279" s="22">
        <v>1.2391255217806427</v>
      </c>
      <c r="J1279" s="22">
        <v>1.3011335124890406</v>
      </c>
      <c r="K1279" s="22">
        <f t="shared" si="372"/>
        <v>1.2701295171348417</v>
      </c>
      <c r="L1279" s="22">
        <f t="shared" si="368"/>
        <v>1.6336880225800858</v>
      </c>
      <c r="M1279" s="22">
        <f t="shared" si="369"/>
        <v>1.8048726747588668</v>
      </c>
      <c r="N1279" s="22">
        <f t="shared" si="373"/>
        <v>1.7192803486694763</v>
      </c>
      <c r="O1279" s="14"/>
      <c r="P1279" s="14">
        <f t="shared" ref="P1279:P1287" si="375">AVERAGE(B1279,B1420)</f>
        <v>67</v>
      </c>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c r="BG1279" s="14"/>
      <c r="BH1279" s="14"/>
      <c r="BI1279" s="14"/>
      <c r="BJ1279" s="14"/>
      <c r="BK1279" s="14"/>
      <c r="BL1279" s="14"/>
      <c r="BM1279" s="14"/>
      <c r="BN1279" s="14"/>
      <c r="BO1279" s="14"/>
      <c r="BP1279" s="14"/>
      <c r="BQ1279" s="14"/>
      <c r="BR1279" s="14"/>
      <c r="BS1279" s="14"/>
      <c r="BT1279" s="14"/>
    </row>
    <row r="1280" spans="1:72" s="13" customFormat="1" x14ac:dyDescent="0.25">
      <c r="A1280" s="13" t="s">
        <v>57</v>
      </c>
      <c r="B1280" s="13">
        <v>68</v>
      </c>
      <c r="C1280" s="21">
        <v>27.441705988477146</v>
      </c>
      <c r="D1280" s="21">
        <v>27.580848075815609</v>
      </c>
      <c r="E1280" s="21">
        <f t="shared" si="370"/>
        <v>27.511277032146378</v>
      </c>
      <c r="F1280" s="22">
        <f t="shared" si="374"/>
        <v>0.76754293623839231</v>
      </c>
      <c r="G1280" s="22">
        <f t="shared" si="374"/>
        <v>0.72852178844032522</v>
      </c>
      <c r="H1280" s="22">
        <f t="shared" si="371"/>
        <v>0.74803236233935877</v>
      </c>
      <c r="I1280" s="22">
        <v>1.2751680964736507</v>
      </c>
      <c r="J1280" s="22">
        <v>1.3270262569827729</v>
      </c>
      <c r="K1280" s="22">
        <f t="shared" si="372"/>
        <v>1.3010971767282118</v>
      </c>
      <c r="L1280" s="22">
        <f t="shared" si="368"/>
        <v>1.6613638615750277</v>
      </c>
      <c r="M1280" s="22">
        <f t="shared" si="369"/>
        <v>1.8215326954376636</v>
      </c>
      <c r="N1280" s="22">
        <f t="shared" si="373"/>
        <v>1.7414482785063456</v>
      </c>
      <c r="O1280" s="14"/>
      <c r="P1280" s="14">
        <f t="shared" si="375"/>
        <v>68</v>
      </c>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row>
    <row r="1281" spans="1:72" s="13" customFormat="1" x14ac:dyDescent="0.25">
      <c r="A1281" s="13" t="s">
        <v>57</v>
      </c>
      <c r="B1281" s="13">
        <v>69</v>
      </c>
      <c r="C1281" s="21">
        <v>28.209248924715538</v>
      </c>
      <c r="D1281" s="21">
        <v>28.309369864255935</v>
      </c>
      <c r="E1281" s="21">
        <f t="shared" si="370"/>
        <v>28.259309394485737</v>
      </c>
      <c r="F1281" s="22">
        <f t="shared" si="374"/>
        <v>0.77644233767973247</v>
      </c>
      <c r="G1281" s="22">
        <f t="shared" si="374"/>
        <v>0.73600432752152045</v>
      </c>
      <c r="H1281" s="22">
        <f t="shared" si="371"/>
        <v>0.75622333260062646</v>
      </c>
      <c r="I1281" s="22">
        <v>1.3113433357678721</v>
      </c>
      <c r="J1281" s="22">
        <v>1.3528557091529905</v>
      </c>
      <c r="K1281" s="22">
        <f t="shared" si="372"/>
        <v>1.3320995224604313</v>
      </c>
      <c r="L1281" s="22">
        <f t="shared" si="368"/>
        <v>1.6889127139648277</v>
      </c>
      <c r="M1281" s="22">
        <f t="shared" si="369"/>
        <v>1.8381083623634449</v>
      </c>
      <c r="N1281" s="22">
        <f t="shared" si="373"/>
        <v>1.7635105381641363</v>
      </c>
      <c r="O1281" s="14"/>
      <c r="P1281" s="14">
        <f t="shared" si="375"/>
        <v>69</v>
      </c>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row>
    <row r="1282" spans="1:72" s="13" customFormat="1" x14ac:dyDescent="0.25">
      <c r="A1282" s="13" t="s">
        <v>57</v>
      </c>
      <c r="B1282" s="24">
        <v>70</v>
      </c>
      <c r="C1282" s="25">
        <v>28.985691262395271</v>
      </c>
      <c r="D1282" s="25">
        <v>29.045374191777455</v>
      </c>
      <c r="E1282" s="25">
        <f t="shared" si="370"/>
        <v>29.015532727086363</v>
      </c>
      <c r="F1282" s="26">
        <f t="shared" si="374"/>
        <v>0.78517993431184152</v>
      </c>
      <c r="G1282" s="26">
        <f t="shared" si="374"/>
        <v>0.74334738992455129</v>
      </c>
      <c r="H1282" s="26">
        <f t="shared" si="371"/>
        <v>0.76426366211819641</v>
      </c>
      <c r="I1282" s="26">
        <v>1.3476229151003674</v>
      </c>
      <c r="J1282" s="26">
        <v>1.3786122972870236</v>
      </c>
      <c r="K1282" s="26">
        <f t="shared" si="372"/>
        <v>1.3631176061936956</v>
      </c>
      <c r="L1282" s="26">
        <f t="shared" si="368"/>
        <v>1.716323680993542</v>
      </c>
      <c r="M1282" s="26">
        <f t="shared" si="369"/>
        <v>1.8546003066304582</v>
      </c>
      <c r="N1282" s="26">
        <f t="shared" si="373"/>
        <v>1.785461993812</v>
      </c>
      <c r="O1282" s="14"/>
      <c r="P1282" s="14">
        <f t="shared" si="375"/>
        <v>70</v>
      </c>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row>
    <row r="1283" spans="1:72" s="13" customFormat="1" x14ac:dyDescent="0.25">
      <c r="A1283" s="13" t="s">
        <v>57</v>
      </c>
      <c r="B1283" s="13">
        <v>71</v>
      </c>
      <c r="C1283" s="21">
        <v>29.770871196707112</v>
      </c>
      <c r="D1283" s="21">
        <v>29.788721581702006</v>
      </c>
      <c r="E1283" s="21">
        <f t="shared" si="370"/>
        <v>29.779796389204559</v>
      </c>
      <c r="F1283" s="22">
        <f t="shared" si="374"/>
        <v>0.79375400441335131</v>
      </c>
      <c r="G1283" s="22">
        <f t="shared" si="374"/>
        <v>0.75055037432785099</v>
      </c>
      <c r="H1283" s="22">
        <f t="shared" si="371"/>
        <v>0.77215218937060115</v>
      </c>
      <c r="I1283" s="22">
        <v>1.3839786990136322</v>
      </c>
      <c r="J1283" s="22">
        <v>1.4042867570114101</v>
      </c>
      <c r="K1283" s="22">
        <f t="shared" si="372"/>
        <v>1.3941327280125213</v>
      </c>
      <c r="L1283" s="22">
        <f t="shared" si="368"/>
        <v>1.7435864150839844</v>
      </c>
      <c r="M1283" s="22">
        <f t="shared" si="369"/>
        <v>1.871009335341425</v>
      </c>
      <c r="N1283" s="22">
        <f t="shared" si="373"/>
        <v>1.8072978752127047</v>
      </c>
      <c r="O1283" s="14"/>
      <c r="P1283" s="14">
        <f t="shared" si="375"/>
        <v>71</v>
      </c>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row>
    <row r="1284" spans="1:72" s="13" customFormat="1" x14ac:dyDescent="0.25">
      <c r="A1284" s="13" t="s">
        <v>57</v>
      </c>
      <c r="B1284" s="13">
        <v>72</v>
      </c>
      <c r="C1284" s="21">
        <v>30.564625201120464</v>
      </c>
      <c r="D1284" s="21">
        <v>30.539271956029857</v>
      </c>
      <c r="E1284" s="21">
        <f t="shared" si="370"/>
        <v>30.551948578575161</v>
      </c>
      <c r="F1284" s="22">
        <f t="shared" si="374"/>
        <v>0.80216294270208266</v>
      </c>
      <c r="G1284" s="22">
        <f t="shared" si="374"/>
        <v>0.75761274852107974</v>
      </c>
      <c r="H1284" s="22">
        <f t="shared" si="371"/>
        <v>0.7798878456115812</v>
      </c>
      <c r="I1284" s="22">
        <v>1.42038280283067</v>
      </c>
      <c r="J1284" s="22">
        <v>1.4298701320384031</v>
      </c>
      <c r="K1284" s="22">
        <f t="shared" si="372"/>
        <v>1.4251264674345365</v>
      </c>
      <c r="L1284" s="22">
        <f t="shared" si="368"/>
        <v>1.7706911242323364</v>
      </c>
      <c r="M1284" s="22">
        <f t="shared" si="369"/>
        <v>1.8873364193377462</v>
      </c>
      <c r="N1284" s="22">
        <f t="shared" si="373"/>
        <v>1.8290137717850414</v>
      </c>
      <c r="O1284" s="14"/>
      <c r="P1284" s="14">
        <f t="shared" si="375"/>
        <v>72</v>
      </c>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row>
    <row r="1285" spans="1:72" s="13" customFormat="1" x14ac:dyDescent="0.25">
      <c r="A1285" s="13" t="s">
        <v>57</v>
      </c>
      <c r="B1285" s="13">
        <v>73</v>
      </c>
      <c r="C1285" s="21">
        <v>31.366788143822546</v>
      </c>
      <c r="D1285" s="21">
        <v>31.296884704550937</v>
      </c>
      <c r="E1285" s="21">
        <f t="shared" si="370"/>
        <v>31.33183642418674</v>
      </c>
      <c r="F1285" s="22">
        <f t="shared" si="374"/>
        <v>0.81040525952955278</v>
      </c>
      <c r="G1285" s="22">
        <f t="shared" si="374"/>
        <v>0.76453404854401086</v>
      </c>
      <c r="H1285" s="22">
        <f t="shared" si="371"/>
        <v>0.78746965403678182</v>
      </c>
      <c r="I1285" s="22">
        <v>1.4568076522236961</v>
      </c>
      <c r="J1285" s="22">
        <v>1.455353774430773</v>
      </c>
      <c r="K1285" s="22">
        <f t="shared" si="372"/>
        <v>1.4560807133272347</v>
      </c>
      <c r="L1285" s="22">
        <f t="shared" si="368"/>
        <v>1.7976285754480239</v>
      </c>
      <c r="M1285" s="22">
        <f t="shared" si="369"/>
        <v>1.9035826817685473</v>
      </c>
      <c r="N1285" s="22">
        <f t="shared" si="373"/>
        <v>1.8506056286082857</v>
      </c>
      <c r="O1285" s="14"/>
      <c r="P1285" s="14">
        <f t="shared" si="375"/>
        <v>73</v>
      </c>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row>
    <row r="1286" spans="1:72" s="13" customFormat="1" x14ac:dyDescent="0.25">
      <c r="A1286" s="13" t="s">
        <v>57</v>
      </c>
      <c r="B1286" s="13">
        <v>74</v>
      </c>
      <c r="C1286" s="21">
        <v>32.177193403352099</v>
      </c>
      <c r="D1286" s="21">
        <v>32.061418753094948</v>
      </c>
      <c r="E1286" s="21">
        <f t="shared" si="370"/>
        <v>32.119306078223524</v>
      </c>
      <c r="F1286" s="22">
        <f t="shared" si="374"/>
        <v>0.81847957998917309</v>
      </c>
      <c r="G1286" s="22">
        <f t="shared" si="374"/>
        <v>0.77131387779076732</v>
      </c>
      <c r="H1286" s="22">
        <f t="shared" si="371"/>
        <v>0.79489672888997021</v>
      </c>
      <c r="I1286" s="22">
        <v>1.4932260404922137</v>
      </c>
      <c r="J1286" s="22">
        <v>1.4807293444015404</v>
      </c>
      <c r="K1286" s="22">
        <f t="shared" si="372"/>
        <v>1.4869776924468772</v>
      </c>
      <c r="L1286" s="22">
        <f t="shared" si="368"/>
        <v>1.8243900971994516</v>
      </c>
      <c r="M1286" s="22">
        <f t="shared" si="369"/>
        <v>1.9197493874254064</v>
      </c>
      <c r="N1286" s="22">
        <f t="shared" si="373"/>
        <v>1.8720697423124291</v>
      </c>
      <c r="O1286" s="14"/>
      <c r="P1286" s="14">
        <f t="shared" si="375"/>
        <v>74</v>
      </c>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row>
    <row r="1287" spans="1:72" s="13" customFormat="1" x14ac:dyDescent="0.25">
      <c r="A1287" s="13" t="s">
        <v>57</v>
      </c>
      <c r="B1287" s="13">
        <v>75</v>
      </c>
      <c r="C1287" s="21">
        <v>32.995672983341272</v>
      </c>
      <c r="D1287" s="21">
        <v>32.832732630885715</v>
      </c>
      <c r="E1287" s="21">
        <f t="shared" si="370"/>
        <v>32.914202807113497</v>
      </c>
      <c r="F1287" s="22">
        <f t="shared" si="374"/>
        <v>0.82638464293858505</v>
      </c>
      <c r="G1287" s="22">
        <f t="shared" si="374"/>
        <v>0.77795190608112819</v>
      </c>
      <c r="H1287" s="22">
        <f t="shared" si="371"/>
        <v>0.80216827450985662</v>
      </c>
      <c r="I1287" s="22">
        <v>1.5296111833820749</v>
      </c>
      <c r="J1287" s="22">
        <v>1.5059888096657779</v>
      </c>
      <c r="K1287" s="22">
        <f t="shared" si="372"/>
        <v>1.5177999965239264</v>
      </c>
      <c r="L1287" s="22">
        <f t="shared" si="368"/>
        <v>1.8509675808384449</v>
      </c>
      <c r="M1287" s="22">
        <f t="shared" si="369"/>
        <v>1.9358379327741204</v>
      </c>
      <c r="N1287" s="22">
        <f t="shared" si="373"/>
        <v>1.8934027568062826</v>
      </c>
      <c r="O1287" s="14"/>
      <c r="P1287" s="14">
        <f t="shared" si="375"/>
        <v>75</v>
      </c>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BQ1287" s="14"/>
      <c r="BR1287" s="14"/>
      <c r="BS1287" s="14"/>
      <c r="BT1287" s="14"/>
    </row>
    <row r="1288" spans="1:72" s="13" customFormat="1" x14ac:dyDescent="0.25">
      <c r="A1288" s="13" t="s">
        <v>57</v>
      </c>
      <c r="B1288" s="13">
        <v>76</v>
      </c>
      <c r="C1288" s="21">
        <v>33.822057626279857</v>
      </c>
      <c r="D1288" s="21">
        <v>33.610684536966843</v>
      </c>
      <c r="E1288" s="21">
        <f t="shared" si="370"/>
        <v>33.71637108162335</v>
      </c>
      <c r="F1288" s="22">
        <f t="shared" si="374"/>
        <v>0.83411929993835088</v>
      </c>
      <c r="G1288" s="22">
        <f t="shared" si="374"/>
        <v>0.7844478686996581</v>
      </c>
      <c r="H1288" s="22">
        <f t="shared" si="371"/>
        <v>0.80928358431900449</v>
      </c>
      <c r="I1288" s="22">
        <v>1.5659367712935341</v>
      </c>
      <c r="J1288" s="22">
        <v>1.5311244443621566</v>
      </c>
      <c r="K1288" s="22">
        <f t="shared" si="372"/>
        <v>1.5485306078278454</v>
      </c>
      <c r="L1288" s="22">
        <f t="shared" si="368"/>
        <v>1.8773534809820027</v>
      </c>
      <c r="M1288" s="22">
        <f t="shared" si="369"/>
        <v>1.9518498366248718</v>
      </c>
      <c r="N1288" s="22">
        <f t="shared" si="373"/>
        <v>1.9146016588034374</v>
      </c>
      <c r="O1288" s="14"/>
      <c r="P1288" s="14">
        <f t="shared" ref="P1288:P1324" si="376">AVERAGE(B1429,B1570)</f>
        <v>76</v>
      </c>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row>
    <row r="1289" spans="1:72" s="13" customFormat="1" x14ac:dyDescent="0.25">
      <c r="A1289" s="13" t="s">
        <v>57</v>
      </c>
      <c r="B1289" s="24">
        <v>77</v>
      </c>
      <c r="C1289" s="25">
        <v>34.656176926218208</v>
      </c>
      <c r="D1289" s="25">
        <v>34.395132405666502</v>
      </c>
      <c r="E1289" s="25">
        <f t="shared" si="370"/>
        <v>34.525654665942355</v>
      </c>
      <c r="F1289" s="26">
        <f t="shared" si="374"/>
        <v>0.8416825141078661</v>
      </c>
      <c r="G1289" s="26">
        <f t="shared" si="374"/>
        <v>0.79080156540393887</v>
      </c>
      <c r="H1289" s="26">
        <f t="shared" si="371"/>
        <v>0.81624203975590248</v>
      </c>
      <c r="I1289" s="26">
        <v>1.6021770187431996</v>
      </c>
      <c r="J1289" s="26">
        <v>1.5561288275622576</v>
      </c>
      <c r="K1289" s="26">
        <f t="shared" si="372"/>
        <v>1.5791529231527286</v>
      </c>
      <c r="L1289" s="26">
        <f t="shared" si="368"/>
        <v>1.9035408148420583</v>
      </c>
      <c r="M1289" s="26">
        <f t="shared" si="369"/>
        <v>1.9677867313874018</v>
      </c>
      <c r="N1289" s="26">
        <f t="shared" si="373"/>
        <v>1.9356637731147299</v>
      </c>
      <c r="O1289" s="14"/>
      <c r="P1289" s="14">
        <f t="shared" si="376"/>
        <v>77</v>
      </c>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4"/>
      <c r="AY1289" s="14"/>
      <c r="AZ1289" s="14"/>
      <c r="BA1289" s="14"/>
      <c r="BB1289" s="14"/>
      <c r="BC1289" s="14"/>
      <c r="BD1289" s="14"/>
      <c r="BE1289" s="14"/>
      <c r="BF1289" s="14"/>
      <c r="BG1289" s="14"/>
      <c r="BH1289" s="14"/>
      <c r="BI1289" s="14"/>
      <c r="BJ1289" s="14"/>
      <c r="BK1289" s="14"/>
      <c r="BL1289" s="14"/>
      <c r="BM1289" s="14"/>
      <c r="BN1289" s="14"/>
      <c r="BO1289" s="14"/>
      <c r="BP1289" s="14"/>
      <c r="BQ1289" s="14"/>
      <c r="BR1289" s="14"/>
      <c r="BS1289" s="14"/>
      <c r="BT1289" s="14"/>
    </row>
    <row r="1290" spans="1:72" s="13" customFormat="1" x14ac:dyDescent="0.25">
      <c r="A1290" s="13" t="s">
        <v>57</v>
      </c>
      <c r="B1290" s="13">
        <v>78</v>
      </c>
      <c r="C1290" s="21">
        <v>35.497859440326074</v>
      </c>
      <c r="D1290" s="21">
        <v>35.18593397107044</v>
      </c>
      <c r="E1290" s="21">
        <f t="shared" si="370"/>
        <v>35.341896705698261</v>
      </c>
      <c r="F1290" s="22">
        <f t="shared" si="374"/>
        <v>0.84907335890073909</v>
      </c>
      <c r="G1290" s="22">
        <f t="shared" si="374"/>
        <v>0.79701285940323885</v>
      </c>
      <c r="H1290" s="22">
        <f t="shared" si="371"/>
        <v>0.82304310915198897</v>
      </c>
      <c r="I1290" s="22">
        <v>1.6383067109619378</v>
      </c>
      <c r="J1290" s="22">
        <v>1.5809948413860195</v>
      </c>
      <c r="K1290" s="22">
        <f t="shared" si="372"/>
        <v>1.6096507761739787</v>
      </c>
      <c r="L1290" s="22">
        <f t="shared" si="368"/>
        <v>1.9295231604993321</v>
      </c>
      <c r="M1290" s="22">
        <f t="shared" si="369"/>
        <v>1.9836503548635149</v>
      </c>
      <c r="N1290" s="22">
        <f t="shared" si="373"/>
        <v>1.9565867576814235</v>
      </c>
      <c r="O1290" s="14"/>
      <c r="P1290" s="14">
        <f t="shared" si="376"/>
        <v>78</v>
      </c>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row>
    <row r="1291" spans="1:72" s="13" customFormat="1" x14ac:dyDescent="0.25">
      <c r="A1291" s="13" t="s">
        <v>57</v>
      </c>
      <c r="B1291" s="13">
        <v>79</v>
      </c>
      <c r="C1291" s="21">
        <v>36.346932799226813</v>
      </c>
      <c r="D1291" s="21">
        <v>35.982946830473679</v>
      </c>
      <c r="E1291" s="21">
        <f t="shared" si="370"/>
        <v>36.164939814850243</v>
      </c>
      <c r="F1291" s="22">
        <f t="shared" si="374"/>
        <v>0.85629101680169839</v>
      </c>
      <c r="G1291" s="22">
        <f t="shared" si="374"/>
        <v>0.80308167630889216</v>
      </c>
      <c r="H1291" s="22">
        <f t="shared" si="371"/>
        <v>0.82968634655529527</v>
      </c>
      <c r="I1291" s="22">
        <v>1.6743012475281649</v>
      </c>
      <c r="J1291" s="22">
        <v>1.6057156687419289</v>
      </c>
      <c r="K1291" s="22">
        <f t="shared" si="372"/>
        <v>1.6400084581350469</v>
      </c>
      <c r="L1291" s="22">
        <f t="shared" si="368"/>
        <v>1.9552946541256346</v>
      </c>
      <c r="M1291" s="22">
        <f t="shared" si="369"/>
        <v>1.9994425425345115</v>
      </c>
      <c r="N1291" s="22">
        <f t="shared" si="373"/>
        <v>1.9773685983300731</v>
      </c>
      <c r="O1291" s="14"/>
      <c r="P1291" s="14">
        <f t="shared" si="376"/>
        <v>79</v>
      </c>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row>
    <row r="1292" spans="1:72" s="13" customFormat="1" x14ac:dyDescent="0.25">
      <c r="A1292" s="13" t="s">
        <v>57</v>
      </c>
      <c r="B1292" s="13">
        <v>80</v>
      </c>
      <c r="C1292" s="21">
        <v>37.203223816028512</v>
      </c>
      <c r="D1292" s="21">
        <v>36.786028506782571</v>
      </c>
      <c r="E1292" s="21">
        <f t="shared" si="370"/>
        <v>36.994626161405542</v>
      </c>
      <c r="F1292" s="22">
        <f t="shared" si="374"/>
        <v>0.86333477794711655</v>
      </c>
      <c r="G1292" s="22">
        <f t="shared" si="374"/>
        <v>0.8090080030575848</v>
      </c>
      <c r="H1292" s="22">
        <f t="shared" si="371"/>
        <v>0.83617139050235068</v>
      </c>
      <c r="I1292" s="22">
        <v>1.7101366829533775</v>
      </c>
      <c r="J1292" s="22">
        <v>1.6302847907107247</v>
      </c>
      <c r="K1292" s="22">
        <f t="shared" si="372"/>
        <v>1.6702107368320511</v>
      </c>
      <c r="L1292" s="22">
        <f t="shared" si="368"/>
        <v>1.9808499861662374</v>
      </c>
      <c r="M1292" s="22">
        <f t="shared" si="369"/>
        <v>2.015165220305839</v>
      </c>
      <c r="N1292" s="22">
        <f t="shared" si="373"/>
        <v>1.9980076032360383</v>
      </c>
      <c r="O1292" s="14"/>
      <c r="P1292" s="14">
        <f t="shared" si="376"/>
        <v>80</v>
      </c>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row>
    <row r="1293" spans="1:72" s="13" customFormat="1" x14ac:dyDescent="0.25">
      <c r="A1293" s="13" t="s">
        <v>57</v>
      </c>
      <c r="B1293" s="13">
        <v>81</v>
      </c>
      <c r="C1293" s="21">
        <v>38.066558593975628</v>
      </c>
      <c r="D1293" s="21">
        <v>37.595036509840156</v>
      </c>
      <c r="E1293" s="21">
        <f t="shared" si="370"/>
        <v>37.830797551907892</v>
      </c>
      <c r="F1293" s="22">
        <f t="shared" si="374"/>
        <v>0.8702040386717016</v>
      </c>
      <c r="G1293" s="22">
        <f t="shared" si="374"/>
        <v>0.81479188680912529</v>
      </c>
      <c r="H1293" s="22">
        <f t="shared" si="371"/>
        <v>0.84249796274041344</v>
      </c>
      <c r="I1293" s="22">
        <v>1.7457897641540723</v>
      </c>
      <c r="J1293" s="22">
        <v>1.6546959835915089</v>
      </c>
      <c r="K1293" s="22">
        <f t="shared" si="372"/>
        <v>1.7002428738727906</v>
      </c>
      <c r="L1293" s="22">
        <f t="shared" si="368"/>
        <v>2.0061843964995654</v>
      </c>
      <c r="M1293" s="22">
        <f t="shared" si="369"/>
        <v>2.0308203976743098</v>
      </c>
      <c r="N1293" s="22">
        <f t="shared" si="373"/>
        <v>2.0185023970869373</v>
      </c>
      <c r="O1293" s="14"/>
      <c r="P1293" s="14">
        <f t="shared" si="376"/>
        <v>81</v>
      </c>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row>
    <row r="1294" spans="1:72" s="13" customFormat="1" x14ac:dyDescent="0.25">
      <c r="A1294" s="13" t="s">
        <v>57</v>
      </c>
      <c r="B1294" s="13">
        <v>82</v>
      </c>
      <c r="C1294" s="21">
        <v>38.93676263264733</v>
      </c>
      <c r="D1294" s="21">
        <v>38.409828396649282</v>
      </c>
      <c r="E1294" s="21">
        <f t="shared" si="370"/>
        <v>38.673295514648302</v>
      </c>
      <c r="F1294" s="22">
        <f t="shared" si="374"/>
        <v>0.87689829998413416</v>
      </c>
      <c r="G1294" s="22">
        <f t="shared" si="374"/>
        <v>0.820433433820277</v>
      </c>
      <c r="H1294" s="22">
        <f t="shared" si="371"/>
        <v>0.84866586690220558</v>
      </c>
      <c r="I1294" s="22">
        <v>1.7812379647613841</v>
      </c>
      <c r="J1294" s="22">
        <v>1.67894331562917</v>
      </c>
      <c r="K1294" s="22">
        <f t="shared" si="372"/>
        <v>1.7300906401952769</v>
      </c>
      <c r="L1294" s="22">
        <f t="shared" si="368"/>
        <v>2.0312936685971592</v>
      </c>
      <c r="M1294" s="22">
        <f t="shared" si="369"/>
        <v>2.0464101612867194</v>
      </c>
      <c r="N1294" s="22">
        <f t="shared" si="373"/>
        <v>2.0388519149419393</v>
      </c>
      <c r="O1294" s="14"/>
      <c r="P1294" s="14">
        <f t="shared" si="376"/>
        <v>82</v>
      </c>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row>
    <row r="1295" spans="1:72" s="13" customFormat="1" x14ac:dyDescent="0.25">
      <c r="A1295" s="13" t="s">
        <v>57</v>
      </c>
      <c r="B1295" s="13">
        <v>83</v>
      </c>
      <c r="C1295" s="21">
        <v>39.813660932631464</v>
      </c>
      <c r="D1295" s="21">
        <v>39.230261830469559</v>
      </c>
      <c r="E1295" s="21">
        <f t="shared" si="370"/>
        <v>39.521961381550511</v>
      </c>
      <c r="F1295" s="22">
        <f t="shared" si="374"/>
        <v>0.88341716597376774</v>
      </c>
      <c r="G1295" s="22">
        <f t="shared" si="374"/>
        <v>0.82593280829549087</v>
      </c>
      <c r="H1295" s="22">
        <f t="shared" si="371"/>
        <v>0.8546749871346293</v>
      </c>
      <c r="I1295" s="22">
        <v>1.8164595162365744</v>
      </c>
      <c r="J1295" s="22">
        <v>1.7030211434420397</v>
      </c>
      <c r="K1295" s="22">
        <f t="shared" si="372"/>
        <v>1.7597403298393071</v>
      </c>
      <c r="L1295" s="22">
        <f t="shared" si="368"/>
        <v>2.0561741227139709</v>
      </c>
      <c r="M1295" s="22">
        <f t="shared" si="369"/>
        <v>2.0619366688636931</v>
      </c>
      <c r="N1295" s="22">
        <f t="shared" si="373"/>
        <v>2.0590553957888318</v>
      </c>
      <c r="O1295" s="14"/>
      <c r="P1295" s="14">
        <f t="shared" si="376"/>
        <v>83</v>
      </c>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row>
    <row r="1296" spans="1:72" s="13" customFormat="1" x14ac:dyDescent="0.25">
      <c r="A1296" s="13" t="s">
        <v>57</v>
      </c>
      <c r="B1296" s="24">
        <v>84</v>
      </c>
      <c r="C1296" s="25">
        <v>40.697078098605232</v>
      </c>
      <c r="D1296" s="25">
        <v>40.056194638765049</v>
      </c>
      <c r="E1296" s="25">
        <f t="shared" si="370"/>
        <v>40.376636368685141</v>
      </c>
      <c r="F1296" s="26">
        <f t="shared" si="374"/>
        <v>0.88976034215212962</v>
      </c>
      <c r="G1296" s="26">
        <f t="shared" si="374"/>
        <v>0.83129023121679779</v>
      </c>
      <c r="H1296" s="26">
        <f t="shared" si="371"/>
        <v>0.86052528668446371</v>
      </c>
      <c r="I1296" s="26">
        <v>1.8514334357768945</v>
      </c>
      <c r="J1296" s="26">
        <v>1.7269241081685729</v>
      </c>
      <c r="K1296" s="26">
        <f t="shared" si="372"/>
        <v>1.7891787719727337</v>
      </c>
      <c r="L1296" s="26">
        <f t="shared" si="368"/>
        <v>2.080822608140406</v>
      </c>
      <c r="M1296" s="26">
        <f t="shared" si="369"/>
        <v>2.0774021434617302</v>
      </c>
      <c r="N1296" s="26">
        <f t="shared" si="373"/>
        <v>2.0791123758010679</v>
      </c>
      <c r="O1296" s="14"/>
      <c r="P1296" s="14">
        <f t="shared" si="376"/>
        <v>84</v>
      </c>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c r="BG1296" s="14"/>
      <c r="BH1296" s="14"/>
      <c r="BI1296" s="14"/>
      <c r="BJ1296" s="14"/>
      <c r="BK1296" s="14"/>
      <c r="BL1296" s="14"/>
      <c r="BM1296" s="14"/>
      <c r="BN1296" s="14"/>
      <c r="BO1296" s="14"/>
      <c r="BP1296" s="14"/>
      <c r="BQ1296" s="14"/>
      <c r="BR1296" s="14"/>
      <c r="BS1296" s="14"/>
      <c r="BT1296" s="14"/>
    </row>
    <row r="1297" spans="1:72" s="13" customFormat="1" x14ac:dyDescent="0.25">
      <c r="A1297" s="13" t="s">
        <v>57</v>
      </c>
      <c r="B1297" s="13">
        <v>85</v>
      </c>
      <c r="C1297" s="21">
        <v>41.586838440757361</v>
      </c>
      <c r="D1297" s="21">
        <v>40.887484869981847</v>
      </c>
      <c r="E1297" s="21">
        <f t="shared" si="370"/>
        <v>41.237161655369604</v>
      </c>
      <c r="F1297" s="22">
        <f t="shared" si="374"/>
        <v>0.89592763373140372</v>
      </c>
      <c r="G1297" s="22">
        <f t="shared" si="374"/>
        <v>0.8365059791537135</v>
      </c>
      <c r="H1297" s="22">
        <f t="shared" si="371"/>
        <v>0.86621680644255861</v>
      </c>
      <c r="I1297" s="22">
        <v>1.8861395510122869</v>
      </c>
      <c r="J1297" s="22">
        <v>1.750647131351752</v>
      </c>
      <c r="K1297" s="22">
        <f t="shared" si="372"/>
        <v>1.8183933411820195</v>
      </c>
      <c r="L1297" s="22">
        <f t="shared" si="368"/>
        <v>2.1052364945557041</v>
      </c>
      <c r="M1297" s="22">
        <f t="shared" si="369"/>
        <v>2.0928088680524053</v>
      </c>
      <c r="N1297" s="22">
        <f t="shared" si="373"/>
        <v>2.0990226813040547</v>
      </c>
      <c r="O1297" s="14"/>
      <c r="P1297" s="14">
        <f t="shared" si="376"/>
        <v>85</v>
      </c>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BQ1297" s="14"/>
      <c r="BR1297" s="14"/>
      <c r="BS1297" s="14"/>
      <c r="BT1297" s="14"/>
    </row>
    <row r="1298" spans="1:72" s="13" customFormat="1" x14ac:dyDescent="0.25">
      <c r="A1298" s="13" t="s">
        <v>57</v>
      </c>
      <c r="B1298" s="13">
        <v>86</v>
      </c>
      <c r="C1298" s="21">
        <v>42.482766074488765</v>
      </c>
      <c r="D1298" s="21">
        <v>41.723990849135561</v>
      </c>
      <c r="E1298" s="21">
        <f t="shared" si="370"/>
        <v>42.103378461812163</v>
      </c>
      <c r="F1298" s="22">
        <f t="shared" si="374"/>
        <v>0.9019189438433699</v>
      </c>
      <c r="G1298" s="22">
        <f t="shared" si="374"/>
        <v>0.84158038305513827</v>
      </c>
      <c r="H1298" s="22">
        <f t="shared" si="371"/>
        <v>0.87174966344925409</v>
      </c>
      <c r="I1298" s="22">
        <v>1.9205585215086125</v>
      </c>
      <c r="J1298" s="22">
        <v>1.7741854105796975</v>
      </c>
      <c r="K1298" s="22">
        <f t="shared" si="372"/>
        <v>1.847371966044155</v>
      </c>
      <c r="L1298" s="22">
        <f t="shared" si="368"/>
        <v>2.1294136625232509</v>
      </c>
      <c r="M1298" s="22">
        <f t="shared" si="369"/>
        <v>2.108159180396981</v>
      </c>
      <c r="N1298" s="22">
        <f t="shared" si="373"/>
        <v>2.1187864214601158</v>
      </c>
      <c r="O1298" s="14"/>
      <c r="P1298" s="14">
        <f t="shared" si="376"/>
        <v>86</v>
      </c>
      <c r="Q1298" s="14"/>
      <c r="R1298" s="14"/>
      <c r="S1298" s="14"/>
      <c r="T1298" s="14"/>
      <c r="U1298" s="14"/>
      <c r="V1298" s="14"/>
      <c r="W1298" s="14"/>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c r="BG1298" s="14"/>
      <c r="BH1298" s="14"/>
      <c r="BI1298" s="14"/>
      <c r="BJ1298" s="14"/>
      <c r="BK1298" s="14"/>
      <c r="BL1298" s="14"/>
      <c r="BM1298" s="14"/>
      <c r="BN1298" s="14"/>
      <c r="BO1298" s="14"/>
      <c r="BP1298" s="14"/>
      <c r="BQ1298" s="14"/>
      <c r="BR1298" s="14"/>
      <c r="BS1298" s="14"/>
      <c r="BT1298" s="14"/>
    </row>
    <row r="1299" spans="1:72" s="13" customFormat="1" x14ac:dyDescent="0.25">
      <c r="A1299" s="13" t="s">
        <v>57</v>
      </c>
      <c r="B1299" s="13">
        <v>87</v>
      </c>
      <c r="C1299" s="21">
        <v>43.384685018332135</v>
      </c>
      <c r="D1299" s="21">
        <v>42.565571232190699</v>
      </c>
      <c r="E1299" s="21">
        <f t="shared" si="370"/>
        <v>42.975128125261421</v>
      </c>
      <c r="F1299" s="22">
        <f t="shared" si="374"/>
        <v>0.90773427170199739</v>
      </c>
      <c r="G1299" s="22">
        <f t="shared" si="374"/>
        <v>0.84651382702424627</v>
      </c>
      <c r="H1299" s="22">
        <f t="shared" si="371"/>
        <v>0.87712404936312183</v>
      </c>
      <c r="I1299" s="22">
        <v>1.9546718571077393</v>
      </c>
      <c r="J1299" s="22">
        <v>1.7975344149007513</v>
      </c>
      <c r="K1299" s="22">
        <f t="shared" si="372"/>
        <v>1.8761031360042453</v>
      </c>
      <c r="L1299" s="22">
        <f t="shared" si="368"/>
        <v>2.153352493172632</v>
      </c>
      <c r="M1299" s="22">
        <f t="shared" si="369"/>
        <v>2.1234554681990629</v>
      </c>
      <c r="N1299" s="22">
        <f t="shared" si="373"/>
        <v>2.1384039806858475</v>
      </c>
      <c r="O1299" s="14"/>
      <c r="P1299" s="14">
        <f t="shared" si="376"/>
        <v>87</v>
      </c>
      <c r="Q1299" s="14"/>
      <c r="R1299" s="14"/>
      <c r="S1299" s="14"/>
      <c r="T1299" s="14"/>
      <c r="U1299" s="14"/>
      <c r="V1299" s="14"/>
      <c r="W1299" s="14"/>
      <c r="X1299" s="14"/>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BQ1299" s="14"/>
      <c r="BR1299" s="14"/>
      <c r="BS1299" s="14"/>
      <c r="BT1299" s="14"/>
    </row>
    <row r="1300" spans="1:72" s="13" customFormat="1" x14ac:dyDescent="0.25">
      <c r="A1300" s="13" t="s">
        <v>57</v>
      </c>
      <c r="B1300" s="13">
        <v>88</v>
      </c>
      <c r="C1300" s="21">
        <v>44.292419290034132</v>
      </c>
      <c r="D1300" s="21">
        <v>43.412085059214945</v>
      </c>
      <c r="E1300" s="21">
        <f t="shared" si="370"/>
        <v>43.852252174624539</v>
      </c>
      <c r="F1300" s="22">
        <f t="shared" si="374"/>
        <v>0.91337371071257678</v>
      </c>
      <c r="G1300" s="22">
        <f t="shared" si="374"/>
        <v>0.85130674707843923</v>
      </c>
      <c r="H1300" s="22">
        <f t="shared" si="371"/>
        <v>0.88234022889550801</v>
      </c>
      <c r="I1300" s="22">
        <v>1.9884619331486353</v>
      </c>
      <c r="J1300" s="22">
        <v>1.8206898800309945</v>
      </c>
      <c r="K1300" s="22">
        <f t="shared" si="372"/>
        <v>1.9045759065898149</v>
      </c>
      <c r="L1300" s="22">
        <f t="shared" si="368"/>
        <v>2.1770518571169721</v>
      </c>
      <c r="M1300" s="22">
        <f t="shared" si="369"/>
        <v>2.1387001645168877</v>
      </c>
      <c r="N1300" s="22">
        <f t="shared" si="373"/>
        <v>2.1578760108169299</v>
      </c>
      <c r="O1300" s="14"/>
      <c r="P1300" s="14">
        <f t="shared" si="376"/>
        <v>88</v>
      </c>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BQ1300" s="14"/>
      <c r="BR1300" s="14"/>
      <c r="BS1300" s="14"/>
      <c r="BT1300" s="14"/>
    </row>
    <row r="1301" spans="1:72" s="13" customFormat="1" x14ac:dyDescent="0.25">
      <c r="A1301" s="13" t="s">
        <v>57</v>
      </c>
      <c r="B1301" s="13">
        <v>89</v>
      </c>
      <c r="C1301" s="21">
        <v>45.205793000746709</v>
      </c>
      <c r="D1301" s="21">
        <v>44.263391806293384</v>
      </c>
      <c r="E1301" s="21">
        <f t="shared" si="370"/>
        <v>44.734592403520047</v>
      </c>
      <c r="F1301" s="22">
        <f t="shared" si="374"/>
        <v>0.91883744653092947</v>
      </c>
      <c r="G1301" s="22">
        <f t="shared" si="374"/>
        <v>0.8559596298954375</v>
      </c>
      <c r="H1301" s="22">
        <f t="shared" si="371"/>
        <v>0.88739853821318349</v>
      </c>
      <c r="I1301" s="22">
        <v>2.0219120026266095</v>
      </c>
      <c r="J1301" s="22">
        <v>1.8436478033718757</v>
      </c>
      <c r="K1301" s="22">
        <f t="shared" si="372"/>
        <v>1.9327799029992425</v>
      </c>
      <c r="L1301" s="22">
        <f t="shared" si="368"/>
        <v>2.2005111026551409</v>
      </c>
      <c r="M1301" s="22">
        <f t="shared" si="369"/>
        <v>2.1538957434208581</v>
      </c>
      <c r="N1301" s="22">
        <f t="shared" si="373"/>
        <v>2.1772034230379997</v>
      </c>
      <c r="O1301" s="14"/>
      <c r="P1301" s="14">
        <f t="shared" si="376"/>
        <v>89</v>
      </c>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c r="AY1301" s="14"/>
      <c r="AZ1301" s="14"/>
      <c r="BA1301" s="14"/>
      <c r="BB1301" s="14"/>
      <c r="BC1301" s="14"/>
      <c r="BD1301" s="14"/>
      <c r="BE1301" s="14"/>
      <c r="BF1301" s="14"/>
      <c r="BG1301" s="14"/>
      <c r="BH1301" s="14"/>
      <c r="BI1301" s="14"/>
      <c r="BJ1301" s="14"/>
      <c r="BK1301" s="14"/>
      <c r="BL1301" s="14"/>
      <c r="BM1301" s="14"/>
      <c r="BN1301" s="14"/>
      <c r="BO1301" s="14"/>
      <c r="BP1301" s="14"/>
      <c r="BQ1301" s="14"/>
      <c r="BR1301" s="14"/>
      <c r="BS1301" s="14"/>
      <c r="BT1301" s="14"/>
    </row>
    <row r="1302" spans="1:72" s="13" customFormat="1" x14ac:dyDescent="0.25">
      <c r="A1302" s="13" t="s">
        <v>57</v>
      </c>
      <c r="B1302" s="13">
        <v>90</v>
      </c>
      <c r="C1302" s="21">
        <v>46.124630447277639</v>
      </c>
      <c r="D1302" s="21">
        <v>45.119351436188822</v>
      </c>
      <c r="E1302" s="21">
        <f t="shared" si="370"/>
        <v>45.62199094173323</v>
      </c>
      <c r="F1302" s="22">
        <f t="shared" si="374"/>
        <v>0.92412575507601247</v>
      </c>
      <c r="G1302" s="22">
        <f t="shared" si="374"/>
        <v>0.86047301154714972</v>
      </c>
      <c r="H1302" s="22">
        <f t="shared" si="371"/>
        <v>0.8922993833115811</v>
      </c>
      <c r="I1302" s="22">
        <v>2.0550062053600167</v>
      </c>
      <c r="J1302" s="22">
        <v>1.8664044388552354</v>
      </c>
      <c r="K1302" s="22">
        <f t="shared" si="372"/>
        <v>1.960705322107626</v>
      </c>
      <c r="L1302" s="22">
        <f t="shared" si="368"/>
        <v>2.223730043311027</v>
      </c>
      <c r="M1302" s="22">
        <f t="shared" si="369"/>
        <v>2.1690447158817898</v>
      </c>
      <c r="N1302" s="22">
        <f t="shared" si="373"/>
        <v>2.1963873795964082</v>
      </c>
      <c r="O1302" s="14"/>
      <c r="P1302" s="14">
        <f t="shared" si="376"/>
        <v>90</v>
      </c>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c r="BG1302" s="14"/>
      <c r="BH1302" s="14"/>
      <c r="BI1302" s="14"/>
      <c r="BJ1302" s="14"/>
      <c r="BK1302" s="14"/>
      <c r="BL1302" s="14"/>
      <c r="BM1302" s="14"/>
      <c r="BN1302" s="14"/>
      <c r="BO1302" s="14"/>
      <c r="BP1302" s="14"/>
      <c r="BQ1302" s="14"/>
      <c r="BR1302" s="14"/>
      <c r="BS1302" s="14"/>
      <c r="BT1302" s="14"/>
    </row>
    <row r="1303" spans="1:72" s="13" customFormat="1" x14ac:dyDescent="0.25">
      <c r="A1303" s="13" t="s">
        <v>57</v>
      </c>
      <c r="B1303" s="24">
        <v>91</v>
      </c>
      <c r="C1303" s="25">
        <v>47.048756202353651</v>
      </c>
      <c r="D1303" s="25">
        <v>45.979824447735972</v>
      </c>
      <c r="E1303" s="25">
        <f t="shared" si="370"/>
        <v>46.514290325044811</v>
      </c>
      <c r="F1303" s="26">
        <f t="shared" si="374"/>
        <v>0.92923900049905228</v>
      </c>
      <c r="G1303" s="26">
        <f t="shared" si="374"/>
        <v>0.8648474762229057</v>
      </c>
      <c r="H1303" s="26">
        <f t="shared" si="371"/>
        <v>0.89704323836097899</v>
      </c>
      <c r="I1303" s="26">
        <v>2.0877295742449071</v>
      </c>
      <c r="J1303" s="26">
        <v>1.8889562916326399</v>
      </c>
      <c r="K1303" s="26">
        <f t="shared" si="372"/>
        <v>1.9883429329387736</v>
      </c>
      <c r="L1303" s="26">
        <f t="shared" si="368"/>
        <v>2.2467089447641371</v>
      </c>
      <c r="M1303" s="26">
        <f t="shared" si="369"/>
        <v>2.1841496258766679</v>
      </c>
      <c r="N1303" s="26">
        <f t="shared" si="373"/>
        <v>2.2154292853204023</v>
      </c>
      <c r="O1303" s="14"/>
      <c r="P1303" s="14">
        <f t="shared" si="376"/>
        <v>91</v>
      </c>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c r="AM1303" s="14"/>
      <c r="AN1303" s="14"/>
      <c r="AO1303" s="14"/>
      <c r="AP1303" s="14"/>
      <c r="AQ1303" s="14"/>
      <c r="AR1303" s="14"/>
      <c r="AS1303" s="14"/>
      <c r="AT1303" s="14"/>
      <c r="AU1303" s="14"/>
      <c r="AV1303" s="14"/>
      <c r="AW1303" s="14"/>
      <c r="AX1303" s="14"/>
      <c r="AY1303" s="14"/>
      <c r="AZ1303" s="14"/>
      <c r="BA1303" s="14"/>
      <c r="BB1303" s="14"/>
      <c r="BC1303" s="14"/>
      <c r="BD1303" s="14"/>
      <c r="BE1303" s="14"/>
      <c r="BF1303" s="14"/>
      <c r="BG1303" s="14"/>
      <c r="BH1303" s="14"/>
      <c r="BI1303" s="14"/>
      <c r="BJ1303" s="14"/>
      <c r="BK1303" s="14"/>
      <c r="BL1303" s="14"/>
      <c r="BM1303" s="14"/>
      <c r="BN1303" s="14"/>
      <c r="BO1303" s="14"/>
      <c r="BP1303" s="14"/>
      <c r="BQ1303" s="14"/>
      <c r="BR1303" s="14"/>
      <c r="BS1303" s="14"/>
      <c r="BT1303" s="14"/>
    </row>
    <row r="1304" spans="1:72" s="13" customFormat="1" x14ac:dyDescent="0.25">
      <c r="A1304" s="13" t="s">
        <v>57</v>
      </c>
      <c r="B1304" s="13">
        <v>92</v>
      </c>
      <c r="C1304" s="21">
        <v>47.977995202852703</v>
      </c>
      <c r="D1304" s="21">
        <v>46.844671923958877</v>
      </c>
      <c r="E1304" s="21">
        <f t="shared" si="370"/>
        <v>47.41133356340579</v>
      </c>
      <c r="F1304" s="22">
        <f t="shared" si="374"/>
        <v>0.93417763311274626</v>
      </c>
      <c r="G1304" s="22">
        <f t="shared" si="374"/>
        <v>0.86908365494341666</v>
      </c>
      <c r="H1304" s="22">
        <f t="shared" si="371"/>
        <v>0.90163064402808146</v>
      </c>
      <c r="I1304" s="22">
        <v>2.1200680386884008</v>
      </c>
      <c r="J1304" s="22">
        <v>1.9113001126255051</v>
      </c>
      <c r="K1304" s="22">
        <f t="shared" si="372"/>
        <v>2.015684075656953</v>
      </c>
      <c r="L1304" s="22">
        <f t="shared" ref="L1304:L1335" si="377">I1304/F1304</f>
        <v>2.2694485112260541</v>
      </c>
      <c r="M1304" s="22">
        <f t="shared" ref="M1304:M1335" si="378">J1304/G1304</f>
        <v>2.199213046700256</v>
      </c>
      <c r="N1304" s="22">
        <f t="shared" si="373"/>
        <v>2.2343307789631552</v>
      </c>
      <c r="O1304" s="14"/>
      <c r="P1304" s="14">
        <f t="shared" si="376"/>
        <v>92</v>
      </c>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c r="AM1304" s="14"/>
      <c r="AN1304" s="14"/>
      <c r="AO1304" s="14"/>
      <c r="AP1304" s="14"/>
      <c r="AQ1304" s="14"/>
      <c r="AR1304" s="14"/>
      <c r="AS1304" s="14"/>
      <c r="AT1304" s="14"/>
      <c r="AU1304" s="14"/>
      <c r="AV1304" s="14"/>
      <c r="AW1304" s="14"/>
      <c r="AX1304" s="14"/>
      <c r="AY1304" s="14"/>
      <c r="AZ1304" s="14"/>
      <c r="BA1304" s="14"/>
      <c r="BB1304" s="14"/>
      <c r="BC1304" s="14"/>
      <c r="BD1304" s="14"/>
      <c r="BE1304" s="14"/>
      <c r="BF1304" s="14"/>
      <c r="BG1304" s="14"/>
      <c r="BH1304" s="14"/>
      <c r="BI1304" s="14"/>
      <c r="BJ1304" s="14"/>
      <c r="BK1304" s="14"/>
      <c r="BL1304" s="14"/>
      <c r="BM1304" s="14"/>
      <c r="BN1304" s="14"/>
      <c r="BO1304" s="14"/>
      <c r="BP1304" s="14"/>
      <c r="BQ1304" s="14"/>
      <c r="BR1304" s="14"/>
      <c r="BS1304" s="14"/>
      <c r="BT1304" s="14"/>
    </row>
    <row r="1305" spans="1:72" s="13" customFormat="1" x14ac:dyDescent="0.25">
      <c r="A1305" s="13" t="s">
        <v>57</v>
      </c>
      <c r="B1305" s="13">
        <v>93</v>
      </c>
      <c r="C1305" s="21">
        <v>48.91217283596545</v>
      </c>
      <c r="D1305" s="21">
        <v>47.713755578902294</v>
      </c>
      <c r="E1305" s="21">
        <f t="shared" si="370"/>
        <v>48.312964207433872</v>
      </c>
      <c r="F1305" s="22">
        <f t="shared" si="374"/>
        <v>0.93894218728391365</v>
      </c>
      <c r="G1305" s="22">
        <f t="shared" si="374"/>
        <v>0.87318222426684144</v>
      </c>
      <c r="H1305" s="22">
        <f t="shared" si="371"/>
        <v>0.90606220577537755</v>
      </c>
      <c r="I1305" s="22">
        <v>2.1520084253208109</v>
      </c>
      <c r="J1305" s="22">
        <v>1.9334328929520588</v>
      </c>
      <c r="K1305" s="22">
        <f t="shared" si="372"/>
        <v>2.0427206591364349</v>
      </c>
      <c r="L1305" s="22">
        <f t="shared" si="377"/>
        <v>2.2919498713184296</v>
      </c>
      <c r="M1305" s="22">
        <f t="shared" si="378"/>
        <v>2.214237577471811</v>
      </c>
      <c r="N1305" s="22">
        <f t="shared" si="373"/>
        <v>2.2530937243951206</v>
      </c>
      <c r="O1305" s="14"/>
      <c r="P1305" s="14">
        <f t="shared" si="376"/>
        <v>93</v>
      </c>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4"/>
      <c r="AY1305" s="14"/>
      <c r="AZ1305" s="14"/>
      <c r="BA1305" s="14"/>
      <c r="BB1305" s="14"/>
      <c r="BC1305" s="14"/>
      <c r="BD1305" s="14"/>
      <c r="BE1305" s="14"/>
      <c r="BF1305" s="14"/>
      <c r="BG1305" s="14"/>
      <c r="BH1305" s="14"/>
      <c r="BI1305" s="14"/>
      <c r="BJ1305" s="14"/>
      <c r="BK1305" s="14"/>
      <c r="BL1305" s="14"/>
      <c r="BM1305" s="14"/>
      <c r="BN1305" s="14"/>
      <c r="BO1305" s="14"/>
      <c r="BP1305" s="14"/>
      <c r="BQ1305" s="14"/>
      <c r="BR1305" s="14"/>
      <c r="BS1305" s="14"/>
      <c r="BT1305" s="14"/>
    </row>
    <row r="1306" spans="1:72" s="13" customFormat="1" x14ac:dyDescent="0.25">
      <c r="A1306" s="13" t="s">
        <v>57</v>
      </c>
      <c r="B1306" s="13">
        <v>94</v>
      </c>
      <c r="C1306" s="21">
        <v>49.851115023249363</v>
      </c>
      <c r="D1306" s="21">
        <v>48.586937803169135</v>
      </c>
      <c r="E1306" s="21">
        <f t="shared" si="370"/>
        <v>49.219026413209249</v>
      </c>
      <c r="F1306" s="22">
        <f t="shared" si="374"/>
        <v>0.94353327929297848</v>
      </c>
      <c r="G1306" s="22">
        <f t="shared" si="374"/>
        <v>0.87714390498879879</v>
      </c>
      <c r="H1306" s="22">
        <f t="shared" si="371"/>
        <v>0.91033859214088864</v>
      </c>
      <c r="I1306" s="22">
        <v>2.1835384560948619</v>
      </c>
      <c r="J1306" s="22">
        <v>1.9553518582466798</v>
      </c>
      <c r="K1306" s="22">
        <f t="shared" si="372"/>
        <v>2.0694451571707706</v>
      </c>
      <c r="L1306" s="22">
        <f t="shared" si="377"/>
        <v>2.3142145635086253</v>
      </c>
      <c r="M1306" s="22">
        <f t="shared" si="378"/>
        <v>2.2292258398257352</v>
      </c>
      <c r="N1306" s="22">
        <f t="shared" si="373"/>
        <v>2.27172020166718</v>
      </c>
      <c r="O1306" s="14"/>
      <c r="P1306" s="14">
        <f t="shared" si="376"/>
        <v>94</v>
      </c>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c r="AY1306" s="14"/>
      <c r="AZ1306" s="14"/>
      <c r="BA1306" s="14"/>
      <c r="BB1306" s="14"/>
      <c r="BC1306" s="14"/>
      <c r="BD1306" s="14"/>
      <c r="BE1306" s="14"/>
      <c r="BF1306" s="14"/>
      <c r="BG1306" s="14"/>
      <c r="BH1306" s="14"/>
      <c r="BI1306" s="14"/>
      <c r="BJ1306" s="14"/>
      <c r="BK1306" s="14"/>
      <c r="BL1306" s="14"/>
      <c r="BM1306" s="14"/>
      <c r="BN1306" s="14"/>
      <c r="BO1306" s="14"/>
      <c r="BP1306" s="14"/>
      <c r="BQ1306" s="14"/>
      <c r="BR1306" s="14"/>
      <c r="BS1306" s="14"/>
      <c r="BT1306" s="14"/>
    </row>
    <row r="1307" spans="1:72" s="13" customFormat="1" x14ac:dyDescent="0.25">
      <c r="A1307" s="13" t="s">
        <v>57</v>
      </c>
      <c r="B1307" s="13">
        <v>95</v>
      </c>
      <c r="C1307" s="21">
        <v>50.794648302542342</v>
      </c>
      <c r="D1307" s="21">
        <v>49.464081708157934</v>
      </c>
      <c r="E1307" s="21">
        <f t="shared" si="370"/>
        <v>50.129365005350138</v>
      </c>
      <c r="F1307" s="22">
        <f t="shared" si="374"/>
        <v>0.94795160516336807</v>
      </c>
      <c r="G1307" s="22">
        <f t="shared" si="374"/>
        <v>0.88096946083707195</v>
      </c>
      <c r="H1307" s="22">
        <f t="shared" si="371"/>
        <v>0.91446053300022001</v>
      </c>
      <c r="I1307" s="22">
        <v>2.2146467438876001</v>
      </c>
      <c r="J1307" s="22">
        <v>1.9770544628867108</v>
      </c>
      <c r="K1307" s="22">
        <f t="shared" si="372"/>
        <v>2.0958506033871553</v>
      </c>
      <c r="L1307" s="22">
        <f t="shared" si="377"/>
        <v>2.3362445211598457</v>
      </c>
      <c r="M1307" s="22">
        <f t="shared" si="378"/>
        <v>2.244180474778513</v>
      </c>
      <c r="N1307" s="22">
        <f t="shared" si="373"/>
        <v>2.2902124979691791</v>
      </c>
      <c r="O1307" s="14"/>
      <c r="P1307" s="14">
        <f t="shared" si="376"/>
        <v>95</v>
      </c>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c r="AS1307" s="14"/>
      <c r="AT1307" s="14"/>
      <c r="AU1307" s="14"/>
      <c r="AV1307" s="14"/>
      <c r="AW1307" s="14"/>
      <c r="AX1307" s="14"/>
      <c r="AY1307" s="14"/>
      <c r="AZ1307" s="14"/>
      <c r="BA1307" s="14"/>
      <c r="BB1307" s="14"/>
      <c r="BC1307" s="14"/>
      <c r="BD1307" s="14"/>
      <c r="BE1307" s="14"/>
      <c r="BF1307" s="14"/>
      <c r="BG1307" s="14"/>
      <c r="BH1307" s="14"/>
      <c r="BI1307" s="14"/>
      <c r="BJ1307" s="14"/>
      <c r="BK1307" s="14"/>
      <c r="BL1307" s="14"/>
      <c r="BM1307" s="14"/>
      <c r="BN1307" s="14"/>
      <c r="BO1307" s="14"/>
      <c r="BP1307" s="14"/>
      <c r="BQ1307" s="14"/>
      <c r="BR1307" s="14"/>
      <c r="BS1307" s="14"/>
      <c r="BT1307" s="14"/>
    </row>
    <row r="1308" spans="1:72" s="13" customFormat="1" x14ac:dyDescent="0.25">
      <c r="A1308" s="13" t="s">
        <v>57</v>
      </c>
      <c r="B1308" s="13">
        <v>96</v>
      </c>
      <c r="C1308" s="21">
        <v>51.74259990770571</v>
      </c>
      <c r="D1308" s="21">
        <v>50.345051168995006</v>
      </c>
      <c r="E1308" s="21">
        <f t="shared" si="370"/>
        <v>51.043825538350362</v>
      </c>
      <c r="F1308" s="22">
        <f t="shared" si="374"/>
        <v>0.95219793846456469</v>
      </c>
      <c r="G1308" s="22">
        <f t="shared" si="374"/>
        <v>0.88465969716313708</v>
      </c>
      <c r="H1308" s="22">
        <f t="shared" si="371"/>
        <v>0.91842881781385088</v>
      </c>
      <c r="I1308" s="22">
        <v>2.2453227857268878</v>
      </c>
      <c r="J1308" s="22">
        <v>1.9985383841412723</v>
      </c>
      <c r="K1308" s="22">
        <f t="shared" si="372"/>
        <v>2.1219305849340802</v>
      </c>
      <c r="L1308" s="22">
        <f t="shared" si="377"/>
        <v>2.3580420572507319</v>
      </c>
      <c r="M1308" s="22">
        <f t="shared" si="378"/>
        <v>2.2591041397613578</v>
      </c>
      <c r="N1308" s="22">
        <f t="shared" si="373"/>
        <v>2.3085730985060451</v>
      </c>
      <c r="O1308" s="14"/>
      <c r="P1308" s="14">
        <f t="shared" si="376"/>
        <v>96</v>
      </c>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c r="BE1308" s="14"/>
      <c r="BF1308" s="14"/>
      <c r="BG1308" s="14"/>
      <c r="BH1308" s="14"/>
      <c r="BI1308" s="14"/>
      <c r="BJ1308" s="14"/>
      <c r="BK1308" s="14"/>
      <c r="BL1308" s="14"/>
      <c r="BM1308" s="14"/>
      <c r="BN1308" s="14"/>
      <c r="BO1308" s="14"/>
      <c r="BP1308" s="14"/>
      <c r="BQ1308" s="14"/>
      <c r="BR1308" s="14"/>
      <c r="BS1308" s="14"/>
      <c r="BT1308" s="14"/>
    </row>
    <row r="1309" spans="1:72" s="13" customFormat="1" x14ac:dyDescent="0.25">
      <c r="A1309" s="13" t="s">
        <v>57</v>
      </c>
      <c r="B1309" s="13">
        <v>97</v>
      </c>
      <c r="C1309" s="21">
        <v>52.694797846170275</v>
      </c>
      <c r="D1309" s="21">
        <v>51.229710866158143</v>
      </c>
      <c r="E1309" s="21">
        <f t="shared" si="370"/>
        <v>51.962254356164209</v>
      </c>
      <c r="F1309" s="22">
        <f t="shared" si="374"/>
        <v>0.95627312809219234</v>
      </c>
      <c r="G1309" s="22">
        <f t="shared" si="374"/>
        <v>0.88821545963135407</v>
      </c>
      <c r="H1309" s="22">
        <f t="shared" si="371"/>
        <v>0.9222442938617732</v>
      </c>
      <c r="I1309" s="22">
        <v>2.2755569537696854</v>
      </c>
      <c r="J1309" s="22">
        <v>2.0198015162561269</v>
      </c>
      <c r="K1309" s="22">
        <f t="shared" si="372"/>
        <v>2.1476792350129061</v>
      </c>
      <c r="L1309" s="22">
        <f t="shared" si="377"/>
        <v>2.3796098488195767</v>
      </c>
      <c r="M1309" s="22">
        <f t="shared" si="378"/>
        <v>2.2739995058118305</v>
      </c>
      <c r="N1309" s="22">
        <f t="shared" si="373"/>
        <v>2.3268046773157036</v>
      </c>
      <c r="O1309" s="14"/>
      <c r="P1309" s="14">
        <f t="shared" si="376"/>
        <v>97</v>
      </c>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c r="AS1309" s="14"/>
      <c r="AT1309" s="14"/>
      <c r="AU1309" s="14"/>
      <c r="AV1309" s="14"/>
      <c r="AW1309" s="14"/>
      <c r="AX1309" s="14"/>
      <c r="AY1309" s="14"/>
      <c r="AZ1309" s="14"/>
      <c r="BA1309" s="14"/>
      <c r="BB1309" s="14"/>
      <c r="BC1309" s="14"/>
      <c r="BD1309" s="14"/>
      <c r="BE1309" s="14"/>
      <c r="BF1309" s="14"/>
      <c r="BG1309" s="14"/>
      <c r="BH1309" s="14"/>
      <c r="BI1309" s="14"/>
      <c r="BJ1309" s="14"/>
      <c r="BK1309" s="14"/>
      <c r="BL1309" s="14"/>
      <c r="BM1309" s="14"/>
      <c r="BN1309" s="14"/>
      <c r="BO1309" s="14"/>
      <c r="BP1309" s="14"/>
      <c r="BQ1309" s="14"/>
      <c r="BR1309" s="14"/>
      <c r="BS1309" s="14"/>
      <c r="BT1309" s="14"/>
    </row>
    <row r="1310" spans="1:72" s="13" customFormat="1" x14ac:dyDescent="0.25">
      <c r="A1310" s="13" t="s">
        <v>57</v>
      </c>
      <c r="B1310" s="24">
        <v>98</v>
      </c>
      <c r="C1310" s="25">
        <v>53.651070974262467</v>
      </c>
      <c r="D1310" s="25">
        <v>52.117926325789497</v>
      </c>
      <c r="E1310" s="25">
        <f t="shared" si="370"/>
        <v>52.884498650025982</v>
      </c>
      <c r="F1310" s="26">
        <f t="shared" si="374"/>
        <v>0.96017809602761872</v>
      </c>
      <c r="G1310" s="26">
        <f t="shared" si="374"/>
        <v>0.89163763290741826</v>
      </c>
      <c r="H1310" s="26">
        <f t="shared" si="371"/>
        <v>0.92590786446751849</v>
      </c>
      <c r="I1310" s="26">
        <v>2.3053404841636174</v>
      </c>
      <c r="J1310" s="26">
        <v>2.0408419644880658</v>
      </c>
      <c r="K1310" s="26">
        <f t="shared" si="372"/>
        <v>2.1730912243258418</v>
      </c>
      <c r="L1310" s="26">
        <f t="shared" si="377"/>
        <v>2.4009509211896312</v>
      </c>
      <c r="M1310" s="26">
        <f t="shared" si="378"/>
        <v>2.2888692549162215</v>
      </c>
      <c r="N1310" s="26">
        <f t="shared" si="373"/>
        <v>2.3449100880529263</v>
      </c>
      <c r="O1310" s="14"/>
      <c r="P1310" s="14">
        <f t="shared" si="376"/>
        <v>98</v>
      </c>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c r="AM1310" s="14"/>
      <c r="AN1310" s="14"/>
      <c r="AO1310" s="14"/>
      <c r="AP1310" s="14"/>
      <c r="AQ1310" s="14"/>
      <c r="AR1310" s="14"/>
      <c r="AS1310" s="14"/>
      <c r="AT1310" s="14"/>
      <c r="AU1310" s="14"/>
      <c r="AV1310" s="14"/>
      <c r="AW1310" s="14"/>
      <c r="AX1310" s="14"/>
      <c r="AY1310" s="14"/>
      <c r="AZ1310" s="14"/>
      <c r="BA1310" s="14"/>
      <c r="BB1310" s="14"/>
      <c r="BC1310" s="14"/>
      <c r="BD1310" s="14"/>
      <c r="BE1310" s="14"/>
      <c r="BF1310" s="14"/>
      <c r="BG1310" s="14"/>
      <c r="BH1310" s="14"/>
      <c r="BI1310" s="14"/>
      <c r="BJ1310" s="14"/>
      <c r="BK1310" s="14"/>
      <c r="BL1310" s="14"/>
      <c r="BM1310" s="14"/>
      <c r="BN1310" s="14"/>
      <c r="BO1310" s="14"/>
      <c r="BP1310" s="14"/>
      <c r="BQ1310" s="14"/>
      <c r="BR1310" s="14"/>
      <c r="BS1310" s="14"/>
      <c r="BT1310" s="14"/>
    </row>
    <row r="1311" spans="1:72" s="13" customFormat="1" x14ac:dyDescent="0.25">
      <c r="A1311" s="13" t="s">
        <v>57</v>
      </c>
      <c r="B1311" s="13">
        <v>99</v>
      </c>
      <c r="C1311" s="21">
        <v>54.611249070290086</v>
      </c>
      <c r="D1311" s="21">
        <v>53.009563958696916</v>
      </c>
      <c r="E1311" s="21">
        <f t="shared" si="370"/>
        <v>53.810406514493501</v>
      </c>
      <c r="F1311" s="22">
        <f t="shared" si="374"/>
        <v>0.96391383508148465</v>
      </c>
      <c r="G1311" s="22">
        <f t="shared" si="374"/>
        <v>0.89492713934731682</v>
      </c>
      <c r="H1311" s="22">
        <f t="shared" si="371"/>
        <v>0.92942048721440074</v>
      </c>
      <c r="I1311" s="22">
        <v>2.3346654639267039</v>
      </c>
      <c r="J1311" s="22">
        <v>2.0616580391017632</v>
      </c>
      <c r="K1311" s="22">
        <f t="shared" si="372"/>
        <v>2.1981617515142338</v>
      </c>
      <c r="L1311" s="22">
        <f t="shared" si="377"/>
        <v>2.4220686320259555</v>
      </c>
      <c r="M1311" s="22">
        <f t="shared" si="378"/>
        <v>2.3037160774958281</v>
      </c>
      <c r="N1311" s="22">
        <f t="shared" si="373"/>
        <v>2.3628923547608918</v>
      </c>
      <c r="O1311" s="14"/>
      <c r="P1311" s="14">
        <f t="shared" si="376"/>
        <v>99</v>
      </c>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4"/>
      <c r="AM1311" s="14"/>
      <c r="AN1311" s="14"/>
      <c r="AO1311" s="14"/>
      <c r="AP1311" s="14"/>
      <c r="AQ1311" s="14"/>
      <c r="AR1311" s="14"/>
      <c r="AS1311" s="14"/>
      <c r="AT1311" s="14"/>
      <c r="AU1311" s="14"/>
      <c r="AV1311" s="14"/>
      <c r="AW1311" s="14"/>
      <c r="AX1311" s="14"/>
      <c r="AY1311" s="14"/>
      <c r="AZ1311" s="14"/>
      <c r="BA1311" s="14"/>
      <c r="BB1311" s="14"/>
      <c r="BC1311" s="14"/>
      <c r="BD1311" s="14"/>
      <c r="BE1311" s="14"/>
      <c r="BF1311" s="14"/>
      <c r="BG1311" s="14"/>
      <c r="BH1311" s="14"/>
      <c r="BI1311" s="14"/>
      <c r="BJ1311" s="14"/>
      <c r="BK1311" s="14"/>
      <c r="BL1311" s="14"/>
      <c r="BM1311" s="14"/>
      <c r="BN1311" s="14"/>
      <c r="BO1311" s="14"/>
      <c r="BP1311" s="14"/>
      <c r="BQ1311" s="14"/>
      <c r="BR1311" s="14"/>
      <c r="BS1311" s="14"/>
      <c r="BT1311" s="14"/>
    </row>
    <row r="1312" spans="1:72" s="13" customFormat="1" x14ac:dyDescent="0.25">
      <c r="A1312" s="13" t="s">
        <v>57</v>
      </c>
      <c r="B1312" s="13">
        <v>100</v>
      </c>
      <c r="C1312" s="21">
        <v>55.57516290537157</v>
      </c>
      <c r="D1312" s="21">
        <v>53.904491098044232</v>
      </c>
      <c r="E1312" s="21">
        <f t="shared" si="370"/>
        <v>54.739827001707901</v>
      </c>
      <c r="F1312" s="22">
        <f t="shared" si="374"/>
        <v>0.96748140662356263</v>
      </c>
      <c r="G1312" s="22">
        <f t="shared" si="374"/>
        <v>0.89808493768791919</v>
      </c>
      <c r="H1312" s="22">
        <f t="shared" si="371"/>
        <v>0.93278317215574091</v>
      </c>
      <c r="I1312" s="22">
        <v>2.3635248159825979</v>
      </c>
      <c r="J1312" s="22">
        <v>2.0822482493414771</v>
      </c>
      <c r="K1312" s="22">
        <f t="shared" si="372"/>
        <v>2.2228865326620375</v>
      </c>
      <c r="L1312" s="22">
        <f t="shared" si="377"/>
        <v>2.4429666552777709</v>
      </c>
      <c r="M1312" s="22">
        <f t="shared" si="378"/>
        <v>2.3185426700308938</v>
      </c>
      <c r="N1312" s="22">
        <f t="shared" si="373"/>
        <v>2.3807546626543323</v>
      </c>
      <c r="O1312" s="14"/>
      <c r="P1312" s="14">
        <f t="shared" si="376"/>
        <v>100</v>
      </c>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c r="AM1312" s="14"/>
      <c r="AN1312" s="14"/>
      <c r="AO1312" s="14"/>
      <c r="AP1312" s="14"/>
      <c r="AQ1312" s="14"/>
      <c r="AR1312" s="14"/>
      <c r="AS1312" s="14"/>
      <c r="AT1312" s="14"/>
      <c r="AU1312" s="14"/>
      <c r="AV1312" s="14"/>
      <c r="AW1312" s="14"/>
      <c r="AX1312" s="14"/>
      <c r="AY1312" s="14"/>
      <c r="AZ1312" s="14"/>
      <c r="BA1312" s="14"/>
      <c r="BB1312" s="14"/>
      <c r="BC1312" s="14"/>
      <c r="BD1312" s="14"/>
      <c r="BE1312" s="14"/>
      <c r="BF1312" s="14"/>
      <c r="BG1312" s="14"/>
      <c r="BH1312" s="14"/>
      <c r="BI1312" s="14"/>
      <c r="BJ1312" s="14"/>
      <c r="BK1312" s="14"/>
      <c r="BL1312" s="14"/>
      <c r="BM1312" s="14"/>
      <c r="BN1312" s="14"/>
      <c r="BO1312" s="14"/>
      <c r="BP1312" s="14"/>
      <c r="BQ1312" s="14"/>
      <c r="BR1312" s="14"/>
      <c r="BS1312" s="14"/>
      <c r="BT1312" s="14"/>
    </row>
    <row r="1313" spans="1:72" s="13" customFormat="1" x14ac:dyDescent="0.25">
      <c r="A1313" s="13" t="s">
        <v>57</v>
      </c>
      <c r="B1313" s="13">
        <v>101</v>
      </c>
      <c r="C1313" s="21">
        <v>56.542644311995133</v>
      </c>
      <c r="D1313" s="21">
        <v>54.802576035732152</v>
      </c>
      <c r="E1313" s="21">
        <f t="shared" si="370"/>
        <v>55.672610173863646</v>
      </c>
      <c r="F1313" s="22">
        <f t="shared" si="374"/>
        <v>0.97088193830218472</v>
      </c>
      <c r="G1313" s="22">
        <f t="shared" si="374"/>
        <v>0.90111202174098537</v>
      </c>
      <c r="H1313" s="22">
        <f t="shared" si="371"/>
        <v>0.93599698002158505</v>
      </c>
      <c r="I1313" s="22">
        <v>2.391912282490221</v>
      </c>
      <c r="J1313" s="22">
        <v>2.1026112973894104</v>
      </c>
      <c r="K1313" s="22">
        <f t="shared" si="372"/>
        <v>2.2472617899398157</v>
      </c>
      <c r="L1313" s="22">
        <f t="shared" si="377"/>
        <v>2.4636489650564948</v>
      </c>
      <c r="M1313" s="22">
        <f t="shared" si="378"/>
        <v>2.3333517328146165</v>
      </c>
      <c r="N1313" s="22">
        <f t="shared" si="373"/>
        <v>2.3985003489355554</v>
      </c>
      <c r="O1313" s="14"/>
      <c r="P1313" s="14">
        <f t="shared" si="376"/>
        <v>101</v>
      </c>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c r="AY1313" s="14"/>
      <c r="AZ1313" s="14"/>
      <c r="BA1313" s="14"/>
      <c r="BB1313" s="14"/>
      <c r="BC1313" s="14"/>
      <c r="BD1313" s="14"/>
      <c r="BE1313" s="14"/>
      <c r="BF1313" s="14"/>
      <c r="BG1313" s="14"/>
      <c r="BH1313" s="14"/>
      <c r="BI1313" s="14"/>
      <c r="BJ1313" s="14"/>
      <c r="BK1313" s="14"/>
      <c r="BL1313" s="14"/>
      <c r="BM1313" s="14"/>
      <c r="BN1313" s="14"/>
      <c r="BO1313" s="14"/>
      <c r="BP1313" s="14"/>
      <c r="BQ1313" s="14"/>
      <c r="BR1313" s="14"/>
      <c r="BS1313" s="14"/>
      <c r="BT1313" s="14"/>
    </row>
    <row r="1314" spans="1:72" s="13" customFormat="1" x14ac:dyDescent="0.25">
      <c r="A1314" s="13" t="s">
        <v>57</v>
      </c>
      <c r="B1314" s="13">
        <v>102</v>
      </c>
      <c r="C1314" s="21">
        <v>57.513526250297318</v>
      </c>
      <c r="D1314" s="21">
        <v>55.703688057473137</v>
      </c>
      <c r="E1314" s="21">
        <f t="shared" si="370"/>
        <v>56.608607153885231</v>
      </c>
      <c r="F1314" s="22">
        <f t="shared" si="374"/>
        <v>0.97411662175653646</v>
      </c>
      <c r="G1314" s="22">
        <f t="shared" si="374"/>
        <v>0.90400941909086185</v>
      </c>
      <c r="H1314" s="22">
        <f t="shared" si="371"/>
        <v>0.93906302042369916</v>
      </c>
      <c r="I1314" s="22">
        <v>2.4198224066074054</v>
      </c>
      <c r="J1314" s="22">
        <v>2.1227460723219922</v>
      </c>
      <c r="K1314" s="22">
        <f t="shared" si="372"/>
        <v>2.2712842394646988</v>
      </c>
      <c r="L1314" s="22">
        <f t="shared" si="377"/>
        <v>2.4841198194975447</v>
      </c>
      <c r="M1314" s="22">
        <f t="shared" si="378"/>
        <v>2.3481459678338101</v>
      </c>
      <c r="N1314" s="22">
        <f t="shared" si="373"/>
        <v>2.4161328936656776</v>
      </c>
      <c r="O1314" s="14"/>
      <c r="P1314" s="14">
        <f t="shared" si="376"/>
        <v>102</v>
      </c>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c r="BE1314" s="14"/>
      <c r="BF1314" s="14"/>
      <c r="BG1314" s="14"/>
      <c r="BH1314" s="14"/>
      <c r="BI1314" s="14"/>
      <c r="BJ1314" s="14"/>
      <c r="BK1314" s="14"/>
      <c r="BL1314" s="14"/>
      <c r="BM1314" s="14"/>
      <c r="BN1314" s="14"/>
      <c r="BO1314" s="14"/>
      <c r="BP1314" s="14"/>
      <c r="BQ1314" s="14"/>
      <c r="BR1314" s="14"/>
      <c r="BS1314" s="14"/>
      <c r="BT1314" s="14"/>
    </row>
    <row r="1315" spans="1:72" s="13" customFormat="1" x14ac:dyDescent="0.25">
      <c r="A1315" s="13" t="s">
        <v>57</v>
      </c>
      <c r="B1315" s="13">
        <v>103</v>
      </c>
      <c r="C1315" s="21">
        <v>58.487642872053854</v>
      </c>
      <c r="D1315" s="21">
        <v>56.607697476563999</v>
      </c>
      <c r="E1315" s="21">
        <f t="shared" si="370"/>
        <v>57.547670174308927</v>
      </c>
      <c r="F1315" s="22">
        <f t="shared" si="374"/>
        <v>0.97718671032473026</v>
      </c>
      <c r="G1315" s="22">
        <f t="shared" si="374"/>
        <v>0.90677818979806091</v>
      </c>
      <c r="H1315" s="22">
        <f t="shared" si="371"/>
        <v>0.94198245006139558</v>
      </c>
      <c r="I1315" s="22">
        <v>2.4472505128280861</v>
      </c>
      <c r="J1315" s="22">
        <v>2.1426516440747627</v>
      </c>
      <c r="K1315" s="22">
        <f t="shared" si="372"/>
        <v>2.2949510784514242</v>
      </c>
      <c r="L1315" s="22">
        <f t="shared" si="377"/>
        <v>2.5043837446528894</v>
      </c>
      <c r="M1315" s="22">
        <f t="shared" si="378"/>
        <v>2.3629280767680685</v>
      </c>
      <c r="N1315" s="22">
        <f t="shared" si="373"/>
        <v>2.4336559107104789</v>
      </c>
      <c r="O1315" s="14"/>
      <c r="P1315" s="14">
        <f t="shared" si="376"/>
        <v>103</v>
      </c>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c r="AY1315" s="14"/>
      <c r="AZ1315" s="14"/>
      <c r="BA1315" s="14"/>
      <c r="BB1315" s="14"/>
      <c r="BC1315" s="14"/>
      <c r="BD1315" s="14"/>
      <c r="BE1315" s="14"/>
      <c r="BF1315" s="14"/>
      <c r="BG1315" s="14"/>
      <c r="BH1315" s="14"/>
      <c r="BI1315" s="14"/>
      <c r="BJ1315" s="14"/>
      <c r="BK1315" s="14"/>
      <c r="BL1315" s="14"/>
      <c r="BM1315" s="14"/>
      <c r="BN1315" s="14"/>
      <c r="BO1315" s="14"/>
      <c r="BP1315" s="14"/>
      <c r="BQ1315" s="14"/>
      <c r="BR1315" s="14"/>
      <c r="BS1315" s="14"/>
      <c r="BT1315" s="14"/>
    </row>
    <row r="1316" spans="1:72" s="13" customFormat="1" x14ac:dyDescent="0.25">
      <c r="A1316" s="13" t="s">
        <v>57</v>
      </c>
      <c r="B1316" s="13">
        <v>104</v>
      </c>
      <c r="C1316" s="21">
        <v>59.464829582378584</v>
      </c>
      <c r="D1316" s="21">
        <v>57.51447566636206</v>
      </c>
      <c r="E1316" s="21">
        <f t="shared" si="370"/>
        <v>58.489652624370322</v>
      </c>
      <c r="F1316" s="22">
        <f t="shared" si="374"/>
        <v>0.98009351675064948</v>
      </c>
      <c r="G1316" s="22">
        <f t="shared" si="374"/>
        <v>0.90941942510919205</v>
      </c>
      <c r="H1316" s="22">
        <f t="shared" si="371"/>
        <v>0.94475647092992077</v>
      </c>
      <c r="I1316" s="22">
        <v>2.4741926860317243</v>
      </c>
      <c r="J1316" s="22">
        <v>2.1623272574259831</v>
      </c>
      <c r="K1316" s="22">
        <f t="shared" si="372"/>
        <v>2.3182599717288537</v>
      </c>
      <c r="L1316" s="22">
        <f t="shared" si="377"/>
        <v>2.5244455184588226</v>
      </c>
      <c r="M1316" s="22">
        <f t="shared" si="378"/>
        <v>2.3777007591039272</v>
      </c>
      <c r="N1316" s="22">
        <f t="shared" si="373"/>
        <v>2.4510731387813749</v>
      </c>
      <c r="O1316" s="14"/>
      <c r="P1316" s="14">
        <f t="shared" si="376"/>
        <v>104</v>
      </c>
      <c r="Q1316" s="14"/>
      <c r="R1316" s="14"/>
      <c r="S1316" s="14"/>
      <c r="T1316" s="14"/>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c r="BF1316" s="14"/>
      <c r="BG1316" s="14"/>
      <c r="BH1316" s="14"/>
      <c r="BI1316" s="14"/>
      <c r="BJ1316" s="14"/>
      <c r="BK1316" s="14"/>
      <c r="BL1316" s="14"/>
      <c r="BM1316" s="14"/>
      <c r="BN1316" s="14"/>
      <c r="BO1316" s="14"/>
      <c r="BP1316" s="14"/>
      <c r="BQ1316" s="14"/>
      <c r="BR1316" s="14"/>
      <c r="BS1316" s="14"/>
      <c r="BT1316" s="14"/>
    </row>
    <row r="1317" spans="1:72" s="13" customFormat="1" x14ac:dyDescent="0.25">
      <c r="A1317" s="13" t="s">
        <v>57</v>
      </c>
      <c r="B1317" s="24">
        <v>105</v>
      </c>
      <c r="C1317" s="25">
        <v>60.444923099129234</v>
      </c>
      <c r="D1317" s="25">
        <v>58.423895091471252</v>
      </c>
      <c r="E1317" s="25">
        <f t="shared" si="370"/>
        <v>59.434409095300239</v>
      </c>
      <c r="F1317" s="26">
        <f t="shared" si="374"/>
        <v>0.98283841089212132</v>
      </c>
      <c r="G1317" s="26">
        <f t="shared" si="374"/>
        <v>0.91193424617445373</v>
      </c>
      <c r="H1317" s="26">
        <f t="shared" si="371"/>
        <v>0.94738632853328753</v>
      </c>
      <c r="I1317" s="26">
        <v>2.5006457493821399</v>
      </c>
      <c r="J1317" s="26">
        <v>2.1817723260085504</v>
      </c>
      <c r="K1317" s="26">
        <f t="shared" si="372"/>
        <v>2.3412090376953452</v>
      </c>
      <c r="L1317" s="26">
        <f t="shared" si="377"/>
        <v>2.5443101548222016</v>
      </c>
      <c r="M1317" s="26">
        <f t="shared" si="378"/>
        <v>2.3924667103588253</v>
      </c>
      <c r="N1317" s="26">
        <f t="shared" si="373"/>
        <v>2.4683884325905137</v>
      </c>
      <c r="O1317" s="14"/>
      <c r="P1317" s="14">
        <f t="shared" si="376"/>
        <v>105</v>
      </c>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c r="AM1317" s="14"/>
      <c r="AN1317" s="14"/>
      <c r="AO1317" s="14"/>
      <c r="AP1317" s="14"/>
      <c r="AQ1317" s="14"/>
      <c r="AR1317" s="14"/>
      <c r="AS1317" s="14"/>
      <c r="AT1317" s="14"/>
      <c r="AU1317" s="14"/>
      <c r="AV1317" s="14"/>
      <c r="AW1317" s="14"/>
      <c r="AX1317" s="14"/>
      <c r="AY1317" s="14"/>
      <c r="AZ1317" s="14"/>
      <c r="BA1317" s="14"/>
      <c r="BB1317" s="14"/>
      <c r="BC1317" s="14"/>
      <c r="BD1317" s="14"/>
      <c r="BE1317" s="14"/>
      <c r="BF1317" s="14"/>
      <c r="BG1317" s="14"/>
      <c r="BH1317" s="14"/>
      <c r="BI1317" s="14"/>
      <c r="BJ1317" s="14"/>
      <c r="BK1317" s="14"/>
      <c r="BL1317" s="14"/>
      <c r="BM1317" s="14"/>
      <c r="BN1317" s="14"/>
      <c r="BO1317" s="14"/>
      <c r="BP1317" s="14"/>
      <c r="BQ1317" s="14"/>
      <c r="BR1317" s="14"/>
      <c r="BS1317" s="14"/>
      <c r="BT1317" s="14"/>
    </row>
    <row r="1318" spans="1:72" s="13" customFormat="1" x14ac:dyDescent="0.25">
      <c r="A1318" s="13" t="s">
        <v>57</v>
      </c>
      <c r="B1318" s="13">
        <v>106</v>
      </c>
      <c r="C1318" s="21">
        <v>61.427761510021355</v>
      </c>
      <c r="D1318" s="21">
        <v>59.335829337645706</v>
      </c>
      <c r="E1318" s="21">
        <f t="shared" si="370"/>
        <v>60.38179542383353</v>
      </c>
      <c r="F1318" s="22">
        <f t="shared" si="374"/>
        <v>0.98542281743366544</v>
      </c>
      <c r="G1318" s="22">
        <f t="shared" si="374"/>
        <v>0.91432380277406367</v>
      </c>
      <c r="H1318" s="22">
        <f t="shared" si="371"/>
        <v>0.94987331010386455</v>
      </c>
      <c r="I1318" s="22">
        <v>2.5266072412106673</v>
      </c>
      <c r="J1318" s="22">
        <v>2.2009864263591949</v>
      </c>
      <c r="K1318" s="22">
        <f t="shared" si="372"/>
        <v>2.3637968337849311</v>
      </c>
      <c r="L1318" s="22">
        <f t="shared" si="377"/>
        <v>2.563982887864019</v>
      </c>
      <c r="M1318" s="22">
        <f t="shared" si="378"/>
        <v>2.4072286204093007</v>
      </c>
      <c r="N1318" s="22">
        <f t="shared" si="373"/>
        <v>2.4856057541366599</v>
      </c>
      <c r="O1318" s="14"/>
      <c r="P1318" s="14">
        <f t="shared" si="376"/>
        <v>106</v>
      </c>
      <c r="Q1318" s="14"/>
      <c r="R1318" s="14"/>
      <c r="S1318" s="14"/>
      <c r="T1318" s="14"/>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c r="BE1318" s="14"/>
      <c r="BF1318" s="14"/>
      <c r="BG1318" s="14"/>
      <c r="BH1318" s="14"/>
      <c r="BI1318" s="14"/>
      <c r="BJ1318" s="14"/>
      <c r="BK1318" s="14"/>
      <c r="BL1318" s="14"/>
      <c r="BM1318" s="14"/>
      <c r="BN1318" s="14"/>
      <c r="BO1318" s="14"/>
      <c r="BP1318" s="14"/>
      <c r="BQ1318" s="14"/>
      <c r="BR1318" s="14"/>
      <c r="BS1318" s="14"/>
      <c r="BT1318" s="14"/>
    </row>
    <row r="1319" spans="1:72" s="13" customFormat="1" x14ac:dyDescent="0.25">
      <c r="A1319" s="13" t="s">
        <v>57</v>
      </c>
      <c r="B1319" s="13">
        <v>107</v>
      </c>
      <c r="C1319" s="21">
        <v>62.413184327455021</v>
      </c>
      <c r="D1319" s="21">
        <v>60.250153140419769</v>
      </c>
      <c r="E1319" s="21">
        <f t="shared" si="370"/>
        <v>61.331668733937391</v>
      </c>
      <c r="F1319" s="22">
        <f t="shared" si="374"/>
        <v>0.98784821360624875</v>
      </c>
      <c r="G1319" s="22">
        <f t="shared" si="374"/>
        <v>0.91658927205416774</v>
      </c>
      <c r="H1319" s="22">
        <f t="shared" si="371"/>
        <v>0.95221874283020824</v>
      </c>
      <c r="I1319" s="22">
        <v>2.5520753910158436</v>
      </c>
      <c r="J1319" s="22">
        <v>2.2199692920134533</v>
      </c>
      <c r="K1319" s="22">
        <f t="shared" si="372"/>
        <v>2.3860223415146482</v>
      </c>
      <c r="L1319" s="22">
        <f t="shared" si="377"/>
        <v>2.5834691563587602</v>
      </c>
      <c r="M1319" s="22">
        <f t="shared" si="378"/>
        <v>2.4219891719202442</v>
      </c>
      <c r="N1319" s="22">
        <f t="shared" si="373"/>
        <v>2.5027291641395024</v>
      </c>
      <c r="O1319" s="14"/>
      <c r="P1319" s="14">
        <f t="shared" si="376"/>
        <v>107</v>
      </c>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4"/>
      <c r="AY1319" s="14"/>
      <c r="AZ1319" s="14"/>
      <c r="BA1319" s="14"/>
      <c r="BB1319" s="14"/>
      <c r="BC1319" s="14"/>
      <c r="BD1319" s="14"/>
      <c r="BE1319" s="14"/>
      <c r="BF1319" s="14"/>
      <c r="BG1319" s="14"/>
      <c r="BH1319" s="14"/>
      <c r="BI1319" s="14"/>
      <c r="BJ1319" s="14"/>
      <c r="BK1319" s="14"/>
      <c r="BL1319" s="14"/>
      <c r="BM1319" s="14"/>
      <c r="BN1319" s="14"/>
      <c r="BO1319" s="14"/>
      <c r="BP1319" s="14"/>
      <c r="BQ1319" s="14"/>
      <c r="BR1319" s="14"/>
      <c r="BS1319" s="14"/>
      <c r="BT1319" s="14"/>
    </row>
    <row r="1320" spans="1:72" s="13" customFormat="1" x14ac:dyDescent="0.25">
      <c r="A1320" s="13" t="s">
        <v>57</v>
      </c>
      <c r="B1320" s="13">
        <v>108</v>
      </c>
      <c r="C1320" s="21">
        <v>63.401032541061269</v>
      </c>
      <c r="D1320" s="21">
        <v>61.166742412473937</v>
      </c>
      <c r="E1320" s="21">
        <f t="shared" si="370"/>
        <v>62.283887476767603</v>
      </c>
      <c r="F1320" s="22">
        <f t="shared" si="374"/>
        <v>0.99011612691667494</v>
      </c>
      <c r="G1320" s="22">
        <f t="shared" si="374"/>
        <v>0.91873185727358475</v>
      </c>
      <c r="H1320" s="22">
        <f t="shared" si="371"/>
        <v>0.95442399209512985</v>
      </c>
      <c r="I1320" s="22">
        <v>2.5770490947084239</v>
      </c>
      <c r="J1320" s="22">
        <v>2.2387208076543108</v>
      </c>
      <c r="K1320" s="22">
        <f t="shared" si="372"/>
        <v>2.4078849511813676</v>
      </c>
      <c r="L1320" s="22">
        <f t="shared" si="377"/>
        <v>2.6027745884047198</v>
      </c>
      <c r="M1320" s="22">
        <f t="shared" si="378"/>
        <v>2.4367510388699332</v>
      </c>
      <c r="N1320" s="22">
        <f t="shared" si="373"/>
        <v>2.5197628136373265</v>
      </c>
      <c r="O1320" s="14"/>
      <c r="P1320" s="14">
        <f t="shared" si="376"/>
        <v>108</v>
      </c>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BQ1320" s="14"/>
      <c r="BR1320" s="14"/>
      <c r="BS1320" s="14"/>
      <c r="BT1320" s="14"/>
    </row>
    <row r="1321" spans="1:72" s="13" customFormat="1" x14ac:dyDescent="0.25">
      <c r="A1321" s="13" t="s">
        <v>57</v>
      </c>
      <c r="B1321" s="13">
        <v>109</v>
      </c>
      <c r="C1321" s="21">
        <v>64.391148667977944</v>
      </c>
      <c r="D1321" s="21">
        <v>62.085474269747522</v>
      </c>
      <c r="E1321" s="21">
        <f t="shared" si="370"/>
        <v>63.238311468862733</v>
      </c>
      <c r="F1321" s="22">
        <f t="shared" si="374"/>
        <v>0.99222813288895395</v>
      </c>
      <c r="G1321" s="22">
        <f t="shared" si="374"/>
        <v>0.92075278656211879</v>
      </c>
      <c r="H1321" s="22">
        <f t="shared" si="371"/>
        <v>0.95649045972553637</v>
      </c>
      <c r="I1321" s="22">
        <v>2.6015278892267339</v>
      </c>
      <c r="J1321" s="22">
        <v>2.2572410033219019</v>
      </c>
      <c r="K1321" s="22">
        <f t="shared" si="372"/>
        <v>2.4293844462743177</v>
      </c>
      <c r="L1321" s="22">
        <f t="shared" si="377"/>
        <v>2.6219049863585013</v>
      </c>
      <c r="M1321" s="22">
        <f t="shared" si="378"/>
        <v>2.4515168851673268</v>
      </c>
      <c r="N1321" s="22">
        <f t="shared" si="373"/>
        <v>2.5367109357629141</v>
      </c>
      <c r="O1321" s="14"/>
      <c r="P1321" s="14">
        <f t="shared" si="376"/>
        <v>109</v>
      </c>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BQ1321" s="14"/>
      <c r="BR1321" s="14"/>
      <c r="BS1321" s="14"/>
      <c r="BT1321" s="14"/>
    </row>
    <row r="1322" spans="1:72" s="13" customFormat="1" x14ac:dyDescent="0.25">
      <c r="A1322" s="13" t="s">
        <v>57</v>
      </c>
      <c r="B1322" s="13">
        <v>110</v>
      </c>
      <c r="C1322" s="21">
        <v>65.383376800866898</v>
      </c>
      <c r="D1322" s="21">
        <v>63.00622705630964</v>
      </c>
      <c r="E1322" s="21">
        <f t="shared" si="370"/>
        <v>64.194801928588276</v>
      </c>
      <c r="F1322" s="22">
        <f t="shared" si="374"/>
        <v>0.99418585282055005</v>
      </c>
      <c r="G1322" s="22">
        <f t="shared" si="374"/>
        <v>0.92265331169153342</v>
      </c>
      <c r="H1322" s="22">
        <f t="shared" si="371"/>
        <v>0.95841958225604174</v>
      </c>
      <c r="I1322" s="22">
        <v>2.6255119266430826</v>
      </c>
      <c r="J1322" s="22">
        <v>2.2755300486911434</v>
      </c>
      <c r="K1322" s="22">
        <f t="shared" si="372"/>
        <v>2.450520987667113</v>
      </c>
      <c r="L1322" s="22">
        <f t="shared" si="377"/>
        <v>2.6408663120626663</v>
      </c>
      <c r="M1322" s="22">
        <f t="shared" si="378"/>
        <v>2.4662893633572209</v>
      </c>
      <c r="N1322" s="22">
        <f t="shared" si="373"/>
        <v>2.5535778377099438</v>
      </c>
      <c r="O1322" s="14"/>
      <c r="P1322" s="14">
        <f t="shared" si="376"/>
        <v>110</v>
      </c>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BQ1322" s="14"/>
      <c r="BR1322" s="14"/>
      <c r="BS1322" s="14"/>
      <c r="BT1322" s="14"/>
    </row>
    <row r="1323" spans="1:72" s="13" customFormat="1" x14ac:dyDescent="0.25">
      <c r="A1323" s="13" t="s">
        <v>57</v>
      </c>
      <c r="B1323" s="13">
        <v>111</v>
      </c>
      <c r="C1323" s="21">
        <v>66.377562653687448</v>
      </c>
      <c r="D1323" s="21">
        <v>63.928880368001174</v>
      </c>
      <c r="E1323" s="21">
        <f t="shared" si="370"/>
        <v>65.153221510844304</v>
      </c>
      <c r="F1323" s="22">
        <f t="shared" si="374"/>
        <v>0.99599095155549833</v>
      </c>
      <c r="G1323" s="22">
        <f t="shared" si="374"/>
        <v>0.92443470685965679</v>
      </c>
      <c r="H1323" s="22">
        <f t="shared" si="371"/>
        <v>0.96021282920757756</v>
      </c>
      <c r="I1323" s="22">
        <v>2.6490019478773696</v>
      </c>
      <c r="J1323" s="22">
        <v>2.2935882474236484</v>
      </c>
      <c r="K1323" s="22">
        <f t="shared" si="372"/>
        <v>2.471295097650509</v>
      </c>
      <c r="L1323" s="22">
        <f t="shared" si="377"/>
        <v>2.6596646723951314</v>
      </c>
      <c r="M1323" s="22">
        <f t="shared" si="378"/>
        <v>2.4810711134105548</v>
      </c>
      <c r="N1323" s="22">
        <f t="shared" si="373"/>
        <v>2.5703678929028433</v>
      </c>
      <c r="O1323" s="14"/>
      <c r="P1323" s="14">
        <f t="shared" si="376"/>
        <v>111</v>
      </c>
      <c r="Q1323" s="14"/>
      <c r="R1323" s="14"/>
      <c r="S1323" s="14"/>
      <c r="T1323" s="14"/>
      <c r="U1323" s="14"/>
      <c r="V1323" s="14"/>
      <c r="W1323" s="14"/>
      <c r="X1323" s="14"/>
      <c r="Y1323" s="14"/>
      <c r="Z1323" s="14"/>
      <c r="AA1323" s="14"/>
      <c r="AB1323" s="14"/>
      <c r="AC1323" s="14"/>
      <c r="AD1323" s="14"/>
      <c r="AE1323" s="14"/>
      <c r="AF1323" s="14"/>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row>
    <row r="1324" spans="1:72" s="13" customFormat="1" x14ac:dyDescent="0.25">
      <c r="A1324" s="13" t="s">
        <v>57</v>
      </c>
      <c r="B1324" s="24">
        <v>112</v>
      </c>
      <c r="C1324" s="25">
        <v>67.373553605242947</v>
      </c>
      <c r="D1324" s="25">
        <v>64.853315074860831</v>
      </c>
      <c r="E1324" s="25">
        <f t="shared" si="370"/>
        <v>66.113434340051896</v>
      </c>
      <c r="F1324" s="26">
        <f t="shared" si="374"/>
        <v>0.99764513527635756</v>
      </c>
      <c r="G1324" s="26">
        <f t="shared" si="374"/>
        <v>0.92609826748886803</v>
      </c>
      <c r="H1324" s="26">
        <f t="shared" si="371"/>
        <v>0.9618717013826128</v>
      </c>
      <c r="I1324" s="26">
        <v>2.6719992561289772</v>
      </c>
      <c r="J1324" s="26">
        <v>2.3114160315997605</v>
      </c>
      <c r="K1324" s="26">
        <f t="shared" si="372"/>
        <v>2.4917076438643688</v>
      </c>
      <c r="L1324" s="26">
        <f t="shared" si="377"/>
        <v>2.6783063051661218</v>
      </c>
      <c r="M1324" s="26">
        <f t="shared" si="378"/>
        <v>2.4958647615951235</v>
      </c>
      <c r="N1324" s="26">
        <f t="shared" si="373"/>
        <v>2.5870855333806224</v>
      </c>
      <c r="O1324" s="14"/>
      <c r="P1324" s="14">
        <f t="shared" si="376"/>
        <v>112</v>
      </c>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4"/>
      <c r="AY1324" s="14"/>
      <c r="AZ1324" s="14"/>
      <c r="BA1324" s="14"/>
      <c r="BB1324" s="14"/>
      <c r="BC1324" s="14"/>
      <c r="BD1324" s="14"/>
      <c r="BE1324" s="14"/>
      <c r="BF1324" s="14"/>
      <c r="BG1324" s="14"/>
      <c r="BH1324" s="14"/>
      <c r="BI1324" s="14"/>
      <c r="BJ1324" s="14"/>
      <c r="BK1324" s="14"/>
      <c r="BL1324" s="14"/>
      <c r="BM1324" s="14"/>
      <c r="BN1324" s="14"/>
      <c r="BO1324" s="14"/>
      <c r="BP1324" s="14"/>
      <c r="BQ1324" s="14"/>
      <c r="BR1324" s="14"/>
      <c r="BS1324" s="14"/>
      <c r="BT1324" s="14"/>
    </row>
    <row r="1325" spans="1:72" s="13" customFormat="1" x14ac:dyDescent="0.25">
      <c r="A1325" s="13" t="s">
        <v>57</v>
      </c>
      <c r="B1325" s="13">
        <v>113</v>
      </c>
      <c r="C1325" s="21">
        <v>68.371198740519304</v>
      </c>
      <c r="D1325" s="21">
        <v>65.779413342349699</v>
      </c>
      <c r="E1325" s="21">
        <f t="shared" si="370"/>
        <v>67.075306041434501</v>
      </c>
      <c r="F1325" s="22">
        <f t="shared" si="374"/>
        <v>0.99915014931775659</v>
      </c>
      <c r="G1325" s="22">
        <f t="shared" si="374"/>
        <v>0.92764530903968989</v>
      </c>
      <c r="H1325" s="22">
        <f t="shared" si="371"/>
        <v>0.96339772917872324</v>
      </c>
      <c r="I1325" s="22">
        <v>2.6945056901328823</v>
      </c>
      <c r="J1325" s="22">
        <v>2.3290139562361216</v>
      </c>
      <c r="K1325" s="22">
        <f t="shared" si="372"/>
        <v>2.511759823184502</v>
      </c>
      <c r="L1325" s="22">
        <f t="shared" si="377"/>
        <v>2.696797565383696</v>
      </c>
      <c r="M1325" s="22">
        <f t="shared" si="378"/>
        <v>2.5106729194234227</v>
      </c>
      <c r="N1325" s="22">
        <f t="shared" si="373"/>
        <v>2.6037352424035594</v>
      </c>
      <c r="O1325" s="14"/>
      <c r="P1325" s="14">
        <f t="shared" ref="P1325:P1356" si="379">AVERAGE(B1325,B1466)</f>
        <v>113</v>
      </c>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row>
    <row r="1326" spans="1:72" s="13" customFormat="1" x14ac:dyDescent="0.25">
      <c r="A1326" s="13" t="s">
        <v>57</v>
      </c>
      <c r="B1326" s="13">
        <v>114</v>
      </c>
      <c r="C1326" s="21">
        <v>69.370348889837061</v>
      </c>
      <c r="D1326" s="21">
        <v>66.707058651389389</v>
      </c>
      <c r="E1326" s="21">
        <f t="shared" si="370"/>
        <v>68.038703770613225</v>
      </c>
      <c r="F1326" s="22">
        <f t="shared" si="374"/>
        <v>1.0005077760032748</v>
      </c>
      <c r="G1326" s="22">
        <f t="shared" si="374"/>
        <v>0.92907716583937372</v>
      </c>
      <c r="H1326" s="22">
        <f t="shared" si="371"/>
        <v>0.96479247092132425</v>
      </c>
      <c r="I1326" s="22">
        <v>2.716523597340406</v>
      </c>
      <c r="J1326" s="22">
        <v>2.3463826938936183</v>
      </c>
      <c r="K1326" s="22">
        <f t="shared" si="372"/>
        <v>2.5314531456170122</v>
      </c>
      <c r="L1326" s="22">
        <f t="shared" si="377"/>
        <v>2.715144911908725</v>
      </c>
      <c r="M1326" s="22">
        <f t="shared" si="378"/>
        <v>2.5254981826765501</v>
      </c>
      <c r="N1326" s="22">
        <f t="shared" si="373"/>
        <v>2.6203215472926376</v>
      </c>
      <c r="O1326" s="14"/>
      <c r="P1326" s="14">
        <f t="shared" si="379"/>
        <v>114</v>
      </c>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row>
    <row r="1327" spans="1:72" s="13" customFormat="1" x14ac:dyDescent="0.25">
      <c r="A1327" s="13" t="s">
        <v>57</v>
      </c>
      <c r="B1327" s="13">
        <v>115</v>
      </c>
      <c r="C1327" s="21">
        <v>70.370856665840336</v>
      </c>
      <c r="D1327" s="21">
        <v>67.636135817228762</v>
      </c>
      <c r="E1327" s="21">
        <f t="shared" si="370"/>
        <v>69.003496241534549</v>
      </c>
      <c r="F1327" s="22">
        <f t="shared" si="374"/>
        <v>1.0017198325070638</v>
      </c>
      <c r="G1327" s="22">
        <f t="shared" si="374"/>
        <v>0.93039518992792125</v>
      </c>
      <c r="H1327" s="22">
        <f t="shared" si="371"/>
        <v>0.9660575112174925</v>
      </c>
      <c r="I1327" s="22">
        <v>2.7380558071194203</v>
      </c>
      <c r="J1327" s="22">
        <v>2.3635230293802061</v>
      </c>
      <c r="K1327" s="22">
        <f t="shared" si="372"/>
        <v>2.5507894182498134</v>
      </c>
      <c r="L1327" s="22">
        <f t="shared" si="377"/>
        <v>2.7333548945184858</v>
      </c>
      <c r="M1327" s="22">
        <f t="shared" si="378"/>
        <v>2.540343130496312</v>
      </c>
      <c r="N1327" s="22">
        <f t="shared" si="373"/>
        <v>2.6368490125073989</v>
      </c>
      <c r="O1327" s="14"/>
      <c r="P1327" s="14">
        <f t="shared" si="379"/>
        <v>115</v>
      </c>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BQ1327" s="14"/>
      <c r="BR1327" s="14"/>
      <c r="BS1327" s="14"/>
      <c r="BT1327" s="14"/>
    </row>
    <row r="1328" spans="1:72" s="13" customFormat="1" x14ac:dyDescent="0.25">
      <c r="A1328" s="13" t="s">
        <v>57</v>
      </c>
      <c r="B1328" s="13">
        <v>116</v>
      </c>
      <c r="C1328" s="21">
        <v>71.372576498347399</v>
      </c>
      <c r="D1328" s="21">
        <v>68.566531007156684</v>
      </c>
      <c r="E1328" s="21">
        <f t="shared" si="370"/>
        <v>69.969553752752034</v>
      </c>
      <c r="F1328" s="22">
        <f t="shared" si="374"/>
        <v>1.0027881687432512</v>
      </c>
      <c r="G1328" s="22">
        <f t="shared" si="374"/>
        <v>0.93160074992023567</v>
      </c>
      <c r="H1328" s="22">
        <f t="shared" si="371"/>
        <v>0.96719445933174342</v>
      </c>
      <c r="I1328" s="22">
        <v>2.7591056040630573</v>
      </c>
      <c r="J1328" s="22">
        <v>2.3804358545525788</v>
      </c>
      <c r="K1328" s="22">
        <f t="shared" si="372"/>
        <v>2.5697707293078178</v>
      </c>
      <c r="L1328" s="22">
        <f t="shared" si="377"/>
        <v>2.7514341413909169</v>
      </c>
      <c r="M1328" s="22">
        <f t="shared" si="378"/>
        <v>2.5552103245477138</v>
      </c>
      <c r="N1328" s="22">
        <f t="shared" si="373"/>
        <v>2.6533222329693151</v>
      </c>
      <c r="O1328" s="14"/>
      <c r="P1328" s="14">
        <f t="shared" si="379"/>
        <v>116</v>
      </c>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BQ1328" s="14"/>
      <c r="BR1328" s="14"/>
      <c r="BS1328" s="14"/>
      <c r="BT1328" s="14"/>
    </row>
    <row r="1329" spans="1:72" s="13" customFormat="1" x14ac:dyDescent="0.25">
      <c r="A1329" s="13" t="s">
        <v>57</v>
      </c>
      <c r="B1329" s="13">
        <v>117</v>
      </c>
      <c r="C1329" s="21">
        <v>72.375364667090651</v>
      </c>
      <c r="D1329" s="21">
        <v>69.498131757076919</v>
      </c>
      <c r="E1329" s="21">
        <f t="shared" si="370"/>
        <v>70.936748212083785</v>
      </c>
      <c r="F1329" s="22">
        <f t="shared" si="374"/>
        <v>1.0037146652833542</v>
      </c>
      <c r="G1329" s="22">
        <f t="shared" si="374"/>
        <v>0.93269522988614995</v>
      </c>
      <c r="H1329" s="22">
        <f t="shared" si="371"/>
        <v>0.96820494758475206</v>
      </c>
      <c r="I1329" s="22">
        <v>2.7796767014901249</v>
      </c>
      <c r="J1329" s="22">
        <v>2.3971221632202848</v>
      </c>
      <c r="K1329" s="22">
        <f t="shared" si="372"/>
        <v>2.5883994323552049</v>
      </c>
      <c r="L1329" s="22">
        <f t="shared" si="377"/>
        <v>2.769389347026634</v>
      </c>
      <c r="M1329" s="22">
        <f t="shared" si="378"/>
        <v>2.570102308245847</v>
      </c>
      <c r="N1329" s="22">
        <f t="shared" si="373"/>
        <v>2.6697458276362402</v>
      </c>
      <c r="O1329" s="14"/>
      <c r="P1329" s="14">
        <f t="shared" si="379"/>
        <v>117</v>
      </c>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BQ1329" s="14"/>
      <c r="BR1329" s="14"/>
      <c r="BS1329" s="14"/>
      <c r="BT1329" s="14"/>
    </row>
    <row r="1330" spans="1:72" s="13" customFormat="1" x14ac:dyDescent="0.25">
      <c r="A1330" s="13" t="s">
        <v>57</v>
      </c>
      <c r="B1330" s="13">
        <v>118</v>
      </c>
      <c r="C1330" s="21">
        <v>73.379079332374005</v>
      </c>
      <c r="D1330" s="21">
        <v>70.430826986963069</v>
      </c>
      <c r="E1330" s="21">
        <f t="shared" si="370"/>
        <v>71.904953159668537</v>
      </c>
      <c r="F1330" s="22">
        <f t="shared" si="374"/>
        <v>1.0045012313048289</v>
      </c>
      <c r="G1330" s="22">
        <f t="shared" si="374"/>
        <v>0.93368002824888663</v>
      </c>
      <c r="H1330" s="22">
        <f t="shared" si="371"/>
        <v>0.96909062977685778</v>
      </c>
      <c r="I1330" s="22">
        <v>2.7997732152145582</v>
      </c>
      <c r="J1330" s="22">
        <v>2.4135830461554453</v>
      </c>
      <c r="K1330" s="22">
        <f t="shared" si="372"/>
        <v>2.606678130685002</v>
      </c>
      <c r="L1330" s="22">
        <f t="shared" si="377"/>
        <v>2.7872272606154036</v>
      </c>
      <c r="M1330" s="22">
        <f t="shared" si="378"/>
        <v>2.5850216060443225</v>
      </c>
      <c r="N1330" s="22">
        <f t="shared" si="373"/>
        <v>2.6861244333298631</v>
      </c>
      <c r="O1330" s="14"/>
      <c r="P1330" s="14">
        <f t="shared" si="379"/>
        <v>118</v>
      </c>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BQ1330" s="14"/>
      <c r="BR1330" s="14"/>
      <c r="BS1330" s="14"/>
      <c r="BT1330" s="14"/>
    </row>
    <row r="1331" spans="1:72" s="13" customFormat="1" x14ac:dyDescent="0.25">
      <c r="A1331" s="13" t="s">
        <v>57</v>
      </c>
      <c r="B1331" s="24">
        <v>119</v>
      </c>
      <c r="C1331" s="25">
        <v>74.383580563678834</v>
      </c>
      <c r="D1331" s="25">
        <v>71.364507015211956</v>
      </c>
      <c r="E1331" s="25">
        <f t="shared" si="370"/>
        <v>72.874043789445395</v>
      </c>
      <c r="F1331" s="26">
        <f t="shared" si="374"/>
        <v>1.0051498025708554</v>
      </c>
      <c r="G1331" s="26">
        <f t="shared" si="374"/>
        <v>0.93455655670196336</v>
      </c>
      <c r="H1331" s="26">
        <f t="shared" si="371"/>
        <v>0.96985317963640938</v>
      </c>
      <c r="I1331" s="26">
        <v>2.8193996376553363</v>
      </c>
      <c r="J1331" s="26">
        <v>2.4298196862108705</v>
      </c>
      <c r="K1331" s="26">
        <f t="shared" si="372"/>
        <v>2.6246096619331034</v>
      </c>
      <c r="L1331" s="26">
        <f t="shared" si="377"/>
        <v>2.8049546748596113</v>
      </c>
      <c r="M1331" s="26">
        <f t="shared" si="378"/>
        <v>2.5999707227839366</v>
      </c>
      <c r="N1331" s="26">
        <f t="shared" si="373"/>
        <v>2.7024626988217739</v>
      </c>
      <c r="O1331" s="14"/>
      <c r="P1331" s="14">
        <f t="shared" si="379"/>
        <v>119</v>
      </c>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row>
    <row r="1332" spans="1:72" s="13" customFormat="1" x14ac:dyDescent="0.25">
      <c r="A1332" s="13" t="s">
        <v>57</v>
      </c>
      <c r="B1332" s="13">
        <v>120</v>
      </c>
      <c r="C1332" s="21">
        <v>75.388730366249689</v>
      </c>
      <c r="D1332" s="21">
        <v>72.299063571913919</v>
      </c>
      <c r="E1332" s="21">
        <f t="shared" si="370"/>
        <v>73.843896969081811</v>
      </c>
      <c r="F1332" s="22">
        <f t="shared" si="374"/>
        <v>1.0056623394439299</v>
      </c>
      <c r="G1332" s="22">
        <f t="shared" si="374"/>
        <v>0.93532623914516932</v>
      </c>
      <c r="H1332" s="22">
        <f t="shared" si="371"/>
        <v>0.97049428929454962</v>
      </c>
      <c r="I1332" s="22">
        <v>2.8385608123524619</v>
      </c>
      <c r="J1332" s="22">
        <v>2.4458333535489585</v>
      </c>
      <c r="K1332" s="22">
        <f t="shared" si="372"/>
        <v>2.6421970829507102</v>
      </c>
      <c r="L1332" s="22">
        <f t="shared" si="377"/>
        <v>2.8225784152581603</v>
      </c>
      <c r="M1332" s="22">
        <f t="shared" si="378"/>
        <v>2.6149521430985403</v>
      </c>
      <c r="N1332" s="22">
        <f t="shared" si="373"/>
        <v>2.7187652791783501</v>
      </c>
      <c r="O1332" s="14"/>
      <c r="P1332" s="14">
        <f t="shared" si="379"/>
        <v>120</v>
      </c>
      <c r="Q1332" s="14"/>
      <c r="R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row>
    <row r="1333" spans="1:72" s="13" customFormat="1" x14ac:dyDescent="0.25">
      <c r="A1333" s="13" t="s">
        <v>57</v>
      </c>
      <c r="B1333" s="13">
        <v>121</v>
      </c>
      <c r="C1333" s="21">
        <v>76.394392705693619</v>
      </c>
      <c r="D1333" s="21">
        <v>73.234389811059089</v>
      </c>
      <c r="E1333" s="21">
        <f t="shared" si="370"/>
        <v>74.814391258376361</v>
      </c>
      <c r="F1333" s="22">
        <f t="shared" si="374"/>
        <v>1.0060408249340185</v>
      </c>
      <c r="G1333" s="22">
        <f t="shared" si="374"/>
        <v>0.93599051064052219</v>
      </c>
      <c r="H1333" s="22">
        <f t="shared" si="371"/>
        <v>0.97101566778727033</v>
      </c>
      <c r="I1333" s="22">
        <v>2.8572619089487654</v>
      </c>
      <c r="J1333" s="22">
        <v>2.4616254009834249</v>
      </c>
      <c r="K1333" s="22">
        <f t="shared" si="372"/>
        <v>2.6594436549660951</v>
      </c>
      <c r="L1333" s="22">
        <f t="shared" si="377"/>
        <v>2.840105329856927</v>
      </c>
      <c r="M1333" s="22">
        <f t="shared" si="378"/>
        <v>2.6299683308742861</v>
      </c>
      <c r="N1333" s="22">
        <f t="shared" si="373"/>
        <v>2.7350368303656065</v>
      </c>
      <c r="O1333" s="14"/>
      <c r="P1333" s="14">
        <f t="shared" si="379"/>
        <v>121</v>
      </c>
      <c r="Q1333" s="14"/>
      <c r="R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row>
    <row r="1334" spans="1:72" s="13" customFormat="1" x14ac:dyDescent="0.25">
      <c r="A1334" s="13" t="s">
        <v>57</v>
      </c>
      <c r="B1334" s="13">
        <v>122</v>
      </c>
      <c r="C1334" s="21">
        <v>77.400433530627637</v>
      </c>
      <c r="D1334" s="21">
        <v>74.170380321699611</v>
      </c>
      <c r="E1334" s="21">
        <f t="shared" si="370"/>
        <v>75.785406926163631</v>
      </c>
      <c r="F1334" s="22">
        <f t="shared" si="374"/>
        <v>1.0062872627825215</v>
      </c>
      <c r="G1334" s="22">
        <f t="shared" si="374"/>
        <v>0.93655081638803495</v>
      </c>
      <c r="H1334" s="22">
        <f t="shared" si="371"/>
        <v>0.9714190395852782</v>
      </c>
      <c r="I1334" s="22">
        <v>2.8755083986916858</v>
      </c>
      <c r="J1334" s="22">
        <v>2.4771972594355711</v>
      </c>
      <c r="K1334" s="22">
        <f t="shared" si="372"/>
        <v>2.6763528290636285</v>
      </c>
      <c r="L1334" s="22">
        <f t="shared" si="377"/>
        <v>2.8575422794685021</v>
      </c>
      <c r="M1334" s="22">
        <f t="shared" si="378"/>
        <v>2.6450217287613897</v>
      </c>
      <c r="N1334" s="22">
        <f t="shared" si="373"/>
        <v>2.7512820041149459</v>
      </c>
      <c r="O1334" s="14"/>
      <c r="P1334" s="14">
        <f t="shared" si="379"/>
        <v>122</v>
      </c>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row>
    <row r="1335" spans="1:72" s="13" customFormat="1" x14ac:dyDescent="0.25">
      <c r="A1335" s="13" t="s">
        <v>57</v>
      </c>
      <c r="B1335" s="13">
        <v>123</v>
      </c>
      <c r="C1335" s="21">
        <v>78.406720793410159</v>
      </c>
      <c r="D1335" s="21">
        <v>75.106931138087646</v>
      </c>
      <c r="E1335" s="21">
        <f t="shared" si="370"/>
        <v>76.756825965748902</v>
      </c>
      <c r="F1335" s="22">
        <f t="shared" si="374"/>
        <v>1.0064036755831296</v>
      </c>
      <c r="G1335" s="22">
        <f t="shared" si="374"/>
        <v>0.93700861072184694</v>
      </c>
      <c r="H1335" s="22">
        <f t="shared" si="371"/>
        <v>0.97170614315248827</v>
      </c>
      <c r="I1335" s="22">
        <v>2.8933060305035028</v>
      </c>
      <c r="J1335" s="22">
        <v>2.4925504335064392</v>
      </c>
      <c r="K1335" s="22">
        <f t="shared" si="372"/>
        <v>2.692928232004971</v>
      </c>
      <c r="L1335" s="22">
        <f t="shared" si="377"/>
        <v>2.8748961283622756</v>
      </c>
      <c r="M1335" s="22">
        <f t="shared" si="378"/>
        <v>2.6601147577355171</v>
      </c>
      <c r="N1335" s="22">
        <f t="shared" si="373"/>
        <v>2.7675054430488961</v>
      </c>
      <c r="O1335" s="14"/>
      <c r="P1335" s="14">
        <f t="shared" si="379"/>
        <v>123</v>
      </c>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row>
    <row r="1336" spans="1:72" s="13" customFormat="1" x14ac:dyDescent="0.25">
      <c r="A1336" s="13" t="s">
        <v>57</v>
      </c>
      <c r="B1336" s="13">
        <v>124</v>
      </c>
      <c r="C1336" s="21">
        <v>79.413124468993288</v>
      </c>
      <c r="D1336" s="21">
        <v>76.043939748809493</v>
      </c>
      <c r="E1336" s="21">
        <f t="shared" si="370"/>
        <v>77.728532108901391</v>
      </c>
      <c r="F1336" s="22">
        <f t="shared" si="374"/>
        <v>1.006392102941021</v>
      </c>
      <c r="G1336" s="22">
        <f t="shared" si="374"/>
        <v>0.93736535612724481</v>
      </c>
      <c r="H1336" s="22">
        <f t="shared" si="371"/>
        <v>0.9718787295341329</v>
      </c>
      <c r="I1336" s="22">
        <v>2.9106608076631613</v>
      </c>
      <c r="J1336" s="22">
        <v>2.5076864971659454</v>
      </c>
      <c r="K1336" s="22">
        <f t="shared" si="372"/>
        <v>2.7091736524145533</v>
      </c>
      <c r="L1336" s="22">
        <f t="shared" ref="L1336:L1367" si="380">I1336/F1336</f>
        <v>2.8921737354230199</v>
      </c>
      <c r="M1336" s="22">
        <f t="shared" ref="M1336:M1367" si="381">J1336/G1336</f>
        <v>2.6752498167059779</v>
      </c>
      <c r="N1336" s="22">
        <f t="shared" si="373"/>
        <v>2.7837117760644992</v>
      </c>
      <c r="O1336" s="14"/>
      <c r="P1336" s="14">
        <f t="shared" si="379"/>
        <v>124</v>
      </c>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c r="AM1336" s="14"/>
      <c r="AN1336" s="14"/>
      <c r="AO1336" s="14"/>
      <c r="AP1336" s="14"/>
      <c r="AQ1336" s="14"/>
      <c r="AR1336" s="14"/>
      <c r="AS1336" s="14"/>
      <c r="AT1336" s="14"/>
      <c r="AU1336" s="14"/>
      <c r="AV1336" s="14"/>
      <c r="AW1336" s="14"/>
      <c r="AX1336" s="14"/>
      <c r="AY1336" s="14"/>
      <c r="AZ1336" s="14"/>
      <c r="BA1336" s="14"/>
      <c r="BB1336" s="14"/>
      <c r="BC1336" s="14"/>
      <c r="BD1336" s="14"/>
      <c r="BE1336" s="14"/>
      <c r="BF1336" s="14"/>
      <c r="BG1336" s="14"/>
      <c r="BH1336" s="14"/>
      <c r="BI1336" s="14"/>
      <c r="BJ1336" s="14"/>
      <c r="BK1336" s="14"/>
      <c r="BL1336" s="14"/>
      <c r="BM1336" s="14"/>
      <c r="BN1336" s="14"/>
      <c r="BO1336" s="14"/>
      <c r="BP1336" s="14"/>
      <c r="BQ1336" s="14"/>
      <c r="BR1336" s="14"/>
      <c r="BS1336" s="14"/>
      <c r="BT1336" s="14"/>
    </row>
    <row r="1337" spans="1:72" s="13" customFormat="1" x14ac:dyDescent="0.25">
      <c r="A1337" s="13" t="s">
        <v>57</v>
      </c>
      <c r="B1337" s="13">
        <v>125</v>
      </c>
      <c r="C1337" s="21">
        <v>80.419516571934309</v>
      </c>
      <c r="D1337" s="21">
        <v>76.981305104936737</v>
      </c>
      <c r="E1337" s="21">
        <f t="shared" ref="E1337:E1400" si="382">AVERAGE(C1337:D1337)</f>
        <v>78.700410838435516</v>
      </c>
      <c r="F1337" s="22">
        <f t="shared" si="374"/>
        <v>1.0062545996709389</v>
      </c>
      <c r="G1337" s="22">
        <f t="shared" si="374"/>
        <v>0.93762252227857346</v>
      </c>
      <c r="H1337" s="22">
        <f t="shared" ref="H1337:H1400" si="383">AVERAGE(F1337:G1337)</f>
        <v>0.97193856097475617</v>
      </c>
      <c r="I1337" s="22">
        <v>2.9275789651375215</v>
      </c>
      <c r="J1337" s="22">
        <v>2.5226070895597239</v>
      </c>
      <c r="K1337" s="22">
        <f t="shared" ref="K1337:K1400" si="384">AVERAGE(I1337:J1337)</f>
        <v>2.7250930273486227</v>
      </c>
      <c r="L1337" s="22">
        <f t="shared" si="380"/>
        <v>2.90938194577683</v>
      </c>
      <c r="M1337" s="22">
        <f t="shared" si="381"/>
        <v>2.6904292821693141</v>
      </c>
      <c r="N1337" s="22">
        <f t="shared" ref="N1337:N1400" si="385">AVERAGE(L1337:M1337)</f>
        <v>2.7999056139730722</v>
      </c>
      <c r="O1337" s="14"/>
      <c r="P1337" s="14">
        <f t="shared" si="379"/>
        <v>125</v>
      </c>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BQ1337" s="14"/>
      <c r="BR1337" s="14"/>
      <c r="BS1337" s="14"/>
      <c r="BT1337" s="14"/>
    </row>
    <row r="1338" spans="1:72" s="13" customFormat="1" x14ac:dyDescent="0.25">
      <c r="A1338" s="13" t="s">
        <v>57</v>
      </c>
      <c r="B1338" s="24">
        <v>126</v>
      </c>
      <c r="C1338" s="25">
        <v>81.425771171605248</v>
      </c>
      <c r="D1338" s="25">
        <v>77.918927627215311</v>
      </c>
      <c r="E1338" s="25">
        <f t="shared" si="382"/>
        <v>79.67234939941028</v>
      </c>
      <c r="F1338" s="26">
        <f t="shared" ref="F1338:G1401" si="386">C1339-C1338</f>
        <v>1.005993234034861</v>
      </c>
      <c r="G1338" s="26">
        <f t="shared" si="386"/>
        <v>0.93778158509843479</v>
      </c>
      <c r="H1338" s="26">
        <f t="shared" si="383"/>
        <v>0.97188740956664788</v>
      </c>
      <c r="I1338" s="26">
        <v>2.9440669475947967</v>
      </c>
      <c r="J1338" s="26">
        <v>2.537313910934202</v>
      </c>
      <c r="K1338" s="26">
        <f t="shared" si="384"/>
        <v>2.7406904292644994</v>
      </c>
      <c r="L1338" s="26">
        <f t="shared" si="380"/>
        <v>2.9265275828811141</v>
      </c>
      <c r="M1338" s="26">
        <f t="shared" si="381"/>
        <v>2.7056555079057896</v>
      </c>
      <c r="N1338" s="26">
        <f t="shared" si="385"/>
        <v>2.8160915453934519</v>
      </c>
      <c r="O1338" s="14"/>
      <c r="P1338" s="14">
        <f t="shared" si="379"/>
        <v>126</v>
      </c>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c r="BQ1338" s="14"/>
      <c r="BR1338" s="14"/>
      <c r="BS1338" s="14"/>
      <c r="BT1338" s="14"/>
    </row>
    <row r="1339" spans="1:72" s="13" customFormat="1" x14ac:dyDescent="0.25">
      <c r="A1339" s="13" t="s">
        <v>57</v>
      </c>
      <c r="B1339" s="13">
        <v>127</v>
      </c>
      <c r="C1339" s="21">
        <v>82.431764405640109</v>
      </c>
      <c r="D1339" s="21">
        <v>78.856709212313746</v>
      </c>
      <c r="E1339" s="21">
        <f t="shared" si="382"/>
        <v>80.644236808976927</v>
      </c>
      <c r="F1339" s="22">
        <f t="shared" si="386"/>
        <v>1.0056100860204964</v>
      </c>
      <c r="G1339" s="22">
        <f t="shared" si="386"/>
        <v>0.93784402583861493</v>
      </c>
      <c r="H1339" s="22">
        <f t="shared" si="383"/>
        <v>0.97172705592955566</v>
      </c>
      <c r="I1339" s="22">
        <v>2.9601313881280982</v>
      </c>
      <c r="J1339" s="22">
        <v>2.5518087186801068</v>
      </c>
      <c r="K1339" s="22">
        <f t="shared" si="384"/>
        <v>2.7559700534041025</v>
      </c>
      <c r="L1339" s="22">
        <f t="shared" si="380"/>
        <v>2.9436174410722495</v>
      </c>
      <c r="M1339" s="22">
        <f t="shared" si="381"/>
        <v>2.7209308247160755</v>
      </c>
      <c r="N1339" s="22">
        <f t="shared" si="385"/>
        <v>2.8322741328941623</v>
      </c>
      <c r="O1339" s="14"/>
      <c r="P1339" s="14">
        <f t="shared" si="379"/>
        <v>127</v>
      </c>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c r="BG1339" s="14"/>
      <c r="BH1339" s="14"/>
      <c r="BI1339" s="14"/>
      <c r="BJ1339" s="14"/>
      <c r="BK1339" s="14"/>
      <c r="BL1339" s="14"/>
      <c r="BM1339" s="14"/>
      <c r="BN1339" s="14"/>
      <c r="BO1339" s="14"/>
      <c r="BP1339" s="14"/>
      <c r="BQ1339" s="14"/>
      <c r="BR1339" s="14"/>
      <c r="BS1339" s="14"/>
      <c r="BT1339" s="14"/>
    </row>
    <row r="1340" spans="1:72" s="13" customFormat="1" x14ac:dyDescent="0.25">
      <c r="A1340" s="13" t="s">
        <v>57</v>
      </c>
      <c r="B1340" s="13">
        <v>128</v>
      </c>
      <c r="C1340" s="21">
        <v>83.437374491660606</v>
      </c>
      <c r="D1340" s="21">
        <v>79.794553238152361</v>
      </c>
      <c r="E1340" s="21">
        <f t="shared" si="382"/>
        <v>81.61596386490649</v>
      </c>
      <c r="F1340" s="22">
        <f t="shared" si="386"/>
        <v>1.0051072456609376</v>
      </c>
      <c r="G1340" s="22">
        <f t="shared" si="386"/>
        <v>0.93781133018235607</v>
      </c>
      <c r="H1340" s="22">
        <f t="shared" si="383"/>
        <v>0.97145928792164682</v>
      </c>
      <c r="I1340" s="22">
        <v>2.9757790877122976</v>
      </c>
      <c r="J1340" s="22">
        <v>2.566093323494397</v>
      </c>
      <c r="K1340" s="22">
        <f t="shared" si="384"/>
        <v>2.7709362056033475</v>
      </c>
      <c r="L1340" s="22">
        <f t="shared" si="380"/>
        <v>2.9606582785655746</v>
      </c>
      <c r="M1340" s="22">
        <f t="shared" si="381"/>
        <v>2.7362575401977964</v>
      </c>
      <c r="N1340" s="22">
        <f t="shared" si="385"/>
        <v>2.8484579093816853</v>
      </c>
      <c r="O1340" s="14"/>
      <c r="P1340" s="14">
        <f t="shared" si="379"/>
        <v>128</v>
      </c>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4"/>
      <c r="AY1340" s="14"/>
      <c r="AZ1340" s="14"/>
      <c r="BA1340" s="14"/>
      <c r="BB1340" s="14"/>
      <c r="BC1340" s="14"/>
      <c r="BD1340" s="14"/>
      <c r="BE1340" s="14"/>
      <c r="BF1340" s="14"/>
      <c r="BG1340" s="14"/>
      <c r="BH1340" s="14"/>
      <c r="BI1340" s="14"/>
      <c r="BJ1340" s="14"/>
      <c r="BK1340" s="14"/>
      <c r="BL1340" s="14"/>
      <c r="BM1340" s="14"/>
      <c r="BN1340" s="14"/>
      <c r="BO1340" s="14"/>
      <c r="BP1340" s="14"/>
      <c r="BQ1340" s="14"/>
      <c r="BR1340" s="14"/>
      <c r="BS1340" s="14"/>
      <c r="BT1340" s="14"/>
    </row>
    <row r="1341" spans="1:72" s="13" customFormat="1" x14ac:dyDescent="0.25">
      <c r="A1341" s="13" t="s">
        <v>57</v>
      </c>
      <c r="B1341" s="13">
        <v>129</v>
      </c>
      <c r="C1341" s="21">
        <v>84.442481737321543</v>
      </c>
      <c r="D1341" s="21">
        <v>80.732364568334717</v>
      </c>
      <c r="E1341" s="21">
        <f t="shared" si="382"/>
        <v>82.587423152828137</v>
      </c>
      <c r="F1341" s="22">
        <f t="shared" si="386"/>
        <v>1.0044868113962622</v>
      </c>
      <c r="G1341" s="22">
        <f t="shared" si="386"/>
        <v>0.93768498736878314</v>
      </c>
      <c r="H1341" s="22">
        <f t="shared" si="383"/>
        <v>0.97108589938252265</v>
      </c>
      <c r="I1341" s="22">
        <v>2.9910169954130392</v>
      </c>
      <c r="J1341" s="22">
        <v>2.580169585660367</v>
      </c>
      <c r="K1341" s="22">
        <f t="shared" si="384"/>
        <v>2.7855932905367031</v>
      </c>
      <c r="L1341" s="22">
        <f t="shared" si="380"/>
        <v>2.9776568108997368</v>
      </c>
      <c r="M1341" s="22">
        <f t="shared" si="381"/>
        <v>2.751637938558154</v>
      </c>
      <c r="N1341" s="22">
        <f t="shared" si="385"/>
        <v>2.8646473747289454</v>
      </c>
      <c r="O1341" s="14"/>
      <c r="P1341" s="14">
        <f t="shared" si="379"/>
        <v>129</v>
      </c>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4"/>
      <c r="AY1341" s="14"/>
      <c r="AZ1341" s="14"/>
      <c r="BA1341" s="14"/>
      <c r="BB1341" s="14"/>
      <c r="BC1341" s="14"/>
      <c r="BD1341" s="14"/>
      <c r="BE1341" s="14"/>
      <c r="BF1341" s="14"/>
      <c r="BG1341" s="14"/>
      <c r="BH1341" s="14"/>
      <c r="BI1341" s="14"/>
      <c r="BJ1341" s="14"/>
      <c r="BK1341" s="14"/>
      <c r="BL1341" s="14"/>
      <c r="BM1341" s="14"/>
      <c r="BN1341" s="14"/>
      <c r="BO1341" s="14"/>
      <c r="BP1341" s="14"/>
      <c r="BQ1341" s="14"/>
      <c r="BR1341" s="14"/>
      <c r="BS1341" s="14"/>
      <c r="BT1341" s="14"/>
    </row>
    <row r="1342" spans="1:72" s="13" customFormat="1" x14ac:dyDescent="0.25">
      <c r="A1342" s="13" t="s">
        <v>57</v>
      </c>
      <c r="B1342" s="13">
        <v>130</v>
      </c>
      <c r="C1342" s="21">
        <v>85.446968548717805</v>
      </c>
      <c r="D1342" s="21">
        <v>81.6700495557035</v>
      </c>
      <c r="E1342" s="21">
        <f t="shared" si="382"/>
        <v>83.558509052210653</v>
      </c>
      <c r="F1342" s="22">
        <f t="shared" si="386"/>
        <v>1.0037508884769437</v>
      </c>
      <c r="G1342" s="22">
        <f t="shared" si="386"/>
        <v>0.93746648933917243</v>
      </c>
      <c r="H1342" s="22">
        <f t="shared" si="383"/>
        <v>0.97060868890805807</v>
      </c>
      <c r="I1342" s="22">
        <v>3.0058521893624741</v>
      </c>
      <c r="J1342" s="22">
        <v>2.5940394114454417</v>
      </c>
      <c r="K1342" s="22">
        <f t="shared" si="384"/>
        <v>2.7999458004039579</v>
      </c>
      <c r="L1342" s="22">
        <f t="shared" si="380"/>
        <v>2.9946197048188403</v>
      </c>
      <c r="M1342" s="22">
        <f t="shared" si="381"/>
        <v>2.767074280462015</v>
      </c>
      <c r="N1342" s="22">
        <f t="shared" si="385"/>
        <v>2.8808469926404277</v>
      </c>
      <c r="O1342" s="14"/>
      <c r="P1342" s="14">
        <f t="shared" si="379"/>
        <v>130</v>
      </c>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row>
    <row r="1343" spans="1:72" s="13" customFormat="1" x14ac:dyDescent="0.25">
      <c r="A1343" s="13" t="s">
        <v>57</v>
      </c>
      <c r="B1343" s="13">
        <v>131</v>
      </c>
      <c r="C1343" s="21">
        <v>86.450719437194749</v>
      </c>
      <c r="D1343" s="21">
        <v>82.607516045042672</v>
      </c>
      <c r="E1343" s="21">
        <f t="shared" si="382"/>
        <v>84.529117741118711</v>
      </c>
      <c r="F1343" s="22">
        <f t="shared" si="386"/>
        <v>1.0029015874108609</v>
      </c>
      <c r="G1343" s="22">
        <f t="shared" si="386"/>
        <v>0.93715732990548872</v>
      </c>
      <c r="H1343" s="22">
        <f t="shared" si="383"/>
        <v>0.9700294586581748</v>
      </c>
      <c r="I1343" s="22">
        <v>3.020291858512361</v>
      </c>
      <c r="J1343" s="22">
        <v>2.6077047496160128</v>
      </c>
      <c r="K1343" s="22">
        <f t="shared" si="384"/>
        <v>2.8139983040641869</v>
      </c>
      <c r="L1343" s="22">
        <f t="shared" si="380"/>
        <v>3.0115535725790328</v>
      </c>
      <c r="M1343" s="22">
        <f t="shared" si="381"/>
        <v>2.7825688029127371</v>
      </c>
      <c r="N1343" s="22">
        <f t="shared" si="385"/>
        <v>2.8970611877458849</v>
      </c>
      <c r="O1343" s="14"/>
      <c r="P1343" s="14">
        <f t="shared" si="379"/>
        <v>131</v>
      </c>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4"/>
      <c r="AY1343" s="14"/>
      <c r="AZ1343" s="14"/>
      <c r="BA1343" s="14"/>
      <c r="BB1343" s="14"/>
      <c r="BC1343" s="14"/>
      <c r="BD1343" s="14"/>
      <c r="BE1343" s="14"/>
      <c r="BF1343" s="14"/>
      <c r="BG1343" s="14"/>
      <c r="BH1343" s="14"/>
      <c r="BI1343" s="14"/>
      <c r="BJ1343" s="14"/>
      <c r="BK1343" s="14"/>
      <c r="BL1343" s="14"/>
      <c r="BM1343" s="14"/>
      <c r="BN1343" s="14"/>
      <c r="BO1343" s="14"/>
      <c r="BP1343" s="14"/>
      <c r="BQ1343" s="14"/>
      <c r="BR1343" s="14"/>
      <c r="BS1343" s="14"/>
      <c r="BT1343" s="14"/>
    </row>
    <row r="1344" spans="1:72" s="13" customFormat="1" x14ac:dyDescent="0.25">
      <c r="A1344" s="13" t="s">
        <v>57</v>
      </c>
      <c r="B1344" s="13">
        <v>132</v>
      </c>
      <c r="C1344" s="21">
        <v>87.45362102460561</v>
      </c>
      <c r="D1344" s="21">
        <v>83.544673374948161</v>
      </c>
      <c r="E1344" s="21">
        <f t="shared" si="382"/>
        <v>85.499147199776885</v>
      </c>
      <c r="F1344" s="22">
        <f t="shared" si="386"/>
        <v>1.0019410224524563</v>
      </c>
      <c r="G1344" s="22">
        <f t="shared" si="386"/>
        <v>0.93675900394072187</v>
      </c>
      <c r="H1344" s="22">
        <f t="shared" si="383"/>
        <v>0.96935001319658909</v>
      </c>
      <c r="I1344" s="22">
        <v>3.0343432851714427</v>
      </c>
      <c r="J1344" s="22">
        <v>2.6211675880684355</v>
      </c>
      <c r="K1344" s="22">
        <f t="shared" si="384"/>
        <v>2.8277554366199391</v>
      </c>
      <c r="L1344" s="22">
        <f t="shared" si="380"/>
        <v>3.0284649666746497</v>
      </c>
      <c r="M1344" s="22">
        <f t="shared" si="381"/>
        <v>2.7981237191655572</v>
      </c>
      <c r="N1344" s="22">
        <f t="shared" si="385"/>
        <v>2.9132943429201035</v>
      </c>
      <c r="O1344" s="14"/>
      <c r="P1344" s="14">
        <f t="shared" si="379"/>
        <v>132</v>
      </c>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c r="AS1344" s="14"/>
      <c r="AT1344" s="14"/>
      <c r="AU1344" s="14"/>
      <c r="AV1344" s="14"/>
      <c r="AW1344" s="14"/>
      <c r="AX1344" s="14"/>
      <c r="AY1344" s="14"/>
      <c r="AZ1344" s="14"/>
      <c r="BA1344" s="14"/>
      <c r="BB1344" s="14"/>
      <c r="BC1344" s="14"/>
      <c r="BD1344" s="14"/>
      <c r="BE1344" s="14"/>
      <c r="BF1344" s="14"/>
      <c r="BG1344" s="14"/>
      <c r="BH1344" s="14"/>
      <c r="BI1344" s="14"/>
      <c r="BJ1344" s="14"/>
      <c r="BK1344" s="14"/>
      <c r="BL1344" s="14"/>
      <c r="BM1344" s="14"/>
      <c r="BN1344" s="14"/>
      <c r="BO1344" s="14"/>
      <c r="BP1344" s="14"/>
      <c r="BQ1344" s="14"/>
      <c r="BR1344" s="14"/>
      <c r="BS1344" s="14"/>
      <c r="BT1344" s="14"/>
    </row>
    <row r="1345" spans="1:72" s="13" customFormat="1" x14ac:dyDescent="0.25">
      <c r="A1345" s="13" t="s">
        <v>57</v>
      </c>
      <c r="B1345" s="24">
        <v>133</v>
      </c>
      <c r="C1345" s="25">
        <v>88.455562047058066</v>
      </c>
      <c r="D1345" s="25">
        <v>84.481432378888883</v>
      </c>
      <c r="E1345" s="25">
        <f t="shared" si="382"/>
        <v>86.468497212973475</v>
      </c>
      <c r="F1345" s="26">
        <f t="shared" si="386"/>
        <v>1.0008713101359348</v>
      </c>
      <c r="G1345" s="26">
        <f t="shared" si="386"/>
        <v>0.9362730065918754</v>
      </c>
      <c r="H1345" s="26">
        <f t="shared" si="383"/>
        <v>0.96857215836390509</v>
      </c>
      <c r="I1345" s="26">
        <v>3.0480138283305118</v>
      </c>
      <c r="J1345" s="26">
        <v>2.6344299505751669</v>
      </c>
      <c r="K1345" s="26">
        <f t="shared" si="384"/>
        <v>2.8412218894528394</v>
      </c>
      <c r="L1345" s="26">
        <f t="shared" si="380"/>
        <v>3.0453603749682281</v>
      </c>
      <c r="M1345" s="26">
        <f t="shared" si="381"/>
        <v>2.8137412186694859</v>
      </c>
      <c r="N1345" s="26">
        <f t="shared" si="385"/>
        <v>2.929550796818857</v>
      </c>
      <c r="O1345" s="14"/>
      <c r="P1345" s="14">
        <f t="shared" si="379"/>
        <v>133</v>
      </c>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row>
    <row r="1346" spans="1:72" s="13" customFormat="1" x14ac:dyDescent="0.25">
      <c r="A1346" s="13" t="s">
        <v>57</v>
      </c>
      <c r="B1346" s="13">
        <v>134</v>
      </c>
      <c r="C1346" s="21">
        <v>89.456433357194001</v>
      </c>
      <c r="D1346" s="21">
        <v>85.417705385480758</v>
      </c>
      <c r="E1346" s="21">
        <f t="shared" si="382"/>
        <v>87.437069371337373</v>
      </c>
      <c r="F1346" s="22">
        <f t="shared" si="386"/>
        <v>0.9996945678514777</v>
      </c>
      <c r="G1346" s="22">
        <f t="shared" si="386"/>
        <v>0.93570083251483993</v>
      </c>
      <c r="H1346" s="22">
        <f t="shared" si="383"/>
        <v>0.96769770018315882</v>
      </c>
      <c r="I1346" s="22">
        <v>3.061310907775356</v>
      </c>
      <c r="J1346" s="22">
        <v>2.6474938936448607</v>
      </c>
      <c r="K1346" s="22">
        <f t="shared" si="384"/>
        <v>2.8544024007101081</v>
      </c>
      <c r="L1346" s="22">
        <f t="shared" si="380"/>
        <v>3.0622462162164794</v>
      </c>
      <c r="M1346" s="22">
        <f t="shared" si="381"/>
        <v>2.8294234670384055</v>
      </c>
      <c r="N1346" s="22">
        <f t="shared" si="385"/>
        <v>2.9458348416274425</v>
      </c>
      <c r="O1346" s="14"/>
      <c r="P1346" s="14">
        <f t="shared" si="379"/>
        <v>134</v>
      </c>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row>
    <row r="1347" spans="1:72" s="13" customFormat="1" x14ac:dyDescent="0.25">
      <c r="A1347" s="13" t="s">
        <v>57</v>
      </c>
      <c r="B1347" s="13">
        <v>135</v>
      </c>
      <c r="C1347" s="21">
        <v>90.456127925045479</v>
      </c>
      <c r="D1347" s="21">
        <v>86.353406217995598</v>
      </c>
      <c r="E1347" s="21">
        <f t="shared" si="382"/>
        <v>88.404767071520538</v>
      </c>
      <c r="F1347" s="22">
        <f t="shared" si="386"/>
        <v>0.99841291246528385</v>
      </c>
      <c r="G1347" s="22">
        <f t="shared" si="386"/>
        <v>0.93504397513157755</v>
      </c>
      <c r="H1347" s="22">
        <f t="shared" si="383"/>
        <v>0.9667284437984307</v>
      </c>
      <c r="I1347" s="22">
        <v>3.0742419889847783</v>
      </c>
      <c r="J1347" s="22">
        <v>2.6603615034950456</v>
      </c>
      <c r="K1347" s="22">
        <f t="shared" si="384"/>
        <v>2.867301746239912</v>
      </c>
      <c r="L1347" s="22">
        <f t="shared" si="380"/>
        <v>3.0791288359781444</v>
      </c>
      <c r="M1347" s="22">
        <f t="shared" si="381"/>
        <v>2.8451726060484854</v>
      </c>
      <c r="N1347" s="22">
        <f t="shared" si="385"/>
        <v>2.9621507210133151</v>
      </c>
      <c r="O1347" s="14"/>
      <c r="P1347" s="14">
        <f t="shared" si="379"/>
        <v>135</v>
      </c>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row>
    <row r="1348" spans="1:72" s="13" customFormat="1" x14ac:dyDescent="0.25">
      <c r="A1348" s="13" t="s">
        <v>57</v>
      </c>
      <c r="B1348" s="13">
        <v>136</v>
      </c>
      <c r="C1348" s="21">
        <v>91.454540837510763</v>
      </c>
      <c r="D1348" s="21">
        <v>87.288450193127176</v>
      </c>
      <c r="E1348" s="21">
        <f t="shared" si="382"/>
        <v>89.371495515318969</v>
      </c>
      <c r="F1348" s="22">
        <f t="shared" si="386"/>
        <v>0.99702845898340797</v>
      </c>
      <c r="G1348" s="22">
        <f t="shared" si="386"/>
        <v>0.93430392590948941</v>
      </c>
      <c r="H1348" s="22">
        <f t="shared" si="383"/>
        <v>0.96566619244644869</v>
      </c>
      <c r="I1348" s="22">
        <v>3.0868145688081103</v>
      </c>
      <c r="J1348" s="22">
        <v>2.6730348931359571</v>
      </c>
      <c r="K1348" s="22">
        <f t="shared" si="384"/>
        <v>2.8799247309720339</v>
      </c>
      <c r="L1348" s="22">
        <f t="shared" si="380"/>
        <v>3.0960145028914159</v>
      </c>
      <c r="M1348" s="22">
        <f t="shared" si="381"/>
        <v>2.8609907536607175</v>
      </c>
      <c r="N1348" s="22">
        <f t="shared" si="385"/>
        <v>2.9785026282760665</v>
      </c>
      <c r="O1348" s="14"/>
      <c r="P1348" s="14">
        <f t="shared" si="379"/>
        <v>136</v>
      </c>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row>
    <row r="1349" spans="1:72" s="13" customFormat="1" x14ac:dyDescent="0.25">
      <c r="A1349" s="13" t="s">
        <v>57</v>
      </c>
      <c r="B1349" s="13">
        <v>137</v>
      </c>
      <c r="C1349" s="21">
        <v>92.451569296494171</v>
      </c>
      <c r="D1349" s="21">
        <v>88.222754119036665</v>
      </c>
      <c r="E1349" s="21">
        <f t="shared" si="382"/>
        <v>90.337161707765418</v>
      </c>
      <c r="F1349" s="22">
        <f t="shared" si="386"/>
        <v>0.9955433192591272</v>
      </c>
      <c r="G1349" s="22">
        <f t="shared" si="386"/>
        <v>0.933482173662739</v>
      </c>
      <c r="H1349" s="22">
        <f t="shared" si="383"/>
        <v>0.9645127464609331</v>
      </c>
      <c r="I1349" s="22">
        <v>3.0990361619141393</v>
      </c>
      <c r="J1349" s="22">
        <v>2.6855161995638821</v>
      </c>
      <c r="K1349" s="22">
        <f t="shared" si="384"/>
        <v>2.8922761807390107</v>
      </c>
      <c r="L1349" s="22">
        <f t="shared" si="380"/>
        <v>3.1129094053088613</v>
      </c>
      <c r="M1349" s="22">
        <f t="shared" si="381"/>
        <v>2.8768800040675888</v>
      </c>
      <c r="N1349" s="22">
        <f t="shared" si="385"/>
        <v>2.9948947046882251</v>
      </c>
      <c r="O1349" s="14"/>
      <c r="P1349" s="14">
        <f t="shared" si="379"/>
        <v>137</v>
      </c>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row>
    <row r="1350" spans="1:72" s="13" customFormat="1" x14ac:dyDescent="0.25">
      <c r="A1350" s="13" t="s">
        <v>57</v>
      </c>
      <c r="B1350" s="13">
        <v>138</v>
      </c>
      <c r="C1350" s="21">
        <v>93.447112615753298</v>
      </c>
      <c r="D1350" s="21">
        <v>89.156236292699404</v>
      </c>
      <c r="E1350" s="21">
        <f t="shared" si="382"/>
        <v>91.301674454226344</v>
      </c>
      <c r="F1350" s="22">
        <f t="shared" si="386"/>
        <v>0.99395960074366485</v>
      </c>
      <c r="G1350" s="22">
        <f t="shared" si="386"/>
        <v>0.932580203875915</v>
      </c>
      <c r="H1350" s="22">
        <f t="shared" si="383"/>
        <v>0.96326990230978993</v>
      </c>
      <c r="I1350" s="22">
        <v>3.1109142880010525</v>
      </c>
      <c r="J1350" s="22">
        <v>2.6978075810623316</v>
      </c>
      <c r="K1350" s="22">
        <f t="shared" si="384"/>
        <v>2.9043609345316921</v>
      </c>
      <c r="L1350" s="22">
        <f t="shared" si="380"/>
        <v>3.129819648276968</v>
      </c>
      <c r="M1350" s="22">
        <f t="shared" si="381"/>
        <v>2.8928424277610874</v>
      </c>
      <c r="N1350" s="22">
        <f t="shared" si="385"/>
        <v>3.0113310380190277</v>
      </c>
      <c r="O1350" s="14"/>
      <c r="P1350" s="14">
        <f t="shared" si="379"/>
        <v>138</v>
      </c>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row>
    <row r="1351" spans="1:72" s="13" customFormat="1" x14ac:dyDescent="0.25">
      <c r="A1351" s="13" t="s">
        <v>57</v>
      </c>
      <c r="B1351" s="13">
        <v>139</v>
      </c>
      <c r="C1351" s="21">
        <v>94.441072216496963</v>
      </c>
      <c r="D1351" s="21">
        <v>90.088816496575319</v>
      </c>
      <c r="E1351" s="21">
        <f t="shared" si="382"/>
        <v>92.264944356536148</v>
      </c>
      <c r="F1351" s="22">
        <f t="shared" si="386"/>
        <v>0.9922794052805699</v>
      </c>
      <c r="G1351" s="22">
        <f t="shared" si="386"/>
        <v>0.93159949804912401</v>
      </c>
      <c r="H1351" s="22">
        <f t="shared" si="383"/>
        <v>0.96193945166484696</v>
      </c>
      <c r="I1351" s="22">
        <v>3.1224564597549449</v>
      </c>
      <c r="J1351" s="22">
        <v>2.7099112146092237</v>
      </c>
      <c r="K1351" s="22">
        <f t="shared" si="384"/>
        <v>2.9161838371820843</v>
      </c>
      <c r="L1351" s="22">
        <f t="shared" si="380"/>
        <v>3.1467512508455835</v>
      </c>
      <c r="M1351" s="22">
        <f t="shared" si="381"/>
        <v>2.9088800716231469</v>
      </c>
      <c r="N1351" s="22">
        <f t="shared" si="385"/>
        <v>3.0278156612343654</v>
      </c>
      <c r="O1351" s="14"/>
      <c r="P1351" s="14">
        <f t="shared" si="379"/>
        <v>139</v>
      </c>
      <c r="Q1351" s="14"/>
      <c r="R1351" s="14"/>
      <c r="S1351" s="14"/>
      <c r="T1351" s="14"/>
      <c r="U1351" s="14"/>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4"/>
      <c r="AY1351" s="14"/>
      <c r="AZ1351" s="14"/>
      <c r="BA1351" s="14"/>
      <c r="BB1351" s="14"/>
      <c r="BC1351" s="14"/>
      <c r="BD1351" s="14"/>
      <c r="BE1351" s="14"/>
      <c r="BF1351" s="14"/>
      <c r="BG1351" s="14"/>
      <c r="BH1351" s="14"/>
      <c r="BI1351" s="14"/>
      <c r="BJ1351" s="14"/>
      <c r="BK1351" s="14"/>
      <c r="BL1351" s="14"/>
      <c r="BM1351" s="14"/>
      <c r="BN1351" s="14"/>
      <c r="BO1351" s="14"/>
      <c r="BP1351" s="14"/>
      <c r="BQ1351" s="14"/>
      <c r="BR1351" s="14"/>
      <c r="BS1351" s="14"/>
      <c r="BT1351" s="14"/>
    </row>
    <row r="1352" spans="1:72" s="13" customFormat="1" x14ac:dyDescent="0.25">
      <c r="A1352" s="13" t="s">
        <v>57</v>
      </c>
      <c r="B1352" s="24">
        <v>140</v>
      </c>
      <c r="C1352" s="25">
        <v>95.433351621777533</v>
      </c>
      <c r="D1352" s="25">
        <v>91.020415994624443</v>
      </c>
      <c r="E1352" s="25">
        <f t="shared" si="382"/>
        <v>93.226883808200995</v>
      </c>
      <c r="F1352" s="26">
        <f t="shared" si="386"/>
        <v>0.99050482794382333</v>
      </c>
      <c r="G1352" s="26">
        <f t="shared" si="386"/>
        <v>0.93054153306519538</v>
      </c>
      <c r="H1352" s="26">
        <f t="shared" si="383"/>
        <v>0.96052318050450936</v>
      </c>
      <c r="I1352" s="26">
        <v>3.1336701715425814</v>
      </c>
      <c r="J1352" s="26">
        <v>2.7218292933881649</v>
      </c>
      <c r="K1352" s="26">
        <f t="shared" si="384"/>
        <v>2.9277497324653732</v>
      </c>
      <c r="L1352" s="26">
        <f t="shared" si="380"/>
        <v>3.1637101436928163</v>
      </c>
      <c r="M1352" s="26">
        <f t="shared" si="381"/>
        <v>2.9249949590347502</v>
      </c>
      <c r="N1352" s="26">
        <f t="shared" si="385"/>
        <v>3.044352551363783</v>
      </c>
      <c r="O1352" s="14"/>
      <c r="P1352" s="14">
        <f t="shared" si="379"/>
        <v>140</v>
      </c>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c r="AM1352" s="14"/>
      <c r="AN1352" s="14"/>
      <c r="AO1352" s="14"/>
      <c r="AP1352" s="14"/>
      <c r="AQ1352" s="14"/>
      <c r="AR1352" s="14"/>
      <c r="AS1352" s="14"/>
      <c r="AT1352" s="14"/>
      <c r="AU1352" s="14"/>
      <c r="AV1352" s="14"/>
      <c r="AW1352" s="14"/>
      <c r="AX1352" s="14"/>
      <c r="AY1352" s="14"/>
      <c r="AZ1352" s="14"/>
      <c r="BA1352" s="14"/>
      <c r="BB1352" s="14"/>
      <c r="BC1352" s="14"/>
      <c r="BD1352" s="14"/>
      <c r="BE1352" s="14"/>
      <c r="BF1352" s="14"/>
      <c r="BG1352" s="14"/>
      <c r="BH1352" s="14"/>
      <c r="BI1352" s="14"/>
      <c r="BJ1352" s="14"/>
      <c r="BK1352" s="14"/>
      <c r="BL1352" s="14"/>
      <c r="BM1352" s="14"/>
      <c r="BN1352" s="14"/>
      <c r="BO1352" s="14"/>
      <c r="BP1352" s="14"/>
      <c r="BQ1352" s="14"/>
      <c r="BR1352" s="14"/>
      <c r="BS1352" s="14"/>
      <c r="BT1352" s="14"/>
    </row>
    <row r="1353" spans="1:72" s="13" customFormat="1" x14ac:dyDescent="0.25">
      <c r="A1353" s="13" t="s">
        <v>57</v>
      </c>
      <c r="B1353" s="13">
        <v>141</v>
      </c>
      <c r="C1353" s="21">
        <v>96.423856449721356</v>
      </c>
      <c r="D1353" s="21">
        <v>91.950957527689638</v>
      </c>
      <c r="E1353" s="21">
        <f t="shared" si="382"/>
        <v>94.187406988705504</v>
      </c>
      <c r="F1353" s="22">
        <f t="shared" si="386"/>
        <v>0.98863795591766745</v>
      </c>
      <c r="G1353" s="22">
        <f t="shared" si="386"/>
        <v>0.9294077805786003</v>
      </c>
      <c r="H1353" s="22">
        <f t="shared" si="383"/>
        <v>0.95902286824813388</v>
      </c>
      <c r="I1353" s="22">
        <v>3.1445628888224495</v>
      </c>
      <c r="J1353" s="22">
        <v>2.7335640244018666</v>
      </c>
      <c r="K1353" s="22">
        <f t="shared" si="384"/>
        <v>2.9390634566121578</v>
      </c>
      <c r="L1353" s="22">
        <f t="shared" si="380"/>
        <v>3.1807021670573254</v>
      </c>
      <c r="M1353" s="22">
        <f t="shared" si="381"/>
        <v>2.9411890900031996</v>
      </c>
      <c r="N1353" s="22">
        <f t="shared" si="385"/>
        <v>3.0609456285302628</v>
      </c>
      <c r="O1353" s="14"/>
      <c r="P1353" s="14">
        <f t="shared" si="379"/>
        <v>141</v>
      </c>
      <c r="Q1353" s="14"/>
      <c r="R1353" s="14"/>
      <c r="S1353" s="14"/>
      <c r="T1353" s="14"/>
      <c r="U1353" s="14"/>
      <c r="V1353" s="14"/>
      <c r="W1353" s="14"/>
      <c r="X1353" s="14"/>
      <c r="Y1353" s="14"/>
      <c r="Z1353" s="14"/>
      <c r="AA1353" s="14"/>
      <c r="AB1353" s="14"/>
      <c r="AC1353" s="14"/>
      <c r="AD1353" s="14"/>
      <c r="AE1353" s="14"/>
      <c r="AF1353" s="14"/>
      <c r="AG1353" s="14"/>
      <c r="AH1353" s="14"/>
      <c r="AI1353" s="14"/>
      <c r="AJ1353" s="14"/>
      <c r="AK1353" s="14"/>
      <c r="AL1353" s="14"/>
      <c r="AM1353" s="14"/>
      <c r="AN1353" s="14"/>
      <c r="AO1353" s="14"/>
      <c r="AP1353" s="14"/>
      <c r="AQ1353" s="14"/>
      <c r="AR1353" s="14"/>
      <c r="AS1353" s="14"/>
      <c r="AT1353" s="14"/>
      <c r="AU1353" s="14"/>
      <c r="AV1353" s="14"/>
      <c r="AW1353" s="14"/>
      <c r="AX1353" s="14"/>
      <c r="AY1353" s="14"/>
      <c r="AZ1353" s="14"/>
      <c r="BA1353" s="14"/>
      <c r="BB1353" s="14"/>
      <c r="BC1353" s="14"/>
      <c r="BD1353" s="14"/>
      <c r="BE1353" s="14"/>
      <c r="BF1353" s="14"/>
      <c r="BG1353" s="14"/>
      <c r="BH1353" s="14"/>
      <c r="BI1353" s="14"/>
      <c r="BJ1353" s="14"/>
      <c r="BK1353" s="14"/>
      <c r="BL1353" s="14"/>
      <c r="BM1353" s="14"/>
      <c r="BN1353" s="14"/>
      <c r="BO1353" s="14"/>
      <c r="BP1353" s="14"/>
      <c r="BQ1353" s="14"/>
      <c r="BR1353" s="14"/>
      <c r="BS1353" s="14"/>
      <c r="BT1353" s="14"/>
    </row>
    <row r="1354" spans="1:72" s="13" customFormat="1" x14ac:dyDescent="0.25">
      <c r="A1354" s="13" t="s">
        <v>57</v>
      </c>
      <c r="B1354" s="13">
        <v>142</v>
      </c>
      <c r="C1354" s="21">
        <v>97.412494405639023</v>
      </c>
      <c r="D1354" s="21">
        <v>92.880365308268239</v>
      </c>
      <c r="E1354" s="21">
        <f t="shared" si="382"/>
        <v>95.146429856953631</v>
      </c>
      <c r="F1354" s="22">
        <f t="shared" si="386"/>
        <v>0.98668086742046057</v>
      </c>
      <c r="G1354" s="22">
        <f t="shared" si="386"/>
        <v>0.92819970642523231</v>
      </c>
      <c r="H1354" s="22">
        <f t="shared" si="383"/>
        <v>0.95744028692284644</v>
      </c>
      <c r="I1354" s="22">
        <v>3.1551420382566979</v>
      </c>
      <c r="J1354" s="22">
        <v>2.7451176261856305</v>
      </c>
      <c r="K1354" s="22">
        <f t="shared" si="384"/>
        <v>2.9501298322211644</v>
      </c>
      <c r="L1354" s="22">
        <f t="shared" si="380"/>
        <v>3.1977330689561017</v>
      </c>
      <c r="M1354" s="22">
        <f t="shared" si="381"/>
        <v>2.9574644413085185</v>
      </c>
      <c r="N1354" s="22">
        <f t="shared" si="385"/>
        <v>3.0775987551323101</v>
      </c>
      <c r="O1354" s="14"/>
      <c r="P1354" s="14">
        <f t="shared" si="379"/>
        <v>142</v>
      </c>
      <c r="Q1354" s="14"/>
      <c r="R1354" s="14"/>
      <c r="S1354" s="14"/>
      <c r="T1354" s="14"/>
      <c r="U1354" s="14"/>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c r="AS1354" s="14"/>
      <c r="AT1354" s="14"/>
      <c r="AU1354" s="14"/>
      <c r="AV1354" s="14"/>
      <c r="AW1354" s="14"/>
      <c r="AX1354" s="14"/>
      <c r="AY1354" s="14"/>
      <c r="AZ1354" s="14"/>
      <c r="BA1354" s="14"/>
      <c r="BB1354" s="14"/>
      <c r="BC1354" s="14"/>
      <c r="BD1354" s="14"/>
      <c r="BE1354" s="14"/>
      <c r="BF1354" s="14"/>
      <c r="BG1354" s="14"/>
      <c r="BH1354" s="14"/>
      <c r="BI1354" s="14"/>
      <c r="BJ1354" s="14"/>
      <c r="BK1354" s="14"/>
      <c r="BL1354" s="14"/>
      <c r="BM1354" s="14"/>
      <c r="BN1354" s="14"/>
      <c r="BO1354" s="14"/>
      <c r="BP1354" s="14"/>
      <c r="BQ1354" s="14"/>
      <c r="BR1354" s="14"/>
      <c r="BS1354" s="14"/>
      <c r="BT1354" s="14"/>
    </row>
    <row r="1355" spans="1:72" s="13" customFormat="1" x14ac:dyDescent="0.25">
      <c r="A1355" s="13" t="s">
        <v>57</v>
      </c>
      <c r="B1355" s="13">
        <v>143</v>
      </c>
      <c r="C1355" s="21">
        <v>98.399175273059484</v>
      </c>
      <c r="D1355" s="21">
        <v>93.808565014693471</v>
      </c>
      <c r="E1355" s="21">
        <f t="shared" si="382"/>
        <v>96.103870143876478</v>
      </c>
      <c r="F1355" s="22">
        <f t="shared" si="386"/>
        <v>0.98463563067002724</v>
      </c>
      <c r="G1355" s="22">
        <f t="shared" si="386"/>
        <v>0.92691877005430001</v>
      </c>
      <c r="H1355" s="22">
        <f t="shared" si="383"/>
        <v>0.95577720036216363</v>
      </c>
      <c r="I1355" s="22">
        <v>3.1654149985052831</v>
      </c>
      <c r="J1355" s="22">
        <v>2.7564923266187931</v>
      </c>
      <c r="K1355" s="22">
        <f t="shared" si="384"/>
        <v>2.9609536625620381</v>
      </c>
      <c r="L1355" s="22">
        <f t="shared" si="380"/>
        <v>3.2148085036809748</v>
      </c>
      <c r="M1355" s="22">
        <f t="shared" si="381"/>
        <v>2.9738229666633189</v>
      </c>
      <c r="N1355" s="22">
        <f t="shared" si="385"/>
        <v>3.0943157351721471</v>
      </c>
      <c r="O1355" s="14"/>
      <c r="P1355" s="14">
        <f t="shared" si="379"/>
        <v>143</v>
      </c>
      <c r="Q1355" s="14"/>
      <c r="R1355" s="14"/>
      <c r="S1355" s="14"/>
      <c r="T1355" s="14"/>
      <c r="U1355" s="14"/>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4"/>
      <c r="AY1355" s="14"/>
      <c r="AZ1355" s="14"/>
      <c r="BA1355" s="14"/>
      <c r="BB1355" s="14"/>
      <c r="BC1355" s="14"/>
      <c r="BD1355" s="14"/>
      <c r="BE1355" s="14"/>
      <c r="BF1355" s="14"/>
      <c r="BG1355" s="14"/>
      <c r="BH1355" s="14"/>
      <c r="BI1355" s="14"/>
      <c r="BJ1355" s="14"/>
      <c r="BK1355" s="14"/>
      <c r="BL1355" s="14"/>
      <c r="BM1355" s="14"/>
      <c r="BN1355" s="14"/>
      <c r="BO1355" s="14"/>
      <c r="BP1355" s="14"/>
      <c r="BQ1355" s="14"/>
      <c r="BR1355" s="14"/>
      <c r="BS1355" s="14"/>
      <c r="BT1355" s="14"/>
    </row>
    <row r="1356" spans="1:72" s="13" customFormat="1" x14ac:dyDescent="0.25">
      <c r="A1356" s="13" t="s">
        <v>57</v>
      </c>
      <c r="B1356" s="13">
        <v>144</v>
      </c>
      <c r="C1356" s="21">
        <v>99.383810903729511</v>
      </c>
      <c r="D1356" s="21">
        <v>94.735483784747771</v>
      </c>
      <c r="E1356" s="21">
        <f t="shared" si="382"/>
        <v>97.059647344238641</v>
      </c>
      <c r="F1356" s="22">
        <f t="shared" si="386"/>
        <v>0.98250430289138535</v>
      </c>
      <c r="G1356" s="22">
        <f t="shared" si="386"/>
        <v>0.92556642398042754</v>
      </c>
      <c r="H1356" s="22">
        <f t="shared" si="383"/>
        <v>0.95403536343590645</v>
      </c>
      <c r="I1356" s="22">
        <v>3.1753890916826046</v>
      </c>
      <c r="J1356" s="22">
        <v>2.7676903608319732</v>
      </c>
      <c r="K1356" s="22">
        <f t="shared" si="384"/>
        <v>2.9715397262572889</v>
      </c>
      <c r="L1356" s="22">
        <f t="shared" si="380"/>
        <v>3.231934030556241</v>
      </c>
      <c r="M1356" s="22">
        <f t="shared" si="381"/>
        <v>2.9902665968904034</v>
      </c>
      <c r="N1356" s="22">
        <f t="shared" si="385"/>
        <v>3.1111003137233224</v>
      </c>
      <c r="O1356" s="14"/>
      <c r="P1356" s="14">
        <f t="shared" si="379"/>
        <v>144</v>
      </c>
      <c r="Q1356" s="14"/>
      <c r="R1356" s="14"/>
      <c r="S1356" s="14"/>
      <c r="T1356" s="14"/>
      <c r="U1356" s="14"/>
      <c r="V1356" s="14"/>
      <c r="W1356" s="14"/>
      <c r="X1356" s="14"/>
      <c r="Y1356" s="14"/>
      <c r="Z1356" s="14"/>
      <c r="AA1356" s="14"/>
      <c r="AB1356" s="14"/>
      <c r="AC1356" s="14"/>
      <c r="AD1356" s="14"/>
      <c r="AE1356" s="14"/>
      <c r="AF1356" s="14"/>
      <c r="AG1356" s="14"/>
      <c r="AH1356" s="14"/>
      <c r="AI1356" s="14"/>
      <c r="AJ1356" s="14"/>
      <c r="AK1356" s="14"/>
      <c r="AL1356" s="14"/>
      <c r="AM1356" s="14"/>
      <c r="AN1356" s="14"/>
      <c r="AO1356" s="14"/>
      <c r="AP1356" s="14"/>
      <c r="AQ1356" s="14"/>
      <c r="AR1356" s="14"/>
      <c r="AS1356" s="14"/>
      <c r="AT1356" s="14"/>
      <c r="AU1356" s="14"/>
      <c r="AV1356" s="14"/>
      <c r="AW1356" s="14"/>
      <c r="AX1356" s="14"/>
      <c r="AY1356" s="14"/>
      <c r="AZ1356" s="14"/>
      <c r="BA1356" s="14"/>
      <c r="BB1356" s="14"/>
      <c r="BC1356" s="14"/>
      <c r="BD1356" s="14"/>
      <c r="BE1356" s="14"/>
      <c r="BF1356" s="14"/>
      <c r="BG1356" s="14"/>
      <c r="BH1356" s="14"/>
      <c r="BI1356" s="14"/>
      <c r="BJ1356" s="14"/>
      <c r="BK1356" s="14"/>
      <c r="BL1356" s="14"/>
      <c r="BM1356" s="14"/>
      <c r="BN1356" s="14"/>
      <c r="BO1356" s="14"/>
      <c r="BP1356" s="14"/>
      <c r="BQ1356" s="14"/>
      <c r="BR1356" s="14"/>
      <c r="BS1356" s="14"/>
      <c r="BT1356" s="14"/>
    </row>
    <row r="1357" spans="1:72" s="13" customFormat="1" x14ac:dyDescent="0.25">
      <c r="A1357" s="13" t="s">
        <v>57</v>
      </c>
      <c r="B1357" s="13">
        <v>145</v>
      </c>
      <c r="C1357" s="21">
        <v>100.3663152066209</v>
      </c>
      <c r="D1357" s="21">
        <v>95.661050208728199</v>
      </c>
      <c r="E1357" s="21">
        <f t="shared" si="382"/>
        <v>98.013682707674548</v>
      </c>
      <c r="F1357" s="22">
        <f t="shared" si="386"/>
        <v>0.98028892936547152</v>
      </c>
      <c r="G1357" s="22">
        <f t="shared" si="386"/>
        <v>0.92414411325738399</v>
      </c>
      <c r="H1357" s="22">
        <f t="shared" si="383"/>
        <v>0.95221652131142775</v>
      </c>
      <c r="I1357" s="22">
        <v>3.1850715754559547</v>
      </c>
      <c r="J1357" s="22">
        <v>2.7787139692078915</v>
      </c>
      <c r="K1357" s="22">
        <f t="shared" si="384"/>
        <v>2.9818927723319231</v>
      </c>
      <c r="L1357" s="22">
        <f t="shared" si="380"/>
        <v>3.2491151129469662</v>
      </c>
      <c r="M1357" s="22">
        <f t="shared" si="381"/>
        <v>3.0067972401118244</v>
      </c>
      <c r="N1357" s="22">
        <f t="shared" si="385"/>
        <v>3.1279561765293953</v>
      </c>
      <c r="O1357" s="14"/>
      <c r="P1357" s="14">
        <f t="shared" ref="P1357:P1388" si="387">AVERAGE(B1357,B1498)</f>
        <v>145</v>
      </c>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4"/>
      <c r="AY1357" s="14"/>
      <c r="AZ1357" s="14"/>
      <c r="BA1357" s="14"/>
      <c r="BB1357" s="14"/>
      <c r="BC1357" s="14"/>
      <c r="BD1357" s="14"/>
      <c r="BE1357" s="14"/>
      <c r="BF1357" s="14"/>
      <c r="BG1357" s="14"/>
      <c r="BH1357" s="14"/>
      <c r="BI1357" s="14"/>
      <c r="BJ1357" s="14"/>
      <c r="BK1357" s="14"/>
      <c r="BL1357" s="14"/>
      <c r="BM1357" s="14"/>
      <c r="BN1357" s="14"/>
      <c r="BO1357" s="14"/>
      <c r="BP1357" s="14"/>
      <c r="BQ1357" s="14"/>
      <c r="BR1357" s="14"/>
      <c r="BS1357" s="14"/>
      <c r="BT1357" s="14"/>
    </row>
    <row r="1358" spans="1:72" s="13" customFormat="1" x14ac:dyDescent="0.25">
      <c r="A1358" s="13" t="s">
        <v>57</v>
      </c>
      <c r="B1358" s="13">
        <v>146</v>
      </c>
      <c r="C1358" s="21">
        <v>101.34660413598637</v>
      </c>
      <c r="D1358" s="21">
        <v>96.585194321985583</v>
      </c>
      <c r="E1358" s="21">
        <f t="shared" si="382"/>
        <v>98.965899228985975</v>
      </c>
      <c r="F1358" s="22">
        <f t="shared" si="386"/>
        <v>0.97799154251970322</v>
      </c>
      <c r="G1358" s="22">
        <f t="shared" si="386"/>
        <v>0.9226532749716938</v>
      </c>
      <c r="H1358" s="22">
        <f t="shared" si="383"/>
        <v>0.95032240874569851</v>
      </c>
      <c r="I1358" s="22">
        <v>3.1944696357644036</v>
      </c>
      <c r="J1358" s="22">
        <v>2.7895653954735438</v>
      </c>
      <c r="K1358" s="22">
        <f t="shared" si="384"/>
        <v>2.9920175156189739</v>
      </c>
      <c r="L1358" s="22">
        <f t="shared" si="380"/>
        <v>3.2663571175003754</v>
      </c>
      <c r="M1358" s="22">
        <f t="shared" si="381"/>
        <v>3.023416781953248</v>
      </c>
      <c r="N1358" s="22">
        <f t="shared" si="385"/>
        <v>3.1448869497268115</v>
      </c>
      <c r="O1358" s="14"/>
      <c r="P1358" s="14">
        <f t="shared" si="387"/>
        <v>146</v>
      </c>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c r="AM1358" s="14"/>
      <c r="AN1358" s="14"/>
      <c r="AO1358" s="14"/>
      <c r="AP1358" s="14"/>
      <c r="AQ1358" s="14"/>
      <c r="AR1358" s="14"/>
      <c r="AS1358" s="14"/>
      <c r="AT1358" s="14"/>
      <c r="AU1358" s="14"/>
      <c r="AV1358" s="14"/>
      <c r="AW1358" s="14"/>
      <c r="AX1358" s="14"/>
      <c r="AY1358" s="14"/>
      <c r="AZ1358" s="14"/>
      <c r="BA1358" s="14"/>
      <c r="BB1358" s="14"/>
      <c r="BC1358" s="14"/>
      <c r="BD1358" s="14"/>
      <c r="BE1358" s="14"/>
      <c r="BF1358" s="14"/>
      <c r="BG1358" s="14"/>
      <c r="BH1358" s="14"/>
      <c r="BI1358" s="14"/>
      <c r="BJ1358" s="14"/>
      <c r="BK1358" s="14"/>
      <c r="BL1358" s="14"/>
      <c r="BM1358" s="14"/>
      <c r="BN1358" s="14"/>
      <c r="BO1358" s="14"/>
      <c r="BP1358" s="14"/>
      <c r="BQ1358" s="14"/>
      <c r="BR1358" s="14"/>
      <c r="BS1358" s="14"/>
      <c r="BT1358" s="14"/>
    </row>
    <row r="1359" spans="1:72" s="13" customFormat="1" x14ac:dyDescent="0.25">
      <c r="A1359" s="13" t="s">
        <v>57</v>
      </c>
      <c r="B1359" s="24">
        <v>147</v>
      </c>
      <c r="C1359" s="25">
        <v>102.32459567850607</v>
      </c>
      <c r="D1359" s="25">
        <v>97.507847596957276</v>
      </c>
      <c r="E1359" s="25">
        <f t="shared" si="382"/>
        <v>99.916221637731667</v>
      </c>
      <c r="F1359" s="26">
        <f t="shared" si="386"/>
        <v>0.97561416105820342</v>
      </c>
      <c r="G1359" s="26">
        <f t="shared" si="386"/>
        <v>0.9210953377572082</v>
      </c>
      <c r="H1359" s="26">
        <f t="shared" si="383"/>
        <v>0.94835474940770581</v>
      </c>
      <c r="I1359" s="26">
        <v>3.2035903801361325</v>
      </c>
      <c r="J1359" s="26">
        <v>2.8002468848814188</v>
      </c>
      <c r="K1359" s="26">
        <f t="shared" si="384"/>
        <v>3.0019186325087759</v>
      </c>
      <c r="L1359" s="26">
        <f t="shared" si="380"/>
        <v>3.2836653136126546</v>
      </c>
      <c r="M1359" s="26">
        <f t="shared" si="381"/>
        <v>3.040127085758344</v>
      </c>
      <c r="N1359" s="26">
        <f t="shared" si="385"/>
        <v>3.1618961996854993</v>
      </c>
      <c r="O1359" s="14"/>
      <c r="P1359" s="14">
        <f t="shared" si="387"/>
        <v>147</v>
      </c>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BQ1359" s="14"/>
      <c r="BR1359" s="14"/>
      <c r="BS1359" s="14"/>
      <c r="BT1359" s="14"/>
    </row>
    <row r="1360" spans="1:72" s="13" customFormat="1" x14ac:dyDescent="0.25">
      <c r="A1360" s="13" t="s">
        <v>57</v>
      </c>
      <c r="B1360" s="13">
        <v>148</v>
      </c>
      <c r="C1360" s="21">
        <v>103.30020983956427</v>
      </c>
      <c r="D1360" s="21">
        <v>98.428942934714485</v>
      </c>
      <c r="E1360" s="21">
        <f t="shared" si="382"/>
        <v>100.86457638713938</v>
      </c>
      <c r="F1360" s="22">
        <f t="shared" si="386"/>
        <v>0.97315878913227039</v>
      </c>
      <c r="G1360" s="22">
        <f t="shared" si="386"/>
        <v>0.91947172132928756</v>
      </c>
      <c r="H1360" s="22">
        <f t="shared" si="383"/>
        <v>0.94631525523077897</v>
      </c>
      <c r="I1360" s="22">
        <v>3.212440831581771</v>
      </c>
      <c r="J1360" s="22">
        <v>2.8107606824774987</v>
      </c>
      <c r="K1360" s="22">
        <f t="shared" si="384"/>
        <v>3.011600757029635</v>
      </c>
      <c r="L1360" s="22">
        <f t="shared" si="380"/>
        <v>3.3010448731046096</v>
      </c>
      <c r="M1360" s="22">
        <f t="shared" si="381"/>
        <v>3.0569299928158307</v>
      </c>
      <c r="N1360" s="22">
        <f t="shared" si="385"/>
        <v>3.1789874329602199</v>
      </c>
      <c r="O1360" s="14"/>
      <c r="P1360" s="14">
        <f t="shared" si="387"/>
        <v>148</v>
      </c>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4"/>
      <c r="AY1360" s="14"/>
      <c r="AZ1360" s="14"/>
      <c r="BA1360" s="14"/>
      <c r="BB1360" s="14"/>
      <c r="BC1360" s="14"/>
      <c r="BD1360" s="14"/>
      <c r="BE1360" s="14"/>
      <c r="BF1360" s="14"/>
      <c r="BG1360" s="14"/>
      <c r="BH1360" s="14"/>
      <c r="BI1360" s="14"/>
      <c r="BJ1360" s="14"/>
      <c r="BK1360" s="14"/>
      <c r="BL1360" s="14"/>
      <c r="BM1360" s="14"/>
      <c r="BN1360" s="14"/>
      <c r="BO1360" s="14"/>
      <c r="BP1360" s="14"/>
      <c r="BQ1360" s="14"/>
      <c r="BR1360" s="14"/>
      <c r="BS1360" s="14"/>
      <c r="BT1360" s="14"/>
    </row>
    <row r="1361" spans="1:72" s="13" customFormat="1" x14ac:dyDescent="0.25">
      <c r="A1361" s="13" t="s">
        <v>57</v>
      </c>
      <c r="B1361" s="13">
        <v>149</v>
      </c>
      <c r="C1361" s="21">
        <v>104.27336862869655</v>
      </c>
      <c r="D1361" s="21">
        <v>99.348414656043772</v>
      </c>
      <c r="E1361" s="21">
        <f t="shared" si="382"/>
        <v>101.81089164237017</v>
      </c>
      <c r="F1361" s="22">
        <f t="shared" si="386"/>
        <v>0.97062741555072307</v>
      </c>
      <c r="G1361" s="22">
        <f t="shared" si="386"/>
        <v>0.91778383603920588</v>
      </c>
      <c r="H1361" s="22">
        <f t="shared" si="383"/>
        <v>0.94420562579496448</v>
      </c>
      <c r="I1361" s="22">
        <v>3.2210279230409844</v>
      </c>
      <c r="J1361" s="22">
        <v>2.8211090314536977</v>
      </c>
      <c r="K1361" s="22">
        <f t="shared" si="384"/>
        <v>3.0210684772473408</v>
      </c>
      <c r="L1361" s="22">
        <f t="shared" si="380"/>
        <v>3.3185008700927838</v>
      </c>
      <c r="M1361" s="22">
        <f t="shared" si="381"/>
        <v>3.0738273225953674</v>
      </c>
      <c r="N1361" s="22">
        <f t="shared" si="385"/>
        <v>3.1961640963440754</v>
      </c>
      <c r="O1361" s="14"/>
      <c r="P1361" s="14">
        <f t="shared" si="387"/>
        <v>149</v>
      </c>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c r="AS1361" s="14"/>
      <c r="AT1361" s="14"/>
      <c r="AU1361" s="14"/>
      <c r="AV1361" s="14"/>
      <c r="AW1361" s="14"/>
      <c r="AX1361" s="14"/>
      <c r="AY1361" s="14"/>
      <c r="AZ1361" s="14"/>
      <c r="BA1361" s="14"/>
      <c r="BB1361" s="14"/>
      <c r="BC1361" s="14"/>
      <c r="BD1361" s="14"/>
      <c r="BE1361" s="14"/>
      <c r="BF1361" s="14"/>
      <c r="BG1361" s="14"/>
      <c r="BH1361" s="14"/>
      <c r="BI1361" s="14"/>
      <c r="BJ1361" s="14"/>
      <c r="BK1361" s="14"/>
      <c r="BL1361" s="14"/>
      <c r="BM1361" s="14"/>
      <c r="BN1361" s="14"/>
      <c r="BO1361" s="14"/>
      <c r="BP1361" s="14"/>
      <c r="BQ1361" s="14"/>
      <c r="BR1361" s="14"/>
      <c r="BS1361" s="14"/>
      <c r="BT1361" s="14"/>
    </row>
    <row r="1362" spans="1:72" s="13" customFormat="1" x14ac:dyDescent="0.25">
      <c r="A1362" s="13" t="s">
        <v>57</v>
      </c>
      <c r="B1362" s="13">
        <v>150</v>
      </c>
      <c r="C1362" s="21">
        <v>105.24399604424727</v>
      </c>
      <c r="D1362" s="21">
        <v>100.26619849208298</v>
      </c>
      <c r="E1362" s="21">
        <f t="shared" si="382"/>
        <v>102.75509726816512</v>
      </c>
      <c r="F1362" s="22">
        <f t="shared" si="386"/>
        <v>0.96802201302806168</v>
      </c>
      <c r="G1362" s="22">
        <f t="shared" si="386"/>
        <v>0.91603308244769721</v>
      </c>
      <c r="H1362" s="22">
        <f t="shared" si="383"/>
        <v>0.94202754773787944</v>
      </c>
      <c r="I1362" s="22">
        <v>3.2293584923593581</v>
      </c>
      <c r="J1362" s="22">
        <v>2.8312941715824249</v>
      </c>
      <c r="K1362" s="22">
        <f t="shared" si="384"/>
        <v>3.0303263319708913</v>
      </c>
      <c r="L1362" s="22">
        <f t="shared" si="380"/>
        <v>3.3360382810486184</v>
      </c>
      <c r="M1362" s="22">
        <f t="shared" si="381"/>
        <v>3.0908208729940529</v>
      </c>
      <c r="N1362" s="22">
        <f t="shared" si="385"/>
        <v>3.2134295770213357</v>
      </c>
      <c r="O1362" s="14"/>
      <c r="P1362" s="14">
        <f t="shared" si="387"/>
        <v>150</v>
      </c>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c r="AM1362" s="14"/>
      <c r="AN1362" s="14"/>
      <c r="AO1362" s="14"/>
      <c r="AP1362" s="14"/>
      <c r="AQ1362" s="14"/>
      <c r="AR1362" s="14"/>
      <c r="AS1362" s="14"/>
      <c r="AT1362" s="14"/>
      <c r="AU1362" s="14"/>
      <c r="AV1362" s="14"/>
      <c r="AW1362" s="14"/>
      <c r="AX1362" s="14"/>
      <c r="AY1362" s="14"/>
      <c r="AZ1362" s="14"/>
      <c r="BA1362" s="14"/>
      <c r="BB1362" s="14"/>
      <c r="BC1362" s="14"/>
      <c r="BD1362" s="14"/>
      <c r="BE1362" s="14"/>
      <c r="BF1362" s="14"/>
      <c r="BG1362" s="14"/>
      <c r="BH1362" s="14"/>
      <c r="BI1362" s="14"/>
      <c r="BJ1362" s="14"/>
      <c r="BK1362" s="14"/>
      <c r="BL1362" s="14"/>
      <c r="BM1362" s="14"/>
      <c r="BN1362" s="14"/>
      <c r="BO1362" s="14"/>
      <c r="BP1362" s="14"/>
      <c r="BQ1362" s="14"/>
      <c r="BR1362" s="14"/>
      <c r="BS1362" s="14"/>
      <c r="BT1362" s="14"/>
    </row>
    <row r="1363" spans="1:72" s="13" customFormat="1" x14ac:dyDescent="0.25">
      <c r="A1363" s="13" t="s">
        <v>57</v>
      </c>
      <c r="B1363" s="13">
        <v>151</v>
      </c>
      <c r="C1363" s="21">
        <v>106.21201805727533</v>
      </c>
      <c r="D1363" s="21">
        <v>101.18223157453068</v>
      </c>
      <c r="E1363" s="21">
        <f t="shared" si="382"/>
        <v>103.69712481590301</v>
      </c>
      <c r="F1363" s="22">
        <f t="shared" si="386"/>
        <v>0.96534453747149485</v>
      </c>
      <c r="G1363" s="22">
        <f t="shared" si="386"/>
        <v>0.91422085091807048</v>
      </c>
      <c r="H1363" s="22">
        <f t="shared" si="383"/>
        <v>0.93978269419478266</v>
      </c>
      <c r="I1363" s="22">
        <v>3.237439277772526</v>
      </c>
      <c r="J1363" s="22">
        <v>2.841318337730959</v>
      </c>
      <c r="K1363" s="22">
        <f t="shared" si="384"/>
        <v>3.0393788077517425</v>
      </c>
      <c r="L1363" s="22">
        <f t="shared" si="380"/>
        <v>3.3536619850279337</v>
      </c>
      <c r="M1363" s="22">
        <f t="shared" si="381"/>
        <v>3.1079124205903601</v>
      </c>
      <c r="N1363" s="22">
        <f t="shared" si="385"/>
        <v>3.2307872028091467</v>
      </c>
      <c r="O1363" s="14"/>
      <c r="P1363" s="14">
        <f t="shared" si="387"/>
        <v>151</v>
      </c>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c r="AM1363" s="14"/>
      <c r="AN1363" s="14"/>
      <c r="AO1363" s="14"/>
      <c r="AP1363" s="14"/>
      <c r="AQ1363" s="14"/>
      <c r="AR1363" s="14"/>
      <c r="AS1363" s="14"/>
      <c r="AT1363" s="14"/>
      <c r="AU1363" s="14"/>
      <c r="AV1363" s="14"/>
      <c r="AW1363" s="14"/>
      <c r="AX1363" s="14"/>
      <c r="AY1363" s="14"/>
      <c r="AZ1363" s="14"/>
      <c r="BA1363" s="14"/>
      <c r="BB1363" s="14"/>
      <c r="BC1363" s="14"/>
      <c r="BD1363" s="14"/>
      <c r="BE1363" s="14"/>
      <c r="BF1363" s="14"/>
      <c r="BG1363" s="14"/>
      <c r="BH1363" s="14"/>
      <c r="BI1363" s="14"/>
      <c r="BJ1363" s="14"/>
      <c r="BK1363" s="14"/>
      <c r="BL1363" s="14"/>
      <c r="BM1363" s="14"/>
      <c r="BN1363" s="14"/>
      <c r="BO1363" s="14"/>
      <c r="BP1363" s="14"/>
      <c r="BQ1363" s="14"/>
      <c r="BR1363" s="14"/>
      <c r="BS1363" s="14"/>
      <c r="BT1363" s="14"/>
    </row>
    <row r="1364" spans="1:72" s="13" customFormat="1" x14ac:dyDescent="0.25">
      <c r="A1364" s="13" t="s">
        <v>57</v>
      </c>
      <c r="B1364" s="13">
        <v>152</v>
      </c>
      <c r="C1364" s="21">
        <v>107.17736259474682</v>
      </c>
      <c r="D1364" s="21">
        <v>102.09645242544875</v>
      </c>
      <c r="E1364" s="21">
        <f t="shared" si="382"/>
        <v>104.63690751009779</v>
      </c>
      <c r="F1364" s="22">
        <f t="shared" si="386"/>
        <v>0.96259692730518509</v>
      </c>
      <c r="G1364" s="22">
        <f t="shared" si="386"/>
        <v>0.91234852122801158</v>
      </c>
      <c r="H1364" s="22">
        <f t="shared" si="383"/>
        <v>0.93747272426659833</v>
      </c>
      <c r="I1364" s="22">
        <v>3.2452769138745343</v>
      </c>
      <c r="J1364" s="22">
        <v>2.8511837584532778</v>
      </c>
      <c r="K1364" s="22">
        <f t="shared" si="384"/>
        <v>3.0482303361639058</v>
      </c>
      <c r="L1364" s="22">
        <f t="shared" si="380"/>
        <v>3.3713767640623691</v>
      </c>
      <c r="M1364" s="22">
        <f t="shared" si="381"/>
        <v>3.1251037209065831</v>
      </c>
      <c r="N1364" s="22">
        <f t="shared" si="385"/>
        <v>3.2482402424844761</v>
      </c>
      <c r="O1364" s="14"/>
      <c r="P1364" s="14">
        <f t="shared" si="387"/>
        <v>152</v>
      </c>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c r="AM1364" s="14"/>
      <c r="AN1364" s="14"/>
      <c r="AO1364" s="14"/>
      <c r="AP1364" s="14"/>
      <c r="AQ1364" s="14"/>
      <c r="AR1364" s="14"/>
      <c r="AS1364" s="14"/>
      <c r="AT1364" s="14"/>
      <c r="AU1364" s="14"/>
      <c r="AV1364" s="14"/>
      <c r="AW1364" s="14"/>
      <c r="AX1364" s="14"/>
      <c r="AY1364" s="14"/>
      <c r="AZ1364" s="14"/>
      <c r="BA1364" s="14"/>
      <c r="BB1364" s="14"/>
      <c r="BC1364" s="14"/>
      <c r="BD1364" s="14"/>
      <c r="BE1364" s="14"/>
      <c r="BF1364" s="14"/>
      <c r="BG1364" s="14"/>
      <c r="BH1364" s="14"/>
      <c r="BI1364" s="14"/>
      <c r="BJ1364" s="14"/>
      <c r="BK1364" s="14"/>
      <c r="BL1364" s="14"/>
      <c r="BM1364" s="14"/>
      <c r="BN1364" s="14"/>
      <c r="BO1364" s="14"/>
      <c r="BP1364" s="14"/>
      <c r="BQ1364" s="14"/>
      <c r="BR1364" s="14"/>
      <c r="BS1364" s="14"/>
      <c r="BT1364" s="14"/>
    </row>
    <row r="1365" spans="1:72" s="13" customFormat="1" x14ac:dyDescent="0.25">
      <c r="A1365" s="13" t="s">
        <v>57</v>
      </c>
      <c r="B1365" s="13">
        <v>153</v>
      </c>
      <c r="C1365" s="21">
        <v>108.13995952205201</v>
      </c>
      <c r="D1365" s="21">
        <v>103.00880094667676</v>
      </c>
      <c r="E1365" s="21">
        <f t="shared" si="382"/>
        <v>105.57438023436438</v>
      </c>
      <c r="F1365" s="22">
        <f t="shared" si="386"/>
        <v>0.95978110283101614</v>
      </c>
      <c r="G1365" s="22">
        <f t="shared" si="386"/>
        <v>0.91041746220010111</v>
      </c>
      <c r="H1365" s="22">
        <f t="shared" si="383"/>
        <v>0.93509928251555863</v>
      </c>
      <c r="I1365" s="22">
        <v>3.2528779280475137</v>
      </c>
      <c r="J1365" s="22">
        <v>2.8608926546570412</v>
      </c>
      <c r="K1365" s="22">
        <f t="shared" si="384"/>
        <v>3.0568852913522777</v>
      </c>
      <c r="L1365" s="22">
        <f t="shared" si="380"/>
        <v>3.3891873037015103</v>
      </c>
      <c r="M1365" s="22">
        <f t="shared" si="381"/>
        <v>3.1423965086779542</v>
      </c>
      <c r="N1365" s="22">
        <f t="shared" si="385"/>
        <v>3.2657919061897323</v>
      </c>
      <c r="O1365" s="14"/>
      <c r="P1365" s="14">
        <f t="shared" si="387"/>
        <v>153</v>
      </c>
      <c r="Q1365" s="14"/>
      <c r="R1365" s="14"/>
      <c r="S1365" s="14"/>
      <c r="T1365" s="14"/>
      <c r="U1365" s="14"/>
      <c r="V1365" s="14"/>
      <c r="W1365" s="14"/>
      <c r="X1365" s="14"/>
      <c r="Y1365" s="14"/>
      <c r="Z1365" s="14"/>
      <c r="AA1365" s="14"/>
      <c r="AB1365" s="14"/>
      <c r="AC1365" s="14"/>
      <c r="AD1365" s="14"/>
      <c r="AE1365" s="14"/>
      <c r="AF1365" s="14"/>
      <c r="AG1365" s="14"/>
      <c r="AH1365" s="14"/>
      <c r="AI1365" s="14"/>
      <c r="AJ1365" s="14"/>
      <c r="AK1365" s="14"/>
      <c r="AL1365" s="14"/>
      <c r="AM1365" s="14"/>
      <c r="AN1365" s="14"/>
      <c r="AO1365" s="14"/>
      <c r="AP1365" s="14"/>
      <c r="AQ1365" s="14"/>
      <c r="AR1365" s="14"/>
      <c r="AS1365" s="14"/>
      <c r="AT1365" s="14"/>
      <c r="AU1365" s="14"/>
      <c r="AV1365" s="14"/>
      <c r="AW1365" s="14"/>
      <c r="AX1365" s="14"/>
      <c r="AY1365" s="14"/>
      <c r="AZ1365" s="14"/>
      <c r="BA1365" s="14"/>
      <c r="BB1365" s="14"/>
      <c r="BC1365" s="14"/>
      <c r="BD1365" s="14"/>
      <c r="BE1365" s="14"/>
      <c r="BF1365" s="14"/>
      <c r="BG1365" s="14"/>
      <c r="BH1365" s="14"/>
      <c r="BI1365" s="14"/>
      <c r="BJ1365" s="14"/>
      <c r="BK1365" s="14"/>
      <c r="BL1365" s="14"/>
      <c r="BM1365" s="14"/>
      <c r="BN1365" s="14"/>
      <c r="BO1365" s="14"/>
      <c r="BP1365" s="14"/>
      <c r="BQ1365" s="14"/>
      <c r="BR1365" s="14"/>
      <c r="BS1365" s="14"/>
      <c r="BT1365" s="14"/>
    </row>
    <row r="1366" spans="1:72" s="13" customFormat="1" x14ac:dyDescent="0.25">
      <c r="A1366" s="13" t="s">
        <v>57</v>
      </c>
      <c r="B1366" s="24">
        <v>154</v>
      </c>
      <c r="C1366" s="25">
        <v>109.09974062488303</v>
      </c>
      <c r="D1366" s="25">
        <v>103.91921840887686</v>
      </c>
      <c r="E1366" s="25">
        <f t="shared" si="382"/>
        <v>106.50947951687994</v>
      </c>
      <c r="F1366" s="26">
        <f t="shared" si="386"/>
        <v>0.95689896562578269</v>
      </c>
      <c r="G1366" s="26">
        <f t="shared" si="386"/>
        <v>0.90842903135067843</v>
      </c>
      <c r="H1366" s="26">
        <f t="shared" si="383"/>
        <v>0.93266399848823056</v>
      </c>
      <c r="I1366" s="26">
        <v>3.2602487373299516</v>
      </c>
      <c r="J1366" s="26">
        <v>2.8704472383434227</v>
      </c>
      <c r="K1366" s="26">
        <f t="shared" si="384"/>
        <v>3.0653479878366872</v>
      </c>
      <c r="L1366" s="26">
        <f t="shared" si="380"/>
        <v>3.4070981936926312</v>
      </c>
      <c r="M1366" s="26">
        <f t="shared" si="381"/>
        <v>3.1597924981278496</v>
      </c>
      <c r="N1366" s="26">
        <f t="shared" si="385"/>
        <v>3.2834453459102404</v>
      </c>
      <c r="O1366" s="14"/>
      <c r="P1366" s="14">
        <f t="shared" si="387"/>
        <v>154</v>
      </c>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BQ1366" s="14"/>
      <c r="BR1366" s="14"/>
      <c r="BS1366" s="14"/>
      <c r="BT1366" s="14"/>
    </row>
    <row r="1367" spans="1:72" s="13" customFormat="1" x14ac:dyDescent="0.25">
      <c r="A1367" s="13" t="s">
        <v>57</v>
      </c>
      <c r="B1367" s="13">
        <v>155</v>
      </c>
      <c r="C1367" s="21">
        <v>110.05663959050881</v>
      </c>
      <c r="D1367" s="21">
        <v>104.82764744022754</v>
      </c>
      <c r="E1367" s="21">
        <f t="shared" si="382"/>
        <v>107.44214351536817</v>
      </c>
      <c r="F1367" s="22">
        <f t="shared" si="386"/>
        <v>0.95395239797343834</v>
      </c>
      <c r="G1367" s="22">
        <f t="shared" si="386"/>
        <v>0.90638457455622756</v>
      </c>
      <c r="H1367" s="22">
        <f t="shared" si="383"/>
        <v>0.93016848626483295</v>
      </c>
      <c r="I1367" s="22">
        <v>3.2673956457011131</v>
      </c>
      <c r="J1367" s="22">
        <v>2.8798497114174744</v>
      </c>
      <c r="K1367" s="22">
        <f t="shared" si="384"/>
        <v>3.0736226785592935</v>
      </c>
      <c r="L1367" s="22">
        <f t="shared" si="380"/>
        <v>3.4251139287896519</v>
      </c>
      <c r="M1367" s="22">
        <f t="shared" si="381"/>
        <v>3.1772933832501171</v>
      </c>
      <c r="N1367" s="22">
        <f t="shared" si="385"/>
        <v>3.3012036560198847</v>
      </c>
      <c r="O1367" s="14"/>
      <c r="P1367" s="14">
        <f t="shared" si="387"/>
        <v>155</v>
      </c>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c r="AS1367" s="14"/>
      <c r="AT1367" s="14"/>
      <c r="AU1367" s="14"/>
      <c r="AV1367" s="14"/>
      <c r="AW1367" s="14"/>
      <c r="AX1367" s="14"/>
      <c r="AY1367" s="14"/>
      <c r="AZ1367" s="14"/>
      <c r="BA1367" s="14"/>
      <c r="BB1367" s="14"/>
      <c r="BC1367" s="14"/>
      <c r="BD1367" s="14"/>
      <c r="BE1367" s="14"/>
      <c r="BF1367" s="14"/>
      <c r="BG1367" s="14"/>
      <c r="BH1367" s="14"/>
      <c r="BI1367" s="14"/>
      <c r="BJ1367" s="14"/>
      <c r="BK1367" s="14"/>
      <c r="BL1367" s="14"/>
      <c r="BM1367" s="14"/>
      <c r="BN1367" s="14"/>
      <c r="BO1367" s="14"/>
      <c r="BP1367" s="14"/>
      <c r="BQ1367" s="14"/>
      <c r="BR1367" s="14"/>
      <c r="BS1367" s="14"/>
      <c r="BT1367" s="14"/>
    </row>
    <row r="1368" spans="1:72" s="13" customFormat="1" x14ac:dyDescent="0.25">
      <c r="A1368" s="13" t="s">
        <v>57</v>
      </c>
      <c r="B1368" s="13">
        <v>156</v>
      </c>
      <c r="C1368" s="21">
        <v>111.01059198848225</v>
      </c>
      <c r="D1368" s="21">
        <v>105.73403201478376</v>
      </c>
      <c r="E1368" s="21">
        <f t="shared" si="382"/>
        <v>108.37231200163301</v>
      </c>
      <c r="F1368" s="22">
        <f t="shared" si="386"/>
        <v>0.9509432623319185</v>
      </c>
      <c r="G1368" s="22">
        <f t="shared" si="386"/>
        <v>0.9042854257383226</v>
      </c>
      <c r="H1368" s="22">
        <f t="shared" si="383"/>
        <v>0.92761434403512055</v>
      </c>
      <c r="I1368" s="22">
        <v>3.274324841759511</v>
      </c>
      <c r="J1368" s="22">
        <v>2.8891022645667555</v>
      </c>
      <c r="K1368" s="22">
        <f t="shared" si="384"/>
        <v>3.0817135531631332</v>
      </c>
      <c r="L1368" s="22">
        <f t="shared" ref="L1368:L1399" si="388">I1368/F1368</f>
        <v>3.4432389096802249</v>
      </c>
      <c r="M1368" s="22">
        <f t="shared" ref="M1368:M1399" si="389">J1368/G1368</f>
        <v>3.1949008380931141</v>
      </c>
      <c r="N1368" s="22">
        <f t="shared" si="385"/>
        <v>3.3190698738866695</v>
      </c>
      <c r="O1368" s="14"/>
      <c r="P1368" s="14">
        <f t="shared" si="387"/>
        <v>156</v>
      </c>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c r="AM1368" s="14"/>
      <c r="AN1368" s="14"/>
      <c r="AO1368" s="14"/>
      <c r="AP1368" s="14"/>
      <c r="AQ1368" s="14"/>
      <c r="AR1368" s="14"/>
      <c r="AS1368" s="14"/>
      <c r="AT1368" s="14"/>
      <c r="AU1368" s="14"/>
      <c r="AV1368" s="14"/>
      <c r="AW1368" s="14"/>
      <c r="AX1368" s="14"/>
      <c r="AY1368" s="14"/>
      <c r="AZ1368" s="14"/>
      <c r="BA1368" s="14"/>
      <c r="BB1368" s="14"/>
      <c r="BC1368" s="14"/>
      <c r="BD1368" s="14"/>
      <c r="BE1368" s="14"/>
      <c r="BF1368" s="14"/>
      <c r="BG1368" s="14"/>
      <c r="BH1368" s="14"/>
      <c r="BI1368" s="14"/>
      <c r="BJ1368" s="14"/>
      <c r="BK1368" s="14"/>
      <c r="BL1368" s="14"/>
      <c r="BM1368" s="14"/>
      <c r="BN1368" s="14"/>
      <c r="BO1368" s="14"/>
      <c r="BP1368" s="14"/>
      <c r="BQ1368" s="14"/>
      <c r="BR1368" s="14"/>
      <c r="BS1368" s="14"/>
      <c r="BT1368" s="14"/>
    </row>
    <row r="1369" spans="1:72" s="13" customFormat="1" x14ac:dyDescent="0.25">
      <c r="A1369" s="13" t="s">
        <v>57</v>
      </c>
      <c r="B1369" s="13">
        <v>157</v>
      </c>
      <c r="C1369" s="21">
        <v>111.96153525081417</v>
      </c>
      <c r="D1369" s="21">
        <v>106.63831744052209</v>
      </c>
      <c r="E1369" s="21">
        <f t="shared" si="382"/>
        <v>109.29992634566813</v>
      </c>
      <c r="F1369" s="22">
        <f t="shared" si="386"/>
        <v>0.94787340083405525</v>
      </c>
      <c r="G1369" s="22">
        <f t="shared" si="386"/>
        <v>0.90213290656461709</v>
      </c>
      <c r="H1369" s="22">
        <f t="shared" si="383"/>
        <v>0.92500315369933617</v>
      </c>
      <c r="I1369" s="22">
        <v>3.2810423967737297</v>
      </c>
      <c r="J1369" s="22">
        <v>2.8982070762059857</v>
      </c>
      <c r="K1369" s="22">
        <f t="shared" si="384"/>
        <v>3.0896247364898577</v>
      </c>
      <c r="L1369" s="22">
        <f t="shared" si="388"/>
        <v>3.4614774440201259</v>
      </c>
      <c r="M1369" s="22">
        <f t="shared" si="389"/>
        <v>3.2126165170524081</v>
      </c>
      <c r="N1369" s="22">
        <f t="shared" si="385"/>
        <v>3.3370469805362672</v>
      </c>
      <c r="O1369" s="14"/>
      <c r="P1369" s="14">
        <f t="shared" si="387"/>
        <v>157</v>
      </c>
      <c r="Q1369" s="14"/>
      <c r="R1369" s="14"/>
      <c r="S1369" s="14"/>
      <c r="T1369" s="14"/>
      <c r="U1369" s="14"/>
      <c r="V1369" s="14"/>
      <c r="W1369" s="14"/>
      <c r="X1369" s="14"/>
      <c r="Y1369" s="14"/>
      <c r="Z1369" s="14"/>
      <c r="AA1369" s="14"/>
      <c r="AB1369" s="14"/>
      <c r="AC1369" s="14"/>
      <c r="AD1369" s="14"/>
      <c r="AE1369" s="14"/>
      <c r="AF1369" s="14"/>
      <c r="AG1369" s="14"/>
      <c r="AH1369" s="14"/>
      <c r="AI1369" s="14"/>
      <c r="AJ1369" s="14"/>
      <c r="AK1369" s="14"/>
      <c r="AL1369" s="14"/>
      <c r="AM1369" s="14"/>
      <c r="AN1369" s="14"/>
      <c r="AO1369" s="14"/>
      <c r="AP1369" s="14"/>
      <c r="AQ1369" s="14"/>
      <c r="AR1369" s="14"/>
      <c r="AS1369" s="14"/>
      <c r="AT1369" s="14"/>
      <c r="AU1369" s="14"/>
      <c r="AV1369" s="14"/>
      <c r="AW1369" s="14"/>
      <c r="AX1369" s="14"/>
      <c r="AY1369" s="14"/>
      <c r="AZ1369" s="14"/>
      <c r="BA1369" s="14"/>
      <c r="BB1369" s="14"/>
      <c r="BC1369" s="14"/>
      <c r="BD1369" s="14"/>
      <c r="BE1369" s="14"/>
      <c r="BF1369" s="14"/>
      <c r="BG1369" s="14"/>
      <c r="BH1369" s="14"/>
      <c r="BI1369" s="14"/>
      <c r="BJ1369" s="14"/>
      <c r="BK1369" s="14"/>
      <c r="BL1369" s="14"/>
      <c r="BM1369" s="14"/>
      <c r="BN1369" s="14"/>
      <c r="BO1369" s="14"/>
      <c r="BP1369" s="14"/>
      <c r="BQ1369" s="14"/>
      <c r="BR1369" s="14"/>
      <c r="BS1369" s="14"/>
      <c r="BT1369" s="14"/>
    </row>
    <row r="1370" spans="1:72" s="13" customFormat="1" x14ac:dyDescent="0.25">
      <c r="A1370" s="13" t="s">
        <v>57</v>
      </c>
      <c r="B1370" s="13">
        <v>158</v>
      </c>
      <c r="C1370" s="21">
        <v>112.90940865164822</v>
      </c>
      <c r="D1370" s="21">
        <v>107.5404503470867</v>
      </c>
      <c r="E1370" s="21">
        <f t="shared" si="382"/>
        <v>110.22492949936746</v>
      </c>
      <c r="F1370" s="22">
        <f t="shared" si="386"/>
        <v>0.94474463482089277</v>
      </c>
      <c r="G1370" s="22">
        <f t="shared" si="386"/>
        <v>0.8999283261676112</v>
      </c>
      <c r="H1370" s="22">
        <f t="shared" si="383"/>
        <v>0.92233648049425199</v>
      </c>
      <c r="I1370" s="22">
        <v>3.2875542630843428</v>
      </c>
      <c r="J1370" s="22">
        <v>2.9071663114854571</v>
      </c>
      <c r="K1370" s="22">
        <f t="shared" si="384"/>
        <v>3.0973602872849</v>
      </c>
      <c r="L1370" s="22">
        <f t="shared" si="388"/>
        <v>3.4798337475688403</v>
      </c>
      <c r="M1370" s="22">
        <f t="shared" si="389"/>
        <v>3.2304420551642896</v>
      </c>
      <c r="N1370" s="22">
        <f t="shared" si="385"/>
        <v>3.355137901366565</v>
      </c>
      <c r="O1370" s="14"/>
      <c r="P1370" s="14">
        <f t="shared" si="387"/>
        <v>158</v>
      </c>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14"/>
      <c r="AX1370" s="14"/>
      <c r="AY1370" s="14"/>
      <c r="AZ1370" s="14"/>
      <c r="BA1370" s="14"/>
      <c r="BB1370" s="14"/>
      <c r="BC1370" s="14"/>
      <c r="BD1370" s="14"/>
      <c r="BE1370" s="14"/>
      <c r="BF1370" s="14"/>
      <c r="BG1370" s="14"/>
      <c r="BH1370" s="14"/>
      <c r="BI1370" s="14"/>
      <c r="BJ1370" s="14"/>
      <c r="BK1370" s="14"/>
      <c r="BL1370" s="14"/>
      <c r="BM1370" s="14"/>
      <c r="BN1370" s="14"/>
      <c r="BO1370" s="14"/>
      <c r="BP1370" s="14"/>
      <c r="BQ1370" s="14"/>
      <c r="BR1370" s="14"/>
      <c r="BS1370" s="14"/>
      <c r="BT1370" s="14"/>
    </row>
    <row r="1371" spans="1:72" s="13" customFormat="1" x14ac:dyDescent="0.25">
      <c r="A1371" s="13" t="s">
        <v>57</v>
      </c>
      <c r="B1371" s="13">
        <v>159</v>
      </c>
      <c r="C1371" s="21">
        <v>113.85415328646911</v>
      </c>
      <c r="D1371" s="21">
        <v>108.44037867325432</v>
      </c>
      <c r="E1371" s="21">
        <f t="shared" si="382"/>
        <v>111.14726597986171</v>
      </c>
      <c r="F1371" s="22">
        <f t="shared" si="386"/>
        <v>0.94155876440802899</v>
      </c>
      <c r="G1371" s="22">
        <f t="shared" si="386"/>
        <v>0.89767298087983249</v>
      </c>
      <c r="H1371" s="22">
        <f t="shared" si="383"/>
        <v>0.91961587264393074</v>
      </c>
      <c r="I1371" s="22">
        <v>3.2938662728362025</v>
      </c>
      <c r="J1371" s="22">
        <v>2.9159821213610519</v>
      </c>
      <c r="K1371" s="22">
        <f t="shared" si="384"/>
        <v>3.1049241970986272</v>
      </c>
      <c r="L1371" s="22">
        <f t="shared" si="388"/>
        <v>3.498311945412246</v>
      </c>
      <c r="M1371" s="22">
        <f t="shared" si="389"/>
        <v>3.2483790684030867</v>
      </c>
      <c r="N1371" s="22">
        <f t="shared" si="385"/>
        <v>3.3733455069076665</v>
      </c>
      <c r="O1371" s="14"/>
      <c r="P1371" s="14">
        <f t="shared" si="387"/>
        <v>159</v>
      </c>
      <c r="Q1371" s="14"/>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c r="AM1371" s="14"/>
      <c r="AN1371" s="14"/>
      <c r="AO1371" s="14"/>
      <c r="AP1371" s="14"/>
      <c r="AQ1371" s="14"/>
      <c r="AR1371" s="14"/>
      <c r="AS1371" s="14"/>
      <c r="AT1371" s="14"/>
      <c r="AU1371" s="14"/>
      <c r="AV1371" s="14"/>
      <c r="AW1371" s="14"/>
      <c r="AX1371" s="14"/>
      <c r="AY1371" s="14"/>
      <c r="AZ1371" s="14"/>
      <c r="BA1371" s="14"/>
      <c r="BB1371" s="14"/>
      <c r="BC1371" s="14"/>
      <c r="BD1371" s="14"/>
      <c r="BE1371" s="14"/>
      <c r="BF1371" s="14"/>
      <c r="BG1371" s="14"/>
      <c r="BH1371" s="14"/>
      <c r="BI1371" s="14"/>
      <c r="BJ1371" s="14"/>
      <c r="BK1371" s="14"/>
      <c r="BL1371" s="14"/>
      <c r="BM1371" s="14"/>
      <c r="BN1371" s="14"/>
      <c r="BO1371" s="14"/>
      <c r="BP1371" s="14"/>
      <c r="BQ1371" s="14"/>
      <c r="BR1371" s="14"/>
      <c r="BS1371" s="14"/>
      <c r="BT1371" s="14"/>
    </row>
    <row r="1372" spans="1:72" s="13" customFormat="1" x14ac:dyDescent="0.25">
      <c r="A1372" s="13" t="s">
        <v>57</v>
      </c>
      <c r="B1372" s="13">
        <v>160</v>
      </c>
      <c r="C1372" s="21">
        <v>114.79571205087714</v>
      </c>
      <c r="D1372" s="21">
        <v>109.33805165413415</v>
      </c>
      <c r="E1372" s="21">
        <f t="shared" si="382"/>
        <v>112.06688185250565</v>
      </c>
      <c r="F1372" s="22">
        <f t="shared" si="386"/>
        <v>0.93831756808293676</v>
      </c>
      <c r="G1372" s="22">
        <f t="shared" si="386"/>
        <v>0.89536815398497538</v>
      </c>
      <c r="H1372" s="22">
        <f t="shared" si="383"/>
        <v>0.91684286103395607</v>
      </c>
      <c r="I1372" s="22">
        <v>3.2999841370208789</v>
      </c>
      <c r="J1372" s="22">
        <v>2.924656641723645</v>
      </c>
      <c r="K1372" s="22">
        <f t="shared" si="384"/>
        <v>3.112320389372262</v>
      </c>
      <c r="L1372" s="22">
        <f t="shared" si="388"/>
        <v>3.5169160732682747</v>
      </c>
      <c r="M1372" s="22">
        <f t="shared" si="389"/>
        <v>3.2664291539820858</v>
      </c>
      <c r="N1372" s="22">
        <f t="shared" si="385"/>
        <v>3.3916726136251802</v>
      </c>
      <c r="O1372" s="14"/>
      <c r="P1372" s="14">
        <f t="shared" si="387"/>
        <v>160</v>
      </c>
      <c r="Q1372" s="14"/>
      <c r="R1372" s="14"/>
      <c r="S1372" s="14"/>
      <c r="T1372" s="14"/>
      <c r="U1372" s="14"/>
      <c r="V1372" s="14"/>
      <c r="W1372" s="14"/>
      <c r="X1372" s="14"/>
      <c r="Y1372" s="14"/>
      <c r="Z1372" s="14"/>
      <c r="AA1372" s="14"/>
      <c r="AB1372" s="14"/>
      <c r="AC1372" s="14"/>
      <c r="AD1372" s="14"/>
      <c r="AE1372" s="14"/>
      <c r="AF1372" s="14"/>
      <c r="AG1372" s="14"/>
      <c r="AH1372" s="14"/>
      <c r="AI1372" s="14"/>
      <c r="AJ1372" s="14"/>
      <c r="AK1372" s="14"/>
      <c r="AL1372" s="14"/>
      <c r="AM1372" s="14"/>
      <c r="AN1372" s="14"/>
      <c r="AO1372" s="14"/>
      <c r="AP1372" s="14"/>
      <c r="AQ1372" s="14"/>
      <c r="AR1372" s="14"/>
      <c r="AS1372" s="14"/>
      <c r="AT1372" s="14"/>
      <c r="AU1372" s="14"/>
      <c r="AV1372" s="14"/>
      <c r="AW1372" s="14"/>
      <c r="AX1372" s="14"/>
      <c r="AY1372" s="14"/>
      <c r="AZ1372" s="14"/>
      <c r="BA1372" s="14"/>
      <c r="BB1372" s="14"/>
      <c r="BC1372" s="14"/>
      <c r="BD1372" s="14"/>
      <c r="BE1372" s="14"/>
      <c r="BF1372" s="14"/>
      <c r="BG1372" s="14"/>
      <c r="BH1372" s="14"/>
      <c r="BI1372" s="14"/>
      <c r="BJ1372" s="14"/>
      <c r="BK1372" s="14"/>
      <c r="BL1372" s="14"/>
      <c r="BM1372" s="14"/>
      <c r="BN1372" s="14"/>
      <c r="BO1372" s="14"/>
      <c r="BP1372" s="14"/>
      <c r="BQ1372" s="14"/>
      <c r="BR1372" s="14"/>
      <c r="BS1372" s="14"/>
      <c r="BT1372" s="14"/>
    </row>
    <row r="1373" spans="1:72" s="13" customFormat="1" x14ac:dyDescent="0.25">
      <c r="A1373" s="13" t="s">
        <v>57</v>
      </c>
      <c r="B1373" s="24">
        <v>161</v>
      </c>
      <c r="C1373" s="25">
        <v>115.73402961896008</v>
      </c>
      <c r="D1373" s="25">
        <v>110.23341980811912</v>
      </c>
      <c r="E1373" s="25">
        <f t="shared" si="382"/>
        <v>112.9837247135396</v>
      </c>
      <c r="F1373" s="26">
        <f t="shared" si="386"/>
        <v>0.93502280233286683</v>
      </c>
      <c r="G1373" s="26">
        <f t="shared" si="386"/>
        <v>0.89301511548502788</v>
      </c>
      <c r="H1373" s="26">
        <f t="shared" si="383"/>
        <v>0.91401895890894735</v>
      </c>
      <c r="I1373" s="26">
        <v>3.3059134448096383</v>
      </c>
      <c r="J1373" s="26">
        <v>2.9331919925857917</v>
      </c>
      <c r="K1373" s="26">
        <f t="shared" si="384"/>
        <v>3.1195527186977152</v>
      </c>
      <c r="L1373" s="26">
        <f t="shared" si="388"/>
        <v>3.5356500788659244</v>
      </c>
      <c r="M1373" s="26">
        <f t="shared" si="389"/>
        <v>3.2845938906562315</v>
      </c>
      <c r="N1373" s="26">
        <f t="shared" si="385"/>
        <v>3.4101219847610782</v>
      </c>
      <c r="O1373" s="14"/>
      <c r="P1373" s="14">
        <f t="shared" si="387"/>
        <v>161</v>
      </c>
      <c r="Q1373" s="14"/>
      <c r="R1373" s="14"/>
      <c r="S1373" s="14"/>
      <c r="T1373" s="14"/>
      <c r="U1373" s="14"/>
      <c r="V1373" s="14"/>
      <c r="W1373" s="14"/>
      <c r="X1373" s="14"/>
      <c r="Y1373" s="14"/>
      <c r="Z1373" s="14"/>
      <c r="AA1373" s="14"/>
      <c r="AB1373" s="14"/>
      <c r="AC1373" s="14"/>
      <c r="AD1373" s="14"/>
      <c r="AE1373" s="14"/>
      <c r="AF1373" s="14"/>
      <c r="AG1373" s="14"/>
      <c r="AH1373" s="14"/>
      <c r="AI1373" s="14"/>
      <c r="AJ1373" s="14"/>
      <c r="AK1373" s="14"/>
      <c r="AL1373" s="14"/>
      <c r="AM1373" s="14"/>
      <c r="AN1373" s="14"/>
      <c r="AO1373" s="14"/>
      <c r="AP1373" s="14"/>
      <c r="AQ1373" s="14"/>
      <c r="AR1373" s="14"/>
      <c r="AS1373" s="14"/>
      <c r="AT1373" s="14"/>
      <c r="AU1373" s="14"/>
      <c r="AV1373" s="14"/>
      <c r="AW1373" s="14"/>
      <c r="AX1373" s="14"/>
      <c r="AY1373" s="14"/>
      <c r="AZ1373" s="14"/>
      <c r="BA1373" s="14"/>
      <c r="BB1373" s="14"/>
      <c r="BC1373" s="14"/>
      <c r="BD1373" s="14"/>
      <c r="BE1373" s="14"/>
      <c r="BF1373" s="14"/>
      <c r="BG1373" s="14"/>
      <c r="BH1373" s="14"/>
      <c r="BI1373" s="14"/>
      <c r="BJ1373" s="14"/>
      <c r="BK1373" s="14"/>
      <c r="BL1373" s="14"/>
      <c r="BM1373" s="14"/>
      <c r="BN1373" s="14"/>
      <c r="BO1373" s="14"/>
      <c r="BP1373" s="14"/>
      <c r="BQ1373" s="14"/>
      <c r="BR1373" s="14"/>
      <c r="BS1373" s="14"/>
      <c r="BT1373" s="14"/>
    </row>
    <row r="1374" spans="1:72" s="13" customFormat="1" x14ac:dyDescent="0.25">
      <c r="A1374" s="13" t="s">
        <v>57</v>
      </c>
      <c r="B1374" s="13">
        <v>162</v>
      </c>
      <c r="C1374" s="21">
        <v>116.66905242129295</v>
      </c>
      <c r="D1374" s="21">
        <v>111.12643492360415</v>
      </c>
      <c r="E1374" s="21">
        <f t="shared" si="382"/>
        <v>113.89774367244854</v>
      </c>
      <c r="F1374" s="22">
        <f t="shared" si="386"/>
        <v>0.93167620130299156</v>
      </c>
      <c r="G1374" s="22">
        <f t="shared" si="386"/>
        <v>0.89061512188293079</v>
      </c>
      <c r="H1374" s="22">
        <f t="shared" si="383"/>
        <v>0.91114566159296118</v>
      </c>
      <c r="I1374" s="22">
        <v>3.311659663157942</v>
      </c>
      <c r="J1374" s="22">
        <v>2.9415902773235807</v>
      </c>
      <c r="K1374" s="22">
        <f t="shared" si="384"/>
        <v>3.1266249702407611</v>
      </c>
      <c r="L1374" s="22">
        <f t="shared" si="388"/>
        <v>3.5545178233880348</v>
      </c>
      <c r="M1374" s="22">
        <f t="shared" si="389"/>
        <v>3.3028748390264204</v>
      </c>
      <c r="N1374" s="22">
        <f t="shared" si="385"/>
        <v>3.4286963312072274</v>
      </c>
      <c r="O1374" s="14"/>
      <c r="P1374" s="14">
        <f t="shared" si="387"/>
        <v>162</v>
      </c>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c r="AS1374" s="14"/>
      <c r="AT1374" s="14"/>
      <c r="AU1374" s="14"/>
      <c r="AV1374" s="14"/>
      <c r="AW1374" s="14"/>
      <c r="AX1374" s="14"/>
      <c r="AY1374" s="14"/>
      <c r="AZ1374" s="14"/>
      <c r="BA1374" s="14"/>
      <c r="BB1374" s="14"/>
      <c r="BC1374" s="14"/>
      <c r="BD1374" s="14"/>
      <c r="BE1374" s="14"/>
      <c r="BF1374" s="14"/>
      <c r="BG1374" s="14"/>
      <c r="BH1374" s="14"/>
      <c r="BI1374" s="14"/>
      <c r="BJ1374" s="14"/>
      <c r="BK1374" s="14"/>
      <c r="BL1374" s="14"/>
      <c r="BM1374" s="14"/>
      <c r="BN1374" s="14"/>
      <c r="BO1374" s="14"/>
      <c r="BP1374" s="14"/>
      <c r="BQ1374" s="14"/>
      <c r="BR1374" s="14"/>
      <c r="BS1374" s="14"/>
      <c r="BT1374" s="14"/>
    </row>
    <row r="1375" spans="1:72" s="13" customFormat="1" x14ac:dyDescent="0.25">
      <c r="A1375" s="13" t="s">
        <v>57</v>
      </c>
      <c r="B1375" s="13">
        <v>163</v>
      </c>
      <c r="C1375" s="21">
        <v>117.60072862259594</v>
      </c>
      <c r="D1375" s="21">
        <v>112.01705004548708</v>
      </c>
      <c r="E1375" s="21">
        <f t="shared" si="382"/>
        <v>114.80888933404151</v>
      </c>
      <c r="F1375" s="22">
        <f t="shared" si="386"/>
        <v>0.92827947648315501</v>
      </c>
      <c r="G1375" s="22">
        <f t="shared" si="386"/>
        <v>0.8881694159802862</v>
      </c>
      <c r="H1375" s="22">
        <f t="shared" si="383"/>
        <v>0.90822444623172061</v>
      </c>
      <c r="I1375" s="22">
        <v>3.3172281366630578</v>
      </c>
      <c r="J1375" s="22">
        <v>2.9498535819715959</v>
      </c>
      <c r="K1375" s="22">
        <f t="shared" si="384"/>
        <v>3.1335408593173266</v>
      </c>
      <c r="L1375" s="22">
        <f t="shared" si="388"/>
        <v>3.573523082973443</v>
      </c>
      <c r="M1375" s="22">
        <f t="shared" si="389"/>
        <v>3.3212735418453891</v>
      </c>
      <c r="N1375" s="22">
        <f t="shared" si="385"/>
        <v>3.4473983124094163</v>
      </c>
      <c r="O1375" s="14"/>
      <c r="P1375" s="14">
        <f t="shared" si="387"/>
        <v>163</v>
      </c>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4"/>
      <c r="AY1375" s="14"/>
      <c r="AZ1375" s="14"/>
      <c r="BA1375" s="14"/>
      <c r="BB1375" s="14"/>
      <c r="BC1375" s="14"/>
      <c r="BD1375" s="14"/>
      <c r="BE1375" s="14"/>
      <c r="BF1375" s="14"/>
      <c r="BG1375" s="14"/>
      <c r="BH1375" s="14"/>
      <c r="BI1375" s="14"/>
      <c r="BJ1375" s="14"/>
      <c r="BK1375" s="14"/>
      <c r="BL1375" s="14"/>
      <c r="BM1375" s="14"/>
      <c r="BN1375" s="14"/>
      <c r="BO1375" s="14"/>
      <c r="BP1375" s="14"/>
      <c r="BQ1375" s="14"/>
      <c r="BR1375" s="14"/>
      <c r="BS1375" s="14"/>
      <c r="BT1375" s="14"/>
    </row>
    <row r="1376" spans="1:72" s="13" customFormat="1" x14ac:dyDescent="0.25">
      <c r="A1376" s="13" t="s">
        <v>57</v>
      </c>
      <c r="B1376" s="13">
        <v>164</v>
      </c>
      <c r="C1376" s="21">
        <v>118.52900809907909</v>
      </c>
      <c r="D1376" s="21">
        <v>112.90521946146737</v>
      </c>
      <c r="E1376" s="21">
        <f t="shared" si="382"/>
        <v>115.71711378027322</v>
      </c>
      <c r="F1376" s="22">
        <f t="shared" si="386"/>
        <v>0.92483431642320113</v>
      </c>
      <c r="G1376" s="22">
        <f t="shared" si="386"/>
        <v>0.88567922668980259</v>
      </c>
      <c r="H1376" s="22">
        <f t="shared" si="383"/>
        <v>0.90525677155650186</v>
      </c>
      <c r="I1376" s="22">
        <v>3.3226240876570516</v>
      </c>
      <c r="J1376" s="22">
        <v>2.9579839745689505</v>
      </c>
      <c r="K1376" s="22">
        <f t="shared" si="384"/>
        <v>3.140304031113001</v>
      </c>
      <c r="L1376" s="22">
        <f t="shared" si="388"/>
        <v>3.5926695502685368</v>
      </c>
      <c r="M1376" s="22">
        <f t="shared" si="389"/>
        <v>3.3397915243245793</v>
      </c>
      <c r="N1376" s="22">
        <f t="shared" si="385"/>
        <v>3.4662305372965578</v>
      </c>
      <c r="O1376" s="14"/>
      <c r="P1376" s="14">
        <f t="shared" si="387"/>
        <v>164</v>
      </c>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c r="AM1376" s="14"/>
      <c r="AN1376" s="14"/>
      <c r="AO1376" s="14"/>
      <c r="AP1376" s="14"/>
      <c r="AQ1376" s="14"/>
      <c r="AR1376" s="14"/>
      <c r="AS1376" s="14"/>
      <c r="AT1376" s="14"/>
      <c r="AU1376" s="14"/>
      <c r="AV1376" s="14"/>
      <c r="AW1376" s="14"/>
      <c r="AX1376" s="14"/>
      <c r="AY1376" s="14"/>
      <c r="AZ1376" s="14"/>
      <c r="BA1376" s="14"/>
      <c r="BB1376" s="14"/>
      <c r="BC1376" s="14"/>
      <c r="BD1376" s="14"/>
      <c r="BE1376" s="14"/>
      <c r="BF1376" s="14"/>
      <c r="BG1376" s="14"/>
      <c r="BH1376" s="14"/>
      <c r="BI1376" s="14"/>
      <c r="BJ1376" s="14"/>
      <c r="BK1376" s="14"/>
      <c r="BL1376" s="14"/>
      <c r="BM1376" s="14"/>
      <c r="BN1376" s="14"/>
      <c r="BO1376" s="14"/>
      <c r="BP1376" s="14"/>
      <c r="BQ1376" s="14"/>
      <c r="BR1376" s="14"/>
      <c r="BS1376" s="14"/>
      <c r="BT1376" s="14"/>
    </row>
    <row r="1377" spans="1:72" s="13" customFormat="1" x14ac:dyDescent="0.25">
      <c r="A1377" s="13" t="s">
        <v>57</v>
      </c>
      <c r="B1377" s="13">
        <v>165</v>
      </c>
      <c r="C1377" s="21">
        <v>119.45384241550229</v>
      </c>
      <c r="D1377" s="21">
        <v>113.79089868815717</v>
      </c>
      <c r="E1377" s="21">
        <f t="shared" si="382"/>
        <v>116.62237055182973</v>
      </c>
      <c r="F1377" s="22">
        <f t="shared" si="386"/>
        <v>0.92134238647545885</v>
      </c>
      <c r="G1377" s="22">
        <f t="shared" si="386"/>
        <v>0.88314576886210716</v>
      </c>
      <c r="H1377" s="22">
        <f t="shared" si="383"/>
        <v>0.90224407766878301</v>
      </c>
      <c r="I1377" s="22">
        <v>3.3278526165180642</v>
      </c>
      <c r="J1377" s="22">
        <v>2.9659835045544272</v>
      </c>
      <c r="K1377" s="22">
        <f t="shared" si="384"/>
        <v>3.1469180605362457</v>
      </c>
      <c r="L1377" s="22">
        <f t="shared" si="388"/>
        <v>3.6119608360238029</v>
      </c>
      <c r="M1377" s="22">
        <f t="shared" si="389"/>
        <v>3.3584302944416082</v>
      </c>
      <c r="N1377" s="22">
        <f t="shared" si="385"/>
        <v>3.4851955652327056</v>
      </c>
      <c r="O1377" s="14"/>
      <c r="P1377" s="14">
        <f t="shared" si="387"/>
        <v>165</v>
      </c>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c r="AM1377" s="14"/>
      <c r="AN1377" s="14"/>
      <c r="AO1377" s="14"/>
      <c r="AP1377" s="14"/>
      <c r="AQ1377" s="14"/>
      <c r="AR1377" s="14"/>
      <c r="AS1377" s="14"/>
      <c r="AT1377" s="14"/>
      <c r="AU1377" s="14"/>
      <c r="AV1377" s="14"/>
      <c r="AW1377" s="14"/>
      <c r="AX1377" s="14"/>
      <c r="AY1377" s="14"/>
      <c r="AZ1377" s="14"/>
      <c r="BA1377" s="14"/>
      <c r="BB1377" s="14"/>
      <c r="BC1377" s="14"/>
      <c r="BD1377" s="14"/>
      <c r="BE1377" s="14"/>
      <c r="BF1377" s="14"/>
      <c r="BG1377" s="14"/>
      <c r="BH1377" s="14"/>
      <c r="BI1377" s="14"/>
      <c r="BJ1377" s="14"/>
      <c r="BK1377" s="14"/>
      <c r="BL1377" s="14"/>
      <c r="BM1377" s="14"/>
      <c r="BN1377" s="14"/>
      <c r="BO1377" s="14"/>
      <c r="BP1377" s="14"/>
      <c r="BQ1377" s="14"/>
      <c r="BR1377" s="14"/>
      <c r="BS1377" s="14"/>
      <c r="BT1377" s="14"/>
    </row>
    <row r="1378" spans="1:72" s="13" customFormat="1" x14ac:dyDescent="0.25">
      <c r="A1378" s="13" t="s">
        <v>57</v>
      </c>
      <c r="B1378" s="13">
        <v>166</v>
      </c>
      <c r="C1378" s="21">
        <v>120.37518480197775</v>
      </c>
      <c r="D1378" s="21">
        <v>114.67404445701928</v>
      </c>
      <c r="E1378" s="21">
        <f t="shared" si="382"/>
        <v>117.52461462949852</v>
      </c>
      <c r="F1378" s="22">
        <f t="shared" si="386"/>
        <v>0.91780532856398622</v>
      </c>
      <c r="G1378" s="22">
        <f t="shared" si="386"/>
        <v>0.88057024312678323</v>
      </c>
      <c r="H1378" s="22">
        <f t="shared" si="383"/>
        <v>0.89918778584538472</v>
      </c>
      <c r="I1378" s="22">
        <v>3.3329187021834406</v>
      </c>
      <c r="J1378" s="22">
        <v>2.9738542022087628</v>
      </c>
      <c r="K1378" s="22">
        <f t="shared" si="384"/>
        <v>3.1533864521961017</v>
      </c>
      <c r="L1378" s="22">
        <f t="shared" si="388"/>
        <v>3.631400470727471</v>
      </c>
      <c r="M1378" s="22">
        <f t="shared" si="389"/>
        <v>3.3771913432470959</v>
      </c>
      <c r="N1378" s="22">
        <f t="shared" si="385"/>
        <v>3.5042959069872834</v>
      </c>
      <c r="O1378" s="14"/>
      <c r="P1378" s="14">
        <f t="shared" si="387"/>
        <v>166</v>
      </c>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4"/>
      <c r="AY1378" s="14"/>
      <c r="AZ1378" s="14"/>
      <c r="BA1378" s="14"/>
      <c r="BB1378" s="14"/>
      <c r="BC1378" s="14"/>
      <c r="BD1378" s="14"/>
      <c r="BE1378" s="14"/>
      <c r="BF1378" s="14"/>
      <c r="BG1378" s="14"/>
      <c r="BH1378" s="14"/>
      <c r="BI1378" s="14"/>
      <c r="BJ1378" s="14"/>
      <c r="BK1378" s="14"/>
      <c r="BL1378" s="14"/>
      <c r="BM1378" s="14"/>
      <c r="BN1378" s="14"/>
      <c r="BO1378" s="14"/>
      <c r="BP1378" s="14"/>
      <c r="BQ1378" s="14"/>
      <c r="BR1378" s="14"/>
      <c r="BS1378" s="14"/>
      <c r="BT1378" s="14"/>
    </row>
    <row r="1379" spans="1:72" s="13" customFormat="1" x14ac:dyDescent="0.25">
      <c r="A1379" s="13" t="s">
        <v>57</v>
      </c>
      <c r="B1379" s="13">
        <v>167</v>
      </c>
      <c r="C1379" s="21">
        <v>121.29299013054174</v>
      </c>
      <c r="D1379" s="21">
        <v>115.55461470014606</v>
      </c>
      <c r="E1379" s="21">
        <f t="shared" si="382"/>
        <v>118.4238024153439</v>
      </c>
      <c r="F1379" s="22">
        <f t="shared" si="386"/>
        <v>0.91422476097946515</v>
      </c>
      <c r="G1379" s="22">
        <f t="shared" si="386"/>
        <v>0.87795383574643893</v>
      </c>
      <c r="H1379" s="22">
        <f t="shared" si="383"/>
        <v>0.89608929836295204</v>
      </c>
      <c r="I1379" s="22">
        <v>3.3378272028489784</v>
      </c>
      <c r="J1379" s="22">
        <v>2.981598078142186</v>
      </c>
      <c r="K1379" s="22">
        <f t="shared" si="384"/>
        <v>3.1597126404955822</v>
      </c>
      <c r="L1379" s="22">
        <f t="shared" si="388"/>
        <v>3.6509919062714502</v>
      </c>
      <c r="M1379" s="22">
        <f t="shared" si="389"/>
        <v>3.3960761451736499</v>
      </c>
      <c r="N1379" s="22">
        <f t="shared" si="385"/>
        <v>3.52353402572255</v>
      </c>
      <c r="O1379" s="14"/>
      <c r="P1379" s="14">
        <f t="shared" si="387"/>
        <v>167</v>
      </c>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c r="AM1379" s="14"/>
      <c r="AN1379" s="14"/>
      <c r="AO1379" s="14"/>
      <c r="AP1379" s="14"/>
      <c r="AQ1379" s="14"/>
      <c r="AR1379" s="14"/>
      <c r="AS1379" s="14"/>
      <c r="AT1379" s="14"/>
      <c r="AU1379" s="14"/>
      <c r="AV1379" s="14"/>
      <c r="AW1379" s="14"/>
      <c r="AX1379" s="14"/>
      <c r="AY1379" s="14"/>
      <c r="AZ1379" s="14"/>
      <c r="BA1379" s="14"/>
      <c r="BB1379" s="14"/>
      <c r="BC1379" s="14"/>
      <c r="BD1379" s="14"/>
      <c r="BE1379" s="14"/>
      <c r="BF1379" s="14"/>
      <c r="BG1379" s="14"/>
      <c r="BH1379" s="14"/>
      <c r="BI1379" s="14"/>
      <c r="BJ1379" s="14"/>
      <c r="BK1379" s="14"/>
      <c r="BL1379" s="14"/>
      <c r="BM1379" s="14"/>
      <c r="BN1379" s="14"/>
      <c r="BO1379" s="14"/>
      <c r="BP1379" s="14"/>
      <c r="BQ1379" s="14"/>
      <c r="BR1379" s="14"/>
      <c r="BS1379" s="14"/>
      <c r="BT1379" s="14"/>
    </row>
    <row r="1380" spans="1:72" s="13" customFormat="1" x14ac:dyDescent="0.25">
      <c r="A1380" s="13" t="s">
        <v>57</v>
      </c>
      <c r="B1380" s="24">
        <v>168</v>
      </c>
      <c r="C1380" s="25">
        <v>122.2072148915212</v>
      </c>
      <c r="D1380" s="25">
        <v>116.4325685358925</v>
      </c>
      <c r="E1380" s="25">
        <f t="shared" si="382"/>
        <v>119.31989171370685</v>
      </c>
      <c r="F1380" s="26">
        <f t="shared" si="386"/>
        <v>0.91060227819914985</v>
      </c>
      <c r="G1380" s="26">
        <f t="shared" si="386"/>
        <v>0.87529771848511473</v>
      </c>
      <c r="H1380" s="26">
        <f t="shared" si="383"/>
        <v>0.89294999834213229</v>
      </c>
      <c r="I1380" s="26">
        <v>3.3425828568392033</v>
      </c>
      <c r="J1380" s="26">
        <v>2.9892171228253543</v>
      </c>
      <c r="K1380" s="26">
        <f t="shared" si="384"/>
        <v>3.1658999898322788</v>
      </c>
      <c r="L1380" s="26">
        <f t="shared" si="388"/>
        <v>3.6707385176431289</v>
      </c>
      <c r="M1380" s="26">
        <f t="shared" si="389"/>
        <v>3.4150861583402938</v>
      </c>
      <c r="N1380" s="26">
        <f t="shared" si="385"/>
        <v>3.5429123379917113</v>
      </c>
      <c r="O1380" s="14"/>
      <c r="P1380" s="14">
        <f t="shared" si="387"/>
        <v>168</v>
      </c>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14"/>
      <c r="AX1380" s="14"/>
      <c r="AY1380" s="14"/>
      <c r="AZ1380" s="14"/>
      <c r="BA1380" s="14"/>
      <c r="BB1380" s="14"/>
      <c r="BC1380" s="14"/>
      <c r="BD1380" s="14"/>
      <c r="BE1380" s="14"/>
      <c r="BF1380" s="14"/>
      <c r="BG1380" s="14"/>
      <c r="BH1380" s="14"/>
      <c r="BI1380" s="14"/>
      <c r="BJ1380" s="14"/>
      <c r="BK1380" s="14"/>
      <c r="BL1380" s="14"/>
      <c r="BM1380" s="14"/>
      <c r="BN1380" s="14"/>
      <c r="BO1380" s="14"/>
      <c r="BP1380" s="14"/>
      <c r="BQ1380" s="14"/>
      <c r="BR1380" s="14"/>
      <c r="BS1380" s="14"/>
      <c r="BT1380" s="14"/>
    </row>
    <row r="1381" spans="1:72" s="13" customFormat="1" x14ac:dyDescent="0.25">
      <c r="A1381" s="13" t="s">
        <v>57</v>
      </c>
      <c r="B1381" s="13">
        <v>169</v>
      </c>
      <c r="C1381" s="21">
        <v>123.11781716972035</v>
      </c>
      <c r="D1381" s="21">
        <v>117.30786625437761</v>
      </c>
      <c r="E1381" s="21">
        <f t="shared" si="382"/>
        <v>120.21284171204898</v>
      </c>
      <c r="F1381" s="22">
        <f t="shared" si="386"/>
        <v>0.90693945073110172</v>
      </c>
      <c r="G1381" s="22">
        <f t="shared" si="386"/>
        <v>0.87260304848825854</v>
      </c>
      <c r="H1381" s="22">
        <f t="shared" si="383"/>
        <v>0.88977124960968013</v>
      </c>
      <c r="I1381" s="22">
        <v>3.3471902836342746</v>
      </c>
      <c r="J1381" s="22">
        <v>2.9967133061618765</v>
      </c>
      <c r="K1381" s="22">
        <f t="shared" si="384"/>
        <v>3.1719517948980753</v>
      </c>
      <c r="L1381" s="22">
        <f t="shared" si="388"/>
        <v>3.6906436046375961</v>
      </c>
      <c r="M1381" s="22">
        <f t="shared" si="389"/>
        <v>3.4342228248612394</v>
      </c>
      <c r="N1381" s="22">
        <f t="shared" si="385"/>
        <v>3.5624332147494178</v>
      </c>
      <c r="O1381" s="14"/>
      <c r="P1381" s="14">
        <f t="shared" si="387"/>
        <v>169</v>
      </c>
      <c r="Q1381" s="14"/>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c r="AM1381" s="14"/>
      <c r="AN1381" s="14"/>
      <c r="AO1381" s="14"/>
      <c r="AP1381" s="14"/>
      <c r="AQ1381" s="14"/>
      <c r="AR1381" s="14"/>
      <c r="AS1381" s="14"/>
      <c r="AT1381" s="14"/>
      <c r="AU1381" s="14"/>
      <c r="AV1381" s="14"/>
      <c r="AW1381" s="14"/>
      <c r="AX1381" s="14"/>
      <c r="AY1381" s="14"/>
      <c r="AZ1381" s="14"/>
      <c r="BA1381" s="14"/>
      <c r="BB1381" s="14"/>
      <c r="BC1381" s="14"/>
      <c r="BD1381" s="14"/>
      <c r="BE1381" s="14"/>
      <c r="BF1381" s="14"/>
      <c r="BG1381" s="14"/>
      <c r="BH1381" s="14"/>
      <c r="BI1381" s="14"/>
      <c r="BJ1381" s="14"/>
      <c r="BK1381" s="14"/>
      <c r="BL1381" s="14"/>
      <c r="BM1381" s="14"/>
      <c r="BN1381" s="14"/>
      <c r="BO1381" s="14"/>
      <c r="BP1381" s="14"/>
      <c r="BQ1381" s="14"/>
      <c r="BR1381" s="14"/>
      <c r="BS1381" s="14"/>
      <c r="BT1381" s="14"/>
    </row>
    <row r="1382" spans="1:72" s="13" customFormat="1" x14ac:dyDescent="0.25">
      <c r="A1382" s="13" t="s">
        <v>57</v>
      </c>
      <c r="B1382" s="13">
        <v>170</v>
      </c>
      <c r="C1382" s="21">
        <v>124.02475662045146</v>
      </c>
      <c r="D1382" s="21">
        <v>118.18046930286587</v>
      </c>
      <c r="E1382" s="21">
        <f t="shared" si="382"/>
        <v>121.10261296165866</v>
      </c>
      <c r="F1382" s="22">
        <f t="shared" si="386"/>
        <v>0.90323782498137462</v>
      </c>
      <c r="G1382" s="22">
        <f t="shared" si="386"/>
        <v>0.86987096817657061</v>
      </c>
      <c r="H1382" s="22">
        <f t="shared" si="383"/>
        <v>0.88655439657897261</v>
      </c>
      <c r="I1382" s="22">
        <v>3.35165398503979</v>
      </c>
      <c r="J1382" s="22">
        <v>3.0040885771006458</v>
      </c>
      <c r="K1382" s="22">
        <f t="shared" si="384"/>
        <v>3.1778712810702179</v>
      </c>
      <c r="L1382" s="22">
        <f t="shared" si="388"/>
        <v>3.7107103935875396</v>
      </c>
      <c r="M1382" s="22">
        <f t="shared" si="389"/>
        <v>3.4534875711484387</v>
      </c>
      <c r="N1382" s="22">
        <f t="shared" si="385"/>
        <v>3.582098982367989</v>
      </c>
      <c r="O1382" s="14"/>
      <c r="P1382" s="14">
        <f t="shared" si="387"/>
        <v>170</v>
      </c>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c r="AM1382" s="14"/>
      <c r="AN1382" s="14"/>
      <c r="AO1382" s="14"/>
      <c r="AP1382" s="14"/>
      <c r="AQ1382" s="14"/>
      <c r="AR1382" s="14"/>
      <c r="AS1382" s="14"/>
      <c r="AT1382" s="14"/>
      <c r="AU1382" s="14"/>
      <c r="AV1382" s="14"/>
      <c r="AW1382" s="14"/>
      <c r="AX1382" s="14"/>
      <c r="AY1382" s="14"/>
      <c r="AZ1382" s="14"/>
      <c r="BA1382" s="14"/>
      <c r="BB1382" s="14"/>
      <c r="BC1382" s="14"/>
      <c r="BD1382" s="14"/>
      <c r="BE1382" s="14"/>
      <c r="BF1382" s="14"/>
      <c r="BG1382" s="14"/>
      <c r="BH1382" s="14"/>
      <c r="BI1382" s="14"/>
      <c r="BJ1382" s="14"/>
      <c r="BK1382" s="14"/>
      <c r="BL1382" s="14"/>
      <c r="BM1382" s="14"/>
      <c r="BN1382" s="14"/>
      <c r="BO1382" s="14"/>
      <c r="BP1382" s="14"/>
      <c r="BQ1382" s="14"/>
      <c r="BR1382" s="14"/>
      <c r="BS1382" s="14"/>
      <c r="BT1382" s="14"/>
    </row>
    <row r="1383" spans="1:72" s="13" customFormat="1" x14ac:dyDescent="0.25">
      <c r="A1383" s="13" t="s">
        <v>57</v>
      </c>
      <c r="B1383" s="13">
        <v>171</v>
      </c>
      <c r="C1383" s="21">
        <v>124.92799444543283</v>
      </c>
      <c r="D1383" s="21">
        <v>119.05034027104244</v>
      </c>
      <c r="E1383" s="21">
        <f t="shared" si="382"/>
        <v>121.98916735823764</v>
      </c>
      <c r="F1383" s="22">
        <f t="shared" si="386"/>
        <v>0.89949892314436397</v>
      </c>
      <c r="G1383" s="22">
        <f t="shared" si="386"/>
        <v>0.86710260515101822</v>
      </c>
      <c r="H1383" s="22">
        <f t="shared" si="383"/>
        <v>0.8833007641476911</v>
      </c>
      <c r="I1383" s="22">
        <v>3.3559783464863977</v>
      </c>
      <c r="J1383" s="22">
        <v>3.011344863286272</v>
      </c>
      <c r="K1383" s="22">
        <f t="shared" si="384"/>
        <v>3.1836616048863347</v>
      </c>
      <c r="L1383" s="22">
        <f t="shared" si="388"/>
        <v>3.7309420391021235</v>
      </c>
      <c r="M1383" s="22">
        <f t="shared" si="389"/>
        <v>3.4728818082166915</v>
      </c>
      <c r="N1383" s="22">
        <f t="shared" si="385"/>
        <v>3.6019119236594075</v>
      </c>
      <c r="O1383" s="14"/>
      <c r="P1383" s="14">
        <f t="shared" si="387"/>
        <v>171</v>
      </c>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c r="AM1383" s="14"/>
      <c r="AN1383" s="14"/>
      <c r="AO1383" s="14"/>
      <c r="AP1383" s="14"/>
      <c r="AQ1383" s="14"/>
      <c r="AR1383" s="14"/>
      <c r="AS1383" s="14"/>
      <c r="AT1383" s="14"/>
      <c r="AU1383" s="14"/>
      <c r="AV1383" s="14"/>
      <c r="AW1383" s="14"/>
      <c r="AX1383" s="14"/>
      <c r="AY1383" s="14"/>
      <c r="AZ1383" s="14"/>
      <c r="BA1383" s="14"/>
      <c r="BB1383" s="14"/>
      <c r="BC1383" s="14"/>
      <c r="BD1383" s="14"/>
      <c r="BE1383" s="14"/>
      <c r="BF1383" s="14"/>
      <c r="BG1383" s="14"/>
      <c r="BH1383" s="14"/>
      <c r="BI1383" s="14"/>
      <c r="BJ1383" s="14"/>
      <c r="BK1383" s="14"/>
      <c r="BL1383" s="14"/>
      <c r="BM1383" s="14"/>
      <c r="BN1383" s="14"/>
      <c r="BO1383" s="14"/>
      <c r="BP1383" s="14"/>
      <c r="BQ1383" s="14"/>
      <c r="BR1383" s="14"/>
      <c r="BS1383" s="14"/>
      <c r="BT1383" s="14"/>
    </row>
    <row r="1384" spans="1:72" s="13" customFormat="1" x14ac:dyDescent="0.25">
      <c r="A1384" s="13" t="s">
        <v>57</v>
      </c>
      <c r="B1384" s="13">
        <v>172</v>
      </c>
      <c r="C1384" s="21">
        <v>125.82749336857719</v>
      </c>
      <c r="D1384" s="21">
        <v>119.91744287619346</v>
      </c>
      <c r="E1384" s="21">
        <f t="shared" si="382"/>
        <v>122.87246812238533</v>
      </c>
      <c r="F1384" s="22">
        <f t="shared" si="386"/>
        <v>0.89572424311447207</v>
      </c>
      <c r="G1384" s="22">
        <f t="shared" si="386"/>
        <v>0.86429907211007162</v>
      </c>
      <c r="H1384" s="22">
        <f t="shared" si="383"/>
        <v>0.88001165761227185</v>
      </c>
      <c r="I1384" s="22">
        <v>3.3601676384468186</v>
      </c>
      <c r="J1384" s="22">
        <v>3.0184840707459402</v>
      </c>
      <c r="K1384" s="22">
        <f t="shared" si="384"/>
        <v>3.1893258545963796</v>
      </c>
      <c r="L1384" s="22">
        <f t="shared" si="388"/>
        <v>3.7513416258148489</v>
      </c>
      <c r="M1384" s="22">
        <f t="shared" si="389"/>
        <v>3.4924069319856046</v>
      </c>
      <c r="N1384" s="22">
        <f t="shared" si="385"/>
        <v>3.6218742789002265</v>
      </c>
      <c r="O1384" s="14"/>
      <c r="P1384" s="14">
        <f t="shared" si="387"/>
        <v>172</v>
      </c>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row>
    <row r="1385" spans="1:72" s="13" customFormat="1" x14ac:dyDescent="0.25">
      <c r="A1385" s="13" t="s">
        <v>57</v>
      </c>
      <c r="B1385" s="13">
        <v>173</v>
      </c>
      <c r="C1385" s="21">
        <v>126.72321761169167</v>
      </c>
      <c r="D1385" s="21">
        <v>120.78174194830353</v>
      </c>
      <c r="E1385" s="21">
        <f t="shared" si="382"/>
        <v>123.7524797799976</v>
      </c>
      <c r="F1385" s="22">
        <f t="shared" si="386"/>
        <v>0.89191525841906127</v>
      </c>
      <c r="G1385" s="22">
        <f t="shared" si="386"/>
        <v>0.86146146677855029</v>
      </c>
      <c r="H1385" s="22">
        <f t="shared" si="383"/>
        <v>0.87668836259880578</v>
      </c>
      <c r="I1385" s="22">
        <v>3.3642260179584786</v>
      </c>
      <c r="J1385" s="22">
        <v>3.0255080836110504</v>
      </c>
      <c r="K1385" s="22">
        <f t="shared" si="384"/>
        <v>3.1948670507847643</v>
      </c>
      <c r="L1385" s="22">
        <f t="shared" si="388"/>
        <v>3.7719121701333385</v>
      </c>
      <c r="M1385" s="22">
        <f t="shared" si="389"/>
        <v>3.5120643235790787</v>
      </c>
      <c r="N1385" s="22">
        <f t="shared" si="385"/>
        <v>3.6419882468562088</v>
      </c>
      <c r="O1385" s="14"/>
      <c r="P1385" s="14">
        <f t="shared" si="387"/>
        <v>173</v>
      </c>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c r="BG1385" s="14"/>
      <c r="BH1385" s="14"/>
      <c r="BI1385" s="14"/>
      <c r="BJ1385" s="14"/>
      <c r="BK1385" s="14"/>
      <c r="BL1385" s="14"/>
      <c r="BM1385" s="14"/>
      <c r="BN1385" s="14"/>
      <c r="BO1385" s="14"/>
      <c r="BP1385" s="14"/>
      <c r="BQ1385" s="14"/>
      <c r="BR1385" s="14"/>
      <c r="BS1385" s="14"/>
      <c r="BT1385" s="14"/>
    </row>
    <row r="1386" spans="1:72" s="13" customFormat="1" x14ac:dyDescent="0.25">
      <c r="A1386" s="13" t="s">
        <v>57</v>
      </c>
      <c r="B1386" s="13">
        <v>174</v>
      </c>
      <c r="C1386" s="21">
        <v>127.61513287011073</v>
      </c>
      <c r="D1386" s="21">
        <v>121.64320341508208</v>
      </c>
      <c r="E1386" s="21">
        <f t="shared" si="382"/>
        <v>124.6291681425964</v>
      </c>
      <c r="F1386" s="22">
        <f t="shared" si="386"/>
        <v>0.88807341817130236</v>
      </c>
      <c r="G1386" s="22">
        <f t="shared" si="386"/>
        <v>0.8585908718474542</v>
      </c>
      <c r="H1386" s="22">
        <f t="shared" si="383"/>
        <v>0.87333214500937828</v>
      </c>
      <c r="I1386" s="22">
        <v>3.3681575302406026</v>
      </c>
      <c r="J1386" s="22">
        <v>3.0324187638720712</v>
      </c>
      <c r="K1386" s="22">
        <f t="shared" si="384"/>
        <v>3.2002881470563369</v>
      </c>
      <c r="L1386" s="22">
        <f t="shared" si="388"/>
        <v>3.7926566219899081</v>
      </c>
      <c r="M1386" s="22">
        <f t="shared" si="389"/>
        <v>3.5318553496231915</v>
      </c>
      <c r="N1386" s="22">
        <f t="shared" si="385"/>
        <v>3.6622559858065498</v>
      </c>
      <c r="O1386" s="14"/>
      <c r="P1386" s="14">
        <f t="shared" si="387"/>
        <v>174</v>
      </c>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row>
    <row r="1387" spans="1:72" s="13" customFormat="1" x14ac:dyDescent="0.25">
      <c r="A1387" s="13" t="s">
        <v>57</v>
      </c>
      <c r="B1387" s="24">
        <v>175</v>
      </c>
      <c r="C1387" s="25">
        <v>128.50320628828203</v>
      </c>
      <c r="D1387" s="25">
        <v>122.50179428692954</v>
      </c>
      <c r="E1387" s="25">
        <f t="shared" si="382"/>
        <v>125.50250028760578</v>
      </c>
      <c r="F1387" s="26">
        <f t="shared" si="386"/>
        <v>0.88420014704303185</v>
      </c>
      <c r="G1387" s="26">
        <f t="shared" si="386"/>
        <v>0.85568835492406947</v>
      </c>
      <c r="H1387" s="26">
        <f t="shared" si="383"/>
        <v>0.86994425098355066</v>
      </c>
      <c r="I1387" s="26">
        <v>3.3719661103952427</v>
      </c>
      <c r="J1387" s="26">
        <v>3.0392179511650603</v>
      </c>
      <c r="K1387" s="26">
        <f t="shared" si="384"/>
        <v>3.2055920307801515</v>
      </c>
      <c r="L1387" s="26">
        <f t="shared" si="388"/>
        <v>3.8135778665858302</v>
      </c>
      <c r="M1387" s="26">
        <f t="shared" si="389"/>
        <v>3.551781362543784</v>
      </c>
      <c r="N1387" s="26">
        <f t="shared" si="385"/>
        <v>3.6826796145648073</v>
      </c>
      <c r="O1387" s="14"/>
      <c r="P1387" s="14">
        <f t="shared" si="387"/>
        <v>175</v>
      </c>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4"/>
      <c r="AY1387" s="14"/>
      <c r="AZ1387" s="14"/>
      <c r="BA1387" s="14"/>
      <c r="BB1387" s="14"/>
      <c r="BC1387" s="14"/>
      <c r="BD1387" s="14"/>
      <c r="BE1387" s="14"/>
      <c r="BF1387" s="14"/>
      <c r="BG1387" s="14"/>
      <c r="BH1387" s="14"/>
      <c r="BI1387" s="14"/>
      <c r="BJ1387" s="14"/>
      <c r="BK1387" s="14"/>
      <c r="BL1387" s="14"/>
      <c r="BM1387" s="14"/>
      <c r="BN1387" s="14"/>
      <c r="BO1387" s="14"/>
      <c r="BP1387" s="14"/>
      <c r="BQ1387" s="14"/>
      <c r="BR1387" s="14"/>
      <c r="BS1387" s="14"/>
      <c r="BT1387" s="14"/>
    </row>
    <row r="1388" spans="1:72" s="13" customFormat="1" x14ac:dyDescent="0.25">
      <c r="A1388" s="13" t="s">
        <v>57</v>
      </c>
      <c r="B1388" s="13">
        <v>176</v>
      </c>
      <c r="C1388" s="21">
        <v>129.38740643532506</v>
      </c>
      <c r="D1388" s="21">
        <v>123.35748264185361</v>
      </c>
      <c r="E1388" s="21">
        <f t="shared" si="382"/>
        <v>126.37244453858933</v>
      </c>
      <c r="F1388" s="22">
        <f t="shared" si="386"/>
        <v>0.88029684525591279</v>
      </c>
      <c r="G1388" s="22">
        <f t="shared" si="386"/>
        <v>0.85275496849347121</v>
      </c>
      <c r="H1388" s="22">
        <f t="shared" si="383"/>
        <v>0.866525906874692</v>
      </c>
      <c r="I1388" s="22">
        <v>3.3756555851822858</v>
      </c>
      <c r="J1388" s="22">
        <v>3.0459074625883624</v>
      </c>
      <c r="K1388" s="22">
        <f t="shared" si="384"/>
        <v>3.2107815238853243</v>
      </c>
      <c r="L1388" s="22">
        <f t="shared" si="388"/>
        <v>3.8346787261300959</v>
      </c>
      <c r="M1388" s="22">
        <f t="shared" si="389"/>
        <v>3.5718437008575252</v>
      </c>
      <c r="N1388" s="22">
        <f t="shared" si="385"/>
        <v>3.7032612134938105</v>
      </c>
      <c r="O1388" s="14"/>
      <c r="P1388" s="14">
        <f t="shared" si="387"/>
        <v>176</v>
      </c>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row>
    <row r="1389" spans="1:72" s="13" customFormat="1" x14ac:dyDescent="0.25">
      <c r="A1389" s="13" t="s">
        <v>57</v>
      </c>
      <c r="B1389" s="13">
        <v>177</v>
      </c>
      <c r="C1389" s="21">
        <v>130.26770328058097</v>
      </c>
      <c r="D1389" s="21">
        <v>124.21023761034708</v>
      </c>
      <c r="E1389" s="21">
        <f t="shared" si="382"/>
        <v>127.23897044546402</v>
      </c>
      <c r="F1389" s="22">
        <f t="shared" si="386"/>
        <v>0.87636488859044448</v>
      </c>
      <c r="G1389" s="22">
        <f t="shared" si="386"/>
        <v>0.84979174988912121</v>
      </c>
      <c r="H1389" s="22">
        <f t="shared" si="383"/>
        <v>0.86307831923978284</v>
      </c>
      <c r="I1389" s="22">
        <v>3.3792296748590909</v>
      </c>
      <c r="J1389" s="22">
        <v>3.0524890925480372</v>
      </c>
      <c r="K1389" s="22">
        <f t="shared" si="384"/>
        <v>3.2158593837035641</v>
      </c>
      <c r="L1389" s="22">
        <f t="shared" si="388"/>
        <v>3.8559619615686378</v>
      </c>
      <c r="M1389" s="22">
        <f t="shared" si="389"/>
        <v>3.5920436894642935</v>
      </c>
      <c r="N1389" s="22">
        <f t="shared" si="385"/>
        <v>3.7240028255164654</v>
      </c>
      <c r="O1389" s="14"/>
      <c r="P1389" s="14">
        <f t="shared" ref="P1389:P1420" si="390">AVERAGE(B1389,B1530)</f>
        <v>177</v>
      </c>
      <c r="Q1389" s="14"/>
      <c r="R1389" s="14"/>
      <c r="S1389" s="14"/>
      <c r="T1389" s="14"/>
      <c r="U1389" s="14"/>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4"/>
      <c r="AY1389" s="14"/>
      <c r="AZ1389" s="14"/>
      <c r="BA1389" s="14"/>
      <c r="BB1389" s="14"/>
      <c r="BC1389" s="14"/>
      <c r="BD1389" s="14"/>
      <c r="BE1389" s="14"/>
      <c r="BF1389" s="14"/>
      <c r="BG1389" s="14"/>
      <c r="BH1389" s="14"/>
      <c r="BI1389" s="14"/>
      <c r="BJ1389" s="14"/>
      <c r="BK1389" s="14"/>
      <c r="BL1389" s="14"/>
      <c r="BM1389" s="14"/>
      <c r="BN1389" s="14"/>
      <c r="BO1389" s="14"/>
      <c r="BP1389" s="14"/>
      <c r="BQ1389" s="14"/>
      <c r="BR1389" s="14"/>
      <c r="BS1389" s="14"/>
      <c r="BT1389" s="14"/>
    </row>
    <row r="1390" spans="1:72" s="13" customFormat="1" x14ac:dyDescent="0.25">
      <c r="A1390" s="13" t="s">
        <v>57</v>
      </c>
      <c r="B1390" s="13">
        <v>178</v>
      </c>
      <c r="C1390" s="21">
        <v>131.14406816917142</v>
      </c>
      <c r="D1390" s="21">
        <v>125.0600293602362</v>
      </c>
      <c r="E1390" s="21">
        <f t="shared" si="382"/>
        <v>128.1020487647038</v>
      </c>
      <c r="F1390" s="22">
        <f t="shared" si="386"/>
        <v>0.87240562841299152</v>
      </c>
      <c r="G1390" s="22">
        <f t="shared" si="386"/>
        <v>0.84679972127369751</v>
      </c>
      <c r="H1390" s="22">
        <f t="shared" si="383"/>
        <v>0.85960267484334452</v>
      </c>
      <c r="I1390" s="22">
        <v>3.3826919950759642</v>
      </c>
      <c r="J1390" s="22">
        <v>3.0589646126306214</v>
      </c>
      <c r="K1390" s="22">
        <f t="shared" si="384"/>
        <v>3.2208283038532928</v>
      </c>
      <c r="L1390" s="22">
        <f t="shared" si="388"/>
        <v>3.8774302742973803</v>
      </c>
      <c r="M1390" s="22">
        <f t="shared" si="389"/>
        <v>3.612382639934669</v>
      </c>
      <c r="N1390" s="22">
        <f t="shared" si="385"/>
        <v>3.7449064571160244</v>
      </c>
      <c r="O1390" s="14"/>
      <c r="P1390" s="14">
        <f t="shared" si="390"/>
        <v>178</v>
      </c>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c r="AM1390" s="14"/>
      <c r="AN1390" s="14"/>
      <c r="AO1390" s="14"/>
      <c r="AP1390" s="14"/>
      <c r="AQ1390" s="14"/>
      <c r="AR1390" s="14"/>
      <c r="AS1390" s="14"/>
      <c r="AT1390" s="14"/>
      <c r="AU1390" s="14"/>
      <c r="AV1390" s="14"/>
      <c r="AW1390" s="14"/>
      <c r="AX1390" s="14"/>
      <c r="AY1390" s="14"/>
      <c r="AZ1390" s="14"/>
      <c r="BA1390" s="14"/>
      <c r="BB1390" s="14"/>
      <c r="BC1390" s="14"/>
      <c r="BD1390" s="14"/>
      <c r="BE1390" s="14"/>
      <c r="BF1390" s="14"/>
      <c r="BG1390" s="14"/>
      <c r="BH1390" s="14"/>
      <c r="BI1390" s="14"/>
      <c r="BJ1390" s="14"/>
      <c r="BK1390" s="14"/>
      <c r="BL1390" s="14"/>
      <c r="BM1390" s="14"/>
      <c r="BN1390" s="14"/>
      <c r="BO1390" s="14"/>
      <c r="BP1390" s="14"/>
      <c r="BQ1390" s="14"/>
      <c r="BR1390" s="14"/>
      <c r="BS1390" s="14"/>
      <c r="BT1390" s="14"/>
    </row>
    <row r="1391" spans="1:72" s="13" customFormat="1" x14ac:dyDescent="0.25">
      <c r="A1391" s="13" t="s">
        <v>57</v>
      </c>
      <c r="B1391" s="13">
        <v>179</v>
      </c>
      <c r="C1391" s="21">
        <v>132.01647379758441</v>
      </c>
      <c r="D1391" s="21">
        <v>125.9068290815099</v>
      </c>
      <c r="E1391" s="21">
        <f t="shared" si="382"/>
        <v>128.96165143954715</v>
      </c>
      <c r="F1391" s="22">
        <f t="shared" si="386"/>
        <v>0.86842039171824581</v>
      </c>
      <c r="G1391" s="22">
        <f t="shared" si="386"/>
        <v>0.84377988962927475</v>
      </c>
      <c r="H1391" s="22">
        <f t="shared" si="383"/>
        <v>0.85610014067376028</v>
      </c>
      <c r="I1391" s="22">
        <v>3.3860460588192121</v>
      </c>
      <c r="J1391" s="22">
        <v>3.0653357715018528</v>
      </c>
      <c r="K1391" s="22">
        <f t="shared" si="384"/>
        <v>3.2256909151605324</v>
      </c>
      <c r="L1391" s="22">
        <f t="shared" si="388"/>
        <v>3.8990863078648159</v>
      </c>
      <c r="M1391" s="22">
        <f t="shared" si="389"/>
        <v>3.6328618507945794</v>
      </c>
      <c r="N1391" s="22">
        <f t="shared" si="385"/>
        <v>3.7659740793296974</v>
      </c>
      <c r="O1391" s="14"/>
      <c r="P1391" s="14">
        <f t="shared" si="390"/>
        <v>179</v>
      </c>
      <c r="Q1391" s="14"/>
      <c r="R1391" s="14"/>
      <c r="S1391" s="14"/>
      <c r="T1391" s="14"/>
      <c r="U1391" s="14"/>
      <c r="V1391" s="14"/>
      <c r="W1391" s="14"/>
      <c r="X1391" s="14"/>
      <c r="Y1391" s="14"/>
      <c r="Z1391" s="14"/>
      <c r="AA1391" s="14"/>
      <c r="AB1391" s="14"/>
      <c r="AC1391" s="14"/>
      <c r="AD1391" s="14"/>
      <c r="AE1391" s="14"/>
      <c r="AF1391" s="14"/>
      <c r="AG1391" s="14"/>
      <c r="AH1391" s="14"/>
      <c r="AI1391" s="14"/>
      <c r="AJ1391" s="14"/>
      <c r="AK1391" s="14"/>
      <c r="AL1391" s="14"/>
      <c r="AM1391" s="14"/>
      <c r="AN1391" s="14"/>
      <c r="AO1391" s="14"/>
      <c r="AP1391" s="14"/>
      <c r="AQ1391" s="14"/>
      <c r="AR1391" s="14"/>
      <c r="AS1391" s="14"/>
      <c r="AT1391" s="14"/>
      <c r="AU1391" s="14"/>
      <c r="AV1391" s="14"/>
      <c r="AW1391" s="14"/>
      <c r="AX1391" s="14"/>
      <c r="AY1391" s="14"/>
      <c r="AZ1391" s="14"/>
      <c r="BA1391" s="14"/>
      <c r="BB1391" s="14"/>
      <c r="BC1391" s="14"/>
      <c r="BD1391" s="14"/>
      <c r="BE1391" s="14"/>
      <c r="BF1391" s="14"/>
      <c r="BG1391" s="14"/>
      <c r="BH1391" s="14"/>
      <c r="BI1391" s="14"/>
      <c r="BJ1391" s="14"/>
      <c r="BK1391" s="14"/>
      <c r="BL1391" s="14"/>
      <c r="BM1391" s="14"/>
      <c r="BN1391" s="14"/>
      <c r="BO1391" s="14"/>
      <c r="BP1391" s="14"/>
      <c r="BQ1391" s="14"/>
      <c r="BR1391" s="14"/>
      <c r="BS1391" s="14"/>
      <c r="BT1391" s="14"/>
    </row>
    <row r="1392" spans="1:72" s="13" customFormat="1" x14ac:dyDescent="0.25">
      <c r="A1392" s="13" t="s">
        <v>57</v>
      </c>
      <c r="B1392" s="13">
        <v>180</v>
      </c>
      <c r="C1392" s="21">
        <v>132.88489418930266</v>
      </c>
      <c r="D1392" s="21">
        <v>126.75060897113917</v>
      </c>
      <c r="E1392" s="21">
        <f t="shared" si="382"/>
        <v>129.81775158022091</v>
      </c>
      <c r="F1392" s="22">
        <f t="shared" si="386"/>
        <v>0.86441048118862795</v>
      </c>
      <c r="G1392" s="22">
        <f t="shared" si="386"/>
        <v>0.84073324675628669</v>
      </c>
      <c r="H1392" s="22">
        <f t="shared" si="383"/>
        <v>0.85257186397245732</v>
      </c>
      <c r="I1392" s="22">
        <v>3.3892952783940657</v>
      </c>
      <c r="J1392" s="22">
        <v>3.0716042948300677</v>
      </c>
      <c r="K1392" s="22">
        <f t="shared" si="384"/>
        <v>3.2304497866120667</v>
      </c>
      <c r="L1392" s="22">
        <f t="shared" si="388"/>
        <v>3.9209326496522063</v>
      </c>
      <c r="M1392" s="22">
        <f t="shared" si="389"/>
        <v>3.6534826078080269</v>
      </c>
      <c r="N1392" s="22">
        <f t="shared" si="385"/>
        <v>3.7872076287301164</v>
      </c>
      <c r="O1392" s="14"/>
      <c r="P1392" s="14">
        <f t="shared" si="390"/>
        <v>180</v>
      </c>
      <c r="Q1392" s="14"/>
      <c r="R1392" s="14"/>
      <c r="S1392" s="14"/>
      <c r="T1392" s="14"/>
      <c r="U1392" s="14"/>
      <c r="V1392" s="14"/>
      <c r="W1392" s="14"/>
      <c r="X1392" s="14"/>
      <c r="Y1392" s="14"/>
      <c r="Z1392" s="14"/>
      <c r="AA1392" s="14"/>
      <c r="AB1392" s="14"/>
      <c r="AC1392" s="14"/>
      <c r="AD1392" s="14"/>
      <c r="AE1392" s="14"/>
      <c r="AF1392" s="14"/>
      <c r="AG1392" s="14"/>
      <c r="AH1392" s="14"/>
      <c r="AI1392" s="14"/>
      <c r="AJ1392" s="14"/>
      <c r="AK1392" s="14"/>
      <c r="AL1392" s="14"/>
      <c r="AM1392" s="14"/>
      <c r="AN1392" s="14"/>
      <c r="AO1392" s="14"/>
      <c r="AP1392" s="14"/>
      <c r="AQ1392" s="14"/>
      <c r="AR1392" s="14"/>
      <c r="AS1392" s="14"/>
      <c r="AT1392" s="14"/>
      <c r="AU1392" s="14"/>
      <c r="AV1392" s="14"/>
      <c r="AW1392" s="14"/>
      <c r="AX1392" s="14"/>
      <c r="AY1392" s="14"/>
      <c r="AZ1392" s="14"/>
      <c r="BA1392" s="14"/>
      <c r="BB1392" s="14"/>
      <c r="BC1392" s="14"/>
      <c r="BD1392" s="14"/>
      <c r="BE1392" s="14"/>
      <c r="BF1392" s="14"/>
      <c r="BG1392" s="14"/>
      <c r="BH1392" s="14"/>
      <c r="BI1392" s="14"/>
      <c r="BJ1392" s="14"/>
      <c r="BK1392" s="14"/>
      <c r="BL1392" s="14"/>
      <c r="BM1392" s="14"/>
      <c r="BN1392" s="14"/>
      <c r="BO1392" s="14"/>
      <c r="BP1392" s="14"/>
      <c r="BQ1392" s="14"/>
      <c r="BR1392" s="14"/>
      <c r="BS1392" s="14"/>
      <c r="BT1392" s="14"/>
    </row>
    <row r="1393" spans="1:72" s="13" customFormat="1" x14ac:dyDescent="0.25">
      <c r="A1393" s="13" t="s">
        <v>57</v>
      </c>
      <c r="B1393" s="13">
        <v>181</v>
      </c>
      <c r="C1393" s="21">
        <v>133.74930467049128</v>
      </c>
      <c r="D1393" s="21">
        <v>127.59134221789546</v>
      </c>
      <c r="E1393" s="21">
        <f t="shared" si="382"/>
        <v>130.67032344419337</v>
      </c>
      <c r="F1393" s="22">
        <f t="shared" si="386"/>
        <v>0.8603771752679279</v>
      </c>
      <c r="G1393" s="22">
        <f t="shared" si="386"/>
        <v>0.83766076928148436</v>
      </c>
      <c r="H1393" s="22">
        <f t="shared" si="383"/>
        <v>0.84901897227470613</v>
      </c>
      <c r="I1393" s="22">
        <v>3.3924429674402528</v>
      </c>
      <c r="J1393" s="22">
        <v>3.0777718852329761</v>
      </c>
      <c r="K1393" s="22">
        <f t="shared" si="384"/>
        <v>3.2351074263366142</v>
      </c>
      <c r="L1393" s="22">
        <f t="shared" si="388"/>
        <v>3.9429718325382361</v>
      </c>
      <c r="M1393" s="22">
        <f t="shared" si="389"/>
        <v>3.6742461842554466</v>
      </c>
      <c r="N1393" s="22">
        <f t="shared" si="385"/>
        <v>3.8086090083968411</v>
      </c>
      <c r="O1393" s="14"/>
      <c r="P1393" s="14">
        <f t="shared" si="390"/>
        <v>181</v>
      </c>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c r="AM1393" s="14"/>
      <c r="AN1393" s="14"/>
      <c r="AO1393" s="14"/>
      <c r="AP1393" s="14"/>
      <c r="AQ1393" s="14"/>
      <c r="AR1393" s="14"/>
      <c r="AS1393" s="14"/>
      <c r="AT1393" s="14"/>
      <c r="AU1393" s="14"/>
      <c r="AV1393" s="14"/>
      <c r="AW1393" s="14"/>
      <c r="AX1393" s="14"/>
      <c r="AY1393" s="14"/>
      <c r="AZ1393" s="14"/>
      <c r="BA1393" s="14"/>
      <c r="BB1393" s="14"/>
      <c r="BC1393" s="14"/>
      <c r="BD1393" s="14"/>
      <c r="BE1393" s="14"/>
      <c r="BF1393" s="14"/>
      <c r="BG1393" s="14"/>
      <c r="BH1393" s="14"/>
      <c r="BI1393" s="14"/>
      <c r="BJ1393" s="14"/>
      <c r="BK1393" s="14"/>
      <c r="BL1393" s="14"/>
      <c r="BM1393" s="14"/>
      <c r="BN1393" s="14"/>
      <c r="BO1393" s="14"/>
      <c r="BP1393" s="14"/>
      <c r="BQ1393" s="14"/>
      <c r="BR1393" s="14"/>
      <c r="BS1393" s="14"/>
      <c r="BT1393" s="14"/>
    </row>
    <row r="1394" spans="1:72" s="13" customFormat="1" x14ac:dyDescent="0.25">
      <c r="A1394" s="13" t="s">
        <v>57</v>
      </c>
      <c r="B1394" s="24">
        <v>182</v>
      </c>
      <c r="C1394" s="25">
        <v>134.60968184575921</v>
      </c>
      <c r="D1394" s="25">
        <v>128.42900298717694</v>
      </c>
      <c r="E1394" s="25">
        <f t="shared" si="382"/>
        <v>131.51934241646808</v>
      </c>
      <c r="F1394" s="26">
        <f t="shared" si="386"/>
        <v>0.85632172825000907</v>
      </c>
      <c r="G1394" s="26">
        <f t="shared" si="386"/>
        <v>0.83456341867417905</v>
      </c>
      <c r="H1394" s="26">
        <f t="shared" si="383"/>
        <v>0.84544257346209406</v>
      </c>
      <c r="I1394" s="26">
        <v>3.3954923429734913</v>
      </c>
      <c r="J1394" s="26">
        <v>3.0838402222466161</v>
      </c>
      <c r="K1394" s="26">
        <f t="shared" si="384"/>
        <v>3.2396662826100537</v>
      </c>
      <c r="L1394" s="26">
        <f t="shared" si="388"/>
        <v>3.9652063365396164</v>
      </c>
      <c r="M1394" s="26">
        <f t="shared" si="389"/>
        <v>3.6951538412092497</v>
      </c>
      <c r="N1394" s="26">
        <f t="shared" si="385"/>
        <v>3.8301800888744331</v>
      </c>
      <c r="O1394" s="14"/>
      <c r="P1394" s="14">
        <f t="shared" si="390"/>
        <v>182</v>
      </c>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c r="BG1394" s="14"/>
      <c r="BH1394" s="14"/>
      <c r="BI1394" s="14"/>
      <c r="BJ1394" s="14"/>
      <c r="BK1394" s="14"/>
      <c r="BL1394" s="14"/>
      <c r="BM1394" s="14"/>
      <c r="BN1394" s="14"/>
      <c r="BO1394" s="14"/>
      <c r="BP1394" s="14"/>
      <c r="BQ1394" s="14"/>
      <c r="BR1394" s="14"/>
      <c r="BS1394" s="14"/>
      <c r="BT1394" s="14"/>
    </row>
    <row r="1395" spans="1:72" s="13" customFormat="1" x14ac:dyDescent="0.25">
      <c r="A1395" s="13" t="s">
        <v>57</v>
      </c>
      <c r="B1395" s="13">
        <v>183</v>
      </c>
      <c r="C1395" s="21">
        <v>135.46600357400922</v>
      </c>
      <c r="D1395" s="21">
        <v>129.26356640585112</v>
      </c>
      <c r="E1395" s="21">
        <f t="shared" si="382"/>
        <v>132.36478498993017</v>
      </c>
      <c r="F1395" s="22">
        <f t="shared" si="386"/>
        <v>0.85224537038078552</v>
      </c>
      <c r="G1395" s="22">
        <f t="shared" si="386"/>
        <v>0.83144214127071336</v>
      </c>
      <c r="H1395" s="22">
        <f t="shared" si="383"/>
        <v>0.84184375582574944</v>
      </c>
      <c r="I1395" s="22">
        <v>3.3984465274466515</v>
      </c>
      <c r="J1395" s="22">
        <v>3.0898109623152759</v>
      </c>
      <c r="K1395" s="22">
        <f t="shared" si="384"/>
        <v>3.2441287448809639</v>
      </c>
      <c r="L1395" s="22">
        <f t="shared" si="388"/>
        <v>3.9876385904310827</v>
      </c>
      <c r="M1395" s="22">
        <f t="shared" si="389"/>
        <v>3.7162068278052902</v>
      </c>
      <c r="N1395" s="22">
        <f t="shared" si="385"/>
        <v>3.8519227091181865</v>
      </c>
      <c r="O1395" s="14"/>
      <c r="P1395" s="14">
        <f t="shared" si="390"/>
        <v>183</v>
      </c>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14"/>
      <c r="AX1395" s="14"/>
      <c r="AY1395" s="14"/>
      <c r="AZ1395" s="14"/>
      <c r="BA1395" s="14"/>
      <c r="BB1395" s="14"/>
      <c r="BC1395" s="14"/>
      <c r="BD1395" s="14"/>
      <c r="BE1395" s="14"/>
      <c r="BF1395" s="14"/>
      <c r="BG1395" s="14"/>
      <c r="BH1395" s="14"/>
      <c r="BI1395" s="14"/>
      <c r="BJ1395" s="14"/>
      <c r="BK1395" s="14"/>
      <c r="BL1395" s="14"/>
      <c r="BM1395" s="14"/>
      <c r="BN1395" s="14"/>
      <c r="BO1395" s="14"/>
      <c r="BP1395" s="14"/>
      <c r="BQ1395" s="14"/>
      <c r="BR1395" s="14"/>
      <c r="BS1395" s="14"/>
      <c r="BT1395" s="14"/>
    </row>
    <row r="1396" spans="1:72" s="13" customFormat="1" x14ac:dyDescent="0.25">
      <c r="A1396" s="13" t="s">
        <v>57</v>
      </c>
      <c r="B1396" s="13">
        <v>184</v>
      </c>
      <c r="C1396" s="21">
        <v>136.31824894439001</v>
      </c>
      <c r="D1396" s="21">
        <v>130.09500854712184</v>
      </c>
      <c r="E1396" s="21">
        <f t="shared" si="382"/>
        <v>133.20662874575592</v>
      </c>
      <c r="F1396" s="22">
        <f t="shared" si="386"/>
        <v>0.84814930797421084</v>
      </c>
      <c r="G1396" s="22">
        <f t="shared" si="386"/>
        <v>0.82829786830615149</v>
      </c>
      <c r="H1396" s="22">
        <f t="shared" si="383"/>
        <v>0.83822358814018116</v>
      </c>
      <c r="I1396" s="22">
        <v>3.4013085508247762</v>
      </c>
      <c r="J1396" s="22">
        <v>3.0956857388012677</v>
      </c>
      <c r="K1396" s="22">
        <f t="shared" si="384"/>
        <v>3.248497144813022</v>
      </c>
      <c r="L1396" s="22">
        <f t="shared" si="388"/>
        <v>4.0102709733369233</v>
      </c>
      <c r="M1396" s="22">
        <f t="shared" si="389"/>
        <v>3.737406381513293</v>
      </c>
      <c r="N1396" s="22">
        <f t="shared" si="385"/>
        <v>3.8738386774251081</v>
      </c>
      <c r="O1396" s="14"/>
      <c r="P1396" s="14">
        <f t="shared" si="390"/>
        <v>184</v>
      </c>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4"/>
      <c r="AY1396" s="14"/>
      <c r="AZ1396" s="14"/>
      <c r="BA1396" s="14"/>
      <c r="BB1396" s="14"/>
      <c r="BC1396" s="14"/>
      <c r="BD1396" s="14"/>
      <c r="BE1396" s="14"/>
      <c r="BF1396" s="14"/>
      <c r="BG1396" s="14"/>
      <c r="BH1396" s="14"/>
      <c r="BI1396" s="14"/>
      <c r="BJ1396" s="14"/>
      <c r="BK1396" s="14"/>
      <c r="BL1396" s="14"/>
      <c r="BM1396" s="14"/>
      <c r="BN1396" s="14"/>
      <c r="BO1396" s="14"/>
      <c r="BP1396" s="14"/>
      <c r="BQ1396" s="14"/>
      <c r="BR1396" s="14"/>
      <c r="BS1396" s="14"/>
      <c r="BT1396" s="14"/>
    </row>
    <row r="1397" spans="1:72" s="13" customFormat="1" x14ac:dyDescent="0.25">
      <c r="A1397" s="13" t="s">
        <v>57</v>
      </c>
      <c r="B1397" s="13">
        <v>185</v>
      </c>
      <c r="C1397" s="21">
        <v>137.16639825236422</v>
      </c>
      <c r="D1397" s="21">
        <v>130.92330641542799</v>
      </c>
      <c r="E1397" s="21">
        <f t="shared" si="382"/>
        <v>134.0448523338961</v>
      </c>
      <c r="F1397" s="22">
        <f t="shared" si="386"/>
        <v>0.84403472353932329</v>
      </c>
      <c r="G1397" s="22">
        <f t="shared" si="386"/>
        <v>0.82513151595438217</v>
      </c>
      <c r="H1397" s="22">
        <f t="shared" si="383"/>
        <v>0.83458311974685273</v>
      </c>
      <c r="I1397" s="22">
        <v>3.4040813526685723</v>
      </c>
      <c r="J1397" s="22">
        <v>3.1014661620134367</v>
      </c>
      <c r="K1397" s="22">
        <f t="shared" si="384"/>
        <v>3.2527737573410045</v>
      </c>
      <c r="L1397" s="22">
        <f t="shared" si="388"/>
        <v>4.0331058163035127</v>
      </c>
      <c r="M1397" s="22">
        <f t="shared" si="389"/>
        <v>3.7587537283994652</v>
      </c>
      <c r="N1397" s="22">
        <f t="shared" si="385"/>
        <v>3.8959297723514892</v>
      </c>
      <c r="O1397" s="14"/>
      <c r="P1397" s="14">
        <f t="shared" si="390"/>
        <v>185</v>
      </c>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c r="AM1397" s="14"/>
      <c r="AN1397" s="14"/>
      <c r="AO1397" s="14"/>
      <c r="AP1397" s="14"/>
      <c r="AQ1397" s="14"/>
      <c r="AR1397" s="14"/>
      <c r="AS1397" s="14"/>
      <c r="AT1397" s="14"/>
      <c r="AU1397" s="14"/>
      <c r="AV1397" s="14"/>
      <c r="AW1397" s="14"/>
      <c r="AX1397" s="14"/>
      <c r="AY1397" s="14"/>
      <c r="AZ1397" s="14"/>
      <c r="BA1397" s="14"/>
      <c r="BB1397" s="14"/>
      <c r="BC1397" s="14"/>
      <c r="BD1397" s="14"/>
      <c r="BE1397" s="14"/>
      <c r="BF1397" s="14"/>
      <c r="BG1397" s="14"/>
      <c r="BH1397" s="14"/>
      <c r="BI1397" s="14"/>
      <c r="BJ1397" s="14"/>
      <c r="BK1397" s="14"/>
      <c r="BL1397" s="14"/>
      <c r="BM1397" s="14"/>
      <c r="BN1397" s="14"/>
      <c r="BO1397" s="14"/>
      <c r="BP1397" s="14"/>
      <c r="BQ1397" s="14"/>
      <c r="BR1397" s="14"/>
      <c r="BS1397" s="14"/>
      <c r="BT1397" s="14"/>
    </row>
    <row r="1398" spans="1:72" s="13" customFormat="1" x14ac:dyDescent="0.25">
      <c r="A1398" s="13" t="s">
        <v>57</v>
      </c>
      <c r="B1398" s="13">
        <v>186</v>
      </c>
      <c r="C1398" s="21">
        <v>138.01043297590354</v>
      </c>
      <c r="D1398" s="21">
        <v>131.74843793138237</v>
      </c>
      <c r="E1398" s="21">
        <f t="shared" si="382"/>
        <v>134.87943545364294</v>
      </c>
      <c r="F1398" s="22">
        <f t="shared" si="386"/>
        <v>0.83990277592093321</v>
      </c>
      <c r="G1398" s="22">
        <f t="shared" si="386"/>
        <v>0.82194398537441771</v>
      </c>
      <c r="H1398" s="22">
        <f t="shared" si="383"/>
        <v>0.83092338064767546</v>
      </c>
      <c r="I1398" s="22">
        <v>3.4067677842214148</v>
      </c>
      <c r="J1398" s="22">
        <v>3.107153819253349</v>
      </c>
      <c r="K1398" s="22">
        <f t="shared" si="384"/>
        <v>3.2569608017373817</v>
      </c>
      <c r="L1398" s="22">
        <f t="shared" si="388"/>
        <v>4.0561454038367426</v>
      </c>
      <c r="M1398" s="22">
        <f t="shared" si="389"/>
        <v>3.7802500833897534</v>
      </c>
      <c r="N1398" s="22">
        <f t="shared" si="385"/>
        <v>3.918197743613248</v>
      </c>
      <c r="O1398" s="14"/>
      <c r="P1398" s="14">
        <f t="shared" si="390"/>
        <v>186</v>
      </c>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4"/>
      <c r="AY1398" s="14"/>
      <c r="AZ1398" s="14"/>
      <c r="BA1398" s="14"/>
      <c r="BB1398" s="14"/>
      <c r="BC1398" s="14"/>
      <c r="BD1398" s="14"/>
      <c r="BE1398" s="14"/>
      <c r="BF1398" s="14"/>
      <c r="BG1398" s="14"/>
      <c r="BH1398" s="14"/>
      <c r="BI1398" s="14"/>
      <c r="BJ1398" s="14"/>
      <c r="BK1398" s="14"/>
      <c r="BL1398" s="14"/>
      <c r="BM1398" s="14"/>
      <c r="BN1398" s="14"/>
      <c r="BO1398" s="14"/>
      <c r="BP1398" s="14"/>
      <c r="BQ1398" s="14"/>
      <c r="BR1398" s="14"/>
      <c r="BS1398" s="14"/>
      <c r="BT1398" s="14"/>
    </row>
    <row r="1399" spans="1:72" s="13" customFormat="1" x14ac:dyDescent="0.25">
      <c r="A1399" s="13" t="s">
        <v>57</v>
      </c>
      <c r="B1399" s="13">
        <v>187</v>
      </c>
      <c r="C1399" s="21">
        <v>138.85033575182447</v>
      </c>
      <c r="D1399" s="21">
        <v>132.57038191675679</v>
      </c>
      <c r="E1399" s="21">
        <f t="shared" si="382"/>
        <v>135.71035883429062</v>
      </c>
      <c r="F1399" s="22">
        <f t="shared" si="386"/>
        <v>0.83575460045000227</v>
      </c>
      <c r="G1399" s="22">
        <f t="shared" si="386"/>
        <v>0.81873616276419625</v>
      </c>
      <c r="H1399" s="22">
        <f t="shared" si="383"/>
        <v>0.82724538160709926</v>
      </c>
      <c r="I1399" s="22">
        <v>3.4093706104952703</v>
      </c>
      <c r="J1399" s="22">
        <v>3.1127502748781395</v>
      </c>
      <c r="K1399" s="22">
        <f t="shared" si="384"/>
        <v>3.2610604426867047</v>
      </c>
      <c r="L1399" s="22">
        <f t="shared" si="388"/>
        <v>4.0793919754190222</v>
      </c>
      <c r="M1399" s="22">
        <f t="shared" si="389"/>
        <v>3.8018966505265275</v>
      </c>
      <c r="N1399" s="22">
        <f t="shared" si="385"/>
        <v>3.9406443129727746</v>
      </c>
      <c r="O1399" s="14"/>
      <c r="P1399" s="14">
        <f t="shared" si="390"/>
        <v>187</v>
      </c>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c r="AM1399" s="14"/>
      <c r="AN1399" s="14"/>
      <c r="AO1399" s="14"/>
      <c r="AP1399" s="14"/>
      <c r="AQ1399" s="14"/>
      <c r="AR1399" s="14"/>
      <c r="AS1399" s="14"/>
      <c r="AT1399" s="14"/>
      <c r="AU1399" s="14"/>
      <c r="AV1399" s="14"/>
      <c r="AW1399" s="14"/>
      <c r="AX1399" s="14"/>
      <c r="AY1399" s="14"/>
      <c r="AZ1399" s="14"/>
      <c r="BA1399" s="14"/>
      <c r="BB1399" s="14"/>
      <c r="BC1399" s="14"/>
      <c r="BD1399" s="14"/>
      <c r="BE1399" s="14"/>
      <c r="BF1399" s="14"/>
      <c r="BG1399" s="14"/>
      <c r="BH1399" s="14"/>
      <c r="BI1399" s="14"/>
      <c r="BJ1399" s="14"/>
      <c r="BK1399" s="14"/>
      <c r="BL1399" s="14"/>
      <c r="BM1399" s="14"/>
      <c r="BN1399" s="14"/>
      <c r="BO1399" s="14"/>
      <c r="BP1399" s="14"/>
      <c r="BQ1399" s="14"/>
      <c r="BR1399" s="14"/>
      <c r="BS1399" s="14"/>
      <c r="BT1399" s="14"/>
    </row>
    <row r="1400" spans="1:72" s="13" customFormat="1" x14ac:dyDescent="0.25">
      <c r="A1400" s="13" t="s">
        <v>57</v>
      </c>
      <c r="B1400" s="13">
        <v>188</v>
      </c>
      <c r="C1400" s="21">
        <v>139.68609035227448</v>
      </c>
      <c r="D1400" s="21">
        <v>133.38911807952098</v>
      </c>
      <c r="E1400" s="21">
        <f t="shared" si="382"/>
        <v>136.53760421589772</v>
      </c>
      <c r="F1400" s="22">
        <f t="shared" si="386"/>
        <v>0.83159130910576096</v>
      </c>
      <c r="G1400" s="22">
        <f t="shared" si="386"/>
        <v>0.81550891942055159</v>
      </c>
      <c r="H1400" s="22">
        <f t="shared" si="383"/>
        <v>0.82355011426315627</v>
      </c>
      <c r="I1400" s="22">
        <v>3.411892512351332</v>
      </c>
      <c r="J1400" s="22">
        <v>3.1182570703790349</v>
      </c>
      <c r="K1400" s="22">
        <f t="shared" si="384"/>
        <v>3.2650747913651834</v>
      </c>
      <c r="L1400" s="22">
        <f t="shared" ref="L1400:L1411" si="391">I1400/F1400</f>
        <v>4.1028477269925521</v>
      </c>
      <c r="M1400" s="22">
        <f t="shared" ref="M1400:M1411" si="392">J1400/G1400</f>
        <v>3.8236946232233349</v>
      </c>
      <c r="N1400" s="22">
        <f t="shared" si="385"/>
        <v>3.9632711751079435</v>
      </c>
      <c r="O1400" s="14"/>
      <c r="P1400" s="14">
        <f t="shared" si="390"/>
        <v>188</v>
      </c>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c r="AS1400" s="14"/>
      <c r="AT1400" s="14"/>
      <c r="AU1400" s="14"/>
      <c r="AV1400" s="14"/>
      <c r="AW1400" s="14"/>
      <c r="AX1400" s="14"/>
      <c r="AY1400" s="14"/>
      <c r="AZ1400" s="14"/>
      <c r="BA1400" s="14"/>
      <c r="BB1400" s="14"/>
      <c r="BC1400" s="14"/>
      <c r="BD1400" s="14"/>
      <c r="BE1400" s="14"/>
      <c r="BF1400" s="14"/>
      <c r="BG1400" s="14"/>
      <c r="BH1400" s="14"/>
      <c r="BI1400" s="14"/>
      <c r="BJ1400" s="14"/>
      <c r="BK1400" s="14"/>
      <c r="BL1400" s="14"/>
      <c r="BM1400" s="14"/>
      <c r="BN1400" s="14"/>
      <c r="BO1400" s="14"/>
      <c r="BP1400" s="14"/>
      <c r="BQ1400" s="14"/>
      <c r="BR1400" s="14"/>
      <c r="BS1400" s="14"/>
      <c r="BT1400" s="14"/>
    </row>
    <row r="1401" spans="1:72" s="13" customFormat="1" x14ac:dyDescent="0.25">
      <c r="A1401" s="13" t="s">
        <v>57</v>
      </c>
      <c r="B1401" s="24">
        <v>189</v>
      </c>
      <c r="C1401" s="25">
        <v>140.51768166138024</v>
      </c>
      <c r="D1401" s="25">
        <v>134.20462699894154</v>
      </c>
      <c r="E1401" s="25">
        <f t="shared" ref="E1401:E1411" si="393">AVERAGE(C1401:D1401)</f>
        <v>137.3611543301609</v>
      </c>
      <c r="F1401" s="26">
        <f t="shared" si="386"/>
        <v>0.82741399068734722</v>
      </c>
      <c r="G1401" s="26">
        <f t="shared" si="386"/>
        <v>0.81226311180591892</v>
      </c>
      <c r="H1401" s="26">
        <f t="shared" ref="H1401:H1411" si="394">AVERAGE(F1401:G1401)</f>
        <v>0.81983855124663307</v>
      </c>
      <c r="I1401" s="26">
        <v>3.4143360885715168</v>
      </c>
      <c r="J1401" s="26">
        <v>3.1236757244746092</v>
      </c>
      <c r="K1401" s="26">
        <f t="shared" ref="K1401:K1412" si="395">AVERAGE(I1401:J1401)</f>
        <v>3.2690059065230628</v>
      </c>
      <c r="L1401" s="26">
        <f t="shared" si="391"/>
        <v>4.126514812415933</v>
      </c>
      <c r="M1401" s="26">
        <f t="shared" si="392"/>
        <v>3.8456451845137787</v>
      </c>
      <c r="N1401" s="26">
        <f t="shared" ref="N1401:N1411" si="396">AVERAGE(L1401:M1401)</f>
        <v>3.9860799984648558</v>
      </c>
      <c r="O1401" s="14"/>
      <c r="P1401" s="14">
        <f t="shared" si="390"/>
        <v>189</v>
      </c>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4"/>
      <c r="AY1401" s="14"/>
      <c r="AZ1401" s="14"/>
      <c r="BA1401" s="14"/>
      <c r="BB1401" s="14"/>
      <c r="BC1401" s="14"/>
      <c r="BD1401" s="14"/>
      <c r="BE1401" s="14"/>
      <c r="BF1401" s="14"/>
      <c r="BG1401" s="14"/>
      <c r="BH1401" s="14"/>
      <c r="BI1401" s="14"/>
      <c r="BJ1401" s="14"/>
      <c r="BK1401" s="14"/>
      <c r="BL1401" s="14"/>
      <c r="BM1401" s="14"/>
      <c r="BN1401" s="14"/>
      <c r="BO1401" s="14"/>
      <c r="BP1401" s="14"/>
      <c r="BQ1401" s="14"/>
      <c r="BR1401" s="14"/>
      <c r="BS1401" s="14"/>
      <c r="BT1401" s="14"/>
    </row>
    <row r="1402" spans="1:72" s="13" customFormat="1" x14ac:dyDescent="0.25">
      <c r="A1402" s="13" t="s">
        <v>57</v>
      </c>
      <c r="B1402" s="13">
        <v>190</v>
      </c>
      <c r="C1402" s="21">
        <v>141.34509565206758</v>
      </c>
      <c r="D1402" s="21">
        <v>135.01689011074745</v>
      </c>
      <c r="E1402" s="21">
        <f t="shared" si="393"/>
        <v>138.18099288140752</v>
      </c>
      <c r="F1402" s="22">
        <f t="shared" ref="F1402:G1411" si="397">C1403-C1402</f>
        <v>0.82322371099530756</v>
      </c>
      <c r="G1402" s="22">
        <f t="shared" si="397"/>
        <v>0.80899958162055441</v>
      </c>
      <c r="H1402" s="22">
        <f t="shared" si="394"/>
        <v>0.81611164630793098</v>
      </c>
      <c r="I1402" s="22">
        <v>3.416703857917283</v>
      </c>
      <c r="J1402" s="22">
        <v>3.1290077332178581</v>
      </c>
      <c r="K1402" s="22">
        <f t="shared" si="395"/>
        <v>3.2728557955675708</v>
      </c>
      <c r="L1402" s="22">
        <f t="shared" si="391"/>
        <v>4.1503953448891346</v>
      </c>
      <c r="M1402" s="22">
        <f t="shared" si="392"/>
        <v>3.867749507298829</v>
      </c>
      <c r="N1402" s="22">
        <f t="shared" si="396"/>
        <v>4.0090724260939821</v>
      </c>
      <c r="O1402" s="14"/>
      <c r="P1402" s="14">
        <f t="shared" si="390"/>
        <v>190</v>
      </c>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c r="AM1402" s="14"/>
      <c r="AN1402" s="14"/>
      <c r="AO1402" s="14"/>
      <c r="AP1402" s="14"/>
      <c r="AQ1402" s="14"/>
      <c r="AR1402" s="14"/>
      <c r="AS1402" s="14"/>
      <c r="AT1402" s="14"/>
      <c r="AU1402" s="14"/>
      <c r="AV1402" s="14"/>
      <c r="AW1402" s="14"/>
      <c r="AX1402" s="14"/>
      <c r="AY1402" s="14"/>
      <c r="AZ1402" s="14"/>
      <c r="BA1402" s="14"/>
      <c r="BB1402" s="14"/>
      <c r="BC1402" s="14"/>
      <c r="BD1402" s="14"/>
      <c r="BE1402" s="14"/>
      <c r="BF1402" s="14"/>
      <c r="BG1402" s="14"/>
      <c r="BH1402" s="14"/>
      <c r="BI1402" s="14"/>
      <c r="BJ1402" s="14"/>
      <c r="BK1402" s="14"/>
      <c r="BL1402" s="14"/>
      <c r="BM1402" s="14"/>
      <c r="BN1402" s="14"/>
      <c r="BO1402" s="14"/>
      <c r="BP1402" s="14"/>
      <c r="BQ1402" s="14"/>
      <c r="BR1402" s="14"/>
      <c r="BS1402" s="14"/>
      <c r="BT1402" s="14"/>
    </row>
    <row r="1403" spans="1:72" s="13" customFormat="1" x14ac:dyDescent="0.25">
      <c r="A1403" s="13" t="s">
        <v>57</v>
      </c>
      <c r="B1403" s="13">
        <v>191</v>
      </c>
      <c r="C1403" s="21">
        <v>142.16831936306289</v>
      </c>
      <c r="D1403" s="21">
        <v>135.82588969236801</v>
      </c>
      <c r="E1403" s="21">
        <f t="shared" si="393"/>
        <v>138.99710452771546</v>
      </c>
      <c r="F1403" s="22">
        <f t="shared" si="397"/>
        <v>0.81902151302188031</v>
      </c>
      <c r="G1403" s="22">
        <f t="shared" si="397"/>
        <v>0.80571915588072329</v>
      </c>
      <c r="H1403" s="22">
        <f t="shared" si="394"/>
        <v>0.8123703344513018</v>
      </c>
      <c r="I1403" s="22">
        <v>3.4189982611725771</v>
      </c>
      <c r="J1403" s="22">
        <v>3.1342545701162319</v>
      </c>
      <c r="K1403" s="22">
        <f t="shared" si="395"/>
        <v>3.2766264156444045</v>
      </c>
      <c r="L1403" s="22">
        <f t="shared" si="391"/>
        <v>4.1744913983489438</v>
      </c>
      <c r="M1403" s="22">
        <f t="shared" si="392"/>
        <v>3.8900087545891973</v>
      </c>
      <c r="N1403" s="22">
        <f t="shared" si="396"/>
        <v>4.0322500764690705</v>
      </c>
      <c r="O1403" s="14"/>
      <c r="P1403" s="14">
        <f t="shared" si="390"/>
        <v>191</v>
      </c>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row>
    <row r="1404" spans="1:72" s="13" customFormat="1" x14ac:dyDescent="0.25">
      <c r="A1404" s="13" t="s">
        <v>57</v>
      </c>
      <c r="B1404" s="13">
        <v>192</v>
      </c>
      <c r="C1404" s="21">
        <v>142.98734087608477</v>
      </c>
      <c r="D1404" s="21">
        <v>136.63160884824873</v>
      </c>
      <c r="E1404" s="21">
        <f t="shared" si="393"/>
        <v>139.80947486216675</v>
      </c>
      <c r="F1404" s="22">
        <f t="shared" si="397"/>
        <v>0.81480841714963503</v>
      </c>
      <c r="G1404" s="22">
        <f t="shared" si="397"/>
        <v>0.80242264700257238</v>
      </c>
      <c r="H1404" s="22">
        <f t="shared" si="394"/>
        <v>0.8086155320761037</v>
      </c>
      <c r="I1404" s="22">
        <v>3.4212216631679881</v>
      </c>
      <c r="J1404" s="22">
        <v>3.1394176862637782</v>
      </c>
      <c r="K1404" s="22">
        <f t="shared" si="395"/>
        <v>3.2803196747158831</v>
      </c>
      <c r="L1404" s="22">
        <f t="shared" si="391"/>
        <v>4.1988050088339968</v>
      </c>
      <c r="M1404" s="22">
        <f t="shared" si="392"/>
        <v>3.9124240797427468</v>
      </c>
      <c r="N1404" s="22">
        <f t="shared" si="396"/>
        <v>4.055614544288372</v>
      </c>
      <c r="O1404" s="14"/>
      <c r="P1404" s="14">
        <f t="shared" si="390"/>
        <v>192</v>
      </c>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row>
    <row r="1405" spans="1:72" s="13" customFormat="1" x14ac:dyDescent="0.25">
      <c r="A1405" s="13" t="s">
        <v>57</v>
      </c>
      <c r="B1405" s="13">
        <v>193</v>
      </c>
      <c r="C1405" s="21">
        <v>143.80214929323441</v>
      </c>
      <c r="D1405" s="21">
        <v>137.4340314952513</v>
      </c>
      <c r="E1405" s="21">
        <f t="shared" si="393"/>
        <v>140.61809039424287</v>
      </c>
      <c r="F1405" s="22">
        <f t="shared" si="397"/>
        <v>0.81058542135852463</v>
      </c>
      <c r="G1405" s="22">
        <f t="shared" si="397"/>
        <v>0.7991108528907489</v>
      </c>
      <c r="H1405" s="22">
        <f t="shared" si="394"/>
        <v>0.80484813712463676</v>
      </c>
      <c r="I1405" s="22">
        <v>3.4233763547834819</v>
      </c>
      <c r="J1405" s="22">
        <v>3.1444985104845933</v>
      </c>
      <c r="K1405" s="22">
        <f t="shared" si="395"/>
        <v>3.2839374326340378</v>
      </c>
      <c r="L1405" s="22">
        <f t="shared" si="391"/>
        <v>4.2233381758161563</v>
      </c>
      <c r="M1405" s="22">
        <f t="shared" si="392"/>
        <v>3.9349966267001708</v>
      </c>
      <c r="N1405" s="22">
        <f t="shared" si="396"/>
        <v>4.0791674012581636</v>
      </c>
      <c r="O1405" s="14"/>
      <c r="P1405" s="14">
        <f t="shared" si="390"/>
        <v>193</v>
      </c>
      <c r="Q1405" s="14"/>
      <c r="R1405" s="14"/>
      <c r="S1405" s="14"/>
      <c r="T1405" s="14"/>
      <c r="U1405" s="14"/>
      <c r="V1405" s="14"/>
      <c r="W1405" s="14"/>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14"/>
      <c r="AX1405" s="14"/>
      <c r="AY1405" s="14"/>
      <c r="AZ1405" s="14"/>
      <c r="BA1405" s="14"/>
      <c r="BB1405" s="14"/>
      <c r="BC1405" s="14"/>
      <c r="BD1405" s="14"/>
      <c r="BE1405" s="14"/>
      <c r="BF1405" s="14"/>
      <c r="BG1405" s="14"/>
      <c r="BH1405" s="14"/>
      <c r="BI1405" s="14"/>
      <c r="BJ1405" s="14"/>
      <c r="BK1405" s="14"/>
      <c r="BL1405" s="14"/>
      <c r="BM1405" s="14"/>
      <c r="BN1405" s="14"/>
      <c r="BO1405" s="14"/>
      <c r="BP1405" s="14"/>
      <c r="BQ1405" s="14"/>
      <c r="BR1405" s="14"/>
      <c r="BS1405" s="14"/>
      <c r="BT1405" s="14"/>
    </row>
    <row r="1406" spans="1:72" s="13" customFormat="1" x14ac:dyDescent="0.25">
      <c r="A1406" s="13" t="s">
        <v>57</v>
      </c>
      <c r="B1406" s="13">
        <v>194</v>
      </c>
      <c r="C1406" s="21">
        <v>144.61273471459293</v>
      </c>
      <c r="D1406" s="21">
        <v>138.23314234814205</v>
      </c>
      <c r="E1406" s="21">
        <f t="shared" si="393"/>
        <v>141.42293853136749</v>
      </c>
      <c r="F1406" s="22">
        <f t="shared" si="397"/>
        <v>0.80635350143973028</v>
      </c>
      <c r="G1406" s="22">
        <f t="shared" si="397"/>
        <v>0.79578455703224904</v>
      </c>
      <c r="H1406" s="22">
        <f t="shared" si="394"/>
        <v>0.80106902923598966</v>
      </c>
      <c r="I1406" s="22">
        <v>3.4254645549273581</v>
      </c>
      <c r="J1406" s="22">
        <v>3.1494984494868268</v>
      </c>
      <c r="K1406" s="22">
        <f t="shared" si="395"/>
        <v>3.2874815022070925</v>
      </c>
      <c r="L1406" s="22">
        <f t="shared" si="391"/>
        <v>4.2480928635037243</v>
      </c>
      <c r="M1406" s="22">
        <f t="shared" si="392"/>
        <v>3.9577275302154349</v>
      </c>
      <c r="N1406" s="22">
        <f t="shared" si="396"/>
        <v>4.1029101968595798</v>
      </c>
      <c r="O1406" s="14"/>
      <c r="P1406" s="14">
        <f t="shared" si="390"/>
        <v>194</v>
      </c>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c r="AY1406" s="14"/>
      <c r="AZ1406" s="14"/>
      <c r="BA1406" s="14"/>
      <c r="BB1406" s="14"/>
      <c r="BC1406" s="14"/>
      <c r="BD1406" s="14"/>
      <c r="BE1406" s="14"/>
      <c r="BF1406" s="14"/>
      <c r="BG1406" s="14"/>
      <c r="BH1406" s="14"/>
      <c r="BI1406" s="14"/>
      <c r="BJ1406" s="14"/>
      <c r="BK1406" s="14"/>
      <c r="BL1406" s="14"/>
      <c r="BM1406" s="14"/>
      <c r="BN1406" s="14"/>
      <c r="BO1406" s="14"/>
      <c r="BP1406" s="14"/>
      <c r="BQ1406" s="14"/>
      <c r="BR1406" s="14"/>
      <c r="BS1406" s="14"/>
      <c r="BT1406" s="14"/>
    </row>
    <row r="1407" spans="1:72" s="13" customFormat="1" x14ac:dyDescent="0.25">
      <c r="A1407" s="13" t="s">
        <v>57</v>
      </c>
      <c r="B1407" s="13">
        <v>195</v>
      </c>
      <c r="C1407" s="21">
        <v>145.41908821603266</v>
      </c>
      <c r="D1407" s="21">
        <v>139.0289269051743</v>
      </c>
      <c r="E1407" s="21">
        <f t="shared" si="393"/>
        <v>142.22400756060347</v>
      </c>
      <c r="F1407" s="22">
        <f t="shared" si="397"/>
        <v>0.80211361121678237</v>
      </c>
      <c r="G1407" s="22">
        <f t="shared" si="397"/>
        <v>0.79244452859515491</v>
      </c>
      <c r="H1407" s="22">
        <f t="shared" si="394"/>
        <v>0.79727906990596864</v>
      </c>
      <c r="I1407" s="22">
        <v>3.4274884124893052</v>
      </c>
      <c r="J1407" s="22">
        <v>3.1544188880264761</v>
      </c>
      <c r="K1407" s="22">
        <f t="shared" si="395"/>
        <v>3.2909536502578907</v>
      </c>
      <c r="L1407" s="22">
        <f t="shared" si="391"/>
        <v>4.2730710021114184</v>
      </c>
      <c r="M1407" s="22">
        <f t="shared" si="392"/>
        <v>3.9806179160813029</v>
      </c>
      <c r="N1407" s="22">
        <f t="shared" si="396"/>
        <v>4.1268444590963611</v>
      </c>
      <c r="O1407" s="14"/>
      <c r="P1407" s="14">
        <f t="shared" si="390"/>
        <v>195</v>
      </c>
      <c r="Q1407" s="14"/>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4"/>
      <c r="AM1407" s="14"/>
      <c r="AN1407" s="14"/>
      <c r="AO1407" s="14"/>
      <c r="AP1407" s="14"/>
      <c r="AQ1407" s="14"/>
      <c r="AR1407" s="14"/>
      <c r="AS1407" s="14"/>
      <c r="AT1407" s="14"/>
      <c r="AU1407" s="14"/>
      <c r="AV1407" s="14"/>
      <c r="AW1407" s="14"/>
      <c r="AX1407" s="14"/>
      <c r="AY1407" s="14"/>
      <c r="AZ1407" s="14"/>
      <c r="BA1407" s="14"/>
      <c r="BB1407" s="14"/>
      <c r="BC1407" s="14"/>
      <c r="BD1407" s="14"/>
      <c r="BE1407" s="14"/>
      <c r="BF1407" s="14"/>
      <c r="BG1407" s="14"/>
      <c r="BH1407" s="14"/>
      <c r="BI1407" s="14"/>
      <c r="BJ1407" s="14"/>
      <c r="BK1407" s="14"/>
      <c r="BL1407" s="14"/>
      <c r="BM1407" s="14"/>
      <c r="BN1407" s="14"/>
      <c r="BO1407" s="14"/>
      <c r="BP1407" s="14"/>
      <c r="BQ1407" s="14"/>
      <c r="BR1407" s="14"/>
      <c r="BS1407" s="14"/>
      <c r="BT1407" s="14"/>
    </row>
    <row r="1408" spans="1:72" s="13" customFormat="1" x14ac:dyDescent="0.25">
      <c r="A1408" s="13" t="s">
        <v>57</v>
      </c>
      <c r="B1408" s="24">
        <v>196</v>
      </c>
      <c r="C1408" s="25">
        <v>146.22120182724944</v>
      </c>
      <c r="D1408" s="25">
        <v>139.82137143376946</v>
      </c>
      <c r="E1408" s="25">
        <f t="shared" si="393"/>
        <v>143.02128663050945</v>
      </c>
      <c r="F1408" s="26">
        <f t="shared" si="397"/>
        <v>0.79786668277318995</v>
      </c>
      <c r="G1408" s="26">
        <f t="shared" si="397"/>
        <v>0.78909152253120851</v>
      </c>
      <c r="H1408" s="26">
        <f t="shared" si="394"/>
        <v>0.79347910265219923</v>
      </c>
      <c r="I1408" s="26">
        <v>3.429450008265686</v>
      </c>
      <c r="J1408" s="26">
        <v>3.159261189080298</v>
      </c>
      <c r="K1408" s="26">
        <f t="shared" si="395"/>
        <v>3.294355598672992</v>
      </c>
      <c r="L1408" s="26">
        <f t="shared" si="391"/>
        <v>4.2982744890985476</v>
      </c>
      <c r="M1408" s="26">
        <f t="shared" si="392"/>
        <v>4.0036689013540245</v>
      </c>
      <c r="N1408" s="26">
        <f t="shared" si="396"/>
        <v>4.1509716952262856</v>
      </c>
      <c r="O1408" s="14"/>
      <c r="P1408" s="14">
        <f t="shared" si="390"/>
        <v>196</v>
      </c>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4"/>
      <c r="AM1408" s="14"/>
      <c r="AN1408" s="14"/>
      <c r="AO1408" s="14"/>
      <c r="AP1408" s="14"/>
      <c r="AQ1408" s="14"/>
      <c r="AR1408" s="14"/>
      <c r="AS1408" s="14"/>
      <c r="AT1408" s="14"/>
      <c r="AU1408" s="14"/>
      <c r="AV1408" s="14"/>
      <c r="AW1408" s="14"/>
      <c r="AX1408" s="14"/>
      <c r="AY1408" s="14"/>
      <c r="AZ1408" s="14"/>
      <c r="BA1408" s="14"/>
      <c r="BB1408" s="14"/>
      <c r="BC1408" s="14"/>
      <c r="BD1408" s="14"/>
      <c r="BE1408" s="14"/>
      <c r="BF1408" s="14"/>
      <c r="BG1408" s="14"/>
      <c r="BH1408" s="14"/>
      <c r="BI1408" s="14"/>
      <c r="BJ1408" s="14"/>
      <c r="BK1408" s="14"/>
      <c r="BL1408" s="14"/>
      <c r="BM1408" s="14"/>
      <c r="BN1408" s="14"/>
      <c r="BO1408" s="14"/>
      <c r="BP1408" s="14"/>
      <c r="BQ1408" s="14"/>
      <c r="BR1408" s="14"/>
      <c r="BS1408" s="14"/>
      <c r="BT1408" s="14"/>
    </row>
    <row r="1409" spans="1:72" s="13" customFormat="1" x14ac:dyDescent="0.25">
      <c r="A1409" s="13" t="s">
        <v>57</v>
      </c>
      <c r="B1409" s="13">
        <v>197</v>
      </c>
      <c r="C1409" s="21">
        <v>147.01906851002263</v>
      </c>
      <c r="D1409" s="21">
        <v>140.61046295630067</v>
      </c>
      <c r="E1409" s="21">
        <f t="shared" si="393"/>
        <v>143.81476573316166</v>
      </c>
      <c r="F1409" s="22">
        <f t="shared" si="397"/>
        <v>0.79361362668589663</v>
      </c>
      <c r="G1409" s="22">
        <f t="shared" si="397"/>
        <v>0.78572627968338793</v>
      </c>
      <c r="H1409" s="22">
        <f t="shared" si="394"/>
        <v>0.78966995318464228</v>
      </c>
      <c r="I1409" s="22">
        <v>3.4313513568553771</v>
      </c>
      <c r="J1409" s="22">
        <v>3.1640266940271276</v>
      </c>
      <c r="K1409" s="22">
        <f t="shared" si="395"/>
        <v>3.2976890254412523</v>
      </c>
      <c r="L1409" s="22">
        <f t="shared" si="391"/>
        <v>4.3237051903765602</v>
      </c>
      <c r="M1409" s="22">
        <f t="shared" si="392"/>
        <v>4.0268815945701686</v>
      </c>
      <c r="N1409" s="22">
        <f t="shared" si="396"/>
        <v>4.175293392473364</v>
      </c>
      <c r="O1409" s="14"/>
      <c r="P1409" s="14">
        <f t="shared" si="390"/>
        <v>197</v>
      </c>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c r="AM1409" s="14"/>
      <c r="AN1409" s="14"/>
      <c r="AO1409" s="14"/>
      <c r="AP1409" s="14"/>
      <c r="AQ1409" s="14"/>
      <c r="AR1409" s="14"/>
      <c r="AS1409" s="14"/>
      <c r="AT1409" s="14"/>
      <c r="AU1409" s="14"/>
      <c r="AV1409" s="14"/>
      <c r="AW1409" s="14"/>
      <c r="AX1409" s="14"/>
      <c r="AY1409" s="14"/>
      <c r="AZ1409" s="14"/>
      <c r="BA1409" s="14"/>
      <c r="BB1409" s="14"/>
      <c r="BC1409" s="14"/>
      <c r="BD1409" s="14"/>
      <c r="BE1409" s="14"/>
      <c r="BF1409" s="14"/>
      <c r="BG1409" s="14"/>
      <c r="BH1409" s="14"/>
      <c r="BI1409" s="14"/>
      <c r="BJ1409" s="14"/>
      <c r="BK1409" s="14"/>
      <c r="BL1409" s="14"/>
      <c r="BM1409" s="14"/>
      <c r="BN1409" s="14"/>
      <c r="BO1409" s="14"/>
      <c r="BP1409" s="14"/>
      <c r="BQ1409" s="14"/>
      <c r="BR1409" s="14"/>
      <c r="BS1409" s="14"/>
      <c r="BT1409" s="14"/>
    </row>
    <row r="1410" spans="1:72" s="13" customFormat="1" x14ac:dyDescent="0.25">
      <c r="A1410" s="13" t="s">
        <v>57</v>
      </c>
      <c r="B1410" s="13">
        <v>198</v>
      </c>
      <c r="C1410" s="21">
        <v>147.81268213670853</v>
      </c>
      <c r="D1410" s="21">
        <v>141.39618923598405</v>
      </c>
      <c r="E1410" s="21">
        <f t="shared" si="393"/>
        <v>144.60443568634628</v>
      </c>
      <c r="F1410" s="22">
        <f t="shared" si="397"/>
        <v>0.78935533226427879</v>
      </c>
      <c r="G1410" s="22">
        <f t="shared" si="397"/>
        <v>0.7823495268969225</v>
      </c>
      <c r="H1410" s="22">
        <f t="shared" si="394"/>
        <v>0.78585242958060064</v>
      </c>
      <c r="I1410" s="22">
        <v>3.433194408524721</v>
      </c>
      <c r="J1410" s="22">
        <v>3.1687167228369875</v>
      </c>
      <c r="K1410" s="22">
        <f t="shared" si="395"/>
        <v>3.3009555656808542</v>
      </c>
      <c r="L1410" s="22">
        <f t="shared" si="391"/>
        <v>4.3493649414852831</v>
      </c>
      <c r="M1410" s="22">
        <f t="shared" si="392"/>
        <v>4.050257095962273</v>
      </c>
      <c r="N1410" s="22">
        <f t="shared" si="396"/>
        <v>4.1998110187237785</v>
      </c>
      <c r="O1410" s="14"/>
      <c r="P1410" s="14">
        <f t="shared" si="390"/>
        <v>198</v>
      </c>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c r="BG1410" s="14"/>
      <c r="BH1410" s="14"/>
      <c r="BI1410" s="14"/>
      <c r="BJ1410" s="14"/>
      <c r="BK1410" s="14"/>
      <c r="BL1410" s="14"/>
      <c r="BM1410" s="14"/>
      <c r="BN1410" s="14"/>
      <c r="BO1410" s="14"/>
      <c r="BP1410" s="14"/>
      <c r="BQ1410" s="14"/>
      <c r="BR1410" s="14"/>
      <c r="BS1410" s="14"/>
      <c r="BT1410" s="14"/>
    </row>
    <row r="1411" spans="1:72" s="13" customFormat="1" x14ac:dyDescent="0.25">
      <c r="A1411" s="13" t="s">
        <v>57</v>
      </c>
      <c r="B1411" s="13">
        <v>199</v>
      </c>
      <c r="C1411" s="21">
        <v>148.60203746897281</v>
      </c>
      <c r="D1411" s="21">
        <v>142.17853876288098</v>
      </c>
      <c r="E1411" s="21">
        <f t="shared" si="393"/>
        <v>145.39028811592689</v>
      </c>
      <c r="F1411" s="22">
        <f t="shared" si="397"/>
        <v>0.78509266779434483</v>
      </c>
      <c r="G1411" s="22">
        <f t="shared" si="397"/>
        <v>0.77896197713414495</v>
      </c>
      <c r="H1411" s="22">
        <f t="shared" si="394"/>
        <v>0.78202732246424489</v>
      </c>
      <c r="I1411" s="22">
        <v>3.4349810510403196</v>
      </c>
      <c r="J1411" s="22">
        <v>3.1733325742673557</v>
      </c>
      <c r="K1411" s="22">
        <f t="shared" si="395"/>
        <v>3.3041568126538374</v>
      </c>
      <c r="L1411" s="22">
        <f t="shared" si="391"/>
        <v>4.3752555487374813</v>
      </c>
      <c r="M1411" s="22">
        <f t="shared" si="392"/>
        <v>4.0737964976702274</v>
      </c>
      <c r="N1411" s="22">
        <f t="shared" si="396"/>
        <v>4.224526023203854</v>
      </c>
      <c r="O1411" s="14"/>
      <c r="P1411" s="14">
        <f t="shared" si="390"/>
        <v>199</v>
      </c>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c r="BG1411" s="14"/>
      <c r="BH1411" s="14"/>
      <c r="BI1411" s="14"/>
      <c r="BJ1411" s="14"/>
      <c r="BK1411" s="14"/>
      <c r="BL1411" s="14"/>
      <c r="BM1411" s="14"/>
      <c r="BN1411" s="14"/>
      <c r="BO1411" s="14"/>
      <c r="BP1411" s="14"/>
      <c r="BQ1411" s="14"/>
      <c r="BR1411" s="14"/>
      <c r="BS1411" s="14"/>
      <c r="BT1411" s="14"/>
    </row>
    <row r="1412" spans="1:72" s="13" customFormat="1" x14ac:dyDescent="0.25">
      <c r="A1412" s="13" t="s">
        <v>57</v>
      </c>
      <c r="B1412" s="13">
        <v>200</v>
      </c>
      <c r="C1412" s="21">
        <v>149.38713013676715</v>
      </c>
      <c r="D1412" s="21">
        <v>142.95750074001512</v>
      </c>
      <c r="E1412" s="21">
        <f>AVERAGE(C1412:D1412)</f>
        <v>146.17231543839114</v>
      </c>
      <c r="F1412" s="22"/>
      <c r="G1412" s="22"/>
      <c r="H1412" s="22"/>
      <c r="I1412" s="22">
        <v>3.436713111468582</v>
      </c>
      <c r="J1412" s="22">
        <v>3.1778755260660043</v>
      </c>
      <c r="K1412" s="22">
        <f t="shared" si="395"/>
        <v>3.3072943187672932</v>
      </c>
      <c r="L1412" s="22"/>
      <c r="M1412" s="22"/>
      <c r="N1412" s="22"/>
      <c r="O1412" s="14"/>
      <c r="P1412" s="14">
        <f t="shared" si="390"/>
        <v>200</v>
      </c>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4"/>
      <c r="AY1412" s="14"/>
      <c r="AZ1412" s="14"/>
      <c r="BA1412" s="14"/>
      <c r="BB1412" s="14"/>
      <c r="BC1412" s="14"/>
      <c r="BD1412" s="14"/>
      <c r="BE1412" s="14"/>
      <c r="BF1412" s="14"/>
      <c r="BG1412" s="14"/>
      <c r="BH1412" s="14"/>
      <c r="BI1412" s="14"/>
      <c r="BJ1412" s="14"/>
      <c r="BK1412" s="14"/>
      <c r="BL1412" s="14"/>
      <c r="BM1412" s="14"/>
      <c r="BN1412" s="14"/>
      <c r="BO1412" s="14"/>
      <c r="BP1412" s="14"/>
      <c r="BQ1412" s="14"/>
      <c r="BR1412" s="14"/>
      <c r="BS1412" s="14"/>
      <c r="BT1412" s="14"/>
    </row>
    <row r="1413" spans="1:72" s="13" customFormat="1" x14ac:dyDescent="0.25">
      <c r="A1413" s="13" t="s">
        <v>58</v>
      </c>
      <c r="B1413" s="13">
        <v>60</v>
      </c>
      <c r="C1413" s="21">
        <v>21.786704407019762</v>
      </c>
      <c r="D1413" s="21">
        <v>21.71260848984069</v>
      </c>
      <c r="E1413" s="21">
        <f>AVERAGE(C1413:D1413)</f>
        <v>21.749656448430226</v>
      </c>
      <c r="F1413" s="22">
        <f>C1414-C1413</f>
        <v>0.68566709994576769</v>
      </c>
      <c r="G1413" s="22">
        <f>D1414-D1413</f>
        <v>0.64164181826492239</v>
      </c>
      <c r="H1413" s="22">
        <f>AVERAGE(F1413:G1413)</f>
        <v>0.66365445910534504</v>
      </c>
      <c r="I1413" s="22">
        <v>0.94002687504934312</v>
      </c>
      <c r="J1413" s="22">
        <v>1.1048879494627357</v>
      </c>
      <c r="K1413" s="22">
        <f>AVERAGE(I1413:J1413)</f>
        <v>1.0224574122560395</v>
      </c>
      <c r="L1413" s="22">
        <f t="shared" ref="L1413:L1444" si="398">I1413/F1413</f>
        <v>1.3709668658795118</v>
      </c>
      <c r="M1413" s="22">
        <f t="shared" ref="M1413:M1444" si="399">J1413/G1413</f>
        <v>1.7219699807760149</v>
      </c>
      <c r="N1413" s="22">
        <f>AVERAGE(L1413:M1413)</f>
        <v>1.5464684233277635</v>
      </c>
      <c r="O1413" s="14"/>
      <c r="P1413" s="14">
        <f t="shared" si="390"/>
        <v>60</v>
      </c>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4"/>
      <c r="AY1413" s="14"/>
      <c r="AZ1413" s="14"/>
      <c r="BA1413" s="14"/>
      <c r="BB1413" s="14"/>
      <c r="BC1413" s="14"/>
      <c r="BD1413" s="14"/>
      <c r="BE1413" s="14"/>
      <c r="BF1413" s="14"/>
      <c r="BG1413" s="14"/>
      <c r="BH1413" s="14"/>
      <c r="BI1413" s="14"/>
      <c r="BJ1413" s="14"/>
      <c r="BK1413" s="14"/>
      <c r="BL1413" s="14"/>
      <c r="BM1413" s="14"/>
      <c r="BN1413" s="14"/>
      <c r="BO1413" s="14"/>
      <c r="BP1413" s="14"/>
      <c r="BQ1413" s="14"/>
      <c r="BR1413" s="14"/>
      <c r="BS1413" s="14"/>
      <c r="BT1413" s="14"/>
    </row>
    <row r="1414" spans="1:72" s="13" customFormat="1" ht="15.75" x14ac:dyDescent="0.25">
      <c r="A1414" s="13" t="s">
        <v>58</v>
      </c>
      <c r="B1414" s="13">
        <v>61</v>
      </c>
      <c r="C1414" s="23">
        <v>22.47237150696553</v>
      </c>
      <c r="D1414" s="23">
        <v>22.354250308105613</v>
      </c>
      <c r="E1414" s="21">
        <f t="shared" ref="E1414:E1477" si="400">AVERAGE(C1414:D1414)</f>
        <v>22.413310907535571</v>
      </c>
      <c r="F1414" s="22">
        <f>C1415-C1414</f>
        <v>0.69520496934505616</v>
      </c>
      <c r="G1414" s="22">
        <f>D1415-D1414</f>
        <v>0.64944157000457281</v>
      </c>
      <c r="H1414" s="22">
        <f t="shared" ref="H1414:H1477" si="401">AVERAGE(F1414:G1414)</f>
        <v>0.67232326967481448</v>
      </c>
      <c r="I1414" s="22">
        <v>0.97222698689320775</v>
      </c>
      <c r="J1414" s="22">
        <v>1.1259764168777204</v>
      </c>
      <c r="K1414" s="22">
        <f t="shared" ref="K1414:K1477" si="402">AVERAGE(I1414:J1414)</f>
        <v>1.049101701885464</v>
      </c>
      <c r="L1414" s="22">
        <f t="shared" si="398"/>
        <v>1.3984753126968159</v>
      </c>
      <c r="M1414" s="22">
        <f t="shared" si="399"/>
        <v>1.7337609245890933</v>
      </c>
      <c r="N1414" s="22">
        <f t="shared" ref="N1414:N1477" si="403">AVERAGE(L1414:M1414)</f>
        <v>1.5661181186429545</v>
      </c>
      <c r="O1414" s="14"/>
      <c r="P1414" s="14">
        <f t="shared" si="390"/>
        <v>61</v>
      </c>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row>
    <row r="1415" spans="1:72" s="13" customFormat="1" x14ac:dyDescent="0.25">
      <c r="A1415" s="13" t="s">
        <v>58</v>
      </c>
      <c r="B1415" s="13">
        <v>62</v>
      </c>
      <c r="C1415" s="21">
        <v>23.167576476310586</v>
      </c>
      <c r="D1415" s="21">
        <v>23.003691878110185</v>
      </c>
      <c r="E1415" s="21">
        <f t="shared" si="400"/>
        <v>23.085634177210387</v>
      </c>
      <c r="F1415" s="22">
        <f t="shared" ref="F1415:G1478" si="404">C1416-C1415</f>
        <v>0.7045854813758865</v>
      </c>
      <c r="G1415" s="22">
        <f t="shared" si="404"/>
        <v>0.657104192815261</v>
      </c>
      <c r="H1415" s="22">
        <f t="shared" si="401"/>
        <v>0.68084483709557375</v>
      </c>
      <c r="I1415" s="22">
        <v>1.0046541420953459</v>
      </c>
      <c r="J1415" s="22">
        <v>1.1469714109912257</v>
      </c>
      <c r="K1415" s="22">
        <f t="shared" si="402"/>
        <v>1.0758127765432857</v>
      </c>
      <c r="L1415" s="22">
        <f t="shared" si="398"/>
        <v>1.4258797103418839</v>
      </c>
      <c r="M1415" s="22">
        <f t="shared" si="399"/>
        <v>1.7454939772598383</v>
      </c>
      <c r="N1415" s="22">
        <f t="shared" si="403"/>
        <v>1.5856868438008611</v>
      </c>
      <c r="O1415" s="14"/>
      <c r="P1415" s="14">
        <f t="shared" si="390"/>
        <v>62</v>
      </c>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4"/>
      <c r="AY1415" s="14"/>
      <c r="AZ1415" s="14"/>
      <c r="BA1415" s="14"/>
      <c r="BB1415" s="14"/>
      <c r="BC1415" s="14"/>
      <c r="BD1415" s="14"/>
      <c r="BE1415" s="14"/>
      <c r="BF1415" s="14"/>
      <c r="BG1415" s="14"/>
      <c r="BH1415" s="14"/>
      <c r="BI1415" s="14"/>
      <c r="BJ1415" s="14"/>
      <c r="BK1415" s="14"/>
      <c r="BL1415" s="14"/>
      <c r="BM1415" s="14"/>
      <c r="BN1415" s="14"/>
      <c r="BO1415" s="14"/>
      <c r="BP1415" s="14"/>
      <c r="BQ1415" s="14"/>
      <c r="BR1415" s="14"/>
      <c r="BS1415" s="14"/>
      <c r="BT1415" s="14"/>
    </row>
    <row r="1416" spans="1:72" s="13" customFormat="1" x14ac:dyDescent="0.25">
      <c r="A1416" s="13" t="s">
        <v>58</v>
      </c>
      <c r="B1416" s="13">
        <v>63</v>
      </c>
      <c r="C1416" s="21">
        <v>23.872161957686473</v>
      </c>
      <c r="D1416" s="21">
        <v>23.660796070925446</v>
      </c>
      <c r="E1416" s="21">
        <f t="shared" si="400"/>
        <v>23.766479014305958</v>
      </c>
      <c r="F1416" s="22">
        <f t="shared" si="404"/>
        <v>0.71380627858030721</v>
      </c>
      <c r="G1416" s="22">
        <f t="shared" si="404"/>
        <v>0.66462885635080582</v>
      </c>
      <c r="H1416" s="22">
        <f t="shared" si="401"/>
        <v>0.68921756746555651</v>
      </c>
      <c r="I1416" s="22">
        <v>1.0372768604891973</v>
      </c>
      <c r="J1416" s="22">
        <v>1.1678658800335904</v>
      </c>
      <c r="K1416" s="22">
        <f t="shared" si="402"/>
        <v>1.1025713702613937</v>
      </c>
      <c r="L1416" s="22">
        <f t="shared" si="398"/>
        <v>1.4531629821920904</v>
      </c>
      <c r="M1416" s="22">
        <f t="shared" si="399"/>
        <v>1.7571699887450642</v>
      </c>
      <c r="N1416" s="22">
        <f t="shared" si="403"/>
        <v>1.6051664854685774</v>
      </c>
      <c r="O1416" s="14"/>
      <c r="P1416" s="14">
        <f t="shared" si="390"/>
        <v>63</v>
      </c>
      <c r="Q1416" s="14"/>
      <c r="R1416" s="14"/>
      <c r="S1416" s="14"/>
      <c r="T1416" s="14"/>
      <c r="U1416" s="14"/>
      <c r="V1416" s="14"/>
      <c r="W1416" s="14"/>
      <c r="X1416" s="14"/>
      <c r="Y1416" s="14"/>
      <c r="Z1416" s="14"/>
      <c r="AA1416" s="14"/>
      <c r="AB1416" s="14"/>
      <c r="AC1416" s="14"/>
      <c r="AD1416" s="14"/>
      <c r="AE1416" s="14"/>
      <c r="AF1416" s="14"/>
      <c r="AG1416" s="14"/>
      <c r="AH1416" s="14"/>
      <c r="AI1416" s="14"/>
      <c r="AJ1416" s="14"/>
      <c r="AK1416" s="14"/>
      <c r="AL1416" s="14"/>
      <c r="AM1416" s="14"/>
      <c r="AN1416" s="14"/>
      <c r="AO1416" s="14"/>
      <c r="AP1416" s="14"/>
      <c r="AQ1416" s="14"/>
      <c r="AR1416" s="14"/>
      <c r="AS1416" s="14"/>
      <c r="AT1416" s="14"/>
      <c r="AU1416" s="14"/>
      <c r="AV1416" s="14"/>
      <c r="AW1416" s="14"/>
      <c r="AX1416" s="14"/>
      <c r="AY1416" s="14"/>
      <c r="AZ1416" s="14"/>
      <c r="BA1416" s="14"/>
      <c r="BB1416" s="14"/>
      <c r="BC1416" s="14"/>
      <c r="BD1416" s="14"/>
      <c r="BE1416" s="14"/>
      <c r="BF1416" s="14"/>
      <c r="BG1416" s="14"/>
      <c r="BH1416" s="14"/>
      <c r="BI1416" s="14"/>
      <c r="BJ1416" s="14"/>
      <c r="BK1416" s="14"/>
      <c r="BL1416" s="14"/>
      <c r="BM1416" s="14"/>
      <c r="BN1416" s="14"/>
      <c r="BO1416" s="14"/>
      <c r="BP1416" s="14"/>
      <c r="BQ1416" s="14"/>
      <c r="BR1416" s="14"/>
      <c r="BS1416" s="14"/>
      <c r="BT1416" s="14"/>
    </row>
    <row r="1417" spans="1:72" s="13" customFormat="1" x14ac:dyDescent="0.25">
      <c r="A1417" s="13" t="s">
        <v>58</v>
      </c>
      <c r="B1417" s="13">
        <v>64</v>
      </c>
      <c r="C1417" s="21">
        <v>24.58596823626678</v>
      </c>
      <c r="D1417" s="21">
        <v>24.325424927276252</v>
      </c>
      <c r="E1417" s="21">
        <f t="shared" si="400"/>
        <v>24.455696581771516</v>
      </c>
      <c r="F1417" s="22">
        <f t="shared" si="404"/>
        <v>0.72286513457371626</v>
      </c>
      <c r="G1417" s="22">
        <f t="shared" si="404"/>
        <v>0.67201480492386167</v>
      </c>
      <c r="H1417" s="22">
        <f t="shared" si="401"/>
        <v>0.69743996974878897</v>
      </c>
      <c r="I1417" s="22">
        <v>1.0700635600390882</v>
      </c>
      <c r="J1417" s="22">
        <v>1.1886530868966523</v>
      </c>
      <c r="K1417" s="22">
        <f t="shared" si="402"/>
        <v>1.1293583234678701</v>
      </c>
      <c r="L1417" s="22">
        <f t="shared" si="398"/>
        <v>1.4803087171580349</v>
      </c>
      <c r="M1417" s="22">
        <f t="shared" si="399"/>
        <v>1.7687900299031731</v>
      </c>
      <c r="N1417" s="22">
        <f t="shared" si="403"/>
        <v>1.624549373530604</v>
      </c>
      <c r="O1417" s="14"/>
      <c r="P1417" s="14">
        <f t="shared" si="390"/>
        <v>64</v>
      </c>
      <c r="Q1417" s="14"/>
      <c r="R1417" s="14"/>
      <c r="S1417" s="14"/>
      <c r="T1417" s="14"/>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c r="BE1417" s="14"/>
      <c r="BF1417" s="14"/>
      <c r="BG1417" s="14"/>
      <c r="BH1417" s="14"/>
      <c r="BI1417" s="14"/>
      <c r="BJ1417" s="14"/>
      <c r="BK1417" s="14"/>
      <c r="BL1417" s="14"/>
      <c r="BM1417" s="14"/>
      <c r="BN1417" s="14"/>
      <c r="BO1417" s="14"/>
      <c r="BP1417" s="14"/>
      <c r="BQ1417" s="14"/>
      <c r="BR1417" s="14"/>
      <c r="BS1417" s="14"/>
      <c r="BT1417" s="14"/>
    </row>
    <row r="1418" spans="1:72" s="13" customFormat="1" x14ac:dyDescent="0.25">
      <c r="A1418" s="13" t="s">
        <v>58</v>
      </c>
      <c r="B1418" s="13">
        <v>65</v>
      </c>
      <c r="C1418" s="21">
        <v>25.308833370840496</v>
      </c>
      <c r="D1418" s="21">
        <v>24.997439732200114</v>
      </c>
      <c r="E1418" s="21">
        <f t="shared" si="400"/>
        <v>25.153136551520305</v>
      </c>
      <c r="F1418" s="22">
        <f t="shared" si="404"/>
        <v>0.7317599535106396</v>
      </c>
      <c r="G1418" s="22">
        <f t="shared" si="404"/>
        <v>0.67926135672655619</v>
      </c>
      <c r="H1418" s="22">
        <f t="shared" si="401"/>
        <v>0.7055106551185979</v>
      </c>
      <c r="I1418" s="22">
        <v>1.1029826483444818</v>
      </c>
      <c r="J1418" s="22">
        <v>1.209326603761377</v>
      </c>
      <c r="K1418" s="22">
        <f t="shared" si="402"/>
        <v>1.1561546260529294</v>
      </c>
      <c r="L1418" s="22">
        <f t="shared" si="398"/>
        <v>1.5073011894855555</v>
      </c>
      <c r="M1418" s="22">
        <f t="shared" si="399"/>
        <v>1.7803553695285572</v>
      </c>
      <c r="N1418" s="22">
        <f t="shared" si="403"/>
        <v>1.6438282795070562</v>
      </c>
      <c r="O1418" s="14"/>
      <c r="P1418" s="14">
        <f t="shared" si="390"/>
        <v>65</v>
      </c>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4"/>
      <c r="AM1418" s="14"/>
      <c r="AN1418" s="14"/>
      <c r="AO1418" s="14"/>
      <c r="AP1418" s="14"/>
      <c r="AQ1418" s="14"/>
      <c r="AR1418" s="14"/>
      <c r="AS1418" s="14"/>
      <c r="AT1418" s="14"/>
      <c r="AU1418" s="14"/>
      <c r="AV1418" s="14"/>
      <c r="AW1418" s="14"/>
      <c r="AX1418" s="14"/>
      <c r="AY1418" s="14"/>
      <c r="AZ1418" s="14"/>
      <c r="BA1418" s="14"/>
      <c r="BB1418" s="14"/>
      <c r="BC1418" s="14"/>
      <c r="BD1418" s="14"/>
      <c r="BE1418" s="14"/>
      <c r="BF1418" s="14"/>
      <c r="BG1418" s="14"/>
      <c r="BH1418" s="14"/>
      <c r="BI1418" s="14"/>
      <c r="BJ1418" s="14"/>
      <c r="BK1418" s="14"/>
      <c r="BL1418" s="14"/>
      <c r="BM1418" s="14"/>
      <c r="BN1418" s="14"/>
      <c r="BO1418" s="14"/>
      <c r="BP1418" s="14"/>
      <c r="BQ1418" s="14"/>
      <c r="BR1418" s="14"/>
      <c r="BS1418" s="14"/>
      <c r="BT1418" s="14"/>
    </row>
    <row r="1419" spans="1:72" s="13" customFormat="1" x14ac:dyDescent="0.25">
      <c r="A1419" s="13" t="s">
        <v>58</v>
      </c>
      <c r="B1419" s="13">
        <v>66</v>
      </c>
      <c r="C1419" s="21">
        <v>26.040593324351136</v>
      </c>
      <c r="D1419" s="21">
        <v>25.67670108892667</v>
      </c>
      <c r="E1419" s="21">
        <f t="shared" si="400"/>
        <v>25.858647206638903</v>
      </c>
      <c r="F1419" s="22">
        <f t="shared" si="404"/>
        <v>0.74048876944960185</v>
      </c>
      <c r="G1419" s="22">
        <f t="shared" si="404"/>
        <v>0.68636790300815065</v>
      </c>
      <c r="H1419" s="22">
        <f t="shared" si="401"/>
        <v>0.71342833622887625</v>
      </c>
      <c r="I1419" s="22">
        <v>1.1360026126023925</v>
      </c>
      <c r="J1419" s="22">
        <v>1.2298803065863122</v>
      </c>
      <c r="K1419" s="22">
        <f t="shared" si="402"/>
        <v>1.1829414595943524</v>
      </c>
      <c r="L1419" s="22">
        <f t="shared" si="398"/>
        <v>1.5341253770084484</v>
      </c>
      <c r="M1419" s="22">
        <f t="shared" si="399"/>
        <v>1.7918674535859047</v>
      </c>
      <c r="N1419" s="22">
        <f t="shared" si="403"/>
        <v>1.6629964152971766</v>
      </c>
      <c r="O1419" s="14"/>
      <c r="P1419" s="14">
        <f t="shared" si="390"/>
        <v>66</v>
      </c>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c r="BG1419" s="14"/>
      <c r="BH1419" s="14"/>
      <c r="BI1419" s="14"/>
      <c r="BJ1419" s="14"/>
      <c r="BK1419" s="14"/>
      <c r="BL1419" s="14"/>
      <c r="BM1419" s="14"/>
      <c r="BN1419" s="14"/>
      <c r="BO1419" s="14"/>
      <c r="BP1419" s="14"/>
      <c r="BQ1419" s="14"/>
      <c r="BR1419" s="14"/>
      <c r="BS1419" s="14"/>
      <c r="BT1419" s="14"/>
    </row>
    <row r="1420" spans="1:72" s="13" customFormat="1" x14ac:dyDescent="0.25">
      <c r="A1420" s="13" t="s">
        <v>58</v>
      </c>
      <c r="B1420" s="13">
        <v>67</v>
      </c>
      <c r="C1420" s="21">
        <v>26.781082093800737</v>
      </c>
      <c r="D1420" s="21">
        <v>26.363068991934821</v>
      </c>
      <c r="E1420" s="21">
        <f t="shared" si="400"/>
        <v>26.572075542867779</v>
      </c>
      <c r="F1420" s="22">
        <f t="shared" si="404"/>
        <v>0.7490497456170111</v>
      </c>
      <c r="G1420" s="22">
        <f t="shared" si="404"/>
        <v>0.69333390721162758</v>
      </c>
      <c r="H1420" s="22">
        <f t="shared" si="401"/>
        <v>0.72119182641431934</v>
      </c>
      <c r="I1420" s="22">
        <v>1.1690921076240377</v>
      </c>
      <c r="J1420" s="22">
        <v>1.250308369465893</v>
      </c>
      <c r="K1420" s="22">
        <f t="shared" si="402"/>
        <v>1.2097002385449653</v>
      </c>
      <c r="L1420" s="22">
        <f t="shared" si="398"/>
        <v>1.5607669777139128</v>
      </c>
      <c r="M1420" s="22">
        <f t="shared" si="399"/>
        <v>1.803327886406483</v>
      </c>
      <c r="N1420" s="22">
        <f t="shared" si="403"/>
        <v>1.6820474320601979</v>
      </c>
      <c r="O1420" s="14"/>
      <c r="P1420" s="14">
        <f t="shared" si="390"/>
        <v>67</v>
      </c>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c r="AS1420" s="14"/>
      <c r="AT1420" s="14"/>
      <c r="AU1420" s="14"/>
      <c r="AV1420" s="14"/>
      <c r="AW1420" s="14"/>
      <c r="AX1420" s="14"/>
      <c r="AY1420" s="14"/>
      <c r="AZ1420" s="14"/>
      <c r="BA1420" s="14"/>
      <c r="BB1420" s="14"/>
      <c r="BC1420" s="14"/>
      <c r="BD1420" s="14"/>
      <c r="BE1420" s="14"/>
      <c r="BF1420" s="14"/>
      <c r="BG1420" s="14"/>
      <c r="BH1420" s="14"/>
      <c r="BI1420" s="14"/>
      <c r="BJ1420" s="14"/>
      <c r="BK1420" s="14"/>
      <c r="BL1420" s="14"/>
      <c r="BM1420" s="14"/>
      <c r="BN1420" s="14"/>
      <c r="BO1420" s="14"/>
      <c r="BP1420" s="14"/>
      <c r="BQ1420" s="14"/>
      <c r="BR1420" s="14"/>
      <c r="BS1420" s="14"/>
      <c r="BT1420" s="14"/>
    </row>
    <row r="1421" spans="1:72" s="13" customFormat="1" x14ac:dyDescent="0.25">
      <c r="A1421" s="13" t="s">
        <v>58</v>
      </c>
      <c r="B1421" s="13">
        <v>68</v>
      </c>
      <c r="C1421" s="21">
        <v>27.530131839417749</v>
      </c>
      <c r="D1421" s="21">
        <v>27.056402899146448</v>
      </c>
      <c r="E1421" s="21">
        <f t="shared" si="400"/>
        <v>27.293267369282098</v>
      </c>
      <c r="F1421" s="22">
        <f t="shared" si="404"/>
        <v>0.75744117356985186</v>
      </c>
      <c r="G1421" s="22">
        <f t="shared" si="404"/>
        <v>0.7001589040692302</v>
      </c>
      <c r="H1421" s="22">
        <f t="shared" si="401"/>
        <v>0.72880003881954103</v>
      </c>
      <c r="I1421" s="22">
        <v>1.2022200415215576</v>
      </c>
      <c r="J1421" s="22">
        <v>1.2706052588681249</v>
      </c>
      <c r="K1421" s="22">
        <f t="shared" si="402"/>
        <v>1.2364126501948411</v>
      </c>
      <c r="L1421" s="22">
        <f t="shared" si="398"/>
        <v>1.5872124245047894</v>
      </c>
      <c r="M1421" s="22">
        <f t="shared" si="399"/>
        <v>1.8147384136422984</v>
      </c>
      <c r="N1421" s="22">
        <f t="shared" si="403"/>
        <v>1.700975419073544</v>
      </c>
      <c r="O1421" s="14"/>
      <c r="P1421" s="14">
        <f t="shared" ref="P1421:P1452" si="405">AVERAGE(B1421,B1562)</f>
        <v>68</v>
      </c>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c r="BE1421" s="14"/>
      <c r="BF1421" s="14"/>
      <c r="BG1421" s="14"/>
      <c r="BH1421" s="14"/>
      <c r="BI1421" s="14"/>
      <c r="BJ1421" s="14"/>
      <c r="BK1421" s="14"/>
      <c r="BL1421" s="14"/>
      <c r="BM1421" s="14"/>
      <c r="BN1421" s="14"/>
      <c r="BO1421" s="14"/>
      <c r="BP1421" s="14"/>
      <c r="BQ1421" s="14"/>
      <c r="BR1421" s="14"/>
      <c r="BS1421" s="14"/>
      <c r="BT1421" s="14"/>
    </row>
    <row r="1422" spans="1:72" s="13" customFormat="1" x14ac:dyDescent="0.25">
      <c r="A1422" s="13" t="s">
        <v>58</v>
      </c>
      <c r="B1422" s="13">
        <v>69</v>
      </c>
      <c r="C1422" s="21">
        <v>28.2875730129876</v>
      </c>
      <c r="D1422" s="21">
        <v>27.756561803215678</v>
      </c>
      <c r="E1422" s="21">
        <f t="shared" si="400"/>
        <v>28.022067408101641</v>
      </c>
      <c r="F1422" s="22">
        <f t="shared" si="404"/>
        <v>0.76566147225736003</v>
      </c>
      <c r="G1422" s="22">
        <f t="shared" si="404"/>
        <v>0.70684249865910331</v>
      </c>
      <c r="H1422" s="22">
        <f t="shared" si="401"/>
        <v>0.73625198545823167</v>
      </c>
      <c r="I1422" s="22">
        <v>1.2353556587026799</v>
      </c>
      <c r="J1422" s="22">
        <v>1.2907657277615185</v>
      </c>
      <c r="K1422" s="22">
        <f t="shared" si="402"/>
        <v>1.2630606932320991</v>
      </c>
      <c r="L1422" s="22">
        <f t="shared" si="398"/>
        <v>1.6134488980626711</v>
      </c>
      <c r="M1422" s="22">
        <f t="shared" si="399"/>
        <v>1.8261009067934246</v>
      </c>
      <c r="N1422" s="22">
        <f t="shared" si="403"/>
        <v>1.719774902428048</v>
      </c>
      <c r="O1422" s="14"/>
      <c r="P1422" s="14">
        <f t="shared" si="405"/>
        <v>69</v>
      </c>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c r="AY1422" s="14"/>
      <c r="AZ1422" s="14"/>
      <c r="BA1422" s="14"/>
      <c r="BB1422" s="14"/>
      <c r="BC1422" s="14"/>
      <c r="BD1422" s="14"/>
      <c r="BE1422" s="14"/>
      <c r="BF1422" s="14"/>
      <c r="BG1422" s="14"/>
      <c r="BH1422" s="14"/>
      <c r="BI1422" s="14"/>
      <c r="BJ1422" s="14"/>
      <c r="BK1422" s="14"/>
      <c r="BL1422" s="14"/>
      <c r="BM1422" s="14"/>
      <c r="BN1422" s="14"/>
      <c r="BO1422" s="14"/>
      <c r="BP1422" s="14"/>
      <c r="BQ1422" s="14"/>
      <c r="BR1422" s="14"/>
      <c r="BS1422" s="14"/>
      <c r="BT1422" s="14"/>
    </row>
    <row r="1423" spans="1:72" s="13" customFormat="1" x14ac:dyDescent="0.25">
      <c r="A1423" s="13" t="s">
        <v>58</v>
      </c>
      <c r="B1423" s="24">
        <v>70</v>
      </c>
      <c r="C1423" s="25">
        <v>29.05323448524496</v>
      </c>
      <c r="D1423" s="25">
        <v>28.463404301874782</v>
      </c>
      <c r="E1423" s="25">
        <f t="shared" si="400"/>
        <v>28.758319393559873</v>
      </c>
      <c r="F1423" s="26">
        <f t="shared" si="404"/>
        <v>0.77370918698228408</v>
      </c>
      <c r="G1423" s="26">
        <f t="shared" si="404"/>
        <v>0.71338436542345107</v>
      </c>
      <c r="H1423" s="26">
        <f t="shared" si="401"/>
        <v>0.74354677620286758</v>
      </c>
      <c r="I1423" s="26">
        <v>1.268468619835448</v>
      </c>
      <c r="J1423" s="26">
        <v>1.3107848096414336</v>
      </c>
      <c r="K1423" s="26">
        <f t="shared" si="402"/>
        <v>1.2896267147384408</v>
      </c>
      <c r="L1423" s="26">
        <f t="shared" si="398"/>
        <v>1.6394643377350677</v>
      </c>
      <c r="M1423" s="26">
        <f t="shared" si="399"/>
        <v>1.8374173491500299</v>
      </c>
      <c r="N1423" s="26">
        <f t="shared" si="403"/>
        <v>1.7384408434425489</v>
      </c>
      <c r="O1423" s="14"/>
      <c r="P1423" s="14">
        <f t="shared" si="405"/>
        <v>70</v>
      </c>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c r="AM1423" s="14"/>
      <c r="AN1423" s="14"/>
      <c r="AO1423" s="14"/>
      <c r="AP1423" s="14"/>
      <c r="AQ1423" s="14"/>
      <c r="AR1423" s="14"/>
      <c r="AS1423" s="14"/>
      <c r="AT1423" s="14"/>
      <c r="AU1423" s="14"/>
      <c r="AV1423" s="14"/>
      <c r="AW1423" s="14"/>
      <c r="AX1423" s="14"/>
      <c r="AY1423" s="14"/>
      <c r="AZ1423" s="14"/>
      <c r="BA1423" s="14"/>
      <c r="BB1423" s="14"/>
      <c r="BC1423" s="14"/>
      <c r="BD1423" s="14"/>
      <c r="BE1423" s="14"/>
      <c r="BF1423" s="14"/>
      <c r="BG1423" s="14"/>
      <c r="BH1423" s="14"/>
      <c r="BI1423" s="14"/>
      <c r="BJ1423" s="14"/>
      <c r="BK1423" s="14"/>
      <c r="BL1423" s="14"/>
      <c r="BM1423" s="14"/>
      <c r="BN1423" s="14"/>
      <c r="BO1423" s="14"/>
      <c r="BP1423" s="14"/>
      <c r="BQ1423" s="14"/>
      <c r="BR1423" s="14"/>
      <c r="BS1423" s="14"/>
      <c r="BT1423" s="14"/>
    </row>
    <row r="1424" spans="1:72" s="13" customFormat="1" x14ac:dyDescent="0.25">
      <c r="A1424" s="13" t="s">
        <v>58</v>
      </c>
      <c r="B1424" s="13">
        <v>71</v>
      </c>
      <c r="C1424" s="21">
        <v>29.826943672227245</v>
      </c>
      <c r="D1424" s="21">
        <v>29.176788667298233</v>
      </c>
      <c r="E1424" s="21">
        <f t="shared" si="400"/>
        <v>29.501866169762739</v>
      </c>
      <c r="F1424" s="22">
        <f t="shared" si="404"/>
        <v>0.78158298826362937</v>
      </c>
      <c r="G1424" s="22">
        <f t="shared" si="404"/>
        <v>0.71978424715006284</v>
      </c>
      <c r="H1424" s="22">
        <f t="shared" si="401"/>
        <v>0.75068361770684611</v>
      </c>
      <c r="I1424" s="22">
        <v>1.3015290784711691</v>
      </c>
      <c r="J1424" s="22">
        <v>1.3306578124661879</v>
      </c>
      <c r="K1424" s="22">
        <f t="shared" si="402"/>
        <v>1.3160934454686783</v>
      </c>
      <c r="L1424" s="22">
        <f t="shared" si="398"/>
        <v>1.6652474503861143</v>
      </c>
      <c r="M1424" s="22">
        <f t="shared" si="399"/>
        <v>1.8486898230057656</v>
      </c>
      <c r="N1424" s="22">
        <f t="shared" si="403"/>
        <v>1.7569686366959401</v>
      </c>
      <c r="O1424" s="14"/>
      <c r="P1424" s="14">
        <f t="shared" si="405"/>
        <v>71</v>
      </c>
      <c r="Q1424" s="14"/>
      <c r="R1424" s="14"/>
      <c r="S1424" s="14"/>
      <c r="T1424" s="14"/>
      <c r="U1424" s="14"/>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4"/>
      <c r="AY1424" s="14"/>
      <c r="AZ1424" s="14"/>
      <c r="BA1424" s="14"/>
      <c r="BB1424" s="14"/>
      <c r="BC1424" s="14"/>
      <c r="BD1424" s="14"/>
      <c r="BE1424" s="14"/>
      <c r="BF1424" s="14"/>
      <c r="BG1424" s="14"/>
      <c r="BH1424" s="14"/>
      <c r="BI1424" s="14"/>
      <c r="BJ1424" s="14"/>
      <c r="BK1424" s="14"/>
      <c r="BL1424" s="14"/>
      <c r="BM1424" s="14"/>
      <c r="BN1424" s="14"/>
      <c r="BO1424" s="14"/>
      <c r="BP1424" s="14"/>
      <c r="BQ1424" s="14"/>
      <c r="BR1424" s="14"/>
      <c r="BS1424" s="14"/>
      <c r="BT1424" s="14"/>
    </row>
    <row r="1425" spans="1:72" s="13" customFormat="1" x14ac:dyDescent="0.25">
      <c r="A1425" s="13" t="s">
        <v>58</v>
      </c>
      <c r="B1425" s="13">
        <v>72</v>
      </c>
      <c r="C1425" s="21">
        <v>30.608526660490874</v>
      </c>
      <c r="D1425" s="21">
        <v>29.896572914448296</v>
      </c>
      <c r="E1425" s="21">
        <f t="shared" si="400"/>
        <v>30.252549787469583</v>
      </c>
      <c r="F1425" s="22">
        <f t="shared" si="404"/>
        <v>0.78928167060153953</v>
      </c>
      <c r="G1425" s="22">
        <f t="shared" si="404"/>
        <v>0.72604195391849302</v>
      </c>
      <c r="H1425" s="22">
        <f t="shared" si="401"/>
        <v>0.75766181226001628</v>
      </c>
      <c r="I1425" s="22">
        <v>1.3345077540414694</v>
      </c>
      <c r="J1425" s="22">
        <v>1.3503803125133866</v>
      </c>
      <c r="K1425" s="22">
        <f t="shared" si="402"/>
        <v>1.3424440332774279</v>
      </c>
      <c r="L1425" s="22">
        <f t="shared" si="398"/>
        <v>1.6907877171712271</v>
      </c>
      <c r="M1425" s="22">
        <f t="shared" si="399"/>
        <v>1.8599204980170927</v>
      </c>
      <c r="N1425" s="22">
        <f t="shared" si="403"/>
        <v>1.7753541075941599</v>
      </c>
      <c r="O1425" s="14"/>
      <c r="P1425" s="14">
        <f t="shared" si="405"/>
        <v>72</v>
      </c>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c r="AS1425" s="14"/>
      <c r="AT1425" s="14"/>
      <c r="AU1425" s="14"/>
      <c r="AV1425" s="14"/>
      <c r="AW1425" s="14"/>
      <c r="AX1425" s="14"/>
      <c r="AY1425" s="14"/>
      <c r="AZ1425" s="14"/>
      <c r="BA1425" s="14"/>
      <c r="BB1425" s="14"/>
      <c r="BC1425" s="14"/>
      <c r="BD1425" s="14"/>
      <c r="BE1425" s="14"/>
      <c r="BF1425" s="14"/>
      <c r="BG1425" s="14"/>
      <c r="BH1425" s="14"/>
      <c r="BI1425" s="14"/>
      <c r="BJ1425" s="14"/>
      <c r="BK1425" s="14"/>
      <c r="BL1425" s="14"/>
      <c r="BM1425" s="14"/>
      <c r="BN1425" s="14"/>
      <c r="BO1425" s="14"/>
      <c r="BP1425" s="14"/>
      <c r="BQ1425" s="14"/>
      <c r="BR1425" s="14"/>
      <c r="BS1425" s="14"/>
      <c r="BT1425" s="14"/>
    </row>
    <row r="1426" spans="1:72" s="13" customFormat="1" x14ac:dyDescent="0.25">
      <c r="A1426" s="13" t="s">
        <v>58</v>
      </c>
      <c r="B1426" s="13">
        <v>73</v>
      </c>
      <c r="C1426" s="21">
        <v>31.397808331092413</v>
      </c>
      <c r="D1426" s="21">
        <v>30.622614868366789</v>
      </c>
      <c r="E1426" s="21">
        <f t="shared" si="400"/>
        <v>31.010211599729601</v>
      </c>
      <c r="F1426" s="22">
        <f t="shared" si="404"/>
        <v>0.7968041511465529</v>
      </c>
      <c r="G1426" s="22">
        <f t="shared" si="404"/>
        <v>0.73215736201230541</v>
      </c>
      <c r="H1426" s="22">
        <f t="shared" si="401"/>
        <v>0.76448075657942915</v>
      </c>
      <c r="I1426" s="22">
        <v>1.3673760009742897</v>
      </c>
      <c r="J1426" s="22">
        <v>1.3699481481669926</v>
      </c>
      <c r="K1426" s="22">
        <f t="shared" si="402"/>
        <v>1.3686620745706413</v>
      </c>
      <c r="L1426" s="22">
        <f t="shared" si="398"/>
        <v>1.7160753982101102</v>
      </c>
      <c r="M1426" s="22">
        <f t="shared" si="399"/>
        <v>1.8711116205971685</v>
      </c>
      <c r="N1426" s="22">
        <f t="shared" si="403"/>
        <v>1.7935935094036393</v>
      </c>
      <c r="O1426" s="14"/>
      <c r="P1426" s="14">
        <f t="shared" si="405"/>
        <v>73</v>
      </c>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c r="AS1426" s="14"/>
      <c r="AT1426" s="14"/>
      <c r="AU1426" s="14"/>
      <c r="AV1426" s="14"/>
      <c r="AW1426" s="14"/>
      <c r="AX1426" s="14"/>
      <c r="AY1426" s="14"/>
      <c r="AZ1426" s="14"/>
      <c r="BA1426" s="14"/>
      <c r="BB1426" s="14"/>
      <c r="BC1426" s="14"/>
      <c r="BD1426" s="14"/>
      <c r="BE1426" s="14"/>
      <c r="BF1426" s="14"/>
      <c r="BG1426" s="14"/>
      <c r="BH1426" s="14"/>
      <c r="BI1426" s="14"/>
      <c r="BJ1426" s="14"/>
      <c r="BK1426" s="14"/>
      <c r="BL1426" s="14"/>
      <c r="BM1426" s="14"/>
      <c r="BN1426" s="14"/>
      <c r="BO1426" s="14"/>
      <c r="BP1426" s="14"/>
      <c r="BQ1426" s="14"/>
      <c r="BR1426" s="14"/>
      <c r="BS1426" s="14"/>
      <c r="BT1426" s="14"/>
    </row>
    <row r="1427" spans="1:72" s="13" customFormat="1" x14ac:dyDescent="0.25">
      <c r="A1427" s="13" t="s">
        <v>58</v>
      </c>
      <c r="B1427" s="13">
        <v>74</v>
      </c>
      <c r="C1427" s="21">
        <v>32.194612482238966</v>
      </c>
      <c r="D1427" s="21">
        <v>31.354772230379094</v>
      </c>
      <c r="E1427" s="21">
        <f t="shared" si="400"/>
        <v>31.774692356309032</v>
      </c>
      <c r="F1427" s="22">
        <f t="shared" si="404"/>
        <v>0.80414946827571754</v>
      </c>
      <c r="G1427" s="22">
        <f t="shared" si="404"/>
        <v>0.73813041279904823</v>
      </c>
      <c r="H1427" s="22">
        <f t="shared" si="401"/>
        <v>0.77113994053738288</v>
      </c>
      <c r="I1427" s="22">
        <v>1.400105873703676</v>
      </c>
      <c r="J1427" s="22">
        <v>1.389357413645629</v>
      </c>
      <c r="K1427" s="22">
        <f t="shared" si="402"/>
        <v>1.3947316436746524</v>
      </c>
      <c r="L1427" s="22">
        <f t="shared" si="398"/>
        <v>1.741101535148468</v>
      </c>
      <c r="M1427" s="22">
        <f t="shared" si="399"/>
        <v>1.8822655042448084</v>
      </c>
      <c r="N1427" s="22">
        <f t="shared" si="403"/>
        <v>1.8116835196966381</v>
      </c>
      <c r="O1427" s="14"/>
      <c r="P1427" s="14">
        <f t="shared" si="405"/>
        <v>74</v>
      </c>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c r="AS1427" s="14"/>
      <c r="AT1427" s="14"/>
      <c r="AU1427" s="14"/>
      <c r="AV1427" s="14"/>
      <c r="AW1427" s="14"/>
      <c r="AX1427" s="14"/>
      <c r="AY1427" s="14"/>
      <c r="AZ1427" s="14"/>
      <c r="BA1427" s="14"/>
      <c r="BB1427" s="14"/>
      <c r="BC1427" s="14"/>
      <c r="BD1427" s="14"/>
      <c r="BE1427" s="14"/>
      <c r="BF1427" s="14"/>
      <c r="BG1427" s="14"/>
      <c r="BH1427" s="14"/>
      <c r="BI1427" s="14"/>
      <c r="BJ1427" s="14"/>
      <c r="BK1427" s="14"/>
      <c r="BL1427" s="14"/>
      <c r="BM1427" s="14"/>
      <c r="BN1427" s="14"/>
      <c r="BO1427" s="14"/>
      <c r="BP1427" s="14"/>
      <c r="BQ1427" s="14"/>
      <c r="BR1427" s="14"/>
      <c r="BS1427" s="14"/>
      <c r="BT1427" s="14"/>
    </row>
    <row r="1428" spans="1:72" s="13" customFormat="1" x14ac:dyDescent="0.25">
      <c r="A1428" s="13" t="s">
        <v>58</v>
      </c>
      <c r="B1428" s="13">
        <v>75</v>
      </c>
      <c r="C1428" s="21">
        <v>32.998761950514684</v>
      </c>
      <c r="D1428" s="21">
        <v>32.092902643178142</v>
      </c>
      <c r="E1428" s="21">
        <f t="shared" si="400"/>
        <v>32.545832296846413</v>
      </c>
      <c r="F1428" s="22">
        <f t="shared" si="404"/>
        <v>0.81131678007745478</v>
      </c>
      <c r="G1428" s="22">
        <f t="shared" si="404"/>
        <v>0.74396111157950884</v>
      </c>
      <c r="H1428" s="22">
        <f t="shared" si="401"/>
        <v>0.77763894582848181</v>
      </c>
      <c r="I1428" s="22">
        <v>1.4326701873789753</v>
      </c>
      <c r="J1428" s="22">
        <v>1.4086044526825385</v>
      </c>
      <c r="K1428" s="22">
        <f t="shared" si="402"/>
        <v>1.4206373200307569</v>
      </c>
      <c r="L1428" s="22">
        <f t="shared" si="398"/>
        <v>1.7658579516156454</v>
      </c>
      <c r="M1428" s="22">
        <f t="shared" si="399"/>
        <v>1.8933845207203384</v>
      </c>
      <c r="N1428" s="22">
        <f t="shared" si="403"/>
        <v>1.8296212361679918</v>
      </c>
      <c r="O1428" s="14"/>
      <c r="P1428" s="14">
        <f t="shared" si="405"/>
        <v>75</v>
      </c>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c r="AM1428" s="14"/>
      <c r="AN1428" s="14"/>
      <c r="AO1428" s="14"/>
      <c r="AP1428" s="14"/>
      <c r="AQ1428" s="14"/>
      <c r="AR1428" s="14"/>
      <c r="AS1428" s="14"/>
      <c r="AT1428" s="14"/>
      <c r="AU1428" s="14"/>
      <c r="AV1428" s="14"/>
      <c r="AW1428" s="14"/>
      <c r="AX1428" s="14"/>
      <c r="AY1428" s="14"/>
      <c r="AZ1428" s="14"/>
      <c r="BA1428" s="14"/>
      <c r="BB1428" s="14"/>
      <c r="BC1428" s="14"/>
      <c r="BD1428" s="14"/>
      <c r="BE1428" s="14"/>
      <c r="BF1428" s="14"/>
      <c r="BG1428" s="14"/>
      <c r="BH1428" s="14"/>
      <c r="BI1428" s="14"/>
      <c r="BJ1428" s="14"/>
      <c r="BK1428" s="14"/>
      <c r="BL1428" s="14"/>
      <c r="BM1428" s="14"/>
      <c r="BN1428" s="14"/>
      <c r="BO1428" s="14"/>
      <c r="BP1428" s="14"/>
      <c r="BQ1428" s="14"/>
      <c r="BR1428" s="14"/>
      <c r="BS1428" s="14"/>
      <c r="BT1428" s="14"/>
    </row>
    <row r="1429" spans="1:72" s="13" customFormat="1" x14ac:dyDescent="0.25">
      <c r="A1429" s="13" t="s">
        <v>58</v>
      </c>
      <c r="B1429" s="13">
        <v>76</v>
      </c>
      <c r="C1429" s="21">
        <v>33.810078730592139</v>
      </c>
      <c r="D1429" s="21">
        <v>32.836863754757651</v>
      </c>
      <c r="E1429" s="21">
        <f t="shared" si="400"/>
        <v>33.323471242674898</v>
      </c>
      <c r="F1429" s="22">
        <f t="shared" si="404"/>
        <v>0.81830536274810584</v>
      </c>
      <c r="G1429" s="22">
        <f t="shared" si="404"/>
        <v>0.74964952640791438</v>
      </c>
      <c r="H1429" s="22">
        <f t="shared" si="401"/>
        <v>0.78397744457801011</v>
      </c>
      <c r="I1429" s="22">
        <v>1.4650425741102004</v>
      </c>
      <c r="J1429" s="22">
        <v>1.4276858521675015</v>
      </c>
      <c r="K1429" s="22">
        <f t="shared" si="402"/>
        <v>1.446364213138851</v>
      </c>
      <c r="L1429" s="22">
        <f t="shared" si="398"/>
        <v>1.7903372515978193</v>
      </c>
      <c r="M1429" s="22">
        <f t="shared" si="399"/>
        <v>1.9044710919895125</v>
      </c>
      <c r="N1429" s="22">
        <f t="shared" si="403"/>
        <v>1.847404171793666</v>
      </c>
      <c r="O1429" s="14"/>
      <c r="P1429" s="14">
        <f t="shared" si="405"/>
        <v>76</v>
      </c>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c r="AM1429" s="14"/>
      <c r="AN1429" s="14"/>
      <c r="AO1429" s="14"/>
      <c r="AP1429" s="14"/>
      <c r="AQ1429" s="14"/>
      <c r="AR1429" s="14"/>
      <c r="AS1429" s="14"/>
      <c r="AT1429" s="14"/>
      <c r="AU1429" s="14"/>
      <c r="AV1429" s="14"/>
      <c r="AW1429" s="14"/>
      <c r="AX1429" s="14"/>
      <c r="AY1429" s="14"/>
      <c r="AZ1429" s="14"/>
      <c r="BA1429" s="14"/>
      <c r="BB1429" s="14"/>
      <c r="BC1429" s="14"/>
      <c r="BD1429" s="14"/>
      <c r="BE1429" s="14"/>
      <c r="BF1429" s="14"/>
      <c r="BG1429" s="14"/>
      <c r="BH1429" s="14"/>
      <c r="BI1429" s="14"/>
      <c r="BJ1429" s="14"/>
      <c r="BK1429" s="14"/>
      <c r="BL1429" s="14"/>
      <c r="BM1429" s="14"/>
      <c r="BN1429" s="14"/>
      <c r="BO1429" s="14"/>
      <c r="BP1429" s="14"/>
      <c r="BQ1429" s="14"/>
      <c r="BR1429" s="14"/>
      <c r="BS1429" s="14"/>
      <c r="BT1429" s="14"/>
    </row>
    <row r="1430" spans="1:72" s="13" customFormat="1" x14ac:dyDescent="0.25">
      <c r="A1430" s="13" t="s">
        <v>58</v>
      </c>
      <c r="B1430" s="24">
        <v>77</v>
      </c>
      <c r="C1430" s="25">
        <v>34.628384093340244</v>
      </c>
      <c r="D1430" s="25">
        <v>33.586513281165566</v>
      </c>
      <c r="E1430" s="25">
        <f t="shared" si="400"/>
        <v>34.107448687252905</v>
      </c>
      <c r="F1430" s="26">
        <f t="shared" si="404"/>
        <v>0.82511460890334831</v>
      </c>
      <c r="G1430" s="26">
        <f t="shared" si="404"/>
        <v>0.75519578688469835</v>
      </c>
      <c r="H1430" s="26">
        <f t="shared" si="401"/>
        <v>0.79015519789402333</v>
      </c>
      <c r="I1430" s="26">
        <v>1.4971975346176751</v>
      </c>
      <c r="J1430" s="26">
        <v>1.4465984357608432</v>
      </c>
      <c r="K1430" s="26">
        <f t="shared" si="402"/>
        <v>1.4718979851892593</v>
      </c>
      <c r="L1430" s="26">
        <f t="shared" si="398"/>
        <v>1.8145328157594804</v>
      </c>
      <c r="M1430" s="26">
        <f t="shared" si="399"/>
        <v>1.9155276828652472</v>
      </c>
      <c r="N1430" s="26">
        <f t="shared" si="403"/>
        <v>1.8650302493123638</v>
      </c>
      <c r="O1430" s="14"/>
      <c r="P1430" s="14">
        <f t="shared" si="405"/>
        <v>77</v>
      </c>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4"/>
      <c r="AY1430" s="14"/>
      <c r="AZ1430" s="14"/>
      <c r="BA1430" s="14"/>
      <c r="BB1430" s="14"/>
      <c r="BC1430" s="14"/>
      <c r="BD1430" s="14"/>
      <c r="BE1430" s="14"/>
      <c r="BF1430" s="14"/>
      <c r="BG1430" s="14"/>
      <c r="BH1430" s="14"/>
      <c r="BI1430" s="14"/>
      <c r="BJ1430" s="14"/>
      <c r="BK1430" s="14"/>
      <c r="BL1430" s="14"/>
      <c r="BM1430" s="14"/>
      <c r="BN1430" s="14"/>
      <c r="BO1430" s="14"/>
      <c r="BP1430" s="14"/>
      <c r="BQ1430" s="14"/>
      <c r="BR1430" s="14"/>
      <c r="BS1430" s="14"/>
      <c r="BT1430" s="14"/>
    </row>
    <row r="1431" spans="1:72" s="13" customFormat="1" x14ac:dyDescent="0.25">
      <c r="A1431" s="13" t="s">
        <v>58</v>
      </c>
      <c r="B1431" s="13">
        <v>78</v>
      </c>
      <c r="C1431" s="21">
        <v>35.453498702243593</v>
      </c>
      <c r="D1431" s="21">
        <v>34.341709068050264</v>
      </c>
      <c r="E1431" s="21">
        <f t="shared" si="400"/>
        <v>34.897603885146928</v>
      </c>
      <c r="F1431" s="22">
        <f t="shared" si="404"/>
        <v>0.83174402580701212</v>
      </c>
      <c r="G1431" s="22">
        <f t="shared" si="404"/>
        <v>0.76060008292373027</v>
      </c>
      <c r="H1431" s="22">
        <f t="shared" si="401"/>
        <v>0.7961720543653712</v>
      </c>
      <c r="I1431" s="22">
        <v>1.5291104851853357</v>
      </c>
      <c r="J1431" s="22">
        <v>1.4653392574894537</v>
      </c>
      <c r="K1431" s="22">
        <f t="shared" si="402"/>
        <v>1.4972248713373948</v>
      </c>
      <c r="L1431" s="22">
        <f t="shared" si="398"/>
        <v>1.8384387957601418</v>
      </c>
      <c r="M1431" s="22">
        <f t="shared" si="399"/>
        <v>1.9265567942836941</v>
      </c>
      <c r="N1431" s="22">
        <f t="shared" si="403"/>
        <v>1.8824977950219179</v>
      </c>
      <c r="O1431" s="14"/>
      <c r="P1431" s="14">
        <f t="shared" si="405"/>
        <v>78</v>
      </c>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c r="AS1431" s="14"/>
      <c r="AT1431" s="14"/>
      <c r="AU1431" s="14"/>
      <c r="AV1431" s="14"/>
      <c r="AW1431" s="14"/>
      <c r="AX1431" s="14"/>
      <c r="AY1431" s="14"/>
      <c r="AZ1431" s="14"/>
      <c r="BA1431" s="14"/>
      <c r="BB1431" s="14"/>
      <c r="BC1431" s="14"/>
      <c r="BD1431" s="14"/>
      <c r="BE1431" s="14"/>
      <c r="BF1431" s="14"/>
      <c r="BG1431" s="14"/>
      <c r="BH1431" s="14"/>
      <c r="BI1431" s="14"/>
      <c r="BJ1431" s="14"/>
      <c r="BK1431" s="14"/>
      <c r="BL1431" s="14"/>
      <c r="BM1431" s="14"/>
      <c r="BN1431" s="14"/>
      <c r="BO1431" s="14"/>
      <c r="BP1431" s="14"/>
      <c r="BQ1431" s="14"/>
      <c r="BR1431" s="14"/>
      <c r="BS1431" s="14"/>
      <c r="BT1431" s="14"/>
    </row>
    <row r="1432" spans="1:72" s="13" customFormat="1" x14ac:dyDescent="0.25">
      <c r="A1432" s="13" t="s">
        <v>58</v>
      </c>
      <c r="B1432" s="13">
        <v>79</v>
      </c>
      <c r="C1432" s="21">
        <v>36.285242728050605</v>
      </c>
      <c r="D1432" s="21">
        <v>35.102309150973994</v>
      </c>
      <c r="E1432" s="21">
        <f t="shared" si="400"/>
        <v>35.6937759395123</v>
      </c>
      <c r="F1432" s="22">
        <f t="shared" si="404"/>
        <v>0.83819323352126673</v>
      </c>
      <c r="G1432" s="22">
        <f t="shared" si="404"/>
        <v>0.76586266349540466</v>
      </c>
      <c r="H1432" s="22">
        <f t="shared" si="401"/>
        <v>0.8020279485083357</v>
      </c>
      <c r="I1432" s="22">
        <v>1.5607577998478437</v>
      </c>
      <c r="J1432" s="22">
        <v>1.4839055953345119</v>
      </c>
      <c r="K1432" s="22">
        <f t="shared" si="402"/>
        <v>1.5223316975911778</v>
      </c>
      <c r="L1432" s="22">
        <f t="shared" si="398"/>
        <v>1.8620501066216779</v>
      </c>
      <c r="M1432" s="22">
        <f t="shared" si="399"/>
        <v>1.9375609571590191</v>
      </c>
      <c r="N1432" s="22">
        <f t="shared" si="403"/>
        <v>1.8998055318903484</v>
      </c>
      <c r="O1432" s="14"/>
      <c r="P1432" s="14">
        <f t="shared" si="405"/>
        <v>79</v>
      </c>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c r="AS1432" s="14"/>
      <c r="AT1432" s="14"/>
      <c r="AU1432" s="14"/>
      <c r="AV1432" s="14"/>
      <c r="AW1432" s="14"/>
      <c r="AX1432" s="14"/>
      <c r="AY1432" s="14"/>
      <c r="AZ1432" s="14"/>
      <c r="BA1432" s="14"/>
      <c r="BB1432" s="14"/>
      <c r="BC1432" s="14"/>
      <c r="BD1432" s="14"/>
      <c r="BE1432" s="14"/>
      <c r="BF1432" s="14"/>
      <c r="BG1432" s="14"/>
      <c r="BH1432" s="14"/>
      <c r="BI1432" s="14"/>
      <c r="BJ1432" s="14"/>
      <c r="BK1432" s="14"/>
      <c r="BL1432" s="14"/>
      <c r="BM1432" s="14"/>
      <c r="BN1432" s="14"/>
      <c r="BO1432" s="14"/>
      <c r="BP1432" s="14"/>
      <c r="BQ1432" s="14"/>
      <c r="BR1432" s="14"/>
      <c r="BS1432" s="14"/>
      <c r="BT1432" s="14"/>
    </row>
    <row r="1433" spans="1:72" s="13" customFormat="1" x14ac:dyDescent="0.25">
      <c r="A1433" s="13" t="s">
        <v>58</v>
      </c>
      <c r="B1433" s="13">
        <v>80</v>
      </c>
      <c r="C1433" s="21">
        <v>37.123435961571872</v>
      </c>
      <c r="D1433" s="21">
        <v>35.868171814469399</v>
      </c>
      <c r="E1433" s="21">
        <f t="shared" si="400"/>
        <v>36.495803888020632</v>
      </c>
      <c r="F1433" s="22">
        <f t="shared" si="404"/>
        <v>0.84446196298116405</v>
      </c>
      <c r="G1433" s="22">
        <f t="shared" si="404"/>
        <v>0.77098383534770676</v>
      </c>
      <c r="H1433" s="22">
        <f t="shared" si="401"/>
        <v>0.8077228991644354</v>
      </c>
      <c r="I1433" s="22">
        <v>1.5921168477719736</v>
      </c>
      <c r="J1433" s="22">
        <v>1.5022949448203016</v>
      </c>
      <c r="K1433" s="22">
        <f t="shared" si="402"/>
        <v>1.5472058962961377</v>
      </c>
      <c r="L1433" s="22">
        <f t="shared" si="398"/>
        <v>1.8853624172146237</v>
      </c>
      <c r="M1433" s="22">
        <f t="shared" si="399"/>
        <v>1.9485427267651858</v>
      </c>
      <c r="N1433" s="22">
        <f t="shared" si="403"/>
        <v>1.9169525719899048</v>
      </c>
      <c r="O1433" s="14"/>
      <c r="P1433" s="14">
        <f t="shared" si="405"/>
        <v>80</v>
      </c>
      <c r="Q1433" s="14"/>
      <c r="R1433" s="14"/>
      <c r="S1433" s="14"/>
      <c r="T1433" s="14"/>
      <c r="U1433" s="14"/>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4"/>
      <c r="AY1433" s="14"/>
      <c r="AZ1433" s="14"/>
      <c r="BA1433" s="14"/>
      <c r="BB1433" s="14"/>
      <c r="BC1433" s="14"/>
      <c r="BD1433" s="14"/>
      <c r="BE1433" s="14"/>
      <c r="BF1433" s="14"/>
      <c r="BG1433" s="14"/>
      <c r="BH1433" s="14"/>
      <c r="BI1433" s="14"/>
      <c r="BJ1433" s="14"/>
      <c r="BK1433" s="14"/>
      <c r="BL1433" s="14"/>
      <c r="BM1433" s="14"/>
      <c r="BN1433" s="14"/>
      <c r="BO1433" s="14"/>
      <c r="BP1433" s="14"/>
      <c r="BQ1433" s="14"/>
      <c r="BR1433" s="14"/>
      <c r="BS1433" s="14"/>
      <c r="BT1433" s="14"/>
    </row>
    <row r="1434" spans="1:72" s="13" customFormat="1" x14ac:dyDescent="0.25">
      <c r="A1434" s="13" t="s">
        <v>58</v>
      </c>
      <c r="B1434" s="13">
        <v>81</v>
      </c>
      <c r="C1434" s="21">
        <v>37.967897924553036</v>
      </c>
      <c r="D1434" s="21">
        <v>36.639155649817106</v>
      </c>
      <c r="E1434" s="21">
        <f t="shared" si="400"/>
        <v>37.303526787185071</v>
      </c>
      <c r="F1434" s="22">
        <f t="shared" si="404"/>
        <v>0.85055005399733119</v>
      </c>
      <c r="G1434" s="22">
        <f t="shared" si="404"/>
        <v>0.77596396170675774</v>
      </c>
      <c r="H1434" s="22">
        <f t="shared" si="401"/>
        <v>0.81325700785204447</v>
      </c>
      <c r="I1434" s="22">
        <v>1.6231660258220515</v>
      </c>
      <c r="J1434" s="22">
        <v>1.520505012613248</v>
      </c>
      <c r="K1434" s="22">
        <f t="shared" si="402"/>
        <v>1.5718355192176499</v>
      </c>
      <c r="L1434" s="22">
        <f t="shared" si="398"/>
        <v>1.9083721389395674</v>
      </c>
      <c r="M1434" s="22">
        <f t="shared" si="399"/>
        <v>1.9595046775997795</v>
      </c>
      <c r="N1434" s="22">
        <f t="shared" si="403"/>
        <v>1.9339384082696736</v>
      </c>
      <c r="O1434" s="14"/>
      <c r="P1434" s="14">
        <f t="shared" si="405"/>
        <v>81</v>
      </c>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c r="AM1434" s="14"/>
      <c r="AN1434" s="14"/>
      <c r="AO1434" s="14"/>
      <c r="AP1434" s="14"/>
      <c r="AQ1434" s="14"/>
      <c r="AR1434" s="14"/>
      <c r="AS1434" s="14"/>
      <c r="AT1434" s="14"/>
      <c r="AU1434" s="14"/>
      <c r="AV1434" s="14"/>
      <c r="AW1434" s="14"/>
      <c r="AX1434" s="14"/>
      <c r="AY1434" s="14"/>
      <c r="AZ1434" s="14"/>
      <c r="BA1434" s="14"/>
      <c r="BB1434" s="14"/>
      <c r="BC1434" s="14"/>
      <c r="BD1434" s="14"/>
      <c r="BE1434" s="14"/>
      <c r="BF1434" s="14"/>
      <c r="BG1434" s="14"/>
      <c r="BH1434" s="14"/>
      <c r="BI1434" s="14"/>
      <c r="BJ1434" s="14"/>
      <c r="BK1434" s="14"/>
      <c r="BL1434" s="14"/>
      <c r="BM1434" s="14"/>
      <c r="BN1434" s="14"/>
      <c r="BO1434" s="14"/>
      <c r="BP1434" s="14"/>
      <c r="BQ1434" s="14"/>
      <c r="BR1434" s="14"/>
      <c r="BS1434" s="14"/>
      <c r="BT1434" s="14"/>
    </row>
    <row r="1435" spans="1:72" s="13" customFormat="1" x14ac:dyDescent="0.25">
      <c r="A1435" s="13" t="s">
        <v>58</v>
      </c>
      <c r="B1435" s="13">
        <v>82</v>
      </c>
      <c r="C1435" s="21">
        <v>38.818447978550367</v>
      </c>
      <c r="D1435" s="21">
        <v>37.415119611523863</v>
      </c>
      <c r="E1435" s="21">
        <f t="shared" si="400"/>
        <v>38.116783795037115</v>
      </c>
      <c r="F1435" s="22">
        <f t="shared" si="404"/>
        <v>0.85645745319063593</v>
      </c>
      <c r="G1435" s="22">
        <f t="shared" si="404"/>
        <v>0.7808034609586727</v>
      </c>
      <c r="H1435" s="22">
        <f t="shared" si="401"/>
        <v>0.81863045707465432</v>
      </c>
      <c r="I1435" s="22">
        <v>1.653884786327553</v>
      </c>
      <c r="J1435" s="22">
        <v>1.5385337101399408</v>
      </c>
      <c r="K1435" s="22">
        <f t="shared" si="402"/>
        <v>1.5962092482337469</v>
      </c>
      <c r="L1435" s="22">
        <f t="shared" si="398"/>
        <v>1.9310764126883257</v>
      </c>
      <c r="M1435" s="22">
        <f t="shared" si="399"/>
        <v>1.9704493986885314</v>
      </c>
      <c r="N1435" s="22">
        <f t="shared" si="403"/>
        <v>1.9507629056884286</v>
      </c>
      <c r="O1435" s="14"/>
      <c r="P1435" s="14">
        <f t="shared" si="405"/>
        <v>82</v>
      </c>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c r="AM1435" s="14"/>
      <c r="AN1435" s="14"/>
      <c r="AO1435" s="14"/>
      <c r="AP1435" s="14"/>
      <c r="AQ1435" s="14"/>
      <c r="AR1435" s="14"/>
      <c r="AS1435" s="14"/>
      <c r="AT1435" s="14"/>
      <c r="AU1435" s="14"/>
      <c r="AV1435" s="14"/>
      <c r="AW1435" s="14"/>
      <c r="AX1435" s="14"/>
      <c r="AY1435" s="14"/>
      <c r="AZ1435" s="14"/>
      <c r="BA1435" s="14"/>
      <c r="BB1435" s="14"/>
      <c r="BC1435" s="14"/>
      <c r="BD1435" s="14"/>
      <c r="BE1435" s="14"/>
      <c r="BF1435" s="14"/>
      <c r="BG1435" s="14"/>
      <c r="BH1435" s="14"/>
      <c r="BI1435" s="14"/>
      <c r="BJ1435" s="14"/>
      <c r="BK1435" s="14"/>
      <c r="BL1435" s="14"/>
      <c r="BM1435" s="14"/>
      <c r="BN1435" s="14"/>
      <c r="BO1435" s="14"/>
      <c r="BP1435" s="14"/>
      <c r="BQ1435" s="14"/>
      <c r="BR1435" s="14"/>
      <c r="BS1435" s="14"/>
      <c r="BT1435" s="14"/>
    </row>
    <row r="1436" spans="1:72" s="13" customFormat="1" x14ac:dyDescent="0.25">
      <c r="A1436" s="13" t="s">
        <v>58</v>
      </c>
      <c r="B1436" s="13">
        <v>83</v>
      </c>
      <c r="C1436" s="21">
        <v>39.674905431741003</v>
      </c>
      <c r="D1436" s="21">
        <v>38.195923072482536</v>
      </c>
      <c r="E1436" s="21">
        <f t="shared" si="400"/>
        <v>38.935414252111769</v>
      </c>
      <c r="F1436" s="22">
        <f t="shared" si="404"/>
        <v>0.86218421186234906</v>
      </c>
      <c r="G1436" s="22">
        <f t="shared" si="404"/>
        <v>0.7855028053145503</v>
      </c>
      <c r="H1436" s="22">
        <f t="shared" si="401"/>
        <v>0.82384350858844968</v>
      </c>
      <c r="I1436" s="22">
        <v>1.6842536600980047</v>
      </c>
      <c r="J1436" s="22">
        <v>1.5563791472325947</v>
      </c>
      <c r="K1436" s="22">
        <f t="shared" si="402"/>
        <v>1.6203164036652997</v>
      </c>
      <c r="L1436" s="22">
        <f t="shared" si="398"/>
        <v>1.953473094177816</v>
      </c>
      <c r="M1436" s="22">
        <f t="shared" si="399"/>
        <v>1.9813794892932957</v>
      </c>
      <c r="N1436" s="22">
        <f t="shared" si="403"/>
        <v>1.9674262917355558</v>
      </c>
      <c r="O1436" s="14"/>
      <c r="P1436" s="14">
        <f t="shared" si="405"/>
        <v>83</v>
      </c>
      <c r="Q1436" s="14"/>
      <c r="R1436" s="14"/>
      <c r="S1436" s="14"/>
      <c r="T1436" s="14"/>
      <c r="U1436" s="14"/>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4"/>
      <c r="AY1436" s="14"/>
      <c r="AZ1436" s="14"/>
      <c r="BA1436" s="14"/>
      <c r="BB1436" s="14"/>
      <c r="BC1436" s="14"/>
      <c r="BD1436" s="14"/>
      <c r="BE1436" s="14"/>
      <c r="BF1436" s="14"/>
      <c r="BG1436" s="14"/>
      <c r="BH1436" s="14"/>
      <c r="BI1436" s="14"/>
      <c r="BJ1436" s="14"/>
      <c r="BK1436" s="14"/>
      <c r="BL1436" s="14"/>
      <c r="BM1436" s="14"/>
      <c r="BN1436" s="14"/>
      <c r="BO1436" s="14"/>
      <c r="BP1436" s="14"/>
      <c r="BQ1436" s="14"/>
      <c r="BR1436" s="14"/>
      <c r="BS1436" s="14"/>
      <c r="BT1436" s="14"/>
    </row>
    <row r="1437" spans="1:72" s="13" customFormat="1" x14ac:dyDescent="0.25">
      <c r="A1437" s="13" t="s">
        <v>58</v>
      </c>
      <c r="B1437" s="24">
        <v>84</v>
      </c>
      <c r="C1437" s="25">
        <v>40.537089643603352</v>
      </c>
      <c r="D1437" s="25">
        <v>38.981425877797086</v>
      </c>
      <c r="E1437" s="25">
        <f t="shared" si="400"/>
        <v>39.759257760700223</v>
      </c>
      <c r="F1437" s="26">
        <f t="shared" si="404"/>
        <v>0.86773048380414508</v>
      </c>
      <c r="G1437" s="26">
        <f t="shared" si="404"/>
        <v>0.79006251946024975</v>
      </c>
      <c r="H1437" s="26">
        <f t="shared" si="401"/>
        <v>0.82889650163219741</v>
      </c>
      <c r="I1437" s="26">
        <v>1.7142542747559439</v>
      </c>
      <c r="J1437" s="26">
        <v>1.57403962581003</v>
      </c>
      <c r="K1437" s="26">
        <f t="shared" si="402"/>
        <v>1.6441469502829871</v>
      </c>
      <c r="L1437" s="26">
        <f t="shared" si="398"/>
        <v>1.975560737754221</v>
      </c>
      <c r="M1437" s="26">
        <f t="shared" si="399"/>
        <v>1.9922975549901711</v>
      </c>
      <c r="N1437" s="26">
        <f t="shared" si="403"/>
        <v>1.983929146372196</v>
      </c>
      <c r="O1437" s="14"/>
      <c r="P1437" s="14">
        <f t="shared" si="405"/>
        <v>84</v>
      </c>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c r="BG1437" s="14"/>
      <c r="BH1437" s="14"/>
      <c r="BI1437" s="14"/>
      <c r="BJ1437" s="14"/>
      <c r="BK1437" s="14"/>
      <c r="BL1437" s="14"/>
      <c r="BM1437" s="14"/>
      <c r="BN1437" s="14"/>
      <c r="BO1437" s="14"/>
      <c r="BP1437" s="14"/>
      <c r="BQ1437" s="14"/>
      <c r="BR1437" s="14"/>
      <c r="BS1437" s="14"/>
      <c r="BT1437" s="14"/>
    </row>
    <row r="1438" spans="1:72" s="13" customFormat="1" x14ac:dyDescent="0.25">
      <c r="A1438" s="13" t="s">
        <v>58</v>
      </c>
      <c r="B1438" s="13">
        <v>85</v>
      </c>
      <c r="C1438" s="21">
        <v>41.404820127407497</v>
      </c>
      <c r="D1438" s="21">
        <v>39.771488397257336</v>
      </c>
      <c r="E1438" s="21">
        <f t="shared" si="400"/>
        <v>40.588154262332417</v>
      </c>
      <c r="F1438" s="22">
        <f t="shared" si="404"/>
        <v>0.87309652305156504</v>
      </c>
      <c r="G1438" s="22">
        <f t="shared" si="404"/>
        <v>0.794483179192774</v>
      </c>
      <c r="H1438" s="22">
        <f t="shared" si="401"/>
        <v>0.83378985112216952</v>
      </c>
      <c r="I1438" s="22">
        <v>1.7438693684826991</v>
      </c>
      <c r="J1438" s="22">
        <v>1.5915136336018776</v>
      </c>
      <c r="K1438" s="22">
        <f t="shared" si="402"/>
        <v>1.6676915010422884</v>
      </c>
      <c r="L1438" s="22">
        <f t="shared" si="398"/>
        <v>1.9973385787721276</v>
      </c>
      <c r="M1438" s="22">
        <f t="shared" si="399"/>
        <v>2.0032062040871876</v>
      </c>
      <c r="N1438" s="22">
        <f t="shared" si="403"/>
        <v>2.0002723914296574</v>
      </c>
      <c r="O1438" s="14"/>
      <c r="P1438" s="14">
        <f t="shared" si="405"/>
        <v>85</v>
      </c>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c r="BG1438" s="14"/>
      <c r="BH1438" s="14"/>
      <c r="BI1438" s="14"/>
      <c r="BJ1438" s="14"/>
      <c r="BK1438" s="14"/>
      <c r="BL1438" s="14"/>
      <c r="BM1438" s="14"/>
      <c r="BN1438" s="14"/>
      <c r="BO1438" s="14"/>
      <c r="BP1438" s="14"/>
      <c r="BQ1438" s="14"/>
      <c r="BR1438" s="14"/>
      <c r="BS1438" s="14"/>
      <c r="BT1438" s="14"/>
    </row>
    <row r="1439" spans="1:72" s="13" customFormat="1" x14ac:dyDescent="0.25">
      <c r="A1439" s="13" t="s">
        <v>58</v>
      </c>
      <c r="B1439" s="13">
        <v>86</v>
      </c>
      <c r="C1439" s="21">
        <v>42.277916650459062</v>
      </c>
      <c r="D1439" s="21">
        <v>40.56597157645011</v>
      </c>
      <c r="E1439" s="21">
        <f t="shared" si="400"/>
        <v>41.421944113454586</v>
      </c>
      <c r="F1439" s="22">
        <f t="shared" si="404"/>
        <v>0.8782826815850342</v>
      </c>
      <c r="G1439" s="22">
        <f t="shared" si="404"/>
        <v>0.79876541004488644</v>
      </c>
      <c r="H1439" s="22">
        <f t="shared" si="401"/>
        <v>0.83852404581496032</v>
      </c>
      <c r="I1439" s="22">
        <v>1.7730827992940963</v>
      </c>
      <c r="J1439" s="22">
        <v>1.6087998379233506</v>
      </c>
      <c r="K1439" s="22">
        <f t="shared" si="402"/>
        <v>1.6909413186087234</v>
      </c>
      <c r="L1439" s="22">
        <f t="shared" si="398"/>
        <v>2.0188065146567835</v>
      </c>
      <c r="M1439" s="22">
        <f t="shared" si="399"/>
        <v>2.0141080443542796</v>
      </c>
      <c r="N1439" s="22">
        <f t="shared" si="403"/>
        <v>2.0164572795055316</v>
      </c>
      <c r="O1439" s="14"/>
      <c r="P1439" s="14">
        <f t="shared" si="405"/>
        <v>86</v>
      </c>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4"/>
      <c r="AY1439" s="14"/>
      <c r="AZ1439" s="14"/>
      <c r="BA1439" s="14"/>
      <c r="BB1439" s="14"/>
      <c r="BC1439" s="14"/>
      <c r="BD1439" s="14"/>
      <c r="BE1439" s="14"/>
      <c r="BF1439" s="14"/>
      <c r="BG1439" s="14"/>
      <c r="BH1439" s="14"/>
      <c r="BI1439" s="14"/>
      <c r="BJ1439" s="14"/>
      <c r="BK1439" s="14"/>
      <c r="BL1439" s="14"/>
      <c r="BM1439" s="14"/>
      <c r="BN1439" s="14"/>
      <c r="BO1439" s="14"/>
      <c r="BP1439" s="14"/>
      <c r="BQ1439" s="14"/>
      <c r="BR1439" s="14"/>
      <c r="BS1439" s="14"/>
      <c r="BT1439" s="14"/>
    </row>
    <row r="1440" spans="1:72" s="13" customFormat="1" x14ac:dyDescent="0.25">
      <c r="A1440" s="13" t="s">
        <v>58</v>
      </c>
      <c r="B1440" s="13">
        <v>87</v>
      </c>
      <c r="C1440" s="21">
        <v>43.156199332044096</v>
      </c>
      <c r="D1440" s="21">
        <v>41.364736986494997</v>
      </c>
      <c r="E1440" s="21">
        <f t="shared" si="400"/>
        <v>42.26046815926955</v>
      </c>
      <c r="F1440" s="22">
        <f t="shared" si="404"/>
        <v>0.88328940698272618</v>
      </c>
      <c r="G1440" s="22">
        <f t="shared" si="404"/>
        <v>0.80290988589990775</v>
      </c>
      <c r="H1440" s="22">
        <f t="shared" si="401"/>
        <v>0.84309964644131696</v>
      </c>
      <c r="I1440" s="22">
        <v>1.8018795499836606</v>
      </c>
      <c r="J1440" s="22">
        <v>1.6258970795075147</v>
      </c>
      <c r="K1440" s="22">
        <f t="shared" si="402"/>
        <v>1.7138883147455877</v>
      </c>
      <c r="L1440" s="22">
        <f t="shared" si="398"/>
        <v>2.0399650847606039</v>
      </c>
      <c r="M1440" s="22">
        <f t="shared" si="399"/>
        <v>2.025005680039917</v>
      </c>
      <c r="N1440" s="22">
        <f t="shared" si="403"/>
        <v>2.0324853824002602</v>
      </c>
      <c r="O1440" s="14"/>
      <c r="P1440" s="14">
        <f t="shared" si="405"/>
        <v>87</v>
      </c>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c r="AY1440" s="14"/>
      <c r="AZ1440" s="14"/>
      <c r="BA1440" s="14"/>
      <c r="BB1440" s="14"/>
      <c r="BC1440" s="14"/>
      <c r="BD1440" s="14"/>
      <c r="BE1440" s="14"/>
      <c r="BF1440" s="14"/>
      <c r="BG1440" s="14"/>
      <c r="BH1440" s="14"/>
      <c r="BI1440" s="14"/>
      <c r="BJ1440" s="14"/>
      <c r="BK1440" s="14"/>
      <c r="BL1440" s="14"/>
      <c r="BM1440" s="14"/>
      <c r="BN1440" s="14"/>
      <c r="BO1440" s="14"/>
      <c r="BP1440" s="14"/>
      <c r="BQ1440" s="14"/>
      <c r="BR1440" s="14"/>
      <c r="BS1440" s="14"/>
      <c r="BT1440" s="14"/>
    </row>
    <row r="1441" spans="1:72" s="13" customFormat="1" x14ac:dyDescent="0.25">
      <c r="A1441" s="13" t="s">
        <v>58</v>
      </c>
      <c r="B1441" s="13">
        <v>88</v>
      </c>
      <c r="C1441" s="21">
        <v>44.039488739026822</v>
      </c>
      <c r="D1441" s="21">
        <v>42.167646872394904</v>
      </c>
      <c r="E1441" s="21">
        <f t="shared" si="400"/>
        <v>43.103567805710867</v>
      </c>
      <c r="F1441" s="22">
        <f t="shared" si="404"/>
        <v>0.88811724002918169</v>
      </c>
      <c r="G1441" s="22">
        <f t="shared" si="404"/>
        <v>0.80691732759796508</v>
      </c>
      <c r="H1441" s="22">
        <f t="shared" si="401"/>
        <v>0.84751728381357339</v>
      </c>
      <c r="I1441" s="22">
        <v>1.8302457288895049</v>
      </c>
      <c r="J1441" s="22">
        <v>1.6428043664016174</v>
      </c>
      <c r="K1441" s="22">
        <f t="shared" si="402"/>
        <v>1.7365250476455611</v>
      </c>
      <c r="L1441" s="22">
        <f t="shared" si="398"/>
        <v>2.0608154491285036</v>
      </c>
      <c r="M1441" s="22">
        <f t="shared" si="399"/>
        <v>2.035901709152689</v>
      </c>
      <c r="N1441" s="22">
        <f t="shared" si="403"/>
        <v>2.0483585791405963</v>
      </c>
      <c r="O1441" s="14"/>
      <c r="P1441" s="14">
        <f t="shared" si="405"/>
        <v>88</v>
      </c>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c r="AY1441" s="14"/>
      <c r="AZ1441" s="14"/>
      <c r="BA1441" s="14"/>
      <c r="BB1441" s="14"/>
      <c r="BC1441" s="14"/>
      <c r="BD1441" s="14"/>
      <c r="BE1441" s="14"/>
      <c r="BF1441" s="14"/>
      <c r="BG1441" s="14"/>
      <c r="BH1441" s="14"/>
      <c r="BI1441" s="14"/>
      <c r="BJ1441" s="14"/>
      <c r="BK1441" s="14"/>
      <c r="BL1441" s="14"/>
      <c r="BM1441" s="14"/>
      <c r="BN1441" s="14"/>
      <c r="BO1441" s="14"/>
      <c r="BP1441" s="14"/>
      <c r="BQ1441" s="14"/>
      <c r="BR1441" s="14"/>
      <c r="BS1441" s="14"/>
      <c r="BT1441" s="14"/>
    </row>
    <row r="1442" spans="1:72" s="13" customFormat="1" x14ac:dyDescent="0.25">
      <c r="A1442" s="13" t="s">
        <v>58</v>
      </c>
      <c r="B1442" s="13">
        <v>89</v>
      </c>
      <c r="C1442" s="21">
        <v>44.927605979056004</v>
      </c>
      <c r="D1442" s="21">
        <v>42.974564199992869</v>
      </c>
      <c r="E1442" s="21">
        <f t="shared" si="400"/>
        <v>43.95108508952444</v>
      </c>
      <c r="F1442" s="22">
        <f t="shared" si="404"/>
        <v>0.89276681228363941</v>
      </c>
      <c r="G1442" s="22">
        <f t="shared" si="404"/>
        <v>0.81078850153583915</v>
      </c>
      <c r="H1442" s="22">
        <f t="shared" si="401"/>
        <v>0.85177765690973928</v>
      </c>
      <c r="I1442" s="22">
        <v>1.858168566657729</v>
      </c>
      <c r="J1442" s="22">
        <v>1.6595208679336255</v>
      </c>
      <c r="K1442" s="22">
        <f t="shared" si="402"/>
        <v>1.7588447172956774</v>
      </c>
      <c r="L1442" s="22">
        <f t="shared" si="398"/>
        <v>2.0813593662881069</v>
      </c>
      <c r="M1442" s="22">
        <f t="shared" si="399"/>
        <v>2.0467987209858944</v>
      </c>
      <c r="N1442" s="22">
        <f t="shared" si="403"/>
        <v>2.0640790436370007</v>
      </c>
      <c r="O1442" s="14"/>
      <c r="P1442" s="14">
        <f t="shared" si="405"/>
        <v>89</v>
      </c>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c r="AY1442" s="14"/>
      <c r="AZ1442" s="14"/>
      <c r="BA1442" s="14"/>
      <c r="BB1442" s="14"/>
      <c r="BC1442" s="14"/>
      <c r="BD1442" s="14"/>
      <c r="BE1442" s="14"/>
      <c r="BF1442" s="14"/>
      <c r="BG1442" s="14"/>
      <c r="BH1442" s="14"/>
      <c r="BI1442" s="14"/>
      <c r="BJ1442" s="14"/>
      <c r="BK1442" s="14"/>
      <c r="BL1442" s="14"/>
      <c r="BM1442" s="14"/>
      <c r="BN1442" s="14"/>
      <c r="BO1442" s="14"/>
      <c r="BP1442" s="14"/>
      <c r="BQ1442" s="14"/>
      <c r="BR1442" s="14"/>
      <c r="BS1442" s="14"/>
      <c r="BT1442" s="14"/>
    </row>
    <row r="1443" spans="1:72" s="13" customFormat="1" x14ac:dyDescent="0.25">
      <c r="A1443" s="13" t="s">
        <v>58</v>
      </c>
      <c r="B1443" s="13">
        <v>90</v>
      </c>
      <c r="C1443" s="21">
        <v>45.820372791339643</v>
      </c>
      <c r="D1443" s="21">
        <v>43.785352701528709</v>
      </c>
      <c r="E1443" s="21">
        <f t="shared" si="400"/>
        <v>44.802862746434172</v>
      </c>
      <c r="F1443" s="22">
        <f t="shared" si="404"/>
        <v>0.8972388436125982</v>
      </c>
      <c r="G1443" s="22">
        <f t="shared" si="404"/>
        <v>0.81452421826167409</v>
      </c>
      <c r="H1443" s="22">
        <f t="shared" si="401"/>
        <v>0.85588153093713615</v>
      </c>
      <c r="I1443" s="22">
        <v>1.8856364091898152</v>
      </c>
      <c r="J1443" s="22">
        <v>1.6760459087547288</v>
      </c>
      <c r="K1443" s="22">
        <f t="shared" si="402"/>
        <v>1.7808411589722719</v>
      </c>
      <c r="L1443" s="22">
        <f t="shared" si="398"/>
        <v>2.1015991701803522</v>
      </c>
      <c r="M1443" s="22">
        <f t="shared" si="399"/>
        <v>2.0576992938671372</v>
      </c>
      <c r="N1443" s="22">
        <f t="shared" si="403"/>
        <v>2.079649232023745</v>
      </c>
      <c r="O1443" s="14"/>
      <c r="P1443" s="14">
        <f t="shared" si="405"/>
        <v>90</v>
      </c>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c r="AS1443" s="14"/>
      <c r="AT1443" s="14"/>
      <c r="AU1443" s="14"/>
      <c r="AV1443" s="14"/>
      <c r="AW1443" s="14"/>
      <c r="AX1443" s="14"/>
      <c r="AY1443" s="14"/>
      <c r="AZ1443" s="14"/>
      <c r="BA1443" s="14"/>
      <c r="BB1443" s="14"/>
      <c r="BC1443" s="14"/>
      <c r="BD1443" s="14"/>
      <c r="BE1443" s="14"/>
      <c r="BF1443" s="14"/>
      <c r="BG1443" s="14"/>
      <c r="BH1443" s="14"/>
      <c r="BI1443" s="14"/>
      <c r="BJ1443" s="14"/>
      <c r="BK1443" s="14"/>
      <c r="BL1443" s="14"/>
      <c r="BM1443" s="14"/>
      <c r="BN1443" s="14"/>
      <c r="BO1443" s="14"/>
      <c r="BP1443" s="14"/>
      <c r="BQ1443" s="14"/>
      <c r="BR1443" s="14"/>
      <c r="BS1443" s="14"/>
      <c r="BT1443" s="14"/>
    </row>
    <row r="1444" spans="1:72" s="13" customFormat="1" x14ac:dyDescent="0.25">
      <c r="A1444" s="13" t="s">
        <v>58</v>
      </c>
      <c r="B1444" s="24">
        <v>91</v>
      </c>
      <c r="C1444" s="25">
        <v>46.717611634952242</v>
      </c>
      <c r="D1444" s="25">
        <v>44.599876919790383</v>
      </c>
      <c r="E1444" s="25">
        <f t="shared" si="400"/>
        <v>45.658744277371312</v>
      </c>
      <c r="F1444" s="26">
        <f t="shared" si="404"/>
        <v>0.90153413969014906</v>
      </c>
      <c r="G1444" s="26">
        <f t="shared" si="404"/>
        <v>0.81812533106633367</v>
      </c>
      <c r="H1444" s="26">
        <f t="shared" si="401"/>
        <v>0.85982973537824137</v>
      </c>
      <c r="I1444" s="26">
        <v>1.9126387069741395</v>
      </c>
      <c r="J1444" s="26">
        <v>1.6923789629631818</v>
      </c>
      <c r="K1444" s="26">
        <f t="shared" si="402"/>
        <v>1.8025088349686607</v>
      </c>
      <c r="L1444" s="26">
        <f t="shared" si="398"/>
        <v>2.1215377463481304</v>
      </c>
      <c r="M1444" s="26">
        <f t="shared" si="399"/>
        <v>2.0686059931152085</v>
      </c>
      <c r="N1444" s="26">
        <f t="shared" si="403"/>
        <v>2.0950718697316697</v>
      </c>
      <c r="O1444" s="14"/>
      <c r="P1444" s="14">
        <f t="shared" si="405"/>
        <v>91</v>
      </c>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c r="BA1444" s="14"/>
      <c r="BB1444" s="14"/>
      <c r="BC1444" s="14"/>
      <c r="BD1444" s="14"/>
      <c r="BE1444" s="14"/>
      <c r="BF1444" s="14"/>
      <c r="BG1444" s="14"/>
      <c r="BH1444" s="14"/>
      <c r="BI1444" s="14"/>
      <c r="BJ1444" s="14"/>
      <c r="BK1444" s="14"/>
      <c r="BL1444" s="14"/>
      <c r="BM1444" s="14"/>
      <c r="BN1444" s="14"/>
      <c r="BO1444" s="14"/>
      <c r="BP1444" s="14"/>
      <c r="BQ1444" s="14"/>
      <c r="BR1444" s="14"/>
      <c r="BS1444" s="14"/>
      <c r="BT1444" s="14"/>
    </row>
    <row r="1445" spans="1:72" s="13" customFormat="1" x14ac:dyDescent="0.25">
      <c r="A1445" s="13" t="s">
        <v>58</v>
      </c>
      <c r="B1445" s="13">
        <v>92</v>
      </c>
      <c r="C1445" s="21">
        <v>47.619145774642391</v>
      </c>
      <c r="D1445" s="21">
        <v>45.418002250856716</v>
      </c>
      <c r="E1445" s="21">
        <f t="shared" si="400"/>
        <v>46.518574012749554</v>
      </c>
      <c r="F1445" s="22">
        <f t="shared" si="404"/>
        <v>0.90565358947065278</v>
      </c>
      <c r="G1445" s="22">
        <f t="shared" si="404"/>
        <v>0.82159273457287441</v>
      </c>
      <c r="H1445" s="22">
        <f t="shared" si="401"/>
        <v>0.86362316202176359</v>
      </c>
      <c r="I1445" s="22">
        <v>1.9391660010123686</v>
      </c>
      <c r="J1445" s="22">
        <v>1.7085196483144456</v>
      </c>
      <c r="K1445" s="22">
        <f t="shared" si="402"/>
        <v>1.8238428246634071</v>
      </c>
      <c r="L1445" s="22">
        <f t="shared" ref="L1445:L1476" si="406">I1445/F1445</f>
        <v>2.1411785074973264</v>
      </c>
      <c r="M1445" s="22">
        <f t="shared" ref="M1445:M1476" si="407">J1445/G1445</f>
        <v>2.0795213691886678</v>
      </c>
      <c r="N1445" s="22">
        <f t="shared" si="403"/>
        <v>2.1103499383429973</v>
      </c>
      <c r="O1445" s="14"/>
      <c r="P1445" s="14">
        <f t="shared" si="405"/>
        <v>92</v>
      </c>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4"/>
      <c r="BI1445" s="14"/>
      <c r="BJ1445" s="14"/>
      <c r="BK1445" s="14"/>
      <c r="BL1445" s="14"/>
      <c r="BM1445" s="14"/>
      <c r="BN1445" s="14"/>
      <c r="BO1445" s="14"/>
      <c r="BP1445" s="14"/>
      <c r="BQ1445" s="14"/>
      <c r="BR1445" s="14"/>
      <c r="BS1445" s="14"/>
      <c r="BT1445" s="14"/>
    </row>
    <row r="1446" spans="1:72" s="13" customFormat="1" x14ac:dyDescent="0.25">
      <c r="A1446" s="13" t="s">
        <v>58</v>
      </c>
      <c r="B1446" s="13">
        <v>93</v>
      </c>
      <c r="C1446" s="21">
        <v>48.524799364113044</v>
      </c>
      <c r="D1446" s="21">
        <v>46.239594985429591</v>
      </c>
      <c r="E1446" s="21">
        <f t="shared" si="400"/>
        <v>47.382197174771321</v>
      </c>
      <c r="F1446" s="22">
        <f t="shared" si="404"/>
        <v>0.90959816263732307</v>
      </c>
      <c r="G1446" s="22">
        <f t="shared" si="404"/>
        <v>0.82492736332589089</v>
      </c>
      <c r="H1446" s="22">
        <f t="shared" si="401"/>
        <v>0.86726276298160698</v>
      </c>
      <c r="I1446" s="22">
        <v>1.9652099055601657</v>
      </c>
      <c r="J1446" s="22">
        <v>1.7244677205222267</v>
      </c>
      <c r="K1446" s="22">
        <f t="shared" si="402"/>
        <v>1.8448388130411963</v>
      </c>
      <c r="L1446" s="22">
        <f t="shared" si="406"/>
        <v>2.1605253685453389</v>
      </c>
      <c r="M1446" s="22">
        <f t="shared" si="407"/>
        <v>2.0904479560110905</v>
      </c>
      <c r="N1446" s="22">
        <f t="shared" si="403"/>
        <v>2.1254866622782149</v>
      </c>
      <c r="O1446" s="14"/>
      <c r="P1446" s="14">
        <f t="shared" si="405"/>
        <v>93</v>
      </c>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row>
    <row r="1447" spans="1:72" s="13" customFormat="1" x14ac:dyDescent="0.25">
      <c r="A1447" s="13" t="s">
        <v>58</v>
      </c>
      <c r="B1447" s="13">
        <v>94</v>
      </c>
      <c r="C1447" s="21">
        <v>49.434397526750367</v>
      </c>
      <c r="D1447" s="21">
        <v>47.064522348755482</v>
      </c>
      <c r="E1447" s="21">
        <f t="shared" si="400"/>
        <v>48.249459937752924</v>
      </c>
      <c r="F1447" s="22">
        <f t="shared" si="404"/>
        <v>0.91336890703085771</v>
      </c>
      <c r="G1447" s="22">
        <f t="shared" si="404"/>
        <v>0.82813019038172797</v>
      </c>
      <c r="H1447" s="22">
        <f t="shared" si="401"/>
        <v>0.87074954870629284</v>
      </c>
      <c r="I1447" s="22">
        <v>1.9907630879083427</v>
      </c>
      <c r="J1447" s="22">
        <v>1.7402230676546102</v>
      </c>
      <c r="K1447" s="22">
        <f t="shared" si="402"/>
        <v>1.8654930777814764</v>
      </c>
      <c r="L1447" s="22">
        <f t="shared" si="406"/>
        <v>2.1795827212684893</v>
      </c>
      <c r="M1447" s="22">
        <f t="shared" si="407"/>
        <v>2.1013882694609305</v>
      </c>
      <c r="N1447" s="22">
        <f t="shared" si="403"/>
        <v>2.1404854953647101</v>
      </c>
      <c r="O1447" s="14"/>
      <c r="P1447" s="14">
        <f t="shared" si="405"/>
        <v>94</v>
      </c>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c r="BG1447" s="14"/>
      <c r="BH1447" s="14"/>
      <c r="BI1447" s="14"/>
      <c r="BJ1447" s="14"/>
      <c r="BK1447" s="14"/>
      <c r="BL1447" s="14"/>
      <c r="BM1447" s="14"/>
      <c r="BN1447" s="14"/>
      <c r="BO1447" s="14"/>
      <c r="BP1447" s="14"/>
      <c r="BQ1447" s="14"/>
      <c r="BR1447" s="14"/>
      <c r="BS1447" s="14"/>
      <c r="BT1447" s="14"/>
    </row>
    <row r="1448" spans="1:72" s="13" customFormat="1" x14ac:dyDescent="0.25">
      <c r="A1448" s="13" t="s">
        <v>58</v>
      </c>
      <c r="B1448" s="13">
        <v>95</v>
      </c>
      <c r="C1448" s="21">
        <v>50.347766433781224</v>
      </c>
      <c r="D1448" s="21">
        <v>47.89265253913721</v>
      </c>
      <c r="E1448" s="21">
        <f t="shared" si="400"/>
        <v>49.120209486459217</v>
      </c>
      <c r="F1448" s="22">
        <f t="shared" si="404"/>
        <v>0.91696694606235951</v>
      </c>
      <c r="G1448" s="22">
        <f t="shared" si="404"/>
        <v>0.83120222590181214</v>
      </c>
      <c r="H1448" s="22">
        <f t="shared" si="401"/>
        <v>0.87408458598208583</v>
      </c>
      <c r="I1448" s="22">
        <v>2.0158192454354649</v>
      </c>
      <c r="J1448" s="22">
        <v>1.7557857046291103</v>
      </c>
      <c r="K1448" s="22">
        <f t="shared" si="402"/>
        <v>1.8858024750322877</v>
      </c>
      <c r="L1448" s="22">
        <f t="shared" si="406"/>
        <v>2.1983554086565475</v>
      </c>
      <c r="M1448" s="22">
        <f t="shared" si="407"/>
        <v>2.1123448060117647</v>
      </c>
      <c r="N1448" s="22">
        <f t="shared" si="403"/>
        <v>2.1553501073341561</v>
      </c>
      <c r="O1448" s="14"/>
      <c r="P1448" s="14">
        <f t="shared" si="405"/>
        <v>95</v>
      </c>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c r="BG1448" s="14"/>
      <c r="BH1448" s="14"/>
      <c r="BI1448" s="14"/>
      <c r="BJ1448" s="14"/>
      <c r="BK1448" s="14"/>
      <c r="BL1448" s="14"/>
      <c r="BM1448" s="14"/>
      <c r="BN1448" s="14"/>
      <c r="BO1448" s="14"/>
      <c r="BP1448" s="14"/>
      <c r="BQ1448" s="14"/>
      <c r="BR1448" s="14"/>
      <c r="BS1448" s="14"/>
      <c r="BT1448" s="14"/>
    </row>
    <row r="1449" spans="1:72" s="13" customFormat="1" x14ac:dyDescent="0.25">
      <c r="A1449" s="13" t="s">
        <v>58</v>
      </c>
      <c r="B1449" s="13">
        <v>96</v>
      </c>
      <c r="C1449" s="21">
        <v>51.264733379843584</v>
      </c>
      <c r="D1449" s="21">
        <v>48.723854765039022</v>
      </c>
      <c r="E1449" s="21">
        <f t="shared" si="400"/>
        <v>49.994294072441306</v>
      </c>
      <c r="F1449" s="22">
        <f t="shared" si="404"/>
        <v>0.92039347611340361</v>
      </c>
      <c r="G1449" s="22">
        <f t="shared" si="404"/>
        <v>0.83414451574957127</v>
      </c>
      <c r="H1449" s="22">
        <f t="shared" si="401"/>
        <v>0.87726899593148744</v>
      </c>
      <c r="I1449" s="22">
        <v>2.0403730801658937</v>
      </c>
      <c r="J1449" s="22">
        <v>1.771155767810124</v>
      </c>
      <c r="K1449" s="22">
        <f t="shared" si="402"/>
        <v>1.9057644239880087</v>
      </c>
      <c r="L1449" s="22">
        <f t="shared" si="406"/>
        <v>2.2168486990823641</v>
      </c>
      <c r="M1449" s="22">
        <f t="shared" si="407"/>
        <v>2.1233200415140825</v>
      </c>
      <c r="N1449" s="22">
        <f t="shared" si="403"/>
        <v>2.1700843702982233</v>
      </c>
      <c r="O1449" s="14"/>
      <c r="P1449" s="14">
        <f t="shared" si="405"/>
        <v>96</v>
      </c>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4"/>
      <c r="AY1449" s="14"/>
      <c r="AZ1449" s="14"/>
      <c r="BA1449" s="14"/>
      <c r="BB1449" s="14"/>
      <c r="BC1449" s="14"/>
      <c r="BD1449" s="14"/>
      <c r="BE1449" s="14"/>
      <c r="BF1449" s="14"/>
      <c r="BG1449" s="14"/>
      <c r="BH1449" s="14"/>
      <c r="BI1449" s="14"/>
      <c r="BJ1449" s="14"/>
      <c r="BK1449" s="14"/>
      <c r="BL1449" s="14"/>
      <c r="BM1449" s="14"/>
      <c r="BN1449" s="14"/>
      <c r="BO1449" s="14"/>
      <c r="BP1449" s="14"/>
      <c r="BQ1449" s="14"/>
      <c r="BR1449" s="14"/>
      <c r="BS1449" s="14"/>
      <c r="BT1449" s="14"/>
    </row>
    <row r="1450" spans="1:72" s="13" customFormat="1" x14ac:dyDescent="0.25">
      <c r="A1450" s="13" t="s">
        <v>58</v>
      </c>
      <c r="B1450" s="13">
        <v>97</v>
      </c>
      <c r="C1450" s="21">
        <v>52.185126855956987</v>
      </c>
      <c r="D1450" s="21">
        <v>49.557999280788593</v>
      </c>
      <c r="E1450" s="21">
        <f t="shared" si="400"/>
        <v>50.871563068372794</v>
      </c>
      <c r="F1450" s="22">
        <f t="shared" si="404"/>
        <v>0.92364976392831011</v>
      </c>
      <c r="G1450" s="22">
        <f t="shared" si="404"/>
        <v>0.83695814009310965</v>
      </c>
      <c r="H1450" s="22">
        <f t="shared" si="401"/>
        <v>0.88030395201070988</v>
      </c>
      <c r="I1450" s="22">
        <v>2.0644202710685775</v>
      </c>
      <c r="J1450" s="22">
        <v>1.7863335097118624</v>
      </c>
      <c r="K1450" s="22">
        <f t="shared" si="402"/>
        <v>1.92537689039022</v>
      </c>
      <c r="L1450" s="22">
        <f t="shared" si="406"/>
        <v>2.2350682603853396</v>
      </c>
      <c r="M1450" s="22">
        <f t="shared" si="407"/>
        <v>2.1343164301062143</v>
      </c>
      <c r="N1450" s="22">
        <f t="shared" si="403"/>
        <v>2.1846923452457769</v>
      </c>
      <c r="O1450" s="14"/>
      <c r="P1450" s="14">
        <f t="shared" si="405"/>
        <v>97</v>
      </c>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c r="AS1450" s="14"/>
      <c r="AT1450" s="14"/>
      <c r="AU1450" s="14"/>
      <c r="AV1450" s="14"/>
      <c r="AW1450" s="14"/>
      <c r="AX1450" s="14"/>
      <c r="AY1450" s="14"/>
      <c r="AZ1450" s="14"/>
      <c r="BA1450" s="14"/>
      <c r="BB1450" s="14"/>
      <c r="BC1450" s="14"/>
      <c r="BD1450" s="14"/>
      <c r="BE1450" s="14"/>
      <c r="BF1450" s="14"/>
      <c r="BG1450" s="14"/>
      <c r="BH1450" s="14"/>
      <c r="BI1450" s="14"/>
      <c r="BJ1450" s="14"/>
      <c r="BK1450" s="14"/>
      <c r="BL1450" s="14"/>
      <c r="BM1450" s="14"/>
      <c r="BN1450" s="14"/>
      <c r="BO1450" s="14"/>
      <c r="BP1450" s="14"/>
      <c r="BQ1450" s="14"/>
      <c r="BR1450" s="14"/>
      <c r="BS1450" s="14"/>
      <c r="BT1450" s="14"/>
    </row>
    <row r="1451" spans="1:72" s="13" customFormat="1" x14ac:dyDescent="0.25">
      <c r="A1451" s="13" t="s">
        <v>58</v>
      </c>
      <c r="B1451" s="24">
        <v>98</v>
      </c>
      <c r="C1451" s="25">
        <v>53.108776619885298</v>
      </c>
      <c r="D1451" s="25">
        <v>50.394957420881703</v>
      </c>
      <c r="E1451" s="25">
        <f t="shared" si="400"/>
        <v>51.7518670203835</v>
      </c>
      <c r="F1451" s="26">
        <f t="shared" si="404"/>
        <v>0.9267371440010308</v>
      </c>
      <c r="G1451" s="26">
        <f t="shared" si="404"/>
        <v>0.8396442120144485</v>
      </c>
      <c r="H1451" s="26">
        <f t="shared" si="401"/>
        <v>0.88319067800773965</v>
      </c>
      <c r="I1451" s="26">
        <v>2.0879574443315647</v>
      </c>
      <c r="J1451" s="26">
        <v>1.8013192938095488</v>
      </c>
      <c r="K1451" s="26">
        <f t="shared" si="402"/>
        <v>1.9446383690705566</v>
      </c>
      <c r="L1451" s="26">
        <f t="shared" si="406"/>
        <v>2.2530201339693385</v>
      </c>
      <c r="M1451" s="26">
        <f t="shared" si="407"/>
        <v>2.1453364032461786</v>
      </c>
      <c r="N1451" s="26">
        <f t="shared" si="403"/>
        <v>2.1991782686077586</v>
      </c>
      <c r="O1451" s="14"/>
      <c r="P1451" s="14">
        <f t="shared" si="405"/>
        <v>98</v>
      </c>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c r="AY1451" s="14"/>
      <c r="AZ1451" s="14"/>
      <c r="BA1451" s="14"/>
      <c r="BB1451" s="14"/>
      <c r="BC1451" s="14"/>
      <c r="BD1451" s="14"/>
      <c r="BE1451" s="14"/>
      <c r="BF1451" s="14"/>
      <c r="BG1451" s="14"/>
      <c r="BH1451" s="14"/>
      <c r="BI1451" s="14"/>
      <c r="BJ1451" s="14"/>
      <c r="BK1451" s="14"/>
      <c r="BL1451" s="14"/>
      <c r="BM1451" s="14"/>
      <c r="BN1451" s="14"/>
      <c r="BO1451" s="14"/>
      <c r="BP1451" s="14"/>
      <c r="BQ1451" s="14"/>
      <c r="BR1451" s="14"/>
      <c r="BS1451" s="14"/>
      <c r="BT1451" s="14"/>
    </row>
    <row r="1452" spans="1:72" s="13" customFormat="1" x14ac:dyDescent="0.25">
      <c r="A1452" s="13" t="s">
        <v>58</v>
      </c>
      <c r="B1452" s="13">
        <v>99</v>
      </c>
      <c r="C1452" s="21">
        <v>54.035513763886328</v>
      </c>
      <c r="D1452" s="21">
        <v>51.234601632896151</v>
      </c>
      <c r="E1452" s="21">
        <f t="shared" si="400"/>
        <v>52.635057698391236</v>
      </c>
      <c r="F1452" s="22">
        <f t="shared" si="404"/>
        <v>0.92965701596122585</v>
      </c>
      <c r="G1452" s="22">
        <f t="shared" si="404"/>
        <v>0.84220387612712955</v>
      </c>
      <c r="H1452" s="22">
        <f t="shared" si="401"/>
        <v>0.8859304460441777</v>
      </c>
      <c r="I1452" s="22">
        <v>2.1109821418453056</v>
      </c>
      <c r="J1452" s="22">
        <v>1.8161135894612801</v>
      </c>
      <c r="K1452" s="22">
        <f t="shared" si="402"/>
        <v>1.9635478656532928</v>
      </c>
      <c r="L1452" s="22">
        <f t="shared" si="406"/>
        <v>2.2707107090055572</v>
      </c>
      <c r="M1452" s="22">
        <f t="shared" si="407"/>
        <v>2.1563823688542847</v>
      </c>
      <c r="N1452" s="22">
        <f t="shared" si="403"/>
        <v>2.2135465389299211</v>
      </c>
      <c r="O1452" s="14"/>
      <c r="P1452" s="14">
        <f t="shared" si="405"/>
        <v>99</v>
      </c>
      <c r="Q1452" s="14"/>
      <c r="R1452" s="14"/>
      <c r="S1452" s="14"/>
      <c r="T1452" s="14"/>
      <c r="U1452" s="14"/>
      <c r="V1452" s="14"/>
      <c r="W1452" s="14"/>
      <c r="X1452" s="14"/>
      <c r="Y1452" s="14"/>
      <c r="Z1452" s="14"/>
      <c r="AA1452" s="14"/>
      <c r="AB1452" s="14"/>
      <c r="AC1452" s="14"/>
      <c r="AD1452" s="14"/>
      <c r="AE1452" s="14"/>
      <c r="AF1452" s="14"/>
      <c r="AG1452" s="14"/>
      <c r="AH1452" s="14"/>
      <c r="AI1452" s="14"/>
      <c r="AJ1452" s="14"/>
      <c r="AK1452" s="14"/>
      <c r="AL1452" s="14"/>
      <c r="AM1452" s="14"/>
      <c r="AN1452" s="14"/>
      <c r="AO1452" s="14"/>
      <c r="AP1452" s="14"/>
      <c r="AQ1452" s="14"/>
      <c r="AR1452" s="14"/>
      <c r="AS1452" s="14"/>
      <c r="AT1452" s="14"/>
      <c r="AU1452" s="14"/>
      <c r="AV1452" s="14"/>
      <c r="AW1452" s="14"/>
      <c r="AX1452" s="14"/>
      <c r="AY1452" s="14"/>
      <c r="AZ1452" s="14"/>
      <c r="BA1452" s="14"/>
      <c r="BB1452" s="14"/>
      <c r="BC1452" s="14"/>
      <c r="BD1452" s="14"/>
      <c r="BE1452" s="14"/>
      <c r="BF1452" s="14"/>
      <c r="BG1452" s="14"/>
      <c r="BH1452" s="14"/>
      <c r="BI1452" s="14"/>
      <c r="BJ1452" s="14"/>
      <c r="BK1452" s="14"/>
      <c r="BL1452" s="14"/>
      <c r="BM1452" s="14"/>
      <c r="BN1452" s="14"/>
      <c r="BO1452" s="14"/>
      <c r="BP1452" s="14"/>
      <c r="BQ1452" s="14"/>
      <c r="BR1452" s="14"/>
      <c r="BS1452" s="14"/>
      <c r="BT1452" s="14"/>
    </row>
    <row r="1453" spans="1:72" s="13" customFormat="1" x14ac:dyDescent="0.25">
      <c r="A1453" s="13" t="s">
        <v>58</v>
      </c>
      <c r="B1453" s="13">
        <v>100</v>
      </c>
      <c r="C1453" s="21">
        <v>54.965170779847554</v>
      </c>
      <c r="D1453" s="21">
        <v>52.076805509023281</v>
      </c>
      <c r="E1453" s="21">
        <f t="shared" si="400"/>
        <v>53.520988144435421</v>
      </c>
      <c r="F1453" s="22">
        <f t="shared" si="404"/>
        <v>0.93241084196244373</v>
      </c>
      <c r="G1453" s="22">
        <f t="shared" si="404"/>
        <v>0.84463830720248012</v>
      </c>
      <c r="H1453" s="22">
        <f t="shared" si="401"/>
        <v>0.88852457458246192</v>
      </c>
      <c r="I1453" s="22">
        <v>2.1334927881245735</v>
      </c>
      <c r="J1453" s="22">
        <v>1.8307169669426648</v>
      </c>
      <c r="K1453" s="22">
        <f t="shared" si="402"/>
        <v>1.9821048775336192</v>
      </c>
      <c r="L1453" s="22">
        <f t="shared" si="406"/>
        <v>2.2881466968297093</v>
      </c>
      <c r="M1453" s="22">
        <f t="shared" si="407"/>
        <v>2.1674567105607228</v>
      </c>
      <c r="N1453" s="22">
        <f t="shared" si="403"/>
        <v>2.2278017036952162</v>
      </c>
      <c r="O1453" s="14"/>
      <c r="P1453" s="14">
        <f t="shared" ref="P1453:P1465" si="408">AVERAGE(B1453,B1594)</f>
        <v>100</v>
      </c>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c r="AS1453" s="14"/>
      <c r="AT1453" s="14"/>
      <c r="AU1453" s="14"/>
      <c r="AV1453" s="14"/>
      <c r="AW1453" s="14"/>
      <c r="AX1453" s="14"/>
      <c r="AY1453" s="14"/>
      <c r="AZ1453" s="14"/>
      <c r="BA1453" s="14"/>
      <c r="BB1453" s="14"/>
      <c r="BC1453" s="14"/>
      <c r="BD1453" s="14"/>
      <c r="BE1453" s="14"/>
      <c r="BF1453" s="14"/>
      <c r="BG1453" s="14"/>
      <c r="BH1453" s="14"/>
      <c r="BI1453" s="14"/>
      <c r="BJ1453" s="14"/>
      <c r="BK1453" s="14"/>
      <c r="BL1453" s="14"/>
      <c r="BM1453" s="14"/>
      <c r="BN1453" s="14"/>
      <c r="BO1453" s="14"/>
      <c r="BP1453" s="14"/>
      <c r="BQ1453" s="14"/>
      <c r="BR1453" s="14"/>
      <c r="BS1453" s="14"/>
      <c r="BT1453" s="14"/>
    </row>
    <row r="1454" spans="1:72" s="13" customFormat="1" x14ac:dyDescent="0.25">
      <c r="A1454" s="13" t="s">
        <v>58</v>
      </c>
      <c r="B1454" s="13">
        <v>101</v>
      </c>
      <c r="C1454" s="21">
        <v>55.897581621809998</v>
      </c>
      <c r="D1454" s="21">
        <v>52.921443816225761</v>
      </c>
      <c r="E1454" s="21">
        <f t="shared" si="400"/>
        <v>54.409512719017883</v>
      </c>
      <c r="F1454" s="22">
        <f t="shared" si="404"/>
        <v>0.93500014407580068</v>
      </c>
      <c r="G1454" s="22">
        <f t="shared" si="404"/>
        <v>0.84694870880701245</v>
      </c>
      <c r="H1454" s="22">
        <f t="shared" si="401"/>
        <v>0.89097442644140656</v>
      </c>
      <c r="I1454" s="22">
        <v>2.1554886558941586</v>
      </c>
      <c r="J1454" s="22">
        <v>1.8451300925960081</v>
      </c>
      <c r="K1454" s="22">
        <f t="shared" si="402"/>
        <v>2.0003093742450835</v>
      </c>
      <c r="L1454" s="22">
        <f t="shared" si="406"/>
        <v>2.3053351056162112</v>
      </c>
      <c r="M1454" s="22">
        <f t="shared" si="407"/>
        <v>2.1785617870472995</v>
      </c>
      <c r="N1454" s="22">
        <f t="shared" si="403"/>
        <v>2.2419484463317554</v>
      </c>
      <c r="O1454" s="14"/>
      <c r="P1454" s="14">
        <f t="shared" si="408"/>
        <v>101</v>
      </c>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4"/>
      <c r="AY1454" s="14"/>
      <c r="AZ1454" s="14"/>
      <c r="BA1454" s="14"/>
      <c r="BB1454" s="14"/>
      <c r="BC1454" s="14"/>
      <c r="BD1454" s="14"/>
      <c r="BE1454" s="14"/>
      <c r="BF1454" s="14"/>
      <c r="BG1454" s="14"/>
      <c r="BH1454" s="14"/>
      <c r="BI1454" s="14"/>
      <c r="BJ1454" s="14"/>
      <c r="BK1454" s="14"/>
      <c r="BL1454" s="14"/>
      <c r="BM1454" s="14"/>
      <c r="BN1454" s="14"/>
      <c r="BO1454" s="14"/>
      <c r="BP1454" s="14"/>
      <c r="BQ1454" s="14"/>
      <c r="BR1454" s="14"/>
      <c r="BS1454" s="14"/>
      <c r="BT1454" s="14"/>
    </row>
    <row r="1455" spans="1:72" s="13" customFormat="1" x14ac:dyDescent="0.25">
      <c r="A1455" s="13" t="s">
        <v>58</v>
      </c>
      <c r="B1455" s="13">
        <v>102</v>
      </c>
      <c r="C1455" s="21">
        <v>56.832581765885799</v>
      </c>
      <c r="D1455" s="21">
        <v>53.768392525032773</v>
      </c>
      <c r="E1455" s="21">
        <f t="shared" si="400"/>
        <v>55.300487145459286</v>
      </c>
      <c r="F1455" s="22">
        <f t="shared" si="404"/>
        <v>0.93742650169283337</v>
      </c>
      <c r="G1455" s="22">
        <f t="shared" si="404"/>
        <v>0.84913631195097139</v>
      </c>
      <c r="H1455" s="22">
        <f t="shared" si="401"/>
        <v>0.89328140682190238</v>
      </c>
      <c r="I1455" s="22">
        <v>2.1769698305577836</v>
      </c>
      <c r="J1455" s="22">
        <v>1.8593537240955293</v>
      </c>
      <c r="K1455" s="22">
        <f t="shared" si="402"/>
        <v>2.0181617773266565</v>
      </c>
      <c r="L1455" s="22">
        <f t="shared" si="406"/>
        <v>2.322283215405736</v>
      </c>
      <c r="M1455" s="22">
        <f t="shared" si="407"/>
        <v>2.1896999314791845</v>
      </c>
      <c r="N1455" s="22">
        <f t="shared" si="403"/>
        <v>2.2559915734424605</v>
      </c>
      <c r="O1455" s="14"/>
      <c r="P1455" s="14">
        <f t="shared" si="408"/>
        <v>102</v>
      </c>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c r="AM1455" s="14"/>
      <c r="AN1455" s="14"/>
      <c r="AO1455" s="14"/>
      <c r="AP1455" s="14"/>
      <c r="AQ1455" s="14"/>
      <c r="AR1455" s="14"/>
      <c r="AS1455" s="14"/>
      <c r="AT1455" s="14"/>
      <c r="AU1455" s="14"/>
      <c r="AV1455" s="14"/>
      <c r="AW1455" s="14"/>
      <c r="AX1455" s="14"/>
      <c r="AY1455" s="14"/>
      <c r="AZ1455" s="14"/>
      <c r="BA1455" s="14"/>
      <c r="BB1455" s="14"/>
      <c r="BC1455" s="14"/>
      <c r="BD1455" s="14"/>
      <c r="BE1455" s="14"/>
      <c r="BF1455" s="14"/>
      <c r="BG1455" s="14"/>
      <c r="BH1455" s="14"/>
      <c r="BI1455" s="14"/>
      <c r="BJ1455" s="14"/>
      <c r="BK1455" s="14"/>
      <c r="BL1455" s="14"/>
      <c r="BM1455" s="14"/>
      <c r="BN1455" s="14"/>
      <c r="BO1455" s="14"/>
      <c r="BP1455" s="14"/>
      <c r="BQ1455" s="14"/>
      <c r="BR1455" s="14"/>
      <c r="BS1455" s="14"/>
      <c r="BT1455" s="14"/>
    </row>
    <row r="1456" spans="1:72" s="13" customFormat="1" x14ac:dyDescent="0.25">
      <c r="A1456" s="13" t="s">
        <v>58</v>
      </c>
      <c r="B1456" s="13">
        <v>103</v>
      </c>
      <c r="C1456" s="21">
        <v>57.770008267578632</v>
      </c>
      <c r="D1456" s="21">
        <v>54.617528836983745</v>
      </c>
      <c r="E1456" s="21">
        <f t="shared" si="400"/>
        <v>56.193768552281185</v>
      </c>
      <c r="F1456" s="22">
        <f t="shared" si="404"/>
        <v>0.93969154894018914</v>
      </c>
      <c r="G1456" s="22">
        <f t="shared" si="404"/>
        <v>0.85120237374950847</v>
      </c>
      <c r="H1456" s="22">
        <f t="shared" si="401"/>
        <v>0.8954469613448488</v>
      </c>
      <c r="I1456" s="22">
        <v>2.1979371737627709</v>
      </c>
      <c r="J1456" s="22">
        <v>1.8733887058298007</v>
      </c>
      <c r="K1456" s="22">
        <f t="shared" si="402"/>
        <v>2.0356629397962855</v>
      </c>
      <c r="L1456" s="22">
        <f t="shared" si="406"/>
        <v>2.3389985535590556</v>
      </c>
      <c r="M1456" s="22">
        <f t="shared" si="407"/>
        <v>2.2008734510191825</v>
      </c>
      <c r="N1456" s="22">
        <f t="shared" si="403"/>
        <v>2.2699360022891191</v>
      </c>
      <c r="O1456" s="14"/>
      <c r="P1456" s="14">
        <f t="shared" si="408"/>
        <v>103</v>
      </c>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BQ1456" s="14"/>
      <c r="BR1456" s="14"/>
      <c r="BS1456" s="14"/>
      <c r="BT1456" s="14"/>
    </row>
    <row r="1457" spans="1:72" s="13" customFormat="1" x14ac:dyDescent="0.25">
      <c r="A1457" s="13" t="s">
        <v>58</v>
      </c>
      <c r="B1457" s="13">
        <v>104</v>
      </c>
      <c r="C1457" s="21">
        <v>58.709699816518821</v>
      </c>
      <c r="D1457" s="21">
        <v>55.468731210733253</v>
      </c>
      <c r="E1457" s="21">
        <f t="shared" si="400"/>
        <v>57.089215513626037</v>
      </c>
      <c r="F1457" s="22">
        <f t="shared" si="404"/>
        <v>0.94179697210951474</v>
      </c>
      <c r="G1457" s="22">
        <f t="shared" si="404"/>
        <v>0.85314817609815208</v>
      </c>
      <c r="H1457" s="22">
        <f t="shared" si="401"/>
        <v>0.89747257410383341</v>
      </c>
      <c r="I1457" s="22">
        <v>2.2183922862652374</v>
      </c>
      <c r="J1457" s="22">
        <v>1.8872359644023144</v>
      </c>
      <c r="K1457" s="22">
        <f t="shared" si="402"/>
        <v>2.0528141253337759</v>
      </c>
      <c r="L1457" s="22">
        <f t="shared" si="406"/>
        <v>2.3554888707024602</v>
      </c>
      <c r="M1457" s="22">
        <f t="shared" si="407"/>
        <v>2.2120846264168694</v>
      </c>
      <c r="N1457" s="22">
        <f t="shared" si="403"/>
        <v>2.283786748559665</v>
      </c>
      <c r="O1457" s="14"/>
      <c r="P1457" s="14">
        <f t="shared" si="408"/>
        <v>104</v>
      </c>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c r="BG1457" s="14"/>
      <c r="BH1457" s="14"/>
      <c r="BI1457" s="14"/>
      <c r="BJ1457" s="14"/>
      <c r="BK1457" s="14"/>
      <c r="BL1457" s="14"/>
      <c r="BM1457" s="14"/>
      <c r="BN1457" s="14"/>
      <c r="BO1457" s="14"/>
      <c r="BP1457" s="14"/>
      <c r="BQ1457" s="14"/>
      <c r="BR1457" s="14"/>
      <c r="BS1457" s="14"/>
      <c r="BT1457" s="14"/>
    </row>
    <row r="1458" spans="1:72" s="13" customFormat="1" x14ac:dyDescent="0.25">
      <c r="A1458" s="13" t="s">
        <v>58</v>
      </c>
      <c r="B1458" s="24">
        <v>105</v>
      </c>
      <c r="C1458" s="25">
        <v>59.651496788628336</v>
      </c>
      <c r="D1458" s="25">
        <v>56.321879386831405</v>
      </c>
      <c r="E1458" s="25">
        <f t="shared" si="400"/>
        <v>57.986688087729874</v>
      </c>
      <c r="F1458" s="26">
        <f t="shared" si="404"/>
        <v>0.94374450710542135</v>
      </c>
      <c r="G1458" s="26">
        <f t="shared" si="404"/>
        <v>0.85497502436206219</v>
      </c>
      <c r="H1458" s="26">
        <f t="shared" si="401"/>
        <v>0.89935976573374177</v>
      </c>
      <c r="I1458" s="26">
        <v>2.2383374702919911</v>
      </c>
      <c r="J1458" s="26">
        <v>1.9008965042508315</v>
      </c>
      <c r="K1458" s="26">
        <f t="shared" si="402"/>
        <v>2.0696169872714112</v>
      </c>
      <c r="L1458" s="26">
        <f t="shared" si="406"/>
        <v>2.3717621172251833</v>
      </c>
      <c r="M1458" s="26">
        <f t="shared" si="407"/>
        <v>2.2233357116708543</v>
      </c>
      <c r="N1458" s="26">
        <f t="shared" si="403"/>
        <v>2.2975489144480186</v>
      </c>
      <c r="O1458" s="14"/>
      <c r="P1458" s="14">
        <f t="shared" si="408"/>
        <v>105</v>
      </c>
      <c r="Q1458" s="14"/>
      <c r="R1458" s="14"/>
      <c r="S1458" s="14"/>
      <c r="T1458" s="14"/>
      <c r="U1458" s="14"/>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4"/>
      <c r="AY1458" s="14"/>
      <c r="AZ1458" s="14"/>
      <c r="BA1458" s="14"/>
      <c r="BB1458" s="14"/>
      <c r="BC1458" s="14"/>
      <c r="BD1458" s="14"/>
      <c r="BE1458" s="14"/>
      <c r="BF1458" s="14"/>
      <c r="BG1458" s="14"/>
      <c r="BH1458" s="14"/>
      <c r="BI1458" s="14"/>
      <c r="BJ1458" s="14"/>
      <c r="BK1458" s="14"/>
      <c r="BL1458" s="14"/>
      <c r="BM1458" s="14"/>
      <c r="BN1458" s="14"/>
      <c r="BO1458" s="14"/>
      <c r="BP1458" s="14"/>
      <c r="BQ1458" s="14"/>
      <c r="BR1458" s="14"/>
      <c r="BS1458" s="14"/>
      <c r="BT1458" s="14"/>
    </row>
    <row r="1459" spans="1:72" s="13" customFormat="1" x14ac:dyDescent="0.25">
      <c r="A1459" s="13" t="s">
        <v>58</v>
      </c>
      <c r="B1459" s="13">
        <v>106</v>
      </c>
      <c r="C1459" s="21">
        <v>60.595241295733757</v>
      </c>
      <c r="D1459" s="21">
        <v>57.176854411193467</v>
      </c>
      <c r="E1459" s="21">
        <f t="shared" si="400"/>
        <v>58.886047853463609</v>
      </c>
      <c r="F1459" s="22">
        <f t="shared" si="404"/>
        <v>0.94553593691411919</v>
      </c>
      <c r="G1459" s="22">
        <f t="shared" si="404"/>
        <v>0.85668424608167015</v>
      </c>
      <c r="H1459" s="22">
        <f t="shared" si="401"/>
        <v>0.90111009149789467</v>
      </c>
      <c r="I1459" s="22">
        <v>2.2577756915859677</v>
      </c>
      <c r="J1459" s="22">
        <v>1.9143714033859127</v>
      </c>
      <c r="K1459" s="22">
        <f t="shared" si="402"/>
        <v>2.08607354748594</v>
      </c>
      <c r="L1459" s="22">
        <f t="shared" si="406"/>
        <v>2.3878264203838886</v>
      </c>
      <c r="M1459" s="22">
        <f t="shared" si="407"/>
        <v>2.2346289337546779</v>
      </c>
      <c r="N1459" s="22">
        <f t="shared" si="403"/>
        <v>2.311227677069283</v>
      </c>
      <c r="O1459" s="14"/>
      <c r="P1459" s="14">
        <f t="shared" si="408"/>
        <v>106</v>
      </c>
      <c r="Q1459" s="14"/>
      <c r="R1459" s="14"/>
      <c r="S1459" s="14"/>
      <c r="T1459" s="14"/>
      <c r="U1459" s="14"/>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4"/>
      <c r="AY1459" s="14"/>
      <c r="AZ1459" s="14"/>
      <c r="BA1459" s="14"/>
      <c r="BB1459" s="14"/>
      <c r="BC1459" s="14"/>
      <c r="BD1459" s="14"/>
      <c r="BE1459" s="14"/>
      <c r="BF1459" s="14"/>
      <c r="BG1459" s="14"/>
      <c r="BH1459" s="14"/>
      <c r="BI1459" s="14"/>
      <c r="BJ1459" s="14"/>
      <c r="BK1459" s="14"/>
      <c r="BL1459" s="14"/>
      <c r="BM1459" s="14"/>
      <c r="BN1459" s="14"/>
      <c r="BO1459" s="14"/>
      <c r="BP1459" s="14"/>
      <c r="BQ1459" s="14"/>
      <c r="BR1459" s="14"/>
      <c r="BS1459" s="14"/>
      <c r="BT1459" s="14"/>
    </row>
    <row r="1460" spans="1:72" s="13" customFormat="1" x14ac:dyDescent="0.25">
      <c r="A1460" s="13" t="s">
        <v>58</v>
      </c>
      <c r="B1460" s="13">
        <v>107</v>
      </c>
      <c r="C1460" s="21">
        <v>61.540777232647876</v>
      </c>
      <c r="D1460" s="21">
        <v>58.033538657275137</v>
      </c>
      <c r="E1460" s="21">
        <f t="shared" si="400"/>
        <v>59.787157944961507</v>
      </c>
      <c r="F1460" s="22">
        <f t="shared" si="404"/>
        <v>0.94717308909587672</v>
      </c>
      <c r="G1460" s="22">
        <f t="shared" si="404"/>
        <v>0.85827718969454736</v>
      </c>
      <c r="H1460" s="22">
        <f t="shared" si="401"/>
        <v>0.90272513939521204</v>
      </c>
      <c r="I1460" s="22">
        <v>2.2767105413121946</v>
      </c>
      <c r="J1460" s="22">
        <v>1.927661809248769</v>
      </c>
      <c r="K1460" s="22">
        <f t="shared" si="402"/>
        <v>2.1021861752804818</v>
      </c>
      <c r="L1460" s="22">
        <f t="shared" si="406"/>
        <v>2.4036900620618633</v>
      </c>
      <c r="M1460" s="22">
        <f t="shared" si="407"/>
        <v>2.2459664924041678</v>
      </c>
      <c r="N1460" s="22">
        <f t="shared" si="403"/>
        <v>2.3248282772330153</v>
      </c>
      <c r="O1460" s="14"/>
      <c r="P1460" s="14">
        <f t="shared" si="408"/>
        <v>107</v>
      </c>
      <c r="Q1460" s="14"/>
      <c r="R1460" s="14"/>
      <c r="S1460" s="14"/>
      <c r="T1460" s="14"/>
      <c r="U1460" s="14"/>
      <c r="V1460" s="14"/>
      <c r="W1460" s="14"/>
      <c r="X1460" s="14"/>
      <c r="Y1460" s="14"/>
      <c r="Z1460" s="14"/>
      <c r="AA1460" s="14"/>
      <c r="AB1460" s="14"/>
      <c r="AC1460" s="14"/>
      <c r="AD1460" s="14"/>
      <c r="AE1460" s="14"/>
      <c r="AF1460" s="14"/>
      <c r="AG1460" s="14"/>
      <c r="AH1460" s="14"/>
      <c r="AI1460" s="14"/>
      <c r="AJ1460" s="14"/>
      <c r="AK1460" s="14"/>
      <c r="AL1460" s="14"/>
      <c r="AM1460" s="14"/>
      <c r="AN1460" s="14"/>
      <c r="AO1460" s="14"/>
      <c r="AP1460" s="14"/>
      <c r="AQ1460" s="14"/>
      <c r="AR1460" s="14"/>
      <c r="AS1460" s="14"/>
      <c r="AT1460" s="14"/>
      <c r="AU1460" s="14"/>
      <c r="AV1460" s="14"/>
      <c r="AW1460" s="14"/>
      <c r="AX1460" s="14"/>
      <c r="AY1460" s="14"/>
      <c r="AZ1460" s="14"/>
      <c r="BA1460" s="14"/>
      <c r="BB1460" s="14"/>
      <c r="BC1460" s="14"/>
      <c r="BD1460" s="14"/>
      <c r="BE1460" s="14"/>
      <c r="BF1460" s="14"/>
      <c r="BG1460" s="14"/>
      <c r="BH1460" s="14"/>
      <c r="BI1460" s="14"/>
      <c r="BJ1460" s="14"/>
      <c r="BK1460" s="14"/>
      <c r="BL1460" s="14"/>
      <c r="BM1460" s="14"/>
      <c r="BN1460" s="14"/>
      <c r="BO1460" s="14"/>
      <c r="BP1460" s="14"/>
      <c r="BQ1460" s="14"/>
      <c r="BR1460" s="14"/>
      <c r="BS1460" s="14"/>
      <c r="BT1460" s="14"/>
    </row>
    <row r="1461" spans="1:72" s="13" customFormat="1" x14ac:dyDescent="0.25">
      <c r="A1461" s="13" t="s">
        <v>58</v>
      </c>
      <c r="B1461" s="13">
        <v>108</v>
      </c>
      <c r="C1461" s="21">
        <v>62.487950321743753</v>
      </c>
      <c r="D1461" s="21">
        <v>58.891815846969685</v>
      </c>
      <c r="E1461" s="21">
        <f t="shared" si="400"/>
        <v>60.689883084356723</v>
      </c>
      <c r="F1461" s="22">
        <f t="shared" si="404"/>
        <v>0.94865783330323694</v>
      </c>
      <c r="G1461" s="22">
        <f t="shared" si="404"/>
        <v>0.85975522327443343</v>
      </c>
      <c r="H1461" s="22">
        <f t="shared" si="401"/>
        <v>0.90420652828883519</v>
      </c>
      <c r="I1461" s="22">
        <v>2.2951461979909427</v>
      </c>
      <c r="J1461" s="22">
        <v>1.9407689346883976</v>
      </c>
      <c r="K1461" s="22">
        <f t="shared" si="402"/>
        <v>2.1179575663396699</v>
      </c>
      <c r="L1461" s="22">
        <f t="shared" si="406"/>
        <v>2.4193614572276481</v>
      </c>
      <c r="M1461" s="22">
        <f t="shared" si="407"/>
        <v>2.257350559961536</v>
      </c>
      <c r="N1461" s="22">
        <f t="shared" si="403"/>
        <v>2.3383560085945918</v>
      </c>
      <c r="O1461" s="14"/>
      <c r="P1461" s="14">
        <f t="shared" si="408"/>
        <v>108</v>
      </c>
      <c r="Q1461" s="14"/>
      <c r="R1461" s="14"/>
      <c r="S1461" s="14"/>
      <c r="T1461" s="14"/>
      <c r="U1461" s="14"/>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c r="AS1461" s="14"/>
      <c r="AT1461" s="14"/>
      <c r="AU1461" s="14"/>
      <c r="AV1461" s="14"/>
      <c r="AW1461" s="14"/>
      <c r="AX1461" s="14"/>
      <c r="AY1461" s="14"/>
      <c r="AZ1461" s="14"/>
      <c r="BA1461" s="14"/>
      <c r="BB1461" s="14"/>
      <c r="BC1461" s="14"/>
      <c r="BD1461" s="14"/>
      <c r="BE1461" s="14"/>
      <c r="BF1461" s="14"/>
      <c r="BG1461" s="14"/>
      <c r="BH1461" s="14"/>
      <c r="BI1461" s="14"/>
      <c r="BJ1461" s="14"/>
      <c r="BK1461" s="14"/>
      <c r="BL1461" s="14"/>
      <c r="BM1461" s="14"/>
      <c r="BN1461" s="14"/>
      <c r="BO1461" s="14"/>
      <c r="BP1461" s="14"/>
      <c r="BQ1461" s="14"/>
      <c r="BR1461" s="14"/>
      <c r="BS1461" s="14"/>
      <c r="BT1461" s="14"/>
    </row>
    <row r="1462" spans="1:72" s="13" customFormat="1" x14ac:dyDescent="0.25">
      <c r="A1462" s="13" t="s">
        <v>58</v>
      </c>
      <c r="B1462" s="13">
        <v>109</v>
      </c>
      <c r="C1462" s="21">
        <v>63.43660815504699</v>
      </c>
      <c r="D1462" s="21">
        <v>59.751571070244118</v>
      </c>
      <c r="E1462" s="21">
        <f t="shared" si="400"/>
        <v>61.594089612645554</v>
      </c>
      <c r="F1462" s="22">
        <f t="shared" si="404"/>
        <v>0.94999207882789705</v>
      </c>
      <c r="G1462" s="22">
        <f t="shared" si="404"/>
        <v>0.86111973328890912</v>
      </c>
      <c r="H1462" s="22">
        <f t="shared" si="401"/>
        <v>0.90555590605840308</v>
      </c>
      <c r="I1462" s="22">
        <v>2.3130873896139836</v>
      </c>
      <c r="J1462" s="22">
        <v>1.9536940540576813</v>
      </c>
      <c r="K1462" s="22">
        <f t="shared" si="402"/>
        <v>2.1333907218358323</v>
      </c>
      <c r="L1462" s="22">
        <f t="shared" si="406"/>
        <v>2.4348491331294864</v>
      </c>
      <c r="M1462" s="22">
        <f t="shared" si="407"/>
        <v>2.2687832812701427</v>
      </c>
      <c r="N1462" s="22">
        <f t="shared" si="403"/>
        <v>2.3518162071998145</v>
      </c>
      <c r="O1462" s="14"/>
      <c r="P1462" s="14">
        <f t="shared" si="408"/>
        <v>109</v>
      </c>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c r="BG1462" s="14"/>
      <c r="BH1462" s="14"/>
      <c r="BI1462" s="14"/>
      <c r="BJ1462" s="14"/>
      <c r="BK1462" s="14"/>
      <c r="BL1462" s="14"/>
      <c r="BM1462" s="14"/>
      <c r="BN1462" s="14"/>
      <c r="BO1462" s="14"/>
      <c r="BP1462" s="14"/>
      <c r="BQ1462" s="14"/>
      <c r="BR1462" s="14"/>
      <c r="BS1462" s="14"/>
      <c r="BT1462" s="14"/>
    </row>
    <row r="1463" spans="1:72" s="13" customFormat="1" x14ac:dyDescent="0.25">
      <c r="A1463" s="13" t="s">
        <v>58</v>
      </c>
      <c r="B1463" s="13">
        <v>110</v>
      </c>
      <c r="C1463" s="21">
        <v>64.386600233874887</v>
      </c>
      <c r="D1463" s="21">
        <v>60.612690803533027</v>
      </c>
      <c r="E1463" s="21">
        <f t="shared" si="400"/>
        <v>62.499645518703957</v>
      </c>
      <c r="F1463" s="22">
        <f t="shared" si="404"/>
        <v>0.95117777217835453</v>
      </c>
      <c r="G1463" s="22">
        <f t="shared" si="404"/>
        <v>0.86237212337538693</v>
      </c>
      <c r="H1463" s="22">
        <f t="shared" si="401"/>
        <v>0.90677494777687073</v>
      </c>
      <c r="I1463" s="22">
        <v>2.330539356088992</v>
      </c>
      <c r="J1463" s="22">
        <v>1.9664384994280069</v>
      </c>
      <c r="K1463" s="22">
        <f t="shared" si="402"/>
        <v>2.1484889277584993</v>
      </c>
      <c r="L1463" s="22">
        <f t="shared" si="406"/>
        <v>2.4501617092582717</v>
      </c>
      <c r="M1463" s="22">
        <f t="shared" si="407"/>
        <v>2.2802667736188225</v>
      </c>
      <c r="N1463" s="22">
        <f t="shared" si="403"/>
        <v>2.3652142414385473</v>
      </c>
      <c r="O1463" s="14"/>
      <c r="P1463" s="14">
        <f t="shared" si="408"/>
        <v>110</v>
      </c>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c r="BG1463" s="14"/>
      <c r="BH1463" s="14"/>
      <c r="BI1463" s="14"/>
      <c r="BJ1463" s="14"/>
      <c r="BK1463" s="14"/>
      <c r="BL1463" s="14"/>
      <c r="BM1463" s="14"/>
      <c r="BN1463" s="14"/>
      <c r="BO1463" s="14"/>
      <c r="BP1463" s="14"/>
      <c r="BQ1463" s="14"/>
      <c r="BR1463" s="14"/>
      <c r="BS1463" s="14"/>
      <c r="BT1463" s="14"/>
    </row>
    <row r="1464" spans="1:72" s="13" customFormat="1" x14ac:dyDescent="0.25">
      <c r="A1464" s="13" t="s">
        <v>58</v>
      </c>
      <c r="B1464" s="13">
        <v>111</v>
      </c>
      <c r="C1464" s="21">
        <v>65.337778006053242</v>
      </c>
      <c r="D1464" s="21">
        <v>61.475062926908414</v>
      </c>
      <c r="E1464" s="21">
        <f t="shared" si="400"/>
        <v>63.406420466480824</v>
      </c>
      <c r="F1464" s="22">
        <f t="shared" si="404"/>
        <v>0.95221689469060777</v>
      </c>
      <c r="G1464" s="22">
        <f t="shared" si="404"/>
        <v>0.86351381313698994</v>
      </c>
      <c r="H1464" s="22">
        <f t="shared" si="401"/>
        <v>0.90786535391379886</v>
      </c>
      <c r="I1464" s="22">
        <v>2.3475078121460067</v>
      </c>
      <c r="J1464" s="22">
        <v>1.979003656921702</v>
      </c>
      <c r="K1464" s="22">
        <f t="shared" si="402"/>
        <v>2.1632557345338546</v>
      </c>
      <c r="L1464" s="22">
        <f t="shared" si="406"/>
        <v>2.4653078781056008</v>
      </c>
      <c r="M1464" s="22">
        <f t="shared" si="407"/>
        <v>2.2918031267297723</v>
      </c>
      <c r="N1464" s="22">
        <f t="shared" si="403"/>
        <v>2.3785555024176865</v>
      </c>
      <c r="O1464" s="14"/>
      <c r="P1464" s="14">
        <f t="shared" si="408"/>
        <v>111</v>
      </c>
      <c r="Q1464" s="14"/>
      <c r="R1464" s="14"/>
      <c r="S1464" s="14"/>
      <c r="T1464" s="14"/>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c r="BG1464" s="14"/>
      <c r="BH1464" s="14"/>
      <c r="BI1464" s="14"/>
      <c r="BJ1464" s="14"/>
      <c r="BK1464" s="14"/>
      <c r="BL1464" s="14"/>
      <c r="BM1464" s="14"/>
      <c r="BN1464" s="14"/>
      <c r="BO1464" s="14"/>
      <c r="BP1464" s="14"/>
      <c r="BQ1464" s="14"/>
      <c r="BR1464" s="14"/>
      <c r="BS1464" s="14"/>
      <c r="BT1464" s="14"/>
    </row>
    <row r="1465" spans="1:72" s="13" customFormat="1" x14ac:dyDescent="0.25">
      <c r="A1465" s="13" t="s">
        <v>58</v>
      </c>
      <c r="B1465" s="24">
        <v>112</v>
      </c>
      <c r="C1465" s="25">
        <v>66.289994900743849</v>
      </c>
      <c r="D1465" s="25">
        <v>62.338576740045404</v>
      </c>
      <c r="E1465" s="25">
        <f t="shared" si="400"/>
        <v>64.31428582039463</v>
      </c>
      <c r="F1465" s="26">
        <f t="shared" si="404"/>
        <v>0.95311146017374426</v>
      </c>
      <c r="G1465" s="26">
        <f t="shared" si="404"/>
        <v>0.86454623695867383</v>
      </c>
      <c r="H1465" s="26">
        <f t="shared" si="401"/>
        <v>0.90882884856620905</v>
      </c>
      <c r="I1465" s="26">
        <v>2.3639989108287627</v>
      </c>
      <c r="J1465" s="26">
        <v>1.9913909631614661</v>
      </c>
      <c r="K1465" s="26">
        <f t="shared" si="402"/>
        <v>2.1776949369951142</v>
      </c>
      <c r="L1465" s="26">
        <f t="shared" si="406"/>
        <v>2.4802963867393069</v>
      </c>
      <c r="M1465" s="26">
        <f t="shared" si="407"/>
        <v>2.3033944027873394</v>
      </c>
      <c r="N1465" s="26">
        <f t="shared" si="403"/>
        <v>2.3918453947633234</v>
      </c>
      <c r="O1465" s="14"/>
      <c r="P1465" s="14">
        <f t="shared" si="408"/>
        <v>112</v>
      </c>
      <c r="Q1465" s="14"/>
      <c r="R1465" s="14"/>
      <c r="S1465" s="14"/>
      <c r="T1465" s="14"/>
      <c r="U1465" s="14"/>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4"/>
      <c r="AY1465" s="14"/>
      <c r="AZ1465" s="14"/>
      <c r="BA1465" s="14"/>
      <c r="BB1465" s="14"/>
      <c r="BC1465" s="14"/>
      <c r="BD1465" s="14"/>
      <c r="BE1465" s="14"/>
      <c r="BF1465" s="14"/>
      <c r="BG1465" s="14"/>
      <c r="BH1465" s="14"/>
      <c r="BI1465" s="14"/>
      <c r="BJ1465" s="14"/>
      <c r="BK1465" s="14"/>
      <c r="BL1465" s="14"/>
      <c r="BM1465" s="14"/>
      <c r="BN1465" s="14"/>
      <c r="BO1465" s="14"/>
      <c r="BP1465" s="14"/>
      <c r="BQ1465" s="14"/>
      <c r="BR1465" s="14"/>
      <c r="BS1465" s="14"/>
      <c r="BT1465" s="14"/>
    </row>
    <row r="1466" spans="1:72" s="13" customFormat="1" x14ac:dyDescent="0.25">
      <c r="A1466" s="13" t="s">
        <v>58</v>
      </c>
      <c r="B1466" s="13">
        <v>113</v>
      </c>
      <c r="C1466" s="21">
        <v>67.243106360917594</v>
      </c>
      <c r="D1466" s="21">
        <v>63.203122977004078</v>
      </c>
      <c r="E1466" s="21">
        <f t="shared" si="400"/>
        <v>65.223114668960832</v>
      </c>
      <c r="F1466" s="22">
        <f t="shared" si="404"/>
        <v>0.95386351259249125</v>
      </c>
      <c r="G1466" s="22">
        <f t="shared" si="404"/>
        <v>0.86547084284388376</v>
      </c>
      <c r="H1466" s="22">
        <f t="shared" si="401"/>
        <v>0.9096671777181875</v>
      </c>
      <c r="I1466" s="22">
        <v>2.3800192076825679</v>
      </c>
      <c r="J1466" s="22">
        <v>2.0036019018357765</v>
      </c>
      <c r="K1466" s="22">
        <f t="shared" si="402"/>
        <v>2.1918105547591722</v>
      </c>
      <c r="L1466" s="22">
        <f t="shared" si="406"/>
        <v>2.4951360192130103</v>
      </c>
      <c r="M1466" s="22">
        <f t="shared" si="407"/>
        <v>2.3150426365053089</v>
      </c>
      <c r="N1466" s="22">
        <f t="shared" si="403"/>
        <v>2.4050893278591596</v>
      </c>
      <c r="O1466" s="14"/>
      <c r="P1466" s="14">
        <f t="shared" ref="P1466:P1497" si="409">AVERAGE(B1607,B1748)</f>
        <v>113</v>
      </c>
      <c r="Q1466" s="14"/>
      <c r="R1466" s="14"/>
      <c r="S1466" s="14"/>
      <c r="T1466" s="14"/>
      <c r="U1466" s="14"/>
      <c r="V1466" s="14"/>
      <c r="W1466" s="14"/>
      <c r="X1466" s="14"/>
      <c r="Y1466" s="14"/>
      <c r="Z1466" s="14"/>
      <c r="AA1466" s="14"/>
      <c r="AB1466" s="14"/>
      <c r="AC1466" s="14"/>
      <c r="AD1466" s="14"/>
      <c r="AE1466" s="14"/>
      <c r="AF1466" s="14"/>
      <c r="AG1466" s="14"/>
      <c r="AH1466" s="14"/>
      <c r="AI1466" s="14"/>
      <c r="AJ1466" s="14"/>
      <c r="AK1466" s="14"/>
      <c r="AL1466" s="14"/>
      <c r="AM1466" s="14"/>
      <c r="AN1466" s="14"/>
      <c r="AO1466" s="14"/>
      <c r="AP1466" s="14"/>
      <c r="AQ1466" s="14"/>
      <c r="AR1466" s="14"/>
      <c r="AS1466" s="14"/>
      <c r="AT1466" s="14"/>
      <c r="AU1466" s="14"/>
      <c r="AV1466" s="14"/>
      <c r="AW1466" s="14"/>
      <c r="AX1466" s="14"/>
      <c r="AY1466" s="14"/>
      <c r="AZ1466" s="14"/>
      <c r="BA1466" s="14"/>
      <c r="BB1466" s="14"/>
      <c r="BC1466" s="14"/>
      <c r="BD1466" s="14"/>
      <c r="BE1466" s="14"/>
      <c r="BF1466" s="14"/>
      <c r="BG1466" s="14"/>
      <c r="BH1466" s="14"/>
      <c r="BI1466" s="14"/>
      <c r="BJ1466" s="14"/>
      <c r="BK1466" s="14"/>
      <c r="BL1466" s="14"/>
      <c r="BM1466" s="14"/>
      <c r="BN1466" s="14"/>
      <c r="BO1466" s="14"/>
      <c r="BP1466" s="14"/>
      <c r="BQ1466" s="14"/>
      <c r="BR1466" s="14"/>
      <c r="BS1466" s="14"/>
      <c r="BT1466" s="14"/>
    </row>
    <row r="1467" spans="1:72" s="13" customFormat="1" x14ac:dyDescent="0.25">
      <c r="A1467" s="13" t="s">
        <v>58</v>
      </c>
      <c r="B1467" s="13">
        <v>114</v>
      </c>
      <c r="C1467" s="21">
        <v>68.196969873510085</v>
      </c>
      <c r="D1467" s="21">
        <v>64.068593819847962</v>
      </c>
      <c r="E1467" s="21">
        <f t="shared" si="400"/>
        <v>66.132781846679023</v>
      </c>
      <c r="F1467" s="22">
        <f t="shared" si="404"/>
        <v>0.95447512378868282</v>
      </c>
      <c r="G1467" s="22">
        <f t="shared" si="404"/>
        <v>0.86628909127281872</v>
      </c>
      <c r="H1467" s="22">
        <f t="shared" si="401"/>
        <v>0.91038210753075077</v>
      </c>
      <c r="I1467" s="22">
        <v>2.3955756257394234</v>
      </c>
      <c r="J1467" s="22">
        <v>2.0156380003791057</v>
      </c>
      <c r="K1467" s="22">
        <f t="shared" si="402"/>
        <v>2.2056068130592648</v>
      </c>
      <c r="L1467" s="22">
        <f t="shared" si="406"/>
        <v>2.5098355798215595</v>
      </c>
      <c r="M1467" s="22">
        <f t="shared" si="407"/>
        <v>2.3267498352283011</v>
      </c>
      <c r="N1467" s="22">
        <f t="shared" si="403"/>
        <v>2.4182927075249303</v>
      </c>
      <c r="O1467" s="14"/>
      <c r="P1467" s="14">
        <f t="shared" si="409"/>
        <v>114</v>
      </c>
      <c r="Q1467" s="14"/>
      <c r="R1467" s="14"/>
      <c r="S1467" s="14"/>
      <c r="T1467" s="14"/>
      <c r="U1467" s="14"/>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4"/>
      <c r="AY1467" s="14"/>
      <c r="AZ1467" s="14"/>
      <c r="BA1467" s="14"/>
      <c r="BB1467" s="14"/>
      <c r="BC1467" s="14"/>
      <c r="BD1467" s="14"/>
      <c r="BE1467" s="14"/>
      <c r="BF1467" s="14"/>
      <c r="BG1467" s="14"/>
      <c r="BH1467" s="14"/>
      <c r="BI1467" s="14"/>
      <c r="BJ1467" s="14"/>
      <c r="BK1467" s="14"/>
      <c r="BL1467" s="14"/>
      <c r="BM1467" s="14"/>
      <c r="BN1467" s="14"/>
      <c r="BO1467" s="14"/>
      <c r="BP1467" s="14"/>
      <c r="BQ1467" s="14"/>
      <c r="BR1467" s="14"/>
      <c r="BS1467" s="14"/>
      <c r="BT1467" s="14"/>
    </row>
    <row r="1468" spans="1:72" s="13" customFormat="1" x14ac:dyDescent="0.25">
      <c r="A1468" s="13" t="s">
        <v>58</v>
      </c>
      <c r="B1468" s="13">
        <v>115</v>
      </c>
      <c r="C1468" s="21">
        <v>69.151444997298768</v>
      </c>
      <c r="D1468" s="21">
        <v>64.934882911120781</v>
      </c>
      <c r="E1468" s="21">
        <f t="shared" si="400"/>
        <v>67.043163954209774</v>
      </c>
      <c r="F1468" s="22">
        <f t="shared" si="404"/>
        <v>0.95494839124268083</v>
      </c>
      <c r="G1468" s="22">
        <f t="shared" si="404"/>
        <v>0.86700245408252385</v>
      </c>
      <c r="H1468" s="22">
        <f t="shared" si="401"/>
        <v>0.91097542266260234</v>
      </c>
      <c r="I1468" s="22">
        <v>2.4106754213902843</v>
      </c>
      <c r="J1468" s="22">
        <v>2.0275008267656536</v>
      </c>
      <c r="K1468" s="22">
        <f t="shared" si="402"/>
        <v>2.219088124077969</v>
      </c>
      <c r="L1468" s="22">
        <f t="shared" si="406"/>
        <v>2.5244038772118942</v>
      </c>
      <c r="M1468" s="22">
        <f t="shared" si="407"/>
        <v>2.3385179790652244</v>
      </c>
      <c r="N1468" s="22">
        <f t="shared" si="403"/>
        <v>2.4314609281385593</v>
      </c>
      <c r="O1468" s="14"/>
      <c r="P1468" s="14">
        <f t="shared" si="409"/>
        <v>115</v>
      </c>
      <c r="Q1468" s="14"/>
      <c r="R1468" s="14"/>
      <c r="S1468" s="14"/>
      <c r="T1468" s="14"/>
      <c r="U1468" s="14"/>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4"/>
      <c r="AY1468" s="14"/>
      <c r="AZ1468" s="14"/>
      <c r="BA1468" s="14"/>
      <c r="BB1468" s="14"/>
      <c r="BC1468" s="14"/>
      <c r="BD1468" s="14"/>
      <c r="BE1468" s="14"/>
      <c r="BF1468" s="14"/>
      <c r="BG1468" s="14"/>
      <c r="BH1468" s="14"/>
      <c r="BI1468" s="14"/>
      <c r="BJ1468" s="14"/>
      <c r="BK1468" s="14"/>
      <c r="BL1468" s="14"/>
      <c r="BM1468" s="14"/>
      <c r="BN1468" s="14"/>
      <c r="BO1468" s="14"/>
      <c r="BP1468" s="14"/>
      <c r="BQ1468" s="14"/>
      <c r="BR1468" s="14"/>
      <c r="BS1468" s="14"/>
      <c r="BT1468" s="14"/>
    </row>
    <row r="1469" spans="1:72" s="13" customFormat="1" x14ac:dyDescent="0.25">
      <c r="A1469" s="13" t="s">
        <v>58</v>
      </c>
      <c r="B1469" s="13">
        <v>116</v>
      </c>
      <c r="C1469" s="21">
        <v>70.106393388541449</v>
      </c>
      <c r="D1469" s="21">
        <v>65.801885365203304</v>
      </c>
      <c r="E1469" s="21">
        <f t="shared" si="400"/>
        <v>67.954139376872376</v>
      </c>
      <c r="F1469" s="22">
        <f t="shared" si="404"/>
        <v>0.95528543587730042</v>
      </c>
      <c r="G1469" s="22">
        <f t="shared" si="404"/>
        <v>0.86761241336894557</v>
      </c>
      <c r="H1469" s="22">
        <f t="shared" si="401"/>
        <v>0.91144892462312299</v>
      </c>
      <c r="I1469" s="22">
        <v>2.4253261512237585</v>
      </c>
      <c r="J1469" s="22">
        <v>2.0391919864151657</v>
      </c>
      <c r="K1469" s="22">
        <f t="shared" si="402"/>
        <v>2.2322590688194621</v>
      </c>
      <c r="L1469" s="22">
        <f t="shared" si="406"/>
        <v>2.5388497093504045</v>
      </c>
      <c r="M1469" s="22">
        <f t="shared" si="407"/>
        <v>2.3503490210530389</v>
      </c>
      <c r="N1469" s="22">
        <f t="shared" si="403"/>
        <v>2.4445993652017215</v>
      </c>
      <c r="O1469" s="14"/>
      <c r="P1469" s="14">
        <f t="shared" si="409"/>
        <v>116</v>
      </c>
      <c r="Q1469" s="14"/>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c r="AY1469" s="14"/>
      <c r="AZ1469" s="14"/>
      <c r="BA1469" s="14"/>
      <c r="BB1469" s="14"/>
      <c r="BC1469" s="14"/>
      <c r="BD1469" s="14"/>
      <c r="BE1469" s="14"/>
      <c r="BF1469" s="14"/>
      <c r="BG1469" s="14"/>
      <c r="BH1469" s="14"/>
      <c r="BI1469" s="14"/>
      <c r="BJ1469" s="14"/>
      <c r="BK1469" s="14"/>
      <c r="BL1469" s="14"/>
      <c r="BM1469" s="14"/>
      <c r="BN1469" s="14"/>
      <c r="BO1469" s="14"/>
      <c r="BP1469" s="14"/>
      <c r="BQ1469" s="14"/>
      <c r="BR1469" s="14"/>
      <c r="BS1469" s="14"/>
      <c r="BT1469" s="14"/>
    </row>
    <row r="1470" spans="1:72" s="13" customFormat="1" x14ac:dyDescent="0.25">
      <c r="A1470" s="13" t="s">
        <v>58</v>
      </c>
      <c r="B1470" s="13">
        <v>117</v>
      </c>
      <c r="C1470" s="21">
        <v>71.061678824418749</v>
      </c>
      <c r="D1470" s="21">
        <v>66.66949777857225</v>
      </c>
      <c r="E1470" s="21">
        <f t="shared" si="400"/>
        <v>68.865588301495507</v>
      </c>
      <c r="F1470" s="22">
        <f t="shared" si="404"/>
        <v>0.95548839990453871</v>
      </c>
      <c r="G1470" s="22">
        <f t="shared" si="404"/>
        <v>0.86812046041242752</v>
      </c>
      <c r="H1470" s="22">
        <f t="shared" si="401"/>
        <v>0.91180443015848311</v>
      </c>
      <c r="I1470" s="22">
        <v>2.4395356399003019</v>
      </c>
      <c r="J1470" s="22">
        <v>2.0507131192092709</v>
      </c>
      <c r="K1470" s="22">
        <f t="shared" si="402"/>
        <v>2.2451243795547864</v>
      </c>
      <c r="L1470" s="22">
        <f t="shared" si="406"/>
        <v>2.5531818493495386</v>
      </c>
      <c r="M1470" s="22">
        <f t="shared" si="407"/>
        <v>2.3622448873454913</v>
      </c>
      <c r="N1470" s="22">
        <f t="shared" si="403"/>
        <v>2.4577133683475152</v>
      </c>
      <c r="O1470" s="14"/>
      <c r="P1470" s="14">
        <f t="shared" si="409"/>
        <v>117</v>
      </c>
      <c r="Q1470" s="14"/>
      <c r="R1470" s="14"/>
      <c r="S1470" s="14"/>
      <c r="T1470" s="14"/>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c r="BG1470" s="14"/>
      <c r="BH1470" s="14"/>
      <c r="BI1470" s="14"/>
      <c r="BJ1470" s="14"/>
      <c r="BK1470" s="14"/>
      <c r="BL1470" s="14"/>
      <c r="BM1470" s="14"/>
      <c r="BN1470" s="14"/>
      <c r="BO1470" s="14"/>
      <c r="BP1470" s="14"/>
      <c r="BQ1470" s="14"/>
      <c r="BR1470" s="14"/>
      <c r="BS1470" s="14"/>
      <c r="BT1470" s="14"/>
    </row>
    <row r="1471" spans="1:72" s="13" customFormat="1" x14ac:dyDescent="0.25">
      <c r="A1471" s="13" t="s">
        <v>58</v>
      </c>
      <c r="B1471" s="13">
        <v>118</v>
      </c>
      <c r="C1471" s="21">
        <v>72.017167224323288</v>
      </c>
      <c r="D1471" s="21">
        <v>67.537618238984678</v>
      </c>
      <c r="E1471" s="21">
        <f t="shared" si="400"/>
        <v>69.777392731653975</v>
      </c>
      <c r="F1471" s="22">
        <f t="shared" si="404"/>
        <v>0.95555944471722398</v>
      </c>
      <c r="G1471" s="22">
        <f t="shared" si="404"/>
        <v>0.86852809462533287</v>
      </c>
      <c r="H1471" s="22">
        <f t="shared" si="401"/>
        <v>0.91204376967127843</v>
      </c>
      <c r="I1471" s="22">
        <v>2.4533119491210722</v>
      </c>
      <c r="J1471" s="22">
        <v>2.0620658966167098</v>
      </c>
      <c r="K1471" s="22">
        <f t="shared" si="402"/>
        <v>2.257688922868891</v>
      </c>
      <c r="L1471" s="22">
        <f t="shared" si="406"/>
        <v>2.5674090321477321</v>
      </c>
      <c r="M1471" s="22">
        <f t="shared" si="407"/>
        <v>2.3742074774290951</v>
      </c>
      <c r="N1471" s="22">
        <f t="shared" si="403"/>
        <v>2.4708082547884134</v>
      </c>
      <c r="O1471" s="14"/>
      <c r="P1471" s="14">
        <f t="shared" si="409"/>
        <v>118</v>
      </c>
      <c r="Q1471" s="14"/>
      <c r="R1471" s="14"/>
      <c r="S1471" s="14"/>
      <c r="T1471" s="14"/>
      <c r="U1471" s="14"/>
      <c r="V1471" s="14"/>
      <c r="W1471" s="14"/>
      <c r="X1471" s="14"/>
      <c r="Y1471" s="14"/>
      <c r="Z1471" s="14"/>
      <c r="AA1471" s="14"/>
      <c r="AB1471" s="14"/>
      <c r="AC1471" s="14"/>
      <c r="AD1471" s="14"/>
      <c r="AE1471" s="14"/>
      <c r="AF1471" s="14"/>
      <c r="AG1471" s="14"/>
      <c r="AH1471" s="14"/>
      <c r="AI1471" s="14"/>
      <c r="AJ1471" s="14"/>
      <c r="AK1471" s="14"/>
      <c r="AL1471" s="14"/>
      <c r="AM1471" s="14"/>
      <c r="AN1471" s="14"/>
      <c r="AO1471" s="14"/>
      <c r="AP1471" s="14"/>
      <c r="AQ1471" s="14"/>
      <c r="AR1471" s="14"/>
      <c r="AS1471" s="14"/>
      <c r="AT1471" s="14"/>
      <c r="AU1471" s="14"/>
      <c r="AV1471" s="14"/>
      <c r="AW1471" s="14"/>
      <c r="AX1471" s="14"/>
      <c r="AY1471" s="14"/>
      <c r="AZ1471" s="14"/>
      <c r="BA1471" s="14"/>
      <c r="BB1471" s="14"/>
      <c r="BC1471" s="14"/>
      <c r="BD1471" s="14"/>
      <c r="BE1471" s="14"/>
      <c r="BF1471" s="14"/>
      <c r="BG1471" s="14"/>
      <c r="BH1471" s="14"/>
      <c r="BI1471" s="14"/>
      <c r="BJ1471" s="14"/>
      <c r="BK1471" s="14"/>
      <c r="BL1471" s="14"/>
      <c r="BM1471" s="14"/>
      <c r="BN1471" s="14"/>
      <c r="BO1471" s="14"/>
      <c r="BP1471" s="14"/>
      <c r="BQ1471" s="14"/>
      <c r="BR1471" s="14"/>
      <c r="BS1471" s="14"/>
      <c r="BT1471" s="14"/>
    </row>
    <row r="1472" spans="1:72" s="13" customFormat="1" x14ac:dyDescent="0.25">
      <c r="A1472" s="13" t="s">
        <v>58</v>
      </c>
      <c r="B1472" s="24">
        <v>119</v>
      </c>
      <c r="C1472" s="25">
        <v>72.972726669040512</v>
      </c>
      <c r="D1472" s="25">
        <v>68.40614633361001</v>
      </c>
      <c r="E1472" s="25">
        <f t="shared" si="400"/>
        <v>70.689436501325261</v>
      </c>
      <c r="F1472" s="26">
        <f t="shared" si="404"/>
        <v>0.95550074882636693</v>
      </c>
      <c r="G1472" s="26">
        <f t="shared" si="404"/>
        <v>0.86883682252397421</v>
      </c>
      <c r="H1472" s="26">
        <f t="shared" si="401"/>
        <v>0.91216878567517057</v>
      </c>
      <c r="I1472" s="26">
        <v>2.4666633477410205</v>
      </c>
      <c r="J1472" s="26">
        <v>2.0732520189256629</v>
      </c>
      <c r="K1472" s="26">
        <f t="shared" si="402"/>
        <v>2.2699576833333417</v>
      </c>
      <c r="L1472" s="26">
        <f t="shared" si="406"/>
        <v>2.5815399420364673</v>
      </c>
      <c r="M1472" s="26">
        <f t="shared" si="407"/>
        <v>2.386238664359158</v>
      </c>
      <c r="N1472" s="26">
        <f t="shared" si="403"/>
        <v>2.4838893031978126</v>
      </c>
      <c r="O1472" s="14"/>
      <c r="P1472" s="14">
        <f t="shared" si="409"/>
        <v>119</v>
      </c>
      <c r="Q1472" s="14"/>
      <c r="R1472" s="14"/>
      <c r="S1472" s="14"/>
      <c r="T1472" s="14"/>
      <c r="U1472" s="14"/>
      <c r="V1472" s="14"/>
      <c r="W1472" s="14"/>
      <c r="X1472" s="14"/>
      <c r="Y1472" s="14"/>
      <c r="Z1472" s="14"/>
      <c r="AA1472" s="14"/>
      <c r="AB1472" s="14"/>
      <c r="AC1472" s="14"/>
      <c r="AD1472" s="14"/>
      <c r="AE1472" s="14"/>
      <c r="AF1472" s="14"/>
      <c r="AG1472" s="14"/>
      <c r="AH1472" s="14"/>
      <c r="AI1472" s="14"/>
      <c r="AJ1472" s="14"/>
      <c r="AK1472" s="14"/>
      <c r="AL1472" s="14"/>
      <c r="AM1472" s="14"/>
      <c r="AN1472" s="14"/>
      <c r="AO1472" s="14"/>
      <c r="AP1472" s="14"/>
      <c r="AQ1472" s="14"/>
      <c r="AR1472" s="14"/>
      <c r="AS1472" s="14"/>
      <c r="AT1472" s="14"/>
      <c r="AU1472" s="14"/>
      <c r="AV1472" s="14"/>
      <c r="AW1472" s="14"/>
      <c r="AX1472" s="14"/>
      <c r="AY1472" s="14"/>
      <c r="AZ1472" s="14"/>
      <c r="BA1472" s="14"/>
      <c r="BB1472" s="14"/>
      <c r="BC1472" s="14"/>
      <c r="BD1472" s="14"/>
      <c r="BE1472" s="14"/>
      <c r="BF1472" s="14"/>
      <c r="BG1472" s="14"/>
      <c r="BH1472" s="14"/>
      <c r="BI1472" s="14"/>
      <c r="BJ1472" s="14"/>
      <c r="BK1472" s="14"/>
      <c r="BL1472" s="14"/>
      <c r="BM1472" s="14"/>
      <c r="BN1472" s="14"/>
      <c r="BO1472" s="14"/>
      <c r="BP1472" s="14"/>
      <c r="BQ1472" s="14"/>
      <c r="BR1472" s="14"/>
      <c r="BS1472" s="14"/>
      <c r="BT1472" s="14"/>
    </row>
    <row r="1473" spans="1:72" s="13" customFormat="1" x14ac:dyDescent="0.25">
      <c r="A1473" s="13" t="s">
        <v>58</v>
      </c>
      <c r="B1473" s="13">
        <v>120</v>
      </c>
      <c r="C1473" s="21">
        <v>73.928227417866879</v>
      </c>
      <c r="D1473" s="21">
        <v>69.274983156133985</v>
      </c>
      <c r="E1473" s="21">
        <f t="shared" si="400"/>
        <v>71.601605287000439</v>
      </c>
      <c r="F1473" s="22">
        <f t="shared" si="404"/>
        <v>0.95531450584537936</v>
      </c>
      <c r="G1473" s="22">
        <f t="shared" si="404"/>
        <v>0.86904815672366453</v>
      </c>
      <c r="H1473" s="22">
        <f t="shared" si="401"/>
        <v>0.91218133128452195</v>
      </c>
      <c r="I1473" s="22">
        <v>2.4795982830668084</v>
      </c>
      <c r="J1473" s="22">
        <v>2.0842732125813659</v>
      </c>
      <c r="K1473" s="22">
        <f t="shared" si="402"/>
        <v>2.2819357478240869</v>
      </c>
      <c r="L1473" s="22">
        <f t="shared" si="406"/>
        <v>2.5955832010239979</v>
      </c>
      <c r="M1473" s="22">
        <f t="shared" si="407"/>
        <v>2.3983402950178654</v>
      </c>
      <c r="N1473" s="22">
        <f t="shared" si="403"/>
        <v>2.4969617480209316</v>
      </c>
      <c r="O1473" s="14"/>
      <c r="P1473" s="14">
        <f t="shared" si="409"/>
        <v>120</v>
      </c>
      <c r="Q1473" s="14"/>
      <c r="R1473" s="14"/>
      <c r="S1473" s="14"/>
      <c r="T1473" s="14"/>
      <c r="U1473" s="14"/>
      <c r="V1473" s="14"/>
      <c r="W1473" s="14"/>
      <c r="X1473" s="14"/>
      <c r="Y1473" s="14"/>
      <c r="Z1473" s="14"/>
      <c r="AA1473" s="14"/>
      <c r="AB1473" s="14"/>
      <c r="AC1473" s="14"/>
      <c r="AD1473" s="14"/>
      <c r="AE1473" s="14"/>
      <c r="AF1473" s="14"/>
      <c r="AG1473" s="14"/>
      <c r="AH1473" s="14"/>
      <c r="AI1473" s="14"/>
      <c r="AJ1473" s="14"/>
      <c r="AK1473" s="14"/>
      <c r="AL1473" s="14"/>
      <c r="AM1473" s="14"/>
      <c r="AN1473" s="14"/>
      <c r="AO1473" s="14"/>
      <c r="AP1473" s="14"/>
      <c r="AQ1473" s="14"/>
      <c r="AR1473" s="14"/>
      <c r="AS1473" s="14"/>
      <c r="AT1473" s="14"/>
      <c r="AU1473" s="14"/>
      <c r="AV1473" s="14"/>
      <c r="AW1473" s="14"/>
      <c r="AX1473" s="14"/>
      <c r="AY1473" s="14"/>
      <c r="AZ1473" s="14"/>
      <c r="BA1473" s="14"/>
      <c r="BB1473" s="14"/>
      <c r="BC1473" s="14"/>
      <c r="BD1473" s="14"/>
      <c r="BE1473" s="14"/>
      <c r="BF1473" s="14"/>
      <c r="BG1473" s="14"/>
      <c r="BH1473" s="14"/>
      <c r="BI1473" s="14"/>
      <c r="BJ1473" s="14"/>
      <c r="BK1473" s="14"/>
      <c r="BL1473" s="14"/>
      <c r="BM1473" s="14"/>
      <c r="BN1473" s="14"/>
      <c r="BO1473" s="14"/>
      <c r="BP1473" s="14"/>
      <c r="BQ1473" s="14"/>
      <c r="BR1473" s="14"/>
      <c r="BS1473" s="14"/>
      <c r="BT1473" s="14"/>
    </row>
    <row r="1474" spans="1:72" s="13" customFormat="1" x14ac:dyDescent="0.25">
      <c r="A1474" s="13" t="s">
        <v>58</v>
      </c>
      <c r="B1474" s="13">
        <v>121</v>
      </c>
      <c r="C1474" s="21">
        <v>74.883541923712258</v>
      </c>
      <c r="D1474" s="21">
        <v>70.144031312857649</v>
      </c>
      <c r="E1474" s="21">
        <f t="shared" si="400"/>
        <v>72.513786618284954</v>
      </c>
      <c r="F1474" s="22">
        <f t="shared" si="404"/>
        <v>0.9550029225221266</v>
      </c>
      <c r="G1474" s="22">
        <f t="shared" si="404"/>
        <v>0.86916361495805461</v>
      </c>
      <c r="H1474" s="22">
        <f t="shared" si="401"/>
        <v>0.9120832687400906</v>
      </c>
      <c r="I1474" s="22">
        <v>2.4921253533714038</v>
      </c>
      <c r="J1474" s="22">
        <v>2.0951312276270628</v>
      </c>
      <c r="K1474" s="22">
        <f t="shared" si="402"/>
        <v>2.2936282904992336</v>
      </c>
      <c r="L1474" s="22">
        <f t="shared" si="406"/>
        <v>2.6095473580225232</v>
      </c>
      <c r="M1474" s="22">
        <f t="shared" si="407"/>
        <v>2.4105141903900025</v>
      </c>
      <c r="N1474" s="22">
        <f t="shared" si="403"/>
        <v>2.5100307742062631</v>
      </c>
      <c r="O1474" s="14"/>
      <c r="P1474" s="14">
        <f t="shared" si="409"/>
        <v>121</v>
      </c>
      <c r="Q1474" s="14"/>
      <c r="R1474" s="14"/>
      <c r="S1474" s="14"/>
      <c r="T1474" s="14"/>
      <c r="U1474" s="14"/>
      <c r="V1474" s="14"/>
      <c r="W1474" s="14"/>
      <c r="X1474" s="14"/>
      <c r="Y1474" s="14"/>
      <c r="Z1474" s="14"/>
      <c r="AA1474" s="14"/>
      <c r="AB1474" s="14"/>
      <c r="AC1474" s="14"/>
      <c r="AD1474" s="14"/>
      <c r="AE1474" s="14"/>
      <c r="AF1474" s="14"/>
      <c r="AG1474" s="14"/>
      <c r="AH1474" s="14"/>
      <c r="AI1474" s="14"/>
      <c r="AJ1474" s="14"/>
      <c r="AK1474" s="14"/>
      <c r="AL1474" s="14"/>
      <c r="AM1474" s="14"/>
      <c r="AN1474" s="14"/>
      <c r="AO1474" s="14"/>
      <c r="AP1474" s="14"/>
      <c r="AQ1474" s="14"/>
      <c r="AR1474" s="14"/>
      <c r="AS1474" s="14"/>
      <c r="AT1474" s="14"/>
      <c r="AU1474" s="14"/>
      <c r="AV1474" s="14"/>
      <c r="AW1474" s="14"/>
      <c r="AX1474" s="14"/>
      <c r="AY1474" s="14"/>
      <c r="AZ1474" s="14"/>
      <c r="BA1474" s="14"/>
      <c r="BB1474" s="14"/>
      <c r="BC1474" s="14"/>
      <c r="BD1474" s="14"/>
      <c r="BE1474" s="14"/>
      <c r="BF1474" s="14"/>
      <c r="BG1474" s="14"/>
      <c r="BH1474" s="14"/>
      <c r="BI1474" s="14"/>
      <c r="BJ1474" s="14"/>
      <c r="BK1474" s="14"/>
      <c r="BL1474" s="14"/>
      <c r="BM1474" s="14"/>
      <c r="BN1474" s="14"/>
      <c r="BO1474" s="14"/>
      <c r="BP1474" s="14"/>
      <c r="BQ1474" s="14"/>
      <c r="BR1474" s="14"/>
      <c r="BS1474" s="14"/>
      <c r="BT1474" s="14"/>
    </row>
    <row r="1475" spans="1:72" s="13" customFormat="1" x14ac:dyDescent="0.25">
      <c r="A1475" s="13" t="s">
        <v>58</v>
      </c>
      <c r="B1475" s="13">
        <v>122</v>
      </c>
      <c r="C1475" s="21">
        <v>75.838544846234385</v>
      </c>
      <c r="D1475" s="21">
        <v>71.013194927815704</v>
      </c>
      <c r="E1475" s="21">
        <f t="shared" si="400"/>
        <v>73.425869887025044</v>
      </c>
      <c r="F1475" s="22">
        <f t="shared" si="404"/>
        <v>0.95456821681948156</v>
      </c>
      <c r="G1475" s="22">
        <f t="shared" si="404"/>
        <v>0.86918471912225925</v>
      </c>
      <c r="H1475" s="22">
        <f t="shared" si="401"/>
        <v>0.91187646797087041</v>
      </c>
      <c r="I1475" s="22">
        <v>2.5042532816491545</v>
      </c>
      <c r="J1475" s="22">
        <v>2.1058278352463327</v>
      </c>
      <c r="K1475" s="22">
        <f t="shared" si="402"/>
        <v>2.3050405584477436</v>
      </c>
      <c r="L1475" s="22">
        <f t="shared" si="406"/>
        <v>2.6234408788436898</v>
      </c>
      <c r="M1475" s="22">
        <f t="shared" si="407"/>
        <v>2.4227621458565101</v>
      </c>
      <c r="N1475" s="22">
        <f t="shared" si="403"/>
        <v>2.5231015123500997</v>
      </c>
      <c r="O1475" s="14"/>
      <c r="P1475" s="14">
        <f t="shared" si="409"/>
        <v>122</v>
      </c>
      <c r="Q1475" s="14"/>
      <c r="R1475" s="14"/>
      <c r="S1475" s="14"/>
      <c r="T1475" s="14"/>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c r="AS1475" s="14"/>
      <c r="AT1475" s="14"/>
      <c r="AU1475" s="14"/>
      <c r="AV1475" s="14"/>
      <c r="AW1475" s="14"/>
      <c r="AX1475" s="14"/>
      <c r="AY1475" s="14"/>
      <c r="AZ1475" s="14"/>
      <c r="BA1475" s="14"/>
      <c r="BB1475" s="14"/>
      <c r="BC1475" s="14"/>
      <c r="BD1475" s="14"/>
      <c r="BE1475" s="14"/>
      <c r="BF1475" s="14"/>
      <c r="BG1475" s="14"/>
      <c r="BH1475" s="14"/>
      <c r="BI1475" s="14"/>
      <c r="BJ1475" s="14"/>
      <c r="BK1475" s="14"/>
      <c r="BL1475" s="14"/>
      <c r="BM1475" s="14"/>
      <c r="BN1475" s="14"/>
      <c r="BO1475" s="14"/>
      <c r="BP1475" s="14"/>
      <c r="BQ1475" s="14"/>
      <c r="BR1475" s="14"/>
      <c r="BS1475" s="14"/>
      <c r="BT1475" s="14"/>
    </row>
    <row r="1476" spans="1:72" s="13" customFormat="1" x14ac:dyDescent="0.25">
      <c r="A1476" s="13" t="s">
        <v>58</v>
      </c>
      <c r="B1476" s="13">
        <v>123</v>
      </c>
      <c r="C1476" s="21">
        <v>76.793113063053866</v>
      </c>
      <c r="D1476" s="21">
        <v>71.882379646937963</v>
      </c>
      <c r="E1476" s="21">
        <f t="shared" si="400"/>
        <v>74.337746354995915</v>
      </c>
      <c r="F1476" s="22">
        <f t="shared" si="404"/>
        <v>0.95401261604517629</v>
      </c>
      <c r="G1476" s="22">
        <f t="shared" si="404"/>
        <v>0.86911299434075318</v>
      </c>
      <c r="H1476" s="22">
        <f t="shared" si="401"/>
        <v>0.91156280519296473</v>
      </c>
      <c r="I1476" s="22">
        <v>2.5159908906274064</v>
      </c>
      <c r="J1476" s="22">
        <v>2.1163648254046983</v>
      </c>
      <c r="K1476" s="22">
        <f t="shared" si="402"/>
        <v>2.3161778580160526</v>
      </c>
      <c r="L1476" s="22">
        <f t="shared" si="406"/>
        <v>2.6372721369842602</v>
      </c>
      <c r="M1476" s="22">
        <f t="shared" si="407"/>
        <v>2.4350859315019457</v>
      </c>
      <c r="N1476" s="22">
        <f t="shared" si="403"/>
        <v>2.5361790342431032</v>
      </c>
      <c r="O1476" s="14"/>
      <c r="P1476" s="14">
        <f t="shared" si="409"/>
        <v>123</v>
      </c>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c r="BE1476" s="14"/>
      <c r="BF1476" s="14"/>
      <c r="BG1476" s="14"/>
      <c r="BH1476" s="14"/>
      <c r="BI1476" s="14"/>
      <c r="BJ1476" s="14"/>
      <c r="BK1476" s="14"/>
      <c r="BL1476" s="14"/>
      <c r="BM1476" s="14"/>
      <c r="BN1476" s="14"/>
      <c r="BO1476" s="14"/>
      <c r="BP1476" s="14"/>
      <c r="BQ1476" s="14"/>
      <c r="BR1476" s="14"/>
      <c r="BS1476" s="14"/>
      <c r="BT1476" s="14"/>
    </row>
    <row r="1477" spans="1:72" s="13" customFormat="1" x14ac:dyDescent="0.25">
      <c r="A1477" s="13" t="s">
        <v>58</v>
      </c>
      <c r="B1477" s="13">
        <v>124</v>
      </c>
      <c r="C1477" s="21">
        <v>77.747125679099042</v>
      </c>
      <c r="D1477" s="21">
        <v>72.751492641278716</v>
      </c>
      <c r="E1477" s="21">
        <f t="shared" si="400"/>
        <v>75.249309160188886</v>
      </c>
      <c r="F1477" s="22">
        <f t="shared" si="404"/>
        <v>0.95333835503211617</v>
      </c>
      <c r="G1477" s="22">
        <f t="shared" si="404"/>
        <v>0.86894996805928315</v>
      </c>
      <c r="H1477" s="22">
        <f t="shared" si="401"/>
        <v>0.91114416154569966</v>
      </c>
      <c r="I1477" s="22">
        <v>2.5273470790436532</v>
      </c>
      <c r="J1477" s="22">
        <v>2.1267440045884496</v>
      </c>
      <c r="K1477" s="22">
        <f t="shared" si="402"/>
        <v>2.3270455418160516</v>
      </c>
      <c r="L1477" s="22">
        <f t="shared" ref="L1477:L1508" si="410">I1477/F1477</f>
        <v>2.6510494051805056</v>
      </c>
      <c r="M1477" s="22">
        <f t="shared" ref="M1477:M1508" si="411">J1477/G1477</f>
        <v>2.4474872924367896</v>
      </c>
      <c r="N1477" s="22">
        <f t="shared" si="403"/>
        <v>2.5492683488086474</v>
      </c>
      <c r="O1477" s="14"/>
      <c r="P1477" s="14">
        <f t="shared" si="409"/>
        <v>124</v>
      </c>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c r="AY1477" s="14"/>
      <c r="AZ1477" s="14"/>
      <c r="BA1477" s="14"/>
      <c r="BB1477" s="14"/>
      <c r="BC1477" s="14"/>
      <c r="BD1477" s="14"/>
      <c r="BE1477" s="14"/>
      <c r="BF1477" s="14"/>
      <c r="BG1477" s="14"/>
      <c r="BH1477" s="14"/>
      <c r="BI1477" s="14"/>
      <c r="BJ1477" s="14"/>
      <c r="BK1477" s="14"/>
      <c r="BL1477" s="14"/>
      <c r="BM1477" s="14"/>
      <c r="BN1477" s="14"/>
      <c r="BO1477" s="14"/>
      <c r="BP1477" s="14"/>
      <c r="BQ1477" s="14"/>
      <c r="BR1477" s="14"/>
      <c r="BS1477" s="14"/>
      <c r="BT1477" s="14"/>
    </row>
    <row r="1478" spans="1:72" s="13" customFormat="1" x14ac:dyDescent="0.25">
      <c r="A1478" s="13" t="s">
        <v>58</v>
      </c>
      <c r="B1478" s="13">
        <v>125</v>
      </c>
      <c r="C1478" s="21">
        <v>78.700464034131159</v>
      </c>
      <c r="D1478" s="21">
        <v>73.620442609337999</v>
      </c>
      <c r="E1478" s="21">
        <f t="shared" ref="E1478:E1541" si="412">AVERAGE(C1478:D1478)</f>
        <v>76.160453321734579</v>
      </c>
      <c r="F1478" s="22">
        <f t="shared" si="404"/>
        <v>0.95254767436816223</v>
      </c>
      <c r="G1478" s="22">
        <f t="shared" si="404"/>
        <v>0.86869716916167761</v>
      </c>
      <c r="H1478" s="22">
        <f t="shared" ref="H1478:H1541" si="413">AVERAGE(F1478:G1478)</f>
        <v>0.91062242176491992</v>
      </c>
      <c r="I1478" s="22">
        <v>2.5383307991905326</v>
      </c>
      <c r="J1478" s="22">
        <v>2.1369671936384913</v>
      </c>
      <c r="K1478" s="22">
        <f t="shared" ref="K1478:K1541" si="414">AVERAGE(I1478:J1478)</f>
        <v>2.337648996414512</v>
      </c>
      <c r="L1478" s="22">
        <f t="shared" si="410"/>
        <v>2.6647808477137294</v>
      </c>
      <c r="M1478" s="22">
        <f t="shared" si="411"/>
        <v>2.4599679491309239</v>
      </c>
      <c r="N1478" s="22">
        <f t="shared" ref="N1478:N1541" si="415">AVERAGE(L1478:M1478)</f>
        <v>2.5623743984223264</v>
      </c>
      <c r="O1478" s="14"/>
      <c r="P1478" s="14">
        <f t="shared" si="409"/>
        <v>125</v>
      </c>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c r="BG1478" s="14"/>
      <c r="BH1478" s="14"/>
      <c r="BI1478" s="14"/>
      <c r="BJ1478" s="14"/>
      <c r="BK1478" s="14"/>
      <c r="BL1478" s="14"/>
      <c r="BM1478" s="14"/>
      <c r="BN1478" s="14"/>
      <c r="BO1478" s="14"/>
      <c r="BP1478" s="14"/>
      <c r="BQ1478" s="14"/>
      <c r="BR1478" s="14"/>
      <c r="BS1478" s="14"/>
      <c r="BT1478" s="14"/>
    </row>
    <row r="1479" spans="1:72" s="13" customFormat="1" x14ac:dyDescent="0.25">
      <c r="A1479" s="13" t="s">
        <v>58</v>
      </c>
      <c r="B1479" s="24">
        <v>126</v>
      </c>
      <c r="C1479" s="25">
        <v>79.653011708499321</v>
      </c>
      <c r="D1479" s="25">
        <v>74.489139778499677</v>
      </c>
      <c r="E1479" s="25">
        <f t="shared" si="412"/>
        <v>77.071075743499506</v>
      </c>
      <c r="F1479" s="26">
        <f t="shared" ref="F1479:G1542" si="416">C1480-C1479</f>
        <v>0.95164281867779721</v>
      </c>
      <c r="G1479" s="26">
        <f t="shared" si="416"/>
        <v>0.86835612711099941</v>
      </c>
      <c r="H1479" s="26">
        <f t="shared" si="413"/>
        <v>0.90999947289439831</v>
      </c>
      <c r="I1479" s="26">
        <v>2.5489510357248921</v>
      </c>
      <c r="J1479" s="26">
        <v>2.1470362256770534</v>
      </c>
      <c r="K1479" s="26">
        <f t="shared" si="414"/>
        <v>2.347993630700973</v>
      </c>
      <c r="L1479" s="26">
        <f t="shared" si="410"/>
        <v>2.6784745134381183</v>
      </c>
      <c r="M1479" s="26">
        <f t="shared" si="411"/>
        <v>2.4725295977586903</v>
      </c>
      <c r="N1479" s="26">
        <f t="shared" si="415"/>
        <v>2.5755020555984043</v>
      </c>
      <c r="O1479" s="14"/>
      <c r="P1479" s="14">
        <f t="shared" si="409"/>
        <v>126</v>
      </c>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c r="AM1479" s="14"/>
      <c r="AN1479" s="14"/>
      <c r="AO1479" s="14"/>
      <c r="AP1479" s="14"/>
      <c r="AQ1479" s="14"/>
      <c r="AR1479" s="14"/>
      <c r="AS1479" s="14"/>
      <c r="AT1479" s="14"/>
      <c r="AU1479" s="14"/>
      <c r="AV1479" s="14"/>
      <c r="AW1479" s="14"/>
      <c r="AX1479" s="14"/>
      <c r="AY1479" s="14"/>
      <c r="AZ1479" s="14"/>
      <c r="BA1479" s="14"/>
      <c r="BB1479" s="14"/>
      <c r="BC1479" s="14"/>
      <c r="BD1479" s="14"/>
      <c r="BE1479" s="14"/>
      <c r="BF1479" s="14"/>
      <c r="BG1479" s="14"/>
      <c r="BH1479" s="14"/>
      <c r="BI1479" s="14"/>
      <c r="BJ1479" s="14"/>
      <c r="BK1479" s="14"/>
      <c r="BL1479" s="14"/>
      <c r="BM1479" s="14"/>
      <c r="BN1479" s="14"/>
      <c r="BO1479" s="14"/>
      <c r="BP1479" s="14"/>
      <c r="BQ1479" s="14"/>
      <c r="BR1479" s="14"/>
      <c r="BS1479" s="14"/>
      <c r="BT1479" s="14"/>
    </row>
    <row r="1480" spans="1:72" s="13" customFormat="1" x14ac:dyDescent="0.25">
      <c r="A1480" s="13" t="s">
        <v>58</v>
      </c>
      <c r="B1480" s="13">
        <v>127</v>
      </c>
      <c r="C1480" s="21">
        <v>80.604654527177118</v>
      </c>
      <c r="D1480" s="21">
        <v>75.357495905610676</v>
      </c>
      <c r="E1480" s="21">
        <f t="shared" si="412"/>
        <v>77.98107521639389</v>
      </c>
      <c r="F1480" s="22">
        <f t="shared" si="416"/>
        <v>0.95062603495433962</v>
      </c>
      <c r="G1480" s="22">
        <f t="shared" si="416"/>
        <v>0.86792837111541132</v>
      </c>
      <c r="H1480" s="22">
        <f t="shared" si="413"/>
        <v>0.90927720303487547</v>
      </c>
      <c r="I1480" s="22">
        <v>2.5592167857315449</v>
      </c>
      <c r="J1480" s="22">
        <v>2.1569529441250226</v>
      </c>
      <c r="K1480" s="22">
        <f t="shared" si="414"/>
        <v>2.3580848649282835</v>
      </c>
      <c r="L1480" s="22">
        <f t="shared" si="410"/>
        <v>2.6921383295108985</v>
      </c>
      <c r="M1480" s="22">
        <f t="shared" si="411"/>
        <v>2.4851739105532769</v>
      </c>
      <c r="N1480" s="22">
        <f t="shared" si="415"/>
        <v>2.5886561200320877</v>
      </c>
      <c r="O1480" s="14"/>
      <c r="P1480" s="14">
        <f t="shared" si="409"/>
        <v>127</v>
      </c>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c r="AM1480" s="14"/>
      <c r="AN1480" s="14"/>
      <c r="AO1480" s="14"/>
      <c r="AP1480" s="14"/>
      <c r="AQ1480" s="14"/>
      <c r="AR1480" s="14"/>
      <c r="AS1480" s="14"/>
      <c r="AT1480" s="14"/>
      <c r="AU1480" s="14"/>
      <c r="AV1480" s="14"/>
      <c r="AW1480" s="14"/>
      <c r="AX1480" s="14"/>
      <c r="AY1480" s="14"/>
      <c r="AZ1480" s="14"/>
      <c r="BA1480" s="14"/>
      <c r="BB1480" s="14"/>
      <c r="BC1480" s="14"/>
      <c r="BD1480" s="14"/>
      <c r="BE1480" s="14"/>
      <c r="BF1480" s="14"/>
      <c r="BG1480" s="14"/>
      <c r="BH1480" s="14"/>
      <c r="BI1480" s="14"/>
      <c r="BJ1480" s="14"/>
      <c r="BK1480" s="14"/>
      <c r="BL1480" s="14"/>
      <c r="BM1480" s="14"/>
      <c r="BN1480" s="14"/>
      <c r="BO1480" s="14"/>
      <c r="BP1480" s="14"/>
      <c r="BQ1480" s="14"/>
      <c r="BR1480" s="14"/>
      <c r="BS1480" s="14"/>
      <c r="BT1480" s="14"/>
    </row>
    <row r="1481" spans="1:72" s="13" customFormat="1" x14ac:dyDescent="0.25">
      <c r="A1481" s="13" t="s">
        <v>58</v>
      </c>
      <c r="B1481" s="13">
        <v>128</v>
      </c>
      <c r="C1481" s="21">
        <v>81.555280562131458</v>
      </c>
      <c r="D1481" s="21">
        <v>76.225424276726088</v>
      </c>
      <c r="E1481" s="21">
        <f t="shared" si="412"/>
        <v>78.89035241942878</v>
      </c>
      <c r="F1481" s="22">
        <f t="shared" si="416"/>
        <v>0.94949957094361537</v>
      </c>
      <c r="G1481" s="22">
        <f t="shared" si="416"/>
        <v>0.8674154293189531</v>
      </c>
      <c r="H1481" s="22">
        <f t="shared" si="413"/>
        <v>0.90845750013128423</v>
      </c>
      <c r="I1481" s="22">
        <v>2.5691370400272522</v>
      </c>
      <c r="J1481" s="22">
        <v>2.1667192008076586</v>
      </c>
      <c r="K1481" s="22">
        <f t="shared" si="414"/>
        <v>2.3679281204174556</v>
      </c>
      <c r="L1481" s="22">
        <f t="shared" si="410"/>
        <v>2.7057800957972384</v>
      </c>
      <c r="M1481" s="22">
        <f t="shared" si="411"/>
        <v>2.4979025361686813</v>
      </c>
      <c r="N1481" s="22">
        <f t="shared" si="415"/>
        <v>2.6018413159829601</v>
      </c>
      <c r="O1481" s="14"/>
      <c r="P1481" s="14">
        <f t="shared" si="409"/>
        <v>128</v>
      </c>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c r="AM1481" s="14"/>
      <c r="AN1481" s="14"/>
      <c r="AO1481" s="14"/>
      <c r="AP1481" s="14"/>
      <c r="AQ1481" s="14"/>
      <c r="AR1481" s="14"/>
      <c r="AS1481" s="14"/>
      <c r="AT1481" s="14"/>
      <c r="AU1481" s="14"/>
      <c r="AV1481" s="14"/>
      <c r="AW1481" s="14"/>
      <c r="AX1481" s="14"/>
      <c r="AY1481" s="14"/>
      <c r="AZ1481" s="14"/>
      <c r="BA1481" s="14"/>
      <c r="BB1481" s="14"/>
      <c r="BC1481" s="14"/>
      <c r="BD1481" s="14"/>
      <c r="BE1481" s="14"/>
      <c r="BF1481" s="14"/>
      <c r="BG1481" s="14"/>
      <c r="BH1481" s="14"/>
      <c r="BI1481" s="14"/>
      <c r="BJ1481" s="14"/>
      <c r="BK1481" s="14"/>
      <c r="BL1481" s="14"/>
      <c r="BM1481" s="14"/>
      <c r="BN1481" s="14"/>
      <c r="BO1481" s="14"/>
      <c r="BP1481" s="14"/>
      <c r="BQ1481" s="14"/>
      <c r="BR1481" s="14"/>
      <c r="BS1481" s="14"/>
      <c r="BT1481" s="14"/>
    </row>
    <row r="1482" spans="1:72" s="13" customFormat="1" x14ac:dyDescent="0.25">
      <c r="A1482" s="13" t="s">
        <v>58</v>
      </c>
      <c r="B1482" s="13">
        <v>129</v>
      </c>
      <c r="C1482" s="21">
        <v>82.504780133075073</v>
      </c>
      <c r="D1482" s="21">
        <v>77.092839706045041</v>
      </c>
      <c r="E1482" s="21">
        <f t="shared" si="412"/>
        <v>79.798809919560057</v>
      </c>
      <c r="F1482" s="22">
        <f t="shared" si="416"/>
        <v>0.94826567357962688</v>
      </c>
      <c r="G1482" s="22">
        <f t="shared" si="416"/>
        <v>0.86681882801636334</v>
      </c>
      <c r="H1482" s="22">
        <f t="shared" si="413"/>
        <v>0.90754225079799511</v>
      </c>
      <c r="I1482" s="22">
        <v>2.578720765685842</v>
      </c>
      <c r="J1482" s="22">
        <v>2.176336854146423</v>
      </c>
      <c r="K1482" s="22">
        <f t="shared" si="414"/>
        <v>2.3775288099161322</v>
      </c>
      <c r="L1482" s="22">
        <f t="shared" si="410"/>
        <v>2.7194074799221379</v>
      </c>
      <c r="M1482" s="22">
        <f t="shared" si="411"/>
        <v>2.5107171000505071</v>
      </c>
      <c r="N1482" s="22">
        <f t="shared" si="415"/>
        <v>2.6150622899863225</v>
      </c>
      <c r="O1482" s="14"/>
      <c r="P1482" s="14">
        <f t="shared" si="409"/>
        <v>129</v>
      </c>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c r="AM1482" s="14"/>
      <c r="AN1482" s="14"/>
      <c r="AO1482" s="14"/>
      <c r="AP1482" s="14"/>
      <c r="AQ1482" s="14"/>
      <c r="AR1482" s="14"/>
      <c r="AS1482" s="14"/>
      <c r="AT1482" s="14"/>
      <c r="AU1482" s="14"/>
      <c r="AV1482" s="14"/>
      <c r="AW1482" s="14"/>
      <c r="AX1482" s="14"/>
      <c r="AY1482" s="14"/>
      <c r="AZ1482" s="14"/>
      <c r="BA1482" s="14"/>
      <c r="BB1482" s="14"/>
      <c r="BC1482" s="14"/>
      <c r="BD1482" s="14"/>
      <c r="BE1482" s="14"/>
      <c r="BF1482" s="14"/>
      <c r="BG1482" s="14"/>
      <c r="BH1482" s="14"/>
      <c r="BI1482" s="14"/>
      <c r="BJ1482" s="14"/>
      <c r="BK1482" s="14"/>
      <c r="BL1482" s="14"/>
      <c r="BM1482" s="14"/>
      <c r="BN1482" s="14"/>
      <c r="BO1482" s="14"/>
      <c r="BP1482" s="14"/>
      <c r="BQ1482" s="14"/>
      <c r="BR1482" s="14"/>
      <c r="BS1482" s="14"/>
      <c r="BT1482" s="14"/>
    </row>
    <row r="1483" spans="1:72" s="13" customFormat="1" x14ac:dyDescent="0.25">
      <c r="A1483" s="13" t="s">
        <v>58</v>
      </c>
      <c r="B1483" s="13">
        <v>130</v>
      </c>
      <c r="C1483" s="21">
        <v>83.4530458066547</v>
      </c>
      <c r="D1483" s="21">
        <v>77.959658534061404</v>
      </c>
      <c r="E1483" s="21">
        <f t="shared" si="412"/>
        <v>80.706352170358059</v>
      </c>
      <c r="F1483" s="22">
        <f t="shared" si="416"/>
        <v>0.94692658747106861</v>
      </c>
      <c r="G1483" s="22">
        <f t="shared" si="416"/>
        <v>0.86614009089284139</v>
      </c>
      <c r="H1483" s="22">
        <f t="shared" si="413"/>
        <v>0.906533339181955</v>
      </c>
      <c r="I1483" s="22">
        <v>2.5879768897613129</v>
      </c>
      <c r="J1483" s="22">
        <v>2.1858077674346474</v>
      </c>
      <c r="K1483" s="22">
        <f t="shared" si="414"/>
        <v>2.3868923285979804</v>
      </c>
      <c r="L1483" s="22">
        <f t="shared" si="410"/>
        <v>2.7330280129454949</v>
      </c>
      <c r="M1483" s="22">
        <f t="shared" si="411"/>
        <v>2.5236192048118404</v>
      </c>
      <c r="N1483" s="22">
        <f t="shared" si="415"/>
        <v>2.6283236088786675</v>
      </c>
      <c r="O1483" s="14"/>
      <c r="P1483" s="14">
        <f t="shared" si="409"/>
        <v>130</v>
      </c>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c r="AM1483" s="14"/>
      <c r="AN1483" s="14"/>
      <c r="AO1483" s="14"/>
      <c r="AP1483" s="14"/>
      <c r="AQ1483" s="14"/>
      <c r="AR1483" s="14"/>
      <c r="AS1483" s="14"/>
      <c r="AT1483" s="14"/>
      <c r="AU1483" s="14"/>
      <c r="AV1483" s="14"/>
      <c r="AW1483" s="14"/>
      <c r="AX1483" s="14"/>
      <c r="AY1483" s="14"/>
      <c r="AZ1483" s="14"/>
      <c r="BA1483" s="14"/>
      <c r="BB1483" s="14"/>
      <c r="BC1483" s="14"/>
      <c r="BD1483" s="14"/>
      <c r="BE1483" s="14"/>
      <c r="BF1483" s="14"/>
      <c r="BG1483" s="14"/>
      <c r="BH1483" s="14"/>
      <c r="BI1483" s="14"/>
      <c r="BJ1483" s="14"/>
      <c r="BK1483" s="14"/>
      <c r="BL1483" s="14"/>
      <c r="BM1483" s="14"/>
      <c r="BN1483" s="14"/>
      <c r="BO1483" s="14"/>
      <c r="BP1483" s="14"/>
      <c r="BQ1483" s="14"/>
      <c r="BR1483" s="14"/>
      <c r="BS1483" s="14"/>
      <c r="BT1483" s="14"/>
    </row>
    <row r="1484" spans="1:72" s="13" customFormat="1" x14ac:dyDescent="0.25">
      <c r="A1484" s="13" t="s">
        <v>58</v>
      </c>
      <c r="B1484" s="13">
        <v>131</v>
      </c>
      <c r="C1484" s="21">
        <v>84.399972394125768</v>
      </c>
      <c r="D1484" s="21">
        <v>78.825798624954245</v>
      </c>
      <c r="E1484" s="21">
        <f t="shared" si="412"/>
        <v>81.612885509540007</v>
      </c>
      <c r="F1484" s="22">
        <f t="shared" si="416"/>
        <v>0.94548455343995386</v>
      </c>
      <c r="G1484" s="22">
        <f t="shared" si="416"/>
        <v>0.86538073828846507</v>
      </c>
      <c r="H1484" s="22">
        <f t="shared" si="413"/>
        <v>0.90543264586420946</v>
      </c>
      <c r="I1484" s="22">
        <v>2.5969142841820827</v>
      </c>
      <c r="J1484" s="22">
        <v>2.1951338071947584</v>
      </c>
      <c r="K1484" s="22">
        <f t="shared" si="414"/>
        <v>2.3960240456884208</v>
      </c>
      <c r="L1484" s="22">
        <f t="shared" si="410"/>
        <v>2.7466490856288837</v>
      </c>
      <c r="M1484" s="22">
        <f t="shared" si="411"/>
        <v>2.5366104306137616</v>
      </c>
      <c r="N1484" s="22">
        <f t="shared" si="415"/>
        <v>2.6416297581213226</v>
      </c>
      <c r="O1484" s="14"/>
      <c r="P1484" s="14">
        <f t="shared" si="409"/>
        <v>131</v>
      </c>
      <c r="Q1484" s="14"/>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c r="BF1484" s="14"/>
      <c r="BG1484" s="14"/>
      <c r="BH1484" s="14"/>
      <c r="BI1484" s="14"/>
      <c r="BJ1484" s="14"/>
      <c r="BK1484" s="14"/>
      <c r="BL1484" s="14"/>
      <c r="BM1484" s="14"/>
      <c r="BN1484" s="14"/>
      <c r="BO1484" s="14"/>
      <c r="BP1484" s="14"/>
      <c r="BQ1484" s="14"/>
      <c r="BR1484" s="14"/>
      <c r="BS1484" s="14"/>
      <c r="BT1484" s="14"/>
    </row>
    <row r="1485" spans="1:72" s="13" customFormat="1" x14ac:dyDescent="0.25">
      <c r="A1485" s="13" t="s">
        <v>58</v>
      </c>
      <c r="B1485" s="13">
        <v>132</v>
      </c>
      <c r="C1485" s="21">
        <v>85.345456947565722</v>
      </c>
      <c r="D1485" s="21">
        <v>79.691179363242711</v>
      </c>
      <c r="E1485" s="21">
        <f t="shared" si="412"/>
        <v>82.518318155404216</v>
      </c>
      <c r="F1485" s="22">
        <f t="shared" si="416"/>
        <v>0.94394180711135789</v>
      </c>
      <c r="G1485" s="22">
        <f t="shared" si="416"/>
        <v>0.8645422864861132</v>
      </c>
      <c r="H1485" s="22">
        <f t="shared" si="413"/>
        <v>0.90424204679873554</v>
      </c>
      <c r="I1485" s="22">
        <v>2.6055417517863741</v>
      </c>
      <c r="J1485" s="22">
        <v>2.2043168416147694</v>
      </c>
      <c r="K1485" s="22">
        <f t="shared" si="414"/>
        <v>2.4049292967005718</v>
      </c>
      <c r="L1485" s="22">
        <f t="shared" si="410"/>
        <v>2.7602779452685007</v>
      </c>
      <c r="M1485" s="22">
        <f t="shared" si="411"/>
        <v>2.5496923355526073</v>
      </c>
      <c r="N1485" s="22">
        <f t="shared" si="415"/>
        <v>2.6549851404105542</v>
      </c>
      <c r="O1485" s="14"/>
      <c r="P1485" s="14">
        <f t="shared" si="409"/>
        <v>132</v>
      </c>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c r="AY1485" s="14"/>
      <c r="AZ1485" s="14"/>
      <c r="BA1485" s="14"/>
      <c r="BB1485" s="14"/>
      <c r="BC1485" s="14"/>
      <c r="BD1485" s="14"/>
      <c r="BE1485" s="14"/>
      <c r="BF1485" s="14"/>
      <c r="BG1485" s="14"/>
      <c r="BH1485" s="14"/>
      <c r="BI1485" s="14"/>
      <c r="BJ1485" s="14"/>
      <c r="BK1485" s="14"/>
      <c r="BL1485" s="14"/>
      <c r="BM1485" s="14"/>
      <c r="BN1485" s="14"/>
      <c r="BO1485" s="14"/>
      <c r="BP1485" s="14"/>
      <c r="BQ1485" s="14"/>
      <c r="BR1485" s="14"/>
      <c r="BS1485" s="14"/>
      <c r="BT1485" s="14"/>
    </row>
    <row r="1486" spans="1:72" s="13" customFormat="1" x14ac:dyDescent="0.25">
      <c r="A1486" s="13" t="s">
        <v>58</v>
      </c>
      <c r="B1486" s="24">
        <v>133</v>
      </c>
      <c r="C1486" s="25">
        <v>86.28939875467708</v>
      </c>
      <c r="D1486" s="25">
        <v>80.555721649728824</v>
      </c>
      <c r="E1486" s="25">
        <f t="shared" si="412"/>
        <v>83.422560202202959</v>
      </c>
      <c r="F1486" s="26">
        <f t="shared" si="416"/>
        <v>0.94230057755464713</v>
      </c>
      <c r="G1486" s="26">
        <f t="shared" si="416"/>
        <v>0.86362624702462654</v>
      </c>
      <c r="H1486" s="26">
        <f t="shared" si="413"/>
        <v>0.90296341228963684</v>
      </c>
      <c r="I1486" s="26">
        <v>2.6138680134659671</v>
      </c>
      <c r="J1486" s="26">
        <v>2.2133587390617575</v>
      </c>
      <c r="K1486" s="26">
        <f t="shared" si="414"/>
        <v>2.4136133762638625</v>
      </c>
      <c r="L1486" s="26">
        <f t="shared" si="410"/>
        <v>2.7739216930644193</v>
      </c>
      <c r="M1486" s="26">
        <f t="shared" si="411"/>
        <v>2.5628664560476739</v>
      </c>
      <c r="N1486" s="26">
        <f t="shared" si="415"/>
        <v>2.6683940745560468</v>
      </c>
      <c r="O1486" s="14"/>
      <c r="P1486" s="14">
        <f t="shared" si="409"/>
        <v>133</v>
      </c>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c r="BE1486" s="14"/>
      <c r="BF1486" s="14"/>
      <c r="BG1486" s="14"/>
      <c r="BH1486" s="14"/>
      <c r="BI1486" s="14"/>
      <c r="BJ1486" s="14"/>
      <c r="BK1486" s="14"/>
      <c r="BL1486" s="14"/>
      <c r="BM1486" s="14"/>
      <c r="BN1486" s="14"/>
      <c r="BO1486" s="14"/>
      <c r="BP1486" s="14"/>
      <c r="BQ1486" s="14"/>
      <c r="BR1486" s="14"/>
      <c r="BS1486" s="14"/>
      <c r="BT1486" s="14"/>
    </row>
    <row r="1487" spans="1:72" s="13" customFormat="1" x14ac:dyDescent="0.25">
      <c r="A1487" s="13" t="s">
        <v>58</v>
      </c>
      <c r="B1487" s="13">
        <v>134</v>
      </c>
      <c r="C1487" s="21">
        <v>87.231699332231727</v>
      </c>
      <c r="D1487" s="21">
        <v>81.41934789675345</v>
      </c>
      <c r="E1487" s="21">
        <f t="shared" si="412"/>
        <v>84.325523614492596</v>
      </c>
      <c r="F1487" s="22">
        <f t="shared" si="416"/>
        <v>0.94056308597519944</v>
      </c>
      <c r="G1487" s="22">
        <f t="shared" si="416"/>
        <v>0.86263412603521772</v>
      </c>
      <c r="H1487" s="22">
        <f t="shared" si="413"/>
        <v>0.90159860600520858</v>
      </c>
      <c r="I1487" s="22">
        <v>2.6219016963831843</v>
      </c>
      <c r="J1487" s="22">
        <v>2.2222613666700481</v>
      </c>
      <c r="K1487" s="22">
        <f t="shared" si="414"/>
        <v>2.422081531526616</v>
      </c>
      <c r="L1487" s="22">
        <f t="shared" si="410"/>
        <v>2.7875872820000485</v>
      </c>
      <c r="M1487" s="22">
        <f t="shared" si="411"/>
        <v>2.5761343072338905</v>
      </c>
      <c r="N1487" s="22">
        <f t="shared" si="415"/>
        <v>2.6818607946169695</v>
      </c>
      <c r="O1487" s="14"/>
      <c r="P1487" s="14">
        <f t="shared" si="409"/>
        <v>134</v>
      </c>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row>
    <row r="1488" spans="1:72" s="13" customFormat="1" x14ac:dyDescent="0.25">
      <c r="A1488" s="13" t="s">
        <v>58</v>
      </c>
      <c r="B1488" s="13">
        <v>135</v>
      </c>
      <c r="C1488" s="21">
        <v>88.172262418206927</v>
      </c>
      <c r="D1488" s="21">
        <v>82.281982022788668</v>
      </c>
      <c r="E1488" s="21">
        <f t="shared" si="412"/>
        <v>85.22712222049779</v>
      </c>
      <c r="F1488" s="22">
        <f t="shared" si="416"/>
        <v>0.93873154445752505</v>
      </c>
      <c r="G1488" s="22">
        <f t="shared" si="416"/>
        <v>0.86156742360199701</v>
      </c>
      <c r="H1488" s="22">
        <f t="shared" si="413"/>
        <v>0.90014948402976103</v>
      </c>
      <c r="I1488" s="22">
        <v>2.6296513232240377</v>
      </c>
      <c r="J1488" s="22">
        <v>2.2310265890018597</v>
      </c>
      <c r="K1488" s="22">
        <f t="shared" si="414"/>
        <v>2.4303389561129487</v>
      </c>
      <c r="L1488" s="22">
        <f t="shared" si="410"/>
        <v>2.8012815152000274</v>
      </c>
      <c r="M1488" s="22">
        <f t="shared" si="411"/>
        <v>2.5894973833556727</v>
      </c>
      <c r="N1488" s="22">
        <f t="shared" si="415"/>
        <v>2.6953894492778501</v>
      </c>
      <c r="O1488" s="14"/>
      <c r="P1488" s="14">
        <f t="shared" si="409"/>
        <v>135</v>
      </c>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row>
    <row r="1489" spans="1:72" s="13" customFormat="1" x14ac:dyDescent="0.25">
      <c r="A1489" s="13" t="s">
        <v>58</v>
      </c>
      <c r="B1489" s="13">
        <v>136</v>
      </c>
      <c r="C1489" s="21">
        <v>89.110993962664452</v>
      </c>
      <c r="D1489" s="21">
        <v>83.143549446390665</v>
      </c>
      <c r="E1489" s="21">
        <f t="shared" si="412"/>
        <v>86.127271704527558</v>
      </c>
      <c r="F1489" s="22">
        <f t="shared" si="416"/>
        <v>0.93680815475774182</v>
      </c>
      <c r="G1489" s="22">
        <f t="shared" si="416"/>
        <v>0.86042763314618753</v>
      </c>
      <c r="H1489" s="22">
        <f t="shared" si="413"/>
        <v>0.89861789395196467</v>
      </c>
      <c r="I1489" s="22">
        <v>2.6371253024488448</v>
      </c>
      <c r="J1489" s="22">
        <v>2.2396562667781272</v>
      </c>
      <c r="K1489" s="22">
        <f t="shared" si="414"/>
        <v>2.4383907846134862</v>
      </c>
      <c r="L1489" s="22">
        <f t="shared" si="410"/>
        <v>2.815011044743525</v>
      </c>
      <c r="M1489" s="22">
        <f t="shared" si="411"/>
        <v>2.6029571581618502</v>
      </c>
      <c r="N1489" s="22">
        <f t="shared" si="415"/>
        <v>2.7089841014526876</v>
      </c>
      <c r="O1489" s="14"/>
      <c r="P1489" s="14">
        <f t="shared" si="409"/>
        <v>136</v>
      </c>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A1489" s="14"/>
      <c r="BB1489" s="14"/>
      <c r="BC1489" s="14"/>
      <c r="BD1489" s="14"/>
      <c r="BE1489" s="14"/>
      <c r="BF1489" s="14"/>
      <c r="BG1489" s="14"/>
      <c r="BH1489" s="14"/>
      <c r="BI1489" s="14"/>
      <c r="BJ1489" s="14"/>
      <c r="BK1489" s="14"/>
      <c r="BL1489" s="14"/>
      <c r="BM1489" s="14"/>
      <c r="BN1489" s="14"/>
      <c r="BO1489" s="14"/>
      <c r="BP1489" s="14"/>
      <c r="BQ1489" s="14"/>
      <c r="BR1489" s="14"/>
      <c r="BS1489" s="14"/>
      <c r="BT1489" s="14"/>
    </row>
    <row r="1490" spans="1:72" s="13" customFormat="1" x14ac:dyDescent="0.25">
      <c r="A1490" s="13" t="s">
        <v>58</v>
      </c>
      <c r="B1490" s="13">
        <v>137</v>
      </c>
      <c r="C1490" s="21">
        <v>90.047802117422194</v>
      </c>
      <c r="D1490" s="21">
        <v>84.003977079536853</v>
      </c>
      <c r="E1490" s="21">
        <f t="shared" si="412"/>
        <v>87.025889598479523</v>
      </c>
      <c r="F1490" s="22">
        <f t="shared" si="416"/>
        <v>0.934795107146698</v>
      </c>
      <c r="G1490" s="22">
        <f t="shared" si="416"/>
        <v>0.85921624083367476</v>
      </c>
      <c r="H1490" s="22">
        <f t="shared" si="413"/>
        <v>0.89700567399018638</v>
      </c>
      <c r="I1490" s="22">
        <v>2.6443319195003827</v>
      </c>
      <c r="J1490" s="22">
        <v>2.2481522556773168</v>
      </c>
      <c r="K1490" s="22">
        <f t="shared" si="414"/>
        <v>2.4462420875888498</v>
      </c>
      <c r="L1490" s="22">
        <f t="shared" si="410"/>
        <v>2.8287823709002424</v>
      </c>
      <c r="M1490" s="22">
        <f t="shared" si="411"/>
        <v>2.6165150853014536</v>
      </c>
      <c r="N1490" s="22">
        <f t="shared" si="415"/>
        <v>2.722648728100848</v>
      </c>
      <c r="O1490" s="14"/>
      <c r="P1490" s="14">
        <f t="shared" si="409"/>
        <v>137</v>
      </c>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14"/>
      <c r="BB1490" s="14"/>
      <c r="BC1490" s="14"/>
      <c r="BD1490" s="14"/>
      <c r="BE1490" s="14"/>
      <c r="BF1490" s="14"/>
      <c r="BG1490" s="14"/>
      <c r="BH1490" s="14"/>
      <c r="BI1490" s="14"/>
      <c r="BJ1490" s="14"/>
      <c r="BK1490" s="14"/>
      <c r="BL1490" s="14"/>
      <c r="BM1490" s="14"/>
      <c r="BN1490" s="14"/>
      <c r="BO1490" s="14"/>
      <c r="BP1490" s="14"/>
      <c r="BQ1490" s="14"/>
      <c r="BR1490" s="14"/>
      <c r="BS1490" s="14"/>
      <c r="BT1490" s="14"/>
    </row>
    <row r="1491" spans="1:72" s="13" customFormat="1" x14ac:dyDescent="0.25">
      <c r="A1491" s="13" t="s">
        <v>58</v>
      </c>
      <c r="B1491" s="13">
        <v>138</v>
      </c>
      <c r="C1491" s="21">
        <v>90.982597224568892</v>
      </c>
      <c r="D1491" s="21">
        <v>84.863193320370527</v>
      </c>
      <c r="E1491" s="21">
        <f t="shared" si="412"/>
        <v>87.922895272469702</v>
      </c>
      <c r="F1491" s="22">
        <f t="shared" si="416"/>
        <v>0.9326945793015966</v>
      </c>
      <c r="G1491" s="22">
        <f t="shared" si="416"/>
        <v>0.85793472500556334</v>
      </c>
      <c r="H1491" s="22">
        <f t="shared" si="413"/>
        <v>0.89531465215357997</v>
      </c>
      <c r="I1491" s="22">
        <v>2.6512793289287195</v>
      </c>
      <c r="J1491" s="22">
        <v>2.2565164051999935</v>
      </c>
      <c r="K1491" s="22">
        <f t="shared" si="414"/>
        <v>2.4538978670643568</v>
      </c>
      <c r="L1491" s="22">
        <f t="shared" si="410"/>
        <v>2.8426018417668968</v>
      </c>
      <c r="M1491" s="22">
        <f t="shared" si="411"/>
        <v>2.6301725987199793</v>
      </c>
      <c r="N1491" s="22">
        <f t="shared" si="415"/>
        <v>2.7363872202434383</v>
      </c>
      <c r="O1491" s="14"/>
      <c r="P1491" s="14">
        <f t="shared" si="409"/>
        <v>138</v>
      </c>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c r="BA1491" s="14"/>
      <c r="BB1491" s="14"/>
      <c r="BC1491" s="14"/>
      <c r="BD1491" s="14"/>
      <c r="BE1491" s="14"/>
      <c r="BF1491" s="14"/>
      <c r="BG1491" s="14"/>
      <c r="BH1491" s="14"/>
      <c r="BI1491" s="14"/>
      <c r="BJ1491" s="14"/>
      <c r="BK1491" s="14"/>
      <c r="BL1491" s="14"/>
      <c r="BM1491" s="14"/>
      <c r="BN1491" s="14"/>
      <c r="BO1491" s="14"/>
      <c r="BP1491" s="14"/>
      <c r="BQ1491" s="14"/>
      <c r="BR1491" s="14"/>
      <c r="BS1491" s="14"/>
      <c r="BT1491" s="14"/>
    </row>
    <row r="1492" spans="1:72" s="13" customFormat="1" x14ac:dyDescent="0.25">
      <c r="A1492" s="13" t="s">
        <v>58</v>
      </c>
      <c r="B1492" s="13">
        <v>139</v>
      </c>
      <c r="C1492" s="21">
        <v>91.915291803870488</v>
      </c>
      <c r="D1492" s="21">
        <v>85.721128045376091</v>
      </c>
      <c r="E1492" s="21">
        <f t="shared" si="412"/>
        <v>88.818209924623289</v>
      </c>
      <c r="F1492" s="22">
        <f t="shared" si="416"/>
        <v>0.93050873524705935</v>
      </c>
      <c r="G1492" s="22">
        <f t="shared" si="416"/>
        <v>0.85658455563199709</v>
      </c>
      <c r="H1492" s="22">
        <f t="shared" si="413"/>
        <v>0.89354664543952822</v>
      </c>
      <c r="I1492" s="22">
        <v>2.6579755473912101</v>
      </c>
      <c r="J1492" s="22">
        <v>2.2647505575969764</v>
      </c>
      <c r="K1492" s="22">
        <f t="shared" si="414"/>
        <v>2.461363052494093</v>
      </c>
      <c r="L1492" s="22">
        <f t="shared" si="410"/>
        <v>2.8564756532731432</v>
      </c>
      <c r="M1492" s="22">
        <f t="shared" si="411"/>
        <v>2.6439311130540051</v>
      </c>
      <c r="N1492" s="22">
        <f t="shared" si="415"/>
        <v>2.7502033831635742</v>
      </c>
      <c r="O1492" s="14"/>
      <c r="P1492" s="14">
        <f t="shared" si="409"/>
        <v>139</v>
      </c>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c r="BA1492" s="14"/>
      <c r="BB1492" s="14"/>
      <c r="BC1492" s="14"/>
      <c r="BD1492" s="14"/>
      <c r="BE1492" s="14"/>
      <c r="BF1492" s="14"/>
      <c r="BG1492" s="14"/>
      <c r="BH1492" s="14"/>
      <c r="BI1492" s="14"/>
      <c r="BJ1492" s="14"/>
      <c r="BK1492" s="14"/>
      <c r="BL1492" s="14"/>
      <c r="BM1492" s="14"/>
      <c r="BN1492" s="14"/>
      <c r="BO1492" s="14"/>
      <c r="BP1492" s="14"/>
      <c r="BQ1492" s="14"/>
      <c r="BR1492" s="14"/>
      <c r="BS1492" s="14"/>
      <c r="BT1492" s="14"/>
    </row>
    <row r="1493" spans="1:72" s="13" customFormat="1" x14ac:dyDescent="0.25">
      <c r="A1493" s="13" t="s">
        <v>58</v>
      </c>
      <c r="B1493" s="24">
        <v>140</v>
      </c>
      <c r="C1493" s="25">
        <v>92.845800539117548</v>
      </c>
      <c r="D1493" s="25">
        <v>86.577712601008088</v>
      </c>
      <c r="E1493" s="25">
        <f t="shared" si="412"/>
        <v>89.711756570062818</v>
      </c>
      <c r="F1493" s="26">
        <f t="shared" si="416"/>
        <v>0.92823972434366908</v>
      </c>
      <c r="G1493" s="26">
        <f t="shared" si="416"/>
        <v>0.85516719378789219</v>
      </c>
      <c r="H1493" s="26">
        <f t="shared" si="413"/>
        <v>0.89170345906578063</v>
      </c>
      <c r="I1493" s="26">
        <v>2.6644284474857898</v>
      </c>
      <c r="J1493" s="26">
        <v>2.2728565468589284</v>
      </c>
      <c r="K1493" s="26">
        <f t="shared" si="414"/>
        <v>2.4686424971723593</v>
      </c>
      <c r="L1493" s="26">
        <f t="shared" si="410"/>
        <v>2.8704098495350738</v>
      </c>
      <c r="M1493" s="26">
        <f t="shared" si="411"/>
        <v>2.6577920240269024</v>
      </c>
      <c r="N1493" s="26">
        <f t="shared" si="415"/>
        <v>2.7641009367809879</v>
      </c>
      <c r="O1493" s="14"/>
      <c r="P1493" s="14">
        <f t="shared" si="409"/>
        <v>140</v>
      </c>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4"/>
      <c r="AY1493" s="14"/>
      <c r="AZ1493" s="14"/>
      <c r="BA1493" s="14"/>
      <c r="BB1493" s="14"/>
      <c r="BC1493" s="14"/>
      <c r="BD1493" s="14"/>
      <c r="BE1493" s="14"/>
      <c r="BF1493" s="14"/>
      <c r="BG1493" s="14"/>
      <c r="BH1493" s="14"/>
      <c r="BI1493" s="14"/>
      <c r="BJ1493" s="14"/>
      <c r="BK1493" s="14"/>
      <c r="BL1493" s="14"/>
      <c r="BM1493" s="14"/>
      <c r="BN1493" s="14"/>
      <c r="BO1493" s="14"/>
      <c r="BP1493" s="14"/>
      <c r="BQ1493" s="14"/>
      <c r="BR1493" s="14"/>
      <c r="BS1493" s="14"/>
      <c r="BT1493" s="14"/>
    </row>
    <row r="1494" spans="1:72" s="13" customFormat="1" x14ac:dyDescent="0.25">
      <c r="A1494" s="13" t="s">
        <v>58</v>
      </c>
      <c r="B1494" s="13">
        <v>141</v>
      </c>
      <c r="C1494" s="21">
        <v>93.774040263461217</v>
      </c>
      <c r="D1494" s="21">
        <v>87.43287979479598</v>
      </c>
      <c r="E1494" s="21">
        <f t="shared" si="412"/>
        <v>90.603460029128598</v>
      </c>
      <c r="F1494" s="22">
        <f t="shared" si="416"/>
        <v>0.92588968032461594</v>
      </c>
      <c r="G1494" s="22">
        <f t="shared" si="416"/>
        <v>0.85368409115199029</v>
      </c>
      <c r="H1494" s="22">
        <f t="shared" si="413"/>
        <v>0.88978688573830311</v>
      </c>
      <c r="I1494" s="22">
        <v>2.6706457523755764</v>
      </c>
      <c r="J1494" s="22">
        <v>2.2808361977652511</v>
      </c>
      <c r="K1494" s="22">
        <f t="shared" si="414"/>
        <v>2.4757409750704138</v>
      </c>
      <c r="L1494" s="22">
        <f t="shared" si="410"/>
        <v>2.8844103235271517</v>
      </c>
      <c r="M1494" s="22">
        <f t="shared" si="411"/>
        <v>2.6717567088399332</v>
      </c>
      <c r="N1494" s="22">
        <f t="shared" si="415"/>
        <v>2.7780835161835427</v>
      </c>
      <c r="O1494" s="14"/>
      <c r="P1494" s="14">
        <f t="shared" si="409"/>
        <v>141</v>
      </c>
      <c r="Q1494" s="14"/>
      <c r="R1494" s="14"/>
      <c r="S1494" s="14"/>
      <c r="T1494" s="14"/>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c r="BG1494" s="14"/>
      <c r="BH1494" s="14"/>
      <c r="BI1494" s="14"/>
      <c r="BJ1494" s="14"/>
      <c r="BK1494" s="14"/>
      <c r="BL1494" s="14"/>
      <c r="BM1494" s="14"/>
      <c r="BN1494" s="14"/>
      <c r="BO1494" s="14"/>
      <c r="BP1494" s="14"/>
      <c r="BQ1494" s="14"/>
      <c r="BR1494" s="14"/>
      <c r="BS1494" s="14"/>
      <c r="BT1494" s="14"/>
    </row>
    <row r="1495" spans="1:72" s="13" customFormat="1" x14ac:dyDescent="0.25">
      <c r="A1495" s="13" t="s">
        <v>58</v>
      </c>
      <c r="B1495" s="13">
        <v>142</v>
      </c>
      <c r="C1495" s="21">
        <v>94.699929943785833</v>
      </c>
      <c r="D1495" s="21">
        <v>88.28656388594797</v>
      </c>
      <c r="E1495" s="21">
        <f t="shared" si="412"/>
        <v>91.493246914866901</v>
      </c>
      <c r="F1495" s="22">
        <f t="shared" si="416"/>
        <v>0.92346072037841509</v>
      </c>
      <c r="G1495" s="22">
        <f t="shared" si="416"/>
        <v>0.85213668952673061</v>
      </c>
      <c r="H1495" s="22">
        <f t="shared" si="413"/>
        <v>0.88779870495257285</v>
      </c>
      <c r="I1495" s="22">
        <v>2.6766350311628919</v>
      </c>
      <c r="J1495" s="22">
        <v>2.2886913249902081</v>
      </c>
      <c r="K1495" s="22">
        <f t="shared" si="414"/>
        <v>2.48266317807655</v>
      </c>
      <c r="L1495" s="22">
        <f t="shared" si="410"/>
        <v>2.8984828180521442</v>
      </c>
      <c r="M1495" s="22">
        <f t="shared" si="411"/>
        <v>2.685826526565037</v>
      </c>
      <c r="N1495" s="22">
        <f t="shared" si="415"/>
        <v>2.7921546723085906</v>
      </c>
      <c r="O1495" s="14"/>
      <c r="P1495" s="14">
        <f t="shared" si="409"/>
        <v>142</v>
      </c>
      <c r="Q1495" s="14"/>
      <c r="R1495" s="14"/>
      <c r="S1495" s="14"/>
      <c r="T1495" s="14"/>
      <c r="U1495" s="14"/>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4"/>
      <c r="AY1495" s="14"/>
      <c r="AZ1495" s="14"/>
      <c r="BA1495" s="14"/>
      <c r="BB1495" s="14"/>
      <c r="BC1495" s="14"/>
      <c r="BD1495" s="14"/>
      <c r="BE1495" s="14"/>
      <c r="BF1495" s="14"/>
      <c r="BG1495" s="14"/>
      <c r="BH1495" s="14"/>
      <c r="BI1495" s="14"/>
      <c r="BJ1495" s="14"/>
      <c r="BK1495" s="14"/>
      <c r="BL1495" s="14"/>
      <c r="BM1495" s="14"/>
      <c r="BN1495" s="14"/>
      <c r="BO1495" s="14"/>
      <c r="BP1495" s="14"/>
      <c r="BQ1495" s="14"/>
      <c r="BR1495" s="14"/>
      <c r="BS1495" s="14"/>
      <c r="BT1495" s="14"/>
    </row>
    <row r="1496" spans="1:72" s="13" customFormat="1" x14ac:dyDescent="0.25">
      <c r="A1496" s="13" t="s">
        <v>58</v>
      </c>
      <c r="B1496" s="13">
        <v>143</v>
      </c>
      <c r="C1496" s="21">
        <v>95.623390664164248</v>
      </c>
      <c r="D1496" s="21">
        <v>89.138700575474701</v>
      </c>
      <c r="E1496" s="21">
        <f t="shared" si="412"/>
        <v>92.381045619819474</v>
      </c>
      <c r="F1496" s="22">
        <f t="shared" si="416"/>
        <v>0.92095494427819347</v>
      </c>
      <c r="G1496" s="22">
        <f t="shared" si="416"/>
        <v>0.85052642038057513</v>
      </c>
      <c r="H1496" s="22">
        <f t="shared" si="413"/>
        <v>0.8857406823293843</v>
      </c>
      <c r="I1496" s="22">
        <v>2.6824036949711583</v>
      </c>
      <c r="J1496" s="22">
        <v>2.296423732264206</v>
      </c>
      <c r="K1496" s="22">
        <f t="shared" si="414"/>
        <v>2.4894137136176822</v>
      </c>
      <c r="L1496" s="22">
        <f t="shared" si="410"/>
        <v>2.912632926981586</v>
      </c>
      <c r="M1496" s="22">
        <f t="shared" si="411"/>
        <v>2.7000028185328473</v>
      </c>
      <c r="N1496" s="22">
        <f t="shared" si="415"/>
        <v>2.8063178727572167</v>
      </c>
      <c r="O1496" s="14"/>
      <c r="P1496" s="14">
        <f t="shared" si="409"/>
        <v>143</v>
      </c>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c r="BG1496" s="14"/>
      <c r="BH1496" s="14"/>
      <c r="BI1496" s="14"/>
      <c r="BJ1496" s="14"/>
      <c r="BK1496" s="14"/>
      <c r="BL1496" s="14"/>
      <c r="BM1496" s="14"/>
      <c r="BN1496" s="14"/>
      <c r="BO1496" s="14"/>
      <c r="BP1496" s="14"/>
      <c r="BQ1496" s="14"/>
      <c r="BR1496" s="14"/>
      <c r="BS1496" s="14"/>
      <c r="BT1496" s="14"/>
    </row>
    <row r="1497" spans="1:72" s="13" customFormat="1" x14ac:dyDescent="0.25">
      <c r="A1497" s="13" t="s">
        <v>58</v>
      </c>
      <c r="B1497" s="13">
        <v>144</v>
      </c>
      <c r="C1497" s="21">
        <v>96.544345608442441</v>
      </c>
      <c r="D1497" s="21">
        <v>89.989226995855276</v>
      </c>
      <c r="E1497" s="21">
        <f t="shared" si="412"/>
        <v>93.266786302148859</v>
      </c>
      <c r="F1497" s="22">
        <f t="shared" si="416"/>
        <v>0.9183744335560533</v>
      </c>
      <c r="G1497" s="22">
        <f t="shared" si="416"/>
        <v>0.84885470441160749</v>
      </c>
      <c r="H1497" s="22">
        <f t="shared" si="413"/>
        <v>0.8836145689838304</v>
      </c>
      <c r="I1497" s="22">
        <v>2.6879589936935737</v>
      </c>
      <c r="J1497" s="22">
        <v>2.3040352115882299</v>
      </c>
      <c r="K1497" s="22">
        <f t="shared" si="414"/>
        <v>2.495997102640902</v>
      </c>
      <c r="L1497" s="22">
        <f t="shared" si="410"/>
        <v>2.9268660967460538</v>
      </c>
      <c r="M1497" s="22">
        <f t="shared" si="411"/>
        <v>2.7142869087181367</v>
      </c>
      <c r="N1497" s="22">
        <f t="shared" si="415"/>
        <v>2.820576502732095</v>
      </c>
      <c r="O1497" s="14"/>
      <c r="P1497" s="14">
        <f t="shared" si="409"/>
        <v>144</v>
      </c>
      <c r="Q1497" s="14"/>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c r="BG1497" s="14"/>
      <c r="BH1497" s="14"/>
      <c r="BI1497" s="14"/>
      <c r="BJ1497" s="14"/>
      <c r="BK1497" s="14"/>
      <c r="BL1497" s="14"/>
      <c r="BM1497" s="14"/>
      <c r="BN1497" s="14"/>
      <c r="BO1497" s="14"/>
      <c r="BP1497" s="14"/>
      <c r="BQ1497" s="14"/>
      <c r="BR1497" s="14"/>
      <c r="BS1497" s="14"/>
      <c r="BT1497" s="14"/>
    </row>
    <row r="1498" spans="1:72" s="13" customFormat="1" x14ac:dyDescent="0.25">
      <c r="A1498" s="13" t="s">
        <v>58</v>
      </c>
      <c r="B1498" s="13">
        <v>145</v>
      </c>
      <c r="C1498" s="21">
        <v>97.462720041998494</v>
      </c>
      <c r="D1498" s="21">
        <v>90.838081700266883</v>
      </c>
      <c r="E1498" s="21">
        <f t="shared" si="412"/>
        <v>94.150400871132689</v>
      </c>
      <c r="F1498" s="22">
        <f t="shared" si="416"/>
        <v>0.91572125072144672</v>
      </c>
      <c r="G1498" s="22">
        <f t="shared" si="416"/>
        <v>0.84712295113149594</v>
      </c>
      <c r="H1498" s="22">
        <f t="shared" si="413"/>
        <v>0.88142210092647133</v>
      </c>
      <c r="I1498" s="22">
        <v>2.6933080133681724</v>
      </c>
      <c r="J1498" s="22">
        <v>2.311527542499451</v>
      </c>
      <c r="K1498" s="22">
        <f t="shared" si="414"/>
        <v>2.5024177779338119</v>
      </c>
      <c r="L1498" s="22">
        <f t="shared" si="410"/>
        <v>2.9411876280541294</v>
      </c>
      <c r="M1498" s="22">
        <f t="shared" si="411"/>
        <v>2.728680104124154</v>
      </c>
      <c r="N1498" s="22">
        <f t="shared" si="415"/>
        <v>2.8349338660891417</v>
      </c>
      <c r="O1498" s="14"/>
      <c r="P1498" s="14">
        <f t="shared" ref="P1498:P1529" si="417">AVERAGE(B1639,B1780)</f>
        <v>145</v>
      </c>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c r="BG1498" s="14"/>
      <c r="BH1498" s="14"/>
      <c r="BI1498" s="14"/>
      <c r="BJ1498" s="14"/>
      <c r="BK1498" s="14"/>
      <c r="BL1498" s="14"/>
      <c r="BM1498" s="14"/>
      <c r="BN1498" s="14"/>
      <c r="BO1498" s="14"/>
      <c r="BP1498" s="14"/>
      <c r="BQ1498" s="14"/>
      <c r="BR1498" s="14"/>
      <c r="BS1498" s="14"/>
      <c r="BT1498" s="14"/>
    </row>
    <row r="1499" spans="1:72" s="13" customFormat="1" x14ac:dyDescent="0.25">
      <c r="A1499" s="13" t="s">
        <v>58</v>
      </c>
      <c r="B1499" s="13">
        <v>146</v>
      </c>
      <c r="C1499" s="21">
        <v>98.378441292719941</v>
      </c>
      <c r="D1499" s="21">
        <v>91.685204651398379</v>
      </c>
      <c r="E1499" s="21">
        <f t="shared" si="412"/>
        <v>95.03182297205916</v>
      </c>
      <c r="F1499" s="22">
        <f t="shared" si="416"/>
        <v>0.91299743852417237</v>
      </c>
      <c r="G1499" s="22">
        <f t="shared" si="416"/>
        <v>0.84533255847060218</v>
      </c>
      <c r="H1499" s="22">
        <f t="shared" si="413"/>
        <v>0.87916499849738727</v>
      </c>
      <c r="I1499" s="22">
        <v>2.6984576741396586</v>
      </c>
      <c r="J1499" s="22">
        <v>2.318902491386055</v>
      </c>
      <c r="K1499" s="22">
        <f t="shared" si="414"/>
        <v>2.508680082762857</v>
      </c>
      <c r="L1499" s="22">
        <f t="shared" si="410"/>
        <v>2.9556026778143196</v>
      </c>
      <c r="M1499" s="22">
        <f t="shared" si="411"/>
        <v>2.7431836951619064</v>
      </c>
      <c r="N1499" s="22">
        <f t="shared" si="415"/>
        <v>2.849393186488113</v>
      </c>
      <c r="O1499" s="14"/>
      <c r="P1499" s="14">
        <f t="shared" si="417"/>
        <v>146</v>
      </c>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c r="BG1499" s="14"/>
      <c r="BH1499" s="14"/>
      <c r="BI1499" s="14"/>
      <c r="BJ1499" s="14"/>
      <c r="BK1499" s="14"/>
      <c r="BL1499" s="14"/>
      <c r="BM1499" s="14"/>
      <c r="BN1499" s="14"/>
      <c r="BO1499" s="14"/>
      <c r="BP1499" s="14"/>
      <c r="BQ1499" s="14"/>
      <c r="BR1499" s="14"/>
      <c r="BS1499" s="14"/>
      <c r="BT1499" s="14"/>
    </row>
    <row r="1500" spans="1:72" s="13" customFormat="1" x14ac:dyDescent="0.25">
      <c r="A1500" s="13" t="s">
        <v>58</v>
      </c>
      <c r="B1500" s="24">
        <v>147</v>
      </c>
      <c r="C1500" s="25">
        <v>99.291438731244114</v>
      </c>
      <c r="D1500" s="25">
        <v>92.530537209868982</v>
      </c>
      <c r="E1500" s="25">
        <f t="shared" si="412"/>
        <v>95.910987970556548</v>
      </c>
      <c r="F1500" s="26">
        <f t="shared" si="416"/>
        <v>0.91020501925886776</v>
      </c>
      <c r="G1500" s="26">
        <f t="shared" si="416"/>
        <v>0.8434849124033974</v>
      </c>
      <c r="H1500" s="26">
        <f t="shared" si="413"/>
        <v>0.87684496583113258</v>
      </c>
      <c r="I1500" s="26">
        <v>2.7034147287693298</v>
      </c>
      <c r="J1500" s="26">
        <v>2.3261618108494075</v>
      </c>
      <c r="K1500" s="26">
        <f t="shared" si="414"/>
        <v>2.5147882698093689</v>
      </c>
      <c r="L1500" s="26">
        <f t="shared" si="410"/>
        <v>2.9701162612469205</v>
      </c>
      <c r="M1500" s="26">
        <f t="shared" si="411"/>
        <v>2.7577989560255687</v>
      </c>
      <c r="N1500" s="26">
        <f t="shared" si="415"/>
        <v>2.8639576086362446</v>
      </c>
      <c r="O1500" s="14"/>
      <c r="P1500" s="14">
        <f t="shared" si="417"/>
        <v>147</v>
      </c>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c r="BE1500" s="14"/>
      <c r="BF1500" s="14"/>
      <c r="BG1500" s="14"/>
      <c r="BH1500" s="14"/>
      <c r="BI1500" s="14"/>
      <c r="BJ1500" s="14"/>
      <c r="BK1500" s="14"/>
      <c r="BL1500" s="14"/>
      <c r="BM1500" s="14"/>
      <c r="BN1500" s="14"/>
      <c r="BO1500" s="14"/>
      <c r="BP1500" s="14"/>
      <c r="BQ1500" s="14"/>
      <c r="BR1500" s="14"/>
      <c r="BS1500" s="14"/>
      <c r="BT1500" s="14"/>
    </row>
    <row r="1501" spans="1:72" s="13" customFormat="1" x14ac:dyDescent="0.25">
      <c r="A1501" s="13" t="s">
        <v>58</v>
      </c>
      <c r="B1501" s="13">
        <v>148</v>
      </c>
      <c r="C1501" s="21">
        <v>100.20164375050298</v>
      </c>
      <c r="D1501" s="21">
        <v>93.374022122272379</v>
      </c>
      <c r="E1501" s="21">
        <f t="shared" si="412"/>
        <v>96.787832936387673</v>
      </c>
      <c r="F1501" s="22">
        <f t="shared" si="416"/>
        <v>0.90734599411220529</v>
      </c>
      <c r="G1501" s="22">
        <f t="shared" si="416"/>
        <v>0.84158138659300619</v>
      </c>
      <c r="H1501" s="22">
        <f t="shared" si="413"/>
        <v>0.87446369035260574</v>
      </c>
      <c r="I1501" s="22">
        <v>2.7081857616554403</v>
      </c>
      <c r="J1501" s="22">
        <v>2.3333072391116896</v>
      </c>
      <c r="K1501" s="22">
        <f t="shared" si="414"/>
        <v>2.5207465003835647</v>
      </c>
      <c r="L1501" s="22">
        <f t="shared" si="410"/>
        <v>2.984733254159865</v>
      </c>
      <c r="M1501" s="22">
        <f t="shared" si="411"/>
        <v>2.7725271450663524</v>
      </c>
      <c r="N1501" s="22">
        <f t="shared" si="415"/>
        <v>2.8786301996131085</v>
      </c>
      <c r="O1501" s="14"/>
      <c r="P1501" s="14">
        <f t="shared" si="417"/>
        <v>148</v>
      </c>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4"/>
      <c r="BI1501" s="14"/>
      <c r="BJ1501" s="14"/>
      <c r="BK1501" s="14"/>
      <c r="BL1501" s="14"/>
      <c r="BM1501" s="14"/>
      <c r="BN1501" s="14"/>
      <c r="BO1501" s="14"/>
      <c r="BP1501" s="14"/>
      <c r="BQ1501" s="14"/>
      <c r="BR1501" s="14"/>
      <c r="BS1501" s="14"/>
      <c r="BT1501" s="14"/>
    </row>
    <row r="1502" spans="1:72" s="13" customFormat="1" x14ac:dyDescent="0.25">
      <c r="A1502" s="13" t="s">
        <v>58</v>
      </c>
      <c r="B1502" s="13">
        <v>149</v>
      </c>
      <c r="C1502" s="21">
        <v>101.10898974461519</v>
      </c>
      <c r="D1502" s="21">
        <v>94.215603508865385</v>
      </c>
      <c r="E1502" s="21">
        <f t="shared" si="412"/>
        <v>97.662296626740286</v>
      </c>
      <c r="F1502" s="22">
        <f t="shared" si="416"/>
        <v>0.90442234255075959</v>
      </c>
      <c r="G1502" s="22">
        <f t="shared" si="416"/>
        <v>0.8396233420561714</v>
      </c>
      <c r="H1502" s="22">
        <f t="shared" si="413"/>
        <v>0.8720228423034655</v>
      </c>
      <c r="I1502" s="22">
        <v>2.712777188327498</v>
      </c>
      <c r="J1502" s="22">
        <v>2.3403404994671884</v>
      </c>
      <c r="K1502" s="22">
        <f t="shared" si="414"/>
        <v>2.5265588438973432</v>
      </c>
      <c r="L1502" s="22">
        <f t="shared" si="410"/>
        <v>2.9994583953737814</v>
      </c>
      <c r="M1502" s="22">
        <f t="shared" si="411"/>
        <v>2.7873695051591572</v>
      </c>
      <c r="N1502" s="22">
        <f t="shared" si="415"/>
        <v>2.8934139502664693</v>
      </c>
      <c r="O1502" s="14"/>
      <c r="P1502" s="14">
        <f t="shared" si="417"/>
        <v>149</v>
      </c>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c r="BA1502" s="14"/>
      <c r="BB1502" s="14"/>
      <c r="BC1502" s="14"/>
      <c r="BD1502" s="14"/>
      <c r="BE1502" s="14"/>
      <c r="BF1502" s="14"/>
      <c r="BG1502" s="14"/>
      <c r="BH1502" s="14"/>
      <c r="BI1502" s="14"/>
      <c r="BJ1502" s="14"/>
      <c r="BK1502" s="14"/>
      <c r="BL1502" s="14"/>
      <c r="BM1502" s="14"/>
      <c r="BN1502" s="14"/>
      <c r="BO1502" s="14"/>
      <c r="BP1502" s="14"/>
      <c r="BQ1502" s="14"/>
      <c r="BR1502" s="14"/>
      <c r="BS1502" s="14"/>
      <c r="BT1502" s="14"/>
    </row>
    <row r="1503" spans="1:72" s="13" customFormat="1" x14ac:dyDescent="0.25">
      <c r="A1503" s="13" t="s">
        <v>58</v>
      </c>
      <c r="B1503" s="13">
        <v>150</v>
      </c>
      <c r="C1503" s="21">
        <v>102.01341208716595</v>
      </c>
      <c r="D1503" s="21">
        <v>95.055226850921557</v>
      </c>
      <c r="E1503" s="21">
        <f t="shared" si="412"/>
        <v>98.534319469043751</v>
      </c>
      <c r="F1503" s="22">
        <f t="shared" si="416"/>
        <v>0.90143602174882176</v>
      </c>
      <c r="G1503" s="22">
        <f t="shared" si="416"/>
        <v>0.8376121268464658</v>
      </c>
      <c r="H1503" s="22">
        <f t="shared" si="413"/>
        <v>0.86952407429764378</v>
      </c>
      <c r="I1503" s="22">
        <v>2.7171952553791563</v>
      </c>
      <c r="J1503" s="22">
        <v>2.3472632997754719</v>
      </c>
      <c r="K1503" s="22">
        <f t="shared" si="414"/>
        <v>2.5322292775773141</v>
      </c>
      <c r="L1503" s="22">
        <f t="shared" si="410"/>
        <v>3.0142962892781777</v>
      </c>
      <c r="M1503" s="22">
        <f t="shared" si="411"/>
        <v>2.8023272640675665</v>
      </c>
      <c r="N1503" s="22">
        <f t="shared" si="415"/>
        <v>2.9083117766728721</v>
      </c>
      <c r="O1503" s="14"/>
      <c r="P1503" s="14">
        <f t="shared" si="417"/>
        <v>150</v>
      </c>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c r="AY1503" s="14"/>
      <c r="AZ1503" s="14"/>
      <c r="BA1503" s="14"/>
      <c r="BB1503" s="14"/>
      <c r="BC1503" s="14"/>
      <c r="BD1503" s="14"/>
      <c r="BE1503" s="14"/>
      <c r="BF1503" s="14"/>
      <c r="BG1503" s="14"/>
      <c r="BH1503" s="14"/>
      <c r="BI1503" s="14"/>
      <c r="BJ1503" s="14"/>
      <c r="BK1503" s="14"/>
      <c r="BL1503" s="14"/>
      <c r="BM1503" s="14"/>
      <c r="BN1503" s="14"/>
      <c r="BO1503" s="14"/>
      <c r="BP1503" s="14"/>
      <c r="BQ1503" s="14"/>
      <c r="BR1503" s="14"/>
      <c r="BS1503" s="14"/>
      <c r="BT1503" s="14"/>
    </row>
    <row r="1504" spans="1:72" s="13" customFormat="1" x14ac:dyDescent="0.25">
      <c r="A1504" s="13" t="s">
        <v>58</v>
      </c>
      <c r="B1504" s="13">
        <v>151</v>
      </c>
      <c r="C1504" s="21">
        <v>102.91484810891477</v>
      </c>
      <c r="D1504" s="21">
        <v>95.892838977768022</v>
      </c>
      <c r="E1504" s="21">
        <f t="shared" si="412"/>
        <v>99.403843543341395</v>
      </c>
      <c r="F1504" s="22">
        <f t="shared" si="416"/>
        <v>0.89838896605516538</v>
      </c>
      <c r="G1504" s="22">
        <f t="shared" si="416"/>
        <v>0.83554907575638993</v>
      </c>
      <c r="H1504" s="22">
        <f t="shared" si="413"/>
        <v>0.86696902090577765</v>
      </c>
      <c r="I1504" s="22">
        <v>2.721446040805652</v>
      </c>
      <c r="J1504" s="22">
        <v>2.3540773319947217</v>
      </c>
      <c r="K1504" s="22">
        <f t="shared" si="414"/>
        <v>2.5377616864001871</v>
      </c>
      <c r="L1504" s="22">
        <f t="shared" si="410"/>
        <v>3.0292514085024305</v>
      </c>
      <c r="M1504" s="22">
        <f t="shared" si="411"/>
        <v>2.8174016348036379</v>
      </c>
      <c r="N1504" s="22">
        <f t="shared" si="415"/>
        <v>2.923326521653034</v>
      </c>
      <c r="O1504" s="14"/>
      <c r="P1504" s="14">
        <f t="shared" si="417"/>
        <v>151</v>
      </c>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c r="BG1504" s="14"/>
      <c r="BH1504" s="14"/>
      <c r="BI1504" s="14"/>
      <c r="BJ1504" s="14"/>
      <c r="BK1504" s="14"/>
      <c r="BL1504" s="14"/>
      <c r="BM1504" s="14"/>
      <c r="BN1504" s="14"/>
      <c r="BO1504" s="14"/>
      <c r="BP1504" s="14"/>
      <c r="BQ1504" s="14"/>
      <c r="BR1504" s="14"/>
      <c r="BS1504" s="14"/>
      <c r="BT1504" s="14"/>
    </row>
    <row r="1505" spans="1:72" s="13" customFormat="1" x14ac:dyDescent="0.25">
      <c r="A1505" s="13" t="s">
        <v>58</v>
      </c>
      <c r="B1505" s="13">
        <v>152</v>
      </c>
      <c r="C1505" s="21">
        <v>103.81323707496993</v>
      </c>
      <c r="D1505" s="21">
        <v>96.728388053524412</v>
      </c>
      <c r="E1505" s="21">
        <f t="shared" si="412"/>
        <v>100.27081256424717</v>
      </c>
      <c r="F1505" s="22">
        <f t="shared" si="416"/>
        <v>0.89528308649839516</v>
      </c>
      <c r="G1505" s="22">
        <f t="shared" si="416"/>
        <v>0.83343551003828509</v>
      </c>
      <c r="H1505" s="22">
        <f t="shared" si="413"/>
        <v>0.86435929826834013</v>
      </c>
      <c r="I1505" s="22">
        <v>2.7255354547130435</v>
      </c>
      <c r="J1505" s="22">
        <v>2.3607842717535337</v>
      </c>
      <c r="K1505" s="22">
        <f t="shared" si="414"/>
        <v>2.5431598632332886</v>
      </c>
      <c r="L1505" s="22">
        <f t="shared" si="410"/>
        <v>3.0443280966840081</v>
      </c>
      <c r="M1505" s="22">
        <f t="shared" si="411"/>
        <v>2.8325938159811401</v>
      </c>
      <c r="N1505" s="22">
        <f t="shared" si="415"/>
        <v>2.9384609563325741</v>
      </c>
      <c r="O1505" s="14"/>
      <c r="P1505" s="14">
        <f t="shared" si="417"/>
        <v>152</v>
      </c>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c r="BG1505" s="14"/>
      <c r="BH1505" s="14"/>
      <c r="BI1505" s="14"/>
      <c r="BJ1505" s="14"/>
      <c r="BK1505" s="14"/>
      <c r="BL1505" s="14"/>
      <c r="BM1505" s="14"/>
      <c r="BN1505" s="14"/>
      <c r="BO1505" s="14"/>
      <c r="BP1505" s="14"/>
      <c r="BQ1505" s="14"/>
      <c r="BR1505" s="14"/>
      <c r="BS1505" s="14"/>
      <c r="BT1505" s="14"/>
    </row>
    <row r="1506" spans="1:72" s="13" customFormat="1" x14ac:dyDescent="0.25">
      <c r="A1506" s="13" t="s">
        <v>58</v>
      </c>
      <c r="B1506" s="13">
        <v>153</v>
      </c>
      <c r="C1506" s="21">
        <v>104.70852016146833</v>
      </c>
      <c r="D1506" s="21">
        <v>97.561823563562697</v>
      </c>
      <c r="E1506" s="21">
        <f t="shared" si="412"/>
        <v>101.13517186251551</v>
      </c>
      <c r="F1506" s="22">
        <f t="shared" si="416"/>
        <v>0.89212027032880314</v>
      </c>
      <c r="G1506" s="22">
        <f t="shared" si="416"/>
        <v>0.83127273714211469</v>
      </c>
      <c r="H1506" s="22">
        <f t="shared" si="413"/>
        <v>0.86169650373545892</v>
      </c>
      <c r="I1506" s="22">
        <v>2.7294692403678473</v>
      </c>
      <c r="J1506" s="22">
        <v>2.3673857779595537</v>
      </c>
      <c r="K1506" s="22">
        <f t="shared" si="414"/>
        <v>2.5484275091637008</v>
      </c>
      <c r="L1506" s="22">
        <f t="shared" si="410"/>
        <v>3.0595305713229273</v>
      </c>
      <c r="M1506" s="22">
        <f t="shared" si="411"/>
        <v>2.8479049921672392</v>
      </c>
      <c r="N1506" s="22">
        <f t="shared" si="415"/>
        <v>2.953717781745083</v>
      </c>
      <c r="O1506" s="14"/>
      <c r="P1506" s="14">
        <f t="shared" si="417"/>
        <v>153</v>
      </c>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c r="BG1506" s="14"/>
      <c r="BH1506" s="14"/>
      <c r="BI1506" s="14"/>
      <c r="BJ1506" s="14"/>
      <c r="BK1506" s="14"/>
      <c r="BL1506" s="14"/>
      <c r="BM1506" s="14"/>
      <c r="BN1506" s="14"/>
      <c r="BO1506" s="14"/>
      <c r="BP1506" s="14"/>
      <c r="BQ1506" s="14"/>
      <c r="BR1506" s="14"/>
      <c r="BS1506" s="14"/>
      <c r="BT1506" s="14"/>
    </row>
    <row r="1507" spans="1:72" s="13" customFormat="1" x14ac:dyDescent="0.25">
      <c r="A1507" s="13" t="s">
        <v>58</v>
      </c>
      <c r="B1507" s="24">
        <v>154</v>
      </c>
      <c r="C1507" s="25">
        <v>105.60064043179713</v>
      </c>
      <c r="D1507" s="25">
        <v>98.393096300704812</v>
      </c>
      <c r="E1507" s="25">
        <f t="shared" si="412"/>
        <v>101.99686836625096</v>
      </c>
      <c r="F1507" s="26">
        <f t="shared" si="416"/>
        <v>0.88890238059670423</v>
      </c>
      <c r="G1507" s="26">
        <f t="shared" si="416"/>
        <v>0.82906205047142123</v>
      </c>
      <c r="H1507" s="26">
        <f t="shared" si="413"/>
        <v>0.85898221553406273</v>
      </c>
      <c r="I1507" s="26">
        <v>2.7332529755570358</v>
      </c>
      <c r="J1507" s="26">
        <v>2.3738834924433396</v>
      </c>
      <c r="K1507" s="26">
        <f t="shared" si="414"/>
        <v>2.5535682340001875</v>
      </c>
      <c r="L1507" s="26">
        <f t="shared" si="410"/>
        <v>3.0748629267054635</v>
      </c>
      <c r="M1507" s="26">
        <f t="shared" si="411"/>
        <v>2.8633363342267351</v>
      </c>
      <c r="N1507" s="26">
        <f t="shared" si="415"/>
        <v>2.9690996304660993</v>
      </c>
      <c r="O1507" s="14"/>
      <c r="P1507" s="14">
        <f t="shared" si="417"/>
        <v>154</v>
      </c>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c r="AM1507" s="14"/>
      <c r="AN1507" s="14"/>
      <c r="AO1507" s="14"/>
      <c r="AP1507" s="14"/>
      <c r="AQ1507" s="14"/>
      <c r="AR1507" s="14"/>
      <c r="AS1507" s="14"/>
      <c r="AT1507" s="14"/>
      <c r="AU1507" s="14"/>
      <c r="AV1507" s="14"/>
      <c r="AW1507" s="14"/>
      <c r="AX1507" s="14"/>
      <c r="AY1507" s="14"/>
      <c r="AZ1507" s="14"/>
      <c r="BA1507" s="14"/>
      <c r="BB1507" s="14"/>
      <c r="BC1507" s="14"/>
      <c r="BD1507" s="14"/>
      <c r="BE1507" s="14"/>
      <c r="BF1507" s="14"/>
      <c r="BG1507" s="14"/>
      <c r="BH1507" s="14"/>
      <c r="BI1507" s="14"/>
      <c r="BJ1507" s="14"/>
      <c r="BK1507" s="14"/>
      <c r="BL1507" s="14"/>
      <c r="BM1507" s="14"/>
      <c r="BN1507" s="14"/>
      <c r="BO1507" s="14"/>
      <c r="BP1507" s="14"/>
      <c r="BQ1507" s="14"/>
      <c r="BR1507" s="14"/>
      <c r="BS1507" s="14"/>
      <c r="BT1507" s="14"/>
    </row>
    <row r="1508" spans="1:72" s="13" customFormat="1" x14ac:dyDescent="0.25">
      <c r="A1508" s="13" t="s">
        <v>58</v>
      </c>
      <c r="B1508" s="13">
        <v>155</v>
      </c>
      <c r="C1508" s="21">
        <v>106.48954281239384</v>
      </c>
      <c r="D1508" s="21">
        <v>99.222158351176233</v>
      </c>
      <c r="E1508" s="21">
        <f t="shared" si="412"/>
        <v>102.85585058178503</v>
      </c>
      <c r="F1508" s="22">
        <f t="shared" si="416"/>
        <v>0.88563125576587254</v>
      </c>
      <c r="G1508" s="22">
        <f t="shared" si="416"/>
        <v>0.82680472915599523</v>
      </c>
      <c r="H1508" s="22">
        <f t="shared" si="413"/>
        <v>0.85621799246093389</v>
      </c>
      <c r="I1508" s="22">
        <v>2.7368920742297567</v>
      </c>
      <c r="J1508" s="22">
        <v>2.380279039635917</v>
      </c>
      <c r="K1508" s="22">
        <f t="shared" si="414"/>
        <v>2.5585855569328366</v>
      </c>
      <c r="L1508" s="22">
        <f t="shared" si="410"/>
        <v>3.0903291368854844</v>
      </c>
      <c r="M1508" s="22">
        <f t="shared" si="411"/>
        <v>2.8788889996622458</v>
      </c>
      <c r="N1508" s="22">
        <f t="shared" si="415"/>
        <v>2.9846090682738651</v>
      </c>
      <c r="O1508" s="14"/>
      <c r="P1508" s="14">
        <f t="shared" si="417"/>
        <v>155</v>
      </c>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c r="AM1508" s="14"/>
      <c r="AN1508" s="14"/>
      <c r="AO1508" s="14"/>
      <c r="AP1508" s="14"/>
      <c r="AQ1508" s="14"/>
      <c r="AR1508" s="14"/>
      <c r="AS1508" s="14"/>
      <c r="AT1508" s="14"/>
      <c r="AU1508" s="14"/>
      <c r="AV1508" s="14"/>
      <c r="AW1508" s="14"/>
      <c r="AX1508" s="14"/>
      <c r="AY1508" s="14"/>
      <c r="AZ1508" s="14"/>
      <c r="BA1508" s="14"/>
      <c r="BB1508" s="14"/>
      <c r="BC1508" s="14"/>
      <c r="BD1508" s="14"/>
      <c r="BE1508" s="14"/>
      <c r="BF1508" s="14"/>
      <c r="BG1508" s="14"/>
      <c r="BH1508" s="14"/>
      <c r="BI1508" s="14"/>
      <c r="BJ1508" s="14"/>
      <c r="BK1508" s="14"/>
      <c r="BL1508" s="14"/>
      <c r="BM1508" s="14"/>
      <c r="BN1508" s="14"/>
      <c r="BO1508" s="14"/>
      <c r="BP1508" s="14"/>
      <c r="BQ1508" s="14"/>
      <c r="BR1508" s="14"/>
      <c r="BS1508" s="14"/>
      <c r="BT1508" s="14"/>
    </row>
    <row r="1509" spans="1:72" s="13" customFormat="1" x14ac:dyDescent="0.25">
      <c r="A1509" s="13" t="s">
        <v>58</v>
      </c>
      <c r="B1509" s="13">
        <v>156</v>
      </c>
      <c r="C1509" s="21">
        <v>107.37517406815971</v>
      </c>
      <c r="D1509" s="21">
        <v>100.04896308033223</v>
      </c>
      <c r="E1509" s="21">
        <f t="shared" si="412"/>
        <v>103.71206857424596</v>
      </c>
      <c r="F1509" s="22">
        <f t="shared" si="416"/>
        <v>0.88230870936131112</v>
      </c>
      <c r="G1509" s="22">
        <f t="shared" si="416"/>
        <v>0.82450203784114251</v>
      </c>
      <c r="H1509" s="22">
        <f t="shared" si="413"/>
        <v>0.85340537360122681</v>
      </c>
      <c r="I1509" s="22">
        <v>2.7403917883935209</v>
      </c>
      <c r="J1509" s="22">
        <v>2.3865740262785047</v>
      </c>
      <c r="K1509" s="22">
        <f t="shared" si="414"/>
        <v>2.563482907336013</v>
      </c>
      <c r="L1509" s="22">
        <f t="shared" ref="L1509:L1540" si="418">I1509/F1509</f>
        <v>3.1059330587105345</v>
      </c>
      <c r="M1509" s="22">
        <f t="shared" ref="M1509:M1540" si="419">J1509/G1509</f>
        <v>2.8945641329492116</v>
      </c>
      <c r="N1509" s="22">
        <f t="shared" si="415"/>
        <v>3.000248595829873</v>
      </c>
      <c r="O1509" s="14"/>
      <c r="P1509" s="14">
        <f t="shared" si="417"/>
        <v>156</v>
      </c>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4"/>
      <c r="AY1509" s="14"/>
      <c r="AZ1509" s="14"/>
      <c r="BA1509" s="14"/>
      <c r="BB1509" s="14"/>
      <c r="BC1509" s="14"/>
      <c r="BD1509" s="14"/>
      <c r="BE1509" s="14"/>
      <c r="BF1509" s="14"/>
      <c r="BG1509" s="14"/>
      <c r="BH1509" s="14"/>
      <c r="BI1509" s="14"/>
      <c r="BJ1509" s="14"/>
      <c r="BK1509" s="14"/>
      <c r="BL1509" s="14"/>
      <c r="BM1509" s="14"/>
      <c r="BN1509" s="14"/>
      <c r="BO1509" s="14"/>
      <c r="BP1509" s="14"/>
      <c r="BQ1509" s="14"/>
      <c r="BR1509" s="14"/>
      <c r="BS1509" s="14"/>
      <c r="BT1509" s="14"/>
    </row>
    <row r="1510" spans="1:72" s="13" customFormat="1" x14ac:dyDescent="0.25">
      <c r="A1510" s="13" t="s">
        <v>58</v>
      </c>
      <c r="B1510" s="13">
        <v>157</v>
      </c>
      <c r="C1510" s="21">
        <v>108.25748277752102</v>
      </c>
      <c r="D1510" s="21">
        <v>100.87346511817337</v>
      </c>
      <c r="E1510" s="21">
        <f t="shared" si="412"/>
        <v>104.5654739478472</v>
      </c>
      <c r="F1510" s="22">
        <f t="shared" si="416"/>
        <v>0.87893652964964986</v>
      </c>
      <c r="G1510" s="22">
        <f t="shared" si="416"/>
        <v>0.82215522649330808</v>
      </c>
      <c r="H1510" s="22">
        <f t="shared" si="413"/>
        <v>0.85054587807147897</v>
      </c>
      <c r="I1510" s="22">
        <v>2.7437572102389893</v>
      </c>
      <c r="J1510" s="22">
        <v>2.3927700411629553</v>
      </c>
      <c r="K1510" s="22">
        <f t="shared" si="414"/>
        <v>2.5682636257009723</v>
      </c>
      <c r="L1510" s="22">
        <f t="shared" si="418"/>
        <v>3.1216784348838815</v>
      </c>
      <c r="M1510" s="22">
        <f t="shared" si="419"/>
        <v>2.9103628658650038</v>
      </c>
      <c r="N1510" s="22">
        <f t="shared" si="415"/>
        <v>3.0160206503744424</v>
      </c>
      <c r="O1510" s="14"/>
      <c r="P1510" s="14">
        <f t="shared" si="417"/>
        <v>157</v>
      </c>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c r="AM1510" s="14"/>
      <c r="AN1510" s="14"/>
      <c r="AO1510" s="14"/>
      <c r="AP1510" s="14"/>
      <c r="AQ1510" s="14"/>
      <c r="AR1510" s="14"/>
      <c r="AS1510" s="14"/>
      <c r="AT1510" s="14"/>
      <c r="AU1510" s="14"/>
      <c r="AV1510" s="14"/>
      <c r="AW1510" s="14"/>
      <c r="AX1510" s="14"/>
      <c r="AY1510" s="14"/>
      <c r="AZ1510" s="14"/>
      <c r="BA1510" s="14"/>
      <c r="BB1510" s="14"/>
      <c r="BC1510" s="14"/>
      <c r="BD1510" s="14"/>
      <c r="BE1510" s="14"/>
      <c r="BF1510" s="14"/>
      <c r="BG1510" s="14"/>
      <c r="BH1510" s="14"/>
      <c r="BI1510" s="14"/>
      <c r="BJ1510" s="14"/>
      <c r="BK1510" s="14"/>
      <c r="BL1510" s="14"/>
      <c r="BM1510" s="14"/>
      <c r="BN1510" s="14"/>
      <c r="BO1510" s="14"/>
      <c r="BP1510" s="14"/>
      <c r="BQ1510" s="14"/>
      <c r="BR1510" s="14"/>
      <c r="BS1510" s="14"/>
      <c r="BT1510" s="14"/>
    </row>
    <row r="1511" spans="1:72" s="13" customFormat="1" x14ac:dyDescent="0.25">
      <c r="A1511" s="13" t="s">
        <v>58</v>
      </c>
      <c r="B1511" s="13">
        <v>158</v>
      </c>
      <c r="C1511" s="21">
        <v>109.13641930717067</v>
      </c>
      <c r="D1511" s="21">
        <v>101.69562034466668</v>
      </c>
      <c r="E1511" s="21">
        <f t="shared" si="412"/>
        <v>105.41601982591868</v>
      </c>
      <c r="F1511" s="22">
        <f t="shared" si="416"/>
        <v>0.87551647935249832</v>
      </c>
      <c r="G1511" s="22">
        <f t="shared" si="416"/>
        <v>0.81976553022118992</v>
      </c>
      <c r="H1511" s="22">
        <f t="shared" si="413"/>
        <v>0.84764100478684412</v>
      </c>
      <c r="I1511" s="22">
        <v>2.7469932744688723</v>
      </c>
      <c r="J1511" s="22">
        <v>2.3988686549014893</v>
      </c>
      <c r="K1511" s="22">
        <f t="shared" si="414"/>
        <v>2.572930964685181</v>
      </c>
      <c r="L1511" s="22">
        <f t="shared" si="418"/>
        <v>3.1375688970474358</v>
      </c>
      <c r="M1511" s="22">
        <f t="shared" si="419"/>
        <v>2.926286317813612</v>
      </c>
      <c r="N1511" s="22">
        <f t="shared" si="415"/>
        <v>3.0319276074305241</v>
      </c>
      <c r="O1511" s="14"/>
      <c r="P1511" s="14">
        <f t="shared" si="417"/>
        <v>158</v>
      </c>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c r="BE1511" s="14"/>
      <c r="BF1511" s="14"/>
      <c r="BG1511" s="14"/>
      <c r="BH1511" s="14"/>
      <c r="BI1511" s="14"/>
      <c r="BJ1511" s="14"/>
      <c r="BK1511" s="14"/>
      <c r="BL1511" s="14"/>
      <c r="BM1511" s="14"/>
      <c r="BN1511" s="14"/>
      <c r="BO1511" s="14"/>
      <c r="BP1511" s="14"/>
      <c r="BQ1511" s="14"/>
      <c r="BR1511" s="14"/>
      <c r="BS1511" s="14"/>
      <c r="BT1511" s="14"/>
    </row>
    <row r="1512" spans="1:72" s="13" customFormat="1" x14ac:dyDescent="0.25">
      <c r="A1512" s="13" t="s">
        <v>58</v>
      </c>
      <c r="B1512" s="13">
        <v>159</v>
      </c>
      <c r="C1512" s="21">
        <v>110.01193578652317</v>
      </c>
      <c r="D1512" s="21">
        <v>102.51538587488787</v>
      </c>
      <c r="E1512" s="21">
        <f t="shared" si="412"/>
        <v>106.26366083070552</v>
      </c>
      <c r="F1512" s="22">
        <f t="shared" si="416"/>
        <v>0.87205029539033774</v>
      </c>
      <c r="G1512" s="22">
        <f t="shared" si="416"/>
        <v>0.81733416911225731</v>
      </c>
      <c r="H1512" s="22">
        <f t="shared" si="413"/>
        <v>0.84469223225129753</v>
      </c>
      <c r="I1512" s="22">
        <v>2.7501047608078104</v>
      </c>
      <c r="J1512" s="22">
        <v>2.4048714197243544</v>
      </c>
      <c r="K1512" s="22">
        <f t="shared" si="414"/>
        <v>2.5774880902660824</v>
      </c>
      <c r="L1512" s="22">
        <f t="shared" si="418"/>
        <v>3.1536079688807837</v>
      </c>
      <c r="M1512" s="22">
        <f t="shared" si="419"/>
        <v>2.9423355961447095</v>
      </c>
      <c r="N1512" s="22">
        <f t="shared" si="415"/>
        <v>3.0479717825127466</v>
      </c>
      <c r="O1512" s="14"/>
      <c r="P1512" s="14">
        <f t="shared" si="417"/>
        <v>159</v>
      </c>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c r="BE1512" s="14"/>
      <c r="BF1512" s="14"/>
      <c r="BG1512" s="14"/>
      <c r="BH1512" s="14"/>
      <c r="BI1512" s="14"/>
      <c r="BJ1512" s="14"/>
      <c r="BK1512" s="14"/>
      <c r="BL1512" s="14"/>
      <c r="BM1512" s="14"/>
      <c r="BN1512" s="14"/>
      <c r="BO1512" s="14"/>
      <c r="BP1512" s="14"/>
      <c r="BQ1512" s="14"/>
      <c r="BR1512" s="14"/>
      <c r="BS1512" s="14"/>
      <c r="BT1512" s="14"/>
    </row>
    <row r="1513" spans="1:72" s="13" customFormat="1" x14ac:dyDescent="0.25">
      <c r="A1513" s="13" t="s">
        <v>58</v>
      </c>
      <c r="B1513" s="13">
        <v>160</v>
      </c>
      <c r="C1513" s="21">
        <v>110.88398608191351</v>
      </c>
      <c r="D1513" s="21">
        <v>103.33272004400013</v>
      </c>
      <c r="E1513" s="21">
        <f t="shared" si="412"/>
        <v>107.10835306295681</v>
      </c>
      <c r="F1513" s="22">
        <f t="shared" si="416"/>
        <v>0.86853968865682418</v>
      </c>
      <c r="G1513" s="22">
        <f t="shared" si="416"/>
        <v>0.81486234808434688</v>
      </c>
      <c r="H1513" s="22">
        <f t="shared" si="413"/>
        <v>0.84170101837058553</v>
      </c>
      <c r="I1513" s="22">
        <v>2.7530962966714556</v>
      </c>
      <c r="J1513" s="22">
        <v>2.4107798693040663</v>
      </c>
      <c r="K1513" s="22">
        <f t="shared" si="414"/>
        <v>2.5819380829877607</v>
      </c>
      <c r="L1513" s="22">
        <f t="shared" si="418"/>
        <v>3.1697990692043709</v>
      </c>
      <c r="M1513" s="22">
        <f t="shared" si="419"/>
        <v>2.9585117964666652</v>
      </c>
      <c r="N1513" s="22">
        <f t="shared" si="415"/>
        <v>3.0641554328355181</v>
      </c>
      <c r="O1513" s="14"/>
      <c r="P1513" s="14">
        <f t="shared" si="417"/>
        <v>160</v>
      </c>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c r="BE1513" s="14"/>
      <c r="BF1513" s="14"/>
      <c r="BG1513" s="14"/>
      <c r="BH1513" s="14"/>
      <c r="BI1513" s="14"/>
      <c r="BJ1513" s="14"/>
      <c r="BK1513" s="14"/>
      <c r="BL1513" s="14"/>
      <c r="BM1513" s="14"/>
      <c r="BN1513" s="14"/>
      <c r="BO1513" s="14"/>
      <c r="BP1513" s="14"/>
      <c r="BQ1513" s="14"/>
      <c r="BR1513" s="14"/>
      <c r="BS1513" s="14"/>
      <c r="BT1513" s="14"/>
    </row>
    <row r="1514" spans="1:72" s="13" customFormat="1" x14ac:dyDescent="0.25">
      <c r="A1514" s="13" t="s">
        <v>58</v>
      </c>
      <c r="B1514" s="24">
        <v>161</v>
      </c>
      <c r="C1514" s="25">
        <v>111.75252577057033</v>
      </c>
      <c r="D1514" s="25">
        <v>104.14758239208447</v>
      </c>
      <c r="E1514" s="25">
        <f t="shared" si="412"/>
        <v>107.95005408132741</v>
      </c>
      <c r="F1514" s="26">
        <f t="shared" si="416"/>
        <v>0.8649863438224088</v>
      </c>
      <c r="G1514" s="26">
        <f t="shared" si="416"/>
        <v>0.81235125675175368</v>
      </c>
      <c r="H1514" s="26">
        <f t="shared" si="413"/>
        <v>0.83866880028708124</v>
      </c>
      <c r="I1514" s="26">
        <v>2.7559723599742698</v>
      </c>
      <c r="J1514" s="26">
        <v>2.4165955186049466</v>
      </c>
      <c r="K1514" s="26">
        <f t="shared" si="414"/>
        <v>2.5862839392896082</v>
      </c>
      <c r="L1514" s="26">
        <f t="shared" si="418"/>
        <v>3.1861455150789078</v>
      </c>
      <c r="M1514" s="26">
        <f t="shared" si="419"/>
        <v>2.9748160029540442</v>
      </c>
      <c r="N1514" s="26">
        <f t="shared" si="415"/>
        <v>3.080480759016476</v>
      </c>
      <c r="O1514" s="14"/>
      <c r="P1514" s="14">
        <f t="shared" si="417"/>
        <v>161</v>
      </c>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c r="AY1514" s="14"/>
      <c r="AZ1514" s="14"/>
      <c r="BA1514" s="14"/>
      <c r="BB1514" s="14"/>
      <c r="BC1514" s="14"/>
      <c r="BD1514" s="14"/>
      <c r="BE1514" s="14"/>
      <c r="BF1514" s="14"/>
      <c r="BG1514" s="14"/>
      <c r="BH1514" s="14"/>
      <c r="BI1514" s="14"/>
      <c r="BJ1514" s="14"/>
      <c r="BK1514" s="14"/>
      <c r="BL1514" s="14"/>
      <c r="BM1514" s="14"/>
      <c r="BN1514" s="14"/>
      <c r="BO1514" s="14"/>
      <c r="BP1514" s="14"/>
      <c r="BQ1514" s="14"/>
      <c r="BR1514" s="14"/>
      <c r="BS1514" s="14"/>
      <c r="BT1514" s="14"/>
    </row>
    <row r="1515" spans="1:72" s="13" customFormat="1" x14ac:dyDescent="0.25">
      <c r="A1515" s="13" t="s">
        <v>58</v>
      </c>
      <c r="B1515" s="13">
        <v>162</v>
      </c>
      <c r="C1515" s="21">
        <v>112.61751211439274</v>
      </c>
      <c r="D1515" s="21">
        <v>104.95993364883623</v>
      </c>
      <c r="E1515" s="21">
        <f t="shared" si="412"/>
        <v>108.78872288161449</v>
      </c>
      <c r="F1515" s="22">
        <f t="shared" si="416"/>
        <v>0.86139191916591074</v>
      </c>
      <c r="G1515" s="22">
        <f t="shared" si="416"/>
        <v>0.8098020693048511</v>
      </c>
      <c r="H1515" s="22">
        <f t="shared" si="413"/>
        <v>0.83559699423538092</v>
      </c>
      <c r="I1515" s="22">
        <v>2.7587372820568445</v>
      </c>
      <c r="J1515" s="22">
        <v>2.4223198637567243</v>
      </c>
      <c r="K1515" s="22">
        <f t="shared" si="414"/>
        <v>2.5905285729067842</v>
      </c>
      <c r="L1515" s="22">
        <f t="shared" si="418"/>
        <v>3.2026505248948016</v>
      </c>
      <c r="M1515" s="22">
        <f t="shared" si="419"/>
        <v>2.9912492886515936</v>
      </c>
      <c r="N1515" s="22">
        <f t="shared" si="415"/>
        <v>3.0969499067731974</v>
      </c>
      <c r="O1515" s="14"/>
      <c r="P1515" s="14">
        <f t="shared" si="417"/>
        <v>162</v>
      </c>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c r="AM1515" s="14"/>
      <c r="AN1515" s="14"/>
      <c r="AO1515" s="14"/>
      <c r="AP1515" s="14"/>
      <c r="AQ1515" s="14"/>
      <c r="AR1515" s="14"/>
      <c r="AS1515" s="14"/>
      <c r="AT1515" s="14"/>
      <c r="AU1515" s="14"/>
      <c r="AV1515" s="14"/>
      <c r="AW1515" s="14"/>
      <c r="AX1515" s="14"/>
      <c r="AY1515" s="14"/>
      <c r="AZ1515" s="14"/>
      <c r="BA1515" s="14"/>
      <c r="BB1515" s="14"/>
      <c r="BC1515" s="14"/>
      <c r="BD1515" s="14"/>
      <c r="BE1515" s="14"/>
      <c r="BF1515" s="14"/>
      <c r="BG1515" s="14"/>
      <c r="BH1515" s="14"/>
      <c r="BI1515" s="14"/>
      <c r="BJ1515" s="14"/>
      <c r="BK1515" s="14"/>
      <c r="BL1515" s="14"/>
      <c r="BM1515" s="14"/>
      <c r="BN1515" s="14"/>
      <c r="BO1515" s="14"/>
      <c r="BP1515" s="14"/>
      <c r="BQ1515" s="14"/>
      <c r="BR1515" s="14"/>
      <c r="BS1515" s="14"/>
      <c r="BT1515" s="14"/>
    </row>
    <row r="1516" spans="1:72" s="13" customFormat="1" x14ac:dyDescent="0.25">
      <c r="A1516" s="13" t="s">
        <v>58</v>
      </c>
      <c r="B1516" s="13">
        <v>163</v>
      </c>
      <c r="C1516" s="21">
        <v>113.47890403355865</v>
      </c>
      <c r="D1516" s="21">
        <v>105.76973571814108</v>
      </c>
      <c r="E1516" s="21">
        <f t="shared" si="412"/>
        <v>109.62431987584986</v>
      </c>
      <c r="F1516" s="22">
        <f t="shared" si="416"/>
        <v>0.85775804643368758</v>
      </c>
      <c r="G1516" s="22">
        <f t="shared" si="416"/>
        <v>0.8072159444042768</v>
      </c>
      <c r="H1516" s="22">
        <f t="shared" si="413"/>
        <v>0.83248699541898219</v>
      </c>
      <c r="I1516" s="22">
        <v>2.7613952507147919</v>
      </c>
      <c r="J1516" s="22">
        <v>2.4279543819509701</v>
      </c>
      <c r="K1516" s="22">
        <f t="shared" si="414"/>
        <v>2.5946748163328808</v>
      </c>
      <c r="L1516" s="22">
        <f t="shared" si="418"/>
        <v>3.219317221442437</v>
      </c>
      <c r="M1516" s="22">
        <f t="shared" si="419"/>
        <v>3.007812715769377</v>
      </c>
      <c r="N1516" s="22">
        <f t="shared" si="415"/>
        <v>3.1135649686059068</v>
      </c>
      <c r="O1516" s="14"/>
      <c r="P1516" s="14">
        <f t="shared" si="417"/>
        <v>163</v>
      </c>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c r="BE1516" s="14"/>
      <c r="BF1516" s="14"/>
      <c r="BG1516" s="14"/>
      <c r="BH1516" s="14"/>
      <c r="BI1516" s="14"/>
      <c r="BJ1516" s="14"/>
      <c r="BK1516" s="14"/>
      <c r="BL1516" s="14"/>
      <c r="BM1516" s="14"/>
      <c r="BN1516" s="14"/>
      <c r="BO1516" s="14"/>
      <c r="BP1516" s="14"/>
      <c r="BQ1516" s="14"/>
      <c r="BR1516" s="14"/>
      <c r="BS1516" s="14"/>
      <c r="BT1516" s="14"/>
    </row>
    <row r="1517" spans="1:72" s="13" customFormat="1" x14ac:dyDescent="0.25">
      <c r="A1517" s="13" t="s">
        <v>58</v>
      </c>
      <c r="B1517" s="13">
        <v>164</v>
      </c>
      <c r="C1517" s="21">
        <v>114.33666207999234</v>
      </c>
      <c r="D1517" s="21">
        <v>106.57695166254535</v>
      </c>
      <c r="E1517" s="21">
        <f t="shared" si="412"/>
        <v>110.45680687126884</v>
      </c>
      <c r="F1517" s="22">
        <f t="shared" si="416"/>
        <v>0.85408633072454165</v>
      </c>
      <c r="G1517" s="22">
        <f t="shared" si="416"/>
        <v>0.80459402508756739</v>
      </c>
      <c r="H1517" s="22">
        <f t="shared" si="413"/>
        <v>0.82934017790605452</v>
      </c>
      <c r="I1517" s="22">
        <v>2.7639503133124559</v>
      </c>
      <c r="J1517" s="22">
        <v>2.4335005313592233</v>
      </c>
      <c r="K1517" s="22">
        <f t="shared" si="414"/>
        <v>2.5987254223358396</v>
      </c>
      <c r="L1517" s="22">
        <f t="shared" si="418"/>
        <v>3.2361486349602755</v>
      </c>
      <c r="M1517" s="22">
        <f t="shared" si="419"/>
        <v>3.0245073359752768</v>
      </c>
      <c r="N1517" s="22">
        <f t="shared" si="415"/>
        <v>3.1303279854677761</v>
      </c>
      <c r="O1517" s="14"/>
      <c r="P1517" s="14">
        <f t="shared" si="417"/>
        <v>164</v>
      </c>
      <c r="Q1517" s="14"/>
      <c r="R1517" s="14"/>
      <c r="S1517" s="14"/>
      <c r="T1517" s="14"/>
      <c r="U1517" s="14"/>
      <c r="V1517" s="14"/>
      <c r="W1517" s="14"/>
      <c r="X1517" s="14"/>
      <c r="Y1517" s="14"/>
      <c r="Z1517" s="14"/>
      <c r="AA1517" s="14"/>
      <c r="AB1517" s="14"/>
      <c r="AC1517" s="14"/>
      <c r="AD1517" s="14"/>
      <c r="AE1517" s="14"/>
      <c r="AF1517" s="14"/>
      <c r="AG1517" s="14"/>
      <c r="AH1517" s="14"/>
      <c r="AI1517" s="14"/>
      <c r="AJ1517" s="14"/>
      <c r="AK1517" s="14"/>
      <c r="AL1517" s="14"/>
      <c r="AM1517" s="14"/>
      <c r="AN1517" s="14"/>
      <c r="AO1517" s="14"/>
      <c r="AP1517" s="14"/>
      <c r="AQ1517" s="14"/>
      <c r="AR1517" s="14"/>
      <c r="AS1517" s="14"/>
      <c r="AT1517" s="14"/>
      <c r="AU1517" s="14"/>
      <c r="AV1517" s="14"/>
      <c r="AW1517" s="14"/>
      <c r="AX1517" s="14"/>
      <c r="AY1517" s="14"/>
      <c r="AZ1517" s="14"/>
      <c r="BA1517" s="14"/>
      <c r="BB1517" s="14"/>
      <c r="BC1517" s="14"/>
      <c r="BD1517" s="14"/>
      <c r="BE1517" s="14"/>
      <c r="BF1517" s="14"/>
      <c r="BG1517" s="14"/>
      <c r="BH1517" s="14"/>
      <c r="BI1517" s="14"/>
      <c r="BJ1517" s="14"/>
      <c r="BK1517" s="14"/>
      <c r="BL1517" s="14"/>
      <c r="BM1517" s="14"/>
      <c r="BN1517" s="14"/>
      <c r="BO1517" s="14"/>
      <c r="BP1517" s="14"/>
      <c r="BQ1517" s="14"/>
      <c r="BR1517" s="14"/>
      <c r="BS1517" s="14"/>
      <c r="BT1517" s="14"/>
    </row>
    <row r="1518" spans="1:72" s="13" customFormat="1" x14ac:dyDescent="0.25">
      <c r="A1518" s="13" t="s">
        <v>58</v>
      </c>
      <c r="B1518" s="13">
        <v>165</v>
      </c>
      <c r="C1518" s="21">
        <v>115.19074841071688</v>
      </c>
      <c r="D1518" s="21">
        <v>107.38154568763292</v>
      </c>
      <c r="E1518" s="21">
        <f t="shared" si="412"/>
        <v>111.2861470491749</v>
      </c>
      <c r="F1518" s="22">
        <f t="shared" si="416"/>
        <v>0.85037835040053267</v>
      </c>
      <c r="G1518" s="22">
        <f t="shared" si="416"/>
        <v>0.80193743868905187</v>
      </c>
      <c r="H1518" s="22">
        <f t="shared" si="413"/>
        <v>0.82615789454479227</v>
      </c>
      <c r="I1518" s="22">
        <v>2.766406379965864</v>
      </c>
      <c r="J1518" s="22">
        <v>2.4389597510716734</v>
      </c>
      <c r="K1518" s="22">
        <f t="shared" si="414"/>
        <v>2.6026830655187689</v>
      </c>
      <c r="L1518" s="22">
        <f t="shared" si="418"/>
        <v>3.2531477061508824</v>
      </c>
      <c r="M1518" s="22">
        <f t="shared" si="419"/>
        <v>3.041334190680391</v>
      </c>
      <c r="N1518" s="22">
        <f t="shared" si="415"/>
        <v>3.1472409484156367</v>
      </c>
      <c r="O1518" s="14"/>
      <c r="P1518" s="14">
        <f t="shared" si="417"/>
        <v>165</v>
      </c>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c r="BG1518" s="14"/>
      <c r="BH1518" s="14"/>
      <c r="BI1518" s="14"/>
      <c r="BJ1518" s="14"/>
      <c r="BK1518" s="14"/>
      <c r="BL1518" s="14"/>
      <c r="BM1518" s="14"/>
      <c r="BN1518" s="14"/>
      <c r="BO1518" s="14"/>
      <c r="BP1518" s="14"/>
      <c r="BQ1518" s="14"/>
      <c r="BR1518" s="14"/>
      <c r="BS1518" s="14"/>
      <c r="BT1518" s="14"/>
    </row>
    <row r="1519" spans="1:72" s="13" customFormat="1" x14ac:dyDescent="0.25">
      <c r="A1519" s="13" t="s">
        <v>58</v>
      </c>
      <c r="B1519" s="13">
        <v>166</v>
      </c>
      <c r="C1519" s="21">
        <v>116.04112676111741</v>
      </c>
      <c r="D1519" s="21">
        <v>108.18348312632197</v>
      </c>
      <c r="E1519" s="21">
        <f t="shared" si="412"/>
        <v>112.11230494371969</v>
      </c>
      <c r="F1519" s="22">
        <f t="shared" si="416"/>
        <v>0.84663565702173571</v>
      </c>
      <c r="G1519" s="22">
        <f t="shared" si="416"/>
        <v>0.7992472967721227</v>
      </c>
      <c r="H1519" s="22">
        <f t="shared" si="413"/>
        <v>0.8229414768969292</v>
      </c>
      <c r="I1519" s="22">
        <v>2.7687672267804695</v>
      </c>
      <c r="J1519" s="22">
        <v>2.4443334610553156</v>
      </c>
      <c r="K1519" s="22">
        <f t="shared" si="414"/>
        <v>2.6065503439178928</v>
      </c>
      <c r="L1519" s="22">
        <f t="shared" si="418"/>
        <v>3.270317289163486</v>
      </c>
      <c r="M1519" s="22">
        <f t="shared" si="419"/>
        <v>3.0582943113190555</v>
      </c>
      <c r="N1519" s="22">
        <f t="shared" si="415"/>
        <v>3.1643058002412707</v>
      </c>
      <c r="O1519" s="14"/>
      <c r="P1519" s="14">
        <f t="shared" si="417"/>
        <v>166</v>
      </c>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c r="BF1519" s="14"/>
      <c r="BG1519" s="14"/>
      <c r="BH1519" s="14"/>
      <c r="BI1519" s="14"/>
      <c r="BJ1519" s="14"/>
      <c r="BK1519" s="14"/>
      <c r="BL1519" s="14"/>
      <c r="BM1519" s="14"/>
      <c r="BN1519" s="14"/>
      <c r="BO1519" s="14"/>
      <c r="BP1519" s="14"/>
      <c r="BQ1519" s="14"/>
      <c r="BR1519" s="14"/>
      <c r="BS1519" s="14"/>
      <c r="BT1519" s="14"/>
    </row>
    <row r="1520" spans="1:72" s="13" customFormat="1" x14ac:dyDescent="0.25">
      <c r="A1520" s="13" t="s">
        <v>58</v>
      </c>
      <c r="B1520" s="13">
        <v>167</v>
      </c>
      <c r="C1520" s="21">
        <v>116.88776241813915</v>
      </c>
      <c r="D1520" s="21">
        <v>108.9827304230941</v>
      </c>
      <c r="E1520" s="21">
        <f t="shared" si="412"/>
        <v>112.93524642061662</v>
      </c>
      <c r="F1520" s="22">
        <f t="shared" si="416"/>
        <v>0.84285977530448974</v>
      </c>
      <c r="G1520" s="22">
        <f t="shared" si="416"/>
        <v>0.79652469507324497</v>
      </c>
      <c r="H1520" s="22">
        <f t="shared" si="413"/>
        <v>0.81969223518886736</v>
      </c>
      <c r="I1520" s="22">
        <v>2.7710364991302883</v>
      </c>
      <c r="J1520" s="22">
        <v>2.449623062130541</v>
      </c>
      <c r="K1520" s="22">
        <f t="shared" si="414"/>
        <v>2.6103297806304147</v>
      </c>
      <c r="L1520" s="22">
        <f t="shared" si="418"/>
        <v>3.2876601545366539</v>
      </c>
      <c r="M1520" s="22">
        <f t="shared" si="419"/>
        <v>3.0753887196244234</v>
      </c>
      <c r="N1520" s="22">
        <f t="shared" si="415"/>
        <v>3.1815244370805384</v>
      </c>
      <c r="O1520" s="14"/>
      <c r="P1520" s="14">
        <f t="shared" si="417"/>
        <v>167</v>
      </c>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c r="BF1520" s="14"/>
      <c r="BG1520" s="14"/>
      <c r="BH1520" s="14"/>
      <c r="BI1520" s="14"/>
      <c r="BJ1520" s="14"/>
      <c r="BK1520" s="14"/>
      <c r="BL1520" s="14"/>
      <c r="BM1520" s="14"/>
      <c r="BN1520" s="14"/>
      <c r="BO1520" s="14"/>
      <c r="BP1520" s="14"/>
      <c r="BQ1520" s="14"/>
      <c r="BR1520" s="14"/>
      <c r="BS1520" s="14"/>
      <c r="BT1520" s="14"/>
    </row>
    <row r="1521" spans="1:72" s="13" customFormat="1" x14ac:dyDescent="0.25">
      <c r="A1521" s="13" t="s">
        <v>58</v>
      </c>
      <c r="B1521" s="24">
        <v>168</v>
      </c>
      <c r="C1521" s="25">
        <v>117.73062219344364</v>
      </c>
      <c r="D1521" s="25">
        <v>109.77925511816734</v>
      </c>
      <c r="E1521" s="25">
        <f t="shared" si="412"/>
        <v>113.75493865580549</v>
      </c>
      <c r="F1521" s="26">
        <f t="shared" si="416"/>
        <v>0.83905220310228401</v>
      </c>
      <c r="G1521" s="26">
        <f t="shared" si="416"/>
        <v>0.79377071345801653</v>
      </c>
      <c r="H1521" s="26">
        <f t="shared" si="413"/>
        <v>0.81641145828015027</v>
      </c>
      <c r="I1521" s="26">
        <v>2.7732177149660999</v>
      </c>
      <c r="J1521" s="26">
        <v>2.4548299359651455</v>
      </c>
      <c r="K1521" s="26">
        <f t="shared" si="414"/>
        <v>2.6140238254656225</v>
      </c>
      <c r="L1521" s="26">
        <f t="shared" si="418"/>
        <v>3.305178992096673</v>
      </c>
      <c r="M1521" s="26">
        <f t="shared" si="419"/>
        <v>3.0926184278969173</v>
      </c>
      <c r="N1521" s="26">
        <f t="shared" si="415"/>
        <v>3.1988987099967954</v>
      </c>
      <c r="O1521" s="14"/>
      <c r="P1521" s="14">
        <f t="shared" si="417"/>
        <v>168</v>
      </c>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c r="BE1521" s="14"/>
      <c r="BF1521" s="14"/>
      <c r="BG1521" s="14"/>
      <c r="BH1521" s="14"/>
      <c r="BI1521" s="14"/>
      <c r="BJ1521" s="14"/>
      <c r="BK1521" s="14"/>
      <c r="BL1521" s="14"/>
      <c r="BM1521" s="14"/>
      <c r="BN1521" s="14"/>
      <c r="BO1521" s="14"/>
      <c r="BP1521" s="14"/>
      <c r="BQ1521" s="14"/>
      <c r="BR1521" s="14"/>
      <c r="BS1521" s="14"/>
      <c r="BT1521" s="14"/>
    </row>
    <row r="1522" spans="1:72" s="13" customFormat="1" x14ac:dyDescent="0.25">
      <c r="A1522" s="13" t="s">
        <v>58</v>
      </c>
      <c r="B1522" s="13">
        <v>169</v>
      </c>
      <c r="C1522" s="21">
        <v>118.56967439654592</v>
      </c>
      <c r="D1522" s="21">
        <v>110.57302583162536</v>
      </c>
      <c r="E1522" s="21">
        <f t="shared" si="412"/>
        <v>114.57135011408565</v>
      </c>
      <c r="F1522" s="22">
        <f t="shared" si="416"/>
        <v>0.83521441140811703</v>
      </c>
      <c r="G1522" s="22">
        <f t="shared" si="416"/>
        <v>0.79098641588826979</v>
      </c>
      <c r="H1522" s="22">
        <f t="shared" si="413"/>
        <v>0.81310041364819341</v>
      </c>
      <c r="I1522" s="22">
        <v>2.7753142681413494</v>
      </c>
      <c r="J1522" s="22">
        <v>2.4599554450847929</v>
      </c>
      <c r="K1522" s="22">
        <f t="shared" si="414"/>
        <v>2.6176348566130709</v>
      </c>
      <c r="L1522" s="22">
        <f t="shared" si="418"/>
        <v>3.3228764138089408</v>
      </c>
      <c r="M1522" s="22">
        <f t="shared" si="419"/>
        <v>3.1099844392678828</v>
      </c>
      <c r="N1522" s="22">
        <f t="shared" si="415"/>
        <v>3.2164304265384116</v>
      </c>
      <c r="O1522" s="14"/>
      <c r="P1522" s="14">
        <f t="shared" si="417"/>
        <v>169</v>
      </c>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c r="BE1522" s="14"/>
      <c r="BF1522" s="14"/>
      <c r="BG1522" s="14"/>
      <c r="BH1522" s="14"/>
      <c r="BI1522" s="14"/>
      <c r="BJ1522" s="14"/>
      <c r="BK1522" s="14"/>
      <c r="BL1522" s="14"/>
      <c r="BM1522" s="14"/>
      <c r="BN1522" s="14"/>
      <c r="BO1522" s="14"/>
      <c r="BP1522" s="14"/>
      <c r="BQ1522" s="14"/>
      <c r="BR1522" s="14"/>
      <c r="BS1522" s="14"/>
      <c r="BT1522" s="14"/>
    </row>
    <row r="1523" spans="1:72" s="13" customFormat="1" x14ac:dyDescent="0.25">
      <c r="A1523" s="13" t="s">
        <v>58</v>
      </c>
      <c r="B1523" s="13">
        <v>170</v>
      </c>
      <c r="C1523" s="21">
        <v>119.40488880795404</v>
      </c>
      <c r="D1523" s="21">
        <v>111.36401224751363</v>
      </c>
      <c r="E1523" s="21">
        <f t="shared" si="412"/>
        <v>115.38445052773383</v>
      </c>
      <c r="F1523" s="22">
        <f t="shared" si="416"/>
        <v>0.83134784437747555</v>
      </c>
      <c r="G1523" s="22">
        <f t="shared" si="416"/>
        <v>0.7881728503997607</v>
      </c>
      <c r="H1523" s="22">
        <f t="shared" si="413"/>
        <v>0.80976034738861813</v>
      </c>
      <c r="I1523" s="22">
        <v>2.777329431745327</v>
      </c>
      <c r="J1523" s="22">
        <v>2.4650009328990006</v>
      </c>
      <c r="K1523" s="22">
        <f t="shared" si="414"/>
        <v>2.621165182322164</v>
      </c>
      <c r="L1523" s="22">
        <f t="shared" si="418"/>
        <v>3.3407549565790102</v>
      </c>
      <c r="M1523" s="22">
        <f t="shared" si="419"/>
        <v>3.1274877479587806</v>
      </c>
      <c r="N1523" s="22">
        <f t="shared" si="415"/>
        <v>3.2341213522688954</v>
      </c>
      <c r="O1523" s="14"/>
      <c r="P1523" s="14">
        <f t="shared" si="417"/>
        <v>170</v>
      </c>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c r="BE1523" s="14"/>
      <c r="BF1523" s="14"/>
      <c r="BG1523" s="14"/>
      <c r="BH1523" s="14"/>
      <c r="BI1523" s="14"/>
      <c r="BJ1523" s="14"/>
      <c r="BK1523" s="14"/>
      <c r="BL1523" s="14"/>
      <c r="BM1523" s="14"/>
      <c r="BN1523" s="14"/>
      <c r="BO1523" s="14"/>
      <c r="BP1523" s="14"/>
      <c r="BQ1523" s="14"/>
      <c r="BR1523" s="14"/>
      <c r="BS1523" s="14"/>
      <c r="BT1523" s="14"/>
    </row>
    <row r="1524" spans="1:72" s="13" customFormat="1" x14ac:dyDescent="0.25">
      <c r="A1524" s="13" t="s">
        <v>58</v>
      </c>
      <c r="B1524" s="13">
        <v>171</v>
      </c>
      <c r="C1524" s="21">
        <v>120.23623665233151</v>
      </c>
      <c r="D1524" s="21">
        <v>112.15218509791339</v>
      </c>
      <c r="E1524" s="21">
        <f t="shared" si="412"/>
        <v>116.19421087512245</v>
      </c>
      <c r="F1524" s="22">
        <f t="shared" si="416"/>
        <v>0.82745391937143609</v>
      </c>
      <c r="G1524" s="22">
        <f t="shared" si="416"/>
        <v>0.78533104909078588</v>
      </c>
      <c r="H1524" s="22">
        <f t="shared" si="413"/>
        <v>0.80639248423111098</v>
      </c>
      <c r="I1524" s="22">
        <v>2.7792663614341171</v>
      </c>
      <c r="J1524" s="22">
        <v>2.4699677237417483</v>
      </c>
      <c r="K1524" s="22">
        <f t="shared" si="414"/>
        <v>2.6246170425879329</v>
      </c>
      <c r="L1524" s="22">
        <f t="shared" si="418"/>
        <v>3.3588170849989427</v>
      </c>
      <c r="M1524" s="22">
        <f t="shared" si="419"/>
        <v>3.1451293395331108</v>
      </c>
      <c r="N1524" s="22">
        <f t="shared" si="415"/>
        <v>3.2519732122660265</v>
      </c>
      <c r="O1524" s="14"/>
      <c r="P1524" s="14">
        <f t="shared" si="417"/>
        <v>171</v>
      </c>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c r="AM1524" s="14"/>
      <c r="AN1524" s="14"/>
      <c r="AO1524" s="14"/>
      <c r="AP1524" s="14"/>
      <c r="AQ1524" s="14"/>
      <c r="AR1524" s="14"/>
      <c r="AS1524" s="14"/>
      <c r="AT1524" s="14"/>
      <c r="AU1524" s="14"/>
      <c r="AV1524" s="14"/>
      <c r="AW1524" s="14"/>
      <c r="AX1524" s="14"/>
      <c r="AY1524" s="14"/>
      <c r="AZ1524" s="14"/>
      <c r="BA1524" s="14"/>
      <c r="BB1524" s="14"/>
      <c r="BC1524" s="14"/>
      <c r="BD1524" s="14"/>
      <c r="BE1524" s="14"/>
      <c r="BF1524" s="14"/>
      <c r="BG1524" s="14"/>
      <c r="BH1524" s="14"/>
      <c r="BI1524" s="14"/>
      <c r="BJ1524" s="14"/>
      <c r="BK1524" s="14"/>
      <c r="BL1524" s="14"/>
      <c r="BM1524" s="14"/>
      <c r="BN1524" s="14"/>
      <c r="BO1524" s="14"/>
      <c r="BP1524" s="14"/>
      <c r="BQ1524" s="14"/>
      <c r="BR1524" s="14"/>
      <c r="BS1524" s="14"/>
      <c r="BT1524" s="14"/>
    </row>
    <row r="1525" spans="1:72" s="13" customFormat="1" x14ac:dyDescent="0.25">
      <c r="A1525" s="13" t="s">
        <v>58</v>
      </c>
      <c r="B1525" s="13">
        <v>172</v>
      </c>
      <c r="C1525" s="21">
        <v>121.06369057170295</v>
      </c>
      <c r="D1525" s="21">
        <v>112.93751614700417</v>
      </c>
      <c r="E1525" s="21">
        <f t="shared" si="412"/>
        <v>117.00060335935356</v>
      </c>
      <c r="F1525" s="22">
        <f t="shared" si="416"/>
        <v>0.82353402701799894</v>
      </c>
      <c r="G1525" s="22">
        <f t="shared" si="416"/>
        <v>0.78246202812043464</v>
      </c>
      <c r="H1525" s="22">
        <f t="shared" si="413"/>
        <v>0.80299802756921679</v>
      </c>
      <c r="I1525" s="22">
        <v>2.7811280987506364</v>
      </c>
      <c r="J1525" s="22">
        <v>2.4748571229258398</v>
      </c>
      <c r="K1525" s="22">
        <f t="shared" si="414"/>
        <v>2.6279926108382381</v>
      </c>
      <c r="L1525" s="22">
        <f t="shared" si="418"/>
        <v>3.3770651940406742</v>
      </c>
      <c r="M1525" s="22">
        <f t="shared" si="419"/>
        <v>3.1629101911446571</v>
      </c>
      <c r="N1525" s="22">
        <f t="shared" si="415"/>
        <v>3.2699876925926654</v>
      </c>
      <c r="O1525" s="14"/>
      <c r="P1525" s="14">
        <f t="shared" si="417"/>
        <v>172</v>
      </c>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c r="AS1525" s="14"/>
      <c r="AT1525" s="14"/>
      <c r="AU1525" s="14"/>
      <c r="AV1525" s="14"/>
      <c r="AW1525" s="14"/>
      <c r="AX1525" s="14"/>
      <c r="AY1525" s="14"/>
      <c r="AZ1525" s="14"/>
      <c r="BA1525" s="14"/>
      <c r="BB1525" s="14"/>
      <c r="BC1525" s="14"/>
      <c r="BD1525" s="14"/>
      <c r="BE1525" s="14"/>
      <c r="BF1525" s="14"/>
      <c r="BG1525" s="14"/>
      <c r="BH1525" s="14"/>
      <c r="BI1525" s="14"/>
      <c r="BJ1525" s="14"/>
      <c r="BK1525" s="14"/>
      <c r="BL1525" s="14"/>
      <c r="BM1525" s="14"/>
      <c r="BN1525" s="14"/>
      <c r="BO1525" s="14"/>
      <c r="BP1525" s="14"/>
      <c r="BQ1525" s="14"/>
      <c r="BR1525" s="14"/>
      <c r="BS1525" s="14"/>
      <c r="BT1525" s="14"/>
    </row>
    <row r="1526" spans="1:72" s="13" customFormat="1" x14ac:dyDescent="0.25">
      <c r="A1526" s="13" t="s">
        <v>58</v>
      </c>
      <c r="B1526" s="13">
        <v>173</v>
      </c>
      <c r="C1526" s="21">
        <v>121.88722459872095</v>
      </c>
      <c r="D1526" s="21">
        <v>113.71997817512461</v>
      </c>
      <c r="E1526" s="21">
        <f t="shared" si="412"/>
        <v>117.80360138692278</v>
      </c>
      <c r="F1526" s="22">
        <f t="shared" si="416"/>
        <v>0.81958953129255008</v>
      </c>
      <c r="G1526" s="22">
        <f t="shared" si="416"/>
        <v>0.77956678771681709</v>
      </c>
      <c r="H1526" s="22">
        <f t="shared" si="413"/>
        <v>0.79957815950468358</v>
      </c>
      <c r="I1526" s="22">
        <v>2.7829175744258929</v>
      </c>
      <c r="J1526" s="22">
        <v>2.4796704168102117</v>
      </c>
      <c r="K1526" s="22">
        <f t="shared" si="414"/>
        <v>2.6312939956180523</v>
      </c>
      <c r="L1526" s="22">
        <f t="shared" si="418"/>
        <v>3.3955016116873002</v>
      </c>
      <c r="M1526" s="22">
        <f t="shared" si="419"/>
        <v>3.1808312717793319</v>
      </c>
      <c r="N1526" s="22">
        <f t="shared" si="415"/>
        <v>3.2881664417333161</v>
      </c>
      <c r="O1526" s="14"/>
      <c r="P1526" s="14">
        <f t="shared" si="417"/>
        <v>173</v>
      </c>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c r="BG1526" s="14"/>
      <c r="BH1526" s="14"/>
      <c r="BI1526" s="14"/>
      <c r="BJ1526" s="14"/>
      <c r="BK1526" s="14"/>
      <c r="BL1526" s="14"/>
      <c r="BM1526" s="14"/>
      <c r="BN1526" s="14"/>
      <c r="BO1526" s="14"/>
      <c r="BP1526" s="14"/>
      <c r="BQ1526" s="14"/>
      <c r="BR1526" s="14"/>
      <c r="BS1526" s="14"/>
      <c r="BT1526" s="14"/>
    </row>
    <row r="1527" spans="1:72" s="13" customFormat="1" x14ac:dyDescent="0.25">
      <c r="A1527" s="13" t="s">
        <v>58</v>
      </c>
      <c r="B1527" s="13">
        <v>174</v>
      </c>
      <c r="C1527" s="21">
        <v>122.7068141300135</v>
      </c>
      <c r="D1527" s="21">
        <v>114.49954496284143</v>
      </c>
      <c r="E1527" s="21">
        <f t="shared" si="412"/>
        <v>118.60317954642747</v>
      </c>
      <c r="F1527" s="22">
        <f t="shared" si="416"/>
        <v>0.81562176961438126</v>
      </c>
      <c r="G1527" s="22">
        <f t="shared" si="416"/>
        <v>0.77664631219475666</v>
      </c>
      <c r="H1527" s="22">
        <f t="shared" si="413"/>
        <v>0.79613404090456896</v>
      </c>
      <c r="I1527" s="22">
        <v>2.7846376116543659</v>
      </c>
      <c r="J1527" s="22">
        <v>2.4844088728793601</v>
      </c>
      <c r="K1527" s="22">
        <f t="shared" si="414"/>
        <v>2.6345232422668632</v>
      </c>
      <c r="L1527" s="22">
        <f t="shared" si="418"/>
        <v>3.4141286015096406</v>
      </c>
      <c r="M1527" s="22">
        <f t="shared" si="419"/>
        <v>3.1988935424911338</v>
      </c>
      <c r="N1527" s="22">
        <f t="shared" si="415"/>
        <v>3.3065110720003874</v>
      </c>
      <c r="O1527" s="14"/>
      <c r="P1527" s="14">
        <f t="shared" si="417"/>
        <v>174</v>
      </c>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4"/>
      <c r="AY1527" s="14"/>
      <c r="AZ1527" s="14"/>
      <c r="BA1527" s="14"/>
      <c r="BB1527" s="14"/>
      <c r="BC1527" s="14"/>
      <c r="BD1527" s="14"/>
      <c r="BE1527" s="14"/>
      <c r="BF1527" s="14"/>
      <c r="BG1527" s="14"/>
      <c r="BH1527" s="14"/>
      <c r="BI1527" s="14"/>
      <c r="BJ1527" s="14"/>
      <c r="BK1527" s="14"/>
      <c r="BL1527" s="14"/>
      <c r="BM1527" s="14"/>
      <c r="BN1527" s="14"/>
      <c r="BO1527" s="14"/>
      <c r="BP1527" s="14"/>
      <c r="BQ1527" s="14"/>
      <c r="BR1527" s="14"/>
      <c r="BS1527" s="14"/>
      <c r="BT1527" s="14"/>
    </row>
    <row r="1528" spans="1:72" s="13" customFormat="1" x14ac:dyDescent="0.25">
      <c r="A1528" s="13" t="s">
        <v>58</v>
      </c>
      <c r="B1528" s="24">
        <v>175</v>
      </c>
      <c r="C1528" s="25">
        <v>123.52243589962788</v>
      </c>
      <c r="D1528" s="25">
        <v>115.27619127503618</v>
      </c>
      <c r="E1528" s="25">
        <f t="shared" si="412"/>
        <v>119.39931358733203</v>
      </c>
      <c r="F1528" s="26">
        <f t="shared" si="416"/>
        <v>0.81163205296074636</v>
      </c>
      <c r="G1528" s="26">
        <f t="shared" si="416"/>
        <v>0.773701569981597</v>
      </c>
      <c r="H1528" s="26">
        <f t="shared" si="413"/>
        <v>0.79266681147117168</v>
      </c>
      <c r="I1528" s="26">
        <v>2.7862909293371048</v>
      </c>
      <c r="J1528" s="26">
        <v>2.4890737398341627</v>
      </c>
      <c r="K1528" s="26">
        <f t="shared" si="414"/>
        <v>2.6376823345856337</v>
      </c>
      <c r="L1528" s="26">
        <f t="shared" si="418"/>
        <v>3.4329483651773183</v>
      </c>
      <c r="M1528" s="26">
        <f t="shared" si="419"/>
        <v>3.21709795663639</v>
      </c>
      <c r="N1528" s="26">
        <f t="shared" si="415"/>
        <v>3.3250231609068539</v>
      </c>
      <c r="O1528" s="14"/>
      <c r="P1528" s="14">
        <f t="shared" si="417"/>
        <v>175</v>
      </c>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4"/>
      <c r="AY1528" s="14"/>
      <c r="AZ1528" s="14"/>
      <c r="BA1528" s="14"/>
      <c r="BB1528" s="14"/>
      <c r="BC1528" s="14"/>
      <c r="BD1528" s="14"/>
      <c r="BE1528" s="14"/>
      <c r="BF1528" s="14"/>
      <c r="BG1528" s="14"/>
      <c r="BH1528" s="14"/>
      <c r="BI1528" s="14"/>
      <c r="BJ1528" s="14"/>
      <c r="BK1528" s="14"/>
      <c r="BL1528" s="14"/>
      <c r="BM1528" s="14"/>
      <c r="BN1528" s="14"/>
      <c r="BO1528" s="14"/>
      <c r="BP1528" s="14"/>
      <c r="BQ1528" s="14"/>
      <c r="BR1528" s="14"/>
      <c r="BS1528" s="14"/>
      <c r="BT1528" s="14"/>
    </row>
    <row r="1529" spans="1:72" s="13" customFormat="1" x14ac:dyDescent="0.25">
      <c r="A1529" s="13" t="s">
        <v>58</v>
      </c>
      <c r="B1529" s="13">
        <v>176</v>
      </c>
      <c r="C1529" s="21">
        <v>124.33406795258863</v>
      </c>
      <c r="D1529" s="21">
        <v>116.04989284501778</v>
      </c>
      <c r="E1529" s="21">
        <f t="shared" si="412"/>
        <v>120.1919803988032</v>
      </c>
      <c r="F1529" s="22">
        <f t="shared" si="416"/>
        <v>0.80762166599572538</v>
      </c>
      <c r="G1529" s="22">
        <f t="shared" si="416"/>
        <v>0.77073351365301335</v>
      </c>
      <c r="H1529" s="22">
        <f t="shared" si="413"/>
        <v>0.78917758982436936</v>
      </c>
      <c r="I1529" s="22">
        <v>2.787880145286834</v>
      </c>
      <c r="J1529" s="22">
        <v>2.4936662476933238</v>
      </c>
      <c r="K1529" s="22">
        <f t="shared" si="414"/>
        <v>2.6407731964900787</v>
      </c>
      <c r="L1529" s="22">
        <f t="shared" si="418"/>
        <v>3.4519630449111673</v>
      </c>
      <c r="M1529" s="22">
        <f t="shared" si="419"/>
        <v>3.2354454600970941</v>
      </c>
      <c r="N1529" s="22">
        <f t="shared" si="415"/>
        <v>3.3437042525041307</v>
      </c>
      <c r="O1529" s="14"/>
      <c r="P1529" s="14">
        <f t="shared" si="417"/>
        <v>176</v>
      </c>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4"/>
      <c r="AY1529" s="14"/>
      <c r="AZ1529" s="14"/>
      <c r="BA1529" s="14"/>
      <c r="BB1529" s="14"/>
      <c r="BC1529" s="14"/>
      <c r="BD1529" s="14"/>
      <c r="BE1529" s="14"/>
      <c r="BF1529" s="14"/>
      <c r="BG1529" s="14"/>
      <c r="BH1529" s="14"/>
      <c r="BI1529" s="14"/>
      <c r="BJ1529" s="14"/>
      <c r="BK1529" s="14"/>
      <c r="BL1529" s="14"/>
      <c r="BM1529" s="14"/>
      <c r="BN1529" s="14"/>
      <c r="BO1529" s="14"/>
      <c r="BP1529" s="14"/>
      <c r="BQ1529" s="14"/>
      <c r="BR1529" s="14"/>
      <c r="BS1529" s="14"/>
      <c r="BT1529" s="14"/>
    </row>
    <row r="1530" spans="1:72" s="13" customFormat="1" x14ac:dyDescent="0.25">
      <c r="A1530" s="13" t="s">
        <v>58</v>
      </c>
      <c r="B1530" s="13">
        <v>177</v>
      </c>
      <c r="C1530" s="21">
        <v>125.14168961858435</v>
      </c>
      <c r="D1530" s="21">
        <v>116.82062635867079</v>
      </c>
      <c r="E1530" s="21">
        <f t="shared" si="412"/>
        <v>120.98115798862757</v>
      </c>
      <c r="F1530" s="22">
        <f t="shared" si="416"/>
        <v>0.80359186721433673</v>
      </c>
      <c r="G1530" s="22">
        <f t="shared" si="416"/>
        <v>0.76774307997571611</v>
      </c>
      <c r="H1530" s="22">
        <f t="shared" si="413"/>
        <v>0.78566747359502642</v>
      </c>
      <c r="I1530" s="22">
        <v>2.7894077793899759</v>
      </c>
      <c r="J1530" s="22">
        <v>2.4981876079047689</v>
      </c>
      <c r="K1530" s="22">
        <f t="shared" si="414"/>
        <v>2.6437976936473726</v>
      </c>
      <c r="L1530" s="22">
        <f t="shared" si="418"/>
        <v>3.4711747258711063</v>
      </c>
      <c r="M1530" s="22">
        <f t="shared" si="419"/>
        <v>3.2539369915047454</v>
      </c>
      <c r="N1530" s="22">
        <f t="shared" si="415"/>
        <v>3.3625558586879256</v>
      </c>
      <c r="O1530" s="14"/>
      <c r="P1530" s="14">
        <f t="shared" ref="P1530:P1561" si="420">AVERAGE(B1671,B1812)</f>
        <v>177</v>
      </c>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4"/>
      <c r="AY1530" s="14"/>
      <c r="AZ1530" s="14"/>
      <c r="BA1530" s="14"/>
      <c r="BB1530" s="14"/>
      <c r="BC1530" s="14"/>
      <c r="BD1530" s="14"/>
      <c r="BE1530" s="14"/>
      <c r="BF1530" s="14"/>
      <c r="BG1530" s="14"/>
      <c r="BH1530" s="14"/>
      <c r="BI1530" s="14"/>
      <c r="BJ1530" s="14"/>
      <c r="BK1530" s="14"/>
      <c r="BL1530" s="14"/>
      <c r="BM1530" s="14"/>
      <c r="BN1530" s="14"/>
      <c r="BO1530" s="14"/>
      <c r="BP1530" s="14"/>
      <c r="BQ1530" s="14"/>
      <c r="BR1530" s="14"/>
      <c r="BS1530" s="14"/>
      <c r="BT1530" s="14"/>
    </row>
    <row r="1531" spans="1:72" s="13" customFormat="1" x14ac:dyDescent="0.25">
      <c r="A1531" s="13" t="s">
        <v>58</v>
      </c>
      <c r="B1531" s="13">
        <v>178</v>
      </c>
      <c r="C1531" s="21">
        <v>125.94528148579869</v>
      </c>
      <c r="D1531" s="21">
        <v>117.58836943864651</v>
      </c>
      <c r="E1531" s="21">
        <f t="shared" si="412"/>
        <v>121.7668254622226</v>
      </c>
      <c r="F1531" s="22">
        <f t="shared" si="416"/>
        <v>0.79954388910063301</v>
      </c>
      <c r="G1531" s="22">
        <f t="shared" si="416"/>
        <v>0.76473118995905054</v>
      </c>
      <c r="H1531" s="22">
        <f t="shared" si="413"/>
        <v>0.78213753952984177</v>
      </c>
      <c r="I1531" s="22">
        <v>2.7908762567210834</v>
      </c>
      <c r="J1531" s="22">
        <v>2.502639013466311</v>
      </c>
      <c r="K1531" s="22">
        <f t="shared" si="414"/>
        <v>2.6467576350936972</v>
      </c>
      <c r="L1531" s="22">
        <f t="shared" si="418"/>
        <v>3.4905854384809327</v>
      </c>
      <c r="M1531" s="22">
        <f t="shared" si="419"/>
        <v>3.2725734824550847</v>
      </c>
      <c r="N1531" s="22">
        <f t="shared" si="415"/>
        <v>3.3815794604680089</v>
      </c>
      <c r="O1531" s="14"/>
      <c r="P1531" s="14">
        <f t="shared" si="420"/>
        <v>178</v>
      </c>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c r="AS1531" s="14"/>
      <c r="AT1531" s="14"/>
      <c r="AU1531" s="14"/>
      <c r="AV1531" s="14"/>
      <c r="AW1531" s="14"/>
      <c r="AX1531" s="14"/>
      <c r="AY1531" s="14"/>
      <c r="AZ1531" s="14"/>
      <c r="BA1531" s="14"/>
      <c r="BB1531" s="14"/>
      <c r="BC1531" s="14"/>
      <c r="BD1531" s="14"/>
      <c r="BE1531" s="14"/>
      <c r="BF1531" s="14"/>
      <c r="BG1531" s="14"/>
      <c r="BH1531" s="14"/>
      <c r="BI1531" s="14"/>
      <c r="BJ1531" s="14"/>
      <c r="BK1531" s="14"/>
      <c r="BL1531" s="14"/>
      <c r="BM1531" s="14"/>
      <c r="BN1531" s="14"/>
      <c r="BO1531" s="14"/>
      <c r="BP1531" s="14"/>
      <c r="BQ1531" s="14"/>
      <c r="BR1531" s="14"/>
      <c r="BS1531" s="14"/>
      <c r="BT1531" s="14"/>
    </row>
    <row r="1532" spans="1:72" s="13" customFormat="1" x14ac:dyDescent="0.25">
      <c r="A1532" s="13" t="s">
        <v>58</v>
      </c>
      <c r="B1532" s="13">
        <v>179</v>
      </c>
      <c r="C1532" s="21">
        <v>126.74482537489932</v>
      </c>
      <c r="D1532" s="21">
        <v>118.35310062860556</v>
      </c>
      <c r="E1532" s="21">
        <f t="shared" si="412"/>
        <v>122.54896300175244</v>
      </c>
      <c r="F1532" s="22">
        <f t="shared" si="416"/>
        <v>0.79547893829905547</v>
      </c>
      <c r="G1532" s="22">
        <f t="shared" si="416"/>
        <v>0.76169874891350275</v>
      </c>
      <c r="H1532" s="22">
        <f t="shared" si="413"/>
        <v>0.77858884360627911</v>
      </c>
      <c r="I1532" s="22">
        <v>2.792287910605757</v>
      </c>
      <c r="J1532" s="22">
        <v>2.5070216390549409</v>
      </c>
      <c r="K1532" s="22">
        <f t="shared" si="414"/>
        <v>2.6496547748303492</v>
      </c>
      <c r="L1532" s="22">
        <f t="shared" si="418"/>
        <v>3.510197160689644</v>
      </c>
      <c r="M1532" s="22">
        <f t="shared" si="419"/>
        <v>3.291355857720641</v>
      </c>
      <c r="N1532" s="22">
        <f t="shared" si="415"/>
        <v>3.4007765092051425</v>
      </c>
      <c r="O1532" s="14"/>
      <c r="P1532" s="14">
        <f t="shared" si="420"/>
        <v>179</v>
      </c>
      <c r="Q1532" s="14"/>
      <c r="R1532" s="14"/>
      <c r="S1532" s="14"/>
      <c r="T1532" s="14"/>
      <c r="U1532" s="14"/>
      <c r="V1532" s="14"/>
      <c r="W1532" s="14"/>
      <c r="X1532" s="14"/>
      <c r="Y1532" s="14"/>
      <c r="Z1532" s="14"/>
      <c r="AA1532" s="14"/>
      <c r="AB1532" s="14"/>
      <c r="AC1532" s="14"/>
      <c r="AD1532" s="14"/>
      <c r="AE1532" s="14"/>
      <c r="AF1532" s="14"/>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c r="BG1532" s="14"/>
      <c r="BH1532" s="14"/>
      <c r="BI1532" s="14"/>
      <c r="BJ1532" s="14"/>
      <c r="BK1532" s="14"/>
      <c r="BL1532" s="14"/>
      <c r="BM1532" s="14"/>
      <c r="BN1532" s="14"/>
      <c r="BO1532" s="14"/>
      <c r="BP1532" s="14"/>
      <c r="BQ1532" s="14"/>
      <c r="BR1532" s="14"/>
      <c r="BS1532" s="14"/>
      <c r="BT1532" s="14"/>
    </row>
    <row r="1533" spans="1:72" s="13" customFormat="1" x14ac:dyDescent="0.25">
      <c r="A1533" s="13" t="s">
        <v>58</v>
      </c>
      <c r="B1533" s="13">
        <v>180</v>
      </c>
      <c r="C1533" s="21">
        <v>127.54030431319838</v>
      </c>
      <c r="D1533" s="21">
        <v>119.11479937751906</v>
      </c>
      <c r="E1533" s="21">
        <f t="shared" si="412"/>
        <v>123.32755184535873</v>
      </c>
      <c r="F1533" s="22">
        <f t="shared" si="416"/>
        <v>0.79139819579857829</v>
      </c>
      <c r="G1533" s="22">
        <f t="shared" si="416"/>
        <v>0.75864664651693658</v>
      </c>
      <c r="H1533" s="22">
        <f t="shared" si="413"/>
        <v>0.77502242115775744</v>
      </c>
      <c r="I1533" s="22">
        <v>2.7936449856285881</v>
      </c>
      <c r="J1533" s="22">
        <v>2.5113366411641254</v>
      </c>
      <c r="K1533" s="22">
        <f t="shared" si="414"/>
        <v>2.6524908133963567</v>
      </c>
      <c r="L1533" s="22">
        <f t="shared" si="418"/>
        <v>3.5300118201679718</v>
      </c>
      <c r="M1533" s="22">
        <f t="shared" si="419"/>
        <v>3.3102850354563063</v>
      </c>
      <c r="N1533" s="22">
        <f t="shared" si="415"/>
        <v>3.4201484278121388</v>
      </c>
      <c r="O1533" s="14"/>
      <c r="P1533" s="14">
        <f t="shared" si="420"/>
        <v>180</v>
      </c>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c r="BG1533" s="14"/>
      <c r="BH1533" s="14"/>
      <c r="BI1533" s="14"/>
      <c r="BJ1533" s="14"/>
      <c r="BK1533" s="14"/>
      <c r="BL1533" s="14"/>
      <c r="BM1533" s="14"/>
      <c r="BN1533" s="14"/>
      <c r="BO1533" s="14"/>
      <c r="BP1533" s="14"/>
      <c r="BQ1533" s="14"/>
      <c r="BR1533" s="14"/>
      <c r="BS1533" s="14"/>
      <c r="BT1533" s="14"/>
    </row>
    <row r="1534" spans="1:72" s="13" customFormat="1" x14ac:dyDescent="0.25">
      <c r="A1534" s="13" t="s">
        <v>58</v>
      </c>
      <c r="B1534" s="13">
        <v>181</v>
      </c>
      <c r="C1534" s="21">
        <v>128.33170250899695</v>
      </c>
      <c r="D1534" s="21">
        <v>119.873446024036</v>
      </c>
      <c r="E1534" s="21">
        <f t="shared" si="412"/>
        <v>124.10257426651648</v>
      </c>
      <c r="F1534" s="22">
        <f t="shared" si="416"/>
        <v>0.78730281712861938</v>
      </c>
      <c r="G1534" s="22">
        <f t="shared" si="416"/>
        <v>0.75557575688752365</v>
      </c>
      <c r="H1534" s="22">
        <f t="shared" si="413"/>
        <v>0.77143928700807152</v>
      </c>
      <c r="I1534" s="22">
        <v>2.7949496405832033</v>
      </c>
      <c r="J1534" s="22">
        <v>2.515585158248538</v>
      </c>
      <c r="K1534" s="22">
        <f t="shared" si="414"/>
        <v>2.6552673994158704</v>
      </c>
      <c r="L1534" s="22">
        <f t="shared" si="418"/>
        <v>3.5500312964415577</v>
      </c>
      <c r="M1534" s="22">
        <f t="shared" si="419"/>
        <v>3.3293619274010302</v>
      </c>
      <c r="N1534" s="22">
        <f t="shared" si="415"/>
        <v>3.4396966119212937</v>
      </c>
      <c r="O1534" s="14"/>
      <c r="P1534" s="14">
        <f t="shared" si="420"/>
        <v>181</v>
      </c>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c r="BH1534" s="14"/>
      <c r="BI1534" s="14"/>
      <c r="BJ1534" s="14"/>
      <c r="BK1534" s="14"/>
      <c r="BL1534" s="14"/>
      <c r="BM1534" s="14"/>
      <c r="BN1534" s="14"/>
      <c r="BO1534" s="14"/>
      <c r="BP1534" s="14"/>
      <c r="BQ1534" s="14"/>
      <c r="BR1534" s="14"/>
      <c r="BS1534" s="14"/>
      <c r="BT1534" s="14"/>
    </row>
    <row r="1535" spans="1:72" s="13" customFormat="1" x14ac:dyDescent="0.25">
      <c r="A1535" s="13" t="s">
        <v>58</v>
      </c>
      <c r="B1535" s="24">
        <v>182</v>
      </c>
      <c r="C1535" s="25">
        <v>129.11900532612557</v>
      </c>
      <c r="D1535" s="25">
        <v>120.62902178092352</v>
      </c>
      <c r="E1535" s="25">
        <f t="shared" si="412"/>
        <v>124.87401355352455</v>
      </c>
      <c r="F1535" s="26">
        <f t="shared" si="416"/>
        <v>0.7831939325660926</v>
      </c>
      <c r="G1535" s="26">
        <f t="shared" si="416"/>
        <v>0.75248693866319627</v>
      </c>
      <c r="H1535" s="26">
        <f t="shared" si="413"/>
        <v>0.76784043561464443</v>
      </c>
      <c r="I1535" s="26">
        <v>2.7962039513618766</v>
      </c>
      <c r="J1535" s="26">
        <v>2.519768310875647</v>
      </c>
      <c r="K1535" s="26">
        <f t="shared" si="414"/>
        <v>2.6579861311187618</v>
      </c>
      <c r="L1535" s="26">
        <f t="shared" si="418"/>
        <v>3.5702574229607031</v>
      </c>
      <c r="M1535" s="26">
        <f t="shared" si="419"/>
        <v>3.3485874390750903</v>
      </c>
      <c r="N1535" s="26">
        <f t="shared" si="415"/>
        <v>3.4594224310178969</v>
      </c>
      <c r="O1535" s="14"/>
      <c r="P1535" s="14">
        <f t="shared" si="420"/>
        <v>182</v>
      </c>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c r="BE1535" s="14"/>
      <c r="BF1535" s="14"/>
      <c r="BG1535" s="14"/>
      <c r="BH1535" s="14"/>
      <c r="BI1535" s="14"/>
      <c r="BJ1535" s="14"/>
      <c r="BK1535" s="14"/>
      <c r="BL1535" s="14"/>
      <c r="BM1535" s="14"/>
      <c r="BN1535" s="14"/>
      <c r="BO1535" s="14"/>
      <c r="BP1535" s="14"/>
      <c r="BQ1535" s="14"/>
      <c r="BR1535" s="14"/>
      <c r="BS1535" s="14"/>
      <c r="BT1535" s="14"/>
    </row>
    <row r="1536" spans="1:72" s="13" customFormat="1" x14ac:dyDescent="0.25">
      <c r="A1536" s="13" t="s">
        <v>58</v>
      </c>
      <c r="B1536" s="13">
        <v>183</v>
      </c>
      <c r="C1536" s="21">
        <v>129.90219925869167</v>
      </c>
      <c r="D1536" s="21">
        <v>121.38150871958672</v>
      </c>
      <c r="E1536" s="21">
        <f t="shared" si="412"/>
        <v>125.64185398913919</v>
      </c>
      <c r="F1536" s="22">
        <f t="shared" si="416"/>
        <v>0.77907264735304693</v>
      </c>
      <c r="G1536" s="22">
        <f t="shared" si="416"/>
        <v>0.74938103508755205</v>
      </c>
      <c r="H1536" s="22">
        <f t="shared" si="413"/>
        <v>0.76422684122029949</v>
      </c>
      <c r="I1536" s="22">
        <v>2.7974099137826238</v>
      </c>
      <c r="J1536" s="22">
        <v>2.5238872018836305</v>
      </c>
      <c r="K1536" s="22">
        <f t="shared" si="414"/>
        <v>2.6606485578331274</v>
      </c>
      <c r="L1536" s="22">
        <f t="shared" si="418"/>
        <v>3.5906919891065576</v>
      </c>
      <c r="M1536" s="22">
        <f t="shared" si="419"/>
        <v>3.3679624699719795</v>
      </c>
      <c r="N1536" s="22">
        <f t="shared" si="415"/>
        <v>3.4793272295392685</v>
      </c>
      <c r="O1536" s="14"/>
      <c r="P1536" s="14">
        <f t="shared" si="420"/>
        <v>183</v>
      </c>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c r="BE1536" s="14"/>
      <c r="BF1536" s="14"/>
      <c r="BG1536" s="14"/>
      <c r="BH1536" s="14"/>
      <c r="BI1536" s="14"/>
      <c r="BJ1536" s="14"/>
      <c r="BK1536" s="14"/>
      <c r="BL1536" s="14"/>
      <c r="BM1536" s="14"/>
      <c r="BN1536" s="14"/>
      <c r="BO1536" s="14"/>
      <c r="BP1536" s="14"/>
      <c r="BQ1536" s="14"/>
      <c r="BR1536" s="14"/>
      <c r="BS1536" s="14"/>
      <c r="BT1536" s="14"/>
    </row>
    <row r="1537" spans="1:72" s="13" customFormat="1" x14ac:dyDescent="0.25">
      <c r="A1537" s="13" t="s">
        <v>58</v>
      </c>
      <c r="B1537" s="13">
        <v>184</v>
      </c>
      <c r="C1537" s="21">
        <v>130.68127190604471</v>
      </c>
      <c r="D1537" s="21">
        <v>122.13088975467427</v>
      </c>
      <c r="E1537" s="21">
        <f t="shared" si="412"/>
        <v>126.40608083035949</v>
      </c>
      <c r="F1537" s="22">
        <f t="shared" si="416"/>
        <v>0.774940041924566</v>
      </c>
      <c r="G1537" s="22">
        <f t="shared" si="416"/>
        <v>0.74625887410184077</v>
      </c>
      <c r="H1537" s="22">
        <f t="shared" si="413"/>
        <v>0.76059945801320339</v>
      </c>
      <c r="I1537" s="22">
        <v>2.7985694463520554</v>
      </c>
      <c r="J1537" s="22">
        <v>2.5279429165451055</v>
      </c>
      <c r="K1537" s="22">
        <f t="shared" si="414"/>
        <v>2.6632561814485802</v>
      </c>
      <c r="L1537" s="22">
        <f t="shared" si="418"/>
        <v>3.6113367421327198</v>
      </c>
      <c r="M1537" s="22">
        <f t="shared" si="419"/>
        <v>3.3874879137452254</v>
      </c>
      <c r="N1537" s="22">
        <f t="shared" si="415"/>
        <v>3.4994123279389724</v>
      </c>
      <c r="O1537" s="14"/>
      <c r="P1537" s="14">
        <f t="shared" si="420"/>
        <v>184</v>
      </c>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c r="BE1537" s="14"/>
      <c r="BF1537" s="14"/>
      <c r="BG1537" s="14"/>
      <c r="BH1537" s="14"/>
      <c r="BI1537" s="14"/>
      <c r="BJ1537" s="14"/>
      <c r="BK1537" s="14"/>
      <c r="BL1537" s="14"/>
      <c r="BM1537" s="14"/>
      <c r="BN1537" s="14"/>
      <c r="BO1537" s="14"/>
      <c r="BP1537" s="14"/>
      <c r="BQ1537" s="14"/>
      <c r="BR1537" s="14"/>
      <c r="BS1537" s="14"/>
      <c r="BT1537" s="14"/>
    </row>
    <row r="1538" spans="1:72" s="13" customFormat="1" x14ac:dyDescent="0.25">
      <c r="A1538" s="13" t="s">
        <v>58</v>
      </c>
      <c r="B1538" s="13">
        <v>185</v>
      </c>
      <c r="C1538" s="21">
        <v>131.45621194796928</v>
      </c>
      <c r="D1538" s="21">
        <v>122.87714862877611</v>
      </c>
      <c r="E1538" s="21">
        <f t="shared" si="412"/>
        <v>127.1666802883727</v>
      </c>
      <c r="F1538" s="22">
        <f t="shared" si="416"/>
        <v>0.77079717214479615</v>
      </c>
      <c r="G1538" s="22">
        <f t="shared" si="416"/>
        <v>0.74312126844222348</v>
      </c>
      <c r="H1538" s="22">
        <f t="shared" si="413"/>
        <v>0.75695922029350982</v>
      </c>
      <c r="I1538" s="22">
        <v>2.7996843929626163</v>
      </c>
      <c r="J1538" s="22">
        <v>2.5319365227361921</v>
      </c>
      <c r="K1538" s="22">
        <f t="shared" si="414"/>
        <v>2.6658104578494042</v>
      </c>
      <c r="L1538" s="22">
        <f t="shared" si="418"/>
        <v>3.6321933890498093</v>
      </c>
      <c r="M1538" s="22">
        <f t="shared" si="419"/>
        <v>3.4071646583925572</v>
      </c>
      <c r="N1538" s="22">
        <f t="shared" si="415"/>
        <v>3.5196790237211832</v>
      </c>
      <c r="O1538" s="14"/>
      <c r="P1538" s="14">
        <f t="shared" si="420"/>
        <v>185</v>
      </c>
      <c r="Q1538" s="14"/>
      <c r="R1538" s="14"/>
      <c r="S1538" s="14"/>
      <c r="T1538" s="14"/>
      <c r="U1538" s="14"/>
      <c r="V1538" s="14"/>
      <c r="W1538" s="14"/>
      <c r="X1538" s="14"/>
      <c r="Y1538" s="14"/>
      <c r="Z1538" s="14"/>
      <c r="AA1538" s="14"/>
      <c r="AB1538" s="14"/>
      <c r="AC1538" s="14"/>
      <c r="AD1538" s="14"/>
      <c r="AE1538" s="14"/>
      <c r="AF1538" s="14"/>
      <c r="AG1538" s="14"/>
      <c r="AH1538" s="14"/>
      <c r="AI1538" s="14"/>
      <c r="AJ1538" s="14"/>
      <c r="AK1538" s="14"/>
      <c r="AL1538" s="14"/>
      <c r="AM1538" s="14"/>
      <c r="AN1538" s="14"/>
      <c r="AO1538" s="14"/>
      <c r="AP1538" s="14"/>
      <c r="AQ1538" s="14"/>
      <c r="AR1538" s="14"/>
      <c r="AS1538" s="14"/>
      <c r="AT1538" s="14"/>
      <c r="AU1538" s="14"/>
      <c r="AV1538" s="14"/>
      <c r="AW1538" s="14"/>
      <c r="AX1538" s="14"/>
      <c r="AY1538" s="14"/>
      <c r="AZ1538" s="14"/>
      <c r="BA1538" s="14"/>
      <c r="BB1538" s="14"/>
      <c r="BC1538" s="14"/>
      <c r="BD1538" s="14"/>
      <c r="BE1538" s="14"/>
      <c r="BF1538" s="14"/>
      <c r="BG1538" s="14"/>
      <c r="BH1538" s="14"/>
      <c r="BI1538" s="14"/>
      <c r="BJ1538" s="14"/>
      <c r="BK1538" s="14"/>
      <c r="BL1538" s="14"/>
      <c r="BM1538" s="14"/>
      <c r="BN1538" s="14"/>
      <c r="BO1538" s="14"/>
      <c r="BP1538" s="14"/>
      <c r="BQ1538" s="14"/>
      <c r="BR1538" s="14"/>
      <c r="BS1538" s="14"/>
      <c r="BT1538" s="14"/>
    </row>
    <row r="1539" spans="1:72" s="13" customFormat="1" x14ac:dyDescent="0.25">
      <c r="A1539" s="13" t="s">
        <v>58</v>
      </c>
      <c r="B1539" s="13">
        <v>186</v>
      </c>
      <c r="C1539" s="21">
        <v>132.22700912011408</v>
      </c>
      <c r="D1539" s="21">
        <v>123.62026989721834</v>
      </c>
      <c r="E1539" s="21">
        <f t="shared" si="412"/>
        <v>127.92363950866621</v>
      </c>
      <c r="F1539" s="22">
        <f t="shared" si="416"/>
        <v>0.76664506955339107</v>
      </c>
      <c r="G1539" s="22">
        <f t="shared" si="416"/>
        <v>0.73996901574301432</v>
      </c>
      <c r="H1539" s="22">
        <f t="shared" si="413"/>
        <v>0.7533070426482027</v>
      </c>
      <c r="I1539" s="22">
        <v>2.8007565255231568</v>
      </c>
      <c r="J1539" s="22">
        <v>2.5358690711104237</v>
      </c>
      <c r="K1539" s="22">
        <f t="shared" si="414"/>
        <v>2.6683127983167902</v>
      </c>
      <c r="L1539" s="22">
        <f t="shared" si="418"/>
        <v>3.6532635984403279</v>
      </c>
      <c r="M1539" s="22">
        <f t="shared" si="419"/>
        <v>3.4269935864329648</v>
      </c>
      <c r="N1539" s="22">
        <f t="shared" si="415"/>
        <v>3.5401285924366466</v>
      </c>
      <c r="O1539" s="14"/>
      <c r="P1539" s="14">
        <f t="shared" si="420"/>
        <v>186</v>
      </c>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c r="BG1539" s="14"/>
      <c r="BH1539" s="14"/>
      <c r="BI1539" s="14"/>
      <c r="BJ1539" s="14"/>
      <c r="BK1539" s="14"/>
      <c r="BL1539" s="14"/>
      <c r="BM1539" s="14"/>
      <c r="BN1539" s="14"/>
      <c r="BO1539" s="14"/>
      <c r="BP1539" s="14"/>
      <c r="BQ1539" s="14"/>
      <c r="BR1539" s="14"/>
      <c r="BS1539" s="14"/>
      <c r="BT1539" s="14"/>
    </row>
    <row r="1540" spans="1:72" s="13" customFormat="1" x14ac:dyDescent="0.25">
      <c r="A1540" s="13" t="s">
        <v>58</v>
      </c>
      <c r="B1540" s="13">
        <v>187</v>
      </c>
      <c r="C1540" s="21">
        <v>132.99365418966747</v>
      </c>
      <c r="D1540" s="21">
        <v>124.36023891296135</v>
      </c>
      <c r="E1540" s="21">
        <f t="shared" si="412"/>
        <v>128.67694655131442</v>
      </c>
      <c r="F1540" s="22">
        <f t="shared" si="416"/>
        <v>0.76248474161818081</v>
      </c>
      <c r="G1540" s="22">
        <f t="shared" si="416"/>
        <v>0.7368028986445978</v>
      </c>
      <c r="H1540" s="22">
        <f t="shared" si="413"/>
        <v>0.7496438201313893</v>
      </c>
      <c r="I1540" s="22">
        <v>2.8017875465220943</v>
      </c>
      <c r="J1540" s="22">
        <v>2.5397415952770941</v>
      </c>
      <c r="K1540" s="22">
        <f t="shared" si="414"/>
        <v>2.6707645708995944</v>
      </c>
      <c r="L1540" s="22">
        <f t="shared" si="418"/>
        <v>3.6745490022213554</v>
      </c>
      <c r="M1540" s="22">
        <f t="shared" si="419"/>
        <v>3.4469755750813853</v>
      </c>
      <c r="N1540" s="22">
        <f t="shared" si="415"/>
        <v>3.5607622886513703</v>
      </c>
      <c r="O1540" s="14"/>
      <c r="P1540" s="14">
        <f t="shared" si="420"/>
        <v>187</v>
      </c>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c r="BG1540" s="14"/>
      <c r="BH1540" s="14"/>
      <c r="BI1540" s="14"/>
      <c r="BJ1540" s="14"/>
      <c r="BK1540" s="14"/>
      <c r="BL1540" s="14"/>
      <c r="BM1540" s="14"/>
      <c r="BN1540" s="14"/>
      <c r="BO1540" s="14"/>
      <c r="BP1540" s="14"/>
      <c r="BQ1540" s="14"/>
      <c r="BR1540" s="14"/>
      <c r="BS1540" s="14"/>
      <c r="BT1540" s="14"/>
    </row>
    <row r="1541" spans="1:72" s="13" customFormat="1" x14ac:dyDescent="0.25">
      <c r="A1541" s="13" t="s">
        <v>58</v>
      </c>
      <c r="B1541" s="13">
        <v>188</v>
      </c>
      <c r="C1541" s="21">
        <v>133.75613893128565</v>
      </c>
      <c r="D1541" s="21">
        <v>125.09704181160595</v>
      </c>
      <c r="E1541" s="21">
        <f t="shared" si="412"/>
        <v>129.4265903714458</v>
      </c>
      <c r="F1541" s="22">
        <f t="shared" si="416"/>
        <v>0.75831717199636728</v>
      </c>
      <c r="G1541" s="22">
        <f t="shared" si="416"/>
        <v>0.73362368490620611</v>
      </c>
      <c r="H1541" s="22">
        <f t="shared" si="413"/>
        <v>0.74597042845128669</v>
      </c>
      <c r="I1541" s="22">
        <v>2.8027790915226518</v>
      </c>
      <c r="J1541" s="22">
        <v>2.5435551119835891</v>
      </c>
      <c r="K1541" s="22">
        <f t="shared" si="414"/>
        <v>2.6731671017531204</v>
      </c>
      <c r="L1541" s="22">
        <f t="shared" ref="L1541:L1552" si="421">I1541/F1541</f>
        <v>3.6960511973426318</v>
      </c>
      <c r="M1541" s="22">
        <f t="shared" ref="M1541:M1552" si="422">J1541/G1541</f>
        <v>3.4671114964190162</v>
      </c>
      <c r="N1541" s="22">
        <f t="shared" si="415"/>
        <v>3.581581346880824</v>
      </c>
      <c r="O1541" s="14"/>
      <c r="P1541" s="14">
        <f t="shared" si="420"/>
        <v>188</v>
      </c>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c r="BA1541" s="14"/>
      <c r="BB1541" s="14"/>
      <c r="BC1541" s="14"/>
      <c r="BD1541" s="14"/>
      <c r="BE1541" s="14"/>
      <c r="BF1541" s="14"/>
      <c r="BG1541" s="14"/>
      <c r="BH1541" s="14"/>
      <c r="BI1541" s="14"/>
      <c r="BJ1541" s="14"/>
      <c r="BK1541" s="14"/>
      <c r="BL1541" s="14"/>
      <c r="BM1541" s="14"/>
      <c r="BN1541" s="14"/>
      <c r="BO1541" s="14"/>
      <c r="BP1541" s="14"/>
      <c r="BQ1541" s="14"/>
      <c r="BR1541" s="14"/>
      <c r="BS1541" s="14"/>
      <c r="BT1541" s="14"/>
    </row>
    <row r="1542" spans="1:72" s="13" customFormat="1" x14ac:dyDescent="0.25">
      <c r="A1542" s="13" t="s">
        <v>58</v>
      </c>
      <c r="B1542" s="24">
        <v>189</v>
      </c>
      <c r="C1542" s="25">
        <v>134.51445610328201</v>
      </c>
      <c r="D1542" s="25">
        <v>125.83066549651215</v>
      </c>
      <c r="E1542" s="25">
        <f t="shared" ref="E1542:E1553" si="423">AVERAGE(C1542:D1542)</f>
        <v>130.1725607998971</v>
      </c>
      <c r="F1542" s="26">
        <f t="shared" si="416"/>
        <v>0.75414332080254098</v>
      </c>
      <c r="G1542" s="26">
        <f t="shared" si="416"/>
        <v>0.73043212752386921</v>
      </c>
      <c r="H1542" s="26">
        <f t="shared" ref="H1542:H1552" si="424">AVERAGE(F1542:G1542)</f>
        <v>0.7422877241632051</v>
      </c>
      <c r="I1542" s="26">
        <v>2.8037327315899527</v>
      </c>
      <c r="J1542" s="26">
        <v>2.5473106213013228</v>
      </c>
      <c r="K1542" s="26">
        <f t="shared" ref="K1542:K1553" si="425">AVERAGE(I1542:J1542)</f>
        <v>2.675521676445638</v>
      </c>
      <c r="L1542" s="26">
        <f t="shared" si="421"/>
        <v>3.717771747426323</v>
      </c>
      <c r="M1542" s="26">
        <f t="shared" si="422"/>
        <v>3.4874022175565944</v>
      </c>
      <c r="N1542" s="26">
        <f t="shared" ref="N1542:N1552" si="426">AVERAGE(L1542:M1542)</f>
        <v>3.6025869824914585</v>
      </c>
      <c r="O1542" s="14"/>
      <c r="P1542" s="14">
        <f t="shared" si="420"/>
        <v>189</v>
      </c>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c r="BH1542" s="14"/>
      <c r="BI1542" s="14"/>
      <c r="BJ1542" s="14"/>
      <c r="BK1542" s="14"/>
      <c r="BL1542" s="14"/>
      <c r="BM1542" s="14"/>
      <c r="BN1542" s="14"/>
      <c r="BO1542" s="14"/>
      <c r="BP1542" s="14"/>
      <c r="BQ1542" s="14"/>
      <c r="BR1542" s="14"/>
      <c r="BS1542" s="14"/>
      <c r="BT1542" s="14"/>
    </row>
    <row r="1543" spans="1:72" s="13" customFormat="1" x14ac:dyDescent="0.25">
      <c r="A1543" s="13" t="s">
        <v>58</v>
      </c>
      <c r="B1543" s="13">
        <v>190</v>
      </c>
      <c r="C1543" s="21">
        <v>135.26859942408456</v>
      </c>
      <c r="D1543" s="21">
        <v>126.56109762403602</v>
      </c>
      <c r="E1543" s="21">
        <f t="shared" si="423"/>
        <v>130.91484852406029</v>
      </c>
      <c r="F1543" s="22">
        <f t="shared" ref="F1543:G1552" si="427">C1544-C1543</f>
        <v>0.74996412488252417</v>
      </c>
      <c r="G1543" s="22">
        <f t="shared" si="427"/>
        <v>0.72722896485157662</v>
      </c>
      <c r="H1543" s="22">
        <f t="shared" si="424"/>
        <v>0.7385965448670504</v>
      </c>
      <c r="I1543" s="22">
        <v>2.8046499756499319</v>
      </c>
      <c r="J1543" s="22">
        <v>2.5510091068148841</v>
      </c>
      <c r="K1543" s="22">
        <f t="shared" si="425"/>
        <v>2.6778295412324082</v>
      </c>
      <c r="L1543" s="22">
        <f t="shared" si="421"/>
        <v>3.7397121843518284</v>
      </c>
      <c r="M1543" s="22">
        <f t="shared" si="422"/>
        <v>3.5078486007986918</v>
      </c>
      <c r="N1543" s="22">
        <f t="shared" si="426"/>
        <v>3.6237803925752603</v>
      </c>
      <c r="O1543" s="14"/>
      <c r="P1543" s="14">
        <f t="shared" si="420"/>
        <v>190</v>
      </c>
      <c r="Q1543" s="14"/>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c r="BA1543" s="14"/>
      <c r="BB1543" s="14"/>
      <c r="BC1543" s="14"/>
      <c r="BD1543" s="14"/>
      <c r="BE1543" s="14"/>
      <c r="BF1543" s="14"/>
      <c r="BG1543" s="14"/>
      <c r="BH1543" s="14"/>
      <c r="BI1543" s="14"/>
      <c r="BJ1543" s="14"/>
      <c r="BK1543" s="14"/>
      <c r="BL1543" s="14"/>
      <c r="BM1543" s="14"/>
      <c r="BN1543" s="14"/>
      <c r="BO1543" s="14"/>
      <c r="BP1543" s="14"/>
      <c r="BQ1543" s="14"/>
      <c r="BR1543" s="14"/>
      <c r="BS1543" s="14"/>
      <c r="BT1543" s="14"/>
    </row>
    <row r="1544" spans="1:72" s="13" customFormat="1" x14ac:dyDescent="0.25">
      <c r="A1544" s="13" t="s">
        <v>58</v>
      </c>
      <c r="B1544" s="13">
        <v>191</v>
      </c>
      <c r="C1544" s="21">
        <v>136.01856354896708</v>
      </c>
      <c r="D1544" s="21">
        <v>127.2883265888876</v>
      </c>
      <c r="E1544" s="21">
        <f t="shared" si="423"/>
        <v>131.65344506892734</v>
      </c>
      <c r="F1544" s="22">
        <f t="shared" si="427"/>
        <v>0.74578049809377944</v>
      </c>
      <c r="G1544" s="22">
        <f t="shared" si="427"/>
        <v>0.72401492072773976</v>
      </c>
      <c r="H1544" s="22">
        <f t="shared" si="424"/>
        <v>0.7348977094107596</v>
      </c>
      <c r="I1544" s="22">
        <v>2.8055322727802507</v>
      </c>
      <c r="J1544" s="22">
        <v>2.5546515358140405</v>
      </c>
      <c r="K1544" s="22">
        <f t="shared" si="425"/>
        <v>2.6800919042971456</v>
      </c>
      <c r="L1544" s="22">
        <f t="shared" si="421"/>
        <v>3.7618740097806422</v>
      </c>
      <c r="M1544" s="22">
        <f t="shared" si="422"/>
        <v>3.5284515037980793</v>
      </c>
      <c r="N1544" s="22">
        <f t="shared" si="426"/>
        <v>3.645162756789361</v>
      </c>
      <c r="O1544" s="14"/>
      <c r="P1544" s="14">
        <f t="shared" si="420"/>
        <v>191</v>
      </c>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c r="BA1544" s="14"/>
      <c r="BB1544" s="14"/>
      <c r="BC1544" s="14"/>
      <c r="BD1544" s="14"/>
      <c r="BE1544" s="14"/>
      <c r="BF1544" s="14"/>
      <c r="BG1544" s="14"/>
      <c r="BH1544" s="14"/>
      <c r="BI1544" s="14"/>
      <c r="BJ1544" s="14"/>
      <c r="BK1544" s="14"/>
      <c r="BL1544" s="14"/>
      <c r="BM1544" s="14"/>
      <c r="BN1544" s="14"/>
      <c r="BO1544" s="14"/>
      <c r="BP1544" s="14"/>
      <c r="BQ1544" s="14"/>
      <c r="BR1544" s="14"/>
      <c r="BS1544" s="14"/>
      <c r="BT1544" s="14"/>
    </row>
    <row r="1545" spans="1:72" s="13" customFormat="1" x14ac:dyDescent="0.25">
      <c r="A1545" s="13" t="s">
        <v>58</v>
      </c>
      <c r="B1545" s="13">
        <v>192</v>
      </c>
      <c r="C1545" s="21">
        <v>136.76434404706086</v>
      </c>
      <c r="D1545" s="21">
        <v>128.01234150961534</v>
      </c>
      <c r="E1545" s="21">
        <f t="shared" si="423"/>
        <v>132.38834277833809</v>
      </c>
      <c r="F1545" s="22">
        <f t="shared" si="427"/>
        <v>0.74159333159045104</v>
      </c>
      <c r="G1545" s="22">
        <f t="shared" si="427"/>
        <v>0.72079070460461026</v>
      </c>
      <c r="H1545" s="22">
        <f t="shared" si="424"/>
        <v>0.73119201809753065</v>
      </c>
      <c r="I1545" s="22">
        <v>2.806381014433565</v>
      </c>
      <c r="J1545" s="22">
        <v>2.5582388594882537</v>
      </c>
      <c r="K1545" s="22">
        <f t="shared" si="425"/>
        <v>2.6823099369609094</v>
      </c>
      <c r="L1545" s="22">
        <f t="shared" si="421"/>
        <v>3.7842586966294407</v>
      </c>
      <c r="M1545" s="22">
        <f t="shared" si="422"/>
        <v>3.5492117797101388</v>
      </c>
      <c r="N1545" s="22">
        <f t="shared" si="426"/>
        <v>3.6667352381697897</v>
      </c>
      <c r="O1545" s="14"/>
      <c r="P1545" s="14">
        <f t="shared" si="420"/>
        <v>192</v>
      </c>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c r="AM1545" s="14"/>
      <c r="AN1545" s="14"/>
      <c r="AO1545" s="14"/>
      <c r="AP1545" s="14"/>
      <c r="AQ1545" s="14"/>
      <c r="AR1545" s="14"/>
      <c r="AS1545" s="14"/>
      <c r="AT1545" s="14"/>
      <c r="AU1545" s="14"/>
      <c r="AV1545" s="14"/>
      <c r="AW1545" s="14"/>
      <c r="AX1545" s="14"/>
      <c r="AY1545" s="14"/>
      <c r="AZ1545" s="14"/>
      <c r="BA1545" s="14"/>
      <c r="BB1545" s="14"/>
      <c r="BC1545" s="14"/>
      <c r="BD1545" s="14"/>
      <c r="BE1545" s="14"/>
      <c r="BF1545" s="14"/>
      <c r="BG1545" s="14"/>
      <c r="BH1545" s="14"/>
      <c r="BI1545" s="14"/>
      <c r="BJ1545" s="14"/>
      <c r="BK1545" s="14"/>
      <c r="BL1545" s="14"/>
      <c r="BM1545" s="14"/>
      <c r="BN1545" s="14"/>
      <c r="BO1545" s="14"/>
      <c r="BP1545" s="14"/>
      <c r="BQ1545" s="14"/>
      <c r="BR1545" s="14"/>
      <c r="BS1545" s="14"/>
      <c r="BT1545" s="14"/>
    </row>
    <row r="1546" spans="1:72" s="13" customFormat="1" x14ac:dyDescent="0.25">
      <c r="A1546" s="13" t="s">
        <v>58</v>
      </c>
      <c r="B1546" s="13">
        <v>193</v>
      </c>
      <c r="C1546" s="21">
        <v>137.50593737865131</v>
      </c>
      <c r="D1546" s="21">
        <v>128.73313221421995</v>
      </c>
      <c r="E1546" s="21">
        <f t="shared" si="423"/>
        <v>133.11953479643563</v>
      </c>
      <c r="F1546" s="22">
        <f t="shared" si="427"/>
        <v>0.73740349411372108</v>
      </c>
      <c r="G1546" s="22">
        <f t="shared" si="427"/>
        <v>0.71755701168140718</v>
      </c>
      <c r="H1546" s="22">
        <f t="shared" si="424"/>
        <v>0.72748025289756413</v>
      </c>
      <c r="I1546" s="22">
        <v>2.8071975365936752</v>
      </c>
      <c r="J1546" s="22">
        <v>2.561772013123373</v>
      </c>
      <c r="K1546" s="22">
        <f t="shared" si="425"/>
        <v>2.6844847748585243</v>
      </c>
      <c r="L1546" s="22">
        <f t="shared" si="421"/>
        <v>3.8068676904869045</v>
      </c>
      <c r="M1546" s="22">
        <f t="shared" si="422"/>
        <v>3.5701302773427441</v>
      </c>
      <c r="N1546" s="22">
        <f t="shared" si="426"/>
        <v>3.6884989839148243</v>
      </c>
      <c r="O1546" s="14"/>
      <c r="P1546" s="14">
        <f t="shared" si="420"/>
        <v>193</v>
      </c>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c r="AM1546" s="14"/>
      <c r="AN1546" s="14"/>
      <c r="AO1546" s="14"/>
      <c r="AP1546" s="14"/>
      <c r="AQ1546" s="14"/>
      <c r="AR1546" s="14"/>
      <c r="AS1546" s="14"/>
      <c r="AT1546" s="14"/>
      <c r="AU1546" s="14"/>
      <c r="AV1546" s="14"/>
      <c r="AW1546" s="14"/>
      <c r="AX1546" s="14"/>
      <c r="AY1546" s="14"/>
      <c r="AZ1546" s="14"/>
      <c r="BA1546" s="14"/>
      <c r="BB1546" s="14"/>
      <c r="BC1546" s="14"/>
      <c r="BD1546" s="14"/>
      <c r="BE1546" s="14"/>
      <c r="BF1546" s="14"/>
      <c r="BG1546" s="14"/>
      <c r="BH1546" s="14"/>
      <c r="BI1546" s="14"/>
      <c r="BJ1546" s="14"/>
      <c r="BK1546" s="14"/>
      <c r="BL1546" s="14"/>
      <c r="BM1546" s="14"/>
      <c r="BN1546" s="14"/>
      <c r="BO1546" s="14"/>
      <c r="BP1546" s="14"/>
      <c r="BQ1546" s="14"/>
      <c r="BR1546" s="14"/>
      <c r="BS1546" s="14"/>
      <c r="BT1546" s="14"/>
    </row>
    <row r="1547" spans="1:72" s="13" customFormat="1" x14ac:dyDescent="0.25">
      <c r="A1547" s="13" t="s">
        <v>58</v>
      </c>
      <c r="B1547" s="13">
        <v>194</v>
      </c>
      <c r="C1547" s="21">
        <v>138.24334087276503</v>
      </c>
      <c r="D1547" s="21">
        <v>129.45068922590136</v>
      </c>
      <c r="E1547" s="21">
        <f t="shared" si="423"/>
        <v>133.84701504933321</v>
      </c>
      <c r="F1547" s="22">
        <f t="shared" si="427"/>
        <v>0.73321183228668474</v>
      </c>
      <c r="G1547" s="22">
        <f t="shared" si="427"/>
        <v>0.71431452304148024</v>
      </c>
      <c r="H1547" s="22">
        <f t="shared" si="424"/>
        <v>0.72376317766408249</v>
      </c>
      <c r="I1547" s="22">
        <v>2.8079831218652105</v>
      </c>
      <c r="J1547" s="22">
        <v>2.5652519163002148</v>
      </c>
      <c r="K1547" s="22">
        <f t="shared" si="425"/>
        <v>2.6866175190827128</v>
      </c>
      <c r="L1547" s="22">
        <f t="shared" si="421"/>
        <v>3.829702410977041</v>
      </c>
      <c r="M1547" s="22">
        <f t="shared" si="422"/>
        <v>3.591207841298854</v>
      </c>
      <c r="N1547" s="22">
        <f t="shared" si="426"/>
        <v>3.7104551261379477</v>
      </c>
      <c r="O1547" s="14"/>
      <c r="P1547" s="14">
        <f t="shared" si="420"/>
        <v>194</v>
      </c>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c r="BG1547" s="14"/>
      <c r="BH1547" s="14"/>
      <c r="BI1547" s="14"/>
      <c r="BJ1547" s="14"/>
      <c r="BK1547" s="14"/>
      <c r="BL1547" s="14"/>
      <c r="BM1547" s="14"/>
      <c r="BN1547" s="14"/>
      <c r="BO1547" s="14"/>
      <c r="BP1547" s="14"/>
      <c r="BQ1547" s="14"/>
      <c r="BR1547" s="14"/>
      <c r="BS1547" s="14"/>
      <c r="BT1547" s="14"/>
    </row>
    <row r="1548" spans="1:72" s="13" customFormat="1" x14ac:dyDescent="0.25">
      <c r="A1548" s="13" t="s">
        <v>58</v>
      </c>
      <c r="B1548" s="13">
        <v>195</v>
      </c>
      <c r="C1548" s="21">
        <v>138.97655270505172</v>
      </c>
      <c r="D1548" s="21">
        <v>130.16500374894284</v>
      </c>
      <c r="E1548" s="21">
        <f t="shared" si="423"/>
        <v>134.57077822699728</v>
      </c>
      <c r="F1548" s="22">
        <f t="shared" si="427"/>
        <v>0.72901917091232349</v>
      </c>
      <c r="G1548" s="22">
        <f t="shared" si="427"/>
        <v>0.71106390579129197</v>
      </c>
      <c r="H1548" s="22">
        <f t="shared" si="424"/>
        <v>0.72004153835180773</v>
      </c>
      <c r="I1548" s="22">
        <v>2.8087390014976519</v>
      </c>
      <c r="J1548" s="22">
        <v>2.5686794730947131</v>
      </c>
      <c r="K1548" s="22">
        <f t="shared" si="425"/>
        <v>2.6887092372961825</v>
      </c>
      <c r="L1548" s="22">
        <f t="shared" si="421"/>
        <v>3.8527642530753816</v>
      </c>
      <c r="M1548" s="22">
        <f t="shared" si="422"/>
        <v>3.6124453121217202</v>
      </c>
      <c r="N1548" s="22">
        <f t="shared" si="426"/>
        <v>3.7326047825985507</v>
      </c>
      <c r="O1548" s="14"/>
      <c r="P1548" s="14">
        <f t="shared" si="420"/>
        <v>195</v>
      </c>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c r="BG1548" s="14"/>
      <c r="BH1548" s="14"/>
      <c r="BI1548" s="14"/>
      <c r="BJ1548" s="14"/>
      <c r="BK1548" s="14"/>
      <c r="BL1548" s="14"/>
      <c r="BM1548" s="14"/>
      <c r="BN1548" s="14"/>
      <c r="BO1548" s="14"/>
      <c r="BP1548" s="14"/>
      <c r="BQ1548" s="14"/>
      <c r="BR1548" s="14"/>
      <c r="BS1548" s="14"/>
      <c r="BT1548" s="14"/>
    </row>
    <row r="1549" spans="1:72" s="13" customFormat="1" x14ac:dyDescent="0.25">
      <c r="A1549" s="13" t="s">
        <v>58</v>
      </c>
      <c r="B1549" s="24">
        <v>196</v>
      </c>
      <c r="C1549" s="25">
        <v>139.70557187596404</v>
      </c>
      <c r="D1549" s="25">
        <v>130.87606765473413</v>
      </c>
      <c r="E1549" s="25">
        <f t="shared" si="423"/>
        <v>135.29081976534908</v>
      </c>
      <c r="F1549" s="26">
        <f t="shared" si="427"/>
        <v>0.7248263132760826</v>
      </c>
      <c r="G1549" s="26">
        <f t="shared" si="427"/>
        <v>0.70780581320360625</v>
      </c>
      <c r="H1549" s="26">
        <f t="shared" si="424"/>
        <v>0.71631606323984442</v>
      </c>
      <c r="I1549" s="26">
        <v>2.8094663573445922</v>
      </c>
      <c r="J1549" s="26">
        <v>2.5720555722793925</v>
      </c>
      <c r="K1549" s="26">
        <f t="shared" si="425"/>
        <v>2.6907609648119921</v>
      </c>
      <c r="L1549" s="26">
        <f t="shared" si="421"/>
        <v>3.8760545883693394</v>
      </c>
      <c r="M1549" s="26">
        <f t="shared" si="422"/>
        <v>3.6338435264299238</v>
      </c>
      <c r="N1549" s="26">
        <f t="shared" si="426"/>
        <v>3.7549490573996316</v>
      </c>
      <c r="O1549" s="14"/>
      <c r="P1549" s="14">
        <f t="shared" si="420"/>
        <v>196</v>
      </c>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c r="AM1549" s="14"/>
      <c r="AN1549" s="14"/>
      <c r="AO1549" s="14"/>
      <c r="AP1549" s="14"/>
      <c r="AQ1549" s="14"/>
      <c r="AR1549" s="14"/>
      <c r="AS1549" s="14"/>
      <c r="AT1549" s="14"/>
      <c r="AU1549" s="14"/>
      <c r="AV1549" s="14"/>
      <c r="AW1549" s="14"/>
      <c r="AX1549" s="14"/>
      <c r="AY1549" s="14"/>
      <c r="AZ1549" s="14"/>
      <c r="BA1549" s="14"/>
      <c r="BB1549" s="14"/>
      <c r="BC1549" s="14"/>
      <c r="BD1549" s="14"/>
      <c r="BE1549" s="14"/>
      <c r="BF1549" s="14"/>
      <c r="BG1549" s="14"/>
      <c r="BH1549" s="14"/>
      <c r="BI1549" s="14"/>
      <c r="BJ1549" s="14"/>
      <c r="BK1549" s="14"/>
      <c r="BL1549" s="14"/>
      <c r="BM1549" s="14"/>
      <c r="BN1549" s="14"/>
      <c r="BO1549" s="14"/>
      <c r="BP1549" s="14"/>
      <c r="BQ1549" s="14"/>
      <c r="BR1549" s="14"/>
      <c r="BS1549" s="14"/>
      <c r="BT1549" s="14"/>
    </row>
    <row r="1550" spans="1:72" s="13" customFormat="1" x14ac:dyDescent="0.25">
      <c r="A1550" s="13" t="s">
        <v>58</v>
      </c>
      <c r="B1550" s="13">
        <v>197</v>
      </c>
      <c r="C1550" s="21">
        <v>140.43039818924012</v>
      </c>
      <c r="D1550" s="21">
        <v>131.58387346793774</v>
      </c>
      <c r="E1550" s="21">
        <f t="shared" si="423"/>
        <v>136.00713582858893</v>
      </c>
      <c r="F1550" s="22">
        <f t="shared" si="427"/>
        <v>0.72063404145066556</v>
      </c>
      <c r="G1550" s="22">
        <f t="shared" si="427"/>
        <v>0.7045408848627801</v>
      </c>
      <c r="H1550" s="22">
        <f t="shared" si="424"/>
        <v>0.71258746315672283</v>
      </c>
      <c r="I1550" s="22">
        <v>2.8101663237592316</v>
      </c>
      <c r="J1550" s="22">
        <v>2.5753810875258716</v>
      </c>
      <c r="K1550" s="22">
        <f t="shared" si="425"/>
        <v>2.6927737056425514</v>
      </c>
      <c r="L1550" s="22">
        <f t="shared" si="421"/>
        <v>3.8995747662742279</v>
      </c>
      <c r="M1550" s="22">
        <f t="shared" si="422"/>
        <v>3.655403317051594</v>
      </c>
      <c r="N1550" s="22">
        <f t="shared" si="426"/>
        <v>3.777489041662911</v>
      </c>
      <c r="O1550" s="14"/>
      <c r="P1550" s="14">
        <f t="shared" si="420"/>
        <v>197</v>
      </c>
      <c r="Q1550" s="14"/>
      <c r="R1550" s="14"/>
      <c r="S1550" s="14"/>
      <c r="T1550" s="14"/>
      <c r="U1550" s="14"/>
      <c r="V1550" s="14"/>
      <c r="W1550" s="14"/>
      <c r="X1550" s="14"/>
      <c r="Y1550" s="14"/>
      <c r="Z1550" s="14"/>
      <c r="AA1550" s="14"/>
      <c r="AB1550" s="14"/>
      <c r="AC1550" s="14"/>
      <c r="AD1550" s="14"/>
      <c r="AE1550" s="14"/>
      <c r="AF1550" s="14"/>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c r="BH1550" s="14"/>
      <c r="BI1550" s="14"/>
      <c r="BJ1550" s="14"/>
      <c r="BK1550" s="14"/>
      <c r="BL1550" s="14"/>
      <c r="BM1550" s="14"/>
      <c r="BN1550" s="14"/>
      <c r="BO1550" s="14"/>
      <c r="BP1550" s="14"/>
      <c r="BQ1550" s="14"/>
      <c r="BR1550" s="14"/>
      <c r="BS1550" s="14"/>
      <c r="BT1550" s="14"/>
    </row>
    <row r="1551" spans="1:72" s="13" customFormat="1" x14ac:dyDescent="0.25">
      <c r="A1551" s="13" t="s">
        <v>58</v>
      </c>
      <c r="B1551" s="13">
        <v>198</v>
      </c>
      <c r="C1551" s="21">
        <v>141.15103223069079</v>
      </c>
      <c r="D1551" s="21">
        <v>132.28841435280052</v>
      </c>
      <c r="E1551" s="21">
        <f t="shared" si="423"/>
        <v>136.71972329174565</v>
      </c>
      <c r="F1551" s="22">
        <f t="shared" si="427"/>
        <v>0.71644311660412541</v>
      </c>
      <c r="G1551" s="22">
        <f t="shared" si="427"/>
        <v>0.70126974681201659</v>
      </c>
      <c r="H1551" s="22">
        <f t="shared" si="424"/>
        <v>0.708856431708071</v>
      </c>
      <c r="I1551" s="22">
        <v>2.8108399894272207</v>
      </c>
      <c r="J1551" s="22">
        <v>2.5786568776081724</v>
      </c>
      <c r="K1551" s="22">
        <f t="shared" si="425"/>
        <v>2.6947484335176966</v>
      </c>
      <c r="L1551" s="22">
        <f t="shared" si="421"/>
        <v>3.9233261151985719</v>
      </c>
      <c r="M1551" s="22">
        <f t="shared" si="422"/>
        <v>3.6771255131577933</v>
      </c>
      <c r="N1551" s="22">
        <f t="shared" si="426"/>
        <v>3.8002258141781828</v>
      </c>
      <c r="O1551" s="14"/>
      <c r="P1551" s="14">
        <f t="shared" si="420"/>
        <v>198</v>
      </c>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c r="BC1551" s="14"/>
      <c r="BD1551" s="14"/>
      <c r="BE1551" s="14"/>
      <c r="BF1551" s="14"/>
      <c r="BG1551" s="14"/>
      <c r="BH1551" s="14"/>
      <c r="BI1551" s="14"/>
      <c r="BJ1551" s="14"/>
      <c r="BK1551" s="14"/>
      <c r="BL1551" s="14"/>
      <c r="BM1551" s="14"/>
      <c r="BN1551" s="14"/>
      <c r="BO1551" s="14"/>
      <c r="BP1551" s="14"/>
      <c r="BQ1551" s="14"/>
      <c r="BR1551" s="14"/>
      <c r="BS1551" s="14"/>
      <c r="BT1551" s="14"/>
    </row>
    <row r="1552" spans="1:72" s="13" customFormat="1" x14ac:dyDescent="0.25">
      <c r="A1552" s="13" t="s">
        <v>58</v>
      </c>
      <c r="B1552" s="13">
        <v>199</v>
      </c>
      <c r="C1552" s="21">
        <v>141.86747534729491</v>
      </c>
      <c r="D1552" s="21">
        <v>132.98968409961253</v>
      </c>
      <c r="E1552" s="21">
        <f t="shared" si="423"/>
        <v>137.42857972345371</v>
      </c>
      <c r="F1552" s="22">
        <f t="shared" si="427"/>
        <v>0.71225427930926344</v>
      </c>
      <c r="G1552" s="22">
        <f t="shared" si="427"/>
        <v>0.69799301170425565</v>
      </c>
      <c r="H1552" s="22">
        <f t="shared" si="424"/>
        <v>0.70512364550675954</v>
      </c>
      <c r="I1552" s="22">
        <v>2.8114883991379886</v>
      </c>
      <c r="J1552" s="22">
        <v>2.5818837866066007</v>
      </c>
      <c r="K1552" s="22">
        <f t="shared" si="425"/>
        <v>2.6966860928722944</v>
      </c>
      <c r="L1552" s="22">
        <f t="shared" si="421"/>
        <v>3.9473099436686292</v>
      </c>
      <c r="M1552" s="22">
        <f t="shared" si="422"/>
        <v>3.6990109403854063</v>
      </c>
      <c r="N1552" s="22">
        <f t="shared" si="426"/>
        <v>3.8231604420270178</v>
      </c>
      <c r="O1552" s="14"/>
      <c r="P1552" s="14">
        <f t="shared" si="420"/>
        <v>199</v>
      </c>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c r="BC1552" s="14"/>
      <c r="BD1552" s="14"/>
      <c r="BE1552" s="14"/>
      <c r="BF1552" s="14"/>
      <c r="BG1552" s="14"/>
      <c r="BH1552" s="14"/>
      <c r="BI1552" s="14"/>
      <c r="BJ1552" s="14"/>
      <c r="BK1552" s="14"/>
      <c r="BL1552" s="14"/>
      <c r="BM1552" s="14"/>
      <c r="BN1552" s="14"/>
      <c r="BO1552" s="14"/>
      <c r="BP1552" s="14"/>
      <c r="BQ1552" s="14"/>
      <c r="BR1552" s="14"/>
      <c r="BS1552" s="14"/>
      <c r="BT1552" s="14"/>
    </row>
    <row r="1553" spans="1:72" s="13" customFormat="1" x14ac:dyDescent="0.25">
      <c r="A1553" s="13" t="s">
        <v>58</v>
      </c>
      <c r="B1553" s="13">
        <v>200</v>
      </c>
      <c r="C1553" s="21">
        <v>142.57972962660418</v>
      </c>
      <c r="D1553" s="21">
        <v>133.68767711131679</v>
      </c>
      <c r="E1553" s="21">
        <f t="shared" si="423"/>
        <v>138.13370336896048</v>
      </c>
      <c r="F1553" s="22"/>
      <c r="G1553" s="22"/>
      <c r="H1553" s="22"/>
      <c r="I1553" s="22">
        <v>2.8121125554958093</v>
      </c>
      <c r="J1553" s="22">
        <v>2.5850626441119586</v>
      </c>
      <c r="K1553" s="22">
        <f t="shared" si="425"/>
        <v>2.6985875998038837</v>
      </c>
      <c r="L1553" s="22"/>
      <c r="M1553" s="22"/>
      <c r="N1553" s="22"/>
      <c r="O1553" s="14"/>
      <c r="P1553" s="14">
        <f t="shared" si="420"/>
        <v>200</v>
      </c>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c r="BG1553" s="14"/>
      <c r="BH1553" s="14"/>
      <c r="BI1553" s="14"/>
      <c r="BJ1553" s="14"/>
      <c r="BK1553" s="14"/>
      <c r="BL1553" s="14"/>
      <c r="BM1553" s="14"/>
      <c r="BN1553" s="14"/>
      <c r="BO1553" s="14"/>
      <c r="BP1553" s="14"/>
      <c r="BQ1553" s="14"/>
      <c r="BR1553" s="14"/>
      <c r="BS1553" s="14"/>
      <c r="BT1553" s="14"/>
    </row>
    <row r="1554" spans="1:72" s="13" customFormat="1" x14ac:dyDescent="0.25">
      <c r="A1554" s="13" t="s">
        <v>59</v>
      </c>
      <c r="B1554" s="13">
        <v>60</v>
      </c>
      <c r="C1554" s="21">
        <v>20.972287866894369</v>
      </c>
      <c r="D1554" s="21">
        <v>21.332170433670189</v>
      </c>
      <c r="E1554" s="21">
        <f>AVERAGE(C1554:D1554)</f>
        <v>21.152229150282281</v>
      </c>
      <c r="F1554" s="22">
        <f>C1555-C1554</f>
        <v>0.66076421713825084</v>
      </c>
      <c r="G1554" s="22">
        <f>D1555-D1554</f>
        <v>0.62841643665684543</v>
      </c>
      <c r="H1554" s="22">
        <f>AVERAGE(F1554:G1554)</f>
        <v>0.64459032689754814</v>
      </c>
      <c r="I1554" s="22">
        <v>0.93757962242046788</v>
      </c>
      <c r="J1554" s="22">
        <v>1.0998026137438393</v>
      </c>
      <c r="K1554" s="22">
        <f>AVERAGE(I1554:J1554)</f>
        <v>1.0186911180821536</v>
      </c>
      <c r="L1554" s="22">
        <f t="shared" ref="L1554:L1585" si="428">I1554/F1554</f>
        <v>1.4189321971475632</v>
      </c>
      <c r="M1554" s="22">
        <f t="shared" ref="M1554:M1585" si="429">J1554/G1554</f>
        <v>1.7501175169681313</v>
      </c>
      <c r="N1554" s="22">
        <f>AVERAGE(L1554:M1554)</f>
        <v>1.5845248570578474</v>
      </c>
      <c r="O1554" s="14"/>
      <c r="P1554" s="14">
        <f t="shared" si="420"/>
        <v>60</v>
      </c>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c r="BG1554" s="14"/>
      <c r="BH1554" s="14"/>
      <c r="BI1554" s="14"/>
      <c r="BJ1554" s="14"/>
      <c r="BK1554" s="14"/>
      <c r="BL1554" s="14"/>
      <c r="BM1554" s="14"/>
      <c r="BN1554" s="14"/>
      <c r="BO1554" s="14"/>
      <c r="BP1554" s="14"/>
      <c r="BQ1554" s="14"/>
      <c r="BR1554" s="14"/>
      <c r="BS1554" s="14"/>
      <c r="BT1554" s="14"/>
    </row>
    <row r="1555" spans="1:72" s="13" customFormat="1" x14ac:dyDescent="0.25">
      <c r="A1555" s="13" t="s">
        <v>59</v>
      </c>
      <c r="B1555" s="13">
        <v>61</v>
      </c>
      <c r="C1555" s="21">
        <v>21.63305208403262</v>
      </c>
      <c r="D1555" s="21">
        <v>21.960586870327035</v>
      </c>
      <c r="E1555" s="21">
        <f t="shared" ref="E1555:E1618" si="430">AVERAGE(C1555:D1555)</f>
        <v>21.796819477179827</v>
      </c>
      <c r="F1555" s="22">
        <f>C1556-C1555</f>
        <v>0.67010113186724851</v>
      </c>
      <c r="G1555" s="22">
        <f>D1556-D1555</f>
        <v>0.63603190608296245</v>
      </c>
      <c r="H1555" s="22">
        <f t="shared" ref="H1555:H1618" si="431">AVERAGE(F1555:G1555)</f>
        <v>0.65306651897510548</v>
      </c>
      <c r="I1555" s="22">
        <v>0.96984519331291585</v>
      </c>
      <c r="J1555" s="22">
        <v>1.1226063195764406</v>
      </c>
      <c r="K1555" s="22">
        <f t="shared" ref="K1555:K1618" si="432">AVERAGE(I1555:J1555)</f>
        <v>1.0462257564446782</v>
      </c>
      <c r="L1555" s="22">
        <f t="shared" si="428"/>
        <v>1.447311677582793</v>
      </c>
      <c r="M1555" s="22">
        <f t="shared" si="429"/>
        <v>1.7650157308775176</v>
      </c>
      <c r="N1555" s="22">
        <f t="shared" ref="N1555:N1618" si="433">AVERAGE(L1555:M1555)</f>
        <v>1.6061637042301553</v>
      </c>
      <c r="O1555" s="14"/>
      <c r="P1555" s="14">
        <f t="shared" si="420"/>
        <v>61</v>
      </c>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c r="BG1555" s="14"/>
      <c r="BH1555" s="14"/>
      <c r="BI1555" s="14"/>
      <c r="BJ1555" s="14"/>
      <c r="BK1555" s="14"/>
      <c r="BL1555" s="14"/>
      <c r="BM1555" s="14"/>
      <c r="BN1555" s="14"/>
      <c r="BO1555" s="14"/>
      <c r="BP1555" s="14"/>
      <c r="BQ1555" s="14"/>
      <c r="BR1555" s="14"/>
      <c r="BS1555" s="14"/>
      <c r="BT1555" s="14"/>
    </row>
    <row r="1556" spans="1:72" s="13" customFormat="1" x14ac:dyDescent="0.25">
      <c r="A1556" s="13" t="s">
        <v>59</v>
      </c>
      <c r="B1556" s="13">
        <v>62</v>
      </c>
      <c r="C1556" s="21">
        <v>22.303153215899869</v>
      </c>
      <c r="D1556" s="21">
        <v>22.596618776409997</v>
      </c>
      <c r="E1556" s="21">
        <f t="shared" si="430"/>
        <v>22.449885996154933</v>
      </c>
      <c r="F1556" s="22">
        <f t="shared" ref="F1556:G1619" si="434">C1557-C1556</f>
        <v>0.67929096866372873</v>
      </c>
      <c r="G1556" s="22">
        <f t="shared" si="434"/>
        <v>0.64351374226659885</v>
      </c>
      <c r="H1556" s="22">
        <f t="shared" si="431"/>
        <v>0.66140235546516379</v>
      </c>
      <c r="I1556" s="22">
        <v>1.0023993246175535</v>
      </c>
      <c r="J1556" s="22">
        <v>1.1453621364747968</v>
      </c>
      <c r="K1556" s="22">
        <f t="shared" si="432"/>
        <v>1.0738807305461751</v>
      </c>
      <c r="L1556" s="22">
        <f t="shared" si="428"/>
        <v>1.4756553095199092</v>
      </c>
      <c r="M1556" s="22">
        <f t="shared" si="429"/>
        <v>1.7798565302437459</v>
      </c>
      <c r="N1556" s="22">
        <f t="shared" si="433"/>
        <v>1.6277559198818277</v>
      </c>
      <c r="O1556" s="14"/>
      <c r="P1556" s="14">
        <f t="shared" si="420"/>
        <v>62</v>
      </c>
      <c r="Q1556" s="14"/>
      <c r="R1556" s="14"/>
      <c r="S1556" s="14"/>
      <c r="T1556" s="14"/>
      <c r="U1556" s="14"/>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c r="BE1556" s="14"/>
      <c r="BF1556" s="14"/>
      <c r="BG1556" s="14"/>
      <c r="BH1556" s="14"/>
      <c r="BI1556" s="14"/>
      <c r="BJ1556" s="14"/>
      <c r="BK1556" s="14"/>
      <c r="BL1556" s="14"/>
      <c r="BM1556" s="14"/>
      <c r="BN1556" s="14"/>
      <c r="BO1556" s="14"/>
      <c r="BP1556" s="14"/>
      <c r="BQ1556" s="14"/>
      <c r="BR1556" s="14"/>
      <c r="BS1556" s="14"/>
      <c r="BT1556" s="14"/>
    </row>
    <row r="1557" spans="1:72" s="13" customFormat="1" x14ac:dyDescent="0.25">
      <c r="A1557" s="13" t="s">
        <v>59</v>
      </c>
      <c r="B1557" s="13">
        <v>63</v>
      </c>
      <c r="C1557" s="21">
        <v>22.982444184563597</v>
      </c>
      <c r="D1557" s="21">
        <v>23.240132518676596</v>
      </c>
      <c r="E1557" s="21">
        <f t="shared" si="430"/>
        <v>23.111288351620097</v>
      </c>
      <c r="F1557" s="22">
        <f t="shared" si="434"/>
        <v>0.68833137400000055</v>
      </c>
      <c r="G1557" s="22">
        <f t="shared" si="434"/>
        <v>0.6508611630307648</v>
      </c>
      <c r="H1557" s="22">
        <f t="shared" si="431"/>
        <v>0.66959626851538268</v>
      </c>
      <c r="I1557" s="22">
        <v>1.0352145537837401</v>
      </c>
      <c r="J1557" s="22">
        <v>1.168061537073926</v>
      </c>
      <c r="K1557" s="22">
        <f t="shared" si="432"/>
        <v>1.101638045428833</v>
      </c>
      <c r="L1557" s="22">
        <f t="shared" si="428"/>
        <v>1.5039479426427238</v>
      </c>
      <c r="M1557" s="22">
        <f t="shared" si="429"/>
        <v>1.7946400913442031</v>
      </c>
      <c r="N1557" s="22">
        <f t="shared" si="433"/>
        <v>1.6492940169934633</v>
      </c>
      <c r="O1557" s="14"/>
      <c r="P1557" s="14">
        <f t="shared" si="420"/>
        <v>63</v>
      </c>
      <c r="Q1557" s="14"/>
      <c r="R1557" s="14"/>
      <c r="S1557" s="14"/>
      <c r="T1557" s="14"/>
      <c r="U1557" s="14"/>
      <c r="V1557" s="14"/>
      <c r="W1557" s="14"/>
      <c r="X1557" s="14"/>
      <c r="Y1557" s="14"/>
      <c r="Z1557" s="14"/>
      <c r="AA1557" s="14"/>
      <c r="AB1557" s="14"/>
      <c r="AC1557" s="14"/>
      <c r="AD1557" s="14"/>
      <c r="AE1557" s="14"/>
      <c r="AF1557" s="14"/>
      <c r="AG1557" s="14"/>
      <c r="AH1557" s="14"/>
      <c r="AI1557" s="14"/>
      <c r="AJ1557" s="14"/>
      <c r="AK1557" s="14"/>
      <c r="AL1557" s="14"/>
      <c r="AM1557" s="14"/>
      <c r="AN1557" s="14"/>
      <c r="AO1557" s="14"/>
      <c r="AP1557" s="14"/>
      <c r="AQ1557" s="14"/>
      <c r="AR1557" s="14"/>
      <c r="AS1557" s="14"/>
      <c r="AT1557" s="14"/>
      <c r="AU1557" s="14"/>
      <c r="AV1557" s="14"/>
      <c r="AW1557" s="14"/>
      <c r="AX1557" s="14"/>
      <c r="AY1557" s="14"/>
      <c r="AZ1557" s="14"/>
      <c r="BA1557" s="14"/>
      <c r="BB1557" s="14"/>
      <c r="BC1557" s="14"/>
      <c r="BD1557" s="14"/>
      <c r="BE1557" s="14"/>
      <c r="BF1557" s="14"/>
      <c r="BG1557" s="14"/>
      <c r="BH1557" s="14"/>
      <c r="BI1557" s="14"/>
      <c r="BJ1557" s="14"/>
      <c r="BK1557" s="14"/>
      <c r="BL1557" s="14"/>
      <c r="BM1557" s="14"/>
      <c r="BN1557" s="14"/>
      <c r="BO1557" s="14"/>
      <c r="BP1557" s="14"/>
      <c r="BQ1557" s="14"/>
      <c r="BR1557" s="14"/>
      <c r="BS1557" s="14"/>
      <c r="BT1557" s="14"/>
    </row>
    <row r="1558" spans="1:72" s="13" customFormat="1" x14ac:dyDescent="0.25">
      <c r="A1558" s="13" t="s">
        <v>59</v>
      </c>
      <c r="B1558" s="13">
        <v>64</v>
      </c>
      <c r="C1558" s="21">
        <v>23.670775558563598</v>
      </c>
      <c r="D1558" s="21">
        <v>23.890993681707361</v>
      </c>
      <c r="E1558" s="21">
        <f t="shared" si="430"/>
        <v>23.780884620135481</v>
      </c>
      <c r="F1558" s="22">
        <f t="shared" si="434"/>
        <v>0.69722011638944537</v>
      </c>
      <c r="G1558" s="22">
        <f t="shared" si="434"/>
        <v>0.65807345767231951</v>
      </c>
      <c r="H1558" s="22">
        <f t="shared" si="431"/>
        <v>0.67764678703088244</v>
      </c>
      <c r="I1558" s="22">
        <v>1.0682631990789802</v>
      </c>
      <c r="J1558" s="22">
        <v>1.1906962904955194</v>
      </c>
      <c r="K1558" s="22">
        <f t="shared" si="432"/>
        <v>1.1294797447872498</v>
      </c>
      <c r="L1558" s="22">
        <f t="shared" si="428"/>
        <v>1.5321749530277202</v>
      </c>
      <c r="M1558" s="22">
        <f t="shared" si="429"/>
        <v>1.8093668368074702</v>
      </c>
      <c r="N1558" s="22">
        <f t="shared" si="433"/>
        <v>1.6707708949175952</v>
      </c>
      <c r="O1558" s="14"/>
      <c r="P1558" s="14">
        <f t="shared" si="420"/>
        <v>64</v>
      </c>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c r="BH1558" s="14"/>
      <c r="BI1558" s="14"/>
      <c r="BJ1558" s="14"/>
      <c r="BK1558" s="14"/>
      <c r="BL1558" s="14"/>
      <c r="BM1558" s="14"/>
      <c r="BN1558" s="14"/>
      <c r="BO1558" s="14"/>
      <c r="BP1558" s="14"/>
      <c r="BQ1558" s="14"/>
      <c r="BR1558" s="14"/>
      <c r="BS1558" s="14"/>
      <c r="BT1558" s="14"/>
    </row>
    <row r="1559" spans="1:72" s="13" customFormat="1" x14ac:dyDescent="0.25">
      <c r="A1559" s="13" t="s">
        <v>59</v>
      </c>
      <c r="B1559" s="13">
        <v>65</v>
      </c>
      <c r="C1559" s="21">
        <v>24.367995674953043</v>
      </c>
      <c r="D1559" s="21">
        <v>24.54906713937968</v>
      </c>
      <c r="E1559" s="21">
        <f t="shared" si="430"/>
        <v>24.458531407166362</v>
      </c>
      <c r="F1559" s="22">
        <f t="shared" si="434"/>
        <v>0.70595508600966639</v>
      </c>
      <c r="G1559" s="22">
        <f t="shared" si="434"/>
        <v>0.66514998621353882</v>
      </c>
      <c r="H1559" s="22">
        <f t="shared" si="431"/>
        <v>0.68555253611160261</v>
      </c>
      <c r="I1559" s="22">
        <v>1.1015174316994687</v>
      </c>
      <c r="J1559" s="22">
        <v>1.2132584603300955</v>
      </c>
      <c r="K1559" s="22">
        <f t="shared" si="432"/>
        <v>1.157387946014782</v>
      </c>
      <c r="L1559" s="22">
        <f t="shared" si="428"/>
        <v>1.5603222549548796</v>
      </c>
      <c r="M1559" s="22">
        <f t="shared" si="429"/>
        <v>1.8240374133310029</v>
      </c>
      <c r="N1559" s="22">
        <f t="shared" si="433"/>
        <v>1.6921798341429413</v>
      </c>
      <c r="O1559" s="14"/>
      <c r="P1559" s="14">
        <f t="shared" si="420"/>
        <v>65</v>
      </c>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c r="BH1559" s="14"/>
      <c r="BI1559" s="14"/>
      <c r="BJ1559" s="14"/>
      <c r="BK1559" s="14"/>
      <c r="BL1559" s="14"/>
      <c r="BM1559" s="14"/>
      <c r="BN1559" s="14"/>
      <c r="BO1559" s="14"/>
      <c r="BP1559" s="14"/>
      <c r="BQ1559" s="14"/>
      <c r="BR1559" s="14"/>
      <c r="BS1559" s="14"/>
      <c r="BT1559" s="14"/>
    </row>
    <row r="1560" spans="1:72" s="13" customFormat="1" x14ac:dyDescent="0.25">
      <c r="A1560" s="13" t="s">
        <v>59</v>
      </c>
      <c r="B1560" s="13">
        <v>66</v>
      </c>
      <c r="C1560" s="21">
        <v>25.07395076096271</v>
      </c>
      <c r="D1560" s="21">
        <v>25.214217125593219</v>
      </c>
      <c r="E1560" s="21">
        <f t="shared" si="430"/>
        <v>25.144083943277963</v>
      </c>
      <c r="F1560" s="22">
        <f t="shared" si="434"/>
        <v>0.71453429423519665</v>
      </c>
      <c r="G1560" s="22">
        <f t="shared" si="434"/>
        <v>0.67209017861289411</v>
      </c>
      <c r="H1560" s="22">
        <f t="shared" si="431"/>
        <v>0.69331223642404538</v>
      </c>
      <c r="I1560" s="22">
        <v>1.1349493471366068</v>
      </c>
      <c r="J1560" s="22">
        <v>1.2357404023399539</v>
      </c>
      <c r="K1560" s="22">
        <f t="shared" si="432"/>
        <v>1.1853448747382802</v>
      </c>
      <c r="L1560" s="22">
        <f t="shared" si="428"/>
        <v>1.5883763120864651</v>
      </c>
      <c r="M1560" s="22">
        <f t="shared" si="429"/>
        <v>1.8386526714173383</v>
      </c>
      <c r="N1560" s="22">
        <f t="shared" si="433"/>
        <v>1.7135144917519018</v>
      </c>
      <c r="O1560" s="14"/>
      <c r="P1560" s="14">
        <f t="shared" si="420"/>
        <v>66</v>
      </c>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c r="BG1560" s="14"/>
      <c r="BH1560" s="14"/>
      <c r="BI1560" s="14"/>
      <c r="BJ1560" s="14"/>
      <c r="BK1560" s="14"/>
      <c r="BL1560" s="14"/>
      <c r="BM1560" s="14"/>
      <c r="BN1560" s="14"/>
      <c r="BO1560" s="14"/>
      <c r="BP1560" s="14"/>
      <c r="BQ1560" s="14"/>
      <c r="BR1560" s="14"/>
      <c r="BS1560" s="14"/>
      <c r="BT1560" s="14"/>
    </row>
    <row r="1561" spans="1:72" s="13" customFormat="1" x14ac:dyDescent="0.25">
      <c r="A1561" s="13" t="s">
        <v>59</v>
      </c>
      <c r="B1561" s="13">
        <v>67</v>
      </c>
      <c r="C1561" s="21">
        <v>25.788485055197906</v>
      </c>
      <c r="D1561" s="21">
        <v>25.886307304206113</v>
      </c>
      <c r="E1561" s="21">
        <f t="shared" si="430"/>
        <v>25.837396179702012</v>
      </c>
      <c r="F1561" s="22">
        <f t="shared" si="434"/>
        <v>0.72295587307844045</v>
      </c>
      <c r="G1561" s="22">
        <f t="shared" si="434"/>
        <v>0.67889353393622542</v>
      </c>
      <c r="H1561" s="22">
        <f t="shared" si="431"/>
        <v>0.70092470350733294</v>
      </c>
      <c r="I1561" s="22">
        <v>1.1685310355135103</v>
      </c>
      <c r="J1561" s="22">
        <v>1.2581347618932368</v>
      </c>
      <c r="K1561" s="22">
        <f t="shared" si="432"/>
        <v>1.2133328987033736</v>
      </c>
      <c r="L1561" s="22">
        <f t="shared" si="428"/>
        <v>1.6163241478871355</v>
      </c>
      <c r="M1561" s="22">
        <f t="shared" si="429"/>
        <v>1.8532136469154008</v>
      </c>
      <c r="N1561" s="22">
        <f t="shared" si="433"/>
        <v>1.7347688974012683</v>
      </c>
      <c r="O1561" s="14"/>
      <c r="P1561" s="14">
        <f t="shared" si="420"/>
        <v>67</v>
      </c>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c r="BG1561" s="14"/>
      <c r="BH1561" s="14"/>
      <c r="BI1561" s="14"/>
      <c r="BJ1561" s="14"/>
      <c r="BK1561" s="14"/>
      <c r="BL1561" s="14"/>
      <c r="BM1561" s="14"/>
      <c r="BN1561" s="14"/>
      <c r="BO1561" s="14"/>
      <c r="BP1561" s="14"/>
      <c r="BQ1561" s="14"/>
      <c r="BR1561" s="14"/>
      <c r="BS1561" s="14"/>
      <c r="BT1561" s="14"/>
    </row>
    <row r="1562" spans="1:72" s="13" customFormat="1" x14ac:dyDescent="0.25">
      <c r="A1562" s="13" t="s">
        <v>59</v>
      </c>
      <c r="B1562" s="13">
        <v>68</v>
      </c>
      <c r="C1562" s="21">
        <v>26.511440928276347</v>
      </c>
      <c r="D1562" s="21">
        <v>26.565200838142339</v>
      </c>
      <c r="E1562" s="21">
        <f t="shared" si="430"/>
        <v>26.538320883209344</v>
      </c>
      <c r="F1562" s="22">
        <f t="shared" si="434"/>
        <v>0.73121807453871668</v>
      </c>
      <c r="G1562" s="22">
        <f t="shared" si="434"/>
        <v>0.68555961948914401</v>
      </c>
      <c r="H1562" s="22">
        <f t="shared" si="431"/>
        <v>0.70838884701393035</v>
      </c>
      <c r="I1562" s="22">
        <v>1.2022346506165305</v>
      </c>
      <c r="J1562" s="22">
        <v>1.2804344711399975</v>
      </c>
      <c r="K1562" s="22">
        <f t="shared" si="432"/>
        <v>1.241334560878264</v>
      </c>
      <c r="L1562" s="22">
        <f t="shared" si="428"/>
        <v>1.6441533551737639</v>
      </c>
      <c r="M1562" s="22">
        <f t="shared" si="429"/>
        <v>1.8677215441804087</v>
      </c>
      <c r="N1562" s="22">
        <f t="shared" si="433"/>
        <v>1.7559374496770863</v>
      </c>
      <c r="O1562" s="14"/>
      <c r="P1562" s="14">
        <f t="shared" ref="P1562:P1593" si="435">AVERAGE(B1703,B1844)</f>
        <v>68</v>
      </c>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c r="BG1562" s="14"/>
      <c r="BH1562" s="14"/>
      <c r="BI1562" s="14"/>
      <c r="BJ1562" s="14"/>
      <c r="BK1562" s="14"/>
      <c r="BL1562" s="14"/>
      <c r="BM1562" s="14"/>
      <c r="BN1562" s="14"/>
      <c r="BO1562" s="14"/>
      <c r="BP1562" s="14"/>
      <c r="BQ1562" s="14"/>
      <c r="BR1562" s="14"/>
      <c r="BS1562" s="14"/>
      <c r="BT1562" s="14"/>
    </row>
    <row r="1563" spans="1:72" s="13" customFormat="1" x14ac:dyDescent="0.25">
      <c r="A1563" s="13" t="s">
        <v>59</v>
      </c>
      <c r="B1563" s="13">
        <v>69</v>
      </c>
      <c r="C1563" s="21">
        <v>27.242659002815063</v>
      </c>
      <c r="D1563" s="21">
        <v>27.250760457631483</v>
      </c>
      <c r="E1563" s="21">
        <f t="shared" si="430"/>
        <v>27.246709730223273</v>
      </c>
      <c r="F1563" s="22">
        <f t="shared" si="434"/>
        <v>0.7393192698586688</v>
      </c>
      <c r="G1563" s="22">
        <f t="shared" si="434"/>
        <v>0.6920880699118257</v>
      </c>
      <c r="H1563" s="22">
        <f t="shared" si="431"/>
        <v>0.71570366988524725</v>
      </c>
      <c r="I1563" s="22">
        <v>1.2360324773592908</v>
      </c>
      <c r="J1563" s="22">
        <v>1.3026327459416407</v>
      </c>
      <c r="K1563" s="22">
        <f t="shared" si="432"/>
        <v>1.2693326116504657</v>
      </c>
      <c r="L1563" s="22">
        <f t="shared" si="428"/>
        <v>1.671852104701093</v>
      </c>
      <c r="M1563" s="22">
        <f t="shared" si="429"/>
        <v>1.8821777206874848</v>
      </c>
      <c r="N1563" s="22">
        <f t="shared" si="433"/>
        <v>1.7770149126942889</v>
      </c>
      <c r="O1563" s="14"/>
      <c r="P1563" s="14">
        <f t="shared" si="435"/>
        <v>69</v>
      </c>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c r="BE1563" s="14"/>
      <c r="BF1563" s="14"/>
      <c r="BG1563" s="14"/>
      <c r="BH1563" s="14"/>
      <c r="BI1563" s="14"/>
      <c r="BJ1563" s="14"/>
      <c r="BK1563" s="14"/>
      <c r="BL1563" s="14"/>
      <c r="BM1563" s="14"/>
      <c r="BN1563" s="14"/>
      <c r="BO1563" s="14"/>
      <c r="BP1563" s="14"/>
      <c r="BQ1563" s="14"/>
      <c r="BR1563" s="14"/>
      <c r="BS1563" s="14"/>
      <c r="BT1563" s="14"/>
    </row>
    <row r="1564" spans="1:72" s="13" customFormat="1" x14ac:dyDescent="0.25">
      <c r="A1564" s="13" t="s">
        <v>59</v>
      </c>
      <c r="B1564" s="24">
        <v>70</v>
      </c>
      <c r="C1564" s="25">
        <v>27.981978272673732</v>
      </c>
      <c r="D1564" s="25">
        <v>27.942848527543308</v>
      </c>
      <c r="E1564" s="25">
        <f t="shared" si="430"/>
        <v>27.96241340010852</v>
      </c>
      <c r="F1564" s="26">
        <f t="shared" si="434"/>
        <v>0.74725794868886908</v>
      </c>
      <c r="G1564" s="26">
        <f t="shared" si="434"/>
        <v>0.69847858623765191</v>
      </c>
      <c r="H1564" s="26">
        <f t="shared" si="431"/>
        <v>0.72286826746326049</v>
      </c>
      <c r="I1564" s="26">
        <v>1.2698969974306327</v>
      </c>
      <c r="J1564" s="26">
        <v>1.3247230825655283</v>
      </c>
      <c r="K1564" s="26">
        <f t="shared" si="432"/>
        <v>1.2973100399980804</v>
      </c>
      <c r="L1564" s="26">
        <f t="shared" si="428"/>
        <v>1.69940915270126</v>
      </c>
      <c r="M1564" s="26">
        <f t="shared" si="429"/>
        <v>1.896583672952862</v>
      </c>
      <c r="N1564" s="26">
        <f t="shared" si="433"/>
        <v>1.7979964128270609</v>
      </c>
      <c r="O1564" s="14"/>
      <c r="P1564" s="14">
        <f t="shared" si="435"/>
        <v>70</v>
      </c>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c r="BE1564" s="14"/>
      <c r="BF1564" s="14"/>
      <c r="BG1564" s="14"/>
      <c r="BH1564" s="14"/>
      <c r="BI1564" s="14"/>
      <c r="BJ1564" s="14"/>
      <c r="BK1564" s="14"/>
      <c r="BL1564" s="14"/>
      <c r="BM1564" s="14"/>
      <c r="BN1564" s="14"/>
      <c r="BO1564" s="14"/>
      <c r="BP1564" s="14"/>
      <c r="BQ1564" s="14"/>
      <c r="BR1564" s="14"/>
      <c r="BS1564" s="14"/>
      <c r="BT1564" s="14"/>
    </row>
    <row r="1565" spans="1:72" s="13" customFormat="1" x14ac:dyDescent="0.25">
      <c r="A1565" s="13" t="s">
        <v>59</v>
      </c>
      <c r="B1565" s="13">
        <v>71</v>
      </c>
      <c r="C1565" s="21">
        <v>28.729236221362601</v>
      </c>
      <c r="D1565" s="21">
        <v>28.64132711378096</v>
      </c>
      <c r="E1565" s="21">
        <f t="shared" si="430"/>
        <v>28.685281667571779</v>
      </c>
      <c r="F1565" s="22">
        <f t="shared" si="434"/>
        <v>0.75503271816089423</v>
      </c>
      <c r="G1565" s="22">
        <f t="shared" si="434"/>
        <v>0.70473093491647987</v>
      </c>
      <c r="H1565" s="22">
        <f t="shared" si="431"/>
        <v>0.72988182653868705</v>
      </c>
      <c r="I1565" s="22">
        <v>1.3038009528930787</v>
      </c>
      <c r="J1565" s="22">
        <v>1.3466992541568501</v>
      </c>
      <c r="K1565" s="22">
        <f t="shared" si="432"/>
        <v>1.3252501035249644</v>
      </c>
      <c r="L1565" s="22">
        <f t="shared" si="428"/>
        <v>1.7268138473109775</v>
      </c>
      <c r="M1565" s="22">
        <f t="shared" si="429"/>
        <v>1.9109410236354278</v>
      </c>
      <c r="N1565" s="22">
        <f t="shared" si="433"/>
        <v>1.8188774354732027</v>
      </c>
      <c r="O1565" s="14"/>
      <c r="P1565" s="14">
        <f t="shared" si="435"/>
        <v>71</v>
      </c>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c r="BE1565" s="14"/>
      <c r="BF1565" s="14"/>
      <c r="BG1565" s="14"/>
      <c r="BH1565" s="14"/>
      <c r="BI1565" s="14"/>
      <c r="BJ1565" s="14"/>
      <c r="BK1565" s="14"/>
      <c r="BL1565" s="14"/>
      <c r="BM1565" s="14"/>
      <c r="BN1565" s="14"/>
      <c r="BO1565" s="14"/>
      <c r="BP1565" s="14"/>
      <c r="BQ1565" s="14"/>
      <c r="BR1565" s="14"/>
      <c r="BS1565" s="14"/>
      <c r="BT1565" s="14"/>
    </row>
    <row r="1566" spans="1:72" s="13" customFormat="1" x14ac:dyDescent="0.25">
      <c r="A1566" s="13" t="s">
        <v>59</v>
      </c>
      <c r="B1566" s="13">
        <v>72</v>
      </c>
      <c r="C1566" s="21">
        <v>29.484268939523496</v>
      </c>
      <c r="D1566" s="21">
        <v>29.34605804869744</v>
      </c>
      <c r="E1566" s="21">
        <f t="shared" si="430"/>
        <v>29.415163494110466</v>
      </c>
      <c r="F1566" s="22">
        <f t="shared" si="434"/>
        <v>0.76264230187019066</v>
      </c>
      <c r="G1566" s="22">
        <f t="shared" si="434"/>
        <v>0.71084494680485477</v>
      </c>
      <c r="H1566" s="22">
        <f t="shared" si="431"/>
        <v>0.73674362433752272</v>
      </c>
      <c r="I1566" s="22">
        <v>1.3377174075146574</v>
      </c>
      <c r="J1566" s="22">
        <v>1.3685553070001162</v>
      </c>
      <c r="K1566" s="22">
        <f t="shared" si="432"/>
        <v>1.3531363572573869</v>
      </c>
      <c r="L1566" s="22">
        <f t="shared" si="428"/>
        <v>1.7540561338313361</v>
      </c>
      <c r="M1566" s="22">
        <f t="shared" si="429"/>
        <v>1.9252515097020446</v>
      </c>
      <c r="N1566" s="22">
        <f t="shared" si="433"/>
        <v>1.8396538217666905</v>
      </c>
      <c r="O1566" s="14"/>
      <c r="P1566" s="14">
        <f t="shared" si="435"/>
        <v>72</v>
      </c>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c r="BH1566" s="14"/>
      <c r="BI1566" s="14"/>
      <c r="BJ1566" s="14"/>
      <c r="BK1566" s="14"/>
      <c r="BL1566" s="14"/>
      <c r="BM1566" s="14"/>
      <c r="BN1566" s="14"/>
      <c r="BO1566" s="14"/>
      <c r="BP1566" s="14"/>
      <c r="BQ1566" s="14"/>
      <c r="BR1566" s="14"/>
      <c r="BS1566" s="14"/>
      <c r="BT1566" s="14"/>
    </row>
    <row r="1567" spans="1:72" s="13" customFormat="1" x14ac:dyDescent="0.25">
      <c r="A1567" s="13" t="s">
        <v>59</v>
      </c>
      <c r="B1567" s="13">
        <v>73</v>
      </c>
      <c r="C1567" s="21">
        <v>30.246911241393686</v>
      </c>
      <c r="D1567" s="21">
        <v>30.056902995502295</v>
      </c>
      <c r="E1567" s="21">
        <f t="shared" si="430"/>
        <v>30.151907118447991</v>
      </c>
      <c r="F1567" s="22">
        <f t="shared" si="434"/>
        <v>0.77008553876964214</v>
      </c>
      <c r="G1567" s="22">
        <f t="shared" si="434"/>
        <v>0.71682051612336295</v>
      </c>
      <c r="H1567" s="22">
        <f t="shared" si="431"/>
        <v>0.74345302744650255</v>
      </c>
      <c r="I1567" s="22">
        <v>1.3716198056342683</v>
      </c>
      <c r="J1567" s="22">
        <v>1.3902855565828158</v>
      </c>
      <c r="K1567" s="22">
        <f t="shared" si="432"/>
        <v>1.3809526811085422</v>
      </c>
      <c r="L1567" s="22">
        <f t="shared" si="428"/>
        <v>1.7811265587790304</v>
      </c>
      <c r="M1567" s="22">
        <f t="shared" si="429"/>
        <v>1.939516971558821</v>
      </c>
      <c r="N1567" s="22">
        <f t="shared" si="433"/>
        <v>1.8603217651689257</v>
      </c>
      <c r="O1567" s="14"/>
      <c r="P1567" s="14">
        <f t="shared" si="435"/>
        <v>73</v>
      </c>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c r="BG1567" s="14"/>
      <c r="BH1567" s="14"/>
      <c r="BI1567" s="14"/>
      <c r="BJ1567" s="14"/>
      <c r="BK1567" s="14"/>
      <c r="BL1567" s="14"/>
      <c r="BM1567" s="14"/>
      <c r="BN1567" s="14"/>
      <c r="BO1567" s="14"/>
      <c r="BP1567" s="14"/>
      <c r="BQ1567" s="14"/>
      <c r="BR1567" s="14"/>
      <c r="BS1567" s="14"/>
      <c r="BT1567" s="14"/>
    </row>
    <row r="1568" spans="1:72" s="13" customFormat="1" x14ac:dyDescent="0.25">
      <c r="A1568" s="13" t="s">
        <v>59</v>
      </c>
      <c r="B1568" s="13">
        <v>74</v>
      </c>
      <c r="C1568" s="21">
        <v>31.016996780163328</v>
      </c>
      <c r="D1568" s="21">
        <v>30.773723511625658</v>
      </c>
      <c r="E1568" s="21">
        <f t="shared" si="430"/>
        <v>30.895360145894493</v>
      </c>
      <c r="F1568" s="22">
        <f t="shared" si="434"/>
        <v>0.77736138197600368</v>
      </c>
      <c r="G1568" s="22">
        <f t="shared" si="434"/>
        <v>0.72265759938375496</v>
      </c>
      <c r="H1568" s="22">
        <f t="shared" si="431"/>
        <v>0.75000949067987932</v>
      </c>
      <c r="I1568" s="22">
        <v>1.4054820283787295</v>
      </c>
      <c r="J1568" s="22">
        <v>1.4118845834738936</v>
      </c>
      <c r="K1568" s="22">
        <f t="shared" si="432"/>
        <v>1.4086833059263115</v>
      </c>
      <c r="L1568" s="22">
        <f t="shared" si="428"/>
        <v>1.8080162726968538</v>
      </c>
      <c r="M1568" s="22">
        <f t="shared" si="429"/>
        <v>1.953739343055239</v>
      </c>
      <c r="N1568" s="22">
        <f t="shared" si="433"/>
        <v>1.8808778078760464</v>
      </c>
      <c r="O1568" s="14"/>
      <c r="P1568" s="14">
        <f t="shared" si="435"/>
        <v>74</v>
      </c>
      <c r="Q1568" s="14"/>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c r="BG1568" s="14"/>
      <c r="BH1568" s="14"/>
      <c r="BI1568" s="14"/>
      <c r="BJ1568" s="14"/>
      <c r="BK1568" s="14"/>
      <c r="BL1568" s="14"/>
      <c r="BM1568" s="14"/>
      <c r="BN1568" s="14"/>
      <c r="BO1568" s="14"/>
      <c r="BP1568" s="14"/>
      <c r="BQ1568" s="14"/>
      <c r="BR1568" s="14"/>
      <c r="BS1568" s="14"/>
      <c r="BT1568" s="14"/>
    </row>
    <row r="1569" spans="1:72" s="13" customFormat="1" x14ac:dyDescent="0.25">
      <c r="A1569" s="13" t="s">
        <v>59</v>
      </c>
      <c r="B1569" s="13">
        <v>75</v>
      </c>
      <c r="C1569" s="21">
        <v>31.794358162139332</v>
      </c>
      <c r="D1569" s="21">
        <v>31.496381111009413</v>
      </c>
      <c r="E1569" s="21">
        <f t="shared" si="430"/>
        <v>31.645369636574372</v>
      </c>
      <c r="F1569" s="22">
        <f t="shared" si="434"/>
        <v>0.78446889749051962</v>
      </c>
      <c r="G1569" s="22">
        <f t="shared" si="434"/>
        <v>0.72835621428679787</v>
      </c>
      <c r="H1569" s="22">
        <f t="shared" si="431"/>
        <v>0.75641255588865874</v>
      </c>
      <c r="I1569" s="22">
        <v>1.4392784470684412</v>
      </c>
      <c r="J1569" s="22">
        <v>1.433347229029746</v>
      </c>
      <c r="K1569" s="22">
        <f t="shared" si="432"/>
        <v>1.4363128380490937</v>
      </c>
      <c r="L1569" s="22">
        <f t="shared" si="428"/>
        <v>1.8347170317046699</v>
      </c>
      <c r="M1569" s="22">
        <f t="shared" si="429"/>
        <v>1.9679206422825282</v>
      </c>
      <c r="N1569" s="22">
        <f t="shared" si="433"/>
        <v>1.9013188369935992</v>
      </c>
      <c r="O1569" s="14"/>
      <c r="P1569" s="14">
        <f t="shared" si="435"/>
        <v>75</v>
      </c>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c r="BG1569" s="14"/>
      <c r="BH1569" s="14"/>
      <c r="BI1569" s="14"/>
      <c r="BJ1569" s="14"/>
      <c r="BK1569" s="14"/>
      <c r="BL1569" s="14"/>
      <c r="BM1569" s="14"/>
      <c r="BN1569" s="14"/>
      <c r="BO1569" s="14"/>
      <c r="BP1569" s="14"/>
      <c r="BQ1569" s="14"/>
      <c r="BR1569" s="14"/>
      <c r="BS1569" s="14"/>
      <c r="BT1569" s="14"/>
    </row>
    <row r="1570" spans="1:72" s="13" customFormat="1" x14ac:dyDescent="0.25">
      <c r="A1570" s="13" t="s">
        <v>59</v>
      </c>
      <c r="B1570" s="13">
        <v>76</v>
      </c>
      <c r="C1570" s="21">
        <v>32.578827059629852</v>
      </c>
      <c r="D1570" s="21">
        <v>32.224737325296211</v>
      </c>
      <c r="E1570" s="21">
        <f t="shared" si="430"/>
        <v>32.401782192463031</v>
      </c>
      <c r="F1570" s="22">
        <f t="shared" si="434"/>
        <v>0.79140726283643659</v>
      </c>
      <c r="G1570" s="22">
        <f t="shared" si="434"/>
        <v>0.73391643859245903</v>
      </c>
      <c r="H1570" s="22">
        <f t="shared" si="431"/>
        <v>0.76266185071444781</v>
      </c>
      <c r="I1570" s="22">
        <v>1.4729839736677255</v>
      </c>
      <c r="J1570" s="22">
        <v>1.4546685909404693</v>
      </c>
      <c r="K1570" s="22">
        <f t="shared" si="432"/>
        <v>1.4638262823040975</v>
      </c>
      <c r="L1570" s="22">
        <f t="shared" si="428"/>
        <v>1.8612211977793705</v>
      </c>
      <c r="M1570" s="22">
        <f t="shared" si="429"/>
        <v>1.9820629630946871</v>
      </c>
      <c r="N1570" s="22">
        <f t="shared" si="433"/>
        <v>1.9216420804370289</v>
      </c>
      <c r="O1570" s="14"/>
      <c r="P1570" s="14">
        <f t="shared" si="435"/>
        <v>76</v>
      </c>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c r="BF1570" s="14"/>
      <c r="BG1570" s="14"/>
      <c r="BH1570" s="14"/>
      <c r="BI1570" s="14"/>
      <c r="BJ1570" s="14"/>
      <c r="BK1570" s="14"/>
      <c r="BL1570" s="14"/>
      <c r="BM1570" s="14"/>
      <c r="BN1570" s="14"/>
      <c r="BO1570" s="14"/>
      <c r="BP1570" s="14"/>
      <c r="BQ1570" s="14"/>
      <c r="BR1570" s="14"/>
      <c r="BS1570" s="14"/>
      <c r="BT1570" s="14"/>
    </row>
    <row r="1571" spans="1:72" s="13" customFormat="1" x14ac:dyDescent="0.25">
      <c r="A1571" s="13" t="s">
        <v>59</v>
      </c>
      <c r="B1571" s="24">
        <v>77</v>
      </c>
      <c r="C1571" s="25">
        <v>33.370234322466288</v>
      </c>
      <c r="D1571" s="25">
        <v>32.95865376388867</v>
      </c>
      <c r="E1571" s="25">
        <f t="shared" si="430"/>
        <v>33.164444043177483</v>
      </c>
      <c r="F1571" s="26">
        <f t="shared" si="434"/>
        <v>0.79817576561541159</v>
      </c>
      <c r="G1571" s="26">
        <f t="shared" si="434"/>
        <v>0.73933840896415859</v>
      </c>
      <c r="H1571" s="26">
        <f t="shared" si="431"/>
        <v>0.76875708728978509</v>
      </c>
      <c r="I1571" s="26">
        <v>1.5065741081554191</v>
      </c>
      <c r="J1571" s="26">
        <v>1.4758440186290125</v>
      </c>
      <c r="K1571" s="26">
        <f t="shared" si="432"/>
        <v>1.4912090633922159</v>
      </c>
      <c r="L1571" s="26">
        <f t="shared" si="428"/>
        <v>1.8875217377638827</v>
      </c>
      <c r="M1571" s="26">
        <f t="shared" si="429"/>
        <v>1.996168467287837</v>
      </c>
      <c r="N1571" s="26">
        <f t="shared" si="433"/>
        <v>1.9418451025258598</v>
      </c>
      <c r="O1571" s="14"/>
      <c r="P1571" s="14">
        <f t="shared" si="435"/>
        <v>77</v>
      </c>
      <c r="Q1571" s="14"/>
      <c r="R1571" s="14"/>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c r="BE1571" s="14"/>
      <c r="BF1571" s="14"/>
      <c r="BG1571" s="14"/>
      <c r="BH1571" s="14"/>
      <c r="BI1571" s="14"/>
      <c r="BJ1571" s="14"/>
      <c r="BK1571" s="14"/>
      <c r="BL1571" s="14"/>
      <c r="BM1571" s="14"/>
      <c r="BN1571" s="14"/>
      <c r="BO1571" s="14"/>
      <c r="BP1571" s="14"/>
      <c r="BQ1571" s="14"/>
      <c r="BR1571" s="14"/>
      <c r="BS1571" s="14"/>
      <c r="BT1571" s="14"/>
    </row>
    <row r="1572" spans="1:72" s="13" customFormat="1" x14ac:dyDescent="0.25">
      <c r="A1572" s="13" t="s">
        <v>59</v>
      </c>
      <c r="B1572" s="13">
        <v>78</v>
      </c>
      <c r="C1572" s="21">
        <v>34.1684100880817</v>
      </c>
      <c r="D1572" s="21">
        <v>33.697992172852828</v>
      </c>
      <c r="E1572" s="21">
        <f t="shared" si="430"/>
        <v>33.933201130467268</v>
      </c>
      <c r="F1572" s="22">
        <f t="shared" si="434"/>
        <v>0.80477380198539805</v>
      </c>
      <c r="G1572" s="22">
        <f t="shared" si="434"/>
        <v>0.74462231978886706</v>
      </c>
      <c r="H1572" s="22">
        <f t="shared" si="431"/>
        <v>0.77469806088713256</v>
      </c>
      <c r="I1572" s="22">
        <v>1.5400249827109658</v>
      </c>
      <c r="J1572" s="22">
        <v>1.4968691085157995</v>
      </c>
      <c r="K1572" s="22">
        <f t="shared" si="432"/>
        <v>1.5184470456133825</v>
      </c>
      <c r="L1572" s="22">
        <f t="shared" si="428"/>
        <v>1.9136122211131672</v>
      </c>
      <c r="M1572" s="22">
        <f t="shared" si="429"/>
        <v>2.0102393773802363</v>
      </c>
      <c r="N1572" s="22">
        <f t="shared" si="433"/>
        <v>1.9619257992467016</v>
      </c>
      <c r="O1572" s="14"/>
      <c r="P1572" s="14">
        <f t="shared" si="435"/>
        <v>78</v>
      </c>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c r="BE1572" s="14"/>
      <c r="BF1572" s="14"/>
      <c r="BG1572" s="14"/>
      <c r="BH1572" s="14"/>
      <c r="BI1572" s="14"/>
      <c r="BJ1572" s="14"/>
      <c r="BK1572" s="14"/>
      <c r="BL1572" s="14"/>
      <c r="BM1572" s="14"/>
      <c r="BN1572" s="14"/>
      <c r="BO1572" s="14"/>
      <c r="BP1572" s="14"/>
      <c r="BQ1572" s="14"/>
      <c r="BR1572" s="14"/>
      <c r="BS1572" s="14"/>
      <c r="BT1572" s="14"/>
    </row>
    <row r="1573" spans="1:72" s="13" customFormat="1" x14ac:dyDescent="0.25">
      <c r="A1573" s="13" t="s">
        <v>59</v>
      </c>
      <c r="B1573" s="13">
        <v>79</v>
      </c>
      <c r="C1573" s="21">
        <v>34.973183890067098</v>
      </c>
      <c r="D1573" s="21">
        <v>34.442614492641695</v>
      </c>
      <c r="E1573" s="21">
        <f t="shared" si="430"/>
        <v>34.7078991913544</v>
      </c>
      <c r="F1573" s="22">
        <f t="shared" si="434"/>
        <v>0.81120087506312899</v>
      </c>
      <c r="G1573" s="22">
        <f t="shared" si="434"/>
        <v>0.74976842197423821</v>
      </c>
      <c r="H1573" s="22">
        <f t="shared" si="431"/>
        <v>0.7804846485186836</v>
      </c>
      <c r="I1573" s="22">
        <v>1.5733134026309019</v>
      </c>
      <c r="J1573" s="22">
        <v>1.5177396991612657</v>
      </c>
      <c r="K1573" s="22">
        <f t="shared" si="432"/>
        <v>1.5455265508960838</v>
      </c>
      <c r="L1573" s="22">
        <f t="shared" si="428"/>
        <v>1.9394868163923813</v>
      </c>
      <c r="M1573" s="22">
        <f t="shared" si="429"/>
        <v>2.024277969942851</v>
      </c>
      <c r="N1573" s="22">
        <f t="shared" si="433"/>
        <v>1.9818823931676162</v>
      </c>
      <c r="O1573" s="14"/>
      <c r="P1573" s="14">
        <f t="shared" si="435"/>
        <v>79</v>
      </c>
      <c r="Q1573" s="14"/>
      <c r="R1573" s="14"/>
      <c r="S1573" s="14"/>
      <c r="T1573" s="14"/>
      <c r="U1573" s="14"/>
      <c r="V1573" s="14"/>
      <c r="W1573" s="14"/>
      <c r="X1573" s="14"/>
      <c r="Y1573" s="14"/>
      <c r="Z1573" s="14"/>
      <c r="AA1573" s="14"/>
      <c r="AB1573" s="14"/>
      <c r="AC1573" s="14"/>
      <c r="AD1573" s="14"/>
      <c r="AE1573" s="14"/>
      <c r="AF1573" s="14"/>
      <c r="AG1573" s="14"/>
      <c r="AH1573" s="14"/>
      <c r="AI1573" s="14"/>
      <c r="AJ1573" s="14"/>
      <c r="AK1573" s="14"/>
      <c r="AL1573" s="14"/>
      <c r="AM1573" s="14"/>
      <c r="AN1573" s="14"/>
      <c r="AO1573" s="14"/>
      <c r="AP1573" s="14"/>
      <c r="AQ1573" s="14"/>
      <c r="AR1573" s="14"/>
      <c r="AS1573" s="14"/>
      <c r="AT1573" s="14"/>
      <c r="AU1573" s="14"/>
      <c r="AV1573" s="14"/>
      <c r="AW1573" s="14"/>
      <c r="AX1573" s="14"/>
      <c r="AY1573" s="14"/>
      <c r="AZ1573" s="14"/>
      <c r="BA1573" s="14"/>
      <c r="BB1573" s="14"/>
      <c r="BC1573" s="14"/>
      <c r="BD1573" s="14"/>
      <c r="BE1573" s="14"/>
      <c r="BF1573" s="14"/>
      <c r="BG1573" s="14"/>
      <c r="BH1573" s="14"/>
      <c r="BI1573" s="14"/>
      <c r="BJ1573" s="14"/>
      <c r="BK1573" s="14"/>
      <c r="BL1573" s="14"/>
      <c r="BM1573" s="14"/>
      <c r="BN1573" s="14"/>
      <c r="BO1573" s="14"/>
      <c r="BP1573" s="14"/>
      <c r="BQ1573" s="14"/>
      <c r="BR1573" s="14"/>
      <c r="BS1573" s="14"/>
      <c r="BT1573" s="14"/>
    </row>
    <row r="1574" spans="1:72" s="13" customFormat="1" x14ac:dyDescent="0.25">
      <c r="A1574" s="13" t="s">
        <v>59</v>
      </c>
      <c r="B1574" s="13">
        <v>80</v>
      </c>
      <c r="C1574" s="21">
        <v>35.784384765130227</v>
      </c>
      <c r="D1574" s="21">
        <v>35.192382914615933</v>
      </c>
      <c r="E1574" s="21">
        <f t="shared" si="430"/>
        <v>35.48838383987308</v>
      </c>
      <c r="F1574" s="22">
        <f t="shared" si="434"/>
        <v>0.81745659325356712</v>
      </c>
      <c r="G1574" s="22">
        <f t="shared" si="434"/>
        <v>0.75477702172493366</v>
      </c>
      <c r="H1574" s="22">
        <f t="shared" si="431"/>
        <v>0.78611680748925039</v>
      </c>
      <c r="I1574" s="22">
        <v>1.6064168839101836</v>
      </c>
      <c r="J1574" s="22">
        <v>1.5384518662985462</v>
      </c>
      <c r="K1574" s="22">
        <f t="shared" si="432"/>
        <v>1.5724343751043648</v>
      </c>
      <c r="L1574" s="22">
        <f t="shared" si="428"/>
        <v>1.9651402865520575</v>
      </c>
      <c r="M1574" s="22">
        <f t="shared" si="429"/>
        <v>2.0382865694329659</v>
      </c>
      <c r="N1574" s="22">
        <f t="shared" si="433"/>
        <v>2.0017134279925117</v>
      </c>
      <c r="O1574" s="14"/>
      <c r="P1574" s="14">
        <f t="shared" si="435"/>
        <v>80</v>
      </c>
      <c r="Q1574" s="14"/>
      <c r="R1574" s="14"/>
      <c r="S1574" s="14"/>
      <c r="T1574" s="14"/>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c r="BH1574" s="14"/>
      <c r="BI1574" s="14"/>
      <c r="BJ1574" s="14"/>
      <c r="BK1574" s="14"/>
      <c r="BL1574" s="14"/>
      <c r="BM1574" s="14"/>
      <c r="BN1574" s="14"/>
      <c r="BO1574" s="14"/>
      <c r="BP1574" s="14"/>
      <c r="BQ1574" s="14"/>
      <c r="BR1574" s="14"/>
      <c r="BS1574" s="14"/>
      <c r="BT1574" s="14"/>
    </row>
    <row r="1575" spans="1:72" s="13" customFormat="1" x14ac:dyDescent="0.25">
      <c r="A1575" s="13" t="s">
        <v>59</v>
      </c>
      <c r="B1575" s="13">
        <v>81</v>
      </c>
      <c r="C1575" s="21">
        <v>36.601841358383794</v>
      </c>
      <c r="D1575" s="21">
        <v>35.947159936340867</v>
      </c>
      <c r="E1575" s="21">
        <f t="shared" si="430"/>
        <v>36.274500647362331</v>
      </c>
      <c r="F1575" s="22">
        <f t="shared" si="434"/>
        <v>0.82354066851004859</v>
      </c>
      <c r="G1575" s="22">
        <f t="shared" si="434"/>
        <v>0.75964847929962787</v>
      </c>
      <c r="H1575" s="22">
        <f t="shared" si="431"/>
        <v>0.79159457390483823</v>
      </c>
      <c r="I1575" s="22">
        <v>1.6393136874419909</v>
      </c>
      <c r="J1575" s="22">
        <v>1.5590019177683583</v>
      </c>
      <c r="K1575" s="22">
        <f t="shared" si="432"/>
        <v>1.5991578026051747</v>
      </c>
      <c r="L1575" s="22">
        <f t="shared" si="428"/>
        <v>1.9905679830090728</v>
      </c>
      <c r="M1575" s="22">
        <f t="shared" si="429"/>
        <v>2.0522675424897963</v>
      </c>
      <c r="N1575" s="22">
        <f t="shared" si="433"/>
        <v>2.0214177627494347</v>
      </c>
      <c r="O1575" s="14"/>
      <c r="P1575" s="14">
        <f t="shared" si="435"/>
        <v>81</v>
      </c>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c r="BG1575" s="14"/>
      <c r="BH1575" s="14"/>
      <c r="BI1575" s="14"/>
      <c r="BJ1575" s="14"/>
      <c r="BK1575" s="14"/>
      <c r="BL1575" s="14"/>
      <c r="BM1575" s="14"/>
      <c r="BN1575" s="14"/>
      <c r="BO1575" s="14"/>
      <c r="BP1575" s="14"/>
      <c r="BQ1575" s="14"/>
      <c r="BR1575" s="14"/>
      <c r="BS1575" s="14"/>
      <c r="BT1575" s="14"/>
    </row>
    <row r="1576" spans="1:72" s="13" customFormat="1" x14ac:dyDescent="0.25">
      <c r="A1576" s="13" t="s">
        <v>59</v>
      </c>
      <c r="B1576" s="13">
        <v>82</v>
      </c>
      <c r="C1576" s="21">
        <v>37.425382026893843</v>
      </c>
      <c r="D1576" s="21">
        <v>36.706808415640495</v>
      </c>
      <c r="E1576" s="21">
        <f t="shared" si="430"/>
        <v>37.066095221267169</v>
      </c>
      <c r="F1576" s="22">
        <f t="shared" si="434"/>
        <v>0.82945291452759307</v>
      </c>
      <c r="G1576" s="22">
        <f t="shared" si="434"/>
        <v>0.76438320775024238</v>
      </c>
      <c r="H1576" s="22">
        <f t="shared" si="431"/>
        <v>0.79691806113891772</v>
      </c>
      <c r="I1576" s="22">
        <v>1.6719828498085447</v>
      </c>
      <c r="J1576" s="22">
        <v>1.5793863883678807</v>
      </c>
      <c r="K1576" s="22">
        <f t="shared" si="432"/>
        <v>1.6256846190882128</v>
      </c>
      <c r="L1576" s="22">
        <f t="shared" si="428"/>
        <v>2.0157658385718089</v>
      </c>
      <c r="M1576" s="22">
        <f t="shared" si="429"/>
        <v>2.0662232926549788</v>
      </c>
      <c r="N1576" s="22">
        <f t="shared" si="433"/>
        <v>2.0409945656133939</v>
      </c>
      <c r="O1576" s="14"/>
      <c r="P1576" s="14">
        <f t="shared" si="435"/>
        <v>82</v>
      </c>
      <c r="Q1576" s="14"/>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c r="AM1576" s="14"/>
      <c r="AN1576" s="14"/>
      <c r="AO1576" s="14"/>
      <c r="AP1576" s="14"/>
      <c r="AQ1576" s="14"/>
      <c r="AR1576" s="14"/>
      <c r="AS1576" s="14"/>
      <c r="AT1576" s="14"/>
      <c r="AU1576" s="14"/>
      <c r="AV1576" s="14"/>
      <c r="AW1576" s="14"/>
      <c r="AX1576" s="14"/>
      <c r="AY1576" s="14"/>
      <c r="AZ1576" s="14"/>
      <c r="BA1576" s="14"/>
      <c r="BB1576" s="14"/>
      <c r="BC1576" s="14"/>
      <c r="BD1576" s="14"/>
      <c r="BE1576" s="14"/>
      <c r="BF1576" s="14"/>
      <c r="BG1576" s="14"/>
      <c r="BH1576" s="14"/>
      <c r="BI1576" s="14"/>
      <c r="BJ1576" s="14"/>
      <c r="BK1576" s="14"/>
      <c r="BL1576" s="14"/>
      <c r="BM1576" s="14"/>
      <c r="BN1576" s="14"/>
      <c r="BO1576" s="14"/>
      <c r="BP1576" s="14"/>
      <c r="BQ1576" s="14"/>
      <c r="BR1576" s="14"/>
      <c r="BS1576" s="14"/>
      <c r="BT1576" s="14"/>
    </row>
    <row r="1577" spans="1:72" s="13" customFormat="1" x14ac:dyDescent="0.25">
      <c r="A1577" s="13" t="s">
        <v>59</v>
      </c>
      <c r="B1577" s="13">
        <v>83</v>
      </c>
      <c r="C1577" s="21">
        <v>38.254834941421436</v>
      </c>
      <c r="D1577" s="21">
        <v>37.471191623390737</v>
      </c>
      <c r="E1577" s="21">
        <f t="shared" si="430"/>
        <v>37.863013282406087</v>
      </c>
      <c r="F1577" s="22">
        <f t="shared" si="434"/>
        <v>0.83519324487341606</v>
      </c>
      <c r="G1577" s="22">
        <f t="shared" si="434"/>
        <v>0.76898167164518583</v>
      </c>
      <c r="H1577" s="22">
        <f t="shared" si="431"/>
        <v>0.80208745825930094</v>
      </c>
      <c r="I1577" s="22">
        <v>1.7044042106536759</v>
      </c>
      <c r="J1577" s="22">
        <v>1.5996020346251427</v>
      </c>
      <c r="K1577" s="22">
        <f t="shared" si="432"/>
        <v>1.6520031226394094</v>
      </c>
      <c r="L1577" s="22">
        <f t="shared" si="428"/>
        <v>2.0407303592499715</v>
      </c>
      <c r="M1577" s="22">
        <f t="shared" si="429"/>
        <v>2.0801562554838258</v>
      </c>
      <c r="N1577" s="22">
        <f t="shared" si="433"/>
        <v>2.0604433073668984</v>
      </c>
      <c r="O1577" s="14"/>
      <c r="P1577" s="14">
        <f t="shared" si="435"/>
        <v>83</v>
      </c>
      <c r="Q1577" s="14"/>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c r="BE1577" s="14"/>
      <c r="BF1577" s="14"/>
      <c r="BG1577" s="14"/>
      <c r="BH1577" s="14"/>
      <c r="BI1577" s="14"/>
      <c r="BJ1577" s="14"/>
      <c r="BK1577" s="14"/>
      <c r="BL1577" s="14"/>
      <c r="BM1577" s="14"/>
      <c r="BN1577" s="14"/>
      <c r="BO1577" s="14"/>
      <c r="BP1577" s="14"/>
      <c r="BQ1577" s="14"/>
      <c r="BR1577" s="14"/>
      <c r="BS1577" s="14"/>
      <c r="BT1577" s="14"/>
    </row>
    <row r="1578" spans="1:72" s="13" customFormat="1" x14ac:dyDescent="0.25">
      <c r="A1578" s="13" t="s">
        <v>59</v>
      </c>
      <c r="B1578" s="24">
        <v>84</v>
      </c>
      <c r="C1578" s="25">
        <v>39.090028186294852</v>
      </c>
      <c r="D1578" s="25">
        <v>38.240173295035923</v>
      </c>
      <c r="E1578" s="25">
        <f t="shared" si="430"/>
        <v>38.665100740665387</v>
      </c>
      <c r="F1578" s="26">
        <f t="shared" si="434"/>
        <v>0.84076167105756383</v>
      </c>
      <c r="G1578" s="26">
        <f t="shared" si="434"/>
        <v>0.77344438577852515</v>
      </c>
      <c r="H1578" s="26">
        <f t="shared" si="431"/>
        <v>0.80710302841804449</v>
      </c>
      <c r="I1578" s="26">
        <v>1.7365584366455789</v>
      </c>
      <c r="J1578" s="26">
        <v>1.6196458295101424</v>
      </c>
      <c r="K1578" s="26">
        <f t="shared" si="432"/>
        <v>1.6781021330778607</v>
      </c>
      <c r="L1578" s="26">
        <f t="shared" si="428"/>
        <v>2.0654586149975467</v>
      </c>
      <c r="M1578" s="26">
        <f t="shared" si="429"/>
        <v>2.0940688940160284</v>
      </c>
      <c r="N1578" s="26">
        <f t="shared" si="433"/>
        <v>2.0797637545067875</v>
      </c>
      <c r="O1578" s="14"/>
      <c r="P1578" s="14">
        <f t="shared" si="435"/>
        <v>84</v>
      </c>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c r="AM1578" s="14"/>
      <c r="AN1578" s="14"/>
      <c r="AO1578" s="14"/>
      <c r="AP1578" s="14"/>
      <c r="AQ1578" s="14"/>
      <c r="AR1578" s="14"/>
      <c r="AS1578" s="14"/>
      <c r="AT1578" s="14"/>
      <c r="AU1578" s="14"/>
      <c r="AV1578" s="14"/>
      <c r="AW1578" s="14"/>
      <c r="AX1578" s="14"/>
      <c r="AY1578" s="14"/>
      <c r="AZ1578" s="14"/>
      <c r="BA1578" s="14"/>
      <c r="BB1578" s="14"/>
      <c r="BC1578" s="14"/>
      <c r="BD1578" s="14"/>
      <c r="BE1578" s="14"/>
      <c r="BF1578" s="14"/>
      <c r="BG1578" s="14"/>
      <c r="BH1578" s="14"/>
      <c r="BI1578" s="14"/>
      <c r="BJ1578" s="14"/>
      <c r="BK1578" s="14"/>
      <c r="BL1578" s="14"/>
      <c r="BM1578" s="14"/>
      <c r="BN1578" s="14"/>
      <c r="BO1578" s="14"/>
      <c r="BP1578" s="14"/>
      <c r="BQ1578" s="14"/>
      <c r="BR1578" s="14"/>
      <c r="BS1578" s="14"/>
      <c r="BT1578" s="14"/>
    </row>
    <row r="1579" spans="1:72" s="13" customFormat="1" x14ac:dyDescent="0.25">
      <c r="A1579" s="13" t="s">
        <v>59</v>
      </c>
      <c r="B1579" s="13">
        <v>85</v>
      </c>
      <c r="C1579" s="21">
        <v>39.930789857352416</v>
      </c>
      <c r="D1579" s="21">
        <v>39.013617680814448</v>
      </c>
      <c r="E1579" s="21">
        <f t="shared" si="430"/>
        <v>39.472203769083436</v>
      </c>
      <c r="F1579" s="22">
        <f t="shared" si="434"/>
        <v>0.84615830054723062</v>
      </c>
      <c r="G1579" s="22">
        <f t="shared" si="434"/>
        <v>0.77777191386611122</v>
      </c>
      <c r="H1579" s="22">
        <f t="shared" si="431"/>
        <v>0.81196510720667092</v>
      </c>
      <c r="I1579" s="22">
        <v>1.7684270420550123</v>
      </c>
      <c r="J1579" s="22">
        <v>1.639514957093607</v>
      </c>
      <c r="K1579" s="22">
        <f t="shared" si="432"/>
        <v>1.7039709995743095</v>
      </c>
      <c r="L1579" s="22">
        <f t="shared" si="428"/>
        <v>2.0899482294404352</v>
      </c>
      <c r="M1579" s="22">
        <f t="shared" si="429"/>
        <v>2.1079636945797962</v>
      </c>
      <c r="N1579" s="22">
        <f t="shared" si="433"/>
        <v>2.0989559620101157</v>
      </c>
      <c r="O1579" s="14"/>
      <c r="P1579" s="14">
        <f t="shared" si="435"/>
        <v>85</v>
      </c>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c r="AM1579" s="14"/>
      <c r="AN1579" s="14"/>
      <c r="AO1579" s="14"/>
      <c r="AP1579" s="14"/>
      <c r="AQ1579" s="14"/>
      <c r="AR1579" s="14"/>
      <c r="AS1579" s="14"/>
      <c r="AT1579" s="14"/>
      <c r="AU1579" s="14"/>
      <c r="AV1579" s="14"/>
      <c r="AW1579" s="14"/>
      <c r="AX1579" s="14"/>
      <c r="AY1579" s="14"/>
      <c r="AZ1579" s="14"/>
      <c r="BA1579" s="14"/>
      <c r="BB1579" s="14"/>
      <c r="BC1579" s="14"/>
      <c r="BD1579" s="14"/>
      <c r="BE1579" s="14"/>
      <c r="BF1579" s="14"/>
      <c r="BG1579" s="14"/>
      <c r="BH1579" s="14"/>
      <c r="BI1579" s="14"/>
      <c r="BJ1579" s="14"/>
      <c r="BK1579" s="14"/>
      <c r="BL1579" s="14"/>
      <c r="BM1579" s="14"/>
      <c r="BN1579" s="14"/>
      <c r="BO1579" s="14"/>
      <c r="BP1579" s="14"/>
      <c r="BQ1579" s="14"/>
      <c r="BR1579" s="14"/>
      <c r="BS1579" s="14"/>
      <c r="BT1579" s="14"/>
    </row>
    <row r="1580" spans="1:72" s="13" customFormat="1" x14ac:dyDescent="0.25">
      <c r="A1580" s="13" t="s">
        <v>59</v>
      </c>
      <c r="B1580" s="13">
        <v>86</v>
      </c>
      <c r="C1580" s="21">
        <v>40.776948157899646</v>
      </c>
      <c r="D1580" s="21">
        <v>39.79138959468056</v>
      </c>
      <c r="E1580" s="21">
        <f t="shared" si="430"/>
        <v>40.284168876290103</v>
      </c>
      <c r="F1580" s="22">
        <f t="shared" si="434"/>
        <v>0.85138333472843186</v>
      </c>
      <c r="G1580" s="22">
        <f t="shared" si="434"/>
        <v>0.78196486723101089</v>
      </c>
      <c r="H1580" s="22">
        <f t="shared" si="431"/>
        <v>0.81667410097972137</v>
      </c>
      <c r="I1580" s="22">
        <v>1.799992405990259</v>
      </c>
      <c r="J1580" s="22">
        <v>1.659206807163949</v>
      </c>
      <c r="K1580" s="22">
        <f t="shared" si="432"/>
        <v>1.729599606577104</v>
      </c>
      <c r="L1580" s="22">
        <f t="shared" si="428"/>
        <v>2.114197368644064</v>
      </c>
      <c r="M1580" s="22">
        <f t="shared" si="429"/>
        <v>2.1218431629023304</v>
      </c>
      <c r="N1580" s="22">
        <f t="shared" si="433"/>
        <v>2.1180202657731972</v>
      </c>
      <c r="O1580" s="14"/>
      <c r="P1580" s="14">
        <f t="shared" si="435"/>
        <v>86</v>
      </c>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c r="AM1580" s="14"/>
      <c r="AN1580" s="14"/>
      <c r="AO1580" s="14"/>
      <c r="AP1580" s="14"/>
      <c r="AQ1580" s="14"/>
      <c r="AR1580" s="14"/>
      <c r="AS1580" s="14"/>
      <c r="AT1580" s="14"/>
      <c r="AU1580" s="14"/>
      <c r="AV1580" s="14"/>
      <c r="AW1580" s="14"/>
      <c r="AX1580" s="14"/>
      <c r="AY1580" s="14"/>
      <c r="AZ1580" s="14"/>
      <c r="BA1580" s="14"/>
      <c r="BB1580" s="14"/>
      <c r="BC1580" s="14"/>
      <c r="BD1580" s="14"/>
      <c r="BE1580" s="14"/>
      <c r="BF1580" s="14"/>
      <c r="BG1580" s="14"/>
      <c r="BH1580" s="14"/>
      <c r="BI1580" s="14"/>
      <c r="BJ1580" s="14"/>
      <c r="BK1580" s="14"/>
      <c r="BL1580" s="14"/>
      <c r="BM1580" s="14"/>
      <c r="BN1580" s="14"/>
      <c r="BO1580" s="14"/>
      <c r="BP1580" s="14"/>
      <c r="BQ1580" s="14"/>
      <c r="BR1580" s="14"/>
      <c r="BS1580" s="14"/>
      <c r="BT1580" s="14"/>
    </row>
    <row r="1581" spans="1:72" s="13" customFormat="1" x14ac:dyDescent="0.25">
      <c r="A1581" s="13" t="s">
        <v>59</v>
      </c>
      <c r="B1581" s="13">
        <v>87</v>
      </c>
      <c r="C1581" s="21">
        <v>41.628331492628078</v>
      </c>
      <c r="D1581" s="21">
        <v>40.57335446191157</v>
      </c>
      <c r="E1581" s="21">
        <f t="shared" si="430"/>
        <v>41.100842977269821</v>
      </c>
      <c r="F1581" s="22">
        <f t="shared" si="434"/>
        <v>0.85643706681874932</v>
      </c>
      <c r="G1581" s="22">
        <f t="shared" si="434"/>
        <v>0.7860239034793608</v>
      </c>
      <c r="H1581" s="22">
        <f t="shared" si="431"/>
        <v>0.82123048514905506</v>
      </c>
      <c r="I1581" s="22">
        <v>1.8312377863452409</v>
      </c>
      <c r="J1581" s="22">
        <v>1.6787189698126221</v>
      </c>
      <c r="K1581" s="22">
        <f t="shared" si="432"/>
        <v>1.7549783780789316</v>
      </c>
      <c r="L1581" s="22">
        <f t="shared" si="428"/>
        <v>2.1382047289795691</v>
      </c>
      <c r="M1581" s="22">
        <f t="shared" si="429"/>
        <v>2.1357098205050979</v>
      </c>
      <c r="N1581" s="22">
        <f t="shared" si="433"/>
        <v>2.1369572747423335</v>
      </c>
      <c r="O1581" s="14"/>
      <c r="P1581" s="14">
        <f t="shared" si="435"/>
        <v>87</v>
      </c>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c r="BG1581" s="14"/>
      <c r="BH1581" s="14"/>
      <c r="BI1581" s="14"/>
      <c r="BJ1581" s="14"/>
      <c r="BK1581" s="14"/>
      <c r="BL1581" s="14"/>
      <c r="BM1581" s="14"/>
      <c r="BN1581" s="14"/>
      <c r="BO1581" s="14"/>
      <c r="BP1581" s="14"/>
      <c r="BQ1581" s="14"/>
      <c r="BR1581" s="14"/>
      <c r="BS1581" s="14"/>
      <c r="BT1581" s="14"/>
    </row>
    <row r="1582" spans="1:72" s="13" customFormat="1" x14ac:dyDescent="0.25">
      <c r="A1582" s="13" t="s">
        <v>59</v>
      </c>
      <c r="B1582" s="13">
        <v>88</v>
      </c>
      <c r="C1582" s="21">
        <v>42.484768559446827</v>
      </c>
      <c r="D1582" s="21">
        <v>41.359378365390931</v>
      </c>
      <c r="E1582" s="21">
        <f t="shared" si="430"/>
        <v>41.922073462418879</v>
      </c>
      <c r="F1582" s="22">
        <f t="shared" si="434"/>
        <v>0.86131987973433155</v>
      </c>
      <c r="G1582" s="22">
        <f t="shared" si="434"/>
        <v>0.78994972516855455</v>
      </c>
      <c r="H1582" s="22">
        <f t="shared" si="431"/>
        <v>0.82563480245144305</v>
      </c>
      <c r="I1582" s="22">
        <v>1.862147330531285</v>
      </c>
      <c r="J1582" s="22">
        <v>1.6980492299977199</v>
      </c>
      <c r="K1582" s="22">
        <f t="shared" si="432"/>
        <v>1.7800982802645025</v>
      </c>
      <c r="L1582" s="22">
        <f t="shared" si="428"/>
        <v>2.1619695241512971</v>
      </c>
      <c r="M1582" s="22">
        <f t="shared" si="429"/>
        <v>2.1495662013622456</v>
      </c>
      <c r="N1582" s="22">
        <f t="shared" si="433"/>
        <v>2.1557678627567713</v>
      </c>
      <c r="O1582" s="14"/>
      <c r="P1582" s="14">
        <f t="shared" si="435"/>
        <v>88</v>
      </c>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c r="BH1582" s="14"/>
      <c r="BI1582" s="14"/>
      <c r="BJ1582" s="14"/>
      <c r="BK1582" s="14"/>
      <c r="BL1582" s="14"/>
      <c r="BM1582" s="14"/>
      <c r="BN1582" s="14"/>
      <c r="BO1582" s="14"/>
      <c r="BP1582" s="14"/>
      <c r="BQ1582" s="14"/>
      <c r="BR1582" s="14"/>
      <c r="BS1582" s="14"/>
      <c r="BT1582" s="14"/>
    </row>
    <row r="1583" spans="1:72" s="13" customFormat="1" x14ac:dyDescent="0.25">
      <c r="A1583" s="13" t="s">
        <v>59</v>
      </c>
      <c r="B1583" s="13">
        <v>89</v>
      </c>
      <c r="C1583" s="21">
        <v>43.346088439181159</v>
      </c>
      <c r="D1583" s="21">
        <v>42.149328090559486</v>
      </c>
      <c r="E1583" s="21">
        <f t="shared" si="430"/>
        <v>42.747708264870326</v>
      </c>
      <c r="F1583" s="22">
        <f t="shared" si="434"/>
        <v>0.86603224391532763</v>
      </c>
      <c r="G1583" s="22">
        <f t="shared" si="434"/>
        <v>0.79374307846911307</v>
      </c>
      <c r="H1583" s="22">
        <f t="shared" si="431"/>
        <v>0.82988766119222035</v>
      </c>
      <c r="I1583" s="22">
        <v>1.8927060830760836</v>
      </c>
      <c r="J1583" s="22">
        <v>1.7171955620952615</v>
      </c>
      <c r="K1583" s="22">
        <f t="shared" si="432"/>
        <v>1.8049508225856725</v>
      </c>
      <c r="L1583" s="22">
        <f t="shared" si="428"/>
        <v>2.1854914714481857</v>
      </c>
      <c r="M1583" s="22">
        <f t="shared" si="429"/>
        <v>2.1634148488037277</v>
      </c>
      <c r="N1583" s="22">
        <f t="shared" si="433"/>
        <v>2.1744531601259567</v>
      </c>
      <c r="O1583" s="14"/>
      <c r="P1583" s="14">
        <f t="shared" si="435"/>
        <v>89</v>
      </c>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c r="BE1583" s="14"/>
      <c r="BF1583" s="14"/>
      <c r="BG1583" s="14"/>
      <c r="BH1583" s="14"/>
      <c r="BI1583" s="14"/>
      <c r="BJ1583" s="14"/>
      <c r="BK1583" s="14"/>
      <c r="BL1583" s="14"/>
      <c r="BM1583" s="14"/>
      <c r="BN1583" s="14"/>
      <c r="BO1583" s="14"/>
      <c r="BP1583" s="14"/>
      <c r="BQ1583" s="14"/>
      <c r="BR1583" s="14"/>
      <c r="BS1583" s="14"/>
      <c r="BT1583" s="14"/>
    </row>
    <row r="1584" spans="1:72" s="13" customFormat="1" x14ac:dyDescent="0.25">
      <c r="A1584" s="13" t="s">
        <v>59</v>
      </c>
      <c r="B1584" s="13">
        <v>90</v>
      </c>
      <c r="C1584" s="21">
        <v>44.212120683096487</v>
      </c>
      <c r="D1584" s="21">
        <v>42.943071169028599</v>
      </c>
      <c r="E1584" s="21">
        <f t="shared" si="430"/>
        <v>43.577595926062543</v>
      </c>
      <c r="F1584" s="22">
        <f t="shared" si="434"/>
        <v>0.8705747151129799</v>
      </c>
      <c r="G1584" s="22">
        <f t="shared" si="434"/>
        <v>0.79740475182187254</v>
      </c>
      <c r="H1584" s="22">
        <f t="shared" si="431"/>
        <v>0.83398973346742622</v>
      </c>
      <c r="I1584" s="22">
        <v>1.9228999901853474</v>
      </c>
      <c r="J1584" s="22">
        <v>1.7361561244472312</v>
      </c>
      <c r="K1584" s="22">
        <f t="shared" si="432"/>
        <v>1.8295280573162893</v>
      </c>
      <c r="L1584" s="22">
        <f t="shared" si="428"/>
        <v>2.20877077728567</v>
      </c>
      <c r="M1584" s="22">
        <f t="shared" si="429"/>
        <v>2.1772583126455469</v>
      </c>
      <c r="N1584" s="22">
        <f t="shared" si="433"/>
        <v>2.1930145449656084</v>
      </c>
      <c r="O1584" s="14"/>
      <c r="P1584" s="14">
        <f t="shared" si="435"/>
        <v>90</v>
      </c>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c r="BF1584" s="14"/>
      <c r="BG1584" s="14"/>
      <c r="BH1584" s="14"/>
      <c r="BI1584" s="14"/>
      <c r="BJ1584" s="14"/>
      <c r="BK1584" s="14"/>
      <c r="BL1584" s="14"/>
      <c r="BM1584" s="14"/>
      <c r="BN1584" s="14"/>
      <c r="BO1584" s="14"/>
      <c r="BP1584" s="14"/>
      <c r="BQ1584" s="14"/>
      <c r="BR1584" s="14"/>
      <c r="BS1584" s="14"/>
      <c r="BT1584" s="14"/>
    </row>
    <row r="1585" spans="1:72" s="13" customFormat="1" x14ac:dyDescent="0.25">
      <c r="A1585" s="13" t="s">
        <v>59</v>
      </c>
      <c r="B1585" s="24">
        <v>91</v>
      </c>
      <c r="C1585" s="25">
        <v>45.082695398209466</v>
      </c>
      <c r="D1585" s="25">
        <v>43.740475920850471</v>
      </c>
      <c r="E1585" s="25">
        <f t="shared" si="430"/>
        <v>44.411585659529969</v>
      </c>
      <c r="F1585" s="26">
        <f t="shared" si="434"/>
        <v>0.87494793214249</v>
      </c>
      <c r="G1585" s="26">
        <f t="shared" si="434"/>
        <v>0.80093557459215958</v>
      </c>
      <c r="H1585" s="26">
        <f t="shared" si="431"/>
        <v>0.83794175336732479</v>
      </c>
      <c r="I1585" s="26">
        <v>1.9527159013734516</v>
      </c>
      <c r="J1585" s="26">
        <v>1.7549292539150281</v>
      </c>
      <c r="K1585" s="26">
        <f t="shared" si="432"/>
        <v>1.8538225776442399</v>
      </c>
      <c r="L1585" s="26">
        <f t="shared" si="428"/>
        <v>2.2318081221037063</v>
      </c>
      <c r="M1585" s="26">
        <f t="shared" si="429"/>
        <v>2.1910991465307892</v>
      </c>
      <c r="N1585" s="26">
        <f t="shared" si="433"/>
        <v>2.2114536343172477</v>
      </c>
      <c r="O1585" s="14"/>
      <c r="P1585" s="14">
        <f t="shared" si="435"/>
        <v>91</v>
      </c>
      <c r="Q1585" s="14"/>
      <c r="R1585" s="14"/>
      <c r="S1585" s="14"/>
      <c r="T1585" s="14"/>
      <c r="U1585" s="14"/>
      <c r="V1585" s="14"/>
      <c r="W1585" s="14"/>
      <c r="X1585" s="14"/>
      <c r="Y1585" s="14"/>
      <c r="Z1585" s="14"/>
      <c r="AA1585" s="14"/>
      <c r="AB1585" s="14"/>
      <c r="AC1585" s="14"/>
      <c r="AD1585" s="14"/>
      <c r="AE1585" s="14"/>
      <c r="AF1585" s="14"/>
      <c r="AG1585" s="14"/>
      <c r="AH1585" s="14"/>
      <c r="AI1585" s="14"/>
      <c r="AJ1585" s="14"/>
      <c r="AK1585" s="14"/>
      <c r="AL1585" s="14"/>
      <c r="AM1585" s="14"/>
      <c r="AN1585" s="14"/>
      <c r="AO1585" s="14"/>
      <c r="AP1585" s="14"/>
      <c r="AQ1585" s="14"/>
      <c r="AR1585" s="14"/>
      <c r="AS1585" s="14"/>
      <c r="AT1585" s="14"/>
      <c r="AU1585" s="14"/>
      <c r="AV1585" s="14"/>
      <c r="AW1585" s="14"/>
      <c r="AX1585" s="14"/>
      <c r="AY1585" s="14"/>
      <c r="AZ1585" s="14"/>
      <c r="BA1585" s="14"/>
      <c r="BB1585" s="14"/>
      <c r="BC1585" s="14"/>
      <c r="BD1585" s="14"/>
      <c r="BE1585" s="14"/>
      <c r="BF1585" s="14"/>
      <c r="BG1585" s="14"/>
      <c r="BH1585" s="14"/>
      <c r="BI1585" s="14"/>
      <c r="BJ1585" s="14"/>
      <c r="BK1585" s="14"/>
      <c r="BL1585" s="14"/>
      <c r="BM1585" s="14"/>
      <c r="BN1585" s="14"/>
      <c r="BO1585" s="14"/>
      <c r="BP1585" s="14"/>
      <c r="BQ1585" s="14"/>
      <c r="BR1585" s="14"/>
      <c r="BS1585" s="14"/>
      <c r="BT1585" s="14"/>
    </row>
    <row r="1586" spans="1:72" s="13" customFormat="1" x14ac:dyDescent="0.25">
      <c r="A1586" s="13" t="s">
        <v>59</v>
      </c>
      <c r="B1586" s="13">
        <v>92</v>
      </c>
      <c r="C1586" s="21">
        <v>45.957643330351956</v>
      </c>
      <c r="D1586" s="21">
        <v>44.541411495442631</v>
      </c>
      <c r="E1586" s="21">
        <f t="shared" si="430"/>
        <v>45.249527412897294</v>
      </c>
      <c r="F1586" s="22">
        <f t="shared" si="434"/>
        <v>0.87915261460490512</v>
      </c>
      <c r="G1586" s="22">
        <f t="shared" si="434"/>
        <v>0.80433641572221148</v>
      </c>
      <c r="H1586" s="22">
        <f t="shared" si="431"/>
        <v>0.8417445151635583</v>
      </c>
      <c r="I1586" s="22">
        <v>1.9821415682790664</v>
      </c>
      <c r="J1586" s="22">
        <v>1.7735134604466027</v>
      </c>
      <c r="K1586" s="22">
        <f t="shared" si="432"/>
        <v>1.8778275143628345</v>
      </c>
      <c r="L1586" s="22">
        <f t="shared" ref="L1586:L1617" si="436">I1586/F1586</f>
        <v>2.2546046446894197</v>
      </c>
      <c r="M1586" s="22">
        <f t="shared" ref="M1586:M1617" si="437">J1586/G1586</f>
        <v>2.2049399054675023</v>
      </c>
      <c r="N1586" s="22">
        <f t="shared" si="433"/>
        <v>2.229772275078461</v>
      </c>
      <c r="O1586" s="14"/>
      <c r="P1586" s="14">
        <f t="shared" si="435"/>
        <v>92</v>
      </c>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c r="BE1586" s="14"/>
      <c r="BF1586" s="14"/>
      <c r="BG1586" s="14"/>
      <c r="BH1586" s="14"/>
      <c r="BI1586" s="14"/>
      <c r="BJ1586" s="14"/>
      <c r="BK1586" s="14"/>
      <c r="BL1586" s="14"/>
      <c r="BM1586" s="14"/>
      <c r="BN1586" s="14"/>
      <c r="BO1586" s="14"/>
      <c r="BP1586" s="14"/>
      <c r="BQ1586" s="14"/>
      <c r="BR1586" s="14"/>
      <c r="BS1586" s="14"/>
      <c r="BT1586" s="14"/>
    </row>
    <row r="1587" spans="1:72" s="13" customFormat="1" x14ac:dyDescent="0.25">
      <c r="A1587" s="13" t="s">
        <v>59</v>
      </c>
      <c r="B1587" s="13">
        <v>93</v>
      </c>
      <c r="C1587" s="21">
        <v>46.836795944956862</v>
      </c>
      <c r="D1587" s="21">
        <v>45.345747911164842</v>
      </c>
      <c r="E1587" s="21">
        <f t="shared" si="430"/>
        <v>46.091271928060848</v>
      </c>
      <c r="F1587" s="22">
        <f t="shared" si="434"/>
        <v>0.8831895605819966</v>
      </c>
      <c r="G1587" s="22">
        <f t="shared" si="434"/>
        <v>0.80760818238327658</v>
      </c>
      <c r="H1587" s="22">
        <f t="shared" si="431"/>
        <v>0.84539887148263659</v>
      </c>
      <c r="I1587" s="22">
        <v>2.0111656407902547</v>
      </c>
      <c r="J1587" s="22">
        <v>1.7919074216651067</v>
      </c>
      <c r="K1587" s="22">
        <f t="shared" si="432"/>
        <v>1.9015365312276806</v>
      </c>
      <c r="L1587" s="22">
        <f t="shared" si="436"/>
        <v>2.2771619259912383</v>
      </c>
      <c r="M1587" s="22">
        <f t="shared" si="437"/>
        <v>2.2187831435500476</v>
      </c>
      <c r="N1587" s="22">
        <f t="shared" si="433"/>
        <v>2.2479725347706427</v>
      </c>
      <c r="O1587" s="14"/>
      <c r="P1587" s="14">
        <f t="shared" si="435"/>
        <v>93</v>
      </c>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c r="BE1587" s="14"/>
      <c r="BF1587" s="14"/>
      <c r="BG1587" s="14"/>
      <c r="BH1587" s="14"/>
      <c r="BI1587" s="14"/>
      <c r="BJ1587" s="14"/>
      <c r="BK1587" s="14"/>
      <c r="BL1587" s="14"/>
      <c r="BM1587" s="14"/>
      <c r="BN1587" s="14"/>
      <c r="BO1587" s="14"/>
      <c r="BP1587" s="14"/>
      <c r="BQ1587" s="14"/>
      <c r="BR1587" s="14"/>
      <c r="BS1587" s="14"/>
      <c r="BT1587" s="14"/>
    </row>
    <row r="1588" spans="1:72" s="13" customFormat="1" x14ac:dyDescent="0.25">
      <c r="A1588" s="13" t="s">
        <v>59</v>
      </c>
      <c r="B1588" s="13">
        <v>94</v>
      </c>
      <c r="C1588" s="21">
        <v>47.719985505538858</v>
      </c>
      <c r="D1588" s="21">
        <v>46.153356093548119</v>
      </c>
      <c r="E1588" s="21">
        <f t="shared" si="430"/>
        <v>46.936670799543492</v>
      </c>
      <c r="F1588" s="22">
        <f t="shared" si="434"/>
        <v>0.88705964430736373</v>
      </c>
      <c r="G1588" s="22">
        <f t="shared" si="434"/>
        <v>0.8107518186292566</v>
      </c>
      <c r="H1588" s="22">
        <f t="shared" si="431"/>
        <v>0.84890573146831017</v>
      </c>
      <c r="I1588" s="22">
        <v>2.0397776606108753</v>
      </c>
      <c r="J1588" s="22">
        <v>1.8101099774865264</v>
      </c>
      <c r="K1588" s="22">
        <f t="shared" si="432"/>
        <v>1.9249438190487007</v>
      </c>
      <c r="L1588" s="22">
        <f t="shared" si="436"/>
        <v>2.2994819724930444</v>
      </c>
      <c r="M1588" s="22">
        <f t="shared" si="437"/>
        <v>2.232631411850412</v>
      </c>
      <c r="N1588" s="22">
        <f t="shared" si="433"/>
        <v>2.2660566921717282</v>
      </c>
      <c r="O1588" s="14"/>
      <c r="P1588" s="14">
        <f t="shared" si="435"/>
        <v>94</v>
      </c>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c r="BE1588" s="14"/>
      <c r="BF1588" s="14"/>
      <c r="BG1588" s="14"/>
      <c r="BH1588" s="14"/>
      <c r="BI1588" s="14"/>
      <c r="BJ1588" s="14"/>
      <c r="BK1588" s="14"/>
      <c r="BL1588" s="14"/>
      <c r="BM1588" s="14"/>
      <c r="BN1588" s="14"/>
      <c r="BO1588" s="14"/>
      <c r="BP1588" s="14"/>
      <c r="BQ1588" s="14"/>
      <c r="BR1588" s="14"/>
      <c r="BS1588" s="14"/>
      <c r="BT1588" s="14"/>
    </row>
    <row r="1589" spans="1:72" s="13" customFormat="1" x14ac:dyDescent="0.25">
      <c r="A1589" s="13" t="s">
        <v>59</v>
      </c>
      <c r="B1589" s="13">
        <v>95</v>
      </c>
      <c r="C1589" s="21">
        <v>48.607045149846222</v>
      </c>
      <c r="D1589" s="21">
        <v>46.964107912177376</v>
      </c>
      <c r="E1589" s="21">
        <f t="shared" si="430"/>
        <v>47.785576531011799</v>
      </c>
      <c r="F1589" s="22">
        <f t="shared" si="434"/>
        <v>0.89076381381786973</v>
      </c>
      <c r="G1589" s="22">
        <f t="shared" si="434"/>
        <v>0.81376830405253742</v>
      </c>
      <c r="H1589" s="22">
        <f t="shared" si="431"/>
        <v>0.85226605893520357</v>
      </c>
      <c r="I1589" s="22">
        <v>2.0679680524063029</v>
      </c>
      <c r="J1589" s="22">
        <v>1.8281201247733279</v>
      </c>
      <c r="K1589" s="22">
        <f t="shared" si="432"/>
        <v>1.9480440885898154</v>
      </c>
      <c r="L1589" s="22">
        <f t="shared" si="436"/>
        <v>2.3215671992139666</v>
      </c>
      <c r="M1589" s="22">
        <f t="shared" si="437"/>
        <v>2.2464872564701208</v>
      </c>
      <c r="N1589" s="22">
        <f t="shared" si="433"/>
        <v>2.2840272278420439</v>
      </c>
      <c r="O1589" s="14"/>
      <c r="P1589" s="14">
        <f t="shared" si="435"/>
        <v>95</v>
      </c>
      <c r="Q1589" s="14"/>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4"/>
      <c r="AY1589" s="14"/>
      <c r="AZ1589" s="14"/>
      <c r="BA1589" s="14"/>
      <c r="BB1589" s="14"/>
      <c r="BC1589" s="14"/>
      <c r="BD1589" s="14"/>
      <c r="BE1589" s="14"/>
      <c r="BF1589" s="14"/>
      <c r="BG1589" s="14"/>
      <c r="BH1589" s="14"/>
      <c r="BI1589" s="14"/>
      <c r="BJ1589" s="14"/>
      <c r="BK1589" s="14"/>
      <c r="BL1589" s="14"/>
      <c r="BM1589" s="14"/>
      <c r="BN1589" s="14"/>
      <c r="BO1589" s="14"/>
      <c r="BP1589" s="14"/>
      <c r="BQ1589" s="14"/>
      <c r="BR1589" s="14"/>
      <c r="BS1589" s="14"/>
      <c r="BT1589" s="14"/>
    </row>
    <row r="1590" spans="1:72" s="13" customFormat="1" x14ac:dyDescent="0.25">
      <c r="A1590" s="13" t="s">
        <v>59</v>
      </c>
      <c r="B1590" s="13">
        <v>96</v>
      </c>
      <c r="C1590" s="21">
        <v>49.497808963664092</v>
      </c>
      <c r="D1590" s="21">
        <v>47.777876216229913</v>
      </c>
      <c r="E1590" s="21">
        <f t="shared" si="430"/>
        <v>48.637842589946999</v>
      </c>
      <c r="F1590" s="22">
        <f t="shared" si="434"/>
        <v>0.89430308858834451</v>
      </c>
      <c r="G1590" s="22">
        <f t="shared" si="434"/>
        <v>0.81665865244394098</v>
      </c>
      <c r="H1590" s="22">
        <f t="shared" si="431"/>
        <v>0.85548087051614274</v>
      </c>
      <c r="I1590" s="22">
        <v>2.0957281126715763</v>
      </c>
      <c r="J1590" s="22">
        <v>1.8459370120307428</v>
      </c>
      <c r="K1590" s="22">
        <f t="shared" si="432"/>
        <v>1.9708325623511596</v>
      </c>
      <c r="L1590" s="22">
        <f t="shared" si="436"/>
        <v>2.3434204124014362</v>
      </c>
      <c r="M1590" s="22">
        <f t="shared" si="437"/>
        <v>2.2603532167406453</v>
      </c>
      <c r="N1590" s="22">
        <f t="shared" si="433"/>
        <v>2.3018868145710405</v>
      </c>
      <c r="O1590" s="14"/>
      <c r="P1590" s="14">
        <f t="shared" si="435"/>
        <v>96</v>
      </c>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c r="BG1590" s="14"/>
      <c r="BH1590" s="14"/>
      <c r="BI1590" s="14"/>
      <c r="BJ1590" s="14"/>
      <c r="BK1590" s="14"/>
      <c r="BL1590" s="14"/>
      <c r="BM1590" s="14"/>
      <c r="BN1590" s="14"/>
      <c r="BO1590" s="14"/>
      <c r="BP1590" s="14"/>
      <c r="BQ1590" s="14"/>
      <c r="BR1590" s="14"/>
      <c r="BS1590" s="14"/>
      <c r="BT1590" s="14"/>
    </row>
    <row r="1591" spans="1:72" s="13" customFormat="1" x14ac:dyDescent="0.25">
      <c r="A1591" s="13" t="s">
        <v>59</v>
      </c>
      <c r="B1591" s="13">
        <v>97</v>
      </c>
      <c r="C1591" s="21">
        <v>50.392112052252436</v>
      </c>
      <c r="D1591" s="21">
        <v>48.594534868673854</v>
      </c>
      <c r="E1591" s="21">
        <f t="shared" si="430"/>
        <v>49.493323460463145</v>
      </c>
      <c r="F1591" s="22">
        <f t="shared" si="434"/>
        <v>0.8976785571534478</v>
      </c>
      <c r="G1591" s="22">
        <f t="shared" si="434"/>
        <v>0.8194239104580987</v>
      </c>
      <c r="H1591" s="22">
        <f t="shared" si="431"/>
        <v>0.85855123380577325</v>
      </c>
      <c r="I1591" s="22">
        <v>2.1230499964689962</v>
      </c>
      <c r="J1591" s="22">
        <v>1.8635599341519258</v>
      </c>
      <c r="K1591" s="22">
        <f t="shared" si="432"/>
        <v>1.9933049653104611</v>
      </c>
      <c r="L1591" s="22">
        <f t="shared" si="436"/>
        <v>2.3650447919812407</v>
      </c>
      <c r="M1591" s="22">
        <f t="shared" si="437"/>
        <v>2.2742318235626091</v>
      </c>
      <c r="N1591" s="22">
        <f t="shared" si="433"/>
        <v>2.3196383077719247</v>
      </c>
      <c r="O1591" s="14"/>
      <c r="P1591" s="14">
        <f t="shared" si="435"/>
        <v>97</v>
      </c>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c r="BA1591" s="14"/>
      <c r="BB1591" s="14"/>
      <c r="BC1591" s="14"/>
      <c r="BD1591" s="14"/>
      <c r="BE1591" s="14"/>
      <c r="BF1591" s="14"/>
      <c r="BG1591" s="14"/>
      <c r="BH1591" s="14"/>
      <c r="BI1591" s="14"/>
      <c r="BJ1591" s="14"/>
      <c r="BK1591" s="14"/>
      <c r="BL1591" s="14"/>
      <c r="BM1591" s="14"/>
      <c r="BN1591" s="14"/>
      <c r="BO1591" s="14"/>
      <c r="BP1591" s="14"/>
      <c r="BQ1591" s="14"/>
      <c r="BR1591" s="14"/>
      <c r="BS1591" s="14"/>
      <c r="BT1591" s="14"/>
    </row>
    <row r="1592" spans="1:72" s="13" customFormat="1" x14ac:dyDescent="0.25">
      <c r="A1592" s="13" t="s">
        <v>59</v>
      </c>
      <c r="B1592" s="24">
        <v>98</v>
      </c>
      <c r="C1592" s="25">
        <v>51.289790609405884</v>
      </c>
      <c r="D1592" s="25">
        <v>49.413958779131953</v>
      </c>
      <c r="E1592" s="25">
        <f t="shared" si="430"/>
        <v>50.351874694268915</v>
      </c>
      <c r="F1592" s="26">
        <f t="shared" si="434"/>
        <v>0.90089137471979086</v>
      </c>
      <c r="G1592" s="26">
        <f t="shared" si="434"/>
        <v>0.82206515628471521</v>
      </c>
      <c r="H1592" s="26">
        <f t="shared" si="431"/>
        <v>0.86147826550225304</v>
      </c>
      <c r="I1592" s="26">
        <v>2.1499267021851072</v>
      </c>
      <c r="J1592" s="26">
        <v>1.8809883272178287</v>
      </c>
      <c r="K1592" s="26">
        <f t="shared" si="432"/>
        <v>2.0154575147014677</v>
      </c>
      <c r="L1592" s="26">
        <f t="shared" si="436"/>
        <v>2.3864438738286404</v>
      </c>
      <c r="M1592" s="26">
        <f t="shared" si="437"/>
        <v>2.2881255978770185</v>
      </c>
      <c r="N1592" s="26">
        <f t="shared" si="433"/>
        <v>2.3372847358528297</v>
      </c>
      <c r="O1592" s="14"/>
      <c r="P1592" s="14">
        <f t="shared" si="435"/>
        <v>98</v>
      </c>
      <c r="Q1592" s="14"/>
      <c r="R1592" s="14"/>
      <c r="S1592" s="14"/>
      <c r="T1592" s="14"/>
      <c r="U1592" s="14"/>
      <c r="V1592" s="14"/>
      <c r="W1592" s="14"/>
      <c r="X1592" s="14"/>
      <c r="Y1592" s="14"/>
      <c r="Z1592" s="14"/>
      <c r="AA1592" s="14"/>
      <c r="AB1592" s="14"/>
      <c r="AC1592" s="14"/>
      <c r="AD1592" s="14"/>
      <c r="AE1592" s="14"/>
      <c r="AF1592" s="14"/>
      <c r="AG1592" s="14"/>
      <c r="AH1592" s="14"/>
      <c r="AI1592" s="14"/>
      <c r="AJ1592" s="14"/>
      <c r="AK1592" s="14"/>
      <c r="AL1592" s="14"/>
      <c r="AM1592" s="14"/>
      <c r="AN1592" s="14"/>
      <c r="AO1592" s="14"/>
      <c r="AP1592" s="14"/>
      <c r="AQ1592" s="14"/>
      <c r="AR1592" s="14"/>
      <c r="AS1592" s="14"/>
      <c r="AT1592" s="14"/>
      <c r="AU1592" s="14"/>
      <c r="AV1592" s="14"/>
      <c r="AW1592" s="14"/>
      <c r="AX1592" s="14"/>
      <c r="AY1592" s="14"/>
      <c r="AZ1592" s="14"/>
      <c r="BA1592" s="14"/>
      <c r="BB1592" s="14"/>
      <c r="BC1592" s="14"/>
      <c r="BD1592" s="14"/>
      <c r="BE1592" s="14"/>
      <c r="BF1592" s="14"/>
      <c r="BG1592" s="14"/>
      <c r="BH1592" s="14"/>
      <c r="BI1592" s="14"/>
      <c r="BJ1592" s="14"/>
      <c r="BK1592" s="14"/>
      <c r="BL1592" s="14"/>
      <c r="BM1592" s="14"/>
      <c r="BN1592" s="14"/>
      <c r="BO1592" s="14"/>
      <c r="BP1592" s="14"/>
      <c r="BQ1592" s="14"/>
      <c r="BR1592" s="14"/>
      <c r="BS1592" s="14"/>
      <c r="BT1592" s="14"/>
    </row>
    <row r="1593" spans="1:72" s="13" customFormat="1" x14ac:dyDescent="0.25">
      <c r="A1593" s="13" t="s">
        <v>59</v>
      </c>
      <c r="B1593" s="13">
        <v>99</v>
      </c>
      <c r="C1593" s="21">
        <v>52.190681984125675</v>
      </c>
      <c r="D1593" s="21">
        <v>50.236023935416668</v>
      </c>
      <c r="E1593" s="21">
        <f t="shared" si="430"/>
        <v>51.213352959771171</v>
      </c>
      <c r="F1593" s="22">
        <f t="shared" si="434"/>
        <v>0.90394276077200431</v>
      </c>
      <c r="G1593" s="22">
        <f t="shared" si="434"/>
        <v>0.82458349832814548</v>
      </c>
      <c r="H1593" s="22">
        <f t="shared" si="431"/>
        <v>0.86426312955007489</v>
      </c>
      <c r="I1593" s="22">
        <v>2.1763520544588357</v>
      </c>
      <c r="J1593" s="22">
        <v>1.8982217633571983</v>
      </c>
      <c r="K1593" s="22">
        <f t="shared" si="432"/>
        <v>2.0372869089080172</v>
      </c>
      <c r="L1593" s="22">
        <f t="shared" si="436"/>
        <v>2.4076215319210497</v>
      </c>
      <c r="M1593" s="22">
        <f t="shared" si="437"/>
        <v>2.3020370492568301</v>
      </c>
      <c r="N1593" s="22">
        <f t="shared" si="433"/>
        <v>2.3548292905889401</v>
      </c>
      <c r="O1593" s="14"/>
      <c r="P1593" s="14">
        <f t="shared" si="435"/>
        <v>99</v>
      </c>
      <c r="Q1593" s="14"/>
      <c r="R1593" s="14"/>
      <c r="S1593" s="14"/>
      <c r="T1593" s="14"/>
      <c r="U1593" s="14"/>
      <c r="V1593" s="14"/>
      <c r="W1593" s="14"/>
      <c r="X1593" s="14"/>
      <c r="Y1593" s="14"/>
      <c r="Z1593" s="14"/>
      <c r="AA1593" s="14"/>
      <c r="AB1593" s="14"/>
      <c r="AC1593" s="14"/>
      <c r="AD1593" s="14"/>
      <c r="AE1593" s="14"/>
      <c r="AF1593" s="14"/>
      <c r="AG1593" s="14"/>
      <c r="AH1593" s="14"/>
      <c r="AI1593" s="14"/>
      <c r="AJ1593" s="14"/>
      <c r="AK1593" s="14"/>
      <c r="AL1593" s="14"/>
      <c r="AM1593" s="14"/>
      <c r="AN1593" s="14"/>
      <c r="AO1593" s="14"/>
      <c r="AP1593" s="14"/>
      <c r="AQ1593" s="14"/>
      <c r="AR1593" s="14"/>
      <c r="AS1593" s="14"/>
      <c r="AT1593" s="14"/>
      <c r="AU1593" s="14"/>
      <c r="AV1593" s="14"/>
      <c r="AW1593" s="14"/>
      <c r="AX1593" s="14"/>
      <c r="AY1593" s="14"/>
      <c r="AZ1593" s="14"/>
      <c r="BA1593" s="14"/>
      <c r="BB1593" s="14"/>
      <c r="BC1593" s="14"/>
      <c r="BD1593" s="14"/>
      <c r="BE1593" s="14"/>
      <c r="BF1593" s="14"/>
      <c r="BG1593" s="14"/>
      <c r="BH1593" s="14"/>
      <c r="BI1593" s="14"/>
      <c r="BJ1593" s="14"/>
      <c r="BK1593" s="14"/>
      <c r="BL1593" s="14"/>
      <c r="BM1593" s="14"/>
      <c r="BN1593" s="14"/>
      <c r="BO1593" s="14"/>
      <c r="BP1593" s="14"/>
      <c r="BQ1593" s="14"/>
      <c r="BR1593" s="14"/>
      <c r="BS1593" s="14"/>
      <c r="BT1593" s="14"/>
    </row>
    <row r="1594" spans="1:72" s="13" customFormat="1" x14ac:dyDescent="0.25">
      <c r="A1594" s="13" t="s">
        <v>59</v>
      </c>
      <c r="B1594" s="13">
        <v>100</v>
      </c>
      <c r="C1594" s="21">
        <v>53.094624744897679</v>
      </c>
      <c r="D1594" s="21">
        <v>51.060607433744813</v>
      </c>
      <c r="E1594" s="21">
        <f t="shared" si="430"/>
        <v>52.077616089321246</v>
      </c>
      <c r="F1594" s="22">
        <f t="shared" si="434"/>
        <v>0.90683399667555165</v>
      </c>
      <c r="G1594" s="22">
        <f t="shared" si="434"/>
        <v>0.82698007389549133</v>
      </c>
      <c r="H1594" s="22">
        <f t="shared" si="431"/>
        <v>0.86690703528552149</v>
      </c>
      <c r="I1594" s="22">
        <v>2.2023206854334498</v>
      </c>
      <c r="J1594" s="22">
        <v>1.9152599456717856</v>
      </c>
      <c r="K1594" s="22">
        <f t="shared" si="432"/>
        <v>2.0587903155526179</v>
      </c>
      <c r="L1594" s="22">
        <f t="shared" si="436"/>
        <v>2.42858196043283</v>
      </c>
      <c r="M1594" s="22">
        <f t="shared" si="437"/>
        <v>2.3159686746138268</v>
      </c>
      <c r="N1594" s="22">
        <f t="shared" si="433"/>
        <v>2.3722753175233287</v>
      </c>
      <c r="O1594" s="14"/>
      <c r="P1594" s="14">
        <f t="shared" ref="P1594:P1606" si="438">AVERAGE(B1735,B1876)</f>
        <v>100</v>
      </c>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4"/>
      <c r="AY1594" s="14"/>
      <c r="AZ1594" s="14"/>
      <c r="BA1594" s="14"/>
      <c r="BB1594" s="14"/>
      <c r="BC1594" s="14"/>
      <c r="BD1594" s="14"/>
      <c r="BE1594" s="14"/>
      <c r="BF1594" s="14"/>
      <c r="BG1594" s="14"/>
      <c r="BH1594" s="14"/>
      <c r="BI1594" s="14"/>
      <c r="BJ1594" s="14"/>
      <c r="BK1594" s="14"/>
      <c r="BL1594" s="14"/>
      <c r="BM1594" s="14"/>
      <c r="BN1594" s="14"/>
      <c r="BO1594" s="14"/>
      <c r="BP1594" s="14"/>
      <c r="BQ1594" s="14"/>
      <c r="BR1594" s="14"/>
      <c r="BS1594" s="14"/>
      <c r="BT1594" s="14"/>
    </row>
    <row r="1595" spans="1:72" s="13" customFormat="1" x14ac:dyDescent="0.25">
      <c r="A1595" s="13" t="s">
        <v>59</v>
      </c>
      <c r="B1595" s="13">
        <v>101</v>
      </c>
      <c r="C1595" s="21">
        <v>54.001458741573231</v>
      </c>
      <c r="D1595" s="21">
        <v>51.887587507640305</v>
      </c>
      <c r="E1595" s="21">
        <f t="shared" si="430"/>
        <v>52.944523124606768</v>
      </c>
      <c r="F1595" s="22">
        <f t="shared" si="434"/>
        <v>0.90956642327983417</v>
      </c>
      <c r="G1595" s="22">
        <f t="shared" si="434"/>
        <v>0.82925604789464558</v>
      </c>
      <c r="H1595" s="22">
        <f t="shared" si="431"/>
        <v>0.86941123558723987</v>
      </c>
      <c r="I1595" s="22">
        <v>2.2278280144848828</v>
      </c>
      <c r="J1595" s="22">
        <v>1.9321027032314135</v>
      </c>
      <c r="K1595" s="22">
        <f t="shared" si="432"/>
        <v>2.0799653588581482</v>
      </c>
      <c r="L1595" s="22">
        <f t="shared" si="436"/>
        <v>2.4493296558281998</v>
      </c>
      <c r="M1595" s="22">
        <f t="shared" si="437"/>
        <v>2.3299229570127671</v>
      </c>
      <c r="N1595" s="22">
        <f t="shared" si="433"/>
        <v>2.3896263064204835</v>
      </c>
      <c r="O1595" s="14"/>
      <c r="P1595" s="14">
        <f t="shared" si="438"/>
        <v>101</v>
      </c>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c r="AS1595" s="14"/>
      <c r="AT1595" s="14"/>
      <c r="AU1595" s="14"/>
      <c r="AV1595" s="14"/>
      <c r="AW1595" s="14"/>
      <c r="AX1595" s="14"/>
      <c r="AY1595" s="14"/>
      <c r="AZ1595" s="14"/>
      <c r="BA1595" s="14"/>
      <c r="BB1595" s="14"/>
      <c r="BC1595" s="14"/>
      <c r="BD1595" s="14"/>
      <c r="BE1595" s="14"/>
      <c r="BF1595" s="14"/>
      <c r="BG1595" s="14"/>
      <c r="BH1595" s="14"/>
      <c r="BI1595" s="14"/>
      <c r="BJ1595" s="14"/>
      <c r="BK1595" s="14"/>
      <c r="BL1595" s="14"/>
      <c r="BM1595" s="14"/>
      <c r="BN1595" s="14"/>
      <c r="BO1595" s="14"/>
      <c r="BP1595" s="14"/>
      <c r="BQ1595" s="14"/>
      <c r="BR1595" s="14"/>
      <c r="BS1595" s="14"/>
      <c r="BT1595" s="14"/>
    </row>
    <row r="1596" spans="1:72" s="13" customFormat="1" x14ac:dyDescent="0.25">
      <c r="A1596" s="13" t="s">
        <v>59</v>
      </c>
      <c r="B1596" s="13">
        <v>102</v>
      </c>
      <c r="C1596" s="21">
        <v>54.911025164853065</v>
      </c>
      <c r="D1596" s="21">
        <v>52.71684355553495</v>
      </c>
      <c r="E1596" s="21">
        <f t="shared" si="430"/>
        <v>53.813934360194011</v>
      </c>
      <c r="F1596" s="22">
        <f t="shared" si="434"/>
        <v>0.91214143852460694</v>
      </c>
      <c r="G1596" s="22">
        <f t="shared" si="434"/>
        <v>0.8314126115435343</v>
      </c>
      <c r="H1596" s="22">
        <f t="shared" si="431"/>
        <v>0.87177702503407062</v>
      </c>
      <c r="I1596" s="22">
        <v>2.2528702265781346</v>
      </c>
      <c r="J1596" s="22">
        <v>1.9487499861432211</v>
      </c>
      <c r="K1596" s="22">
        <f t="shared" si="432"/>
        <v>2.1008101063606777</v>
      </c>
      <c r="L1596" s="22">
        <f t="shared" si="436"/>
        <v>2.4698693990069818</v>
      </c>
      <c r="M1596" s="22">
        <f t="shared" si="437"/>
        <v>2.3439023645856509</v>
      </c>
      <c r="N1596" s="22">
        <f t="shared" si="433"/>
        <v>2.4068858817963164</v>
      </c>
      <c r="O1596" s="14"/>
      <c r="P1596" s="14">
        <f t="shared" si="438"/>
        <v>102</v>
      </c>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c r="BA1596" s="14"/>
      <c r="BB1596" s="14"/>
      <c r="BC1596" s="14"/>
      <c r="BD1596" s="14"/>
      <c r="BE1596" s="14"/>
      <c r="BF1596" s="14"/>
      <c r="BG1596" s="14"/>
      <c r="BH1596" s="14"/>
      <c r="BI1596" s="14"/>
      <c r="BJ1596" s="14"/>
      <c r="BK1596" s="14"/>
      <c r="BL1596" s="14"/>
      <c r="BM1596" s="14"/>
      <c r="BN1596" s="14"/>
      <c r="BO1596" s="14"/>
      <c r="BP1596" s="14"/>
      <c r="BQ1596" s="14"/>
      <c r="BR1596" s="14"/>
      <c r="BS1596" s="14"/>
      <c r="BT1596" s="14"/>
    </row>
    <row r="1597" spans="1:72" s="13" customFormat="1" x14ac:dyDescent="0.25">
      <c r="A1597" s="13" t="s">
        <v>59</v>
      </c>
      <c r="B1597" s="13">
        <v>103</v>
      </c>
      <c r="C1597" s="21">
        <v>55.823166603377672</v>
      </c>
      <c r="D1597" s="21">
        <v>53.548256167078485</v>
      </c>
      <c r="E1597" s="21">
        <f t="shared" si="430"/>
        <v>54.685711385228075</v>
      </c>
      <c r="F1597" s="22">
        <f t="shared" si="434"/>
        <v>0.91456049505224968</v>
      </c>
      <c r="G1597" s="22">
        <f t="shared" si="434"/>
        <v>0.83345098109127491</v>
      </c>
      <c r="H1597" s="22">
        <f t="shared" si="431"/>
        <v>0.87400573807176229</v>
      </c>
      <c r="I1597" s="22">
        <v>2.2774442494015861</v>
      </c>
      <c r="J1597" s="22">
        <v>1.9652018606990125</v>
      </c>
      <c r="K1597" s="22">
        <f t="shared" si="432"/>
        <v>2.1213230550502993</v>
      </c>
      <c r="L1597" s="22">
        <f t="shared" si="436"/>
        <v>2.4902062375561864</v>
      </c>
      <c r="M1597" s="22">
        <f t="shared" si="437"/>
        <v>2.3579093495407313</v>
      </c>
      <c r="N1597" s="22">
        <f t="shared" si="433"/>
        <v>2.4240577935484589</v>
      </c>
      <c r="O1597" s="14"/>
      <c r="P1597" s="14">
        <f t="shared" si="438"/>
        <v>103</v>
      </c>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c r="AM1597" s="14"/>
      <c r="AN1597" s="14"/>
      <c r="AO1597" s="14"/>
      <c r="AP1597" s="14"/>
      <c r="AQ1597" s="14"/>
      <c r="AR1597" s="14"/>
      <c r="AS1597" s="14"/>
      <c r="AT1597" s="14"/>
      <c r="AU1597" s="14"/>
      <c r="AV1597" s="14"/>
      <c r="AW1597" s="14"/>
      <c r="AX1597" s="14"/>
      <c r="AY1597" s="14"/>
      <c r="AZ1597" s="14"/>
      <c r="BA1597" s="14"/>
      <c r="BB1597" s="14"/>
      <c r="BC1597" s="14"/>
      <c r="BD1597" s="14"/>
      <c r="BE1597" s="14"/>
      <c r="BF1597" s="14"/>
      <c r="BG1597" s="14"/>
      <c r="BH1597" s="14"/>
      <c r="BI1597" s="14"/>
      <c r="BJ1597" s="14"/>
      <c r="BK1597" s="14"/>
      <c r="BL1597" s="14"/>
      <c r="BM1597" s="14"/>
      <c r="BN1597" s="14"/>
      <c r="BO1597" s="14"/>
      <c r="BP1597" s="14"/>
      <c r="BQ1597" s="14"/>
      <c r="BR1597" s="14"/>
      <c r="BS1597" s="14"/>
      <c r="BT1597" s="14"/>
    </row>
    <row r="1598" spans="1:72" s="13" customFormat="1" x14ac:dyDescent="0.25">
      <c r="A1598" s="13" t="s">
        <v>59</v>
      </c>
      <c r="B1598" s="13">
        <v>104</v>
      </c>
      <c r="C1598" s="21">
        <v>56.737727098429922</v>
      </c>
      <c r="D1598" s="21">
        <v>54.38170714816976</v>
      </c>
      <c r="E1598" s="21">
        <f t="shared" si="430"/>
        <v>55.559717123299841</v>
      </c>
      <c r="F1598" s="22">
        <f t="shared" si="434"/>
        <v>0.91682509782970101</v>
      </c>
      <c r="G1598" s="22">
        <f t="shared" si="434"/>
        <v>0.83537239655240825</v>
      </c>
      <c r="H1598" s="22">
        <f t="shared" si="431"/>
        <v>0.87609874719105463</v>
      </c>
      <c r="I1598" s="22">
        <v>2.3015477294266788</v>
      </c>
      <c r="J1598" s="22">
        <v>1.9814585046043154</v>
      </c>
      <c r="K1598" s="22">
        <f t="shared" si="432"/>
        <v>2.141503117015497</v>
      </c>
      <c r="L1598" s="22">
        <f t="shared" si="436"/>
        <v>2.5103454681540449</v>
      </c>
      <c r="M1598" s="22">
        <f t="shared" si="437"/>
        <v>2.371946347259998</v>
      </c>
      <c r="N1598" s="22">
        <f t="shared" si="433"/>
        <v>2.4411459077070212</v>
      </c>
      <c r="O1598" s="14"/>
      <c r="P1598" s="14">
        <f t="shared" si="438"/>
        <v>104</v>
      </c>
      <c r="Q1598" s="14"/>
      <c r="R1598" s="14"/>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c r="BE1598" s="14"/>
      <c r="BF1598" s="14"/>
      <c r="BG1598" s="14"/>
      <c r="BH1598" s="14"/>
      <c r="BI1598" s="14"/>
      <c r="BJ1598" s="14"/>
      <c r="BK1598" s="14"/>
      <c r="BL1598" s="14"/>
      <c r="BM1598" s="14"/>
      <c r="BN1598" s="14"/>
      <c r="BO1598" s="14"/>
      <c r="BP1598" s="14"/>
      <c r="BQ1598" s="14"/>
      <c r="BR1598" s="14"/>
      <c r="BS1598" s="14"/>
      <c r="BT1598" s="14"/>
    </row>
    <row r="1599" spans="1:72" s="13" customFormat="1" x14ac:dyDescent="0.25">
      <c r="A1599" s="13" t="s">
        <v>59</v>
      </c>
      <c r="B1599" s="24">
        <v>105</v>
      </c>
      <c r="C1599" s="25">
        <v>57.654552196259623</v>
      </c>
      <c r="D1599" s="25">
        <v>55.217079544722168</v>
      </c>
      <c r="E1599" s="25">
        <f t="shared" si="430"/>
        <v>56.435815870490899</v>
      </c>
      <c r="F1599" s="26">
        <f t="shared" si="434"/>
        <v>0.91893680178181825</v>
      </c>
      <c r="G1599" s="26">
        <f t="shared" si="434"/>
        <v>0.83717812045532014</v>
      </c>
      <c r="H1599" s="26">
        <f t="shared" si="431"/>
        <v>0.87805746111856919</v>
      </c>
      <c r="I1599" s="26">
        <v>2.3251790070371228</v>
      </c>
      <c r="J1599" s="26">
        <v>1.9975202022923839</v>
      </c>
      <c r="K1599" s="26">
        <f t="shared" si="432"/>
        <v>2.1613496046647533</v>
      </c>
      <c r="L1599" s="26">
        <f t="shared" si="436"/>
        <v>2.5302926191753352</v>
      </c>
      <c r="M1599" s="26">
        <f t="shared" si="437"/>
        <v>2.3860157754791573</v>
      </c>
      <c r="N1599" s="26">
        <f t="shared" si="433"/>
        <v>2.4581541973272465</v>
      </c>
      <c r="O1599" s="14"/>
      <c r="P1599" s="14">
        <f t="shared" si="438"/>
        <v>105</v>
      </c>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c r="AM1599" s="14"/>
      <c r="AN1599" s="14"/>
      <c r="AO1599" s="14"/>
      <c r="AP1599" s="14"/>
      <c r="AQ1599" s="14"/>
      <c r="AR1599" s="14"/>
      <c r="AS1599" s="14"/>
      <c r="AT1599" s="14"/>
      <c r="AU1599" s="14"/>
      <c r="AV1599" s="14"/>
      <c r="AW1599" s="14"/>
      <c r="AX1599" s="14"/>
      <c r="AY1599" s="14"/>
      <c r="AZ1599" s="14"/>
      <c r="BA1599" s="14"/>
      <c r="BB1599" s="14"/>
      <c r="BC1599" s="14"/>
      <c r="BD1599" s="14"/>
      <c r="BE1599" s="14"/>
      <c r="BF1599" s="14"/>
      <c r="BG1599" s="14"/>
      <c r="BH1599" s="14"/>
      <c r="BI1599" s="14"/>
      <c r="BJ1599" s="14"/>
      <c r="BK1599" s="14"/>
      <c r="BL1599" s="14"/>
      <c r="BM1599" s="14"/>
      <c r="BN1599" s="14"/>
      <c r="BO1599" s="14"/>
      <c r="BP1599" s="14"/>
      <c r="BQ1599" s="14"/>
      <c r="BR1599" s="14"/>
      <c r="BS1599" s="14"/>
      <c r="BT1599" s="14"/>
    </row>
    <row r="1600" spans="1:72" s="13" customFormat="1" x14ac:dyDescent="0.25">
      <c r="A1600" s="13" t="s">
        <v>59</v>
      </c>
      <c r="B1600" s="13">
        <v>106</v>
      </c>
      <c r="C1600" s="21">
        <v>58.573488998041441</v>
      </c>
      <c r="D1600" s="21">
        <v>56.054257665177488</v>
      </c>
      <c r="E1600" s="21">
        <f t="shared" si="430"/>
        <v>57.313873331609464</v>
      </c>
      <c r="F1600" s="22">
        <f t="shared" si="434"/>
        <v>0.92089720943960174</v>
      </c>
      <c r="G1600" s="22">
        <f t="shared" si="434"/>
        <v>0.8388694366051439</v>
      </c>
      <c r="H1600" s="22">
        <f t="shared" si="431"/>
        <v>0.87988332302237282</v>
      </c>
      <c r="I1600" s="22">
        <v>2.348337090868073</v>
      </c>
      <c r="J1600" s="22">
        <v>2.0133873403260716</v>
      </c>
      <c r="K1600" s="22">
        <f t="shared" si="432"/>
        <v>2.1808622155970721</v>
      </c>
      <c r="L1600" s="22">
        <f t="shared" si="436"/>
        <v>2.5500534335391443</v>
      </c>
      <c r="M1600" s="22">
        <f t="shared" si="437"/>
        <v>2.4001200335467385</v>
      </c>
      <c r="N1600" s="22">
        <f t="shared" si="433"/>
        <v>2.4750867335429412</v>
      </c>
      <c r="O1600" s="14"/>
      <c r="P1600" s="14">
        <f t="shared" si="438"/>
        <v>106</v>
      </c>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c r="AS1600" s="14"/>
      <c r="AT1600" s="14"/>
      <c r="AU1600" s="14"/>
      <c r="AV1600" s="14"/>
      <c r="AW1600" s="14"/>
      <c r="AX1600" s="14"/>
      <c r="AY1600" s="14"/>
      <c r="AZ1600" s="14"/>
      <c r="BA1600" s="14"/>
      <c r="BB1600" s="14"/>
      <c r="BC1600" s="14"/>
      <c r="BD1600" s="14"/>
      <c r="BE1600" s="14"/>
      <c r="BF1600" s="14"/>
      <c r="BG1600" s="14"/>
      <c r="BH1600" s="14"/>
      <c r="BI1600" s="14"/>
      <c r="BJ1600" s="14"/>
      <c r="BK1600" s="14"/>
      <c r="BL1600" s="14"/>
      <c r="BM1600" s="14"/>
      <c r="BN1600" s="14"/>
      <c r="BO1600" s="14"/>
      <c r="BP1600" s="14"/>
      <c r="BQ1600" s="14"/>
      <c r="BR1600" s="14"/>
      <c r="BS1600" s="14"/>
      <c r="BT1600" s="14"/>
    </row>
    <row r="1601" spans="1:72" s="13" customFormat="1" x14ac:dyDescent="0.25">
      <c r="A1601" s="13" t="s">
        <v>59</v>
      </c>
      <c r="B1601" s="13">
        <v>107</v>
      </c>
      <c r="C1601" s="21">
        <v>59.494386207481043</v>
      </c>
      <c r="D1601" s="21">
        <v>56.893127101782632</v>
      </c>
      <c r="E1601" s="21">
        <f t="shared" si="430"/>
        <v>58.193756654631841</v>
      </c>
      <c r="F1601" s="22">
        <f t="shared" si="434"/>
        <v>0.92270796860555038</v>
      </c>
      <c r="G1601" s="22">
        <f t="shared" si="434"/>
        <v>0.84044764886273526</v>
      </c>
      <c r="H1601" s="22">
        <f t="shared" si="431"/>
        <v>0.88157780873414282</v>
      </c>
      <c r="I1601" s="22">
        <v>2.3710216314912596</v>
      </c>
      <c r="J1601" s="22">
        <v>2.0290604028901731</v>
      </c>
      <c r="K1601" s="22">
        <f t="shared" si="432"/>
        <v>2.2000410171907161</v>
      </c>
      <c r="L1601" s="22">
        <f t="shared" si="436"/>
        <v>2.5696338518399102</v>
      </c>
      <c r="M1601" s="22">
        <f t="shared" si="437"/>
        <v>2.4142615017554365</v>
      </c>
      <c r="N1601" s="22">
        <f t="shared" si="433"/>
        <v>2.4919476767976736</v>
      </c>
      <c r="O1601" s="14"/>
      <c r="P1601" s="14">
        <f t="shared" si="438"/>
        <v>107</v>
      </c>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c r="AS1601" s="14"/>
      <c r="AT1601" s="14"/>
      <c r="AU1601" s="14"/>
      <c r="AV1601" s="14"/>
      <c r="AW1601" s="14"/>
      <c r="AX1601" s="14"/>
      <c r="AY1601" s="14"/>
      <c r="AZ1601" s="14"/>
      <c r="BA1601" s="14"/>
      <c r="BB1601" s="14"/>
      <c r="BC1601" s="14"/>
      <c r="BD1601" s="14"/>
      <c r="BE1601" s="14"/>
      <c r="BF1601" s="14"/>
      <c r="BG1601" s="14"/>
      <c r="BH1601" s="14"/>
      <c r="BI1601" s="14"/>
      <c r="BJ1601" s="14"/>
      <c r="BK1601" s="14"/>
      <c r="BL1601" s="14"/>
      <c r="BM1601" s="14"/>
      <c r="BN1601" s="14"/>
      <c r="BO1601" s="14"/>
      <c r="BP1601" s="14"/>
      <c r="BQ1601" s="14"/>
      <c r="BR1601" s="14"/>
      <c r="BS1601" s="14"/>
      <c r="BT1601" s="14"/>
    </row>
    <row r="1602" spans="1:72" s="13" customFormat="1" x14ac:dyDescent="0.25">
      <c r="A1602" s="13" t="s">
        <v>59</v>
      </c>
      <c r="B1602" s="13">
        <v>108</v>
      </c>
      <c r="C1602" s="21">
        <v>60.417094176086593</v>
      </c>
      <c r="D1602" s="21">
        <v>57.733574750645367</v>
      </c>
      <c r="E1602" s="21">
        <f t="shared" si="430"/>
        <v>59.075334463365976</v>
      </c>
      <c r="F1602" s="22">
        <f t="shared" si="434"/>
        <v>0.92437077003854284</v>
      </c>
      <c r="G1602" s="22">
        <f t="shared" si="434"/>
        <v>0.84191407993981926</v>
      </c>
      <c r="H1602" s="22">
        <f t="shared" si="431"/>
        <v>0.88314242498918105</v>
      </c>
      <c r="I1602" s="22">
        <v>2.3932328945772818</v>
      </c>
      <c r="J1602" s="22">
        <v>2.0445399673765157</v>
      </c>
      <c r="K1602" s="22">
        <f t="shared" si="432"/>
        <v>2.218886430976899</v>
      </c>
      <c r="L1602" s="22">
        <f t="shared" si="436"/>
        <v>2.5890399957989723</v>
      </c>
      <c r="M1602" s="22">
        <f t="shared" si="437"/>
        <v>2.4284425407431849</v>
      </c>
      <c r="N1602" s="22">
        <f t="shared" si="433"/>
        <v>2.5087412682710788</v>
      </c>
      <c r="O1602" s="14"/>
      <c r="P1602" s="14">
        <f t="shared" si="438"/>
        <v>108</v>
      </c>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c r="AM1602" s="14"/>
      <c r="AN1602" s="14"/>
      <c r="AO1602" s="14"/>
      <c r="AP1602" s="14"/>
      <c r="AQ1602" s="14"/>
      <c r="AR1602" s="14"/>
      <c r="AS1602" s="14"/>
      <c r="AT1602" s="14"/>
      <c r="AU1602" s="14"/>
      <c r="AV1602" s="14"/>
      <c r="AW1602" s="14"/>
      <c r="AX1602" s="14"/>
      <c r="AY1602" s="14"/>
      <c r="AZ1602" s="14"/>
      <c r="BA1602" s="14"/>
      <c r="BB1602" s="14"/>
      <c r="BC1602" s="14"/>
      <c r="BD1602" s="14"/>
      <c r="BE1602" s="14"/>
      <c r="BF1602" s="14"/>
      <c r="BG1602" s="14"/>
      <c r="BH1602" s="14"/>
      <c r="BI1602" s="14"/>
      <c r="BJ1602" s="14"/>
      <c r="BK1602" s="14"/>
      <c r="BL1602" s="14"/>
      <c r="BM1602" s="14"/>
      <c r="BN1602" s="14"/>
      <c r="BO1602" s="14"/>
      <c r="BP1602" s="14"/>
      <c r="BQ1602" s="14"/>
      <c r="BR1602" s="14"/>
      <c r="BS1602" s="14"/>
      <c r="BT1602" s="14"/>
    </row>
    <row r="1603" spans="1:72" s="13" customFormat="1" x14ac:dyDescent="0.25">
      <c r="A1603" s="13" t="s">
        <v>59</v>
      </c>
      <c r="B1603" s="13">
        <v>109</v>
      </c>
      <c r="C1603" s="21">
        <v>61.341464946125136</v>
      </c>
      <c r="D1603" s="21">
        <v>58.575488830585186</v>
      </c>
      <c r="E1603" s="21">
        <f t="shared" si="430"/>
        <v>59.958476888355165</v>
      </c>
      <c r="F1603" s="22">
        <f t="shared" si="434"/>
        <v>0.92588734516099436</v>
      </c>
      <c r="G1603" s="22">
        <f t="shared" si="434"/>
        <v>0.84327007021171596</v>
      </c>
      <c r="H1603" s="22">
        <f t="shared" si="431"/>
        <v>0.88457870768635516</v>
      </c>
      <c r="I1603" s="22">
        <v>2.4149717336609089</v>
      </c>
      <c r="J1603" s="22">
        <v>2.0598267000638102</v>
      </c>
      <c r="K1603" s="22">
        <f t="shared" si="432"/>
        <v>2.2373992168623595</v>
      </c>
      <c r="L1603" s="22">
        <f t="shared" si="436"/>
        <v>2.6082781520693437</v>
      </c>
      <c r="M1603" s="22">
        <f t="shared" si="437"/>
        <v>2.4426654909579075</v>
      </c>
      <c r="N1603" s="22">
        <f t="shared" si="433"/>
        <v>2.5254718215136256</v>
      </c>
      <c r="O1603" s="14"/>
      <c r="P1603" s="14">
        <f t="shared" si="438"/>
        <v>109</v>
      </c>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c r="AM1603" s="14"/>
      <c r="AN1603" s="14"/>
      <c r="AO1603" s="14"/>
      <c r="AP1603" s="14"/>
      <c r="AQ1603" s="14"/>
      <c r="AR1603" s="14"/>
      <c r="AS1603" s="14"/>
      <c r="AT1603" s="14"/>
      <c r="AU1603" s="14"/>
      <c r="AV1603" s="14"/>
      <c r="AW1603" s="14"/>
      <c r="AX1603" s="14"/>
      <c r="AY1603" s="14"/>
      <c r="AZ1603" s="14"/>
      <c r="BA1603" s="14"/>
      <c r="BB1603" s="14"/>
      <c r="BC1603" s="14"/>
      <c r="BD1603" s="14"/>
      <c r="BE1603" s="14"/>
      <c r="BF1603" s="14"/>
      <c r="BG1603" s="14"/>
      <c r="BH1603" s="14"/>
      <c r="BI1603" s="14"/>
      <c r="BJ1603" s="14"/>
      <c r="BK1603" s="14"/>
      <c r="BL1603" s="14"/>
      <c r="BM1603" s="14"/>
      <c r="BN1603" s="14"/>
      <c r="BO1603" s="14"/>
      <c r="BP1603" s="14"/>
      <c r="BQ1603" s="14"/>
      <c r="BR1603" s="14"/>
      <c r="BS1603" s="14"/>
      <c r="BT1603" s="14"/>
    </row>
    <row r="1604" spans="1:72" s="13" customFormat="1" x14ac:dyDescent="0.25">
      <c r="A1604" s="13" t="s">
        <v>59</v>
      </c>
      <c r="B1604" s="13">
        <v>110</v>
      </c>
      <c r="C1604" s="21">
        <v>62.26735229128613</v>
      </c>
      <c r="D1604" s="21">
        <v>59.418758900796902</v>
      </c>
      <c r="E1604" s="21">
        <f t="shared" si="430"/>
        <v>60.843055596041516</v>
      </c>
      <c r="F1604" s="22">
        <f t="shared" si="434"/>
        <v>0.9272594637900653</v>
      </c>
      <c r="G1604" s="22">
        <f t="shared" si="434"/>
        <v>0.84451697654778712</v>
      </c>
      <c r="H1604" s="22">
        <f t="shared" si="431"/>
        <v>0.88588822016892621</v>
      </c>
      <c r="I1604" s="22">
        <v>2.4362395626296727</v>
      </c>
      <c r="J1604" s="22">
        <v>2.0749213518939551</v>
      </c>
      <c r="K1604" s="22">
        <f t="shared" si="432"/>
        <v>2.2555804572618139</v>
      </c>
      <c r="L1604" s="22">
        <f t="shared" si="436"/>
        <v>2.6273547564258082</v>
      </c>
      <c r="M1604" s="22">
        <f t="shared" si="437"/>
        <v>2.4569326721835831</v>
      </c>
      <c r="N1604" s="22">
        <f t="shared" si="433"/>
        <v>2.5421437143046957</v>
      </c>
      <c r="O1604" s="14"/>
      <c r="P1604" s="14">
        <f t="shared" si="438"/>
        <v>110</v>
      </c>
      <c r="Q1604" s="14"/>
      <c r="R1604" s="14"/>
      <c r="S1604" s="14"/>
      <c r="T1604" s="14"/>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4"/>
      <c r="AU1604" s="14"/>
      <c r="AV1604" s="14"/>
      <c r="AW1604" s="14"/>
      <c r="AX1604" s="14"/>
      <c r="AY1604" s="14"/>
      <c r="AZ1604" s="14"/>
      <c r="BA1604" s="14"/>
      <c r="BB1604" s="14"/>
      <c r="BC1604" s="14"/>
      <c r="BD1604" s="14"/>
      <c r="BE1604" s="14"/>
      <c r="BF1604" s="14"/>
      <c r="BG1604" s="14"/>
      <c r="BH1604" s="14"/>
      <c r="BI1604" s="14"/>
      <c r="BJ1604" s="14"/>
      <c r="BK1604" s="14"/>
      <c r="BL1604" s="14"/>
      <c r="BM1604" s="14"/>
      <c r="BN1604" s="14"/>
      <c r="BO1604" s="14"/>
      <c r="BP1604" s="14"/>
      <c r="BQ1604" s="14"/>
      <c r="BR1604" s="14"/>
      <c r="BS1604" s="14"/>
      <c r="BT1604" s="14"/>
    </row>
    <row r="1605" spans="1:72" s="13" customFormat="1" x14ac:dyDescent="0.25">
      <c r="A1605" s="13" t="s">
        <v>59</v>
      </c>
      <c r="B1605" s="13">
        <v>111</v>
      </c>
      <c r="C1605" s="21">
        <v>63.194611755076195</v>
      </c>
      <c r="D1605" s="21">
        <v>60.263275877344689</v>
      </c>
      <c r="E1605" s="21">
        <f t="shared" si="430"/>
        <v>61.728943816210446</v>
      </c>
      <c r="F1605" s="22">
        <f t="shared" si="434"/>
        <v>0.92848893189540149</v>
      </c>
      <c r="G1605" s="22">
        <f t="shared" si="434"/>
        <v>0.84565617116047775</v>
      </c>
      <c r="H1605" s="22">
        <f t="shared" si="431"/>
        <v>0.88707255152793962</v>
      </c>
      <c r="I1605" s="22">
        <v>2.457038328049995</v>
      </c>
      <c r="J1605" s="22">
        <v>2.0898247543462372</v>
      </c>
      <c r="K1605" s="22">
        <f t="shared" si="432"/>
        <v>2.2734315411981161</v>
      </c>
      <c r="L1605" s="22">
        <f t="shared" si="436"/>
        <v>2.6462763783669869</v>
      </c>
      <c r="M1605" s="22">
        <f t="shared" si="437"/>
        <v>2.4712463831233098</v>
      </c>
      <c r="N1605" s="22">
        <f t="shared" si="433"/>
        <v>2.5587613807451484</v>
      </c>
      <c r="O1605" s="14"/>
      <c r="P1605" s="14">
        <f t="shared" si="438"/>
        <v>111</v>
      </c>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4"/>
      <c r="AU1605" s="14"/>
      <c r="AV1605" s="14"/>
      <c r="AW1605" s="14"/>
      <c r="AX1605" s="14"/>
      <c r="AY1605" s="14"/>
      <c r="AZ1605" s="14"/>
      <c r="BA1605" s="14"/>
      <c r="BB1605" s="14"/>
      <c r="BC1605" s="14"/>
      <c r="BD1605" s="14"/>
      <c r="BE1605" s="14"/>
      <c r="BF1605" s="14"/>
      <c r="BG1605" s="14"/>
      <c r="BH1605" s="14"/>
      <c r="BI1605" s="14"/>
      <c r="BJ1605" s="14"/>
      <c r="BK1605" s="14"/>
      <c r="BL1605" s="14"/>
      <c r="BM1605" s="14"/>
      <c r="BN1605" s="14"/>
      <c r="BO1605" s="14"/>
      <c r="BP1605" s="14"/>
      <c r="BQ1605" s="14"/>
      <c r="BR1605" s="14"/>
      <c r="BS1605" s="14"/>
      <c r="BT1605" s="14"/>
    </row>
    <row r="1606" spans="1:72" s="13" customFormat="1" x14ac:dyDescent="0.25">
      <c r="A1606" s="13" t="s">
        <v>59</v>
      </c>
      <c r="B1606" s="24">
        <v>112</v>
      </c>
      <c r="C1606" s="25">
        <v>64.123100686971597</v>
      </c>
      <c r="D1606" s="25">
        <v>61.108932048505167</v>
      </c>
      <c r="E1606" s="25">
        <f t="shared" si="430"/>
        <v>62.616016367738382</v>
      </c>
      <c r="F1606" s="26">
        <f t="shared" si="434"/>
        <v>0.92957758938524648</v>
      </c>
      <c r="G1606" s="26">
        <f t="shared" si="434"/>
        <v>0.84668904047371285</v>
      </c>
      <c r="H1606" s="26">
        <f t="shared" si="431"/>
        <v>0.88813331492947967</v>
      </c>
      <c r="I1606" s="26">
        <v>2.4773704814389967</v>
      </c>
      <c r="J1606" s="26">
        <v>2.1045378154106209</v>
      </c>
      <c r="K1606" s="26">
        <f t="shared" si="432"/>
        <v>2.2909541484248086</v>
      </c>
      <c r="L1606" s="26">
        <f t="shared" si="436"/>
        <v>2.66504970615454</v>
      </c>
      <c r="M1606" s="26">
        <f t="shared" si="437"/>
        <v>2.485608901035445</v>
      </c>
      <c r="N1606" s="26">
        <f t="shared" si="433"/>
        <v>2.5753293035949927</v>
      </c>
      <c r="O1606" s="14"/>
      <c r="P1606" s="14">
        <f t="shared" si="438"/>
        <v>112</v>
      </c>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c r="BG1606" s="14"/>
      <c r="BH1606" s="14"/>
      <c r="BI1606" s="14"/>
      <c r="BJ1606" s="14"/>
      <c r="BK1606" s="14"/>
      <c r="BL1606" s="14"/>
      <c r="BM1606" s="14"/>
      <c r="BN1606" s="14"/>
      <c r="BO1606" s="14"/>
      <c r="BP1606" s="14"/>
      <c r="BQ1606" s="14"/>
      <c r="BR1606" s="14"/>
      <c r="BS1606" s="14"/>
      <c r="BT1606" s="14"/>
    </row>
    <row r="1607" spans="1:72" s="13" customFormat="1" x14ac:dyDescent="0.25">
      <c r="A1607" s="13" t="s">
        <v>59</v>
      </c>
      <c r="B1607" s="13">
        <v>113</v>
      </c>
      <c r="C1607" s="21">
        <v>65.052678276356843</v>
      </c>
      <c r="D1607" s="21">
        <v>61.95562108897888</v>
      </c>
      <c r="E1607" s="21">
        <f t="shared" si="430"/>
        <v>63.504149682667858</v>
      </c>
      <c r="F1607" s="22">
        <f t="shared" si="434"/>
        <v>0.93052730792307159</v>
      </c>
      <c r="G1607" s="22">
        <f t="shared" si="434"/>
        <v>0.84761698401079144</v>
      </c>
      <c r="H1607" s="22">
        <f t="shared" si="431"/>
        <v>0.88907214596693152</v>
      </c>
      <c r="I1607" s="22">
        <v>2.4972389515836877</v>
      </c>
      <c r="J1607" s="22">
        <v>2.1190615156610244</v>
      </c>
      <c r="K1607" s="22">
        <f t="shared" si="432"/>
        <v>2.3081502336223561</v>
      </c>
      <c r="L1607" s="22">
        <f t="shared" si="436"/>
        <v>2.6836815323104295</v>
      </c>
      <c r="M1607" s="22">
        <f t="shared" si="437"/>
        <v>2.5000224814207423</v>
      </c>
      <c r="N1607" s="22">
        <f t="shared" si="433"/>
        <v>2.5918520068655857</v>
      </c>
      <c r="O1607" s="14"/>
      <c r="P1607" s="14">
        <f t="shared" ref="P1607:P1638" si="439">AVERAGE(B1607,B1748)</f>
        <v>113</v>
      </c>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c r="BE1607" s="14"/>
      <c r="BF1607" s="14"/>
      <c r="BG1607" s="14"/>
      <c r="BH1607" s="14"/>
      <c r="BI1607" s="14"/>
      <c r="BJ1607" s="14"/>
      <c r="BK1607" s="14"/>
      <c r="BL1607" s="14"/>
      <c r="BM1607" s="14"/>
      <c r="BN1607" s="14"/>
      <c r="BO1607" s="14"/>
      <c r="BP1607" s="14"/>
      <c r="BQ1607" s="14"/>
      <c r="BR1607" s="14"/>
      <c r="BS1607" s="14"/>
      <c r="BT1607" s="14"/>
    </row>
    <row r="1608" spans="1:72" s="13" customFormat="1" x14ac:dyDescent="0.25">
      <c r="A1608" s="13" t="s">
        <v>59</v>
      </c>
      <c r="B1608" s="13">
        <v>114</v>
      </c>
      <c r="C1608" s="21">
        <v>65.983205584279915</v>
      </c>
      <c r="D1608" s="21">
        <v>62.803238072989672</v>
      </c>
      <c r="E1608" s="21">
        <f t="shared" si="430"/>
        <v>64.393221828634793</v>
      </c>
      <c r="F1608" s="22">
        <f t="shared" si="434"/>
        <v>0.93133998877611646</v>
      </c>
      <c r="G1608" s="22">
        <f t="shared" si="434"/>
        <v>0.84844141330296452</v>
      </c>
      <c r="H1608" s="22">
        <f t="shared" si="431"/>
        <v>0.88989070103954049</v>
      </c>
      <c r="I1608" s="22">
        <v>2.5166471170027997</v>
      </c>
      <c r="J1608" s="22">
        <v>2.1333969044293015</v>
      </c>
      <c r="K1608" s="22">
        <f t="shared" si="432"/>
        <v>2.3250220107160509</v>
      </c>
      <c r="L1608" s="22">
        <f t="shared" si="436"/>
        <v>2.7021787395921351</v>
      </c>
      <c r="M1608" s="22">
        <f t="shared" si="437"/>
        <v>2.5144893577554548</v>
      </c>
      <c r="N1608" s="22">
        <f t="shared" si="433"/>
        <v>2.6083340486737949</v>
      </c>
      <c r="O1608" s="14"/>
      <c r="P1608" s="14">
        <f t="shared" si="439"/>
        <v>114</v>
      </c>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4"/>
      <c r="AU1608" s="14"/>
      <c r="AV1608" s="14"/>
      <c r="AW1608" s="14"/>
      <c r="AX1608" s="14"/>
      <c r="AY1608" s="14"/>
      <c r="AZ1608" s="14"/>
      <c r="BA1608" s="14"/>
      <c r="BB1608" s="14"/>
      <c r="BC1608" s="14"/>
      <c r="BD1608" s="14"/>
      <c r="BE1608" s="14"/>
      <c r="BF1608" s="14"/>
      <c r="BG1608" s="14"/>
      <c r="BH1608" s="14"/>
      <c r="BI1608" s="14"/>
      <c r="BJ1608" s="14"/>
      <c r="BK1608" s="14"/>
      <c r="BL1608" s="14"/>
      <c r="BM1608" s="14"/>
      <c r="BN1608" s="14"/>
      <c r="BO1608" s="14"/>
      <c r="BP1608" s="14"/>
      <c r="BQ1608" s="14"/>
      <c r="BR1608" s="14"/>
      <c r="BS1608" s="14"/>
      <c r="BT1608" s="14"/>
    </row>
    <row r="1609" spans="1:72" s="13" customFormat="1" x14ac:dyDescent="0.25">
      <c r="A1609" s="13" t="s">
        <v>59</v>
      </c>
      <c r="B1609" s="13">
        <v>115</v>
      </c>
      <c r="C1609" s="21">
        <v>66.914545573056031</v>
      </c>
      <c r="D1609" s="21">
        <v>63.651679486292636</v>
      </c>
      <c r="E1609" s="21">
        <f t="shared" si="430"/>
        <v>65.283112529674327</v>
      </c>
      <c r="F1609" s="22">
        <f t="shared" si="434"/>
        <v>0.93201756069808539</v>
      </c>
      <c r="G1609" s="22">
        <f t="shared" si="434"/>
        <v>0.84916375081839135</v>
      </c>
      <c r="H1609" s="22">
        <f t="shared" si="431"/>
        <v>0.89059065575823837</v>
      </c>
      <c r="I1609" s="22">
        <v>2.5355987786398919</v>
      </c>
      <c r="J1609" s="22">
        <v>2.1475450960803983</v>
      </c>
      <c r="K1609" s="22">
        <f t="shared" si="432"/>
        <v>2.3415719373601451</v>
      </c>
      <c r="L1609" s="22">
        <f t="shared" si="436"/>
        <v>2.7205482874600739</v>
      </c>
      <c r="M1609" s="22">
        <f t="shared" si="437"/>
        <v>2.5290117412697812</v>
      </c>
      <c r="N1609" s="22">
        <f t="shared" si="433"/>
        <v>2.6247800143649274</v>
      </c>
      <c r="O1609" s="14"/>
      <c r="P1609" s="14">
        <f t="shared" si="439"/>
        <v>115</v>
      </c>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c r="AS1609" s="14"/>
      <c r="AT1609" s="14"/>
      <c r="AU1609" s="14"/>
      <c r="AV1609" s="14"/>
      <c r="AW1609" s="14"/>
      <c r="AX1609" s="14"/>
      <c r="AY1609" s="14"/>
      <c r="AZ1609" s="14"/>
      <c r="BA1609" s="14"/>
      <c r="BB1609" s="14"/>
      <c r="BC1609" s="14"/>
      <c r="BD1609" s="14"/>
      <c r="BE1609" s="14"/>
      <c r="BF1609" s="14"/>
      <c r="BG1609" s="14"/>
      <c r="BH1609" s="14"/>
      <c r="BI1609" s="14"/>
      <c r="BJ1609" s="14"/>
      <c r="BK1609" s="14"/>
      <c r="BL1609" s="14"/>
      <c r="BM1609" s="14"/>
      <c r="BN1609" s="14"/>
      <c r="BO1609" s="14"/>
      <c r="BP1609" s="14"/>
      <c r="BQ1609" s="14"/>
      <c r="BR1609" s="14"/>
      <c r="BS1609" s="14"/>
      <c r="BT1609" s="14"/>
    </row>
    <row r="1610" spans="1:72" s="13" customFormat="1" x14ac:dyDescent="0.25">
      <c r="A1610" s="13" t="s">
        <v>59</v>
      </c>
      <c r="B1610" s="13">
        <v>116</v>
      </c>
      <c r="C1610" s="21">
        <v>67.846563133754117</v>
      </c>
      <c r="D1610" s="21">
        <v>64.500843237111027</v>
      </c>
      <c r="E1610" s="21">
        <f t="shared" si="430"/>
        <v>66.173703185432572</v>
      </c>
      <c r="F1610" s="22">
        <f t="shared" si="434"/>
        <v>0.93256197784688766</v>
      </c>
      <c r="G1610" s="22">
        <f t="shared" si="434"/>
        <v>0.8497854289124831</v>
      </c>
      <c r="H1610" s="22">
        <f t="shared" si="431"/>
        <v>0.89117370337968538</v>
      </c>
      <c r="I1610" s="22">
        <v>2.55409813286979</v>
      </c>
      <c r="J1610" s="22">
        <v>2.1615072663889201</v>
      </c>
      <c r="K1610" s="22">
        <f t="shared" si="432"/>
        <v>2.3578026996293548</v>
      </c>
      <c r="L1610" s="22">
        <f t="shared" si="436"/>
        <v>2.7387971990523656</v>
      </c>
      <c r="M1610" s="22">
        <f t="shared" si="437"/>
        <v>2.5435918207671779</v>
      </c>
      <c r="N1610" s="22">
        <f t="shared" si="433"/>
        <v>2.6411945099097718</v>
      </c>
      <c r="O1610" s="14"/>
      <c r="P1610" s="14">
        <f t="shared" si="439"/>
        <v>116</v>
      </c>
      <c r="Q1610" s="14"/>
      <c r="R1610" s="14"/>
      <c r="S1610" s="14"/>
      <c r="T1610" s="14"/>
      <c r="U1610" s="14"/>
      <c r="V1610" s="14"/>
      <c r="W1610" s="14"/>
      <c r="X1610" s="14"/>
      <c r="Y1610" s="14"/>
      <c r="Z1610" s="14"/>
      <c r="AA1610" s="14"/>
      <c r="AB1610" s="14"/>
      <c r="AC1610" s="14"/>
      <c r="AD1610" s="14"/>
      <c r="AE1610" s="14"/>
      <c r="AF1610" s="14"/>
      <c r="AG1610" s="14"/>
      <c r="AH1610" s="14"/>
      <c r="AI1610" s="14"/>
      <c r="AJ1610" s="14"/>
      <c r="AK1610" s="14"/>
      <c r="AL1610" s="14"/>
      <c r="AM1610" s="14"/>
      <c r="AN1610" s="14"/>
      <c r="AO1610" s="14"/>
      <c r="AP1610" s="14"/>
      <c r="AQ1610" s="14"/>
      <c r="AR1610" s="14"/>
      <c r="AS1610" s="14"/>
      <c r="AT1610" s="14"/>
      <c r="AU1610" s="14"/>
      <c r="AV1610" s="14"/>
      <c r="AW1610" s="14"/>
      <c r="AX1610" s="14"/>
      <c r="AY1610" s="14"/>
      <c r="AZ1610" s="14"/>
      <c r="BA1610" s="14"/>
      <c r="BB1610" s="14"/>
      <c r="BC1610" s="14"/>
      <c r="BD1610" s="14"/>
      <c r="BE1610" s="14"/>
      <c r="BF1610" s="14"/>
      <c r="BG1610" s="14"/>
      <c r="BH1610" s="14"/>
      <c r="BI1610" s="14"/>
      <c r="BJ1610" s="14"/>
      <c r="BK1610" s="14"/>
      <c r="BL1610" s="14"/>
      <c r="BM1610" s="14"/>
      <c r="BN1610" s="14"/>
      <c r="BO1610" s="14"/>
      <c r="BP1610" s="14"/>
      <c r="BQ1610" s="14"/>
      <c r="BR1610" s="14"/>
      <c r="BS1610" s="14"/>
      <c r="BT1610" s="14"/>
    </row>
    <row r="1611" spans="1:72" s="13" customFormat="1" x14ac:dyDescent="0.25">
      <c r="A1611" s="13" t="s">
        <v>59</v>
      </c>
      <c r="B1611" s="13">
        <v>117</v>
      </c>
      <c r="C1611" s="21">
        <v>68.779125111601005</v>
      </c>
      <c r="D1611" s="21">
        <v>65.350628666023511</v>
      </c>
      <c r="E1611" s="21">
        <f t="shared" si="430"/>
        <v>67.06487688881225</v>
      </c>
      <c r="F1611" s="22">
        <f t="shared" si="434"/>
        <v>0.93297521773980918</v>
      </c>
      <c r="G1611" s="22">
        <f t="shared" si="434"/>
        <v>0.85030788879977592</v>
      </c>
      <c r="H1611" s="22">
        <f t="shared" si="431"/>
        <v>0.89164155326979255</v>
      </c>
      <c r="I1611" s="22">
        <v>2.5721497448938107</v>
      </c>
      <c r="J1611" s="22">
        <v>2.1752846490171955</v>
      </c>
      <c r="K1611" s="22">
        <f t="shared" si="432"/>
        <v>2.3737171969555031</v>
      </c>
      <c r="L1611" s="22">
        <f t="shared" si="436"/>
        <v>2.75693254867477</v>
      </c>
      <c r="M1611" s="22">
        <f t="shared" si="437"/>
        <v>2.5582317624827011</v>
      </c>
      <c r="N1611" s="22">
        <f t="shared" si="433"/>
        <v>2.6575821555787353</v>
      </c>
      <c r="O1611" s="14"/>
      <c r="P1611" s="14">
        <f t="shared" si="439"/>
        <v>117</v>
      </c>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c r="AM1611" s="14"/>
      <c r="AN1611" s="14"/>
      <c r="AO1611" s="14"/>
      <c r="AP1611" s="14"/>
      <c r="AQ1611" s="14"/>
      <c r="AR1611" s="14"/>
      <c r="AS1611" s="14"/>
      <c r="AT1611" s="14"/>
      <c r="AU1611" s="14"/>
      <c r="AV1611" s="14"/>
      <c r="AW1611" s="14"/>
      <c r="AX1611" s="14"/>
      <c r="AY1611" s="14"/>
      <c r="AZ1611" s="14"/>
      <c r="BA1611" s="14"/>
      <c r="BB1611" s="14"/>
      <c r="BC1611" s="14"/>
      <c r="BD1611" s="14"/>
      <c r="BE1611" s="14"/>
      <c r="BF1611" s="14"/>
      <c r="BG1611" s="14"/>
      <c r="BH1611" s="14"/>
      <c r="BI1611" s="14"/>
      <c r="BJ1611" s="14"/>
      <c r="BK1611" s="14"/>
      <c r="BL1611" s="14"/>
      <c r="BM1611" s="14"/>
      <c r="BN1611" s="14"/>
      <c r="BO1611" s="14"/>
      <c r="BP1611" s="14"/>
      <c r="BQ1611" s="14"/>
      <c r="BR1611" s="14"/>
      <c r="BS1611" s="14"/>
      <c r="BT1611" s="14"/>
    </row>
    <row r="1612" spans="1:72" s="13" customFormat="1" x14ac:dyDescent="0.25">
      <c r="A1612" s="13" t="s">
        <v>59</v>
      </c>
      <c r="B1612" s="13">
        <v>118</v>
      </c>
      <c r="C1612" s="21">
        <v>69.712100329340814</v>
      </c>
      <c r="D1612" s="21">
        <v>66.200936554823286</v>
      </c>
      <c r="E1612" s="21">
        <f t="shared" si="430"/>
        <v>67.956518442082057</v>
      </c>
      <c r="F1612" s="22">
        <f t="shared" si="434"/>
        <v>0.93325927924632879</v>
      </c>
      <c r="G1612" s="22">
        <f t="shared" si="434"/>
        <v>0.85073257954788062</v>
      </c>
      <c r="H1612" s="22">
        <f t="shared" si="431"/>
        <v>0.8919959293971047</v>
      </c>
      <c r="I1612" s="22">
        <v>2.5897585225926845</v>
      </c>
      <c r="J1612" s="22">
        <v>2.1888785320946842</v>
      </c>
      <c r="K1612" s="22">
        <f t="shared" si="432"/>
        <v>2.3893185273436846</v>
      </c>
      <c r="L1612" s="22">
        <f t="shared" si="436"/>
        <v>2.7749614498171322</v>
      </c>
      <c r="M1612" s="22">
        <f t="shared" si="437"/>
        <v>2.5729337099772969</v>
      </c>
      <c r="N1612" s="22">
        <f t="shared" si="433"/>
        <v>2.6739475798972148</v>
      </c>
      <c r="O1612" s="14"/>
      <c r="P1612" s="14">
        <f t="shared" si="439"/>
        <v>118</v>
      </c>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c r="AM1612" s="14"/>
      <c r="AN1612" s="14"/>
      <c r="AO1612" s="14"/>
      <c r="AP1612" s="14"/>
      <c r="AQ1612" s="14"/>
      <c r="AR1612" s="14"/>
      <c r="AS1612" s="14"/>
      <c r="AT1612" s="14"/>
      <c r="AU1612" s="14"/>
      <c r="AV1612" s="14"/>
      <c r="AW1612" s="14"/>
      <c r="AX1612" s="14"/>
      <c r="AY1612" s="14"/>
      <c r="AZ1612" s="14"/>
      <c r="BA1612" s="14"/>
      <c r="BB1612" s="14"/>
      <c r="BC1612" s="14"/>
      <c r="BD1612" s="14"/>
      <c r="BE1612" s="14"/>
      <c r="BF1612" s="14"/>
      <c r="BG1612" s="14"/>
      <c r="BH1612" s="14"/>
      <c r="BI1612" s="14"/>
      <c r="BJ1612" s="14"/>
      <c r="BK1612" s="14"/>
      <c r="BL1612" s="14"/>
      <c r="BM1612" s="14"/>
      <c r="BN1612" s="14"/>
      <c r="BO1612" s="14"/>
      <c r="BP1612" s="14"/>
      <c r="BQ1612" s="14"/>
      <c r="BR1612" s="14"/>
      <c r="BS1612" s="14"/>
      <c r="BT1612" s="14"/>
    </row>
    <row r="1613" spans="1:72" s="13" customFormat="1" x14ac:dyDescent="0.25">
      <c r="A1613" s="13" t="s">
        <v>59</v>
      </c>
      <c r="B1613" s="24">
        <v>119</v>
      </c>
      <c r="C1613" s="25">
        <v>70.645359608587142</v>
      </c>
      <c r="D1613" s="25">
        <v>67.051669134371167</v>
      </c>
      <c r="E1613" s="25">
        <f t="shared" si="430"/>
        <v>68.848514371479155</v>
      </c>
      <c r="F1613" s="26">
        <f t="shared" si="434"/>
        <v>0.93341618062078169</v>
      </c>
      <c r="G1613" s="26">
        <f t="shared" si="434"/>
        <v>0.85106095709340934</v>
      </c>
      <c r="H1613" s="26">
        <f t="shared" si="431"/>
        <v>0.89223856885709552</v>
      </c>
      <c r="I1613" s="26">
        <v>2.6069296908996207</v>
      </c>
      <c r="J1613" s="26">
        <v>2.2022902548984362</v>
      </c>
      <c r="K1613" s="26">
        <f t="shared" si="432"/>
        <v>2.4046099728990287</v>
      </c>
      <c r="L1613" s="26">
        <f t="shared" si="436"/>
        <v>2.7928910436991194</v>
      </c>
      <c r="M1613" s="26">
        <f t="shared" si="437"/>
        <v>2.5876997840669604</v>
      </c>
      <c r="N1613" s="26">
        <f t="shared" si="433"/>
        <v>2.6902954138830397</v>
      </c>
      <c r="O1613" s="14"/>
      <c r="P1613" s="14">
        <f t="shared" si="439"/>
        <v>119</v>
      </c>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c r="AM1613" s="14"/>
      <c r="AN1613" s="14"/>
      <c r="AO1613" s="14"/>
      <c r="AP1613" s="14"/>
      <c r="AQ1613" s="14"/>
      <c r="AR1613" s="14"/>
      <c r="AS1613" s="14"/>
      <c r="AT1613" s="14"/>
      <c r="AU1613" s="14"/>
      <c r="AV1613" s="14"/>
      <c r="AW1613" s="14"/>
      <c r="AX1613" s="14"/>
      <c r="AY1613" s="14"/>
      <c r="AZ1613" s="14"/>
      <c r="BA1613" s="14"/>
      <c r="BB1613" s="14"/>
      <c r="BC1613" s="14"/>
      <c r="BD1613" s="14"/>
      <c r="BE1613" s="14"/>
      <c r="BF1613" s="14"/>
      <c r="BG1613" s="14"/>
      <c r="BH1613" s="14"/>
      <c r="BI1613" s="14"/>
      <c r="BJ1613" s="14"/>
      <c r="BK1613" s="14"/>
      <c r="BL1613" s="14"/>
      <c r="BM1613" s="14"/>
      <c r="BN1613" s="14"/>
      <c r="BO1613" s="14"/>
      <c r="BP1613" s="14"/>
      <c r="BQ1613" s="14"/>
      <c r="BR1613" s="14"/>
      <c r="BS1613" s="14"/>
      <c r="BT1613" s="14"/>
    </row>
    <row r="1614" spans="1:72" s="13" customFormat="1" x14ac:dyDescent="0.25">
      <c r="A1614" s="13" t="s">
        <v>59</v>
      </c>
      <c r="B1614" s="13">
        <v>120</v>
      </c>
      <c r="C1614" s="21">
        <v>71.578775789207924</v>
      </c>
      <c r="D1614" s="21">
        <v>67.902730091464576</v>
      </c>
      <c r="E1614" s="21">
        <f t="shared" si="430"/>
        <v>69.74075294033625</v>
      </c>
      <c r="F1614" s="22">
        <f t="shared" si="434"/>
        <v>0.93344795757566601</v>
      </c>
      <c r="G1614" s="22">
        <f t="shared" si="434"/>
        <v>0.85129448328058288</v>
      </c>
      <c r="H1614" s="22">
        <f t="shared" si="431"/>
        <v>0.89237122042812445</v>
      </c>
      <c r="I1614" s="22">
        <v>2.6236687667496978</v>
      </c>
      <c r="J1614" s="22">
        <v>2.2155212046341237</v>
      </c>
      <c r="K1614" s="22">
        <f t="shared" si="432"/>
        <v>2.4195949856919108</v>
      </c>
      <c r="L1614" s="22">
        <f t="shared" si="436"/>
        <v>2.8107284883496262</v>
      </c>
      <c r="M1614" s="22">
        <f t="shared" si="437"/>
        <v>2.602532082783271</v>
      </c>
      <c r="N1614" s="22">
        <f t="shared" si="433"/>
        <v>2.7066302855664484</v>
      </c>
      <c r="O1614" s="14"/>
      <c r="P1614" s="14">
        <f t="shared" si="439"/>
        <v>120</v>
      </c>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4"/>
      <c r="AY1614" s="14"/>
      <c r="AZ1614" s="14"/>
      <c r="BA1614" s="14"/>
      <c r="BB1614" s="14"/>
      <c r="BC1614" s="14"/>
      <c r="BD1614" s="14"/>
      <c r="BE1614" s="14"/>
      <c r="BF1614" s="14"/>
      <c r="BG1614" s="14"/>
      <c r="BH1614" s="14"/>
      <c r="BI1614" s="14"/>
      <c r="BJ1614" s="14"/>
      <c r="BK1614" s="14"/>
      <c r="BL1614" s="14"/>
      <c r="BM1614" s="14"/>
      <c r="BN1614" s="14"/>
      <c r="BO1614" s="14"/>
      <c r="BP1614" s="14"/>
      <c r="BQ1614" s="14"/>
      <c r="BR1614" s="14"/>
      <c r="BS1614" s="14"/>
      <c r="BT1614" s="14"/>
    </row>
    <row r="1615" spans="1:72" s="13" customFormat="1" x14ac:dyDescent="0.25">
      <c r="A1615" s="13" t="s">
        <v>59</v>
      </c>
      <c r="B1615" s="13">
        <v>121</v>
      </c>
      <c r="C1615" s="21">
        <v>72.51222374678359</v>
      </c>
      <c r="D1615" s="21">
        <v>68.754024574745159</v>
      </c>
      <c r="E1615" s="21">
        <f t="shared" si="430"/>
        <v>70.633124160764368</v>
      </c>
      <c r="F1615" s="22">
        <f t="shared" si="434"/>
        <v>0.93335666139638818</v>
      </c>
      <c r="G1615" s="22">
        <f t="shared" si="434"/>
        <v>0.85143462492277422</v>
      </c>
      <c r="H1615" s="22">
        <f t="shared" si="431"/>
        <v>0.8923956431595812</v>
      </c>
      <c r="I1615" s="22">
        <v>2.6399815346555111</v>
      </c>
      <c r="J1615" s="22">
        <v>2.2285728133170073</v>
      </c>
      <c r="K1615" s="22">
        <f t="shared" si="432"/>
        <v>2.434277173986259</v>
      </c>
      <c r="L1615" s="22">
        <f t="shared" si="436"/>
        <v>2.8284809482217161</v>
      </c>
      <c r="M1615" s="22">
        <f t="shared" si="437"/>
        <v>2.6174326813631059</v>
      </c>
      <c r="N1615" s="22">
        <f t="shared" si="433"/>
        <v>2.7229568147924113</v>
      </c>
      <c r="O1615" s="14"/>
      <c r="P1615" s="14">
        <f t="shared" si="439"/>
        <v>121</v>
      </c>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c r="BF1615" s="14"/>
      <c r="BG1615" s="14"/>
      <c r="BH1615" s="14"/>
      <c r="BI1615" s="14"/>
      <c r="BJ1615" s="14"/>
      <c r="BK1615" s="14"/>
      <c r="BL1615" s="14"/>
      <c r="BM1615" s="14"/>
      <c r="BN1615" s="14"/>
      <c r="BO1615" s="14"/>
      <c r="BP1615" s="14"/>
      <c r="BQ1615" s="14"/>
      <c r="BR1615" s="14"/>
      <c r="BS1615" s="14"/>
      <c r="BT1615" s="14"/>
    </row>
    <row r="1616" spans="1:72" s="13" customFormat="1" x14ac:dyDescent="0.25">
      <c r="A1616" s="13" t="s">
        <v>59</v>
      </c>
      <c r="B1616" s="13">
        <v>122</v>
      </c>
      <c r="C1616" s="21">
        <v>73.445580408179978</v>
      </c>
      <c r="D1616" s="21">
        <v>69.605459199667933</v>
      </c>
      <c r="E1616" s="21">
        <f t="shared" si="430"/>
        <v>71.525519803923956</v>
      </c>
      <c r="F1616" s="22">
        <f t="shared" si="434"/>
        <v>0.93314435709879717</v>
      </c>
      <c r="G1616" s="22">
        <f t="shared" si="434"/>
        <v>0.85148285288649106</v>
      </c>
      <c r="H1616" s="22">
        <f t="shared" si="431"/>
        <v>0.89231360499264412</v>
      </c>
      <c r="I1616" s="22">
        <v>2.6558740229531033</v>
      </c>
      <c r="J1616" s="22">
        <v>2.2414465547520899</v>
      </c>
      <c r="K1616" s="22">
        <f t="shared" si="432"/>
        <v>2.4486602888525963</v>
      </c>
      <c r="L1616" s="22">
        <f t="shared" si="436"/>
        <v>2.8461555843410742</v>
      </c>
      <c r="M1616" s="22">
        <f t="shared" si="437"/>
        <v>2.632403632267732</v>
      </c>
      <c r="N1616" s="22">
        <f t="shared" si="433"/>
        <v>2.7392796083044031</v>
      </c>
      <c r="O1616" s="14"/>
      <c r="P1616" s="14">
        <f t="shared" si="439"/>
        <v>122</v>
      </c>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4"/>
      <c r="AY1616" s="14"/>
      <c r="AZ1616" s="14"/>
      <c r="BA1616" s="14"/>
      <c r="BB1616" s="14"/>
      <c r="BC1616" s="14"/>
      <c r="BD1616" s="14"/>
      <c r="BE1616" s="14"/>
      <c r="BF1616" s="14"/>
      <c r="BG1616" s="14"/>
      <c r="BH1616" s="14"/>
      <c r="BI1616" s="14"/>
      <c r="BJ1616" s="14"/>
      <c r="BK1616" s="14"/>
      <c r="BL1616" s="14"/>
      <c r="BM1616" s="14"/>
      <c r="BN1616" s="14"/>
      <c r="BO1616" s="14"/>
      <c r="BP1616" s="14"/>
      <c r="BQ1616" s="14"/>
      <c r="BR1616" s="14"/>
      <c r="BS1616" s="14"/>
      <c r="BT1616" s="14"/>
    </row>
    <row r="1617" spans="1:72" s="13" customFormat="1" x14ac:dyDescent="0.25">
      <c r="A1617" s="13" t="s">
        <v>59</v>
      </c>
      <c r="B1617" s="13">
        <v>123</v>
      </c>
      <c r="C1617" s="21">
        <v>74.378724765278776</v>
      </c>
      <c r="D1617" s="21">
        <v>70.456942052554425</v>
      </c>
      <c r="E1617" s="21">
        <f t="shared" si="430"/>
        <v>72.417833408916607</v>
      </c>
      <c r="F1617" s="22">
        <f t="shared" si="434"/>
        <v>0.9328131216300477</v>
      </c>
      <c r="G1617" s="22">
        <f t="shared" si="434"/>
        <v>0.85144064119914731</v>
      </c>
      <c r="H1617" s="22">
        <f t="shared" si="431"/>
        <v>0.89212688141459751</v>
      </c>
      <c r="I1617" s="22">
        <v>2.6713524807563629</v>
      </c>
      <c r="J1617" s="22">
        <v>2.2541439416125293</v>
      </c>
      <c r="K1617" s="22">
        <f t="shared" si="432"/>
        <v>2.4627482111844463</v>
      </c>
      <c r="L1617" s="22">
        <f t="shared" si="436"/>
        <v>2.8637595449861362</v>
      </c>
      <c r="M1617" s="22">
        <f t="shared" si="437"/>
        <v>2.6474469652257264</v>
      </c>
      <c r="N1617" s="22">
        <f t="shared" si="433"/>
        <v>2.7556032551059313</v>
      </c>
      <c r="O1617" s="14"/>
      <c r="P1617" s="14">
        <f t="shared" si="439"/>
        <v>123</v>
      </c>
      <c r="Q1617" s="14"/>
      <c r="R1617" s="14"/>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c r="BE1617" s="14"/>
      <c r="BF1617" s="14"/>
      <c r="BG1617" s="14"/>
      <c r="BH1617" s="14"/>
      <c r="BI1617" s="14"/>
      <c r="BJ1617" s="14"/>
      <c r="BK1617" s="14"/>
      <c r="BL1617" s="14"/>
      <c r="BM1617" s="14"/>
      <c r="BN1617" s="14"/>
      <c r="BO1617" s="14"/>
      <c r="BP1617" s="14"/>
      <c r="BQ1617" s="14"/>
      <c r="BR1617" s="14"/>
      <c r="BS1617" s="14"/>
      <c r="BT1617" s="14"/>
    </row>
    <row r="1618" spans="1:72" s="13" customFormat="1" x14ac:dyDescent="0.25">
      <c r="A1618" s="13" t="s">
        <v>59</v>
      </c>
      <c r="B1618" s="13">
        <v>124</v>
      </c>
      <c r="C1618" s="21">
        <v>75.311537886908823</v>
      </c>
      <c r="D1618" s="21">
        <v>71.308382693753572</v>
      </c>
      <c r="E1618" s="21">
        <f t="shared" si="430"/>
        <v>73.30996029033119</v>
      </c>
      <c r="F1618" s="22">
        <f t="shared" si="434"/>
        <v>0.93236504211355964</v>
      </c>
      <c r="G1618" s="22">
        <f t="shared" si="434"/>
        <v>0.85130946617935876</v>
      </c>
      <c r="H1618" s="22">
        <f t="shared" si="431"/>
        <v>0.8918372541464592</v>
      </c>
      <c r="I1618" s="22">
        <v>2.6864233556525741</v>
      </c>
      <c r="J1618" s="22">
        <v>2.2666665226152864</v>
      </c>
      <c r="K1618" s="22">
        <f t="shared" si="432"/>
        <v>2.4765449391339303</v>
      </c>
      <c r="L1618" s="22">
        <f t="shared" ref="L1618:L1649" si="440">I1618/F1618</f>
        <v>2.8812999568953965</v>
      </c>
      <c r="M1618" s="22">
        <f t="shared" ref="M1618:M1649" si="441">J1618/G1618</f>
        <v>2.6625646873022459</v>
      </c>
      <c r="N1618" s="22">
        <f t="shared" si="433"/>
        <v>2.771932322098821</v>
      </c>
      <c r="O1618" s="14"/>
      <c r="P1618" s="14">
        <f t="shared" si="439"/>
        <v>124</v>
      </c>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c r="AM1618" s="14"/>
      <c r="AN1618" s="14"/>
      <c r="AO1618" s="14"/>
      <c r="AP1618" s="14"/>
      <c r="AQ1618" s="14"/>
      <c r="AR1618" s="14"/>
      <c r="AS1618" s="14"/>
      <c r="AT1618" s="14"/>
      <c r="AU1618" s="14"/>
      <c r="AV1618" s="14"/>
      <c r="AW1618" s="14"/>
      <c r="AX1618" s="14"/>
      <c r="AY1618" s="14"/>
      <c r="AZ1618" s="14"/>
      <c r="BA1618" s="14"/>
      <c r="BB1618" s="14"/>
      <c r="BC1618" s="14"/>
      <c r="BD1618" s="14"/>
      <c r="BE1618" s="14"/>
      <c r="BF1618" s="14"/>
      <c r="BG1618" s="14"/>
      <c r="BH1618" s="14"/>
      <c r="BI1618" s="14"/>
      <c r="BJ1618" s="14"/>
      <c r="BK1618" s="14"/>
      <c r="BL1618" s="14"/>
      <c r="BM1618" s="14"/>
      <c r="BN1618" s="14"/>
      <c r="BO1618" s="14"/>
      <c r="BP1618" s="14"/>
      <c r="BQ1618" s="14"/>
      <c r="BR1618" s="14"/>
      <c r="BS1618" s="14"/>
      <c r="BT1618" s="14"/>
    </row>
    <row r="1619" spans="1:72" s="13" customFormat="1" x14ac:dyDescent="0.25">
      <c r="A1619" s="13" t="s">
        <v>59</v>
      </c>
      <c r="B1619" s="13">
        <v>125</v>
      </c>
      <c r="C1619" s="21">
        <v>76.243902929022383</v>
      </c>
      <c r="D1619" s="21">
        <v>72.159692159932931</v>
      </c>
      <c r="E1619" s="21">
        <f t="shared" ref="E1619:E1682" si="442">AVERAGE(C1619:D1619)</f>
        <v>74.201797544477657</v>
      </c>
      <c r="F1619" s="22">
        <f t="shared" si="434"/>
        <v>0.93180221413874165</v>
      </c>
      <c r="G1619" s="22">
        <f t="shared" si="434"/>
        <v>0.85109080559122674</v>
      </c>
      <c r="H1619" s="22">
        <f t="shared" ref="H1619:H1682" si="443">AVERAGE(F1619:G1619)</f>
        <v>0.89144650986498419</v>
      </c>
      <c r="I1619" s="22">
        <v>2.701093272166426</v>
      </c>
      <c r="J1619" s="22">
        <v>2.2790158797928752</v>
      </c>
      <c r="K1619" s="22">
        <f t="shared" ref="K1619:K1682" si="444">AVERAGE(I1619:J1619)</f>
        <v>2.4900545759796504</v>
      </c>
      <c r="L1619" s="22">
        <f t="shared" si="440"/>
        <v>2.8987839169957628</v>
      </c>
      <c r="M1619" s="22">
        <f t="shared" si="441"/>
        <v>2.6777587829887466</v>
      </c>
      <c r="N1619" s="22">
        <f t="shared" ref="N1619:N1682" si="445">AVERAGE(L1619:M1619)</f>
        <v>2.7882713499922547</v>
      </c>
      <c r="O1619" s="14"/>
      <c r="P1619" s="14">
        <f t="shared" si="439"/>
        <v>125</v>
      </c>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c r="AM1619" s="14"/>
      <c r="AN1619" s="14"/>
      <c r="AO1619" s="14"/>
      <c r="AP1619" s="14"/>
      <c r="AQ1619" s="14"/>
      <c r="AR1619" s="14"/>
      <c r="AS1619" s="14"/>
      <c r="AT1619" s="14"/>
      <c r="AU1619" s="14"/>
      <c r="AV1619" s="14"/>
      <c r="AW1619" s="14"/>
      <c r="AX1619" s="14"/>
      <c r="AY1619" s="14"/>
      <c r="AZ1619" s="14"/>
      <c r="BA1619" s="14"/>
      <c r="BB1619" s="14"/>
      <c r="BC1619" s="14"/>
      <c r="BD1619" s="14"/>
      <c r="BE1619" s="14"/>
      <c r="BF1619" s="14"/>
      <c r="BG1619" s="14"/>
      <c r="BH1619" s="14"/>
      <c r="BI1619" s="14"/>
      <c r="BJ1619" s="14"/>
      <c r="BK1619" s="14"/>
      <c r="BL1619" s="14"/>
      <c r="BM1619" s="14"/>
      <c r="BN1619" s="14"/>
      <c r="BO1619" s="14"/>
      <c r="BP1619" s="14"/>
      <c r="BQ1619" s="14"/>
      <c r="BR1619" s="14"/>
      <c r="BS1619" s="14"/>
      <c r="BT1619" s="14"/>
    </row>
    <row r="1620" spans="1:72" s="13" customFormat="1" x14ac:dyDescent="0.25">
      <c r="A1620" s="13" t="s">
        <v>59</v>
      </c>
      <c r="B1620" s="24">
        <v>126</v>
      </c>
      <c r="C1620" s="25">
        <v>77.175705143161125</v>
      </c>
      <c r="D1620" s="25">
        <v>73.010782965524157</v>
      </c>
      <c r="E1620" s="25">
        <f t="shared" si="442"/>
        <v>75.093244054342648</v>
      </c>
      <c r="F1620" s="26">
        <f t="shared" ref="F1620:G1683" si="446">C1621-C1620</f>
        <v>0.93112674009624641</v>
      </c>
      <c r="G1620" s="26">
        <f t="shared" si="446"/>
        <v>0.8507861378214443</v>
      </c>
      <c r="H1620" s="26">
        <f t="shared" si="443"/>
        <v>0.89095643895884535</v>
      </c>
      <c r="I1620" s="26">
        <v>2.7153690110147872</v>
      </c>
      <c r="J1620" s="26">
        <v>2.2911936258599557</v>
      </c>
      <c r="K1620" s="26">
        <f t="shared" si="444"/>
        <v>2.5032813184373714</v>
      </c>
      <c r="L1620" s="26">
        <f t="shared" si="440"/>
        <v>2.9162184846437893</v>
      </c>
      <c r="M1620" s="26">
        <f t="shared" si="441"/>
        <v>2.6930312143153556</v>
      </c>
      <c r="N1620" s="26">
        <f t="shared" si="445"/>
        <v>2.8046248494795725</v>
      </c>
      <c r="O1620" s="14"/>
      <c r="P1620" s="14">
        <f t="shared" si="439"/>
        <v>126</v>
      </c>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c r="AM1620" s="14"/>
      <c r="AN1620" s="14"/>
      <c r="AO1620" s="14"/>
      <c r="AP1620" s="14"/>
      <c r="AQ1620" s="14"/>
      <c r="AR1620" s="14"/>
      <c r="AS1620" s="14"/>
      <c r="AT1620" s="14"/>
      <c r="AU1620" s="14"/>
      <c r="AV1620" s="14"/>
      <c r="AW1620" s="14"/>
      <c r="AX1620" s="14"/>
      <c r="AY1620" s="14"/>
      <c r="AZ1620" s="14"/>
      <c r="BA1620" s="14"/>
      <c r="BB1620" s="14"/>
      <c r="BC1620" s="14"/>
      <c r="BD1620" s="14"/>
      <c r="BE1620" s="14"/>
      <c r="BF1620" s="14"/>
      <c r="BG1620" s="14"/>
      <c r="BH1620" s="14"/>
      <c r="BI1620" s="14"/>
      <c r="BJ1620" s="14"/>
      <c r="BK1620" s="14"/>
      <c r="BL1620" s="14"/>
      <c r="BM1620" s="14"/>
      <c r="BN1620" s="14"/>
      <c r="BO1620" s="14"/>
      <c r="BP1620" s="14"/>
      <c r="BQ1620" s="14"/>
      <c r="BR1620" s="14"/>
      <c r="BS1620" s="14"/>
      <c r="BT1620" s="14"/>
    </row>
    <row r="1621" spans="1:72" s="13" customFormat="1" x14ac:dyDescent="0.25">
      <c r="A1621" s="13" t="s">
        <v>59</v>
      </c>
      <c r="B1621" s="13">
        <v>127</v>
      </c>
      <c r="C1621" s="21">
        <v>78.106831883257371</v>
      </c>
      <c r="D1621" s="21">
        <v>73.861569103345602</v>
      </c>
      <c r="E1621" s="21">
        <f t="shared" si="442"/>
        <v>75.984200493301486</v>
      </c>
      <c r="F1621" s="22">
        <f t="shared" si="446"/>
        <v>0.93034072755865793</v>
      </c>
      <c r="G1621" s="22">
        <f t="shared" si="446"/>
        <v>0.85039694108046149</v>
      </c>
      <c r="H1621" s="22">
        <f t="shared" si="443"/>
        <v>0.89036883431955971</v>
      </c>
      <c r="I1621" s="22">
        <v>2.7292574891697203</v>
      </c>
      <c r="J1621" s="22">
        <v>2.3032014016734319</v>
      </c>
      <c r="K1621" s="22">
        <f t="shared" si="444"/>
        <v>2.5162294454215761</v>
      </c>
      <c r="L1621" s="22">
        <f t="shared" si="440"/>
        <v>2.9336106743726758</v>
      </c>
      <c r="M1621" s="22">
        <f t="shared" si="441"/>
        <v>2.7083839209806273</v>
      </c>
      <c r="N1621" s="22">
        <f t="shared" si="445"/>
        <v>2.8209972976766515</v>
      </c>
      <c r="O1621" s="14"/>
      <c r="P1621" s="14">
        <f t="shared" si="439"/>
        <v>127</v>
      </c>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c r="AM1621" s="14"/>
      <c r="AN1621" s="14"/>
      <c r="AO1621" s="14"/>
      <c r="AP1621" s="14"/>
      <c r="AQ1621" s="14"/>
      <c r="AR1621" s="14"/>
      <c r="AS1621" s="14"/>
      <c r="AT1621" s="14"/>
      <c r="AU1621" s="14"/>
      <c r="AV1621" s="14"/>
      <c r="AW1621" s="14"/>
      <c r="AX1621" s="14"/>
      <c r="AY1621" s="14"/>
      <c r="AZ1621" s="14"/>
      <c r="BA1621" s="14"/>
      <c r="BB1621" s="14"/>
      <c r="BC1621" s="14"/>
      <c r="BD1621" s="14"/>
      <c r="BE1621" s="14"/>
      <c r="BF1621" s="14"/>
      <c r="BG1621" s="14"/>
      <c r="BH1621" s="14"/>
      <c r="BI1621" s="14"/>
      <c r="BJ1621" s="14"/>
      <c r="BK1621" s="14"/>
      <c r="BL1621" s="14"/>
      <c r="BM1621" s="14"/>
      <c r="BN1621" s="14"/>
      <c r="BO1621" s="14"/>
      <c r="BP1621" s="14"/>
      <c r="BQ1621" s="14"/>
      <c r="BR1621" s="14"/>
      <c r="BS1621" s="14"/>
      <c r="BT1621" s="14"/>
    </row>
    <row r="1622" spans="1:72" s="13" customFormat="1" x14ac:dyDescent="0.25">
      <c r="A1622" s="13" t="s">
        <v>59</v>
      </c>
      <c r="B1622" s="13">
        <v>128</v>
      </c>
      <c r="C1622" s="21">
        <v>79.037172610816029</v>
      </c>
      <c r="D1622" s="21">
        <v>74.711966044426063</v>
      </c>
      <c r="E1622" s="21">
        <f t="shared" si="442"/>
        <v>76.874569327621046</v>
      </c>
      <c r="F1622" s="22">
        <f t="shared" si="446"/>
        <v>0.92944628770753468</v>
      </c>
      <c r="G1622" s="22">
        <f t="shared" si="446"/>
        <v>0.84992469262620318</v>
      </c>
      <c r="H1622" s="22">
        <f t="shared" si="443"/>
        <v>0.88968549016686893</v>
      </c>
      <c r="I1622" s="22">
        <v>2.7427657407426937</v>
      </c>
      <c r="J1622" s="22">
        <v>2.3150408737846266</v>
      </c>
      <c r="K1622" s="22">
        <f t="shared" si="444"/>
        <v>2.5289033072636604</v>
      </c>
      <c r="L1622" s="22">
        <f t="shared" si="440"/>
        <v>2.9509674491332731</v>
      </c>
      <c r="M1622" s="22">
        <f t="shared" si="441"/>
        <v>2.7238188205019966</v>
      </c>
      <c r="N1622" s="22">
        <f t="shared" si="445"/>
        <v>2.8373931348176349</v>
      </c>
      <c r="O1622" s="14"/>
      <c r="P1622" s="14">
        <f t="shared" si="439"/>
        <v>128</v>
      </c>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4"/>
      <c r="AY1622" s="14"/>
      <c r="AZ1622" s="14"/>
      <c r="BA1622" s="14"/>
      <c r="BB1622" s="14"/>
      <c r="BC1622" s="14"/>
      <c r="BD1622" s="14"/>
      <c r="BE1622" s="14"/>
      <c r="BF1622" s="14"/>
      <c r="BG1622" s="14"/>
      <c r="BH1622" s="14"/>
      <c r="BI1622" s="14"/>
      <c r="BJ1622" s="14"/>
      <c r="BK1622" s="14"/>
      <c r="BL1622" s="14"/>
      <c r="BM1622" s="14"/>
      <c r="BN1622" s="14"/>
      <c r="BO1622" s="14"/>
      <c r="BP1622" s="14"/>
      <c r="BQ1622" s="14"/>
      <c r="BR1622" s="14"/>
      <c r="BS1622" s="14"/>
      <c r="BT1622" s="14"/>
    </row>
    <row r="1623" spans="1:72" s="13" customFormat="1" x14ac:dyDescent="0.25">
      <c r="A1623" s="13" t="s">
        <v>59</v>
      </c>
      <c r="B1623" s="13">
        <v>129</v>
      </c>
      <c r="C1623" s="21">
        <v>79.966618898523564</v>
      </c>
      <c r="D1623" s="21">
        <v>75.561890737052266</v>
      </c>
      <c r="E1623" s="21">
        <f t="shared" si="442"/>
        <v>77.764254817787915</v>
      </c>
      <c r="F1623" s="22">
        <f t="shared" si="446"/>
        <v>0.92844553380665218</v>
      </c>
      <c r="G1623" s="22">
        <f t="shared" si="446"/>
        <v>0.8493708680120875</v>
      </c>
      <c r="H1623" s="22">
        <f t="shared" si="443"/>
        <v>0.88890820090936984</v>
      </c>
      <c r="I1623" s="22">
        <v>2.7559008986986937</v>
      </c>
      <c r="J1623" s="22">
        <v>2.3267137320820268</v>
      </c>
      <c r="K1623" s="22">
        <f t="shared" si="444"/>
        <v>2.5413073153903603</v>
      </c>
      <c r="L1623" s="22">
        <f t="shared" si="440"/>
        <v>2.9682957140193507</v>
      </c>
      <c r="M1623" s="22">
        <f t="shared" si="441"/>
        <v>2.7393378083799726</v>
      </c>
      <c r="N1623" s="22">
        <f t="shared" si="445"/>
        <v>2.8538167611996617</v>
      </c>
      <c r="O1623" s="14"/>
      <c r="P1623" s="14">
        <f t="shared" si="439"/>
        <v>129</v>
      </c>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c r="AM1623" s="14"/>
      <c r="AN1623" s="14"/>
      <c r="AO1623" s="14"/>
      <c r="AP1623" s="14"/>
      <c r="AQ1623" s="14"/>
      <c r="AR1623" s="14"/>
      <c r="AS1623" s="14"/>
      <c r="AT1623" s="14"/>
      <c r="AU1623" s="14"/>
      <c r="AV1623" s="14"/>
      <c r="AW1623" s="14"/>
      <c r="AX1623" s="14"/>
      <c r="AY1623" s="14"/>
      <c r="AZ1623" s="14"/>
      <c r="BA1623" s="14"/>
      <c r="BB1623" s="14"/>
      <c r="BC1623" s="14"/>
      <c r="BD1623" s="14"/>
      <c r="BE1623" s="14"/>
      <c r="BF1623" s="14"/>
      <c r="BG1623" s="14"/>
      <c r="BH1623" s="14"/>
      <c r="BI1623" s="14"/>
      <c r="BJ1623" s="14"/>
      <c r="BK1623" s="14"/>
      <c r="BL1623" s="14"/>
      <c r="BM1623" s="14"/>
      <c r="BN1623" s="14"/>
      <c r="BO1623" s="14"/>
      <c r="BP1623" s="14"/>
      <c r="BQ1623" s="14"/>
      <c r="BR1623" s="14"/>
      <c r="BS1623" s="14"/>
      <c r="BT1623" s="14"/>
    </row>
    <row r="1624" spans="1:72" s="13" customFormat="1" x14ac:dyDescent="0.25">
      <c r="A1624" s="13" t="s">
        <v>59</v>
      </c>
      <c r="B1624" s="13">
        <v>130</v>
      </c>
      <c r="C1624" s="21">
        <v>80.895064432330216</v>
      </c>
      <c r="D1624" s="21">
        <v>76.411261605064354</v>
      </c>
      <c r="E1624" s="21">
        <f t="shared" si="442"/>
        <v>78.653163018697285</v>
      </c>
      <c r="F1624" s="22">
        <f t="shared" si="446"/>
        <v>0.9273405797220704</v>
      </c>
      <c r="G1624" s="22">
        <f t="shared" si="446"/>
        <v>0.84873694035789526</v>
      </c>
      <c r="H1624" s="22">
        <f t="shared" si="443"/>
        <v>0.88803876003998283</v>
      </c>
      <c r="I1624" s="22">
        <v>2.7686701774050064</v>
      </c>
      <c r="J1624" s="22">
        <v>2.33822168752301</v>
      </c>
      <c r="K1624" s="22">
        <f t="shared" si="444"/>
        <v>2.5534459324640082</v>
      </c>
      <c r="L1624" s="22">
        <f t="shared" si="440"/>
        <v>2.9856023104637495</v>
      </c>
      <c r="M1624" s="22">
        <f t="shared" si="441"/>
        <v>2.7549427582791779</v>
      </c>
      <c r="N1624" s="22">
        <f t="shared" si="445"/>
        <v>2.8702725343714635</v>
      </c>
      <c r="O1624" s="14"/>
      <c r="P1624" s="14">
        <f t="shared" si="439"/>
        <v>130</v>
      </c>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c r="AS1624" s="14"/>
      <c r="AT1624" s="14"/>
      <c r="AU1624" s="14"/>
      <c r="AV1624" s="14"/>
      <c r="AW1624" s="14"/>
      <c r="AX1624" s="14"/>
      <c r="AY1624" s="14"/>
      <c r="AZ1624" s="14"/>
      <c r="BA1624" s="14"/>
      <c r="BB1624" s="14"/>
      <c r="BC1624" s="14"/>
      <c r="BD1624" s="14"/>
      <c r="BE1624" s="14"/>
      <c r="BF1624" s="14"/>
      <c r="BG1624" s="14"/>
      <c r="BH1624" s="14"/>
      <c r="BI1624" s="14"/>
      <c r="BJ1624" s="14"/>
      <c r="BK1624" s="14"/>
      <c r="BL1624" s="14"/>
      <c r="BM1624" s="14"/>
      <c r="BN1624" s="14"/>
      <c r="BO1624" s="14"/>
      <c r="BP1624" s="14"/>
      <c r="BQ1624" s="14"/>
      <c r="BR1624" s="14"/>
      <c r="BS1624" s="14"/>
      <c r="BT1624" s="14"/>
    </row>
    <row r="1625" spans="1:72" s="13" customFormat="1" x14ac:dyDescent="0.25">
      <c r="A1625" s="13" t="s">
        <v>59</v>
      </c>
      <c r="B1625" s="13">
        <v>131</v>
      </c>
      <c r="C1625" s="21">
        <v>81.822405012052286</v>
      </c>
      <c r="D1625" s="21">
        <v>77.259998545422249</v>
      </c>
      <c r="E1625" s="21">
        <f t="shared" si="442"/>
        <v>79.541201778737275</v>
      </c>
      <c r="F1625" s="22">
        <f t="shared" si="446"/>
        <v>0.92613353848865643</v>
      </c>
      <c r="G1625" s="22">
        <f t="shared" si="446"/>
        <v>0.84802437964387423</v>
      </c>
      <c r="H1625" s="22">
        <f t="shared" si="443"/>
        <v>0.88707895906626533</v>
      </c>
      <c r="I1625" s="22">
        <v>2.7810808560156786</v>
      </c>
      <c r="J1625" s="22">
        <v>2.3495664699529377</v>
      </c>
      <c r="K1625" s="22">
        <f t="shared" si="444"/>
        <v>2.5653236629843081</v>
      </c>
      <c r="L1625" s="22">
        <f t="shared" si="440"/>
        <v>3.0028940108940261</v>
      </c>
      <c r="M1625" s="22">
        <f t="shared" si="441"/>
        <v>2.7706355222235857</v>
      </c>
      <c r="N1625" s="22">
        <f t="shared" si="445"/>
        <v>2.8867647665588061</v>
      </c>
      <c r="O1625" s="14"/>
      <c r="P1625" s="14">
        <f t="shared" si="439"/>
        <v>131</v>
      </c>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4"/>
      <c r="AY1625" s="14"/>
      <c r="AZ1625" s="14"/>
      <c r="BA1625" s="14"/>
      <c r="BB1625" s="14"/>
      <c r="BC1625" s="14"/>
      <c r="BD1625" s="14"/>
      <c r="BE1625" s="14"/>
      <c r="BF1625" s="14"/>
      <c r="BG1625" s="14"/>
      <c r="BH1625" s="14"/>
      <c r="BI1625" s="14"/>
      <c r="BJ1625" s="14"/>
      <c r="BK1625" s="14"/>
      <c r="BL1625" s="14"/>
      <c r="BM1625" s="14"/>
      <c r="BN1625" s="14"/>
      <c r="BO1625" s="14"/>
      <c r="BP1625" s="14"/>
      <c r="BQ1625" s="14"/>
      <c r="BR1625" s="14"/>
      <c r="BS1625" s="14"/>
      <c r="BT1625" s="14"/>
    </row>
    <row r="1626" spans="1:72" s="13" customFormat="1" x14ac:dyDescent="0.25">
      <c r="A1626" s="13" t="s">
        <v>59</v>
      </c>
      <c r="B1626" s="13">
        <v>132</v>
      </c>
      <c r="C1626" s="21">
        <v>82.748538550540943</v>
      </c>
      <c r="D1626" s="21">
        <v>78.108022925066123</v>
      </c>
      <c r="E1626" s="21">
        <f t="shared" si="442"/>
        <v>80.428280737803533</v>
      </c>
      <c r="F1626" s="22">
        <f t="shared" si="446"/>
        <v>0.92482652092343187</v>
      </c>
      <c r="G1626" s="22">
        <f t="shared" si="446"/>
        <v>0.84723465202822013</v>
      </c>
      <c r="H1626" s="22">
        <f t="shared" si="443"/>
        <v>0.886030586475826</v>
      </c>
      <c r="I1626" s="22">
        <v>2.793140262689354</v>
      </c>
      <c r="J1626" s="22">
        <v>2.3607498260098874</v>
      </c>
      <c r="K1626" s="22">
        <f t="shared" si="444"/>
        <v>2.5769450443496207</v>
      </c>
      <c r="L1626" s="22">
        <f t="shared" si="440"/>
        <v>3.0201775138330005</v>
      </c>
      <c r="M1626" s="22">
        <f t="shared" si="441"/>
        <v>2.7864179308039612</v>
      </c>
      <c r="N1626" s="22">
        <f t="shared" si="445"/>
        <v>2.9032977223184808</v>
      </c>
      <c r="O1626" s="14"/>
      <c r="P1626" s="14">
        <f t="shared" si="439"/>
        <v>132</v>
      </c>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4"/>
      <c r="AY1626" s="14"/>
      <c r="AZ1626" s="14"/>
      <c r="BA1626" s="14"/>
      <c r="BB1626" s="14"/>
      <c r="BC1626" s="14"/>
      <c r="BD1626" s="14"/>
      <c r="BE1626" s="14"/>
      <c r="BF1626" s="14"/>
      <c r="BG1626" s="14"/>
      <c r="BH1626" s="14"/>
      <c r="BI1626" s="14"/>
      <c r="BJ1626" s="14"/>
      <c r="BK1626" s="14"/>
      <c r="BL1626" s="14"/>
      <c r="BM1626" s="14"/>
      <c r="BN1626" s="14"/>
      <c r="BO1626" s="14"/>
      <c r="BP1626" s="14"/>
      <c r="BQ1626" s="14"/>
      <c r="BR1626" s="14"/>
      <c r="BS1626" s="14"/>
      <c r="BT1626" s="14"/>
    </row>
    <row r="1627" spans="1:72" s="13" customFormat="1" x14ac:dyDescent="0.25">
      <c r="A1627" s="13" t="s">
        <v>59</v>
      </c>
      <c r="B1627" s="24">
        <v>133</v>
      </c>
      <c r="C1627" s="25">
        <v>83.673365071464374</v>
      </c>
      <c r="D1627" s="25">
        <v>78.955257577094343</v>
      </c>
      <c r="E1627" s="25">
        <f t="shared" si="442"/>
        <v>81.314311324279359</v>
      </c>
      <c r="F1627" s="26">
        <f t="shared" si="446"/>
        <v>0.92342163428583035</v>
      </c>
      <c r="G1627" s="26">
        <f t="shared" si="446"/>
        <v>0.84636921918729513</v>
      </c>
      <c r="H1627" s="26">
        <f t="shared" si="443"/>
        <v>0.88489542673656274</v>
      </c>
      <c r="I1627" s="26">
        <v>2.8048557596349504</v>
      </c>
      <c r="J1627" s="26">
        <v>2.3717735171133123</v>
      </c>
      <c r="K1627" s="26">
        <f t="shared" si="444"/>
        <v>2.5883146383741313</v>
      </c>
      <c r="L1627" s="26">
        <f t="shared" si="440"/>
        <v>3.0374594394295427</v>
      </c>
      <c r="M1627" s="26">
        <f t="shared" si="441"/>
        <v>2.8022917933980969</v>
      </c>
      <c r="N1627" s="26">
        <f t="shared" si="445"/>
        <v>2.9198756164138198</v>
      </c>
      <c r="O1627" s="14"/>
      <c r="P1627" s="14">
        <f t="shared" si="439"/>
        <v>133</v>
      </c>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c r="AM1627" s="14"/>
      <c r="AN1627" s="14"/>
      <c r="AO1627" s="14"/>
      <c r="AP1627" s="14"/>
      <c r="AQ1627" s="14"/>
      <c r="AR1627" s="14"/>
      <c r="AS1627" s="14"/>
      <c r="AT1627" s="14"/>
      <c r="AU1627" s="14"/>
      <c r="AV1627" s="14"/>
      <c r="AW1627" s="14"/>
      <c r="AX1627" s="14"/>
      <c r="AY1627" s="14"/>
      <c r="AZ1627" s="14"/>
      <c r="BA1627" s="14"/>
      <c r="BB1627" s="14"/>
      <c r="BC1627" s="14"/>
      <c r="BD1627" s="14"/>
      <c r="BE1627" s="14"/>
      <c r="BF1627" s="14"/>
      <c r="BG1627" s="14"/>
      <c r="BH1627" s="14"/>
      <c r="BI1627" s="14"/>
      <c r="BJ1627" s="14"/>
      <c r="BK1627" s="14"/>
      <c r="BL1627" s="14"/>
      <c r="BM1627" s="14"/>
      <c r="BN1627" s="14"/>
      <c r="BO1627" s="14"/>
      <c r="BP1627" s="14"/>
      <c r="BQ1627" s="14"/>
      <c r="BR1627" s="14"/>
      <c r="BS1627" s="14"/>
      <c r="BT1627" s="14"/>
    </row>
    <row r="1628" spans="1:72" s="13" customFormat="1" x14ac:dyDescent="0.25">
      <c r="A1628" s="13" t="s">
        <v>59</v>
      </c>
      <c r="B1628" s="13">
        <v>134</v>
      </c>
      <c r="C1628" s="21">
        <v>84.596786705750205</v>
      </c>
      <c r="D1628" s="21">
        <v>79.801626796281639</v>
      </c>
      <c r="E1628" s="21">
        <f t="shared" si="442"/>
        <v>82.199206751015922</v>
      </c>
      <c r="F1628" s="22">
        <f t="shared" si="446"/>
        <v>0.92192098098399811</v>
      </c>
      <c r="G1628" s="22">
        <f t="shared" si="446"/>
        <v>0.84542953767900997</v>
      </c>
      <c r="H1628" s="22">
        <f t="shared" si="443"/>
        <v>0.88367525933150404</v>
      </c>
      <c r="I1628" s="22">
        <v>2.8162347289768563</v>
      </c>
      <c r="J1628" s="22">
        <v>2.3826393175348226</v>
      </c>
      <c r="K1628" s="22">
        <f t="shared" si="444"/>
        <v>2.5994370232558395</v>
      </c>
      <c r="L1628" s="22">
        <f t="shared" si="440"/>
        <v>3.054746325407403</v>
      </c>
      <c r="M1628" s="22">
        <f t="shared" si="441"/>
        <v>2.8182588984008925</v>
      </c>
      <c r="N1628" s="22">
        <f t="shared" si="445"/>
        <v>2.9365026119041477</v>
      </c>
      <c r="O1628" s="14"/>
      <c r="P1628" s="14">
        <f t="shared" si="439"/>
        <v>134</v>
      </c>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c r="AM1628" s="14"/>
      <c r="AN1628" s="14"/>
      <c r="AO1628" s="14"/>
      <c r="AP1628" s="14"/>
      <c r="AQ1628" s="14"/>
      <c r="AR1628" s="14"/>
      <c r="AS1628" s="14"/>
      <c r="AT1628" s="14"/>
      <c r="AU1628" s="14"/>
      <c r="AV1628" s="14"/>
      <c r="AW1628" s="14"/>
      <c r="AX1628" s="14"/>
      <c r="AY1628" s="14"/>
      <c r="AZ1628" s="14"/>
      <c r="BA1628" s="14"/>
      <c r="BB1628" s="14"/>
      <c r="BC1628" s="14"/>
      <c r="BD1628" s="14"/>
      <c r="BE1628" s="14"/>
      <c r="BF1628" s="14"/>
      <c r="BG1628" s="14"/>
      <c r="BH1628" s="14"/>
      <c r="BI1628" s="14"/>
      <c r="BJ1628" s="14"/>
      <c r="BK1628" s="14"/>
      <c r="BL1628" s="14"/>
      <c r="BM1628" s="14"/>
      <c r="BN1628" s="14"/>
      <c r="BO1628" s="14"/>
      <c r="BP1628" s="14"/>
      <c r="BQ1628" s="14"/>
      <c r="BR1628" s="14"/>
      <c r="BS1628" s="14"/>
      <c r="BT1628" s="14"/>
    </row>
    <row r="1629" spans="1:72" s="13" customFormat="1" x14ac:dyDescent="0.25">
      <c r="A1629" s="13" t="s">
        <v>59</v>
      </c>
      <c r="B1629" s="13">
        <v>135</v>
      </c>
      <c r="C1629" s="21">
        <v>85.518707686734203</v>
      </c>
      <c r="D1629" s="21">
        <v>80.647056333960649</v>
      </c>
      <c r="E1629" s="21">
        <f t="shared" si="442"/>
        <v>83.082882010347419</v>
      </c>
      <c r="F1629" s="22">
        <f t="shared" si="446"/>
        <v>0.92032665732824626</v>
      </c>
      <c r="G1629" s="22">
        <f t="shared" si="446"/>
        <v>0.84441705832890079</v>
      </c>
      <c r="H1629" s="22">
        <f t="shared" si="443"/>
        <v>0.88237185782857352</v>
      </c>
      <c r="I1629" s="22">
        <v>2.827284559428668</v>
      </c>
      <c r="J1629" s="22">
        <v>2.3933490125492787</v>
      </c>
      <c r="K1629" s="22">
        <f t="shared" si="444"/>
        <v>2.6103167859889735</v>
      </c>
      <c r="L1629" s="22">
        <f t="shared" si="440"/>
        <v>3.0720446234127508</v>
      </c>
      <c r="M1629" s="22">
        <f t="shared" si="441"/>
        <v>2.8343210134642591</v>
      </c>
      <c r="N1629" s="22">
        <f t="shared" si="445"/>
        <v>2.9531828184385049</v>
      </c>
      <c r="O1629" s="14"/>
      <c r="P1629" s="14">
        <f t="shared" si="439"/>
        <v>135</v>
      </c>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c r="BE1629" s="14"/>
      <c r="BF1629" s="14"/>
      <c r="BG1629" s="14"/>
      <c r="BH1629" s="14"/>
      <c r="BI1629" s="14"/>
      <c r="BJ1629" s="14"/>
      <c r="BK1629" s="14"/>
      <c r="BL1629" s="14"/>
      <c r="BM1629" s="14"/>
      <c r="BN1629" s="14"/>
      <c r="BO1629" s="14"/>
      <c r="BP1629" s="14"/>
      <c r="BQ1629" s="14"/>
      <c r="BR1629" s="14"/>
      <c r="BS1629" s="14"/>
      <c r="BT1629" s="14"/>
    </row>
    <row r="1630" spans="1:72" s="13" customFormat="1" x14ac:dyDescent="0.25">
      <c r="A1630" s="13" t="s">
        <v>59</v>
      </c>
      <c r="B1630" s="13">
        <v>136</v>
      </c>
      <c r="C1630" s="21">
        <v>86.439034344062449</v>
      </c>
      <c r="D1630" s="21">
        <v>81.491473392289549</v>
      </c>
      <c r="E1630" s="21">
        <f t="shared" si="442"/>
        <v>83.965253868176006</v>
      </c>
      <c r="F1630" s="22">
        <f t="shared" si="446"/>
        <v>0.91864075233010567</v>
      </c>
      <c r="G1630" s="22">
        <f t="shared" si="446"/>
        <v>0.84333322563799129</v>
      </c>
      <c r="H1630" s="22">
        <f t="shared" si="443"/>
        <v>0.88098698898404848</v>
      </c>
      <c r="I1630" s="22">
        <v>2.8380126337622062</v>
      </c>
      <c r="J1630" s="22">
        <v>2.4039043966643443</v>
      </c>
      <c r="K1630" s="22">
        <f t="shared" si="444"/>
        <v>2.6209585152132755</v>
      </c>
      <c r="L1630" s="22">
        <f t="shared" si="440"/>
        <v>3.0893606957493116</v>
      </c>
      <c r="M1630" s="22">
        <f t="shared" si="441"/>
        <v>2.8504798857483209</v>
      </c>
      <c r="N1630" s="22">
        <f t="shared" si="445"/>
        <v>2.9699202907488162</v>
      </c>
      <c r="O1630" s="14"/>
      <c r="P1630" s="14">
        <f t="shared" si="439"/>
        <v>136</v>
      </c>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c r="AM1630" s="14"/>
      <c r="AN1630" s="14"/>
      <c r="AO1630" s="14"/>
      <c r="AP1630" s="14"/>
      <c r="AQ1630" s="14"/>
      <c r="AR1630" s="14"/>
      <c r="AS1630" s="14"/>
      <c r="AT1630" s="14"/>
      <c r="AU1630" s="14"/>
      <c r="AV1630" s="14"/>
      <c r="AW1630" s="14"/>
      <c r="AX1630" s="14"/>
      <c r="AY1630" s="14"/>
      <c r="AZ1630" s="14"/>
      <c r="BA1630" s="14"/>
      <c r="BB1630" s="14"/>
      <c r="BC1630" s="14"/>
      <c r="BD1630" s="14"/>
      <c r="BE1630" s="14"/>
      <c r="BF1630" s="14"/>
      <c r="BG1630" s="14"/>
      <c r="BH1630" s="14"/>
      <c r="BI1630" s="14"/>
      <c r="BJ1630" s="14"/>
      <c r="BK1630" s="14"/>
      <c r="BL1630" s="14"/>
      <c r="BM1630" s="14"/>
      <c r="BN1630" s="14"/>
      <c r="BO1630" s="14"/>
      <c r="BP1630" s="14"/>
      <c r="BQ1630" s="14"/>
      <c r="BR1630" s="14"/>
      <c r="BS1630" s="14"/>
      <c r="BT1630" s="14"/>
    </row>
    <row r="1631" spans="1:72" s="13" customFormat="1" x14ac:dyDescent="0.25">
      <c r="A1631" s="13" t="s">
        <v>59</v>
      </c>
      <c r="B1631" s="13">
        <v>137</v>
      </c>
      <c r="C1631" s="21">
        <v>87.357675096392555</v>
      </c>
      <c r="D1631" s="21">
        <v>82.334806617927541</v>
      </c>
      <c r="E1631" s="21">
        <f t="shared" si="442"/>
        <v>84.846240857160041</v>
      </c>
      <c r="F1631" s="22">
        <f t="shared" si="446"/>
        <v>0.91686534654759555</v>
      </c>
      <c r="G1631" s="22">
        <f t="shared" si="446"/>
        <v>0.8421794772142448</v>
      </c>
      <c r="H1631" s="22">
        <f t="shared" si="443"/>
        <v>0.87952241188092017</v>
      </c>
      <c r="I1631" s="22">
        <v>2.8484263170563877</v>
      </c>
      <c r="J1631" s="22">
        <v>2.4143072719266385</v>
      </c>
      <c r="K1631" s="22">
        <f t="shared" si="444"/>
        <v>2.6313667944915133</v>
      </c>
      <c r="L1631" s="22">
        <f t="shared" si="440"/>
        <v>3.1067008124824169</v>
      </c>
      <c r="M1631" s="22">
        <f t="shared" si="441"/>
        <v>2.8667372421762956</v>
      </c>
      <c r="N1631" s="22">
        <f t="shared" si="445"/>
        <v>2.9867190273293565</v>
      </c>
      <c r="O1631" s="14"/>
      <c r="P1631" s="14">
        <f t="shared" si="439"/>
        <v>137</v>
      </c>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c r="BE1631" s="14"/>
      <c r="BF1631" s="14"/>
      <c r="BG1631" s="14"/>
      <c r="BH1631" s="14"/>
      <c r="BI1631" s="14"/>
      <c r="BJ1631" s="14"/>
      <c r="BK1631" s="14"/>
      <c r="BL1631" s="14"/>
      <c r="BM1631" s="14"/>
      <c r="BN1631" s="14"/>
      <c r="BO1631" s="14"/>
      <c r="BP1631" s="14"/>
      <c r="BQ1631" s="14"/>
      <c r="BR1631" s="14"/>
      <c r="BS1631" s="14"/>
      <c r="BT1631" s="14"/>
    </row>
    <row r="1632" spans="1:72" s="13" customFormat="1" x14ac:dyDescent="0.25">
      <c r="A1632" s="13" t="s">
        <v>59</v>
      </c>
      <c r="B1632" s="13">
        <v>138</v>
      </c>
      <c r="C1632" s="21">
        <v>88.27454044294015</v>
      </c>
      <c r="D1632" s="21">
        <v>83.176986095141785</v>
      </c>
      <c r="E1632" s="21">
        <f t="shared" si="442"/>
        <v>85.725763269040968</v>
      </c>
      <c r="F1632" s="22">
        <f t="shared" si="446"/>
        <v>0.91500251097589569</v>
      </c>
      <c r="G1632" s="22">
        <f t="shared" si="446"/>
        <v>0.8409572432246506</v>
      </c>
      <c r="H1632" s="22">
        <f t="shared" si="443"/>
        <v>0.87797987710027314</v>
      </c>
      <c r="I1632" s="22">
        <v>2.8585329457087316</v>
      </c>
      <c r="J1632" s="22">
        <v>2.4245594463025801</v>
      </c>
      <c r="K1632" s="22">
        <f t="shared" si="444"/>
        <v>2.6415461960056561</v>
      </c>
      <c r="L1632" s="22">
        <f t="shared" si="440"/>
        <v>3.1240711488976833</v>
      </c>
      <c r="M1632" s="22">
        <f t="shared" si="441"/>
        <v>2.883094789701325</v>
      </c>
      <c r="N1632" s="22">
        <f t="shared" si="445"/>
        <v>3.0035829692995044</v>
      </c>
      <c r="O1632" s="14"/>
      <c r="P1632" s="14">
        <f t="shared" si="439"/>
        <v>138</v>
      </c>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c r="AM1632" s="14"/>
      <c r="AN1632" s="14"/>
      <c r="AO1632" s="14"/>
      <c r="AP1632" s="14"/>
      <c r="AQ1632" s="14"/>
      <c r="AR1632" s="14"/>
      <c r="AS1632" s="14"/>
      <c r="AT1632" s="14"/>
      <c r="AU1632" s="14"/>
      <c r="AV1632" s="14"/>
      <c r="AW1632" s="14"/>
      <c r="AX1632" s="14"/>
      <c r="AY1632" s="14"/>
      <c r="AZ1632" s="14"/>
      <c r="BA1632" s="14"/>
      <c r="BB1632" s="14"/>
      <c r="BC1632" s="14"/>
      <c r="BD1632" s="14"/>
      <c r="BE1632" s="14"/>
      <c r="BF1632" s="14"/>
      <c r="BG1632" s="14"/>
      <c r="BH1632" s="14"/>
      <c r="BI1632" s="14"/>
      <c r="BJ1632" s="14"/>
      <c r="BK1632" s="14"/>
      <c r="BL1632" s="14"/>
      <c r="BM1632" s="14"/>
      <c r="BN1632" s="14"/>
      <c r="BO1632" s="14"/>
      <c r="BP1632" s="14"/>
      <c r="BQ1632" s="14"/>
      <c r="BR1632" s="14"/>
      <c r="BS1632" s="14"/>
      <c r="BT1632" s="14"/>
    </row>
    <row r="1633" spans="1:72" s="13" customFormat="1" x14ac:dyDescent="0.25">
      <c r="A1633" s="13" t="s">
        <v>59</v>
      </c>
      <c r="B1633" s="13">
        <v>139</v>
      </c>
      <c r="C1633" s="21">
        <v>89.189542953916046</v>
      </c>
      <c r="D1633" s="21">
        <v>84.017943338366436</v>
      </c>
      <c r="E1633" s="21">
        <f t="shared" si="442"/>
        <v>86.603743146141241</v>
      </c>
      <c r="F1633" s="22">
        <f t="shared" si="446"/>
        <v>0.91305430598326609</v>
      </c>
      <c r="G1633" s="22">
        <f t="shared" si="446"/>
        <v>0.83966794587011861</v>
      </c>
      <c r="H1633" s="22">
        <f t="shared" si="443"/>
        <v>0.87636112592669235</v>
      </c>
      <c r="I1633" s="22">
        <v>2.8683398171906282</v>
      </c>
      <c r="J1633" s="22">
        <v>2.4346627321320304</v>
      </c>
      <c r="K1633" s="22">
        <f t="shared" si="444"/>
        <v>2.6515012746613293</v>
      </c>
      <c r="L1633" s="22">
        <f t="shared" si="440"/>
        <v>3.1414777832975878</v>
      </c>
      <c r="M1633" s="22">
        <f t="shared" si="441"/>
        <v>2.8995542155763423</v>
      </c>
      <c r="N1633" s="22">
        <f t="shared" si="445"/>
        <v>3.0205159994369648</v>
      </c>
      <c r="O1633" s="14"/>
      <c r="P1633" s="14">
        <f t="shared" si="439"/>
        <v>139</v>
      </c>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c r="BE1633" s="14"/>
      <c r="BF1633" s="14"/>
      <c r="BG1633" s="14"/>
      <c r="BH1633" s="14"/>
      <c r="BI1633" s="14"/>
      <c r="BJ1633" s="14"/>
      <c r="BK1633" s="14"/>
      <c r="BL1633" s="14"/>
      <c r="BM1633" s="14"/>
      <c r="BN1633" s="14"/>
      <c r="BO1633" s="14"/>
      <c r="BP1633" s="14"/>
      <c r="BQ1633" s="14"/>
      <c r="BR1633" s="14"/>
      <c r="BS1633" s="14"/>
      <c r="BT1633" s="14"/>
    </row>
    <row r="1634" spans="1:72" s="13" customFormat="1" x14ac:dyDescent="0.25">
      <c r="A1634" s="13" t="s">
        <v>59</v>
      </c>
      <c r="B1634" s="24">
        <v>140</v>
      </c>
      <c r="C1634" s="25">
        <v>90.102597259899312</v>
      </c>
      <c r="D1634" s="25">
        <v>84.857611284236555</v>
      </c>
      <c r="E1634" s="25">
        <f t="shared" si="442"/>
        <v>87.480104272067933</v>
      </c>
      <c r="F1634" s="26">
        <f t="shared" si="446"/>
        <v>0.91102278029178763</v>
      </c>
      <c r="G1634" s="26">
        <f t="shared" si="446"/>
        <v>0.83831299888144883</v>
      </c>
      <c r="H1634" s="26">
        <f t="shared" si="443"/>
        <v>0.87466788958661823</v>
      </c>
      <c r="I1634" s="26">
        <v>2.8778541805260849</v>
      </c>
      <c r="J1634" s="26">
        <v>2.4446189446528299</v>
      </c>
      <c r="K1634" s="26">
        <f t="shared" si="444"/>
        <v>2.6612365625894574</v>
      </c>
      <c r="L1634" s="26">
        <f t="shared" si="440"/>
        <v>3.1589266951199058</v>
      </c>
      <c r="M1634" s="26">
        <f t="shared" si="441"/>
        <v>2.9161171876311784</v>
      </c>
      <c r="N1634" s="26">
        <f t="shared" si="445"/>
        <v>3.0375219413755419</v>
      </c>
      <c r="O1634" s="14"/>
      <c r="P1634" s="14">
        <f t="shared" si="439"/>
        <v>140</v>
      </c>
      <c r="Q1634" s="14"/>
      <c r="R1634" s="14"/>
      <c r="S1634" s="14"/>
      <c r="T1634" s="14"/>
      <c r="U1634" s="14"/>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4"/>
      <c r="AY1634" s="14"/>
      <c r="AZ1634" s="14"/>
      <c r="BA1634" s="14"/>
      <c r="BB1634" s="14"/>
      <c r="BC1634" s="14"/>
      <c r="BD1634" s="14"/>
      <c r="BE1634" s="14"/>
      <c r="BF1634" s="14"/>
      <c r="BG1634" s="14"/>
      <c r="BH1634" s="14"/>
      <c r="BI1634" s="14"/>
      <c r="BJ1634" s="14"/>
      <c r="BK1634" s="14"/>
      <c r="BL1634" s="14"/>
      <c r="BM1634" s="14"/>
      <c r="BN1634" s="14"/>
      <c r="BO1634" s="14"/>
      <c r="BP1634" s="14"/>
      <c r="BQ1634" s="14"/>
      <c r="BR1634" s="14"/>
      <c r="BS1634" s="14"/>
      <c r="BT1634" s="14"/>
    </row>
    <row r="1635" spans="1:72" s="13" customFormat="1" x14ac:dyDescent="0.25">
      <c r="A1635" s="13" t="s">
        <v>59</v>
      </c>
      <c r="B1635" s="13">
        <v>141</v>
      </c>
      <c r="C1635" s="21">
        <v>91.0136200401911</v>
      </c>
      <c r="D1635" s="21">
        <v>85.695924283118003</v>
      </c>
      <c r="E1635" s="21">
        <f t="shared" si="442"/>
        <v>88.354772161654552</v>
      </c>
      <c r="F1635" s="22">
        <f t="shared" si="446"/>
        <v>0.90890997000175844</v>
      </c>
      <c r="G1635" s="22">
        <f t="shared" si="446"/>
        <v>0.83689380703646066</v>
      </c>
      <c r="H1635" s="22">
        <f t="shared" si="443"/>
        <v>0.87290188851910955</v>
      </c>
      <c r="I1635" s="22">
        <v>2.887083227472488</v>
      </c>
      <c r="J1635" s="22">
        <v>2.4544299005943087</v>
      </c>
      <c r="K1635" s="22">
        <f t="shared" si="444"/>
        <v>2.6707565640333986</v>
      </c>
      <c r="L1635" s="22">
        <f t="shared" si="440"/>
        <v>3.1764237633644865</v>
      </c>
      <c r="M1635" s="22">
        <f t="shared" si="441"/>
        <v>2.9327853545549982</v>
      </c>
      <c r="N1635" s="22">
        <f t="shared" si="445"/>
        <v>3.0546045589597424</v>
      </c>
      <c r="O1635" s="14"/>
      <c r="P1635" s="14">
        <f t="shared" si="439"/>
        <v>141</v>
      </c>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c r="BE1635" s="14"/>
      <c r="BF1635" s="14"/>
      <c r="BG1635" s="14"/>
      <c r="BH1635" s="14"/>
      <c r="BI1635" s="14"/>
      <c r="BJ1635" s="14"/>
      <c r="BK1635" s="14"/>
      <c r="BL1635" s="14"/>
      <c r="BM1635" s="14"/>
      <c r="BN1635" s="14"/>
      <c r="BO1635" s="14"/>
      <c r="BP1635" s="14"/>
      <c r="BQ1635" s="14"/>
      <c r="BR1635" s="14"/>
      <c r="BS1635" s="14"/>
      <c r="BT1635" s="14"/>
    </row>
    <row r="1636" spans="1:72" s="13" customFormat="1" x14ac:dyDescent="0.25">
      <c r="A1636" s="13" t="s">
        <v>59</v>
      </c>
      <c r="B1636" s="13">
        <v>142</v>
      </c>
      <c r="C1636" s="21">
        <v>91.922530010192858</v>
      </c>
      <c r="D1636" s="21">
        <v>86.532818090154464</v>
      </c>
      <c r="E1636" s="21">
        <f t="shared" si="442"/>
        <v>89.227674050173661</v>
      </c>
      <c r="F1636" s="22">
        <f t="shared" si="446"/>
        <v>0.90671789766057032</v>
      </c>
      <c r="G1636" s="22">
        <f t="shared" si="446"/>
        <v>0.83541176569853803</v>
      </c>
      <c r="H1636" s="22">
        <f t="shared" si="443"/>
        <v>0.87106483167955417</v>
      </c>
      <c r="I1636" s="22">
        <v>2.8960340843808834</v>
      </c>
      <c r="J1636" s="22">
        <v>2.4640974168378436</v>
      </c>
      <c r="K1636" s="22">
        <f t="shared" si="444"/>
        <v>2.6800657506093635</v>
      </c>
      <c r="L1636" s="22">
        <f t="shared" si="440"/>
        <v>3.1939747653078898</v>
      </c>
      <c r="M1636" s="22">
        <f t="shared" si="441"/>
        <v>2.9495603461814586</v>
      </c>
      <c r="N1636" s="22">
        <f t="shared" si="445"/>
        <v>3.0717675557446742</v>
      </c>
      <c r="O1636" s="14"/>
      <c r="P1636" s="14">
        <f t="shared" si="439"/>
        <v>142</v>
      </c>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c r="AS1636" s="14"/>
      <c r="AT1636" s="14"/>
      <c r="AU1636" s="14"/>
      <c r="AV1636" s="14"/>
      <c r="AW1636" s="14"/>
      <c r="AX1636" s="14"/>
      <c r="AY1636" s="14"/>
      <c r="AZ1636" s="14"/>
      <c r="BA1636" s="14"/>
      <c r="BB1636" s="14"/>
      <c r="BC1636" s="14"/>
      <c r="BD1636" s="14"/>
      <c r="BE1636" s="14"/>
      <c r="BF1636" s="14"/>
      <c r="BG1636" s="14"/>
      <c r="BH1636" s="14"/>
      <c r="BI1636" s="14"/>
      <c r="BJ1636" s="14"/>
      <c r="BK1636" s="14"/>
      <c r="BL1636" s="14"/>
      <c r="BM1636" s="14"/>
      <c r="BN1636" s="14"/>
      <c r="BO1636" s="14"/>
      <c r="BP1636" s="14"/>
      <c r="BQ1636" s="14"/>
      <c r="BR1636" s="14"/>
      <c r="BS1636" s="14"/>
      <c r="BT1636" s="14"/>
    </row>
    <row r="1637" spans="1:72" s="13" customFormat="1" x14ac:dyDescent="0.25">
      <c r="A1637" s="13" t="s">
        <v>59</v>
      </c>
      <c r="B1637" s="13">
        <v>143</v>
      </c>
      <c r="C1637" s="21">
        <v>92.829247907853429</v>
      </c>
      <c r="D1637" s="21">
        <v>87.368229855853002</v>
      </c>
      <c r="E1637" s="21">
        <f t="shared" si="442"/>
        <v>90.098738881853222</v>
      </c>
      <c r="F1637" s="22">
        <f t="shared" si="446"/>
        <v>0.90444857137401868</v>
      </c>
      <c r="G1637" s="22">
        <f t="shared" si="446"/>
        <v>0.83386826037528294</v>
      </c>
      <c r="H1637" s="22">
        <f t="shared" si="443"/>
        <v>0.86915841587465081</v>
      </c>
      <c r="I1637" s="22">
        <v>2.9047138047124865</v>
      </c>
      <c r="J1637" s="22">
        <v>2.473623309142579</v>
      </c>
      <c r="K1637" s="22">
        <f t="shared" si="444"/>
        <v>2.689168556927533</v>
      </c>
      <c r="L1637" s="22">
        <f t="shared" si="440"/>
        <v>3.2115853754953787</v>
      </c>
      <c r="M1637" s="22">
        <f t="shared" si="441"/>
        <v>2.9664437737794738</v>
      </c>
      <c r="N1637" s="22">
        <f t="shared" si="445"/>
        <v>3.0890145746374262</v>
      </c>
      <c r="O1637" s="14"/>
      <c r="P1637" s="14">
        <f t="shared" si="439"/>
        <v>143</v>
      </c>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c r="AM1637" s="14"/>
      <c r="AN1637" s="14"/>
      <c r="AO1637" s="14"/>
      <c r="AP1637" s="14"/>
      <c r="AQ1637" s="14"/>
      <c r="AR1637" s="14"/>
      <c r="AS1637" s="14"/>
      <c r="AT1637" s="14"/>
      <c r="AU1637" s="14"/>
      <c r="AV1637" s="14"/>
      <c r="AW1637" s="14"/>
      <c r="AX1637" s="14"/>
      <c r="AY1637" s="14"/>
      <c r="AZ1637" s="14"/>
      <c r="BA1637" s="14"/>
      <c r="BB1637" s="14"/>
      <c r="BC1637" s="14"/>
      <c r="BD1637" s="14"/>
      <c r="BE1637" s="14"/>
      <c r="BF1637" s="14"/>
      <c r="BG1637" s="14"/>
      <c r="BH1637" s="14"/>
      <c r="BI1637" s="14"/>
      <c r="BJ1637" s="14"/>
      <c r="BK1637" s="14"/>
      <c r="BL1637" s="14"/>
      <c r="BM1637" s="14"/>
      <c r="BN1637" s="14"/>
      <c r="BO1637" s="14"/>
      <c r="BP1637" s="14"/>
      <c r="BQ1637" s="14"/>
      <c r="BR1637" s="14"/>
      <c r="BS1637" s="14"/>
      <c r="BT1637" s="14"/>
    </row>
    <row r="1638" spans="1:72" s="13" customFormat="1" x14ac:dyDescent="0.25">
      <c r="A1638" s="13" t="s">
        <v>59</v>
      </c>
      <c r="B1638" s="13">
        <v>144</v>
      </c>
      <c r="C1638" s="21">
        <v>93.733696479227447</v>
      </c>
      <c r="D1638" s="21">
        <v>88.202098116228285</v>
      </c>
      <c r="E1638" s="21">
        <f t="shared" si="442"/>
        <v>90.967897297727859</v>
      </c>
      <c r="F1638" s="22">
        <f t="shared" si="446"/>
        <v>0.90210398396025937</v>
      </c>
      <c r="G1638" s="22">
        <f t="shared" si="446"/>
        <v>0.83226466629767515</v>
      </c>
      <c r="H1638" s="22">
        <f t="shared" si="443"/>
        <v>0.86718432512896726</v>
      </c>
      <c r="I1638" s="22">
        <v>2.9131293621874699</v>
      </c>
      <c r="J1638" s="22">
        <v>2.4830093909343831</v>
      </c>
      <c r="K1638" s="22">
        <f t="shared" si="444"/>
        <v>2.6980693765609267</v>
      </c>
      <c r="L1638" s="22">
        <f t="shared" si="440"/>
        <v>3.2292611649920424</v>
      </c>
      <c r="M1638" s="22">
        <f t="shared" si="441"/>
        <v>2.9834372303464916</v>
      </c>
      <c r="N1638" s="22">
        <f t="shared" si="445"/>
        <v>3.106349197669267</v>
      </c>
      <c r="O1638" s="14"/>
      <c r="P1638" s="14">
        <f t="shared" si="439"/>
        <v>144</v>
      </c>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4"/>
      <c r="AY1638" s="14"/>
      <c r="AZ1638" s="14"/>
      <c r="BA1638" s="14"/>
      <c r="BB1638" s="14"/>
      <c r="BC1638" s="14"/>
      <c r="BD1638" s="14"/>
      <c r="BE1638" s="14"/>
      <c r="BF1638" s="14"/>
      <c r="BG1638" s="14"/>
      <c r="BH1638" s="14"/>
      <c r="BI1638" s="14"/>
      <c r="BJ1638" s="14"/>
      <c r="BK1638" s="14"/>
      <c r="BL1638" s="14"/>
      <c r="BM1638" s="14"/>
      <c r="BN1638" s="14"/>
      <c r="BO1638" s="14"/>
      <c r="BP1638" s="14"/>
      <c r="BQ1638" s="14"/>
      <c r="BR1638" s="14"/>
      <c r="BS1638" s="14"/>
      <c r="BT1638" s="14"/>
    </row>
    <row r="1639" spans="1:72" s="13" customFormat="1" x14ac:dyDescent="0.25">
      <c r="A1639" s="13" t="s">
        <v>59</v>
      </c>
      <c r="B1639" s="13">
        <v>145</v>
      </c>
      <c r="C1639" s="21">
        <v>94.635800463187707</v>
      </c>
      <c r="D1639" s="21">
        <v>89.03436278252596</v>
      </c>
      <c r="E1639" s="21">
        <f t="shared" si="442"/>
        <v>91.835081622856833</v>
      </c>
      <c r="F1639" s="22">
        <f t="shared" si="446"/>
        <v>0.89968611214555949</v>
      </c>
      <c r="G1639" s="22">
        <f t="shared" si="446"/>
        <v>0.8306023480193403</v>
      </c>
      <c r="H1639" s="22">
        <f t="shared" si="443"/>
        <v>0.86514423008244989</v>
      </c>
      <c r="I1639" s="22">
        <v>2.9212876445415876</v>
      </c>
      <c r="J1639" s="22">
        <v>2.492257472156163</v>
      </c>
      <c r="K1639" s="22">
        <f t="shared" si="444"/>
        <v>2.7067725583488755</v>
      </c>
      <c r="L1639" s="22">
        <f t="shared" si="440"/>
        <v>3.2470076008786437</v>
      </c>
      <c r="M1639" s="22">
        <f t="shared" si="441"/>
        <v>3.0005422909039643</v>
      </c>
      <c r="N1639" s="22">
        <f t="shared" si="445"/>
        <v>3.123774945891304</v>
      </c>
      <c r="O1639" s="14"/>
      <c r="P1639" s="14">
        <f t="shared" ref="P1639:P1670" si="447">AVERAGE(B1639,B1780)</f>
        <v>145</v>
      </c>
      <c r="Q1639" s="14"/>
      <c r="R1639" s="14"/>
      <c r="S1639" s="14"/>
      <c r="T1639" s="14"/>
      <c r="U1639" s="14"/>
      <c r="V1639" s="14"/>
      <c r="W1639" s="14"/>
      <c r="X1639" s="14"/>
      <c r="Y1639" s="14"/>
      <c r="Z1639" s="14"/>
      <c r="AA1639" s="14"/>
      <c r="AB1639" s="14"/>
      <c r="AC1639" s="14"/>
      <c r="AD1639" s="14"/>
      <c r="AE1639" s="14"/>
      <c r="AF1639" s="14"/>
      <c r="AG1639" s="14"/>
      <c r="AH1639" s="14"/>
      <c r="AI1639" s="14"/>
      <c r="AJ1639" s="14"/>
      <c r="AK1639" s="14"/>
      <c r="AL1639" s="14"/>
      <c r="AM1639" s="14"/>
      <c r="AN1639" s="14"/>
      <c r="AO1639" s="14"/>
      <c r="AP1639" s="14"/>
      <c r="AQ1639" s="14"/>
      <c r="AR1639" s="14"/>
      <c r="AS1639" s="14"/>
      <c r="AT1639" s="14"/>
      <c r="AU1639" s="14"/>
      <c r="AV1639" s="14"/>
      <c r="AW1639" s="14"/>
      <c r="AX1639" s="14"/>
      <c r="AY1639" s="14"/>
      <c r="AZ1639" s="14"/>
      <c r="BA1639" s="14"/>
      <c r="BB1639" s="14"/>
      <c r="BC1639" s="14"/>
      <c r="BD1639" s="14"/>
      <c r="BE1639" s="14"/>
      <c r="BF1639" s="14"/>
      <c r="BG1639" s="14"/>
      <c r="BH1639" s="14"/>
      <c r="BI1639" s="14"/>
      <c r="BJ1639" s="14"/>
      <c r="BK1639" s="14"/>
      <c r="BL1639" s="14"/>
      <c r="BM1639" s="14"/>
      <c r="BN1639" s="14"/>
      <c r="BO1639" s="14"/>
      <c r="BP1639" s="14"/>
      <c r="BQ1639" s="14"/>
      <c r="BR1639" s="14"/>
      <c r="BS1639" s="14"/>
      <c r="BT1639" s="14"/>
    </row>
    <row r="1640" spans="1:72" s="13" customFormat="1" x14ac:dyDescent="0.25">
      <c r="A1640" s="13" t="s">
        <v>59</v>
      </c>
      <c r="B1640" s="13">
        <v>146</v>
      </c>
      <c r="C1640" s="21">
        <v>95.535486575333266</v>
      </c>
      <c r="D1640" s="21">
        <v>89.864965130545301</v>
      </c>
      <c r="E1640" s="21">
        <f t="shared" si="442"/>
        <v>92.700225852939283</v>
      </c>
      <c r="F1640" s="22">
        <f t="shared" si="446"/>
        <v>0.89719691580137351</v>
      </c>
      <c r="G1640" s="22">
        <f t="shared" si="446"/>
        <v>0.82888265903551428</v>
      </c>
      <c r="H1640" s="22">
        <f t="shared" si="443"/>
        <v>0.86303978741844389</v>
      </c>
      <c r="I1640" s="22">
        <v>2.9291954478658759</v>
      </c>
      <c r="J1640" s="22">
        <v>2.5013693581776493</v>
      </c>
      <c r="K1640" s="22">
        <f t="shared" si="444"/>
        <v>2.7152824030217628</v>
      </c>
      <c r="L1640" s="22">
        <f t="shared" si="440"/>
        <v>3.2648300459766157</v>
      </c>
      <c r="M1640" s="22">
        <f t="shared" si="441"/>
        <v>3.0177605127947014</v>
      </c>
      <c r="N1640" s="22">
        <f t="shared" si="445"/>
        <v>3.1412952793856586</v>
      </c>
      <c r="O1640" s="14"/>
      <c r="P1640" s="14">
        <f t="shared" si="447"/>
        <v>146</v>
      </c>
      <c r="Q1640" s="14"/>
      <c r="R1640" s="14"/>
      <c r="S1640" s="14"/>
      <c r="T1640" s="14"/>
      <c r="U1640" s="14"/>
      <c r="V1640" s="14"/>
      <c r="W1640" s="14"/>
      <c r="X1640" s="14"/>
      <c r="Y1640" s="14"/>
      <c r="Z1640" s="14"/>
      <c r="AA1640" s="14"/>
      <c r="AB1640" s="14"/>
      <c r="AC1640" s="14"/>
      <c r="AD1640" s="14"/>
      <c r="AE1640" s="14"/>
      <c r="AF1640" s="14"/>
      <c r="AG1640" s="14"/>
      <c r="AH1640" s="14"/>
      <c r="AI1640" s="14"/>
      <c r="AJ1640" s="14"/>
      <c r="AK1640" s="14"/>
      <c r="AL1640" s="14"/>
      <c r="AM1640" s="14"/>
      <c r="AN1640" s="14"/>
      <c r="AO1640" s="14"/>
      <c r="AP1640" s="14"/>
      <c r="AQ1640" s="14"/>
      <c r="AR1640" s="14"/>
      <c r="AS1640" s="14"/>
      <c r="AT1640" s="14"/>
      <c r="AU1640" s="14"/>
      <c r="AV1640" s="14"/>
      <c r="AW1640" s="14"/>
      <c r="AX1640" s="14"/>
      <c r="AY1640" s="14"/>
      <c r="AZ1640" s="14"/>
      <c r="BA1640" s="14"/>
      <c r="BB1640" s="14"/>
      <c r="BC1640" s="14"/>
      <c r="BD1640" s="14"/>
      <c r="BE1640" s="14"/>
      <c r="BF1640" s="14"/>
      <c r="BG1640" s="14"/>
      <c r="BH1640" s="14"/>
      <c r="BI1640" s="14"/>
      <c r="BJ1640" s="14"/>
      <c r="BK1640" s="14"/>
      <c r="BL1640" s="14"/>
      <c r="BM1640" s="14"/>
      <c r="BN1640" s="14"/>
      <c r="BO1640" s="14"/>
      <c r="BP1640" s="14"/>
      <c r="BQ1640" s="14"/>
      <c r="BR1640" s="14"/>
      <c r="BS1640" s="14"/>
      <c r="BT1640" s="14"/>
    </row>
    <row r="1641" spans="1:72" s="13" customFormat="1" x14ac:dyDescent="0.25">
      <c r="A1641" s="13" t="s">
        <v>59</v>
      </c>
      <c r="B1641" s="24">
        <v>147</v>
      </c>
      <c r="C1641" s="25">
        <v>96.43268349113464</v>
      </c>
      <c r="D1641" s="25">
        <v>90.693847789580815</v>
      </c>
      <c r="E1641" s="25">
        <f t="shared" si="442"/>
        <v>93.563265640357727</v>
      </c>
      <c r="F1641" s="26">
        <f t="shared" si="446"/>
        <v>0.89463833722130914</v>
      </c>
      <c r="G1641" s="26">
        <f t="shared" si="446"/>
        <v>0.82710694142073748</v>
      </c>
      <c r="H1641" s="26">
        <f t="shared" si="443"/>
        <v>0.86087263932102331</v>
      </c>
      <c r="I1641" s="26">
        <v>2.9368594715044445</v>
      </c>
      <c r="J1641" s="26">
        <v>2.5103468487628025</v>
      </c>
      <c r="K1641" s="26">
        <f t="shared" si="444"/>
        <v>2.7236031601336235</v>
      </c>
      <c r="L1641" s="26">
        <f t="shared" si="440"/>
        <v>3.2827337587903362</v>
      </c>
      <c r="M1641" s="26">
        <f t="shared" si="441"/>
        <v>3.0350934359839026</v>
      </c>
      <c r="N1641" s="26">
        <f t="shared" si="445"/>
        <v>3.1589135973871194</v>
      </c>
      <c r="O1641" s="14"/>
      <c r="P1641" s="14">
        <f t="shared" si="447"/>
        <v>147</v>
      </c>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c r="AM1641" s="14"/>
      <c r="AN1641" s="14"/>
      <c r="AO1641" s="14"/>
      <c r="AP1641" s="14"/>
      <c r="AQ1641" s="14"/>
      <c r="AR1641" s="14"/>
      <c r="AS1641" s="14"/>
      <c r="AT1641" s="14"/>
      <c r="AU1641" s="14"/>
      <c r="AV1641" s="14"/>
      <c r="AW1641" s="14"/>
      <c r="AX1641" s="14"/>
      <c r="AY1641" s="14"/>
      <c r="AZ1641" s="14"/>
      <c r="BA1641" s="14"/>
      <c r="BB1641" s="14"/>
      <c r="BC1641" s="14"/>
      <c r="BD1641" s="14"/>
      <c r="BE1641" s="14"/>
      <c r="BF1641" s="14"/>
      <c r="BG1641" s="14"/>
      <c r="BH1641" s="14"/>
      <c r="BI1641" s="14"/>
      <c r="BJ1641" s="14"/>
      <c r="BK1641" s="14"/>
      <c r="BL1641" s="14"/>
      <c r="BM1641" s="14"/>
      <c r="BN1641" s="14"/>
      <c r="BO1641" s="14"/>
      <c r="BP1641" s="14"/>
      <c r="BQ1641" s="14"/>
      <c r="BR1641" s="14"/>
      <c r="BS1641" s="14"/>
      <c r="BT1641" s="14"/>
    </row>
    <row r="1642" spans="1:72" s="13" customFormat="1" x14ac:dyDescent="0.25">
      <c r="A1642" s="13" t="s">
        <v>59</v>
      </c>
      <c r="B1642" s="13">
        <v>148</v>
      </c>
      <c r="C1642" s="21">
        <v>97.327321828355949</v>
      </c>
      <c r="D1642" s="21">
        <v>91.520954731001552</v>
      </c>
      <c r="E1642" s="21">
        <f t="shared" si="442"/>
        <v>94.424138279678743</v>
      </c>
      <c r="F1642" s="22">
        <f t="shared" si="446"/>
        <v>0.8920123004382674</v>
      </c>
      <c r="G1642" s="22">
        <f t="shared" si="446"/>
        <v>0.82527652548640162</v>
      </c>
      <c r="H1642" s="22">
        <f t="shared" si="443"/>
        <v>0.85864441296233451</v>
      </c>
      <c r="I1642" s="22">
        <v>2.9442863134853132</v>
      </c>
      <c r="J1642" s="22">
        <v>2.5191917370929877</v>
      </c>
      <c r="K1642" s="22">
        <f t="shared" si="444"/>
        <v>2.7317390252891505</v>
      </c>
      <c r="L1642" s="22">
        <f t="shared" si="440"/>
        <v>3.3007238936489034</v>
      </c>
      <c r="M1642" s="22">
        <f t="shared" si="441"/>
        <v>3.0525425833580155</v>
      </c>
      <c r="N1642" s="22">
        <f t="shared" si="445"/>
        <v>3.1766332385034595</v>
      </c>
      <c r="O1642" s="14"/>
      <c r="P1642" s="14">
        <f t="shared" si="447"/>
        <v>148</v>
      </c>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c r="AM1642" s="14"/>
      <c r="AN1642" s="14"/>
      <c r="AO1642" s="14"/>
      <c r="AP1642" s="14"/>
      <c r="AQ1642" s="14"/>
      <c r="AR1642" s="14"/>
      <c r="AS1642" s="14"/>
      <c r="AT1642" s="14"/>
      <c r="AU1642" s="14"/>
      <c r="AV1642" s="14"/>
      <c r="AW1642" s="14"/>
      <c r="AX1642" s="14"/>
      <c r="AY1642" s="14"/>
      <c r="AZ1642" s="14"/>
      <c r="BA1642" s="14"/>
      <c r="BB1642" s="14"/>
      <c r="BC1642" s="14"/>
      <c r="BD1642" s="14"/>
      <c r="BE1642" s="14"/>
      <c r="BF1642" s="14"/>
      <c r="BG1642" s="14"/>
      <c r="BH1642" s="14"/>
      <c r="BI1642" s="14"/>
      <c r="BJ1642" s="14"/>
      <c r="BK1642" s="14"/>
      <c r="BL1642" s="14"/>
      <c r="BM1642" s="14"/>
      <c r="BN1642" s="14"/>
      <c r="BO1642" s="14"/>
      <c r="BP1642" s="14"/>
      <c r="BQ1642" s="14"/>
      <c r="BR1642" s="14"/>
      <c r="BS1642" s="14"/>
      <c r="BT1642" s="14"/>
    </row>
    <row r="1643" spans="1:72" s="13" customFormat="1" x14ac:dyDescent="0.25">
      <c r="A1643" s="13" t="s">
        <v>59</v>
      </c>
      <c r="B1643" s="13">
        <v>149</v>
      </c>
      <c r="C1643" s="21">
        <v>98.219334128794216</v>
      </c>
      <c r="D1643" s="21">
        <v>92.346231256487954</v>
      </c>
      <c r="E1643" s="21">
        <f t="shared" si="442"/>
        <v>95.282782692641092</v>
      </c>
      <c r="F1643" s="22">
        <f t="shared" si="446"/>
        <v>0.88932071058002293</v>
      </c>
      <c r="G1643" s="22">
        <f t="shared" si="446"/>
        <v>0.82339272945593223</v>
      </c>
      <c r="H1643" s="22">
        <f t="shared" si="443"/>
        <v>0.85635672001797758</v>
      </c>
      <c r="I1643" s="22">
        <v>2.9514824664593031</v>
      </c>
      <c r="J1643" s="22">
        <v>2.527905808844106</v>
      </c>
      <c r="K1643" s="22">
        <f t="shared" si="444"/>
        <v>2.7396941376517043</v>
      </c>
      <c r="L1643" s="22">
        <f t="shared" si="440"/>
        <v>3.3188055010372128</v>
      </c>
      <c r="M1643" s="22">
        <f t="shared" si="441"/>
        <v>3.0701094610277329</v>
      </c>
      <c r="N1643" s="22">
        <f t="shared" si="445"/>
        <v>3.1944574810324728</v>
      </c>
      <c r="O1643" s="14"/>
      <c r="P1643" s="14">
        <f t="shared" si="447"/>
        <v>149</v>
      </c>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c r="BE1643" s="14"/>
      <c r="BF1643" s="14"/>
      <c r="BG1643" s="14"/>
      <c r="BH1643" s="14"/>
      <c r="BI1643" s="14"/>
      <c r="BJ1643" s="14"/>
      <c r="BK1643" s="14"/>
      <c r="BL1643" s="14"/>
      <c r="BM1643" s="14"/>
      <c r="BN1643" s="14"/>
      <c r="BO1643" s="14"/>
      <c r="BP1643" s="14"/>
      <c r="BQ1643" s="14"/>
      <c r="BR1643" s="14"/>
      <c r="BS1643" s="14"/>
      <c r="BT1643" s="14"/>
    </row>
    <row r="1644" spans="1:72" s="13" customFormat="1" x14ac:dyDescent="0.25">
      <c r="A1644" s="13" t="s">
        <v>59</v>
      </c>
      <c r="B1644" s="13">
        <v>150</v>
      </c>
      <c r="C1644" s="21">
        <v>99.108654839374239</v>
      </c>
      <c r="D1644" s="21">
        <v>93.169623985943886</v>
      </c>
      <c r="E1644" s="21">
        <f t="shared" si="442"/>
        <v>96.139139412659063</v>
      </c>
      <c r="F1644" s="22">
        <f t="shared" si="446"/>
        <v>0.88656545326313108</v>
      </c>
      <c r="G1644" s="22">
        <f t="shared" si="446"/>
        <v>0.82145685915889999</v>
      </c>
      <c r="H1644" s="22">
        <f t="shared" si="443"/>
        <v>0.85401115621101553</v>
      </c>
      <c r="I1644" s="22">
        <v>2.9584543141221036</v>
      </c>
      <c r="J1644" s="22">
        <v>2.5364908413158775</v>
      </c>
      <c r="K1644" s="22">
        <f t="shared" si="444"/>
        <v>2.7474725777189906</v>
      </c>
      <c r="L1644" s="22">
        <f t="shared" si="440"/>
        <v>3.3369835281005917</v>
      </c>
      <c r="M1644" s="22">
        <f t="shared" si="441"/>
        <v>3.0877955586286325</v>
      </c>
      <c r="N1644" s="22">
        <f t="shared" si="445"/>
        <v>3.2123895433646119</v>
      </c>
      <c r="O1644" s="14"/>
      <c r="P1644" s="14">
        <f t="shared" si="447"/>
        <v>150</v>
      </c>
      <c r="Q1644" s="14"/>
      <c r="R1644" s="14"/>
      <c r="S1644" s="14"/>
      <c r="T1644" s="14"/>
      <c r="U1644" s="14"/>
      <c r="V1644" s="14"/>
      <c r="W1644" s="14"/>
      <c r="X1644" s="14"/>
      <c r="Y1644" s="14"/>
      <c r="Z1644" s="14"/>
      <c r="AA1644" s="14"/>
      <c r="AB1644" s="14"/>
      <c r="AC1644" s="14"/>
      <c r="AD1644" s="14"/>
      <c r="AE1644" s="14"/>
      <c r="AF1644" s="14"/>
      <c r="AG1644" s="14"/>
      <c r="AH1644" s="14"/>
      <c r="AI1644" s="14"/>
      <c r="AJ1644" s="14"/>
      <c r="AK1644" s="14"/>
      <c r="AL1644" s="14"/>
      <c r="AM1644" s="14"/>
      <c r="AN1644" s="14"/>
      <c r="AO1644" s="14"/>
      <c r="AP1644" s="14"/>
      <c r="AQ1644" s="14"/>
      <c r="AR1644" s="14"/>
      <c r="AS1644" s="14"/>
      <c r="AT1644" s="14"/>
      <c r="AU1644" s="14"/>
      <c r="AV1644" s="14"/>
      <c r="AW1644" s="14"/>
      <c r="AX1644" s="14"/>
      <c r="AY1644" s="14"/>
      <c r="AZ1644" s="14"/>
      <c r="BA1644" s="14"/>
      <c r="BB1644" s="14"/>
      <c r="BC1644" s="14"/>
      <c r="BD1644" s="14"/>
      <c r="BE1644" s="14"/>
      <c r="BF1644" s="14"/>
      <c r="BG1644" s="14"/>
      <c r="BH1644" s="14"/>
      <c r="BI1644" s="14"/>
      <c r="BJ1644" s="14"/>
      <c r="BK1644" s="14"/>
      <c r="BL1644" s="14"/>
      <c r="BM1644" s="14"/>
      <c r="BN1644" s="14"/>
      <c r="BO1644" s="14"/>
      <c r="BP1644" s="14"/>
      <c r="BQ1644" s="14"/>
      <c r="BR1644" s="14"/>
      <c r="BS1644" s="14"/>
      <c r="BT1644" s="14"/>
    </row>
    <row r="1645" spans="1:72" s="13" customFormat="1" x14ac:dyDescent="0.25">
      <c r="A1645" s="13" t="s">
        <v>59</v>
      </c>
      <c r="B1645" s="13">
        <v>151</v>
      </c>
      <c r="C1645" s="21">
        <v>99.99522029263737</v>
      </c>
      <c r="D1645" s="21">
        <v>93.991080845102786</v>
      </c>
      <c r="E1645" s="21">
        <f t="shared" si="442"/>
        <v>96.993150568870078</v>
      </c>
      <c r="F1645" s="22">
        <f t="shared" si="446"/>
        <v>0.88374839402416683</v>
      </c>
      <c r="G1645" s="22">
        <f t="shared" si="446"/>
        <v>0.81947020774244095</v>
      </c>
      <c r="H1645" s="22">
        <f t="shared" si="443"/>
        <v>0.85160930088330389</v>
      </c>
      <c r="I1645" s="22">
        <v>2.965208128094921</v>
      </c>
      <c r="J1645" s="22">
        <v>2.5449486026115102</v>
      </c>
      <c r="K1645" s="22">
        <f t="shared" si="444"/>
        <v>2.7550783653532154</v>
      </c>
      <c r="L1645" s="22">
        <f t="shared" si="440"/>
        <v>3.3552628193108038</v>
      </c>
      <c r="M1645" s="22">
        <f t="shared" si="441"/>
        <v>3.105602349623656</v>
      </c>
      <c r="N1645" s="22">
        <f t="shared" si="445"/>
        <v>3.2304325844672297</v>
      </c>
      <c r="O1645" s="14"/>
      <c r="P1645" s="14">
        <f t="shared" si="447"/>
        <v>151</v>
      </c>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c r="AM1645" s="14"/>
      <c r="AN1645" s="14"/>
      <c r="AO1645" s="14"/>
      <c r="AP1645" s="14"/>
      <c r="AQ1645" s="14"/>
      <c r="AR1645" s="14"/>
      <c r="AS1645" s="14"/>
      <c r="AT1645" s="14"/>
      <c r="AU1645" s="14"/>
      <c r="AV1645" s="14"/>
      <c r="AW1645" s="14"/>
      <c r="AX1645" s="14"/>
      <c r="AY1645" s="14"/>
      <c r="AZ1645" s="14"/>
      <c r="BA1645" s="14"/>
      <c r="BB1645" s="14"/>
      <c r="BC1645" s="14"/>
      <c r="BD1645" s="14"/>
      <c r="BE1645" s="14"/>
      <c r="BF1645" s="14"/>
      <c r="BG1645" s="14"/>
      <c r="BH1645" s="14"/>
      <c r="BI1645" s="14"/>
      <c r="BJ1645" s="14"/>
      <c r="BK1645" s="14"/>
      <c r="BL1645" s="14"/>
      <c r="BM1645" s="14"/>
      <c r="BN1645" s="14"/>
      <c r="BO1645" s="14"/>
      <c r="BP1645" s="14"/>
      <c r="BQ1645" s="14"/>
      <c r="BR1645" s="14"/>
      <c r="BS1645" s="14"/>
      <c r="BT1645" s="14"/>
    </row>
    <row r="1646" spans="1:72" s="13" customFormat="1" x14ac:dyDescent="0.25">
      <c r="A1646" s="13" t="s">
        <v>59</v>
      </c>
      <c r="B1646" s="13">
        <v>152</v>
      </c>
      <c r="C1646" s="21">
        <v>100.87896868666154</v>
      </c>
      <c r="D1646" s="21">
        <v>94.810551052845227</v>
      </c>
      <c r="E1646" s="21">
        <f t="shared" si="442"/>
        <v>97.844759869753375</v>
      </c>
      <c r="F1646" s="22">
        <f t="shared" si="446"/>
        <v>0.88087137778697411</v>
      </c>
      <c r="G1646" s="22">
        <f t="shared" si="446"/>
        <v>0.81743405540042602</v>
      </c>
      <c r="H1646" s="22">
        <f t="shared" si="443"/>
        <v>0.84915271659370006</v>
      </c>
      <c r="I1646" s="22">
        <v>2.9717500652393989</v>
      </c>
      <c r="J1646" s="22">
        <v>2.5532808508660221</v>
      </c>
      <c r="K1646" s="22">
        <f t="shared" si="444"/>
        <v>2.7625154580527105</v>
      </c>
      <c r="L1646" s="22">
        <f t="shared" si="440"/>
        <v>3.3736481172828769</v>
      </c>
      <c r="M1646" s="22">
        <f t="shared" si="441"/>
        <v>3.1235312916040412</v>
      </c>
      <c r="N1646" s="22">
        <f t="shared" si="445"/>
        <v>3.2485897044434591</v>
      </c>
      <c r="O1646" s="14"/>
      <c r="P1646" s="14">
        <f t="shared" si="447"/>
        <v>152</v>
      </c>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c r="AS1646" s="14"/>
      <c r="AT1646" s="14"/>
      <c r="AU1646" s="14"/>
      <c r="AV1646" s="14"/>
      <c r="AW1646" s="14"/>
      <c r="AX1646" s="14"/>
      <c r="AY1646" s="14"/>
      <c r="AZ1646" s="14"/>
      <c r="BA1646" s="14"/>
      <c r="BB1646" s="14"/>
      <c r="BC1646" s="14"/>
      <c r="BD1646" s="14"/>
      <c r="BE1646" s="14"/>
      <c r="BF1646" s="14"/>
      <c r="BG1646" s="14"/>
      <c r="BH1646" s="14"/>
      <c r="BI1646" s="14"/>
      <c r="BJ1646" s="14"/>
      <c r="BK1646" s="14"/>
      <c r="BL1646" s="14"/>
      <c r="BM1646" s="14"/>
      <c r="BN1646" s="14"/>
      <c r="BO1646" s="14"/>
      <c r="BP1646" s="14"/>
      <c r="BQ1646" s="14"/>
      <c r="BR1646" s="14"/>
      <c r="BS1646" s="14"/>
      <c r="BT1646" s="14"/>
    </row>
    <row r="1647" spans="1:72" s="13" customFormat="1" x14ac:dyDescent="0.25">
      <c r="A1647" s="13" t="s">
        <v>59</v>
      </c>
      <c r="B1647" s="13">
        <v>153</v>
      </c>
      <c r="C1647" s="21">
        <v>101.75984006444851</v>
      </c>
      <c r="D1647" s="21">
        <v>95.627985108245653</v>
      </c>
      <c r="E1647" s="21">
        <f t="shared" si="442"/>
        <v>98.693912586347082</v>
      </c>
      <c r="F1647" s="22">
        <f t="shared" si="446"/>
        <v>0.87793622836605323</v>
      </c>
      <c r="G1647" s="22">
        <f t="shared" si="446"/>
        <v>0.81534966911958406</v>
      </c>
      <c r="H1647" s="22">
        <f t="shared" si="443"/>
        <v>0.84664294874281865</v>
      </c>
      <c r="I1647" s="22">
        <v>2.9780861653829449</v>
      </c>
      <c r="J1647" s="22">
        <v>2.5614893335214748</v>
      </c>
      <c r="K1647" s="22">
        <f t="shared" si="444"/>
        <v>2.7697877494522096</v>
      </c>
      <c r="L1647" s="22">
        <f t="shared" si="440"/>
        <v>3.3921440637271885</v>
      </c>
      <c r="M1647" s="22">
        <f t="shared" si="441"/>
        <v>3.1415838265898546</v>
      </c>
      <c r="N1647" s="22">
        <f t="shared" si="445"/>
        <v>3.2668639451585215</v>
      </c>
      <c r="O1647" s="14"/>
      <c r="P1647" s="14">
        <f t="shared" si="447"/>
        <v>153</v>
      </c>
      <c r="Q1647" s="14"/>
      <c r="R1647" s="14"/>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c r="AS1647" s="14"/>
      <c r="AT1647" s="14"/>
      <c r="AU1647" s="14"/>
      <c r="AV1647" s="14"/>
      <c r="AW1647" s="14"/>
      <c r="AX1647" s="14"/>
      <c r="AY1647" s="14"/>
      <c r="AZ1647" s="14"/>
      <c r="BA1647" s="14"/>
      <c r="BB1647" s="14"/>
      <c r="BC1647" s="14"/>
      <c r="BD1647" s="14"/>
      <c r="BE1647" s="14"/>
      <c r="BF1647" s="14"/>
      <c r="BG1647" s="14"/>
      <c r="BH1647" s="14"/>
      <c r="BI1647" s="14"/>
      <c r="BJ1647" s="14"/>
      <c r="BK1647" s="14"/>
      <c r="BL1647" s="14"/>
      <c r="BM1647" s="14"/>
      <c r="BN1647" s="14"/>
      <c r="BO1647" s="14"/>
      <c r="BP1647" s="14"/>
      <c r="BQ1647" s="14"/>
      <c r="BR1647" s="14"/>
      <c r="BS1647" s="14"/>
      <c r="BT1647" s="14"/>
    </row>
    <row r="1648" spans="1:72" s="13" customFormat="1" x14ac:dyDescent="0.25">
      <c r="A1648" s="13" t="s">
        <v>59</v>
      </c>
      <c r="B1648" s="24">
        <v>154</v>
      </c>
      <c r="C1648" s="25">
        <v>102.63777629281456</v>
      </c>
      <c r="D1648" s="25">
        <v>96.443334777365237</v>
      </c>
      <c r="E1648" s="25">
        <f t="shared" si="442"/>
        <v>99.540555535089908</v>
      </c>
      <c r="F1648" s="26">
        <f t="shared" si="446"/>
        <v>0.87494474800439548</v>
      </c>
      <c r="G1648" s="26">
        <f t="shared" si="446"/>
        <v>0.81321830244212379</v>
      </c>
      <c r="H1648" s="26">
        <f t="shared" si="443"/>
        <v>0.84408152522325963</v>
      </c>
      <c r="I1648" s="26">
        <v>2.9842223494310303</v>
      </c>
      <c r="J1648" s="26">
        <v>2.569575786647472</v>
      </c>
      <c r="K1648" s="26">
        <f t="shared" si="444"/>
        <v>2.7768990680392509</v>
      </c>
      <c r="L1648" s="26">
        <f t="shared" si="440"/>
        <v>3.4107552005284321</v>
      </c>
      <c r="M1648" s="26">
        <f t="shared" si="441"/>
        <v>3.1597613813301342</v>
      </c>
      <c r="N1648" s="26">
        <f t="shared" si="445"/>
        <v>3.2852582909292831</v>
      </c>
      <c r="O1648" s="14"/>
      <c r="P1648" s="14">
        <f t="shared" si="447"/>
        <v>154</v>
      </c>
      <c r="Q1648" s="14"/>
      <c r="R1648" s="14"/>
      <c r="S1648" s="14"/>
      <c r="T1648" s="14"/>
      <c r="U1648" s="14"/>
      <c r="V1648" s="14"/>
      <c r="W1648" s="14"/>
      <c r="X1648" s="14"/>
      <c r="Y1648" s="14"/>
      <c r="Z1648" s="14"/>
      <c r="AA1648" s="14"/>
      <c r="AB1648" s="14"/>
      <c r="AC1648" s="14"/>
      <c r="AD1648" s="14"/>
      <c r="AE1648" s="14"/>
      <c r="AF1648" s="14"/>
      <c r="AG1648" s="14"/>
      <c r="AH1648" s="14"/>
      <c r="AI1648" s="14"/>
      <c r="AJ1648" s="14"/>
      <c r="AK1648" s="14"/>
      <c r="AL1648" s="14"/>
      <c r="AM1648" s="14"/>
      <c r="AN1648" s="14"/>
      <c r="AO1648" s="14"/>
      <c r="AP1648" s="14"/>
      <c r="AQ1648" s="14"/>
      <c r="AR1648" s="14"/>
      <c r="AS1648" s="14"/>
      <c r="AT1648" s="14"/>
      <c r="AU1648" s="14"/>
      <c r="AV1648" s="14"/>
      <c r="AW1648" s="14"/>
      <c r="AX1648" s="14"/>
      <c r="AY1648" s="14"/>
      <c r="AZ1648" s="14"/>
      <c r="BA1648" s="14"/>
      <c r="BB1648" s="14"/>
      <c r="BC1648" s="14"/>
      <c r="BD1648" s="14"/>
      <c r="BE1648" s="14"/>
      <c r="BF1648" s="14"/>
      <c r="BG1648" s="14"/>
      <c r="BH1648" s="14"/>
      <c r="BI1648" s="14"/>
      <c r="BJ1648" s="14"/>
      <c r="BK1648" s="14"/>
      <c r="BL1648" s="14"/>
      <c r="BM1648" s="14"/>
      <c r="BN1648" s="14"/>
      <c r="BO1648" s="14"/>
      <c r="BP1648" s="14"/>
      <c r="BQ1648" s="14"/>
      <c r="BR1648" s="14"/>
      <c r="BS1648" s="14"/>
      <c r="BT1648" s="14"/>
    </row>
    <row r="1649" spans="1:72" s="13" customFormat="1" x14ac:dyDescent="0.25">
      <c r="A1649" s="13" t="s">
        <v>59</v>
      </c>
      <c r="B1649" s="13">
        <v>155</v>
      </c>
      <c r="C1649" s="21">
        <v>103.51272104081896</v>
      </c>
      <c r="D1649" s="21">
        <v>97.256553079807361</v>
      </c>
      <c r="E1649" s="21">
        <f t="shared" si="442"/>
        <v>100.38463706031317</v>
      </c>
      <c r="F1649" s="22">
        <f t="shared" si="446"/>
        <v>0.87189871694499743</v>
      </c>
      <c r="G1649" s="22">
        <f t="shared" si="446"/>
        <v>0.81104119524493967</v>
      </c>
      <c r="H1649" s="22">
        <f t="shared" si="443"/>
        <v>0.84146995609496855</v>
      </c>
      <c r="I1649" s="22">
        <v>2.9901644178435789</v>
      </c>
      <c r="J1649" s="22">
        <v>2.5775419343052328</v>
      </c>
      <c r="K1649" s="22">
        <f t="shared" si="444"/>
        <v>2.7838531760744059</v>
      </c>
      <c r="L1649" s="22">
        <f t="shared" si="440"/>
        <v>3.4294859709401422</v>
      </c>
      <c r="M1649" s="22">
        <f t="shared" si="441"/>
        <v>3.1780653676004689</v>
      </c>
      <c r="N1649" s="22">
        <f t="shared" si="445"/>
        <v>3.3037756692703057</v>
      </c>
      <c r="O1649" s="14"/>
      <c r="P1649" s="14">
        <f t="shared" si="447"/>
        <v>155</v>
      </c>
      <c r="Q1649" s="14"/>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c r="BE1649" s="14"/>
      <c r="BF1649" s="14"/>
      <c r="BG1649" s="14"/>
      <c r="BH1649" s="14"/>
      <c r="BI1649" s="14"/>
      <c r="BJ1649" s="14"/>
      <c r="BK1649" s="14"/>
      <c r="BL1649" s="14"/>
      <c r="BM1649" s="14"/>
      <c r="BN1649" s="14"/>
      <c r="BO1649" s="14"/>
      <c r="BP1649" s="14"/>
      <c r="BQ1649" s="14"/>
      <c r="BR1649" s="14"/>
      <c r="BS1649" s="14"/>
      <c r="BT1649" s="14"/>
    </row>
    <row r="1650" spans="1:72" s="13" customFormat="1" x14ac:dyDescent="0.25">
      <c r="A1650" s="13" t="s">
        <v>59</v>
      </c>
      <c r="B1650" s="13">
        <v>156</v>
      </c>
      <c r="C1650" s="21">
        <v>104.38461975776396</v>
      </c>
      <c r="D1650" s="21">
        <v>98.067594275052301</v>
      </c>
      <c r="E1650" s="21">
        <f t="shared" si="442"/>
        <v>101.22610701640812</v>
      </c>
      <c r="F1650" s="22">
        <f t="shared" si="446"/>
        <v>0.86879989303585603</v>
      </c>
      <c r="G1650" s="22">
        <f t="shared" si="446"/>
        <v>0.80881957353437883</v>
      </c>
      <c r="H1650" s="22">
        <f t="shared" si="443"/>
        <v>0.83880973328511743</v>
      </c>
      <c r="I1650" s="22">
        <v>2.9959180494531319</v>
      </c>
      <c r="J1650" s="22">
        <v>2.585389487953655</v>
      </c>
      <c r="K1650" s="22">
        <f t="shared" si="444"/>
        <v>2.7906537687033932</v>
      </c>
      <c r="L1650" s="22">
        <f t="shared" ref="L1650:L1681" si="448">I1650/F1650</f>
        <v>3.448340720881613</v>
      </c>
      <c r="M1650" s="22">
        <f t="shared" ref="M1650:M1681" si="449">J1650/G1650</f>
        <v>3.1964971825001998</v>
      </c>
      <c r="N1650" s="22">
        <f t="shared" si="445"/>
        <v>3.3224189516909064</v>
      </c>
      <c r="O1650" s="14"/>
      <c r="P1650" s="14">
        <f t="shared" si="447"/>
        <v>156</v>
      </c>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c r="AM1650" s="14"/>
      <c r="AN1650" s="14"/>
      <c r="AO1650" s="14"/>
      <c r="AP1650" s="14"/>
      <c r="AQ1650" s="14"/>
      <c r="AR1650" s="14"/>
      <c r="AS1650" s="14"/>
      <c r="AT1650" s="14"/>
      <c r="AU1650" s="14"/>
      <c r="AV1650" s="14"/>
      <c r="AW1650" s="14"/>
      <c r="AX1650" s="14"/>
      <c r="AY1650" s="14"/>
      <c r="AZ1650" s="14"/>
      <c r="BA1650" s="14"/>
      <c r="BB1650" s="14"/>
      <c r="BC1650" s="14"/>
      <c r="BD1650" s="14"/>
      <c r="BE1650" s="14"/>
      <c r="BF1650" s="14"/>
      <c r="BG1650" s="14"/>
      <c r="BH1650" s="14"/>
      <c r="BI1650" s="14"/>
      <c r="BJ1650" s="14"/>
      <c r="BK1650" s="14"/>
      <c r="BL1650" s="14"/>
      <c r="BM1650" s="14"/>
      <c r="BN1650" s="14"/>
      <c r="BO1650" s="14"/>
      <c r="BP1650" s="14"/>
      <c r="BQ1650" s="14"/>
      <c r="BR1650" s="14"/>
      <c r="BS1650" s="14"/>
      <c r="BT1650" s="14"/>
    </row>
    <row r="1651" spans="1:72" s="13" customFormat="1" x14ac:dyDescent="0.25">
      <c r="A1651" s="13" t="s">
        <v>59</v>
      </c>
      <c r="B1651" s="13">
        <v>157</v>
      </c>
      <c r="C1651" s="21">
        <v>105.25341965079981</v>
      </c>
      <c r="D1651" s="21">
        <v>98.876413848586679</v>
      </c>
      <c r="E1651" s="21">
        <f t="shared" si="442"/>
        <v>102.06491674969325</v>
      </c>
      <c r="F1651" s="22">
        <f t="shared" si="446"/>
        <v>0.86565001136673914</v>
      </c>
      <c r="G1651" s="22">
        <f t="shared" si="446"/>
        <v>0.80655464925659714</v>
      </c>
      <c r="H1651" s="22">
        <f t="shared" si="443"/>
        <v>0.83610233031166814</v>
      </c>
      <c r="I1651" s="22">
        <v>3.0014888006030938</v>
      </c>
      <c r="J1651" s="22">
        <v>2.5931201458957553</v>
      </c>
      <c r="K1651" s="22">
        <f t="shared" si="444"/>
        <v>2.7973044732494246</v>
      </c>
      <c r="L1651" s="22">
        <f t="shared" si="448"/>
        <v>3.4673237003303066</v>
      </c>
      <c r="M1651" s="22">
        <f t="shared" si="449"/>
        <v>3.2150582087473412</v>
      </c>
      <c r="N1651" s="22">
        <f t="shared" si="445"/>
        <v>3.3411909545388241</v>
      </c>
      <c r="O1651" s="14"/>
      <c r="P1651" s="14">
        <f t="shared" si="447"/>
        <v>157</v>
      </c>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c r="BE1651" s="14"/>
      <c r="BF1651" s="14"/>
      <c r="BG1651" s="14"/>
      <c r="BH1651" s="14"/>
      <c r="BI1651" s="14"/>
      <c r="BJ1651" s="14"/>
      <c r="BK1651" s="14"/>
      <c r="BL1651" s="14"/>
      <c r="BM1651" s="14"/>
      <c r="BN1651" s="14"/>
      <c r="BO1651" s="14"/>
      <c r="BP1651" s="14"/>
      <c r="BQ1651" s="14"/>
      <c r="BR1651" s="14"/>
      <c r="BS1651" s="14"/>
      <c r="BT1651" s="14"/>
    </row>
    <row r="1652" spans="1:72" s="13" customFormat="1" x14ac:dyDescent="0.25">
      <c r="A1652" s="13" t="s">
        <v>59</v>
      </c>
      <c r="B1652" s="13">
        <v>158</v>
      </c>
      <c r="C1652" s="21">
        <v>106.11906966216655</v>
      </c>
      <c r="D1652" s="21">
        <v>99.682968497843277</v>
      </c>
      <c r="E1652" s="21">
        <f t="shared" si="442"/>
        <v>102.90101908000491</v>
      </c>
      <c r="F1652" s="22">
        <f t="shared" si="446"/>
        <v>0.86245078393702101</v>
      </c>
      <c r="G1652" s="22">
        <f t="shared" si="446"/>
        <v>0.80424762012313522</v>
      </c>
      <c r="H1652" s="22">
        <f t="shared" si="443"/>
        <v>0.83334920203007812</v>
      </c>
      <c r="I1652" s="22">
        <v>3.0068821045850274</v>
      </c>
      <c r="J1652" s="22">
        <v>2.6007355927639537</v>
      </c>
      <c r="K1652" s="22">
        <f t="shared" si="444"/>
        <v>2.8038088486744908</v>
      </c>
      <c r="L1652" s="22">
        <f t="shared" si="448"/>
        <v>3.4864390647995513</v>
      </c>
      <c r="M1652" s="22">
        <f t="shared" si="449"/>
        <v>3.2337498149708734</v>
      </c>
      <c r="N1652" s="22">
        <f t="shared" si="445"/>
        <v>3.3600944398852124</v>
      </c>
      <c r="O1652" s="14"/>
      <c r="P1652" s="14">
        <f t="shared" si="447"/>
        <v>158</v>
      </c>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4"/>
      <c r="AY1652" s="14"/>
      <c r="AZ1652" s="14"/>
      <c r="BA1652" s="14"/>
      <c r="BB1652" s="14"/>
      <c r="BC1652" s="14"/>
      <c r="BD1652" s="14"/>
      <c r="BE1652" s="14"/>
      <c r="BF1652" s="14"/>
      <c r="BG1652" s="14"/>
      <c r="BH1652" s="14"/>
      <c r="BI1652" s="14"/>
      <c r="BJ1652" s="14"/>
      <c r="BK1652" s="14"/>
      <c r="BL1652" s="14"/>
      <c r="BM1652" s="14"/>
      <c r="BN1652" s="14"/>
      <c r="BO1652" s="14"/>
      <c r="BP1652" s="14"/>
      <c r="BQ1652" s="14"/>
      <c r="BR1652" s="14"/>
      <c r="BS1652" s="14"/>
      <c r="BT1652" s="14"/>
    </row>
    <row r="1653" spans="1:72" s="13" customFormat="1" x14ac:dyDescent="0.25">
      <c r="A1653" s="13" t="s">
        <v>59</v>
      </c>
      <c r="B1653" s="13">
        <v>159</v>
      </c>
      <c r="C1653" s="21">
        <v>106.98152044610357</v>
      </c>
      <c r="D1653" s="21">
        <v>100.48721611796641</v>
      </c>
      <c r="E1653" s="21">
        <f t="shared" si="442"/>
        <v>103.73436828203499</v>
      </c>
      <c r="F1653" s="22">
        <f t="shared" si="446"/>
        <v>0.85920389935444064</v>
      </c>
      <c r="G1653" s="22">
        <f t="shared" si="446"/>
        <v>0.80189966945074787</v>
      </c>
      <c r="H1653" s="22">
        <f t="shared" si="443"/>
        <v>0.83055178440259425</v>
      </c>
      <c r="I1653" s="22">
        <v>3.0121032713546412</v>
      </c>
      <c r="J1653" s="22">
        <v>2.6082374990426724</v>
      </c>
      <c r="K1653" s="22">
        <f t="shared" si="444"/>
        <v>2.8101703851986568</v>
      </c>
      <c r="L1653" s="22">
        <f t="shared" si="448"/>
        <v>3.5056908768893771</v>
      </c>
      <c r="M1653" s="22">
        <f t="shared" si="449"/>
        <v>3.2525733560024475</v>
      </c>
      <c r="N1653" s="22">
        <f t="shared" si="445"/>
        <v>3.3791321164459123</v>
      </c>
      <c r="O1653" s="14"/>
      <c r="P1653" s="14">
        <f t="shared" si="447"/>
        <v>159</v>
      </c>
      <c r="Q1653" s="14"/>
      <c r="R1653" s="14"/>
      <c r="S1653" s="14"/>
      <c r="T1653" s="14"/>
      <c r="U1653" s="14"/>
      <c r="V1653" s="14"/>
      <c r="W1653" s="14"/>
      <c r="X1653" s="14"/>
      <c r="Y1653" s="14"/>
      <c r="Z1653" s="14"/>
      <c r="AA1653" s="14"/>
      <c r="AB1653" s="14"/>
      <c r="AC1653" s="14"/>
      <c r="AD1653" s="14"/>
      <c r="AE1653" s="14"/>
      <c r="AF1653" s="14"/>
      <c r="AG1653" s="14"/>
      <c r="AH1653" s="14"/>
      <c r="AI1653" s="14"/>
      <c r="AJ1653" s="14"/>
      <c r="AK1653" s="14"/>
      <c r="AL1653" s="14"/>
      <c r="AM1653" s="14"/>
      <c r="AN1653" s="14"/>
      <c r="AO1653" s="14"/>
      <c r="AP1653" s="14"/>
      <c r="AQ1653" s="14"/>
      <c r="AR1653" s="14"/>
      <c r="AS1653" s="14"/>
      <c r="AT1653" s="14"/>
      <c r="AU1653" s="14"/>
      <c r="AV1653" s="14"/>
      <c r="AW1653" s="14"/>
      <c r="AX1653" s="14"/>
      <c r="AY1653" s="14"/>
      <c r="AZ1653" s="14"/>
      <c r="BA1653" s="14"/>
      <c r="BB1653" s="14"/>
      <c r="BC1653" s="14"/>
      <c r="BD1653" s="14"/>
      <c r="BE1653" s="14"/>
      <c r="BF1653" s="14"/>
      <c r="BG1653" s="14"/>
      <c r="BH1653" s="14"/>
      <c r="BI1653" s="14"/>
      <c r="BJ1653" s="14"/>
      <c r="BK1653" s="14"/>
      <c r="BL1653" s="14"/>
      <c r="BM1653" s="14"/>
      <c r="BN1653" s="14"/>
      <c r="BO1653" s="14"/>
      <c r="BP1653" s="14"/>
      <c r="BQ1653" s="14"/>
      <c r="BR1653" s="14"/>
      <c r="BS1653" s="14"/>
      <c r="BT1653" s="14"/>
    </row>
    <row r="1654" spans="1:72" s="13" customFormat="1" x14ac:dyDescent="0.25">
      <c r="A1654" s="13" t="s">
        <v>59</v>
      </c>
      <c r="B1654" s="13">
        <v>160</v>
      </c>
      <c r="C1654" s="21">
        <v>107.84072434545801</v>
      </c>
      <c r="D1654" s="21">
        <v>101.28911578741716</v>
      </c>
      <c r="E1654" s="21">
        <f t="shared" si="442"/>
        <v>104.56492006643759</v>
      </c>
      <c r="F1654" s="22">
        <f t="shared" si="446"/>
        <v>0.85591102256260854</v>
      </c>
      <c r="G1654" s="22">
        <f t="shared" si="446"/>
        <v>0.79951196601615493</v>
      </c>
      <c r="H1654" s="22">
        <f t="shared" si="443"/>
        <v>0.82771149428938173</v>
      </c>
      <c r="I1654" s="22">
        <v>3.017157487506823</v>
      </c>
      <c r="J1654" s="22">
        <v>2.6156275206267825</v>
      </c>
      <c r="K1654" s="22">
        <f t="shared" si="444"/>
        <v>2.816392504066803</v>
      </c>
      <c r="L1654" s="22">
        <f t="shared" si="448"/>
        <v>3.5250831079069584</v>
      </c>
      <c r="M1654" s="22">
        <f t="shared" si="449"/>
        <v>3.2715301731630757</v>
      </c>
      <c r="N1654" s="22">
        <f t="shared" si="445"/>
        <v>3.3983066405350169</v>
      </c>
      <c r="O1654" s="14"/>
      <c r="P1654" s="14">
        <f t="shared" si="447"/>
        <v>160</v>
      </c>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c r="AM1654" s="14"/>
      <c r="AN1654" s="14"/>
      <c r="AO1654" s="14"/>
      <c r="AP1654" s="14"/>
      <c r="AQ1654" s="14"/>
      <c r="AR1654" s="14"/>
      <c r="AS1654" s="14"/>
      <c r="AT1654" s="14"/>
      <c r="AU1654" s="14"/>
      <c r="AV1654" s="14"/>
      <c r="AW1654" s="14"/>
      <c r="AX1654" s="14"/>
      <c r="AY1654" s="14"/>
      <c r="AZ1654" s="14"/>
      <c r="BA1654" s="14"/>
      <c r="BB1654" s="14"/>
      <c r="BC1654" s="14"/>
      <c r="BD1654" s="14"/>
      <c r="BE1654" s="14"/>
      <c r="BF1654" s="14"/>
      <c r="BG1654" s="14"/>
      <c r="BH1654" s="14"/>
      <c r="BI1654" s="14"/>
      <c r="BJ1654" s="14"/>
      <c r="BK1654" s="14"/>
      <c r="BL1654" s="14"/>
      <c r="BM1654" s="14"/>
      <c r="BN1654" s="14"/>
      <c r="BO1654" s="14"/>
      <c r="BP1654" s="14"/>
      <c r="BQ1654" s="14"/>
      <c r="BR1654" s="14"/>
      <c r="BS1654" s="14"/>
      <c r="BT1654" s="14"/>
    </row>
    <row r="1655" spans="1:72" s="13" customFormat="1" x14ac:dyDescent="0.25">
      <c r="A1655" s="13" t="s">
        <v>59</v>
      </c>
      <c r="B1655" s="24">
        <v>161</v>
      </c>
      <c r="C1655" s="25">
        <v>108.69663536802062</v>
      </c>
      <c r="D1655" s="25">
        <v>102.08862775343331</v>
      </c>
      <c r="E1655" s="25">
        <f t="shared" si="442"/>
        <v>105.39263156072697</v>
      </c>
      <c r="F1655" s="26">
        <f t="shared" si="446"/>
        <v>0.85257379459754645</v>
      </c>
      <c r="G1655" s="26">
        <f t="shared" si="446"/>
        <v>0.79708566392399405</v>
      </c>
      <c r="H1655" s="26">
        <f t="shared" si="443"/>
        <v>0.82482972926077025</v>
      </c>
      <c r="I1655" s="26">
        <v>3.0220498164908167</v>
      </c>
      <c r="J1655" s="26">
        <v>2.6229072984144368</v>
      </c>
      <c r="K1655" s="26">
        <f t="shared" si="444"/>
        <v>2.8224785574526265</v>
      </c>
      <c r="L1655" s="26">
        <f t="shared" si="448"/>
        <v>3.5446196395437668</v>
      </c>
      <c r="M1655" s="26">
        <f t="shared" si="449"/>
        <v>3.2906215945498971</v>
      </c>
      <c r="N1655" s="26">
        <f t="shared" si="445"/>
        <v>3.4176206170468317</v>
      </c>
      <c r="O1655" s="14"/>
      <c r="P1655" s="14">
        <f t="shared" si="447"/>
        <v>161</v>
      </c>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c r="AM1655" s="14"/>
      <c r="AN1655" s="14"/>
      <c r="AO1655" s="14"/>
      <c r="AP1655" s="14"/>
      <c r="AQ1655" s="14"/>
      <c r="AR1655" s="14"/>
      <c r="AS1655" s="14"/>
      <c r="AT1655" s="14"/>
      <c r="AU1655" s="14"/>
      <c r="AV1655" s="14"/>
      <c r="AW1655" s="14"/>
      <c r="AX1655" s="14"/>
      <c r="AY1655" s="14"/>
      <c r="AZ1655" s="14"/>
      <c r="BA1655" s="14"/>
      <c r="BB1655" s="14"/>
      <c r="BC1655" s="14"/>
      <c r="BD1655" s="14"/>
      <c r="BE1655" s="14"/>
      <c r="BF1655" s="14"/>
      <c r="BG1655" s="14"/>
      <c r="BH1655" s="14"/>
      <c r="BI1655" s="14"/>
      <c r="BJ1655" s="14"/>
      <c r="BK1655" s="14"/>
      <c r="BL1655" s="14"/>
      <c r="BM1655" s="14"/>
      <c r="BN1655" s="14"/>
      <c r="BO1655" s="14"/>
      <c r="BP1655" s="14"/>
      <c r="BQ1655" s="14"/>
      <c r="BR1655" s="14"/>
      <c r="BS1655" s="14"/>
      <c r="BT1655" s="14"/>
    </row>
    <row r="1656" spans="1:72" s="13" customFormat="1" x14ac:dyDescent="0.25">
      <c r="A1656" s="13" t="s">
        <v>59</v>
      </c>
      <c r="B1656" s="13">
        <v>162</v>
      </c>
      <c r="C1656" s="21">
        <v>109.54920916261817</v>
      </c>
      <c r="D1656" s="21">
        <v>102.88571341735731</v>
      </c>
      <c r="E1656" s="21">
        <f t="shared" si="442"/>
        <v>106.21746128998774</v>
      </c>
      <c r="F1656" s="22">
        <f t="shared" si="446"/>
        <v>0.84919383237171076</v>
      </c>
      <c r="G1656" s="22">
        <f t="shared" si="446"/>
        <v>0.79462190248868581</v>
      </c>
      <c r="H1656" s="22">
        <f t="shared" si="443"/>
        <v>0.82190786743019828</v>
      </c>
      <c r="I1656" s="22">
        <v>3.02678519904735</v>
      </c>
      <c r="J1656" s="22">
        <v>2.630078457932894</v>
      </c>
      <c r="K1656" s="22">
        <f t="shared" si="444"/>
        <v>2.828431828490122</v>
      </c>
      <c r="L1656" s="22">
        <f t="shared" si="448"/>
        <v>3.564304265604298</v>
      </c>
      <c r="M1656" s="22">
        <f t="shared" si="449"/>
        <v>3.309848935318445</v>
      </c>
      <c r="N1656" s="22">
        <f t="shared" si="445"/>
        <v>3.4370766004613715</v>
      </c>
      <c r="O1656" s="14"/>
      <c r="P1656" s="14">
        <f t="shared" si="447"/>
        <v>162</v>
      </c>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c r="AM1656" s="14"/>
      <c r="AN1656" s="14"/>
      <c r="AO1656" s="14"/>
      <c r="AP1656" s="14"/>
      <c r="AQ1656" s="14"/>
      <c r="AR1656" s="14"/>
      <c r="AS1656" s="14"/>
      <c r="AT1656" s="14"/>
      <c r="AU1656" s="14"/>
      <c r="AV1656" s="14"/>
      <c r="AW1656" s="14"/>
      <c r="AX1656" s="14"/>
      <c r="AY1656" s="14"/>
      <c r="AZ1656" s="14"/>
      <c r="BA1656" s="14"/>
      <c r="BB1656" s="14"/>
      <c r="BC1656" s="14"/>
      <c r="BD1656" s="14"/>
      <c r="BE1656" s="14"/>
      <c r="BF1656" s="14"/>
      <c r="BG1656" s="14"/>
      <c r="BH1656" s="14"/>
      <c r="BI1656" s="14"/>
      <c r="BJ1656" s="14"/>
      <c r="BK1656" s="14"/>
      <c r="BL1656" s="14"/>
      <c r="BM1656" s="14"/>
      <c r="BN1656" s="14"/>
      <c r="BO1656" s="14"/>
      <c r="BP1656" s="14"/>
      <c r="BQ1656" s="14"/>
      <c r="BR1656" s="14"/>
      <c r="BS1656" s="14"/>
      <c r="BT1656" s="14"/>
    </row>
    <row r="1657" spans="1:72" s="13" customFormat="1" x14ac:dyDescent="0.25">
      <c r="A1657" s="13" t="s">
        <v>59</v>
      </c>
      <c r="B1657" s="13">
        <v>163</v>
      </c>
      <c r="C1657" s="21">
        <v>110.39840299498988</v>
      </c>
      <c r="D1657" s="21">
        <v>103.68033531984599</v>
      </c>
      <c r="E1657" s="21">
        <f t="shared" si="442"/>
        <v>107.03936915741794</v>
      </c>
      <c r="F1657" s="22">
        <f t="shared" si="446"/>
        <v>0.84577272848480334</v>
      </c>
      <c r="G1657" s="22">
        <f t="shared" si="446"/>
        <v>0.79212180612931604</v>
      </c>
      <c r="H1657" s="22">
        <f t="shared" si="443"/>
        <v>0.81894726730705969</v>
      </c>
      <c r="I1657" s="22">
        <v>3.0313684538502774</v>
      </c>
      <c r="J1657" s="22">
        <v>2.6371426089959535</v>
      </c>
      <c r="K1657" s="22">
        <f t="shared" si="444"/>
        <v>2.8342555314231155</v>
      </c>
      <c r="L1657" s="22">
        <f t="shared" si="448"/>
        <v>3.5841406937782865</v>
      </c>
      <c r="M1657" s="22">
        <f t="shared" si="449"/>
        <v>3.3292134979622476</v>
      </c>
      <c r="N1657" s="22">
        <f t="shared" si="445"/>
        <v>3.4566770958702673</v>
      </c>
      <c r="O1657" s="14"/>
      <c r="P1657" s="14">
        <f t="shared" si="447"/>
        <v>163</v>
      </c>
      <c r="Q1657" s="14"/>
      <c r="R1657" s="14"/>
      <c r="S1657" s="14"/>
      <c r="T1657" s="14"/>
      <c r="U1657" s="14"/>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4"/>
      <c r="AY1657" s="14"/>
      <c r="AZ1657" s="14"/>
      <c r="BA1657" s="14"/>
      <c r="BB1657" s="14"/>
      <c r="BC1657" s="14"/>
      <c r="BD1657" s="14"/>
      <c r="BE1657" s="14"/>
      <c r="BF1657" s="14"/>
      <c r="BG1657" s="14"/>
      <c r="BH1657" s="14"/>
      <c r="BI1657" s="14"/>
      <c r="BJ1657" s="14"/>
      <c r="BK1657" s="14"/>
      <c r="BL1657" s="14"/>
      <c r="BM1657" s="14"/>
      <c r="BN1657" s="14"/>
      <c r="BO1657" s="14"/>
      <c r="BP1657" s="14"/>
      <c r="BQ1657" s="14"/>
      <c r="BR1657" s="14"/>
      <c r="BS1657" s="14"/>
      <c r="BT1657" s="14"/>
    </row>
    <row r="1658" spans="1:72" s="13" customFormat="1" x14ac:dyDescent="0.25">
      <c r="A1658" s="13" t="s">
        <v>59</v>
      </c>
      <c r="B1658" s="13">
        <v>164</v>
      </c>
      <c r="C1658" s="21">
        <v>111.24417572347468</v>
      </c>
      <c r="D1658" s="21">
        <v>104.47245712597531</v>
      </c>
      <c r="E1658" s="21">
        <f t="shared" si="442"/>
        <v>107.85831642472499</v>
      </c>
      <c r="F1658" s="22">
        <f t="shared" si="446"/>
        <v>0.84231205106031837</v>
      </c>
      <c r="G1658" s="22">
        <f t="shared" si="446"/>
        <v>0.78958648427709477</v>
      </c>
      <c r="H1658" s="22">
        <f t="shared" si="443"/>
        <v>0.81594926766870657</v>
      </c>
      <c r="I1658" s="22">
        <v>3.0358042783360761</v>
      </c>
      <c r="J1658" s="22">
        <v>2.64410134539167</v>
      </c>
      <c r="K1658" s="22">
        <f t="shared" si="444"/>
        <v>2.8399528118638733</v>
      </c>
      <c r="L1658" s="22">
        <f t="shared" si="448"/>
        <v>3.604132547450257</v>
      </c>
      <c r="M1658" s="22">
        <f t="shared" si="449"/>
        <v>3.3487165725898596</v>
      </c>
      <c r="N1658" s="22">
        <f t="shared" si="445"/>
        <v>3.4764245600200585</v>
      </c>
      <c r="O1658" s="14"/>
      <c r="P1658" s="14">
        <f t="shared" si="447"/>
        <v>164</v>
      </c>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4"/>
      <c r="AY1658" s="14"/>
      <c r="AZ1658" s="14"/>
      <c r="BA1658" s="14"/>
      <c r="BB1658" s="14"/>
      <c r="BC1658" s="14"/>
      <c r="BD1658" s="14"/>
      <c r="BE1658" s="14"/>
      <c r="BF1658" s="14"/>
      <c r="BG1658" s="14"/>
      <c r="BH1658" s="14"/>
      <c r="BI1658" s="14"/>
      <c r="BJ1658" s="14"/>
      <c r="BK1658" s="14"/>
      <c r="BL1658" s="14"/>
      <c r="BM1658" s="14"/>
      <c r="BN1658" s="14"/>
      <c r="BO1658" s="14"/>
      <c r="BP1658" s="14"/>
      <c r="BQ1658" s="14"/>
      <c r="BR1658" s="14"/>
      <c r="BS1658" s="14"/>
      <c r="BT1658" s="14"/>
    </row>
    <row r="1659" spans="1:72" s="13" customFormat="1" x14ac:dyDescent="0.25">
      <c r="A1659" s="13" t="s">
        <v>59</v>
      </c>
      <c r="B1659" s="13">
        <v>165</v>
      </c>
      <c r="C1659" s="21">
        <v>112.086487774535</v>
      </c>
      <c r="D1659" s="21">
        <v>105.26204361025241</v>
      </c>
      <c r="E1659" s="21">
        <f t="shared" si="442"/>
        <v>108.6742656923937</v>
      </c>
      <c r="F1659" s="22">
        <f t="shared" si="446"/>
        <v>0.8388133436075691</v>
      </c>
      <c r="G1659" s="22">
        <f t="shared" si="446"/>
        <v>0.78701703129519274</v>
      </c>
      <c r="H1659" s="22">
        <f t="shared" si="443"/>
        <v>0.81291518745138092</v>
      </c>
      <c r="I1659" s="22">
        <v>3.0400972497052474</v>
      </c>
      <c r="J1659" s="22">
        <v>2.6509562445990422</v>
      </c>
      <c r="K1659" s="22">
        <f t="shared" si="444"/>
        <v>2.845526747152145</v>
      </c>
      <c r="L1659" s="22">
        <f t="shared" si="448"/>
        <v>3.6242833675372816</v>
      </c>
      <c r="M1659" s="22">
        <f t="shared" si="449"/>
        <v>3.3683594371984142</v>
      </c>
      <c r="N1659" s="22">
        <f t="shared" si="445"/>
        <v>3.4963214023678479</v>
      </c>
      <c r="O1659" s="14"/>
      <c r="P1659" s="14">
        <f t="shared" si="447"/>
        <v>165</v>
      </c>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c r="BC1659" s="14"/>
      <c r="BD1659" s="14"/>
      <c r="BE1659" s="14"/>
      <c r="BF1659" s="14"/>
      <c r="BG1659" s="14"/>
      <c r="BH1659" s="14"/>
      <c r="BI1659" s="14"/>
      <c r="BJ1659" s="14"/>
      <c r="BK1659" s="14"/>
      <c r="BL1659" s="14"/>
      <c r="BM1659" s="14"/>
      <c r="BN1659" s="14"/>
      <c r="BO1659" s="14"/>
      <c r="BP1659" s="14"/>
      <c r="BQ1659" s="14"/>
      <c r="BR1659" s="14"/>
      <c r="BS1659" s="14"/>
      <c r="BT1659" s="14"/>
    </row>
    <row r="1660" spans="1:72" s="13" customFormat="1" x14ac:dyDescent="0.25">
      <c r="A1660" s="13" t="s">
        <v>59</v>
      </c>
      <c r="B1660" s="13">
        <v>166</v>
      </c>
      <c r="C1660" s="21">
        <v>112.92530111814257</v>
      </c>
      <c r="D1660" s="21">
        <v>106.0490606415476</v>
      </c>
      <c r="E1660" s="21">
        <f t="shared" si="442"/>
        <v>109.48718087984508</v>
      </c>
      <c r="F1660" s="22">
        <f t="shared" si="446"/>
        <v>0.83527812490724784</v>
      </c>
      <c r="G1660" s="22">
        <f t="shared" si="446"/>
        <v>0.78441452641064302</v>
      </c>
      <c r="H1660" s="22">
        <f t="shared" si="443"/>
        <v>0.80984632565894543</v>
      </c>
      <c r="I1660" s="22">
        <v>3.0442518260804272</v>
      </c>
      <c r="J1660" s="22">
        <v>2.6577088675324205</v>
      </c>
      <c r="K1660" s="22">
        <f t="shared" si="444"/>
        <v>2.8509803468064239</v>
      </c>
      <c r="L1660" s="22">
        <f t="shared" si="448"/>
        <v>3.6445966143534183</v>
      </c>
      <c r="M1660" s="22">
        <f t="shared" si="449"/>
        <v>3.3881433579432505</v>
      </c>
      <c r="N1660" s="22">
        <f t="shared" si="445"/>
        <v>3.5163699861483346</v>
      </c>
      <c r="O1660" s="14"/>
      <c r="P1660" s="14">
        <f t="shared" si="447"/>
        <v>166</v>
      </c>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c r="AM1660" s="14"/>
      <c r="AN1660" s="14"/>
      <c r="AO1660" s="14"/>
      <c r="AP1660" s="14"/>
      <c r="AQ1660" s="14"/>
      <c r="AR1660" s="14"/>
      <c r="AS1660" s="14"/>
      <c r="AT1660" s="14"/>
      <c r="AU1660" s="14"/>
      <c r="AV1660" s="14"/>
      <c r="AW1660" s="14"/>
      <c r="AX1660" s="14"/>
      <c r="AY1660" s="14"/>
      <c r="AZ1660" s="14"/>
      <c r="BA1660" s="14"/>
      <c r="BB1660" s="14"/>
      <c r="BC1660" s="14"/>
      <c r="BD1660" s="14"/>
      <c r="BE1660" s="14"/>
      <c r="BF1660" s="14"/>
      <c r="BG1660" s="14"/>
      <c r="BH1660" s="14"/>
      <c r="BI1660" s="14"/>
      <c r="BJ1660" s="14"/>
      <c r="BK1660" s="14"/>
      <c r="BL1660" s="14"/>
      <c r="BM1660" s="14"/>
      <c r="BN1660" s="14"/>
      <c r="BO1660" s="14"/>
      <c r="BP1660" s="14"/>
      <c r="BQ1660" s="14"/>
      <c r="BR1660" s="14"/>
      <c r="BS1660" s="14"/>
      <c r="BT1660" s="14"/>
    </row>
    <row r="1661" spans="1:72" s="13" customFormat="1" x14ac:dyDescent="0.25">
      <c r="A1661" s="13" t="s">
        <v>59</v>
      </c>
      <c r="B1661" s="13">
        <v>167</v>
      </c>
      <c r="C1661" s="21">
        <v>113.76057924304982</v>
      </c>
      <c r="D1661" s="21">
        <v>106.83347516795824</v>
      </c>
      <c r="E1661" s="21">
        <f t="shared" si="442"/>
        <v>110.29702720550404</v>
      </c>
      <c r="F1661" s="22">
        <f t="shared" si="446"/>
        <v>0.8317078889205618</v>
      </c>
      <c r="G1661" s="22">
        <f t="shared" si="446"/>
        <v>0.7817800336573697</v>
      </c>
      <c r="H1661" s="22">
        <f t="shared" si="443"/>
        <v>0.80674396128896575</v>
      </c>
      <c r="I1661" s="22">
        <v>3.0482723478067921</v>
      </c>
      <c r="J1661" s="22">
        <v>2.6643607583123994</v>
      </c>
      <c r="K1661" s="22">
        <f t="shared" si="444"/>
        <v>2.856316553059596</v>
      </c>
      <c r="L1661" s="22">
        <f t="shared" si="448"/>
        <v>3.6650756694913822</v>
      </c>
      <c r="M1661" s="22">
        <f t="shared" si="449"/>
        <v>3.4080695894058959</v>
      </c>
      <c r="N1661" s="22">
        <f t="shared" si="445"/>
        <v>3.536572629448639</v>
      </c>
      <c r="O1661" s="14"/>
      <c r="P1661" s="14">
        <f t="shared" si="447"/>
        <v>167</v>
      </c>
      <c r="Q1661" s="14"/>
      <c r="R1661" s="14"/>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c r="BE1661" s="14"/>
      <c r="BF1661" s="14"/>
      <c r="BG1661" s="14"/>
      <c r="BH1661" s="14"/>
      <c r="BI1661" s="14"/>
      <c r="BJ1661" s="14"/>
      <c r="BK1661" s="14"/>
      <c r="BL1661" s="14"/>
      <c r="BM1661" s="14"/>
      <c r="BN1661" s="14"/>
      <c r="BO1661" s="14"/>
      <c r="BP1661" s="14"/>
      <c r="BQ1661" s="14"/>
      <c r="BR1661" s="14"/>
      <c r="BS1661" s="14"/>
      <c r="BT1661" s="14"/>
    </row>
    <row r="1662" spans="1:72" s="13" customFormat="1" x14ac:dyDescent="0.25">
      <c r="A1662" s="13" t="s">
        <v>59</v>
      </c>
      <c r="B1662" s="24">
        <v>168</v>
      </c>
      <c r="C1662" s="25">
        <v>114.59228713197038</v>
      </c>
      <c r="D1662" s="25">
        <v>107.61525520161561</v>
      </c>
      <c r="E1662" s="25">
        <f t="shared" si="442"/>
        <v>111.103771166793</v>
      </c>
      <c r="F1662" s="26">
        <f t="shared" si="446"/>
        <v>0.82810410472109197</v>
      </c>
      <c r="G1662" s="26">
        <f t="shared" si="446"/>
        <v>0.77911460183101156</v>
      </c>
      <c r="H1662" s="26">
        <f t="shared" si="443"/>
        <v>0.80360935327605176</v>
      </c>
      <c r="I1662" s="26">
        <v>3.052163038880999</v>
      </c>
      <c r="J1662" s="26">
        <v>2.6709134440620055</v>
      </c>
      <c r="K1662" s="26">
        <f t="shared" si="444"/>
        <v>2.8615382414715023</v>
      </c>
      <c r="L1662" s="26">
        <f t="shared" si="448"/>
        <v>3.6857238377160044</v>
      </c>
      <c r="M1662" s="26">
        <f t="shared" si="449"/>
        <v>3.4281393748558204</v>
      </c>
      <c r="N1662" s="26">
        <f t="shared" si="445"/>
        <v>3.5569316062859127</v>
      </c>
      <c r="O1662" s="14"/>
      <c r="P1662" s="14">
        <f t="shared" si="447"/>
        <v>168</v>
      </c>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c r="BE1662" s="14"/>
      <c r="BF1662" s="14"/>
      <c r="BG1662" s="14"/>
      <c r="BH1662" s="14"/>
      <c r="BI1662" s="14"/>
      <c r="BJ1662" s="14"/>
      <c r="BK1662" s="14"/>
      <c r="BL1662" s="14"/>
      <c r="BM1662" s="14"/>
      <c r="BN1662" s="14"/>
      <c r="BO1662" s="14"/>
      <c r="BP1662" s="14"/>
      <c r="BQ1662" s="14"/>
      <c r="BR1662" s="14"/>
      <c r="BS1662" s="14"/>
      <c r="BT1662" s="14"/>
    </row>
    <row r="1663" spans="1:72" s="13" customFormat="1" x14ac:dyDescent="0.25">
      <c r="A1663" s="13" t="s">
        <v>59</v>
      </c>
      <c r="B1663" s="13">
        <v>169</v>
      </c>
      <c r="C1663" s="21">
        <v>115.42039123669147</v>
      </c>
      <c r="D1663" s="21">
        <v>108.39436980344662</v>
      </c>
      <c r="E1663" s="21">
        <f t="shared" si="442"/>
        <v>111.90738052006904</v>
      </c>
      <c r="F1663" s="22">
        <f t="shared" si="446"/>
        <v>0.82446821644754209</v>
      </c>
      <c r="G1663" s="22">
        <f t="shared" si="446"/>
        <v>0.77641926445392073</v>
      </c>
      <c r="H1663" s="22">
        <f t="shared" si="443"/>
        <v>0.80044374045073141</v>
      </c>
      <c r="I1663" s="22">
        <v>3.0559280084956981</v>
      </c>
      <c r="J1663" s="22">
        <v>2.6773684347270321</v>
      </c>
      <c r="K1663" s="22">
        <f t="shared" si="444"/>
        <v>2.8666482216113653</v>
      </c>
      <c r="L1663" s="22">
        <f t="shared" si="448"/>
        <v>3.7065443488689485</v>
      </c>
      <c r="M1663" s="22">
        <f t="shared" si="449"/>
        <v>3.4483539465112405</v>
      </c>
      <c r="N1663" s="22">
        <f t="shared" si="445"/>
        <v>3.5774491476900945</v>
      </c>
      <c r="O1663" s="14"/>
      <c r="P1663" s="14">
        <f t="shared" si="447"/>
        <v>169</v>
      </c>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c r="AM1663" s="14"/>
      <c r="AN1663" s="14"/>
      <c r="AO1663" s="14"/>
      <c r="AP1663" s="14"/>
      <c r="AQ1663" s="14"/>
      <c r="AR1663" s="14"/>
      <c r="AS1663" s="14"/>
      <c r="AT1663" s="14"/>
      <c r="AU1663" s="14"/>
      <c r="AV1663" s="14"/>
      <c r="AW1663" s="14"/>
      <c r="AX1663" s="14"/>
      <c r="AY1663" s="14"/>
      <c r="AZ1663" s="14"/>
      <c r="BA1663" s="14"/>
      <c r="BB1663" s="14"/>
      <c r="BC1663" s="14"/>
      <c r="BD1663" s="14"/>
      <c r="BE1663" s="14"/>
      <c r="BF1663" s="14"/>
      <c r="BG1663" s="14"/>
      <c r="BH1663" s="14"/>
      <c r="BI1663" s="14"/>
      <c r="BJ1663" s="14"/>
      <c r="BK1663" s="14"/>
      <c r="BL1663" s="14"/>
      <c r="BM1663" s="14"/>
      <c r="BN1663" s="14"/>
      <c r="BO1663" s="14"/>
      <c r="BP1663" s="14"/>
      <c r="BQ1663" s="14"/>
      <c r="BR1663" s="14"/>
      <c r="BS1663" s="14"/>
      <c r="BT1663" s="14"/>
    </row>
    <row r="1664" spans="1:72" s="13" customFormat="1" x14ac:dyDescent="0.25">
      <c r="A1664" s="13" t="s">
        <v>59</v>
      </c>
      <c r="B1664" s="13">
        <v>170</v>
      </c>
      <c r="C1664" s="21">
        <v>116.24485945313901</v>
      </c>
      <c r="D1664" s="21">
        <v>109.17078906790054</v>
      </c>
      <c r="E1664" s="21">
        <f t="shared" si="442"/>
        <v>112.70782426051977</v>
      </c>
      <c r="F1664" s="22">
        <f t="shared" si="446"/>
        <v>0.82080164327780381</v>
      </c>
      <c r="G1664" s="22">
        <f t="shared" si="446"/>
        <v>0.77369503975083376</v>
      </c>
      <c r="H1664" s="22">
        <f t="shared" si="443"/>
        <v>0.79724834151431878</v>
      </c>
      <c r="I1664" s="22">
        <v>3.0595712526872934</v>
      </c>
      <c r="J1664" s="22">
        <v>2.6837272229193978</v>
      </c>
      <c r="K1664" s="22">
        <f t="shared" si="444"/>
        <v>2.8716492378033456</v>
      </c>
      <c r="L1664" s="22">
        <f t="shared" si="448"/>
        <v>3.727540359774558</v>
      </c>
      <c r="M1664" s="22">
        <f t="shared" si="449"/>
        <v>3.4687145257951819</v>
      </c>
      <c r="N1664" s="22">
        <f t="shared" si="445"/>
        <v>3.59812744278487</v>
      </c>
      <c r="O1664" s="14"/>
      <c r="P1664" s="14">
        <f t="shared" si="447"/>
        <v>170</v>
      </c>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c r="AM1664" s="14"/>
      <c r="AN1664" s="14"/>
      <c r="AO1664" s="14"/>
      <c r="AP1664" s="14"/>
      <c r="AQ1664" s="14"/>
      <c r="AR1664" s="14"/>
      <c r="AS1664" s="14"/>
      <c r="AT1664" s="14"/>
      <c r="AU1664" s="14"/>
      <c r="AV1664" s="14"/>
      <c r="AW1664" s="14"/>
      <c r="AX1664" s="14"/>
      <c r="AY1664" s="14"/>
      <c r="AZ1664" s="14"/>
      <c r="BA1664" s="14"/>
      <c r="BB1664" s="14"/>
      <c r="BC1664" s="14"/>
      <c r="BD1664" s="14"/>
      <c r="BE1664" s="14"/>
      <c r="BF1664" s="14"/>
      <c r="BG1664" s="14"/>
      <c r="BH1664" s="14"/>
      <c r="BI1664" s="14"/>
      <c r="BJ1664" s="14"/>
      <c r="BK1664" s="14"/>
      <c r="BL1664" s="14"/>
      <c r="BM1664" s="14"/>
      <c r="BN1664" s="14"/>
      <c r="BO1664" s="14"/>
      <c r="BP1664" s="14"/>
      <c r="BQ1664" s="14"/>
      <c r="BR1664" s="14"/>
      <c r="BS1664" s="14"/>
      <c r="BT1664" s="14"/>
    </row>
    <row r="1665" spans="1:72" s="13" customFormat="1" x14ac:dyDescent="0.25">
      <c r="A1665" s="13" t="s">
        <v>59</v>
      </c>
      <c r="B1665" s="13">
        <v>171</v>
      </c>
      <c r="C1665" s="21">
        <v>117.06566109641682</v>
      </c>
      <c r="D1665" s="21">
        <v>109.94448410765138</v>
      </c>
      <c r="E1665" s="21">
        <f t="shared" si="442"/>
        <v>113.50507260203409</v>
      </c>
      <c r="F1665" s="22">
        <f t="shared" si="446"/>
        <v>0.81710577942286022</v>
      </c>
      <c r="G1665" s="22">
        <f t="shared" si="446"/>
        <v>0.77094293063478858</v>
      </c>
      <c r="H1665" s="22">
        <f t="shared" si="443"/>
        <v>0.7940243550288244</v>
      </c>
      <c r="I1665" s="22">
        <v>3.063096656075353</v>
      </c>
      <c r="J1665" s="22">
        <v>2.6899912837824274</v>
      </c>
      <c r="K1665" s="22">
        <f t="shared" si="444"/>
        <v>2.8765439699288899</v>
      </c>
      <c r="L1665" s="22">
        <f t="shared" si="448"/>
        <v>3.7487149561454398</v>
      </c>
      <c r="M1665" s="22">
        <f t="shared" si="449"/>
        <v>3.4892223235869206</v>
      </c>
      <c r="N1665" s="22">
        <f t="shared" si="445"/>
        <v>3.6189686398661802</v>
      </c>
      <c r="O1665" s="14"/>
      <c r="P1665" s="14">
        <f t="shared" si="447"/>
        <v>171</v>
      </c>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c r="BC1665" s="14"/>
      <c r="BD1665" s="14"/>
      <c r="BE1665" s="14"/>
      <c r="BF1665" s="14"/>
      <c r="BG1665" s="14"/>
      <c r="BH1665" s="14"/>
      <c r="BI1665" s="14"/>
      <c r="BJ1665" s="14"/>
      <c r="BK1665" s="14"/>
      <c r="BL1665" s="14"/>
      <c r="BM1665" s="14"/>
      <c r="BN1665" s="14"/>
      <c r="BO1665" s="14"/>
      <c r="BP1665" s="14"/>
      <c r="BQ1665" s="14"/>
      <c r="BR1665" s="14"/>
      <c r="BS1665" s="14"/>
      <c r="BT1665" s="14"/>
    </row>
    <row r="1666" spans="1:72" s="13" customFormat="1" x14ac:dyDescent="0.25">
      <c r="A1666" s="13" t="s">
        <v>59</v>
      </c>
      <c r="B1666" s="13">
        <v>172</v>
      </c>
      <c r="C1666" s="21">
        <v>117.88276687583968</v>
      </c>
      <c r="D1666" s="21">
        <v>110.71542703828617</v>
      </c>
      <c r="E1666" s="21">
        <f t="shared" si="442"/>
        <v>114.29909695706291</v>
      </c>
      <c r="F1666" s="22">
        <f t="shared" si="446"/>
        <v>0.81338199413943357</v>
      </c>
      <c r="G1666" s="22">
        <f t="shared" si="446"/>
        <v>0.76816392470234973</v>
      </c>
      <c r="H1666" s="22">
        <f t="shared" si="443"/>
        <v>0.79077295942089165</v>
      </c>
      <c r="I1666" s="22">
        <v>3.0665079936827349</v>
      </c>
      <c r="J1666" s="22">
        <v>2.6961620748770483</v>
      </c>
      <c r="K1666" s="22">
        <f t="shared" si="444"/>
        <v>2.8813350342798918</v>
      </c>
      <c r="L1666" s="22">
        <f t="shared" si="448"/>
        <v>3.7700711544852079</v>
      </c>
      <c r="M1666" s="22">
        <f t="shared" si="449"/>
        <v>3.5098785404713775</v>
      </c>
      <c r="N1666" s="22">
        <f t="shared" si="445"/>
        <v>3.6399748474782925</v>
      </c>
      <c r="O1666" s="14"/>
      <c r="P1666" s="14">
        <f t="shared" si="447"/>
        <v>172</v>
      </c>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4"/>
      <c r="AY1666" s="14"/>
      <c r="AZ1666" s="14"/>
      <c r="BA1666" s="14"/>
      <c r="BB1666" s="14"/>
      <c r="BC1666" s="14"/>
      <c r="BD1666" s="14"/>
      <c r="BE1666" s="14"/>
      <c r="BF1666" s="14"/>
      <c r="BG1666" s="14"/>
      <c r="BH1666" s="14"/>
      <c r="BI1666" s="14"/>
      <c r="BJ1666" s="14"/>
      <c r="BK1666" s="14"/>
      <c r="BL1666" s="14"/>
      <c r="BM1666" s="14"/>
      <c r="BN1666" s="14"/>
      <c r="BO1666" s="14"/>
      <c r="BP1666" s="14"/>
      <c r="BQ1666" s="14"/>
      <c r="BR1666" s="14"/>
      <c r="BS1666" s="14"/>
      <c r="BT1666" s="14"/>
    </row>
    <row r="1667" spans="1:72" s="13" customFormat="1" x14ac:dyDescent="0.25">
      <c r="A1667" s="13" t="s">
        <v>59</v>
      </c>
      <c r="B1667" s="13">
        <v>173</v>
      </c>
      <c r="C1667" s="21">
        <v>118.69614886997911</v>
      </c>
      <c r="D1667" s="21">
        <v>111.48359096298852</v>
      </c>
      <c r="E1667" s="21">
        <f t="shared" si="442"/>
        <v>115.08986991648382</v>
      </c>
      <c r="F1667" s="22">
        <f t="shared" si="446"/>
        <v>0.80963163176143382</v>
      </c>
      <c r="G1667" s="22">
        <f t="shared" si="446"/>
        <v>0.76535899423832632</v>
      </c>
      <c r="H1667" s="22">
        <f t="shared" si="443"/>
        <v>0.78749531299988007</v>
      </c>
      <c r="I1667" s="22">
        <v>3.0698089328261209</v>
      </c>
      <c r="J1667" s="22">
        <v>2.7022410360878264</v>
      </c>
      <c r="K1667" s="22">
        <f t="shared" si="444"/>
        <v>2.8860249844569736</v>
      </c>
      <c r="L1667" s="22">
        <f t="shared" si="448"/>
        <v>3.7916119039808849</v>
      </c>
      <c r="M1667" s="22">
        <f t="shared" si="449"/>
        <v>3.5306843669839614</v>
      </c>
      <c r="N1667" s="22">
        <f t="shared" si="445"/>
        <v>3.6611481354824233</v>
      </c>
      <c r="O1667" s="14"/>
      <c r="P1667" s="14">
        <f t="shared" si="447"/>
        <v>173</v>
      </c>
      <c r="Q1667" s="14"/>
      <c r="R1667" s="14"/>
      <c r="S1667" s="14"/>
      <c r="T1667" s="14"/>
      <c r="U1667" s="14"/>
      <c r="V1667" s="14"/>
      <c r="W1667" s="14"/>
      <c r="X1667" s="14"/>
      <c r="Y1667" s="14"/>
      <c r="Z1667" s="14"/>
      <c r="AA1667" s="14"/>
      <c r="AB1667" s="14"/>
      <c r="AC1667" s="14"/>
      <c r="AD1667" s="14"/>
      <c r="AE1667" s="14"/>
      <c r="AF1667" s="14"/>
      <c r="AG1667" s="14"/>
      <c r="AH1667" s="14"/>
      <c r="AI1667" s="14"/>
      <c r="AJ1667" s="14"/>
      <c r="AK1667" s="14"/>
      <c r="AL1667" s="14"/>
      <c r="AM1667" s="14"/>
      <c r="AN1667" s="14"/>
      <c r="AO1667" s="14"/>
      <c r="AP1667" s="14"/>
      <c r="AQ1667" s="14"/>
      <c r="AR1667" s="14"/>
      <c r="AS1667" s="14"/>
      <c r="AT1667" s="14"/>
      <c r="AU1667" s="14"/>
      <c r="AV1667" s="14"/>
      <c r="AW1667" s="14"/>
      <c r="AX1667" s="14"/>
      <c r="AY1667" s="14"/>
      <c r="AZ1667" s="14"/>
      <c r="BA1667" s="14"/>
      <c r="BB1667" s="14"/>
      <c r="BC1667" s="14"/>
      <c r="BD1667" s="14"/>
      <c r="BE1667" s="14"/>
      <c r="BF1667" s="14"/>
      <c r="BG1667" s="14"/>
      <c r="BH1667" s="14"/>
      <c r="BI1667" s="14"/>
      <c r="BJ1667" s="14"/>
      <c r="BK1667" s="14"/>
      <c r="BL1667" s="14"/>
      <c r="BM1667" s="14"/>
      <c r="BN1667" s="14"/>
      <c r="BO1667" s="14"/>
      <c r="BP1667" s="14"/>
      <c r="BQ1667" s="14"/>
      <c r="BR1667" s="14"/>
      <c r="BS1667" s="14"/>
      <c r="BT1667" s="14"/>
    </row>
    <row r="1668" spans="1:72" s="13" customFormat="1" x14ac:dyDescent="0.25">
      <c r="A1668" s="13" t="s">
        <v>59</v>
      </c>
      <c r="B1668" s="13">
        <v>174</v>
      </c>
      <c r="C1668" s="21">
        <v>119.50578050174055</v>
      </c>
      <c r="D1668" s="21">
        <v>112.24894995722684</v>
      </c>
      <c r="E1668" s="21">
        <f t="shared" si="442"/>
        <v>115.8773652294837</v>
      </c>
      <c r="F1668" s="22">
        <f t="shared" si="446"/>
        <v>0.80585601174873034</v>
      </c>
      <c r="G1668" s="22">
        <f t="shared" si="446"/>
        <v>0.76252909622975551</v>
      </c>
      <c r="H1668" s="22">
        <f t="shared" si="443"/>
        <v>0.78419255398924292</v>
      </c>
      <c r="I1668" s="22">
        <v>3.0730030350673205</v>
      </c>
      <c r="J1668" s="22">
        <v>2.7082295895479267</v>
      </c>
      <c r="K1668" s="22">
        <f t="shared" si="444"/>
        <v>2.8906163123076238</v>
      </c>
      <c r="L1668" s="22">
        <f t="shared" si="448"/>
        <v>3.8133400883847934</v>
      </c>
      <c r="M1668" s="22">
        <f t="shared" si="449"/>
        <v>3.5516409838502971</v>
      </c>
      <c r="N1668" s="22">
        <f t="shared" si="445"/>
        <v>3.6824905361175455</v>
      </c>
      <c r="O1668" s="14"/>
      <c r="P1668" s="14">
        <f t="shared" si="447"/>
        <v>174</v>
      </c>
      <c r="Q1668" s="14"/>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c r="AM1668" s="14"/>
      <c r="AN1668" s="14"/>
      <c r="AO1668" s="14"/>
      <c r="AP1668" s="14"/>
      <c r="AQ1668" s="14"/>
      <c r="AR1668" s="14"/>
      <c r="AS1668" s="14"/>
      <c r="AT1668" s="14"/>
      <c r="AU1668" s="14"/>
      <c r="AV1668" s="14"/>
      <c r="AW1668" s="14"/>
      <c r="AX1668" s="14"/>
      <c r="AY1668" s="14"/>
      <c r="AZ1668" s="14"/>
      <c r="BA1668" s="14"/>
      <c r="BB1668" s="14"/>
      <c r="BC1668" s="14"/>
      <c r="BD1668" s="14"/>
      <c r="BE1668" s="14"/>
      <c r="BF1668" s="14"/>
      <c r="BG1668" s="14"/>
      <c r="BH1668" s="14"/>
      <c r="BI1668" s="14"/>
      <c r="BJ1668" s="14"/>
      <c r="BK1668" s="14"/>
      <c r="BL1668" s="14"/>
      <c r="BM1668" s="14"/>
      <c r="BN1668" s="14"/>
      <c r="BO1668" s="14"/>
      <c r="BP1668" s="14"/>
      <c r="BQ1668" s="14"/>
      <c r="BR1668" s="14"/>
      <c r="BS1668" s="14"/>
      <c r="BT1668" s="14"/>
    </row>
    <row r="1669" spans="1:72" s="13" customFormat="1" x14ac:dyDescent="0.25">
      <c r="A1669" s="13" t="s">
        <v>59</v>
      </c>
      <c r="B1669" s="24">
        <v>175</v>
      </c>
      <c r="C1669" s="25">
        <v>120.31163651348928</v>
      </c>
      <c r="D1669" s="25">
        <v>113.0114790534566</v>
      </c>
      <c r="E1669" s="25">
        <f t="shared" si="442"/>
        <v>116.66155778347294</v>
      </c>
      <c r="F1669" s="26">
        <f t="shared" si="446"/>
        <v>0.80205642875249339</v>
      </c>
      <c r="G1669" s="26">
        <f t="shared" si="446"/>
        <v>0.75967517238787252</v>
      </c>
      <c r="H1669" s="26">
        <f t="shared" si="443"/>
        <v>0.78086580057018296</v>
      </c>
      <c r="I1669" s="26">
        <v>3.0760937582162873</v>
      </c>
      <c r="J1669" s="26">
        <v>2.7141291395819875</v>
      </c>
      <c r="K1669" s="26">
        <f t="shared" si="444"/>
        <v>2.8951114488991374</v>
      </c>
      <c r="L1669" s="26">
        <f t="shared" si="448"/>
        <v>3.8352585278828792</v>
      </c>
      <c r="M1669" s="26">
        <f t="shared" si="449"/>
        <v>3.5727495622250194</v>
      </c>
      <c r="N1669" s="26">
        <f t="shared" si="445"/>
        <v>3.7040040450539493</v>
      </c>
      <c r="O1669" s="14"/>
      <c r="P1669" s="14">
        <f t="shared" si="447"/>
        <v>175</v>
      </c>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c r="AM1669" s="14"/>
      <c r="AN1669" s="14"/>
      <c r="AO1669" s="14"/>
      <c r="AP1669" s="14"/>
      <c r="AQ1669" s="14"/>
      <c r="AR1669" s="14"/>
      <c r="AS1669" s="14"/>
      <c r="AT1669" s="14"/>
      <c r="AU1669" s="14"/>
      <c r="AV1669" s="14"/>
      <c r="AW1669" s="14"/>
      <c r="AX1669" s="14"/>
      <c r="AY1669" s="14"/>
      <c r="AZ1669" s="14"/>
      <c r="BA1669" s="14"/>
      <c r="BB1669" s="14"/>
      <c r="BC1669" s="14"/>
      <c r="BD1669" s="14"/>
      <c r="BE1669" s="14"/>
      <c r="BF1669" s="14"/>
      <c r="BG1669" s="14"/>
      <c r="BH1669" s="14"/>
      <c r="BI1669" s="14"/>
      <c r="BJ1669" s="14"/>
      <c r="BK1669" s="14"/>
      <c r="BL1669" s="14"/>
      <c r="BM1669" s="14"/>
      <c r="BN1669" s="14"/>
      <c r="BO1669" s="14"/>
      <c r="BP1669" s="14"/>
      <c r="BQ1669" s="14"/>
      <c r="BR1669" s="14"/>
      <c r="BS1669" s="14"/>
      <c r="BT1669" s="14"/>
    </row>
    <row r="1670" spans="1:72" s="13" customFormat="1" x14ac:dyDescent="0.25">
      <c r="A1670" s="13" t="s">
        <v>59</v>
      </c>
      <c r="B1670" s="13">
        <v>176</v>
      </c>
      <c r="C1670" s="21">
        <v>121.11369294224177</v>
      </c>
      <c r="D1670" s="21">
        <v>113.77115422584447</v>
      </c>
      <c r="E1670" s="21">
        <f t="shared" si="442"/>
        <v>117.44242358404313</v>
      </c>
      <c r="F1670" s="22">
        <f t="shared" si="446"/>
        <v>0.79823415269700604</v>
      </c>
      <c r="G1670" s="22">
        <f t="shared" si="446"/>
        <v>0.75679814917914712</v>
      </c>
      <c r="H1670" s="22">
        <f t="shared" si="443"/>
        <v>0.77751615093807658</v>
      </c>
      <c r="I1670" s="22">
        <v>3.0790844583773866</v>
      </c>
      <c r="J1670" s="22">
        <v>2.7199410726660362</v>
      </c>
      <c r="K1670" s="22">
        <f t="shared" si="444"/>
        <v>2.8995127655217114</v>
      </c>
      <c r="L1670" s="22">
        <f t="shared" si="448"/>
        <v>3.8573699809436071</v>
      </c>
      <c r="M1670" s="22">
        <f t="shared" si="449"/>
        <v>3.5940112639231354</v>
      </c>
      <c r="N1670" s="22">
        <f t="shared" si="445"/>
        <v>3.7256906224333712</v>
      </c>
      <c r="O1670" s="14"/>
      <c r="P1670" s="14">
        <f t="shared" si="447"/>
        <v>176</v>
      </c>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c r="BE1670" s="14"/>
      <c r="BF1670" s="14"/>
      <c r="BG1670" s="14"/>
      <c r="BH1670" s="14"/>
      <c r="BI1670" s="14"/>
      <c r="BJ1670" s="14"/>
      <c r="BK1670" s="14"/>
      <c r="BL1670" s="14"/>
      <c r="BM1670" s="14"/>
      <c r="BN1670" s="14"/>
      <c r="BO1670" s="14"/>
      <c r="BP1670" s="14"/>
      <c r="BQ1670" s="14"/>
      <c r="BR1670" s="14"/>
      <c r="BS1670" s="14"/>
      <c r="BT1670" s="14"/>
    </row>
    <row r="1671" spans="1:72" s="13" customFormat="1" x14ac:dyDescent="0.25">
      <c r="A1671" s="13" t="s">
        <v>59</v>
      </c>
      <c r="B1671" s="13">
        <v>177</v>
      </c>
      <c r="C1671" s="21">
        <v>121.91192709493878</v>
      </c>
      <c r="D1671" s="21">
        <v>114.52795237502362</v>
      </c>
      <c r="E1671" s="21">
        <f t="shared" si="442"/>
        <v>118.2199397349812</v>
      </c>
      <c r="F1671" s="22">
        <f t="shared" si="446"/>
        <v>0.79439042887615585</v>
      </c>
      <c r="G1671" s="22">
        <f t="shared" si="446"/>
        <v>0.75389893786359607</v>
      </c>
      <c r="H1671" s="22">
        <f t="shared" si="443"/>
        <v>0.77414468336987596</v>
      </c>
      <c r="I1671" s="22">
        <v>3.0819783920310289</v>
      </c>
      <c r="J1671" s="22">
        <v>2.7256667574035403</v>
      </c>
      <c r="K1671" s="22">
        <f t="shared" si="444"/>
        <v>2.9038225747172843</v>
      </c>
      <c r="L1671" s="22">
        <f t="shared" si="448"/>
        <v>3.8796771461498865</v>
      </c>
      <c r="M1671" s="22">
        <f t="shared" si="449"/>
        <v>3.6154272416506559</v>
      </c>
      <c r="N1671" s="22">
        <f t="shared" si="445"/>
        <v>3.7475521939002712</v>
      </c>
      <c r="O1671" s="14"/>
      <c r="P1671" s="14">
        <f t="shared" ref="P1671:P1702" si="450">AVERAGE(B1671,B1812)</f>
        <v>177</v>
      </c>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c r="AM1671" s="14"/>
      <c r="AN1671" s="14"/>
      <c r="AO1671" s="14"/>
      <c r="AP1671" s="14"/>
      <c r="AQ1671" s="14"/>
      <c r="AR1671" s="14"/>
      <c r="AS1671" s="14"/>
      <c r="AT1671" s="14"/>
      <c r="AU1671" s="14"/>
      <c r="AV1671" s="14"/>
      <c r="AW1671" s="14"/>
      <c r="AX1671" s="14"/>
      <c r="AY1671" s="14"/>
      <c r="AZ1671" s="14"/>
      <c r="BA1671" s="14"/>
      <c r="BB1671" s="14"/>
      <c r="BC1671" s="14"/>
      <c r="BD1671" s="14"/>
      <c r="BE1671" s="14"/>
      <c r="BF1671" s="14"/>
      <c r="BG1671" s="14"/>
      <c r="BH1671" s="14"/>
      <c r="BI1671" s="14"/>
      <c r="BJ1671" s="14"/>
      <c r="BK1671" s="14"/>
      <c r="BL1671" s="14"/>
      <c r="BM1671" s="14"/>
      <c r="BN1671" s="14"/>
      <c r="BO1671" s="14"/>
      <c r="BP1671" s="14"/>
      <c r="BQ1671" s="14"/>
      <c r="BR1671" s="14"/>
      <c r="BS1671" s="14"/>
      <c r="BT1671" s="14"/>
    </row>
    <row r="1672" spans="1:72" s="13" customFormat="1" x14ac:dyDescent="0.25">
      <c r="A1672" s="13" t="s">
        <v>59</v>
      </c>
      <c r="B1672" s="13">
        <v>178</v>
      </c>
      <c r="C1672" s="21">
        <v>122.70631752381493</v>
      </c>
      <c r="D1672" s="21">
        <v>115.28185131288721</v>
      </c>
      <c r="E1672" s="21">
        <f t="shared" si="442"/>
        <v>118.99408441835106</v>
      </c>
      <c r="F1672" s="22">
        <f t="shared" si="446"/>
        <v>0.79052647806510379</v>
      </c>
      <c r="G1672" s="22">
        <f t="shared" si="446"/>
        <v>0.75097843454129531</v>
      </c>
      <c r="H1672" s="22">
        <f t="shared" si="443"/>
        <v>0.77075245630319955</v>
      </c>
      <c r="I1672" s="22">
        <v>3.0847787181433222</v>
      </c>
      <c r="J1672" s="22">
        <v>2.731307544516751</v>
      </c>
      <c r="K1672" s="22">
        <f t="shared" si="444"/>
        <v>2.9080431313300368</v>
      </c>
      <c r="L1672" s="22">
        <f t="shared" si="448"/>
        <v>3.9021826640059429</v>
      </c>
      <c r="M1672" s="22">
        <f t="shared" si="449"/>
        <v>3.6369986392286475</v>
      </c>
      <c r="N1672" s="22">
        <f t="shared" si="445"/>
        <v>3.7695906516172952</v>
      </c>
      <c r="O1672" s="14"/>
      <c r="P1672" s="14">
        <f t="shared" si="450"/>
        <v>178</v>
      </c>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c r="AM1672" s="14"/>
      <c r="AN1672" s="14"/>
      <c r="AO1672" s="14"/>
      <c r="AP1672" s="14"/>
      <c r="AQ1672" s="14"/>
      <c r="AR1672" s="14"/>
      <c r="AS1672" s="14"/>
      <c r="AT1672" s="14"/>
      <c r="AU1672" s="14"/>
      <c r="AV1672" s="14"/>
      <c r="AW1672" s="14"/>
      <c r="AX1672" s="14"/>
      <c r="AY1672" s="14"/>
      <c r="AZ1672" s="14"/>
      <c r="BA1672" s="14"/>
      <c r="BB1672" s="14"/>
      <c r="BC1672" s="14"/>
      <c r="BD1672" s="14"/>
      <c r="BE1672" s="14"/>
      <c r="BF1672" s="14"/>
      <c r="BG1672" s="14"/>
      <c r="BH1672" s="14"/>
      <c r="BI1672" s="14"/>
      <c r="BJ1672" s="14"/>
      <c r="BK1672" s="14"/>
      <c r="BL1672" s="14"/>
      <c r="BM1672" s="14"/>
      <c r="BN1672" s="14"/>
      <c r="BO1672" s="14"/>
      <c r="BP1672" s="14"/>
      <c r="BQ1672" s="14"/>
      <c r="BR1672" s="14"/>
      <c r="BS1672" s="14"/>
      <c r="BT1672" s="14"/>
    </row>
    <row r="1673" spans="1:72" s="13" customFormat="1" x14ac:dyDescent="0.25">
      <c r="A1673" s="13" t="s">
        <v>59</v>
      </c>
      <c r="B1673" s="13">
        <v>179</v>
      </c>
      <c r="C1673" s="21">
        <v>123.49684400188004</v>
      </c>
      <c r="D1673" s="21">
        <v>116.03282974742851</v>
      </c>
      <c r="E1673" s="21">
        <f t="shared" si="442"/>
        <v>119.76483687465426</v>
      </c>
      <c r="F1673" s="22">
        <f t="shared" si="446"/>
        <v>0.78664349664525446</v>
      </c>
      <c r="G1673" s="22">
        <f t="shared" si="446"/>
        <v>0.74803752020569902</v>
      </c>
      <c r="H1673" s="22">
        <f t="shared" si="443"/>
        <v>0.76734050842547674</v>
      </c>
      <c r="I1673" s="22">
        <v>3.0874885002969097</v>
      </c>
      <c r="J1673" s="22">
        <v>2.7368647668525066</v>
      </c>
      <c r="K1673" s="22">
        <f t="shared" si="444"/>
        <v>2.9121766335747079</v>
      </c>
      <c r="L1673" s="22">
        <f t="shared" si="448"/>
        <v>3.9248891187226667</v>
      </c>
      <c r="M1673" s="22">
        <f t="shared" si="449"/>
        <v>3.6587265918157557</v>
      </c>
      <c r="N1673" s="22">
        <f t="shared" si="445"/>
        <v>3.7918078552692114</v>
      </c>
      <c r="O1673" s="14"/>
      <c r="P1673" s="14">
        <f t="shared" si="450"/>
        <v>179</v>
      </c>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4"/>
      <c r="AY1673" s="14"/>
      <c r="AZ1673" s="14"/>
      <c r="BA1673" s="14"/>
      <c r="BB1673" s="14"/>
      <c r="BC1673" s="14"/>
      <c r="BD1673" s="14"/>
      <c r="BE1673" s="14"/>
      <c r="BF1673" s="14"/>
      <c r="BG1673" s="14"/>
      <c r="BH1673" s="14"/>
      <c r="BI1673" s="14"/>
      <c r="BJ1673" s="14"/>
      <c r="BK1673" s="14"/>
      <c r="BL1673" s="14"/>
      <c r="BM1673" s="14"/>
      <c r="BN1673" s="14"/>
      <c r="BO1673" s="14"/>
      <c r="BP1673" s="14"/>
      <c r="BQ1673" s="14"/>
      <c r="BR1673" s="14"/>
      <c r="BS1673" s="14"/>
      <c r="BT1673" s="14"/>
    </row>
    <row r="1674" spans="1:72" s="13" customFormat="1" x14ac:dyDescent="0.25">
      <c r="A1674" s="13" t="s">
        <v>59</v>
      </c>
      <c r="B1674" s="13">
        <v>180</v>
      </c>
      <c r="C1674" s="21">
        <v>124.28348749852529</v>
      </c>
      <c r="D1674" s="21">
        <v>116.78086726763421</v>
      </c>
      <c r="E1674" s="21">
        <f t="shared" si="442"/>
        <v>120.53217738307976</v>
      </c>
      <c r="F1674" s="22">
        <f t="shared" si="446"/>
        <v>0.78274265674265564</v>
      </c>
      <c r="G1674" s="22">
        <f t="shared" si="446"/>
        <v>0.74507706080451896</v>
      </c>
      <c r="H1674" s="22">
        <f t="shared" si="443"/>
        <v>0.7639098587735873</v>
      </c>
      <c r="I1674" s="22">
        <v>3.0901107088366815</v>
      </c>
      <c r="J1674" s="22">
        <v>2.7423397394017175</v>
      </c>
      <c r="K1674" s="22">
        <f t="shared" si="444"/>
        <v>2.9162252241191995</v>
      </c>
      <c r="L1674" s="22">
        <f t="shared" si="448"/>
        <v>3.9477990399756959</v>
      </c>
      <c r="M1674" s="22">
        <f t="shared" si="449"/>
        <v>3.6806122261240941</v>
      </c>
      <c r="N1674" s="22">
        <f t="shared" si="445"/>
        <v>3.814205633049895</v>
      </c>
      <c r="O1674" s="14"/>
      <c r="P1674" s="14">
        <f t="shared" si="450"/>
        <v>180</v>
      </c>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c r="AM1674" s="14"/>
      <c r="AN1674" s="14"/>
      <c r="AO1674" s="14"/>
      <c r="AP1674" s="14"/>
      <c r="AQ1674" s="14"/>
      <c r="AR1674" s="14"/>
      <c r="AS1674" s="14"/>
      <c r="AT1674" s="14"/>
      <c r="AU1674" s="14"/>
      <c r="AV1674" s="14"/>
      <c r="AW1674" s="14"/>
      <c r="AX1674" s="14"/>
      <c r="AY1674" s="14"/>
      <c r="AZ1674" s="14"/>
      <c r="BA1674" s="14"/>
      <c r="BB1674" s="14"/>
      <c r="BC1674" s="14"/>
      <c r="BD1674" s="14"/>
      <c r="BE1674" s="14"/>
      <c r="BF1674" s="14"/>
      <c r="BG1674" s="14"/>
      <c r="BH1674" s="14"/>
      <c r="BI1674" s="14"/>
      <c r="BJ1674" s="14"/>
      <c r="BK1674" s="14"/>
      <c r="BL1674" s="14"/>
      <c r="BM1674" s="14"/>
      <c r="BN1674" s="14"/>
      <c r="BO1674" s="14"/>
      <c r="BP1674" s="14"/>
      <c r="BQ1674" s="14"/>
      <c r="BR1674" s="14"/>
      <c r="BS1674" s="14"/>
      <c r="BT1674" s="14"/>
    </row>
    <row r="1675" spans="1:72" s="13" customFormat="1" x14ac:dyDescent="0.25">
      <c r="A1675" s="13" t="s">
        <v>59</v>
      </c>
      <c r="B1675" s="13">
        <v>181</v>
      </c>
      <c r="C1675" s="21">
        <v>125.06623015526795</v>
      </c>
      <c r="D1675" s="21">
        <v>117.52594432843873</v>
      </c>
      <c r="E1675" s="21">
        <f t="shared" si="442"/>
        <v>121.29608724185334</v>
      </c>
      <c r="F1675" s="22">
        <f t="shared" si="446"/>
        <v>0.7788251063787186</v>
      </c>
      <c r="G1675" s="22">
        <f t="shared" si="446"/>
        <v>0.74209790730660075</v>
      </c>
      <c r="H1675" s="22">
        <f t="shared" si="443"/>
        <v>0.76046150684265967</v>
      </c>
      <c r="I1675" s="22">
        <v>3.0926482230244963</v>
      </c>
      <c r="J1675" s="22">
        <v>2.7477337593317572</v>
      </c>
      <c r="K1675" s="22">
        <f t="shared" si="444"/>
        <v>2.920190991178127</v>
      </c>
      <c r="L1675" s="22">
        <f t="shared" si="448"/>
        <v>3.9709149046366732</v>
      </c>
      <c r="M1675" s="22">
        <f t="shared" si="449"/>
        <v>3.702656660634565</v>
      </c>
      <c r="N1675" s="22">
        <f t="shared" si="445"/>
        <v>3.8367857826356193</v>
      </c>
      <c r="O1675" s="14"/>
      <c r="P1675" s="14">
        <f t="shared" si="450"/>
        <v>181</v>
      </c>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c r="BE1675" s="14"/>
      <c r="BF1675" s="14"/>
      <c r="BG1675" s="14"/>
      <c r="BH1675" s="14"/>
      <c r="BI1675" s="14"/>
      <c r="BJ1675" s="14"/>
      <c r="BK1675" s="14"/>
      <c r="BL1675" s="14"/>
      <c r="BM1675" s="14"/>
      <c r="BN1675" s="14"/>
      <c r="BO1675" s="14"/>
      <c r="BP1675" s="14"/>
      <c r="BQ1675" s="14"/>
      <c r="BR1675" s="14"/>
      <c r="BS1675" s="14"/>
      <c r="BT1675" s="14"/>
    </row>
    <row r="1676" spans="1:72" s="13" customFormat="1" x14ac:dyDescent="0.25">
      <c r="A1676" s="13" t="s">
        <v>59</v>
      </c>
      <c r="B1676" s="24">
        <v>182</v>
      </c>
      <c r="C1676" s="25">
        <v>125.84505526164666</v>
      </c>
      <c r="D1676" s="25">
        <v>118.26804223574533</v>
      </c>
      <c r="E1676" s="25">
        <f t="shared" si="442"/>
        <v>122.056548748696</v>
      </c>
      <c r="F1676" s="26">
        <f t="shared" si="446"/>
        <v>0.77489196963286133</v>
      </c>
      <c r="G1676" s="26">
        <f t="shared" si="446"/>
        <v>0.7391008957759766</v>
      </c>
      <c r="H1676" s="26">
        <f t="shared" si="443"/>
        <v>0.75699643270441896</v>
      </c>
      <c r="I1676" s="26">
        <v>3.0951038331975318</v>
      </c>
      <c r="J1676" s="26">
        <v>2.753048106031037</v>
      </c>
      <c r="K1676" s="26">
        <f t="shared" si="444"/>
        <v>2.9240759696142842</v>
      </c>
      <c r="L1676" s="26">
        <f t="shared" si="448"/>
        <v>3.9942391384749687</v>
      </c>
      <c r="M1676" s="26">
        <f t="shared" si="449"/>
        <v>3.7248610058043998</v>
      </c>
      <c r="N1676" s="26">
        <f t="shared" si="445"/>
        <v>3.859550072139684</v>
      </c>
      <c r="O1676" s="14"/>
      <c r="P1676" s="14">
        <f t="shared" si="450"/>
        <v>182</v>
      </c>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14"/>
      <c r="AX1676" s="14"/>
      <c r="AY1676" s="14"/>
      <c r="AZ1676" s="14"/>
      <c r="BA1676" s="14"/>
      <c r="BB1676" s="14"/>
      <c r="BC1676" s="14"/>
      <c r="BD1676" s="14"/>
      <c r="BE1676" s="14"/>
      <c r="BF1676" s="14"/>
      <c r="BG1676" s="14"/>
      <c r="BH1676" s="14"/>
      <c r="BI1676" s="14"/>
      <c r="BJ1676" s="14"/>
      <c r="BK1676" s="14"/>
      <c r="BL1676" s="14"/>
      <c r="BM1676" s="14"/>
      <c r="BN1676" s="14"/>
      <c r="BO1676" s="14"/>
      <c r="BP1676" s="14"/>
      <c r="BQ1676" s="14"/>
      <c r="BR1676" s="14"/>
      <c r="BS1676" s="14"/>
      <c r="BT1676" s="14"/>
    </row>
    <row r="1677" spans="1:72" s="13" customFormat="1" x14ac:dyDescent="0.25">
      <c r="A1677" s="13" t="s">
        <v>59</v>
      </c>
      <c r="B1677" s="13">
        <v>183</v>
      </c>
      <c r="C1677" s="21">
        <v>126.61994723127953</v>
      </c>
      <c r="D1677" s="21">
        <v>119.0071431315213</v>
      </c>
      <c r="E1677" s="21">
        <f t="shared" si="442"/>
        <v>122.81354518140041</v>
      </c>
      <c r="F1677" s="22">
        <f t="shared" si="446"/>
        <v>0.77094434681633572</v>
      </c>
      <c r="G1677" s="22">
        <f t="shared" si="446"/>
        <v>0.73608684745131825</v>
      </c>
      <c r="H1677" s="22">
        <f t="shared" si="443"/>
        <v>0.75351559713382699</v>
      </c>
      <c r="I1677" s="22">
        <v>3.0974802429253039</v>
      </c>
      <c r="J1677" s="22">
        <v>2.7582840411650427</v>
      </c>
      <c r="K1677" s="22">
        <f t="shared" si="444"/>
        <v>2.9278821420451733</v>
      </c>
      <c r="L1677" s="22">
        <f t="shared" si="448"/>
        <v>4.0177741178290596</v>
      </c>
      <c r="M1677" s="22">
        <f t="shared" si="449"/>
        <v>3.7472263642741752</v>
      </c>
      <c r="N1677" s="22">
        <f t="shared" si="445"/>
        <v>3.8825002410516172</v>
      </c>
      <c r="O1677" s="14"/>
      <c r="P1677" s="14">
        <f t="shared" si="450"/>
        <v>183</v>
      </c>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c r="AM1677" s="14"/>
      <c r="AN1677" s="14"/>
      <c r="AO1677" s="14"/>
      <c r="AP1677" s="14"/>
      <c r="AQ1677" s="14"/>
      <c r="AR1677" s="14"/>
      <c r="AS1677" s="14"/>
      <c r="AT1677" s="14"/>
      <c r="AU1677" s="14"/>
      <c r="AV1677" s="14"/>
      <c r="AW1677" s="14"/>
      <c r="AX1677" s="14"/>
      <c r="AY1677" s="14"/>
      <c r="AZ1677" s="14"/>
      <c r="BA1677" s="14"/>
      <c r="BB1677" s="14"/>
      <c r="BC1677" s="14"/>
      <c r="BD1677" s="14"/>
      <c r="BE1677" s="14"/>
      <c r="BF1677" s="14"/>
      <c r="BG1677" s="14"/>
      <c r="BH1677" s="14"/>
      <c r="BI1677" s="14"/>
      <c r="BJ1677" s="14"/>
      <c r="BK1677" s="14"/>
      <c r="BL1677" s="14"/>
      <c r="BM1677" s="14"/>
      <c r="BN1677" s="14"/>
      <c r="BO1677" s="14"/>
      <c r="BP1677" s="14"/>
      <c r="BQ1677" s="14"/>
      <c r="BR1677" s="14"/>
      <c r="BS1677" s="14"/>
      <c r="BT1677" s="14"/>
    </row>
    <row r="1678" spans="1:72" s="13" customFormat="1" x14ac:dyDescent="0.25">
      <c r="A1678" s="13" t="s">
        <v>59</v>
      </c>
      <c r="B1678" s="13">
        <v>184</v>
      </c>
      <c r="C1678" s="21">
        <v>127.39089157809586</v>
      </c>
      <c r="D1678" s="21">
        <v>119.74322997897262</v>
      </c>
      <c r="E1678" s="21">
        <f t="shared" si="442"/>
        <v>123.56706077853424</v>
      </c>
      <c r="F1678" s="22">
        <f t="shared" si="446"/>
        <v>0.76698331465622971</v>
      </c>
      <c r="G1678" s="22">
        <f t="shared" si="446"/>
        <v>0.73305656883159998</v>
      </c>
      <c r="H1678" s="22">
        <f t="shared" si="443"/>
        <v>0.75001994174391484</v>
      </c>
      <c r="I1678" s="22">
        <v>3.0997800711607937</v>
      </c>
      <c r="J1678" s="22">
        <v>2.7634428087431764</v>
      </c>
      <c r="K1678" s="22">
        <f t="shared" si="444"/>
        <v>2.9316114399519853</v>
      </c>
      <c r="L1678" s="22">
        <f t="shared" si="448"/>
        <v>4.0415221712484692</v>
      </c>
      <c r="M1678" s="22">
        <f t="shared" si="449"/>
        <v>3.7697538310689405</v>
      </c>
      <c r="N1678" s="22">
        <f t="shared" si="445"/>
        <v>3.9056380011587049</v>
      </c>
      <c r="O1678" s="14"/>
      <c r="P1678" s="14">
        <f t="shared" si="450"/>
        <v>184</v>
      </c>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c r="BE1678" s="14"/>
      <c r="BF1678" s="14"/>
      <c r="BG1678" s="14"/>
      <c r="BH1678" s="14"/>
      <c r="BI1678" s="14"/>
      <c r="BJ1678" s="14"/>
      <c r="BK1678" s="14"/>
      <c r="BL1678" s="14"/>
      <c r="BM1678" s="14"/>
      <c r="BN1678" s="14"/>
      <c r="BO1678" s="14"/>
      <c r="BP1678" s="14"/>
      <c r="BQ1678" s="14"/>
      <c r="BR1678" s="14"/>
      <c r="BS1678" s="14"/>
      <c r="BT1678" s="14"/>
    </row>
    <row r="1679" spans="1:72" s="13" customFormat="1" x14ac:dyDescent="0.25">
      <c r="A1679" s="13" t="s">
        <v>59</v>
      </c>
      <c r="B1679" s="13">
        <v>185</v>
      </c>
      <c r="C1679" s="21">
        <v>128.15787489275209</v>
      </c>
      <c r="D1679" s="21">
        <v>120.47628654780422</v>
      </c>
      <c r="E1679" s="21">
        <f t="shared" si="442"/>
        <v>124.31708072027816</v>
      </c>
      <c r="F1679" s="22">
        <f t="shared" si="446"/>
        <v>0.76300992648995702</v>
      </c>
      <c r="G1679" s="22">
        <f t="shared" si="446"/>
        <v>0.73001085176717595</v>
      </c>
      <c r="H1679" s="22">
        <f t="shared" si="443"/>
        <v>0.74651038912856649</v>
      </c>
      <c r="I1679" s="22">
        <v>3.1020058543815363</v>
      </c>
      <c r="J1679" s="22">
        <v>2.7685256351957288</v>
      </c>
      <c r="K1679" s="22">
        <f t="shared" si="444"/>
        <v>2.9352657447886328</v>
      </c>
      <c r="L1679" s="22">
        <f t="shared" si="448"/>
        <v>4.0654855811005834</v>
      </c>
      <c r="M1679" s="22">
        <f t="shared" si="449"/>
        <v>3.7924444937959652</v>
      </c>
      <c r="N1679" s="22">
        <f t="shared" si="445"/>
        <v>3.9289650374482745</v>
      </c>
      <c r="O1679" s="14"/>
      <c r="P1679" s="14">
        <f t="shared" si="450"/>
        <v>185</v>
      </c>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c r="AM1679" s="14"/>
      <c r="AN1679" s="14"/>
      <c r="AO1679" s="14"/>
      <c r="AP1679" s="14"/>
      <c r="AQ1679" s="14"/>
      <c r="AR1679" s="14"/>
      <c r="AS1679" s="14"/>
      <c r="AT1679" s="14"/>
      <c r="AU1679" s="14"/>
      <c r="AV1679" s="14"/>
      <c r="AW1679" s="14"/>
      <c r="AX1679" s="14"/>
      <c r="AY1679" s="14"/>
      <c r="AZ1679" s="14"/>
      <c r="BA1679" s="14"/>
      <c r="BB1679" s="14"/>
      <c r="BC1679" s="14"/>
      <c r="BD1679" s="14"/>
      <c r="BE1679" s="14"/>
      <c r="BF1679" s="14"/>
      <c r="BG1679" s="14"/>
      <c r="BH1679" s="14"/>
      <c r="BI1679" s="14"/>
      <c r="BJ1679" s="14"/>
      <c r="BK1679" s="14"/>
      <c r="BL1679" s="14"/>
      <c r="BM1679" s="14"/>
      <c r="BN1679" s="14"/>
      <c r="BO1679" s="14"/>
      <c r="BP1679" s="14"/>
      <c r="BQ1679" s="14"/>
      <c r="BR1679" s="14"/>
      <c r="BS1679" s="14"/>
      <c r="BT1679" s="14"/>
    </row>
    <row r="1680" spans="1:72" s="13" customFormat="1" x14ac:dyDescent="0.25">
      <c r="A1680" s="13" t="s">
        <v>59</v>
      </c>
      <c r="B1680" s="13">
        <v>186</v>
      </c>
      <c r="C1680" s="21">
        <v>128.92088481924205</v>
      </c>
      <c r="D1680" s="21">
        <v>121.2062973995714</v>
      </c>
      <c r="E1680" s="21">
        <f t="shared" si="442"/>
        <v>125.06359110940673</v>
      </c>
      <c r="F1680" s="22">
        <f t="shared" si="446"/>
        <v>0.75902521246845822</v>
      </c>
      <c r="G1680" s="22">
        <f t="shared" si="446"/>
        <v>0.72695047355607301</v>
      </c>
      <c r="H1680" s="22">
        <f t="shared" si="443"/>
        <v>0.74298784301226561</v>
      </c>
      <c r="I1680" s="22">
        <v>3.104160048716877</v>
      </c>
      <c r="J1680" s="22">
        <v>2.7735337294603739</v>
      </c>
      <c r="K1680" s="22">
        <f t="shared" si="444"/>
        <v>2.9388468890886257</v>
      </c>
      <c r="L1680" s="22">
        <f t="shared" si="448"/>
        <v>4.089666585147687</v>
      </c>
      <c r="M1680" s="22">
        <f t="shared" si="449"/>
        <v>3.8152994328387884</v>
      </c>
      <c r="N1680" s="22">
        <f t="shared" si="445"/>
        <v>3.9524830089932377</v>
      </c>
      <c r="O1680" s="14"/>
      <c r="P1680" s="14">
        <f t="shared" si="450"/>
        <v>186</v>
      </c>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c r="BE1680" s="14"/>
      <c r="BF1680" s="14"/>
      <c r="BG1680" s="14"/>
      <c r="BH1680" s="14"/>
      <c r="BI1680" s="14"/>
      <c r="BJ1680" s="14"/>
      <c r="BK1680" s="14"/>
      <c r="BL1680" s="14"/>
      <c r="BM1680" s="14"/>
      <c r="BN1680" s="14"/>
      <c r="BO1680" s="14"/>
      <c r="BP1680" s="14"/>
      <c r="BQ1680" s="14"/>
      <c r="BR1680" s="14"/>
      <c r="BS1680" s="14"/>
      <c r="BT1680" s="14"/>
    </row>
    <row r="1681" spans="1:72" s="13" customFormat="1" x14ac:dyDescent="0.25">
      <c r="A1681" s="13" t="s">
        <v>59</v>
      </c>
      <c r="B1681" s="13">
        <v>187</v>
      </c>
      <c r="C1681" s="21">
        <v>129.67991003171051</v>
      </c>
      <c r="D1681" s="21">
        <v>121.93324787312747</v>
      </c>
      <c r="E1681" s="21">
        <f t="shared" si="442"/>
        <v>125.80657895241899</v>
      </c>
      <c r="F1681" s="22">
        <f t="shared" si="446"/>
        <v>0.75503017976879505</v>
      </c>
      <c r="G1681" s="22">
        <f t="shared" si="446"/>
        <v>0.7238761970452714</v>
      </c>
      <c r="H1681" s="22">
        <f t="shared" si="443"/>
        <v>0.73945318840703322</v>
      </c>
      <c r="I1681" s="22">
        <v>3.1062450320579487</v>
      </c>
      <c r="J1681" s="22">
        <v>2.7784682830775806</v>
      </c>
      <c r="K1681" s="22">
        <f t="shared" si="444"/>
        <v>2.9423566575677649</v>
      </c>
      <c r="L1681" s="22">
        <f t="shared" si="448"/>
        <v>4.1140673780869808</v>
      </c>
      <c r="M1681" s="22">
        <f t="shared" si="449"/>
        <v>3.8383197215473777</v>
      </c>
      <c r="N1681" s="22">
        <f t="shared" si="445"/>
        <v>3.9761935498171792</v>
      </c>
      <c r="O1681" s="14"/>
      <c r="P1681" s="14">
        <f t="shared" si="450"/>
        <v>187</v>
      </c>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c r="AM1681" s="14"/>
      <c r="AN1681" s="14"/>
      <c r="AO1681" s="14"/>
      <c r="AP1681" s="14"/>
      <c r="AQ1681" s="14"/>
      <c r="AR1681" s="14"/>
      <c r="AS1681" s="14"/>
      <c r="AT1681" s="14"/>
      <c r="AU1681" s="14"/>
      <c r="AV1681" s="14"/>
      <c r="AW1681" s="14"/>
      <c r="AX1681" s="14"/>
      <c r="AY1681" s="14"/>
      <c r="AZ1681" s="14"/>
      <c r="BA1681" s="14"/>
      <c r="BB1681" s="14"/>
      <c r="BC1681" s="14"/>
      <c r="BD1681" s="14"/>
      <c r="BE1681" s="14"/>
      <c r="BF1681" s="14"/>
      <c r="BG1681" s="14"/>
      <c r="BH1681" s="14"/>
      <c r="BI1681" s="14"/>
      <c r="BJ1681" s="14"/>
      <c r="BK1681" s="14"/>
      <c r="BL1681" s="14"/>
      <c r="BM1681" s="14"/>
      <c r="BN1681" s="14"/>
      <c r="BO1681" s="14"/>
      <c r="BP1681" s="14"/>
      <c r="BQ1681" s="14"/>
      <c r="BR1681" s="14"/>
      <c r="BS1681" s="14"/>
      <c r="BT1681" s="14"/>
    </row>
    <row r="1682" spans="1:72" s="13" customFormat="1" x14ac:dyDescent="0.25">
      <c r="A1682" s="13" t="s">
        <v>59</v>
      </c>
      <c r="B1682" s="13">
        <v>188</v>
      </c>
      <c r="C1682" s="21">
        <v>130.4349402114793</v>
      </c>
      <c r="D1682" s="21">
        <v>122.65712407017274</v>
      </c>
      <c r="E1682" s="21">
        <f t="shared" si="442"/>
        <v>126.54603214082601</v>
      </c>
      <c r="F1682" s="22">
        <f t="shared" si="446"/>
        <v>0.75102581281416292</v>
      </c>
      <c r="G1682" s="22">
        <f t="shared" si="446"/>
        <v>0.72078877073670355</v>
      </c>
      <c r="H1682" s="22">
        <f t="shared" si="443"/>
        <v>0.73590729177543324</v>
      </c>
      <c r="I1682" s="22">
        <v>3.1082631061472652</v>
      </c>
      <c r="J1682" s="22">
        <v>2.78333047029435</v>
      </c>
      <c r="K1682" s="22">
        <f t="shared" si="444"/>
        <v>2.9457967882208074</v>
      </c>
      <c r="L1682" s="22">
        <f t="shared" ref="L1682:L1693" si="451">I1682/F1682</f>
        <v>4.1386901130605844</v>
      </c>
      <c r="M1682" s="22">
        <f t="shared" ref="M1682:M1693" si="452">J1682/G1682</f>
        <v>3.8615064264244356</v>
      </c>
      <c r="N1682" s="22">
        <f t="shared" si="445"/>
        <v>4.0000982697425105</v>
      </c>
      <c r="O1682" s="14"/>
      <c r="P1682" s="14">
        <f t="shared" si="450"/>
        <v>188</v>
      </c>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4"/>
      <c r="AY1682" s="14"/>
      <c r="AZ1682" s="14"/>
      <c r="BA1682" s="14"/>
      <c r="BB1682" s="14"/>
      <c r="BC1682" s="14"/>
      <c r="BD1682" s="14"/>
      <c r="BE1682" s="14"/>
      <c r="BF1682" s="14"/>
      <c r="BG1682" s="14"/>
      <c r="BH1682" s="14"/>
      <c r="BI1682" s="14"/>
      <c r="BJ1682" s="14"/>
      <c r="BK1682" s="14"/>
      <c r="BL1682" s="14"/>
      <c r="BM1682" s="14"/>
      <c r="BN1682" s="14"/>
      <c r="BO1682" s="14"/>
      <c r="BP1682" s="14"/>
      <c r="BQ1682" s="14"/>
      <c r="BR1682" s="14"/>
      <c r="BS1682" s="14"/>
      <c r="BT1682" s="14"/>
    </row>
    <row r="1683" spans="1:72" s="13" customFormat="1" x14ac:dyDescent="0.25">
      <c r="A1683" s="13" t="s">
        <v>59</v>
      </c>
      <c r="B1683" s="24">
        <v>189</v>
      </c>
      <c r="C1683" s="25">
        <v>131.18596602429346</v>
      </c>
      <c r="D1683" s="25">
        <v>123.37791284090945</v>
      </c>
      <c r="E1683" s="25">
        <f t="shared" ref="E1683:E1694" si="453">AVERAGE(C1683:D1683)</f>
        <v>127.28193943260146</v>
      </c>
      <c r="F1683" s="26">
        <f t="shared" si="446"/>
        <v>0.74701307350247248</v>
      </c>
      <c r="G1683" s="26">
        <f t="shared" si="446"/>
        <v>0.71768892889774349</v>
      </c>
      <c r="H1683" s="26">
        <f t="shared" ref="H1683:H1693" si="454">AVERAGE(F1683:G1683)</f>
        <v>0.73235100120010799</v>
      </c>
      <c r="I1683" s="26">
        <v>3.1102164986451264</v>
      </c>
      <c r="J1683" s="26">
        <v>2.7881214481757524</v>
      </c>
      <c r="K1683" s="26">
        <f t="shared" ref="K1683:K1694" si="455">AVERAGE(I1683:J1683)</f>
        <v>2.9491689734104396</v>
      </c>
      <c r="L1683" s="26">
        <f t="shared" si="451"/>
        <v>4.1635369031260092</v>
      </c>
      <c r="M1683" s="26">
        <f t="shared" si="452"/>
        <v>3.8848606073077723</v>
      </c>
      <c r="N1683" s="26">
        <f t="shared" ref="N1683:N1693" si="456">AVERAGE(L1683:M1683)</f>
        <v>4.024198755216891</v>
      </c>
      <c r="O1683" s="14"/>
      <c r="P1683" s="14">
        <f t="shared" si="450"/>
        <v>189</v>
      </c>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c r="AS1683" s="14"/>
      <c r="AT1683" s="14"/>
      <c r="AU1683" s="14"/>
      <c r="AV1683" s="14"/>
      <c r="AW1683" s="14"/>
      <c r="AX1683" s="14"/>
      <c r="AY1683" s="14"/>
      <c r="AZ1683" s="14"/>
      <c r="BA1683" s="14"/>
      <c r="BB1683" s="14"/>
      <c r="BC1683" s="14"/>
      <c r="BD1683" s="14"/>
      <c r="BE1683" s="14"/>
      <c r="BF1683" s="14"/>
      <c r="BG1683" s="14"/>
      <c r="BH1683" s="14"/>
      <c r="BI1683" s="14"/>
      <c r="BJ1683" s="14"/>
      <c r="BK1683" s="14"/>
      <c r="BL1683" s="14"/>
      <c r="BM1683" s="14"/>
      <c r="BN1683" s="14"/>
      <c r="BO1683" s="14"/>
      <c r="BP1683" s="14"/>
      <c r="BQ1683" s="14"/>
      <c r="BR1683" s="14"/>
      <c r="BS1683" s="14"/>
      <c r="BT1683" s="14"/>
    </row>
    <row r="1684" spans="1:72" s="13" customFormat="1" x14ac:dyDescent="0.25">
      <c r="A1684" s="13" t="s">
        <v>59</v>
      </c>
      <c r="B1684" s="13">
        <v>190</v>
      </c>
      <c r="C1684" s="21">
        <v>131.93297909779594</v>
      </c>
      <c r="D1684" s="21">
        <v>124.09560176980719</v>
      </c>
      <c r="E1684" s="21">
        <f t="shared" si="453"/>
        <v>128.01429043380156</v>
      </c>
      <c r="F1684" s="22">
        <f t="shared" ref="F1684:G1693" si="457">C1685-C1684</f>
        <v>0.74299290144082875</v>
      </c>
      <c r="G1684" s="22">
        <f t="shared" si="457"/>
        <v>0.71457739167584577</v>
      </c>
      <c r="H1684" s="22">
        <f t="shared" si="454"/>
        <v>0.72878514655833726</v>
      </c>
      <c r="I1684" s="22">
        <v>3.112107365170321</v>
      </c>
      <c r="J1684" s="22">
        <v>2.7928423567237184</v>
      </c>
      <c r="K1684" s="22">
        <f t="shared" si="455"/>
        <v>2.9524748609470199</v>
      </c>
      <c r="L1684" s="22">
        <f t="shared" si="451"/>
        <v>4.1886098226985098</v>
      </c>
      <c r="M1684" s="22">
        <f t="shared" si="452"/>
        <v>3.9083833175492311</v>
      </c>
      <c r="N1684" s="22">
        <f t="shared" si="456"/>
        <v>4.04849657012387</v>
      </c>
      <c r="O1684" s="14"/>
      <c r="P1684" s="14">
        <f t="shared" si="450"/>
        <v>190</v>
      </c>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c r="AM1684" s="14"/>
      <c r="AN1684" s="14"/>
      <c r="AO1684" s="14"/>
      <c r="AP1684" s="14"/>
      <c r="AQ1684" s="14"/>
      <c r="AR1684" s="14"/>
      <c r="AS1684" s="14"/>
      <c r="AT1684" s="14"/>
      <c r="AU1684" s="14"/>
      <c r="AV1684" s="14"/>
      <c r="AW1684" s="14"/>
      <c r="AX1684" s="14"/>
      <c r="AY1684" s="14"/>
      <c r="AZ1684" s="14"/>
      <c r="BA1684" s="14"/>
      <c r="BB1684" s="14"/>
      <c r="BC1684" s="14"/>
      <c r="BD1684" s="14"/>
      <c r="BE1684" s="14"/>
      <c r="BF1684" s="14"/>
      <c r="BG1684" s="14"/>
      <c r="BH1684" s="14"/>
      <c r="BI1684" s="14"/>
      <c r="BJ1684" s="14"/>
      <c r="BK1684" s="14"/>
      <c r="BL1684" s="14"/>
      <c r="BM1684" s="14"/>
      <c r="BN1684" s="14"/>
      <c r="BO1684" s="14"/>
      <c r="BP1684" s="14"/>
      <c r="BQ1684" s="14"/>
      <c r="BR1684" s="14"/>
      <c r="BS1684" s="14"/>
      <c r="BT1684" s="14"/>
    </row>
    <row r="1685" spans="1:72" s="13" customFormat="1" x14ac:dyDescent="0.25">
      <c r="A1685" s="13" t="s">
        <v>59</v>
      </c>
      <c r="B1685" s="13">
        <v>191</v>
      </c>
      <c r="C1685" s="21">
        <v>132.67597199923676</v>
      </c>
      <c r="D1685" s="21">
        <v>124.81017916148303</v>
      </c>
      <c r="E1685" s="21">
        <f t="shared" si="453"/>
        <v>128.74307558035991</v>
      </c>
      <c r="F1685" s="22">
        <f t="shared" si="457"/>
        <v>0.73896621418796826</v>
      </c>
      <c r="G1685" s="22">
        <f t="shared" si="457"/>
        <v>0.71145486521717771</v>
      </c>
      <c r="H1685" s="22">
        <f t="shared" si="454"/>
        <v>0.72521053970257299</v>
      </c>
      <c r="I1685" s="22">
        <v>3.1139377913128907</v>
      </c>
      <c r="J1685" s="22">
        <v>2.7974943190025749</v>
      </c>
      <c r="K1685" s="22">
        <f t="shared" si="455"/>
        <v>2.9557160551577328</v>
      </c>
      <c r="L1685" s="22">
        <f t="shared" si="451"/>
        <v>4.2139109089509867</v>
      </c>
      <c r="M1685" s="22">
        <f t="shared" si="452"/>
        <v>3.9320756041897553</v>
      </c>
      <c r="N1685" s="22">
        <f t="shared" si="456"/>
        <v>4.0729932565703706</v>
      </c>
      <c r="O1685" s="14"/>
      <c r="P1685" s="14">
        <f t="shared" si="450"/>
        <v>191</v>
      </c>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c r="BE1685" s="14"/>
      <c r="BF1685" s="14"/>
      <c r="BG1685" s="14"/>
      <c r="BH1685" s="14"/>
      <c r="BI1685" s="14"/>
      <c r="BJ1685" s="14"/>
      <c r="BK1685" s="14"/>
      <c r="BL1685" s="14"/>
      <c r="BM1685" s="14"/>
      <c r="BN1685" s="14"/>
      <c r="BO1685" s="14"/>
      <c r="BP1685" s="14"/>
      <c r="BQ1685" s="14"/>
      <c r="BR1685" s="14"/>
      <c r="BS1685" s="14"/>
      <c r="BT1685" s="14"/>
    </row>
    <row r="1686" spans="1:72" s="13" customFormat="1" x14ac:dyDescent="0.25">
      <c r="A1686" s="13" t="s">
        <v>59</v>
      </c>
      <c r="B1686" s="13">
        <v>192</v>
      </c>
      <c r="C1686" s="21">
        <v>133.41493821342473</v>
      </c>
      <c r="D1686" s="21">
        <v>125.52163402670021</v>
      </c>
      <c r="E1686" s="21">
        <f t="shared" si="453"/>
        <v>129.46828612006249</v>
      </c>
      <c r="F1686" s="22">
        <f t="shared" si="457"/>
        <v>0.73493390750195431</v>
      </c>
      <c r="G1686" s="22">
        <f t="shared" si="457"/>
        <v>0.708322041788918</v>
      </c>
      <c r="H1686" s="22">
        <f t="shared" si="454"/>
        <v>0.72162797464543615</v>
      </c>
      <c r="I1686" s="22">
        <v>3.1157097946169774</v>
      </c>
      <c r="J1686" s="22">
        <v>2.8020784412708508</v>
      </c>
      <c r="K1686" s="22">
        <f t="shared" si="455"/>
        <v>2.9588941179439141</v>
      </c>
      <c r="L1686" s="22">
        <f t="shared" si="451"/>
        <v>4.2394421631834867</v>
      </c>
      <c r="M1686" s="22">
        <f t="shared" si="452"/>
        <v>3.9559385081311338</v>
      </c>
      <c r="N1686" s="22">
        <f t="shared" si="456"/>
        <v>4.09769033565731</v>
      </c>
      <c r="O1686" s="14"/>
      <c r="P1686" s="14">
        <f t="shared" si="450"/>
        <v>192</v>
      </c>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c r="AP1686" s="14"/>
      <c r="AQ1686" s="14"/>
      <c r="AR1686" s="14"/>
      <c r="AS1686" s="14"/>
      <c r="AT1686" s="14"/>
      <c r="AU1686" s="14"/>
      <c r="AV1686" s="14"/>
      <c r="AW1686" s="14"/>
      <c r="AX1686" s="14"/>
      <c r="AY1686" s="14"/>
      <c r="AZ1686" s="14"/>
      <c r="BA1686" s="14"/>
      <c r="BB1686" s="14"/>
      <c r="BC1686" s="14"/>
      <c r="BD1686" s="14"/>
      <c r="BE1686" s="14"/>
      <c r="BF1686" s="14"/>
      <c r="BG1686" s="14"/>
      <c r="BH1686" s="14"/>
      <c r="BI1686" s="14"/>
      <c r="BJ1686" s="14"/>
      <c r="BK1686" s="14"/>
      <c r="BL1686" s="14"/>
      <c r="BM1686" s="14"/>
      <c r="BN1686" s="14"/>
      <c r="BO1686" s="14"/>
      <c r="BP1686" s="14"/>
      <c r="BQ1686" s="14"/>
      <c r="BR1686" s="14"/>
      <c r="BS1686" s="14"/>
      <c r="BT1686" s="14"/>
    </row>
    <row r="1687" spans="1:72" s="13" customFormat="1" x14ac:dyDescent="0.25">
      <c r="A1687" s="13" t="s">
        <v>59</v>
      </c>
      <c r="B1687" s="13">
        <v>193</v>
      </c>
      <c r="C1687" s="21">
        <v>134.14987212092669</v>
      </c>
      <c r="D1687" s="21">
        <v>126.22995606848913</v>
      </c>
      <c r="E1687" s="21">
        <f t="shared" si="453"/>
        <v>130.18991409470792</v>
      </c>
      <c r="F1687" s="22">
        <f t="shared" si="457"/>
        <v>0.73089685559321538</v>
      </c>
      <c r="G1687" s="22">
        <f t="shared" si="457"/>
        <v>0.70517959990517909</v>
      </c>
      <c r="H1687" s="22">
        <f t="shared" si="454"/>
        <v>0.71803822774919723</v>
      </c>
      <c r="I1687" s="22">
        <v>3.1174253265320093</v>
      </c>
      <c r="J1687" s="22">
        <v>2.8065958131188862</v>
      </c>
      <c r="K1687" s="22">
        <f t="shared" si="455"/>
        <v>2.9620105698254475</v>
      </c>
      <c r="L1687" s="22">
        <f t="shared" si="451"/>
        <v>4.2652055521593724</v>
      </c>
      <c r="M1687" s="22">
        <f t="shared" si="452"/>
        <v>3.9799730643034352</v>
      </c>
      <c r="N1687" s="22">
        <f t="shared" si="456"/>
        <v>4.1225893082314036</v>
      </c>
      <c r="O1687" s="14"/>
      <c r="P1687" s="14">
        <f t="shared" si="450"/>
        <v>193</v>
      </c>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c r="AM1687" s="14"/>
      <c r="AN1687" s="14"/>
      <c r="AO1687" s="14"/>
      <c r="AP1687" s="14"/>
      <c r="AQ1687" s="14"/>
      <c r="AR1687" s="14"/>
      <c r="AS1687" s="14"/>
      <c r="AT1687" s="14"/>
      <c r="AU1687" s="14"/>
      <c r="AV1687" s="14"/>
      <c r="AW1687" s="14"/>
      <c r="AX1687" s="14"/>
      <c r="AY1687" s="14"/>
      <c r="AZ1687" s="14"/>
      <c r="BA1687" s="14"/>
      <c r="BB1687" s="14"/>
      <c r="BC1687" s="14"/>
      <c r="BD1687" s="14"/>
      <c r="BE1687" s="14"/>
      <c r="BF1687" s="14"/>
      <c r="BG1687" s="14"/>
      <c r="BH1687" s="14"/>
      <c r="BI1687" s="14"/>
      <c r="BJ1687" s="14"/>
      <c r="BK1687" s="14"/>
      <c r="BL1687" s="14"/>
      <c r="BM1687" s="14"/>
      <c r="BN1687" s="14"/>
      <c r="BO1687" s="14"/>
      <c r="BP1687" s="14"/>
      <c r="BQ1687" s="14"/>
      <c r="BR1687" s="14"/>
      <c r="BS1687" s="14"/>
      <c r="BT1687" s="14"/>
    </row>
    <row r="1688" spans="1:72" s="13" customFormat="1" x14ac:dyDescent="0.25">
      <c r="A1688" s="13" t="s">
        <v>59</v>
      </c>
      <c r="B1688" s="13">
        <v>194</v>
      </c>
      <c r="C1688" s="21">
        <v>134.8807689765199</v>
      </c>
      <c r="D1688" s="21">
        <v>126.93513566839431</v>
      </c>
      <c r="E1688" s="21">
        <f t="shared" si="453"/>
        <v>130.90795232245711</v>
      </c>
      <c r="F1688" s="22">
        <f t="shared" si="457"/>
        <v>0.72685591138412065</v>
      </c>
      <c r="G1688" s="22">
        <f t="shared" si="457"/>
        <v>0.70202820445626912</v>
      </c>
      <c r="H1688" s="22">
        <f t="shared" si="454"/>
        <v>0.71444205792019488</v>
      </c>
      <c r="I1688" s="22">
        <v>3.1190862743307064</v>
      </c>
      <c r="J1688" s="22">
        <v>2.8110475076117969</v>
      </c>
      <c r="K1688" s="22">
        <f t="shared" si="455"/>
        <v>2.9650668909712516</v>
      </c>
      <c r="L1688" s="22">
        <f t="shared" si="451"/>
        <v>4.2912030093986075</v>
      </c>
      <c r="M1688" s="22">
        <f t="shared" si="452"/>
        <v>4.0041803018284616</v>
      </c>
      <c r="N1688" s="22">
        <f t="shared" si="456"/>
        <v>4.147691655613535</v>
      </c>
      <c r="O1688" s="14"/>
      <c r="P1688" s="14">
        <f t="shared" si="450"/>
        <v>194</v>
      </c>
      <c r="Q1688" s="14"/>
      <c r="R1688" s="14"/>
      <c r="S1688" s="14"/>
      <c r="T1688" s="14"/>
      <c r="U1688" s="14"/>
      <c r="V1688" s="14"/>
      <c r="W1688" s="14"/>
      <c r="X1688" s="14"/>
      <c r="Y1688" s="14"/>
      <c r="Z1688" s="14"/>
      <c r="AA1688" s="14"/>
      <c r="AB1688" s="14"/>
      <c r="AC1688" s="14"/>
      <c r="AD1688" s="14"/>
      <c r="AE1688" s="14"/>
      <c r="AF1688" s="14"/>
      <c r="AG1688" s="14"/>
      <c r="AH1688" s="14"/>
      <c r="AI1688" s="14"/>
      <c r="AJ1688" s="14"/>
      <c r="AK1688" s="14"/>
      <c r="AL1688" s="14"/>
      <c r="AM1688" s="14"/>
      <c r="AN1688" s="14"/>
      <c r="AO1688" s="14"/>
      <c r="AP1688" s="14"/>
      <c r="AQ1688" s="14"/>
      <c r="AR1688" s="14"/>
      <c r="AS1688" s="14"/>
      <c r="AT1688" s="14"/>
      <c r="AU1688" s="14"/>
      <c r="AV1688" s="14"/>
      <c r="AW1688" s="14"/>
      <c r="AX1688" s="14"/>
      <c r="AY1688" s="14"/>
      <c r="AZ1688" s="14"/>
      <c r="BA1688" s="14"/>
      <c r="BB1688" s="14"/>
      <c r="BC1688" s="14"/>
      <c r="BD1688" s="14"/>
      <c r="BE1688" s="14"/>
      <c r="BF1688" s="14"/>
      <c r="BG1688" s="14"/>
      <c r="BH1688" s="14"/>
      <c r="BI1688" s="14"/>
      <c r="BJ1688" s="14"/>
      <c r="BK1688" s="14"/>
      <c r="BL1688" s="14"/>
      <c r="BM1688" s="14"/>
      <c r="BN1688" s="14"/>
      <c r="BO1688" s="14"/>
      <c r="BP1688" s="14"/>
      <c r="BQ1688" s="14"/>
      <c r="BR1688" s="14"/>
      <c r="BS1688" s="14"/>
      <c r="BT1688" s="14"/>
    </row>
    <row r="1689" spans="1:72" s="13" customFormat="1" x14ac:dyDescent="0.25">
      <c r="A1689" s="13" t="s">
        <v>59</v>
      </c>
      <c r="B1689" s="13">
        <v>195</v>
      </c>
      <c r="C1689" s="21">
        <v>135.60762488790402</v>
      </c>
      <c r="D1689" s="21">
        <v>127.63716387285058</v>
      </c>
      <c r="E1689" s="21">
        <f t="shared" si="453"/>
        <v>131.6223943803773</v>
      </c>
      <c r="F1689" s="22">
        <f t="shared" si="457"/>
        <v>0.72281190677108498</v>
      </c>
      <c r="G1689" s="22">
        <f t="shared" si="457"/>
        <v>0.69886850684045498</v>
      </c>
      <c r="H1689" s="22">
        <f t="shared" si="454"/>
        <v>0.71084020680576998</v>
      </c>
      <c r="I1689" s="22">
        <v>3.1206944629925997</v>
      </c>
      <c r="J1689" s="22">
        <v>2.8154345814373736</v>
      </c>
      <c r="K1689" s="22">
        <f t="shared" si="455"/>
        <v>2.9680645222149868</v>
      </c>
      <c r="L1689" s="22">
        <f t="shared" si="451"/>
        <v>4.3174364364489168</v>
      </c>
      <c r="M1689" s="22">
        <f t="shared" si="452"/>
        <v>4.0285612441828205</v>
      </c>
      <c r="N1689" s="22">
        <f t="shared" si="456"/>
        <v>4.1729988403158682</v>
      </c>
      <c r="O1689" s="14"/>
      <c r="P1689" s="14">
        <f t="shared" si="450"/>
        <v>195</v>
      </c>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c r="AM1689" s="14"/>
      <c r="AN1689" s="14"/>
      <c r="AO1689" s="14"/>
      <c r="AP1689" s="14"/>
      <c r="AQ1689" s="14"/>
      <c r="AR1689" s="14"/>
      <c r="AS1689" s="14"/>
      <c r="AT1689" s="14"/>
      <c r="AU1689" s="14"/>
      <c r="AV1689" s="14"/>
      <c r="AW1689" s="14"/>
      <c r="AX1689" s="14"/>
      <c r="AY1689" s="14"/>
      <c r="AZ1689" s="14"/>
      <c r="BA1689" s="14"/>
      <c r="BB1689" s="14"/>
      <c r="BC1689" s="14"/>
      <c r="BD1689" s="14"/>
      <c r="BE1689" s="14"/>
      <c r="BF1689" s="14"/>
      <c r="BG1689" s="14"/>
      <c r="BH1689" s="14"/>
      <c r="BI1689" s="14"/>
      <c r="BJ1689" s="14"/>
      <c r="BK1689" s="14"/>
      <c r="BL1689" s="14"/>
      <c r="BM1689" s="14"/>
      <c r="BN1689" s="14"/>
      <c r="BO1689" s="14"/>
      <c r="BP1689" s="14"/>
      <c r="BQ1689" s="14"/>
      <c r="BR1689" s="14"/>
      <c r="BS1689" s="14"/>
      <c r="BT1689" s="14"/>
    </row>
    <row r="1690" spans="1:72" s="13" customFormat="1" x14ac:dyDescent="0.25">
      <c r="A1690" s="13" t="s">
        <v>59</v>
      </c>
      <c r="B1690" s="24">
        <v>196</v>
      </c>
      <c r="C1690" s="25">
        <v>136.33043679467511</v>
      </c>
      <c r="D1690" s="25">
        <v>128.33603237969103</v>
      </c>
      <c r="E1690" s="25">
        <f t="shared" si="453"/>
        <v>132.33323458718309</v>
      </c>
      <c r="F1690" s="26">
        <f t="shared" si="457"/>
        <v>0.71876565289375094</v>
      </c>
      <c r="G1690" s="26">
        <f t="shared" si="457"/>
        <v>0.69570114509957648</v>
      </c>
      <c r="H1690" s="26">
        <f t="shared" si="454"/>
        <v>0.70723339899666371</v>
      </c>
      <c r="I1690" s="26">
        <v>3.1222516570519452</v>
      </c>
      <c r="J1690" s="26">
        <v>2.8197580750585187</v>
      </c>
      <c r="K1690" s="26">
        <f t="shared" si="455"/>
        <v>2.9710048660552317</v>
      </c>
      <c r="L1690" s="26">
        <f t="shared" si="451"/>
        <v>4.3439077041060017</v>
      </c>
      <c r="M1690" s="26">
        <f t="shared" si="452"/>
        <v>4.0531169093518216</v>
      </c>
      <c r="N1690" s="26">
        <f t="shared" si="456"/>
        <v>4.1985123067289116</v>
      </c>
      <c r="O1690" s="14"/>
      <c r="P1690" s="14">
        <f t="shared" si="450"/>
        <v>196</v>
      </c>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4"/>
      <c r="AY1690" s="14"/>
      <c r="AZ1690" s="14"/>
      <c r="BA1690" s="14"/>
      <c r="BB1690" s="14"/>
      <c r="BC1690" s="14"/>
      <c r="BD1690" s="14"/>
      <c r="BE1690" s="14"/>
      <c r="BF1690" s="14"/>
      <c r="BG1690" s="14"/>
      <c r="BH1690" s="14"/>
      <c r="BI1690" s="14"/>
      <c r="BJ1690" s="14"/>
      <c r="BK1690" s="14"/>
      <c r="BL1690" s="14"/>
      <c r="BM1690" s="14"/>
      <c r="BN1690" s="14"/>
      <c r="BO1690" s="14"/>
      <c r="BP1690" s="14"/>
      <c r="BQ1690" s="14"/>
      <c r="BR1690" s="14"/>
      <c r="BS1690" s="14"/>
      <c r="BT1690" s="14"/>
    </row>
    <row r="1691" spans="1:72" s="13" customFormat="1" x14ac:dyDescent="0.25">
      <c r="A1691" s="13" t="s">
        <v>59</v>
      </c>
      <c r="B1691" s="13">
        <v>197</v>
      </c>
      <c r="C1691" s="21">
        <v>137.04920244756886</v>
      </c>
      <c r="D1691" s="21">
        <v>129.03173352479061</v>
      </c>
      <c r="E1691" s="21">
        <f t="shared" si="453"/>
        <v>133.04046798617975</v>
      </c>
      <c r="F1691" s="22">
        <f t="shared" si="457"/>
        <v>0.71471794040505188</v>
      </c>
      <c r="G1691" s="22">
        <f t="shared" si="457"/>
        <v>0.69252674405603898</v>
      </c>
      <c r="H1691" s="22">
        <f t="shared" si="454"/>
        <v>0.70362234223054543</v>
      </c>
      <c r="I1691" s="22">
        <v>3.1237595624091048</v>
      </c>
      <c r="J1691" s="22">
        <v>2.8240190128698148</v>
      </c>
      <c r="K1691" s="22">
        <f t="shared" si="455"/>
        <v>2.9738892876394596</v>
      </c>
      <c r="L1691" s="22">
        <f t="shared" si="451"/>
        <v>4.3706186536170861</v>
      </c>
      <c r="M1691" s="22">
        <f t="shared" si="452"/>
        <v>4.0778483099871394</v>
      </c>
      <c r="N1691" s="22">
        <f t="shared" si="456"/>
        <v>4.2242334818021128</v>
      </c>
      <c r="O1691" s="14"/>
      <c r="P1691" s="14">
        <f t="shared" si="450"/>
        <v>197</v>
      </c>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4"/>
      <c r="AY1691" s="14"/>
      <c r="AZ1691" s="14"/>
      <c r="BA1691" s="14"/>
      <c r="BB1691" s="14"/>
      <c r="BC1691" s="14"/>
      <c r="BD1691" s="14"/>
      <c r="BE1691" s="14"/>
      <c r="BF1691" s="14"/>
      <c r="BG1691" s="14"/>
      <c r="BH1691" s="14"/>
      <c r="BI1691" s="14"/>
      <c r="BJ1691" s="14"/>
      <c r="BK1691" s="14"/>
      <c r="BL1691" s="14"/>
      <c r="BM1691" s="14"/>
      <c r="BN1691" s="14"/>
      <c r="BO1691" s="14"/>
      <c r="BP1691" s="14"/>
      <c r="BQ1691" s="14"/>
      <c r="BR1691" s="14"/>
      <c r="BS1691" s="14"/>
      <c r="BT1691" s="14"/>
    </row>
    <row r="1692" spans="1:72" s="13" customFormat="1" x14ac:dyDescent="0.25">
      <c r="A1692" s="13" t="s">
        <v>59</v>
      </c>
      <c r="B1692" s="13">
        <v>198</v>
      </c>
      <c r="C1692" s="21">
        <v>137.76392038797391</v>
      </c>
      <c r="D1692" s="21">
        <v>129.72426026884665</v>
      </c>
      <c r="E1692" s="21">
        <f t="shared" si="453"/>
        <v>133.74409032841027</v>
      </c>
      <c r="F1692" s="22">
        <f t="shared" si="457"/>
        <v>0.71066953974732883</v>
      </c>
      <c r="G1692" s="22">
        <f t="shared" si="457"/>
        <v>0.68934591545368562</v>
      </c>
      <c r="H1692" s="22">
        <f t="shared" si="454"/>
        <v>0.70000772760050722</v>
      </c>
      <c r="I1692" s="22">
        <v>3.1252198281046142</v>
      </c>
      <c r="J1692" s="22">
        <v>2.8282184033578845</v>
      </c>
      <c r="K1692" s="22">
        <f t="shared" si="455"/>
        <v>2.9767191157312496</v>
      </c>
      <c r="L1692" s="22">
        <f t="shared" si="451"/>
        <v>4.3975710978350833</v>
      </c>
      <c r="M1692" s="22">
        <f t="shared" si="452"/>
        <v>4.1027564535528187</v>
      </c>
      <c r="N1692" s="22">
        <f t="shared" si="456"/>
        <v>4.2501637756939505</v>
      </c>
      <c r="O1692" s="14"/>
      <c r="P1692" s="14">
        <f t="shared" si="450"/>
        <v>198</v>
      </c>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c r="AS1692" s="14"/>
      <c r="AT1692" s="14"/>
      <c r="AU1692" s="14"/>
      <c r="AV1692" s="14"/>
      <c r="AW1692" s="14"/>
      <c r="AX1692" s="14"/>
      <c r="AY1692" s="14"/>
      <c r="AZ1692" s="14"/>
      <c r="BA1692" s="14"/>
      <c r="BB1692" s="14"/>
      <c r="BC1692" s="14"/>
      <c r="BD1692" s="14"/>
      <c r="BE1692" s="14"/>
      <c r="BF1692" s="14"/>
      <c r="BG1692" s="14"/>
      <c r="BH1692" s="14"/>
      <c r="BI1692" s="14"/>
      <c r="BJ1692" s="14"/>
      <c r="BK1692" s="14"/>
      <c r="BL1692" s="14"/>
      <c r="BM1692" s="14"/>
      <c r="BN1692" s="14"/>
      <c r="BO1692" s="14"/>
      <c r="BP1692" s="14"/>
      <c r="BQ1692" s="14"/>
      <c r="BR1692" s="14"/>
      <c r="BS1692" s="14"/>
      <c r="BT1692" s="14"/>
    </row>
    <row r="1693" spans="1:72" s="13" customFormat="1" x14ac:dyDescent="0.25">
      <c r="A1693" s="13" t="s">
        <v>59</v>
      </c>
      <c r="B1693" s="13">
        <v>199</v>
      </c>
      <c r="C1693" s="21">
        <v>138.47458992772124</v>
      </c>
      <c r="D1693" s="21">
        <v>130.41360618430033</v>
      </c>
      <c r="E1693" s="21">
        <f t="shared" si="453"/>
        <v>134.44409805601077</v>
      </c>
      <c r="F1693" s="22">
        <f t="shared" si="457"/>
        <v>0.70662120142958429</v>
      </c>
      <c r="G1693" s="22">
        <f t="shared" si="457"/>
        <v>0.68615925809953637</v>
      </c>
      <c r="H1693" s="22">
        <f t="shared" si="454"/>
        <v>0.69639022976456033</v>
      </c>
      <c r="I1693" s="22">
        <v>3.1266340480553363</v>
      </c>
      <c r="J1693" s="22">
        <v>2.8323572392651668</v>
      </c>
      <c r="K1693" s="22">
        <f t="shared" si="455"/>
        <v>2.9794956436602513</v>
      </c>
      <c r="L1693" s="22">
        <f t="shared" si="451"/>
        <v>4.4247668223508709</v>
      </c>
      <c r="M1693" s="22">
        <f t="shared" si="452"/>
        <v>4.127842342475974</v>
      </c>
      <c r="N1693" s="22">
        <f t="shared" si="456"/>
        <v>4.276304582413422</v>
      </c>
      <c r="O1693" s="14"/>
      <c r="P1693" s="14">
        <f t="shared" si="450"/>
        <v>199</v>
      </c>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c r="AS1693" s="14"/>
      <c r="AT1693" s="14"/>
      <c r="AU1693" s="14"/>
      <c r="AV1693" s="14"/>
      <c r="AW1693" s="14"/>
      <c r="AX1693" s="14"/>
      <c r="AY1693" s="14"/>
      <c r="AZ1693" s="14"/>
      <c r="BA1693" s="14"/>
      <c r="BB1693" s="14"/>
      <c r="BC1693" s="14"/>
      <c r="BD1693" s="14"/>
      <c r="BE1693" s="14"/>
      <c r="BF1693" s="14"/>
      <c r="BG1693" s="14"/>
      <c r="BH1693" s="14"/>
      <c r="BI1693" s="14"/>
      <c r="BJ1693" s="14"/>
      <c r="BK1693" s="14"/>
      <c r="BL1693" s="14"/>
      <c r="BM1693" s="14"/>
      <c r="BN1693" s="14"/>
      <c r="BO1693" s="14"/>
      <c r="BP1693" s="14"/>
      <c r="BQ1693" s="14"/>
      <c r="BR1693" s="14"/>
      <c r="BS1693" s="14"/>
      <c r="BT1693" s="14"/>
    </row>
    <row r="1694" spans="1:72" s="13" customFormat="1" x14ac:dyDescent="0.25">
      <c r="A1694" s="13" t="s">
        <v>59</v>
      </c>
      <c r="B1694" s="13">
        <v>200</v>
      </c>
      <c r="C1694" s="21">
        <v>139.18121112915082</v>
      </c>
      <c r="D1694" s="21">
        <v>131.09976544239987</v>
      </c>
      <c r="E1694" s="21">
        <f t="shared" si="453"/>
        <v>135.14048828577535</v>
      </c>
      <c r="F1694" s="22"/>
      <c r="G1694" s="22"/>
      <c r="H1694" s="22"/>
      <c r="I1694" s="22">
        <v>3.1280037627522228</v>
      </c>
      <c r="J1694" s="22">
        <v>2.8364364977567913</v>
      </c>
      <c r="K1694" s="22">
        <f t="shared" si="455"/>
        <v>2.9822201302545071</v>
      </c>
      <c r="L1694" s="22"/>
      <c r="M1694" s="22"/>
      <c r="N1694" s="22"/>
      <c r="O1694" s="14"/>
      <c r="P1694" s="14">
        <f t="shared" si="450"/>
        <v>200</v>
      </c>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c r="BE1694" s="14"/>
      <c r="BF1694" s="14"/>
      <c r="BG1694" s="14"/>
      <c r="BH1694" s="14"/>
      <c r="BI1694" s="14"/>
      <c r="BJ1694" s="14"/>
      <c r="BK1694" s="14"/>
      <c r="BL1694" s="14"/>
      <c r="BM1694" s="14"/>
      <c r="BN1694" s="14"/>
      <c r="BO1694" s="14"/>
      <c r="BP1694" s="14"/>
      <c r="BQ1694" s="14"/>
      <c r="BR1694" s="14"/>
      <c r="BS1694" s="14"/>
      <c r="BT1694" s="14"/>
    </row>
    <row r="1695" spans="1:72" s="13" customFormat="1" x14ac:dyDescent="0.25">
      <c r="A1695" s="13" t="s">
        <v>60</v>
      </c>
      <c r="B1695" s="13">
        <v>60</v>
      </c>
      <c r="C1695" s="21">
        <v>21.759586337906541</v>
      </c>
      <c r="D1695" s="21">
        <v>21.827597697034562</v>
      </c>
      <c r="E1695" s="21">
        <f>AVERAGE(C1695:D1695)</f>
        <v>21.793592017470552</v>
      </c>
      <c r="F1695" s="22">
        <f>C1696-C1695</f>
        <v>0.69267013618088669</v>
      </c>
      <c r="G1695" s="22">
        <f>D1696-D1695</f>
        <v>0.65294656902522163</v>
      </c>
      <c r="H1695" s="22">
        <f>AVERAGE(F1695:G1695)</f>
        <v>0.67280835260305416</v>
      </c>
      <c r="I1695" s="22">
        <v>0.95279831806119175</v>
      </c>
      <c r="J1695" s="22">
        <v>1.1123114085486119</v>
      </c>
      <c r="K1695" s="22">
        <f>AVERAGE(I1695:J1695)</f>
        <v>1.0325548633049018</v>
      </c>
      <c r="L1695" s="22">
        <f t="shared" ref="L1695:L1726" si="458">I1695/F1695</f>
        <v>1.3755440985438618</v>
      </c>
      <c r="M1695" s="22">
        <f t="shared" ref="M1695:M1726" si="459">J1695/G1695</f>
        <v>1.70352592587962</v>
      </c>
      <c r="N1695" s="22">
        <f>AVERAGE(L1695:M1695)</f>
        <v>1.5395350122117408</v>
      </c>
      <c r="O1695" s="14"/>
      <c r="P1695" s="14">
        <f t="shared" si="450"/>
        <v>60</v>
      </c>
      <c r="Q1695" s="14"/>
      <c r="R1695" s="14"/>
      <c r="S1695" s="14"/>
      <c r="T1695" s="14"/>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14"/>
      <c r="AX1695" s="14"/>
      <c r="AY1695" s="14"/>
      <c r="AZ1695" s="14"/>
      <c r="BA1695" s="14"/>
      <c r="BB1695" s="14"/>
      <c r="BC1695" s="14"/>
      <c r="BD1695" s="14"/>
      <c r="BE1695" s="14"/>
      <c r="BF1695" s="14"/>
      <c r="BG1695" s="14"/>
      <c r="BH1695" s="14"/>
      <c r="BI1695" s="14"/>
      <c r="BJ1695" s="14"/>
      <c r="BK1695" s="14"/>
      <c r="BL1695" s="14"/>
      <c r="BM1695" s="14"/>
      <c r="BN1695" s="14"/>
      <c r="BO1695" s="14"/>
      <c r="BP1695" s="14"/>
      <c r="BQ1695" s="14"/>
      <c r="BR1695" s="14"/>
      <c r="BS1695" s="14"/>
      <c r="BT1695" s="14"/>
    </row>
    <row r="1696" spans="1:72" s="13" customFormat="1" ht="15.75" x14ac:dyDescent="0.25">
      <c r="A1696" s="13" t="s">
        <v>60</v>
      </c>
      <c r="B1696" s="13">
        <v>61</v>
      </c>
      <c r="C1696" s="23">
        <v>22.452256474087427</v>
      </c>
      <c r="D1696" s="23">
        <v>22.480544266059784</v>
      </c>
      <c r="E1696" s="21">
        <f t="shared" ref="E1696:E1759" si="460">AVERAGE(C1696:D1696)</f>
        <v>22.466400370073607</v>
      </c>
      <c r="F1696" s="22">
        <f>C1697-C1696</f>
        <v>0.70269208453381182</v>
      </c>
      <c r="G1696" s="22">
        <f>D1697-D1696</f>
        <v>0.66120783406650929</v>
      </c>
      <c r="H1696" s="22">
        <f t="shared" ref="H1696:H1759" si="461">AVERAGE(F1696:G1696)</f>
        <v>0.68194995930016056</v>
      </c>
      <c r="I1696" s="22">
        <v>0.98588322501347592</v>
      </c>
      <c r="J1696" s="22">
        <v>1.1346235504673419</v>
      </c>
      <c r="K1696" s="22">
        <f t="shared" ref="K1696:K1759" si="462">AVERAGE(I1696:J1696)</f>
        <v>1.060253387740409</v>
      </c>
      <c r="L1696" s="22">
        <f t="shared" si="458"/>
        <v>1.4030088664902809</v>
      </c>
      <c r="M1696" s="22">
        <f t="shared" si="459"/>
        <v>1.7159862482107446</v>
      </c>
      <c r="N1696" s="22">
        <f t="shared" ref="N1696:N1759" si="463">AVERAGE(L1696:M1696)</f>
        <v>1.5594975573505128</v>
      </c>
      <c r="O1696" s="14"/>
      <c r="P1696" s="14">
        <f t="shared" si="450"/>
        <v>61</v>
      </c>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c r="AM1696" s="14"/>
      <c r="AN1696" s="14"/>
      <c r="AO1696" s="14"/>
      <c r="AP1696" s="14"/>
      <c r="AQ1696" s="14"/>
      <c r="AR1696" s="14"/>
      <c r="AS1696" s="14"/>
      <c r="AT1696" s="14"/>
      <c r="AU1696" s="14"/>
      <c r="AV1696" s="14"/>
      <c r="AW1696" s="14"/>
      <c r="AX1696" s="14"/>
      <c r="AY1696" s="14"/>
      <c r="AZ1696" s="14"/>
      <c r="BA1696" s="14"/>
      <c r="BB1696" s="14"/>
      <c r="BC1696" s="14"/>
      <c r="BD1696" s="14"/>
      <c r="BE1696" s="14"/>
      <c r="BF1696" s="14"/>
      <c r="BG1696" s="14"/>
      <c r="BH1696" s="14"/>
      <c r="BI1696" s="14"/>
      <c r="BJ1696" s="14"/>
      <c r="BK1696" s="14"/>
      <c r="BL1696" s="14"/>
      <c r="BM1696" s="14"/>
      <c r="BN1696" s="14"/>
      <c r="BO1696" s="14"/>
      <c r="BP1696" s="14"/>
      <c r="BQ1696" s="14"/>
      <c r="BR1696" s="14"/>
      <c r="BS1696" s="14"/>
      <c r="BT1696" s="14"/>
    </row>
    <row r="1697" spans="1:72" s="13" customFormat="1" x14ac:dyDescent="0.25">
      <c r="A1697" s="13" t="s">
        <v>60</v>
      </c>
      <c r="B1697" s="13">
        <v>62</v>
      </c>
      <c r="C1697" s="21">
        <v>23.154948558621239</v>
      </c>
      <c r="D1697" s="21">
        <v>23.141752100126293</v>
      </c>
      <c r="E1697" s="21">
        <f t="shared" si="460"/>
        <v>23.148350329373766</v>
      </c>
      <c r="F1697" s="22">
        <f t="shared" ref="F1697:G1760" si="464">C1698-C1697</f>
        <v>0.71256619047791148</v>
      </c>
      <c r="G1697" s="22">
        <f t="shared" si="464"/>
        <v>0.66933633165911388</v>
      </c>
      <c r="H1697" s="22">
        <f t="shared" si="461"/>
        <v>0.69095126106851268</v>
      </c>
      <c r="I1697" s="22">
        <v>1.0192329324964966</v>
      </c>
      <c r="J1697" s="22">
        <v>1.1568620047093852</v>
      </c>
      <c r="K1697" s="22">
        <f t="shared" si="462"/>
        <v>1.0880474686029409</v>
      </c>
      <c r="L1697" s="22">
        <f t="shared" si="458"/>
        <v>1.4303694816237444</v>
      </c>
      <c r="M1697" s="22">
        <f t="shared" si="459"/>
        <v>1.7283717467447488</v>
      </c>
      <c r="N1697" s="22">
        <f t="shared" si="463"/>
        <v>1.5793706141842465</v>
      </c>
      <c r="O1697" s="14"/>
      <c r="P1697" s="14">
        <f t="shared" si="450"/>
        <v>62</v>
      </c>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c r="AM1697" s="14"/>
      <c r="AN1697" s="14"/>
      <c r="AO1697" s="14"/>
      <c r="AP1697" s="14"/>
      <c r="AQ1697" s="14"/>
      <c r="AR1697" s="14"/>
      <c r="AS1697" s="14"/>
      <c r="AT1697" s="14"/>
      <c r="AU1697" s="14"/>
      <c r="AV1697" s="14"/>
      <c r="AW1697" s="14"/>
      <c r="AX1697" s="14"/>
      <c r="AY1697" s="14"/>
      <c r="AZ1697" s="14"/>
      <c r="BA1697" s="14"/>
      <c r="BB1697" s="14"/>
      <c r="BC1697" s="14"/>
      <c r="BD1697" s="14"/>
      <c r="BE1697" s="14"/>
      <c r="BF1697" s="14"/>
      <c r="BG1697" s="14"/>
      <c r="BH1697" s="14"/>
      <c r="BI1697" s="14"/>
      <c r="BJ1697" s="14"/>
      <c r="BK1697" s="14"/>
      <c r="BL1697" s="14"/>
      <c r="BM1697" s="14"/>
      <c r="BN1697" s="14"/>
      <c r="BO1697" s="14"/>
      <c r="BP1697" s="14"/>
      <c r="BQ1697" s="14"/>
      <c r="BR1697" s="14"/>
      <c r="BS1697" s="14"/>
      <c r="BT1697" s="14"/>
    </row>
    <row r="1698" spans="1:72" s="13" customFormat="1" x14ac:dyDescent="0.25">
      <c r="A1698" s="13" t="s">
        <v>60</v>
      </c>
      <c r="B1698" s="13">
        <v>63</v>
      </c>
      <c r="C1698" s="21">
        <v>23.867514749099151</v>
      </c>
      <c r="D1698" s="21">
        <v>23.811088431785407</v>
      </c>
      <c r="E1698" s="21">
        <f t="shared" si="460"/>
        <v>23.839301590442279</v>
      </c>
      <c r="F1698" s="22">
        <f t="shared" si="464"/>
        <v>0.72228984694694276</v>
      </c>
      <c r="G1698" s="22">
        <f t="shared" si="464"/>
        <v>0.67733101552342845</v>
      </c>
      <c r="H1698" s="22">
        <f t="shared" si="461"/>
        <v>0.6998104312351856</v>
      </c>
      <c r="I1698" s="22">
        <v>1.0528158247589041</v>
      </c>
      <c r="J1698" s="22">
        <v>1.1790185243279365</v>
      </c>
      <c r="K1698" s="22">
        <f t="shared" si="462"/>
        <v>1.1159171745434202</v>
      </c>
      <c r="L1698" s="22">
        <f t="shared" si="458"/>
        <v>1.4576085060714425</v>
      </c>
      <c r="M1698" s="22">
        <f t="shared" si="459"/>
        <v>1.7406829117618563</v>
      </c>
      <c r="N1698" s="22">
        <f t="shared" si="463"/>
        <v>1.5991457089166494</v>
      </c>
      <c r="O1698" s="14"/>
      <c r="P1698" s="14">
        <f t="shared" si="450"/>
        <v>63</v>
      </c>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c r="AS1698" s="14"/>
      <c r="AT1698" s="14"/>
      <c r="AU1698" s="14"/>
      <c r="AV1698" s="14"/>
      <c r="AW1698" s="14"/>
      <c r="AX1698" s="14"/>
      <c r="AY1698" s="14"/>
      <c r="AZ1698" s="14"/>
      <c r="BA1698" s="14"/>
      <c r="BB1698" s="14"/>
      <c r="BC1698" s="14"/>
      <c r="BD1698" s="14"/>
      <c r="BE1698" s="14"/>
      <c r="BF1698" s="14"/>
      <c r="BG1698" s="14"/>
      <c r="BH1698" s="14"/>
      <c r="BI1698" s="14"/>
      <c r="BJ1698" s="14"/>
      <c r="BK1698" s="14"/>
      <c r="BL1698" s="14"/>
      <c r="BM1698" s="14"/>
      <c r="BN1698" s="14"/>
      <c r="BO1698" s="14"/>
      <c r="BP1698" s="14"/>
      <c r="BQ1698" s="14"/>
      <c r="BR1698" s="14"/>
      <c r="BS1698" s="14"/>
      <c r="BT1698" s="14"/>
    </row>
    <row r="1699" spans="1:72" s="13" customFormat="1" x14ac:dyDescent="0.25">
      <c r="A1699" s="13" t="s">
        <v>60</v>
      </c>
      <c r="B1699" s="13">
        <v>64</v>
      </c>
      <c r="C1699" s="21">
        <v>24.589804596046093</v>
      </c>
      <c r="D1699" s="21">
        <v>24.488419447308836</v>
      </c>
      <c r="E1699" s="21">
        <f t="shared" si="460"/>
        <v>24.539112021677465</v>
      </c>
      <c r="F1699" s="22">
        <f t="shared" si="464"/>
        <v>0.73186057015308847</v>
      </c>
      <c r="G1699" s="22">
        <f t="shared" si="464"/>
        <v>0.68519091300591839</v>
      </c>
      <c r="H1699" s="22">
        <f t="shared" si="461"/>
        <v>0.70852574157950343</v>
      </c>
      <c r="I1699" s="22">
        <v>1.0866000781052709</v>
      </c>
      <c r="J1699" s="22">
        <v>1.2010851818355059</v>
      </c>
      <c r="K1699" s="22">
        <f t="shared" si="462"/>
        <v>1.1438426299703885</v>
      </c>
      <c r="L1699" s="22">
        <f t="shared" si="458"/>
        <v>1.4847091405374921</v>
      </c>
      <c r="M1699" s="22">
        <f t="shared" si="459"/>
        <v>1.7529204766688602</v>
      </c>
      <c r="N1699" s="22">
        <f t="shared" si="463"/>
        <v>1.6188148086031762</v>
      </c>
      <c r="O1699" s="14"/>
      <c r="P1699" s="14">
        <f t="shared" si="450"/>
        <v>64</v>
      </c>
      <c r="Q1699" s="14"/>
      <c r="R1699" s="14"/>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c r="BE1699" s="14"/>
      <c r="BF1699" s="14"/>
      <c r="BG1699" s="14"/>
      <c r="BH1699" s="14"/>
      <c r="BI1699" s="14"/>
      <c r="BJ1699" s="14"/>
      <c r="BK1699" s="14"/>
      <c r="BL1699" s="14"/>
      <c r="BM1699" s="14"/>
      <c r="BN1699" s="14"/>
      <c r="BO1699" s="14"/>
      <c r="BP1699" s="14"/>
      <c r="BQ1699" s="14"/>
      <c r="BR1699" s="14"/>
      <c r="BS1699" s="14"/>
      <c r="BT1699" s="14"/>
    </row>
    <row r="1700" spans="1:72" s="13" customFormat="1" x14ac:dyDescent="0.25">
      <c r="A1700" s="13" t="s">
        <v>60</v>
      </c>
      <c r="B1700" s="13">
        <v>65</v>
      </c>
      <c r="C1700" s="21">
        <v>25.321665166199182</v>
      </c>
      <c r="D1700" s="21">
        <v>25.173610360314754</v>
      </c>
      <c r="E1700" s="21">
        <f t="shared" si="460"/>
        <v>25.247637763256968</v>
      </c>
      <c r="F1700" s="22">
        <f t="shared" si="464"/>
        <v>0.74127599936199218</v>
      </c>
      <c r="G1700" s="22">
        <f t="shared" si="464"/>
        <v>0.6929151244508418</v>
      </c>
      <c r="H1700" s="22">
        <f t="shared" si="461"/>
        <v>0.71709556190641699</v>
      </c>
      <c r="I1700" s="22">
        <v>1.1205537520576936</v>
      </c>
      <c r="J1700" s="22">
        <v>1.2230543659504889</v>
      </c>
      <c r="K1700" s="22">
        <f t="shared" si="462"/>
        <v>1.1718040590040912</v>
      </c>
      <c r="L1700" s="22">
        <f t="shared" si="458"/>
        <v>1.5116552445002152</v>
      </c>
      <c r="M1700" s="22">
        <f t="shared" si="459"/>
        <v>1.7650853947224778</v>
      </c>
      <c r="N1700" s="22">
        <f t="shared" si="463"/>
        <v>1.6383703196113464</v>
      </c>
      <c r="O1700" s="14"/>
      <c r="P1700" s="14">
        <f t="shared" si="450"/>
        <v>65</v>
      </c>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c r="AM1700" s="14"/>
      <c r="AN1700" s="14"/>
      <c r="AO1700" s="14"/>
      <c r="AP1700" s="14"/>
      <c r="AQ1700" s="14"/>
      <c r="AR1700" s="14"/>
      <c r="AS1700" s="14"/>
      <c r="AT1700" s="14"/>
      <c r="AU1700" s="14"/>
      <c r="AV1700" s="14"/>
      <c r="AW1700" s="14"/>
      <c r="AX1700" s="14"/>
      <c r="AY1700" s="14"/>
      <c r="AZ1700" s="14"/>
      <c r="BA1700" s="14"/>
      <c r="BB1700" s="14"/>
      <c r="BC1700" s="14"/>
      <c r="BD1700" s="14"/>
      <c r="BE1700" s="14"/>
      <c r="BF1700" s="14"/>
      <c r="BG1700" s="14"/>
      <c r="BH1700" s="14"/>
      <c r="BI1700" s="14"/>
      <c r="BJ1700" s="14"/>
      <c r="BK1700" s="14"/>
      <c r="BL1700" s="14"/>
      <c r="BM1700" s="14"/>
      <c r="BN1700" s="14"/>
      <c r="BO1700" s="14"/>
      <c r="BP1700" s="14"/>
      <c r="BQ1700" s="14"/>
      <c r="BR1700" s="14"/>
      <c r="BS1700" s="14"/>
      <c r="BT1700" s="14"/>
    </row>
    <row r="1701" spans="1:72" s="13" customFormat="1" x14ac:dyDescent="0.25">
      <c r="A1701" s="13" t="s">
        <v>60</v>
      </c>
      <c r="B1701" s="13">
        <v>66</v>
      </c>
      <c r="C1701" s="21">
        <v>26.062941165561174</v>
      </c>
      <c r="D1701" s="21">
        <v>25.866525484765596</v>
      </c>
      <c r="E1701" s="21">
        <f t="shared" si="460"/>
        <v>25.964733325163387</v>
      </c>
      <c r="F1701" s="22">
        <f t="shared" si="464"/>
        <v>0.75053389657978897</v>
      </c>
      <c r="G1701" s="22">
        <f t="shared" si="464"/>
        <v>0.70050282253271945</v>
      </c>
      <c r="H1701" s="22">
        <f t="shared" si="461"/>
        <v>0.72551835955625421</v>
      </c>
      <c r="I1701" s="22">
        <v>1.1546448795487918</v>
      </c>
      <c r="J1701" s="22">
        <v>1.244918778084475</v>
      </c>
      <c r="K1701" s="22">
        <f t="shared" si="462"/>
        <v>1.1997818288166333</v>
      </c>
      <c r="L1701" s="22">
        <f t="shared" si="458"/>
        <v>1.5384313550800992</v>
      </c>
      <c r="M1701" s="22">
        <f t="shared" si="459"/>
        <v>1.777178817900233</v>
      </c>
      <c r="N1701" s="22">
        <f t="shared" si="463"/>
        <v>1.6578050864901661</v>
      </c>
      <c r="O1701" s="14"/>
      <c r="P1701" s="14">
        <f t="shared" si="450"/>
        <v>66</v>
      </c>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c r="AM1701" s="14"/>
      <c r="AN1701" s="14"/>
      <c r="AO1701" s="14"/>
      <c r="AP1701" s="14"/>
      <c r="AQ1701" s="14"/>
      <c r="AR1701" s="14"/>
      <c r="AS1701" s="14"/>
      <c r="AT1701" s="14"/>
      <c r="AU1701" s="14"/>
      <c r="AV1701" s="14"/>
      <c r="AW1701" s="14"/>
      <c r="AX1701" s="14"/>
      <c r="AY1701" s="14"/>
      <c r="AZ1701" s="14"/>
      <c r="BA1701" s="14"/>
      <c r="BB1701" s="14"/>
      <c r="BC1701" s="14"/>
      <c r="BD1701" s="14"/>
      <c r="BE1701" s="14"/>
      <c r="BF1701" s="14"/>
      <c r="BG1701" s="14"/>
      <c r="BH1701" s="14"/>
      <c r="BI1701" s="14"/>
      <c r="BJ1701" s="14"/>
      <c r="BK1701" s="14"/>
      <c r="BL1701" s="14"/>
      <c r="BM1701" s="14"/>
      <c r="BN1701" s="14"/>
      <c r="BO1701" s="14"/>
      <c r="BP1701" s="14"/>
      <c r="BQ1701" s="14"/>
      <c r="BR1701" s="14"/>
      <c r="BS1701" s="14"/>
      <c r="BT1701" s="14"/>
    </row>
    <row r="1702" spans="1:72" s="13" customFormat="1" x14ac:dyDescent="0.25">
      <c r="A1702" s="13" t="s">
        <v>60</v>
      </c>
      <c r="B1702" s="13">
        <v>67</v>
      </c>
      <c r="C1702" s="21">
        <v>26.813475062140963</v>
      </c>
      <c r="D1702" s="21">
        <v>26.567028307298315</v>
      </c>
      <c r="E1702" s="21">
        <f t="shared" si="460"/>
        <v>26.690251684719641</v>
      </c>
      <c r="F1702" s="22">
        <f t="shared" si="464"/>
        <v>0.75963214615144636</v>
      </c>
      <c r="G1702" s="22">
        <f t="shared" si="464"/>
        <v>0.70795325155033595</v>
      </c>
      <c r="H1702" s="22">
        <f t="shared" si="461"/>
        <v>0.73379269885089116</v>
      </c>
      <c r="I1702" s="22">
        <v>1.1888415557404328</v>
      </c>
      <c r="J1702" s="22">
        <v>1.2666714285811616</v>
      </c>
      <c r="K1702" s="22">
        <f t="shared" si="462"/>
        <v>1.2277564921607973</v>
      </c>
      <c r="L1702" s="22">
        <f t="shared" si="458"/>
        <v>1.5650227044280665</v>
      </c>
      <c r="M1702" s="22">
        <f t="shared" si="459"/>
        <v>1.7892020776898718</v>
      </c>
      <c r="N1702" s="22">
        <f t="shared" si="463"/>
        <v>1.6771123910589691</v>
      </c>
      <c r="O1702" s="14"/>
      <c r="P1702" s="14">
        <f t="shared" si="450"/>
        <v>67</v>
      </c>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4"/>
      <c r="AY1702" s="14"/>
      <c r="AZ1702" s="14"/>
      <c r="BA1702" s="14"/>
      <c r="BB1702" s="14"/>
      <c r="BC1702" s="14"/>
      <c r="BD1702" s="14"/>
      <c r="BE1702" s="14"/>
      <c r="BF1702" s="14"/>
      <c r="BG1702" s="14"/>
      <c r="BH1702" s="14"/>
      <c r="BI1702" s="14"/>
      <c r="BJ1702" s="14"/>
      <c r="BK1702" s="14"/>
      <c r="BL1702" s="14"/>
      <c r="BM1702" s="14"/>
      <c r="BN1702" s="14"/>
      <c r="BO1702" s="14"/>
      <c r="BP1702" s="14"/>
      <c r="BQ1702" s="14"/>
      <c r="BR1702" s="14"/>
      <c r="BS1702" s="14"/>
      <c r="BT1702" s="14"/>
    </row>
    <row r="1703" spans="1:72" s="13" customFormat="1" x14ac:dyDescent="0.25">
      <c r="A1703" s="13" t="s">
        <v>60</v>
      </c>
      <c r="B1703" s="13">
        <v>68</v>
      </c>
      <c r="C1703" s="21">
        <v>27.573107208292409</v>
      </c>
      <c r="D1703" s="21">
        <v>27.274981558848651</v>
      </c>
      <c r="E1703" s="21">
        <f t="shared" si="460"/>
        <v>27.424044383570532</v>
      </c>
      <c r="F1703" s="22">
        <f t="shared" si="464"/>
        <v>0.76856875426841853</v>
      </c>
      <c r="G1703" s="22">
        <f t="shared" si="464"/>
        <v>0.71526572668192046</v>
      </c>
      <c r="H1703" s="22">
        <f t="shared" si="461"/>
        <v>0.74191724047516949</v>
      </c>
      <c r="I1703" s="22">
        <v>1.2231120250775982</v>
      </c>
      <c r="J1703" s="22">
        <v>1.2883056327183624</v>
      </c>
      <c r="K1703" s="22">
        <f t="shared" si="462"/>
        <v>1.2557088288979803</v>
      </c>
      <c r="L1703" s="22">
        <f t="shared" si="458"/>
        <v>1.5914152355072619</v>
      </c>
      <c r="M1703" s="22">
        <f t="shared" si="459"/>
        <v>1.8011566675992481</v>
      </c>
      <c r="N1703" s="22">
        <f t="shared" si="463"/>
        <v>1.6962859515532549</v>
      </c>
      <c r="O1703" s="14"/>
      <c r="P1703" s="14">
        <f t="shared" ref="P1703:P1734" si="465">AVERAGE(B1703,B1844)</f>
        <v>68</v>
      </c>
      <c r="Q1703" s="14"/>
      <c r="R1703" s="14"/>
      <c r="S1703" s="14"/>
      <c r="T1703" s="14"/>
      <c r="U1703" s="14"/>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4"/>
      <c r="AY1703" s="14"/>
      <c r="AZ1703" s="14"/>
      <c r="BA1703" s="14"/>
      <c r="BB1703" s="14"/>
      <c r="BC1703" s="14"/>
      <c r="BD1703" s="14"/>
      <c r="BE1703" s="14"/>
      <c r="BF1703" s="14"/>
      <c r="BG1703" s="14"/>
      <c r="BH1703" s="14"/>
      <c r="BI1703" s="14"/>
      <c r="BJ1703" s="14"/>
      <c r="BK1703" s="14"/>
      <c r="BL1703" s="14"/>
      <c r="BM1703" s="14"/>
      <c r="BN1703" s="14"/>
      <c r="BO1703" s="14"/>
      <c r="BP1703" s="14"/>
      <c r="BQ1703" s="14"/>
      <c r="BR1703" s="14"/>
      <c r="BS1703" s="14"/>
      <c r="BT1703" s="14"/>
    </row>
    <row r="1704" spans="1:72" s="13" customFormat="1" x14ac:dyDescent="0.25">
      <c r="A1704" s="13" t="s">
        <v>60</v>
      </c>
      <c r="B1704" s="13">
        <v>69</v>
      </c>
      <c r="C1704" s="21">
        <v>28.341675962560828</v>
      </c>
      <c r="D1704" s="21">
        <v>27.990247285530572</v>
      </c>
      <c r="E1704" s="21">
        <f t="shared" si="460"/>
        <v>28.1659616240457</v>
      </c>
      <c r="F1704" s="22">
        <f t="shared" si="464"/>
        <v>0.77734184838537601</v>
      </c>
      <c r="G1704" s="22">
        <f t="shared" si="464"/>
        <v>0.7224396332032299</v>
      </c>
      <c r="H1704" s="22">
        <f t="shared" si="461"/>
        <v>0.74989074079430296</v>
      </c>
      <c r="I1704" s="22">
        <v>1.2574247662043303</v>
      </c>
      <c r="J1704" s="22">
        <v>1.3098150064850709</v>
      </c>
      <c r="K1704" s="22">
        <f t="shared" si="462"/>
        <v>1.2836198863447006</v>
      </c>
      <c r="L1704" s="22">
        <f t="shared" si="458"/>
        <v>1.6175956161579863</v>
      </c>
      <c r="M1704" s="22">
        <f t="shared" si="459"/>
        <v>1.8130442272075709</v>
      </c>
      <c r="N1704" s="22">
        <f t="shared" si="463"/>
        <v>1.7153199216827786</v>
      </c>
      <c r="O1704" s="14"/>
      <c r="P1704" s="14">
        <f t="shared" si="465"/>
        <v>69</v>
      </c>
      <c r="Q1704" s="14"/>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c r="AM1704" s="14"/>
      <c r="AN1704" s="14"/>
      <c r="AO1704" s="14"/>
      <c r="AP1704" s="14"/>
      <c r="AQ1704" s="14"/>
      <c r="AR1704" s="14"/>
      <c r="AS1704" s="14"/>
      <c r="AT1704" s="14"/>
      <c r="AU1704" s="14"/>
      <c r="AV1704" s="14"/>
      <c r="AW1704" s="14"/>
      <c r="AX1704" s="14"/>
      <c r="AY1704" s="14"/>
      <c r="AZ1704" s="14"/>
      <c r="BA1704" s="14"/>
      <c r="BB1704" s="14"/>
      <c r="BC1704" s="14"/>
      <c r="BD1704" s="14"/>
      <c r="BE1704" s="14"/>
      <c r="BF1704" s="14"/>
      <c r="BG1704" s="14"/>
      <c r="BH1704" s="14"/>
      <c r="BI1704" s="14"/>
      <c r="BJ1704" s="14"/>
      <c r="BK1704" s="14"/>
      <c r="BL1704" s="14"/>
      <c r="BM1704" s="14"/>
      <c r="BN1704" s="14"/>
      <c r="BO1704" s="14"/>
      <c r="BP1704" s="14"/>
      <c r="BQ1704" s="14"/>
      <c r="BR1704" s="14"/>
      <c r="BS1704" s="14"/>
      <c r="BT1704" s="14"/>
    </row>
    <row r="1705" spans="1:72" s="13" customFormat="1" x14ac:dyDescent="0.25">
      <c r="A1705" s="13" t="s">
        <v>60</v>
      </c>
      <c r="B1705" s="24">
        <v>70</v>
      </c>
      <c r="C1705" s="25">
        <v>29.119017810946204</v>
      </c>
      <c r="D1705" s="25">
        <v>28.712686918733802</v>
      </c>
      <c r="E1705" s="25">
        <f t="shared" si="460"/>
        <v>28.915852364840003</v>
      </c>
      <c r="F1705" s="26">
        <f t="shared" si="464"/>
        <v>0.78594967654559866</v>
      </c>
      <c r="G1705" s="26">
        <f t="shared" si="464"/>
        <v>0.72947442566815468</v>
      </c>
      <c r="H1705" s="26">
        <f t="shared" si="461"/>
        <v>0.75771205110687667</v>
      </c>
      <c r="I1705" s="26">
        <v>1.2917485743885702</v>
      </c>
      <c r="J1705" s="26">
        <v>1.3311934621459622</v>
      </c>
      <c r="K1705" s="26">
        <f t="shared" si="462"/>
        <v>1.3114710182672662</v>
      </c>
      <c r="L1705" s="26">
        <f t="shared" si="458"/>
        <v>1.6435512513549924</v>
      </c>
      <c r="M1705" s="26">
        <f t="shared" si="459"/>
        <v>1.8248665276053635</v>
      </c>
      <c r="N1705" s="26">
        <f t="shared" si="463"/>
        <v>1.7342088894801779</v>
      </c>
      <c r="O1705" s="14"/>
      <c r="P1705" s="14">
        <f t="shared" si="465"/>
        <v>70</v>
      </c>
      <c r="Q1705" s="14"/>
      <c r="R1705" s="14"/>
      <c r="S1705" s="14"/>
      <c r="T1705" s="14"/>
      <c r="U1705" s="14"/>
      <c r="V1705" s="14"/>
      <c r="W1705" s="14"/>
      <c r="X1705" s="14"/>
      <c r="Y1705" s="14"/>
      <c r="Z1705" s="14"/>
      <c r="AA1705" s="14"/>
      <c r="AB1705" s="14"/>
      <c r="AC1705" s="14"/>
      <c r="AD1705" s="14"/>
      <c r="AE1705" s="14"/>
      <c r="AF1705" s="14"/>
      <c r="AG1705" s="14"/>
      <c r="AH1705" s="14"/>
      <c r="AI1705" s="14"/>
      <c r="AJ1705" s="14"/>
      <c r="AK1705" s="14"/>
      <c r="AL1705" s="14"/>
      <c r="AM1705" s="14"/>
      <c r="AN1705" s="14"/>
      <c r="AO1705" s="14"/>
      <c r="AP1705" s="14"/>
      <c r="AQ1705" s="14"/>
      <c r="AR1705" s="14"/>
      <c r="AS1705" s="14"/>
      <c r="AT1705" s="14"/>
      <c r="AU1705" s="14"/>
      <c r="AV1705" s="14"/>
      <c r="AW1705" s="14"/>
      <c r="AX1705" s="14"/>
      <c r="AY1705" s="14"/>
      <c r="AZ1705" s="14"/>
      <c r="BA1705" s="14"/>
      <c r="BB1705" s="14"/>
      <c r="BC1705" s="14"/>
      <c r="BD1705" s="14"/>
      <c r="BE1705" s="14"/>
      <c r="BF1705" s="14"/>
      <c r="BG1705" s="14"/>
      <c r="BH1705" s="14"/>
      <c r="BI1705" s="14"/>
      <c r="BJ1705" s="14"/>
      <c r="BK1705" s="14"/>
      <c r="BL1705" s="14"/>
      <c r="BM1705" s="14"/>
      <c r="BN1705" s="14"/>
      <c r="BO1705" s="14"/>
      <c r="BP1705" s="14"/>
      <c r="BQ1705" s="14"/>
      <c r="BR1705" s="14"/>
      <c r="BS1705" s="14"/>
      <c r="BT1705" s="14"/>
    </row>
    <row r="1706" spans="1:72" s="13" customFormat="1" x14ac:dyDescent="0.25">
      <c r="A1706" s="13" t="s">
        <v>60</v>
      </c>
      <c r="B1706" s="13">
        <v>71</v>
      </c>
      <c r="C1706" s="21">
        <v>29.904967487491803</v>
      </c>
      <c r="D1706" s="21">
        <v>29.442161344401956</v>
      </c>
      <c r="E1706" s="21">
        <f t="shared" si="460"/>
        <v>29.673564415946878</v>
      </c>
      <c r="F1706" s="22">
        <f t="shared" si="464"/>
        <v>0.79439060661509586</v>
      </c>
      <c r="G1706" s="22">
        <f t="shared" si="464"/>
        <v>0.73636962705366216</v>
      </c>
      <c r="H1706" s="22">
        <f t="shared" si="461"/>
        <v>0.76538011683437901</v>
      </c>
      <c r="I1706" s="22">
        <v>1.3260526411245577</v>
      </c>
      <c r="J1706" s="22">
        <v>1.3524352036060217</v>
      </c>
      <c r="K1706" s="22">
        <f t="shared" si="462"/>
        <v>1.3392439223652897</v>
      </c>
      <c r="L1706" s="22">
        <f t="shared" si="458"/>
        <v>1.6692702935837542</v>
      </c>
      <c r="M1706" s="22">
        <f t="shared" si="459"/>
        <v>1.8366254580832466</v>
      </c>
      <c r="N1706" s="22">
        <f t="shared" si="463"/>
        <v>1.7529478758335004</v>
      </c>
      <c r="O1706" s="14"/>
      <c r="P1706" s="14">
        <f t="shared" si="465"/>
        <v>71</v>
      </c>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c r="AS1706" s="14"/>
      <c r="AT1706" s="14"/>
      <c r="AU1706" s="14"/>
      <c r="AV1706" s="14"/>
      <c r="AW1706" s="14"/>
      <c r="AX1706" s="14"/>
      <c r="AY1706" s="14"/>
      <c r="AZ1706" s="14"/>
      <c r="BA1706" s="14"/>
      <c r="BB1706" s="14"/>
      <c r="BC1706" s="14"/>
      <c r="BD1706" s="14"/>
      <c r="BE1706" s="14"/>
      <c r="BF1706" s="14"/>
      <c r="BG1706" s="14"/>
      <c r="BH1706" s="14"/>
      <c r="BI1706" s="14"/>
      <c r="BJ1706" s="14"/>
      <c r="BK1706" s="14"/>
      <c r="BL1706" s="14"/>
      <c r="BM1706" s="14"/>
      <c r="BN1706" s="14"/>
      <c r="BO1706" s="14"/>
      <c r="BP1706" s="14"/>
      <c r="BQ1706" s="14"/>
      <c r="BR1706" s="14"/>
      <c r="BS1706" s="14"/>
      <c r="BT1706" s="14"/>
    </row>
    <row r="1707" spans="1:72" s="13" customFormat="1" x14ac:dyDescent="0.25">
      <c r="A1707" s="13" t="s">
        <v>60</v>
      </c>
      <c r="B1707" s="13">
        <v>72</v>
      </c>
      <c r="C1707" s="21">
        <v>30.699358094106898</v>
      </c>
      <c r="D1707" s="21">
        <v>30.178530971455618</v>
      </c>
      <c r="E1707" s="21">
        <f t="shared" si="460"/>
        <v>30.438944532781257</v>
      </c>
      <c r="F1707" s="22">
        <f t="shared" si="464"/>
        <v>0.80266312542623908</v>
      </c>
      <c r="G1707" s="22">
        <f t="shared" si="464"/>
        <v>0.74312482786936229</v>
      </c>
      <c r="H1707" s="22">
        <f t="shared" si="461"/>
        <v>0.77289397664780068</v>
      </c>
      <c r="I1707" s="22">
        <v>1.3603066306052485</v>
      </c>
      <c r="J1707" s="22">
        <v>1.373534721588231</v>
      </c>
      <c r="K1707" s="22">
        <f t="shared" si="462"/>
        <v>1.3669206760967398</v>
      </c>
      <c r="L1707" s="22">
        <f t="shared" si="458"/>
        <v>1.6947416512785278</v>
      </c>
      <c r="M1707" s="22">
        <f t="shared" si="459"/>
        <v>1.8483230139495375</v>
      </c>
      <c r="N1707" s="22">
        <f t="shared" si="463"/>
        <v>1.7715323326140326</v>
      </c>
      <c r="O1707" s="14"/>
      <c r="P1707" s="14">
        <f t="shared" si="465"/>
        <v>72</v>
      </c>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c r="AS1707" s="14"/>
      <c r="AT1707" s="14"/>
      <c r="AU1707" s="14"/>
      <c r="AV1707" s="14"/>
      <c r="AW1707" s="14"/>
      <c r="AX1707" s="14"/>
      <c r="AY1707" s="14"/>
      <c r="AZ1707" s="14"/>
      <c r="BA1707" s="14"/>
      <c r="BB1707" s="14"/>
      <c r="BC1707" s="14"/>
      <c r="BD1707" s="14"/>
      <c r="BE1707" s="14"/>
      <c r="BF1707" s="14"/>
      <c r="BG1707" s="14"/>
      <c r="BH1707" s="14"/>
      <c r="BI1707" s="14"/>
      <c r="BJ1707" s="14"/>
      <c r="BK1707" s="14"/>
      <c r="BL1707" s="14"/>
      <c r="BM1707" s="14"/>
      <c r="BN1707" s="14"/>
      <c r="BO1707" s="14"/>
      <c r="BP1707" s="14"/>
      <c r="BQ1707" s="14"/>
      <c r="BR1707" s="14"/>
      <c r="BS1707" s="14"/>
      <c r="BT1707" s="14"/>
    </row>
    <row r="1708" spans="1:72" s="13" customFormat="1" x14ac:dyDescent="0.25">
      <c r="A1708" s="13" t="s">
        <v>60</v>
      </c>
      <c r="B1708" s="13">
        <v>73</v>
      </c>
      <c r="C1708" s="21">
        <v>31.502021219533137</v>
      </c>
      <c r="D1708" s="21">
        <v>30.921655799324981</v>
      </c>
      <c r="E1708" s="21">
        <f t="shared" si="460"/>
        <v>31.211838509429057</v>
      </c>
      <c r="F1708" s="22">
        <f t="shared" si="464"/>
        <v>0.81076583783118039</v>
      </c>
      <c r="G1708" s="22">
        <f t="shared" si="464"/>
        <v>0.74973968523313061</v>
      </c>
      <c r="H1708" s="22">
        <f t="shared" si="461"/>
        <v>0.7802527615321555</v>
      </c>
      <c r="I1708" s="22">
        <v>1.3944807527825234</v>
      </c>
      <c r="J1708" s="22">
        <v>1.3944867886373875</v>
      </c>
      <c r="K1708" s="22">
        <f t="shared" si="462"/>
        <v>1.3944837707099556</v>
      </c>
      <c r="L1708" s="22">
        <f t="shared" si="458"/>
        <v>1.7199549952829729</v>
      </c>
      <c r="M1708" s="22">
        <f t="shared" si="459"/>
        <v>1.8599612853676988</v>
      </c>
      <c r="N1708" s="22">
        <f t="shared" si="463"/>
        <v>1.7899581403253357</v>
      </c>
      <c r="O1708" s="14"/>
      <c r="P1708" s="14">
        <f t="shared" si="465"/>
        <v>73</v>
      </c>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4"/>
      <c r="AY1708" s="14"/>
      <c r="AZ1708" s="14"/>
      <c r="BA1708" s="14"/>
      <c r="BB1708" s="14"/>
      <c r="BC1708" s="14"/>
      <c r="BD1708" s="14"/>
      <c r="BE1708" s="14"/>
      <c r="BF1708" s="14"/>
      <c r="BG1708" s="14"/>
      <c r="BH1708" s="14"/>
      <c r="BI1708" s="14"/>
      <c r="BJ1708" s="14"/>
      <c r="BK1708" s="14"/>
      <c r="BL1708" s="14"/>
      <c r="BM1708" s="14"/>
      <c r="BN1708" s="14"/>
      <c r="BO1708" s="14"/>
      <c r="BP1708" s="14"/>
      <c r="BQ1708" s="14"/>
      <c r="BR1708" s="14"/>
      <c r="BS1708" s="14"/>
      <c r="BT1708" s="14"/>
    </row>
    <row r="1709" spans="1:72" s="13" customFormat="1" x14ac:dyDescent="0.25">
      <c r="A1709" s="13" t="s">
        <v>60</v>
      </c>
      <c r="B1709" s="13">
        <v>74</v>
      </c>
      <c r="C1709" s="21">
        <v>32.312787057364318</v>
      </c>
      <c r="D1709" s="21">
        <v>31.671395484558111</v>
      </c>
      <c r="E1709" s="21">
        <f t="shared" si="460"/>
        <v>31.992091270961215</v>
      </c>
      <c r="F1709" s="22">
        <f t="shared" si="464"/>
        <v>0.81869746566702872</v>
      </c>
      <c r="G1709" s="22">
        <f t="shared" si="464"/>
        <v>0.7562139219138615</v>
      </c>
      <c r="H1709" s="22">
        <f t="shared" si="461"/>
        <v>0.78745569379044511</v>
      </c>
      <c r="I1709" s="22">
        <v>1.4285458327596361</v>
      </c>
      <c r="J1709" s="22">
        <v>1.4152864539632417</v>
      </c>
      <c r="K1709" s="22">
        <f t="shared" si="462"/>
        <v>1.4219161433614389</v>
      </c>
      <c r="L1709" s="22">
        <f t="shared" si="458"/>
        <v>1.7449007633066718</v>
      </c>
      <c r="M1709" s="22">
        <f t="shared" si="459"/>
        <v>1.8715424471178324</v>
      </c>
      <c r="N1709" s="22">
        <f t="shared" si="463"/>
        <v>1.8082216052122519</v>
      </c>
      <c r="O1709" s="14"/>
      <c r="P1709" s="14">
        <f t="shared" si="465"/>
        <v>74</v>
      </c>
      <c r="Q1709" s="14"/>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c r="AM1709" s="14"/>
      <c r="AN1709" s="14"/>
      <c r="AO1709" s="14"/>
      <c r="AP1709" s="14"/>
      <c r="AQ1709" s="14"/>
      <c r="AR1709" s="14"/>
      <c r="AS1709" s="14"/>
      <c r="AT1709" s="14"/>
      <c r="AU1709" s="14"/>
      <c r="AV1709" s="14"/>
      <c r="AW1709" s="14"/>
      <c r="AX1709" s="14"/>
      <c r="AY1709" s="14"/>
      <c r="AZ1709" s="14"/>
      <c r="BA1709" s="14"/>
      <c r="BB1709" s="14"/>
      <c r="BC1709" s="14"/>
      <c r="BD1709" s="14"/>
      <c r="BE1709" s="14"/>
      <c r="BF1709" s="14"/>
      <c r="BG1709" s="14"/>
      <c r="BH1709" s="14"/>
      <c r="BI1709" s="14"/>
      <c r="BJ1709" s="14"/>
      <c r="BK1709" s="14"/>
      <c r="BL1709" s="14"/>
      <c r="BM1709" s="14"/>
      <c r="BN1709" s="14"/>
      <c r="BO1709" s="14"/>
      <c r="BP1709" s="14"/>
      <c r="BQ1709" s="14"/>
      <c r="BR1709" s="14"/>
      <c r="BS1709" s="14"/>
      <c r="BT1709" s="14"/>
    </row>
    <row r="1710" spans="1:72" s="13" customFormat="1" x14ac:dyDescent="0.25">
      <c r="A1710" s="13" t="s">
        <v>60</v>
      </c>
      <c r="B1710" s="13">
        <v>75</v>
      </c>
      <c r="C1710" s="21">
        <v>33.131484523031347</v>
      </c>
      <c r="D1710" s="21">
        <v>32.427609406471973</v>
      </c>
      <c r="E1710" s="21">
        <f t="shared" si="460"/>
        <v>32.77954696475166</v>
      </c>
      <c r="F1710" s="22">
        <f t="shared" si="464"/>
        <v>0.82645684663346231</v>
      </c>
      <c r="G1710" s="22">
        <f t="shared" si="464"/>
        <v>0.76254732534241043</v>
      </c>
      <c r="H1710" s="22">
        <f t="shared" si="461"/>
        <v>0.79450208598793637</v>
      </c>
      <c r="I1710" s="22">
        <v>1.4624733762881101</v>
      </c>
      <c r="J1710" s="22">
        <v>1.4359290381361469</v>
      </c>
      <c r="K1710" s="22">
        <f t="shared" si="462"/>
        <v>1.4492012072121285</v>
      </c>
      <c r="L1710" s="22">
        <f t="shared" si="458"/>
        <v>1.7695701623689546</v>
      </c>
      <c r="M1710" s="22">
        <f t="shared" si="459"/>
        <v>1.8830687491971263</v>
      </c>
      <c r="N1710" s="22">
        <f t="shared" si="463"/>
        <v>1.8263194557830404</v>
      </c>
      <c r="O1710" s="14"/>
      <c r="P1710" s="14">
        <f t="shared" si="465"/>
        <v>75</v>
      </c>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row>
    <row r="1711" spans="1:72" s="13" customFormat="1" x14ac:dyDescent="0.25">
      <c r="A1711" s="13" t="s">
        <v>60</v>
      </c>
      <c r="B1711" s="13">
        <v>76</v>
      </c>
      <c r="C1711" s="21">
        <v>33.957941369664809</v>
      </c>
      <c r="D1711" s="21">
        <v>33.190156731814383</v>
      </c>
      <c r="E1711" s="21">
        <f t="shared" si="460"/>
        <v>33.574049050739596</v>
      </c>
      <c r="F1711" s="22">
        <f t="shared" si="464"/>
        <v>0.83404293308505117</v>
      </c>
      <c r="G1711" s="22">
        <f t="shared" si="464"/>
        <v>0.76873974659223165</v>
      </c>
      <c r="H1711" s="22">
        <f t="shared" si="461"/>
        <v>0.80139133983864141</v>
      </c>
      <c r="I1711" s="22">
        <v>1.4962356311698439</v>
      </c>
      <c r="J1711" s="22">
        <v>1.4564101276483896</v>
      </c>
      <c r="K1711" s="22">
        <f t="shared" si="462"/>
        <v>1.4763228794091168</v>
      </c>
      <c r="L1711" s="22">
        <f t="shared" si="458"/>
        <v>1.7939551692325963</v>
      </c>
      <c r="M1711" s="22">
        <f t="shared" si="459"/>
        <v>1.8945425081824527</v>
      </c>
      <c r="N1711" s="22">
        <f t="shared" si="463"/>
        <v>1.8442488387075247</v>
      </c>
      <c r="O1711" s="14"/>
      <c r="P1711" s="14">
        <f t="shared" si="465"/>
        <v>76</v>
      </c>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c r="AM1711" s="14"/>
      <c r="AN1711" s="14"/>
      <c r="AO1711" s="14"/>
      <c r="AP1711" s="14"/>
      <c r="AQ1711" s="14"/>
      <c r="AR1711" s="14"/>
      <c r="AS1711" s="14"/>
      <c r="AT1711" s="14"/>
      <c r="AU1711" s="14"/>
      <c r="AV1711" s="14"/>
      <c r="AW1711" s="14"/>
      <c r="AX1711" s="14"/>
      <c r="AY1711" s="14"/>
      <c r="AZ1711" s="14"/>
      <c r="BA1711" s="14"/>
      <c r="BB1711" s="14"/>
      <c r="BC1711" s="14"/>
      <c r="BD1711" s="14"/>
      <c r="BE1711" s="14"/>
      <c r="BF1711" s="14"/>
      <c r="BG1711" s="14"/>
      <c r="BH1711" s="14"/>
      <c r="BI1711" s="14"/>
      <c r="BJ1711" s="14"/>
      <c r="BK1711" s="14"/>
      <c r="BL1711" s="14"/>
      <c r="BM1711" s="14"/>
      <c r="BN1711" s="14"/>
      <c r="BO1711" s="14"/>
      <c r="BP1711" s="14"/>
      <c r="BQ1711" s="14"/>
      <c r="BR1711" s="14"/>
      <c r="BS1711" s="14"/>
      <c r="BT1711" s="14"/>
    </row>
    <row r="1712" spans="1:72" s="13" customFormat="1" x14ac:dyDescent="0.25">
      <c r="A1712" s="13" t="s">
        <v>60</v>
      </c>
      <c r="B1712" s="24">
        <v>77</v>
      </c>
      <c r="C1712" s="25">
        <v>34.79198430274986</v>
      </c>
      <c r="D1712" s="25">
        <v>33.958896478406615</v>
      </c>
      <c r="E1712" s="25">
        <f t="shared" si="460"/>
        <v>34.375440390578234</v>
      </c>
      <c r="F1712" s="26">
        <f t="shared" si="464"/>
        <v>0.84145479073995233</v>
      </c>
      <c r="G1712" s="26">
        <f t="shared" si="464"/>
        <v>0.77479109933079826</v>
      </c>
      <c r="H1712" s="26">
        <f t="shared" si="461"/>
        <v>0.8081229450353753</v>
      </c>
      <c r="I1712" s="26">
        <v>1.5298056443943064</v>
      </c>
      <c r="J1712" s="26">
        <v>1.4767255693542793</v>
      </c>
      <c r="K1712" s="26">
        <f t="shared" si="462"/>
        <v>1.5032656068742929</v>
      </c>
      <c r="L1712" s="26">
        <f t="shared" si="458"/>
        <v>1.8180485288449511</v>
      </c>
      <c r="M1712" s="26">
        <f t="shared" si="459"/>
        <v>1.9059660992876082</v>
      </c>
      <c r="N1712" s="26">
        <f t="shared" si="463"/>
        <v>1.8620073140662796</v>
      </c>
      <c r="O1712" s="14"/>
      <c r="P1712" s="14">
        <f t="shared" si="465"/>
        <v>77</v>
      </c>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4"/>
      <c r="AY1712" s="14"/>
      <c r="AZ1712" s="14"/>
      <c r="BA1712" s="14"/>
      <c r="BB1712" s="14"/>
      <c r="BC1712" s="14"/>
      <c r="BD1712" s="14"/>
      <c r="BE1712" s="14"/>
      <c r="BF1712" s="14"/>
      <c r="BG1712" s="14"/>
      <c r="BH1712" s="14"/>
      <c r="BI1712" s="14"/>
      <c r="BJ1712" s="14"/>
      <c r="BK1712" s="14"/>
      <c r="BL1712" s="14"/>
      <c r="BM1712" s="14"/>
      <c r="BN1712" s="14"/>
      <c r="BO1712" s="14"/>
      <c r="BP1712" s="14"/>
      <c r="BQ1712" s="14"/>
      <c r="BR1712" s="14"/>
      <c r="BS1712" s="14"/>
      <c r="BT1712" s="14"/>
    </row>
    <row r="1713" spans="1:72" s="13" customFormat="1" x14ac:dyDescent="0.25">
      <c r="A1713" s="13" t="s">
        <v>60</v>
      </c>
      <c r="B1713" s="13">
        <v>78</v>
      </c>
      <c r="C1713" s="21">
        <v>35.633439093489812</v>
      </c>
      <c r="D1713" s="21">
        <v>34.733687577737413</v>
      </c>
      <c r="E1713" s="21">
        <f t="shared" si="460"/>
        <v>35.183563335613613</v>
      </c>
      <c r="F1713" s="22">
        <f t="shared" si="464"/>
        <v>0.84869159730732235</v>
      </c>
      <c r="G1713" s="22">
        <f t="shared" si="464"/>
        <v>0.78070135874358471</v>
      </c>
      <c r="H1713" s="22">
        <f t="shared" si="461"/>
        <v>0.81469647802545353</v>
      </c>
      <c r="I1713" s="22">
        <v>1.5631573148701121</v>
      </c>
      <c r="J1713" s="22">
        <v>1.4968714648019308</v>
      </c>
      <c r="K1713" s="22">
        <f t="shared" si="462"/>
        <v>1.5300143898360214</v>
      </c>
      <c r="L1713" s="22">
        <f t="shared" si="458"/>
        <v>1.8418437508154948</v>
      </c>
      <c r="M1713" s="22">
        <f t="shared" si="459"/>
        <v>1.9173419490532315</v>
      </c>
      <c r="N1713" s="22">
        <f t="shared" si="463"/>
        <v>1.879592849934363</v>
      </c>
      <c r="O1713" s="14"/>
      <c r="P1713" s="14">
        <f t="shared" si="465"/>
        <v>78</v>
      </c>
      <c r="Q1713" s="14"/>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c r="BE1713" s="14"/>
      <c r="BF1713" s="14"/>
      <c r="BG1713" s="14"/>
      <c r="BH1713" s="14"/>
      <c r="BI1713" s="14"/>
      <c r="BJ1713" s="14"/>
      <c r="BK1713" s="14"/>
      <c r="BL1713" s="14"/>
      <c r="BM1713" s="14"/>
      <c r="BN1713" s="14"/>
      <c r="BO1713" s="14"/>
      <c r="BP1713" s="14"/>
      <c r="BQ1713" s="14"/>
      <c r="BR1713" s="14"/>
      <c r="BS1713" s="14"/>
      <c r="BT1713" s="14"/>
    </row>
    <row r="1714" spans="1:72" s="13" customFormat="1" x14ac:dyDescent="0.25">
      <c r="A1714" s="13" t="s">
        <v>60</v>
      </c>
      <c r="B1714" s="13">
        <v>79</v>
      </c>
      <c r="C1714" s="21">
        <v>36.482130690797135</v>
      </c>
      <c r="D1714" s="21">
        <v>35.514388936480998</v>
      </c>
      <c r="E1714" s="21">
        <f t="shared" si="460"/>
        <v>35.998259813639066</v>
      </c>
      <c r="F1714" s="22">
        <f t="shared" si="464"/>
        <v>0.85575264103586335</v>
      </c>
      <c r="G1714" s="22">
        <f t="shared" si="464"/>
        <v>0.78647056043134</v>
      </c>
      <c r="H1714" s="22">
        <f t="shared" si="461"/>
        <v>0.82111160073360168</v>
      </c>
      <c r="I1714" s="22">
        <v>1.5962654416396749</v>
      </c>
      <c r="J1714" s="22">
        <v>1.5168441644695183</v>
      </c>
      <c r="K1714" s="22">
        <f t="shared" si="462"/>
        <v>1.5565548030545966</v>
      </c>
      <c r="L1714" s="22">
        <f t="shared" si="458"/>
        <v>1.8653351039705148</v>
      </c>
      <c r="M1714" s="22">
        <f t="shared" si="459"/>
        <v>1.9286725286164617</v>
      </c>
      <c r="N1714" s="22">
        <f t="shared" si="463"/>
        <v>1.8970038162934881</v>
      </c>
      <c r="O1714" s="14"/>
      <c r="P1714" s="14">
        <f t="shared" si="465"/>
        <v>79</v>
      </c>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4"/>
      <c r="AY1714" s="14"/>
      <c r="AZ1714" s="14"/>
      <c r="BA1714" s="14"/>
      <c r="BB1714" s="14"/>
      <c r="BC1714" s="14"/>
      <c r="BD1714" s="14"/>
      <c r="BE1714" s="14"/>
      <c r="BF1714" s="14"/>
      <c r="BG1714" s="14"/>
      <c r="BH1714" s="14"/>
      <c r="BI1714" s="14"/>
      <c r="BJ1714" s="14"/>
      <c r="BK1714" s="14"/>
      <c r="BL1714" s="14"/>
      <c r="BM1714" s="14"/>
      <c r="BN1714" s="14"/>
      <c r="BO1714" s="14"/>
      <c r="BP1714" s="14"/>
      <c r="BQ1714" s="14"/>
      <c r="BR1714" s="14"/>
      <c r="BS1714" s="14"/>
      <c r="BT1714" s="14"/>
    </row>
    <row r="1715" spans="1:72" s="13" customFormat="1" x14ac:dyDescent="0.25">
      <c r="A1715" s="13" t="s">
        <v>60</v>
      </c>
      <c r="B1715" s="13">
        <v>80</v>
      </c>
      <c r="C1715" s="21">
        <v>37.337883331832998</v>
      </c>
      <c r="D1715" s="21">
        <v>36.300859496912338</v>
      </c>
      <c r="E1715" s="21">
        <f t="shared" si="460"/>
        <v>36.819371414372668</v>
      </c>
      <c r="F1715" s="22">
        <f t="shared" si="464"/>
        <v>0.86263731918589315</v>
      </c>
      <c r="G1715" s="22">
        <f t="shared" si="464"/>
        <v>0.79209879928298221</v>
      </c>
      <c r="H1715" s="22">
        <f t="shared" si="461"/>
        <v>0.82736805923443768</v>
      </c>
      <c r="I1715" s="22">
        <v>1.6291057674949232</v>
      </c>
      <c r="J1715" s="22">
        <v>1.5366402619185098</v>
      </c>
      <c r="K1715" s="22">
        <f t="shared" si="462"/>
        <v>1.5828730147067165</v>
      </c>
      <c r="L1715" s="22">
        <f t="shared" si="458"/>
        <v>1.8885176090368758</v>
      </c>
      <c r="M1715" s="22">
        <f t="shared" si="459"/>
        <v>1.9399603475090428</v>
      </c>
      <c r="N1715" s="22">
        <f t="shared" si="463"/>
        <v>1.9142389782729592</v>
      </c>
      <c r="O1715" s="14"/>
      <c r="P1715" s="14">
        <f t="shared" si="465"/>
        <v>80</v>
      </c>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4"/>
      <c r="AY1715" s="14"/>
      <c r="AZ1715" s="14"/>
      <c r="BA1715" s="14"/>
      <c r="BB1715" s="14"/>
      <c r="BC1715" s="14"/>
      <c r="BD1715" s="14"/>
      <c r="BE1715" s="14"/>
      <c r="BF1715" s="14"/>
      <c r="BG1715" s="14"/>
      <c r="BH1715" s="14"/>
      <c r="BI1715" s="14"/>
      <c r="BJ1715" s="14"/>
      <c r="BK1715" s="14"/>
      <c r="BL1715" s="14"/>
      <c r="BM1715" s="14"/>
      <c r="BN1715" s="14"/>
      <c r="BO1715" s="14"/>
      <c r="BP1715" s="14"/>
      <c r="BQ1715" s="14"/>
      <c r="BR1715" s="14"/>
      <c r="BS1715" s="14"/>
      <c r="BT1715" s="14"/>
    </row>
    <row r="1716" spans="1:72" s="13" customFormat="1" x14ac:dyDescent="0.25">
      <c r="A1716" s="13" t="s">
        <v>60</v>
      </c>
      <c r="B1716" s="13">
        <v>81</v>
      </c>
      <c r="C1716" s="21">
        <v>38.200520651018891</v>
      </c>
      <c r="D1716" s="21">
        <v>37.09295829619532</v>
      </c>
      <c r="E1716" s="21">
        <f t="shared" si="460"/>
        <v>37.646739473607106</v>
      </c>
      <c r="F1716" s="22">
        <f t="shared" si="464"/>
        <v>0.86934513642801647</v>
      </c>
      <c r="G1716" s="22">
        <f t="shared" si="464"/>
        <v>0.79758622832484605</v>
      </c>
      <c r="H1716" s="22">
        <f t="shared" si="461"/>
        <v>0.83346568237643126</v>
      </c>
      <c r="I1716" s="22">
        <v>1.6616550179407787</v>
      </c>
      <c r="J1716" s="22">
        <v>1.5562565878761836</v>
      </c>
      <c r="K1716" s="22">
        <f t="shared" si="462"/>
        <v>1.6089558029084812</v>
      </c>
      <c r="L1716" s="22">
        <f t="shared" si="458"/>
        <v>1.9113870295153681</v>
      </c>
      <c r="M1716" s="22">
        <f t="shared" si="459"/>
        <v>1.9512079479415754</v>
      </c>
      <c r="N1716" s="22">
        <f t="shared" si="463"/>
        <v>1.9312974887284717</v>
      </c>
      <c r="O1716" s="14"/>
      <c r="P1716" s="14">
        <f t="shared" si="465"/>
        <v>81</v>
      </c>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c r="AQ1716" s="14"/>
      <c r="AR1716" s="14"/>
      <c r="AS1716" s="14"/>
      <c r="AT1716" s="14"/>
      <c r="AU1716" s="14"/>
      <c r="AV1716" s="14"/>
      <c r="AW1716" s="14"/>
      <c r="AX1716" s="14"/>
      <c r="AY1716" s="14"/>
      <c r="AZ1716" s="14"/>
      <c r="BA1716" s="14"/>
      <c r="BB1716" s="14"/>
      <c r="BC1716" s="14"/>
      <c r="BD1716" s="14"/>
      <c r="BE1716" s="14"/>
      <c r="BF1716" s="14"/>
      <c r="BG1716" s="14"/>
      <c r="BH1716" s="14"/>
      <c r="BI1716" s="14"/>
      <c r="BJ1716" s="14"/>
      <c r="BK1716" s="14"/>
      <c r="BL1716" s="14"/>
      <c r="BM1716" s="14"/>
      <c r="BN1716" s="14"/>
      <c r="BO1716" s="14"/>
      <c r="BP1716" s="14"/>
      <c r="BQ1716" s="14"/>
      <c r="BR1716" s="14"/>
      <c r="BS1716" s="14"/>
      <c r="BT1716" s="14"/>
    </row>
    <row r="1717" spans="1:72" s="13" customFormat="1" x14ac:dyDescent="0.25">
      <c r="A1717" s="13" t="s">
        <v>60</v>
      </c>
      <c r="B1717" s="13">
        <v>82</v>
      </c>
      <c r="C1717" s="21">
        <v>39.069865787446908</v>
      </c>
      <c r="D1717" s="21">
        <v>37.890544524520166</v>
      </c>
      <c r="E1717" s="21">
        <f t="shared" si="460"/>
        <v>38.480205155983541</v>
      </c>
      <c r="F1717" s="22">
        <f t="shared" si="464"/>
        <v>0.87587570317101893</v>
      </c>
      <c r="G1717" s="22">
        <f t="shared" si="464"/>
        <v>0.80293305754821631</v>
      </c>
      <c r="H1717" s="22">
        <f t="shared" si="461"/>
        <v>0.83940438035961762</v>
      </c>
      <c r="I1717" s="22">
        <v>1.693890935481289</v>
      </c>
      <c r="J1717" s="22">
        <v>1.5756902042593957</v>
      </c>
      <c r="K1717" s="22">
        <f t="shared" si="462"/>
        <v>1.6347905698703422</v>
      </c>
      <c r="L1717" s="22">
        <f t="shared" si="458"/>
        <v>1.9339398608144158</v>
      </c>
      <c r="M1717" s="22">
        <f t="shared" si="459"/>
        <v>1.9624178995330195</v>
      </c>
      <c r="N1717" s="22">
        <f t="shared" si="463"/>
        <v>1.9481788801737177</v>
      </c>
      <c r="O1717" s="14"/>
      <c r="P1717" s="14">
        <f t="shared" si="465"/>
        <v>82</v>
      </c>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c r="AS1717" s="14"/>
      <c r="AT1717" s="14"/>
      <c r="AU1717" s="14"/>
      <c r="AV1717" s="14"/>
      <c r="AW1717" s="14"/>
      <c r="AX1717" s="14"/>
      <c r="AY1717" s="14"/>
      <c r="AZ1717" s="14"/>
      <c r="BA1717" s="14"/>
      <c r="BB1717" s="14"/>
      <c r="BC1717" s="14"/>
      <c r="BD1717" s="14"/>
      <c r="BE1717" s="14"/>
      <c r="BF1717" s="14"/>
      <c r="BG1717" s="14"/>
      <c r="BH1717" s="14"/>
      <c r="BI1717" s="14"/>
      <c r="BJ1717" s="14"/>
      <c r="BK1717" s="14"/>
      <c r="BL1717" s="14"/>
      <c r="BM1717" s="14"/>
      <c r="BN1717" s="14"/>
      <c r="BO1717" s="14"/>
      <c r="BP1717" s="14"/>
      <c r="BQ1717" s="14"/>
      <c r="BR1717" s="14"/>
      <c r="BS1717" s="14"/>
      <c r="BT1717" s="14"/>
    </row>
    <row r="1718" spans="1:72" s="13" customFormat="1" x14ac:dyDescent="0.25">
      <c r="A1718" s="13" t="s">
        <v>60</v>
      </c>
      <c r="B1718" s="13">
        <v>83</v>
      </c>
      <c r="C1718" s="21">
        <v>39.945741490617927</v>
      </c>
      <c r="D1718" s="21">
        <v>38.693477582068383</v>
      </c>
      <c r="E1718" s="21">
        <f t="shared" si="460"/>
        <v>39.319609536343151</v>
      </c>
      <c r="F1718" s="22">
        <f t="shared" si="464"/>
        <v>0.88222873382204625</v>
      </c>
      <c r="G1718" s="22">
        <f t="shared" si="464"/>
        <v>0.80813955271655402</v>
      </c>
      <c r="H1718" s="22">
        <f t="shared" si="461"/>
        <v>0.84518414326930014</v>
      </c>
      <c r="I1718" s="22">
        <v>1.7257923092305063</v>
      </c>
      <c r="J1718" s="22">
        <v>1.5949383981512777</v>
      </c>
      <c r="K1718" s="22">
        <f t="shared" si="462"/>
        <v>1.660365353690892</v>
      </c>
      <c r="L1718" s="22">
        <f t="shared" si="458"/>
        <v>1.9561733177221756</v>
      </c>
      <c r="M1718" s="22">
        <f t="shared" si="459"/>
        <v>1.9735927944498028</v>
      </c>
      <c r="N1718" s="22">
        <f t="shared" si="463"/>
        <v>1.9648830560859891</v>
      </c>
      <c r="O1718" s="14"/>
      <c r="P1718" s="14">
        <f t="shared" si="465"/>
        <v>83</v>
      </c>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c r="AS1718" s="14"/>
      <c r="AT1718" s="14"/>
      <c r="AU1718" s="14"/>
      <c r="AV1718" s="14"/>
      <c r="AW1718" s="14"/>
      <c r="AX1718" s="14"/>
      <c r="AY1718" s="14"/>
      <c r="AZ1718" s="14"/>
      <c r="BA1718" s="14"/>
      <c r="BB1718" s="14"/>
      <c r="BC1718" s="14"/>
      <c r="BD1718" s="14"/>
      <c r="BE1718" s="14"/>
      <c r="BF1718" s="14"/>
      <c r="BG1718" s="14"/>
      <c r="BH1718" s="14"/>
      <c r="BI1718" s="14"/>
      <c r="BJ1718" s="14"/>
      <c r="BK1718" s="14"/>
      <c r="BL1718" s="14"/>
      <c r="BM1718" s="14"/>
      <c r="BN1718" s="14"/>
      <c r="BO1718" s="14"/>
      <c r="BP1718" s="14"/>
      <c r="BQ1718" s="14"/>
      <c r="BR1718" s="14"/>
      <c r="BS1718" s="14"/>
      <c r="BT1718" s="14"/>
    </row>
    <row r="1719" spans="1:72" s="13" customFormat="1" x14ac:dyDescent="0.25">
      <c r="A1719" s="13" t="s">
        <v>60</v>
      </c>
      <c r="B1719" s="24">
        <v>84</v>
      </c>
      <c r="C1719" s="25">
        <v>40.827970224439973</v>
      </c>
      <c r="D1719" s="25">
        <v>39.501617134784937</v>
      </c>
      <c r="E1719" s="25">
        <f t="shared" si="460"/>
        <v>40.164793679612458</v>
      </c>
      <c r="F1719" s="26">
        <f t="shared" si="464"/>
        <v>0.88840404498242975</v>
      </c>
      <c r="G1719" s="26">
        <f t="shared" si="464"/>
        <v>0.8132060341539713</v>
      </c>
      <c r="H1719" s="26">
        <f t="shared" si="461"/>
        <v>0.85080503956820053</v>
      </c>
      <c r="I1719" s="26">
        <v>1.7573389998764579</v>
      </c>
      <c r="J1719" s="26">
        <v>1.6139986757421725</v>
      </c>
      <c r="K1719" s="26">
        <f t="shared" si="462"/>
        <v>1.6856688378093152</v>
      </c>
      <c r="L1719" s="26">
        <f t="shared" si="458"/>
        <v>1.9780853203017703</v>
      </c>
      <c r="M1719" s="26">
        <f t="shared" si="459"/>
        <v>1.9847352429219434</v>
      </c>
      <c r="N1719" s="26">
        <f t="shared" si="463"/>
        <v>1.9814102816118568</v>
      </c>
      <c r="O1719" s="14"/>
      <c r="P1719" s="14">
        <f t="shared" si="465"/>
        <v>84</v>
      </c>
      <c r="Q1719" s="14"/>
      <c r="R1719" s="14"/>
      <c r="S1719" s="14"/>
      <c r="T1719" s="14"/>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c r="AS1719" s="14"/>
      <c r="AT1719" s="14"/>
      <c r="AU1719" s="14"/>
      <c r="AV1719" s="14"/>
      <c r="AW1719" s="14"/>
      <c r="AX1719" s="14"/>
      <c r="AY1719" s="14"/>
      <c r="AZ1719" s="14"/>
      <c r="BA1719" s="14"/>
      <c r="BB1719" s="14"/>
      <c r="BC1719" s="14"/>
      <c r="BD1719" s="14"/>
      <c r="BE1719" s="14"/>
      <c r="BF1719" s="14"/>
      <c r="BG1719" s="14"/>
      <c r="BH1719" s="14"/>
      <c r="BI1719" s="14"/>
      <c r="BJ1719" s="14"/>
      <c r="BK1719" s="14"/>
      <c r="BL1719" s="14"/>
      <c r="BM1719" s="14"/>
      <c r="BN1719" s="14"/>
      <c r="BO1719" s="14"/>
      <c r="BP1719" s="14"/>
      <c r="BQ1719" s="14"/>
      <c r="BR1719" s="14"/>
      <c r="BS1719" s="14"/>
      <c r="BT1719" s="14"/>
    </row>
    <row r="1720" spans="1:72" s="13" customFormat="1" x14ac:dyDescent="0.25">
      <c r="A1720" s="13" t="s">
        <v>60</v>
      </c>
      <c r="B1720" s="13">
        <v>85</v>
      </c>
      <c r="C1720" s="21">
        <v>41.716374269422403</v>
      </c>
      <c r="D1720" s="21">
        <v>40.314823168938908</v>
      </c>
      <c r="E1720" s="21">
        <f t="shared" si="460"/>
        <v>41.015598719180659</v>
      </c>
      <c r="F1720" s="22">
        <f t="shared" si="464"/>
        <v>0.89440155358216344</v>
      </c>
      <c r="G1720" s="22">
        <f t="shared" si="464"/>
        <v>0.81813287551634062</v>
      </c>
      <c r="H1720" s="22">
        <f t="shared" si="461"/>
        <v>0.85626721454925203</v>
      </c>
      <c r="I1720" s="22">
        <v>1.7885119600514712</v>
      </c>
      <c r="J1720" s="22">
        <v>1.6328687562457733</v>
      </c>
      <c r="K1720" s="22">
        <f t="shared" si="462"/>
        <v>1.7106903581486224</v>
      </c>
      <c r="L1720" s="22">
        <f t="shared" si="458"/>
        <v>1.9996744783015084</v>
      </c>
      <c r="M1720" s="22">
        <f t="shared" si="459"/>
        <v>1.9958478691071251</v>
      </c>
      <c r="N1720" s="22">
        <f t="shared" si="463"/>
        <v>1.9977611737043168</v>
      </c>
      <c r="O1720" s="14"/>
      <c r="P1720" s="14">
        <f t="shared" si="465"/>
        <v>85</v>
      </c>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c r="AM1720" s="14"/>
      <c r="AN1720" s="14"/>
      <c r="AO1720" s="14"/>
      <c r="AP1720" s="14"/>
      <c r="AQ1720" s="14"/>
      <c r="AR1720" s="14"/>
      <c r="AS1720" s="14"/>
      <c r="AT1720" s="14"/>
      <c r="AU1720" s="14"/>
      <c r="AV1720" s="14"/>
      <c r="AW1720" s="14"/>
      <c r="AX1720" s="14"/>
      <c r="AY1720" s="14"/>
      <c r="AZ1720" s="14"/>
      <c r="BA1720" s="14"/>
      <c r="BB1720" s="14"/>
      <c r="BC1720" s="14"/>
      <c r="BD1720" s="14"/>
      <c r="BE1720" s="14"/>
      <c r="BF1720" s="14"/>
      <c r="BG1720" s="14"/>
      <c r="BH1720" s="14"/>
      <c r="BI1720" s="14"/>
      <c r="BJ1720" s="14"/>
      <c r="BK1720" s="14"/>
      <c r="BL1720" s="14"/>
      <c r="BM1720" s="14"/>
      <c r="BN1720" s="14"/>
      <c r="BO1720" s="14"/>
      <c r="BP1720" s="14"/>
      <c r="BQ1720" s="14"/>
      <c r="BR1720" s="14"/>
      <c r="BS1720" s="14"/>
      <c r="BT1720" s="14"/>
    </row>
    <row r="1721" spans="1:72" s="13" customFormat="1" x14ac:dyDescent="0.25">
      <c r="A1721" s="13" t="s">
        <v>60</v>
      </c>
      <c r="B1721" s="13">
        <v>86</v>
      </c>
      <c r="C1721" s="21">
        <v>42.610775823004566</v>
      </c>
      <c r="D1721" s="21">
        <v>41.132956044455248</v>
      </c>
      <c r="E1721" s="21">
        <f t="shared" si="460"/>
        <v>41.871865933729907</v>
      </c>
      <c r="F1721" s="22">
        <f t="shared" si="464"/>
        <v>0.90022127495645776</v>
      </c>
      <c r="G1721" s="22">
        <f t="shared" si="464"/>
        <v>0.82292050254687155</v>
      </c>
      <c r="H1721" s="22">
        <f t="shared" si="461"/>
        <v>0.86157088875166465</v>
      </c>
      <c r="I1721" s="22">
        <v>1.8192932501857759</v>
      </c>
      <c r="J1721" s="22">
        <v>1.6515465658010249</v>
      </c>
      <c r="K1721" s="22">
        <f t="shared" si="462"/>
        <v>1.7354199079934003</v>
      </c>
      <c r="L1721" s="22">
        <f t="shared" si="458"/>
        <v>2.0209400741765098</v>
      </c>
      <c r="M1721" s="22">
        <f t="shared" si="459"/>
        <v>2.0069333072752755</v>
      </c>
      <c r="N1721" s="22">
        <f t="shared" si="463"/>
        <v>2.0139366907258927</v>
      </c>
      <c r="O1721" s="14"/>
      <c r="P1721" s="14">
        <f t="shared" si="465"/>
        <v>86</v>
      </c>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c r="AM1721" s="14"/>
      <c r="AN1721" s="14"/>
      <c r="AO1721" s="14"/>
      <c r="AP1721" s="14"/>
      <c r="AQ1721" s="14"/>
      <c r="AR1721" s="14"/>
      <c r="AS1721" s="14"/>
      <c r="AT1721" s="14"/>
      <c r="AU1721" s="14"/>
      <c r="AV1721" s="14"/>
      <c r="AW1721" s="14"/>
      <c r="AX1721" s="14"/>
      <c r="AY1721" s="14"/>
      <c r="AZ1721" s="14"/>
      <c r="BA1721" s="14"/>
      <c r="BB1721" s="14"/>
      <c r="BC1721" s="14"/>
      <c r="BD1721" s="14"/>
      <c r="BE1721" s="14"/>
      <c r="BF1721" s="14"/>
      <c r="BG1721" s="14"/>
      <c r="BH1721" s="14"/>
      <c r="BI1721" s="14"/>
      <c r="BJ1721" s="14"/>
      <c r="BK1721" s="14"/>
      <c r="BL1721" s="14"/>
      <c r="BM1721" s="14"/>
      <c r="BN1721" s="14"/>
      <c r="BO1721" s="14"/>
      <c r="BP1721" s="14"/>
      <c r="BQ1721" s="14"/>
      <c r="BR1721" s="14"/>
      <c r="BS1721" s="14"/>
      <c r="BT1721" s="14"/>
    </row>
    <row r="1722" spans="1:72" s="13" customFormat="1" x14ac:dyDescent="0.25">
      <c r="A1722" s="13" t="s">
        <v>60</v>
      </c>
      <c r="B1722" s="13">
        <v>87</v>
      </c>
      <c r="C1722" s="21">
        <v>43.510997097961024</v>
      </c>
      <c r="D1722" s="21">
        <v>41.95587654700212</v>
      </c>
      <c r="E1722" s="21">
        <f t="shared" si="460"/>
        <v>42.733436822481572</v>
      </c>
      <c r="F1722" s="22">
        <f t="shared" si="464"/>
        <v>0.90586332086776622</v>
      </c>
      <c r="G1722" s="22">
        <f t="shared" si="464"/>
        <v>0.82756939181746247</v>
      </c>
      <c r="H1722" s="22">
        <f t="shared" si="461"/>
        <v>0.86671635634261435</v>
      </c>
      <c r="I1722" s="22">
        <v>1.8496660499433566</v>
      </c>
      <c r="J1722" s="22">
        <v>1.6700302313699531</v>
      </c>
      <c r="K1722" s="22">
        <f t="shared" si="462"/>
        <v>1.7598481406566548</v>
      </c>
      <c r="L1722" s="22">
        <f t="shared" si="458"/>
        <v>2.0418820448227004</v>
      </c>
      <c r="M1722" s="22">
        <f t="shared" si="459"/>
        <v>2.0179941982899154</v>
      </c>
      <c r="N1722" s="22">
        <f t="shared" si="463"/>
        <v>2.0299381215563077</v>
      </c>
      <c r="O1722" s="14"/>
      <c r="P1722" s="14">
        <f t="shared" si="465"/>
        <v>87</v>
      </c>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4"/>
      <c r="AY1722" s="14"/>
      <c r="AZ1722" s="14"/>
      <c r="BA1722" s="14"/>
      <c r="BB1722" s="14"/>
      <c r="BC1722" s="14"/>
      <c r="BD1722" s="14"/>
      <c r="BE1722" s="14"/>
      <c r="BF1722" s="14"/>
      <c r="BG1722" s="14"/>
      <c r="BH1722" s="14"/>
      <c r="BI1722" s="14"/>
      <c r="BJ1722" s="14"/>
      <c r="BK1722" s="14"/>
      <c r="BL1722" s="14"/>
      <c r="BM1722" s="14"/>
      <c r="BN1722" s="14"/>
      <c r="BO1722" s="14"/>
      <c r="BP1722" s="14"/>
      <c r="BQ1722" s="14"/>
      <c r="BR1722" s="14"/>
      <c r="BS1722" s="14"/>
      <c r="BT1722" s="14"/>
    </row>
    <row r="1723" spans="1:72" s="13" customFormat="1" x14ac:dyDescent="0.25">
      <c r="A1723" s="13" t="s">
        <v>60</v>
      </c>
      <c r="B1723" s="13">
        <v>88</v>
      </c>
      <c r="C1723" s="21">
        <v>44.41686041882879</v>
      </c>
      <c r="D1723" s="21">
        <v>42.783445938819582</v>
      </c>
      <c r="E1723" s="21">
        <f t="shared" si="460"/>
        <v>43.600153178824186</v>
      </c>
      <c r="F1723" s="22">
        <f t="shared" si="464"/>
        <v>0.9113278974767951</v>
      </c>
      <c r="G1723" s="22">
        <f t="shared" si="464"/>
        <v>0.83208006945753255</v>
      </c>
      <c r="H1723" s="22">
        <f t="shared" si="461"/>
        <v>0.87170398346716382</v>
      </c>
      <c r="I1723" s="22">
        <v>1.8796146653595236</v>
      </c>
      <c r="J1723" s="22">
        <v>1.6883180746411814</v>
      </c>
      <c r="K1723" s="22">
        <f t="shared" si="462"/>
        <v>1.7839663700003525</v>
      </c>
      <c r="L1723" s="22">
        <f t="shared" si="458"/>
        <v>2.0625009621275021</v>
      </c>
      <c r="M1723" s="22">
        <f t="shared" si="459"/>
        <v>2.0290331863637423</v>
      </c>
      <c r="N1723" s="22">
        <f t="shared" si="463"/>
        <v>2.0457670742456222</v>
      </c>
      <c r="O1723" s="14"/>
      <c r="P1723" s="14">
        <f t="shared" si="465"/>
        <v>88</v>
      </c>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c r="AM1723" s="14"/>
      <c r="AN1723" s="14"/>
      <c r="AO1723" s="14"/>
      <c r="AP1723" s="14"/>
      <c r="AQ1723" s="14"/>
      <c r="AR1723" s="14"/>
      <c r="AS1723" s="14"/>
      <c r="AT1723" s="14"/>
      <c r="AU1723" s="14"/>
      <c r="AV1723" s="14"/>
      <c r="AW1723" s="14"/>
      <c r="AX1723" s="14"/>
      <c r="AY1723" s="14"/>
      <c r="AZ1723" s="14"/>
      <c r="BA1723" s="14"/>
      <c r="BB1723" s="14"/>
      <c r="BC1723" s="14"/>
      <c r="BD1723" s="14"/>
      <c r="BE1723" s="14"/>
      <c r="BF1723" s="14"/>
      <c r="BG1723" s="14"/>
      <c r="BH1723" s="14"/>
      <c r="BI1723" s="14"/>
      <c r="BJ1723" s="14"/>
      <c r="BK1723" s="14"/>
      <c r="BL1723" s="14"/>
      <c r="BM1723" s="14"/>
      <c r="BN1723" s="14"/>
      <c r="BO1723" s="14"/>
      <c r="BP1723" s="14"/>
      <c r="BQ1723" s="14"/>
      <c r="BR1723" s="14"/>
      <c r="BS1723" s="14"/>
      <c r="BT1723" s="14"/>
    </row>
    <row r="1724" spans="1:72" s="13" customFormat="1" x14ac:dyDescent="0.25">
      <c r="A1724" s="13" t="s">
        <v>60</v>
      </c>
      <c r="B1724" s="13">
        <v>89</v>
      </c>
      <c r="C1724" s="21">
        <v>45.328188316305585</v>
      </c>
      <c r="D1724" s="21">
        <v>43.615526008277115</v>
      </c>
      <c r="E1724" s="21">
        <f t="shared" si="460"/>
        <v>44.47185716229135</v>
      </c>
      <c r="F1724" s="22">
        <f t="shared" si="464"/>
        <v>0.91661530326584284</v>
      </c>
      <c r="G1724" s="22">
        <f t="shared" si="464"/>
        <v>0.83645310987145649</v>
      </c>
      <c r="H1724" s="22">
        <f t="shared" si="461"/>
        <v>0.87653420656864967</v>
      </c>
      <c r="I1724" s="22">
        <v>1.9091245318184424</v>
      </c>
      <c r="J1724" s="22">
        <v>1.706408605948454</v>
      </c>
      <c r="K1724" s="22">
        <f t="shared" si="462"/>
        <v>1.8077665688834483</v>
      </c>
      <c r="L1724" s="22">
        <f t="shared" si="458"/>
        <v>2.0827980124446444</v>
      </c>
      <c r="M1724" s="22">
        <f t="shared" si="459"/>
        <v>2.0400529160692455</v>
      </c>
      <c r="N1724" s="22">
        <f t="shared" si="463"/>
        <v>2.0614254642569447</v>
      </c>
      <c r="O1724" s="14"/>
      <c r="P1724" s="14">
        <f t="shared" si="465"/>
        <v>89</v>
      </c>
      <c r="Q1724" s="14"/>
      <c r="R1724" s="14"/>
      <c r="S1724" s="14"/>
      <c r="T1724" s="14"/>
      <c r="U1724" s="14"/>
      <c r="V1724" s="14"/>
      <c r="W1724" s="14"/>
      <c r="X1724" s="14"/>
      <c r="Y1724" s="14"/>
      <c r="Z1724" s="14"/>
      <c r="AA1724" s="14"/>
      <c r="AB1724" s="14"/>
      <c r="AC1724" s="14"/>
      <c r="AD1724" s="14"/>
      <c r="AE1724" s="14"/>
      <c r="AF1724" s="14"/>
      <c r="AG1724" s="14"/>
      <c r="AH1724" s="14"/>
      <c r="AI1724" s="14"/>
      <c r="AJ1724" s="14"/>
      <c r="AK1724" s="14"/>
      <c r="AL1724" s="14"/>
      <c r="AM1724" s="14"/>
      <c r="AN1724" s="14"/>
      <c r="AO1724" s="14"/>
      <c r="AP1724" s="14"/>
      <c r="AQ1724" s="14"/>
      <c r="AR1724" s="14"/>
      <c r="AS1724" s="14"/>
      <c r="AT1724" s="14"/>
      <c r="AU1724" s="14"/>
      <c r="AV1724" s="14"/>
      <c r="AW1724" s="14"/>
      <c r="AX1724" s="14"/>
      <c r="AY1724" s="14"/>
      <c r="AZ1724" s="14"/>
      <c r="BA1724" s="14"/>
      <c r="BB1724" s="14"/>
      <c r="BC1724" s="14"/>
      <c r="BD1724" s="14"/>
      <c r="BE1724" s="14"/>
      <c r="BF1724" s="14"/>
      <c r="BG1724" s="14"/>
      <c r="BH1724" s="14"/>
      <c r="BI1724" s="14"/>
      <c r="BJ1724" s="14"/>
      <c r="BK1724" s="14"/>
      <c r="BL1724" s="14"/>
      <c r="BM1724" s="14"/>
      <c r="BN1724" s="14"/>
      <c r="BO1724" s="14"/>
      <c r="BP1724" s="14"/>
      <c r="BQ1724" s="14"/>
      <c r="BR1724" s="14"/>
      <c r="BS1724" s="14"/>
      <c r="BT1724" s="14"/>
    </row>
    <row r="1725" spans="1:72" s="13" customFormat="1" x14ac:dyDescent="0.25">
      <c r="A1725" s="13" t="s">
        <v>60</v>
      </c>
      <c r="B1725" s="13">
        <v>90</v>
      </c>
      <c r="C1725" s="21">
        <v>46.244803619571428</v>
      </c>
      <c r="D1725" s="21">
        <v>44.451979118148572</v>
      </c>
      <c r="E1725" s="21">
        <f t="shared" si="460"/>
        <v>45.34839136886</v>
      </c>
      <c r="F1725" s="22">
        <f t="shared" si="464"/>
        <v>0.9217259269181568</v>
      </c>
      <c r="G1725" s="22">
        <f t="shared" si="464"/>
        <v>0.8406891344470111</v>
      </c>
      <c r="H1725" s="22">
        <f t="shared" si="461"/>
        <v>0.88120753068258395</v>
      </c>
      <c r="I1725" s="22">
        <v>1.9381822130258559</v>
      </c>
      <c r="J1725" s="22">
        <v>1.7243005182130562</v>
      </c>
      <c r="K1725" s="22">
        <f t="shared" si="462"/>
        <v>1.8312413656194559</v>
      </c>
      <c r="L1725" s="22">
        <f t="shared" si="458"/>
        <v>2.102774975101632</v>
      </c>
      <c r="M1725" s="22">
        <f t="shared" si="459"/>
        <v>2.0510560295837146</v>
      </c>
      <c r="N1725" s="22">
        <f t="shared" si="463"/>
        <v>2.0769155023426733</v>
      </c>
      <c r="O1725" s="14"/>
      <c r="P1725" s="14">
        <f t="shared" si="465"/>
        <v>90</v>
      </c>
      <c r="Q1725" s="14"/>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c r="AQ1725" s="14"/>
      <c r="AR1725" s="14"/>
      <c r="AS1725" s="14"/>
      <c r="AT1725" s="14"/>
      <c r="AU1725" s="14"/>
      <c r="AV1725" s="14"/>
      <c r="AW1725" s="14"/>
      <c r="AX1725" s="14"/>
      <c r="AY1725" s="14"/>
      <c r="AZ1725" s="14"/>
      <c r="BA1725" s="14"/>
      <c r="BB1725" s="14"/>
      <c r="BC1725" s="14"/>
      <c r="BD1725" s="14"/>
      <c r="BE1725" s="14"/>
      <c r="BF1725" s="14"/>
      <c r="BG1725" s="14"/>
      <c r="BH1725" s="14"/>
      <c r="BI1725" s="14"/>
      <c r="BJ1725" s="14"/>
      <c r="BK1725" s="14"/>
      <c r="BL1725" s="14"/>
      <c r="BM1725" s="14"/>
      <c r="BN1725" s="14"/>
      <c r="BO1725" s="14"/>
      <c r="BP1725" s="14"/>
      <c r="BQ1725" s="14"/>
      <c r="BR1725" s="14"/>
      <c r="BS1725" s="14"/>
      <c r="BT1725" s="14"/>
    </row>
    <row r="1726" spans="1:72" s="13" customFormat="1" x14ac:dyDescent="0.25">
      <c r="A1726" s="13" t="s">
        <v>60</v>
      </c>
      <c r="B1726" s="24">
        <v>91</v>
      </c>
      <c r="C1726" s="25">
        <v>47.166529546489585</v>
      </c>
      <c r="D1726" s="25">
        <v>45.292668252595583</v>
      </c>
      <c r="E1726" s="25">
        <f t="shared" si="460"/>
        <v>46.22959889954258</v>
      </c>
      <c r="F1726" s="26">
        <f t="shared" si="464"/>
        <v>0.92666024515671808</v>
      </c>
      <c r="G1726" s="26">
        <f t="shared" si="464"/>
        <v>0.84478881025507491</v>
      </c>
      <c r="H1726" s="26">
        <f t="shared" si="461"/>
        <v>0.88572452770589649</v>
      </c>
      <c r="I1726" s="26">
        <v>1.9667753961474082</v>
      </c>
      <c r="J1726" s="26">
        <v>1.741992680918599</v>
      </c>
      <c r="K1726" s="26">
        <f t="shared" si="462"/>
        <v>1.8543840385330035</v>
      </c>
      <c r="L1726" s="26">
        <f t="shared" si="458"/>
        <v>2.122434200050078</v>
      </c>
      <c r="M1726" s="26">
        <f t="shared" si="459"/>
        <v>2.0620451641548412</v>
      </c>
      <c r="N1726" s="26">
        <f t="shared" si="463"/>
        <v>2.0922396821024596</v>
      </c>
      <c r="O1726" s="14"/>
      <c r="P1726" s="14">
        <f t="shared" si="465"/>
        <v>91</v>
      </c>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c r="AQ1726" s="14"/>
      <c r="AR1726" s="14"/>
      <c r="AS1726" s="14"/>
      <c r="AT1726" s="14"/>
      <c r="AU1726" s="14"/>
      <c r="AV1726" s="14"/>
      <c r="AW1726" s="14"/>
      <c r="AX1726" s="14"/>
      <c r="AY1726" s="14"/>
      <c r="AZ1726" s="14"/>
      <c r="BA1726" s="14"/>
      <c r="BB1726" s="14"/>
      <c r="BC1726" s="14"/>
      <c r="BD1726" s="14"/>
      <c r="BE1726" s="14"/>
      <c r="BF1726" s="14"/>
      <c r="BG1726" s="14"/>
      <c r="BH1726" s="14"/>
      <c r="BI1726" s="14"/>
      <c r="BJ1726" s="14"/>
      <c r="BK1726" s="14"/>
      <c r="BL1726" s="14"/>
      <c r="BM1726" s="14"/>
      <c r="BN1726" s="14"/>
      <c r="BO1726" s="14"/>
      <c r="BP1726" s="14"/>
      <c r="BQ1726" s="14"/>
      <c r="BR1726" s="14"/>
      <c r="BS1726" s="14"/>
      <c r="BT1726" s="14"/>
    </row>
    <row r="1727" spans="1:72" s="13" customFormat="1" x14ac:dyDescent="0.25">
      <c r="A1727" s="13" t="s">
        <v>60</v>
      </c>
      <c r="B1727" s="13">
        <v>92</v>
      </c>
      <c r="C1727" s="21">
        <v>48.093189791646303</v>
      </c>
      <c r="D1727" s="21">
        <v>46.137457062850658</v>
      </c>
      <c r="E1727" s="21">
        <f t="shared" si="460"/>
        <v>47.115323427248484</v>
      </c>
      <c r="F1727" s="22">
        <f t="shared" si="464"/>
        <v>0.93141882054620595</v>
      </c>
      <c r="G1727" s="22">
        <f t="shared" si="464"/>
        <v>0.848752848743203</v>
      </c>
      <c r="H1727" s="22">
        <f t="shared" si="461"/>
        <v>0.89008583464470448</v>
      </c>
      <c r="I1727" s="22">
        <v>1.9948928832963015</v>
      </c>
      <c r="J1727" s="22">
        <v>1.7594841341261716</v>
      </c>
      <c r="K1727" s="22">
        <f t="shared" si="462"/>
        <v>1.8771885087112365</v>
      </c>
      <c r="L1727" s="22">
        <f t="shared" ref="L1727:L1758" si="466">I1727/F1727</f>
        <v>2.1417785847686108</v>
      </c>
      <c r="M1727" s="22">
        <f t="shared" ref="M1727:M1758" si="467">J1727/G1727</f>
        <v>2.0730229497686405</v>
      </c>
      <c r="N1727" s="22">
        <f t="shared" si="463"/>
        <v>2.1074007672686257</v>
      </c>
      <c r="O1727" s="14"/>
      <c r="P1727" s="14">
        <f t="shared" si="465"/>
        <v>92</v>
      </c>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4"/>
      <c r="AY1727" s="14"/>
      <c r="AZ1727" s="14"/>
      <c r="BA1727" s="14"/>
      <c r="BB1727" s="14"/>
      <c r="BC1727" s="14"/>
      <c r="BD1727" s="14"/>
      <c r="BE1727" s="14"/>
      <c r="BF1727" s="14"/>
      <c r="BG1727" s="14"/>
      <c r="BH1727" s="14"/>
      <c r="BI1727" s="14"/>
      <c r="BJ1727" s="14"/>
      <c r="BK1727" s="14"/>
      <c r="BL1727" s="14"/>
      <c r="BM1727" s="14"/>
      <c r="BN1727" s="14"/>
      <c r="BO1727" s="14"/>
      <c r="BP1727" s="14"/>
      <c r="BQ1727" s="14"/>
      <c r="BR1727" s="14"/>
      <c r="BS1727" s="14"/>
      <c r="BT1727" s="14"/>
    </row>
    <row r="1728" spans="1:72" s="13" customFormat="1" x14ac:dyDescent="0.25">
      <c r="A1728" s="13" t="s">
        <v>60</v>
      </c>
      <c r="B1728" s="13">
        <v>93</v>
      </c>
      <c r="C1728" s="21">
        <v>49.024608612192509</v>
      </c>
      <c r="D1728" s="21">
        <v>46.986209911593861</v>
      </c>
      <c r="E1728" s="21">
        <f t="shared" si="460"/>
        <v>48.005409261893185</v>
      </c>
      <c r="F1728" s="22">
        <f t="shared" si="464"/>
        <v>0.93600229926146028</v>
      </c>
      <c r="G1728" s="22">
        <f t="shared" si="464"/>
        <v>0.85258200442396515</v>
      </c>
      <c r="H1728" s="22">
        <f t="shared" si="461"/>
        <v>0.89429215184271271</v>
      </c>
      <c r="I1728" s="22">
        <v>2.0225245795654767</v>
      </c>
      <c r="J1728" s="22">
        <v>1.7767740825374339</v>
      </c>
      <c r="K1728" s="22">
        <f t="shared" si="462"/>
        <v>1.8996493310514553</v>
      </c>
      <c r="L1728" s="22">
        <f t="shared" si="466"/>
        <v>2.1608115505285852</v>
      </c>
      <c r="M1728" s="22">
        <f t="shared" si="467"/>
        <v>2.0839920070068638</v>
      </c>
      <c r="N1728" s="22">
        <f t="shared" si="463"/>
        <v>2.1224017787677245</v>
      </c>
      <c r="O1728" s="14"/>
      <c r="P1728" s="14">
        <f t="shared" si="465"/>
        <v>93</v>
      </c>
      <c r="Q1728" s="14"/>
      <c r="R1728" s="14"/>
      <c r="S1728" s="14"/>
      <c r="T1728" s="14"/>
      <c r="U1728" s="14"/>
      <c r="V1728" s="14"/>
      <c r="W1728" s="14"/>
      <c r="X1728" s="14"/>
      <c r="Y1728" s="14"/>
      <c r="Z1728" s="14"/>
      <c r="AA1728" s="14"/>
      <c r="AB1728" s="14"/>
      <c r="AC1728" s="14"/>
      <c r="AD1728" s="14"/>
      <c r="AE1728" s="14"/>
      <c r="AF1728" s="14"/>
      <c r="AG1728" s="14"/>
      <c r="AH1728" s="14"/>
      <c r="AI1728" s="14"/>
      <c r="AJ1728" s="14"/>
      <c r="AK1728" s="14"/>
      <c r="AL1728" s="14"/>
      <c r="AM1728" s="14"/>
      <c r="AN1728" s="14"/>
      <c r="AO1728" s="14"/>
      <c r="AP1728" s="14"/>
      <c r="AQ1728" s="14"/>
      <c r="AR1728" s="14"/>
      <c r="AS1728" s="14"/>
      <c r="AT1728" s="14"/>
      <c r="AU1728" s="14"/>
      <c r="AV1728" s="14"/>
      <c r="AW1728" s="14"/>
      <c r="AX1728" s="14"/>
      <c r="AY1728" s="14"/>
      <c r="AZ1728" s="14"/>
      <c r="BA1728" s="14"/>
      <c r="BB1728" s="14"/>
      <c r="BC1728" s="14"/>
      <c r="BD1728" s="14"/>
      <c r="BE1728" s="14"/>
      <c r="BF1728" s="14"/>
      <c r="BG1728" s="14"/>
      <c r="BH1728" s="14"/>
      <c r="BI1728" s="14"/>
      <c r="BJ1728" s="14"/>
      <c r="BK1728" s="14"/>
      <c r="BL1728" s="14"/>
      <c r="BM1728" s="14"/>
      <c r="BN1728" s="14"/>
      <c r="BO1728" s="14"/>
      <c r="BP1728" s="14"/>
      <c r="BQ1728" s="14"/>
      <c r="BR1728" s="14"/>
      <c r="BS1728" s="14"/>
      <c r="BT1728" s="14"/>
    </row>
    <row r="1729" spans="1:72" s="13" customFormat="1" x14ac:dyDescent="0.25">
      <c r="A1729" s="13" t="s">
        <v>60</v>
      </c>
      <c r="B1729" s="13">
        <v>94</v>
      </c>
      <c r="C1729" s="21">
        <v>49.960610911453969</v>
      </c>
      <c r="D1729" s="21">
        <v>47.838791916017826</v>
      </c>
      <c r="E1729" s="21">
        <f t="shared" si="460"/>
        <v>48.899701413735897</v>
      </c>
      <c r="F1729" s="22">
        <f t="shared" si="464"/>
        <v>0.94041140882600871</v>
      </c>
      <c r="G1729" s="22">
        <f t="shared" si="464"/>
        <v>0.85627707355921245</v>
      </c>
      <c r="H1729" s="22">
        <f t="shared" si="461"/>
        <v>0.89834424119261058</v>
      </c>
      <c r="I1729" s="22">
        <v>2.0496614778090936</v>
      </c>
      <c r="J1729" s="22">
        <v>1.7938618896127863</v>
      </c>
      <c r="K1729" s="22">
        <f t="shared" si="462"/>
        <v>1.9217616837109399</v>
      </c>
      <c r="L1729" s="22">
        <f t="shared" si="466"/>
        <v>2.1795370181310871</v>
      </c>
      <c r="M1729" s="22">
        <f t="shared" si="467"/>
        <v>2.0949549450814984</v>
      </c>
      <c r="N1729" s="22">
        <f t="shared" si="463"/>
        <v>2.1372459816062928</v>
      </c>
      <c r="O1729" s="14"/>
      <c r="P1729" s="14">
        <f t="shared" si="465"/>
        <v>94</v>
      </c>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4"/>
      <c r="AY1729" s="14"/>
      <c r="AZ1729" s="14"/>
      <c r="BA1729" s="14"/>
      <c r="BB1729" s="14"/>
      <c r="BC1729" s="14"/>
      <c r="BD1729" s="14"/>
      <c r="BE1729" s="14"/>
      <c r="BF1729" s="14"/>
      <c r="BG1729" s="14"/>
      <c r="BH1729" s="14"/>
      <c r="BI1729" s="14"/>
      <c r="BJ1729" s="14"/>
      <c r="BK1729" s="14"/>
      <c r="BL1729" s="14"/>
      <c r="BM1729" s="14"/>
      <c r="BN1729" s="14"/>
      <c r="BO1729" s="14"/>
      <c r="BP1729" s="14"/>
      <c r="BQ1729" s="14"/>
      <c r="BR1729" s="14"/>
      <c r="BS1729" s="14"/>
      <c r="BT1729" s="14"/>
    </row>
    <row r="1730" spans="1:72" s="13" customFormat="1" x14ac:dyDescent="0.25">
      <c r="A1730" s="13" t="s">
        <v>60</v>
      </c>
      <c r="B1730" s="13">
        <v>95</v>
      </c>
      <c r="C1730" s="21">
        <v>50.901022320279978</v>
      </c>
      <c r="D1730" s="21">
        <v>48.695068989577038</v>
      </c>
      <c r="E1730" s="21">
        <f t="shared" si="460"/>
        <v>49.798045654928508</v>
      </c>
      <c r="F1730" s="22">
        <f t="shared" si="464"/>
        <v>0.9446469558245596</v>
      </c>
      <c r="G1730" s="22">
        <f t="shared" si="464"/>
        <v>0.85983889284274539</v>
      </c>
      <c r="H1730" s="22">
        <f t="shared" si="461"/>
        <v>0.9022429243336525</v>
      </c>
      <c r="I1730" s="22">
        <v>2.0762956403858874</v>
      </c>
      <c r="J1730" s="22">
        <v>1.810747071751289</v>
      </c>
      <c r="K1730" s="22">
        <f t="shared" si="462"/>
        <v>1.9435213560685882</v>
      </c>
      <c r="L1730" s="22">
        <f t="shared" si="466"/>
        <v>2.1979593832211517</v>
      </c>
      <c r="M1730" s="22">
        <f t="shared" si="467"/>
        <v>2.1059143600316923</v>
      </c>
      <c r="N1730" s="22">
        <f t="shared" si="463"/>
        <v>2.1519368716264218</v>
      </c>
      <c r="O1730" s="14"/>
      <c r="P1730" s="14">
        <f t="shared" si="465"/>
        <v>95</v>
      </c>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c r="AM1730" s="14"/>
      <c r="AN1730" s="14"/>
      <c r="AO1730" s="14"/>
      <c r="AP1730" s="14"/>
      <c r="AQ1730" s="14"/>
      <c r="AR1730" s="14"/>
      <c r="AS1730" s="14"/>
      <c r="AT1730" s="14"/>
      <c r="AU1730" s="14"/>
      <c r="AV1730" s="14"/>
      <c r="AW1730" s="14"/>
      <c r="AX1730" s="14"/>
      <c r="AY1730" s="14"/>
      <c r="AZ1730" s="14"/>
      <c r="BA1730" s="14"/>
      <c r="BB1730" s="14"/>
      <c r="BC1730" s="14"/>
      <c r="BD1730" s="14"/>
      <c r="BE1730" s="14"/>
      <c r="BF1730" s="14"/>
      <c r="BG1730" s="14"/>
      <c r="BH1730" s="14"/>
      <c r="BI1730" s="14"/>
      <c r="BJ1730" s="14"/>
      <c r="BK1730" s="14"/>
      <c r="BL1730" s="14"/>
      <c r="BM1730" s="14"/>
      <c r="BN1730" s="14"/>
      <c r="BO1730" s="14"/>
      <c r="BP1730" s="14"/>
      <c r="BQ1730" s="14"/>
      <c r="BR1730" s="14"/>
      <c r="BS1730" s="14"/>
      <c r="BT1730" s="14"/>
    </row>
    <row r="1731" spans="1:72" s="13" customFormat="1" x14ac:dyDescent="0.25">
      <c r="A1731" s="13" t="s">
        <v>60</v>
      </c>
      <c r="B1731" s="13">
        <v>96</v>
      </c>
      <c r="C1731" s="21">
        <v>51.845669276104537</v>
      </c>
      <c r="D1731" s="21">
        <v>49.554907882419784</v>
      </c>
      <c r="E1731" s="21">
        <f t="shared" si="460"/>
        <v>50.700288579262164</v>
      </c>
      <c r="F1731" s="22">
        <f t="shared" si="464"/>
        <v>0.94870982359222467</v>
      </c>
      <c r="G1731" s="22">
        <f t="shared" si="464"/>
        <v>0.86326833808115566</v>
      </c>
      <c r="H1731" s="22">
        <f t="shared" si="461"/>
        <v>0.90598908083669016</v>
      </c>
      <c r="I1731" s="22">
        <v>2.1024201780829221</v>
      </c>
      <c r="J1731" s="22">
        <v>1.8274292925385995</v>
      </c>
      <c r="K1731" s="22">
        <f t="shared" si="462"/>
        <v>1.9649247353107608</v>
      </c>
      <c r="L1731" s="22">
        <f t="shared" si="466"/>
        <v>2.2160834912853042</v>
      </c>
      <c r="M1731" s="22">
        <f t="shared" si="467"/>
        <v>2.1168728330759228</v>
      </c>
      <c r="N1731" s="22">
        <f t="shared" si="463"/>
        <v>2.1664781621806135</v>
      </c>
      <c r="O1731" s="14"/>
      <c r="P1731" s="14">
        <f t="shared" si="465"/>
        <v>96</v>
      </c>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c r="AM1731" s="14"/>
      <c r="AN1731" s="14"/>
      <c r="AO1731" s="14"/>
      <c r="AP1731" s="14"/>
      <c r="AQ1731" s="14"/>
      <c r="AR1731" s="14"/>
      <c r="AS1731" s="14"/>
      <c r="AT1731" s="14"/>
      <c r="AU1731" s="14"/>
      <c r="AV1731" s="14"/>
      <c r="AW1731" s="14"/>
      <c r="AX1731" s="14"/>
      <c r="AY1731" s="14"/>
      <c r="AZ1731" s="14"/>
      <c r="BA1731" s="14"/>
      <c r="BB1731" s="14"/>
      <c r="BC1731" s="14"/>
      <c r="BD1731" s="14"/>
      <c r="BE1731" s="14"/>
      <c r="BF1731" s="14"/>
      <c r="BG1731" s="14"/>
      <c r="BH1731" s="14"/>
      <c r="BI1731" s="14"/>
      <c r="BJ1731" s="14"/>
      <c r="BK1731" s="14"/>
      <c r="BL1731" s="14"/>
      <c r="BM1731" s="14"/>
      <c r="BN1731" s="14"/>
      <c r="BO1731" s="14"/>
      <c r="BP1731" s="14"/>
      <c r="BQ1731" s="14"/>
      <c r="BR1731" s="14"/>
      <c r="BS1731" s="14"/>
      <c r="BT1731" s="14"/>
    </row>
    <row r="1732" spans="1:72" s="13" customFormat="1" x14ac:dyDescent="0.25">
      <c r="A1732" s="13" t="s">
        <v>60</v>
      </c>
      <c r="B1732" s="13">
        <v>97</v>
      </c>
      <c r="C1732" s="21">
        <v>52.794379099696762</v>
      </c>
      <c r="D1732" s="21">
        <v>50.418176220500939</v>
      </c>
      <c r="E1732" s="21">
        <f t="shared" si="460"/>
        <v>51.606277660098854</v>
      </c>
      <c r="F1732" s="22">
        <f t="shared" si="464"/>
        <v>0.95260096988469911</v>
      </c>
      <c r="G1732" s="22">
        <f t="shared" si="464"/>
        <v>0.86656632287587598</v>
      </c>
      <c r="H1732" s="22">
        <f t="shared" si="461"/>
        <v>0.90958364638028755</v>
      </c>
      <c r="I1732" s="22">
        <v>2.1280292264425098</v>
      </c>
      <c r="J1732" s="22">
        <v>1.8439083570687314</v>
      </c>
      <c r="K1732" s="22">
        <f t="shared" si="462"/>
        <v>1.9859687917556206</v>
      </c>
      <c r="L1732" s="22">
        <f t="shared" si="466"/>
        <v>2.2339146124321942</v>
      </c>
      <c r="M1732" s="22">
        <f t="shared" si="467"/>
        <v>2.1278329291050082</v>
      </c>
      <c r="N1732" s="22">
        <f t="shared" si="463"/>
        <v>2.180873770768601</v>
      </c>
      <c r="O1732" s="14"/>
      <c r="P1732" s="14">
        <f t="shared" si="465"/>
        <v>97</v>
      </c>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c r="AM1732" s="14"/>
      <c r="AN1732" s="14"/>
      <c r="AO1732" s="14"/>
      <c r="AP1732" s="14"/>
      <c r="AQ1732" s="14"/>
      <c r="AR1732" s="14"/>
      <c r="AS1732" s="14"/>
      <c r="AT1732" s="14"/>
      <c r="AU1732" s="14"/>
      <c r="AV1732" s="14"/>
      <c r="AW1732" s="14"/>
      <c r="AX1732" s="14"/>
      <c r="AY1732" s="14"/>
      <c r="AZ1732" s="14"/>
      <c r="BA1732" s="14"/>
      <c r="BB1732" s="14"/>
      <c r="BC1732" s="14"/>
      <c r="BD1732" s="14"/>
      <c r="BE1732" s="14"/>
      <c r="BF1732" s="14"/>
      <c r="BG1732" s="14"/>
      <c r="BH1732" s="14"/>
      <c r="BI1732" s="14"/>
      <c r="BJ1732" s="14"/>
      <c r="BK1732" s="14"/>
      <c r="BL1732" s="14"/>
      <c r="BM1732" s="14"/>
      <c r="BN1732" s="14"/>
      <c r="BO1732" s="14"/>
      <c r="BP1732" s="14"/>
      <c r="BQ1732" s="14"/>
      <c r="BR1732" s="14"/>
      <c r="BS1732" s="14"/>
      <c r="BT1732" s="14"/>
    </row>
    <row r="1733" spans="1:72" s="13" customFormat="1" x14ac:dyDescent="0.25">
      <c r="A1733" s="13" t="s">
        <v>60</v>
      </c>
      <c r="B1733" s="24">
        <v>98</v>
      </c>
      <c r="C1733" s="25">
        <v>53.746980069581461</v>
      </c>
      <c r="D1733" s="25">
        <v>51.284742543376815</v>
      </c>
      <c r="E1733" s="25">
        <f t="shared" si="460"/>
        <v>52.515861306479138</v>
      </c>
      <c r="F1733" s="26">
        <f t="shared" si="464"/>
        <v>0.95632142453212765</v>
      </c>
      <c r="G1733" s="26">
        <f t="shared" si="464"/>
        <v>0.86973379730627443</v>
      </c>
      <c r="H1733" s="26">
        <f t="shared" si="461"/>
        <v>0.91302761091920104</v>
      </c>
      <c r="I1733" s="26">
        <v>2.1531179197176304</v>
      </c>
      <c r="J1733" s="26">
        <v>1.8601842063450447</v>
      </c>
      <c r="K1733" s="26">
        <f t="shared" si="462"/>
        <v>2.0066510630313377</v>
      </c>
      <c r="L1733" s="26">
        <f t="shared" si="466"/>
        <v>2.251458416056114</v>
      </c>
      <c r="M1733" s="26">
        <f t="shared" si="467"/>
        <v>2.1387971953100791</v>
      </c>
      <c r="N1733" s="26">
        <f t="shared" si="463"/>
        <v>2.1951278056830965</v>
      </c>
      <c r="O1733" s="14"/>
      <c r="P1733" s="14">
        <f t="shared" si="465"/>
        <v>98</v>
      </c>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c r="AM1733" s="14"/>
      <c r="AN1733" s="14"/>
      <c r="AO1733" s="14"/>
      <c r="AP1733" s="14"/>
      <c r="AQ1733" s="14"/>
      <c r="AR1733" s="14"/>
      <c r="AS1733" s="14"/>
      <c r="AT1733" s="14"/>
      <c r="AU1733" s="14"/>
      <c r="AV1733" s="14"/>
      <c r="AW1733" s="14"/>
      <c r="AX1733" s="14"/>
      <c r="AY1733" s="14"/>
      <c r="AZ1733" s="14"/>
      <c r="BA1733" s="14"/>
      <c r="BB1733" s="14"/>
      <c r="BC1733" s="14"/>
      <c r="BD1733" s="14"/>
      <c r="BE1733" s="14"/>
      <c r="BF1733" s="14"/>
      <c r="BG1733" s="14"/>
      <c r="BH1733" s="14"/>
      <c r="BI1733" s="14"/>
      <c r="BJ1733" s="14"/>
      <c r="BK1733" s="14"/>
      <c r="BL1733" s="14"/>
      <c r="BM1733" s="14"/>
      <c r="BN1733" s="14"/>
      <c r="BO1733" s="14"/>
      <c r="BP1733" s="14"/>
      <c r="BQ1733" s="14"/>
      <c r="BR1733" s="14"/>
      <c r="BS1733" s="14"/>
      <c r="BT1733" s="14"/>
    </row>
    <row r="1734" spans="1:72" s="13" customFormat="1" x14ac:dyDescent="0.25">
      <c r="A1734" s="13" t="s">
        <v>60</v>
      </c>
      <c r="B1734" s="13">
        <v>99</v>
      </c>
      <c r="C1734" s="21">
        <v>54.703301494113589</v>
      </c>
      <c r="D1734" s="21">
        <v>52.15447634068309</v>
      </c>
      <c r="E1734" s="21">
        <f t="shared" si="460"/>
        <v>53.428888917398339</v>
      </c>
      <c r="F1734" s="22">
        <f t="shared" si="464"/>
        <v>0.95987228708051475</v>
      </c>
      <c r="G1734" s="22">
        <f t="shared" si="464"/>
        <v>0.87277174661630852</v>
      </c>
      <c r="H1734" s="22">
        <f t="shared" si="461"/>
        <v>0.91632201684841164</v>
      </c>
      <c r="I1734" s="22">
        <v>2.1776823626821455</v>
      </c>
      <c r="J1734" s="22">
        <v>1.8762569117654286</v>
      </c>
      <c r="K1734" s="22">
        <f t="shared" si="462"/>
        <v>2.0269696372237869</v>
      </c>
      <c r="L1734" s="22">
        <f t="shared" si="466"/>
        <v>2.2687209454766561</v>
      </c>
      <c r="M1734" s="22">
        <f t="shared" si="467"/>
        <v>2.1497681599336604</v>
      </c>
      <c r="N1734" s="22">
        <f t="shared" si="463"/>
        <v>2.2092445527051581</v>
      </c>
      <c r="O1734" s="14"/>
      <c r="P1734" s="14">
        <f t="shared" si="465"/>
        <v>99</v>
      </c>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c r="BG1734" s="14"/>
      <c r="BH1734" s="14"/>
      <c r="BI1734" s="14"/>
      <c r="BJ1734" s="14"/>
      <c r="BK1734" s="14"/>
      <c r="BL1734" s="14"/>
      <c r="BM1734" s="14"/>
      <c r="BN1734" s="14"/>
      <c r="BO1734" s="14"/>
      <c r="BP1734" s="14"/>
      <c r="BQ1734" s="14"/>
      <c r="BR1734" s="14"/>
      <c r="BS1734" s="14"/>
      <c r="BT1734" s="14"/>
    </row>
    <row r="1735" spans="1:72" s="13" customFormat="1" x14ac:dyDescent="0.25">
      <c r="A1735" s="13" t="s">
        <v>60</v>
      </c>
      <c r="B1735" s="13">
        <v>100</v>
      </c>
      <c r="C1735" s="21">
        <v>55.663173781194104</v>
      </c>
      <c r="D1735" s="21">
        <v>53.027248087299398</v>
      </c>
      <c r="E1735" s="21">
        <f t="shared" si="460"/>
        <v>54.345210934246751</v>
      </c>
      <c r="F1735" s="22">
        <f t="shared" si="464"/>
        <v>0.96325472442357807</v>
      </c>
      <c r="G1735" s="22">
        <f t="shared" si="464"/>
        <v>0.87568118990484578</v>
      </c>
      <c r="H1735" s="22">
        <f t="shared" si="461"/>
        <v>0.91946795716421192</v>
      </c>
      <c r="I1735" s="22">
        <v>2.2017196005215585</v>
      </c>
      <c r="J1735" s="22">
        <v>1.8921266696962564</v>
      </c>
      <c r="K1735" s="22">
        <f t="shared" si="462"/>
        <v>2.0469231351089077</v>
      </c>
      <c r="L1735" s="22">
        <f t="shared" si="466"/>
        <v>2.285708592645721</v>
      </c>
      <c r="M1735" s="22">
        <f t="shared" si="467"/>
        <v>2.1607483311384827</v>
      </c>
      <c r="N1735" s="22">
        <f t="shared" si="463"/>
        <v>2.2232284618921021</v>
      </c>
      <c r="O1735" s="14"/>
      <c r="P1735" s="14">
        <f t="shared" ref="P1735:P1747" si="468">AVERAGE(B1735,B1876)</f>
        <v>100</v>
      </c>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W1735" s="14"/>
      <c r="AX1735" s="14"/>
      <c r="AY1735" s="14"/>
      <c r="AZ1735" s="14"/>
      <c r="BA1735" s="14"/>
      <c r="BB1735" s="14"/>
      <c r="BC1735" s="14"/>
      <c r="BD1735" s="14"/>
      <c r="BE1735" s="14"/>
      <c r="BF1735" s="14"/>
      <c r="BG1735" s="14"/>
      <c r="BH1735" s="14"/>
      <c r="BI1735" s="14"/>
      <c r="BJ1735" s="14"/>
      <c r="BK1735" s="14"/>
      <c r="BL1735" s="14"/>
      <c r="BM1735" s="14"/>
      <c r="BN1735" s="14"/>
      <c r="BO1735" s="14"/>
      <c r="BP1735" s="14"/>
      <c r="BQ1735" s="14"/>
      <c r="BR1735" s="14"/>
      <c r="BS1735" s="14"/>
      <c r="BT1735" s="14"/>
    </row>
    <row r="1736" spans="1:72" s="13" customFormat="1" x14ac:dyDescent="0.25">
      <c r="A1736" s="13" t="s">
        <v>60</v>
      </c>
      <c r="B1736" s="13">
        <v>101</v>
      </c>
      <c r="C1736" s="21">
        <v>56.626428505617682</v>
      </c>
      <c r="D1736" s="21">
        <v>53.902929277204244</v>
      </c>
      <c r="E1736" s="21">
        <f t="shared" si="460"/>
        <v>55.264678891410966</v>
      </c>
      <c r="F1736" s="22">
        <f t="shared" si="464"/>
        <v>0.96646996842856936</v>
      </c>
      <c r="G1736" s="22">
        <f t="shared" si="464"/>
        <v>0.87846317882177516</v>
      </c>
      <c r="H1736" s="22">
        <f t="shared" si="461"/>
        <v>0.92246657362517226</v>
      </c>
      <c r="I1736" s="22">
        <v>2.2252275870280962</v>
      </c>
      <c r="J1736" s="22">
        <v>1.907793796139271</v>
      </c>
      <c r="K1736" s="22">
        <f t="shared" si="462"/>
        <v>2.0665106915836837</v>
      </c>
      <c r="L1736" s="22">
        <f t="shared" si="466"/>
        <v>2.3024280730069679</v>
      </c>
      <c r="M1736" s="22">
        <f t="shared" si="467"/>
        <v>2.1717401959841611</v>
      </c>
      <c r="N1736" s="22">
        <f t="shared" si="463"/>
        <v>2.2370841344955643</v>
      </c>
      <c r="O1736" s="14"/>
      <c r="P1736" s="14">
        <f t="shared" si="468"/>
        <v>101</v>
      </c>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c r="AQ1736" s="14"/>
      <c r="AR1736" s="14"/>
      <c r="AS1736" s="14"/>
      <c r="AT1736" s="14"/>
      <c r="AU1736" s="14"/>
      <c r="AV1736" s="14"/>
      <c r="AW1736" s="14"/>
      <c r="AX1736" s="14"/>
      <c r="AY1736" s="14"/>
      <c r="AZ1736" s="14"/>
      <c r="BA1736" s="14"/>
      <c r="BB1736" s="14"/>
      <c r="BC1736" s="14"/>
      <c r="BD1736" s="14"/>
      <c r="BE1736" s="14"/>
      <c r="BF1736" s="14"/>
      <c r="BG1736" s="14"/>
      <c r="BH1736" s="14"/>
      <c r="BI1736" s="14"/>
      <c r="BJ1736" s="14"/>
      <c r="BK1736" s="14"/>
      <c r="BL1736" s="14"/>
      <c r="BM1736" s="14"/>
      <c r="BN1736" s="14"/>
      <c r="BO1736" s="14"/>
      <c r="BP1736" s="14"/>
      <c r="BQ1736" s="14"/>
      <c r="BR1736" s="14"/>
      <c r="BS1736" s="14"/>
      <c r="BT1736" s="14"/>
    </row>
    <row r="1737" spans="1:72" s="13" customFormat="1" x14ac:dyDescent="0.25">
      <c r="A1737" s="13" t="s">
        <v>60</v>
      </c>
      <c r="B1737" s="13">
        <v>102</v>
      </c>
      <c r="C1737" s="21">
        <v>57.592898474046251</v>
      </c>
      <c r="D1737" s="21">
        <v>54.781392456026019</v>
      </c>
      <c r="E1737" s="21">
        <f t="shared" si="460"/>
        <v>56.187145465036139</v>
      </c>
      <c r="F1737" s="22">
        <f t="shared" si="464"/>
        <v>0.96951931355886245</v>
      </c>
      <c r="G1737" s="22">
        <f t="shared" si="464"/>
        <v>0.88111879627063416</v>
      </c>
      <c r="H1737" s="22">
        <f t="shared" si="461"/>
        <v>0.92531905491474831</v>
      </c>
      <c r="I1737" s="22">
        <v>2.248205151320644</v>
      </c>
      <c r="J1737" s="22">
        <v>1.9232587214951853</v>
      </c>
      <c r="K1737" s="22">
        <f t="shared" si="462"/>
        <v>2.0857319364079148</v>
      </c>
      <c r="L1737" s="22">
        <f t="shared" si="466"/>
        <v>2.3188864005896348</v>
      </c>
      <c r="M1737" s="22">
        <f t="shared" si="467"/>
        <v>2.1827462195057517</v>
      </c>
      <c r="N1737" s="22">
        <f t="shared" si="463"/>
        <v>2.2508163100476932</v>
      </c>
      <c r="O1737" s="14"/>
      <c r="P1737" s="14">
        <f t="shared" si="468"/>
        <v>102</v>
      </c>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W1737" s="14"/>
      <c r="AX1737" s="14"/>
      <c r="AY1737" s="14"/>
      <c r="AZ1737" s="14"/>
      <c r="BA1737" s="14"/>
      <c r="BB1737" s="14"/>
      <c r="BC1737" s="14"/>
      <c r="BD1737" s="14"/>
      <c r="BE1737" s="14"/>
      <c r="BF1737" s="14"/>
      <c r="BG1737" s="14"/>
      <c r="BH1737" s="14"/>
      <c r="BI1737" s="14"/>
      <c r="BJ1737" s="14"/>
      <c r="BK1737" s="14"/>
      <c r="BL1737" s="14"/>
      <c r="BM1737" s="14"/>
      <c r="BN1737" s="14"/>
      <c r="BO1737" s="14"/>
      <c r="BP1737" s="14"/>
      <c r="BQ1737" s="14"/>
      <c r="BR1737" s="14"/>
      <c r="BS1737" s="14"/>
      <c r="BT1737" s="14"/>
    </row>
    <row r="1738" spans="1:72" s="13" customFormat="1" x14ac:dyDescent="0.25">
      <c r="A1738" s="13" t="s">
        <v>60</v>
      </c>
      <c r="B1738" s="13">
        <v>103</v>
      </c>
      <c r="C1738" s="21">
        <v>58.562417787605114</v>
      </c>
      <c r="D1738" s="21">
        <v>55.662511252296653</v>
      </c>
      <c r="E1738" s="21">
        <f t="shared" si="460"/>
        <v>57.112464519950883</v>
      </c>
      <c r="F1738" s="22">
        <f t="shared" si="464"/>
        <v>0.9724041144966975</v>
      </c>
      <c r="G1738" s="22">
        <f t="shared" si="464"/>
        <v>0.88364915511852615</v>
      </c>
      <c r="H1738" s="22">
        <f t="shared" si="461"/>
        <v>0.92802663480761183</v>
      </c>
      <c r="I1738" s="22">
        <v>2.2706519633055438</v>
      </c>
      <c r="J1738" s="22">
        <v>1.9385219854273987</v>
      </c>
      <c r="K1738" s="22">
        <f t="shared" si="462"/>
        <v>2.1045869743664714</v>
      </c>
      <c r="L1738" s="22">
        <f t="shared" si="466"/>
        <v>2.3350908634120708</v>
      </c>
      <c r="M1738" s="22">
        <f t="shared" si="467"/>
        <v>2.1937688438884773</v>
      </c>
      <c r="N1738" s="22">
        <f t="shared" si="463"/>
        <v>2.2644298536502738</v>
      </c>
      <c r="O1738" s="14"/>
      <c r="P1738" s="14">
        <f t="shared" si="468"/>
        <v>103</v>
      </c>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4"/>
      <c r="AY1738" s="14"/>
      <c r="AZ1738" s="14"/>
      <c r="BA1738" s="14"/>
      <c r="BB1738" s="14"/>
      <c r="BC1738" s="14"/>
      <c r="BD1738" s="14"/>
      <c r="BE1738" s="14"/>
      <c r="BF1738" s="14"/>
      <c r="BG1738" s="14"/>
      <c r="BH1738" s="14"/>
      <c r="BI1738" s="14"/>
      <c r="BJ1738" s="14"/>
      <c r="BK1738" s="14"/>
      <c r="BL1738" s="14"/>
      <c r="BM1738" s="14"/>
      <c r="BN1738" s="14"/>
      <c r="BO1738" s="14"/>
      <c r="BP1738" s="14"/>
      <c r="BQ1738" s="14"/>
      <c r="BR1738" s="14"/>
      <c r="BS1738" s="14"/>
      <c r="BT1738" s="14"/>
    </row>
    <row r="1739" spans="1:72" s="13" customFormat="1" x14ac:dyDescent="0.25">
      <c r="A1739" s="13" t="s">
        <v>60</v>
      </c>
      <c r="B1739" s="13">
        <v>104</v>
      </c>
      <c r="C1739" s="21">
        <v>59.534821902101811</v>
      </c>
      <c r="D1739" s="21">
        <v>56.546160407415179</v>
      </c>
      <c r="E1739" s="21">
        <f t="shared" si="460"/>
        <v>58.040491154758499</v>
      </c>
      <c r="F1739" s="22">
        <f t="shared" si="464"/>
        <v>0.9751257837688172</v>
      </c>
      <c r="G1739" s="22">
        <f t="shared" si="464"/>
        <v>0.88605539691570101</v>
      </c>
      <c r="H1739" s="22">
        <f t="shared" si="461"/>
        <v>0.93059059034225911</v>
      </c>
      <c r="I1739" s="22">
        <v>2.2925684980887127</v>
      </c>
      <c r="J1739" s="22">
        <v>1.9535842318288503</v>
      </c>
      <c r="K1739" s="22">
        <f t="shared" si="462"/>
        <v>2.1230763649587816</v>
      </c>
      <c r="L1739" s="22">
        <f t="shared" si="466"/>
        <v>2.3510489992665753</v>
      </c>
      <c r="M1739" s="22">
        <f t="shared" si="467"/>
        <v>2.2048104877292607</v>
      </c>
      <c r="N1739" s="22">
        <f t="shared" si="463"/>
        <v>2.2779297434979178</v>
      </c>
      <c r="O1739" s="14"/>
      <c r="P1739" s="14">
        <f t="shared" si="468"/>
        <v>104</v>
      </c>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c r="AQ1739" s="14"/>
      <c r="AR1739" s="14"/>
      <c r="AS1739" s="14"/>
      <c r="AT1739" s="14"/>
      <c r="AU1739" s="14"/>
      <c r="AV1739" s="14"/>
      <c r="AW1739" s="14"/>
      <c r="AX1739" s="14"/>
      <c r="AY1739" s="14"/>
      <c r="AZ1739" s="14"/>
      <c r="BA1739" s="14"/>
      <c r="BB1739" s="14"/>
      <c r="BC1739" s="14"/>
      <c r="BD1739" s="14"/>
      <c r="BE1739" s="14"/>
      <c r="BF1739" s="14"/>
      <c r="BG1739" s="14"/>
      <c r="BH1739" s="14"/>
      <c r="BI1739" s="14"/>
      <c r="BJ1739" s="14"/>
      <c r="BK1739" s="14"/>
      <c r="BL1739" s="14"/>
      <c r="BM1739" s="14"/>
      <c r="BN1739" s="14"/>
      <c r="BO1739" s="14"/>
      <c r="BP1739" s="14"/>
      <c r="BQ1739" s="14"/>
      <c r="BR1739" s="14"/>
      <c r="BS1739" s="14"/>
      <c r="BT1739" s="14"/>
    </row>
    <row r="1740" spans="1:72" s="13" customFormat="1" x14ac:dyDescent="0.25">
      <c r="A1740" s="13" t="s">
        <v>60</v>
      </c>
      <c r="B1740" s="24">
        <v>105</v>
      </c>
      <c r="C1740" s="25">
        <v>60.509947685870628</v>
      </c>
      <c r="D1740" s="25">
        <v>57.43221580433088</v>
      </c>
      <c r="E1740" s="25">
        <f t="shared" si="460"/>
        <v>58.971081745100754</v>
      </c>
      <c r="F1740" s="26">
        <f t="shared" si="464"/>
        <v>0.9776857893780857</v>
      </c>
      <c r="G1740" s="26">
        <f t="shared" si="464"/>
        <v>0.88833869062376891</v>
      </c>
      <c r="H1740" s="26">
        <f t="shared" si="461"/>
        <v>0.93301224000092731</v>
      </c>
      <c r="I1740" s="26">
        <v>2.3139559995429462</v>
      </c>
      <c r="J1740" s="26">
        <v>1.9684462038947044</v>
      </c>
      <c r="K1740" s="26">
        <f t="shared" si="462"/>
        <v>2.1412011017188251</v>
      </c>
      <c r="L1740" s="26">
        <f t="shared" si="466"/>
        <v>2.3667685719507832</v>
      </c>
      <c r="M1740" s="26">
        <f t="shared" si="467"/>
        <v>2.2158735453844876</v>
      </c>
      <c r="N1740" s="26">
        <f t="shared" si="463"/>
        <v>2.2913210586676351</v>
      </c>
      <c r="O1740" s="14"/>
      <c r="P1740" s="14">
        <f t="shared" si="468"/>
        <v>105</v>
      </c>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c r="AQ1740" s="14"/>
      <c r="AR1740" s="14"/>
      <c r="AS1740" s="14"/>
      <c r="AT1740" s="14"/>
      <c r="AU1740" s="14"/>
      <c r="AV1740" s="14"/>
      <c r="AW1740" s="14"/>
      <c r="AX1740" s="14"/>
      <c r="AY1740" s="14"/>
      <c r="AZ1740" s="14"/>
      <c r="BA1740" s="14"/>
      <c r="BB1740" s="14"/>
      <c r="BC1740" s="14"/>
      <c r="BD1740" s="14"/>
      <c r="BE1740" s="14"/>
      <c r="BF1740" s="14"/>
      <c r="BG1740" s="14"/>
      <c r="BH1740" s="14"/>
      <c r="BI1740" s="14"/>
      <c r="BJ1740" s="14"/>
      <c r="BK1740" s="14"/>
      <c r="BL1740" s="14"/>
      <c r="BM1740" s="14"/>
      <c r="BN1740" s="14"/>
      <c r="BO1740" s="14"/>
      <c r="BP1740" s="14"/>
      <c r="BQ1740" s="14"/>
      <c r="BR1740" s="14"/>
      <c r="BS1740" s="14"/>
      <c r="BT1740" s="14"/>
    </row>
    <row r="1741" spans="1:72" s="13" customFormat="1" x14ac:dyDescent="0.25">
      <c r="A1741" s="13" t="s">
        <v>60</v>
      </c>
      <c r="B1741" s="13">
        <v>106</v>
      </c>
      <c r="C1741" s="21">
        <v>61.487633475248714</v>
      </c>
      <c r="D1741" s="21">
        <v>58.320554494954649</v>
      </c>
      <c r="E1741" s="21">
        <f t="shared" si="460"/>
        <v>59.904093985101682</v>
      </c>
      <c r="F1741" s="22">
        <f t="shared" si="464"/>
        <v>0.98008565244352042</v>
      </c>
      <c r="G1741" s="22">
        <f t="shared" si="464"/>
        <v>0.89050023135565937</v>
      </c>
      <c r="H1741" s="22">
        <f t="shared" si="461"/>
        <v>0.93529294189958989</v>
      </c>
      <c r="I1741" s="22">
        <v>2.3348164432268614</v>
      </c>
      <c r="J1741" s="22">
        <v>1.9831087393031934</v>
      </c>
      <c r="K1741" s="22">
        <f t="shared" si="462"/>
        <v>2.1589625912650274</v>
      </c>
      <c r="L1741" s="22">
        <f t="shared" si="466"/>
        <v>2.3822575480069181</v>
      </c>
      <c r="M1741" s="22">
        <f t="shared" si="467"/>
        <v>2.22696038639338</v>
      </c>
      <c r="N1741" s="22">
        <f t="shared" si="463"/>
        <v>2.3046089672001493</v>
      </c>
      <c r="O1741" s="14"/>
      <c r="P1741" s="14">
        <f t="shared" si="468"/>
        <v>106</v>
      </c>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4"/>
      <c r="AY1741" s="14"/>
      <c r="AZ1741" s="14"/>
      <c r="BA1741" s="14"/>
      <c r="BB1741" s="14"/>
      <c r="BC1741" s="14"/>
      <c r="BD1741" s="14"/>
      <c r="BE1741" s="14"/>
      <c r="BF1741" s="14"/>
      <c r="BG1741" s="14"/>
      <c r="BH1741" s="14"/>
      <c r="BI1741" s="14"/>
      <c r="BJ1741" s="14"/>
      <c r="BK1741" s="14"/>
      <c r="BL1741" s="14"/>
      <c r="BM1741" s="14"/>
      <c r="BN1741" s="14"/>
      <c r="BO1741" s="14"/>
      <c r="BP1741" s="14"/>
      <c r="BQ1741" s="14"/>
      <c r="BR1741" s="14"/>
      <c r="BS1741" s="14"/>
      <c r="BT1741" s="14"/>
    </row>
    <row r="1742" spans="1:72" s="13" customFormat="1" x14ac:dyDescent="0.25">
      <c r="A1742" s="13" t="s">
        <v>60</v>
      </c>
      <c r="B1742" s="13">
        <v>107</v>
      </c>
      <c r="C1742" s="21">
        <v>62.467719127692234</v>
      </c>
      <c r="D1742" s="21">
        <v>59.211054726310309</v>
      </c>
      <c r="E1742" s="21">
        <f t="shared" si="460"/>
        <v>60.839386927001271</v>
      </c>
      <c r="F1742" s="22">
        <f t="shared" si="464"/>
        <v>0.98232694485205485</v>
      </c>
      <c r="G1742" s="22">
        <f t="shared" si="464"/>
        <v>0.89254123912698446</v>
      </c>
      <c r="H1742" s="22">
        <f t="shared" si="461"/>
        <v>0.93743409198951966</v>
      </c>
      <c r="I1742" s="22">
        <v>2.3551524988436787</v>
      </c>
      <c r="J1742" s="22">
        <v>1.997572765506622</v>
      </c>
      <c r="K1742" s="22">
        <f t="shared" si="462"/>
        <v>2.1763626321751506</v>
      </c>
      <c r="L1742" s="22">
        <f t="shared" si="466"/>
        <v>2.3975240740224026</v>
      </c>
      <c r="M1742" s="22">
        <f t="shared" si="467"/>
        <v>2.2380733549751661</v>
      </c>
      <c r="N1742" s="22">
        <f t="shared" si="463"/>
        <v>2.3177987144987844</v>
      </c>
      <c r="O1742" s="14"/>
      <c r="P1742" s="14">
        <f t="shared" si="468"/>
        <v>107</v>
      </c>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c r="BE1742" s="14"/>
      <c r="BF1742" s="14"/>
      <c r="BG1742" s="14"/>
      <c r="BH1742" s="14"/>
      <c r="BI1742" s="14"/>
      <c r="BJ1742" s="14"/>
      <c r="BK1742" s="14"/>
      <c r="BL1742" s="14"/>
      <c r="BM1742" s="14"/>
      <c r="BN1742" s="14"/>
      <c r="BO1742" s="14"/>
      <c r="BP1742" s="14"/>
      <c r="BQ1742" s="14"/>
      <c r="BR1742" s="14"/>
      <c r="BS1742" s="14"/>
      <c r="BT1742" s="14"/>
    </row>
    <row r="1743" spans="1:72" s="13" customFormat="1" x14ac:dyDescent="0.25">
      <c r="A1743" s="13" t="s">
        <v>60</v>
      </c>
      <c r="B1743" s="13">
        <v>108</v>
      </c>
      <c r="C1743" s="21">
        <v>63.450046072544289</v>
      </c>
      <c r="D1743" s="21">
        <v>60.103595965437293</v>
      </c>
      <c r="E1743" s="21">
        <f t="shared" si="460"/>
        <v>61.776821018990788</v>
      </c>
      <c r="F1743" s="22">
        <f t="shared" si="464"/>
        <v>0.98441128692389412</v>
      </c>
      <c r="G1743" s="22">
        <f t="shared" si="464"/>
        <v>0.89446295761987926</v>
      </c>
      <c r="H1743" s="22">
        <f t="shared" si="461"/>
        <v>0.93943712227188669</v>
      </c>
      <c r="I1743" s="22">
        <v>2.3749674924192608</v>
      </c>
      <c r="J1743" s="22">
        <v>2.0118392951342479</v>
      </c>
      <c r="K1743" s="22">
        <f t="shared" si="462"/>
        <v>2.1934033937767543</v>
      </c>
      <c r="L1743" s="22">
        <f t="shared" si="466"/>
        <v>2.4125764545433053</v>
      </c>
      <c r="M1743" s="22">
        <f t="shared" si="467"/>
        <v>2.2492147695949876</v>
      </c>
      <c r="N1743" s="22">
        <f t="shared" si="463"/>
        <v>2.3308956120691464</v>
      </c>
      <c r="O1743" s="14"/>
      <c r="P1743" s="14">
        <f t="shared" si="468"/>
        <v>108</v>
      </c>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c r="AQ1743" s="14"/>
      <c r="AR1743" s="14"/>
      <c r="AS1743" s="14"/>
      <c r="AT1743" s="14"/>
      <c r="AU1743" s="14"/>
      <c r="AV1743" s="14"/>
      <c r="AW1743" s="14"/>
      <c r="AX1743" s="14"/>
      <c r="AY1743" s="14"/>
      <c r="AZ1743" s="14"/>
      <c r="BA1743" s="14"/>
      <c r="BB1743" s="14"/>
      <c r="BC1743" s="14"/>
      <c r="BD1743" s="14"/>
      <c r="BE1743" s="14"/>
      <c r="BF1743" s="14"/>
      <c r="BG1743" s="14"/>
      <c r="BH1743" s="14"/>
      <c r="BI1743" s="14"/>
      <c r="BJ1743" s="14"/>
      <c r="BK1743" s="14"/>
      <c r="BL1743" s="14"/>
      <c r="BM1743" s="14"/>
      <c r="BN1743" s="14"/>
      <c r="BO1743" s="14"/>
      <c r="BP1743" s="14"/>
      <c r="BQ1743" s="14"/>
      <c r="BR1743" s="14"/>
      <c r="BS1743" s="14"/>
      <c r="BT1743" s="14"/>
    </row>
    <row r="1744" spans="1:72" s="13" customFormat="1" x14ac:dyDescent="0.25">
      <c r="A1744" s="13" t="s">
        <v>60</v>
      </c>
      <c r="B1744" s="13">
        <v>109</v>
      </c>
      <c r="C1744" s="21">
        <v>64.434457359468183</v>
      </c>
      <c r="D1744" s="21">
        <v>60.998058923057172</v>
      </c>
      <c r="E1744" s="21">
        <f t="shared" si="460"/>
        <v>62.716258141262678</v>
      </c>
      <c r="F1744" s="22">
        <f t="shared" si="464"/>
        <v>0.98634034509453272</v>
      </c>
      <c r="G1744" s="22">
        <f t="shared" si="464"/>
        <v>0.89626665296080432</v>
      </c>
      <c r="H1744" s="22">
        <f t="shared" si="461"/>
        <v>0.94130349902766852</v>
      </c>
      <c r="I1744" s="22">
        <v>2.394265368369374</v>
      </c>
      <c r="J1744" s="22">
        <v>2.0259094215083868</v>
      </c>
      <c r="K1744" s="22">
        <f t="shared" si="462"/>
        <v>2.2100873949388804</v>
      </c>
      <c r="L1744" s="22">
        <f t="shared" si="466"/>
        <v>2.4274231306435134</v>
      </c>
      <c r="M1744" s="22">
        <f t="shared" si="467"/>
        <v>2.2603869225925379</v>
      </c>
      <c r="N1744" s="22">
        <f t="shared" si="463"/>
        <v>2.3439050266180255</v>
      </c>
      <c r="O1744" s="14"/>
      <c r="P1744" s="14">
        <f t="shared" si="468"/>
        <v>109</v>
      </c>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4"/>
      <c r="AY1744" s="14"/>
      <c r="AZ1744" s="14"/>
      <c r="BA1744" s="14"/>
      <c r="BB1744" s="14"/>
      <c r="BC1744" s="14"/>
      <c r="BD1744" s="14"/>
      <c r="BE1744" s="14"/>
      <c r="BF1744" s="14"/>
      <c r="BG1744" s="14"/>
      <c r="BH1744" s="14"/>
      <c r="BI1744" s="14"/>
      <c r="BJ1744" s="14"/>
      <c r="BK1744" s="14"/>
      <c r="BL1744" s="14"/>
      <c r="BM1744" s="14"/>
      <c r="BN1744" s="14"/>
      <c r="BO1744" s="14"/>
      <c r="BP1744" s="14"/>
      <c r="BQ1744" s="14"/>
      <c r="BR1744" s="14"/>
      <c r="BS1744" s="14"/>
      <c r="BT1744" s="14"/>
    </row>
    <row r="1745" spans="1:72" s="13" customFormat="1" x14ac:dyDescent="0.25">
      <c r="A1745" s="13" t="s">
        <v>60</v>
      </c>
      <c r="B1745" s="13">
        <v>110</v>
      </c>
      <c r="C1745" s="21">
        <v>65.420797704562716</v>
      </c>
      <c r="D1745" s="21">
        <v>61.894325576017977</v>
      </c>
      <c r="E1745" s="21">
        <f t="shared" si="460"/>
        <v>63.657561640290346</v>
      </c>
      <c r="F1745" s="22">
        <f t="shared" si="464"/>
        <v>0.98811582961562294</v>
      </c>
      <c r="G1745" s="22">
        <f t="shared" si="464"/>
        <v>0.89795361251233885</v>
      </c>
      <c r="H1745" s="22">
        <f t="shared" si="461"/>
        <v>0.9430347210639809</v>
      </c>
      <c r="I1745" s="22">
        <v>2.4130506516163388</v>
      </c>
      <c r="J1745" s="22">
        <v>2.0397843142748862</v>
      </c>
      <c r="K1745" s="22">
        <f t="shared" si="462"/>
        <v>2.2264174829456125</v>
      </c>
      <c r="L1745" s="22">
        <f t="shared" si="466"/>
        <v>2.4420726591891717</v>
      </c>
      <c r="M1745" s="22">
        <f t="shared" si="467"/>
        <v>2.2715920798713389</v>
      </c>
      <c r="N1745" s="22">
        <f t="shared" si="463"/>
        <v>2.3568323695302551</v>
      </c>
      <c r="O1745" s="14"/>
      <c r="P1745" s="14">
        <f t="shared" si="468"/>
        <v>110</v>
      </c>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c r="AQ1745" s="14"/>
      <c r="AR1745" s="14"/>
      <c r="AS1745" s="14"/>
      <c r="AT1745" s="14"/>
      <c r="AU1745" s="14"/>
      <c r="AV1745" s="14"/>
      <c r="AW1745" s="14"/>
      <c r="AX1745" s="14"/>
      <c r="AY1745" s="14"/>
      <c r="AZ1745" s="14"/>
      <c r="BA1745" s="14"/>
      <c r="BB1745" s="14"/>
      <c r="BC1745" s="14"/>
      <c r="BD1745" s="14"/>
      <c r="BE1745" s="14"/>
      <c r="BF1745" s="14"/>
      <c r="BG1745" s="14"/>
      <c r="BH1745" s="14"/>
      <c r="BI1745" s="14"/>
      <c r="BJ1745" s="14"/>
      <c r="BK1745" s="14"/>
      <c r="BL1745" s="14"/>
      <c r="BM1745" s="14"/>
      <c r="BN1745" s="14"/>
      <c r="BO1745" s="14"/>
      <c r="BP1745" s="14"/>
      <c r="BQ1745" s="14"/>
      <c r="BR1745" s="14"/>
      <c r="BS1745" s="14"/>
      <c r="BT1745" s="14"/>
    </row>
    <row r="1746" spans="1:72" s="13" customFormat="1" x14ac:dyDescent="0.25">
      <c r="A1746" s="13" t="s">
        <v>60</v>
      </c>
      <c r="B1746" s="13">
        <v>111</v>
      </c>
      <c r="C1746" s="21">
        <v>66.408913534178339</v>
      </c>
      <c r="D1746" s="21">
        <v>62.792279188530316</v>
      </c>
      <c r="E1746" s="21">
        <f t="shared" si="460"/>
        <v>64.60059636135432</v>
      </c>
      <c r="F1746" s="22">
        <f t="shared" si="464"/>
        <v>0.98973949227683988</v>
      </c>
      <c r="G1746" s="22">
        <f t="shared" si="464"/>
        <v>0.89952514368019365</v>
      </c>
      <c r="H1746" s="22">
        <f t="shared" si="461"/>
        <v>0.94463231797851677</v>
      </c>
      <c r="I1746" s="22">
        <v>2.4313284099050865</v>
      </c>
      <c r="J1746" s="22">
        <v>2.0534652151487625</v>
      </c>
      <c r="K1746" s="22">
        <f t="shared" si="462"/>
        <v>2.2423968125269242</v>
      </c>
      <c r="L1746" s="22">
        <f t="shared" si="466"/>
        <v>2.4565336928325983</v>
      </c>
      <c r="M1746" s="22">
        <f t="shared" si="467"/>
        <v>2.2828324806436169</v>
      </c>
      <c r="N1746" s="22">
        <f t="shared" si="463"/>
        <v>2.3696830867381076</v>
      </c>
      <c r="O1746" s="14"/>
      <c r="P1746" s="14">
        <f t="shared" si="468"/>
        <v>111</v>
      </c>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c r="AM1746" s="14"/>
      <c r="AN1746" s="14"/>
      <c r="AO1746" s="14"/>
      <c r="AP1746" s="14"/>
      <c r="AQ1746" s="14"/>
      <c r="AR1746" s="14"/>
      <c r="AS1746" s="14"/>
      <c r="AT1746" s="14"/>
      <c r="AU1746" s="14"/>
      <c r="AV1746" s="14"/>
      <c r="AW1746" s="14"/>
      <c r="AX1746" s="14"/>
      <c r="AY1746" s="14"/>
      <c r="AZ1746" s="14"/>
      <c r="BA1746" s="14"/>
      <c r="BB1746" s="14"/>
      <c r="BC1746" s="14"/>
      <c r="BD1746" s="14"/>
      <c r="BE1746" s="14"/>
      <c r="BF1746" s="14"/>
      <c r="BG1746" s="14"/>
      <c r="BH1746" s="14"/>
      <c r="BI1746" s="14"/>
      <c r="BJ1746" s="14"/>
      <c r="BK1746" s="14"/>
      <c r="BL1746" s="14"/>
      <c r="BM1746" s="14"/>
      <c r="BN1746" s="14"/>
      <c r="BO1746" s="14"/>
      <c r="BP1746" s="14"/>
      <c r="BQ1746" s="14"/>
      <c r="BR1746" s="14"/>
      <c r="BS1746" s="14"/>
      <c r="BT1746" s="14"/>
    </row>
    <row r="1747" spans="1:72" s="13" customFormat="1" x14ac:dyDescent="0.25">
      <c r="A1747" s="13" t="s">
        <v>60</v>
      </c>
      <c r="B1747" s="24">
        <v>112</v>
      </c>
      <c r="C1747" s="25">
        <v>67.398653026455179</v>
      </c>
      <c r="D1747" s="25">
        <v>63.691804332210509</v>
      </c>
      <c r="E1747" s="25">
        <f t="shared" si="460"/>
        <v>65.545228679332837</v>
      </c>
      <c r="F1747" s="26">
        <f t="shared" si="464"/>
        <v>0.9912131241514146</v>
      </c>
      <c r="G1747" s="26">
        <f t="shared" si="464"/>
        <v>0.90098257273629656</v>
      </c>
      <c r="H1747" s="26">
        <f t="shared" si="461"/>
        <v>0.94609784844385558</v>
      </c>
      <c r="I1747" s="26">
        <v>2.4491042164582293</v>
      </c>
      <c r="J1747" s="26">
        <v>2.0669534337755673</v>
      </c>
      <c r="K1747" s="26">
        <f t="shared" si="462"/>
        <v>2.2580288251168983</v>
      </c>
      <c r="L1747" s="26">
        <f t="shared" si="466"/>
        <v>2.4708149607632834</v>
      </c>
      <c r="M1747" s="26">
        <f t="shared" si="467"/>
        <v>2.2941103372268357</v>
      </c>
      <c r="N1747" s="26">
        <f t="shared" si="463"/>
        <v>2.3824626489950598</v>
      </c>
      <c r="O1747" s="14"/>
      <c r="P1747" s="14">
        <f t="shared" si="468"/>
        <v>112</v>
      </c>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4"/>
      <c r="AY1747" s="14"/>
      <c r="AZ1747" s="14"/>
      <c r="BA1747" s="14"/>
      <c r="BB1747" s="14"/>
      <c r="BC1747" s="14"/>
      <c r="BD1747" s="14"/>
      <c r="BE1747" s="14"/>
      <c r="BF1747" s="14"/>
      <c r="BG1747" s="14"/>
      <c r="BH1747" s="14"/>
      <c r="BI1747" s="14"/>
      <c r="BJ1747" s="14"/>
      <c r="BK1747" s="14"/>
      <c r="BL1747" s="14"/>
      <c r="BM1747" s="14"/>
      <c r="BN1747" s="14"/>
      <c r="BO1747" s="14"/>
      <c r="BP1747" s="14"/>
      <c r="BQ1747" s="14"/>
      <c r="BR1747" s="14"/>
      <c r="BS1747" s="14"/>
      <c r="BT1747" s="14"/>
    </row>
    <row r="1748" spans="1:72" s="13" customFormat="1" x14ac:dyDescent="0.25">
      <c r="A1748" s="13" t="s">
        <v>60</v>
      </c>
      <c r="B1748" s="13">
        <v>113</v>
      </c>
      <c r="C1748" s="21">
        <v>68.389866150606593</v>
      </c>
      <c r="D1748" s="21">
        <v>64.592786904946806</v>
      </c>
      <c r="E1748" s="21">
        <f t="shared" si="460"/>
        <v>66.491326527776693</v>
      </c>
      <c r="F1748" s="22">
        <f t="shared" si="464"/>
        <v>0.99253855336635866</v>
      </c>
      <c r="G1748" s="22">
        <f t="shared" si="464"/>
        <v>0.902327243658263</v>
      </c>
      <c r="H1748" s="22">
        <f t="shared" si="461"/>
        <v>0.94743289851231083</v>
      </c>
      <c r="I1748" s="22">
        <v>2.4663841130992279</v>
      </c>
      <c r="J1748" s="22">
        <v>2.0802503437088191</v>
      </c>
      <c r="K1748" s="22">
        <f t="shared" si="462"/>
        <v>2.2733172284040233</v>
      </c>
      <c r="L1748" s="22">
        <f t="shared" si="466"/>
        <v>2.4849252502425001</v>
      </c>
      <c r="M1748" s="22">
        <f t="shared" si="467"/>
        <v>2.305427834889433</v>
      </c>
      <c r="N1748" s="22">
        <f t="shared" si="463"/>
        <v>2.3951765425659666</v>
      </c>
      <c r="O1748" s="14"/>
      <c r="P1748" s="14">
        <f t="shared" ref="P1748:P1779" si="469">AVERAGE(B1889,B2030)</f>
        <v>113</v>
      </c>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4"/>
      <c r="AY1748" s="14"/>
      <c r="AZ1748" s="14"/>
      <c r="BA1748" s="14"/>
      <c r="BB1748" s="14"/>
      <c r="BC1748" s="14"/>
      <c r="BD1748" s="14"/>
      <c r="BE1748" s="14"/>
      <c r="BF1748" s="14"/>
      <c r="BG1748" s="14"/>
      <c r="BH1748" s="14"/>
      <c r="BI1748" s="14"/>
      <c r="BJ1748" s="14"/>
      <c r="BK1748" s="14"/>
      <c r="BL1748" s="14"/>
      <c r="BM1748" s="14"/>
      <c r="BN1748" s="14"/>
      <c r="BO1748" s="14"/>
      <c r="BP1748" s="14"/>
      <c r="BQ1748" s="14"/>
      <c r="BR1748" s="14"/>
      <c r="BS1748" s="14"/>
      <c r="BT1748" s="14"/>
    </row>
    <row r="1749" spans="1:72" s="13" customFormat="1" x14ac:dyDescent="0.25">
      <c r="A1749" s="13" t="s">
        <v>60</v>
      </c>
      <c r="B1749" s="13">
        <v>114</v>
      </c>
      <c r="C1749" s="21">
        <v>69.382404703972952</v>
      </c>
      <c r="D1749" s="21">
        <v>65.495114148605069</v>
      </c>
      <c r="E1749" s="21">
        <f t="shared" si="460"/>
        <v>67.43875942628901</v>
      </c>
      <c r="F1749" s="22">
        <f t="shared" si="464"/>
        <v>0.99371764290125952</v>
      </c>
      <c r="G1749" s="22">
        <f t="shared" si="464"/>
        <v>0.90356051698600481</v>
      </c>
      <c r="H1749" s="22">
        <f t="shared" si="461"/>
        <v>0.94863907994363217</v>
      </c>
      <c r="I1749" s="22">
        <v>2.4831745739621276</v>
      </c>
      <c r="J1749" s="22">
        <v>2.0933573785035526</v>
      </c>
      <c r="K1749" s="22">
        <f t="shared" si="462"/>
        <v>2.2882659762328403</v>
      </c>
      <c r="L1749" s="22">
        <f t="shared" si="466"/>
        <v>2.4988733889359631</v>
      </c>
      <c r="M1749" s="22">
        <f t="shared" si="467"/>
        <v>2.3167871317422524</v>
      </c>
      <c r="N1749" s="22">
        <f t="shared" si="463"/>
        <v>2.4078302603391077</v>
      </c>
      <c r="O1749" s="14"/>
      <c r="P1749" s="14">
        <f t="shared" si="469"/>
        <v>114</v>
      </c>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c r="AM1749" s="14"/>
      <c r="AN1749" s="14"/>
      <c r="AO1749" s="14"/>
      <c r="AP1749" s="14"/>
      <c r="AQ1749" s="14"/>
      <c r="AR1749" s="14"/>
      <c r="AS1749" s="14"/>
      <c r="AT1749" s="14"/>
      <c r="AU1749" s="14"/>
      <c r="AV1749" s="14"/>
      <c r="AW1749" s="14"/>
      <c r="AX1749" s="14"/>
      <c r="AY1749" s="14"/>
      <c r="AZ1749" s="14"/>
      <c r="BA1749" s="14"/>
      <c r="BB1749" s="14"/>
      <c r="BC1749" s="14"/>
      <c r="BD1749" s="14"/>
      <c r="BE1749" s="14"/>
      <c r="BF1749" s="14"/>
      <c r="BG1749" s="14"/>
      <c r="BH1749" s="14"/>
      <c r="BI1749" s="14"/>
      <c r="BJ1749" s="14"/>
      <c r="BK1749" s="14"/>
      <c r="BL1749" s="14"/>
      <c r="BM1749" s="14"/>
      <c r="BN1749" s="14"/>
      <c r="BO1749" s="14"/>
      <c r="BP1749" s="14"/>
      <c r="BQ1749" s="14"/>
      <c r="BR1749" s="14"/>
      <c r="BS1749" s="14"/>
      <c r="BT1749" s="14"/>
    </row>
    <row r="1750" spans="1:72" s="13" customFormat="1" x14ac:dyDescent="0.25">
      <c r="A1750" s="13" t="s">
        <v>60</v>
      </c>
      <c r="B1750" s="13">
        <v>115</v>
      </c>
      <c r="C1750" s="21">
        <v>70.376122346874212</v>
      </c>
      <c r="D1750" s="21">
        <v>66.398674665591074</v>
      </c>
      <c r="E1750" s="21">
        <f t="shared" si="460"/>
        <v>68.387398506232643</v>
      </c>
      <c r="F1750" s="22">
        <f t="shared" si="464"/>
        <v>0.99475228841495777</v>
      </c>
      <c r="G1750" s="22">
        <f t="shared" si="464"/>
        <v>0.90468376869654321</v>
      </c>
      <c r="H1750" s="22">
        <f t="shared" si="461"/>
        <v>0.94971802855575049</v>
      </c>
      <c r="I1750" s="22">
        <v>2.4994824698957947</v>
      </c>
      <c r="J1750" s="22">
        <v>2.1062760279258592</v>
      </c>
      <c r="K1750" s="22">
        <f t="shared" si="462"/>
        <v>2.302879248910827</v>
      </c>
      <c r="L1750" s="22">
        <f t="shared" si="466"/>
        <v>2.5126682280655821</v>
      </c>
      <c r="M1750" s="22">
        <f t="shared" si="467"/>
        <v>2.328190358671467</v>
      </c>
      <c r="N1750" s="22">
        <f t="shared" si="463"/>
        <v>2.4204292933685245</v>
      </c>
      <c r="O1750" s="14"/>
      <c r="P1750" s="14">
        <f t="shared" si="469"/>
        <v>115</v>
      </c>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c r="BG1750" s="14"/>
      <c r="BH1750" s="14"/>
      <c r="BI1750" s="14"/>
      <c r="BJ1750" s="14"/>
      <c r="BK1750" s="14"/>
      <c r="BL1750" s="14"/>
      <c r="BM1750" s="14"/>
      <c r="BN1750" s="14"/>
      <c r="BO1750" s="14"/>
      <c r="BP1750" s="14"/>
      <c r="BQ1750" s="14"/>
      <c r="BR1750" s="14"/>
      <c r="BS1750" s="14"/>
      <c r="BT1750" s="14"/>
    </row>
    <row r="1751" spans="1:72" s="13" customFormat="1" x14ac:dyDescent="0.25">
      <c r="A1751" s="13" t="s">
        <v>60</v>
      </c>
      <c r="B1751" s="13">
        <v>116</v>
      </c>
      <c r="C1751" s="21">
        <v>71.370874635289169</v>
      </c>
      <c r="D1751" s="21">
        <v>67.303358434287617</v>
      </c>
      <c r="E1751" s="21">
        <f t="shared" si="460"/>
        <v>69.337116534788393</v>
      </c>
      <c r="F1751" s="22">
        <f t="shared" si="464"/>
        <v>0.99564441610425547</v>
      </c>
      <c r="G1751" s="22">
        <f t="shared" si="464"/>
        <v>0.90569838909668476</v>
      </c>
      <c r="H1751" s="22">
        <f t="shared" si="461"/>
        <v>0.95067140260047012</v>
      </c>
      <c r="I1751" s="22">
        <v>2.5153150336600714</v>
      </c>
      <c r="J1751" s="22">
        <v>2.1190078342780705</v>
      </c>
      <c r="K1751" s="22">
        <f t="shared" si="462"/>
        <v>2.3171614339690709</v>
      </c>
      <c r="L1751" s="22">
        <f t="shared" si="466"/>
        <v>2.526318626384672</v>
      </c>
      <c r="M1751" s="22">
        <f t="shared" si="467"/>
        <v>2.3396396193124542</v>
      </c>
      <c r="N1751" s="22">
        <f t="shared" si="463"/>
        <v>2.4329791228485629</v>
      </c>
      <c r="O1751" s="14"/>
      <c r="P1751" s="14">
        <f t="shared" si="469"/>
        <v>116</v>
      </c>
      <c r="Q1751" s="14"/>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c r="AQ1751" s="14"/>
      <c r="AR1751" s="14"/>
      <c r="AS1751" s="14"/>
      <c r="AT1751" s="14"/>
      <c r="AU1751" s="14"/>
      <c r="AV1751" s="14"/>
      <c r="AW1751" s="14"/>
      <c r="AX1751" s="14"/>
      <c r="AY1751" s="14"/>
      <c r="AZ1751" s="14"/>
      <c r="BA1751" s="14"/>
      <c r="BB1751" s="14"/>
      <c r="BC1751" s="14"/>
      <c r="BD1751" s="14"/>
      <c r="BE1751" s="14"/>
      <c r="BF1751" s="14"/>
      <c r="BG1751" s="14"/>
      <c r="BH1751" s="14"/>
      <c r="BI1751" s="14"/>
      <c r="BJ1751" s="14"/>
      <c r="BK1751" s="14"/>
      <c r="BL1751" s="14"/>
      <c r="BM1751" s="14"/>
      <c r="BN1751" s="14"/>
      <c r="BO1751" s="14"/>
      <c r="BP1751" s="14"/>
      <c r="BQ1751" s="14"/>
      <c r="BR1751" s="14"/>
      <c r="BS1751" s="14"/>
      <c r="BT1751" s="14"/>
    </row>
    <row r="1752" spans="1:72" s="13" customFormat="1" x14ac:dyDescent="0.25">
      <c r="A1752" s="13" t="s">
        <v>60</v>
      </c>
      <c r="B1752" s="13">
        <v>117</v>
      </c>
      <c r="C1752" s="21">
        <v>72.366519051393425</v>
      </c>
      <c r="D1752" s="21">
        <v>68.209056823384302</v>
      </c>
      <c r="E1752" s="21">
        <f t="shared" si="460"/>
        <v>70.287787937388856</v>
      </c>
      <c r="F1752" s="22">
        <f t="shared" si="464"/>
        <v>0.99639598059476953</v>
      </c>
      <c r="G1752" s="22">
        <f t="shared" si="464"/>
        <v>0.90660578173542206</v>
      </c>
      <c r="H1752" s="22">
        <f t="shared" si="461"/>
        <v>0.95150088116509579</v>
      </c>
      <c r="I1752" s="22">
        <v>2.5306798260009753</v>
      </c>
      <c r="J1752" s="22">
        <v>2.1315543888390271</v>
      </c>
      <c r="K1752" s="22">
        <f t="shared" si="462"/>
        <v>2.3311171074200012</v>
      </c>
      <c r="L1752" s="22">
        <f t="shared" si="466"/>
        <v>2.5398334349867207</v>
      </c>
      <c r="M1752" s="22">
        <f t="shared" si="467"/>
        <v>2.3511369900584707</v>
      </c>
      <c r="N1752" s="22">
        <f t="shared" si="463"/>
        <v>2.4454852125225957</v>
      </c>
      <c r="O1752" s="14"/>
      <c r="P1752" s="14">
        <f t="shared" si="469"/>
        <v>117</v>
      </c>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c r="BA1752" s="14"/>
      <c r="BB1752" s="14"/>
      <c r="BC1752" s="14"/>
      <c r="BD1752" s="14"/>
      <c r="BE1752" s="14"/>
      <c r="BF1752" s="14"/>
      <c r="BG1752" s="14"/>
      <c r="BH1752" s="14"/>
      <c r="BI1752" s="14"/>
      <c r="BJ1752" s="14"/>
      <c r="BK1752" s="14"/>
      <c r="BL1752" s="14"/>
      <c r="BM1752" s="14"/>
      <c r="BN1752" s="14"/>
      <c r="BO1752" s="14"/>
      <c r="BP1752" s="14"/>
      <c r="BQ1752" s="14"/>
      <c r="BR1752" s="14"/>
      <c r="BS1752" s="14"/>
      <c r="BT1752" s="14"/>
    </row>
    <row r="1753" spans="1:72" s="13" customFormat="1" x14ac:dyDescent="0.25">
      <c r="A1753" s="13" t="s">
        <v>60</v>
      </c>
      <c r="B1753" s="13">
        <v>118</v>
      </c>
      <c r="C1753" s="21">
        <v>73.362915031988194</v>
      </c>
      <c r="D1753" s="21">
        <v>69.115662605119724</v>
      </c>
      <c r="E1753" s="21">
        <f t="shared" si="460"/>
        <v>71.239288818553959</v>
      </c>
      <c r="F1753" s="22">
        <f t="shared" si="464"/>
        <v>0.99700896286611851</v>
      </c>
      <c r="G1753" s="22">
        <f t="shared" si="464"/>
        <v>0.90740736233470898</v>
      </c>
      <c r="H1753" s="22">
        <f t="shared" si="461"/>
        <v>0.95220816260041374</v>
      </c>
      <c r="I1753" s="22">
        <v>2.5455847026819827</v>
      </c>
      <c r="J1753" s="22">
        <v>2.1439173284187216</v>
      </c>
      <c r="K1753" s="22">
        <f t="shared" si="462"/>
        <v>2.3447510155503521</v>
      </c>
      <c r="L1753" s="22">
        <f t="shared" si="466"/>
        <v>2.5532214829485058</v>
      </c>
      <c r="M1753" s="22">
        <f t="shared" si="467"/>
        <v>2.3626845201063178</v>
      </c>
      <c r="N1753" s="22">
        <f t="shared" si="463"/>
        <v>2.4579530015274118</v>
      </c>
      <c r="O1753" s="14"/>
      <c r="P1753" s="14">
        <f t="shared" si="469"/>
        <v>118</v>
      </c>
      <c r="Q1753" s="14"/>
      <c r="R1753" s="14"/>
      <c r="S1753" s="14"/>
      <c r="T1753" s="14"/>
      <c r="U1753" s="14"/>
      <c r="V1753" s="14"/>
      <c r="W1753" s="14"/>
      <c r="X1753" s="14"/>
      <c r="Y1753" s="14"/>
      <c r="Z1753" s="14"/>
      <c r="AA1753" s="14"/>
      <c r="AB1753" s="14"/>
      <c r="AC1753" s="14"/>
      <c r="AD1753" s="14"/>
      <c r="AE1753" s="14"/>
      <c r="AF1753" s="14"/>
      <c r="AG1753" s="14"/>
      <c r="AH1753" s="14"/>
      <c r="AI1753" s="14"/>
      <c r="AJ1753" s="14"/>
      <c r="AK1753" s="14"/>
      <c r="AL1753" s="14"/>
      <c r="AM1753" s="14"/>
      <c r="AN1753" s="14"/>
      <c r="AO1753" s="14"/>
      <c r="AP1753" s="14"/>
      <c r="AQ1753" s="14"/>
      <c r="AR1753" s="14"/>
      <c r="AS1753" s="14"/>
      <c r="AT1753" s="14"/>
      <c r="AU1753" s="14"/>
      <c r="AV1753" s="14"/>
      <c r="AW1753" s="14"/>
      <c r="AX1753" s="14"/>
      <c r="AY1753" s="14"/>
      <c r="AZ1753" s="14"/>
      <c r="BA1753" s="14"/>
      <c r="BB1753" s="14"/>
      <c r="BC1753" s="14"/>
      <c r="BD1753" s="14"/>
      <c r="BE1753" s="14"/>
      <c r="BF1753" s="14"/>
      <c r="BG1753" s="14"/>
      <c r="BH1753" s="14"/>
      <c r="BI1753" s="14"/>
      <c r="BJ1753" s="14"/>
      <c r="BK1753" s="14"/>
      <c r="BL1753" s="14"/>
      <c r="BM1753" s="14"/>
      <c r="BN1753" s="14"/>
      <c r="BO1753" s="14"/>
      <c r="BP1753" s="14"/>
      <c r="BQ1753" s="14"/>
      <c r="BR1753" s="14"/>
      <c r="BS1753" s="14"/>
      <c r="BT1753" s="14"/>
    </row>
    <row r="1754" spans="1:72" s="13" customFormat="1" x14ac:dyDescent="0.25">
      <c r="A1754" s="13" t="s">
        <v>60</v>
      </c>
      <c r="B1754" s="24">
        <v>119</v>
      </c>
      <c r="C1754" s="25">
        <v>74.359923994854313</v>
      </c>
      <c r="D1754" s="25">
        <v>70.023069967454433</v>
      </c>
      <c r="E1754" s="25">
        <f t="shared" si="460"/>
        <v>72.191496981154373</v>
      </c>
      <c r="F1754" s="26">
        <f t="shared" si="464"/>
        <v>0.99748536821263656</v>
      </c>
      <c r="G1754" s="26">
        <f t="shared" si="464"/>
        <v>0.90810455774115439</v>
      </c>
      <c r="H1754" s="26">
        <f t="shared" si="461"/>
        <v>0.95279496297689548</v>
      </c>
      <c r="I1754" s="26">
        <v>2.5600377825385801</v>
      </c>
      <c r="J1754" s="26">
        <v>2.1560983320264056</v>
      </c>
      <c r="K1754" s="26">
        <f t="shared" si="462"/>
        <v>2.3580680572824928</v>
      </c>
      <c r="L1754" s="26">
        <f t="shared" si="466"/>
        <v>2.5664915638069292</v>
      </c>
      <c r="M1754" s="26">
        <f t="shared" si="467"/>
        <v>2.3742842315311652</v>
      </c>
      <c r="N1754" s="26">
        <f t="shared" si="463"/>
        <v>2.4703878976690472</v>
      </c>
      <c r="O1754" s="14"/>
      <c r="P1754" s="14">
        <f t="shared" si="469"/>
        <v>119</v>
      </c>
      <c r="Q1754" s="14"/>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c r="AM1754" s="14"/>
      <c r="AN1754" s="14"/>
      <c r="AO1754" s="14"/>
      <c r="AP1754" s="14"/>
      <c r="AQ1754" s="14"/>
      <c r="AR1754" s="14"/>
      <c r="AS1754" s="14"/>
      <c r="AT1754" s="14"/>
      <c r="AU1754" s="14"/>
      <c r="AV1754" s="14"/>
      <c r="AW1754" s="14"/>
      <c r="AX1754" s="14"/>
      <c r="AY1754" s="14"/>
      <c r="AZ1754" s="14"/>
      <c r="BA1754" s="14"/>
      <c r="BB1754" s="14"/>
      <c r="BC1754" s="14"/>
      <c r="BD1754" s="14"/>
      <c r="BE1754" s="14"/>
      <c r="BF1754" s="14"/>
      <c r="BG1754" s="14"/>
      <c r="BH1754" s="14"/>
      <c r="BI1754" s="14"/>
      <c r="BJ1754" s="14"/>
      <c r="BK1754" s="14"/>
      <c r="BL1754" s="14"/>
      <c r="BM1754" s="14"/>
      <c r="BN1754" s="14"/>
      <c r="BO1754" s="14"/>
      <c r="BP1754" s="14"/>
      <c r="BQ1754" s="14"/>
      <c r="BR1754" s="14"/>
      <c r="BS1754" s="14"/>
      <c r="BT1754" s="14"/>
    </row>
    <row r="1755" spans="1:72" s="13" customFormat="1" x14ac:dyDescent="0.25">
      <c r="A1755" s="13" t="s">
        <v>60</v>
      </c>
      <c r="B1755" s="13">
        <v>120</v>
      </c>
      <c r="C1755" s="21">
        <v>75.357409363066949</v>
      </c>
      <c r="D1755" s="21">
        <v>70.931174525195587</v>
      </c>
      <c r="E1755" s="21">
        <f t="shared" si="460"/>
        <v>73.144291944131268</v>
      </c>
      <c r="F1755" s="22">
        <f t="shared" si="464"/>
        <v>0.99782722424129133</v>
      </c>
      <c r="G1755" s="22">
        <f t="shared" si="464"/>
        <v>0.90869880489731258</v>
      </c>
      <c r="H1755" s="22">
        <f t="shared" si="461"/>
        <v>0.95326301456930196</v>
      </c>
      <c r="I1755" s="22">
        <v>2.5740474166138423</v>
      </c>
      <c r="J1755" s="22">
        <v>2.168099117651106</v>
      </c>
      <c r="K1755" s="22">
        <f t="shared" si="462"/>
        <v>2.3710732671324743</v>
      </c>
      <c r="L1755" s="22">
        <f t="shared" si="466"/>
        <v>2.5796524228641355</v>
      </c>
      <c r="M1755" s="22">
        <f t="shared" si="467"/>
        <v>2.3859381193927196</v>
      </c>
      <c r="N1755" s="22">
        <f t="shared" si="463"/>
        <v>2.4827952711284276</v>
      </c>
      <c r="O1755" s="14"/>
      <c r="P1755" s="14">
        <f t="shared" si="469"/>
        <v>120</v>
      </c>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c r="AM1755" s="14"/>
      <c r="AN1755" s="14"/>
      <c r="AO1755" s="14"/>
      <c r="AP1755" s="14"/>
      <c r="AQ1755" s="14"/>
      <c r="AR1755" s="14"/>
      <c r="AS1755" s="14"/>
      <c r="AT1755" s="14"/>
      <c r="AU1755" s="14"/>
      <c r="AV1755" s="14"/>
      <c r="AW1755" s="14"/>
      <c r="AX1755" s="14"/>
      <c r="AY1755" s="14"/>
      <c r="AZ1755" s="14"/>
      <c r="BA1755" s="14"/>
      <c r="BB1755" s="14"/>
      <c r="BC1755" s="14"/>
      <c r="BD1755" s="14"/>
      <c r="BE1755" s="14"/>
      <c r="BF1755" s="14"/>
      <c r="BG1755" s="14"/>
      <c r="BH1755" s="14"/>
      <c r="BI1755" s="14"/>
      <c r="BJ1755" s="14"/>
      <c r="BK1755" s="14"/>
      <c r="BL1755" s="14"/>
      <c r="BM1755" s="14"/>
      <c r="BN1755" s="14"/>
      <c r="BO1755" s="14"/>
      <c r="BP1755" s="14"/>
      <c r="BQ1755" s="14"/>
      <c r="BR1755" s="14"/>
      <c r="BS1755" s="14"/>
      <c r="BT1755" s="14"/>
    </row>
    <row r="1756" spans="1:72" s="13" customFormat="1" x14ac:dyDescent="0.25">
      <c r="A1756" s="13" t="s">
        <v>60</v>
      </c>
      <c r="B1756" s="13">
        <v>121</v>
      </c>
      <c r="C1756" s="21">
        <v>76.355236587308241</v>
      </c>
      <c r="D1756" s="21">
        <v>71.8398733300929</v>
      </c>
      <c r="E1756" s="21">
        <f t="shared" si="460"/>
        <v>74.09755495870057</v>
      </c>
      <c r="F1756" s="22">
        <f t="shared" si="464"/>
        <v>0.99803657890736019</v>
      </c>
      <c r="G1756" s="22">
        <f t="shared" si="464"/>
        <v>0.90919154983392048</v>
      </c>
      <c r="H1756" s="22">
        <f t="shared" si="461"/>
        <v>0.95361406437064034</v>
      </c>
      <c r="I1756" s="22">
        <v>2.5876221584235757</v>
      </c>
      <c r="J1756" s="22">
        <v>2.1799214391533543</v>
      </c>
      <c r="K1756" s="22">
        <f t="shared" si="462"/>
        <v>2.383771798788465</v>
      </c>
      <c r="L1756" s="22">
        <f t="shared" si="466"/>
        <v>2.5927127453148828</v>
      </c>
      <c r="M1756" s="22">
        <f t="shared" si="467"/>
        <v>2.3976481518680575</v>
      </c>
      <c r="N1756" s="22">
        <f t="shared" si="463"/>
        <v>2.4951804485914701</v>
      </c>
      <c r="O1756" s="14"/>
      <c r="P1756" s="14">
        <f t="shared" si="469"/>
        <v>121</v>
      </c>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14"/>
      <c r="BB1756" s="14"/>
      <c r="BC1756" s="14"/>
      <c r="BD1756" s="14"/>
      <c r="BE1756" s="14"/>
      <c r="BF1756" s="14"/>
      <c r="BG1756" s="14"/>
      <c r="BH1756" s="14"/>
      <c r="BI1756" s="14"/>
      <c r="BJ1756" s="14"/>
      <c r="BK1756" s="14"/>
      <c r="BL1756" s="14"/>
      <c r="BM1756" s="14"/>
      <c r="BN1756" s="14"/>
      <c r="BO1756" s="14"/>
      <c r="BP1756" s="14"/>
      <c r="BQ1756" s="14"/>
      <c r="BR1756" s="14"/>
      <c r="BS1756" s="14"/>
      <c r="BT1756" s="14"/>
    </row>
    <row r="1757" spans="1:72" s="13" customFormat="1" x14ac:dyDescent="0.25">
      <c r="A1757" s="13" t="s">
        <v>60</v>
      </c>
      <c r="B1757" s="13">
        <v>122</v>
      </c>
      <c r="C1757" s="21">
        <v>77.353273166215601</v>
      </c>
      <c r="D1757" s="21">
        <v>72.74906487992682</v>
      </c>
      <c r="E1757" s="21">
        <f t="shared" si="460"/>
        <v>75.051169023071211</v>
      </c>
      <c r="F1757" s="22">
        <f t="shared" si="464"/>
        <v>0.99811549858985416</v>
      </c>
      <c r="G1757" s="22">
        <f t="shared" si="464"/>
        <v>0.90958424668293958</v>
      </c>
      <c r="H1757" s="22">
        <f t="shared" si="461"/>
        <v>0.95384987263639687</v>
      </c>
      <c r="I1757" s="22">
        <v>2.6007707353909297</v>
      </c>
      <c r="J1757" s="22">
        <v>2.19156708326679</v>
      </c>
      <c r="K1757" s="22">
        <f t="shared" si="462"/>
        <v>2.3961689093288596</v>
      </c>
      <c r="L1757" s="22">
        <f t="shared" si="466"/>
        <v>2.6056811451834183</v>
      </c>
      <c r="M1757" s="22">
        <f t="shared" si="467"/>
        <v>2.4094162704103215</v>
      </c>
      <c r="N1757" s="22">
        <f t="shared" si="463"/>
        <v>2.5075487077968699</v>
      </c>
      <c r="O1757" s="14"/>
      <c r="P1757" s="14">
        <f t="shared" si="469"/>
        <v>122</v>
      </c>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c r="AQ1757" s="14"/>
      <c r="AR1757" s="14"/>
      <c r="AS1757" s="14"/>
      <c r="AT1757" s="14"/>
      <c r="AU1757" s="14"/>
      <c r="AV1757" s="14"/>
      <c r="AW1757" s="14"/>
      <c r="AX1757" s="14"/>
      <c r="AY1757" s="14"/>
      <c r="AZ1757" s="14"/>
      <c r="BA1757" s="14"/>
      <c r="BB1757" s="14"/>
      <c r="BC1757" s="14"/>
      <c r="BD1757" s="14"/>
      <c r="BE1757" s="14"/>
      <c r="BF1757" s="14"/>
      <c r="BG1757" s="14"/>
      <c r="BH1757" s="14"/>
      <c r="BI1757" s="14"/>
      <c r="BJ1757" s="14"/>
      <c r="BK1757" s="14"/>
      <c r="BL1757" s="14"/>
      <c r="BM1757" s="14"/>
      <c r="BN1757" s="14"/>
      <c r="BO1757" s="14"/>
      <c r="BP1757" s="14"/>
      <c r="BQ1757" s="14"/>
      <c r="BR1757" s="14"/>
      <c r="BS1757" s="14"/>
      <c r="BT1757" s="14"/>
    </row>
    <row r="1758" spans="1:72" s="13" customFormat="1" x14ac:dyDescent="0.25">
      <c r="A1758" s="13" t="s">
        <v>60</v>
      </c>
      <c r="B1758" s="13">
        <v>123</v>
      </c>
      <c r="C1758" s="21">
        <v>78.351388664805455</v>
      </c>
      <c r="D1758" s="21">
        <v>73.65864912660976</v>
      </c>
      <c r="E1758" s="21">
        <f t="shared" si="460"/>
        <v>76.005018895707607</v>
      </c>
      <c r="F1758" s="22">
        <f t="shared" si="464"/>
        <v>0.99806606620677485</v>
      </c>
      <c r="G1758" s="22">
        <f t="shared" si="464"/>
        <v>0.90987835671222683</v>
      </c>
      <c r="H1758" s="22">
        <f t="shared" si="461"/>
        <v>0.95397221145950084</v>
      </c>
      <c r="I1758" s="22">
        <v>2.613502021481974</v>
      </c>
      <c r="J1758" s="22">
        <v>2.2030378667081703</v>
      </c>
      <c r="K1758" s="22">
        <f t="shared" si="462"/>
        <v>2.4082699440950721</v>
      </c>
      <c r="L1758" s="22">
        <f t="shared" si="466"/>
        <v>2.6185661550590384</v>
      </c>
      <c r="M1758" s="22">
        <f t="shared" si="467"/>
        <v>2.4212443899299601</v>
      </c>
      <c r="N1758" s="22">
        <f t="shared" si="463"/>
        <v>2.5199052724944995</v>
      </c>
      <c r="O1758" s="14"/>
      <c r="P1758" s="14">
        <f t="shared" si="469"/>
        <v>123</v>
      </c>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c r="BE1758" s="14"/>
      <c r="BF1758" s="14"/>
      <c r="BG1758" s="14"/>
      <c r="BH1758" s="14"/>
      <c r="BI1758" s="14"/>
      <c r="BJ1758" s="14"/>
      <c r="BK1758" s="14"/>
      <c r="BL1758" s="14"/>
      <c r="BM1758" s="14"/>
      <c r="BN1758" s="14"/>
      <c r="BO1758" s="14"/>
      <c r="BP1758" s="14"/>
      <c r="BQ1758" s="14"/>
      <c r="BR1758" s="14"/>
      <c r="BS1758" s="14"/>
      <c r="BT1758" s="14"/>
    </row>
    <row r="1759" spans="1:72" s="13" customFormat="1" x14ac:dyDescent="0.25">
      <c r="A1759" s="13" t="s">
        <v>60</v>
      </c>
      <c r="B1759" s="13">
        <v>124</v>
      </c>
      <c r="C1759" s="21">
        <v>79.34945473101223</v>
      </c>
      <c r="D1759" s="21">
        <v>74.568527483321986</v>
      </c>
      <c r="E1759" s="21">
        <f t="shared" si="460"/>
        <v>76.958991107167108</v>
      </c>
      <c r="F1759" s="22">
        <f t="shared" si="464"/>
        <v>0.99789037937225089</v>
      </c>
      <c r="G1759" s="22">
        <f t="shared" si="464"/>
        <v>0.91007534738128015</v>
      </c>
      <c r="H1759" s="22">
        <f t="shared" si="461"/>
        <v>0.95398286337676552</v>
      </c>
      <c r="I1759" s="22">
        <v>2.625825011065964</v>
      </c>
      <c r="J1759" s="22">
        <v>2.2143356333942235</v>
      </c>
      <c r="K1759" s="22">
        <f t="shared" si="462"/>
        <v>2.4200803222300937</v>
      </c>
      <c r="L1759" s="22">
        <f t="shared" ref="L1759:L1790" si="470">I1759/F1759</f>
        <v>2.6313762166118968</v>
      </c>
      <c r="M1759" s="22">
        <f t="shared" ref="M1759:M1790" si="471">J1759/G1759</f>
        <v>2.433134398998853</v>
      </c>
      <c r="N1759" s="22">
        <f t="shared" si="463"/>
        <v>2.5322553078053751</v>
      </c>
      <c r="O1759" s="14"/>
      <c r="P1759" s="14">
        <f t="shared" si="469"/>
        <v>124</v>
      </c>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c r="AQ1759" s="14"/>
      <c r="AR1759" s="14"/>
      <c r="AS1759" s="14"/>
      <c r="AT1759" s="14"/>
      <c r="AU1759" s="14"/>
      <c r="AV1759" s="14"/>
      <c r="AW1759" s="14"/>
      <c r="AX1759" s="14"/>
      <c r="AY1759" s="14"/>
      <c r="AZ1759" s="14"/>
      <c r="BA1759" s="14"/>
      <c r="BB1759" s="14"/>
      <c r="BC1759" s="14"/>
      <c r="BD1759" s="14"/>
      <c r="BE1759" s="14"/>
      <c r="BF1759" s="14"/>
      <c r="BG1759" s="14"/>
      <c r="BH1759" s="14"/>
      <c r="BI1759" s="14"/>
      <c r="BJ1759" s="14"/>
      <c r="BK1759" s="14"/>
      <c r="BL1759" s="14"/>
      <c r="BM1759" s="14"/>
      <c r="BN1759" s="14"/>
      <c r="BO1759" s="14"/>
      <c r="BP1759" s="14"/>
      <c r="BQ1759" s="14"/>
      <c r="BR1759" s="14"/>
      <c r="BS1759" s="14"/>
      <c r="BT1759" s="14"/>
    </row>
    <row r="1760" spans="1:72" s="13" customFormat="1" x14ac:dyDescent="0.25">
      <c r="A1760" s="13" t="s">
        <v>60</v>
      </c>
      <c r="B1760" s="13">
        <v>125</v>
      </c>
      <c r="C1760" s="21">
        <v>80.347345110384481</v>
      </c>
      <c r="D1760" s="21">
        <v>75.478602830703267</v>
      </c>
      <c r="E1760" s="21">
        <f t="shared" ref="E1760:E1823" si="472">AVERAGE(C1760:D1760)</f>
        <v>77.912973970543874</v>
      </c>
      <c r="F1760" s="22">
        <f t="shared" si="464"/>
        <v>0.99759054859507046</v>
      </c>
      <c r="G1760" s="22">
        <f t="shared" si="464"/>
        <v>0.91017669141911028</v>
      </c>
      <c r="H1760" s="22">
        <f t="shared" ref="H1760:H1823" si="473">AVERAGE(F1760:G1760)</f>
        <v>0.95388362000709037</v>
      </c>
      <c r="I1760" s="22">
        <v>2.6377487940165496</v>
      </c>
      <c r="J1760" s="22">
        <v>2.2254622517636573</v>
      </c>
      <c r="K1760" s="22">
        <f t="shared" ref="K1760:K1823" si="474">AVERAGE(I1760:J1760)</f>
        <v>2.4316055228901035</v>
      </c>
      <c r="L1760" s="22">
        <f t="shared" si="470"/>
        <v>2.6441196718747499</v>
      </c>
      <c r="M1760" s="22">
        <f t="shared" si="471"/>
        <v>2.4450881600734111</v>
      </c>
      <c r="N1760" s="22">
        <f t="shared" ref="N1760:N1823" si="475">AVERAGE(L1760:M1760)</f>
        <v>2.5446039159740805</v>
      </c>
      <c r="O1760" s="14"/>
      <c r="P1760" s="14">
        <f t="shared" si="469"/>
        <v>125</v>
      </c>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4"/>
      <c r="AY1760" s="14"/>
      <c r="AZ1760" s="14"/>
      <c r="BA1760" s="14"/>
      <c r="BB1760" s="14"/>
      <c r="BC1760" s="14"/>
      <c r="BD1760" s="14"/>
      <c r="BE1760" s="14"/>
      <c r="BF1760" s="14"/>
      <c r="BG1760" s="14"/>
      <c r="BH1760" s="14"/>
      <c r="BI1760" s="14"/>
      <c r="BJ1760" s="14"/>
      <c r="BK1760" s="14"/>
      <c r="BL1760" s="14"/>
      <c r="BM1760" s="14"/>
      <c r="BN1760" s="14"/>
      <c r="BO1760" s="14"/>
      <c r="BP1760" s="14"/>
      <c r="BQ1760" s="14"/>
      <c r="BR1760" s="14"/>
      <c r="BS1760" s="14"/>
      <c r="BT1760" s="14"/>
    </row>
    <row r="1761" spans="1:72" s="13" customFormat="1" x14ac:dyDescent="0.25">
      <c r="A1761" s="13" t="s">
        <v>60</v>
      </c>
      <c r="B1761" s="24">
        <v>126</v>
      </c>
      <c r="C1761" s="25">
        <v>81.344935658979551</v>
      </c>
      <c r="D1761" s="25">
        <v>76.388779522122377</v>
      </c>
      <c r="E1761" s="25">
        <f t="shared" si="472"/>
        <v>78.866857590550964</v>
      </c>
      <c r="F1761" s="26">
        <f t="shared" ref="F1761:G1824" si="476">C1762-C1761</f>
        <v>0.99716869552037224</v>
      </c>
      <c r="G1761" s="26">
        <f t="shared" si="476"/>
        <v>0.91018386592395473</v>
      </c>
      <c r="H1761" s="26">
        <f t="shared" si="473"/>
        <v>0.95367628072216348</v>
      </c>
      <c r="I1761" s="26">
        <v>2.6492825320633191</v>
      </c>
      <c r="J1761" s="26">
        <v>2.2364196122025701</v>
      </c>
      <c r="K1761" s="26">
        <f t="shared" si="474"/>
        <v>2.4428510721329446</v>
      </c>
      <c r="L1761" s="26">
        <f t="shared" si="470"/>
        <v>2.6568047552684071</v>
      </c>
      <c r="M1761" s="26">
        <f t="shared" si="471"/>
        <v>2.4571075097363035</v>
      </c>
      <c r="N1761" s="26">
        <f t="shared" si="475"/>
        <v>2.5569561325023553</v>
      </c>
      <c r="O1761" s="14"/>
      <c r="P1761" s="14">
        <f t="shared" si="469"/>
        <v>126</v>
      </c>
      <c r="Q1761" s="14"/>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c r="BE1761" s="14"/>
      <c r="BF1761" s="14"/>
      <c r="BG1761" s="14"/>
      <c r="BH1761" s="14"/>
      <c r="BI1761" s="14"/>
      <c r="BJ1761" s="14"/>
      <c r="BK1761" s="14"/>
      <c r="BL1761" s="14"/>
      <c r="BM1761" s="14"/>
      <c r="BN1761" s="14"/>
      <c r="BO1761" s="14"/>
      <c r="BP1761" s="14"/>
      <c r="BQ1761" s="14"/>
      <c r="BR1761" s="14"/>
      <c r="BS1761" s="14"/>
      <c r="BT1761" s="14"/>
    </row>
    <row r="1762" spans="1:72" s="13" customFormat="1" x14ac:dyDescent="0.25">
      <c r="A1762" s="13" t="s">
        <v>60</v>
      </c>
      <c r="B1762" s="13">
        <v>127</v>
      </c>
      <c r="C1762" s="21">
        <v>82.342104354499924</v>
      </c>
      <c r="D1762" s="21">
        <v>77.298963388046332</v>
      </c>
      <c r="E1762" s="21">
        <f t="shared" si="472"/>
        <v>79.820533871273128</v>
      </c>
      <c r="F1762" s="22">
        <f t="shared" si="476"/>
        <v>0.99662695121502054</v>
      </c>
      <c r="G1762" s="22">
        <f t="shared" si="476"/>
        <v>0.91009835148510376</v>
      </c>
      <c r="H1762" s="22">
        <f t="shared" si="473"/>
        <v>0.95336265135006215</v>
      </c>
      <c r="I1762" s="22">
        <v>2.6604354363965825</v>
      </c>
      <c r="J1762" s="22">
        <v>2.2472096245713855</v>
      </c>
      <c r="K1762" s="22">
        <f t="shared" si="474"/>
        <v>2.453822530483984</v>
      </c>
      <c r="L1762" s="22">
        <f t="shared" si="470"/>
        <v>2.6694395863498963</v>
      </c>
      <c r="M1762" s="22">
        <f t="shared" si="471"/>
        <v>2.4691942589549534</v>
      </c>
      <c r="N1762" s="22">
        <f t="shared" si="475"/>
        <v>2.5693169226524248</v>
      </c>
      <c r="O1762" s="14"/>
      <c r="P1762" s="14">
        <f t="shared" si="469"/>
        <v>127</v>
      </c>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c r="BA1762" s="14"/>
      <c r="BB1762" s="14"/>
      <c r="BC1762" s="14"/>
      <c r="BD1762" s="14"/>
      <c r="BE1762" s="14"/>
      <c r="BF1762" s="14"/>
      <c r="BG1762" s="14"/>
      <c r="BH1762" s="14"/>
      <c r="BI1762" s="14"/>
      <c r="BJ1762" s="14"/>
      <c r="BK1762" s="14"/>
      <c r="BL1762" s="14"/>
      <c r="BM1762" s="14"/>
      <c r="BN1762" s="14"/>
      <c r="BO1762" s="14"/>
      <c r="BP1762" s="14"/>
      <c r="BQ1762" s="14"/>
      <c r="BR1762" s="14"/>
      <c r="BS1762" s="14"/>
      <c r="BT1762" s="14"/>
    </row>
    <row r="1763" spans="1:72" s="13" customFormat="1" x14ac:dyDescent="0.25">
      <c r="A1763" s="13" t="s">
        <v>60</v>
      </c>
      <c r="B1763" s="13">
        <v>128</v>
      </c>
      <c r="C1763" s="21">
        <v>83.338731305714944</v>
      </c>
      <c r="D1763" s="21">
        <v>78.209061739531435</v>
      </c>
      <c r="E1763" s="21">
        <f t="shared" si="472"/>
        <v>80.77389652262319</v>
      </c>
      <c r="F1763" s="22">
        <f t="shared" si="476"/>
        <v>0.99596745449620983</v>
      </c>
      <c r="G1763" s="22">
        <f t="shared" si="476"/>
        <v>0.90992163132703752</v>
      </c>
      <c r="H1763" s="22">
        <f t="shared" si="473"/>
        <v>0.95294454291162367</v>
      </c>
      <c r="I1763" s="22">
        <v>2.6712167465223993</v>
      </c>
      <c r="J1763" s="22">
        <v>2.2578342158314211</v>
      </c>
      <c r="K1763" s="22">
        <f t="shared" si="474"/>
        <v>2.4645254811769099</v>
      </c>
      <c r="L1763" s="22">
        <f t="shared" si="470"/>
        <v>2.6820321632633877</v>
      </c>
      <c r="M1763" s="22">
        <f t="shared" si="471"/>
        <v>2.4813501933551971</v>
      </c>
      <c r="N1763" s="22">
        <f t="shared" si="475"/>
        <v>2.5816911783092924</v>
      </c>
      <c r="O1763" s="14"/>
      <c r="P1763" s="14">
        <f t="shared" si="469"/>
        <v>128</v>
      </c>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4"/>
      <c r="AY1763" s="14"/>
      <c r="AZ1763" s="14"/>
      <c r="BA1763" s="14"/>
      <c r="BB1763" s="14"/>
      <c r="BC1763" s="14"/>
      <c r="BD1763" s="14"/>
      <c r="BE1763" s="14"/>
      <c r="BF1763" s="14"/>
      <c r="BG1763" s="14"/>
      <c r="BH1763" s="14"/>
      <c r="BI1763" s="14"/>
      <c r="BJ1763" s="14"/>
      <c r="BK1763" s="14"/>
      <c r="BL1763" s="14"/>
      <c r="BM1763" s="14"/>
      <c r="BN1763" s="14"/>
      <c r="BO1763" s="14"/>
      <c r="BP1763" s="14"/>
      <c r="BQ1763" s="14"/>
      <c r="BR1763" s="14"/>
      <c r="BS1763" s="14"/>
      <c r="BT1763" s="14"/>
    </row>
    <row r="1764" spans="1:72" s="13" customFormat="1" x14ac:dyDescent="0.25">
      <c r="A1764" s="13" t="s">
        <v>60</v>
      </c>
      <c r="B1764" s="13">
        <v>129</v>
      </c>
      <c r="C1764" s="21">
        <v>84.334698760211154</v>
      </c>
      <c r="D1764" s="21">
        <v>79.118983370858473</v>
      </c>
      <c r="E1764" s="21">
        <f t="shared" si="472"/>
        <v>81.726841065534813</v>
      </c>
      <c r="F1764" s="22">
        <f t="shared" si="476"/>
        <v>0.99519235030555819</v>
      </c>
      <c r="G1764" s="22">
        <f t="shared" si="476"/>
        <v>0.90965519047568932</v>
      </c>
      <c r="H1764" s="22">
        <f t="shared" si="473"/>
        <v>0.95242377039062376</v>
      </c>
      <c r="I1764" s="22">
        <v>2.6816357103593336</v>
      </c>
      <c r="J1764" s="22">
        <v>2.2682953277690618</v>
      </c>
      <c r="K1764" s="22">
        <f t="shared" si="474"/>
        <v>2.4749655190641979</v>
      </c>
      <c r="L1764" s="22">
        <f t="shared" si="470"/>
        <v>2.6945903568651621</v>
      </c>
      <c r="M1764" s="22">
        <f t="shared" si="471"/>
        <v>2.4935770735094622</v>
      </c>
      <c r="N1764" s="22">
        <f t="shared" si="475"/>
        <v>2.5940837151873124</v>
      </c>
      <c r="O1764" s="14"/>
      <c r="P1764" s="14">
        <f t="shared" si="469"/>
        <v>129</v>
      </c>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c r="BA1764" s="14"/>
      <c r="BB1764" s="14"/>
      <c r="BC1764" s="14"/>
      <c r="BD1764" s="14"/>
      <c r="BE1764" s="14"/>
      <c r="BF1764" s="14"/>
      <c r="BG1764" s="14"/>
      <c r="BH1764" s="14"/>
      <c r="BI1764" s="14"/>
      <c r="BJ1764" s="14"/>
      <c r="BK1764" s="14"/>
      <c r="BL1764" s="14"/>
      <c r="BM1764" s="14"/>
      <c r="BN1764" s="14"/>
      <c r="BO1764" s="14"/>
      <c r="BP1764" s="14"/>
      <c r="BQ1764" s="14"/>
      <c r="BR1764" s="14"/>
      <c r="BS1764" s="14"/>
      <c r="BT1764" s="14"/>
    </row>
    <row r="1765" spans="1:72" s="13" customFormat="1" x14ac:dyDescent="0.25">
      <c r="A1765" s="13" t="s">
        <v>60</v>
      </c>
      <c r="B1765" s="13">
        <v>130</v>
      </c>
      <c r="C1765" s="21">
        <v>85.329891110516712</v>
      </c>
      <c r="D1765" s="21">
        <v>80.028638561334162</v>
      </c>
      <c r="E1765" s="21">
        <f t="shared" si="472"/>
        <v>82.679264835925437</v>
      </c>
      <c r="F1765" s="22">
        <f t="shared" si="476"/>
        <v>0.9943037881269845</v>
      </c>
      <c r="G1765" s="22">
        <f t="shared" si="476"/>
        <v>0.90930051494751751</v>
      </c>
      <c r="H1765" s="22">
        <f t="shared" si="473"/>
        <v>0.95180215153725101</v>
      </c>
      <c r="I1765" s="22">
        <v>2.6917015655634868</v>
      </c>
      <c r="J1765" s="22">
        <v>2.2785949148155185</v>
      </c>
      <c r="K1765" s="22">
        <f t="shared" si="474"/>
        <v>2.4851482401895026</v>
      </c>
      <c r="L1765" s="22">
        <f t="shared" si="470"/>
        <v>2.7071219055033153</v>
      </c>
      <c r="M1765" s="22">
        <f t="shared" si="471"/>
        <v>2.5058766352365183</v>
      </c>
      <c r="N1765" s="22">
        <f t="shared" si="475"/>
        <v>2.606499270369917</v>
      </c>
      <c r="O1765" s="14"/>
      <c r="P1765" s="14">
        <f t="shared" si="469"/>
        <v>130</v>
      </c>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c r="AS1765" s="14"/>
      <c r="AT1765" s="14"/>
      <c r="AU1765" s="14"/>
      <c r="AV1765" s="14"/>
      <c r="AW1765" s="14"/>
      <c r="AX1765" s="14"/>
      <c r="AY1765" s="14"/>
      <c r="AZ1765" s="14"/>
      <c r="BA1765" s="14"/>
      <c r="BB1765" s="14"/>
      <c r="BC1765" s="14"/>
      <c r="BD1765" s="14"/>
      <c r="BE1765" s="14"/>
      <c r="BF1765" s="14"/>
      <c r="BG1765" s="14"/>
      <c r="BH1765" s="14"/>
      <c r="BI1765" s="14"/>
      <c r="BJ1765" s="14"/>
      <c r="BK1765" s="14"/>
      <c r="BL1765" s="14"/>
      <c r="BM1765" s="14"/>
      <c r="BN1765" s="14"/>
      <c r="BO1765" s="14"/>
      <c r="BP1765" s="14"/>
      <c r="BQ1765" s="14"/>
      <c r="BR1765" s="14"/>
      <c r="BS1765" s="14"/>
      <c r="BT1765" s="14"/>
    </row>
    <row r="1766" spans="1:72" s="13" customFormat="1" x14ac:dyDescent="0.25">
      <c r="A1766" s="13" t="s">
        <v>60</v>
      </c>
      <c r="B1766" s="13">
        <v>131</v>
      </c>
      <c r="C1766" s="21">
        <v>86.324194898643697</v>
      </c>
      <c r="D1766" s="21">
        <v>80.93793907628168</v>
      </c>
      <c r="E1766" s="21">
        <f t="shared" si="472"/>
        <v>83.631066987462688</v>
      </c>
      <c r="F1766" s="22">
        <f t="shared" si="476"/>
        <v>0.99330392045067128</v>
      </c>
      <c r="G1766" s="22">
        <f t="shared" si="476"/>
        <v>0.90885909096061823</v>
      </c>
      <c r="H1766" s="22">
        <f t="shared" si="473"/>
        <v>0.95108150570564476</v>
      </c>
      <c r="I1766" s="22">
        <v>2.7014235220637959</v>
      </c>
      <c r="J1766" s="22">
        <v>2.2887349419600573</v>
      </c>
      <c r="K1766" s="22">
        <f t="shared" si="474"/>
        <v>2.4950792320119266</v>
      </c>
      <c r="L1766" s="22">
        <f t="shared" si="470"/>
        <v>2.719634410421067</v>
      </c>
      <c r="M1766" s="22">
        <f t="shared" si="471"/>
        <v>2.5182505899137566</v>
      </c>
      <c r="N1766" s="22">
        <f t="shared" si="475"/>
        <v>2.618942500167412</v>
      </c>
      <c r="O1766" s="14"/>
      <c r="P1766" s="14">
        <f t="shared" si="469"/>
        <v>131</v>
      </c>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c r="BF1766" s="14"/>
      <c r="BG1766" s="14"/>
      <c r="BH1766" s="14"/>
      <c r="BI1766" s="14"/>
      <c r="BJ1766" s="14"/>
      <c r="BK1766" s="14"/>
      <c r="BL1766" s="14"/>
      <c r="BM1766" s="14"/>
      <c r="BN1766" s="14"/>
      <c r="BO1766" s="14"/>
      <c r="BP1766" s="14"/>
      <c r="BQ1766" s="14"/>
      <c r="BR1766" s="14"/>
      <c r="BS1766" s="14"/>
      <c r="BT1766" s="14"/>
    </row>
    <row r="1767" spans="1:72" s="13" customFormat="1" x14ac:dyDescent="0.25">
      <c r="A1767" s="13" t="s">
        <v>60</v>
      </c>
      <c r="B1767" s="13">
        <v>132</v>
      </c>
      <c r="C1767" s="21">
        <v>87.317498819094368</v>
      </c>
      <c r="D1767" s="21">
        <v>81.846798167242298</v>
      </c>
      <c r="E1767" s="21">
        <f t="shared" si="472"/>
        <v>84.582148493168333</v>
      </c>
      <c r="F1767" s="22">
        <f t="shared" si="476"/>
        <v>0.99219490128162136</v>
      </c>
      <c r="G1767" s="22">
        <f t="shared" si="476"/>
        <v>0.90833240416857564</v>
      </c>
      <c r="H1767" s="22">
        <f t="shared" si="473"/>
        <v>0.9502636527250985</v>
      </c>
      <c r="I1767" s="22">
        <v>2.7108107457855706</v>
      </c>
      <c r="J1767" s="22">
        <v>2.2987173827545697</v>
      </c>
      <c r="K1767" s="22">
        <f t="shared" si="474"/>
        <v>2.5047640642700699</v>
      </c>
      <c r="L1767" s="22">
        <f t="shared" si="470"/>
        <v>2.7321353317619428</v>
      </c>
      <c r="M1767" s="22">
        <f t="shared" si="471"/>
        <v>2.5307006247989752</v>
      </c>
      <c r="N1767" s="22">
        <f t="shared" si="475"/>
        <v>2.6314179782804592</v>
      </c>
      <c r="O1767" s="14"/>
      <c r="P1767" s="14">
        <f t="shared" si="469"/>
        <v>132</v>
      </c>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4"/>
      <c r="AY1767" s="14"/>
      <c r="AZ1767" s="14"/>
      <c r="BA1767" s="14"/>
      <c r="BB1767" s="14"/>
      <c r="BC1767" s="14"/>
      <c r="BD1767" s="14"/>
      <c r="BE1767" s="14"/>
      <c r="BF1767" s="14"/>
      <c r="BG1767" s="14"/>
      <c r="BH1767" s="14"/>
      <c r="BI1767" s="14"/>
      <c r="BJ1767" s="14"/>
      <c r="BK1767" s="14"/>
      <c r="BL1767" s="14"/>
      <c r="BM1767" s="14"/>
      <c r="BN1767" s="14"/>
      <c r="BO1767" s="14"/>
      <c r="BP1767" s="14"/>
      <c r="BQ1767" s="14"/>
      <c r="BR1767" s="14"/>
      <c r="BS1767" s="14"/>
      <c r="BT1767" s="14"/>
    </row>
    <row r="1768" spans="1:72" s="13" customFormat="1" x14ac:dyDescent="0.25">
      <c r="A1768" s="13" t="s">
        <v>60</v>
      </c>
      <c r="B1768" s="24">
        <v>133</v>
      </c>
      <c r="C1768" s="25">
        <v>88.309693720375989</v>
      </c>
      <c r="D1768" s="25">
        <v>82.755130571410874</v>
      </c>
      <c r="E1768" s="25">
        <f t="shared" si="472"/>
        <v>85.532412145893431</v>
      </c>
      <c r="F1768" s="26">
        <f t="shared" si="476"/>
        <v>0.99097888469425754</v>
      </c>
      <c r="G1768" s="26">
        <f t="shared" si="476"/>
        <v>0.90772193891650943</v>
      </c>
      <c r="H1768" s="26">
        <f t="shared" si="473"/>
        <v>0.94935041180538349</v>
      </c>
      <c r="I1768" s="26">
        <v>2.7198723435365979</v>
      </c>
      <c r="J1768" s="26">
        <v>2.3085442174073099</v>
      </c>
      <c r="K1768" s="26">
        <f t="shared" si="474"/>
        <v>2.5142082804719541</v>
      </c>
      <c r="L1768" s="26">
        <f t="shared" si="470"/>
        <v>2.7446319851464325</v>
      </c>
      <c r="M1768" s="26">
        <f t="shared" si="471"/>
        <v>2.5432284033620185</v>
      </c>
      <c r="N1768" s="26">
        <f t="shared" si="475"/>
        <v>2.6439301942542253</v>
      </c>
      <c r="O1768" s="14"/>
      <c r="P1768" s="14">
        <f t="shared" si="469"/>
        <v>133</v>
      </c>
      <c r="Q1768" s="14"/>
      <c r="R1768" s="14"/>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c r="BE1768" s="14"/>
      <c r="BF1768" s="14"/>
      <c r="BG1768" s="14"/>
      <c r="BH1768" s="14"/>
      <c r="BI1768" s="14"/>
      <c r="BJ1768" s="14"/>
      <c r="BK1768" s="14"/>
      <c r="BL1768" s="14"/>
      <c r="BM1768" s="14"/>
      <c r="BN1768" s="14"/>
      <c r="BO1768" s="14"/>
      <c r="BP1768" s="14"/>
      <c r="BQ1768" s="14"/>
      <c r="BR1768" s="14"/>
      <c r="BS1768" s="14"/>
      <c r="BT1768" s="14"/>
    </row>
    <row r="1769" spans="1:72" s="13" customFormat="1" x14ac:dyDescent="0.25">
      <c r="A1769" s="13" t="s">
        <v>60</v>
      </c>
      <c r="B1769" s="13">
        <v>134</v>
      </c>
      <c r="C1769" s="21">
        <v>89.300672605070247</v>
      </c>
      <c r="D1769" s="21">
        <v>83.662852510327383</v>
      </c>
      <c r="E1769" s="21">
        <f t="shared" si="472"/>
        <v>86.481762557698815</v>
      </c>
      <c r="F1769" s="22">
        <f t="shared" si="476"/>
        <v>0.98965802343238352</v>
      </c>
      <c r="G1769" s="22">
        <f t="shared" si="476"/>
        <v>0.90702917751985979</v>
      </c>
      <c r="H1769" s="22">
        <f t="shared" si="473"/>
        <v>0.94834360047612165</v>
      </c>
      <c r="I1769" s="22">
        <v>2.7286173490270045</v>
      </c>
      <c r="J1769" s="22">
        <v>2.3182174309635935</v>
      </c>
      <c r="K1769" s="22">
        <f t="shared" si="474"/>
        <v>2.523417389995299</v>
      </c>
      <c r="L1769" s="22">
        <f t="shared" si="470"/>
        <v>2.7571315387950595</v>
      </c>
      <c r="M1769" s="22">
        <f t="shared" si="471"/>
        <v>2.5558355656236151</v>
      </c>
      <c r="N1769" s="22">
        <f t="shared" si="475"/>
        <v>2.6564835522093375</v>
      </c>
      <c r="O1769" s="14"/>
      <c r="P1769" s="14">
        <f t="shared" si="469"/>
        <v>134</v>
      </c>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4"/>
      <c r="AY1769" s="14"/>
      <c r="AZ1769" s="14"/>
      <c r="BA1769" s="14"/>
      <c r="BB1769" s="14"/>
      <c r="BC1769" s="14"/>
      <c r="BD1769" s="14"/>
      <c r="BE1769" s="14"/>
      <c r="BF1769" s="14"/>
      <c r="BG1769" s="14"/>
      <c r="BH1769" s="14"/>
      <c r="BI1769" s="14"/>
      <c r="BJ1769" s="14"/>
      <c r="BK1769" s="14"/>
      <c r="BL1769" s="14"/>
      <c r="BM1769" s="14"/>
      <c r="BN1769" s="14"/>
      <c r="BO1769" s="14"/>
      <c r="BP1769" s="14"/>
      <c r="BQ1769" s="14"/>
      <c r="BR1769" s="14"/>
      <c r="BS1769" s="14"/>
      <c r="BT1769" s="14"/>
    </row>
    <row r="1770" spans="1:72" s="13" customFormat="1" x14ac:dyDescent="0.25">
      <c r="A1770" s="13" t="s">
        <v>60</v>
      </c>
      <c r="B1770" s="13">
        <v>135</v>
      </c>
      <c r="C1770" s="21">
        <v>90.29033062850263</v>
      </c>
      <c r="D1770" s="21">
        <v>84.569881687847243</v>
      </c>
      <c r="E1770" s="21">
        <f t="shared" si="472"/>
        <v>87.430106158174937</v>
      </c>
      <c r="F1770" s="22">
        <f t="shared" si="476"/>
        <v>0.98823446755454825</v>
      </c>
      <c r="G1770" s="22">
        <f t="shared" si="476"/>
        <v>0.90625559956498591</v>
      </c>
      <c r="H1770" s="22">
        <f t="shared" si="473"/>
        <v>0.94724503355976708</v>
      </c>
      <c r="I1770" s="22">
        <v>2.7370547099912752</v>
      </c>
      <c r="J1770" s="22">
        <v>2.3277390115712433</v>
      </c>
      <c r="K1770" s="22">
        <f t="shared" si="474"/>
        <v>2.532396860781259</v>
      </c>
      <c r="L1770" s="22">
        <f t="shared" si="470"/>
        <v>2.7696410111704548</v>
      </c>
      <c r="M1770" s="22">
        <f t="shared" si="471"/>
        <v>2.5685237285028499</v>
      </c>
      <c r="N1770" s="22">
        <f t="shared" si="475"/>
        <v>2.6690823698366524</v>
      </c>
      <c r="O1770" s="14"/>
      <c r="P1770" s="14">
        <f t="shared" si="469"/>
        <v>135</v>
      </c>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c r="AS1770" s="14"/>
      <c r="AT1770" s="14"/>
      <c r="AU1770" s="14"/>
      <c r="AV1770" s="14"/>
      <c r="AW1770" s="14"/>
      <c r="AX1770" s="14"/>
      <c r="AY1770" s="14"/>
      <c r="AZ1770" s="14"/>
      <c r="BA1770" s="14"/>
      <c r="BB1770" s="14"/>
      <c r="BC1770" s="14"/>
      <c r="BD1770" s="14"/>
      <c r="BE1770" s="14"/>
      <c r="BF1770" s="14"/>
      <c r="BG1770" s="14"/>
      <c r="BH1770" s="14"/>
      <c r="BI1770" s="14"/>
      <c r="BJ1770" s="14"/>
      <c r="BK1770" s="14"/>
      <c r="BL1770" s="14"/>
      <c r="BM1770" s="14"/>
      <c r="BN1770" s="14"/>
      <c r="BO1770" s="14"/>
      <c r="BP1770" s="14"/>
      <c r="BQ1770" s="14"/>
      <c r="BR1770" s="14"/>
      <c r="BS1770" s="14"/>
      <c r="BT1770" s="14"/>
    </row>
    <row r="1771" spans="1:72" s="13" customFormat="1" x14ac:dyDescent="0.25">
      <c r="A1771" s="13" t="s">
        <v>60</v>
      </c>
      <c r="B1771" s="13">
        <v>136</v>
      </c>
      <c r="C1771" s="21">
        <v>91.278565096057179</v>
      </c>
      <c r="D1771" s="21">
        <v>85.476137287412229</v>
      </c>
      <c r="E1771" s="21">
        <f t="shared" si="472"/>
        <v>88.377351191734704</v>
      </c>
      <c r="F1771" s="22">
        <f t="shared" si="476"/>
        <v>0.98671036312529736</v>
      </c>
      <c r="G1771" s="22">
        <f t="shared" si="476"/>
        <v>0.90540268123251622</v>
      </c>
      <c r="H1771" s="22">
        <f t="shared" si="473"/>
        <v>0.94605652217890679</v>
      </c>
      <c r="I1771" s="22">
        <v>2.7451932763784637</v>
      </c>
      <c r="J1771" s="22">
        <v>2.3371109488285438</v>
      </c>
      <c r="K1771" s="22">
        <f t="shared" si="474"/>
        <v>2.5411521126035037</v>
      </c>
      <c r="L1771" s="22">
        <f t="shared" si="470"/>
        <v>2.7821672691096135</v>
      </c>
      <c r="M1771" s="22">
        <f t="shared" si="471"/>
        <v>2.5812944861694649</v>
      </c>
      <c r="N1771" s="22">
        <f t="shared" si="475"/>
        <v>2.6817308776395392</v>
      </c>
      <c r="O1771" s="14"/>
      <c r="P1771" s="14">
        <f t="shared" si="469"/>
        <v>136</v>
      </c>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4"/>
      <c r="AY1771" s="14"/>
      <c r="AZ1771" s="14"/>
      <c r="BA1771" s="14"/>
      <c r="BB1771" s="14"/>
      <c r="BC1771" s="14"/>
      <c r="BD1771" s="14"/>
      <c r="BE1771" s="14"/>
      <c r="BF1771" s="14"/>
      <c r="BG1771" s="14"/>
      <c r="BH1771" s="14"/>
      <c r="BI1771" s="14"/>
      <c r="BJ1771" s="14"/>
      <c r="BK1771" s="14"/>
      <c r="BL1771" s="14"/>
      <c r="BM1771" s="14"/>
      <c r="BN1771" s="14"/>
      <c r="BO1771" s="14"/>
      <c r="BP1771" s="14"/>
      <c r="BQ1771" s="14"/>
      <c r="BR1771" s="14"/>
      <c r="BS1771" s="14"/>
      <c r="BT1771" s="14"/>
    </row>
    <row r="1772" spans="1:72" s="13" customFormat="1" x14ac:dyDescent="0.25">
      <c r="A1772" s="13" t="s">
        <v>60</v>
      </c>
      <c r="B1772" s="13">
        <v>137</v>
      </c>
      <c r="C1772" s="21">
        <v>92.265275459182476</v>
      </c>
      <c r="D1772" s="21">
        <v>86.381539968644745</v>
      </c>
      <c r="E1772" s="21">
        <f t="shared" si="472"/>
        <v>89.32340771391361</v>
      </c>
      <c r="F1772" s="22">
        <f t="shared" si="476"/>
        <v>0.98508785095152973</v>
      </c>
      <c r="G1772" s="22">
        <f t="shared" si="476"/>
        <v>0.90447189464264</v>
      </c>
      <c r="H1772" s="22">
        <f t="shared" si="473"/>
        <v>0.94477987279708486</v>
      </c>
      <c r="I1772" s="22">
        <v>2.753041789574671</v>
      </c>
      <c r="J1772" s="22">
        <v>2.3463352322124544</v>
      </c>
      <c r="K1772" s="22">
        <f t="shared" si="474"/>
        <v>2.5496885108935627</v>
      </c>
      <c r="L1772" s="22">
        <f t="shared" si="470"/>
        <v>2.7947170264209582</v>
      </c>
      <c r="M1772" s="22">
        <f t="shared" si="471"/>
        <v>2.5941494104020775</v>
      </c>
      <c r="N1772" s="22">
        <f t="shared" si="475"/>
        <v>2.6944332184115178</v>
      </c>
      <c r="O1772" s="14"/>
      <c r="P1772" s="14">
        <f t="shared" si="469"/>
        <v>137</v>
      </c>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c r="BG1772" s="14"/>
      <c r="BH1772" s="14"/>
      <c r="BI1772" s="14"/>
      <c r="BJ1772" s="14"/>
      <c r="BK1772" s="14"/>
      <c r="BL1772" s="14"/>
      <c r="BM1772" s="14"/>
      <c r="BN1772" s="14"/>
      <c r="BO1772" s="14"/>
      <c r="BP1772" s="14"/>
      <c r="BQ1772" s="14"/>
      <c r="BR1772" s="14"/>
      <c r="BS1772" s="14"/>
      <c r="BT1772" s="14"/>
    </row>
    <row r="1773" spans="1:72" s="13" customFormat="1" x14ac:dyDescent="0.25">
      <c r="A1773" s="13" t="s">
        <v>60</v>
      </c>
      <c r="B1773" s="13">
        <v>138</v>
      </c>
      <c r="C1773" s="21">
        <v>93.250363310134006</v>
      </c>
      <c r="D1773" s="21">
        <v>87.286011863287385</v>
      </c>
      <c r="E1773" s="21">
        <f t="shared" si="472"/>
        <v>90.268187586710695</v>
      </c>
      <c r="F1773" s="22">
        <f t="shared" si="476"/>
        <v>0.98336906536401614</v>
      </c>
      <c r="G1773" s="22">
        <f t="shared" si="476"/>
        <v>0.90346470722199967</v>
      </c>
      <c r="H1773" s="22">
        <f t="shared" si="473"/>
        <v>0.94341688629300791</v>
      </c>
      <c r="I1773" s="22">
        <v>2.7606088726201801</v>
      </c>
      <c r="J1773" s="22">
        <v>2.3554138495848411</v>
      </c>
      <c r="K1773" s="22">
        <f t="shared" si="474"/>
        <v>2.5580113611025106</v>
      </c>
      <c r="L1773" s="22">
        <f t="shared" si="470"/>
        <v>2.8072968429185625</v>
      </c>
      <c r="M1773" s="22">
        <f t="shared" si="471"/>
        <v>2.6070900509521153</v>
      </c>
      <c r="N1773" s="22">
        <f t="shared" si="475"/>
        <v>2.7071934469353387</v>
      </c>
      <c r="O1773" s="14"/>
      <c r="P1773" s="14">
        <f t="shared" si="469"/>
        <v>138</v>
      </c>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c r="AQ1773" s="14"/>
      <c r="AR1773" s="14"/>
      <c r="AS1773" s="14"/>
      <c r="AT1773" s="14"/>
      <c r="AU1773" s="14"/>
      <c r="AV1773" s="14"/>
      <c r="AW1773" s="14"/>
      <c r="AX1773" s="14"/>
      <c r="AY1773" s="14"/>
      <c r="AZ1773" s="14"/>
      <c r="BA1773" s="14"/>
      <c r="BB1773" s="14"/>
      <c r="BC1773" s="14"/>
      <c r="BD1773" s="14"/>
      <c r="BE1773" s="14"/>
      <c r="BF1773" s="14"/>
      <c r="BG1773" s="14"/>
      <c r="BH1773" s="14"/>
      <c r="BI1773" s="14"/>
      <c r="BJ1773" s="14"/>
      <c r="BK1773" s="14"/>
      <c r="BL1773" s="14"/>
      <c r="BM1773" s="14"/>
      <c r="BN1773" s="14"/>
      <c r="BO1773" s="14"/>
      <c r="BP1773" s="14"/>
      <c r="BQ1773" s="14"/>
      <c r="BR1773" s="14"/>
      <c r="BS1773" s="14"/>
      <c r="BT1773" s="14"/>
    </row>
    <row r="1774" spans="1:72" s="13" customFormat="1" x14ac:dyDescent="0.25">
      <c r="A1774" s="13" t="s">
        <v>60</v>
      </c>
      <c r="B1774" s="13">
        <v>139</v>
      </c>
      <c r="C1774" s="21">
        <v>94.233732375498022</v>
      </c>
      <c r="D1774" s="21">
        <v>88.189476570509385</v>
      </c>
      <c r="E1774" s="21">
        <f t="shared" si="472"/>
        <v>91.211604473003703</v>
      </c>
      <c r="F1774" s="22">
        <f t="shared" si="476"/>
        <v>0.98155613304416534</v>
      </c>
      <c r="G1774" s="22">
        <f t="shared" si="476"/>
        <v>0.90238258109313563</v>
      </c>
      <c r="H1774" s="22">
        <f t="shared" si="473"/>
        <v>0.94196935706865048</v>
      </c>
      <c r="I1774" s="22">
        <v>2.7679030213823781</v>
      </c>
      <c r="J1774" s="22">
        <v>2.3643487857744718</v>
      </c>
      <c r="K1774" s="22">
        <f t="shared" si="474"/>
        <v>2.566125903578425</v>
      </c>
      <c r="L1774" s="22">
        <f t="shared" si="470"/>
        <v>2.819913123865974</v>
      </c>
      <c r="M1774" s="22">
        <f t="shared" si="471"/>
        <v>2.6201179359095423</v>
      </c>
      <c r="N1774" s="22">
        <f t="shared" si="475"/>
        <v>2.7200155298877582</v>
      </c>
      <c r="O1774" s="14"/>
      <c r="P1774" s="14">
        <f t="shared" si="469"/>
        <v>139</v>
      </c>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c r="BG1774" s="14"/>
      <c r="BH1774" s="14"/>
      <c r="BI1774" s="14"/>
      <c r="BJ1774" s="14"/>
      <c r="BK1774" s="14"/>
      <c r="BL1774" s="14"/>
      <c r="BM1774" s="14"/>
      <c r="BN1774" s="14"/>
      <c r="BO1774" s="14"/>
      <c r="BP1774" s="14"/>
      <c r="BQ1774" s="14"/>
      <c r="BR1774" s="14"/>
      <c r="BS1774" s="14"/>
      <c r="BT1774" s="14"/>
    </row>
    <row r="1775" spans="1:72" s="13" customFormat="1" x14ac:dyDescent="0.25">
      <c r="A1775" s="13" t="s">
        <v>60</v>
      </c>
      <c r="B1775" s="24">
        <v>140</v>
      </c>
      <c r="C1775" s="25">
        <v>95.215288508542187</v>
      </c>
      <c r="D1775" s="25">
        <v>89.09185915160252</v>
      </c>
      <c r="E1775" s="25">
        <f t="shared" si="472"/>
        <v>92.153573830072361</v>
      </c>
      <c r="F1775" s="26">
        <f t="shared" si="476"/>
        <v>0.97965117189498585</v>
      </c>
      <c r="G1775" s="26">
        <f t="shared" si="476"/>
        <v>0.90122697248487782</v>
      </c>
      <c r="H1775" s="26">
        <f t="shared" si="473"/>
        <v>0.94043907218993184</v>
      </c>
      <c r="I1775" s="26">
        <v>2.7749325966445726</v>
      </c>
      <c r="J1775" s="26">
        <v>2.3731420212325269</v>
      </c>
      <c r="K1775" s="26">
        <f t="shared" si="474"/>
        <v>2.57403730893855</v>
      </c>
      <c r="L1775" s="26">
        <f t="shared" si="470"/>
        <v>2.8325721198055511</v>
      </c>
      <c r="M1775" s="26">
        <f t="shared" si="471"/>
        <v>2.6332345720737371</v>
      </c>
      <c r="N1775" s="26">
        <f t="shared" si="475"/>
        <v>2.7329033459396443</v>
      </c>
      <c r="O1775" s="14"/>
      <c r="P1775" s="14">
        <f t="shared" si="469"/>
        <v>140</v>
      </c>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c r="AQ1775" s="14"/>
      <c r="AR1775" s="14"/>
      <c r="AS1775" s="14"/>
      <c r="AT1775" s="14"/>
      <c r="AU1775" s="14"/>
      <c r="AV1775" s="14"/>
      <c r="AW1775" s="14"/>
      <c r="AX1775" s="14"/>
      <c r="AY1775" s="14"/>
      <c r="AZ1775" s="14"/>
      <c r="BA1775" s="14"/>
      <c r="BB1775" s="14"/>
      <c r="BC1775" s="14"/>
      <c r="BD1775" s="14"/>
      <c r="BE1775" s="14"/>
      <c r="BF1775" s="14"/>
      <c r="BG1775" s="14"/>
      <c r="BH1775" s="14"/>
      <c r="BI1775" s="14"/>
      <c r="BJ1775" s="14"/>
      <c r="BK1775" s="14"/>
      <c r="BL1775" s="14"/>
      <c r="BM1775" s="14"/>
      <c r="BN1775" s="14"/>
      <c r="BO1775" s="14"/>
      <c r="BP1775" s="14"/>
      <c r="BQ1775" s="14"/>
      <c r="BR1775" s="14"/>
      <c r="BS1775" s="14"/>
      <c r="BT1775" s="14"/>
    </row>
    <row r="1776" spans="1:72" s="13" customFormat="1" x14ac:dyDescent="0.25">
      <c r="A1776" s="13" t="s">
        <v>60</v>
      </c>
      <c r="B1776" s="13">
        <v>141</v>
      </c>
      <c r="C1776" s="21">
        <v>96.194939680437173</v>
      </c>
      <c r="D1776" s="21">
        <v>89.993086124087398</v>
      </c>
      <c r="E1776" s="21">
        <f t="shared" si="472"/>
        <v>93.094012902262278</v>
      </c>
      <c r="F1776" s="22">
        <f t="shared" si="476"/>
        <v>0.97765628995678355</v>
      </c>
      <c r="G1776" s="22">
        <f t="shared" si="476"/>
        <v>0.89999933116482111</v>
      </c>
      <c r="H1776" s="22">
        <f t="shared" si="473"/>
        <v>0.93882781056080233</v>
      </c>
      <c r="I1776" s="22">
        <v>2.7817058170701312</v>
      </c>
      <c r="J1776" s="22">
        <v>2.3817955307594074</v>
      </c>
      <c r="K1776" s="22">
        <f t="shared" si="474"/>
        <v>2.5817506739147693</v>
      </c>
      <c r="L1776" s="22">
        <f t="shared" si="470"/>
        <v>2.8452799267451079</v>
      </c>
      <c r="M1776" s="22">
        <f t="shared" si="471"/>
        <v>2.64644144532505</v>
      </c>
      <c r="N1776" s="22">
        <f t="shared" si="475"/>
        <v>2.7458606860350789</v>
      </c>
      <c r="O1776" s="14"/>
      <c r="P1776" s="14">
        <f t="shared" si="469"/>
        <v>141</v>
      </c>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4"/>
      <c r="AY1776" s="14"/>
      <c r="AZ1776" s="14"/>
      <c r="BA1776" s="14"/>
      <c r="BB1776" s="14"/>
      <c r="BC1776" s="14"/>
      <c r="BD1776" s="14"/>
      <c r="BE1776" s="14"/>
      <c r="BF1776" s="14"/>
      <c r="BG1776" s="14"/>
      <c r="BH1776" s="14"/>
      <c r="BI1776" s="14"/>
      <c r="BJ1776" s="14"/>
      <c r="BK1776" s="14"/>
      <c r="BL1776" s="14"/>
      <c r="BM1776" s="14"/>
      <c r="BN1776" s="14"/>
      <c r="BO1776" s="14"/>
      <c r="BP1776" s="14"/>
      <c r="BQ1776" s="14"/>
      <c r="BR1776" s="14"/>
      <c r="BS1776" s="14"/>
      <c r="BT1776" s="14"/>
    </row>
    <row r="1777" spans="1:72" s="13" customFormat="1" x14ac:dyDescent="0.25">
      <c r="A1777" s="13" t="s">
        <v>60</v>
      </c>
      <c r="B1777" s="13">
        <v>142</v>
      </c>
      <c r="C1777" s="21">
        <v>97.172595970393957</v>
      </c>
      <c r="D1777" s="21">
        <v>90.893085455252219</v>
      </c>
      <c r="E1777" s="21">
        <f t="shared" si="472"/>
        <v>94.032840712823088</v>
      </c>
      <c r="F1777" s="22">
        <f t="shared" si="476"/>
        <v>0.97557358436625918</v>
      </c>
      <c r="G1777" s="22">
        <f t="shared" si="476"/>
        <v>0.89870109989234948</v>
      </c>
      <c r="H1777" s="22">
        <f t="shared" si="473"/>
        <v>0.93713734212930433</v>
      </c>
      <c r="I1777" s="22">
        <v>2.7882307530009056</v>
      </c>
      <c r="J1777" s="22">
        <v>2.3903112823006083</v>
      </c>
      <c r="K1777" s="22">
        <f t="shared" si="474"/>
        <v>2.589271017650757</v>
      </c>
      <c r="L1777" s="22">
        <f t="shared" si="470"/>
        <v>2.8580424866794276</v>
      </c>
      <c r="M1777" s="22">
        <f t="shared" si="471"/>
        <v>2.6597400210002311</v>
      </c>
      <c r="N1777" s="22">
        <f t="shared" si="475"/>
        <v>2.7588912538398294</v>
      </c>
      <c r="O1777" s="14"/>
      <c r="P1777" s="14">
        <f t="shared" si="469"/>
        <v>142</v>
      </c>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c r="AQ1777" s="14"/>
      <c r="AR1777" s="14"/>
      <c r="AS1777" s="14"/>
      <c r="AT1777" s="14"/>
      <c r="AU1777" s="14"/>
      <c r="AV1777" s="14"/>
      <c r="AW1777" s="14"/>
      <c r="AX1777" s="14"/>
      <c r="AY1777" s="14"/>
      <c r="AZ1777" s="14"/>
      <c r="BA1777" s="14"/>
      <c r="BB1777" s="14"/>
      <c r="BC1777" s="14"/>
      <c r="BD1777" s="14"/>
      <c r="BE1777" s="14"/>
      <c r="BF1777" s="14"/>
      <c r="BG1777" s="14"/>
      <c r="BH1777" s="14"/>
      <c r="BI1777" s="14"/>
      <c r="BJ1777" s="14"/>
      <c r="BK1777" s="14"/>
      <c r="BL1777" s="14"/>
      <c r="BM1777" s="14"/>
      <c r="BN1777" s="14"/>
      <c r="BO1777" s="14"/>
      <c r="BP1777" s="14"/>
      <c r="BQ1777" s="14"/>
      <c r="BR1777" s="14"/>
      <c r="BS1777" s="14"/>
      <c r="BT1777" s="14"/>
    </row>
    <row r="1778" spans="1:72" s="13" customFormat="1" x14ac:dyDescent="0.25">
      <c r="A1778" s="13" t="s">
        <v>60</v>
      </c>
      <c r="B1778" s="13">
        <v>143</v>
      </c>
      <c r="C1778" s="21">
        <v>98.148169554760216</v>
      </c>
      <c r="D1778" s="21">
        <v>91.791786555144569</v>
      </c>
      <c r="E1778" s="21">
        <f t="shared" si="472"/>
        <v>94.969978054952392</v>
      </c>
      <c r="F1778" s="22">
        <f t="shared" si="476"/>
        <v>0.97340514035954584</v>
      </c>
      <c r="G1778" s="22">
        <f t="shared" si="476"/>
        <v>0.89733371389327488</v>
      </c>
      <c r="H1778" s="22">
        <f t="shared" si="473"/>
        <v>0.93536942712641036</v>
      </c>
      <c r="I1778" s="22">
        <v>2.7945153210487517</v>
      </c>
      <c r="J1778" s="22">
        <v>2.3986912358094541</v>
      </c>
      <c r="K1778" s="22">
        <f t="shared" si="474"/>
        <v>2.5966032784291029</v>
      </c>
      <c r="L1778" s="22">
        <f t="shared" si="470"/>
        <v>2.8708655884193748</v>
      </c>
      <c r="M1778" s="22">
        <f t="shared" si="471"/>
        <v>2.6731317442673781</v>
      </c>
      <c r="N1778" s="22">
        <f t="shared" si="475"/>
        <v>2.7719986663433764</v>
      </c>
      <c r="O1778" s="14"/>
      <c r="P1778" s="14">
        <f t="shared" si="469"/>
        <v>143</v>
      </c>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c r="AQ1778" s="14"/>
      <c r="AR1778" s="14"/>
      <c r="AS1778" s="14"/>
      <c r="AT1778" s="14"/>
      <c r="AU1778" s="14"/>
      <c r="AV1778" s="14"/>
      <c r="AW1778" s="14"/>
      <c r="AX1778" s="14"/>
      <c r="AY1778" s="14"/>
      <c r="AZ1778" s="14"/>
      <c r="BA1778" s="14"/>
      <c r="BB1778" s="14"/>
      <c r="BC1778" s="14"/>
      <c r="BD1778" s="14"/>
      <c r="BE1778" s="14"/>
      <c r="BF1778" s="14"/>
      <c r="BG1778" s="14"/>
      <c r="BH1778" s="14"/>
      <c r="BI1778" s="14"/>
      <c r="BJ1778" s="14"/>
      <c r="BK1778" s="14"/>
      <c r="BL1778" s="14"/>
      <c r="BM1778" s="14"/>
      <c r="BN1778" s="14"/>
      <c r="BO1778" s="14"/>
      <c r="BP1778" s="14"/>
      <c r="BQ1778" s="14"/>
      <c r="BR1778" s="14"/>
      <c r="BS1778" s="14"/>
      <c r="BT1778" s="14"/>
    </row>
    <row r="1779" spans="1:72" s="13" customFormat="1" x14ac:dyDescent="0.25">
      <c r="A1779" s="13" t="s">
        <v>60</v>
      </c>
      <c r="B1779" s="13">
        <v>144</v>
      </c>
      <c r="C1779" s="21">
        <v>99.121574695119762</v>
      </c>
      <c r="D1779" s="21">
        <v>92.689120269037844</v>
      </c>
      <c r="E1779" s="21">
        <f t="shared" si="472"/>
        <v>95.90534748207881</v>
      </c>
      <c r="F1779" s="22">
        <f t="shared" si="476"/>
        <v>0.9711530303177085</v>
      </c>
      <c r="G1779" s="22">
        <f t="shared" si="476"/>
        <v>0.89589860035518143</v>
      </c>
      <c r="H1779" s="22">
        <f t="shared" si="473"/>
        <v>0.93352581533644496</v>
      </c>
      <c r="I1779" s="22">
        <v>2.8005672794389502</v>
      </c>
      <c r="J1779" s="22">
        <v>2.4069373421745284</v>
      </c>
      <c r="K1779" s="22">
        <f t="shared" si="474"/>
        <v>2.6037523108067395</v>
      </c>
      <c r="L1779" s="22">
        <f t="shared" si="470"/>
        <v>2.8837548687077224</v>
      </c>
      <c r="M1779" s="22">
        <f t="shared" si="471"/>
        <v>2.6866180405017839</v>
      </c>
      <c r="N1779" s="22">
        <f t="shared" si="475"/>
        <v>2.7851864546047533</v>
      </c>
      <c r="O1779" s="14"/>
      <c r="P1779" s="14">
        <f t="shared" si="469"/>
        <v>144</v>
      </c>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c r="AQ1779" s="14"/>
      <c r="AR1779" s="14"/>
      <c r="AS1779" s="14"/>
      <c r="AT1779" s="14"/>
      <c r="AU1779" s="14"/>
      <c r="AV1779" s="14"/>
      <c r="AW1779" s="14"/>
      <c r="AX1779" s="14"/>
      <c r="AY1779" s="14"/>
      <c r="AZ1779" s="14"/>
      <c r="BA1779" s="14"/>
      <c r="BB1779" s="14"/>
      <c r="BC1779" s="14"/>
      <c r="BD1779" s="14"/>
      <c r="BE1779" s="14"/>
      <c r="BF1779" s="14"/>
      <c r="BG1779" s="14"/>
      <c r="BH1779" s="14"/>
      <c r="BI1779" s="14"/>
      <c r="BJ1779" s="14"/>
      <c r="BK1779" s="14"/>
      <c r="BL1779" s="14"/>
      <c r="BM1779" s="14"/>
      <c r="BN1779" s="14"/>
      <c r="BO1779" s="14"/>
      <c r="BP1779" s="14"/>
      <c r="BQ1779" s="14"/>
      <c r="BR1779" s="14"/>
      <c r="BS1779" s="14"/>
      <c r="BT1779" s="14"/>
    </row>
    <row r="1780" spans="1:72" s="13" customFormat="1" x14ac:dyDescent="0.25">
      <c r="A1780" s="13" t="s">
        <v>60</v>
      </c>
      <c r="B1780" s="13">
        <v>145</v>
      </c>
      <c r="C1780" s="21">
        <v>100.09272772543747</v>
      </c>
      <c r="D1780" s="21">
        <v>93.585018869393025</v>
      </c>
      <c r="E1780" s="21">
        <f t="shared" si="472"/>
        <v>96.838873297415248</v>
      </c>
      <c r="F1780" s="22">
        <f t="shared" si="476"/>
        <v>0.96881931285480505</v>
      </c>
      <c r="G1780" s="22">
        <f t="shared" si="476"/>
        <v>0.89439717794274998</v>
      </c>
      <c r="H1780" s="22">
        <f t="shared" si="473"/>
        <v>0.93160824539877751</v>
      </c>
      <c r="I1780" s="22">
        <v>2.8063942240646025</v>
      </c>
      <c r="J1780" s="22">
        <v>2.4150515422096261</v>
      </c>
      <c r="K1780" s="22">
        <f t="shared" si="474"/>
        <v>2.6107228831371145</v>
      </c>
      <c r="L1780" s="22">
        <f t="shared" si="470"/>
        <v>2.8967158135969067</v>
      </c>
      <c r="M1780" s="22">
        <f t="shared" si="471"/>
        <v>2.7002003156635772</v>
      </c>
      <c r="N1780" s="22">
        <f t="shared" si="475"/>
        <v>2.7984580646302417</v>
      </c>
      <c r="O1780" s="14"/>
      <c r="P1780" s="14">
        <f t="shared" ref="P1780:P1807" si="477">AVERAGE(B1921,B2062)</f>
        <v>145</v>
      </c>
      <c r="Q1780" s="14"/>
      <c r="R1780" s="14"/>
      <c r="S1780" s="14"/>
      <c r="T1780" s="14"/>
      <c r="U1780" s="14"/>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c r="AQ1780" s="14"/>
      <c r="AR1780" s="14"/>
      <c r="AS1780" s="14"/>
      <c r="AT1780" s="14"/>
      <c r="AU1780" s="14"/>
      <c r="AV1780" s="14"/>
      <c r="AW1780" s="14"/>
      <c r="AX1780" s="14"/>
      <c r="AY1780" s="14"/>
      <c r="AZ1780" s="14"/>
      <c r="BA1780" s="14"/>
      <c r="BB1780" s="14"/>
      <c r="BC1780" s="14"/>
      <c r="BD1780" s="14"/>
      <c r="BE1780" s="14"/>
      <c r="BF1780" s="14"/>
      <c r="BG1780" s="14"/>
      <c r="BH1780" s="14"/>
      <c r="BI1780" s="14"/>
      <c r="BJ1780" s="14"/>
      <c r="BK1780" s="14"/>
      <c r="BL1780" s="14"/>
      <c r="BM1780" s="14"/>
      <c r="BN1780" s="14"/>
      <c r="BO1780" s="14"/>
      <c r="BP1780" s="14"/>
      <c r="BQ1780" s="14"/>
      <c r="BR1780" s="14"/>
      <c r="BS1780" s="14"/>
      <c r="BT1780" s="14"/>
    </row>
    <row r="1781" spans="1:72" s="13" customFormat="1" x14ac:dyDescent="0.25">
      <c r="A1781" s="13" t="s">
        <v>60</v>
      </c>
      <c r="B1781" s="13">
        <v>146</v>
      </c>
      <c r="C1781" s="21">
        <v>101.06154703829228</v>
      </c>
      <c r="D1781" s="21">
        <v>94.479416047335775</v>
      </c>
      <c r="E1781" s="21">
        <f t="shared" si="472"/>
        <v>97.770481542814025</v>
      </c>
      <c r="F1781" s="22">
        <f t="shared" si="476"/>
        <v>0.96640603194803987</v>
      </c>
      <c r="G1781" s="22">
        <f t="shared" si="476"/>
        <v>0.89283085633388737</v>
      </c>
      <c r="H1781" s="22">
        <f t="shared" si="473"/>
        <v>0.92961844414096362</v>
      </c>
      <c r="I1781" s="22">
        <v>2.8120035852114671</v>
      </c>
      <c r="J1781" s="22">
        <v>2.4230357657041011</v>
      </c>
      <c r="K1781" s="22">
        <f t="shared" si="474"/>
        <v>2.6175196754577841</v>
      </c>
      <c r="L1781" s="22">
        <f t="shared" si="470"/>
        <v>2.9097537600662018</v>
      </c>
      <c r="M1781" s="22">
        <f t="shared" si="471"/>
        <v>2.7138799566734182</v>
      </c>
      <c r="N1781" s="22">
        <f t="shared" si="475"/>
        <v>2.8118168583698102</v>
      </c>
      <c r="O1781" s="14"/>
      <c r="P1781" s="14">
        <f t="shared" si="477"/>
        <v>146</v>
      </c>
      <c r="Q1781" s="14"/>
      <c r="R1781" s="14"/>
      <c r="S1781" s="14"/>
      <c r="T1781" s="14"/>
      <c r="U1781" s="14"/>
      <c r="V1781" s="14"/>
      <c r="W1781" s="14"/>
      <c r="X1781" s="14"/>
      <c r="Y1781" s="14"/>
      <c r="Z1781" s="14"/>
      <c r="AA1781" s="14"/>
      <c r="AB1781" s="14"/>
      <c r="AC1781" s="14"/>
      <c r="AD1781" s="14"/>
      <c r="AE1781" s="14"/>
      <c r="AF1781" s="14"/>
      <c r="AG1781" s="14"/>
      <c r="AH1781" s="14"/>
      <c r="AI1781" s="14"/>
      <c r="AJ1781" s="14"/>
      <c r="AK1781" s="14"/>
      <c r="AL1781" s="14"/>
      <c r="AM1781" s="14"/>
      <c r="AN1781" s="14"/>
      <c r="AO1781" s="14"/>
      <c r="AP1781" s="14"/>
      <c r="AQ1781" s="14"/>
      <c r="AR1781" s="14"/>
      <c r="AS1781" s="14"/>
      <c r="AT1781" s="14"/>
      <c r="AU1781" s="14"/>
      <c r="AV1781" s="14"/>
      <c r="AW1781" s="14"/>
      <c r="AX1781" s="14"/>
      <c r="AY1781" s="14"/>
      <c r="AZ1781" s="14"/>
      <c r="BA1781" s="14"/>
      <c r="BB1781" s="14"/>
      <c r="BC1781" s="14"/>
      <c r="BD1781" s="14"/>
      <c r="BE1781" s="14"/>
      <c r="BF1781" s="14"/>
      <c r="BG1781" s="14"/>
      <c r="BH1781" s="14"/>
      <c r="BI1781" s="14"/>
      <c r="BJ1781" s="14"/>
      <c r="BK1781" s="14"/>
      <c r="BL1781" s="14"/>
      <c r="BM1781" s="14"/>
      <c r="BN1781" s="14"/>
      <c r="BO1781" s="14"/>
      <c r="BP1781" s="14"/>
      <c r="BQ1781" s="14"/>
      <c r="BR1781" s="14"/>
      <c r="BS1781" s="14"/>
      <c r="BT1781" s="14"/>
    </row>
    <row r="1782" spans="1:72" s="13" customFormat="1" x14ac:dyDescent="0.25">
      <c r="A1782" s="13" t="s">
        <v>60</v>
      </c>
      <c r="B1782" s="24">
        <v>147</v>
      </c>
      <c r="C1782" s="25">
        <v>102.02795307024032</v>
      </c>
      <c r="D1782" s="25">
        <v>95.372246903669662</v>
      </c>
      <c r="E1782" s="25">
        <f t="shared" si="472"/>
        <v>98.700099986954996</v>
      </c>
      <c r="F1782" s="26">
        <f t="shared" si="476"/>
        <v>0.9639152161087452</v>
      </c>
      <c r="G1782" s="26">
        <f t="shared" si="476"/>
        <v>0.89120103577592147</v>
      </c>
      <c r="H1782" s="26">
        <f t="shared" si="473"/>
        <v>0.92755812594233333</v>
      </c>
      <c r="I1782" s="26">
        <v>2.8174026249133188</v>
      </c>
      <c r="J1782" s="26">
        <v>2.4308919305315166</v>
      </c>
      <c r="K1782" s="26">
        <f t="shared" si="474"/>
        <v>2.6241472777224177</v>
      </c>
      <c r="L1782" s="26">
        <f t="shared" si="470"/>
        <v>2.9228738978589486</v>
      </c>
      <c r="M1782" s="26">
        <f t="shared" si="471"/>
        <v>2.727658331787135</v>
      </c>
      <c r="N1782" s="26">
        <f t="shared" si="475"/>
        <v>2.8252661148230418</v>
      </c>
      <c r="O1782" s="14"/>
      <c r="P1782" s="14">
        <f t="shared" si="477"/>
        <v>147</v>
      </c>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c r="BC1782" s="14"/>
      <c r="BD1782" s="14"/>
      <c r="BE1782" s="14"/>
      <c r="BF1782" s="14"/>
      <c r="BG1782" s="14"/>
      <c r="BH1782" s="14"/>
      <c r="BI1782" s="14"/>
      <c r="BJ1782" s="14"/>
      <c r="BK1782" s="14"/>
      <c r="BL1782" s="14"/>
      <c r="BM1782" s="14"/>
      <c r="BN1782" s="14"/>
      <c r="BO1782" s="14"/>
      <c r="BP1782" s="14"/>
      <c r="BQ1782" s="14"/>
      <c r="BR1782" s="14"/>
      <c r="BS1782" s="14"/>
      <c r="BT1782" s="14"/>
    </row>
    <row r="1783" spans="1:72" s="13" customFormat="1" x14ac:dyDescent="0.25">
      <c r="A1783" s="13" t="s">
        <v>60</v>
      </c>
      <c r="B1783" s="13">
        <v>148</v>
      </c>
      <c r="C1783" s="21">
        <v>102.99186828634906</v>
      </c>
      <c r="D1783" s="21">
        <v>96.263447939445584</v>
      </c>
      <c r="E1783" s="21">
        <f t="shared" si="472"/>
        <v>99.627658112897322</v>
      </c>
      <c r="F1783" s="22">
        <f t="shared" si="476"/>
        <v>0.96134887759392029</v>
      </c>
      <c r="G1783" s="22">
        <f t="shared" si="476"/>
        <v>0.8895091066606966</v>
      </c>
      <c r="H1783" s="22">
        <f t="shared" si="473"/>
        <v>0.92542899212730845</v>
      </c>
      <c r="I1783" s="22">
        <v>2.8225984348986088</v>
      </c>
      <c r="J1783" s="22">
        <v>2.4386219418145183</v>
      </c>
      <c r="K1783" s="22">
        <f t="shared" si="474"/>
        <v>2.6306101883565636</v>
      </c>
      <c r="L1783" s="22">
        <f t="shared" si="470"/>
        <v>2.9360812715182592</v>
      </c>
      <c r="M1783" s="22">
        <f t="shared" si="471"/>
        <v>2.7415367909715296</v>
      </c>
      <c r="N1783" s="22">
        <f t="shared" si="475"/>
        <v>2.8388090312448941</v>
      </c>
      <c r="O1783" s="14"/>
      <c r="P1783" s="14">
        <f t="shared" si="477"/>
        <v>148</v>
      </c>
      <c r="Q1783" s="14"/>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c r="AM1783" s="14"/>
      <c r="AN1783" s="14"/>
      <c r="AO1783" s="14"/>
      <c r="AP1783" s="14"/>
      <c r="AQ1783" s="14"/>
      <c r="AR1783" s="14"/>
      <c r="AS1783" s="14"/>
      <c r="AT1783" s="14"/>
      <c r="AU1783" s="14"/>
      <c r="AV1783" s="14"/>
      <c r="AW1783" s="14"/>
      <c r="AX1783" s="14"/>
      <c r="AY1783" s="14"/>
      <c r="AZ1783" s="14"/>
      <c r="BA1783" s="14"/>
      <c r="BB1783" s="14"/>
      <c r="BC1783" s="14"/>
      <c r="BD1783" s="14"/>
      <c r="BE1783" s="14"/>
      <c r="BF1783" s="14"/>
      <c r="BG1783" s="14"/>
      <c r="BH1783" s="14"/>
      <c r="BI1783" s="14"/>
      <c r="BJ1783" s="14"/>
      <c r="BK1783" s="14"/>
      <c r="BL1783" s="14"/>
      <c r="BM1783" s="14"/>
      <c r="BN1783" s="14"/>
      <c r="BO1783" s="14"/>
      <c r="BP1783" s="14"/>
      <c r="BQ1783" s="14"/>
      <c r="BR1783" s="14"/>
      <c r="BS1783" s="14"/>
      <c r="BT1783" s="14"/>
    </row>
    <row r="1784" spans="1:72" s="13" customFormat="1" x14ac:dyDescent="0.25">
      <c r="A1784" s="13" t="s">
        <v>60</v>
      </c>
      <c r="B1784" s="13">
        <v>149</v>
      </c>
      <c r="C1784" s="21">
        <v>103.95321716394298</v>
      </c>
      <c r="D1784" s="21">
        <v>97.15295704610628</v>
      </c>
      <c r="E1784" s="21">
        <f t="shared" si="472"/>
        <v>100.55308710502463</v>
      </c>
      <c r="F1784" s="22">
        <f t="shared" si="476"/>
        <v>0.95870901165812938</v>
      </c>
      <c r="G1784" s="22">
        <f t="shared" si="476"/>
        <v>0.88775644911984841</v>
      </c>
      <c r="H1784" s="22">
        <f t="shared" si="473"/>
        <v>0.9232327303889889</v>
      </c>
      <c r="I1784" s="22">
        <v>2.8275979350900782</v>
      </c>
      <c r="J1784" s="22">
        <v>2.4462276911438963</v>
      </c>
      <c r="K1784" s="22">
        <f t="shared" si="474"/>
        <v>2.6369128131169872</v>
      </c>
      <c r="L1784" s="22">
        <f t="shared" si="470"/>
        <v>2.9493807826001586</v>
      </c>
      <c r="M1784" s="22">
        <f t="shared" si="471"/>
        <v>2.7555166662761712</v>
      </c>
      <c r="N1784" s="22">
        <f t="shared" si="475"/>
        <v>2.8524487244381649</v>
      </c>
      <c r="O1784" s="14"/>
      <c r="P1784" s="14">
        <f t="shared" si="477"/>
        <v>149</v>
      </c>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c r="AQ1784" s="14"/>
      <c r="AR1784" s="14"/>
      <c r="AS1784" s="14"/>
      <c r="AT1784" s="14"/>
      <c r="AU1784" s="14"/>
      <c r="AV1784" s="14"/>
      <c r="AW1784" s="14"/>
      <c r="AX1784" s="14"/>
      <c r="AY1784" s="14"/>
      <c r="AZ1784" s="14"/>
      <c r="BA1784" s="14"/>
      <c r="BB1784" s="14"/>
      <c r="BC1784" s="14"/>
      <c r="BD1784" s="14"/>
      <c r="BE1784" s="14"/>
      <c r="BF1784" s="14"/>
      <c r="BG1784" s="14"/>
      <c r="BH1784" s="14"/>
      <c r="BI1784" s="14"/>
      <c r="BJ1784" s="14"/>
      <c r="BK1784" s="14"/>
      <c r="BL1784" s="14"/>
      <c r="BM1784" s="14"/>
      <c r="BN1784" s="14"/>
      <c r="BO1784" s="14"/>
      <c r="BP1784" s="14"/>
      <c r="BQ1784" s="14"/>
      <c r="BR1784" s="14"/>
      <c r="BS1784" s="14"/>
      <c r="BT1784" s="14"/>
    </row>
    <row r="1785" spans="1:72" s="13" customFormat="1" x14ac:dyDescent="0.25">
      <c r="A1785" s="13" t="s">
        <v>60</v>
      </c>
      <c r="B1785" s="13">
        <v>150</v>
      </c>
      <c r="C1785" s="21">
        <v>104.91192617560111</v>
      </c>
      <c r="D1785" s="21">
        <v>98.040713495226129</v>
      </c>
      <c r="E1785" s="21">
        <f t="shared" si="472"/>
        <v>101.47631983541362</v>
      </c>
      <c r="F1785" s="22">
        <f t="shared" si="476"/>
        <v>0.95599759584411004</v>
      </c>
      <c r="G1785" s="22">
        <f t="shared" si="476"/>
        <v>0.8859444326387802</v>
      </c>
      <c r="H1785" s="22">
        <f t="shared" si="473"/>
        <v>0.92097101424144512</v>
      </c>
      <c r="I1785" s="22">
        <v>2.832407872619946</v>
      </c>
      <c r="J1785" s="22">
        <v>2.4537110558498334</v>
      </c>
      <c r="K1785" s="22">
        <f t="shared" si="474"/>
        <v>2.6430594642348897</v>
      </c>
      <c r="L1785" s="22">
        <f t="shared" si="470"/>
        <v>2.9627771920483084</v>
      </c>
      <c r="M1785" s="22">
        <f t="shared" si="471"/>
        <v>2.7695992722043186</v>
      </c>
      <c r="N1785" s="22">
        <f t="shared" si="475"/>
        <v>2.8661882321263135</v>
      </c>
      <c r="O1785" s="14"/>
      <c r="P1785" s="14">
        <f t="shared" si="477"/>
        <v>150</v>
      </c>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c r="AM1785" s="14"/>
      <c r="AN1785" s="14"/>
      <c r="AO1785" s="14"/>
      <c r="AP1785" s="14"/>
      <c r="AQ1785" s="14"/>
      <c r="AR1785" s="14"/>
      <c r="AS1785" s="14"/>
      <c r="AT1785" s="14"/>
      <c r="AU1785" s="14"/>
      <c r="AV1785" s="14"/>
      <c r="AW1785" s="14"/>
      <c r="AX1785" s="14"/>
      <c r="AY1785" s="14"/>
      <c r="AZ1785" s="14"/>
      <c r="BA1785" s="14"/>
      <c r="BB1785" s="14"/>
      <c r="BC1785" s="14"/>
      <c r="BD1785" s="14"/>
      <c r="BE1785" s="14"/>
      <c r="BF1785" s="14"/>
      <c r="BG1785" s="14"/>
      <c r="BH1785" s="14"/>
      <c r="BI1785" s="14"/>
      <c r="BJ1785" s="14"/>
      <c r="BK1785" s="14"/>
      <c r="BL1785" s="14"/>
      <c r="BM1785" s="14"/>
      <c r="BN1785" s="14"/>
      <c r="BO1785" s="14"/>
      <c r="BP1785" s="14"/>
      <c r="BQ1785" s="14"/>
      <c r="BR1785" s="14"/>
      <c r="BS1785" s="14"/>
      <c r="BT1785" s="14"/>
    </row>
    <row r="1786" spans="1:72" s="13" customFormat="1" x14ac:dyDescent="0.25">
      <c r="A1786" s="13" t="s">
        <v>60</v>
      </c>
      <c r="B1786" s="13">
        <v>151</v>
      </c>
      <c r="C1786" s="21">
        <v>105.86792377144522</v>
      </c>
      <c r="D1786" s="21">
        <v>98.926657927864909</v>
      </c>
      <c r="E1786" s="21">
        <f t="shared" si="472"/>
        <v>102.39729084965506</v>
      </c>
      <c r="F1786" s="22">
        <f t="shared" si="476"/>
        <v>0.95321658931213449</v>
      </c>
      <c r="G1786" s="22">
        <f t="shared" si="476"/>
        <v>0.88407441568924128</v>
      </c>
      <c r="H1786" s="22">
        <f t="shared" si="473"/>
        <v>0.91864550250068788</v>
      </c>
      <c r="I1786" s="22">
        <v>2.8370348213243388</v>
      </c>
      <c r="J1786" s="22">
        <v>2.4610738983233897</v>
      </c>
      <c r="K1786" s="22">
        <f t="shared" si="474"/>
        <v>2.6490543598238645</v>
      </c>
      <c r="L1786" s="22">
        <f t="shared" si="470"/>
        <v>2.9762751227101658</v>
      </c>
      <c r="M1786" s="22">
        <f t="shared" si="471"/>
        <v>2.7837859060820005</v>
      </c>
      <c r="N1786" s="22">
        <f t="shared" si="475"/>
        <v>2.8800305143960832</v>
      </c>
      <c r="O1786" s="14"/>
      <c r="P1786" s="14">
        <f t="shared" si="477"/>
        <v>151</v>
      </c>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c r="AM1786" s="14"/>
      <c r="AN1786" s="14"/>
      <c r="AO1786" s="14"/>
      <c r="AP1786" s="14"/>
      <c r="AQ1786" s="14"/>
      <c r="AR1786" s="14"/>
      <c r="AS1786" s="14"/>
      <c r="AT1786" s="14"/>
      <c r="AU1786" s="14"/>
      <c r="AV1786" s="14"/>
      <c r="AW1786" s="14"/>
      <c r="AX1786" s="14"/>
      <c r="AY1786" s="14"/>
      <c r="AZ1786" s="14"/>
      <c r="BA1786" s="14"/>
      <c r="BB1786" s="14"/>
      <c r="BC1786" s="14"/>
      <c r="BD1786" s="14"/>
      <c r="BE1786" s="14"/>
      <c r="BF1786" s="14"/>
      <c r="BG1786" s="14"/>
      <c r="BH1786" s="14"/>
      <c r="BI1786" s="14"/>
      <c r="BJ1786" s="14"/>
      <c r="BK1786" s="14"/>
      <c r="BL1786" s="14"/>
      <c r="BM1786" s="14"/>
      <c r="BN1786" s="14"/>
      <c r="BO1786" s="14"/>
      <c r="BP1786" s="14"/>
      <c r="BQ1786" s="14"/>
      <c r="BR1786" s="14"/>
      <c r="BS1786" s="14"/>
      <c r="BT1786" s="14"/>
    </row>
    <row r="1787" spans="1:72" s="13" customFormat="1" x14ac:dyDescent="0.25">
      <c r="A1787" s="13" t="s">
        <v>60</v>
      </c>
      <c r="B1787" s="13">
        <v>152</v>
      </c>
      <c r="C1787" s="21">
        <v>106.82114036075735</v>
      </c>
      <c r="D1787" s="21">
        <v>99.81073234355415</v>
      </c>
      <c r="E1787" s="21">
        <f t="shared" si="472"/>
        <v>103.31593635215575</v>
      </c>
      <c r="F1787" s="22">
        <f t="shared" si="476"/>
        <v>0.95036793220697291</v>
      </c>
      <c r="G1787" s="22">
        <f t="shared" si="476"/>
        <v>0.88214774538062102</v>
      </c>
      <c r="H1787" s="22">
        <f t="shared" si="473"/>
        <v>0.91625783879379696</v>
      </c>
      <c r="I1787" s="22">
        <v>2.8414851816817794</v>
      </c>
      <c r="J1787" s="22">
        <v>2.4683180653862733</v>
      </c>
      <c r="K1787" s="22">
        <f t="shared" si="474"/>
        <v>2.6549016235340264</v>
      </c>
      <c r="L1787" s="22">
        <f t="shared" si="470"/>
        <v>2.9898790619788667</v>
      </c>
      <c r="M1787" s="22">
        <f t="shared" si="471"/>
        <v>2.7980778484235267</v>
      </c>
      <c r="N1787" s="22">
        <f t="shared" si="475"/>
        <v>2.8939784552011965</v>
      </c>
      <c r="O1787" s="14"/>
      <c r="P1787" s="14">
        <f t="shared" si="477"/>
        <v>152</v>
      </c>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c r="AM1787" s="14"/>
      <c r="AN1787" s="14"/>
      <c r="AO1787" s="14"/>
      <c r="AP1787" s="14"/>
      <c r="AQ1787" s="14"/>
      <c r="AR1787" s="14"/>
      <c r="AS1787" s="14"/>
      <c r="AT1787" s="14"/>
      <c r="AU1787" s="14"/>
      <c r="AV1787" s="14"/>
      <c r="AW1787" s="14"/>
      <c r="AX1787" s="14"/>
      <c r="AY1787" s="14"/>
      <c r="AZ1787" s="14"/>
      <c r="BA1787" s="14"/>
      <c r="BB1787" s="14"/>
      <c r="BC1787" s="14"/>
      <c r="BD1787" s="14"/>
      <c r="BE1787" s="14"/>
      <c r="BF1787" s="14"/>
      <c r="BG1787" s="14"/>
      <c r="BH1787" s="14"/>
      <c r="BI1787" s="14"/>
      <c r="BJ1787" s="14"/>
      <c r="BK1787" s="14"/>
      <c r="BL1787" s="14"/>
      <c r="BM1787" s="14"/>
      <c r="BN1787" s="14"/>
      <c r="BO1787" s="14"/>
      <c r="BP1787" s="14"/>
      <c r="BQ1787" s="14"/>
      <c r="BR1787" s="14"/>
      <c r="BS1787" s="14"/>
      <c r="BT1787" s="14"/>
    </row>
    <row r="1788" spans="1:72" s="13" customFormat="1" x14ac:dyDescent="0.25">
      <c r="A1788" s="13" t="s">
        <v>60</v>
      </c>
      <c r="B1788" s="13">
        <v>153</v>
      </c>
      <c r="C1788" s="21">
        <v>107.77150829296433</v>
      </c>
      <c r="D1788" s="21">
        <v>100.69288008893477</v>
      </c>
      <c r="E1788" s="21">
        <f t="shared" si="472"/>
        <v>104.23219419094954</v>
      </c>
      <c r="F1788" s="22">
        <f t="shared" si="476"/>
        <v>0.94745354506214596</v>
      </c>
      <c r="G1788" s="22">
        <f t="shared" si="476"/>
        <v>0.88016575712887857</v>
      </c>
      <c r="H1788" s="22">
        <f t="shared" si="473"/>
        <v>0.91380965109551227</v>
      </c>
      <c r="I1788" s="22">
        <v>2.8457651811617559</v>
      </c>
      <c r="J1788" s="22">
        <v>2.4754453877070377</v>
      </c>
      <c r="K1788" s="22">
        <f t="shared" si="474"/>
        <v>2.6606052844343968</v>
      </c>
      <c r="L1788" s="22">
        <f t="shared" si="470"/>
        <v>3.0035933645433714</v>
      </c>
      <c r="M1788" s="22">
        <f t="shared" si="471"/>
        <v>2.8124763632954761</v>
      </c>
      <c r="N1788" s="22">
        <f t="shared" si="475"/>
        <v>2.9080348639194238</v>
      </c>
      <c r="O1788" s="14"/>
      <c r="P1788" s="14">
        <f t="shared" si="477"/>
        <v>153</v>
      </c>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c r="AQ1788" s="14"/>
      <c r="AR1788" s="14"/>
      <c r="AS1788" s="14"/>
      <c r="AT1788" s="14"/>
      <c r="AU1788" s="14"/>
      <c r="AV1788" s="14"/>
      <c r="AW1788" s="14"/>
      <c r="AX1788" s="14"/>
      <c r="AY1788" s="14"/>
      <c r="AZ1788" s="14"/>
      <c r="BA1788" s="14"/>
      <c r="BB1788" s="14"/>
      <c r="BC1788" s="14"/>
      <c r="BD1788" s="14"/>
      <c r="BE1788" s="14"/>
      <c r="BF1788" s="14"/>
      <c r="BG1788" s="14"/>
      <c r="BH1788" s="14"/>
      <c r="BI1788" s="14"/>
      <c r="BJ1788" s="14"/>
      <c r="BK1788" s="14"/>
      <c r="BL1788" s="14"/>
      <c r="BM1788" s="14"/>
      <c r="BN1788" s="14"/>
      <c r="BO1788" s="14"/>
      <c r="BP1788" s="14"/>
      <c r="BQ1788" s="14"/>
      <c r="BR1788" s="14"/>
      <c r="BS1788" s="14"/>
      <c r="BT1788" s="14"/>
    </row>
    <row r="1789" spans="1:72" s="13" customFormat="1" x14ac:dyDescent="0.25">
      <c r="A1789" s="13" t="s">
        <v>60</v>
      </c>
      <c r="B1789" s="24">
        <v>154</v>
      </c>
      <c r="C1789" s="25">
        <v>108.71896183802647</v>
      </c>
      <c r="D1789" s="25">
        <v>101.57304584606365</v>
      </c>
      <c r="E1789" s="25">
        <f t="shared" si="472"/>
        <v>105.14600384204506</v>
      </c>
      <c r="F1789" s="26">
        <f t="shared" si="476"/>
        <v>0.94447532823974711</v>
      </c>
      <c r="G1789" s="26">
        <f t="shared" si="476"/>
        <v>0.87812977434376194</v>
      </c>
      <c r="H1789" s="26">
        <f t="shared" si="473"/>
        <v>0.91130255129175453</v>
      </c>
      <c r="I1789" s="26">
        <v>2.849880874950645</v>
      </c>
      <c r="J1789" s="26">
        <v>2.4824576792618407</v>
      </c>
      <c r="K1789" s="26">
        <f t="shared" si="474"/>
        <v>2.6661692771062429</v>
      </c>
      <c r="L1789" s="26">
        <f t="shared" si="470"/>
        <v>3.0174222552346297</v>
      </c>
      <c r="M1789" s="26">
        <f t="shared" si="471"/>
        <v>2.8269826986757329</v>
      </c>
      <c r="N1789" s="26">
        <f t="shared" si="475"/>
        <v>2.9222024769551815</v>
      </c>
      <c r="O1789" s="14"/>
      <c r="P1789" s="14">
        <f t="shared" si="477"/>
        <v>154</v>
      </c>
      <c r="Q1789" s="14"/>
      <c r="R1789" s="14"/>
      <c r="S1789" s="14"/>
      <c r="T1789" s="14"/>
      <c r="U1789" s="14"/>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4"/>
      <c r="AY1789" s="14"/>
      <c r="AZ1789" s="14"/>
      <c r="BA1789" s="14"/>
      <c r="BB1789" s="14"/>
      <c r="BC1789" s="14"/>
      <c r="BD1789" s="14"/>
      <c r="BE1789" s="14"/>
      <c r="BF1789" s="14"/>
      <c r="BG1789" s="14"/>
      <c r="BH1789" s="14"/>
      <c r="BI1789" s="14"/>
      <c r="BJ1789" s="14"/>
      <c r="BK1789" s="14"/>
      <c r="BL1789" s="14"/>
      <c r="BM1789" s="14"/>
      <c r="BN1789" s="14"/>
      <c r="BO1789" s="14"/>
      <c r="BP1789" s="14"/>
      <c r="BQ1789" s="14"/>
      <c r="BR1789" s="14"/>
      <c r="BS1789" s="14"/>
      <c r="BT1789" s="14"/>
    </row>
    <row r="1790" spans="1:72" s="13" customFormat="1" x14ac:dyDescent="0.25">
      <c r="A1790" s="13" t="s">
        <v>60</v>
      </c>
      <c r="B1790" s="13">
        <v>155</v>
      </c>
      <c r="C1790" s="21">
        <v>109.66343716626622</v>
      </c>
      <c r="D1790" s="21">
        <v>102.45117562040741</v>
      </c>
      <c r="E1790" s="21">
        <f t="shared" si="472"/>
        <v>106.05730639333682</v>
      </c>
      <c r="F1790" s="22">
        <f t="shared" si="476"/>
        <v>0.94143516140630368</v>
      </c>
      <c r="G1790" s="22">
        <f t="shared" si="476"/>
        <v>0.8760411081327959</v>
      </c>
      <c r="H1790" s="22">
        <f t="shared" si="473"/>
        <v>0.90873813476954979</v>
      </c>
      <c r="I1790" s="22">
        <v>2.853838147023561</v>
      </c>
      <c r="J1790" s="22">
        <v>2.4893567368379781</v>
      </c>
      <c r="K1790" s="22">
        <f t="shared" si="474"/>
        <v>2.6715974419307695</v>
      </c>
      <c r="L1790" s="22">
        <f t="shared" si="470"/>
        <v>3.0313698319494828</v>
      </c>
      <c r="M1790" s="22">
        <f t="shared" si="471"/>
        <v>2.8415980868110422</v>
      </c>
      <c r="N1790" s="22">
        <f t="shared" si="475"/>
        <v>2.9364839593802623</v>
      </c>
      <c r="O1790" s="14"/>
      <c r="P1790" s="14">
        <f t="shared" si="477"/>
        <v>155</v>
      </c>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4"/>
      <c r="AY1790" s="14"/>
      <c r="AZ1790" s="14"/>
      <c r="BA1790" s="14"/>
      <c r="BB1790" s="14"/>
      <c r="BC1790" s="14"/>
      <c r="BD1790" s="14"/>
      <c r="BE1790" s="14"/>
      <c r="BF1790" s="14"/>
      <c r="BG1790" s="14"/>
      <c r="BH1790" s="14"/>
      <c r="BI1790" s="14"/>
      <c r="BJ1790" s="14"/>
      <c r="BK1790" s="14"/>
      <c r="BL1790" s="14"/>
      <c r="BM1790" s="14"/>
      <c r="BN1790" s="14"/>
      <c r="BO1790" s="14"/>
      <c r="BP1790" s="14"/>
      <c r="BQ1790" s="14"/>
      <c r="BR1790" s="14"/>
      <c r="BS1790" s="14"/>
      <c r="BT1790" s="14"/>
    </row>
    <row r="1791" spans="1:72" s="13" customFormat="1" x14ac:dyDescent="0.25">
      <c r="A1791" s="13" t="s">
        <v>60</v>
      </c>
      <c r="B1791" s="13">
        <v>156</v>
      </c>
      <c r="C1791" s="21">
        <v>110.60487232767252</v>
      </c>
      <c r="D1791" s="21">
        <v>103.32721672854021</v>
      </c>
      <c r="E1791" s="21">
        <f t="shared" si="472"/>
        <v>106.96604452810637</v>
      </c>
      <c r="F1791" s="22">
        <f t="shared" si="476"/>
        <v>0.93833490304297129</v>
      </c>
      <c r="G1791" s="22">
        <f t="shared" si="476"/>
        <v>0.8739010570224508</v>
      </c>
      <c r="H1791" s="22">
        <f t="shared" si="473"/>
        <v>0.90611798003271105</v>
      </c>
      <c r="I1791" s="22">
        <v>2.8576427115320366</v>
      </c>
      <c r="J1791" s="22">
        <v>2.4961443395784197</v>
      </c>
      <c r="K1791" s="22">
        <f t="shared" si="474"/>
        <v>2.6768935255552284</v>
      </c>
      <c r="L1791" s="22">
        <f t="shared" ref="L1791:L1822" si="478">I1791/F1791</f>
        <v>3.0454400686416436</v>
      </c>
      <c r="M1791" s="22">
        <f t="shared" ref="M1791:M1822" si="479">J1791/G1791</f>
        <v>2.8563237445704255</v>
      </c>
      <c r="N1791" s="22">
        <f t="shared" si="475"/>
        <v>2.9508819066060346</v>
      </c>
      <c r="O1791" s="14"/>
      <c r="P1791" s="14">
        <f t="shared" si="477"/>
        <v>156</v>
      </c>
      <c r="Q1791" s="14"/>
      <c r="R1791" s="14"/>
      <c r="S1791" s="14"/>
      <c r="T1791" s="14"/>
      <c r="U1791" s="14"/>
      <c r="V1791" s="14"/>
      <c r="W1791" s="14"/>
      <c r="X1791" s="14"/>
      <c r="Y1791" s="14"/>
      <c r="Z1791" s="14"/>
      <c r="AA1791" s="14"/>
      <c r="AB1791" s="14"/>
      <c r="AC1791" s="14"/>
      <c r="AD1791" s="14"/>
      <c r="AE1791" s="14"/>
      <c r="AF1791" s="14"/>
      <c r="AG1791" s="14"/>
      <c r="AH1791" s="14"/>
      <c r="AI1791" s="14"/>
      <c r="AJ1791" s="14"/>
      <c r="AK1791" s="14"/>
      <c r="AL1791" s="14"/>
      <c r="AM1791" s="14"/>
      <c r="AN1791" s="14"/>
      <c r="AO1791" s="14"/>
      <c r="AP1791" s="14"/>
      <c r="AQ1791" s="14"/>
      <c r="AR1791" s="14"/>
      <c r="AS1791" s="14"/>
      <c r="AT1791" s="14"/>
      <c r="AU1791" s="14"/>
      <c r="AV1791" s="14"/>
      <c r="AW1791" s="14"/>
      <c r="AX1791" s="14"/>
      <c r="AY1791" s="14"/>
      <c r="AZ1791" s="14"/>
      <c r="BA1791" s="14"/>
      <c r="BB1791" s="14"/>
      <c r="BC1791" s="14"/>
      <c r="BD1791" s="14"/>
      <c r="BE1791" s="14"/>
      <c r="BF1791" s="14"/>
      <c r="BG1791" s="14"/>
      <c r="BH1791" s="14"/>
      <c r="BI1791" s="14"/>
      <c r="BJ1791" s="14"/>
      <c r="BK1791" s="14"/>
      <c r="BL1791" s="14"/>
      <c r="BM1791" s="14"/>
      <c r="BN1791" s="14"/>
      <c r="BO1791" s="14"/>
      <c r="BP1791" s="14"/>
      <c r="BQ1791" s="14"/>
      <c r="BR1791" s="14"/>
      <c r="BS1791" s="14"/>
      <c r="BT1791" s="14"/>
    </row>
    <row r="1792" spans="1:72" s="13" customFormat="1" x14ac:dyDescent="0.25">
      <c r="A1792" s="13" t="s">
        <v>60</v>
      </c>
      <c r="B1792" s="13">
        <v>157</v>
      </c>
      <c r="C1792" s="21">
        <v>111.5432072307155</v>
      </c>
      <c r="D1792" s="21">
        <v>104.20111778556266</v>
      </c>
      <c r="E1792" s="21">
        <f t="shared" si="472"/>
        <v>107.87216250813907</v>
      </c>
      <c r="F1792" s="22">
        <f t="shared" si="476"/>
        <v>0.93517638998932284</v>
      </c>
      <c r="G1792" s="22">
        <f t="shared" si="476"/>
        <v>0.87171090669632179</v>
      </c>
      <c r="H1792" s="22">
        <f t="shared" si="473"/>
        <v>0.90344364834282231</v>
      </c>
      <c r="I1792" s="22">
        <v>2.8613001144787766</v>
      </c>
      <c r="J1792" s="22">
        <v>2.5028222485656371</v>
      </c>
      <c r="K1792" s="22">
        <f t="shared" si="474"/>
        <v>2.6820611815222071</v>
      </c>
      <c r="L1792" s="22">
        <f t="shared" si="478"/>
        <v>3.0596368183669016</v>
      </c>
      <c r="M1792" s="22">
        <f t="shared" si="479"/>
        <v>2.8711608737936167</v>
      </c>
      <c r="N1792" s="22">
        <f t="shared" si="475"/>
        <v>2.9653988460802592</v>
      </c>
      <c r="O1792" s="14"/>
      <c r="P1792" s="14">
        <f t="shared" si="477"/>
        <v>157</v>
      </c>
      <c r="Q1792" s="14"/>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c r="AM1792" s="14"/>
      <c r="AN1792" s="14"/>
      <c r="AO1792" s="14"/>
      <c r="AP1792" s="14"/>
      <c r="AQ1792" s="14"/>
      <c r="AR1792" s="14"/>
      <c r="AS1792" s="14"/>
      <c r="AT1792" s="14"/>
      <c r="AU1792" s="14"/>
      <c r="AV1792" s="14"/>
      <c r="AW1792" s="14"/>
      <c r="AX1792" s="14"/>
      <c r="AY1792" s="14"/>
      <c r="AZ1792" s="14"/>
      <c r="BA1792" s="14"/>
      <c r="BB1792" s="14"/>
      <c r="BC1792" s="14"/>
      <c r="BD1792" s="14"/>
      <c r="BE1792" s="14"/>
      <c r="BF1792" s="14"/>
      <c r="BG1792" s="14"/>
      <c r="BH1792" s="14"/>
      <c r="BI1792" s="14"/>
      <c r="BJ1792" s="14"/>
      <c r="BK1792" s="14"/>
      <c r="BL1792" s="14"/>
      <c r="BM1792" s="14"/>
      <c r="BN1792" s="14"/>
      <c r="BO1792" s="14"/>
      <c r="BP1792" s="14"/>
      <c r="BQ1792" s="14"/>
      <c r="BR1792" s="14"/>
      <c r="BS1792" s="14"/>
      <c r="BT1792" s="14"/>
    </row>
    <row r="1793" spans="1:72" s="13" customFormat="1" x14ac:dyDescent="0.25">
      <c r="A1793" s="13" t="s">
        <v>60</v>
      </c>
      <c r="B1793" s="13">
        <v>158</v>
      </c>
      <c r="C1793" s="21">
        <v>112.47838362070482</v>
      </c>
      <c r="D1793" s="21">
        <v>105.07282869225898</v>
      </c>
      <c r="E1793" s="21">
        <f t="shared" si="472"/>
        <v>108.7756061564819</v>
      </c>
      <c r="F1793" s="22">
        <f t="shared" si="476"/>
        <v>0.93196143702030554</v>
      </c>
      <c r="G1793" s="22">
        <f t="shared" si="476"/>
        <v>0.86947192974902521</v>
      </c>
      <c r="H1793" s="22">
        <f t="shared" si="473"/>
        <v>0.90071668338466537</v>
      </c>
      <c r="I1793" s="22">
        <v>2.8648157356520807</v>
      </c>
      <c r="J1793" s="22">
        <v>2.5093922064430485</v>
      </c>
      <c r="K1793" s="22">
        <f t="shared" si="474"/>
        <v>2.6871039710475646</v>
      </c>
      <c r="L1793" s="22">
        <f t="shared" si="478"/>
        <v>3.0739638163694343</v>
      </c>
      <c r="M1793" s="22">
        <f t="shared" si="479"/>
        <v>2.8861106616373338</v>
      </c>
      <c r="N1793" s="22">
        <f t="shared" si="475"/>
        <v>2.980037239003384</v>
      </c>
      <c r="O1793" s="14"/>
      <c r="P1793" s="14">
        <f t="shared" si="477"/>
        <v>158</v>
      </c>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c r="AS1793" s="14"/>
      <c r="AT1793" s="14"/>
      <c r="AU1793" s="14"/>
      <c r="AV1793" s="14"/>
      <c r="AW1793" s="14"/>
      <c r="AX1793" s="14"/>
      <c r="AY1793" s="14"/>
      <c r="AZ1793" s="14"/>
      <c r="BA1793" s="14"/>
      <c r="BB1793" s="14"/>
      <c r="BC1793" s="14"/>
      <c r="BD1793" s="14"/>
      <c r="BE1793" s="14"/>
      <c r="BF1793" s="14"/>
      <c r="BG1793" s="14"/>
      <c r="BH1793" s="14"/>
      <c r="BI1793" s="14"/>
      <c r="BJ1793" s="14"/>
      <c r="BK1793" s="14"/>
      <c r="BL1793" s="14"/>
      <c r="BM1793" s="14"/>
      <c r="BN1793" s="14"/>
      <c r="BO1793" s="14"/>
      <c r="BP1793" s="14"/>
      <c r="BQ1793" s="14"/>
      <c r="BR1793" s="14"/>
      <c r="BS1793" s="14"/>
      <c r="BT1793" s="14"/>
    </row>
    <row r="1794" spans="1:72" s="13" customFormat="1" x14ac:dyDescent="0.25">
      <c r="A1794" s="13" t="s">
        <v>60</v>
      </c>
      <c r="B1794" s="13">
        <v>159</v>
      </c>
      <c r="C1794" s="21">
        <v>113.41034505772512</v>
      </c>
      <c r="D1794" s="21">
        <v>105.94230062200801</v>
      </c>
      <c r="E1794" s="21">
        <f t="shared" si="472"/>
        <v>109.67632283986657</v>
      </c>
      <c r="F1794" s="22">
        <f t="shared" si="476"/>
        <v>0.92869183645532871</v>
      </c>
      <c r="G1794" s="22">
        <f t="shared" si="476"/>
        <v>0.867185385456267</v>
      </c>
      <c r="H1794" s="22">
        <f t="shared" si="473"/>
        <v>0.89793861095579786</v>
      </c>
      <c r="I1794" s="22">
        <v>2.8681947907939005</v>
      </c>
      <c r="J1794" s="22">
        <v>2.5158559370724505</v>
      </c>
      <c r="K1794" s="22">
        <f t="shared" si="474"/>
        <v>2.6920253639331753</v>
      </c>
      <c r="L1794" s="22">
        <f t="shared" si="478"/>
        <v>3.0884246831988431</v>
      </c>
      <c r="M1794" s="22">
        <f t="shared" si="479"/>
        <v>2.9011742809165777</v>
      </c>
      <c r="N1794" s="22">
        <f t="shared" si="475"/>
        <v>2.9947994820577106</v>
      </c>
      <c r="O1794" s="14"/>
      <c r="P1794" s="14">
        <f t="shared" si="477"/>
        <v>159</v>
      </c>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c r="AS1794" s="14"/>
      <c r="AT1794" s="14"/>
      <c r="AU1794" s="14"/>
      <c r="AV1794" s="14"/>
      <c r="AW1794" s="14"/>
      <c r="AX1794" s="14"/>
      <c r="AY1794" s="14"/>
      <c r="AZ1794" s="14"/>
      <c r="BA1794" s="14"/>
      <c r="BB1794" s="14"/>
      <c r="BC1794" s="14"/>
      <c r="BD1794" s="14"/>
      <c r="BE1794" s="14"/>
      <c r="BF1794" s="14"/>
      <c r="BG1794" s="14"/>
      <c r="BH1794" s="14"/>
      <c r="BI1794" s="14"/>
      <c r="BJ1794" s="14"/>
      <c r="BK1794" s="14"/>
      <c r="BL1794" s="14"/>
      <c r="BM1794" s="14"/>
      <c r="BN1794" s="14"/>
      <c r="BO1794" s="14"/>
      <c r="BP1794" s="14"/>
      <c r="BQ1794" s="14"/>
      <c r="BR1794" s="14"/>
      <c r="BS1794" s="14"/>
      <c r="BT1794" s="14"/>
    </row>
    <row r="1795" spans="1:72" s="13" customFormat="1" x14ac:dyDescent="0.25">
      <c r="A1795" s="13" t="s">
        <v>60</v>
      </c>
      <c r="B1795" s="13">
        <v>160</v>
      </c>
      <c r="C1795" s="21">
        <v>114.33903689418045</v>
      </c>
      <c r="D1795" s="21">
        <v>106.80948600746427</v>
      </c>
      <c r="E1795" s="21">
        <f t="shared" si="472"/>
        <v>110.57426145082236</v>
      </c>
      <c r="F1795" s="22">
        <f t="shared" si="476"/>
        <v>0.92536935779818918</v>
      </c>
      <c r="G1795" s="22">
        <f t="shared" si="476"/>
        <v>0.86485251956057141</v>
      </c>
      <c r="H1795" s="22">
        <f t="shared" si="473"/>
        <v>0.8951109386793803</v>
      </c>
      <c r="I1795" s="22">
        <v>2.8714423339768311</v>
      </c>
      <c r="J1795" s="22">
        <v>2.5222151452258488</v>
      </c>
      <c r="K1795" s="22">
        <f t="shared" si="474"/>
        <v>2.6968287396013402</v>
      </c>
      <c r="L1795" s="22">
        <f t="shared" si="478"/>
        <v>3.1030229278491568</v>
      </c>
      <c r="M1795" s="22">
        <f t="shared" si="479"/>
        <v>2.9163528904412255</v>
      </c>
      <c r="N1795" s="22">
        <f t="shared" si="475"/>
        <v>3.0096879091451911</v>
      </c>
      <c r="O1795" s="14"/>
      <c r="P1795" s="14">
        <f t="shared" si="477"/>
        <v>160</v>
      </c>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c r="AM1795" s="14"/>
      <c r="AN1795" s="14"/>
      <c r="AO1795" s="14"/>
      <c r="AP1795" s="14"/>
      <c r="AQ1795" s="14"/>
      <c r="AR1795" s="14"/>
      <c r="AS1795" s="14"/>
      <c r="AT1795" s="14"/>
      <c r="AU1795" s="14"/>
      <c r="AV1795" s="14"/>
      <c r="AW1795" s="14"/>
      <c r="AX1795" s="14"/>
      <c r="AY1795" s="14"/>
      <c r="AZ1795" s="14"/>
      <c r="BA1795" s="14"/>
      <c r="BB1795" s="14"/>
      <c r="BC1795" s="14"/>
      <c r="BD1795" s="14"/>
      <c r="BE1795" s="14"/>
      <c r="BF1795" s="14"/>
      <c r="BG1795" s="14"/>
      <c r="BH1795" s="14"/>
      <c r="BI1795" s="14"/>
      <c r="BJ1795" s="14"/>
      <c r="BK1795" s="14"/>
      <c r="BL1795" s="14"/>
      <c r="BM1795" s="14"/>
      <c r="BN1795" s="14"/>
      <c r="BO1795" s="14"/>
      <c r="BP1795" s="14"/>
      <c r="BQ1795" s="14"/>
      <c r="BR1795" s="14"/>
      <c r="BS1795" s="14"/>
      <c r="BT1795" s="14"/>
    </row>
    <row r="1796" spans="1:72" s="13" customFormat="1" x14ac:dyDescent="0.25">
      <c r="A1796" s="13" t="s">
        <v>60</v>
      </c>
      <c r="B1796" s="24">
        <v>161</v>
      </c>
      <c r="C1796" s="25">
        <v>115.26440625197864</v>
      </c>
      <c r="D1796" s="25">
        <v>107.67433852702484</v>
      </c>
      <c r="E1796" s="25">
        <f t="shared" si="472"/>
        <v>111.46937238950174</v>
      </c>
      <c r="F1796" s="26">
        <f t="shared" si="476"/>
        <v>0.9219957474079763</v>
      </c>
      <c r="G1796" s="26">
        <f t="shared" si="476"/>
        <v>0.86247456407193113</v>
      </c>
      <c r="H1796" s="26">
        <f t="shared" si="473"/>
        <v>0.89223515573995371</v>
      </c>
      <c r="I1796" s="26">
        <v>2.8745632601666866</v>
      </c>
      <c r="J1796" s="26">
        <v>2.5284715163101454</v>
      </c>
      <c r="K1796" s="26">
        <f t="shared" si="474"/>
        <v>2.701517388238416</v>
      </c>
      <c r="L1796" s="26">
        <f t="shared" si="478"/>
        <v>3.11776195090704</v>
      </c>
      <c r="M1796" s="26">
        <f t="shared" si="479"/>
        <v>2.9316476353490102</v>
      </c>
      <c r="N1796" s="26">
        <f t="shared" si="475"/>
        <v>3.0247047931280253</v>
      </c>
      <c r="O1796" s="14"/>
      <c r="P1796" s="14">
        <f t="shared" si="477"/>
        <v>161</v>
      </c>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c r="AM1796" s="14"/>
      <c r="AN1796" s="14"/>
      <c r="AO1796" s="14"/>
      <c r="AP1796" s="14"/>
      <c r="AQ1796" s="14"/>
      <c r="AR1796" s="14"/>
      <c r="AS1796" s="14"/>
      <c r="AT1796" s="14"/>
      <c r="AU1796" s="14"/>
      <c r="AV1796" s="14"/>
      <c r="AW1796" s="14"/>
      <c r="AX1796" s="14"/>
      <c r="AY1796" s="14"/>
      <c r="AZ1796" s="14"/>
      <c r="BA1796" s="14"/>
      <c r="BB1796" s="14"/>
      <c r="BC1796" s="14"/>
      <c r="BD1796" s="14"/>
      <c r="BE1796" s="14"/>
      <c r="BF1796" s="14"/>
      <c r="BG1796" s="14"/>
      <c r="BH1796" s="14"/>
      <c r="BI1796" s="14"/>
      <c r="BJ1796" s="14"/>
      <c r="BK1796" s="14"/>
      <c r="BL1796" s="14"/>
      <c r="BM1796" s="14"/>
      <c r="BN1796" s="14"/>
      <c r="BO1796" s="14"/>
      <c r="BP1796" s="14"/>
      <c r="BQ1796" s="14"/>
      <c r="BR1796" s="14"/>
      <c r="BS1796" s="14"/>
      <c r="BT1796" s="14"/>
    </row>
    <row r="1797" spans="1:72" s="13" customFormat="1" x14ac:dyDescent="0.25">
      <c r="A1797" s="13" t="s">
        <v>60</v>
      </c>
      <c r="B1797" s="13">
        <v>162</v>
      </c>
      <c r="C1797" s="21">
        <v>116.18640199938662</v>
      </c>
      <c r="D1797" s="21">
        <v>108.53681309109677</v>
      </c>
      <c r="E1797" s="21">
        <f t="shared" si="472"/>
        <v>112.3616075452417</v>
      </c>
      <c r="F1797" s="22">
        <f t="shared" si="476"/>
        <v>0.91857272819891023</v>
      </c>
      <c r="G1797" s="22">
        <f t="shared" si="476"/>
        <v>0.86005273708335039</v>
      </c>
      <c r="H1797" s="22">
        <f t="shared" si="473"/>
        <v>0.88931273264113031</v>
      </c>
      <c r="I1797" s="22">
        <v>2.8775623079486179</v>
      </c>
      <c r="J1797" s="22">
        <v>2.5346267161231957</v>
      </c>
      <c r="K1797" s="22">
        <f t="shared" si="474"/>
        <v>2.7060945120359068</v>
      </c>
      <c r="L1797" s="22">
        <f t="shared" si="478"/>
        <v>3.1326450477043801</v>
      </c>
      <c r="M1797" s="22">
        <f t="shared" si="479"/>
        <v>2.9470596474336399</v>
      </c>
      <c r="N1797" s="22">
        <f t="shared" si="475"/>
        <v>3.0398523475690098</v>
      </c>
      <c r="O1797" s="14"/>
      <c r="P1797" s="14">
        <f t="shared" si="477"/>
        <v>162</v>
      </c>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c r="AM1797" s="14"/>
      <c r="AN1797" s="14"/>
      <c r="AO1797" s="14"/>
      <c r="AP1797" s="14"/>
      <c r="AQ1797" s="14"/>
      <c r="AR1797" s="14"/>
      <c r="AS1797" s="14"/>
      <c r="AT1797" s="14"/>
      <c r="AU1797" s="14"/>
      <c r="AV1797" s="14"/>
      <c r="AW1797" s="14"/>
      <c r="AX1797" s="14"/>
      <c r="AY1797" s="14"/>
      <c r="AZ1797" s="14"/>
      <c r="BA1797" s="14"/>
      <c r="BB1797" s="14"/>
      <c r="BC1797" s="14"/>
      <c r="BD1797" s="14"/>
      <c r="BE1797" s="14"/>
      <c r="BF1797" s="14"/>
      <c r="BG1797" s="14"/>
      <c r="BH1797" s="14"/>
      <c r="BI1797" s="14"/>
      <c r="BJ1797" s="14"/>
      <c r="BK1797" s="14"/>
      <c r="BL1797" s="14"/>
      <c r="BM1797" s="14"/>
      <c r="BN1797" s="14"/>
      <c r="BO1797" s="14"/>
      <c r="BP1797" s="14"/>
      <c r="BQ1797" s="14"/>
      <c r="BR1797" s="14"/>
      <c r="BS1797" s="14"/>
      <c r="BT1797" s="14"/>
    </row>
    <row r="1798" spans="1:72" s="13" customFormat="1" x14ac:dyDescent="0.25">
      <c r="A1798" s="13" t="s">
        <v>60</v>
      </c>
      <c r="B1798" s="13">
        <v>163</v>
      </c>
      <c r="C1798" s="21">
        <v>117.10497472758553</v>
      </c>
      <c r="D1798" s="21">
        <v>109.39686582818013</v>
      </c>
      <c r="E1798" s="21">
        <f t="shared" si="472"/>
        <v>113.25092027788283</v>
      </c>
      <c r="F1798" s="22">
        <f t="shared" si="476"/>
        <v>0.91510199936948311</v>
      </c>
      <c r="G1798" s="22">
        <f t="shared" si="476"/>
        <v>0.85758824260082633</v>
      </c>
      <c r="H1798" s="22">
        <f t="shared" si="473"/>
        <v>0.88634512098515472</v>
      </c>
      <c r="I1798" s="22">
        <v>2.8804440623960401</v>
      </c>
      <c r="J1798" s="22">
        <v>2.5406823906397609</v>
      </c>
      <c r="K1798" s="22">
        <f t="shared" si="474"/>
        <v>2.7105632265179005</v>
      </c>
      <c r="L1798" s="22">
        <f t="shared" si="478"/>
        <v>3.1476754114630965</v>
      </c>
      <c r="M1798" s="22">
        <f t="shared" si="479"/>
        <v>2.9625900454681826</v>
      </c>
      <c r="N1798" s="22">
        <f t="shared" si="475"/>
        <v>3.0551327284656393</v>
      </c>
      <c r="O1798" s="14"/>
      <c r="P1798" s="14">
        <f t="shared" si="477"/>
        <v>163</v>
      </c>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c r="BA1798" s="14"/>
      <c r="BB1798" s="14"/>
      <c r="BC1798" s="14"/>
      <c r="BD1798" s="14"/>
      <c r="BE1798" s="14"/>
      <c r="BF1798" s="14"/>
      <c r="BG1798" s="14"/>
      <c r="BH1798" s="14"/>
      <c r="BI1798" s="14"/>
      <c r="BJ1798" s="14"/>
      <c r="BK1798" s="14"/>
      <c r="BL1798" s="14"/>
      <c r="BM1798" s="14"/>
      <c r="BN1798" s="14"/>
      <c r="BO1798" s="14"/>
      <c r="BP1798" s="14"/>
      <c r="BQ1798" s="14"/>
      <c r="BR1798" s="14"/>
      <c r="BS1798" s="14"/>
      <c r="BT1798" s="14"/>
    </row>
    <row r="1799" spans="1:72" s="13" customFormat="1" x14ac:dyDescent="0.25">
      <c r="A1799" s="13" t="s">
        <v>60</v>
      </c>
      <c r="B1799" s="13">
        <v>164</v>
      </c>
      <c r="C1799" s="21">
        <v>118.02007672695501</v>
      </c>
      <c r="D1799" s="21">
        <v>110.25445407078095</v>
      </c>
      <c r="E1799" s="21">
        <f t="shared" si="472"/>
        <v>114.13726539886798</v>
      </c>
      <c r="F1799" s="22">
        <f t="shared" si="476"/>
        <v>0.91158523615885656</v>
      </c>
      <c r="G1799" s="22">
        <f t="shared" si="476"/>
        <v>0.85508227038737061</v>
      </c>
      <c r="H1799" s="22">
        <f t="shared" si="473"/>
        <v>0.88333375327311359</v>
      </c>
      <c r="I1799" s="22">
        <v>2.8832129580628898</v>
      </c>
      <c r="J1799" s="22">
        <v>2.5466401658259654</v>
      </c>
      <c r="K1799" s="22">
        <f t="shared" si="474"/>
        <v>2.7149265619444276</v>
      </c>
      <c r="L1799" s="22">
        <f t="shared" si="478"/>
        <v>3.1628561364287489</v>
      </c>
      <c r="M1799" s="22">
        <f t="shared" si="479"/>
        <v>2.9782399355237277</v>
      </c>
      <c r="N1799" s="22">
        <f t="shared" si="475"/>
        <v>3.0705480359762385</v>
      </c>
      <c r="O1799" s="14"/>
      <c r="P1799" s="14">
        <f t="shared" si="477"/>
        <v>164</v>
      </c>
      <c r="Q1799" s="14"/>
      <c r="R1799" s="14"/>
      <c r="S1799" s="14"/>
      <c r="T1799" s="14"/>
      <c r="U1799" s="14"/>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c r="AQ1799" s="14"/>
      <c r="AR1799" s="14"/>
      <c r="AS1799" s="14"/>
      <c r="AT1799" s="14"/>
      <c r="AU1799" s="14"/>
      <c r="AV1799" s="14"/>
      <c r="AW1799" s="14"/>
      <c r="AX1799" s="14"/>
      <c r="AY1799" s="14"/>
      <c r="AZ1799" s="14"/>
      <c r="BA1799" s="14"/>
      <c r="BB1799" s="14"/>
      <c r="BC1799" s="14"/>
      <c r="BD1799" s="14"/>
      <c r="BE1799" s="14"/>
      <c r="BF1799" s="14"/>
      <c r="BG1799" s="14"/>
      <c r="BH1799" s="14"/>
      <c r="BI1799" s="14"/>
      <c r="BJ1799" s="14"/>
      <c r="BK1799" s="14"/>
      <c r="BL1799" s="14"/>
      <c r="BM1799" s="14"/>
      <c r="BN1799" s="14"/>
      <c r="BO1799" s="14"/>
      <c r="BP1799" s="14"/>
      <c r="BQ1799" s="14"/>
      <c r="BR1799" s="14"/>
      <c r="BS1799" s="14"/>
      <c r="BT1799" s="14"/>
    </row>
    <row r="1800" spans="1:72" s="13" customFormat="1" x14ac:dyDescent="0.25">
      <c r="A1800" s="13" t="s">
        <v>60</v>
      </c>
      <c r="B1800" s="13">
        <v>165</v>
      </c>
      <c r="C1800" s="21">
        <v>118.93166196311387</v>
      </c>
      <c r="D1800" s="21">
        <v>111.10953634116832</v>
      </c>
      <c r="E1800" s="21">
        <f t="shared" si="472"/>
        <v>115.0205991521411</v>
      </c>
      <c r="F1800" s="22">
        <f t="shared" si="476"/>
        <v>0.90802408963051562</v>
      </c>
      <c r="G1800" s="22">
        <f t="shared" si="476"/>
        <v>0.85253599582067352</v>
      </c>
      <c r="H1800" s="22">
        <f t="shared" si="473"/>
        <v>0.88028004272559457</v>
      </c>
      <c r="I1800" s="22">
        <v>2.8858732820809738</v>
      </c>
      <c r="J1800" s="22">
        <v>2.5525016474808839</v>
      </c>
      <c r="K1800" s="22">
        <f t="shared" si="474"/>
        <v>2.7191874647809291</v>
      </c>
      <c r="L1800" s="22">
        <f t="shared" si="478"/>
        <v>3.1781902209833062</v>
      </c>
      <c r="M1800" s="22">
        <f t="shared" si="479"/>
        <v>2.9940104112833135</v>
      </c>
      <c r="N1800" s="22">
        <f t="shared" si="475"/>
        <v>3.0861003161333098</v>
      </c>
      <c r="O1800" s="14"/>
      <c r="P1800" s="14">
        <f t="shared" si="477"/>
        <v>165</v>
      </c>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c r="AM1800" s="14"/>
      <c r="AN1800" s="14"/>
      <c r="AO1800" s="14"/>
      <c r="AP1800" s="14"/>
      <c r="AQ1800" s="14"/>
      <c r="AR1800" s="14"/>
      <c r="AS1800" s="14"/>
      <c r="AT1800" s="14"/>
      <c r="AU1800" s="14"/>
      <c r="AV1800" s="14"/>
      <c r="AW1800" s="14"/>
      <c r="AX1800" s="14"/>
      <c r="AY1800" s="14"/>
      <c r="AZ1800" s="14"/>
      <c r="BA1800" s="14"/>
      <c r="BB1800" s="14"/>
      <c r="BC1800" s="14"/>
      <c r="BD1800" s="14"/>
      <c r="BE1800" s="14"/>
      <c r="BF1800" s="14"/>
      <c r="BG1800" s="14"/>
      <c r="BH1800" s="14"/>
      <c r="BI1800" s="14"/>
      <c r="BJ1800" s="14"/>
      <c r="BK1800" s="14"/>
      <c r="BL1800" s="14"/>
      <c r="BM1800" s="14"/>
      <c r="BN1800" s="14"/>
      <c r="BO1800" s="14"/>
      <c r="BP1800" s="14"/>
      <c r="BQ1800" s="14"/>
      <c r="BR1800" s="14"/>
      <c r="BS1800" s="14"/>
      <c r="BT1800" s="14"/>
    </row>
    <row r="1801" spans="1:72" s="13" customFormat="1" x14ac:dyDescent="0.25">
      <c r="A1801" s="13" t="s">
        <v>60</v>
      </c>
      <c r="B1801" s="13">
        <v>166</v>
      </c>
      <c r="C1801" s="21">
        <v>119.83968605274438</v>
      </c>
      <c r="D1801" s="21">
        <v>111.962072336989</v>
      </c>
      <c r="E1801" s="21">
        <f t="shared" si="472"/>
        <v>115.90087919486669</v>
      </c>
      <c r="F1801" s="22">
        <f t="shared" si="476"/>
        <v>0.90442018648218436</v>
      </c>
      <c r="G1801" s="22">
        <f t="shared" si="476"/>
        <v>0.84995057976402677</v>
      </c>
      <c r="H1801" s="22">
        <f t="shared" si="473"/>
        <v>0.87718538312310557</v>
      </c>
      <c r="I1801" s="22">
        <v>2.8884291773453823</v>
      </c>
      <c r="J1801" s="22">
        <v>2.5582684211039322</v>
      </c>
      <c r="K1801" s="22">
        <f t="shared" si="474"/>
        <v>2.7233487992246572</v>
      </c>
      <c r="L1801" s="22">
        <f t="shared" si="478"/>
        <v>3.1936805707313565</v>
      </c>
      <c r="M1801" s="22">
        <f t="shared" si="479"/>
        <v>3.009902554351088</v>
      </c>
      <c r="N1801" s="22">
        <f t="shared" si="475"/>
        <v>3.101791562541222</v>
      </c>
      <c r="O1801" s="14"/>
      <c r="P1801" s="14">
        <f t="shared" si="477"/>
        <v>166</v>
      </c>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4"/>
      <c r="AY1801" s="14"/>
      <c r="AZ1801" s="14"/>
      <c r="BA1801" s="14"/>
      <c r="BB1801" s="14"/>
      <c r="BC1801" s="14"/>
      <c r="BD1801" s="14"/>
      <c r="BE1801" s="14"/>
      <c r="BF1801" s="14"/>
      <c r="BG1801" s="14"/>
      <c r="BH1801" s="14"/>
      <c r="BI1801" s="14"/>
      <c r="BJ1801" s="14"/>
      <c r="BK1801" s="14"/>
      <c r="BL1801" s="14"/>
      <c r="BM1801" s="14"/>
      <c r="BN1801" s="14"/>
      <c r="BO1801" s="14"/>
      <c r="BP1801" s="14"/>
      <c r="BQ1801" s="14"/>
      <c r="BR1801" s="14"/>
      <c r="BS1801" s="14"/>
      <c r="BT1801" s="14"/>
    </row>
    <row r="1802" spans="1:72" s="13" customFormat="1" x14ac:dyDescent="0.25">
      <c r="A1802" s="13" t="s">
        <v>60</v>
      </c>
      <c r="B1802" s="13">
        <v>167</v>
      </c>
      <c r="C1802" s="21">
        <v>120.74410623922657</v>
      </c>
      <c r="D1802" s="21">
        <v>112.81202291675302</v>
      </c>
      <c r="E1802" s="21">
        <f t="shared" si="472"/>
        <v>116.7780645779898</v>
      </c>
      <c r="F1802" s="22">
        <f t="shared" si="476"/>
        <v>0.90077512888063893</v>
      </c>
      <c r="G1802" s="22">
        <f t="shared" si="476"/>
        <v>0.84732716845020661</v>
      </c>
      <c r="H1802" s="22">
        <f t="shared" si="473"/>
        <v>0.87405114866542277</v>
      </c>
      <c r="I1802" s="22">
        <v>2.8908846457720694</v>
      </c>
      <c r="J1802" s="22">
        <v>2.563942051786785</v>
      </c>
      <c r="K1802" s="22">
        <f t="shared" si="474"/>
        <v>2.727413348779427</v>
      </c>
      <c r="L1802" s="22">
        <f t="shared" si="478"/>
        <v>3.209330001555958</v>
      </c>
      <c r="M1802" s="22">
        <f t="shared" si="479"/>
        <v>3.0259174345563968</v>
      </c>
      <c r="N1802" s="22">
        <f t="shared" si="475"/>
        <v>3.1176237180561772</v>
      </c>
      <c r="O1802" s="14"/>
      <c r="P1802" s="14">
        <f t="shared" si="477"/>
        <v>167</v>
      </c>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c r="AM1802" s="14"/>
      <c r="AN1802" s="14"/>
      <c r="AO1802" s="14"/>
      <c r="AP1802" s="14"/>
      <c r="AQ1802" s="14"/>
      <c r="AR1802" s="14"/>
      <c r="AS1802" s="14"/>
      <c r="AT1802" s="14"/>
      <c r="AU1802" s="14"/>
      <c r="AV1802" s="14"/>
      <c r="AW1802" s="14"/>
      <c r="AX1802" s="14"/>
      <c r="AY1802" s="14"/>
      <c r="AZ1802" s="14"/>
      <c r="BA1802" s="14"/>
      <c r="BB1802" s="14"/>
      <c r="BC1802" s="14"/>
      <c r="BD1802" s="14"/>
      <c r="BE1802" s="14"/>
      <c r="BF1802" s="14"/>
      <c r="BG1802" s="14"/>
      <c r="BH1802" s="14"/>
      <c r="BI1802" s="14"/>
      <c r="BJ1802" s="14"/>
      <c r="BK1802" s="14"/>
      <c r="BL1802" s="14"/>
      <c r="BM1802" s="14"/>
      <c r="BN1802" s="14"/>
      <c r="BO1802" s="14"/>
      <c r="BP1802" s="14"/>
      <c r="BQ1802" s="14"/>
      <c r="BR1802" s="14"/>
      <c r="BS1802" s="14"/>
      <c r="BT1802" s="14"/>
    </row>
    <row r="1803" spans="1:72" s="13" customFormat="1" x14ac:dyDescent="0.25">
      <c r="A1803" s="13" t="s">
        <v>60</v>
      </c>
      <c r="B1803" s="24">
        <v>168</v>
      </c>
      <c r="C1803" s="25">
        <v>121.64488136810721</v>
      </c>
      <c r="D1803" s="25">
        <v>113.65935008520323</v>
      </c>
      <c r="E1803" s="25">
        <f t="shared" si="472"/>
        <v>117.65211572665521</v>
      </c>
      <c r="F1803" s="26">
        <f t="shared" si="476"/>
        <v>0.89709049432127586</v>
      </c>
      <c r="G1803" s="26">
        <f t="shared" si="476"/>
        <v>0.84466689337807566</v>
      </c>
      <c r="H1803" s="26">
        <f t="shared" si="473"/>
        <v>0.87087869384967576</v>
      </c>
      <c r="I1803" s="26">
        <v>2.8932435516128669</v>
      </c>
      <c r="J1803" s="26">
        <v>2.5695240841285805</v>
      </c>
      <c r="K1803" s="26">
        <f t="shared" si="474"/>
        <v>2.7313838178707237</v>
      </c>
      <c r="L1803" s="26">
        <f t="shared" si="478"/>
        <v>3.2251412426366732</v>
      </c>
      <c r="M1803" s="26">
        <f t="shared" si="479"/>
        <v>3.0420561102522732</v>
      </c>
      <c r="N1803" s="26">
        <f t="shared" si="475"/>
        <v>3.133598676444473</v>
      </c>
      <c r="O1803" s="14"/>
      <c r="P1803" s="14">
        <f t="shared" si="477"/>
        <v>168</v>
      </c>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c r="AM1803" s="14"/>
      <c r="AN1803" s="14"/>
      <c r="AO1803" s="14"/>
      <c r="AP1803" s="14"/>
      <c r="AQ1803" s="14"/>
      <c r="AR1803" s="14"/>
      <c r="AS1803" s="14"/>
      <c r="AT1803" s="14"/>
      <c r="AU1803" s="14"/>
      <c r="AV1803" s="14"/>
      <c r="AW1803" s="14"/>
      <c r="AX1803" s="14"/>
      <c r="AY1803" s="14"/>
      <c r="AZ1803" s="14"/>
      <c r="BA1803" s="14"/>
      <c r="BB1803" s="14"/>
      <c r="BC1803" s="14"/>
      <c r="BD1803" s="14"/>
      <c r="BE1803" s="14"/>
      <c r="BF1803" s="14"/>
      <c r="BG1803" s="14"/>
      <c r="BH1803" s="14"/>
      <c r="BI1803" s="14"/>
      <c r="BJ1803" s="14"/>
      <c r="BK1803" s="14"/>
      <c r="BL1803" s="14"/>
      <c r="BM1803" s="14"/>
      <c r="BN1803" s="14"/>
      <c r="BO1803" s="14"/>
      <c r="BP1803" s="14"/>
      <c r="BQ1803" s="14"/>
      <c r="BR1803" s="14"/>
      <c r="BS1803" s="14"/>
      <c r="BT1803" s="14"/>
    </row>
    <row r="1804" spans="1:72" s="13" customFormat="1" x14ac:dyDescent="0.25">
      <c r="A1804" s="13" t="s">
        <v>60</v>
      </c>
      <c r="B1804" s="13">
        <v>169</v>
      </c>
      <c r="C1804" s="21">
        <v>122.54197186242848</v>
      </c>
      <c r="D1804" s="21">
        <v>114.5040169785813</v>
      </c>
      <c r="E1804" s="21">
        <f t="shared" si="472"/>
        <v>118.52299442050489</v>
      </c>
      <c r="F1804" s="22">
        <f t="shared" si="476"/>
        <v>0.89336783551118515</v>
      </c>
      <c r="G1804" s="22">
        <f t="shared" si="476"/>
        <v>0.84197087122096548</v>
      </c>
      <c r="H1804" s="22">
        <f t="shared" si="473"/>
        <v>0.86766935336607531</v>
      </c>
      <c r="I1804" s="22">
        <v>2.8955096248142485</v>
      </c>
      <c r="J1804" s="22">
        <v>2.5750160421732149</v>
      </c>
      <c r="K1804" s="22">
        <f t="shared" si="474"/>
        <v>2.7352628334937314</v>
      </c>
      <c r="L1804" s="22">
        <f t="shared" si="478"/>
        <v>3.2411169394266781</v>
      </c>
      <c r="M1804" s="22">
        <f t="shared" si="479"/>
        <v>3.0583196286103251</v>
      </c>
      <c r="N1804" s="22">
        <f t="shared" si="475"/>
        <v>3.1497182840185016</v>
      </c>
      <c r="O1804" s="14"/>
      <c r="P1804" s="14">
        <f t="shared" si="477"/>
        <v>169</v>
      </c>
      <c r="Q1804" s="14"/>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c r="AM1804" s="14"/>
      <c r="AN1804" s="14"/>
      <c r="AO1804" s="14"/>
      <c r="AP1804" s="14"/>
      <c r="AQ1804" s="14"/>
      <c r="AR1804" s="14"/>
      <c r="AS1804" s="14"/>
      <c r="AT1804" s="14"/>
      <c r="AU1804" s="14"/>
      <c r="AV1804" s="14"/>
      <c r="AW1804" s="14"/>
      <c r="AX1804" s="14"/>
      <c r="AY1804" s="14"/>
      <c r="AZ1804" s="14"/>
      <c r="BA1804" s="14"/>
      <c r="BB1804" s="14"/>
      <c r="BC1804" s="14"/>
      <c r="BD1804" s="14"/>
      <c r="BE1804" s="14"/>
      <c r="BF1804" s="14"/>
      <c r="BG1804" s="14"/>
      <c r="BH1804" s="14"/>
      <c r="BI1804" s="14"/>
      <c r="BJ1804" s="14"/>
      <c r="BK1804" s="14"/>
      <c r="BL1804" s="14"/>
      <c r="BM1804" s="14"/>
      <c r="BN1804" s="14"/>
      <c r="BO1804" s="14"/>
      <c r="BP1804" s="14"/>
      <c r="BQ1804" s="14"/>
      <c r="BR1804" s="14"/>
      <c r="BS1804" s="14"/>
      <c r="BT1804" s="14"/>
    </row>
    <row r="1805" spans="1:72" s="13" customFormat="1" x14ac:dyDescent="0.25">
      <c r="A1805" s="13" t="s">
        <v>60</v>
      </c>
      <c r="B1805" s="13">
        <v>170</v>
      </c>
      <c r="C1805" s="21">
        <v>123.43533969793967</v>
      </c>
      <c r="D1805" s="21">
        <v>115.34598784980227</v>
      </c>
      <c r="E1805" s="21">
        <f t="shared" si="472"/>
        <v>119.39066377387097</v>
      </c>
      <c r="F1805" s="22">
        <f t="shared" si="476"/>
        <v>0.88960868027494655</v>
      </c>
      <c r="G1805" s="22">
        <f t="shared" si="476"/>
        <v>0.8392402037472948</v>
      </c>
      <c r="H1805" s="22">
        <f t="shared" si="473"/>
        <v>0.86442444201112068</v>
      </c>
      <c r="I1805" s="22">
        <v>2.8976864644071965</v>
      </c>
      <c r="J1805" s="22">
        <v>2.5804194293675726</v>
      </c>
      <c r="K1805" s="22">
        <f t="shared" si="474"/>
        <v>2.7390529468873845</v>
      </c>
      <c r="L1805" s="22">
        <f t="shared" si="478"/>
        <v>3.2572596565847629</v>
      </c>
      <c r="M1805" s="22">
        <f t="shared" si="479"/>
        <v>3.0747090259090681</v>
      </c>
      <c r="N1805" s="22">
        <f t="shared" si="475"/>
        <v>3.1659843412469155</v>
      </c>
      <c r="O1805" s="14"/>
      <c r="P1805" s="14">
        <f t="shared" si="477"/>
        <v>170</v>
      </c>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c r="AM1805" s="14"/>
      <c r="AN1805" s="14"/>
      <c r="AO1805" s="14"/>
      <c r="AP1805" s="14"/>
      <c r="AQ1805" s="14"/>
      <c r="AR1805" s="14"/>
      <c r="AS1805" s="14"/>
      <c r="AT1805" s="14"/>
      <c r="AU1805" s="14"/>
      <c r="AV1805" s="14"/>
      <c r="AW1805" s="14"/>
      <c r="AX1805" s="14"/>
      <c r="AY1805" s="14"/>
      <c r="AZ1805" s="14"/>
      <c r="BA1805" s="14"/>
      <c r="BB1805" s="14"/>
      <c r="BC1805" s="14"/>
      <c r="BD1805" s="14"/>
      <c r="BE1805" s="14"/>
      <c r="BF1805" s="14"/>
      <c r="BG1805" s="14"/>
      <c r="BH1805" s="14"/>
      <c r="BI1805" s="14"/>
      <c r="BJ1805" s="14"/>
      <c r="BK1805" s="14"/>
      <c r="BL1805" s="14"/>
      <c r="BM1805" s="14"/>
      <c r="BN1805" s="14"/>
      <c r="BO1805" s="14"/>
      <c r="BP1805" s="14"/>
      <c r="BQ1805" s="14"/>
      <c r="BR1805" s="14"/>
      <c r="BS1805" s="14"/>
      <c r="BT1805" s="14"/>
    </row>
    <row r="1806" spans="1:72" s="13" customFormat="1" x14ac:dyDescent="0.25">
      <c r="A1806" s="13" t="s">
        <v>60</v>
      </c>
      <c r="B1806" s="13">
        <v>171</v>
      </c>
      <c r="C1806" s="21">
        <v>124.32494837821461</v>
      </c>
      <c r="D1806" s="21">
        <v>116.18522805354957</v>
      </c>
      <c r="E1806" s="21">
        <f t="shared" si="472"/>
        <v>120.2550882158821</v>
      </c>
      <c r="F1806" s="22">
        <f t="shared" si="476"/>
        <v>0.88581453148253786</v>
      </c>
      <c r="G1806" s="22">
        <f t="shared" si="476"/>
        <v>0.83647597775240001</v>
      </c>
      <c r="H1806" s="22">
        <f t="shared" si="473"/>
        <v>0.86114525461746894</v>
      </c>
      <c r="I1806" s="22">
        <v>2.8997775419165457</v>
      </c>
      <c r="J1806" s="22">
        <v>2.5857357285395661</v>
      </c>
      <c r="K1806" s="22">
        <f t="shared" si="474"/>
        <v>2.7427566352280559</v>
      </c>
      <c r="L1806" s="22">
        <f t="shared" si="478"/>
        <v>3.2735718808578942</v>
      </c>
      <c r="M1806" s="22">
        <f t="shared" si="479"/>
        <v>3.0912253278180253</v>
      </c>
      <c r="N1806" s="22">
        <f t="shared" si="475"/>
        <v>3.1823986043379597</v>
      </c>
      <c r="O1806" s="14"/>
      <c r="P1806" s="14">
        <f t="shared" si="477"/>
        <v>171</v>
      </c>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c r="BE1806" s="14"/>
      <c r="BF1806" s="14"/>
      <c r="BG1806" s="14"/>
      <c r="BH1806" s="14"/>
      <c r="BI1806" s="14"/>
      <c r="BJ1806" s="14"/>
      <c r="BK1806" s="14"/>
      <c r="BL1806" s="14"/>
      <c r="BM1806" s="14"/>
      <c r="BN1806" s="14"/>
      <c r="BO1806" s="14"/>
      <c r="BP1806" s="14"/>
      <c r="BQ1806" s="14"/>
      <c r="BR1806" s="14"/>
      <c r="BS1806" s="14"/>
      <c r="BT1806" s="14"/>
    </row>
    <row r="1807" spans="1:72" s="13" customFormat="1" x14ac:dyDescent="0.25">
      <c r="A1807" s="13" t="s">
        <v>60</v>
      </c>
      <c r="B1807" s="13">
        <v>172</v>
      </c>
      <c r="C1807" s="21">
        <v>125.21076290969715</v>
      </c>
      <c r="D1807" s="21">
        <v>117.02170403130197</v>
      </c>
      <c r="E1807" s="21">
        <f t="shared" si="472"/>
        <v>121.11623347049957</v>
      </c>
      <c r="F1807" s="22">
        <f t="shared" si="476"/>
        <v>0.88198686699796269</v>
      </c>
      <c r="G1807" s="22">
        <f t="shared" si="476"/>
        <v>0.83367926500152123</v>
      </c>
      <c r="H1807" s="22">
        <f t="shared" si="473"/>
        <v>0.85783306599974196</v>
      </c>
      <c r="I1807" s="22">
        <v>2.901786204779087</v>
      </c>
      <c r="J1807" s="22">
        <v>2.5909664018949243</v>
      </c>
      <c r="K1807" s="22">
        <f t="shared" si="474"/>
        <v>2.7463763033370059</v>
      </c>
      <c r="L1807" s="22">
        <f t="shared" si="478"/>
        <v>3.2900560239133241</v>
      </c>
      <c r="M1807" s="22">
        <f t="shared" si="479"/>
        <v>3.1078695496765132</v>
      </c>
      <c r="N1807" s="22">
        <f t="shared" si="475"/>
        <v>3.1989627867949189</v>
      </c>
      <c r="O1807" s="14"/>
      <c r="P1807" s="14">
        <f t="shared" si="477"/>
        <v>172</v>
      </c>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c r="AQ1807" s="14"/>
      <c r="AR1807" s="14"/>
      <c r="AS1807" s="14"/>
      <c r="AT1807" s="14"/>
      <c r="AU1807" s="14"/>
      <c r="AV1807" s="14"/>
      <c r="AW1807" s="14"/>
      <c r="AX1807" s="14"/>
      <c r="AY1807" s="14"/>
      <c r="AZ1807" s="14"/>
      <c r="BA1807" s="14"/>
      <c r="BB1807" s="14"/>
      <c r="BC1807" s="14"/>
      <c r="BD1807" s="14"/>
      <c r="BE1807" s="14"/>
      <c r="BF1807" s="14"/>
      <c r="BG1807" s="14"/>
      <c r="BH1807" s="14"/>
      <c r="BI1807" s="14"/>
      <c r="BJ1807" s="14"/>
      <c r="BK1807" s="14"/>
      <c r="BL1807" s="14"/>
      <c r="BM1807" s="14"/>
      <c r="BN1807" s="14"/>
      <c r="BO1807" s="14"/>
      <c r="BP1807" s="14"/>
      <c r="BQ1807" s="14"/>
      <c r="BR1807" s="14"/>
      <c r="BS1807" s="14"/>
      <c r="BT1807" s="14"/>
    </row>
    <row r="1808" spans="1:72" s="13" customFormat="1" x14ac:dyDescent="0.25">
      <c r="A1808" s="13" t="s">
        <v>60</v>
      </c>
      <c r="B1808" s="13">
        <v>173</v>
      </c>
      <c r="C1808" s="21">
        <v>126.09274977669511</v>
      </c>
      <c r="D1808" s="21">
        <v>117.85538329630349</v>
      </c>
      <c r="E1808" s="21">
        <f t="shared" si="472"/>
        <v>121.97406653649929</v>
      </c>
      <c r="F1808" s="22">
        <f t="shared" si="476"/>
        <v>0.87812713964900979</v>
      </c>
      <c r="G1808" s="22">
        <f t="shared" si="476"/>
        <v>0.83085112218357438</v>
      </c>
      <c r="H1808" s="22">
        <f t="shared" si="473"/>
        <v>0.85448913091629208</v>
      </c>
      <c r="I1808" s="22">
        <v>2.9037156797606536</v>
      </c>
      <c r="J1808" s="22">
        <v>2.596112891031682</v>
      </c>
      <c r="K1808" s="22">
        <f t="shared" si="474"/>
        <v>2.7499142853961676</v>
      </c>
      <c r="L1808" s="22">
        <f t="shared" si="478"/>
        <v>3.3067144251130629</v>
      </c>
      <c r="M1808" s="22">
        <f t="shared" si="479"/>
        <v>3.1246426967671321</v>
      </c>
      <c r="N1808" s="22">
        <f t="shared" si="475"/>
        <v>3.2156785609400975</v>
      </c>
      <c r="O1808" s="14"/>
      <c r="P1808" s="14">
        <f t="shared" ref="P1808:P1839" si="480">AVERAGE(B1808,B1949)</f>
        <v>173</v>
      </c>
      <c r="Q1808" s="14"/>
      <c r="R1808" s="14"/>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4"/>
      <c r="AY1808" s="14"/>
      <c r="AZ1808" s="14"/>
      <c r="BA1808" s="14"/>
      <c r="BB1808" s="14"/>
      <c r="BC1808" s="14"/>
      <c r="BD1808" s="14"/>
      <c r="BE1808" s="14"/>
      <c r="BF1808" s="14"/>
      <c r="BG1808" s="14"/>
      <c r="BH1808" s="14"/>
      <c r="BI1808" s="14"/>
      <c r="BJ1808" s="14"/>
      <c r="BK1808" s="14"/>
      <c r="BL1808" s="14"/>
      <c r="BM1808" s="14"/>
      <c r="BN1808" s="14"/>
      <c r="BO1808" s="14"/>
      <c r="BP1808" s="14"/>
      <c r="BQ1808" s="14"/>
      <c r="BR1808" s="14"/>
      <c r="BS1808" s="14"/>
      <c r="BT1808" s="14"/>
    </row>
    <row r="1809" spans="1:72" s="13" customFormat="1" x14ac:dyDescent="0.25">
      <c r="A1809" s="13" t="s">
        <v>60</v>
      </c>
      <c r="B1809" s="13">
        <v>174</v>
      </c>
      <c r="C1809" s="21">
        <v>126.97087691634412</v>
      </c>
      <c r="D1809" s="21">
        <v>118.68623441848706</v>
      </c>
      <c r="E1809" s="21">
        <f t="shared" si="472"/>
        <v>122.8285556674156</v>
      </c>
      <c r="F1809" s="22">
        <f t="shared" si="476"/>
        <v>0.87423677721567117</v>
      </c>
      <c r="G1809" s="22">
        <f t="shared" si="476"/>
        <v>0.82799259087528299</v>
      </c>
      <c r="H1809" s="22">
        <f t="shared" si="473"/>
        <v>0.85111468404547708</v>
      </c>
      <c r="I1809" s="22">
        <v>2.9055690763632378</v>
      </c>
      <c r="J1809" s="22">
        <v>2.601176616971367</v>
      </c>
      <c r="K1809" s="22">
        <f t="shared" si="474"/>
        <v>2.7533728466673022</v>
      </c>
      <c r="L1809" s="22">
        <f t="shared" si="478"/>
        <v>3.3235493542345496</v>
      </c>
      <c r="M1809" s="22">
        <f t="shared" si="479"/>
        <v>3.1415457645842282</v>
      </c>
      <c r="N1809" s="22">
        <f t="shared" si="475"/>
        <v>3.2325475594093889</v>
      </c>
      <c r="O1809" s="14"/>
      <c r="P1809" s="14">
        <f t="shared" si="480"/>
        <v>174</v>
      </c>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c r="BE1809" s="14"/>
      <c r="BF1809" s="14"/>
      <c r="BG1809" s="14"/>
      <c r="BH1809" s="14"/>
      <c r="BI1809" s="14"/>
      <c r="BJ1809" s="14"/>
      <c r="BK1809" s="14"/>
      <c r="BL1809" s="14"/>
      <c r="BM1809" s="14"/>
      <c r="BN1809" s="14"/>
      <c r="BO1809" s="14"/>
      <c r="BP1809" s="14"/>
      <c r="BQ1809" s="14"/>
      <c r="BR1809" s="14"/>
      <c r="BS1809" s="14"/>
      <c r="BT1809" s="14"/>
    </row>
    <row r="1810" spans="1:72" s="13" customFormat="1" x14ac:dyDescent="0.25">
      <c r="A1810" s="13" t="s">
        <v>60</v>
      </c>
      <c r="B1810" s="24">
        <v>175</v>
      </c>
      <c r="C1810" s="25">
        <v>127.8451136935598</v>
      </c>
      <c r="D1810" s="25">
        <v>119.51422700936234</v>
      </c>
      <c r="E1810" s="25">
        <f t="shared" si="472"/>
        <v>123.67967035146107</v>
      </c>
      <c r="F1810" s="26">
        <f t="shared" si="476"/>
        <v>0.87031718243801492</v>
      </c>
      <c r="G1810" s="26">
        <f t="shared" si="476"/>
        <v>0.82510469751525761</v>
      </c>
      <c r="H1810" s="26">
        <f t="shared" si="473"/>
        <v>0.84771093997663627</v>
      </c>
      <c r="I1810" s="26">
        <v>2.9073493902140317</v>
      </c>
      <c r="J1810" s="26">
        <v>2.6061589802059402</v>
      </c>
      <c r="K1810" s="26">
        <f t="shared" si="474"/>
        <v>2.7567541852099859</v>
      </c>
      <c r="L1810" s="26">
        <f t="shared" si="478"/>
        <v>3.3405630141297329</v>
      </c>
      <c r="M1810" s="26">
        <f t="shared" si="479"/>
        <v>3.158579739097592</v>
      </c>
      <c r="N1810" s="26">
        <f t="shared" si="475"/>
        <v>3.2495713766136625</v>
      </c>
      <c r="O1810" s="14"/>
      <c r="P1810" s="14">
        <f t="shared" si="480"/>
        <v>175</v>
      </c>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4"/>
      <c r="AY1810" s="14"/>
      <c r="AZ1810" s="14"/>
      <c r="BA1810" s="14"/>
      <c r="BB1810" s="14"/>
      <c r="BC1810" s="14"/>
      <c r="BD1810" s="14"/>
      <c r="BE1810" s="14"/>
      <c r="BF1810" s="14"/>
      <c r="BG1810" s="14"/>
      <c r="BH1810" s="14"/>
      <c r="BI1810" s="14"/>
      <c r="BJ1810" s="14"/>
      <c r="BK1810" s="14"/>
      <c r="BL1810" s="14"/>
      <c r="BM1810" s="14"/>
      <c r="BN1810" s="14"/>
      <c r="BO1810" s="14"/>
      <c r="BP1810" s="14"/>
      <c r="BQ1810" s="14"/>
      <c r="BR1810" s="14"/>
      <c r="BS1810" s="14"/>
      <c r="BT1810" s="14"/>
    </row>
    <row r="1811" spans="1:72" s="13" customFormat="1" x14ac:dyDescent="0.25">
      <c r="A1811" s="13" t="s">
        <v>60</v>
      </c>
      <c r="B1811" s="13">
        <v>176</v>
      </c>
      <c r="C1811" s="21">
        <v>128.71543087599781</v>
      </c>
      <c r="D1811" s="21">
        <v>120.3393317068776</v>
      </c>
      <c r="E1811" s="21">
        <f t="shared" si="472"/>
        <v>124.52738129143771</v>
      </c>
      <c r="F1811" s="22">
        <f t="shared" si="476"/>
        <v>0.86636973304175058</v>
      </c>
      <c r="G1811" s="22">
        <f t="shared" si="476"/>
        <v>0.82218845338789492</v>
      </c>
      <c r="H1811" s="22">
        <f t="shared" si="473"/>
        <v>0.84427909321482275</v>
      </c>
      <c r="I1811" s="22">
        <v>2.9090595064290321</v>
      </c>
      <c r="J1811" s="22">
        <v>2.6110613607595425</v>
      </c>
      <c r="K1811" s="22">
        <f t="shared" si="474"/>
        <v>2.7600604335942873</v>
      </c>
      <c r="L1811" s="22">
        <f t="shared" si="478"/>
        <v>3.3577575433245701</v>
      </c>
      <c r="M1811" s="22">
        <f t="shared" si="479"/>
        <v>3.1757455970105761</v>
      </c>
      <c r="N1811" s="22">
        <f t="shared" si="475"/>
        <v>3.2667515701675729</v>
      </c>
      <c r="O1811" s="14"/>
      <c r="P1811" s="14">
        <f t="shared" si="480"/>
        <v>176</v>
      </c>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c r="AM1811" s="14"/>
      <c r="AN1811" s="14"/>
      <c r="AO1811" s="14"/>
      <c r="AP1811" s="14"/>
      <c r="AQ1811" s="14"/>
      <c r="AR1811" s="14"/>
      <c r="AS1811" s="14"/>
      <c r="AT1811" s="14"/>
      <c r="AU1811" s="14"/>
      <c r="AV1811" s="14"/>
      <c r="AW1811" s="14"/>
      <c r="AX1811" s="14"/>
      <c r="AY1811" s="14"/>
      <c r="AZ1811" s="14"/>
      <c r="BA1811" s="14"/>
      <c r="BB1811" s="14"/>
      <c r="BC1811" s="14"/>
      <c r="BD1811" s="14"/>
      <c r="BE1811" s="14"/>
      <c r="BF1811" s="14"/>
      <c r="BG1811" s="14"/>
      <c r="BH1811" s="14"/>
      <c r="BI1811" s="14"/>
      <c r="BJ1811" s="14"/>
      <c r="BK1811" s="14"/>
      <c r="BL1811" s="14"/>
      <c r="BM1811" s="14"/>
      <c r="BN1811" s="14"/>
      <c r="BO1811" s="14"/>
      <c r="BP1811" s="14"/>
      <c r="BQ1811" s="14"/>
      <c r="BR1811" s="14"/>
      <c r="BS1811" s="14"/>
      <c r="BT1811" s="14"/>
    </row>
    <row r="1812" spans="1:72" s="13" customFormat="1" x14ac:dyDescent="0.25">
      <c r="A1812" s="13" t="s">
        <v>60</v>
      </c>
      <c r="B1812" s="13">
        <v>177</v>
      </c>
      <c r="C1812" s="21">
        <v>129.58180060903956</v>
      </c>
      <c r="D1812" s="21">
        <v>121.1615201602655</v>
      </c>
      <c r="E1812" s="21">
        <f t="shared" si="472"/>
        <v>125.37166038465253</v>
      </c>
      <c r="F1812" s="22">
        <f t="shared" si="476"/>
        <v>0.86239578178103216</v>
      </c>
      <c r="G1812" s="22">
        <f t="shared" si="476"/>
        <v>0.81924485461649965</v>
      </c>
      <c r="H1812" s="22">
        <f t="shared" si="473"/>
        <v>0.8408203181987659</v>
      </c>
      <c r="I1812" s="22">
        <v>2.9107022029445861</v>
      </c>
      <c r="J1812" s="22">
        <v>2.6158851182641718</v>
      </c>
      <c r="K1812" s="22">
        <f t="shared" si="474"/>
        <v>2.7632936606043792</v>
      </c>
      <c r="L1812" s="22">
        <f t="shared" si="478"/>
        <v>3.3751350185565174</v>
      </c>
      <c r="M1812" s="22">
        <f t="shared" si="479"/>
        <v>3.193044306013622</v>
      </c>
      <c r="N1812" s="22">
        <f t="shared" si="475"/>
        <v>3.2840896622850697</v>
      </c>
      <c r="O1812" s="14"/>
      <c r="P1812" s="14">
        <f t="shared" si="480"/>
        <v>177</v>
      </c>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c r="BE1812" s="14"/>
      <c r="BF1812" s="14"/>
      <c r="BG1812" s="14"/>
      <c r="BH1812" s="14"/>
      <c r="BI1812" s="14"/>
      <c r="BJ1812" s="14"/>
      <c r="BK1812" s="14"/>
      <c r="BL1812" s="14"/>
      <c r="BM1812" s="14"/>
      <c r="BN1812" s="14"/>
      <c r="BO1812" s="14"/>
      <c r="BP1812" s="14"/>
      <c r="BQ1812" s="14"/>
      <c r="BR1812" s="14"/>
      <c r="BS1812" s="14"/>
      <c r="BT1812" s="14"/>
    </row>
    <row r="1813" spans="1:72" s="13" customFormat="1" x14ac:dyDescent="0.25">
      <c r="A1813" s="13" t="s">
        <v>60</v>
      </c>
      <c r="B1813" s="13">
        <v>178</v>
      </c>
      <c r="C1813" s="21">
        <v>130.44419639082059</v>
      </c>
      <c r="D1813" s="21">
        <v>121.980765014882</v>
      </c>
      <c r="E1813" s="21">
        <f t="shared" si="472"/>
        <v>126.21248070285129</v>
      </c>
      <c r="F1813" s="22">
        <f t="shared" si="476"/>
        <v>0.85839665649805852</v>
      </c>
      <c r="G1813" s="22">
        <f t="shared" si="476"/>
        <v>0.81627488216567201</v>
      </c>
      <c r="H1813" s="22">
        <f t="shared" si="473"/>
        <v>0.83733576933186527</v>
      </c>
      <c r="I1813" s="22">
        <v>2.9122801538109444</v>
      </c>
      <c r="J1813" s="22">
        <v>2.6206315920484293</v>
      </c>
      <c r="K1813" s="22">
        <f t="shared" si="474"/>
        <v>2.7664558729296869</v>
      </c>
      <c r="L1813" s="22">
        <f t="shared" si="478"/>
        <v>3.3926974572477628</v>
      </c>
      <c r="M1813" s="22">
        <f t="shared" si="479"/>
        <v>3.2104768250317708</v>
      </c>
      <c r="N1813" s="22">
        <f t="shared" si="475"/>
        <v>3.301587141139767</v>
      </c>
      <c r="O1813" s="14"/>
      <c r="P1813" s="14">
        <f t="shared" si="480"/>
        <v>178</v>
      </c>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c r="BE1813" s="14"/>
      <c r="BF1813" s="14"/>
      <c r="BG1813" s="14"/>
      <c r="BH1813" s="14"/>
      <c r="BI1813" s="14"/>
      <c r="BJ1813" s="14"/>
      <c r="BK1813" s="14"/>
      <c r="BL1813" s="14"/>
      <c r="BM1813" s="14"/>
      <c r="BN1813" s="14"/>
      <c r="BO1813" s="14"/>
      <c r="BP1813" s="14"/>
      <c r="BQ1813" s="14"/>
      <c r="BR1813" s="14"/>
      <c r="BS1813" s="14"/>
      <c r="BT1813" s="14"/>
    </row>
    <row r="1814" spans="1:72" s="13" customFormat="1" x14ac:dyDescent="0.25">
      <c r="A1814" s="13" t="s">
        <v>60</v>
      </c>
      <c r="B1814" s="13">
        <v>179</v>
      </c>
      <c r="C1814" s="21">
        <v>131.30259304731865</v>
      </c>
      <c r="D1814" s="21">
        <v>122.79703989704767</v>
      </c>
      <c r="E1814" s="21">
        <f t="shared" si="472"/>
        <v>127.04981647218315</v>
      </c>
      <c r="F1814" s="22">
        <f t="shared" si="476"/>
        <v>0.85437366019806404</v>
      </c>
      <c r="G1814" s="22">
        <f t="shared" si="476"/>
        <v>0.81327950185198006</v>
      </c>
      <c r="H1814" s="22">
        <f t="shared" si="473"/>
        <v>0.83382658102502205</v>
      </c>
      <c r="I1814" s="22">
        <v>2.9137959324425204</v>
      </c>
      <c r="J1814" s="22">
        <v>2.6253021012385238</v>
      </c>
      <c r="K1814" s="22">
        <f t="shared" si="474"/>
        <v>2.7695490168405223</v>
      </c>
      <c r="L1814" s="22">
        <f t="shared" si="478"/>
        <v>3.4104468199160465</v>
      </c>
      <c r="M1814" s="22">
        <f t="shared" si="479"/>
        <v>3.2280441044686978</v>
      </c>
      <c r="N1814" s="22">
        <f t="shared" si="475"/>
        <v>3.3192454621923719</v>
      </c>
      <c r="O1814" s="14"/>
      <c r="P1814" s="14">
        <f t="shared" si="480"/>
        <v>179</v>
      </c>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c r="AS1814" s="14"/>
      <c r="AT1814" s="14"/>
      <c r="AU1814" s="14"/>
      <c r="AV1814" s="14"/>
      <c r="AW1814" s="14"/>
      <c r="AX1814" s="14"/>
      <c r="AY1814" s="14"/>
      <c r="AZ1814" s="14"/>
      <c r="BA1814" s="14"/>
      <c r="BB1814" s="14"/>
      <c r="BC1814" s="14"/>
      <c r="BD1814" s="14"/>
      <c r="BE1814" s="14"/>
      <c r="BF1814" s="14"/>
      <c r="BG1814" s="14"/>
      <c r="BH1814" s="14"/>
      <c r="BI1814" s="14"/>
      <c r="BJ1814" s="14"/>
      <c r="BK1814" s="14"/>
      <c r="BL1814" s="14"/>
      <c r="BM1814" s="14"/>
      <c r="BN1814" s="14"/>
      <c r="BO1814" s="14"/>
      <c r="BP1814" s="14"/>
      <c r="BQ1814" s="14"/>
      <c r="BR1814" s="14"/>
      <c r="BS1814" s="14"/>
      <c r="BT1814" s="14"/>
    </row>
    <row r="1815" spans="1:72" s="13" customFormat="1" x14ac:dyDescent="0.25">
      <c r="A1815" s="13" t="s">
        <v>60</v>
      </c>
      <c r="B1815" s="13">
        <v>180</v>
      </c>
      <c r="C1815" s="21">
        <v>132.15696670751672</v>
      </c>
      <c r="D1815" s="21">
        <v>123.61031939889965</v>
      </c>
      <c r="E1815" s="21">
        <f t="shared" si="472"/>
        <v>127.88364305320817</v>
      </c>
      <c r="F1815" s="22">
        <f t="shared" si="476"/>
        <v>0.85032807113967124</v>
      </c>
      <c r="G1815" s="22">
        <f t="shared" si="476"/>
        <v>0.81025966436338592</v>
      </c>
      <c r="H1815" s="22">
        <f t="shared" si="473"/>
        <v>0.83029386775152858</v>
      </c>
      <c r="I1815" s="22">
        <v>2.9152520148201608</v>
      </c>
      <c r="J1815" s="22">
        <v>2.6298979448707249</v>
      </c>
      <c r="K1815" s="22">
        <f t="shared" si="474"/>
        <v>2.7725749798454427</v>
      </c>
      <c r="L1815" s="22">
        <f t="shared" si="478"/>
        <v>3.4283850125198492</v>
      </c>
      <c r="M1815" s="22">
        <f t="shared" si="479"/>
        <v>3.2457470864442119</v>
      </c>
      <c r="N1815" s="22">
        <f t="shared" si="475"/>
        <v>3.3370660494820306</v>
      </c>
      <c r="O1815" s="14"/>
      <c r="P1815" s="14">
        <f t="shared" si="480"/>
        <v>180</v>
      </c>
      <c r="Q1815" s="14"/>
      <c r="R1815" s="14"/>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c r="BE1815" s="14"/>
      <c r="BF1815" s="14"/>
      <c r="BG1815" s="14"/>
      <c r="BH1815" s="14"/>
      <c r="BI1815" s="14"/>
      <c r="BJ1815" s="14"/>
      <c r="BK1815" s="14"/>
      <c r="BL1815" s="14"/>
      <c r="BM1815" s="14"/>
      <c r="BN1815" s="14"/>
      <c r="BO1815" s="14"/>
      <c r="BP1815" s="14"/>
      <c r="BQ1815" s="14"/>
      <c r="BR1815" s="14"/>
      <c r="BS1815" s="14"/>
      <c r="BT1815" s="14"/>
    </row>
    <row r="1816" spans="1:72" s="13" customFormat="1" x14ac:dyDescent="0.25">
      <c r="A1816" s="13" t="s">
        <v>60</v>
      </c>
      <c r="B1816" s="13">
        <v>181</v>
      </c>
      <c r="C1816" s="21">
        <v>133.00729477865639</v>
      </c>
      <c r="D1816" s="21">
        <v>124.42057906326303</v>
      </c>
      <c r="E1816" s="21">
        <f t="shared" si="472"/>
        <v>128.71393692095972</v>
      </c>
      <c r="F1816" s="22">
        <f t="shared" si="476"/>
        <v>0.84626114293979526</v>
      </c>
      <c r="G1816" s="22">
        <f t="shared" si="476"/>
        <v>0.8072163052864596</v>
      </c>
      <c r="H1816" s="22">
        <f t="shared" si="473"/>
        <v>0.82673872411312743</v>
      </c>
      <c r="I1816" s="22">
        <v>2.9166507826413133</v>
      </c>
      <c r="J1816" s="22">
        <v>2.6344204020145412</v>
      </c>
      <c r="K1816" s="22">
        <f t="shared" si="474"/>
        <v>2.7755355923279272</v>
      </c>
      <c r="L1816" s="22">
        <f t="shared" si="478"/>
        <v>3.4465138887380178</v>
      </c>
      <c r="M1816" s="22">
        <f t="shared" si="479"/>
        <v>3.2635867050277874</v>
      </c>
      <c r="N1816" s="22">
        <f t="shared" si="475"/>
        <v>3.3550502968829026</v>
      </c>
      <c r="O1816" s="14"/>
      <c r="P1816" s="14">
        <f t="shared" si="480"/>
        <v>181</v>
      </c>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c r="AQ1816" s="14"/>
      <c r="AR1816" s="14"/>
      <c r="AS1816" s="14"/>
      <c r="AT1816" s="14"/>
      <c r="AU1816" s="14"/>
      <c r="AV1816" s="14"/>
      <c r="AW1816" s="14"/>
      <c r="AX1816" s="14"/>
      <c r="AY1816" s="14"/>
      <c r="AZ1816" s="14"/>
      <c r="BA1816" s="14"/>
      <c r="BB1816" s="14"/>
      <c r="BC1816" s="14"/>
      <c r="BD1816" s="14"/>
      <c r="BE1816" s="14"/>
      <c r="BF1816" s="14"/>
      <c r="BG1816" s="14"/>
      <c r="BH1816" s="14"/>
      <c r="BI1816" s="14"/>
      <c r="BJ1816" s="14"/>
      <c r="BK1816" s="14"/>
      <c r="BL1816" s="14"/>
      <c r="BM1816" s="14"/>
      <c r="BN1816" s="14"/>
      <c r="BO1816" s="14"/>
      <c r="BP1816" s="14"/>
      <c r="BQ1816" s="14"/>
      <c r="BR1816" s="14"/>
      <c r="BS1816" s="14"/>
      <c r="BT1816" s="14"/>
    </row>
    <row r="1817" spans="1:72" s="13" customFormat="1" x14ac:dyDescent="0.25">
      <c r="A1817" s="13" t="s">
        <v>60</v>
      </c>
      <c r="B1817" s="24">
        <v>182</v>
      </c>
      <c r="C1817" s="25">
        <v>133.85355592159618</v>
      </c>
      <c r="D1817" s="25">
        <v>125.22779536854949</v>
      </c>
      <c r="E1817" s="25">
        <f t="shared" si="472"/>
        <v>129.54067564507284</v>
      </c>
      <c r="F1817" s="26">
        <f t="shared" si="476"/>
        <v>0.84217410469145193</v>
      </c>
      <c r="G1817" s="26">
        <f t="shared" si="476"/>
        <v>0.8041503451413945</v>
      </c>
      <c r="H1817" s="26">
        <f t="shared" si="473"/>
        <v>0.82316222491642321</v>
      </c>
      <c r="I1817" s="26">
        <v>2.9179945264144784</v>
      </c>
      <c r="J1817" s="26">
        <v>2.6388707319058673</v>
      </c>
      <c r="K1817" s="26">
        <f t="shared" si="474"/>
        <v>2.7784326291601729</v>
      </c>
      <c r="L1817" s="26">
        <f t="shared" si="478"/>
        <v>3.4648352521876062</v>
      </c>
      <c r="M1817" s="26">
        <f t="shared" si="479"/>
        <v>3.2815638864668673</v>
      </c>
      <c r="N1817" s="26">
        <f t="shared" si="475"/>
        <v>3.3731995693272365</v>
      </c>
      <c r="O1817" s="14"/>
      <c r="P1817" s="14">
        <f t="shared" si="480"/>
        <v>182</v>
      </c>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c r="AQ1817" s="14"/>
      <c r="AR1817" s="14"/>
      <c r="AS1817" s="14"/>
      <c r="AT1817" s="14"/>
      <c r="AU1817" s="14"/>
      <c r="AV1817" s="14"/>
      <c r="AW1817" s="14"/>
      <c r="AX1817" s="14"/>
      <c r="AY1817" s="14"/>
      <c r="AZ1817" s="14"/>
      <c r="BA1817" s="14"/>
      <c r="BB1817" s="14"/>
      <c r="BC1817" s="14"/>
      <c r="BD1817" s="14"/>
      <c r="BE1817" s="14"/>
      <c r="BF1817" s="14"/>
      <c r="BG1817" s="14"/>
      <c r="BH1817" s="14"/>
      <c r="BI1817" s="14"/>
      <c r="BJ1817" s="14"/>
      <c r="BK1817" s="14"/>
      <c r="BL1817" s="14"/>
      <c r="BM1817" s="14"/>
      <c r="BN1817" s="14"/>
      <c r="BO1817" s="14"/>
      <c r="BP1817" s="14"/>
      <c r="BQ1817" s="14"/>
      <c r="BR1817" s="14"/>
      <c r="BS1817" s="14"/>
      <c r="BT1817" s="14"/>
    </row>
    <row r="1818" spans="1:72" s="13" customFormat="1" x14ac:dyDescent="0.25">
      <c r="A1818" s="13" t="s">
        <v>60</v>
      </c>
      <c r="B1818" s="13">
        <v>183</v>
      </c>
      <c r="C1818" s="21">
        <v>134.69573002628763</v>
      </c>
      <c r="D1818" s="21">
        <v>126.03194571369089</v>
      </c>
      <c r="E1818" s="21">
        <f t="shared" si="472"/>
        <v>130.36383786998925</v>
      </c>
      <c r="F1818" s="22">
        <f t="shared" si="476"/>
        <v>0.83806816109569127</v>
      </c>
      <c r="G1818" s="22">
        <f t="shared" si="476"/>
        <v>0.80106268942442682</v>
      </c>
      <c r="H1818" s="22">
        <f t="shared" si="473"/>
        <v>0.81956542526005904</v>
      </c>
      <c r="I1818" s="22">
        <v>2.9192854484948381</v>
      </c>
      <c r="J1818" s="22">
        <v>2.6432501740894314</v>
      </c>
      <c r="K1818" s="22">
        <f t="shared" si="474"/>
        <v>2.7812678112921345</v>
      </c>
      <c r="L1818" s="22">
        <f t="shared" si="478"/>
        <v>3.4833508585723636</v>
      </c>
      <c r="M1818" s="22">
        <f t="shared" si="479"/>
        <v>3.2996795494103446</v>
      </c>
      <c r="N1818" s="22">
        <f t="shared" si="475"/>
        <v>3.3915152039913541</v>
      </c>
      <c r="O1818" s="14"/>
      <c r="P1818" s="14">
        <f t="shared" si="480"/>
        <v>183</v>
      </c>
      <c r="Q1818" s="14"/>
      <c r="R1818" s="14"/>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c r="BE1818" s="14"/>
      <c r="BF1818" s="14"/>
      <c r="BG1818" s="14"/>
      <c r="BH1818" s="14"/>
      <c r="BI1818" s="14"/>
      <c r="BJ1818" s="14"/>
      <c r="BK1818" s="14"/>
      <c r="BL1818" s="14"/>
      <c r="BM1818" s="14"/>
      <c r="BN1818" s="14"/>
      <c r="BO1818" s="14"/>
      <c r="BP1818" s="14"/>
      <c r="BQ1818" s="14"/>
      <c r="BR1818" s="14"/>
      <c r="BS1818" s="14"/>
      <c r="BT1818" s="14"/>
    </row>
    <row r="1819" spans="1:72" s="13" customFormat="1" x14ac:dyDescent="0.25">
      <c r="A1819" s="13" t="s">
        <v>60</v>
      </c>
      <c r="B1819" s="13">
        <v>184</v>
      </c>
      <c r="C1819" s="21">
        <v>135.53379818738333</v>
      </c>
      <c r="D1819" s="21">
        <v>126.83300840311531</v>
      </c>
      <c r="E1819" s="21">
        <f t="shared" si="472"/>
        <v>131.18340329524932</v>
      </c>
      <c r="F1819" s="22">
        <f t="shared" si="476"/>
        <v>0.83394449260512715</v>
      </c>
      <c r="G1819" s="22">
        <f t="shared" si="476"/>
        <v>0.79795422865745991</v>
      </c>
      <c r="H1819" s="22">
        <f t="shared" si="473"/>
        <v>0.81594936063129353</v>
      </c>
      <c r="I1819" s="22">
        <v>2.9205256660584142</v>
      </c>
      <c r="J1819" s="22">
        <v>2.6475599485698607</v>
      </c>
      <c r="K1819" s="22">
        <f t="shared" si="474"/>
        <v>2.7840428073141377</v>
      </c>
      <c r="L1819" s="22">
        <f t="shared" si="478"/>
        <v>3.5020624177696722</v>
      </c>
      <c r="M1819" s="22">
        <f t="shared" si="479"/>
        <v>3.3179346051268142</v>
      </c>
      <c r="N1819" s="22">
        <f t="shared" si="475"/>
        <v>3.4099985114482432</v>
      </c>
      <c r="O1819" s="14"/>
      <c r="P1819" s="14">
        <f t="shared" si="480"/>
        <v>184</v>
      </c>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c r="AS1819" s="14"/>
      <c r="AT1819" s="14"/>
      <c r="AU1819" s="14"/>
      <c r="AV1819" s="14"/>
      <c r="AW1819" s="14"/>
      <c r="AX1819" s="14"/>
      <c r="AY1819" s="14"/>
      <c r="AZ1819" s="14"/>
      <c r="BA1819" s="14"/>
      <c r="BB1819" s="14"/>
      <c r="BC1819" s="14"/>
      <c r="BD1819" s="14"/>
      <c r="BE1819" s="14"/>
      <c r="BF1819" s="14"/>
      <c r="BG1819" s="14"/>
      <c r="BH1819" s="14"/>
      <c r="BI1819" s="14"/>
      <c r="BJ1819" s="14"/>
      <c r="BK1819" s="14"/>
      <c r="BL1819" s="14"/>
      <c r="BM1819" s="14"/>
      <c r="BN1819" s="14"/>
      <c r="BO1819" s="14"/>
      <c r="BP1819" s="14"/>
      <c r="BQ1819" s="14"/>
      <c r="BR1819" s="14"/>
      <c r="BS1819" s="14"/>
      <c r="BT1819" s="14"/>
    </row>
    <row r="1820" spans="1:72" s="13" customFormat="1" x14ac:dyDescent="0.25">
      <c r="A1820" s="13" t="s">
        <v>60</v>
      </c>
      <c r="B1820" s="13">
        <v>185</v>
      </c>
      <c r="C1820" s="21">
        <v>136.36774267998845</v>
      </c>
      <c r="D1820" s="21">
        <v>127.63096263177277</v>
      </c>
      <c r="E1820" s="21">
        <f t="shared" si="472"/>
        <v>131.99935265588061</v>
      </c>
      <c r="F1820" s="22">
        <f t="shared" si="476"/>
        <v>0.82980425557911985</v>
      </c>
      <c r="G1820" s="22">
        <f t="shared" si="476"/>
        <v>0.79482583844429655</v>
      </c>
      <c r="H1820" s="22">
        <f t="shared" si="473"/>
        <v>0.8123150470117082</v>
      </c>
      <c r="I1820" s="22">
        <v>2.9217172140125234</v>
      </c>
      <c r="J1820" s="22">
        <v>2.6518012559707489</v>
      </c>
      <c r="K1820" s="22">
        <f t="shared" si="474"/>
        <v>2.7867592349916359</v>
      </c>
      <c r="L1820" s="22">
        <f t="shared" si="478"/>
        <v>3.5209715958536014</v>
      </c>
      <c r="M1820" s="22">
        <f t="shared" si="479"/>
        <v>3.3363299577188998</v>
      </c>
      <c r="N1820" s="22">
        <f t="shared" si="475"/>
        <v>3.4286507767862506</v>
      </c>
      <c r="O1820" s="14"/>
      <c r="P1820" s="14">
        <f t="shared" si="480"/>
        <v>185</v>
      </c>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c r="AM1820" s="14"/>
      <c r="AN1820" s="14"/>
      <c r="AO1820" s="14"/>
      <c r="AP1820" s="14"/>
      <c r="AQ1820" s="14"/>
      <c r="AR1820" s="14"/>
      <c r="AS1820" s="14"/>
      <c r="AT1820" s="14"/>
      <c r="AU1820" s="14"/>
      <c r="AV1820" s="14"/>
      <c r="AW1820" s="14"/>
      <c r="AX1820" s="14"/>
      <c r="AY1820" s="14"/>
      <c r="AZ1820" s="14"/>
      <c r="BA1820" s="14"/>
      <c r="BB1820" s="14"/>
      <c r="BC1820" s="14"/>
      <c r="BD1820" s="14"/>
      <c r="BE1820" s="14"/>
      <c r="BF1820" s="14"/>
      <c r="BG1820" s="14"/>
      <c r="BH1820" s="14"/>
      <c r="BI1820" s="14"/>
      <c r="BJ1820" s="14"/>
      <c r="BK1820" s="14"/>
      <c r="BL1820" s="14"/>
      <c r="BM1820" s="14"/>
      <c r="BN1820" s="14"/>
      <c r="BO1820" s="14"/>
      <c r="BP1820" s="14"/>
      <c r="BQ1820" s="14"/>
      <c r="BR1820" s="14"/>
      <c r="BS1820" s="14"/>
      <c r="BT1820" s="14"/>
    </row>
    <row r="1821" spans="1:72" s="13" customFormat="1" x14ac:dyDescent="0.25">
      <c r="A1821" s="13" t="s">
        <v>60</v>
      </c>
      <c r="B1821" s="13">
        <v>186</v>
      </c>
      <c r="C1821" s="21">
        <v>137.19754693556757</v>
      </c>
      <c r="D1821" s="21">
        <v>128.42578847021707</v>
      </c>
      <c r="E1821" s="21">
        <f t="shared" si="472"/>
        <v>132.81166770289232</v>
      </c>
      <c r="F1821" s="22">
        <f t="shared" si="476"/>
        <v>0.82564858245115147</v>
      </c>
      <c r="G1821" s="22">
        <f t="shared" si="476"/>
        <v>0.79167837953352205</v>
      </c>
      <c r="H1821" s="22">
        <f t="shared" si="473"/>
        <v>0.80866348099233676</v>
      </c>
      <c r="I1821" s="22">
        <v>2.9228620478406859</v>
      </c>
      <c r="J1821" s="22">
        <v>2.6559752777010983</v>
      </c>
      <c r="K1821" s="22">
        <f t="shared" si="474"/>
        <v>2.7894186627708919</v>
      </c>
      <c r="L1821" s="22">
        <f t="shared" si="478"/>
        <v>3.5400800170496431</v>
      </c>
      <c r="M1821" s="22">
        <f t="shared" si="479"/>
        <v>3.3548665043323145</v>
      </c>
      <c r="N1821" s="22">
        <f t="shared" si="475"/>
        <v>3.4474732606909786</v>
      </c>
      <c r="O1821" s="14"/>
      <c r="P1821" s="14">
        <f t="shared" si="480"/>
        <v>186</v>
      </c>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c r="BE1821" s="14"/>
      <c r="BF1821" s="14"/>
      <c r="BG1821" s="14"/>
      <c r="BH1821" s="14"/>
      <c r="BI1821" s="14"/>
      <c r="BJ1821" s="14"/>
      <c r="BK1821" s="14"/>
      <c r="BL1821" s="14"/>
      <c r="BM1821" s="14"/>
      <c r="BN1821" s="14"/>
      <c r="BO1821" s="14"/>
      <c r="BP1821" s="14"/>
      <c r="BQ1821" s="14"/>
      <c r="BR1821" s="14"/>
      <c r="BS1821" s="14"/>
      <c r="BT1821" s="14"/>
    </row>
    <row r="1822" spans="1:72" s="13" customFormat="1" x14ac:dyDescent="0.25">
      <c r="A1822" s="13" t="s">
        <v>60</v>
      </c>
      <c r="B1822" s="13">
        <v>187</v>
      </c>
      <c r="C1822" s="21">
        <v>138.02319551801872</v>
      </c>
      <c r="D1822" s="21">
        <v>129.21746684975059</v>
      </c>
      <c r="E1822" s="21">
        <f t="shared" si="472"/>
        <v>133.62033118388467</v>
      </c>
      <c r="F1822" s="22">
        <f t="shared" si="476"/>
        <v>0.82147858190492684</v>
      </c>
      <c r="G1822" s="22">
        <f t="shared" si="476"/>
        <v>0.78851269788785316</v>
      </c>
      <c r="H1822" s="22">
        <f t="shared" si="473"/>
        <v>0.80499563989639</v>
      </c>
      <c r="I1822" s="22">
        <v>2.9239620463805158</v>
      </c>
      <c r="J1822" s="22">
        <v>2.6600831761285741</v>
      </c>
      <c r="K1822" s="22">
        <f t="shared" si="474"/>
        <v>2.792022611254545</v>
      </c>
      <c r="L1822" s="22">
        <f t="shared" si="478"/>
        <v>3.5593892656338522</v>
      </c>
      <c r="M1822" s="22">
        <f t="shared" si="479"/>
        <v>3.3735451353592616</v>
      </c>
      <c r="N1822" s="22">
        <f t="shared" si="475"/>
        <v>3.4664672004965569</v>
      </c>
      <c r="O1822" s="14"/>
      <c r="P1822" s="14">
        <f t="shared" si="480"/>
        <v>187</v>
      </c>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c r="AS1822" s="14"/>
      <c r="AT1822" s="14"/>
      <c r="AU1822" s="14"/>
      <c r="AV1822" s="14"/>
      <c r="AW1822" s="14"/>
      <c r="AX1822" s="14"/>
      <c r="AY1822" s="14"/>
      <c r="AZ1822" s="14"/>
      <c r="BA1822" s="14"/>
      <c r="BB1822" s="14"/>
      <c r="BC1822" s="14"/>
      <c r="BD1822" s="14"/>
      <c r="BE1822" s="14"/>
      <c r="BF1822" s="14"/>
      <c r="BG1822" s="14"/>
      <c r="BH1822" s="14"/>
      <c r="BI1822" s="14"/>
      <c r="BJ1822" s="14"/>
      <c r="BK1822" s="14"/>
      <c r="BL1822" s="14"/>
      <c r="BM1822" s="14"/>
      <c r="BN1822" s="14"/>
      <c r="BO1822" s="14"/>
      <c r="BP1822" s="14"/>
      <c r="BQ1822" s="14"/>
      <c r="BR1822" s="14"/>
      <c r="BS1822" s="14"/>
      <c r="BT1822" s="14"/>
    </row>
    <row r="1823" spans="1:72" s="13" customFormat="1" x14ac:dyDescent="0.25">
      <c r="A1823" s="13" t="s">
        <v>60</v>
      </c>
      <c r="B1823" s="13">
        <v>188</v>
      </c>
      <c r="C1823" s="21">
        <v>138.84467409992365</v>
      </c>
      <c r="D1823" s="21">
        <v>130.00597954763845</v>
      </c>
      <c r="E1823" s="21">
        <f t="shared" si="472"/>
        <v>134.42532682378106</v>
      </c>
      <c r="F1823" s="22">
        <f t="shared" si="476"/>
        <v>0.81729533906226948</v>
      </c>
      <c r="G1823" s="22">
        <f t="shared" si="476"/>
        <v>0.78532962475861723</v>
      </c>
      <c r="H1823" s="22">
        <f t="shared" si="473"/>
        <v>0.80131248191044335</v>
      </c>
      <c r="I1823" s="22">
        <v>2.9250190145334427</v>
      </c>
      <c r="J1823" s="22">
        <v>2.6641260947590073</v>
      </c>
      <c r="K1823" s="22">
        <f t="shared" si="474"/>
        <v>2.794572554646225</v>
      </c>
      <c r="L1823" s="22">
        <f t="shared" ref="L1823:L1834" si="481">I1823/F1823</f>
        <v>3.5789008877616841</v>
      </c>
      <c r="M1823" s="22">
        <f t="shared" ref="M1823:M1834" si="482">J1823/G1823</f>
        <v>3.3923667346407136</v>
      </c>
      <c r="N1823" s="22">
        <f t="shared" si="475"/>
        <v>3.4856338112011986</v>
      </c>
      <c r="O1823" s="14"/>
      <c r="P1823" s="14">
        <f t="shared" si="480"/>
        <v>188</v>
      </c>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4"/>
      <c r="AY1823" s="14"/>
      <c r="AZ1823" s="14"/>
      <c r="BA1823" s="14"/>
      <c r="BB1823" s="14"/>
      <c r="BC1823" s="14"/>
      <c r="BD1823" s="14"/>
      <c r="BE1823" s="14"/>
      <c r="BF1823" s="14"/>
      <c r="BG1823" s="14"/>
      <c r="BH1823" s="14"/>
      <c r="BI1823" s="14"/>
      <c r="BJ1823" s="14"/>
      <c r="BK1823" s="14"/>
      <c r="BL1823" s="14"/>
      <c r="BM1823" s="14"/>
      <c r="BN1823" s="14"/>
      <c r="BO1823" s="14"/>
      <c r="BP1823" s="14"/>
      <c r="BQ1823" s="14"/>
      <c r="BR1823" s="14"/>
      <c r="BS1823" s="14"/>
      <c r="BT1823" s="14"/>
    </row>
    <row r="1824" spans="1:72" s="13" customFormat="1" x14ac:dyDescent="0.25">
      <c r="A1824" s="13" t="s">
        <v>60</v>
      </c>
      <c r="B1824" s="24">
        <v>189</v>
      </c>
      <c r="C1824" s="25">
        <v>139.66196943898592</v>
      </c>
      <c r="D1824" s="25">
        <v>130.79130917239706</v>
      </c>
      <c r="E1824" s="25">
        <f t="shared" ref="E1824:E1835" si="483">AVERAGE(C1824:D1824)</f>
        <v>135.22663930569149</v>
      </c>
      <c r="F1824" s="26">
        <f t="shared" si="476"/>
        <v>0.81309991567891871</v>
      </c>
      <c r="G1824" s="26">
        <f t="shared" si="476"/>
        <v>0.78212997676723717</v>
      </c>
      <c r="H1824" s="26">
        <f t="shared" ref="H1824:H1834" si="484">AVERAGE(F1824:G1824)</f>
        <v>0.79761494622307794</v>
      </c>
      <c r="I1824" s="26">
        <v>2.9260346859054285</v>
      </c>
      <c r="J1824" s="26">
        <v>2.6681051584216218</v>
      </c>
      <c r="K1824" s="26">
        <f t="shared" ref="K1824:K1835" si="485">AVERAGE(I1824:J1824)</f>
        <v>2.7970699221635251</v>
      </c>
      <c r="L1824" s="26">
        <f t="shared" si="481"/>
        <v>3.5986163932414881</v>
      </c>
      <c r="M1824" s="26">
        <f t="shared" si="482"/>
        <v>3.4113321796584879</v>
      </c>
      <c r="N1824" s="26">
        <f t="shared" ref="N1824:N1834" si="486">AVERAGE(L1824:M1824)</f>
        <v>3.504974286449988</v>
      </c>
      <c r="O1824" s="14"/>
      <c r="P1824" s="14">
        <f t="shared" si="480"/>
        <v>189</v>
      </c>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c r="BE1824" s="14"/>
      <c r="BF1824" s="14"/>
      <c r="BG1824" s="14"/>
      <c r="BH1824" s="14"/>
      <c r="BI1824" s="14"/>
      <c r="BJ1824" s="14"/>
      <c r="BK1824" s="14"/>
      <c r="BL1824" s="14"/>
      <c r="BM1824" s="14"/>
      <c r="BN1824" s="14"/>
      <c r="BO1824" s="14"/>
      <c r="BP1824" s="14"/>
      <c r="BQ1824" s="14"/>
      <c r="BR1824" s="14"/>
      <c r="BS1824" s="14"/>
      <c r="BT1824" s="14"/>
    </row>
    <row r="1825" spans="1:72" s="13" customFormat="1" x14ac:dyDescent="0.25">
      <c r="A1825" s="13" t="s">
        <v>60</v>
      </c>
      <c r="B1825" s="13">
        <v>190</v>
      </c>
      <c r="C1825" s="21">
        <v>140.47506935466484</v>
      </c>
      <c r="D1825" s="21">
        <v>131.5734391491643</v>
      </c>
      <c r="E1825" s="21">
        <f t="shared" si="483"/>
        <v>136.02425425191456</v>
      </c>
      <c r="F1825" s="22">
        <f t="shared" ref="F1825:G1834" si="487">C1826-C1825</f>
        <v>0.80889335034979126</v>
      </c>
      <c r="G1825" s="22">
        <f t="shared" si="487"/>
        <v>0.77891455599063875</v>
      </c>
      <c r="H1825" s="22">
        <f t="shared" si="484"/>
        <v>0.793903953170215</v>
      </c>
      <c r="I1825" s="22">
        <v>2.9270107253781061</v>
      </c>
      <c r="J1825" s="22">
        <v>2.6720214734594805</v>
      </c>
      <c r="K1825" s="22">
        <f t="shared" si="485"/>
        <v>2.7995160994187933</v>
      </c>
      <c r="L1825" s="22">
        <f t="shared" si="481"/>
        <v>3.6185372572445718</v>
      </c>
      <c r="M1825" s="22">
        <f t="shared" si="482"/>
        <v>3.4304423417291918</v>
      </c>
      <c r="N1825" s="22">
        <f t="shared" si="486"/>
        <v>3.524489799486882</v>
      </c>
      <c r="O1825" s="14"/>
      <c r="P1825" s="14">
        <f t="shared" si="480"/>
        <v>190</v>
      </c>
      <c r="Q1825" s="14"/>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c r="AQ1825" s="14"/>
      <c r="AR1825" s="14"/>
      <c r="AS1825" s="14"/>
      <c r="AT1825" s="14"/>
      <c r="AU1825" s="14"/>
      <c r="AV1825" s="14"/>
      <c r="AW1825" s="14"/>
      <c r="AX1825" s="14"/>
      <c r="AY1825" s="14"/>
      <c r="AZ1825" s="14"/>
      <c r="BA1825" s="14"/>
      <c r="BB1825" s="14"/>
      <c r="BC1825" s="14"/>
      <c r="BD1825" s="14"/>
      <c r="BE1825" s="14"/>
      <c r="BF1825" s="14"/>
      <c r="BG1825" s="14"/>
      <c r="BH1825" s="14"/>
      <c r="BI1825" s="14"/>
      <c r="BJ1825" s="14"/>
      <c r="BK1825" s="14"/>
      <c r="BL1825" s="14"/>
      <c r="BM1825" s="14"/>
      <c r="BN1825" s="14"/>
      <c r="BO1825" s="14"/>
      <c r="BP1825" s="14"/>
      <c r="BQ1825" s="14"/>
      <c r="BR1825" s="14"/>
      <c r="BS1825" s="14"/>
      <c r="BT1825" s="14"/>
    </row>
    <row r="1826" spans="1:72" s="13" customFormat="1" x14ac:dyDescent="0.25">
      <c r="A1826" s="13" t="s">
        <v>60</v>
      </c>
      <c r="B1826" s="13">
        <v>191</v>
      </c>
      <c r="C1826" s="21">
        <v>141.28396270501463</v>
      </c>
      <c r="D1826" s="21">
        <v>132.35235370515494</v>
      </c>
      <c r="E1826" s="21">
        <f t="shared" si="483"/>
        <v>136.81815820508479</v>
      </c>
      <c r="F1826" s="22">
        <f t="shared" si="487"/>
        <v>0.80467665872248517</v>
      </c>
      <c r="G1826" s="22">
        <f t="shared" si="487"/>
        <v>0.77568415005310953</v>
      </c>
      <c r="H1826" s="22">
        <f t="shared" si="484"/>
        <v>0.79018040438779735</v>
      </c>
      <c r="I1826" s="22">
        <v>2.9279487316100461</v>
      </c>
      <c r="J1826" s="22">
        <v>2.6758761279246728</v>
      </c>
      <c r="K1826" s="22">
        <f t="shared" si="485"/>
        <v>2.8019124297673592</v>
      </c>
      <c r="L1826" s="22">
        <f t="shared" si="481"/>
        <v>3.6386649219557263</v>
      </c>
      <c r="M1826" s="22">
        <f t="shared" si="482"/>
        <v>3.449698086188123</v>
      </c>
      <c r="N1826" s="22">
        <f t="shared" si="486"/>
        <v>3.5441815040719247</v>
      </c>
      <c r="O1826" s="14"/>
      <c r="P1826" s="14">
        <f t="shared" si="480"/>
        <v>191</v>
      </c>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c r="BE1826" s="14"/>
      <c r="BF1826" s="14"/>
      <c r="BG1826" s="14"/>
      <c r="BH1826" s="14"/>
      <c r="BI1826" s="14"/>
      <c r="BJ1826" s="14"/>
      <c r="BK1826" s="14"/>
      <c r="BL1826" s="14"/>
      <c r="BM1826" s="14"/>
      <c r="BN1826" s="14"/>
      <c r="BO1826" s="14"/>
      <c r="BP1826" s="14"/>
      <c r="BQ1826" s="14"/>
      <c r="BR1826" s="14"/>
      <c r="BS1826" s="14"/>
      <c r="BT1826" s="14"/>
    </row>
    <row r="1827" spans="1:72" s="13" customFormat="1" x14ac:dyDescent="0.25">
      <c r="A1827" s="13" t="s">
        <v>60</v>
      </c>
      <c r="B1827" s="13">
        <v>192</v>
      </c>
      <c r="C1827" s="21">
        <v>142.08863936373712</v>
      </c>
      <c r="D1827" s="21">
        <v>133.12803785520805</v>
      </c>
      <c r="E1827" s="21">
        <f t="shared" si="483"/>
        <v>137.60833860947258</v>
      </c>
      <c r="F1827" s="22">
        <f t="shared" si="487"/>
        <v>0.80045083371805958</v>
      </c>
      <c r="G1827" s="22">
        <f t="shared" si="487"/>
        <v>0.77243953222205164</v>
      </c>
      <c r="H1827" s="22">
        <f t="shared" si="484"/>
        <v>0.78644518297005561</v>
      </c>
      <c r="I1827" s="22">
        <v>2.9288502394680589</v>
      </c>
      <c r="J1827" s="22">
        <v>2.6796701917777863</v>
      </c>
      <c r="K1827" s="22">
        <f t="shared" si="485"/>
        <v>2.8042602156229224</v>
      </c>
      <c r="L1827" s="22">
        <f t="shared" si="481"/>
        <v>3.6590007981672978</v>
      </c>
      <c r="M1827" s="22">
        <f t="shared" si="482"/>
        <v>3.4691002725731379</v>
      </c>
      <c r="N1827" s="22">
        <f t="shared" si="486"/>
        <v>3.5640505353702179</v>
      </c>
      <c r="O1827" s="14"/>
      <c r="P1827" s="14">
        <f t="shared" si="480"/>
        <v>192</v>
      </c>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c r="BE1827" s="14"/>
      <c r="BF1827" s="14"/>
      <c r="BG1827" s="14"/>
      <c r="BH1827" s="14"/>
      <c r="BI1827" s="14"/>
      <c r="BJ1827" s="14"/>
      <c r="BK1827" s="14"/>
      <c r="BL1827" s="14"/>
      <c r="BM1827" s="14"/>
      <c r="BN1827" s="14"/>
      <c r="BO1827" s="14"/>
      <c r="BP1827" s="14"/>
      <c r="BQ1827" s="14"/>
      <c r="BR1827" s="14"/>
      <c r="BS1827" s="14"/>
      <c r="BT1827" s="14"/>
    </row>
    <row r="1828" spans="1:72" s="13" customFormat="1" x14ac:dyDescent="0.25">
      <c r="A1828" s="13" t="s">
        <v>60</v>
      </c>
      <c r="B1828" s="13">
        <v>193</v>
      </c>
      <c r="C1828" s="21">
        <v>142.88909019745518</v>
      </c>
      <c r="D1828" s="21">
        <v>133.9004773874301</v>
      </c>
      <c r="E1828" s="21">
        <f t="shared" si="483"/>
        <v>138.39478379244264</v>
      </c>
      <c r="F1828" s="22">
        <f t="shared" si="487"/>
        <v>0.79621684575943164</v>
      </c>
      <c r="G1828" s="22">
        <f t="shared" si="487"/>
        <v>0.76918146150902089</v>
      </c>
      <c r="H1828" s="22">
        <f t="shared" si="484"/>
        <v>0.78269915363422626</v>
      </c>
      <c r="I1828" s="22">
        <v>2.9297167223886795</v>
      </c>
      <c r="J1828" s="22">
        <v>2.6834047170912223</v>
      </c>
      <c r="K1828" s="22">
        <f t="shared" si="485"/>
        <v>2.8065607197399509</v>
      </c>
      <c r="L1828" s="22">
        <f t="shared" si="481"/>
        <v>3.6795462668141812</v>
      </c>
      <c r="M1828" s="22">
        <f t="shared" si="482"/>
        <v>3.4886497548013922</v>
      </c>
      <c r="N1828" s="22">
        <f t="shared" si="486"/>
        <v>3.5840980108077867</v>
      </c>
      <c r="O1828" s="14"/>
      <c r="P1828" s="14">
        <f t="shared" si="480"/>
        <v>193</v>
      </c>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c r="BE1828" s="14"/>
      <c r="BF1828" s="14"/>
      <c r="BG1828" s="14"/>
      <c r="BH1828" s="14"/>
      <c r="BI1828" s="14"/>
      <c r="BJ1828" s="14"/>
      <c r="BK1828" s="14"/>
      <c r="BL1828" s="14"/>
      <c r="BM1828" s="14"/>
      <c r="BN1828" s="14"/>
      <c r="BO1828" s="14"/>
      <c r="BP1828" s="14"/>
      <c r="BQ1828" s="14"/>
      <c r="BR1828" s="14"/>
      <c r="BS1828" s="14"/>
      <c r="BT1828" s="14"/>
    </row>
    <row r="1829" spans="1:72" s="13" customFormat="1" x14ac:dyDescent="0.25">
      <c r="A1829" s="13" t="s">
        <v>60</v>
      </c>
      <c r="B1829" s="13">
        <v>194</v>
      </c>
      <c r="C1829" s="21">
        <v>143.68530704321461</v>
      </c>
      <c r="D1829" s="21">
        <v>134.66965884893912</v>
      </c>
      <c r="E1829" s="21">
        <f t="shared" si="483"/>
        <v>139.17748294607685</v>
      </c>
      <c r="F1829" s="22">
        <f t="shared" si="487"/>
        <v>0.7919756430064524</v>
      </c>
      <c r="G1829" s="22">
        <f t="shared" si="487"/>
        <v>0.76591068277505769</v>
      </c>
      <c r="H1829" s="22">
        <f t="shared" si="484"/>
        <v>0.77894316289075505</v>
      </c>
      <c r="I1829" s="22">
        <v>2.930549594670139</v>
      </c>
      <c r="J1829" s="22">
        <v>2.6870807382559554</v>
      </c>
      <c r="K1829" s="22">
        <f t="shared" si="485"/>
        <v>2.808815166463047</v>
      </c>
      <c r="L1829" s="22">
        <f t="shared" si="481"/>
        <v>3.7003026804528423</v>
      </c>
      <c r="M1829" s="22">
        <f t="shared" si="482"/>
        <v>3.5083473813422854</v>
      </c>
      <c r="N1829" s="22">
        <f t="shared" si="486"/>
        <v>3.6043250308975638</v>
      </c>
      <c r="O1829" s="14"/>
      <c r="P1829" s="14">
        <f t="shared" si="480"/>
        <v>194</v>
      </c>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c r="BF1829" s="14"/>
      <c r="BG1829" s="14"/>
      <c r="BH1829" s="14"/>
      <c r="BI1829" s="14"/>
      <c r="BJ1829" s="14"/>
      <c r="BK1829" s="14"/>
      <c r="BL1829" s="14"/>
      <c r="BM1829" s="14"/>
      <c r="BN1829" s="14"/>
      <c r="BO1829" s="14"/>
      <c r="BP1829" s="14"/>
      <c r="BQ1829" s="14"/>
      <c r="BR1829" s="14"/>
      <c r="BS1829" s="14"/>
      <c r="BT1829" s="14"/>
    </row>
    <row r="1830" spans="1:72" s="13" customFormat="1" x14ac:dyDescent="0.25">
      <c r="A1830" s="13" t="s">
        <v>60</v>
      </c>
      <c r="B1830" s="13">
        <v>195</v>
      </c>
      <c r="C1830" s="21">
        <v>144.47728268622106</v>
      </c>
      <c r="D1830" s="21">
        <v>135.43556953171418</v>
      </c>
      <c r="E1830" s="21">
        <f t="shared" si="483"/>
        <v>139.95642610896761</v>
      </c>
      <c r="F1830" s="22">
        <f t="shared" si="487"/>
        <v>0.78772815159652509</v>
      </c>
      <c r="G1830" s="22">
        <f t="shared" si="487"/>
        <v>0.76262792683948533</v>
      </c>
      <c r="H1830" s="22">
        <f t="shared" si="484"/>
        <v>0.77517803921800521</v>
      </c>
      <c r="I1830" s="22">
        <v>2.9313502136953336</v>
      </c>
      <c r="J1830" s="22">
        <v>2.6906992721913268</v>
      </c>
      <c r="K1830" s="22">
        <f t="shared" si="485"/>
        <v>2.8110247429433302</v>
      </c>
      <c r="L1830" s="22">
        <f t="shared" si="481"/>
        <v>3.7212713646887323</v>
      </c>
      <c r="M1830" s="22">
        <f t="shared" si="482"/>
        <v>3.5281939953893842</v>
      </c>
      <c r="N1830" s="22">
        <f t="shared" si="486"/>
        <v>3.6247326800390582</v>
      </c>
      <c r="O1830" s="14"/>
      <c r="P1830" s="14">
        <f t="shared" si="480"/>
        <v>195</v>
      </c>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c r="BF1830" s="14"/>
      <c r="BG1830" s="14"/>
      <c r="BH1830" s="14"/>
      <c r="BI1830" s="14"/>
      <c r="BJ1830" s="14"/>
      <c r="BK1830" s="14"/>
      <c r="BL1830" s="14"/>
      <c r="BM1830" s="14"/>
      <c r="BN1830" s="14"/>
      <c r="BO1830" s="14"/>
      <c r="BP1830" s="14"/>
      <c r="BQ1830" s="14"/>
      <c r="BR1830" s="14"/>
      <c r="BS1830" s="14"/>
      <c r="BT1830" s="14"/>
    </row>
    <row r="1831" spans="1:72" s="13" customFormat="1" x14ac:dyDescent="0.25">
      <c r="A1831" s="13" t="s">
        <v>60</v>
      </c>
      <c r="B1831" s="24">
        <v>196</v>
      </c>
      <c r="C1831" s="25">
        <v>145.26501083781758</v>
      </c>
      <c r="D1831" s="25">
        <v>136.19819745855366</v>
      </c>
      <c r="E1831" s="25">
        <f t="shared" si="483"/>
        <v>140.73160414818562</v>
      </c>
      <c r="F1831" s="26">
        <f t="shared" si="487"/>
        <v>0.78347527589218657</v>
      </c>
      <c r="G1831" s="26">
        <f t="shared" si="487"/>
        <v>0.75933391059396627</v>
      </c>
      <c r="H1831" s="26">
        <f t="shared" si="484"/>
        <v>0.77140459324307642</v>
      </c>
      <c r="I1831" s="26">
        <v>2.9321198820864156</v>
      </c>
      <c r="J1831" s="26">
        <v>2.6942613185575128</v>
      </c>
      <c r="K1831" s="26">
        <f t="shared" si="485"/>
        <v>2.8131906003219642</v>
      </c>
      <c r="L1831" s="26">
        <f t="shared" si="481"/>
        <v>3.7424536195445972</v>
      </c>
      <c r="M1831" s="26">
        <f t="shared" si="482"/>
        <v>3.5481904350221991</v>
      </c>
      <c r="N1831" s="26">
        <f t="shared" si="486"/>
        <v>3.6453220272833979</v>
      </c>
      <c r="O1831" s="14"/>
      <c r="P1831" s="14">
        <f t="shared" si="480"/>
        <v>196</v>
      </c>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c r="BE1831" s="14"/>
      <c r="BF1831" s="14"/>
      <c r="BG1831" s="14"/>
      <c r="BH1831" s="14"/>
      <c r="BI1831" s="14"/>
      <c r="BJ1831" s="14"/>
      <c r="BK1831" s="14"/>
      <c r="BL1831" s="14"/>
      <c r="BM1831" s="14"/>
      <c r="BN1831" s="14"/>
      <c r="BO1831" s="14"/>
      <c r="BP1831" s="14"/>
      <c r="BQ1831" s="14"/>
      <c r="BR1831" s="14"/>
      <c r="BS1831" s="14"/>
      <c r="BT1831" s="14"/>
    </row>
    <row r="1832" spans="1:72" s="13" customFormat="1" x14ac:dyDescent="0.25">
      <c r="A1832" s="13" t="s">
        <v>60</v>
      </c>
      <c r="B1832" s="13">
        <v>197</v>
      </c>
      <c r="C1832" s="21">
        <v>146.04848611370977</v>
      </c>
      <c r="D1832" s="21">
        <v>136.95753136914763</v>
      </c>
      <c r="E1832" s="21">
        <f t="shared" si="483"/>
        <v>141.50300874142869</v>
      </c>
      <c r="F1832" s="22">
        <f t="shared" si="487"/>
        <v>0.77921789873266789</v>
      </c>
      <c r="G1832" s="22">
        <f t="shared" si="487"/>
        <v>0.75602933711897435</v>
      </c>
      <c r="H1832" s="22">
        <f t="shared" si="484"/>
        <v>0.76762361792582112</v>
      </c>
      <c r="I1832" s="22">
        <v>2.9328598497917957</v>
      </c>
      <c r="J1832" s="22">
        <v>2.6977678599703117</v>
      </c>
      <c r="K1832" s="22">
        <f t="shared" si="485"/>
        <v>2.8153138548810537</v>
      </c>
      <c r="L1832" s="22">
        <f t="shared" si="481"/>
        <v>3.7638507207827807</v>
      </c>
      <c r="M1832" s="22">
        <f t="shared" si="482"/>
        <v>3.5683375333697813</v>
      </c>
      <c r="N1832" s="22">
        <f t="shared" si="486"/>
        <v>3.6660941270762812</v>
      </c>
      <c r="O1832" s="14"/>
      <c r="P1832" s="14">
        <f t="shared" si="480"/>
        <v>197</v>
      </c>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c r="BE1832" s="14"/>
      <c r="BF1832" s="14"/>
      <c r="BG1832" s="14"/>
      <c r="BH1832" s="14"/>
      <c r="BI1832" s="14"/>
      <c r="BJ1832" s="14"/>
      <c r="BK1832" s="14"/>
      <c r="BL1832" s="14"/>
      <c r="BM1832" s="14"/>
      <c r="BN1832" s="14"/>
      <c r="BO1832" s="14"/>
      <c r="BP1832" s="14"/>
      <c r="BQ1832" s="14"/>
      <c r="BR1832" s="14"/>
      <c r="BS1832" s="14"/>
      <c r="BT1832" s="14"/>
    </row>
    <row r="1833" spans="1:72" s="13" customFormat="1" x14ac:dyDescent="0.25">
      <c r="A1833" s="13" t="s">
        <v>60</v>
      </c>
      <c r="B1833" s="13">
        <v>198</v>
      </c>
      <c r="C1833" s="21">
        <v>146.82770401244244</v>
      </c>
      <c r="D1833" s="21">
        <v>137.71356070626661</v>
      </c>
      <c r="E1833" s="21">
        <f t="shared" si="483"/>
        <v>142.27063235935452</v>
      </c>
      <c r="F1833" s="22">
        <f t="shared" si="487"/>
        <v>0.77495688169125287</v>
      </c>
      <c r="G1833" s="22">
        <f t="shared" si="487"/>
        <v>0.75271489580427442</v>
      </c>
      <c r="H1833" s="22">
        <f t="shared" si="484"/>
        <v>0.76383588874776365</v>
      </c>
      <c r="I1833" s="22">
        <v>2.9335713161064545</v>
      </c>
      <c r="J1833" s="22">
        <v>2.7012198622179033</v>
      </c>
      <c r="K1833" s="22">
        <f t="shared" si="485"/>
        <v>2.8173955891621789</v>
      </c>
      <c r="L1833" s="22">
        <f t="shared" si="481"/>
        <v>3.785463921172334</v>
      </c>
      <c r="M1833" s="22">
        <f t="shared" si="482"/>
        <v>3.5886361187679898</v>
      </c>
      <c r="N1833" s="22">
        <f t="shared" si="486"/>
        <v>3.6870500199701617</v>
      </c>
      <c r="O1833" s="14"/>
      <c r="P1833" s="14">
        <f t="shared" si="480"/>
        <v>198</v>
      </c>
      <c r="Q1833" s="14"/>
      <c r="R1833" s="14"/>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c r="BE1833" s="14"/>
      <c r="BF1833" s="14"/>
      <c r="BG1833" s="14"/>
      <c r="BH1833" s="14"/>
      <c r="BI1833" s="14"/>
      <c r="BJ1833" s="14"/>
      <c r="BK1833" s="14"/>
      <c r="BL1833" s="14"/>
      <c r="BM1833" s="14"/>
      <c r="BN1833" s="14"/>
      <c r="BO1833" s="14"/>
      <c r="BP1833" s="14"/>
      <c r="BQ1833" s="14"/>
      <c r="BR1833" s="14"/>
      <c r="BS1833" s="14"/>
      <c r="BT1833" s="14"/>
    </row>
    <row r="1834" spans="1:72" s="13" customFormat="1" x14ac:dyDescent="0.25">
      <c r="A1834" s="13" t="s">
        <v>60</v>
      </c>
      <c r="B1834" s="13">
        <v>199</v>
      </c>
      <c r="C1834" s="21">
        <v>147.60266089413369</v>
      </c>
      <c r="D1834" s="21">
        <v>138.46627560207088</v>
      </c>
      <c r="E1834" s="21">
        <f t="shared" si="483"/>
        <v>143.03446824810229</v>
      </c>
      <c r="F1834" s="22">
        <f t="shared" si="487"/>
        <v>0.7706930653365589</v>
      </c>
      <c r="G1834" s="22">
        <f t="shared" si="487"/>
        <v>0.74939126247295462</v>
      </c>
      <c r="H1834" s="22">
        <f t="shared" si="484"/>
        <v>0.76004216390475676</v>
      </c>
      <c r="I1834" s="22">
        <v>2.934255431626561</v>
      </c>
      <c r="J1834" s="22">
        <v>2.7046182744792873</v>
      </c>
      <c r="K1834" s="22">
        <f t="shared" si="485"/>
        <v>2.8194368530529239</v>
      </c>
      <c r="L1834" s="22">
        <f t="shared" si="481"/>
        <v>3.8072944517091019</v>
      </c>
      <c r="M1834" s="22">
        <f t="shared" si="482"/>
        <v>3.6090870149115148</v>
      </c>
      <c r="N1834" s="22">
        <f t="shared" si="486"/>
        <v>3.7081907333103086</v>
      </c>
      <c r="O1834" s="14"/>
      <c r="P1834" s="14">
        <f t="shared" si="480"/>
        <v>199</v>
      </c>
      <c r="Q1834" s="14"/>
      <c r="R1834" s="14"/>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c r="BE1834" s="14"/>
      <c r="BF1834" s="14"/>
      <c r="BG1834" s="14"/>
      <c r="BH1834" s="14"/>
      <c r="BI1834" s="14"/>
      <c r="BJ1834" s="14"/>
      <c r="BK1834" s="14"/>
      <c r="BL1834" s="14"/>
      <c r="BM1834" s="14"/>
      <c r="BN1834" s="14"/>
      <c r="BO1834" s="14"/>
      <c r="BP1834" s="14"/>
      <c r="BQ1834" s="14"/>
      <c r="BR1834" s="14"/>
      <c r="BS1834" s="14"/>
      <c r="BT1834" s="14"/>
    </row>
    <row r="1835" spans="1:72" s="13" customFormat="1" x14ac:dyDescent="0.25">
      <c r="A1835" s="13" t="s">
        <v>60</v>
      </c>
      <c r="B1835" s="13">
        <v>200</v>
      </c>
      <c r="C1835" s="21">
        <v>148.37335395947025</v>
      </c>
      <c r="D1835" s="21">
        <v>139.21566686454383</v>
      </c>
      <c r="E1835" s="21">
        <f t="shared" si="483"/>
        <v>143.79451041200704</v>
      </c>
      <c r="F1835" s="22"/>
      <c r="G1835" s="22"/>
      <c r="H1835" s="22"/>
      <c r="I1835" s="22">
        <v>2.9349133001394998</v>
      </c>
      <c r="J1835" s="22">
        <v>2.7079640295440681</v>
      </c>
      <c r="K1835" s="22">
        <f t="shared" si="485"/>
        <v>2.821438664841784</v>
      </c>
      <c r="L1835" s="22"/>
      <c r="M1835" s="22"/>
      <c r="N1835" s="22"/>
      <c r="O1835" s="14"/>
      <c r="P1835" s="14">
        <f t="shared" si="480"/>
        <v>200</v>
      </c>
      <c r="Q1835" s="14"/>
      <c r="R1835" s="14"/>
      <c r="S1835" s="14"/>
      <c r="T1835" s="14"/>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c r="AQ1835" s="14"/>
      <c r="AR1835" s="14"/>
      <c r="AS1835" s="14"/>
      <c r="AT1835" s="14"/>
      <c r="AU1835" s="14"/>
      <c r="AV1835" s="14"/>
      <c r="AW1835" s="14"/>
      <c r="AX1835" s="14"/>
      <c r="AY1835" s="14"/>
      <c r="AZ1835" s="14"/>
      <c r="BA1835" s="14"/>
      <c r="BB1835" s="14"/>
      <c r="BC1835" s="14"/>
      <c r="BD1835" s="14"/>
      <c r="BE1835" s="14"/>
      <c r="BF1835" s="14"/>
      <c r="BG1835" s="14"/>
      <c r="BH1835" s="14"/>
      <c r="BI1835" s="14"/>
      <c r="BJ1835" s="14"/>
      <c r="BK1835" s="14"/>
      <c r="BL1835" s="14"/>
      <c r="BM1835" s="14"/>
      <c r="BN1835" s="14"/>
      <c r="BO1835" s="14"/>
      <c r="BP1835" s="14"/>
      <c r="BQ1835" s="14"/>
      <c r="BR1835" s="14"/>
      <c r="BS1835" s="14"/>
      <c r="BT1835" s="14"/>
    </row>
    <row r="1836" spans="1:72" s="13" customFormat="1" x14ac:dyDescent="0.25">
      <c r="A1836" s="13" t="s">
        <v>61</v>
      </c>
      <c r="B1836" s="13">
        <v>60</v>
      </c>
      <c r="C1836" s="21">
        <v>20.888456612416824</v>
      </c>
      <c r="D1836" s="21">
        <v>21.382539783460381</v>
      </c>
      <c r="E1836" s="21">
        <f>AVERAGE(C1836:D1836)</f>
        <v>21.135498197938603</v>
      </c>
      <c r="F1836" s="22">
        <f>C1837-C1836</f>
        <v>0.66435757335267454</v>
      </c>
      <c r="G1836" s="22">
        <f>D1837-D1836</f>
        <v>0.63814572968921368</v>
      </c>
      <c r="H1836" s="22">
        <f>AVERAGE(F1836:G1836)</f>
        <v>0.65125165152094411</v>
      </c>
      <c r="I1836" s="22">
        <v>0.9406267453044741</v>
      </c>
      <c r="J1836" s="22">
        <v>1.0990948086798431</v>
      </c>
      <c r="K1836" s="22">
        <f>AVERAGE(I1836:J1836)</f>
        <v>1.0198607769921586</v>
      </c>
      <c r="L1836" s="22">
        <f t="shared" ref="L1836:L1867" si="488">I1836/F1836</f>
        <v>1.4158440921469588</v>
      </c>
      <c r="M1836" s="22">
        <f t="shared" ref="M1836:M1867" si="489">J1836/G1836</f>
        <v>1.7223257283491005</v>
      </c>
      <c r="N1836" s="22">
        <f>AVERAGE(L1836:M1836)</f>
        <v>1.5690849102480295</v>
      </c>
      <c r="O1836" s="14"/>
      <c r="P1836" s="14">
        <f t="shared" si="480"/>
        <v>60</v>
      </c>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c r="AQ1836" s="14"/>
      <c r="AR1836" s="14"/>
      <c r="AS1836" s="14"/>
      <c r="AT1836" s="14"/>
      <c r="AU1836" s="14"/>
      <c r="AV1836" s="14"/>
      <c r="AW1836" s="14"/>
      <c r="AX1836" s="14"/>
      <c r="AY1836" s="14"/>
      <c r="AZ1836" s="14"/>
      <c r="BA1836" s="14"/>
      <c r="BB1836" s="14"/>
      <c r="BC1836" s="14"/>
      <c r="BD1836" s="14"/>
      <c r="BE1836" s="14"/>
      <c r="BF1836" s="14"/>
      <c r="BG1836" s="14"/>
      <c r="BH1836" s="14"/>
      <c r="BI1836" s="14"/>
      <c r="BJ1836" s="14"/>
      <c r="BK1836" s="14"/>
      <c r="BL1836" s="14"/>
      <c r="BM1836" s="14"/>
      <c r="BN1836" s="14"/>
      <c r="BO1836" s="14"/>
      <c r="BP1836" s="14"/>
      <c r="BQ1836" s="14"/>
      <c r="BR1836" s="14"/>
      <c r="BS1836" s="14"/>
      <c r="BT1836" s="14"/>
    </row>
    <row r="1837" spans="1:72" s="13" customFormat="1" x14ac:dyDescent="0.25">
      <c r="A1837" s="13" t="s">
        <v>61</v>
      </c>
      <c r="B1837" s="13">
        <v>61</v>
      </c>
      <c r="C1837" s="21">
        <v>21.552814185769499</v>
      </c>
      <c r="D1837" s="21">
        <v>22.020685513149594</v>
      </c>
      <c r="E1837" s="21">
        <f t="shared" ref="E1837:E1900" si="490">AVERAGE(C1837:D1837)</f>
        <v>21.786749849459547</v>
      </c>
      <c r="F1837" s="22">
        <f>C1838-C1837</f>
        <v>0.67405594538787739</v>
      </c>
      <c r="G1837" s="22">
        <f>D1838-D1837</f>
        <v>0.64622080166044782</v>
      </c>
      <c r="H1837" s="22">
        <f t="shared" ref="H1837:H1900" si="491">AVERAGE(F1837:G1837)</f>
        <v>0.6601383735241626</v>
      </c>
      <c r="I1837" s="22">
        <v>0.97339529233376354</v>
      </c>
      <c r="J1837" s="22">
        <v>1.1230130748344824</v>
      </c>
      <c r="K1837" s="22">
        <f t="shared" ref="K1837:K1900" si="492">AVERAGE(I1837:J1837)</f>
        <v>1.0482041835841229</v>
      </c>
      <c r="L1837" s="22">
        <f t="shared" si="488"/>
        <v>1.4440867987205943</v>
      </c>
      <c r="M1837" s="22">
        <f t="shared" si="489"/>
        <v>1.7378163499982189</v>
      </c>
      <c r="N1837" s="22">
        <f t="shared" ref="N1837:N1900" si="493">AVERAGE(L1837:M1837)</f>
        <v>1.5909515743594067</v>
      </c>
      <c r="O1837" s="14"/>
      <c r="P1837" s="14">
        <f t="shared" si="480"/>
        <v>61</v>
      </c>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4"/>
      <c r="AY1837" s="14"/>
      <c r="AZ1837" s="14"/>
      <c r="BA1837" s="14"/>
      <c r="BB1837" s="14"/>
      <c r="BC1837" s="14"/>
      <c r="BD1837" s="14"/>
      <c r="BE1837" s="14"/>
      <c r="BF1837" s="14"/>
      <c r="BG1837" s="14"/>
      <c r="BH1837" s="14"/>
      <c r="BI1837" s="14"/>
      <c r="BJ1837" s="14"/>
      <c r="BK1837" s="14"/>
      <c r="BL1837" s="14"/>
      <c r="BM1837" s="14"/>
      <c r="BN1837" s="14"/>
      <c r="BO1837" s="14"/>
      <c r="BP1837" s="14"/>
      <c r="BQ1837" s="14"/>
      <c r="BR1837" s="14"/>
      <c r="BS1837" s="14"/>
      <c r="BT1837" s="14"/>
    </row>
    <row r="1838" spans="1:72" s="13" customFormat="1" x14ac:dyDescent="0.25">
      <c r="A1838" s="13" t="s">
        <v>61</v>
      </c>
      <c r="B1838" s="13">
        <v>62</v>
      </c>
      <c r="C1838" s="21">
        <v>22.226870131157376</v>
      </c>
      <c r="D1838" s="21">
        <v>22.666906314810042</v>
      </c>
      <c r="E1838" s="21">
        <f t="shared" si="490"/>
        <v>22.446888222983709</v>
      </c>
      <c r="F1838" s="22">
        <f t="shared" ref="F1838:G1901" si="494">C1839-C1838</f>
        <v>0.68361531608552184</v>
      </c>
      <c r="G1838" s="22">
        <f t="shared" si="494"/>
        <v>0.65416716078163972</v>
      </c>
      <c r="H1838" s="22">
        <f t="shared" si="491"/>
        <v>0.66889123843358078</v>
      </c>
      <c r="I1838" s="22">
        <v>1.0064831329406829</v>
      </c>
      <c r="J1838" s="22">
        <v>1.1469086054603732</v>
      </c>
      <c r="K1838" s="22">
        <f t="shared" si="492"/>
        <v>1.076695869200528</v>
      </c>
      <c r="L1838" s="22">
        <f t="shared" si="488"/>
        <v>1.4722945920871813</v>
      </c>
      <c r="M1838" s="22">
        <f t="shared" si="489"/>
        <v>1.7532347605006269</v>
      </c>
      <c r="N1838" s="22">
        <f t="shared" si="493"/>
        <v>1.6127646762939041</v>
      </c>
      <c r="O1838" s="14"/>
      <c r="P1838" s="14">
        <f t="shared" si="480"/>
        <v>62</v>
      </c>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c r="BE1838" s="14"/>
      <c r="BF1838" s="14"/>
      <c r="BG1838" s="14"/>
      <c r="BH1838" s="14"/>
      <c r="BI1838" s="14"/>
      <c r="BJ1838" s="14"/>
      <c r="BK1838" s="14"/>
      <c r="BL1838" s="14"/>
      <c r="BM1838" s="14"/>
      <c r="BN1838" s="14"/>
      <c r="BO1838" s="14"/>
      <c r="BP1838" s="14"/>
      <c r="BQ1838" s="14"/>
      <c r="BR1838" s="14"/>
      <c r="BS1838" s="14"/>
      <c r="BT1838" s="14"/>
    </row>
    <row r="1839" spans="1:72" s="13" customFormat="1" x14ac:dyDescent="0.25">
      <c r="A1839" s="13" t="s">
        <v>61</v>
      </c>
      <c r="B1839" s="13">
        <v>63</v>
      </c>
      <c r="C1839" s="21">
        <v>22.910485447242898</v>
      </c>
      <c r="D1839" s="21">
        <v>23.321073475591682</v>
      </c>
      <c r="E1839" s="21">
        <f t="shared" si="490"/>
        <v>23.11577946141729</v>
      </c>
      <c r="F1839" s="22">
        <f t="shared" si="494"/>
        <v>0.69303314023306228</v>
      </c>
      <c r="G1839" s="22">
        <f t="shared" si="494"/>
        <v>0.6619838002254248</v>
      </c>
      <c r="H1839" s="22">
        <f t="shared" si="491"/>
        <v>0.67750847022924354</v>
      </c>
      <c r="I1839" s="22">
        <v>1.0398630005166685</v>
      </c>
      <c r="J1839" s="22">
        <v>1.1707716886886552</v>
      </c>
      <c r="K1839" s="22">
        <f t="shared" si="492"/>
        <v>1.1053173446026618</v>
      </c>
      <c r="L1839" s="22">
        <f t="shared" si="488"/>
        <v>1.5004520565451887</v>
      </c>
      <c r="M1839" s="22">
        <f t="shared" si="489"/>
        <v>1.7685805729535575</v>
      </c>
      <c r="N1839" s="22">
        <f t="shared" si="493"/>
        <v>1.6345163147493731</v>
      </c>
      <c r="O1839" s="14"/>
      <c r="P1839" s="14">
        <f t="shared" si="480"/>
        <v>63</v>
      </c>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c r="AQ1839" s="14"/>
      <c r="AR1839" s="14"/>
      <c r="AS1839" s="14"/>
      <c r="AT1839" s="14"/>
      <c r="AU1839" s="14"/>
      <c r="AV1839" s="14"/>
      <c r="AW1839" s="14"/>
      <c r="AX1839" s="14"/>
      <c r="AY1839" s="14"/>
      <c r="AZ1839" s="14"/>
      <c r="BA1839" s="14"/>
      <c r="BB1839" s="14"/>
      <c r="BC1839" s="14"/>
      <c r="BD1839" s="14"/>
      <c r="BE1839" s="14"/>
      <c r="BF1839" s="14"/>
      <c r="BG1839" s="14"/>
      <c r="BH1839" s="14"/>
      <c r="BI1839" s="14"/>
      <c r="BJ1839" s="14"/>
      <c r="BK1839" s="14"/>
      <c r="BL1839" s="14"/>
      <c r="BM1839" s="14"/>
      <c r="BN1839" s="14"/>
      <c r="BO1839" s="14"/>
      <c r="BP1839" s="14"/>
      <c r="BQ1839" s="14"/>
      <c r="BR1839" s="14"/>
      <c r="BS1839" s="14"/>
      <c r="BT1839" s="14"/>
    </row>
    <row r="1840" spans="1:72" s="13" customFormat="1" x14ac:dyDescent="0.25">
      <c r="A1840" s="13" t="s">
        <v>61</v>
      </c>
      <c r="B1840" s="13">
        <v>64</v>
      </c>
      <c r="C1840" s="21">
        <v>23.603518587475961</v>
      </c>
      <c r="D1840" s="21">
        <v>23.983057275817107</v>
      </c>
      <c r="E1840" s="21">
        <f t="shared" si="490"/>
        <v>23.793287931646532</v>
      </c>
      <c r="F1840" s="22">
        <f t="shared" si="494"/>
        <v>0.70230698820032345</v>
      </c>
      <c r="G1840" s="22">
        <f t="shared" si="494"/>
        <v>0.66966978354716034</v>
      </c>
      <c r="H1840" s="22">
        <f t="shared" si="491"/>
        <v>0.68598838587374189</v>
      </c>
      <c r="I1840" s="22">
        <v>1.073507331302082</v>
      </c>
      <c r="J1840" s="22">
        <v>1.1945929018015669</v>
      </c>
      <c r="K1840" s="22">
        <f t="shared" si="492"/>
        <v>1.1340501165518244</v>
      </c>
      <c r="L1840" s="22">
        <f t="shared" si="488"/>
        <v>1.5285442823984527</v>
      </c>
      <c r="M1840" s="22">
        <f t="shared" si="489"/>
        <v>1.7838536710943591</v>
      </c>
      <c r="N1840" s="22">
        <f t="shared" si="493"/>
        <v>1.6561989767464058</v>
      </c>
      <c r="O1840" s="14"/>
      <c r="P1840" s="14">
        <f t="shared" ref="P1840:P1871" si="495">AVERAGE(B1840,B1981)</f>
        <v>64</v>
      </c>
      <c r="Q1840" s="14"/>
      <c r="R1840" s="14"/>
      <c r="S1840" s="14"/>
      <c r="T1840" s="14"/>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c r="AS1840" s="14"/>
      <c r="AT1840" s="14"/>
      <c r="AU1840" s="14"/>
      <c r="AV1840" s="14"/>
      <c r="AW1840" s="14"/>
      <c r="AX1840" s="14"/>
      <c r="AY1840" s="14"/>
      <c r="AZ1840" s="14"/>
      <c r="BA1840" s="14"/>
      <c r="BB1840" s="14"/>
      <c r="BC1840" s="14"/>
      <c r="BD1840" s="14"/>
      <c r="BE1840" s="14"/>
      <c r="BF1840" s="14"/>
      <c r="BG1840" s="14"/>
      <c r="BH1840" s="14"/>
      <c r="BI1840" s="14"/>
      <c r="BJ1840" s="14"/>
      <c r="BK1840" s="14"/>
      <c r="BL1840" s="14"/>
      <c r="BM1840" s="14"/>
      <c r="BN1840" s="14"/>
      <c r="BO1840" s="14"/>
      <c r="BP1840" s="14"/>
      <c r="BQ1840" s="14"/>
      <c r="BR1840" s="14"/>
      <c r="BS1840" s="14"/>
      <c r="BT1840" s="14"/>
    </row>
    <row r="1841" spans="1:72" s="13" customFormat="1" x14ac:dyDescent="0.25">
      <c r="A1841" s="13" t="s">
        <v>61</v>
      </c>
      <c r="B1841" s="13">
        <v>65</v>
      </c>
      <c r="C1841" s="21">
        <v>24.305825575676284</v>
      </c>
      <c r="D1841" s="21">
        <v>24.652727059364267</v>
      </c>
      <c r="E1841" s="21">
        <f t="shared" si="490"/>
        <v>24.479276317520274</v>
      </c>
      <c r="F1841" s="22">
        <f t="shared" si="494"/>
        <v>0.71143454580023402</v>
      </c>
      <c r="G1841" s="22">
        <f t="shared" si="494"/>
        <v>0.6772242440904499</v>
      </c>
      <c r="H1841" s="22">
        <f t="shared" si="491"/>
        <v>0.69432939494534196</v>
      </c>
      <c r="I1841" s="22">
        <v>1.1073883354798744</v>
      </c>
      <c r="J1841" s="22">
        <v>1.218363111822661</v>
      </c>
      <c r="K1841" s="22">
        <f t="shared" si="492"/>
        <v>1.1628757236512677</v>
      </c>
      <c r="L1841" s="22">
        <f t="shared" si="488"/>
        <v>1.5565568779546186</v>
      </c>
      <c r="M1841" s="22">
        <f t="shared" si="489"/>
        <v>1.7990541869318204</v>
      </c>
      <c r="N1841" s="22">
        <f t="shared" si="493"/>
        <v>1.6778055324432195</v>
      </c>
      <c r="O1841" s="14"/>
      <c r="P1841" s="14">
        <f t="shared" si="495"/>
        <v>65</v>
      </c>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c r="AS1841" s="14"/>
      <c r="AT1841" s="14"/>
      <c r="AU1841" s="14"/>
      <c r="AV1841" s="14"/>
      <c r="AW1841" s="14"/>
      <c r="AX1841" s="14"/>
      <c r="AY1841" s="14"/>
      <c r="AZ1841" s="14"/>
      <c r="BA1841" s="14"/>
      <c r="BB1841" s="14"/>
      <c r="BC1841" s="14"/>
      <c r="BD1841" s="14"/>
      <c r="BE1841" s="14"/>
      <c r="BF1841" s="14"/>
      <c r="BG1841" s="14"/>
      <c r="BH1841" s="14"/>
      <c r="BI1841" s="14"/>
      <c r="BJ1841" s="14"/>
      <c r="BK1841" s="14"/>
      <c r="BL1841" s="14"/>
      <c r="BM1841" s="14"/>
      <c r="BN1841" s="14"/>
      <c r="BO1841" s="14"/>
      <c r="BP1841" s="14"/>
      <c r="BQ1841" s="14"/>
      <c r="BR1841" s="14"/>
      <c r="BS1841" s="14"/>
      <c r="BT1841" s="14"/>
    </row>
    <row r="1842" spans="1:72" s="13" customFormat="1" x14ac:dyDescent="0.25">
      <c r="A1842" s="13" t="s">
        <v>61</v>
      </c>
      <c r="B1842" s="13">
        <v>66</v>
      </c>
      <c r="C1842" s="21">
        <v>25.017260121476518</v>
      </c>
      <c r="D1842" s="21">
        <v>25.329951303454717</v>
      </c>
      <c r="E1842" s="21">
        <f t="shared" si="490"/>
        <v>25.173605712465616</v>
      </c>
      <c r="F1842" s="22">
        <f t="shared" si="494"/>
        <v>0.72041361406982674</v>
      </c>
      <c r="G1842" s="22">
        <f t="shared" si="494"/>
        <v>0.68464638435523639</v>
      </c>
      <c r="H1842" s="22">
        <f t="shared" si="491"/>
        <v>0.70252999921253156</v>
      </c>
      <c r="I1842" s="22">
        <v>1.1414780679045411</v>
      </c>
      <c r="J1842" s="22">
        <v>1.2420734757192538</v>
      </c>
      <c r="K1842" s="22">
        <f t="shared" si="492"/>
        <v>1.1917757718118973</v>
      </c>
      <c r="L1842" s="22">
        <f t="shared" si="488"/>
        <v>1.5844759810353921</v>
      </c>
      <c r="M1842" s="22">
        <f t="shared" si="489"/>
        <v>1.8141824803310289</v>
      </c>
      <c r="N1842" s="22">
        <f t="shared" si="493"/>
        <v>1.6993292306832104</v>
      </c>
      <c r="O1842" s="14"/>
      <c r="P1842" s="14">
        <f t="shared" si="495"/>
        <v>66</v>
      </c>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4"/>
      <c r="AY1842" s="14"/>
      <c r="AZ1842" s="14"/>
      <c r="BA1842" s="14"/>
      <c r="BB1842" s="14"/>
      <c r="BC1842" s="14"/>
      <c r="BD1842" s="14"/>
      <c r="BE1842" s="14"/>
      <c r="BF1842" s="14"/>
      <c r="BG1842" s="14"/>
      <c r="BH1842" s="14"/>
      <c r="BI1842" s="14"/>
      <c r="BJ1842" s="14"/>
      <c r="BK1842" s="14"/>
      <c r="BL1842" s="14"/>
      <c r="BM1842" s="14"/>
      <c r="BN1842" s="14"/>
      <c r="BO1842" s="14"/>
      <c r="BP1842" s="14"/>
      <c r="BQ1842" s="14"/>
      <c r="BR1842" s="14"/>
      <c r="BS1842" s="14"/>
      <c r="BT1842" s="14"/>
    </row>
    <row r="1843" spans="1:72" s="13" customFormat="1" x14ac:dyDescent="0.25">
      <c r="A1843" s="13" t="s">
        <v>61</v>
      </c>
      <c r="B1843" s="13">
        <v>67</v>
      </c>
      <c r="C1843" s="21">
        <v>25.737673735546345</v>
      </c>
      <c r="D1843" s="21">
        <v>26.014597687809953</v>
      </c>
      <c r="E1843" s="21">
        <f t="shared" si="490"/>
        <v>25.876135711678149</v>
      </c>
      <c r="F1843" s="22">
        <f t="shared" si="494"/>
        <v>0.72924210896911745</v>
      </c>
      <c r="G1843" s="22">
        <f t="shared" si="494"/>
        <v>0.69193547532952948</v>
      </c>
      <c r="H1843" s="22">
        <f t="shared" si="491"/>
        <v>0.71058879214932347</v>
      </c>
      <c r="I1843" s="22">
        <v>1.1757484981824611</v>
      </c>
      <c r="J1843" s="22">
        <v>1.2657154402270372</v>
      </c>
      <c r="K1843" s="22">
        <f t="shared" si="492"/>
        <v>1.2207319692047491</v>
      </c>
      <c r="L1843" s="22">
        <f t="shared" si="488"/>
        <v>1.6122882698649161</v>
      </c>
      <c r="M1843" s="22">
        <f t="shared" si="489"/>
        <v>1.8292391203446376</v>
      </c>
      <c r="N1843" s="22">
        <f t="shared" si="493"/>
        <v>1.7207636951047769</v>
      </c>
      <c r="O1843" s="14"/>
      <c r="P1843" s="14">
        <f t="shared" si="495"/>
        <v>67</v>
      </c>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4"/>
      <c r="AY1843" s="14"/>
      <c r="AZ1843" s="14"/>
      <c r="BA1843" s="14"/>
      <c r="BB1843" s="14"/>
      <c r="BC1843" s="14"/>
      <c r="BD1843" s="14"/>
      <c r="BE1843" s="14"/>
      <c r="BF1843" s="14"/>
      <c r="BG1843" s="14"/>
      <c r="BH1843" s="14"/>
      <c r="BI1843" s="14"/>
      <c r="BJ1843" s="14"/>
      <c r="BK1843" s="14"/>
      <c r="BL1843" s="14"/>
      <c r="BM1843" s="14"/>
      <c r="BN1843" s="14"/>
      <c r="BO1843" s="14"/>
      <c r="BP1843" s="14"/>
      <c r="BQ1843" s="14"/>
      <c r="BR1843" s="14"/>
      <c r="BS1843" s="14"/>
      <c r="BT1843" s="14"/>
    </row>
    <row r="1844" spans="1:72" s="13" customFormat="1" x14ac:dyDescent="0.25">
      <c r="A1844" s="13" t="s">
        <v>61</v>
      </c>
      <c r="B1844" s="13">
        <v>68</v>
      </c>
      <c r="C1844" s="21">
        <v>26.466915844515462</v>
      </c>
      <c r="D1844" s="21">
        <v>26.706533163139483</v>
      </c>
      <c r="E1844" s="21">
        <f t="shared" si="490"/>
        <v>26.586724503827472</v>
      </c>
      <c r="F1844" s="22">
        <f t="shared" si="494"/>
        <v>0.73791806099720958</v>
      </c>
      <c r="G1844" s="22">
        <f t="shared" si="494"/>
        <v>0.69909085578449748</v>
      </c>
      <c r="H1844" s="22">
        <f t="shared" si="491"/>
        <v>0.71850445839085353</v>
      </c>
      <c r="I1844" s="22">
        <v>1.2101715798279513</v>
      </c>
      <c r="J1844" s="22">
        <v>1.2892807413075769</v>
      </c>
      <c r="K1844" s="22">
        <f t="shared" si="492"/>
        <v>1.2497261605677641</v>
      </c>
      <c r="L1844" s="22">
        <f t="shared" si="488"/>
        <v>1.6399809732161137</v>
      </c>
      <c r="M1844" s="22">
        <f t="shared" si="489"/>
        <v>1.8442248681121527</v>
      </c>
      <c r="N1844" s="22">
        <f t="shared" si="493"/>
        <v>1.7421029206641332</v>
      </c>
      <c r="O1844" s="14"/>
      <c r="P1844" s="14">
        <f t="shared" si="495"/>
        <v>68</v>
      </c>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c r="AQ1844" s="14"/>
      <c r="AR1844" s="14"/>
      <c r="AS1844" s="14"/>
      <c r="AT1844" s="14"/>
      <c r="AU1844" s="14"/>
      <c r="AV1844" s="14"/>
      <c r="AW1844" s="14"/>
      <c r="AX1844" s="14"/>
      <c r="AY1844" s="14"/>
      <c r="AZ1844" s="14"/>
      <c r="BA1844" s="14"/>
      <c r="BB1844" s="14"/>
      <c r="BC1844" s="14"/>
      <c r="BD1844" s="14"/>
      <c r="BE1844" s="14"/>
      <c r="BF1844" s="14"/>
      <c r="BG1844" s="14"/>
      <c r="BH1844" s="14"/>
      <c r="BI1844" s="14"/>
      <c r="BJ1844" s="14"/>
      <c r="BK1844" s="14"/>
      <c r="BL1844" s="14"/>
      <c r="BM1844" s="14"/>
      <c r="BN1844" s="14"/>
      <c r="BO1844" s="14"/>
      <c r="BP1844" s="14"/>
      <c r="BQ1844" s="14"/>
      <c r="BR1844" s="14"/>
      <c r="BS1844" s="14"/>
      <c r="BT1844" s="14"/>
    </row>
    <row r="1845" spans="1:72" s="13" customFormat="1" x14ac:dyDescent="0.25">
      <c r="A1845" s="13" t="s">
        <v>61</v>
      </c>
      <c r="B1845" s="13">
        <v>69</v>
      </c>
      <c r="C1845" s="21">
        <v>27.204833905512672</v>
      </c>
      <c r="D1845" s="21">
        <v>27.40562401892398</v>
      </c>
      <c r="E1845" s="21">
        <f t="shared" si="490"/>
        <v>27.305228962218326</v>
      </c>
      <c r="F1845" s="22">
        <f t="shared" si="494"/>
        <v>0.74643961472386167</v>
      </c>
      <c r="G1845" s="22">
        <f t="shared" si="494"/>
        <v>0.70611193153401786</v>
      </c>
      <c r="H1845" s="22">
        <f t="shared" si="491"/>
        <v>0.72627577312893976</v>
      </c>
      <c r="I1845" s="22">
        <v>1.2447193182291461</v>
      </c>
      <c r="J1845" s="22">
        <v>1.3127614032501207</v>
      </c>
      <c r="K1845" s="22">
        <f t="shared" si="492"/>
        <v>1.2787403607396333</v>
      </c>
      <c r="L1845" s="22">
        <f t="shared" si="488"/>
        <v>1.6675418797133621</v>
      </c>
      <c r="M1845" s="22">
        <f t="shared" si="489"/>
        <v>1.859140661167084</v>
      </c>
      <c r="N1845" s="22">
        <f t="shared" si="493"/>
        <v>1.7633412704402232</v>
      </c>
      <c r="O1845" s="14"/>
      <c r="P1845" s="14">
        <f t="shared" si="495"/>
        <v>69</v>
      </c>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c r="AQ1845" s="14"/>
      <c r="AR1845" s="14"/>
      <c r="AS1845" s="14"/>
      <c r="AT1845" s="14"/>
      <c r="AU1845" s="14"/>
      <c r="AV1845" s="14"/>
      <c r="AW1845" s="14"/>
      <c r="AX1845" s="14"/>
      <c r="AY1845" s="14"/>
      <c r="AZ1845" s="14"/>
      <c r="BA1845" s="14"/>
      <c r="BB1845" s="14"/>
      <c r="BC1845" s="14"/>
      <c r="BD1845" s="14"/>
      <c r="BE1845" s="14"/>
      <c r="BF1845" s="14"/>
      <c r="BG1845" s="14"/>
      <c r="BH1845" s="14"/>
      <c r="BI1845" s="14"/>
      <c r="BJ1845" s="14"/>
      <c r="BK1845" s="14"/>
      <c r="BL1845" s="14"/>
      <c r="BM1845" s="14"/>
      <c r="BN1845" s="14"/>
      <c r="BO1845" s="14"/>
      <c r="BP1845" s="14"/>
      <c r="BQ1845" s="14"/>
      <c r="BR1845" s="14"/>
      <c r="BS1845" s="14"/>
      <c r="BT1845" s="14"/>
    </row>
    <row r="1846" spans="1:72" s="13" customFormat="1" x14ac:dyDescent="0.25">
      <c r="A1846" s="13" t="s">
        <v>61</v>
      </c>
      <c r="B1846" s="24">
        <v>70</v>
      </c>
      <c r="C1846" s="25">
        <v>27.951273520236533</v>
      </c>
      <c r="D1846" s="25">
        <v>28.111735950457998</v>
      </c>
      <c r="E1846" s="25">
        <f t="shared" si="490"/>
        <v>28.031504735347266</v>
      </c>
      <c r="F1846" s="26">
        <f t="shared" si="494"/>
        <v>0.75480502823673845</v>
      </c>
      <c r="G1846" s="26">
        <f t="shared" si="494"/>
        <v>0.71299817465921222</v>
      </c>
      <c r="H1846" s="26">
        <f t="shared" si="491"/>
        <v>0.73390160144797534</v>
      </c>
      <c r="I1846" s="26">
        <v>1.279363837169103</v>
      </c>
      <c r="J1846" s="26">
        <v>1.3361497374297719</v>
      </c>
      <c r="K1846" s="26">
        <f t="shared" si="492"/>
        <v>1.3077567872994376</v>
      </c>
      <c r="L1846" s="26">
        <f t="shared" si="488"/>
        <v>1.6949593462006467</v>
      </c>
      <c r="M1846" s="26">
        <f t="shared" si="489"/>
        <v>1.8739875990123032</v>
      </c>
      <c r="N1846" s="26">
        <f t="shared" si="493"/>
        <v>1.784473472606475</v>
      </c>
      <c r="O1846" s="14"/>
      <c r="P1846" s="14">
        <f t="shared" si="495"/>
        <v>70</v>
      </c>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4"/>
      <c r="AY1846" s="14"/>
      <c r="AZ1846" s="14"/>
      <c r="BA1846" s="14"/>
      <c r="BB1846" s="14"/>
      <c r="BC1846" s="14"/>
      <c r="BD1846" s="14"/>
      <c r="BE1846" s="14"/>
      <c r="BF1846" s="14"/>
      <c r="BG1846" s="14"/>
      <c r="BH1846" s="14"/>
      <c r="BI1846" s="14"/>
      <c r="BJ1846" s="14"/>
      <c r="BK1846" s="14"/>
      <c r="BL1846" s="14"/>
      <c r="BM1846" s="14"/>
      <c r="BN1846" s="14"/>
      <c r="BO1846" s="14"/>
      <c r="BP1846" s="14"/>
      <c r="BQ1846" s="14"/>
      <c r="BR1846" s="14"/>
      <c r="BS1846" s="14"/>
      <c r="BT1846" s="14"/>
    </row>
    <row r="1847" spans="1:72" s="13" customFormat="1" x14ac:dyDescent="0.25">
      <c r="A1847" s="13" t="s">
        <v>61</v>
      </c>
      <c r="B1847" s="13">
        <v>71</v>
      </c>
      <c r="C1847" s="21">
        <v>28.706078548473272</v>
      </c>
      <c r="D1847" s="21">
        <v>28.82473412511721</v>
      </c>
      <c r="E1847" s="21">
        <f t="shared" si="490"/>
        <v>28.765406336795241</v>
      </c>
      <c r="F1847" s="22">
        <f t="shared" si="494"/>
        <v>0.76301267250359928</v>
      </c>
      <c r="G1847" s="22">
        <f t="shared" si="494"/>
        <v>0.71974912269865854</v>
      </c>
      <c r="H1847" s="22">
        <f t="shared" si="491"/>
        <v>0.74138089760112891</v>
      </c>
      <c r="I1847" s="22">
        <v>1.3140774436601639</v>
      </c>
      <c r="J1847" s="22">
        <v>1.3594383407346187</v>
      </c>
      <c r="K1847" s="22">
        <f t="shared" si="492"/>
        <v>1.3367578921973913</v>
      </c>
      <c r="L1847" s="22">
        <f t="shared" si="488"/>
        <v>1.7222223051006602</v>
      </c>
      <c r="M1847" s="22">
        <f t="shared" si="489"/>
        <v>1.8887669298400556</v>
      </c>
      <c r="N1847" s="22">
        <f t="shared" si="493"/>
        <v>1.8054946174703579</v>
      </c>
      <c r="O1847" s="14"/>
      <c r="P1847" s="14">
        <f t="shared" si="495"/>
        <v>71</v>
      </c>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c r="AM1847" s="14"/>
      <c r="AN1847" s="14"/>
      <c r="AO1847" s="14"/>
      <c r="AP1847" s="14"/>
      <c r="AQ1847" s="14"/>
      <c r="AR1847" s="14"/>
      <c r="AS1847" s="14"/>
      <c r="AT1847" s="14"/>
      <c r="AU1847" s="14"/>
      <c r="AV1847" s="14"/>
      <c r="AW1847" s="14"/>
      <c r="AX1847" s="14"/>
      <c r="AY1847" s="14"/>
      <c r="AZ1847" s="14"/>
      <c r="BA1847" s="14"/>
      <c r="BB1847" s="14"/>
      <c r="BC1847" s="14"/>
      <c r="BD1847" s="14"/>
      <c r="BE1847" s="14"/>
      <c r="BF1847" s="14"/>
      <c r="BG1847" s="14"/>
      <c r="BH1847" s="14"/>
      <c r="BI1847" s="14"/>
      <c r="BJ1847" s="14"/>
      <c r="BK1847" s="14"/>
      <c r="BL1847" s="14"/>
      <c r="BM1847" s="14"/>
      <c r="BN1847" s="14"/>
      <c r="BO1847" s="14"/>
      <c r="BP1847" s="14"/>
      <c r="BQ1847" s="14"/>
      <c r="BR1847" s="14"/>
      <c r="BS1847" s="14"/>
      <c r="BT1847" s="14"/>
    </row>
    <row r="1848" spans="1:72" s="13" customFormat="1" x14ac:dyDescent="0.25">
      <c r="A1848" s="13" t="s">
        <v>61</v>
      </c>
      <c r="B1848" s="13">
        <v>72</v>
      </c>
      <c r="C1848" s="21">
        <v>29.469091220976871</v>
      </c>
      <c r="D1848" s="21">
        <v>29.544483247815869</v>
      </c>
      <c r="E1848" s="21">
        <f t="shared" si="490"/>
        <v>29.50678723439637</v>
      </c>
      <c r="F1848" s="22">
        <f t="shared" si="494"/>
        <v>0.77106103065019482</v>
      </c>
      <c r="G1848" s="22">
        <f t="shared" si="494"/>
        <v>0.72636437780548846</v>
      </c>
      <c r="H1848" s="22">
        <f t="shared" si="491"/>
        <v>0.74871270422784164</v>
      </c>
      <c r="I1848" s="22">
        <v>1.348832690863436</v>
      </c>
      <c r="J1848" s="22">
        <v>1.3826200936748829</v>
      </c>
      <c r="K1848" s="22">
        <f t="shared" si="492"/>
        <v>1.3657263922691594</v>
      </c>
      <c r="L1848" s="22">
        <f t="shared" si="488"/>
        <v>1.7493202707002804</v>
      </c>
      <c r="M1848" s="22">
        <f t="shared" si="489"/>
        <v>1.9034800382861448</v>
      </c>
      <c r="N1848" s="22">
        <f t="shared" si="493"/>
        <v>1.8264001544932125</v>
      </c>
      <c r="O1848" s="14"/>
      <c r="P1848" s="14">
        <f t="shared" si="495"/>
        <v>72</v>
      </c>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c r="AQ1848" s="14"/>
      <c r="AR1848" s="14"/>
      <c r="AS1848" s="14"/>
      <c r="AT1848" s="14"/>
      <c r="AU1848" s="14"/>
      <c r="AV1848" s="14"/>
      <c r="AW1848" s="14"/>
      <c r="AX1848" s="14"/>
      <c r="AY1848" s="14"/>
      <c r="AZ1848" s="14"/>
      <c r="BA1848" s="14"/>
      <c r="BB1848" s="14"/>
      <c r="BC1848" s="14"/>
      <c r="BD1848" s="14"/>
      <c r="BE1848" s="14"/>
      <c r="BF1848" s="14"/>
      <c r="BG1848" s="14"/>
      <c r="BH1848" s="14"/>
      <c r="BI1848" s="14"/>
      <c r="BJ1848" s="14"/>
      <c r="BK1848" s="14"/>
      <c r="BL1848" s="14"/>
      <c r="BM1848" s="14"/>
      <c r="BN1848" s="14"/>
      <c r="BO1848" s="14"/>
      <c r="BP1848" s="14"/>
      <c r="BQ1848" s="14"/>
      <c r="BR1848" s="14"/>
      <c r="BS1848" s="14"/>
      <c r="BT1848" s="14"/>
    </row>
    <row r="1849" spans="1:72" s="13" customFormat="1" x14ac:dyDescent="0.25">
      <c r="A1849" s="13" t="s">
        <v>61</v>
      </c>
      <c r="B1849" s="13">
        <v>73</v>
      </c>
      <c r="C1849" s="21">
        <v>30.240152251627066</v>
      </c>
      <c r="D1849" s="21">
        <v>30.270847625621357</v>
      </c>
      <c r="E1849" s="21">
        <f t="shared" si="490"/>
        <v>30.255499938624212</v>
      </c>
      <c r="F1849" s="22">
        <f t="shared" si="494"/>
        <v>0.77894869715377624</v>
      </c>
      <c r="G1849" s="22">
        <f t="shared" si="494"/>
        <v>0.73284360587198805</v>
      </c>
      <c r="H1849" s="22">
        <f t="shared" si="491"/>
        <v>0.75589615151288214</v>
      </c>
      <c r="I1849" s="22">
        <v>1.3836024388802721</v>
      </c>
      <c r="J1849" s="22">
        <v>1.4056881581875356</v>
      </c>
      <c r="K1849" s="22">
        <f t="shared" si="492"/>
        <v>1.394645298533904</v>
      </c>
      <c r="L1849" s="22">
        <f t="shared" si="488"/>
        <v>1.7762433443124792</v>
      </c>
      <c r="M1849" s="22">
        <f t="shared" si="489"/>
        <v>1.9181284341219713</v>
      </c>
      <c r="N1849" s="22">
        <f t="shared" si="493"/>
        <v>1.8471858892172253</v>
      </c>
      <c r="O1849" s="14"/>
      <c r="P1849" s="14">
        <f t="shared" si="495"/>
        <v>73</v>
      </c>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c r="AM1849" s="14"/>
      <c r="AN1849" s="14"/>
      <c r="AO1849" s="14"/>
      <c r="AP1849" s="14"/>
      <c r="AQ1849" s="14"/>
      <c r="AR1849" s="14"/>
      <c r="AS1849" s="14"/>
      <c r="AT1849" s="14"/>
      <c r="AU1849" s="14"/>
      <c r="AV1849" s="14"/>
      <c r="AW1849" s="14"/>
      <c r="AX1849" s="14"/>
      <c r="AY1849" s="14"/>
      <c r="AZ1849" s="14"/>
      <c r="BA1849" s="14"/>
      <c r="BB1849" s="14"/>
      <c r="BC1849" s="14"/>
      <c r="BD1849" s="14"/>
      <c r="BE1849" s="14"/>
      <c r="BF1849" s="14"/>
      <c r="BG1849" s="14"/>
      <c r="BH1849" s="14"/>
      <c r="BI1849" s="14"/>
      <c r="BJ1849" s="14"/>
      <c r="BK1849" s="14"/>
      <c r="BL1849" s="14"/>
      <c r="BM1849" s="14"/>
      <c r="BN1849" s="14"/>
      <c r="BO1849" s="14"/>
      <c r="BP1849" s="14"/>
      <c r="BQ1849" s="14"/>
      <c r="BR1849" s="14"/>
      <c r="BS1849" s="14"/>
      <c r="BT1849" s="14"/>
    </row>
    <row r="1850" spans="1:72" s="13" customFormat="1" x14ac:dyDescent="0.25">
      <c r="A1850" s="13" t="s">
        <v>61</v>
      </c>
      <c r="B1850" s="13">
        <v>74</v>
      </c>
      <c r="C1850" s="21">
        <v>31.019100948780842</v>
      </c>
      <c r="D1850" s="21">
        <v>31.003691231493345</v>
      </c>
      <c r="E1850" s="21">
        <f t="shared" si="490"/>
        <v>31.011396090137094</v>
      </c>
      <c r="F1850" s="22">
        <f t="shared" si="494"/>
        <v>0.78667437695382958</v>
      </c>
      <c r="G1850" s="22">
        <f t="shared" si="494"/>
        <v>0.73918653562319747</v>
      </c>
      <c r="H1850" s="22">
        <f t="shared" si="491"/>
        <v>0.76293045628851353</v>
      </c>
      <c r="I1850" s="22">
        <v>1.4183599132184712</v>
      </c>
      <c r="J1850" s="22">
        <v>1.4286359751501503</v>
      </c>
      <c r="K1850" s="22">
        <f t="shared" si="492"/>
        <v>1.4234979441843107</v>
      </c>
      <c r="L1850" s="22">
        <f t="shared" si="488"/>
        <v>1.8029822182726509</v>
      </c>
      <c r="M1850" s="22">
        <f t="shared" si="489"/>
        <v>1.9327137417968361</v>
      </c>
      <c r="N1850" s="22">
        <f t="shared" si="493"/>
        <v>1.8678479800347434</v>
      </c>
      <c r="O1850" s="14"/>
      <c r="P1850" s="14">
        <f t="shared" si="495"/>
        <v>74</v>
      </c>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c r="AM1850" s="14"/>
      <c r="AN1850" s="14"/>
      <c r="AO1850" s="14"/>
      <c r="AP1850" s="14"/>
      <c r="AQ1850" s="14"/>
      <c r="AR1850" s="14"/>
      <c r="AS1850" s="14"/>
      <c r="AT1850" s="14"/>
      <c r="AU1850" s="14"/>
      <c r="AV1850" s="14"/>
      <c r="AW1850" s="14"/>
      <c r="AX1850" s="14"/>
      <c r="AY1850" s="14"/>
      <c r="AZ1850" s="14"/>
      <c r="BA1850" s="14"/>
      <c r="BB1850" s="14"/>
      <c r="BC1850" s="14"/>
      <c r="BD1850" s="14"/>
      <c r="BE1850" s="14"/>
      <c r="BF1850" s="14"/>
      <c r="BG1850" s="14"/>
      <c r="BH1850" s="14"/>
      <c r="BI1850" s="14"/>
      <c r="BJ1850" s="14"/>
      <c r="BK1850" s="14"/>
      <c r="BL1850" s="14"/>
      <c r="BM1850" s="14"/>
      <c r="BN1850" s="14"/>
      <c r="BO1850" s="14"/>
      <c r="BP1850" s="14"/>
      <c r="BQ1850" s="14"/>
      <c r="BR1850" s="14"/>
      <c r="BS1850" s="14"/>
      <c r="BT1850" s="14"/>
    </row>
    <row r="1851" spans="1:72" s="13" customFormat="1" x14ac:dyDescent="0.25">
      <c r="A1851" s="13" t="s">
        <v>61</v>
      </c>
      <c r="B1851" s="13">
        <v>75</v>
      </c>
      <c r="C1851" s="21">
        <v>31.805775325734672</v>
      </c>
      <c r="D1851" s="21">
        <v>31.742877767116543</v>
      </c>
      <c r="E1851" s="21">
        <f t="shared" si="490"/>
        <v>31.774326546425605</v>
      </c>
      <c r="F1851" s="22">
        <f t="shared" si="494"/>
        <v>0.79423688448034113</v>
      </c>
      <c r="G1851" s="22">
        <f t="shared" si="494"/>
        <v>0.74539295768019898</v>
      </c>
      <c r="H1851" s="22">
        <f t="shared" si="491"/>
        <v>0.76981492108027005</v>
      </c>
      <c r="I1851" s="22">
        <v>1.4530787607527098</v>
      </c>
      <c r="J1851" s="22">
        <v>1.4514572616180184</v>
      </c>
      <c r="K1851" s="22">
        <f t="shared" si="492"/>
        <v>1.4522680111853641</v>
      </c>
      <c r="L1851" s="22">
        <f t="shared" si="488"/>
        <v>1.8295281787415858</v>
      </c>
      <c r="M1851" s="22">
        <f t="shared" si="489"/>
        <v>1.947237690754716</v>
      </c>
      <c r="N1851" s="22">
        <f t="shared" si="493"/>
        <v>1.8883829347481509</v>
      </c>
      <c r="O1851" s="14"/>
      <c r="P1851" s="14">
        <f t="shared" si="495"/>
        <v>75</v>
      </c>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4"/>
      <c r="AY1851" s="14"/>
      <c r="AZ1851" s="14"/>
      <c r="BA1851" s="14"/>
      <c r="BB1851" s="14"/>
      <c r="BC1851" s="14"/>
      <c r="BD1851" s="14"/>
      <c r="BE1851" s="14"/>
      <c r="BF1851" s="14"/>
      <c r="BG1851" s="14"/>
      <c r="BH1851" s="14"/>
      <c r="BI1851" s="14"/>
      <c r="BJ1851" s="14"/>
      <c r="BK1851" s="14"/>
      <c r="BL1851" s="14"/>
      <c r="BM1851" s="14"/>
      <c r="BN1851" s="14"/>
      <c r="BO1851" s="14"/>
      <c r="BP1851" s="14"/>
      <c r="BQ1851" s="14"/>
      <c r="BR1851" s="14"/>
      <c r="BS1851" s="14"/>
      <c r="BT1851" s="14"/>
    </row>
    <row r="1852" spans="1:72" s="13" customFormat="1" x14ac:dyDescent="0.25">
      <c r="A1852" s="13" t="s">
        <v>61</v>
      </c>
      <c r="B1852" s="13">
        <v>76</v>
      </c>
      <c r="C1852" s="21">
        <v>32.600012210215013</v>
      </c>
      <c r="D1852" s="21">
        <v>32.488270724796742</v>
      </c>
      <c r="E1852" s="21">
        <f t="shared" si="490"/>
        <v>32.544141467505881</v>
      </c>
      <c r="F1852" s="22">
        <f t="shared" si="494"/>
        <v>0.80163514260172519</v>
      </c>
      <c r="G1852" s="22">
        <f t="shared" si="494"/>
        <v>0.75146272359472022</v>
      </c>
      <c r="H1852" s="22">
        <f t="shared" si="491"/>
        <v>0.7765489330982227</v>
      </c>
      <c r="I1852" s="22">
        <v>1.4877331030160783</v>
      </c>
      <c r="J1852" s="22">
        <v>1.4741460077987374</v>
      </c>
      <c r="K1852" s="22">
        <f t="shared" si="492"/>
        <v>1.4809395554074078</v>
      </c>
      <c r="L1852" s="22">
        <f t="shared" si="488"/>
        <v>1.8558731072936829</v>
      </c>
      <c r="M1852" s="22">
        <f t="shared" si="489"/>
        <v>1.9617021064557496</v>
      </c>
      <c r="N1852" s="22">
        <f t="shared" si="493"/>
        <v>1.9087876068747163</v>
      </c>
      <c r="O1852" s="14"/>
      <c r="P1852" s="14">
        <f t="shared" si="495"/>
        <v>76</v>
      </c>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c r="AS1852" s="14"/>
      <c r="AT1852" s="14"/>
      <c r="AU1852" s="14"/>
      <c r="AV1852" s="14"/>
      <c r="AW1852" s="14"/>
      <c r="AX1852" s="14"/>
      <c r="AY1852" s="14"/>
      <c r="AZ1852" s="14"/>
      <c r="BA1852" s="14"/>
      <c r="BB1852" s="14"/>
      <c r="BC1852" s="14"/>
      <c r="BD1852" s="14"/>
      <c r="BE1852" s="14"/>
      <c r="BF1852" s="14"/>
      <c r="BG1852" s="14"/>
      <c r="BH1852" s="14"/>
      <c r="BI1852" s="14"/>
      <c r="BJ1852" s="14"/>
      <c r="BK1852" s="14"/>
      <c r="BL1852" s="14"/>
      <c r="BM1852" s="14"/>
      <c r="BN1852" s="14"/>
      <c r="BO1852" s="14"/>
      <c r="BP1852" s="14"/>
      <c r="BQ1852" s="14"/>
      <c r="BR1852" s="14"/>
      <c r="BS1852" s="14"/>
      <c r="BT1852" s="14"/>
    </row>
    <row r="1853" spans="1:72" s="13" customFormat="1" x14ac:dyDescent="0.25">
      <c r="A1853" s="13" t="s">
        <v>61</v>
      </c>
      <c r="B1853" s="24">
        <v>77</v>
      </c>
      <c r="C1853" s="25">
        <v>33.401647352816738</v>
      </c>
      <c r="D1853" s="25">
        <v>33.239733448391462</v>
      </c>
      <c r="E1853" s="25">
        <f t="shared" si="490"/>
        <v>33.3206904006041</v>
      </c>
      <c r="F1853" s="26">
        <f t="shared" si="494"/>
        <v>0.80886818149362227</v>
      </c>
      <c r="G1853" s="26">
        <f t="shared" si="494"/>
        <v>0.75739574485592698</v>
      </c>
      <c r="H1853" s="26">
        <f t="shared" si="491"/>
        <v>0.78313196317477463</v>
      </c>
      <c r="I1853" s="26">
        <v>1.5222975866774981</v>
      </c>
      <c r="J1853" s="26">
        <v>1.4966964737786195</v>
      </c>
      <c r="K1853" s="26">
        <f t="shared" si="492"/>
        <v>1.5094970302280588</v>
      </c>
      <c r="L1853" s="26">
        <f t="shared" si="488"/>
        <v>1.8820094812809758</v>
      </c>
      <c r="M1853" s="26">
        <f t="shared" si="489"/>
        <v>1.9761089020421199</v>
      </c>
      <c r="N1853" s="26">
        <f t="shared" si="493"/>
        <v>1.9290591916615478</v>
      </c>
      <c r="O1853" s="14"/>
      <c r="P1853" s="14">
        <f t="shared" si="495"/>
        <v>77</v>
      </c>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c r="AM1853" s="14"/>
      <c r="AN1853" s="14"/>
      <c r="AO1853" s="14"/>
      <c r="AP1853" s="14"/>
      <c r="AQ1853" s="14"/>
      <c r="AR1853" s="14"/>
      <c r="AS1853" s="14"/>
      <c r="AT1853" s="14"/>
      <c r="AU1853" s="14"/>
      <c r="AV1853" s="14"/>
      <c r="AW1853" s="14"/>
      <c r="AX1853" s="14"/>
      <c r="AY1853" s="14"/>
      <c r="AZ1853" s="14"/>
      <c r="BA1853" s="14"/>
      <c r="BB1853" s="14"/>
      <c r="BC1853" s="14"/>
      <c r="BD1853" s="14"/>
      <c r="BE1853" s="14"/>
      <c r="BF1853" s="14"/>
      <c r="BG1853" s="14"/>
      <c r="BH1853" s="14"/>
      <c r="BI1853" s="14"/>
      <c r="BJ1853" s="14"/>
      <c r="BK1853" s="14"/>
      <c r="BL1853" s="14"/>
      <c r="BM1853" s="14"/>
      <c r="BN1853" s="14"/>
      <c r="BO1853" s="14"/>
      <c r="BP1853" s="14"/>
      <c r="BQ1853" s="14"/>
      <c r="BR1853" s="14"/>
      <c r="BS1853" s="14"/>
      <c r="BT1853" s="14"/>
    </row>
    <row r="1854" spans="1:72" s="13" customFormat="1" x14ac:dyDescent="0.25">
      <c r="A1854" s="13" t="s">
        <v>61</v>
      </c>
      <c r="B1854" s="13">
        <v>78</v>
      </c>
      <c r="C1854" s="21">
        <v>34.21051553431036</v>
      </c>
      <c r="D1854" s="21">
        <v>33.997129193247389</v>
      </c>
      <c r="E1854" s="21">
        <f t="shared" si="490"/>
        <v>34.103822363778875</v>
      </c>
      <c r="F1854" s="22">
        <f t="shared" si="494"/>
        <v>0.81593513743043644</v>
      </c>
      <c r="G1854" s="22">
        <f t="shared" si="494"/>
        <v>0.76319199187101816</v>
      </c>
      <c r="H1854" s="22">
        <f t="shared" si="491"/>
        <v>0.7895635646507273</v>
      </c>
      <c r="I1854" s="22">
        <v>1.5567474310781084</v>
      </c>
      <c r="J1854" s="22">
        <v>1.5191031860153288</v>
      </c>
      <c r="K1854" s="22">
        <f t="shared" si="492"/>
        <v>1.5379253085467186</v>
      </c>
      <c r="L1854" s="22">
        <f t="shared" si="488"/>
        <v>1.9079303729713819</v>
      </c>
      <c r="M1854" s="22">
        <f t="shared" si="489"/>
        <v>1.9904600705926458</v>
      </c>
      <c r="N1854" s="22">
        <f t="shared" si="493"/>
        <v>1.9491952217820139</v>
      </c>
      <c r="O1854" s="14"/>
      <c r="P1854" s="14">
        <f t="shared" si="495"/>
        <v>78</v>
      </c>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4"/>
      <c r="AY1854" s="14"/>
      <c r="AZ1854" s="14"/>
      <c r="BA1854" s="14"/>
      <c r="BB1854" s="14"/>
      <c r="BC1854" s="14"/>
      <c r="BD1854" s="14"/>
      <c r="BE1854" s="14"/>
      <c r="BF1854" s="14"/>
      <c r="BG1854" s="14"/>
      <c r="BH1854" s="14"/>
      <c r="BI1854" s="14"/>
      <c r="BJ1854" s="14"/>
      <c r="BK1854" s="14"/>
      <c r="BL1854" s="14"/>
      <c r="BM1854" s="14"/>
      <c r="BN1854" s="14"/>
      <c r="BO1854" s="14"/>
      <c r="BP1854" s="14"/>
      <c r="BQ1854" s="14"/>
      <c r="BR1854" s="14"/>
      <c r="BS1854" s="14"/>
      <c r="BT1854" s="14"/>
    </row>
    <row r="1855" spans="1:72" s="13" customFormat="1" x14ac:dyDescent="0.25">
      <c r="A1855" s="13" t="s">
        <v>61</v>
      </c>
      <c r="B1855" s="13">
        <v>79</v>
      </c>
      <c r="C1855" s="21">
        <v>35.026450671740797</v>
      </c>
      <c r="D1855" s="21">
        <v>34.760321185118407</v>
      </c>
      <c r="E1855" s="21">
        <f t="shared" si="490"/>
        <v>34.893385928429602</v>
      </c>
      <c r="F1855" s="22">
        <f t="shared" si="494"/>
        <v>0.82283525150189973</v>
      </c>
      <c r="G1855" s="22">
        <f t="shared" si="494"/>
        <v>0.76885149292078836</v>
      </c>
      <c r="H1855" s="22">
        <f t="shared" si="491"/>
        <v>0.79584337221134405</v>
      </c>
      <c r="I1855" s="22">
        <v>1.5910584727181512</v>
      </c>
      <c r="J1855" s="22">
        <v>1.5413609336111875</v>
      </c>
      <c r="K1855" s="22">
        <f t="shared" si="492"/>
        <v>1.5662097031646693</v>
      </c>
      <c r="L1855" s="22">
        <f t="shared" si="488"/>
        <v>1.9336294474671978</v>
      </c>
      <c r="M1855" s="22">
        <f t="shared" si="489"/>
        <v>2.0047576779173761</v>
      </c>
      <c r="N1855" s="22">
        <f t="shared" si="493"/>
        <v>1.969193562692287</v>
      </c>
      <c r="O1855" s="14"/>
      <c r="P1855" s="14">
        <f t="shared" si="495"/>
        <v>79</v>
      </c>
      <c r="Q1855" s="14"/>
      <c r="R1855" s="14"/>
      <c r="S1855" s="14"/>
      <c r="T1855" s="14"/>
      <c r="U1855" s="14"/>
      <c r="V1855" s="14"/>
      <c r="W1855" s="14"/>
      <c r="X1855" s="14"/>
      <c r="Y1855" s="14"/>
      <c r="Z1855" s="14"/>
      <c r="AA1855" s="14"/>
      <c r="AB1855" s="14"/>
      <c r="AC1855" s="14"/>
      <c r="AD1855" s="14"/>
      <c r="AE1855" s="14"/>
      <c r="AF1855" s="14"/>
      <c r="AG1855" s="14"/>
      <c r="AH1855" s="14"/>
      <c r="AI1855" s="14"/>
      <c r="AJ1855" s="14"/>
      <c r="AK1855" s="14"/>
      <c r="AL1855" s="14"/>
      <c r="AM1855" s="14"/>
      <c r="AN1855" s="14"/>
      <c r="AO1855" s="14"/>
      <c r="AP1855" s="14"/>
      <c r="AQ1855" s="14"/>
      <c r="AR1855" s="14"/>
      <c r="AS1855" s="14"/>
      <c r="AT1855" s="14"/>
      <c r="AU1855" s="14"/>
      <c r="AV1855" s="14"/>
      <c r="AW1855" s="14"/>
      <c r="AX1855" s="14"/>
      <c r="AY1855" s="14"/>
      <c r="AZ1855" s="14"/>
      <c r="BA1855" s="14"/>
      <c r="BB1855" s="14"/>
      <c r="BC1855" s="14"/>
      <c r="BD1855" s="14"/>
      <c r="BE1855" s="14"/>
      <c r="BF1855" s="14"/>
      <c r="BG1855" s="14"/>
      <c r="BH1855" s="14"/>
      <c r="BI1855" s="14"/>
      <c r="BJ1855" s="14"/>
      <c r="BK1855" s="14"/>
      <c r="BL1855" s="14"/>
      <c r="BM1855" s="14"/>
      <c r="BN1855" s="14"/>
      <c r="BO1855" s="14"/>
      <c r="BP1855" s="14"/>
      <c r="BQ1855" s="14"/>
      <c r="BR1855" s="14"/>
      <c r="BS1855" s="14"/>
      <c r="BT1855" s="14"/>
    </row>
    <row r="1856" spans="1:72" s="13" customFormat="1" x14ac:dyDescent="0.25">
      <c r="A1856" s="13" t="s">
        <v>61</v>
      </c>
      <c r="B1856" s="13">
        <v>80</v>
      </c>
      <c r="C1856" s="21">
        <v>35.849285923242697</v>
      </c>
      <c r="D1856" s="21">
        <v>35.529172678039195</v>
      </c>
      <c r="E1856" s="21">
        <f t="shared" si="490"/>
        <v>35.689229300640946</v>
      </c>
      <c r="F1856" s="22">
        <f t="shared" si="494"/>
        <v>0.82956786825662476</v>
      </c>
      <c r="G1856" s="22">
        <f t="shared" si="494"/>
        <v>0.77437433309145831</v>
      </c>
      <c r="H1856" s="22">
        <f t="shared" si="491"/>
        <v>0.80197110067404154</v>
      </c>
      <c r="I1856" s="22">
        <v>1.6252072066045269</v>
      </c>
      <c r="J1856" s="22">
        <v>1.5634647643815462</v>
      </c>
      <c r="K1856" s="22">
        <f t="shared" si="492"/>
        <v>1.5943359854930366</v>
      </c>
      <c r="L1856" s="22">
        <f t="shared" si="488"/>
        <v>1.9591009594187574</v>
      </c>
      <c r="M1856" s="22">
        <f t="shared" si="489"/>
        <v>2.0190038558482173</v>
      </c>
      <c r="N1856" s="22">
        <f t="shared" si="493"/>
        <v>1.9890524076334875</v>
      </c>
      <c r="O1856" s="14"/>
      <c r="P1856" s="14">
        <f t="shared" si="495"/>
        <v>80</v>
      </c>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c r="AM1856" s="14"/>
      <c r="AN1856" s="14"/>
      <c r="AO1856" s="14"/>
      <c r="AP1856" s="14"/>
      <c r="AQ1856" s="14"/>
      <c r="AR1856" s="14"/>
      <c r="AS1856" s="14"/>
      <c r="AT1856" s="14"/>
      <c r="AU1856" s="14"/>
      <c r="AV1856" s="14"/>
      <c r="AW1856" s="14"/>
      <c r="AX1856" s="14"/>
      <c r="AY1856" s="14"/>
      <c r="AZ1856" s="14"/>
      <c r="BA1856" s="14"/>
      <c r="BB1856" s="14"/>
      <c r="BC1856" s="14"/>
      <c r="BD1856" s="14"/>
      <c r="BE1856" s="14"/>
      <c r="BF1856" s="14"/>
      <c r="BG1856" s="14"/>
      <c r="BH1856" s="14"/>
      <c r="BI1856" s="14"/>
      <c r="BJ1856" s="14"/>
      <c r="BK1856" s="14"/>
      <c r="BL1856" s="14"/>
      <c r="BM1856" s="14"/>
      <c r="BN1856" s="14"/>
      <c r="BO1856" s="14"/>
      <c r="BP1856" s="14"/>
      <c r="BQ1856" s="14"/>
      <c r="BR1856" s="14"/>
      <c r="BS1856" s="14"/>
      <c r="BT1856" s="14"/>
    </row>
    <row r="1857" spans="1:72" s="13" customFormat="1" x14ac:dyDescent="0.25">
      <c r="A1857" s="13" t="s">
        <v>61</v>
      </c>
      <c r="B1857" s="13">
        <v>81</v>
      </c>
      <c r="C1857" s="21">
        <v>36.678853791499321</v>
      </c>
      <c r="D1857" s="21">
        <v>36.303547011130654</v>
      </c>
      <c r="E1857" s="21">
        <f t="shared" si="490"/>
        <v>36.491200401314984</v>
      </c>
      <c r="F1857" s="22">
        <f t="shared" si="494"/>
        <v>0.83613243427527095</v>
      </c>
      <c r="G1857" s="22">
        <f t="shared" si="494"/>
        <v>0.77976065318440391</v>
      </c>
      <c r="H1857" s="22">
        <f t="shared" si="491"/>
        <v>0.80794654372983743</v>
      </c>
      <c r="I1857" s="22">
        <v>1.6591708243876324</v>
      </c>
      <c r="J1857" s="22">
        <v>1.5854099807325479</v>
      </c>
      <c r="K1857" s="22">
        <f t="shared" si="492"/>
        <v>1.6222904025600902</v>
      </c>
      <c r="L1857" s="22">
        <f t="shared" si="488"/>
        <v>1.9843397485539969</v>
      </c>
      <c r="M1857" s="22">
        <f t="shared" si="489"/>
        <v>2.0332007959853007</v>
      </c>
      <c r="N1857" s="22">
        <f t="shared" si="493"/>
        <v>2.0087702722696488</v>
      </c>
      <c r="O1857" s="14"/>
      <c r="P1857" s="14">
        <f t="shared" si="495"/>
        <v>81</v>
      </c>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c r="AS1857" s="14"/>
      <c r="AT1857" s="14"/>
      <c r="AU1857" s="14"/>
      <c r="AV1857" s="14"/>
      <c r="AW1857" s="14"/>
      <c r="AX1857" s="14"/>
      <c r="AY1857" s="14"/>
      <c r="AZ1857" s="14"/>
      <c r="BA1857" s="14"/>
      <c r="BB1857" s="14"/>
      <c r="BC1857" s="14"/>
      <c r="BD1857" s="14"/>
      <c r="BE1857" s="14"/>
      <c r="BF1857" s="14"/>
      <c r="BG1857" s="14"/>
      <c r="BH1857" s="14"/>
      <c r="BI1857" s="14"/>
      <c r="BJ1857" s="14"/>
      <c r="BK1857" s="14"/>
      <c r="BL1857" s="14"/>
      <c r="BM1857" s="14"/>
      <c r="BN1857" s="14"/>
      <c r="BO1857" s="14"/>
      <c r="BP1857" s="14"/>
      <c r="BQ1857" s="14"/>
      <c r="BR1857" s="14"/>
      <c r="BS1857" s="14"/>
      <c r="BT1857" s="14"/>
    </row>
    <row r="1858" spans="1:72" s="13" customFormat="1" x14ac:dyDescent="0.25">
      <c r="A1858" s="13" t="s">
        <v>61</v>
      </c>
      <c r="B1858" s="13">
        <v>82</v>
      </c>
      <c r="C1858" s="21">
        <v>37.514986225774592</v>
      </c>
      <c r="D1858" s="21">
        <v>37.083307664315058</v>
      </c>
      <c r="E1858" s="21">
        <f t="shared" si="490"/>
        <v>37.299146945044825</v>
      </c>
      <c r="F1858" s="22">
        <f t="shared" si="494"/>
        <v>0.84252849667565499</v>
      </c>
      <c r="G1858" s="22">
        <f t="shared" si="494"/>
        <v>0.78501064860510894</v>
      </c>
      <c r="H1858" s="22">
        <f t="shared" si="491"/>
        <v>0.81376957264038197</v>
      </c>
      <c r="I1858" s="22">
        <v>1.6929272492344714</v>
      </c>
      <c r="J1858" s="22">
        <v>1.6071921353624847</v>
      </c>
      <c r="K1858" s="22">
        <f t="shared" si="492"/>
        <v>1.650059692298478</v>
      </c>
      <c r="L1858" s="22">
        <f t="shared" si="488"/>
        <v>2.009341234052278</v>
      </c>
      <c r="M1858" s="22">
        <f t="shared" si="489"/>
        <v>2.047350743863559</v>
      </c>
      <c r="N1858" s="22">
        <f t="shared" si="493"/>
        <v>2.0283459889579185</v>
      </c>
      <c r="O1858" s="14"/>
      <c r="P1858" s="14">
        <f t="shared" si="495"/>
        <v>82</v>
      </c>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c r="AM1858" s="14"/>
      <c r="AN1858" s="14"/>
      <c r="AO1858" s="14"/>
      <c r="AP1858" s="14"/>
      <c r="AQ1858" s="14"/>
      <c r="AR1858" s="14"/>
      <c r="AS1858" s="14"/>
      <c r="AT1858" s="14"/>
      <c r="AU1858" s="14"/>
      <c r="AV1858" s="14"/>
      <c r="AW1858" s="14"/>
      <c r="AX1858" s="14"/>
      <c r="AY1858" s="14"/>
      <c r="AZ1858" s="14"/>
      <c r="BA1858" s="14"/>
      <c r="BB1858" s="14"/>
      <c r="BC1858" s="14"/>
      <c r="BD1858" s="14"/>
      <c r="BE1858" s="14"/>
      <c r="BF1858" s="14"/>
      <c r="BG1858" s="14"/>
      <c r="BH1858" s="14"/>
      <c r="BI1858" s="14"/>
      <c r="BJ1858" s="14"/>
      <c r="BK1858" s="14"/>
      <c r="BL1858" s="14"/>
      <c r="BM1858" s="14"/>
      <c r="BN1858" s="14"/>
      <c r="BO1858" s="14"/>
      <c r="BP1858" s="14"/>
      <c r="BQ1858" s="14"/>
      <c r="BR1858" s="14"/>
      <c r="BS1858" s="14"/>
      <c r="BT1858" s="14"/>
    </row>
    <row r="1859" spans="1:72" s="13" customFormat="1" x14ac:dyDescent="0.25">
      <c r="A1859" s="13" t="s">
        <v>61</v>
      </c>
      <c r="B1859" s="13">
        <v>83</v>
      </c>
      <c r="C1859" s="21">
        <v>38.357514722450247</v>
      </c>
      <c r="D1859" s="21">
        <v>37.868318312920167</v>
      </c>
      <c r="E1859" s="21">
        <f t="shared" si="490"/>
        <v>38.112916517685207</v>
      </c>
      <c r="F1859" s="22">
        <f t="shared" si="494"/>
        <v>0.84875570155273294</v>
      </c>
      <c r="G1859" s="22">
        <f t="shared" si="494"/>
        <v>0.79012456823235766</v>
      </c>
      <c r="H1859" s="22">
        <f t="shared" si="491"/>
        <v>0.8194401348925453</v>
      </c>
      <c r="I1859" s="22">
        <v>1.7264551674029882</v>
      </c>
      <c r="J1859" s="22">
        <v>1.6288070268007973</v>
      </c>
      <c r="K1859" s="22">
        <f t="shared" si="492"/>
        <v>1.6776310971018926</v>
      </c>
      <c r="L1859" s="22">
        <f t="shared" si="488"/>
        <v>2.0341014077956379</v>
      </c>
      <c r="M1859" s="22">
        <f t="shared" si="489"/>
        <v>2.0614559935083578</v>
      </c>
      <c r="N1859" s="22">
        <f t="shared" si="493"/>
        <v>2.0477787006519979</v>
      </c>
      <c r="O1859" s="14"/>
      <c r="P1859" s="14">
        <f t="shared" si="495"/>
        <v>83</v>
      </c>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c r="AM1859" s="14"/>
      <c r="AN1859" s="14"/>
      <c r="AO1859" s="14"/>
      <c r="AP1859" s="14"/>
      <c r="AQ1859" s="14"/>
      <c r="AR1859" s="14"/>
      <c r="AS1859" s="14"/>
      <c r="AT1859" s="14"/>
      <c r="AU1859" s="14"/>
      <c r="AV1859" s="14"/>
      <c r="AW1859" s="14"/>
      <c r="AX1859" s="14"/>
      <c r="AY1859" s="14"/>
      <c r="AZ1859" s="14"/>
      <c r="BA1859" s="14"/>
      <c r="BB1859" s="14"/>
      <c r="BC1859" s="14"/>
      <c r="BD1859" s="14"/>
      <c r="BE1859" s="14"/>
      <c r="BF1859" s="14"/>
      <c r="BG1859" s="14"/>
      <c r="BH1859" s="14"/>
      <c r="BI1859" s="14"/>
      <c r="BJ1859" s="14"/>
      <c r="BK1859" s="14"/>
      <c r="BL1859" s="14"/>
      <c r="BM1859" s="14"/>
      <c r="BN1859" s="14"/>
      <c r="BO1859" s="14"/>
      <c r="BP1859" s="14"/>
      <c r="BQ1859" s="14"/>
      <c r="BR1859" s="14"/>
      <c r="BS1859" s="14"/>
      <c r="BT1859" s="14"/>
    </row>
    <row r="1860" spans="1:72" s="13" customFormat="1" x14ac:dyDescent="0.25">
      <c r="A1860" s="13" t="s">
        <v>61</v>
      </c>
      <c r="B1860" s="24">
        <v>84</v>
      </c>
      <c r="C1860" s="25">
        <v>39.20627042400298</v>
      </c>
      <c r="D1860" s="25">
        <v>38.658442881152524</v>
      </c>
      <c r="E1860" s="25">
        <f t="shared" si="490"/>
        <v>38.932356652577752</v>
      </c>
      <c r="F1860" s="26">
        <f t="shared" si="494"/>
        <v>0.85481379235604038</v>
      </c>
      <c r="G1860" s="26">
        <f t="shared" si="494"/>
        <v>0.79510271327016113</v>
      </c>
      <c r="H1860" s="26">
        <f t="shared" si="491"/>
        <v>0.82495825281310076</v>
      </c>
      <c r="I1860" s="26">
        <v>1.7597340565001274</v>
      </c>
      <c r="J1860" s="26">
        <v>1.6502506947985376</v>
      </c>
      <c r="K1860" s="26">
        <f t="shared" si="492"/>
        <v>1.7049923756493324</v>
      </c>
      <c r="L1860" s="26">
        <f t="shared" si="488"/>
        <v>2.0586168265370905</v>
      </c>
      <c r="M1860" s="26">
        <f t="shared" si="489"/>
        <v>2.0755188823482396</v>
      </c>
      <c r="N1860" s="26">
        <f t="shared" si="493"/>
        <v>2.0670678544426648</v>
      </c>
      <c r="O1860" s="14"/>
      <c r="P1860" s="14">
        <f t="shared" si="495"/>
        <v>84</v>
      </c>
      <c r="Q1860" s="14"/>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c r="AM1860" s="14"/>
      <c r="AN1860" s="14"/>
      <c r="AO1860" s="14"/>
      <c r="AP1860" s="14"/>
      <c r="AQ1860" s="14"/>
      <c r="AR1860" s="14"/>
      <c r="AS1860" s="14"/>
      <c r="AT1860" s="14"/>
      <c r="AU1860" s="14"/>
      <c r="AV1860" s="14"/>
      <c r="AW1860" s="14"/>
      <c r="AX1860" s="14"/>
      <c r="AY1860" s="14"/>
      <c r="AZ1860" s="14"/>
      <c r="BA1860" s="14"/>
      <c r="BB1860" s="14"/>
      <c r="BC1860" s="14"/>
      <c r="BD1860" s="14"/>
      <c r="BE1860" s="14"/>
      <c r="BF1860" s="14"/>
      <c r="BG1860" s="14"/>
      <c r="BH1860" s="14"/>
      <c r="BI1860" s="14"/>
      <c r="BJ1860" s="14"/>
      <c r="BK1860" s="14"/>
      <c r="BL1860" s="14"/>
      <c r="BM1860" s="14"/>
      <c r="BN1860" s="14"/>
      <c r="BO1860" s="14"/>
      <c r="BP1860" s="14"/>
      <c r="BQ1860" s="14"/>
      <c r="BR1860" s="14"/>
      <c r="BS1860" s="14"/>
      <c r="BT1860" s="14"/>
    </row>
    <row r="1861" spans="1:72" s="13" customFormat="1" x14ac:dyDescent="0.25">
      <c r="A1861" s="13" t="s">
        <v>61</v>
      </c>
      <c r="B1861" s="13">
        <v>85</v>
      </c>
      <c r="C1861" s="21">
        <v>40.061084216359021</v>
      </c>
      <c r="D1861" s="21">
        <v>39.453545594422685</v>
      </c>
      <c r="E1861" s="21">
        <f t="shared" si="490"/>
        <v>39.757314905390857</v>
      </c>
      <c r="F1861" s="22">
        <f t="shared" si="494"/>
        <v>0.86070260820750377</v>
      </c>
      <c r="G1861" s="22">
        <f t="shared" si="494"/>
        <v>0.79994543608234636</v>
      </c>
      <c r="H1861" s="22">
        <f t="shared" si="491"/>
        <v>0.83032402214492507</v>
      </c>
      <c r="I1861" s="22">
        <v>1.7927442104231623</v>
      </c>
      <c r="J1861" s="22">
        <v>1.6715194155839332</v>
      </c>
      <c r="K1861" s="22">
        <f t="shared" si="492"/>
        <v>1.7321318130035479</v>
      </c>
      <c r="L1861" s="22">
        <f t="shared" si="488"/>
        <v>2.0828846030299886</v>
      </c>
      <c r="M1861" s="22">
        <f t="shared" si="489"/>
        <v>2.0895417864623793</v>
      </c>
      <c r="N1861" s="22">
        <f t="shared" si="493"/>
        <v>2.0862131947461839</v>
      </c>
      <c r="O1861" s="14"/>
      <c r="P1861" s="14">
        <f t="shared" si="495"/>
        <v>85</v>
      </c>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c r="AM1861" s="14"/>
      <c r="AN1861" s="14"/>
      <c r="AO1861" s="14"/>
      <c r="AP1861" s="14"/>
      <c r="AQ1861" s="14"/>
      <c r="AR1861" s="14"/>
      <c r="AS1861" s="14"/>
      <c r="AT1861" s="14"/>
      <c r="AU1861" s="14"/>
      <c r="AV1861" s="14"/>
      <c r="AW1861" s="14"/>
      <c r="AX1861" s="14"/>
      <c r="AY1861" s="14"/>
      <c r="AZ1861" s="14"/>
      <c r="BA1861" s="14"/>
      <c r="BB1861" s="14"/>
      <c r="BC1861" s="14"/>
      <c r="BD1861" s="14"/>
      <c r="BE1861" s="14"/>
      <c r="BF1861" s="14"/>
      <c r="BG1861" s="14"/>
      <c r="BH1861" s="14"/>
      <c r="BI1861" s="14"/>
      <c r="BJ1861" s="14"/>
      <c r="BK1861" s="14"/>
      <c r="BL1861" s="14"/>
      <c r="BM1861" s="14"/>
      <c r="BN1861" s="14"/>
      <c r="BO1861" s="14"/>
      <c r="BP1861" s="14"/>
      <c r="BQ1861" s="14"/>
      <c r="BR1861" s="14"/>
      <c r="BS1861" s="14"/>
      <c r="BT1861" s="14"/>
    </row>
    <row r="1862" spans="1:72" s="13" customFormat="1" x14ac:dyDescent="0.25">
      <c r="A1862" s="13" t="s">
        <v>61</v>
      </c>
      <c r="B1862" s="13">
        <v>86</v>
      </c>
      <c r="C1862" s="21">
        <v>40.921786824566524</v>
      </c>
      <c r="D1862" s="21">
        <v>40.253491030505032</v>
      </c>
      <c r="E1862" s="21">
        <f t="shared" si="490"/>
        <v>40.587638927535778</v>
      </c>
      <c r="F1862" s="22">
        <f t="shared" si="494"/>
        <v>0.86642208216279926</v>
      </c>
      <c r="G1862" s="22">
        <f t="shared" si="494"/>
        <v>0.80465313901289193</v>
      </c>
      <c r="H1862" s="22">
        <f t="shared" si="491"/>
        <v>0.83553761058784559</v>
      </c>
      <c r="I1862" s="22">
        <v>1.8254667610001354</v>
      </c>
      <c r="J1862" s="22">
        <v>1.6926096969963687</v>
      </c>
      <c r="K1862" s="22">
        <f t="shared" si="492"/>
        <v>1.759038228998252</v>
      </c>
      <c r="L1862" s="22">
        <f t="shared" si="488"/>
        <v>2.1069023961662294</v>
      </c>
      <c r="M1862" s="22">
        <f t="shared" si="489"/>
        <v>2.1035271161345088</v>
      </c>
      <c r="N1862" s="22">
        <f t="shared" si="493"/>
        <v>2.1052147561503691</v>
      </c>
      <c r="O1862" s="14"/>
      <c r="P1862" s="14">
        <f t="shared" si="495"/>
        <v>86</v>
      </c>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4"/>
      <c r="AY1862" s="14"/>
      <c r="AZ1862" s="14"/>
      <c r="BA1862" s="14"/>
      <c r="BB1862" s="14"/>
      <c r="BC1862" s="14"/>
      <c r="BD1862" s="14"/>
      <c r="BE1862" s="14"/>
      <c r="BF1862" s="14"/>
      <c r="BG1862" s="14"/>
      <c r="BH1862" s="14"/>
      <c r="BI1862" s="14"/>
      <c r="BJ1862" s="14"/>
      <c r="BK1862" s="14"/>
      <c r="BL1862" s="14"/>
      <c r="BM1862" s="14"/>
      <c r="BN1862" s="14"/>
      <c r="BO1862" s="14"/>
      <c r="BP1862" s="14"/>
      <c r="BQ1862" s="14"/>
      <c r="BR1862" s="14"/>
      <c r="BS1862" s="14"/>
      <c r="BT1862" s="14"/>
    </row>
    <row r="1863" spans="1:72" s="13" customFormat="1" x14ac:dyDescent="0.25">
      <c r="A1863" s="13" t="s">
        <v>61</v>
      </c>
      <c r="B1863" s="13">
        <v>87</v>
      </c>
      <c r="C1863" s="21">
        <v>41.788208906729324</v>
      </c>
      <c r="D1863" s="21">
        <v>41.058144169517924</v>
      </c>
      <c r="E1863" s="21">
        <f t="shared" si="490"/>
        <v>41.423176538123627</v>
      </c>
      <c r="F1863" s="22">
        <f t="shared" si="494"/>
        <v>0.8719722394191507</v>
      </c>
      <c r="G1863" s="22">
        <f t="shared" si="494"/>
        <v>0.80922627319211671</v>
      </c>
      <c r="H1863" s="22">
        <f t="shared" si="491"/>
        <v>0.8405992563056337</v>
      </c>
      <c r="I1863" s="22">
        <v>1.8578836963609204</v>
      </c>
      <c r="J1863" s="22">
        <v>1.7135182735118559</v>
      </c>
      <c r="K1863" s="22">
        <f t="shared" si="492"/>
        <v>1.7857009849363883</v>
      </c>
      <c r="L1863" s="22">
        <f t="shared" si="488"/>
        <v>2.1306684001758103</v>
      </c>
      <c r="M1863" s="22">
        <f t="shared" si="489"/>
        <v>2.1174773116950605</v>
      </c>
      <c r="N1863" s="22">
        <f t="shared" si="493"/>
        <v>2.1240728559354354</v>
      </c>
      <c r="O1863" s="14"/>
      <c r="P1863" s="14">
        <f t="shared" si="495"/>
        <v>87</v>
      </c>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4"/>
      <c r="AY1863" s="14"/>
      <c r="AZ1863" s="14"/>
      <c r="BA1863" s="14"/>
      <c r="BB1863" s="14"/>
      <c r="BC1863" s="14"/>
      <c r="BD1863" s="14"/>
      <c r="BE1863" s="14"/>
      <c r="BF1863" s="14"/>
      <c r="BG1863" s="14"/>
      <c r="BH1863" s="14"/>
      <c r="BI1863" s="14"/>
      <c r="BJ1863" s="14"/>
      <c r="BK1863" s="14"/>
      <c r="BL1863" s="14"/>
      <c r="BM1863" s="14"/>
      <c r="BN1863" s="14"/>
      <c r="BO1863" s="14"/>
      <c r="BP1863" s="14"/>
      <c r="BQ1863" s="14"/>
      <c r="BR1863" s="14"/>
      <c r="BS1863" s="14"/>
      <c r="BT1863" s="14"/>
    </row>
    <row r="1864" spans="1:72" s="13" customFormat="1" x14ac:dyDescent="0.25">
      <c r="A1864" s="13" t="s">
        <v>61</v>
      </c>
      <c r="B1864" s="13">
        <v>88</v>
      </c>
      <c r="C1864" s="21">
        <v>42.660181146148474</v>
      </c>
      <c r="D1864" s="21">
        <v>41.86737044271004</v>
      </c>
      <c r="E1864" s="21">
        <f t="shared" si="490"/>
        <v>42.263775794429257</v>
      </c>
      <c r="F1864" s="22">
        <f t="shared" si="494"/>
        <v>0.87735319547262236</v>
      </c>
      <c r="G1864" s="22">
        <f t="shared" si="494"/>
        <v>0.81366533733102386</v>
      </c>
      <c r="H1864" s="22">
        <f t="shared" si="491"/>
        <v>0.84550926640182311</v>
      </c>
      <c r="I1864" s="22">
        <v>1.889977876085174</v>
      </c>
      <c r="J1864" s="22">
        <v>1.7342421011727209</v>
      </c>
      <c r="K1864" s="22">
        <f t="shared" si="492"/>
        <v>1.8121099886289476</v>
      </c>
      <c r="L1864" s="22">
        <f t="shared" si="488"/>
        <v>2.1541813329431823</v>
      </c>
      <c r="M1864" s="22">
        <f t="shared" si="489"/>
        <v>2.131394839629476</v>
      </c>
      <c r="N1864" s="22">
        <f t="shared" si="493"/>
        <v>2.1427880862863291</v>
      </c>
      <c r="O1864" s="14"/>
      <c r="P1864" s="14">
        <f t="shared" si="495"/>
        <v>88</v>
      </c>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c r="AS1864" s="14"/>
      <c r="AT1864" s="14"/>
      <c r="AU1864" s="14"/>
      <c r="AV1864" s="14"/>
      <c r="AW1864" s="14"/>
      <c r="AX1864" s="14"/>
      <c r="AY1864" s="14"/>
      <c r="AZ1864" s="14"/>
      <c r="BA1864" s="14"/>
      <c r="BB1864" s="14"/>
      <c r="BC1864" s="14"/>
      <c r="BD1864" s="14"/>
      <c r="BE1864" s="14"/>
      <c r="BF1864" s="14"/>
      <c r="BG1864" s="14"/>
      <c r="BH1864" s="14"/>
      <c r="BI1864" s="14"/>
      <c r="BJ1864" s="14"/>
      <c r="BK1864" s="14"/>
      <c r="BL1864" s="14"/>
      <c r="BM1864" s="14"/>
      <c r="BN1864" s="14"/>
      <c r="BO1864" s="14"/>
      <c r="BP1864" s="14"/>
      <c r="BQ1864" s="14"/>
      <c r="BR1864" s="14"/>
      <c r="BS1864" s="14"/>
      <c r="BT1864" s="14"/>
    </row>
    <row r="1865" spans="1:72" s="13" customFormat="1" x14ac:dyDescent="0.25">
      <c r="A1865" s="13" t="s">
        <v>61</v>
      </c>
      <c r="B1865" s="13">
        <v>89</v>
      </c>
      <c r="C1865" s="21">
        <v>43.537534341621097</v>
      </c>
      <c r="D1865" s="21">
        <v>42.681035780041064</v>
      </c>
      <c r="E1865" s="21">
        <f t="shared" si="490"/>
        <v>43.109285060831084</v>
      </c>
      <c r="F1865" s="22">
        <f t="shared" si="494"/>
        <v>0.88256515422852999</v>
      </c>
      <c r="G1865" s="22">
        <f t="shared" si="494"/>
        <v>0.81797087650473799</v>
      </c>
      <c r="H1865" s="22">
        <f t="shared" si="491"/>
        <v>0.85026801536663399</v>
      </c>
      <c r="I1865" s="22">
        <v>1.9217330431873414</v>
      </c>
      <c r="J1865" s="22">
        <v>1.7547783524338993</v>
      </c>
      <c r="K1865" s="22">
        <f t="shared" si="492"/>
        <v>1.8382556978106204</v>
      </c>
      <c r="L1865" s="22">
        <f t="shared" si="488"/>
        <v>2.1774404234973126</v>
      </c>
      <c r="M1865" s="22">
        <f t="shared" si="489"/>
        <v>2.1452821889358979</v>
      </c>
      <c r="N1865" s="22">
        <f t="shared" si="493"/>
        <v>2.1613613062166053</v>
      </c>
      <c r="O1865" s="14"/>
      <c r="P1865" s="14">
        <f t="shared" si="495"/>
        <v>89</v>
      </c>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c r="AM1865" s="14"/>
      <c r="AN1865" s="14"/>
      <c r="AO1865" s="14"/>
      <c r="AP1865" s="14"/>
      <c r="AQ1865" s="14"/>
      <c r="AR1865" s="14"/>
      <c r="AS1865" s="14"/>
      <c r="AT1865" s="14"/>
      <c r="AU1865" s="14"/>
      <c r="AV1865" s="14"/>
      <c r="AW1865" s="14"/>
      <c r="AX1865" s="14"/>
      <c r="AY1865" s="14"/>
      <c r="AZ1865" s="14"/>
      <c r="BA1865" s="14"/>
      <c r="BB1865" s="14"/>
      <c r="BC1865" s="14"/>
      <c r="BD1865" s="14"/>
      <c r="BE1865" s="14"/>
      <c r="BF1865" s="14"/>
      <c r="BG1865" s="14"/>
      <c r="BH1865" s="14"/>
      <c r="BI1865" s="14"/>
      <c r="BJ1865" s="14"/>
      <c r="BK1865" s="14"/>
      <c r="BL1865" s="14"/>
      <c r="BM1865" s="14"/>
      <c r="BN1865" s="14"/>
      <c r="BO1865" s="14"/>
      <c r="BP1865" s="14"/>
      <c r="BQ1865" s="14"/>
      <c r="BR1865" s="14"/>
      <c r="BS1865" s="14"/>
      <c r="BT1865" s="14"/>
    </row>
    <row r="1866" spans="1:72" s="13" customFormat="1" x14ac:dyDescent="0.25">
      <c r="A1866" s="13" t="s">
        <v>61</v>
      </c>
      <c r="B1866" s="13">
        <v>90</v>
      </c>
      <c r="C1866" s="21">
        <v>44.420099495849627</v>
      </c>
      <c r="D1866" s="21">
        <v>43.499006656545802</v>
      </c>
      <c r="E1866" s="21">
        <f t="shared" si="490"/>
        <v>43.959553076197714</v>
      </c>
      <c r="F1866" s="22">
        <f t="shared" si="494"/>
        <v>0.88760840606728664</v>
      </c>
      <c r="G1866" s="22">
        <f t="shared" si="494"/>
        <v>0.82214348092682599</v>
      </c>
      <c r="H1866" s="22">
        <f t="shared" si="491"/>
        <v>0.85487594349705631</v>
      </c>
      <c r="I1866" s="22">
        <v>1.9531338330118722</v>
      </c>
      <c r="J1866" s="22">
        <v>1.7751244109378788</v>
      </c>
      <c r="K1866" s="22">
        <f t="shared" si="492"/>
        <v>1.8641291219748755</v>
      </c>
      <c r="L1866" s="22">
        <f t="shared" si="488"/>
        <v>2.2004453987379335</v>
      </c>
      <c r="M1866" s="22">
        <f t="shared" si="489"/>
        <v>2.1591418677147813</v>
      </c>
      <c r="N1866" s="22">
        <f t="shared" si="493"/>
        <v>2.1797936332263577</v>
      </c>
      <c r="O1866" s="14"/>
      <c r="P1866" s="14">
        <f t="shared" si="495"/>
        <v>90</v>
      </c>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c r="AQ1866" s="14"/>
      <c r="AR1866" s="14"/>
      <c r="AS1866" s="14"/>
      <c r="AT1866" s="14"/>
      <c r="AU1866" s="14"/>
      <c r="AV1866" s="14"/>
      <c r="AW1866" s="14"/>
      <c r="AX1866" s="14"/>
      <c r="AY1866" s="14"/>
      <c r="AZ1866" s="14"/>
      <c r="BA1866" s="14"/>
      <c r="BB1866" s="14"/>
      <c r="BC1866" s="14"/>
      <c r="BD1866" s="14"/>
      <c r="BE1866" s="14"/>
      <c r="BF1866" s="14"/>
      <c r="BG1866" s="14"/>
      <c r="BH1866" s="14"/>
      <c r="BI1866" s="14"/>
      <c r="BJ1866" s="14"/>
      <c r="BK1866" s="14"/>
      <c r="BL1866" s="14"/>
      <c r="BM1866" s="14"/>
      <c r="BN1866" s="14"/>
      <c r="BO1866" s="14"/>
      <c r="BP1866" s="14"/>
      <c r="BQ1866" s="14"/>
      <c r="BR1866" s="14"/>
      <c r="BS1866" s="14"/>
      <c r="BT1866" s="14"/>
    </row>
    <row r="1867" spans="1:72" s="13" customFormat="1" x14ac:dyDescent="0.25">
      <c r="A1867" s="13" t="s">
        <v>61</v>
      </c>
      <c r="B1867" s="24">
        <v>91</v>
      </c>
      <c r="C1867" s="25">
        <v>45.307707901916913</v>
      </c>
      <c r="D1867" s="25">
        <v>44.321150137472628</v>
      </c>
      <c r="E1867" s="25">
        <f t="shared" si="490"/>
        <v>44.814429019694771</v>
      </c>
      <c r="F1867" s="26">
        <f t="shared" si="494"/>
        <v>0.89248332587012413</v>
      </c>
      <c r="G1867" s="26">
        <f t="shared" si="494"/>
        <v>0.82618378471556753</v>
      </c>
      <c r="H1867" s="26">
        <f t="shared" si="491"/>
        <v>0.85933355529284583</v>
      </c>
      <c r="I1867" s="26">
        <v>1.9841657791236975</v>
      </c>
      <c r="J1867" s="26">
        <v>1.7952778662299411</v>
      </c>
      <c r="K1867" s="26">
        <f t="shared" si="492"/>
        <v>1.8897218226768193</v>
      </c>
      <c r="L1867" s="26">
        <f t="shared" si="488"/>
        <v>2.2231964694569957</v>
      </c>
      <c r="M1867" s="26">
        <f t="shared" si="489"/>
        <v>2.1729763999761942</v>
      </c>
      <c r="N1867" s="26">
        <f t="shared" si="493"/>
        <v>2.1980864347165952</v>
      </c>
      <c r="O1867" s="14"/>
      <c r="P1867" s="14">
        <f t="shared" si="495"/>
        <v>91</v>
      </c>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c r="AM1867" s="14"/>
      <c r="AN1867" s="14"/>
      <c r="AO1867" s="14"/>
      <c r="AP1867" s="14"/>
      <c r="AQ1867" s="14"/>
      <c r="AR1867" s="14"/>
      <c r="AS1867" s="14"/>
      <c r="AT1867" s="14"/>
      <c r="AU1867" s="14"/>
      <c r="AV1867" s="14"/>
      <c r="AW1867" s="14"/>
      <c r="AX1867" s="14"/>
      <c r="AY1867" s="14"/>
      <c r="AZ1867" s="14"/>
      <c r="BA1867" s="14"/>
      <c r="BB1867" s="14"/>
      <c r="BC1867" s="14"/>
      <c r="BD1867" s="14"/>
      <c r="BE1867" s="14"/>
      <c r="BF1867" s="14"/>
      <c r="BG1867" s="14"/>
      <c r="BH1867" s="14"/>
      <c r="BI1867" s="14"/>
      <c r="BJ1867" s="14"/>
      <c r="BK1867" s="14"/>
      <c r="BL1867" s="14"/>
      <c r="BM1867" s="14"/>
      <c r="BN1867" s="14"/>
      <c r="BO1867" s="14"/>
      <c r="BP1867" s="14"/>
      <c r="BQ1867" s="14"/>
      <c r="BR1867" s="14"/>
      <c r="BS1867" s="14"/>
      <c r="BT1867" s="14"/>
    </row>
    <row r="1868" spans="1:72" s="13" customFormat="1" x14ac:dyDescent="0.25">
      <c r="A1868" s="13" t="s">
        <v>61</v>
      </c>
      <c r="B1868" s="13">
        <v>92</v>
      </c>
      <c r="C1868" s="21">
        <v>46.200191227787037</v>
      </c>
      <c r="D1868" s="21">
        <v>45.147333922188196</v>
      </c>
      <c r="E1868" s="21">
        <f t="shared" si="490"/>
        <v>45.67376257498762</v>
      </c>
      <c r="F1868" s="22">
        <f t="shared" si="494"/>
        <v>0.89719037100680765</v>
      </c>
      <c r="G1868" s="22">
        <f t="shared" si="494"/>
        <v>0.83009246465393716</v>
      </c>
      <c r="H1868" s="22">
        <f t="shared" si="491"/>
        <v>0.8636414178303724</v>
      </c>
      <c r="I1868" s="22">
        <v>2.0148153162899902</v>
      </c>
      <c r="J1868" s="22">
        <v>1.8152365084249718</v>
      </c>
      <c r="K1868" s="22">
        <f t="shared" si="492"/>
        <v>1.9150259123574811</v>
      </c>
      <c r="L1868" s="22">
        <f t="shared" ref="L1868:L1899" si="496">I1868/F1868</f>
        <v>2.2456943157214315</v>
      </c>
      <c r="M1868" s="22">
        <f t="shared" ref="M1868:M1899" si="497">J1868/G1868</f>
        <v>2.1867883226499809</v>
      </c>
      <c r="N1868" s="22">
        <f t="shared" si="493"/>
        <v>2.2162413191857064</v>
      </c>
      <c r="O1868" s="14"/>
      <c r="P1868" s="14">
        <f t="shared" si="495"/>
        <v>92</v>
      </c>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c r="AM1868" s="14"/>
      <c r="AN1868" s="14"/>
      <c r="AO1868" s="14"/>
      <c r="AP1868" s="14"/>
      <c r="AQ1868" s="14"/>
      <c r="AR1868" s="14"/>
      <c r="AS1868" s="14"/>
      <c r="AT1868" s="14"/>
      <c r="AU1868" s="14"/>
      <c r="AV1868" s="14"/>
      <c r="AW1868" s="14"/>
      <c r="AX1868" s="14"/>
      <c r="AY1868" s="14"/>
      <c r="AZ1868" s="14"/>
      <c r="BA1868" s="14"/>
      <c r="BB1868" s="14"/>
      <c r="BC1868" s="14"/>
      <c r="BD1868" s="14"/>
      <c r="BE1868" s="14"/>
      <c r="BF1868" s="14"/>
      <c r="BG1868" s="14"/>
      <c r="BH1868" s="14"/>
      <c r="BI1868" s="14"/>
      <c r="BJ1868" s="14"/>
      <c r="BK1868" s="14"/>
      <c r="BL1868" s="14"/>
      <c r="BM1868" s="14"/>
      <c r="BN1868" s="14"/>
      <c r="BO1868" s="14"/>
      <c r="BP1868" s="14"/>
      <c r="BQ1868" s="14"/>
      <c r="BR1868" s="14"/>
      <c r="BS1868" s="14"/>
      <c r="BT1868" s="14"/>
    </row>
    <row r="1869" spans="1:72" s="13" customFormat="1" x14ac:dyDescent="0.25">
      <c r="A1869" s="13" t="s">
        <v>61</v>
      </c>
      <c r="B1869" s="13">
        <v>93</v>
      </c>
      <c r="C1869" s="21">
        <v>47.097381598793845</v>
      </c>
      <c r="D1869" s="21">
        <v>45.977426386842133</v>
      </c>
      <c r="E1869" s="21">
        <f t="shared" si="490"/>
        <v>46.537403992817985</v>
      </c>
      <c r="F1869" s="22">
        <f t="shared" si="494"/>
        <v>0.90173007928945026</v>
      </c>
      <c r="G1869" s="22">
        <f t="shared" si="494"/>
        <v>0.8338702389441508</v>
      </c>
      <c r="H1869" s="22">
        <f t="shared" si="491"/>
        <v>0.86780015911680053</v>
      </c>
      <c r="I1869" s="22">
        <v>2.0450697806590505</v>
      </c>
      <c r="J1869" s="22">
        <v>1.8349983228366966</v>
      </c>
      <c r="K1869" s="22">
        <f t="shared" si="492"/>
        <v>1.9400340517478736</v>
      </c>
      <c r="L1869" s="22">
        <f t="shared" si="496"/>
        <v>2.2679400716792486</v>
      </c>
      <c r="M1869" s="22">
        <f t="shared" si="497"/>
        <v>2.2005801827874052</v>
      </c>
      <c r="N1869" s="22">
        <f t="shared" si="493"/>
        <v>2.2342601272333269</v>
      </c>
      <c r="O1869" s="14"/>
      <c r="P1869" s="14">
        <f t="shared" si="495"/>
        <v>93</v>
      </c>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c r="AQ1869" s="14"/>
      <c r="AR1869" s="14"/>
      <c r="AS1869" s="14"/>
      <c r="AT1869" s="14"/>
      <c r="AU1869" s="14"/>
      <c r="AV1869" s="14"/>
      <c r="AW1869" s="14"/>
      <c r="AX1869" s="14"/>
      <c r="AY1869" s="14"/>
      <c r="AZ1869" s="14"/>
      <c r="BA1869" s="14"/>
      <c r="BB1869" s="14"/>
      <c r="BC1869" s="14"/>
      <c r="BD1869" s="14"/>
      <c r="BE1869" s="14"/>
      <c r="BF1869" s="14"/>
      <c r="BG1869" s="14"/>
      <c r="BH1869" s="14"/>
      <c r="BI1869" s="14"/>
      <c r="BJ1869" s="14"/>
      <c r="BK1869" s="14"/>
      <c r="BL1869" s="14"/>
      <c r="BM1869" s="14"/>
      <c r="BN1869" s="14"/>
      <c r="BO1869" s="14"/>
      <c r="BP1869" s="14"/>
      <c r="BQ1869" s="14"/>
      <c r="BR1869" s="14"/>
      <c r="BS1869" s="14"/>
      <c r="BT1869" s="14"/>
    </row>
    <row r="1870" spans="1:72" s="13" customFormat="1" x14ac:dyDescent="0.25">
      <c r="A1870" s="13" t="s">
        <v>61</v>
      </c>
      <c r="B1870" s="13">
        <v>94</v>
      </c>
      <c r="C1870" s="21">
        <v>47.999111678083295</v>
      </c>
      <c r="D1870" s="21">
        <v>46.811296625786284</v>
      </c>
      <c r="E1870" s="21">
        <f t="shared" si="490"/>
        <v>47.40520415193479</v>
      </c>
      <c r="F1870" s="22">
        <f t="shared" si="494"/>
        <v>0.90610306689514175</v>
      </c>
      <c r="G1870" s="22">
        <f t="shared" si="494"/>
        <v>0.83751786595887268</v>
      </c>
      <c r="H1870" s="22">
        <f t="shared" si="491"/>
        <v>0.87181046642700721</v>
      </c>
      <c r="I1870" s="22">
        <v>2.0749174072509629</v>
      </c>
      <c r="J1870" s="22">
        <v>1.8545614845797769</v>
      </c>
      <c r="K1870" s="22">
        <f t="shared" si="492"/>
        <v>1.9647394459153698</v>
      </c>
      <c r="L1870" s="22">
        <f t="shared" si="496"/>
        <v>2.2899353098548572</v>
      </c>
      <c r="M1870" s="22">
        <f t="shared" si="497"/>
        <v>2.2143545349405684</v>
      </c>
      <c r="N1870" s="22">
        <f t="shared" si="493"/>
        <v>2.2521449223977128</v>
      </c>
      <c r="O1870" s="14"/>
      <c r="P1870" s="14">
        <f t="shared" si="495"/>
        <v>94</v>
      </c>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c r="AM1870" s="14"/>
      <c r="AN1870" s="14"/>
      <c r="AO1870" s="14"/>
      <c r="AP1870" s="14"/>
      <c r="AQ1870" s="14"/>
      <c r="AR1870" s="14"/>
      <c r="AS1870" s="14"/>
      <c r="AT1870" s="14"/>
      <c r="AU1870" s="14"/>
      <c r="AV1870" s="14"/>
      <c r="AW1870" s="14"/>
      <c r="AX1870" s="14"/>
      <c r="AY1870" s="14"/>
      <c r="AZ1870" s="14"/>
      <c r="BA1870" s="14"/>
      <c r="BB1870" s="14"/>
      <c r="BC1870" s="14"/>
      <c r="BD1870" s="14"/>
      <c r="BE1870" s="14"/>
      <c r="BF1870" s="14"/>
      <c r="BG1870" s="14"/>
      <c r="BH1870" s="14"/>
      <c r="BI1870" s="14"/>
      <c r="BJ1870" s="14"/>
      <c r="BK1870" s="14"/>
      <c r="BL1870" s="14"/>
      <c r="BM1870" s="14"/>
      <c r="BN1870" s="14"/>
      <c r="BO1870" s="14"/>
      <c r="BP1870" s="14"/>
      <c r="BQ1870" s="14"/>
      <c r="BR1870" s="14"/>
      <c r="BS1870" s="14"/>
      <c r="BT1870" s="14"/>
    </row>
    <row r="1871" spans="1:72" s="13" customFormat="1" x14ac:dyDescent="0.25">
      <c r="A1871" s="13" t="s">
        <v>61</v>
      </c>
      <c r="B1871" s="13">
        <v>95</v>
      </c>
      <c r="C1871" s="21">
        <v>48.905214744978437</v>
      </c>
      <c r="D1871" s="21">
        <v>47.648814491745156</v>
      </c>
      <c r="E1871" s="21">
        <f t="shared" si="490"/>
        <v>48.277014618361797</v>
      </c>
      <c r="F1871" s="22">
        <f t="shared" si="494"/>
        <v>0.9103100262609729</v>
      </c>
      <c r="G1871" s="22">
        <f t="shared" si="494"/>
        <v>0.84103614298950902</v>
      </c>
      <c r="H1871" s="22">
        <f t="shared" si="491"/>
        <v>0.87567308462524096</v>
      </c>
      <c r="I1871" s="22">
        <v>2.1043473248823359</v>
      </c>
      <c r="J1871" s="22">
        <v>1.873924353154806</v>
      </c>
      <c r="K1871" s="22">
        <f t="shared" si="492"/>
        <v>1.9891358390185709</v>
      </c>
      <c r="L1871" s="22">
        <f t="shared" si="496"/>
        <v>2.3116820249973271</v>
      </c>
      <c r="M1871" s="22">
        <f t="shared" si="497"/>
        <v>2.2281139387111701</v>
      </c>
      <c r="N1871" s="22">
        <f t="shared" si="493"/>
        <v>2.2698979818542488</v>
      </c>
      <c r="O1871" s="14"/>
      <c r="P1871" s="14">
        <f t="shared" si="495"/>
        <v>95</v>
      </c>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c r="AM1871" s="14"/>
      <c r="AN1871" s="14"/>
      <c r="AO1871" s="14"/>
      <c r="AP1871" s="14"/>
      <c r="AQ1871" s="14"/>
      <c r="AR1871" s="14"/>
      <c r="AS1871" s="14"/>
      <c r="AT1871" s="14"/>
      <c r="AU1871" s="14"/>
      <c r="AV1871" s="14"/>
      <c r="AW1871" s="14"/>
      <c r="AX1871" s="14"/>
      <c r="AY1871" s="14"/>
      <c r="AZ1871" s="14"/>
      <c r="BA1871" s="14"/>
      <c r="BB1871" s="14"/>
      <c r="BC1871" s="14"/>
      <c r="BD1871" s="14"/>
      <c r="BE1871" s="14"/>
      <c r="BF1871" s="14"/>
      <c r="BG1871" s="14"/>
      <c r="BH1871" s="14"/>
      <c r="BI1871" s="14"/>
      <c r="BJ1871" s="14"/>
      <c r="BK1871" s="14"/>
      <c r="BL1871" s="14"/>
      <c r="BM1871" s="14"/>
      <c r="BN1871" s="14"/>
      <c r="BO1871" s="14"/>
      <c r="BP1871" s="14"/>
      <c r="BQ1871" s="14"/>
      <c r="BR1871" s="14"/>
      <c r="BS1871" s="14"/>
      <c r="BT1871" s="14"/>
    </row>
    <row r="1872" spans="1:72" s="13" customFormat="1" x14ac:dyDescent="0.25">
      <c r="A1872" s="13" t="s">
        <v>61</v>
      </c>
      <c r="B1872" s="13">
        <v>96</v>
      </c>
      <c r="C1872" s="21">
        <v>49.81552477123941</v>
      </c>
      <c r="D1872" s="21">
        <v>48.489850634734665</v>
      </c>
      <c r="E1872" s="21">
        <f t="shared" si="490"/>
        <v>49.152687702987038</v>
      </c>
      <c r="F1872" s="22">
        <f t="shared" si="494"/>
        <v>0.91435172395449626</v>
      </c>
      <c r="G1872" s="22">
        <f t="shared" si="494"/>
        <v>0.84442590499365622</v>
      </c>
      <c r="H1872" s="22">
        <f t="shared" si="491"/>
        <v>0.87938881447407624</v>
      </c>
      <c r="I1872" s="22">
        <v>2.1333495486540843</v>
      </c>
      <c r="J1872" s="22">
        <v>1.8930854670257709</v>
      </c>
      <c r="K1872" s="22">
        <f t="shared" si="492"/>
        <v>2.0132175078399275</v>
      </c>
      <c r="L1872" s="22">
        <f t="shared" si="496"/>
        <v>2.3331826175462571</v>
      </c>
      <c r="M1872" s="22">
        <f t="shared" si="497"/>
        <v>2.2418609564565557</v>
      </c>
      <c r="N1872" s="22">
        <f t="shared" si="493"/>
        <v>2.2875217870014062</v>
      </c>
      <c r="O1872" s="14"/>
      <c r="P1872" s="14">
        <f t="shared" ref="P1872:P1903" si="498">AVERAGE(B1872,B2013)</f>
        <v>96</v>
      </c>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c r="AM1872" s="14"/>
      <c r="AN1872" s="14"/>
      <c r="AO1872" s="14"/>
      <c r="AP1872" s="14"/>
      <c r="AQ1872" s="14"/>
      <c r="AR1872" s="14"/>
      <c r="AS1872" s="14"/>
      <c r="AT1872" s="14"/>
      <c r="AU1872" s="14"/>
      <c r="AV1872" s="14"/>
      <c r="AW1872" s="14"/>
      <c r="AX1872" s="14"/>
      <c r="AY1872" s="14"/>
      <c r="AZ1872" s="14"/>
      <c r="BA1872" s="14"/>
      <c r="BB1872" s="14"/>
      <c r="BC1872" s="14"/>
      <c r="BD1872" s="14"/>
      <c r="BE1872" s="14"/>
      <c r="BF1872" s="14"/>
      <c r="BG1872" s="14"/>
      <c r="BH1872" s="14"/>
      <c r="BI1872" s="14"/>
      <c r="BJ1872" s="14"/>
      <c r="BK1872" s="14"/>
      <c r="BL1872" s="14"/>
      <c r="BM1872" s="14"/>
      <c r="BN1872" s="14"/>
      <c r="BO1872" s="14"/>
      <c r="BP1872" s="14"/>
      <c r="BQ1872" s="14"/>
      <c r="BR1872" s="14"/>
      <c r="BS1872" s="14"/>
      <c r="BT1872" s="14"/>
    </row>
    <row r="1873" spans="1:72" s="13" customFormat="1" x14ac:dyDescent="0.25">
      <c r="A1873" s="13" t="s">
        <v>61</v>
      </c>
      <c r="B1873" s="13">
        <v>97</v>
      </c>
      <c r="C1873" s="21">
        <v>50.729876495193906</v>
      </c>
      <c r="D1873" s="21">
        <v>49.334276539728322</v>
      </c>
      <c r="E1873" s="21">
        <f t="shared" si="490"/>
        <v>50.032076517461114</v>
      </c>
      <c r="F1873" s="22">
        <f t="shared" si="494"/>
        <v>0.91822899852299145</v>
      </c>
      <c r="G1873" s="22">
        <f t="shared" si="494"/>
        <v>0.84768802334264137</v>
      </c>
      <c r="H1873" s="22">
        <f t="shared" si="491"/>
        <v>0.88295851093281641</v>
      </c>
      <c r="I1873" s="22">
        <v>2.1619149701366993</v>
      </c>
      <c r="J1873" s="22">
        <v>1.9120435381991525</v>
      </c>
      <c r="K1873" s="22">
        <f t="shared" si="492"/>
        <v>2.0369792541679259</v>
      </c>
      <c r="L1873" s="22">
        <f t="shared" si="496"/>
        <v>2.3544398767782626</v>
      </c>
      <c r="M1873" s="22">
        <f t="shared" si="497"/>
        <v>2.2555981511446825</v>
      </c>
      <c r="N1873" s="22">
        <f t="shared" si="493"/>
        <v>2.3050190139614726</v>
      </c>
      <c r="O1873" s="14"/>
      <c r="P1873" s="14">
        <f t="shared" si="498"/>
        <v>97</v>
      </c>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c r="AM1873" s="14"/>
      <c r="AN1873" s="14"/>
      <c r="AO1873" s="14"/>
      <c r="AP1873" s="14"/>
      <c r="AQ1873" s="14"/>
      <c r="AR1873" s="14"/>
      <c r="AS1873" s="14"/>
      <c r="AT1873" s="14"/>
      <c r="AU1873" s="14"/>
      <c r="AV1873" s="14"/>
      <c r="AW1873" s="14"/>
      <c r="AX1873" s="14"/>
      <c r="AY1873" s="14"/>
      <c r="AZ1873" s="14"/>
      <c r="BA1873" s="14"/>
      <c r="BB1873" s="14"/>
      <c r="BC1873" s="14"/>
      <c r="BD1873" s="14"/>
      <c r="BE1873" s="14"/>
      <c r="BF1873" s="14"/>
      <c r="BG1873" s="14"/>
      <c r="BH1873" s="14"/>
      <c r="BI1873" s="14"/>
      <c r="BJ1873" s="14"/>
      <c r="BK1873" s="14"/>
      <c r="BL1873" s="14"/>
      <c r="BM1873" s="14"/>
      <c r="BN1873" s="14"/>
      <c r="BO1873" s="14"/>
      <c r="BP1873" s="14"/>
      <c r="BQ1873" s="14"/>
      <c r="BR1873" s="14"/>
      <c r="BS1873" s="14"/>
      <c r="BT1873" s="14"/>
    </row>
    <row r="1874" spans="1:72" s="13" customFormat="1" x14ac:dyDescent="0.25">
      <c r="A1874" s="13" t="s">
        <v>61</v>
      </c>
      <c r="B1874" s="24">
        <v>98</v>
      </c>
      <c r="C1874" s="25">
        <v>51.648105493716898</v>
      </c>
      <c r="D1874" s="25">
        <v>50.181964563070963</v>
      </c>
      <c r="E1874" s="25">
        <f t="shared" si="490"/>
        <v>50.91503502839393</v>
      </c>
      <c r="F1874" s="26">
        <f t="shared" si="494"/>
        <v>0.92194275832442685</v>
      </c>
      <c r="G1874" s="26">
        <f t="shared" si="494"/>
        <v>0.85082340457012151</v>
      </c>
      <c r="H1874" s="26">
        <f t="shared" si="491"/>
        <v>0.88638308144727418</v>
      </c>
      <c r="I1874" s="26">
        <v>2.190035345391995</v>
      </c>
      <c r="J1874" s="26">
        <v>1.9307974468133779</v>
      </c>
      <c r="K1874" s="26">
        <f t="shared" si="492"/>
        <v>2.0604163961026867</v>
      </c>
      <c r="L1874" s="26">
        <f t="shared" si="496"/>
        <v>2.3754569636972329</v>
      </c>
      <c r="M1874" s="26">
        <f t="shared" si="497"/>
        <v>2.26932808435014</v>
      </c>
      <c r="N1874" s="26">
        <f t="shared" si="493"/>
        <v>2.3223925240236865</v>
      </c>
      <c r="O1874" s="14"/>
      <c r="P1874" s="14">
        <f t="shared" si="498"/>
        <v>98</v>
      </c>
      <c r="Q1874" s="14"/>
      <c r="R1874" s="14"/>
      <c r="S1874" s="14"/>
      <c r="T1874" s="14"/>
      <c r="U1874" s="14"/>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4"/>
      <c r="AY1874" s="14"/>
      <c r="AZ1874" s="14"/>
      <c r="BA1874" s="14"/>
      <c r="BB1874" s="14"/>
      <c r="BC1874" s="14"/>
      <c r="BD1874" s="14"/>
      <c r="BE1874" s="14"/>
      <c r="BF1874" s="14"/>
      <c r="BG1874" s="14"/>
      <c r="BH1874" s="14"/>
      <c r="BI1874" s="14"/>
      <c r="BJ1874" s="14"/>
      <c r="BK1874" s="14"/>
      <c r="BL1874" s="14"/>
      <c r="BM1874" s="14"/>
      <c r="BN1874" s="14"/>
      <c r="BO1874" s="14"/>
      <c r="BP1874" s="14"/>
      <c r="BQ1874" s="14"/>
      <c r="BR1874" s="14"/>
      <c r="BS1874" s="14"/>
      <c r="BT1874" s="14"/>
    </row>
    <row r="1875" spans="1:72" s="13" customFormat="1" x14ac:dyDescent="0.25">
      <c r="A1875" s="13" t="s">
        <v>61</v>
      </c>
      <c r="B1875" s="13">
        <v>99</v>
      </c>
      <c r="C1875" s="21">
        <v>52.570048252041325</v>
      </c>
      <c r="D1875" s="21">
        <v>51.032787967641084</v>
      </c>
      <c r="E1875" s="21">
        <f t="shared" si="490"/>
        <v>51.801418109841208</v>
      </c>
      <c r="F1875" s="22">
        <f t="shared" si="494"/>
        <v>0.92549397934359234</v>
      </c>
      <c r="G1875" s="22">
        <f t="shared" si="494"/>
        <v>0.85383298912357475</v>
      </c>
      <c r="H1875" s="22">
        <f t="shared" si="491"/>
        <v>0.88966348423358355</v>
      </c>
      <c r="I1875" s="22">
        <v>2.2177032809737249</v>
      </c>
      <c r="J1875" s="22">
        <v>1.9493462357468965</v>
      </c>
      <c r="K1875" s="22">
        <f t="shared" si="492"/>
        <v>2.0835247583603107</v>
      </c>
      <c r="L1875" s="22">
        <f t="shared" si="496"/>
        <v>2.3962373937285184</v>
      </c>
      <c r="M1875" s="22">
        <f t="shared" si="497"/>
        <v>2.2830533143815654</v>
      </c>
      <c r="N1875" s="22">
        <f t="shared" si="493"/>
        <v>2.3396453540550421</v>
      </c>
      <c r="O1875" s="14"/>
      <c r="P1875" s="14">
        <f t="shared" si="498"/>
        <v>99</v>
      </c>
      <c r="Q1875" s="14"/>
      <c r="R1875" s="14"/>
      <c r="S1875" s="14"/>
      <c r="T1875" s="14"/>
      <c r="U1875" s="14"/>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c r="AQ1875" s="14"/>
      <c r="AR1875" s="14"/>
      <c r="AS1875" s="14"/>
      <c r="AT1875" s="14"/>
      <c r="AU1875" s="14"/>
      <c r="AV1875" s="14"/>
      <c r="AW1875" s="14"/>
      <c r="AX1875" s="14"/>
      <c r="AY1875" s="14"/>
      <c r="AZ1875" s="14"/>
      <c r="BA1875" s="14"/>
      <c r="BB1875" s="14"/>
      <c r="BC1875" s="14"/>
      <c r="BD1875" s="14"/>
      <c r="BE1875" s="14"/>
      <c r="BF1875" s="14"/>
      <c r="BG1875" s="14"/>
      <c r="BH1875" s="14"/>
      <c r="BI1875" s="14"/>
      <c r="BJ1875" s="14"/>
      <c r="BK1875" s="14"/>
      <c r="BL1875" s="14"/>
      <c r="BM1875" s="14"/>
      <c r="BN1875" s="14"/>
      <c r="BO1875" s="14"/>
      <c r="BP1875" s="14"/>
      <c r="BQ1875" s="14"/>
      <c r="BR1875" s="14"/>
      <c r="BS1875" s="14"/>
      <c r="BT1875" s="14"/>
    </row>
    <row r="1876" spans="1:72" s="13" customFormat="1" x14ac:dyDescent="0.25">
      <c r="A1876" s="13" t="s">
        <v>61</v>
      </c>
      <c r="B1876" s="13">
        <v>100</v>
      </c>
      <c r="C1876" s="21">
        <v>53.495542231384917</v>
      </c>
      <c r="D1876" s="21">
        <v>51.886620956764659</v>
      </c>
      <c r="E1876" s="21">
        <f t="shared" si="490"/>
        <v>52.691081594074788</v>
      </c>
      <c r="F1876" s="22">
        <f t="shared" si="494"/>
        <v>0.92888370299625933</v>
      </c>
      <c r="G1876" s="22">
        <f t="shared" si="494"/>
        <v>0.85671775011927309</v>
      </c>
      <c r="H1876" s="22">
        <f t="shared" si="491"/>
        <v>0.89280072655776621</v>
      </c>
      <c r="I1876" s="22">
        <v>2.2449122180519758</v>
      </c>
      <c r="J1876" s="22">
        <v>1.9676891052527348</v>
      </c>
      <c r="K1876" s="22">
        <f t="shared" si="492"/>
        <v>2.1063006616523552</v>
      </c>
      <c r="L1876" s="22">
        <f t="shared" si="496"/>
        <v>2.4167850192770755</v>
      </c>
      <c r="M1876" s="22">
        <f t="shared" si="497"/>
        <v>2.2967763945345956</v>
      </c>
      <c r="N1876" s="22">
        <f t="shared" si="493"/>
        <v>2.3567807069058357</v>
      </c>
      <c r="O1876" s="14"/>
      <c r="P1876" s="14">
        <f t="shared" si="498"/>
        <v>100</v>
      </c>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c r="AS1876" s="14"/>
      <c r="AT1876" s="14"/>
      <c r="AU1876" s="14"/>
      <c r="AV1876" s="14"/>
      <c r="AW1876" s="14"/>
      <c r="AX1876" s="14"/>
      <c r="AY1876" s="14"/>
      <c r="AZ1876" s="14"/>
      <c r="BA1876" s="14"/>
      <c r="BB1876" s="14"/>
      <c r="BC1876" s="14"/>
      <c r="BD1876" s="14"/>
      <c r="BE1876" s="14"/>
      <c r="BF1876" s="14"/>
      <c r="BG1876" s="14"/>
      <c r="BH1876" s="14"/>
      <c r="BI1876" s="14"/>
      <c r="BJ1876" s="14"/>
      <c r="BK1876" s="14"/>
      <c r="BL1876" s="14"/>
      <c r="BM1876" s="14"/>
      <c r="BN1876" s="14"/>
      <c r="BO1876" s="14"/>
      <c r="BP1876" s="14"/>
      <c r="BQ1876" s="14"/>
      <c r="BR1876" s="14"/>
      <c r="BS1876" s="14"/>
      <c r="BT1876" s="14"/>
    </row>
    <row r="1877" spans="1:72" s="13" customFormat="1" x14ac:dyDescent="0.25">
      <c r="A1877" s="13" t="s">
        <v>61</v>
      </c>
      <c r="B1877" s="13">
        <v>101</v>
      </c>
      <c r="C1877" s="21">
        <v>54.424425934381176</v>
      </c>
      <c r="D1877" s="21">
        <v>52.743338706883932</v>
      </c>
      <c r="E1877" s="21">
        <f t="shared" si="490"/>
        <v>53.583882320632554</v>
      </c>
      <c r="F1877" s="22">
        <f t="shared" si="494"/>
        <v>0.93211303392430978</v>
      </c>
      <c r="G1877" s="22">
        <f t="shared" si="494"/>
        <v>0.85947869210228589</v>
      </c>
      <c r="H1877" s="22">
        <f t="shared" si="491"/>
        <v>0.89579586301329783</v>
      </c>
      <c r="I1877" s="22">
        <v>2.2716564148077056</v>
      </c>
      <c r="J1877" s="22">
        <v>1.9858254076269306</v>
      </c>
      <c r="K1877" s="22">
        <f t="shared" si="492"/>
        <v>2.1287409112173181</v>
      </c>
      <c r="L1877" s="22">
        <f t="shared" si="496"/>
        <v>2.4371040122073548</v>
      </c>
      <c r="M1877" s="22">
        <f t="shared" si="497"/>
        <v>2.3104998714623157</v>
      </c>
      <c r="N1877" s="22">
        <f t="shared" si="493"/>
        <v>2.3738019418348353</v>
      </c>
      <c r="O1877" s="14"/>
      <c r="P1877" s="14">
        <f t="shared" si="498"/>
        <v>101</v>
      </c>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c r="AM1877" s="14"/>
      <c r="AN1877" s="14"/>
      <c r="AO1877" s="14"/>
      <c r="AP1877" s="14"/>
      <c r="AQ1877" s="14"/>
      <c r="AR1877" s="14"/>
      <c r="AS1877" s="14"/>
      <c r="AT1877" s="14"/>
      <c r="AU1877" s="14"/>
      <c r="AV1877" s="14"/>
      <c r="AW1877" s="14"/>
      <c r="AX1877" s="14"/>
      <c r="AY1877" s="14"/>
      <c r="AZ1877" s="14"/>
      <c r="BA1877" s="14"/>
      <c r="BB1877" s="14"/>
      <c r="BC1877" s="14"/>
      <c r="BD1877" s="14"/>
      <c r="BE1877" s="14"/>
      <c r="BF1877" s="14"/>
      <c r="BG1877" s="14"/>
      <c r="BH1877" s="14"/>
      <c r="BI1877" s="14"/>
      <c r="BJ1877" s="14"/>
      <c r="BK1877" s="14"/>
      <c r="BL1877" s="14"/>
      <c r="BM1877" s="14"/>
      <c r="BN1877" s="14"/>
      <c r="BO1877" s="14"/>
      <c r="BP1877" s="14"/>
      <c r="BQ1877" s="14"/>
      <c r="BR1877" s="14"/>
      <c r="BS1877" s="14"/>
      <c r="BT1877" s="14"/>
    </row>
    <row r="1878" spans="1:72" s="13" customFormat="1" x14ac:dyDescent="0.25">
      <c r="A1878" s="13" t="s">
        <v>61</v>
      </c>
      <c r="B1878" s="13">
        <v>102</v>
      </c>
      <c r="C1878" s="21">
        <v>55.356538968305486</v>
      </c>
      <c r="D1878" s="21">
        <v>53.602817398986218</v>
      </c>
      <c r="E1878" s="21">
        <f t="shared" si="490"/>
        <v>54.479678183645852</v>
      </c>
      <c r="F1878" s="22">
        <f t="shared" si="494"/>
        <v>0.93518313778508855</v>
      </c>
      <c r="G1878" s="22">
        <f t="shared" si="494"/>
        <v>0.8621168498121321</v>
      </c>
      <c r="H1878" s="22">
        <f t="shared" si="491"/>
        <v>0.89864999379861032</v>
      </c>
      <c r="I1878" s="22">
        <v>2.2979309272444541</v>
      </c>
      <c r="J1878" s="22">
        <v>2.003754641917824</v>
      </c>
      <c r="K1878" s="22">
        <f t="shared" si="492"/>
        <v>2.1508427845811391</v>
      </c>
      <c r="L1878" s="22">
        <f t="shared" si="496"/>
        <v>2.4571988462997014</v>
      </c>
      <c r="M1878" s="22">
        <f t="shared" si="497"/>
        <v>2.3242262836580347</v>
      </c>
      <c r="N1878" s="22">
        <f t="shared" si="493"/>
        <v>2.3907125649788679</v>
      </c>
      <c r="O1878" s="14"/>
      <c r="P1878" s="14">
        <f t="shared" si="498"/>
        <v>102</v>
      </c>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c r="AS1878" s="14"/>
      <c r="AT1878" s="14"/>
      <c r="AU1878" s="14"/>
      <c r="AV1878" s="14"/>
      <c r="AW1878" s="14"/>
      <c r="AX1878" s="14"/>
      <c r="AY1878" s="14"/>
      <c r="AZ1878" s="14"/>
      <c r="BA1878" s="14"/>
      <c r="BB1878" s="14"/>
      <c r="BC1878" s="14"/>
      <c r="BD1878" s="14"/>
      <c r="BE1878" s="14"/>
      <c r="BF1878" s="14"/>
      <c r="BG1878" s="14"/>
      <c r="BH1878" s="14"/>
      <c r="BI1878" s="14"/>
      <c r="BJ1878" s="14"/>
      <c r="BK1878" s="14"/>
      <c r="BL1878" s="14"/>
      <c r="BM1878" s="14"/>
      <c r="BN1878" s="14"/>
      <c r="BO1878" s="14"/>
      <c r="BP1878" s="14"/>
      <c r="BQ1878" s="14"/>
      <c r="BR1878" s="14"/>
      <c r="BS1878" s="14"/>
      <c r="BT1878" s="14"/>
    </row>
    <row r="1879" spans="1:72" s="13" customFormat="1" x14ac:dyDescent="0.25">
      <c r="A1879" s="13" t="s">
        <v>61</v>
      </c>
      <c r="B1879" s="13">
        <v>103</v>
      </c>
      <c r="C1879" s="21">
        <v>56.291722106090575</v>
      </c>
      <c r="D1879" s="21">
        <v>54.46493424879835</v>
      </c>
      <c r="E1879" s="21">
        <f t="shared" si="490"/>
        <v>55.378328177444459</v>
      </c>
      <c r="F1879" s="22">
        <f t="shared" si="494"/>
        <v>0.93809523903738068</v>
      </c>
      <c r="G1879" s="22">
        <f t="shared" si="494"/>
        <v>0.86463328695572983</v>
      </c>
      <c r="H1879" s="22">
        <f t="shared" si="491"/>
        <v>0.90136426299655525</v>
      </c>
      <c r="I1879" s="22">
        <v>2.3237315885639358</v>
      </c>
      <c r="J1879" s="22">
        <v>2.0214764486827494</v>
      </c>
      <c r="K1879" s="22">
        <f t="shared" si="492"/>
        <v>2.1726040186233426</v>
      </c>
      <c r="L1879" s="22">
        <f t="shared" si="496"/>
        <v>2.4770742797377538</v>
      </c>
      <c r="M1879" s="22">
        <f t="shared" si="497"/>
        <v>2.3379581600427688</v>
      </c>
      <c r="N1879" s="22">
        <f t="shared" si="493"/>
        <v>2.4075162198902613</v>
      </c>
      <c r="O1879" s="14"/>
      <c r="P1879" s="14">
        <f t="shared" si="498"/>
        <v>103</v>
      </c>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c r="AM1879" s="14"/>
      <c r="AN1879" s="14"/>
      <c r="AO1879" s="14"/>
      <c r="AP1879" s="14"/>
      <c r="AQ1879" s="14"/>
      <c r="AR1879" s="14"/>
      <c r="AS1879" s="14"/>
      <c r="AT1879" s="14"/>
      <c r="AU1879" s="14"/>
      <c r="AV1879" s="14"/>
      <c r="AW1879" s="14"/>
      <c r="AX1879" s="14"/>
      <c r="AY1879" s="14"/>
      <c r="AZ1879" s="14"/>
      <c r="BA1879" s="14"/>
      <c r="BB1879" s="14"/>
      <c r="BC1879" s="14"/>
      <c r="BD1879" s="14"/>
      <c r="BE1879" s="14"/>
      <c r="BF1879" s="14"/>
      <c r="BG1879" s="14"/>
      <c r="BH1879" s="14"/>
      <c r="BI1879" s="14"/>
      <c r="BJ1879" s="14"/>
      <c r="BK1879" s="14"/>
      <c r="BL1879" s="14"/>
      <c r="BM1879" s="14"/>
      <c r="BN1879" s="14"/>
      <c r="BO1879" s="14"/>
      <c r="BP1879" s="14"/>
      <c r="BQ1879" s="14"/>
      <c r="BR1879" s="14"/>
      <c r="BS1879" s="14"/>
      <c r="BT1879" s="14"/>
    </row>
    <row r="1880" spans="1:72" s="13" customFormat="1" x14ac:dyDescent="0.25">
      <c r="A1880" s="13" t="s">
        <v>61</v>
      </c>
      <c r="B1880" s="13">
        <v>104</v>
      </c>
      <c r="C1880" s="21">
        <v>57.229817345127955</v>
      </c>
      <c r="D1880" s="21">
        <v>55.32956753575408</v>
      </c>
      <c r="E1880" s="21">
        <f t="shared" si="490"/>
        <v>56.279692440441018</v>
      </c>
      <c r="F1880" s="22">
        <f t="shared" si="494"/>
        <v>0.94085061872759468</v>
      </c>
      <c r="G1880" s="22">
        <f t="shared" si="494"/>
        <v>0.86702909498823999</v>
      </c>
      <c r="H1880" s="22">
        <f t="shared" si="491"/>
        <v>0.90393985685791733</v>
      </c>
      <c r="I1880" s="22">
        <v>2.3490549872512005</v>
      </c>
      <c r="J1880" s="22">
        <v>2.0389906047982627</v>
      </c>
      <c r="K1880" s="22">
        <f t="shared" si="492"/>
        <v>2.1940227960247318</v>
      </c>
      <c r="L1880" s="22">
        <f t="shared" si="496"/>
        <v>2.4967353376756662</v>
      </c>
      <c r="M1880" s="22">
        <f t="shared" si="497"/>
        <v>2.3516980186529017</v>
      </c>
      <c r="N1880" s="22">
        <f t="shared" si="493"/>
        <v>2.4242166781642842</v>
      </c>
      <c r="O1880" s="14"/>
      <c r="P1880" s="14">
        <f t="shared" si="498"/>
        <v>104</v>
      </c>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c r="AS1880" s="14"/>
      <c r="AT1880" s="14"/>
      <c r="AU1880" s="14"/>
      <c r="AV1880" s="14"/>
      <c r="AW1880" s="14"/>
      <c r="AX1880" s="14"/>
      <c r="AY1880" s="14"/>
      <c r="AZ1880" s="14"/>
      <c r="BA1880" s="14"/>
      <c r="BB1880" s="14"/>
      <c r="BC1880" s="14"/>
      <c r="BD1880" s="14"/>
      <c r="BE1880" s="14"/>
      <c r="BF1880" s="14"/>
      <c r="BG1880" s="14"/>
      <c r="BH1880" s="14"/>
      <c r="BI1880" s="14"/>
      <c r="BJ1880" s="14"/>
      <c r="BK1880" s="14"/>
      <c r="BL1880" s="14"/>
      <c r="BM1880" s="14"/>
      <c r="BN1880" s="14"/>
      <c r="BO1880" s="14"/>
      <c r="BP1880" s="14"/>
      <c r="BQ1880" s="14"/>
      <c r="BR1880" s="14"/>
      <c r="BS1880" s="14"/>
      <c r="BT1880" s="14"/>
    </row>
    <row r="1881" spans="1:72" s="13" customFormat="1" x14ac:dyDescent="0.25">
      <c r="A1881" s="13" t="s">
        <v>61</v>
      </c>
      <c r="B1881" s="24">
        <v>105</v>
      </c>
      <c r="C1881" s="25">
        <v>58.17066796385555</v>
      </c>
      <c r="D1881" s="25">
        <v>56.19659663074232</v>
      </c>
      <c r="E1881" s="25">
        <f t="shared" si="490"/>
        <v>57.183632297298935</v>
      </c>
      <c r="F1881" s="26">
        <f t="shared" si="494"/>
        <v>0.94345061227787141</v>
      </c>
      <c r="G1881" s="26">
        <f t="shared" si="494"/>
        <v>0.86930539190288414</v>
      </c>
      <c r="H1881" s="26">
        <f t="shared" si="491"/>
        <v>0.90637800209037778</v>
      </c>
      <c r="I1881" s="26">
        <v>2.3738984440132125</v>
      </c>
      <c r="J1881" s="26">
        <v>2.0562970183296132</v>
      </c>
      <c r="K1881" s="26">
        <f t="shared" si="492"/>
        <v>2.2150977311714128</v>
      </c>
      <c r="L1881" s="26">
        <f t="shared" si="496"/>
        <v>2.5161872949360449</v>
      </c>
      <c r="M1881" s="26">
        <f t="shared" si="497"/>
        <v>2.3654483654224658</v>
      </c>
      <c r="N1881" s="26">
        <f t="shared" si="493"/>
        <v>2.4408178301792551</v>
      </c>
      <c r="O1881" s="14"/>
      <c r="P1881" s="14">
        <f t="shared" si="498"/>
        <v>105</v>
      </c>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c r="AM1881" s="14"/>
      <c r="AN1881" s="14"/>
      <c r="AO1881" s="14"/>
      <c r="AP1881" s="14"/>
      <c r="AQ1881" s="14"/>
      <c r="AR1881" s="14"/>
      <c r="AS1881" s="14"/>
      <c r="AT1881" s="14"/>
      <c r="AU1881" s="14"/>
      <c r="AV1881" s="14"/>
      <c r="AW1881" s="14"/>
      <c r="AX1881" s="14"/>
      <c r="AY1881" s="14"/>
      <c r="AZ1881" s="14"/>
      <c r="BA1881" s="14"/>
      <c r="BB1881" s="14"/>
      <c r="BC1881" s="14"/>
      <c r="BD1881" s="14"/>
      <c r="BE1881" s="14"/>
      <c r="BF1881" s="14"/>
      <c r="BG1881" s="14"/>
      <c r="BH1881" s="14"/>
      <c r="BI1881" s="14"/>
      <c r="BJ1881" s="14"/>
      <c r="BK1881" s="14"/>
      <c r="BL1881" s="14"/>
      <c r="BM1881" s="14"/>
      <c r="BN1881" s="14"/>
      <c r="BO1881" s="14"/>
      <c r="BP1881" s="14"/>
      <c r="BQ1881" s="14"/>
      <c r="BR1881" s="14"/>
      <c r="BS1881" s="14"/>
      <c r="BT1881" s="14"/>
    </row>
    <row r="1882" spans="1:72" s="13" customFormat="1" x14ac:dyDescent="0.25">
      <c r="A1882" s="13" t="s">
        <v>61</v>
      </c>
      <c r="B1882" s="13">
        <v>106</v>
      </c>
      <c r="C1882" s="21">
        <v>59.114118576133421</v>
      </c>
      <c r="D1882" s="21">
        <v>57.065902022645204</v>
      </c>
      <c r="E1882" s="21">
        <f t="shared" si="490"/>
        <v>58.090010299389313</v>
      </c>
      <c r="F1882" s="22">
        <f t="shared" si="494"/>
        <v>0.94589660727977076</v>
      </c>
      <c r="G1882" s="22">
        <f t="shared" si="494"/>
        <v>0.87146332103078805</v>
      </c>
      <c r="H1882" s="22">
        <f t="shared" si="491"/>
        <v>0.90867996415527941</v>
      </c>
      <c r="I1882" s="22">
        <v>2.3982599877121746</v>
      </c>
      <c r="J1882" s="22">
        <v>2.073395723464758</v>
      </c>
      <c r="K1882" s="22">
        <f t="shared" si="492"/>
        <v>2.2358278555884663</v>
      </c>
      <c r="L1882" s="22">
        <f t="shared" si="496"/>
        <v>2.5354356588815143</v>
      </c>
      <c r="M1882" s="22">
        <f t="shared" si="497"/>
        <v>2.3792116930547289</v>
      </c>
      <c r="N1882" s="22">
        <f t="shared" si="493"/>
        <v>2.4573236759681216</v>
      </c>
      <c r="O1882" s="14"/>
      <c r="P1882" s="14">
        <f t="shared" si="498"/>
        <v>106</v>
      </c>
      <c r="Q1882" s="14"/>
      <c r="R1882" s="14"/>
      <c r="S1882" s="14"/>
      <c r="T1882" s="14"/>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c r="AQ1882" s="14"/>
      <c r="AR1882" s="14"/>
      <c r="AS1882" s="14"/>
      <c r="AT1882" s="14"/>
      <c r="AU1882" s="14"/>
      <c r="AV1882" s="14"/>
      <c r="AW1882" s="14"/>
      <c r="AX1882" s="14"/>
      <c r="AY1882" s="14"/>
      <c r="AZ1882" s="14"/>
      <c r="BA1882" s="14"/>
      <c r="BB1882" s="14"/>
      <c r="BC1882" s="14"/>
      <c r="BD1882" s="14"/>
      <c r="BE1882" s="14"/>
      <c r="BF1882" s="14"/>
      <c r="BG1882" s="14"/>
      <c r="BH1882" s="14"/>
      <c r="BI1882" s="14"/>
      <c r="BJ1882" s="14"/>
      <c r="BK1882" s="14"/>
      <c r="BL1882" s="14"/>
      <c r="BM1882" s="14"/>
      <c r="BN1882" s="14"/>
      <c r="BO1882" s="14"/>
      <c r="BP1882" s="14"/>
      <c r="BQ1882" s="14"/>
      <c r="BR1882" s="14"/>
      <c r="BS1882" s="14"/>
      <c r="BT1882" s="14"/>
    </row>
    <row r="1883" spans="1:72" s="13" customFormat="1" x14ac:dyDescent="0.25">
      <c r="A1883" s="13" t="s">
        <v>61</v>
      </c>
      <c r="B1883" s="13">
        <v>107</v>
      </c>
      <c r="C1883" s="21">
        <v>60.060015183413192</v>
      </c>
      <c r="D1883" s="21">
        <v>57.937365343675992</v>
      </c>
      <c r="E1883" s="21">
        <f t="shared" si="490"/>
        <v>58.998690263544589</v>
      </c>
      <c r="F1883" s="22">
        <f t="shared" si="494"/>
        <v>0.94819004129546158</v>
      </c>
      <c r="G1883" s="22">
        <f t="shared" si="494"/>
        <v>0.87350404985161134</v>
      </c>
      <c r="H1883" s="22">
        <f t="shared" si="491"/>
        <v>0.91084704557353646</v>
      </c>
      <c r="I1883" s="22">
        <v>2.4221383304317987</v>
      </c>
      <c r="J1883" s="22">
        <v>2.0902868755178439</v>
      </c>
      <c r="K1883" s="22">
        <f t="shared" si="492"/>
        <v>2.2562126029748213</v>
      </c>
      <c r="L1883" s="22">
        <f t="shared" si="496"/>
        <v>2.5544861525043649</v>
      </c>
      <c r="M1883" s="22">
        <f t="shared" si="497"/>
        <v>2.3929904799788124</v>
      </c>
      <c r="N1883" s="22">
        <f t="shared" si="493"/>
        <v>2.4737383162415885</v>
      </c>
      <c r="O1883" s="14"/>
      <c r="P1883" s="14">
        <f t="shared" si="498"/>
        <v>107</v>
      </c>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4"/>
      <c r="AY1883" s="14"/>
      <c r="AZ1883" s="14"/>
      <c r="BA1883" s="14"/>
      <c r="BB1883" s="14"/>
      <c r="BC1883" s="14"/>
      <c r="BD1883" s="14"/>
      <c r="BE1883" s="14"/>
      <c r="BF1883" s="14"/>
      <c r="BG1883" s="14"/>
      <c r="BH1883" s="14"/>
      <c r="BI1883" s="14"/>
      <c r="BJ1883" s="14"/>
      <c r="BK1883" s="14"/>
      <c r="BL1883" s="14"/>
      <c r="BM1883" s="14"/>
      <c r="BN1883" s="14"/>
      <c r="BO1883" s="14"/>
      <c r="BP1883" s="14"/>
      <c r="BQ1883" s="14"/>
      <c r="BR1883" s="14"/>
      <c r="BS1883" s="14"/>
      <c r="BT1883" s="14"/>
    </row>
    <row r="1884" spans="1:72" s="13" customFormat="1" x14ac:dyDescent="0.25">
      <c r="A1884" s="13" t="s">
        <v>61</v>
      </c>
      <c r="B1884" s="13">
        <v>108</v>
      </c>
      <c r="C1884" s="21">
        <v>61.008205224708654</v>
      </c>
      <c r="D1884" s="21">
        <v>58.810869393527604</v>
      </c>
      <c r="E1884" s="21">
        <f t="shared" si="490"/>
        <v>59.909537309118129</v>
      </c>
      <c r="F1884" s="22">
        <f t="shared" si="494"/>
        <v>0.9503323996691293</v>
      </c>
      <c r="G1884" s="22">
        <f t="shared" si="494"/>
        <v>0.87542876881593656</v>
      </c>
      <c r="H1884" s="22">
        <f t="shared" si="491"/>
        <v>0.91288058424253293</v>
      </c>
      <c r="I1884" s="22">
        <v>2.445532841810973</v>
      </c>
      <c r="J1884" s="22">
        <v>2.1069707460066551</v>
      </c>
      <c r="K1884" s="22">
        <f t="shared" si="492"/>
        <v>2.276251793908814</v>
      </c>
      <c r="L1884" s="22">
        <f t="shared" si="496"/>
        <v>2.573344697773555</v>
      </c>
      <c r="M1884" s="22">
        <f t="shared" si="497"/>
        <v>2.4067871893865722</v>
      </c>
      <c r="N1884" s="22">
        <f t="shared" si="493"/>
        <v>2.4900659435800634</v>
      </c>
      <c r="O1884" s="14"/>
      <c r="P1884" s="14">
        <f t="shared" si="498"/>
        <v>108</v>
      </c>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c r="AM1884" s="14"/>
      <c r="AN1884" s="14"/>
      <c r="AO1884" s="14"/>
      <c r="AP1884" s="14"/>
      <c r="AQ1884" s="14"/>
      <c r="AR1884" s="14"/>
      <c r="AS1884" s="14"/>
      <c r="AT1884" s="14"/>
      <c r="AU1884" s="14"/>
      <c r="AV1884" s="14"/>
      <c r="AW1884" s="14"/>
      <c r="AX1884" s="14"/>
      <c r="AY1884" s="14"/>
      <c r="AZ1884" s="14"/>
      <c r="BA1884" s="14"/>
      <c r="BB1884" s="14"/>
      <c r="BC1884" s="14"/>
      <c r="BD1884" s="14"/>
      <c r="BE1884" s="14"/>
      <c r="BF1884" s="14"/>
      <c r="BG1884" s="14"/>
      <c r="BH1884" s="14"/>
      <c r="BI1884" s="14"/>
      <c r="BJ1884" s="14"/>
      <c r="BK1884" s="14"/>
      <c r="BL1884" s="14"/>
      <c r="BM1884" s="14"/>
      <c r="BN1884" s="14"/>
      <c r="BO1884" s="14"/>
      <c r="BP1884" s="14"/>
      <c r="BQ1884" s="14"/>
      <c r="BR1884" s="14"/>
      <c r="BS1884" s="14"/>
      <c r="BT1884" s="14"/>
    </row>
    <row r="1885" spans="1:72" s="13" customFormat="1" x14ac:dyDescent="0.25">
      <c r="A1885" s="13" t="s">
        <v>61</v>
      </c>
      <c r="B1885" s="13">
        <v>109</v>
      </c>
      <c r="C1885" s="21">
        <v>61.958537624377783</v>
      </c>
      <c r="D1885" s="21">
        <v>59.68629816234354</v>
      </c>
      <c r="E1885" s="21">
        <f t="shared" si="490"/>
        <v>60.822417893360665</v>
      </c>
      <c r="F1885" s="22">
        <f t="shared" si="494"/>
        <v>0.95232521335104536</v>
      </c>
      <c r="G1885" s="22">
        <f t="shared" si="494"/>
        <v>0.87723869018018519</v>
      </c>
      <c r="H1885" s="22">
        <f t="shared" si="491"/>
        <v>0.91478195176561528</v>
      </c>
      <c r="I1885" s="22">
        <v>2.4684435227750585</v>
      </c>
      <c r="J1885" s="22">
        <v>2.1234477178081783</v>
      </c>
      <c r="K1885" s="22">
        <f t="shared" si="492"/>
        <v>2.2959456202916186</v>
      </c>
      <c r="L1885" s="22">
        <f t="shared" si="496"/>
        <v>2.5920173992759161</v>
      </c>
      <c r="M1885" s="22">
        <f t="shared" si="497"/>
        <v>2.4206042683457354</v>
      </c>
      <c r="N1885" s="22">
        <f t="shared" si="493"/>
        <v>2.5063108338108258</v>
      </c>
      <c r="O1885" s="14"/>
      <c r="P1885" s="14">
        <f t="shared" si="498"/>
        <v>109</v>
      </c>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c r="AQ1885" s="14"/>
      <c r="AR1885" s="14"/>
      <c r="AS1885" s="14"/>
      <c r="AT1885" s="14"/>
      <c r="AU1885" s="14"/>
      <c r="AV1885" s="14"/>
      <c r="AW1885" s="14"/>
      <c r="AX1885" s="14"/>
      <c r="AY1885" s="14"/>
      <c r="AZ1885" s="14"/>
      <c r="BA1885" s="14"/>
      <c r="BB1885" s="14"/>
      <c r="BC1885" s="14"/>
      <c r="BD1885" s="14"/>
      <c r="BE1885" s="14"/>
      <c r="BF1885" s="14"/>
      <c r="BG1885" s="14"/>
      <c r="BH1885" s="14"/>
      <c r="BI1885" s="14"/>
      <c r="BJ1885" s="14"/>
      <c r="BK1885" s="14"/>
      <c r="BL1885" s="14"/>
      <c r="BM1885" s="14"/>
      <c r="BN1885" s="14"/>
      <c r="BO1885" s="14"/>
      <c r="BP1885" s="14"/>
      <c r="BQ1885" s="14"/>
      <c r="BR1885" s="14"/>
      <c r="BS1885" s="14"/>
      <c r="BT1885" s="14"/>
    </row>
    <row r="1886" spans="1:72" s="13" customFormat="1" x14ac:dyDescent="0.25">
      <c r="A1886" s="13" t="s">
        <v>61</v>
      </c>
      <c r="B1886" s="13">
        <v>110</v>
      </c>
      <c r="C1886" s="21">
        <v>62.910862837728828</v>
      </c>
      <c r="D1886" s="21">
        <v>60.563536852523725</v>
      </c>
      <c r="E1886" s="21">
        <f t="shared" si="490"/>
        <v>61.737199845126277</v>
      </c>
      <c r="F1886" s="22">
        <f t="shared" si="494"/>
        <v>0.95417005673640176</v>
      </c>
      <c r="G1886" s="22">
        <f t="shared" si="494"/>
        <v>0.87893504685497703</v>
      </c>
      <c r="H1886" s="22">
        <f t="shared" si="491"/>
        <v>0.9165525517956894</v>
      </c>
      <c r="I1886" s="22">
        <v>2.4908709787903476</v>
      </c>
      <c r="J1886" s="22">
        <v>2.1397182803960604</v>
      </c>
      <c r="K1886" s="22">
        <f t="shared" si="492"/>
        <v>2.315294629593204</v>
      </c>
      <c r="L1886" s="22">
        <f t="shared" si="496"/>
        <v>2.6105105281861443</v>
      </c>
      <c r="M1886" s="22">
        <f t="shared" si="497"/>
        <v>2.4344441469849714</v>
      </c>
      <c r="N1886" s="22">
        <f t="shared" si="493"/>
        <v>2.522477337585558</v>
      </c>
      <c r="O1886" s="14"/>
      <c r="P1886" s="14">
        <f t="shared" si="498"/>
        <v>110</v>
      </c>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c r="AQ1886" s="14"/>
      <c r="AR1886" s="14"/>
      <c r="AS1886" s="14"/>
      <c r="AT1886" s="14"/>
      <c r="AU1886" s="14"/>
      <c r="AV1886" s="14"/>
      <c r="AW1886" s="14"/>
      <c r="AX1886" s="14"/>
      <c r="AY1886" s="14"/>
      <c r="AZ1886" s="14"/>
      <c r="BA1886" s="14"/>
      <c r="BB1886" s="14"/>
      <c r="BC1886" s="14"/>
      <c r="BD1886" s="14"/>
      <c r="BE1886" s="14"/>
      <c r="BF1886" s="14"/>
      <c r="BG1886" s="14"/>
      <c r="BH1886" s="14"/>
      <c r="BI1886" s="14"/>
      <c r="BJ1886" s="14"/>
      <c r="BK1886" s="14"/>
      <c r="BL1886" s="14"/>
      <c r="BM1886" s="14"/>
      <c r="BN1886" s="14"/>
      <c r="BO1886" s="14"/>
      <c r="BP1886" s="14"/>
      <c r="BQ1886" s="14"/>
      <c r="BR1886" s="14"/>
      <c r="BS1886" s="14"/>
      <c r="BT1886" s="14"/>
    </row>
    <row r="1887" spans="1:72" s="13" customFormat="1" x14ac:dyDescent="0.25">
      <c r="A1887" s="13" t="s">
        <v>61</v>
      </c>
      <c r="B1887" s="13">
        <v>111</v>
      </c>
      <c r="C1887" s="21">
        <v>63.86503289446523</v>
      </c>
      <c r="D1887" s="21">
        <v>61.442471899378702</v>
      </c>
      <c r="E1887" s="21">
        <f t="shared" si="490"/>
        <v>62.653752396921966</v>
      </c>
      <c r="F1887" s="22">
        <f t="shared" si="494"/>
        <v>0.95586854552165335</v>
      </c>
      <c r="G1887" s="22">
        <f t="shared" si="494"/>
        <v>0.88051909126726713</v>
      </c>
      <c r="H1887" s="22">
        <f t="shared" si="491"/>
        <v>0.91819381839446024</v>
      </c>
      <c r="I1887" s="22">
        <v>2.5128163927621312</v>
      </c>
      <c r="J1887" s="22">
        <v>2.1557830251633576</v>
      </c>
      <c r="K1887" s="22">
        <f t="shared" si="492"/>
        <v>2.3342997089627442</v>
      </c>
      <c r="L1887" s="22">
        <f t="shared" si="496"/>
        <v>2.6288305065952273</v>
      </c>
      <c r="M1887" s="22">
        <f t="shared" si="497"/>
        <v>2.4483092377482647</v>
      </c>
      <c r="N1887" s="22">
        <f t="shared" si="493"/>
        <v>2.5385698721717462</v>
      </c>
      <c r="O1887" s="14"/>
      <c r="P1887" s="14">
        <f t="shared" si="498"/>
        <v>111</v>
      </c>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4"/>
      <c r="AY1887" s="14"/>
      <c r="AZ1887" s="14"/>
      <c r="BA1887" s="14"/>
      <c r="BB1887" s="14"/>
      <c r="BC1887" s="14"/>
      <c r="BD1887" s="14"/>
      <c r="BE1887" s="14"/>
      <c r="BF1887" s="14"/>
      <c r="BG1887" s="14"/>
      <c r="BH1887" s="14"/>
      <c r="BI1887" s="14"/>
      <c r="BJ1887" s="14"/>
      <c r="BK1887" s="14"/>
      <c r="BL1887" s="14"/>
      <c r="BM1887" s="14"/>
      <c r="BN1887" s="14"/>
      <c r="BO1887" s="14"/>
      <c r="BP1887" s="14"/>
      <c r="BQ1887" s="14"/>
      <c r="BR1887" s="14"/>
      <c r="BS1887" s="14"/>
      <c r="BT1887" s="14"/>
    </row>
    <row r="1888" spans="1:72" s="13" customFormat="1" x14ac:dyDescent="0.25">
      <c r="A1888" s="13" t="s">
        <v>61</v>
      </c>
      <c r="B1888" s="24">
        <v>112</v>
      </c>
      <c r="C1888" s="25">
        <v>64.820901439986883</v>
      </c>
      <c r="D1888" s="25">
        <v>62.32299099064597</v>
      </c>
      <c r="E1888" s="25">
        <f t="shared" si="490"/>
        <v>63.57194621531643</v>
      </c>
      <c r="F1888" s="26">
        <f t="shared" si="494"/>
        <v>0.95742233457944792</v>
      </c>
      <c r="G1888" s="26">
        <f t="shared" si="494"/>
        <v>0.8819920942376811</v>
      </c>
      <c r="H1888" s="26">
        <f t="shared" si="491"/>
        <v>0.91970721440856451</v>
      </c>
      <c r="I1888" s="26">
        <v>2.5342814976914192</v>
      </c>
      <c r="J1888" s="26">
        <v>2.1716426408336647</v>
      </c>
      <c r="K1888" s="26">
        <f t="shared" si="492"/>
        <v>2.3529620692625421</v>
      </c>
      <c r="L1888" s="26">
        <f t="shared" si="496"/>
        <v>2.6469838922283069</v>
      </c>
      <c r="M1888" s="26">
        <f t="shared" si="497"/>
        <v>2.4622019347130859</v>
      </c>
      <c r="N1888" s="26">
        <f t="shared" si="493"/>
        <v>2.5545929134706964</v>
      </c>
      <c r="O1888" s="14"/>
      <c r="P1888" s="14">
        <f t="shared" si="498"/>
        <v>112</v>
      </c>
      <c r="Q1888" s="14"/>
      <c r="R1888" s="14"/>
      <c r="S1888" s="14"/>
      <c r="T1888" s="14"/>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c r="AQ1888" s="14"/>
      <c r="AR1888" s="14"/>
      <c r="AS1888" s="14"/>
      <c r="AT1888" s="14"/>
      <c r="AU1888" s="14"/>
      <c r="AV1888" s="14"/>
      <c r="AW1888" s="14"/>
      <c r="AX1888" s="14"/>
      <c r="AY1888" s="14"/>
      <c r="AZ1888" s="14"/>
      <c r="BA1888" s="14"/>
      <c r="BB1888" s="14"/>
      <c r="BC1888" s="14"/>
      <c r="BD1888" s="14"/>
      <c r="BE1888" s="14"/>
      <c r="BF1888" s="14"/>
      <c r="BG1888" s="14"/>
      <c r="BH1888" s="14"/>
      <c r="BI1888" s="14"/>
      <c r="BJ1888" s="14"/>
      <c r="BK1888" s="14"/>
      <c r="BL1888" s="14"/>
      <c r="BM1888" s="14"/>
      <c r="BN1888" s="14"/>
      <c r="BO1888" s="14"/>
      <c r="BP1888" s="14"/>
      <c r="BQ1888" s="14"/>
      <c r="BR1888" s="14"/>
      <c r="BS1888" s="14"/>
      <c r="BT1888" s="14"/>
    </row>
    <row r="1889" spans="1:72" s="13" customFormat="1" x14ac:dyDescent="0.25">
      <c r="A1889" s="13" t="s">
        <v>61</v>
      </c>
      <c r="B1889" s="13">
        <v>113</v>
      </c>
      <c r="C1889" s="21">
        <v>65.778323774566331</v>
      </c>
      <c r="D1889" s="21">
        <v>63.204983084883651</v>
      </c>
      <c r="E1889" s="21">
        <f t="shared" si="490"/>
        <v>64.491653429724991</v>
      </c>
      <c r="F1889" s="22">
        <f t="shared" si="494"/>
        <v>0.95883311585559738</v>
      </c>
      <c r="G1889" s="22">
        <f t="shared" si="494"/>
        <v>0.88335534387292114</v>
      </c>
      <c r="H1889" s="22">
        <f t="shared" si="491"/>
        <v>0.92109422986425926</v>
      </c>
      <c r="I1889" s="22">
        <v>2.5552685491996296</v>
      </c>
      <c r="J1889" s="22">
        <v>2.1872979089633438</v>
      </c>
      <c r="K1889" s="22">
        <f t="shared" si="492"/>
        <v>2.3712832290814867</v>
      </c>
      <c r="L1889" s="22">
        <f t="shared" si="496"/>
        <v>2.6649773635733074</v>
      </c>
      <c r="M1889" s="22">
        <f t="shared" si="497"/>
        <v>2.4761246129711609</v>
      </c>
      <c r="N1889" s="22">
        <f t="shared" si="493"/>
        <v>2.5705509882722342</v>
      </c>
      <c r="O1889" s="14"/>
      <c r="P1889" s="14">
        <f t="shared" si="498"/>
        <v>113</v>
      </c>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4"/>
      <c r="AY1889" s="14"/>
      <c r="AZ1889" s="14"/>
      <c r="BA1889" s="14"/>
      <c r="BB1889" s="14"/>
      <c r="BC1889" s="14"/>
      <c r="BD1889" s="14"/>
      <c r="BE1889" s="14"/>
      <c r="BF1889" s="14"/>
      <c r="BG1889" s="14"/>
      <c r="BH1889" s="14"/>
      <c r="BI1889" s="14"/>
      <c r="BJ1889" s="14"/>
      <c r="BK1889" s="14"/>
      <c r="BL1889" s="14"/>
      <c r="BM1889" s="14"/>
      <c r="BN1889" s="14"/>
      <c r="BO1889" s="14"/>
      <c r="BP1889" s="14"/>
      <c r="BQ1889" s="14"/>
      <c r="BR1889" s="14"/>
      <c r="BS1889" s="14"/>
      <c r="BT1889" s="14"/>
    </row>
    <row r="1890" spans="1:72" s="13" customFormat="1" x14ac:dyDescent="0.25">
      <c r="A1890" s="13" t="s">
        <v>61</v>
      </c>
      <c r="B1890" s="13">
        <v>114</v>
      </c>
      <c r="C1890" s="21">
        <v>66.737156890421929</v>
      </c>
      <c r="D1890" s="21">
        <v>64.088338428756572</v>
      </c>
      <c r="E1890" s="21">
        <f t="shared" si="490"/>
        <v>65.412747659589257</v>
      </c>
      <c r="F1890" s="22">
        <f t="shared" si="494"/>
        <v>0.96010261628852334</v>
      </c>
      <c r="G1890" s="22">
        <f t="shared" si="494"/>
        <v>0.88461014447440789</v>
      </c>
      <c r="H1890" s="22">
        <f t="shared" si="491"/>
        <v>0.92235638038146561</v>
      </c>
      <c r="I1890" s="22">
        <v>2.575780298024692</v>
      </c>
      <c r="J1890" s="22">
        <v>2.2027496995372751</v>
      </c>
      <c r="K1890" s="22">
        <f t="shared" si="492"/>
        <v>2.3892649987809835</v>
      </c>
      <c r="L1890" s="22">
        <f t="shared" si="496"/>
        <v>2.6828177054468481</v>
      </c>
      <c r="M1890" s="22">
        <f t="shared" si="497"/>
        <v>2.4900796280671655</v>
      </c>
      <c r="N1890" s="22">
        <f t="shared" si="493"/>
        <v>2.5864486667570068</v>
      </c>
      <c r="O1890" s="14"/>
      <c r="P1890" s="14">
        <f t="shared" si="498"/>
        <v>114</v>
      </c>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c r="AQ1890" s="14"/>
      <c r="AR1890" s="14"/>
      <c r="AS1890" s="14"/>
      <c r="AT1890" s="14"/>
      <c r="AU1890" s="14"/>
      <c r="AV1890" s="14"/>
      <c r="AW1890" s="14"/>
      <c r="AX1890" s="14"/>
      <c r="AY1890" s="14"/>
      <c r="AZ1890" s="14"/>
      <c r="BA1890" s="14"/>
      <c r="BB1890" s="14"/>
      <c r="BC1890" s="14"/>
      <c r="BD1890" s="14"/>
      <c r="BE1890" s="14"/>
      <c r="BF1890" s="14"/>
      <c r="BG1890" s="14"/>
      <c r="BH1890" s="14"/>
      <c r="BI1890" s="14"/>
      <c r="BJ1890" s="14"/>
      <c r="BK1890" s="14"/>
      <c r="BL1890" s="14"/>
      <c r="BM1890" s="14"/>
      <c r="BN1890" s="14"/>
      <c r="BO1890" s="14"/>
      <c r="BP1890" s="14"/>
      <c r="BQ1890" s="14"/>
      <c r="BR1890" s="14"/>
      <c r="BS1890" s="14"/>
      <c r="BT1890" s="14"/>
    </row>
    <row r="1891" spans="1:72" s="13" customFormat="1" x14ac:dyDescent="0.25">
      <c r="A1891" s="13" t="s">
        <v>61</v>
      </c>
      <c r="B1891" s="13">
        <v>115</v>
      </c>
      <c r="C1891" s="21">
        <v>67.697259506710452</v>
      </c>
      <c r="D1891" s="21">
        <v>64.97294857323098</v>
      </c>
      <c r="E1891" s="21">
        <f t="shared" si="490"/>
        <v>66.335104039970716</v>
      </c>
      <c r="F1891" s="22">
        <f t="shared" si="494"/>
        <v>0.96123259575432485</v>
      </c>
      <c r="G1891" s="22">
        <f t="shared" si="494"/>
        <v>0.88575781546374799</v>
      </c>
      <c r="H1891" s="22">
        <f t="shared" si="491"/>
        <v>0.92349520560903642</v>
      </c>
      <c r="I1891" s="22">
        <v>2.5958199625858676</v>
      </c>
      <c r="J1891" s="22">
        <v>2.2179989666602351</v>
      </c>
      <c r="K1891" s="22">
        <f t="shared" si="492"/>
        <v>2.4069094646230513</v>
      </c>
      <c r="L1891" s="22">
        <f t="shared" si="496"/>
        <v>2.7005117950133646</v>
      </c>
      <c r="M1891" s="22">
        <f t="shared" si="497"/>
        <v>2.5040693154922691</v>
      </c>
      <c r="N1891" s="22">
        <f t="shared" si="493"/>
        <v>2.6022905552528171</v>
      </c>
      <c r="O1891" s="14"/>
      <c r="P1891" s="14">
        <f t="shared" si="498"/>
        <v>115</v>
      </c>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c r="AM1891" s="14"/>
      <c r="AN1891" s="14"/>
      <c r="AO1891" s="14"/>
      <c r="AP1891" s="14"/>
      <c r="AQ1891" s="14"/>
      <c r="AR1891" s="14"/>
      <c r="AS1891" s="14"/>
      <c r="AT1891" s="14"/>
      <c r="AU1891" s="14"/>
      <c r="AV1891" s="14"/>
      <c r="AW1891" s="14"/>
      <c r="AX1891" s="14"/>
      <c r="AY1891" s="14"/>
      <c r="AZ1891" s="14"/>
      <c r="BA1891" s="14"/>
      <c r="BB1891" s="14"/>
      <c r="BC1891" s="14"/>
      <c r="BD1891" s="14"/>
      <c r="BE1891" s="14"/>
      <c r="BF1891" s="14"/>
      <c r="BG1891" s="14"/>
      <c r="BH1891" s="14"/>
      <c r="BI1891" s="14"/>
      <c r="BJ1891" s="14"/>
      <c r="BK1891" s="14"/>
      <c r="BL1891" s="14"/>
      <c r="BM1891" s="14"/>
      <c r="BN1891" s="14"/>
      <c r="BO1891" s="14"/>
      <c r="BP1891" s="14"/>
      <c r="BQ1891" s="14"/>
      <c r="BR1891" s="14"/>
      <c r="BS1891" s="14"/>
      <c r="BT1891" s="14"/>
    </row>
    <row r="1892" spans="1:72" s="13" customFormat="1" x14ac:dyDescent="0.25">
      <c r="A1892" s="13" t="s">
        <v>61</v>
      </c>
      <c r="B1892" s="13">
        <v>116</v>
      </c>
      <c r="C1892" s="21">
        <v>68.658492102464777</v>
      </c>
      <c r="D1892" s="21">
        <v>65.858706388694728</v>
      </c>
      <c r="E1892" s="21">
        <f t="shared" si="490"/>
        <v>67.258599245579745</v>
      </c>
      <c r="F1892" s="22">
        <f t="shared" si="494"/>
        <v>0.96222484503813632</v>
      </c>
      <c r="G1892" s="22">
        <f t="shared" si="494"/>
        <v>0.88679969032500594</v>
      </c>
      <c r="H1892" s="22">
        <f t="shared" si="491"/>
        <v>0.92451226768157113</v>
      </c>
      <c r="I1892" s="22">
        <v>2.6153912017084373</v>
      </c>
      <c r="J1892" s="22">
        <v>2.2330467443457058</v>
      </c>
      <c r="K1892" s="22">
        <f t="shared" si="492"/>
        <v>2.4242189730270716</v>
      </c>
      <c r="L1892" s="22">
        <f t="shared" si="496"/>
        <v>2.7180665882772757</v>
      </c>
      <c r="M1892" s="22">
        <f t="shared" si="497"/>
        <v>2.5180959902312434</v>
      </c>
      <c r="N1892" s="22">
        <f t="shared" si="493"/>
        <v>2.6180812892542598</v>
      </c>
      <c r="O1892" s="14"/>
      <c r="P1892" s="14">
        <f t="shared" si="498"/>
        <v>116</v>
      </c>
      <c r="Q1892" s="14"/>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c r="AM1892" s="14"/>
      <c r="AN1892" s="14"/>
      <c r="AO1892" s="14"/>
      <c r="AP1892" s="14"/>
      <c r="AQ1892" s="14"/>
      <c r="AR1892" s="14"/>
      <c r="AS1892" s="14"/>
      <c r="AT1892" s="14"/>
      <c r="AU1892" s="14"/>
      <c r="AV1892" s="14"/>
      <c r="AW1892" s="14"/>
      <c r="AX1892" s="14"/>
      <c r="AY1892" s="14"/>
      <c r="AZ1892" s="14"/>
      <c r="BA1892" s="14"/>
      <c r="BB1892" s="14"/>
      <c r="BC1892" s="14"/>
      <c r="BD1892" s="14"/>
      <c r="BE1892" s="14"/>
      <c r="BF1892" s="14"/>
      <c r="BG1892" s="14"/>
      <c r="BH1892" s="14"/>
      <c r="BI1892" s="14"/>
      <c r="BJ1892" s="14"/>
      <c r="BK1892" s="14"/>
      <c r="BL1892" s="14"/>
      <c r="BM1892" s="14"/>
      <c r="BN1892" s="14"/>
      <c r="BO1892" s="14"/>
      <c r="BP1892" s="14"/>
      <c r="BQ1892" s="14"/>
      <c r="BR1892" s="14"/>
      <c r="BS1892" s="14"/>
      <c r="BT1892" s="14"/>
    </row>
    <row r="1893" spans="1:72" s="13" customFormat="1" x14ac:dyDescent="0.25">
      <c r="A1893" s="13" t="s">
        <v>61</v>
      </c>
      <c r="B1893" s="13">
        <v>117</v>
      </c>
      <c r="C1893" s="21">
        <v>69.620716947502913</v>
      </c>
      <c r="D1893" s="21">
        <v>66.745506079019734</v>
      </c>
      <c r="E1893" s="21">
        <f t="shared" si="490"/>
        <v>68.183111513261323</v>
      </c>
      <c r="F1893" s="22">
        <f t="shared" si="494"/>
        <v>0.96308118383426233</v>
      </c>
      <c r="G1893" s="22">
        <f t="shared" si="494"/>
        <v>0.88773711556497403</v>
      </c>
      <c r="H1893" s="22">
        <f t="shared" si="491"/>
        <v>0.92540914969961818</v>
      </c>
      <c r="I1893" s="22">
        <v>2.6344980875930837</v>
      </c>
      <c r="J1893" s="22">
        <v>2.247894142403648</v>
      </c>
      <c r="K1893" s="22">
        <f t="shared" si="492"/>
        <v>2.4411961149983661</v>
      </c>
      <c r="L1893" s="22">
        <f t="shared" si="496"/>
        <v>2.73548910706001</v>
      </c>
      <c r="M1893" s="22">
        <f t="shared" si="497"/>
        <v>2.5321619463584581</v>
      </c>
      <c r="N1893" s="22">
        <f t="shared" si="493"/>
        <v>2.6338255267092343</v>
      </c>
      <c r="O1893" s="14"/>
      <c r="P1893" s="14">
        <f t="shared" si="498"/>
        <v>117</v>
      </c>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c r="AS1893" s="14"/>
      <c r="AT1893" s="14"/>
      <c r="AU1893" s="14"/>
      <c r="AV1893" s="14"/>
      <c r="AW1893" s="14"/>
      <c r="AX1893" s="14"/>
      <c r="AY1893" s="14"/>
      <c r="AZ1893" s="14"/>
      <c r="BA1893" s="14"/>
      <c r="BB1893" s="14"/>
      <c r="BC1893" s="14"/>
      <c r="BD1893" s="14"/>
      <c r="BE1893" s="14"/>
      <c r="BF1893" s="14"/>
      <c r="BG1893" s="14"/>
      <c r="BH1893" s="14"/>
      <c r="BI1893" s="14"/>
      <c r="BJ1893" s="14"/>
      <c r="BK1893" s="14"/>
      <c r="BL1893" s="14"/>
      <c r="BM1893" s="14"/>
      <c r="BN1893" s="14"/>
      <c r="BO1893" s="14"/>
      <c r="BP1893" s="14"/>
      <c r="BQ1893" s="14"/>
      <c r="BR1893" s="14"/>
      <c r="BS1893" s="14"/>
      <c r="BT1893" s="14"/>
    </row>
    <row r="1894" spans="1:72" s="13" customFormat="1" x14ac:dyDescent="0.25">
      <c r="A1894" s="13" t="s">
        <v>61</v>
      </c>
      <c r="B1894" s="13">
        <v>118</v>
      </c>
      <c r="C1894" s="21">
        <v>70.583798131337176</v>
      </c>
      <c r="D1894" s="21">
        <v>67.633243194584708</v>
      </c>
      <c r="E1894" s="21">
        <f t="shared" si="490"/>
        <v>69.108520662960942</v>
      </c>
      <c r="F1894" s="22">
        <f t="shared" si="494"/>
        <v>0.9638034587758284</v>
      </c>
      <c r="G1894" s="22">
        <f t="shared" si="494"/>
        <v>0.88857144969168189</v>
      </c>
      <c r="H1894" s="22">
        <f t="shared" si="491"/>
        <v>0.92618745423375515</v>
      </c>
      <c r="I1894" s="22">
        <v>2.6531450791085245</v>
      </c>
      <c r="J1894" s="22">
        <v>2.2625423424284792</v>
      </c>
      <c r="K1894" s="22">
        <f t="shared" si="492"/>
        <v>2.4578437107685018</v>
      </c>
      <c r="L1894" s="22">
        <f t="shared" si="496"/>
        <v>2.7527864264757955</v>
      </c>
      <c r="M1894" s="22">
        <f t="shared" si="497"/>
        <v>2.5462694566807658</v>
      </c>
      <c r="N1894" s="22">
        <f t="shared" si="493"/>
        <v>2.6495279415782806</v>
      </c>
      <c r="O1894" s="14"/>
      <c r="P1894" s="14">
        <f t="shared" si="498"/>
        <v>118</v>
      </c>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4"/>
      <c r="AY1894" s="14"/>
      <c r="AZ1894" s="14"/>
      <c r="BA1894" s="14"/>
      <c r="BB1894" s="14"/>
      <c r="BC1894" s="14"/>
      <c r="BD1894" s="14"/>
      <c r="BE1894" s="14"/>
      <c r="BF1894" s="14"/>
      <c r="BG1894" s="14"/>
      <c r="BH1894" s="14"/>
      <c r="BI1894" s="14"/>
      <c r="BJ1894" s="14"/>
      <c r="BK1894" s="14"/>
      <c r="BL1894" s="14"/>
      <c r="BM1894" s="14"/>
      <c r="BN1894" s="14"/>
      <c r="BO1894" s="14"/>
      <c r="BP1894" s="14"/>
      <c r="BQ1894" s="14"/>
      <c r="BR1894" s="14"/>
      <c r="BS1894" s="14"/>
      <c r="BT1894" s="14"/>
    </row>
    <row r="1895" spans="1:72" s="13" customFormat="1" x14ac:dyDescent="0.25">
      <c r="A1895" s="13" t="s">
        <v>61</v>
      </c>
      <c r="B1895" s="24">
        <v>119</v>
      </c>
      <c r="C1895" s="25">
        <v>71.547601590113004</v>
      </c>
      <c r="D1895" s="25">
        <v>68.52181464427639</v>
      </c>
      <c r="E1895" s="25">
        <f t="shared" si="490"/>
        <v>70.034708117194697</v>
      </c>
      <c r="F1895" s="26">
        <f t="shared" si="494"/>
        <v>0.96439354149617884</v>
      </c>
      <c r="G1895" s="26">
        <f t="shared" si="494"/>
        <v>0.88930406221135172</v>
      </c>
      <c r="H1895" s="26">
        <f t="shared" si="491"/>
        <v>0.92684880185376528</v>
      </c>
      <c r="I1895" s="26">
        <v>2.6713369954796198</v>
      </c>
      <c r="J1895" s="26">
        <v>2.2769925938882745</v>
      </c>
      <c r="K1895" s="26">
        <f t="shared" si="492"/>
        <v>2.4741647946839471</v>
      </c>
      <c r="L1895" s="26">
        <f t="shared" si="496"/>
        <v>2.7699656629131462</v>
      </c>
      <c r="M1895" s="26">
        <f t="shared" si="497"/>
        <v>2.5604207724254442</v>
      </c>
      <c r="N1895" s="26">
        <f t="shared" si="493"/>
        <v>2.6651932176692954</v>
      </c>
      <c r="O1895" s="14"/>
      <c r="P1895" s="14">
        <f t="shared" si="498"/>
        <v>119</v>
      </c>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c r="AS1895" s="14"/>
      <c r="AT1895" s="14"/>
      <c r="AU1895" s="14"/>
      <c r="AV1895" s="14"/>
      <c r="AW1895" s="14"/>
      <c r="AX1895" s="14"/>
      <c r="AY1895" s="14"/>
      <c r="AZ1895" s="14"/>
      <c r="BA1895" s="14"/>
      <c r="BB1895" s="14"/>
      <c r="BC1895" s="14"/>
      <c r="BD1895" s="14"/>
      <c r="BE1895" s="14"/>
      <c r="BF1895" s="14"/>
      <c r="BG1895" s="14"/>
      <c r="BH1895" s="14"/>
      <c r="BI1895" s="14"/>
      <c r="BJ1895" s="14"/>
      <c r="BK1895" s="14"/>
      <c r="BL1895" s="14"/>
      <c r="BM1895" s="14"/>
      <c r="BN1895" s="14"/>
      <c r="BO1895" s="14"/>
      <c r="BP1895" s="14"/>
      <c r="BQ1895" s="14"/>
      <c r="BR1895" s="14"/>
      <c r="BS1895" s="14"/>
      <c r="BT1895" s="14"/>
    </row>
    <row r="1896" spans="1:72" s="13" customFormat="1" x14ac:dyDescent="0.25">
      <c r="A1896" s="13" t="s">
        <v>61</v>
      </c>
      <c r="B1896" s="13">
        <v>120</v>
      </c>
      <c r="C1896" s="21">
        <v>72.511995131609183</v>
      </c>
      <c r="D1896" s="21">
        <v>69.411118706487741</v>
      </c>
      <c r="E1896" s="21">
        <f t="shared" si="490"/>
        <v>70.961556919048462</v>
      </c>
      <c r="F1896" s="22">
        <f t="shared" si="494"/>
        <v>0.96485332672259005</v>
      </c>
      <c r="G1896" s="22">
        <f t="shared" si="494"/>
        <v>0.88993633264421135</v>
      </c>
      <c r="H1896" s="22">
        <f t="shared" si="491"/>
        <v>0.9273948296834007</v>
      </c>
      <c r="I1896" s="22">
        <v>2.6890789904370029</v>
      </c>
      <c r="J1896" s="22">
        <v>2.2912462103159159</v>
      </c>
      <c r="K1896" s="22">
        <f t="shared" si="492"/>
        <v>2.4901626003764594</v>
      </c>
      <c r="L1896" s="22">
        <f t="shared" si="496"/>
        <v>2.7870339625311296</v>
      </c>
      <c r="M1896" s="22">
        <f t="shared" si="497"/>
        <v>2.5746181229707541</v>
      </c>
      <c r="N1896" s="22">
        <f t="shared" si="493"/>
        <v>2.6808260427509421</v>
      </c>
      <c r="O1896" s="14"/>
      <c r="P1896" s="14">
        <f t="shared" si="498"/>
        <v>120</v>
      </c>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4"/>
      <c r="AY1896" s="14"/>
      <c r="AZ1896" s="14"/>
      <c r="BA1896" s="14"/>
      <c r="BB1896" s="14"/>
      <c r="BC1896" s="14"/>
      <c r="BD1896" s="14"/>
      <c r="BE1896" s="14"/>
      <c r="BF1896" s="14"/>
      <c r="BG1896" s="14"/>
      <c r="BH1896" s="14"/>
      <c r="BI1896" s="14"/>
      <c r="BJ1896" s="14"/>
      <c r="BK1896" s="14"/>
      <c r="BL1896" s="14"/>
      <c r="BM1896" s="14"/>
      <c r="BN1896" s="14"/>
      <c r="BO1896" s="14"/>
      <c r="BP1896" s="14"/>
      <c r="BQ1896" s="14"/>
      <c r="BR1896" s="14"/>
      <c r="BS1896" s="14"/>
      <c r="BT1896" s="14"/>
    </row>
    <row r="1897" spans="1:72" s="13" customFormat="1" x14ac:dyDescent="0.25">
      <c r="A1897" s="13" t="s">
        <v>61</v>
      </c>
      <c r="B1897" s="13">
        <v>121</v>
      </c>
      <c r="C1897" s="21">
        <v>73.476848458331773</v>
      </c>
      <c r="D1897" s="21">
        <v>70.301055039131953</v>
      </c>
      <c r="E1897" s="21">
        <f t="shared" si="490"/>
        <v>71.88895174873187</v>
      </c>
      <c r="F1897" s="22">
        <f t="shared" si="494"/>
        <v>0.9651847304043315</v>
      </c>
      <c r="G1897" s="22">
        <f t="shared" si="494"/>
        <v>0.89046964956031616</v>
      </c>
      <c r="H1897" s="22">
        <f t="shared" si="491"/>
        <v>0.92782718998232383</v>
      </c>
      <c r="I1897" s="22">
        <v>2.706376526888032</v>
      </c>
      <c r="J1897" s="22">
        <v>2.3053045656027207</v>
      </c>
      <c r="K1897" s="22">
        <f t="shared" si="492"/>
        <v>2.5058405462453761</v>
      </c>
      <c r="L1897" s="22">
        <f t="shared" si="496"/>
        <v>2.8039984902727242</v>
      </c>
      <c r="M1897" s="22">
        <f t="shared" si="497"/>
        <v>2.5888637156145662</v>
      </c>
      <c r="N1897" s="22">
        <f t="shared" si="493"/>
        <v>2.6964311029436452</v>
      </c>
      <c r="O1897" s="14"/>
      <c r="P1897" s="14">
        <f t="shared" si="498"/>
        <v>121</v>
      </c>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c r="AM1897" s="14"/>
      <c r="AN1897" s="14"/>
      <c r="AO1897" s="14"/>
      <c r="AP1897" s="14"/>
      <c r="AQ1897" s="14"/>
      <c r="AR1897" s="14"/>
      <c r="AS1897" s="14"/>
      <c r="AT1897" s="14"/>
      <c r="AU1897" s="14"/>
      <c r="AV1897" s="14"/>
      <c r="AW1897" s="14"/>
      <c r="AX1897" s="14"/>
      <c r="AY1897" s="14"/>
      <c r="AZ1897" s="14"/>
      <c r="BA1897" s="14"/>
      <c r="BB1897" s="14"/>
      <c r="BC1897" s="14"/>
      <c r="BD1897" s="14"/>
      <c r="BE1897" s="14"/>
      <c r="BF1897" s="14"/>
      <c r="BG1897" s="14"/>
      <c r="BH1897" s="14"/>
      <c r="BI1897" s="14"/>
      <c r="BJ1897" s="14"/>
      <c r="BK1897" s="14"/>
      <c r="BL1897" s="14"/>
      <c r="BM1897" s="14"/>
      <c r="BN1897" s="14"/>
      <c r="BO1897" s="14"/>
      <c r="BP1897" s="14"/>
      <c r="BQ1897" s="14"/>
      <c r="BR1897" s="14"/>
      <c r="BS1897" s="14"/>
      <c r="BT1897" s="14"/>
    </row>
    <row r="1898" spans="1:72" s="13" customFormat="1" x14ac:dyDescent="0.25">
      <c r="A1898" s="13" t="s">
        <v>61</v>
      </c>
      <c r="B1898" s="13">
        <v>122</v>
      </c>
      <c r="C1898" s="21">
        <v>74.442033188736104</v>
      </c>
      <c r="D1898" s="21">
        <v>71.191524688692269</v>
      </c>
      <c r="E1898" s="21">
        <f t="shared" si="490"/>
        <v>72.81677893871418</v>
      </c>
      <c r="F1898" s="22">
        <f t="shared" si="494"/>
        <v>0.96538968787541535</v>
      </c>
      <c r="G1898" s="22">
        <f t="shared" si="494"/>
        <v>0.89090540963422882</v>
      </c>
      <c r="H1898" s="22">
        <f t="shared" si="491"/>
        <v>0.92814754875482208</v>
      </c>
      <c r="I1898" s="22">
        <v>2.7232353521629293</v>
      </c>
      <c r="J1898" s="22">
        <v>2.3191690903948512</v>
      </c>
      <c r="K1898" s="22">
        <f t="shared" si="492"/>
        <v>2.52120222127889</v>
      </c>
      <c r="L1898" s="22">
        <f t="shared" si="496"/>
        <v>2.8208664194001272</v>
      </c>
      <c r="M1898" s="22">
        <f t="shared" si="497"/>
        <v>2.6031597353831448</v>
      </c>
      <c r="N1898" s="22">
        <f t="shared" si="493"/>
        <v>2.712013077391636</v>
      </c>
      <c r="O1898" s="14"/>
      <c r="P1898" s="14">
        <f t="shared" si="498"/>
        <v>122</v>
      </c>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c r="AM1898" s="14"/>
      <c r="AN1898" s="14"/>
      <c r="AO1898" s="14"/>
      <c r="AP1898" s="14"/>
      <c r="AQ1898" s="14"/>
      <c r="AR1898" s="14"/>
      <c r="AS1898" s="14"/>
      <c r="AT1898" s="14"/>
      <c r="AU1898" s="14"/>
      <c r="AV1898" s="14"/>
      <c r="AW1898" s="14"/>
      <c r="AX1898" s="14"/>
      <c r="AY1898" s="14"/>
      <c r="AZ1898" s="14"/>
      <c r="BA1898" s="14"/>
      <c r="BB1898" s="14"/>
      <c r="BC1898" s="14"/>
      <c r="BD1898" s="14"/>
      <c r="BE1898" s="14"/>
      <c r="BF1898" s="14"/>
      <c r="BG1898" s="14"/>
      <c r="BH1898" s="14"/>
      <c r="BI1898" s="14"/>
      <c r="BJ1898" s="14"/>
      <c r="BK1898" s="14"/>
      <c r="BL1898" s="14"/>
      <c r="BM1898" s="14"/>
      <c r="BN1898" s="14"/>
      <c r="BO1898" s="14"/>
      <c r="BP1898" s="14"/>
      <c r="BQ1898" s="14"/>
      <c r="BR1898" s="14"/>
      <c r="BS1898" s="14"/>
      <c r="BT1898" s="14"/>
    </row>
    <row r="1899" spans="1:72" s="13" customFormat="1" x14ac:dyDescent="0.25">
      <c r="A1899" s="13" t="s">
        <v>61</v>
      </c>
      <c r="B1899" s="13">
        <v>123</v>
      </c>
      <c r="C1899" s="21">
        <v>75.40742287661152</v>
      </c>
      <c r="D1899" s="21">
        <v>72.082430098326498</v>
      </c>
      <c r="E1899" s="21">
        <f t="shared" si="490"/>
        <v>73.744926487469002</v>
      </c>
      <c r="F1899" s="22">
        <f t="shared" si="494"/>
        <v>0.96547015205368325</v>
      </c>
      <c r="G1899" s="22">
        <f t="shared" si="494"/>
        <v>0.89124501672044687</v>
      </c>
      <c r="H1899" s="22">
        <f t="shared" si="491"/>
        <v>0.92835758438706506</v>
      </c>
      <c r="I1899" s="22">
        <v>2.7396614738839986</v>
      </c>
      <c r="J1899" s="22">
        <v>2.3328412685925786</v>
      </c>
      <c r="K1899" s="22">
        <f t="shared" si="492"/>
        <v>2.5362513712382886</v>
      </c>
      <c r="L1899" s="22">
        <f t="shared" si="496"/>
        <v>2.8376449215507851</v>
      </c>
      <c r="M1899" s="22">
        <f t="shared" si="497"/>
        <v>2.6175083448733729</v>
      </c>
      <c r="N1899" s="22">
        <f t="shared" si="493"/>
        <v>2.7275766332120792</v>
      </c>
      <c r="O1899" s="14"/>
      <c r="P1899" s="14">
        <f t="shared" si="498"/>
        <v>123</v>
      </c>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c r="AM1899" s="14"/>
      <c r="AN1899" s="14"/>
      <c r="AO1899" s="14"/>
      <c r="AP1899" s="14"/>
      <c r="AQ1899" s="14"/>
      <c r="AR1899" s="14"/>
      <c r="AS1899" s="14"/>
      <c r="AT1899" s="14"/>
      <c r="AU1899" s="14"/>
      <c r="AV1899" s="14"/>
      <c r="AW1899" s="14"/>
      <c r="AX1899" s="14"/>
      <c r="AY1899" s="14"/>
      <c r="AZ1899" s="14"/>
      <c r="BA1899" s="14"/>
      <c r="BB1899" s="14"/>
      <c r="BC1899" s="14"/>
      <c r="BD1899" s="14"/>
      <c r="BE1899" s="14"/>
      <c r="BF1899" s="14"/>
      <c r="BG1899" s="14"/>
      <c r="BH1899" s="14"/>
      <c r="BI1899" s="14"/>
      <c r="BJ1899" s="14"/>
      <c r="BK1899" s="14"/>
      <c r="BL1899" s="14"/>
      <c r="BM1899" s="14"/>
      <c r="BN1899" s="14"/>
      <c r="BO1899" s="14"/>
      <c r="BP1899" s="14"/>
      <c r="BQ1899" s="14"/>
      <c r="BR1899" s="14"/>
      <c r="BS1899" s="14"/>
      <c r="BT1899" s="14"/>
    </row>
    <row r="1900" spans="1:72" s="13" customFormat="1" x14ac:dyDescent="0.25">
      <c r="A1900" s="13" t="s">
        <v>61</v>
      </c>
      <c r="B1900" s="13">
        <v>124</v>
      </c>
      <c r="C1900" s="21">
        <v>76.372893028665203</v>
      </c>
      <c r="D1900" s="21">
        <v>72.973675115046944</v>
      </c>
      <c r="E1900" s="21">
        <f t="shared" si="490"/>
        <v>74.673284071856074</v>
      </c>
      <c r="F1900" s="22">
        <f t="shared" si="494"/>
        <v>0.96542809167704036</v>
      </c>
      <c r="G1900" s="22">
        <f t="shared" si="494"/>
        <v>0.89148988094837023</v>
      </c>
      <c r="H1900" s="22">
        <f t="shared" si="491"/>
        <v>0.92845898631270529</v>
      </c>
      <c r="I1900" s="22">
        <v>2.7556611365001373</v>
      </c>
      <c r="J1900" s="22">
        <v>2.3463226339523038</v>
      </c>
      <c r="K1900" s="22">
        <f t="shared" si="492"/>
        <v>2.5509918852262206</v>
      </c>
      <c r="L1900" s="22">
        <f t="shared" ref="L1900:L1931" si="499">I1900/F1900</f>
        <v>2.8543411573132205</v>
      </c>
      <c r="M1900" s="22">
        <f t="shared" ref="M1900:M1931" si="500">J1900/G1900</f>
        <v>2.6319116841307015</v>
      </c>
      <c r="N1900" s="22">
        <f t="shared" si="493"/>
        <v>2.743126420721961</v>
      </c>
      <c r="O1900" s="14"/>
      <c r="P1900" s="14">
        <f t="shared" si="498"/>
        <v>124</v>
      </c>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c r="AM1900" s="14"/>
      <c r="AN1900" s="14"/>
      <c r="AO1900" s="14"/>
      <c r="AP1900" s="14"/>
      <c r="AQ1900" s="14"/>
      <c r="AR1900" s="14"/>
      <c r="AS1900" s="14"/>
      <c r="AT1900" s="14"/>
      <c r="AU1900" s="14"/>
      <c r="AV1900" s="14"/>
      <c r="AW1900" s="14"/>
      <c r="AX1900" s="14"/>
      <c r="AY1900" s="14"/>
      <c r="AZ1900" s="14"/>
      <c r="BA1900" s="14"/>
      <c r="BB1900" s="14"/>
      <c r="BC1900" s="14"/>
      <c r="BD1900" s="14"/>
      <c r="BE1900" s="14"/>
      <c r="BF1900" s="14"/>
      <c r="BG1900" s="14"/>
      <c r="BH1900" s="14"/>
      <c r="BI1900" s="14"/>
      <c r="BJ1900" s="14"/>
      <c r="BK1900" s="14"/>
      <c r="BL1900" s="14"/>
      <c r="BM1900" s="14"/>
      <c r="BN1900" s="14"/>
      <c r="BO1900" s="14"/>
      <c r="BP1900" s="14"/>
      <c r="BQ1900" s="14"/>
      <c r="BR1900" s="14"/>
      <c r="BS1900" s="14"/>
      <c r="BT1900" s="14"/>
    </row>
    <row r="1901" spans="1:72" s="13" customFormat="1" x14ac:dyDescent="0.25">
      <c r="A1901" s="13" t="s">
        <v>61</v>
      </c>
      <c r="B1901" s="13">
        <v>125</v>
      </c>
      <c r="C1901" s="21">
        <v>77.338321120342243</v>
      </c>
      <c r="D1901" s="21">
        <v>73.865164995995315</v>
      </c>
      <c r="E1901" s="21">
        <f t="shared" ref="E1901:E1964" si="501">AVERAGE(C1901:D1901)</f>
        <v>75.601743058168779</v>
      </c>
      <c r="F1901" s="22">
        <f t="shared" si="494"/>
        <v>0.96526548957750435</v>
      </c>
      <c r="G1901" s="22">
        <f t="shared" si="494"/>
        <v>0.89164141783857076</v>
      </c>
      <c r="H1901" s="22">
        <f t="shared" ref="H1901:H1964" si="502">AVERAGE(F1901:G1901)</f>
        <v>0.92845345370803756</v>
      </c>
      <c r="I1901" s="22">
        <v>2.7712407985233183</v>
      </c>
      <c r="J1901" s="22">
        <v>2.359614766791049</v>
      </c>
      <c r="K1901" s="22">
        <f t="shared" ref="K1901:K1964" si="503">AVERAGE(I1901:J1901)</f>
        <v>2.5654277826571836</v>
      </c>
      <c r="L1901" s="22">
        <f t="shared" si="499"/>
        <v>2.8709622673201416</v>
      </c>
      <c r="M1901" s="22">
        <f t="shared" si="500"/>
        <v>2.6463718705564334</v>
      </c>
      <c r="N1901" s="22">
        <f t="shared" ref="N1901:N1964" si="504">AVERAGE(L1901:M1901)</f>
        <v>2.7586670689382875</v>
      </c>
      <c r="O1901" s="14"/>
      <c r="P1901" s="14">
        <f t="shared" si="498"/>
        <v>125</v>
      </c>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c r="AM1901" s="14"/>
      <c r="AN1901" s="14"/>
      <c r="AO1901" s="14"/>
      <c r="AP1901" s="14"/>
      <c r="AQ1901" s="14"/>
      <c r="AR1901" s="14"/>
      <c r="AS1901" s="14"/>
      <c r="AT1901" s="14"/>
      <c r="AU1901" s="14"/>
      <c r="AV1901" s="14"/>
      <c r="AW1901" s="14"/>
      <c r="AX1901" s="14"/>
      <c r="AY1901" s="14"/>
      <c r="AZ1901" s="14"/>
      <c r="BA1901" s="14"/>
      <c r="BB1901" s="14"/>
      <c r="BC1901" s="14"/>
      <c r="BD1901" s="14"/>
      <c r="BE1901" s="14"/>
      <c r="BF1901" s="14"/>
      <c r="BG1901" s="14"/>
      <c r="BH1901" s="14"/>
      <c r="BI1901" s="14"/>
      <c r="BJ1901" s="14"/>
      <c r="BK1901" s="14"/>
      <c r="BL1901" s="14"/>
      <c r="BM1901" s="14"/>
      <c r="BN1901" s="14"/>
      <c r="BO1901" s="14"/>
      <c r="BP1901" s="14"/>
      <c r="BQ1901" s="14"/>
      <c r="BR1901" s="14"/>
      <c r="BS1901" s="14"/>
      <c r="BT1901" s="14"/>
    </row>
    <row r="1902" spans="1:72" s="13" customFormat="1" x14ac:dyDescent="0.25">
      <c r="A1902" s="13" t="s">
        <v>61</v>
      </c>
      <c r="B1902" s="24">
        <v>126</v>
      </c>
      <c r="C1902" s="25">
        <v>78.303586609919748</v>
      </c>
      <c r="D1902" s="25">
        <v>74.756806413833885</v>
      </c>
      <c r="E1902" s="25">
        <f t="shared" si="501"/>
        <v>76.530196511876824</v>
      </c>
      <c r="F1902" s="26">
        <f t="shared" ref="F1902:G1965" si="505">C1903-C1902</f>
        <v>0.96498434099400754</v>
      </c>
      <c r="G1902" s="26">
        <f t="shared" si="505"/>
        <v>0.89170104743875811</v>
      </c>
      <c r="H1902" s="26">
        <f t="shared" si="502"/>
        <v>0.92834269421638282</v>
      </c>
      <c r="I1902" s="26">
        <v>2.7864071104983905</v>
      </c>
      <c r="J1902" s="26">
        <v>2.3727192907929417</v>
      </c>
      <c r="K1902" s="26">
        <f t="shared" si="503"/>
        <v>2.5795632006456661</v>
      </c>
      <c r="L1902" s="26">
        <f t="shared" si="499"/>
        <v>2.8875153638536544</v>
      </c>
      <c r="M1902" s="26">
        <f t="shared" si="500"/>
        <v>2.6608909988477945</v>
      </c>
      <c r="N1902" s="26">
        <f t="shared" si="504"/>
        <v>2.7742031813507246</v>
      </c>
      <c r="O1902" s="14"/>
      <c r="P1902" s="14">
        <f t="shared" si="498"/>
        <v>126</v>
      </c>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c r="AS1902" s="14"/>
      <c r="AT1902" s="14"/>
      <c r="AU1902" s="14"/>
      <c r="AV1902" s="14"/>
      <c r="AW1902" s="14"/>
      <c r="AX1902" s="14"/>
      <c r="AY1902" s="14"/>
      <c r="AZ1902" s="14"/>
      <c r="BA1902" s="14"/>
      <c r="BB1902" s="14"/>
      <c r="BC1902" s="14"/>
      <c r="BD1902" s="14"/>
      <c r="BE1902" s="14"/>
      <c r="BF1902" s="14"/>
      <c r="BG1902" s="14"/>
      <c r="BH1902" s="14"/>
      <c r="BI1902" s="14"/>
      <c r="BJ1902" s="14"/>
      <c r="BK1902" s="14"/>
      <c r="BL1902" s="14"/>
      <c r="BM1902" s="14"/>
      <c r="BN1902" s="14"/>
      <c r="BO1902" s="14"/>
      <c r="BP1902" s="14"/>
      <c r="BQ1902" s="14"/>
      <c r="BR1902" s="14"/>
      <c r="BS1902" s="14"/>
      <c r="BT1902" s="14"/>
    </row>
    <row r="1903" spans="1:72" s="13" customFormat="1" x14ac:dyDescent="0.25">
      <c r="A1903" s="13" t="s">
        <v>61</v>
      </c>
      <c r="B1903" s="13">
        <v>127</v>
      </c>
      <c r="C1903" s="21">
        <v>79.268570950913755</v>
      </c>
      <c r="D1903" s="21">
        <v>75.648507461272644</v>
      </c>
      <c r="E1903" s="21">
        <f t="shared" si="501"/>
        <v>77.458539206093207</v>
      </c>
      <c r="F1903" s="22">
        <f t="shared" si="505"/>
        <v>0.96458665192491821</v>
      </c>
      <c r="G1903" s="22">
        <f t="shared" si="505"/>
        <v>0.89167019348154497</v>
      </c>
      <c r="H1903" s="22">
        <f t="shared" si="502"/>
        <v>0.92812842270323159</v>
      </c>
      <c r="I1903" s="22">
        <v>2.8011668937324665</v>
      </c>
      <c r="J1903" s="22">
        <v>2.3856378699170722</v>
      </c>
      <c r="K1903" s="22">
        <f t="shared" si="503"/>
        <v>2.5934023818247693</v>
      </c>
      <c r="L1903" s="22">
        <f t="shared" si="499"/>
        <v>2.9040075229555473</v>
      </c>
      <c r="M1903" s="22">
        <f t="shared" si="500"/>
        <v>2.6754711409633409</v>
      </c>
      <c r="N1903" s="22">
        <f t="shared" si="504"/>
        <v>2.7897393319594439</v>
      </c>
      <c r="O1903" s="14"/>
      <c r="P1903" s="14">
        <f t="shared" si="498"/>
        <v>127</v>
      </c>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c r="AM1903" s="14"/>
      <c r="AN1903" s="14"/>
      <c r="AO1903" s="14"/>
      <c r="AP1903" s="14"/>
      <c r="AQ1903" s="14"/>
      <c r="AR1903" s="14"/>
      <c r="AS1903" s="14"/>
      <c r="AT1903" s="14"/>
      <c r="AU1903" s="14"/>
      <c r="AV1903" s="14"/>
      <c r="AW1903" s="14"/>
      <c r="AX1903" s="14"/>
      <c r="AY1903" s="14"/>
      <c r="AZ1903" s="14"/>
      <c r="BA1903" s="14"/>
      <c r="BB1903" s="14"/>
      <c r="BC1903" s="14"/>
      <c r="BD1903" s="14"/>
      <c r="BE1903" s="14"/>
      <c r="BF1903" s="14"/>
      <c r="BG1903" s="14"/>
      <c r="BH1903" s="14"/>
      <c r="BI1903" s="14"/>
      <c r="BJ1903" s="14"/>
      <c r="BK1903" s="14"/>
      <c r="BL1903" s="14"/>
      <c r="BM1903" s="14"/>
      <c r="BN1903" s="14"/>
      <c r="BO1903" s="14"/>
      <c r="BP1903" s="14"/>
      <c r="BQ1903" s="14"/>
      <c r="BR1903" s="14"/>
      <c r="BS1903" s="14"/>
      <c r="BT1903" s="14"/>
    </row>
    <row r="1904" spans="1:72" s="13" customFormat="1" x14ac:dyDescent="0.25">
      <c r="A1904" s="13" t="s">
        <v>61</v>
      </c>
      <c r="B1904" s="13">
        <v>128</v>
      </c>
      <c r="C1904" s="21">
        <v>80.233157602838673</v>
      </c>
      <c r="D1904" s="21">
        <v>76.540177654754189</v>
      </c>
      <c r="E1904" s="21">
        <f t="shared" si="501"/>
        <v>78.386667628796431</v>
      </c>
      <c r="F1904" s="22">
        <f t="shared" si="505"/>
        <v>0.96407443752025301</v>
      </c>
      <c r="G1904" s="22">
        <f t="shared" si="505"/>
        <v>0.8915502825622923</v>
      </c>
      <c r="H1904" s="22">
        <f t="shared" si="502"/>
        <v>0.92781236004127265</v>
      </c>
      <c r="I1904" s="22">
        <v>2.8155271198053096</v>
      </c>
      <c r="J1904" s="22">
        <v>2.3983722054059582</v>
      </c>
      <c r="K1904" s="22">
        <f t="shared" si="503"/>
        <v>2.6069496626056337</v>
      </c>
      <c r="L1904" s="22">
        <f t="shared" si="499"/>
        <v>2.9204457770369641</v>
      </c>
      <c r="M1904" s="22">
        <f t="shared" si="500"/>
        <v>2.6901143461175279</v>
      </c>
      <c r="N1904" s="22">
        <f t="shared" si="504"/>
        <v>2.8052800615772462</v>
      </c>
      <c r="O1904" s="14"/>
      <c r="P1904" s="14">
        <f t="shared" ref="P1904:P1935" si="506">AVERAGE(B1904,B2045)</f>
        <v>128</v>
      </c>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c r="AQ1904" s="14"/>
      <c r="AR1904" s="14"/>
      <c r="AS1904" s="14"/>
      <c r="AT1904" s="14"/>
      <c r="AU1904" s="14"/>
      <c r="AV1904" s="14"/>
      <c r="AW1904" s="14"/>
      <c r="AX1904" s="14"/>
      <c r="AY1904" s="14"/>
      <c r="AZ1904" s="14"/>
      <c r="BA1904" s="14"/>
      <c r="BB1904" s="14"/>
      <c r="BC1904" s="14"/>
      <c r="BD1904" s="14"/>
      <c r="BE1904" s="14"/>
      <c r="BF1904" s="14"/>
      <c r="BG1904" s="14"/>
      <c r="BH1904" s="14"/>
      <c r="BI1904" s="14"/>
      <c r="BJ1904" s="14"/>
      <c r="BK1904" s="14"/>
      <c r="BL1904" s="14"/>
      <c r="BM1904" s="14"/>
      <c r="BN1904" s="14"/>
      <c r="BO1904" s="14"/>
      <c r="BP1904" s="14"/>
      <c r="BQ1904" s="14"/>
      <c r="BR1904" s="14"/>
      <c r="BS1904" s="14"/>
      <c r="BT1904" s="14"/>
    </row>
    <row r="1905" spans="1:72" s="13" customFormat="1" x14ac:dyDescent="0.25">
      <c r="A1905" s="13" t="s">
        <v>61</v>
      </c>
      <c r="B1905" s="13">
        <v>129</v>
      </c>
      <c r="C1905" s="21">
        <v>81.197232040358926</v>
      </c>
      <c r="D1905" s="21">
        <v>77.431727937316481</v>
      </c>
      <c r="E1905" s="21">
        <f t="shared" si="501"/>
        <v>79.314479988837704</v>
      </c>
      <c r="F1905" s="22">
        <f t="shared" si="505"/>
        <v>0.96344972051467437</v>
      </c>
      <c r="G1905" s="22">
        <f t="shared" si="505"/>
        <v>0.89134274333861185</v>
      </c>
      <c r="H1905" s="22">
        <f t="shared" si="502"/>
        <v>0.92739623192664311</v>
      </c>
      <c r="I1905" s="22">
        <v>2.8294948908775179</v>
      </c>
      <c r="J1905" s="22">
        <v>2.4109240328936918</v>
      </c>
      <c r="K1905" s="22">
        <f t="shared" si="503"/>
        <v>2.6202094618856049</v>
      </c>
      <c r="L1905" s="22">
        <f t="shared" si="499"/>
        <v>2.9368371079769511</v>
      </c>
      <c r="M1905" s="22">
        <f t="shared" si="500"/>
        <v>2.7048226407984641</v>
      </c>
      <c r="N1905" s="22">
        <f t="shared" si="504"/>
        <v>2.8208298743877078</v>
      </c>
      <c r="O1905" s="14"/>
      <c r="P1905" s="14">
        <f t="shared" si="506"/>
        <v>129</v>
      </c>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c r="AM1905" s="14"/>
      <c r="AN1905" s="14"/>
      <c r="AO1905" s="14"/>
      <c r="AP1905" s="14"/>
      <c r="AQ1905" s="14"/>
      <c r="AR1905" s="14"/>
      <c r="AS1905" s="14"/>
      <c r="AT1905" s="14"/>
      <c r="AU1905" s="14"/>
      <c r="AV1905" s="14"/>
      <c r="AW1905" s="14"/>
      <c r="AX1905" s="14"/>
      <c r="AY1905" s="14"/>
      <c r="AZ1905" s="14"/>
      <c r="BA1905" s="14"/>
      <c r="BB1905" s="14"/>
      <c r="BC1905" s="14"/>
      <c r="BD1905" s="14"/>
      <c r="BE1905" s="14"/>
      <c r="BF1905" s="14"/>
      <c r="BG1905" s="14"/>
      <c r="BH1905" s="14"/>
      <c r="BI1905" s="14"/>
      <c r="BJ1905" s="14"/>
      <c r="BK1905" s="14"/>
      <c r="BL1905" s="14"/>
      <c r="BM1905" s="14"/>
      <c r="BN1905" s="14"/>
      <c r="BO1905" s="14"/>
      <c r="BP1905" s="14"/>
      <c r="BQ1905" s="14"/>
      <c r="BR1905" s="14"/>
      <c r="BS1905" s="14"/>
      <c r="BT1905" s="14"/>
    </row>
    <row r="1906" spans="1:72" s="13" customFormat="1" x14ac:dyDescent="0.25">
      <c r="A1906" s="13" t="s">
        <v>61</v>
      </c>
      <c r="B1906" s="13">
        <v>130</v>
      </c>
      <c r="C1906" s="21">
        <v>82.160681760873601</v>
      </c>
      <c r="D1906" s="21">
        <v>78.323070680655093</v>
      </c>
      <c r="E1906" s="21">
        <f t="shared" si="501"/>
        <v>80.24187622076434</v>
      </c>
      <c r="F1906" s="22">
        <f t="shared" si="505"/>
        <v>0.96271452970147209</v>
      </c>
      <c r="G1906" s="22">
        <f t="shared" si="505"/>
        <v>0.89104900575080137</v>
      </c>
      <c r="H1906" s="22">
        <f t="shared" si="502"/>
        <v>0.92688176772613673</v>
      </c>
      <c r="I1906" s="22">
        <v>2.843077420808974</v>
      </c>
      <c r="J1906" s="22">
        <v>2.4232951196127193</v>
      </c>
      <c r="K1906" s="22">
        <f t="shared" si="503"/>
        <v>2.6331862702108468</v>
      </c>
      <c r="L1906" s="22">
        <f t="shared" si="499"/>
        <v>2.953188440700675</v>
      </c>
      <c r="M1906" s="22">
        <f t="shared" si="500"/>
        <v>2.7195980288096964</v>
      </c>
      <c r="N1906" s="22">
        <f t="shared" si="504"/>
        <v>2.8363932347551857</v>
      </c>
      <c r="O1906" s="14"/>
      <c r="P1906" s="14">
        <f t="shared" si="506"/>
        <v>130</v>
      </c>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c r="AQ1906" s="14"/>
      <c r="AR1906" s="14"/>
      <c r="AS1906" s="14"/>
      <c r="AT1906" s="14"/>
      <c r="AU1906" s="14"/>
      <c r="AV1906" s="14"/>
      <c r="AW1906" s="14"/>
      <c r="AX1906" s="14"/>
      <c r="AY1906" s="14"/>
      <c r="AZ1906" s="14"/>
      <c r="BA1906" s="14"/>
      <c r="BB1906" s="14"/>
      <c r="BC1906" s="14"/>
      <c r="BD1906" s="14"/>
      <c r="BE1906" s="14"/>
      <c r="BF1906" s="14"/>
      <c r="BG1906" s="14"/>
      <c r="BH1906" s="14"/>
      <c r="BI1906" s="14"/>
      <c r="BJ1906" s="14"/>
      <c r="BK1906" s="14"/>
      <c r="BL1906" s="14"/>
      <c r="BM1906" s="14"/>
      <c r="BN1906" s="14"/>
      <c r="BO1906" s="14"/>
      <c r="BP1906" s="14"/>
      <c r="BQ1906" s="14"/>
      <c r="BR1906" s="14"/>
      <c r="BS1906" s="14"/>
      <c r="BT1906" s="14"/>
    </row>
    <row r="1907" spans="1:72" s="13" customFormat="1" x14ac:dyDescent="0.25">
      <c r="A1907" s="13" t="s">
        <v>61</v>
      </c>
      <c r="B1907" s="13">
        <v>131</v>
      </c>
      <c r="C1907" s="21">
        <v>83.123396290575073</v>
      </c>
      <c r="D1907" s="21">
        <v>79.214119686405894</v>
      </c>
      <c r="E1907" s="21">
        <f t="shared" si="501"/>
        <v>81.168757988490484</v>
      </c>
      <c r="F1907" s="22">
        <f t="shared" si="505"/>
        <v>0.9618708984481259</v>
      </c>
      <c r="G1907" s="22">
        <f t="shared" si="505"/>
        <v>0.89067050026343964</v>
      </c>
      <c r="H1907" s="22">
        <f t="shared" si="502"/>
        <v>0.92627069935578277</v>
      </c>
      <c r="I1907" s="22">
        <v>2.8562820170959107</v>
      </c>
      <c r="J1907" s="22">
        <v>2.4354872616981211</v>
      </c>
      <c r="K1907" s="22">
        <f t="shared" si="503"/>
        <v>2.6458846393970159</v>
      </c>
      <c r="L1907" s="22">
        <f t="shared" si="499"/>
        <v>2.9695066372256518</v>
      </c>
      <c r="M1907" s="22">
        <f t="shared" si="500"/>
        <v>2.7344424913340686</v>
      </c>
      <c r="N1907" s="22">
        <f t="shared" si="504"/>
        <v>2.8519745642798604</v>
      </c>
      <c r="O1907" s="14"/>
      <c r="P1907" s="14">
        <f t="shared" si="506"/>
        <v>131</v>
      </c>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4"/>
      <c r="AY1907" s="14"/>
      <c r="AZ1907" s="14"/>
      <c r="BA1907" s="14"/>
      <c r="BB1907" s="14"/>
      <c r="BC1907" s="14"/>
      <c r="BD1907" s="14"/>
      <c r="BE1907" s="14"/>
      <c r="BF1907" s="14"/>
      <c r="BG1907" s="14"/>
      <c r="BH1907" s="14"/>
      <c r="BI1907" s="14"/>
      <c r="BJ1907" s="14"/>
      <c r="BK1907" s="14"/>
      <c r="BL1907" s="14"/>
      <c r="BM1907" s="14"/>
      <c r="BN1907" s="14"/>
      <c r="BO1907" s="14"/>
      <c r="BP1907" s="14"/>
      <c r="BQ1907" s="14"/>
      <c r="BR1907" s="14"/>
      <c r="BS1907" s="14"/>
      <c r="BT1907" s="14"/>
    </row>
    <row r="1908" spans="1:72" s="13" customFormat="1" x14ac:dyDescent="0.25">
      <c r="A1908" s="13" t="s">
        <v>61</v>
      </c>
      <c r="B1908" s="13">
        <v>132</v>
      </c>
      <c r="C1908" s="21">
        <v>84.085267189023199</v>
      </c>
      <c r="D1908" s="21">
        <v>80.104790186669334</v>
      </c>
      <c r="E1908" s="21">
        <f t="shared" si="501"/>
        <v>82.095028687846266</v>
      </c>
      <c r="F1908" s="22">
        <f t="shared" si="505"/>
        <v>0.96092086325317894</v>
      </c>
      <c r="G1908" s="22">
        <f t="shared" si="505"/>
        <v>0.89020865712802788</v>
      </c>
      <c r="H1908" s="22">
        <f t="shared" si="502"/>
        <v>0.92556476019060341</v>
      </c>
      <c r="I1908" s="22">
        <v>2.8691160636311648</v>
      </c>
      <c r="J1908" s="22">
        <v>2.4475022815880818</v>
      </c>
      <c r="K1908" s="22">
        <f t="shared" si="503"/>
        <v>2.6583091726096235</v>
      </c>
      <c r="L1908" s="22">
        <f t="shared" si="499"/>
        <v>2.9857984911658884</v>
      </c>
      <c r="M1908" s="22">
        <f t="shared" si="500"/>
        <v>2.7493579870186404</v>
      </c>
      <c r="N1908" s="22">
        <f t="shared" si="504"/>
        <v>2.8675782390922642</v>
      </c>
      <c r="O1908" s="14"/>
      <c r="P1908" s="14">
        <f t="shared" si="506"/>
        <v>132</v>
      </c>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c r="AQ1908" s="14"/>
      <c r="AR1908" s="14"/>
      <c r="AS1908" s="14"/>
      <c r="AT1908" s="14"/>
      <c r="AU1908" s="14"/>
      <c r="AV1908" s="14"/>
      <c r="AW1908" s="14"/>
      <c r="AX1908" s="14"/>
      <c r="AY1908" s="14"/>
      <c r="AZ1908" s="14"/>
      <c r="BA1908" s="14"/>
      <c r="BB1908" s="14"/>
      <c r="BC1908" s="14"/>
      <c r="BD1908" s="14"/>
      <c r="BE1908" s="14"/>
      <c r="BF1908" s="14"/>
      <c r="BG1908" s="14"/>
      <c r="BH1908" s="14"/>
      <c r="BI1908" s="14"/>
      <c r="BJ1908" s="14"/>
      <c r="BK1908" s="14"/>
      <c r="BL1908" s="14"/>
      <c r="BM1908" s="14"/>
      <c r="BN1908" s="14"/>
      <c r="BO1908" s="14"/>
      <c r="BP1908" s="14"/>
      <c r="BQ1908" s="14"/>
      <c r="BR1908" s="14"/>
      <c r="BS1908" s="14"/>
      <c r="BT1908" s="14"/>
    </row>
    <row r="1909" spans="1:72" s="13" customFormat="1" x14ac:dyDescent="0.25">
      <c r="A1909" s="13" t="s">
        <v>61</v>
      </c>
      <c r="B1909" s="24">
        <v>133</v>
      </c>
      <c r="C1909" s="25">
        <v>85.046188052276378</v>
      </c>
      <c r="D1909" s="25">
        <v>80.994998843797362</v>
      </c>
      <c r="E1909" s="25">
        <f t="shared" si="501"/>
        <v>83.020593448036863</v>
      </c>
      <c r="F1909" s="26">
        <f t="shared" si="505"/>
        <v>0.95986646234547379</v>
      </c>
      <c r="G1909" s="26">
        <f t="shared" si="505"/>
        <v>0.88966490566711798</v>
      </c>
      <c r="H1909" s="26">
        <f t="shared" si="502"/>
        <v>0.92476568400629588</v>
      </c>
      <c r="I1909" s="26">
        <v>2.8815870042885878</v>
      </c>
      <c r="J1909" s="26">
        <v>2.4593420255192084</v>
      </c>
      <c r="K1909" s="26">
        <f t="shared" si="503"/>
        <v>2.6704645149038981</v>
      </c>
      <c r="L1909" s="26">
        <f t="shared" si="499"/>
        <v>3.0020707226787668</v>
      </c>
      <c r="M1909" s="26">
        <f t="shared" si="500"/>
        <v>2.7643464520780028</v>
      </c>
      <c r="N1909" s="26">
        <f t="shared" si="504"/>
        <v>2.8832085873783848</v>
      </c>
      <c r="O1909" s="14"/>
      <c r="P1909" s="14">
        <f t="shared" si="506"/>
        <v>133</v>
      </c>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4"/>
      <c r="AY1909" s="14"/>
      <c r="AZ1909" s="14"/>
      <c r="BA1909" s="14"/>
      <c r="BB1909" s="14"/>
      <c r="BC1909" s="14"/>
      <c r="BD1909" s="14"/>
      <c r="BE1909" s="14"/>
      <c r="BF1909" s="14"/>
      <c r="BG1909" s="14"/>
      <c r="BH1909" s="14"/>
      <c r="BI1909" s="14"/>
      <c r="BJ1909" s="14"/>
      <c r="BK1909" s="14"/>
      <c r="BL1909" s="14"/>
      <c r="BM1909" s="14"/>
      <c r="BN1909" s="14"/>
      <c r="BO1909" s="14"/>
      <c r="BP1909" s="14"/>
      <c r="BQ1909" s="14"/>
      <c r="BR1909" s="14"/>
      <c r="BS1909" s="14"/>
      <c r="BT1909" s="14"/>
    </row>
    <row r="1910" spans="1:72" s="13" customFormat="1" x14ac:dyDescent="0.25">
      <c r="A1910" s="13" t="s">
        <v>61</v>
      </c>
      <c r="B1910" s="13">
        <v>134</v>
      </c>
      <c r="C1910" s="21">
        <v>86.006054514621852</v>
      </c>
      <c r="D1910" s="21">
        <v>81.88466374946448</v>
      </c>
      <c r="E1910" s="21">
        <f t="shared" si="501"/>
        <v>83.945359132043166</v>
      </c>
      <c r="F1910" s="22">
        <f t="shared" si="505"/>
        <v>0.95870973432521112</v>
      </c>
      <c r="G1910" s="22">
        <f t="shared" si="505"/>
        <v>0.88904067357937322</v>
      </c>
      <c r="H1910" s="22">
        <f t="shared" si="502"/>
        <v>0.92387520395229217</v>
      </c>
      <c r="I1910" s="22">
        <v>2.8937023273293141</v>
      </c>
      <c r="J1910" s="22">
        <v>2.4710083611152389</v>
      </c>
      <c r="K1910" s="22">
        <f t="shared" si="503"/>
        <v>2.6823553442222767</v>
      </c>
      <c r="L1910" s="22">
        <f t="shared" si="499"/>
        <v>3.0183299738434903</v>
      </c>
      <c r="M1910" s="22">
        <f t="shared" si="500"/>
        <v>2.7794098004163228</v>
      </c>
      <c r="N1910" s="22">
        <f t="shared" si="504"/>
        <v>2.8988698871299068</v>
      </c>
      <c r="O1910" s="14"/>
      <c r="P1910" s="14">
        <f t="shared" si="506"/>
        <v>134</v>
      </c>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c r="AM1910" s="14"/>
      <c r="AN1910" s="14"/>
      <c r="AO1910" s="14"/>
      <c r="AP1910" s="14"/>
      <c r="AQ1910" s="14"/>
      <c r="AR1910" s="14"/>
      <c r="AS1910" s="14"/>
      <c r="AT1910" s="14"/>
      <c r="AU1910" s="14"/>
      <c r="AV1910" s="14"/>
      <c r="AW1910" s="14"/>
      <c r="AX1910" s="14"/>
      <c r="AY1910" s="14"/>
      <c r="AZ1910" s="14"/>
      <c r="BA1910" s="14"/>
      <c r="BB1910" s="14"/>
      <c r="BC1910" s="14"/>
      <c r="BD1910" s="14"/>
      <c r="BE1910" s="14"/>
      <c r="BF1910" s="14"/>
      <c r="BG1910" s="14"/>
      <c r="BH1910" s="14"/>
      <c r="BI1910" s="14"/>
      <c r="BJ1910" s="14"/>
      <c r="BK1910" s="14"/>
      <c r="BL1910" s="14"/>
      <c r="BM1910" s="14"/>
      <c r="BN1910" s="14"/>
      <c r="BO1910" s="14"/>
      <c r="BP1910" s="14"/>
      <c r="BQ1910" s="14"/>
      <c r="BR1910" s="14"/>
      <c r="BS1910" s="14"/>
      <c r="BT1910" s="14"/>
    </row>
    <row r="1911" spans="1:72" s="13" customFormat="1" x14ac:dyDescent="0.25">
      <c r="A1911" s="13" t="s">
        <v>61</v>
      </c>
      <c r="B1911" s="13">
        <v>135</v>
      </c>
      <c r="C1911" s="21">
        <v>86.964764248947063</v>
      </c>
      <c r="D1911" s="21">
        <v>82.773704423043853</v>
      </c>
      <c r="E1911" s="21">
        <f t="shared" si="501"/>
        <v>84.869234335995458</v>
      </c>
      <c r="F1911" s="22">
        <f t="shared" si="505"/>
        <v>0.95745271684721445</v>
      </c>
      <c r="G1911" s="22">
        <f t="shared" si="505"/>
        <v>0.88833738626594538</v>
      </c>
      <c r="H1911" s="22">
        <f t="shared" si="502"/>
        <v>0.92289505155657992</v>
      </c>
      <c r="I1911" s="22">
        <v>2.9054695506245443</v>
      </c>
      <c r="J1911" s="22">
        <v>2.482503175067567</v>
      </c>
      <c r="K1911" s="22">
        <f t="shared" si="503"/>
        <v>2.6939863628460556</v>
      </c>
      <c r="L1911" s="22">
        <f t="shared" si="499"/>
        <v>3.0345828044563214</v>
      </c>
      <c r="M1911" s="22">
        <f t="shared" si="500"/>
        <v>2.7945499237655289</v>
      </c>
      <c r="N1911" s="22">
        <f t="shared" si="504"/>
        <v>2.9145663641109252</v>
      </c>
      <c r="O1911" s="14"/>
      <c r="P1911" s="14">
        <f t="shared" si="506"/>
        <v>135</v>
      </c>
      <c r="Q1911" s="14"/>
      <c r="R1911" s="14"/>
      <c r="S1911" s="14"/>
      <c r="T1911" s="14"/>
      <c r="U1911" s="14"/>
      <c r="V1911" s="14"/>
      <c r="W1911" s="14"/>
      <c r="X1911" s="14"/>
      <c r="Y1911" s="14"/>
      <c r="Z1911" s="14"/>
      <c r="AA1911" s="14"/>
      <c r="AB1911" s="14"/>
      <c r="AC1911" s="14"/>
      <c r="AD1911" s="14"/>
      <c r="AE1911" s="14"/>
      <c r="AF1911" s="14"/>
      <c r="AG1911" s="14"/>
      <c r="AH1911" s="14"/>
      <c r="AI1911" s="14"/>
      <c r="AJ1911" s="14"/>
      <c r="AK1911" s="14"/>
      <c r="AL1911" s="14"/>
      <c r="AM1911" s="14"/>
      <c r="AN1911" s="14"/>
      <c r="AO1911" s="14"/>
      <c r="AP1911" s="14"/>
      <c r="AQ1911" s="14"/>
      <c r="AR1911" s="14"/>
      <c r="AS1911" s="14"/>
      <c r="AT1911" s="14"/>
      <c r="AU1911" s="14"/>
      <c r="AV1911" s="14"/>
      <c r="AW1911" s="14"/>
      <c r="AX1911" s="14"/>
      <c r="AY1911" s="14"/>
      <c r="AZ1911" s="14"/>
      <c r="BA1911" s="14"/>
      <c r="BB1911" s="14"/>
      <c r="BC1911" s="14"/>
      <c r="BD1911" s="14"/>
      <c r="BE1911" s="14"/>
      <c r="BF1911" s="14"/>
      <c r="BG1911" s="14"/>
      <c r="BH1911" s="14"/>
      <c r="BI1911" s="14"/>
      <c r="BJ1911" s="14"/>
      <c r="BK1911" s="14"/>
      <c r="BL1911" s="14"/>
      <c r="BM1911" s="14"/>
      <c r="BN1911" s="14"/>
      <c r="BO1911" s="14"/>
      <c r="BP1911" s="14"/>
      <c r="BQ1911" s="14"/>
      <c r="BR1911" s="14"/>
      <c r="BS1911" s="14"/>
      <c r="BT1911" s="14"/>
    </row>
    <row r="1912" spans="1:72" s="13" customFormat="1" x14ac:dyDescent="0.25">
      <c r="A1912" s="13" t="s">
        <v>61</v>
      </c>
      <c r="B1912" s="13">
        <v>136</v>
      </c>
      <c r="C1912" s="21">
        <v>87.922216965794277</v>
      </c>
      <c r="D1912" s="21">
        <v>83.662041809309798</v>
      </c>
      <c r="E1912" s="21">
        <f t="shared" si="501"/>
        <v>85.792129387552038</v>
      </c>
      <c r="F1912" s="22">
        <f t="shared" si="505"/>
        <v>0.9560974453464155</v>
      </c>
      <c r="G1912" s="22">
        <f t="shared" si="505"/>
        <v>0.88755646617740069</v>
      </c>
      <c r="H1912" s="22">
        <f t="shared" si="502"/>
        <v>0.9218269557619081</v>
      </c>
      <c r="I1912" s="22">
        <v>2.9168962076867468</v>
      </c>
      <c r="J1912" s="22">
        <v>2.4938283709060118</v>
      </c>
      <c r="K1912" s="22">
        <f t="shared" si="503"/>
        <v>2.7053622892963793</v>
      </c>
      <c r="L1912" s="22">
        <f t="shared" si="499"/>
        <v>3.0508356882282959</v>
      </c>
      <c r="M1912" s="22">
        <f t="shared" si="500"/>
        <v>2.8097686918406799</v>
      </c>
      <c r="N1912" s="22">
        <f t="shared" si="504"/>
        <v>2.9303021900344879</v>
      </c>
      <c r="O1912" s="14"/>
      <c r="P1912" s="14">
        <f t="shared" si="506"/>
        <v>136</v>
      </c>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c r="AS1912" s="14"/>
      <c r="AT1912" s="14"/>
      <c r="AU1912" s="14"/>
      <c r="AV1912" s="14"/>
      <c r="AW1912" s="14"/>
      <c r="AX1912" s="14"/>
      <c r="AY1912" s="14"/>
      <c r="AZ1912" s="14"/>
      <c r="BA1912" s="14"/>
      <c r="BB1912" s="14"/>
      <c r="BC1912" s="14"/>
      <c r="BD1912" s="14"/>
      <c r="BE1912" s="14"/>
      <c r="BF1912" s="14"/>
      <c r="BG1912" s="14"/>
      <c r="BH1912" s="14"/>
      <c r="BI1912" s="14"/>
      <c r="BJ1912" s="14"/>
      <c r="BK1912" s="14"/>
      <c r="BL1912" s="14"/>
      <c r="BM1912" s="14"/>
      <c r="BN1912" s="14"/>
      <c r="BO1912" s="14"/>
      <c r="BP1912" s="14"/>
      <c r="BQ1912" s="14"/>
      <c r="BR1912" s="14"/>
      <c r="BS1912" s="14"/>
      <c r="BT1912" s="14"/>
    </row>
    <row r="1913" spans="1:72" s="13" customFormat="1" x14ac:dyDescent="0.25">
      <c r="A1913" s="13" t="s">
        <v>61</v>
      </c>
      <c r="B1913" s="13">
        <v>137</v>
      </c>
      <c r="C1913" s="21">
        <v>88.878314411140693</v>
      </c>
      <c r="D1913" s="21">
        <v>84.549598275487199</v>
      </c>
      <c r="E1913" s="21">
        <f t="shared" si="501"/>
        <v>86.713956343313953</v>
      </c>
      <c r="F1913" s="22">
        <f t="shared" si="505"/>
        <v>0.95464595180563094</v>
      </c>
      <c r="G1913" s="22">
        <f t="shared" si="505"/>
        <v>0.88669933218230312</v>
      </c>
      <c r="H1913" s="22">
        <f t="shared" si="502"/>
        <v>0.92067264199396703</v>
      </c>
      <c r="I1913" s="22">
        <v>2.9279898344986126</v>
      </c>
      <c r="J1913" s="22">
        <v>2.5049858668581262</v>
      </c>
      <c r="K1913" s="22">
        <f t="shared" si="503"/>
        <v>2.7164878506783694</v>
      </c>
      <c r="L1913" s="22">
        <f t="shared" si="499"/>
        <v>3.067095009370302</v>
      </c>
      <c r="M1913" s="22">
        <f t="shared" si="500"/>
        <v>2.8250679525076121</v>
      </c>
      <c r="N1913" s="22">
        <f t="shared" si="504"/>
        <v>2.9460814809389571</v>
      </c>
      <c r="O1913" s="14"/>
      <c r="P1913" s="14">
        <f t="shared" si="506"/>
        <v>137</v>
      </c>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c r="AS1913" s="14"/>
      <c r="AT1913" s="14"/>
      <c r="AU1913" s="14"/>
      <c r="AV1913" s="14"/>
      <c r="AW1913" s="14"/>
      <c r="AX1913" s="14"/>
      <c r="AY1913" s="14"/>
      <c r="AZ1913" s="14"/>
      <c r="BA1913" s="14"/>
      <c r="BB1913" s="14"/>
      <c r="BC1913" s="14"/>
      <c r="BD1913" s="14"/>
      <c r="BE1913" s="14"/>
      <c r="BF1913" s="14"/>
      <c r="BG1913" s="14"/>
      <c r="BH1913" s="14"/>
      <c r="BI1913" s="14"/>
      <c r="BJ1913" s="14"/>
      <c r="BK1913" s="14"/>
      <c r="BL1913" s="14"/>
      <c r="BM1913" s="14"/>
      <c r="BN1913" s="14"/>
      <c r="BO1913" s="14"/>
      <c r="BP1913" s="14"/>
      <c r="BQ1913" s="14"/>
      <c r="BR1913" s="14"/>
      <c r="BS1913" s="14"/>
      <c r="BT1913" s="14"/>
    </row>
    <row r="1914" spans="1:72" s="13" customFormat="1" x14ac:dyDescent="0.25">
      <c r="A1914" s="13" t="s">
        <v>61</v>
      </c>
      <c r="B1914" s="13">
        <v>138</v>
      </c>
      <c r="C1914" s="21">
        <v>89.832960362946324</v>
      </c>
      <c r="D1914" s="21">
        <v>85.436297607669502</v>
      </c>
      <c r="E1914" s="21">
        <f t="shared" si="501"/>
        <v>87.634628985307913</v>
      </c>
      <c r="F1914" s="22">
        <f t="shared" si="505"/>
        <v>0.95310026356501965</v>
      </c>
      <c r="G1914" s="22">
        <f t="shared" si="505"/>
        <v>0.88576739895587764</v>
      </c>
      <c r="H1914" s="22">
        <f t="shared" si="502"/>
        <v>0.91943383126044864</v>
      </c>
      <c r="I1914" s="22">
        <v>2.9387579571268709</v>
      </c>
      <c r="J1914" s="22">
        <v>2.5159775937953066</v>
      </c>
      <c r="K1914" s="22">
        <f t="shared" si="503"/>
        <v>2.7273677754610888</v>
      </c>
      <c r="L1914" s="22">
        <f t="shared" si="499"/>
        <v>3.0833670595521681</v>
      </c>
      <c r="M1914" s="22">
        <f t="shared" si="500"/>
        <v>2.8404495319663869</v>
      </c>
      <c r="N1914" s="22">
        <f t="shared" si="504"/>
        <v>2.9619082957592777</v>
      </c>
      <c r="O1914" s="14"/>
      <c r="P1914" s="14">
        <f t="shared" si="506"/>
        <v>138</v>
      </c>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c r="AQ1914" s="14"/>
      <c r="AR1914" s="14"/>
      <c r="AS1914" s="14"/>
      <c r="AT1914" s="14"/>
      <c r="AU1914" s="14"/>
      <c r="AV1914" s="14"/>
      <c r="AW1914" s="14"/>
      <c r="AX1914" s="14"/>
      <c r="AY1914" s="14"/>
      <c r="AZ1914" s="14"/>
      <c r="BA1914" s="14"/>
      <c r="BB1914" s="14"/>
      <c r="BC1914" s="14"/>
      <c r="BD1914" s="14"/>
      <c r="BE1914" s="14"/>
      <c r="BF1914" s="14"/>
      <c r="BG1914" s="14"/>
      <c r="BH1914" s="14"/>
      <c r="BI1914" s="14"/>
      <c r="BJ1914" s="14"/>
      <c r="BK1914" s="14"/>
      <c r="BL1914" s="14"/>
      <c r="BM1914" s="14"/>
      <c r="BN1914" s="14"/>
      <c r="BO1914" s="14"/>
      <c r="BP1914" s="14"/>
      <c r="BQ1914" s="14"/>
      <c r="BR1914" s="14"/>
      <c r="BS1914" s="14"/>
      <c r="BT1914" s="14"/>
    </row>
    <row r="1915" spans="1:72" s="13" customFormat="1" x14ac:dyDescent="0.25">
      <c r="A1915" s="13" t="s">
        <v>61</v>
      </c>
      <c r="B1915" s="13">
        <v>139</v>
      </c>
      <c r="C1915" s="21">
        <v>90.786060626511343</v>
      </c>
      <c r="D1915" s="21">
        <v>86.32206500662538</v>
      </c>
      <c r="E1915" s="21">
        <f t="shared" si="501"/>
        <v>88.554062816568361</v>
      </c>
      <c r="F1915" s="22">
        <f t="shared" si="505"/>
        <v>0.95146240217367506</v>
      </c>
      <c r="G1915" s="22">
        <f t="shared" si="505"/>
        <v>0.8847620763898334</v>
      </c>
      <c r="H1915" s="22">
        <f t="shared" si="502"/>
        <v>0.91811223928175423</v>
      </c>
      <c r="I1915" s="22">
        <v>2.9492080801059894</v>
      </c>
      <c r="J1915" s="22">
        <v>2.5268054932639297</v>
      </c>
      <c r="K1915" s="22">
        <f t="shared" si="503"/>
        <v>2.7380067866849593</v>
      </c>
      <c r="L1915" s="22">
        <f t="shared" si="499"/>
        <v>3.0996580352185648</v>
      </c>
      <c r="M1915" s="22">
        <f t="shared" si="500"/>
        <v>2.8559152349457149</v>
      </c>
      <c r="N1915" s="22">
        <f t="shared" si="504"/>
        <v>2.9777866350821398</v>
      </c>
      <c r="O1915" s="14"/>
      <c r="P1915" s="14">
        <f t="shared" si="506"/>
        <v>139</v>
      </c>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c r="AS1915" s="14"/>
      <c r="AT1915" s="14"/>
      <c r="AU1915" s="14"/>
      <c r="AV1915" s="14"/>
      <c r="AW1915" s="14"/>
      <c r="AX1915" s="14"/>
      <c r="AY1915" s="14"/>
      <c r="AZ1915" s="14"/>
      <c r="BA1915" s="14"/>
      <c r="BB1915" s="14"/>
      <c r="BC1915" s="14"/>
      <c r="BD1915" s="14"/>
      <c r="BE1915" s="14"/>
      <c r="BF1915" s="14"/>
      <c r="BG1915" s="14"/>
      <c r="BH1915" s="14"/>
      <c r="BI1915" s="14"/>
      <c r="BJ1915" s="14"/>
      <c r="BK1915" s="14"/>
      <c r="BL1915" s="14"/>
      <c r="BM1915" s="14"/>
      <c r="BN1915" s="14"/>
      <c r="BO1915" s="14"/>
      <c r="BP1915" s="14"/>
      <c r="BQ1915" s="14"/>
      <c r="BR1915" s="14"/>
      <c r="BS1915" s="14"/>
      <c r="BT1915" s="14"/>
    </row>
    <row r="1916" spans="1:72" s="13" customFormat="1" x14ac:dyDescent="0.25">
      <c r="A1916" s="13" t="s">
        <v>61</v>
      </c>
      <c r="B1916" s="24">
        <v>140</v>
      </c>
      <c r="C1916" s="25">
        <v>91.737523028685018</v>
      </c>
      <c r="D1916" s="25">
        <v>87.206827083015213</v>
      </c>
      <c r="E1916" s="25">
        <f t="shared" si="501"/>
        <v>89.472175055850116</v>
      </c>
      <c r="F1916" s="26">
        <f t="shared" si="505"/>
        <v>0.94973438228316809</v>
      </c>
      <c r="G1916" s="26">
        <f t="shared" si="505"/>
        <v>0.88368476902255111</v>
      </c>
      <c r="H1916" s="26">
        <f t="shared" si="502"/>
        <v>0.9167095756528596</v>
      </c>
      <c r="I1916" s="26">
        <v>2.9593476755749948</v>
      </c>
      <c r="J1916" s="26">
        <v>2.5374715155996745</v>
      </c>
      <c r="K1916" s="26">
        <f t="shared" si="503"/>
        <v>2.7484095955873347</v>
      </c>
      <c r="L1916" s="26">
        <f t="shared" si="499"/>
        <v>3.1159740352462575</v>
      </c>
      <c r="M1916" s="26">
        <f t="shared" si="500"/>
        <v>2.8714668449093974</v>
      </c>
      <c r="N1916" s="26">
        <f t="shared" si="504"/>
        <v>2.9937204400778272</v>
      </c>
      <c r="O1916" s="14"/>
      <c r="P1916" s="14">
        <f t="shared" si="506"/>
        <v>140</v>
      </c>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c r="AQ1916" s="14"/>
      <c r="AR1916" s="14"/>
      <c r="AS1916" s="14"/>
      <c r="AT1916" s="14"/>
      <c r="AU1916" s="14"/>
      <c r="AV1916" s="14"/>
      <c r="AW1916" s="14"/>
      <c r="AX1916" s="14"/>
      <c r="AY1916" s="14"/>
      <c r="AZ1916" s="14"/>
      <c r="BA1916" s="14"/>
      <c r="BB1916" s="14"/>
      <c r="BC1916" s="14"/>
      <c r="BD1916" s="14"/>
      <c r="BE1916" s="14"/>
      <c r="BF1916" s="14"/>
      <c r="BG1916" s="14"/>
      <c r="BH1916" s="14"/>
      <c r="BI1916" s="14"/>
      <c r="BJ1916" s="14"/>
      <c r="BK1916" s="14"/>
      <c r="BL1916" s="14"/>
      <c r="BM1916" s="14"/>
      <c r="BN1916" s="14"/>
      <c r="BO1916" s="14"/>
      <c r="BP1916" s="14"/>
      <c r="BQ1916" s="14"/>
      <c r="BR1916" s="14"/>
      <c r="BS1916" s="14"/>
      <c r="BT1916" s="14"/>
    </row>
    <row r="1917" spans="1:72" s="13" customFormat="1" x14ac:dyDescent="0.25">
      <c r="A1917" s="13" t="s">
        <v>61</v>
      </c>
      <c r="B1917" s="13">
        <v>141</v>
      </c>
      <c r="C1917" s="21">
        <v>92.687257410968186</v>
      </c>
      <c r="D1917" s="21">
        <v>88.090511852037764</v>
      </c>
      <c r="E1917" s="21">
        <f t="shared" si="501"/>
        <v>90.388884631502975</v>
      </c>
      <c r="F1917" s="22">
        <f t="shared" si="505"/>
        <v>0.94791821058190351</v>
      </c>
      <c r="G1917" s="22">
        <f t="shared" si="505"/>
        <v>0.88253687548939297</v>
      </c>
      <c r="H1917" s="22">
        <f t="shared" si="502"/>
        <v>0.91522754303564824</v>
      </c>
      <c r="I1917" s="22">
        <v>2.9691841731490536</v>
      </c>
      <c r="J1917" s="22">
        <v>2.5479776181231744</v>
      </c>
      <c r="K1917" s="22">
        <f t="shared" si="503"/>
        <v>2.758580895636114</v>
      </c>
      <c r="L1917" s="22">
        <f t="shared" si="499"/>
        <v>3.1323210589301214</v>
      </c>
      <c r="M1917" s="22">
        <f t="shared" si="500"/>
        <v>2.8871061242741214</v>
      </c>
      <c r="N1917" s="22">
        <f t="shared" si="504"/>
        <v>3.0097135916021216</v>
      </c>
      <c r="O1917" s="14"/>
      <c r="P1917" s="14">
        <f t="shared" si="506"/>
        <v>141</v>
      </c>
      <c r="Q1917" s="14"/>
      <c r="R1917" s="14"/>
      <c r="S1917" s="14"/>
      <c r="T1917" s="14"/>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c r="AS1917" s="14"/>
      <c r="AT1917" s="14"/>
      <c r="AU1917" s="14"/>
      <c r="AV1917" s="14"/>
      <c r="AW1917" s="14"/>
      <c r="AX1917" s="14"/>
      <c r="AY1917" s="14"/>
      <c r="AZ1917" s="14"/>
      <c r="BA1917" s="14"/>
      <c r="BB1917" s="14"/>
      <c r="BC1917" s="14"/>
      <c r="BD1917" s="14"/>
      <c r="BE1917" s="14"/>
      <c r="BF1917" s="14"/>
      <c r="BG1917" s="14"/>
      <c r="BH1917" s="14"/>
      <c r="BI1917" s="14"/>
      <c r="BJ1917" s="14"/>
      <c r="BK1917" s="14"/>
      <c r="BL1917" s="14"/>
      <c r="BM1917" s="14"/>
      <c r="BN1917" s="14"/>
      <c r="BO1917" s="14"/>
      <c r="BP1917" s="14"/>
      <c r="BQ1917" s="14"/>
      <c r="BR1917" s="14"/>
      <c r="BS1917" s="14"/>
      <c r="BT1917" s="14"/>
    </row>
    <row r="1918" spans="1:72" s="13" customFormat="1" x14ac:dyDescent="0.25">
      <c r="A1918" s="13" t="s">
        <v>61</v>
      </c>
      <c r="B1918" s="13">
        <v>142</v>
      </c>
      <c r="C1918" s="21">
        <v>93.63517562155009</v>
      </c>
      <c r="D1918" s="21">
        <v>88.973048727527157</v>
      </c>
      <c r="E1918" s="21">
        <f t="shared" si="501"/>
        <v>91.304112174538631</v>
      </c>
      <c r="F1918" s="22">
        <f t="shared" si="505"/>
        <v>0.9460158847709863</v>
      </c>
      <c r="G1918" s="22">
        <f t="shared" si="505"/>
        <v>0.88131978799364674</v>
      </c>
      <c r="H1918" s="22">
        <f t="shared" si="502"/>
        <v>0.91366783638231652</v>
      </c>
      <c r="I1918" s="22">
        <v>2.9787249505060482</v>
      </c>
      <c r="J1918" s="22">
        <v>2.5583257634150822</v>
      </c>
      <c r="K1918" s="22">
        <f t="shared" si="503"/>
        <v>2.7685253569605655</v>
      </c>
      <c r="L1918" s="22">
        <f t="shared" si="499"/>
        <v>3.1487050042792304</v>
      </c>
      <c r="M1918" s="22">
        <f t="shared" si="500"/>
        <v>2.9028348146354395</v>
      </c>
      <c r="N1918" s="22">
        <f t="shared" si="504"/>
        <v>3.0257699094573347</v>
      </c>
      <c r="O1918" s="14"/>
      <c r="P1918" s="14">
        <f t="shared" si="506"/>
        <v>142</v>
      </c>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4"/>
      <c r="AY1918" s="14"/>
      <c r="AZ1918" s="14"/>
      <c r="BA1918" s="14"/>
      <c r="BB1918" s="14"/>
      <c r="BC1918" s="14"/>
      <c r="BD1918" s="14"/>
      <c r="BE1918" s="14"/>
      <c r="BF1918" s="14"/>
      <c r="BG1918" s="14"/>
      <c r="BH1918" s="14"/>
      <c r="BI1918" s="14"/>
      <c r="BJ1918" s="14"/>
      <c r="BK1918" s="14"/>
      <c r="BL1918" s="14"/>
      <c r="BM1918" s="14"/>
      <c r="BN1918" s="14"/>
      <c r="BO1918" s="14"/>
      <c r="BP1918" s="14"/>
      <c r="BQ1918" s="14"/>
      <c r="BR1918" s="14"/>
      <c r="BS1918" s="14"/>
      <c r="BT1918" s="14"/>
    </row>
    <row r="1919" spans="1:72" s="13" customFormat="1" x14ac:dyDescent="0.25">
      <c r="A1919" s="13" t="s">
        <v>61</v>
      </c>
      <c r="B1919" s="13">
        <v>143</v>
      </c>
      <c r="C1919" s="21">
        <v>94.581191506321076</v>
      </c>
      <c r="D1919" s="21">
        <v>89.854368515520804</v>
      </c>
      <c r="E1919" s="21">
        <f t="shared" si="501"/>
        <v>92.217780010920933</v>
      </c>
      <c r="F1919" s="22">
        <f t="shared" si="505"/>
        <v>0.94402939258085894</v>
      </c>
      <c r="G1919" s="22">
        <f t="shared" si="505"/>
        <v>0.88003489179700978</v>
      </c>
      <c r="H1919" s="22">
        <f t="shared" si="502"/>
        <v>0.91203214218893436</v>
      </c>
      <c r="I1919" s="22">
        <v>2.9879773246672201</v>
      </c>
      <c r="J1919" s="22">
        <v>2.5685179176686508</v>
      </c>
      <c r="K1919" s="22">
        <f t="shared" si="503"/>
        <v>2.7782476211679352</v>
      </c>
      <c r="L1919" s="22">
        <f t="shared" si="499"/>
        <v>3.1651316666088771</v>
      </c>
      <c r="M1919" s="22">
        <f t="shared" si="500"/>
        <v>2.9186546370039941</v>
      </c>
      <c r="N1919" s="22">
        <f t="shared" si="504"/>
        <v>3.0418931518064358</v>
      </c>
      <c r="O1919" s="14"/>
      <c r="P1919" s="14">
        <f t="shared" si="506"/>
        <v>143</v>
      </c>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c r="AQ1919" s="14"/>
      <c r="AR1919" s="14"/>
      <c r="AS1919" s="14"/>
      <c r="AT1919" s="14"/>
      <c r="AU1919" s="14"/>
      <c r="AV1919" s="14"/>
      <c r="AW1919" s="14"/>
      <c r="AX1919" s="14"/>
      <c r="AY1919" s="14"/>
      <c r="AZ1919" s="14"/>
      <c r="BA1919" s="14"/>
      <c r="BB1919" s="14"/>
      <c r="BC1919" s="14"/>
      <c r="BD1919" s="14"/>
      <c r="BE1919" s="14"/>
      <c r="BF1919" s="14"/>
      <c r="BG1919" s="14"/>
      <c r="BH1919" s="14"/>
      <c r="BI1919" s="14"/>
      <c r="BJ1919" s="14"/>
      <c r="BK1919" s="14"/>
      <c r="BL1919" s="14"/>
      <c r="BM1919" s="14"/>
      <c r="BN1919" s="14"/>
      <c r="BO1919" s="14"/>
      <c r="BP1919" s="14"/>
      <c r="BQ1919" s="14"/>
      <c r="BR1919" s="14"/>
      <c r="BS1919" s="14"/>
      <c r="BT1919" s="14"/>
    </row>
    <row r="1920" spans="1:72" s="13" customFormat="1" x14ac:dyDescent="0.25">
      <c r="A1920" s="13" t="s">
        <v>61</v>
      </c>
      <c r="B1920" s="13">
        <v>144</v>
      </c>
      <c r="C1920" s="21">
        <v>95.525220898901935</v>
      </c>
      <c r="D1920" s="21">
        <v>90.734403407317814</v>
      </c>
      <c r="E1920" s="21">
        <f t="shared" si="501"/>
        <v>93.129812153109867</v>
      </c>
      <c r="F1920" s="22">
        <f t="shared" si="505"/>
        <v>0.94196071082812693</v>
      </c>
      <c r="G1920" s="22">
        <f t="shared" si="505"/>
        <v>0.87868356472975506</v>
      </c>
      <c r="H1920" s="22">
        <f t="shared" si="502"/>
        <v>0.910322137778941</v>
      </c>
      <c r="I1920" s="22">
        <v>2.9969485439499559</v>
      </c>
      <c r="J1920" s="22">
        <v>2.578556049117871</v>
      </c>
      <c r="K1920" s="22">
        <f t="shared" si="503"/>
        <v>2.7877522965339132</v>
      </c>
      <c r="L1920" s="22">
        <f t="shared" si="499"/>
        <v>3.181606737413901</v>
      </c>
      <c r="M1920" s="22">
        <f t="shared" si="500"/>
        <v>2.9345672920500374</v>
      </c>
      <c r="N1920" s="22">
        <f t="shared" si="504"/>
        <v>3.058087014731969</v>
      </c>
      <c r="O1920" s="14"/>
      <c r="P1920" s="14">
        <f t="shared" si="506"/>
        <v>144</v>
      </c>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c r="AM1920" s="14"/>
      <c r="AN1920" s="14"/>
      <c r="AO1920" s="14"/>
      <c r="AP1920" s="14"/>
      <c r="AQ1920" s="14"/>
      <c r="AR1920" s="14"/>
      <c r="AS1920" s="14"/>
      <c r="AT1920" s="14"/>
      <c r="AU1920" s="14"/>
      <c r="AV1920" s="14"/>
      <c r="AW1920" s="14"/>
      <c r="AX1920" s="14"/>
      <c r="AY1920" s="14"/>
      <c r="AZ1920" s="14"/>
      <c r="BA1920" s="14"/>
      <c r="BB1920" s="14"/>
      <c r="BC1920" s="14"/>
      <c r="BD1920" s="14"/>
      <c r="BE1920" s="14"/>
      <c r="BF1920" s="14"/>
      <c r="BG1920" s="14"/>
      <c r="BH1920" s="14"/>
      <c r="BI1920" s="14"/>
      <c r="BJ1920" s="14"/>
      <c r="BK1920" s="14"/>
      <c r="BL1920" s="14"/>
      <c r="BM1920" s="14"/>
      <c r="BN1920" s="14"/>
      <c r="BO1920" s="14"/>
      <c r="BP1920" s="14"/>
      <c r="BQ1920" s="14"/>
      <c r="BR1920" s="14"/>
      <c r="BS1920" s="14"/>
      <c r="BT1920" s="14"/>
    </row>
    <row r="1921" spans="1:72" s="13" customFormat="1" x14ac:dyDescent="0.25">
      <c r="A1921" s="13" t="s">
        <v>61</v>
      </c>
      <c r="B1921" s="13">
        <v>145</v>
      </c>
      <c r="C1921" s="21">
        <v>96.467181609730062</v>
      </c>
      <c r="D1921" s="21">
        <v>91.613086972047569</v>
      </c>
      <c r="E1921" s="21">
        <f t="shared" si="501"/>
        <v>94.040134290888815</v>
      </c>
      <c r="F1921" s="22">
        <f t="shared" si="505"/>
        <v>0.93981180451228852</v>
      </c>
      <c r="G1921" s="22">
        <f t="shared" si="505"/>
        <v>0.87726717672080667</v>
      </c>
      <c r="H1921" s="22">
        <f t="shared" si="502"/>
        <v>0.9085394906165476</v>
      </c>
      <c r="I1921" s="22">
        <v>3.0056457805699512</v>
      </c>
      <c r="J1921" s="22">
        <v>2.5884421265392121</v>
      </c>
      <c r="K1921" s="22">
        <f t="shared" si="503"/>
        <v>2.7970439535545815</v>
      </c>
      <c r="L1921" s="22">
        <f t="shared" si="499"/>
        <v>3.1981358035077232</v>
      </c>
      <c r="M1921" s="22">
        <f t="shared" si="500"/>
        <v>2.9505744603539323</v>
      </c>
      <c r="N1921" s="22">
        <f t="shared" si="504"/>
        <v>3.0743551319308278</v>
      </c>
      <c r="O1921" s="14"/>
      <c r="P1921" s="14">
        <f t="shared" si="506"/>
        <v>145</v>
      </c>
      <c r="Q1921" s="14"/>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c r="AM1921" s="14"/>
      <c r="AN1921" s="14"/>
      <c r="AO1921" s="14"/>
      <c r="AP1921" s="14"/>
      <c r="AQ1921" s="14"/>
      <c r="AR1921" s="14"/>
      <c r="AS1921" s="14"/>
      <c r="AT1921" s="14"/>
      <c r="AU1921" s="14"/>
      <c r="AV1921" s="14"/>
      <c r="AW1921" s="14"/>
      <c r="AX1921" s="14"/>
      <c r="AY1921" s="14"/>
      <c r="AZ1921" s="14"/>
      <c r="BA1921" s="14"/>
      <c r="BB1921" s="14"/>
      <c r="BC1921" s="14"/>
      <c r="BD1921" s="14"/>
      <c r="BE1921" s="14"/>
      <c r="BF1921" s="14"/>
      <c r="BG1921" s="14"/>
      <c r="BH1921" s="14"/>
      <c r="BI1921" s="14"/>
      <c r="BJ1921" s="14"/>
      <c r="BK1921" s="14"/>
      <c r="BL1921" s="14"/>
      <c r="BM1921" s="14"/>
      <c r="BN1921" s="14"/>
      <c r="BO1921" s="14"/>
      <c r="BP1921" s="14"/>
      <c r="BQ1921" s="14"/>
      <c r="BR1921" s="14"/>
      <c r="BS1921" s="14"/>
      <c r="BT1921" s="14"/>
    </row>
    <row r="1922" spans="1:72" s="13" customFormat="1" x14ac:dyDescent="0.25">
      <c r="A1922" s="13" t="s">
        <v>61</v>
      </c>
      <c r="B1922" s="13">
        <v>146</v>
      </c>
      <c r="C1922" s="21">
        <v>97.406993414242351</v>
      </c>
      <c r="D1922" s="21">
        <v>92.490354148768375</v>
      </c>
      <c r="E1922" s="21">
        <f t="shared" si="501"/>
        <v>94.948673781505363</v>
      </c>
      <c r="F1922" s="22">
        <f t="shared" si="505"/>
        <v>0.93758462595215519</v>
      </c>
      <c r="G1922" s="22">
        <f t="shared" si="505"/>
        <v>0.87578708934660199</v>
      </c>
      <c r="H1922" s="22">
        <f t="shared" si="502"/>
        <v>0.90668585764937859</v>
      </c>
      <c r="I1922" s="22">
        <v>3.014076123869363</v>
      </c>
      <c r="J1922" s="22">
        <v>2.5981781178250172</v>
      </c>
      <c r="K1922" s="22">
        <f t="shared" si="503"/>
        <v>2.8061271208471901</v>
      </c>
      <c r="L1922" s="22">
        <f t="shared" si="499"/>
        <v>3.21472434641134</v>
      </c>
      <c r="M1922" s="22">
        <f t="shared" si="500"/>
        <v>2.9666778026648446</v>
      </c>
      <c r="N1922" s="22">
        <f t="shared" si="504"/>
        <v>3.0907010745380923</v>
      </c>
      <c r="O1922" s="14"/>
      <c r="P1922" s="14">
        <f t="shared" si="506"/>
        <v>146</v>
      </c>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c r="AS1922" s="14"/>
      <c r="AT1922" s="14"/>
      <c r="AU1922" s="14"/>
      <c r="AV1922" s="14"/>
      <c r="AW1922" s="14"/>
      <c r="AX1922" s="14"/>
      <c r="AY1922" s="14"/>
      <c r="AZ1922" s="14"/>
      <c r="BA1922" s="14"/>
      <c r="BB1922" s="14"/>
      <c r="BC1922" s="14"/>
      <c r="BD1922" s="14"/>
      <c r="BE1922" s="14"/>
      <c r="BF1922" s="14"/>
      <c r="BG1922" s="14"/>
      <c r="BH1922" s="14"/>
      <c r="BI1922" s="14"/>
      <c r="BJ1922" s="14"/>
      <c r="BK1922" s="14"/>
      <c r="BL1922" s="14"/>
      <c r="BM1922" s="14"/>
      <c r="BN1922" s="14"/>
      <c r="BO1922" s="14"/>
      <c r="BP1922" s="14"/>
      <c r="BQ1922" s="14"/>
      <c r="BR1922" s="14"/>
      <c r="BS1922" s="14"/>
      <c r="BT1922" s="14"/>
    </row>
    <row r="1923" spans="1:72" s="13" customFormat="1" x14ac:dyDescent="0.25">
      <c r="A1923" s="13" t="s">
        <v>61</v>
      </c>
      <c r="B1923" s="24">
        <v>147</v>
      </c>
      <c r="C1923" s="25">
        <v>98.344578040194506</v>
      </c>
      <c r="D1923" s="25">
        <v>93.366141238114977</v>
      </c>
      <c r="E1923" s="25">
        <f t="shared" si="501"/>
        <v>95.855359639154742</v>
      </c>
      <c r="F1923" s="26">
        <f t="shared" si="505"/>
        <v>0.93528111396091163</v>
      </c>
      <c r="G1923" s="26">
        <f t="shared" si="505"/>
        <v>0.87424465539923801</v>
      </c>
      <c r="H1923" s="26">
        <f t="shared" si="502"/>
        <v>0.90476288468007482</v>
      </c>
      <c r="I1923" s="26">
        <v>3.0222465741470455</v>
      </c>
      <c r="J1923" s="26">
        <v>2.6077659886265612</v>
      </c>
      <c r="K1923" s="26">
        <f t="shared" si="503"/>
        <v>2.8150062813868031</v>
      </c>
      <c r="L1923" s="26">
        <f t="shared" si="499"/>
        <v>3.2313777419794607</v>
      </c>
      <c r="M1923" s="26">
        <f t="shared" si="500"/>
        <v>2.9828789601643977</v>
      </c>
      <c r="N1923" s="26">
        <f t="shared" si="504"/>
        <v>3.1071283510719292</v>
      </c>
      <c r="O1923" s="14"/>
      <c r="P1923" s="14">
        <f t="shared" si="506"/>
        <v>147</v>
      </c>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4"/>
      <c r="AY1923" s="14"/>
      <c r="AZ1923" s="14"/>
      <c r="BA1923" s="14"/>
      <c r="BB1923" s="14"/>
      <c r="BC1923" s="14"/>
      <c r="BD1923" s="14"/>
      <c r="BE1923" s="14"/>
      <c r="BF1923" s="14"/>
      <c r="BG1923" s="14"/>
      <c r="BH1923" s="14"/>
      <c r="BI1923" s="14"/>
      <c r="BJ1923" s="14"/>
      <c r="BK1923" s="14"/>
      <c r="BL1923" s="14"/>
      <c r="BM1923" s="14"/>
      <c r="BN1923" s="14"/>
      <c r="BO1923" s="14"/>
      <c r="BP1923" s="14"/>
      <c r="BQ1923" s="14"/>
      <c r="BR1923" s="14"/>
      <c r="BS1923" s="14"/>
      <c r="BT1923" s="14"/>
    </row>
    <row r="1924" spans="1:72" s="13" customFormat="1" x14ac:dyDescent="0.25">
      <c r="A1924" s="13" t="s">
        <v>61</v>
      </c>
      <c r="B1924" s="13">
        <v>148</v>
      </c>
      <c r="C1924" s="21">
        <v>99.279859154155417</v>
      </c>
      <c r="D1924" s="21">
        <v>94.240385893514215</v>
      </c>
      <c r="E1924" s="21">
        <f t="shared" si="501"/>
        <v>96.760122523834809</v>
      </c>
      <c r="F1924" s="22">
        <f t="shared" si="505"/>
        <v>0.93290319305967273</v>
      </c>
      <c r="G1924" s="22">
        <f t="shared" si="505"/>
        <v>0.87264121847319132</v>
      </c>
      <c r="H1924" s="22">
        <f t="shared" si="502"/>
        <v>0.90277220576643202</v>
      </c>
      <c r="I1924" s="22">
        <v>3.030164037066621</v>
      </c>
      <c r="J1924" s="22">
        <v>2.6172077010648307</v>
      </c>
      <c r="K1924" s="22">
        <f t="shared" si="503"/>
        <v>2.8236858690657258</v>
      </c>
      <c r="L1924" s="22">
        <f t="shared" si="499"/>
        <v>3.2481012602481232</v>
      </c>
      <c r="M1924" s="22">
        <f t="shared" si="500"/>
        <v>2.9991795547361426</v>
      </c>
      <c r="N1924" s="22">
        <f t="shared" si="504"/>
        <v>3.1236404074921329</v>
      </c>
      <c r="O1924" s="14"/>
      <c r="P1924" s="14">
        <f t="shared" si="506"/>
        <v>148</v>
      </c>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c r="AS1924" s="14"/>
      <c r="AT1924" s="14"/>
      <c r="AU1924" s="14"/>
      <c r="AV1924" s="14"/>
      <c r="AW1924" s="14"/>
      <c r="AX1924" s="14"/>
      <c r="AY1924" s="14"/>
      <c r="AZ1924" s="14"/>
      <c r="BA1924" s="14"/>
      <c r="BB1924" s="14"/>
      <c r="BC1924" s="14"/>
      <c r="BD1924" s="14"/>
      <c r="BE1924" s="14"/>
      <c r="BF1924" s="14"/>
      <c r="BG1924" s="14"/>
      <c r="BH1924" s="14"/>
      <c r="BI1924" s="14"/>
      <c r="BJ1924" s="14"/>
      <c r="BK1924" s="14"/>
      <c r="BL1924" s="14"/>
      <c r="BM1924" s="14"/>
      <c r="BN1924" s="14"/>
      <c r="BO1924" s="14"/>
      <c r="BP1924" s="14"/>
      <c r="BQ1924" s="14"/>
      <c r="BR1924" s="14"/>
      <c r="BS1924" s="14"/>
      <c r="BT1924" s="14"/>
    </row>
    <row r="1925" spans="1:72" s="13" customFormat="1" x14ac:dyDescent="0.25">
      <c r="A1925" s="13" t="s">
        <v>61</v>
      </c>
      <c r="B1925" s="13">
        <v>149</v>
      </c>
      <c r="C1925" s="21">
        <v>100.21276234721509</v>
      </c>
      <c r="D1925" s="21">
        <v>95.113027111987407</v>
      </c>
      <c r="E1925" s="21">
        <f t="shared" si="501"/>
        <v>97.662894729601248</v>
      </c>
      <c r="F1925" s="22">
        <f t="shared" si="505"/>
        <v>0.93045277272878479</v>
      </c>
      <c r="G1925" s="22">
        <f t="shared" si="505"/>
        <v>0.87097811257041258</v>
      </c>
      <c r="H1925" s="22">
        <f t="shared" si="502"/>
        <v>0.90071544264959869</v>
      </c>
      <c r="I1925" s="22">
        <v>3.0378353186179261</v>
      </c>
      <c r="J1925" s="22">
        <v>2.6265052125070425</v>
      </c>
      <c r="K1925" s="22">
        <f t="shared" si="503"/>
        <v>2.8321702655624845</v>
      </c>
      <c r="L1925" s="22">
        <f t="shared" si="499"/>
        <v>3.2649000654903917</v>
      </c>
      <c r="M1925" s="22">
        <f t="shared" si="500"/>
        <v>3.0155811892399393</v>
      </c>
      <c r="N1925" s="22">
        <f t="shared" si="504"/>
        <v>3.1402406273651655</v>
      </c>
      <c r="O1925" s="14"/>
      <c r="P1925" s="14">
        <f t="shared" si="506"/>
        <v>149</v>
      </c>
      <c r="Q1925" s="14"/>
      <c r="R1925" s="14"/>
      <c r="S1925" s="14"/>
      <c r="T1925" s="14"/>
      <c r="U1925" s="14"/>
      <c r="V1925" s="14"/>
      <c r="W1925" s="14"/>
      <c r="X1925" s="14"/>
      <c r="Y1925" s="14"/>
      <c r="Z1925" s="14"/>
      <c r="AA1925" s="14"/>
      <c r="AB1925" s="14"/>
      <c r="AC1925" s="14"/>
      <c r="AD1925" s="14"/>
      <c r="AE1925" s="14"/>
      <c r="AF1925" s="14"/>
      <c r="AG1925" s="14"/>
      <c r="AH1925" s="14"/>
      <c r="AI1925" s="14"/>
      <c r="AJ1925" s="14"/>
      <c r="AK1925" s="14"/>
      <c r="AL1925" s="14"/>
      <c r="AM1925" s="14"/>
      <c r="AN1925" s="14"/>
      <c r="AO1925" s="14"/>
      <c r="AP1925" s="14"/>
      <c r="AQ1925" s="14"/>
      <c r="AR1925" s="14"/>
      <c r="AS1925" s="14"/>
      <c r="AT1925" s="14"/>
      <c r="AU1925" s="14"/>
      <c r="AV1925" s="14"/>
      <c r="AW1925" s="14"/>
      <c r="AX1925" s="14"/>
      <c r="AY1925" s="14"/>
      <c r="AZ1925" s="14"/>
      <c r="BA1925" s="14"/>
      <c r="BB1925" s="14"/>
      <c r="BC1925" s="14"/>
      <c r="BD1925" s="14"/>
      <c r="BE1925" s="14"/>
      <c r="BF1925" s="14"/>
      <c r="BG1925" s="14"/>
      <c r="BH1925" s="14"/>
      <c r="BI1925" s="14"/>
      <c r="BJ1925" s="14"/>
      <c r="BK1925" s="14"/>
      <c r="BL1925" s="14"/>
      <c r="BM1925" s="14"/>
      <c r="BN1925" s="14"/>
      <c r="BO1925" s="14"/>
      <c r="BP1925" s="14"/>
      <c r="BQ1925" s="14"/>
      <c r="BR1925" s="14"/>
      <c r="BS1925" s="14"/>
      <c r="BT1925" s="14"/>
    </row>
    <row r="1926" spans="1:72" s="13" customFormat="1" x14ac:dyDescent="0.25">
      <c r="A1926" s="13" t="s">
        <v>61</v>
      </c>
      <c r="B1926" s="13">
        <v>150</v>
      </c>
      <c r="C1926" s="21">
        <v>101.14321511994387</v>
      </c>
      <c r="D1926" s="21">
        <v>95.984005224557819</v>
      </c>
      <c r="E1926" s="21">
        <f t="shared" si="501"/>
        <v>98.563610172250847</v>
      </c>
      <c r="F1926" s="22">
        <f t="shared" si="505"/>
        <v>0.9279317466965864</v>
      </c>
      <c r="G1926" s="22">
        <f t="shared" si="505"/>
        <v>0.86925666172379579</v>
      </c>
      <c r="H1926" s="22">
        <f t="shared" si="502"/>
        <v>0.89859420421019109</v>
      </c>
      <c r="I1926" s="22">
        <v>3.0452671206072672</v>
      </c>
      <c r="J1926" s="22">
        <v>2.6356604744069498</v>
      </c>
      <c r="K1926" s="22">
        <f t="shared" si="503"/>
        <v>2.8404637975071085</v>
      </c>
      <c r="L1926" s="22">
        <f t="shared" si="499"/>
        <v>3.2817792164653721</v>
      </c>
      <c r="M1926" s="22">
        <f t="shared" si="500"/>
        <v>3.032085447789671</v>
      </c>
      <c r="N1926" s="22">
        <f t="shared" si="504"/>
        <v>3.1569323321275213</v>
      </c>
      <c r="O1926" s="14"/>
      <c r="P1926" s="14">
        <f t="shared" si="506"/>
        <v>150</v>
      </c>
      <c r="Q1926" s="14"/>
      <c r="R1926" s="14"/>
      <c r="S1926" s="14"/>
      <c r="T1926" s="14"/>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c r="AQ1926" s="14"/>
      <c r="AR1926" s="14"/>
      <c r="AS1926" s="14"/>
      <c r="AT1926" s="14"/>
      <c r="AU1926" s="14"/>
      <c r="AV1926" s="14"/>
      <c r="AW1926" s="14"/>
      <c r="AX1926" s="14"/>
      <c r="AY1926" s="14"/>
      <c r="AZ1926" s="14"/>
      <c r="BA1926" s="14"/>
      <c r="BB1926" s="14"/>
      <c r="BC1926" s="14"/>
      <c r="BD1926" s="14"/>
      <c r="BE1926" s="14"/>
      <c r="BF1926" s="14"/>
      <c r="BG1926" s="14"/>
      <c r="BH1926" s="14"/>
      <c r="BI1926" s="14"/>
      <c r="BJ1926" s="14"/>
      <c r="BK1926" s="14"/>
      <c r="BL1926" s="14"/>
      <c r="BM1926" s="14"/>
      <c r="BN1926" s="14"/>
      <c r="BO1926" s="14"/>
      <c r="BP1926" s="14"/>
      <c r="BQ1926" s="14"/>
      <c r="BR1926" s="14"/>
      <c r="BS1926" s="14"/>
      <c r="BT1926" s="14"/>
    </row>
    <row r="1927" spans="1:72" s="13" customFormat="1" x14ac:dyDescent="0.25">
      <c r="A1927" s="13" t="s">
        <v>61</v>
      </c>
      <c r="B1927" s="13">
        <v>151</v>
      </c>
      <c r="C1927" s="21">
        <v>102.07114686664046</v>
      </c>
      <c r="D1927" s="21">
        <v>96.853261886281615</v>
      </c>
      <c r="E1927" s="21">
        <f t="shared" si="501"/>
        <v>99.462204376461045</v>
      </c>
      <c r="F1927" s="22">
        <f t="shared" si="505"/>
        <v>0.92534199226419389</v>
      </c>
      <c r="G1927" s="22">
        <f t="shared" si="505"/>
        <v>0.86747817963815521</v>
      </c>
      <c r="H1927" s="22">
        <f t="shared" si="502"/>
        <v>0.89641008595117455</v>
      </c>
      <c r="I1927" s="22">
        <v>3.052466036651952</v>
      </c>
      <c r="J1927" s="22">
        <v>2.6446754312069962</v>
      </c>
      <c r="K1927" s="22">
        <f t="shared" si="503"/>
        <v>2.8485707339294741</v>
      </c>
      <c r="L1927" s="22">
        <f t="shared" si="499"/>
        <v>3.2987436668500871</v>
      </c>
      <c r="M1927" s="22">
        <f t="shared" si="500"/>
        <v>3.0486938960356906</v>
      </c>
      <c r="N1927" s="22">
        <f t="shared" si="504"/>
        <v>3.1737187814428891</v>
      </c>
      <c r="O1927" s="14"/>
      <c r="P1927" s="14">
        <f t="shared" si="506"/>
        <v>151</v>
      </c>
      <c r="Q1927" s="14"/>
      <c r="R1927" s="14"/>
      <c r="S1927" s="14"/>
      <c r="T1927" s="14"/>
      <c r="U1927" s="14"/>
      <c r="V1927" s="14"/>
      <c r="W1927" s="14"/>
      <c r="X1927" s="14"/>
      <c r="Y1927" s="14"/>
      <c r="Z1927" s="14"/>
      <c r="AA1927" s="14"/>
      <c r="AB1927" s="14"/>
      <c r="AC1927" s="14"/>
      <c r="AD1927" s="14"/>
      <c r="AE1927" s="14"/>
      <c r="AF1927" s="14"/>
      <c r="AG1927" s="14"/>
      <c r="AH1927" s="14"/>
      <c r="AI1927" s="14"/>
      <c r="AJ1927" s="14"/>
      <c r="AK1927" s="14"/>
      <c r="AL1927" s="14"/>
      <c r="AM1927" s="14"/>
      <c r="AN1927" s="14"/>
      <c r="AO1927" s="14"/>
      <c r="AP1927" s="14"/>
      <c r="AQ1927" s="14"/>
      <c r="AR1927" s="14"/>
      <c r="AS1927" s="14"/>
      <c r="AT1927" s="14"/>
      <c r="AU1927" s="14"/>
      <c r="AV1927" s="14"/>
      <c r="AW1927" s="14"/>
      <c r="AX1927" s="14"/>
      <c r="AY1927" s="14"/>
      <c r="AZ1927" s="14"/>
      <c r="BA1927" s="14"/>
      <c r="BB1927" s="14"/>
      <c r="BC1927" s="14"/>
      <c r="BD1927" s="14"/>
      <c r="BE1927" s="14"/>
      <c r="BF1927" s="14"/>
      <c r="BG1927" s="14"/>
      <c r="BH1927" s="14"/>
      <c r="BI1927" s="14"/>
      <c r="BJ1927" s="14"/>
      <c r="BK1927" s="14"/>
      <c r="BL1927" s="14"/>
      <c r="BM1927" s="14"/>
      <c r="BN1927" s="14"/>
      <c r="BO1927" s="14"/>
      <c r="BP1927" s="14"/>
      <c r="BQ1927" s="14"/>
      <c r="BR1927" s="14"/>
      <c r="BS1927" s="14"/>
      <c r="BT1927" s="14"/>
    </row>
    <row r="1928" spans="1:72" s="13" customFormat="1" x14ac:dyDescent="0.25">
      <c r="A1928" s="13" t="s">
        <v>61</v>
      </c>
      <c r="B1928" s="13">
        <v>152</v>
      </c>
      <c r="C1928" s="21">
        <v>102.99648885890466</v>
      </c>
      <c r="D1928" s="21">
        <v>97.72074006591977</v>
      </c>
      <c r="E1928" s="21">
        <f t="shared" si="501"/>
        <v>100.35861446241222</v>
      </c>
      <c r="F1928" s="22">
        <f t="shared" si="505"/>
        <v>0.92268536966686554</v>
      </c>
      <c r="G1928" s="22">
        <f t="shared" si="505"/>
        <v>0.86564396934905119</v>
      </c>
      <c r="H1928" s="22">
        <f t="shared" si="502"/>
        <v>0.89416466950795837</v>
      </c>
      <c r="I1928" s="22">
        <v>3.0594385486546711</v>
      </c>
      <c r="J1928" s="22">
        <v>2.6535520193003861</v>
      </c>
      <c r="K1928" s="22">
        <f t="shared" si="503"/>
        <v>2.8564952839775284</v>
      </c>
      <c r="L1928" s="22">
        <f t="shared" si="499"/>
        <v>3.3157982658371159</v>
      </c>
      <c r="M1928" s="22">
        <f t="shared" si="500"/>
        <v>3.0654080814492475</v>
      </c>
      <c r="N1928" s="22">
        <f t="shared" si="504"/>
        <v>3.1906031736431819</v>
      </c>
      <c r="O1928" s="14"/>
      <c r="P1928" s="14">
        <f t="shared" si="506"/>
        <v>152</v>
      </c>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c r="AM1928" s="14"/>
      <c r="AN1928" s="14"/>
      <c r="AO1928" s="14"/>
      <c r="AP1928" s="14"/>
      <c r="AQ1928" s="14"/>
      <c r="AR1928" s="14"/>
      <c r="AS1928" s="14"/>
      <c r="AT1928" s="14"/>
      <c r="AU1928" s="14"/>
      <c r="AV1928" s="14"/>
      <c r="AW1928" s="14"/>
      <c r="AX1928" s="14"/>
      <c r="AY1928" s="14"/>
      <c r="AZ1928" s="14"/>
      <c r="BA1928" s="14"/>
      <c r="BB1928" s="14"/>
      <c r="BC1928" s="14"/>
      <c r="BD1928" s="14"/>
      <c r="BE1928" s="14"/>
      <c r="BF1928" s="14"/>
      <c r="BG1928" s="14"/>
      <c r="BH1928" s="14"/>
      <c r="BI1928" s="14"/>
      <c r="BJ1928" s="14"/>
      <c r="BK1928" s="14"/>
      <c r="BL1928" s="14"/>
      <c r="BM1928" s="14"/>
      <c r="BN1928" s="14"/>
      <c r="BO1928" s="14"/>
      <c r="BP1928" s="14"/>
      <c r="BQ1928" s="14"/>
      <c r="BR1928" s="14"/>
      <c r="BS1928" s="14"/>
      <c r="BT1928" s="14"/>
    </row>
    <row r="1929" spans="1:72" s="13" customFormat="1" x14ac:dyDescent="0.25">
      <c r="A1929" s="13" t="s">
        <v>61</v>
      </c>
      <c r="B1929" s="13">
        <v>153</v>
      </c>
      <c r="C1929" s="21">
        <v>103.91917422857152</v>
      </c>
      <c r="D1929" s="21">
        <v>98.586384035268821</v>
      </c>
      <c r="E1929" s="21">
        <f t="shared" si="501"/>
        <v>101.25277913192016</v>
      </c>
      <c r="F1929" s="22">
        <f t="shared" si="505"/>
        <v>0.91996372146995498</v>
      </c>
      <c r="G1929" s="22">
        <f t="shared" si="505"/>
        <v>0.86375532289866896</v>
      </c>
      <c r="H1929" s="22">
        <f t="shared" si="502"/>
        <v>0.89185952218431197</v>
      </c>
      <c r="I1929" s="22">
        <v>3.0661910237335501</v>
      </c>
      <c r="J1929" s="22">
        <v>2.6622921660511452</v>
      </c>
      <c r="K1929" s="22">
        <f t="shared" si="503"/>
        <v>2.8642415948923476</v>
      </c>
      <c r="L1929" s="22">
        <f t="shared" si="499"/>
        <v>3.3329477588901733</v>
      </c>
      <c r="M1929" s="22">
        <f t="shared" si="500"/>
        <v>3.0822295336100298</v>
      </c>
      <c r="N1929" s="22">
        <f t="shared" si="504"/>
        <v>3.2075886462501018</v>
      </c>
      <c r="O1929" s="14"/>
      <c r="P1929" s="14">
        <f t="shared" si="506"/>
        <v>153</v>
      </c>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c r="AM1929" s="14"/>
      <c r="AN1929" s="14"/>
      <c r="AO1929" s="14"/>
      <c r="AP1929" s="14"/>
      <c r="AQ1929" s="14"/>
      <c r="AR1929" s="14"/>
      <c r="AS1929" s="14"/>
      <c r="AT1929" s="14"/>
      <c r="AU1929" s="14"/>
      <c r="AV1929" s="14"/>
      <c r="AW1929" s="14"/>
      <c r="AX1929" s="14"/>
      <c r="AY1929" s="14"/>
      <c r="AZ1929" s="14"/>
      <c r="BA1929" s="14"/>
      <c r="BB1929" s="14"/>
      <c r="BC1929" s="14"/>
      <c r="BD1929" s="14"/>
      <c r="BE1929" s="14"/>
      <c r="BF1929" s="14"/>
      <c r="BG1929" s="14"/>
      <c r="BH1929" s="14"/>
      <c r="BI1929" s="14"/>
      <c r="BJ1929" s="14"/>
      <c r="BK1929" s="14"/>
      <c r="BL1929" s="14"/>
      <c r="BM1929" s="14"/>
      <c r="BN1929" s="14"/>
      <c r="BO1929" s="14"/>
      <c r="BP1929" s="14"/>
      <c r="BQ1929" s="14"/>
      <c r="BR1929" s="14"/>
      <c r="BS1929" s="14"/>
      <c r="BT1929" s="14"/>
    </row>
    <row r="1930" spans="1:72" s="13" customFormat="1" x14ac:dyDescent="0.25">
      <c r="A1930" s="13" t="s">
        <v>61</v>
      </c>
      <c r="B1930" s="24">
        <v>154</v>
      </c>
      <c r="C1930" s="25">
        <v>104.83913795004148</v>
      </c>
      <c r="D1930" s="25">
        <v>99.45013935816749</v>
      </c>
      <c r="E1930" s="25">
        <f t="shared" si="501"/>
        <v>102.14463865410448</v>
      </c>
      <c r="F1930" s="26">
        <f t="shared" si="505"/>
        <v>0.91717887200000803</v>
      </c>
      <c r="G1930" s="26">
        <f t="shared" si="505"/>
        <v>0.86181352102852316</v>
      </c>
      <c r="H1930" s="26">
        <f t="shared" si="502"/>
        <v>0.88949619651426559</v>
      </c>
      <c r="I1930" s="26">
        <v>3.0727297115839507</v>
      </c>
      <c r="J1930" s="26">
        <v>2.6708977888703123</v>
      </c>
      <c r="K1930" s="26">
        <f t="shared" si="503"/>
        <v>2.8718137502271315</v>
      </c>
      <c r="L1930" s="26">
        <f t="shared" si="499"/>
        <v>3.3501967886411625</v>
      </c>
      <c r="M1930" s="26">
        <f t="shared" si="500"/>
        <v>3.0991597644960995</v>
      </c>
      <c r="N1930" s="26">
        <f t="shared" si="504"/>
        <v>3.224678276568631</v>
      </c>
      <c r="O1930" s="14"/>
      <c r="P1930" s="14">
        <f t="shared" si="506"/>
        <v>154</v>
      </c>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4"/>
      <c r="AY1930" s="14"/>
      <c r="AZ1930" s="14"/>
      <c r="BA1930" s="14"/>
      <c r="BB1930" s="14"/>
      <c r="BC1930" s="14"/>
      <c r="BD1930" s="14"/>
      <c r="BE1930" s="14"/>
      <c r="BF1930" s="14"/>
      <c r="BG1930" s="14"/>
      <c r="BH1930" s="14"/>
      <c r="BI1930" s="14"/>
      <c r="BJ1930" s="14"/>
      <c r="BK1930" s="14"/>
      <c r="BL1930" s="14"/>
      <c r="BM1930" s="14"/>
      <c r="BN1930" s="14"/>
      <c r="BO1930" s="14"/>
      <c r="BP1930" s="14"/>
      <c r="BQ1930" s="14"/>
      <c r="BR1930" s="14"/>
      <c r="BS1930" s="14"/>
      <c r="BT1930" s="14"/>
    </row>
    <row r="1931" spans="1:72" s="13" customFormat="1" x14ac:dyDescent="0.25">
      <c r="A1931" s="13" t="s">
        <v>61</v>
      </c>
      <c r="B1931" s="13">
        <v>155</v>
      </c>
      <c r="C1931" s="21">
        <v>105.75631682204148</v>
      </c>
      <c r="D1931" s="21">
        <v>100.31195287919601</v>
      </c>
      <c r="E1931" s="21">
        <f t="shared" si="501"/>
        <v>103.03413485061876</v>
      </c>
      <c r="F1931" s="22">
        <f t="shared" si="505"/>
        <v>0.91433262680915561</v>
      </c>
      <c r="G1931" s="22">
        <f t="shared" si="505"/>
        <v>0.85981983288893105</v>
      </c>
      <c r="H1931" s="22">
        <f t="shared" si="502"/>
        <v>0.88707622984904333</v>
      </c>
      <c r="I1931" s="22">
        <v>3.0790607422485077</v>
      </c>
      <c r="J1931" s="22">
        <v>2.679370794346343</v>
      </c>
      <c r="K1931" s="22">
        <f t="shared" si="503"/>
        <v>2.8792157682974251</v>
      </c>
      <c r="L1931" s="22">
        <f t="shared" si="499"/>
        <v>3.3675498959211763</v>
      </c>
      <c r="M1931" s="22">
        <f t="shared" si="500"/>
        <v>3.1162002687747448</v>
      </c>
      <c r="N1931" s="22">
        <f t="shared" si="504"/>
        <v>3.2418750823479607</v>
      </c>
      <c r="O1931" s="14"/>
      <c r="P1931" s="14">
        <f t="shared" si="506"/>
        <v>155</v>
      </c>
      <c r="Q1931" s="14"/>
      <c r="R1931" s="14"/>
      <c r="S1931" s="14"/>
      <c r="T1931" s="14"/>
      <c r="U1931" s="14"/>
      <c r="V1931" s="14"/>
      <c r="W1931" s="14"/>
      <c r="X1931" s="14"/>
      <c r="Y1931" s="14"/>
      <c r="Z1931" s="14"/>
      <c r="AA1931" s="14"/>
      <c r="AB1931" s="14"/>
      <c r="AC1931" s="14"/>
      <c r="AD1931" s="14"/>
      <c r="AE1931" s="14"/>
      <c r="AF1931" s="14"/>
      <c r="AG1931" s="14"/>
      <c r="AH1931" s="14"/>
      <c r="AI1931" s="14"/>
      <c r="AJ1931" s="14"/>
      <c r="AK1931" s="14"/>
      <c r="AL1931" s="14"/>
      <c r="AM1931" s="14"/>
      <c r="AN1931" s="14"/>
      <c r="AO1931" s="14"/>
      <c r="AP1931" s="14"/>
      <c r="AQ1931" s="14"/>
      <c r="AR1931" s="14"/>
      <c r="AS1931" s="14"/>
      <c r="AT1931" s="14"/>
      <c r="AU1931" s="14"/>
      <c r="AV1931" s="14"/>
      <c r="AW1931" s="14"/>
      <c r="AX1931" s="14"/>
      <c r="AY1931" s="14"/>
      <c r="AZ1931" s="14"/>
      <c r="BA1931" s="14"/>
      <c r="BB1931" s="14"/>
      <c r="BC1931" s="14"/>
      <c r="BD1931" s="14"/>
      <c r="BE1931" s="14"/>
      <c r="BF1931" s="14"/>
      <c r="BG1931" s="14"/>
      <c r="BH1931" s="14"/>
      <c r="BI1931" s="14"/>
      <c r="BJ1931" s="14"/>
      <c r="BK1931" s="14"/>
      <c r="BL1931" s="14"/>
      <c r="BM1931" s="14"/>
      <c r="BN1931" s="14"/>
      <c r="BO1931" s="14"/>
      <c r="BP1931" s="14"/>
      <c r="BQ1931" s="14"/>
      <c r="BR1931" s="14"/>
      <c r="BS1931" s="14"/>
      <c r="BT1931" s="14"/>
    </row>
    <row r="1932" spans="1:72" s="13" customFormat="1" x14ac:dyDescent="0.25">
      <c r="A1932" s="13" t="s">
        <v>61</v>
      </c>
      <c r="B1932" s="13">
        <v>156</v>
      </c>
      <c r="C1932" s="21">
        <v>106.67064944885064</v>
      </c>
      <c r="D1932" s="21">
        <v>101.17177271208494</v>
      </c>
      <c r="E1932" s="21">
        <f t="shared" si="501"/>
        <v>103.9212110804678</v>
      </c>
      <c r="F1932" s="22">
        <f t="shared" si="505"/>
        <v>0.91142677217288792</v>
      </c>
      <c r="G1932" s="22">
        <f t="shared" si="505"/>
        <v>0.85777551576465783</v>
      </c>
      <c r="H1932" s="22">
        <f t="shared" si="502"/>
        <v>0.88460114396877287</v>
      </c>
      <c r="I1932" s="22">
        <v>3.0851901242723168</v>
      </c>
      <c r="J1932" s="22">
        <v>2.6877130774279281</v>
      </c>
      <c r="K1932" s="22">
        <f t="shared" si="503"/>
        <v>2.8864516008501226</v>
      </c>
      <c r="L1932" s="22">
        <f t="shared" ref="L1932:L1963" si="507">I1932/F1932</f>
        <v>3.3850115209114016</v>
      </c>
      <c r="M1932" s="22">
        <f t="shared" ref="M1932:M1963" si="508">J1932/G1932</f>
        <v>3.1333525240948217</v>
      </c>
      <c r="N1932" s="22">
        <f t="shared" si="504"/>
        <v>3.2591820225031114</v>
      </c>
      <c r="O1932" s="14"/>
      <c r="P1932" s="14">
        <f t="shared" si="506"/>
        <v>156</v>
      </c>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c r="AM1932" s="14"/>
      <c r="AN1932" s="14"/>
      <c r="AO1932" s="14"/>
      <c r="AP1932" s="14"/>
      <c r="AQ1932" s="14"/>
      <c r="AR1932" s="14"/>
      <c r="AS1932" s="14"/>
      <c r="AT1932" s="14"/>
      <c r="AU1932" s="14"/>
      <c r="AV1932" s="14"/>
      <c r="AW1932" s="14"/>
      <c r="AX1932" s="14"/>
      <c r="AY1932" s="14"/>
      <c r="AZ1932" s="14"/>
      <c r="BA1932" s="14"/>
      <c r="BB1932" s="14"/>
      <c r="BC1932" s="14"/>
      <c r="BD1932" s="14"/>
      <c r="BE1932" s="14"/>
      <c r="BF1932" s="14"/>
      <c r="BG1932" s="14"/>
      <c r="BH1932" s="14"/>
      <c r="BI1932" s="14"/>
      <c r="BJ1932" s="14"/>
      <c r="BK1932" s="14"/>
      <c r="BL1932" s="14"/>
      <c r="BM1932" s="14"/>
      <c r="BN1932" s="14"/>
      <c r="BO1932" s="14"/>
      <c r="BP1932" s="14"/>
      <c r="BQ1932" s="14"/>
      <c r="BR1932" s="14"/>
      <c r="BS1932" s="14"/>
      <c r="BT1932" s="14"/>
    </row>
    <row r="1933" spans="1:72" s="13" customFormat="1" x14ac:dyDescent="0.25">
      <c r="A1933" s="13" t="s">
        <v>61</v>
      </c>
      <c r="B1933" s="13">
        <v>157</v>
      </c>
      <c r="C1933" s="21">
        <v>107.58207622102353</v>
      </c>
      <c r="D1933" s="21">
        <v>102.0295482278496</v>
      </c>
      <c r="E1933" s="21">
        <f t="shared" si="501"/>
        <v>104.80581222443656</v>
      </c>
      <c r="F1933" s="22">
        <f t="shared" si="505"/>
        <v>0.90846307462044251</v>
      </c>
      <c r="G1933" s="22">
        <f t="shared" si="505"/>
        <v>0.85568181481633587</v>
      </c>
      <c r="H1933" s="22">
        <f t="shared" si="502"/>
        <v>0.88207244471838919</v>
      </c>
      <c r="I1933" s="22">
        <v>3.0911237432206886</v>
      </c>
      <c r="J1933" s="22">
        <v>2.6959265206573741</v>
      </c>
      <c r="K1933" s="22">
        <f t="shared" si="503"/>
        <v>2.8935251319390316</v>
      </c>
      <c r="L1933" s="22">
        <f t="shared" si="507"/>
        <v>3.4025860044032781</v>
      </c>
      <c r="M1933" s="22">
        <f t="shared" si="508"/>
        <v>3.1506179913803938</v>
      </c>
      <c r="N1933" s="22">
        <f t="shared" si="504"/>
        <v>3.2766019978918361</v>
      </c>
      <c r="O1933" s="14"/>
      <c r="P1933" s="14">
        <f t="shared" si="506"/>
        <v>157</v>
      </c>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c r="AQ1933" s="14"/>
      <c r="AR1933" s="14"/>
      <c r="AS1933" s="14"/>
      <c r="AT1933" s="14"/>
      <c r="AU1933" s="14"/>
      <c r="AV1933" s="14"/>
      <c r="AW1933" s="14"/>
      <c r="AX1933" s="14"/>
      <c r="AY1933" s="14"/>
      <c r="AZ1933" s="14"/>
      <c r="BA1933" s="14"/>
      <c r="BB1933" s="14"/>
      <c r="BC1933" s="14"/>
      <c r="BD1933" s="14"/>
      <c r="BE1933" s="14"/>
      <c r="BF1933" s="14"/>
      <c r="BG1933" s="14"/>
      <c r="BH1933" s="14"/>
      <c r="BI1933" s="14"/>
      <c r="BJ1933" s="14"/>
      <c r="BK1933" s="14"/>
      <c r="BL1933" s="14"/>
      <c r="BM1933" s="14"/>
      <c r="BN1933" s="14"/>
      <c r="BO1933" s="14"/>
      <c r="BP1933" s="14"/>
      <c r="BQ1933" s="14"/>
      <c r="BR1933" s="14"/>
      <c r="BS1933" s="14"/>
      <c r="BT1933" s="14"/>
    </row>
    <row r="1934" spans="1:72" s="13" customFormat="1" x14ac:dyDescent="0.25">
      <c r="A1934" s="13" t="s">
        <v>61</v>
      </c>
      <c r="B1934" s="13">
        <v>158</v>
      </c>
      <c r="C1934" s="21">
        <v>108.49053929564397</v>
      </c>
      <c r="D1934" s="21">
        <v>102.88523004266594</v>
      </c>
      <c r="E1934" s="21">
        <f t="shared" si="501"/>
        <v>105.68788466915495</v>
      </c>
      <c r="F1934" s="22">
        <f t="shared" si="505"/>
        <v>0.90544328049594469</v>
      </c>
      <c r="G1934" s="22">
        <f t="shared" si="505"/>
        <v>0.85353996283751599</v>
      </c>
      <c r="H1934" s="22">
        <f t="shared" si="502"/>
        <v>0.87949162166673034</v>
      </c>
      <c r="I1934" s="22">
        <v>3.0968673605374422</v>
      </c>
      <c r="J1934" s="22">
        <v>2.7040129934527686</v>
      </c>
      <c r="K1934" s="22">
        <f t="shared" si="503"/>
        <v>2.9004401769951054</v>
      </c>
      <c r="L1934" s="22">
        <f t="shared" si="507"/>
        <v>3.4202775891618233</v>
      </c>
      <c r="M1934" s="22">
        <f t="shared" si="508"/>
        <v>3.1679981151245964</v>
      </c>
      <c r="N1934" s="22">
        <f t="shared" si="504"/>
        <v>3.2941378521432099</v>
      </c>
      <c r="O1934" s="14"/>
      <c r="P1934" s="14">
        <f t="shared" si="506"/>
        <v>158</v>
      </c>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c r="AS1934" s="14"/>
      <c r="AT1934" s="14"/>
      <c r="AU1934" s="14"/>
      <c r="AV1934" s="14"/>
      <c r="AW1934" s="14"/>
      <c r="AX1934" s="14"/>
      <c r="AY1934" s="14"/>
      <c r="AZ1934" s="14"/>
      <c r="BA1934" s="14"/>
      <c r="BB1934" s="14"/>
      <c r="BC1934" s="14"/>
      <c r="BD1934" s="14"/>
      <c r="BE1934" s="14"/>
      <c r="BF1934" s="14"/>
      <c r="BG1934" s="14"/>
      <c r="BH1934" s="14"/>
      <c r="BI1934" s="14"/>
      <c r="BJ1934" s="14"/>
      <c r="BK1934" s="14"/>
      <c r="BL1934" s="14"/>
      <c r="BM1934" s="14"/>
      <c r="BN1934" s="14"/>
      <c r="BO1934" s="14"/>
      <c r="BP1934" s="14"/>
      <c r="BQ1934" s="14"/>
      <c r="BR1934" s="14"/>
      <c r="BS1934" s="14"/>
      <c r="BT1934" s="14"/>
    </row>
    <row r="1935" spans="1:72" s="13" customFormat="1" x14ac:dyDescent="0.25">
      <c r="A1935" s="13" t="s">
        <v>61</v>
      </c>
      <c r="B1935" s="13">
        <v>159</v>
      </c>
      <c r="C1935" s="21">
        <v>109.39598257613991</v>
      </c>
      <c r="D1935" s="21">
        <v>103.73877000550345</v>
      </c>
      <c r="E1935" s="21">
        <f t="shared" si="501"/>
        <v>106.56737629082168</v>
      </c>
      <c r="F1935" s="22">
        <f t="shared" si="505"/>
        <v>0.90236911555149391</v>
      </c>
      <c r="G1935" s="22">
        <f t="shared" si="505"/>
        <v>0.85135118002710897</v>
      </c>
      <c r="H1935" s="22">
        <f t="shared" si="502"/>
        <v>0.87686014778930144</v>
      </c>
      <c r="I1935" s="22">
        <v>3.1024266127222866</v>
      </c>
      <c r="J1935" s="22">
        <v>2.7119743514371777</v>
      </c>
      <c r="K1935" s="22">
        <f t="shared" si="503"/>
        <v>2.9072004820797321</v>
      </c>
      <c r="L1935" s="22">
        <f t="shared" si="507"/>
        <v>3.438090421375072</v>
      </c>
      <c r="M1935" s="22">
        <f t="shared" si="508"/>
        <v>3.185494323682998</v>
      </c>
      <c r="N1935" s="22">
        <f t="shared" si="504"/>
        <v>3.3117923725290348</v>
      </c>
      <c r="O1935" s="14"/>
      <c r="P1935" s="14">
        <f t="shared" si="506"/>
        <v>159</v>
      </c>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c r="AQ1935" s="14"/>
      <c r="AR1935" s="14"/>
      <c r="AS1935" s="14"/>
      <c r="AT1935" s="14"/>
      <c r="AU1935" s="14"/>
      <c r="AV1935" s="14"/>
      <c r="AW1935" s="14"/>
      <c r="AX1935" s="14"/>
      <c r="AY1935" s="14"/>
      <c r="AZ1935" s="14"/>
      <c r="BA1935" s="14"/>
      <c r="BB1935" s="14"/>
      <c r="BC1935" s="14"/>
      <c r="BD1935" s="14"/>
      <c r="BE1935" s="14"/>
      <c r="BF1935" s="14"/>
      <c r="BG1935" s="14"/>
      <c r="BH1935" s="14"/>
      <c r="BI1935" s="14"/>
      <c r="BJ1935" s="14"/>
      <c r="BK1935" s="14"/>
      <c r="BL1935" s="14"/>
      <c r="BM1935" s="14"/>
      <c r="BN1935" s="14"/>
      <c r="BO1935" s="14"/>
      <c r="BP1935" s="14"/>
      <c r="BQ1935" s="14"/>
      <c r="BR1935" s="14"/>
      <c r="BS1935" s="14"/>
      <c r="BT1935" s="14"/>
    </row>
    <row r="1936" spans="1:72" s="13" customFormat="1" x14ac:dyDescent="0.25">
      <c r="A1936" s="13" t="s">
        <v>61</v>
      </c>
      <c r="B1936" s="13">
        <v>160</v>
      </c>
      <c r="C1936" s="21">
        <v>110.29835169169141</v>
      </c>
      <c r="D1936" s="21">
        <v>104.59012118553056</v>
      </c>
      <c r="E1936" s="21">
        <f t="shared" si="501"/>
        <v>107.44423643861099</v>
      </c>
      <c r="F1936" s="22">
        <f t="shared" si="505"/>
        <v>0.89924228456948185</v>
      </c>
      <c r="G1936" s="22">
        <f t="shared" si="505"/>
        <v>0.84911667377650701</v>
      </c>
      <c r="H1936" s="22">
        <f t="shared" si="502"/>
        <v>0.87417947917299443</v>
      </c>
      <c r="I1936" s="22">
        <v>3.1078070108064892</v>
      </c>
      <c r="J1936" s="22">
        <v>2.719812435813123</v>
      </c>
      <c r="K1936" s="22">
        <f t="shared" si="503"/>
        <v>2.9138097233098064</v>
      </c>
      <c r="L1936" s="22">
        <f t="shared" si="507"/>
        <v>3.456028552187548</v>
      </c>
      <c r="M1936" s="22">
        <f t="shared" si="508"/>
        <v>3.2031080295674363</v>
      </c>
      <c r="N1936" s="22">
        <f t="shared" si="504"/>
        <v>3.329568290877492</v>
      </c>
      <c r="O1936" s="14"/>
      <c r="P1936" s="14">
        <f t="shared" ref="P1936:P1948" si="509">AVERAGE(B1936,B2077)</f>
        <v>160</v>
      </c>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c r="AQ1936" s="14"/>
      <c r="AR1936" s="14"/>
      <c r="AS1936" s="14"/>
      <c r="AT1936" s="14"/>
      <c r="AU1936" s="14"/>
      <c r="AV1936" s="14"/>
      <c r="AW1936" s="14"/>
      <c r="AX1936" s="14"/>
      <c r="AY1936" s="14"/>
      <c r="AZ1936" s="14"/>
      <c r="BA1936" s="14"/>
      <c r="BB1936" s="14"/>
      <c r="BC1936" s="14"/>
      <c r="BD1936" s="14"/>
      <c r="BE1936" s="14"/>
      <c r="BF1936" s="14"/>
      <c r="BG1936" s="14"/>
      <c r="BH1936" s="14"/>
      <c r="BI1936" s="14"/>
      <c r="BJ1936" s="14"/>
      <c r="BK1936" s="14"/>
      <c r="BL1936" s="14"/>
      <c r="BM1936" s="14"/>
      <c r="BN1936" s="14"/>
      <c r="BO1936" s="14"/>
      <c r="BP1936" s="14"/>
      <c r="BQ1936" s="14"/>
      <c r="BR1936" s="14"/>
      <c r="BS1936" s="14"/>
      <c r="BT1936" s="14"/>
    </row>
    <row r="1937" spans="1:72" s="13" customFormat="1" x14ac:dyDescent="0.25">
      <c r="A1937" s="13" t="s">
        <v>61</v>
      </c>
      <c r="B1937" s="24">
        <v>161</v>
      </c>
      <c r="C1937" s="25">
        <v>111.19759397626089</v>
      </c>
      <c r="D1937" s="25">
        <v>105.43923785930707</v>
      </c>
      <c r="E1937" s="25">
        <f t="shared" si="501"/>
        <v>108.31841591778398</v>
      </c>
      <c r="F1937" s="26">
        <f t="shared" si="505"/>
        <v>0.89606447101465392</v>
      </c>
      <c r="G1937" s="26">
        <f t="shared" si="505"/>
        <v>0.84683763847112914</v>
      </c>
      <c r="H1937" s="26">
        <f t="shared" si="502"/>
        <v>0.87145105474289153</v>
      </c>
      <c r="I1937" s="26">
        <v>3.1130139401066765</v>
      </c>
      <c r="J1937" s="26">
        <v>2.7275290727806749</v>
      </c>
      <c r="K1937" s="26">
        <f t="shared" si="503"/>
        <v>2.9202715064436759</v>
      </c>
      <c r="L1937" s="26">
        <f t="shared" si="507"/>
        <v>3.4740959393040898</v>
      </c>
      <c r="M1937" s="26">
        <f t="shared" si="508"/>
        <v>3.2208406297397505</v>
      </c>
      <c r="N1937" s="26">
        <f t="shared" si="504"/>
        <v>3.3474682845219199</v>
      </c>
      <c r="O1937" s="14"/>
      <c r="P1937" s="14">
        <f t="shared" si="509"/>
        <v>161</v>
      </c>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c r="AM1937" s="14"/>
      <c r="AN1937" s="14"/>
      <c r="AO1937" s="14"/>
      <c r="AP1937" s="14"/>
      <c r="AQ1937" s="14"/>
      <c r="AR1937" s="14"/>
      <c r="AS1937" s="14"/>
      <c r="AT1937" s="14"/>
      <c r="AU1937" s="14"/>
      <c r="AV1937" s="14"/>
      <c r="AW1937" s="14"/>
      <c r="AX1937" s="14"/>
      <c r="AY1937" s="14"/>
      <c r="AZ1937" s="14"/>
      <c r="BA1937" s="14"/>
      <c r="BB1937" s="14"/>
      <c r="BC1937" s="14"/>
      <c r="BD1937" s="14"/>
      <c r="BE1937" s="14"/>
      <c r="BF1937" s="14"/>
      <c r="BG1937" s="14"/>
      <c r="BH1937" s="14"/>
      <c r="BI1937" s="14"/>
      <c r="BJ1937" s="14"/>
      <c r="BK1937" s="14"/>
      <c r="BL1937" s="14"/>
      <c r="BM1937" s="14"/>
      <c r="BN1937" s="14"/>
      <c r="BO1937" s="14"/>
      <c r="BP1937" s="14"/>
      <c r="BQ1937" s="14"/>
      <c r="BR1937" s="14"/>
      <c r="BS1937" s="14"/>
      <c r="BT1937" s="14"/>
    </row>
    <row r="1938" spans="1:72" s="13" customFormat="1" x14ac:dyDescent="0.25">
      <c r="A1938" s="13" t="s">
        <v>61</v>
      </c>
      <c r="B1938" s="13">
        <v>162</v>
      </c>
      <c r="C1938" s="21">
        <v>112.09365844727554</v>
      </c>
      <c r="D1938" s="21">
        <v>106.2860754977782</v>
      </c>
      <c r="E1938" s="21">
        <f t="shared" si="501"/>
        <v>109.18986697252687</v>
      </c>
      <c r="F1938" s="22">
        <f t="shared" si="505"/>
        <v>0.89283733671450705</v>
      </c>
      <c r="G1938" s="22">
        <f t="shared" si="505"/>
        <v>0.84451525530654692</v>
      </c>
      <c r="H1938" s="22">
        <f t="shared" si="502"/>
        <v>0.86867629601052698</v>
      </c>
      <c r="I1938" s="22">
        <v>3.118052660237316</v>
      </c>
      <c r="J1938" s="22">
        <v>2.7351260729974687</v>
      </c>
      <c r="K1938" s="22">
        <f t="shared" si="503"/>
        <v>2.9265893666173923</v>
      </c>
      <c r="L1938" s="22">
        <f t="shared" si="507"/>
        <v>3.4922964486579731</v>
      </c>
      <c r="M1938" s="22">
        <f t="shared" si="508"/>
        <v>3.238693505903167</v>
      </c>
      <c r="N1938" s="22">
        <f t="shared" si="504"/>
        <v>3.3654949772805702</v>
      </c>
      <c r="O1938" s="14"/>
      <c r="P1938" s="14">
        <f t="shared" si="509"/>
        <v>162</v>
      </c>
      <c r="Q1938" s="14"/>
      <c r="R1938" s="14"/>
      <c r="S1938" s="14"/>
      <c r="T1938" s="14"/>
      <c r="U1938" s="14"/>
      <c r="V1938" s="14"/>
      <c r="W1938" s="14"/>
      <c r="X1938" s="14"/>
      <c r="Y1938" s="14"/>
      <c r="Z1938" s="14"/>
      <c r="AA1938" s="14"/>
      <c r="AB1938" s="14"/>
      <c r="AC1938" s="14"/>
      <c r="AD1938" s="14"/>
      <c r="AE1938" s="14"/>
      <c r="AF1938" s="14"/>
      <c r="AG1938" s="14"/>
      <c r="AH1938" s="14"/>
      <c r="AI1938" s="14"/>
      <c r="AJ1938" s="14"/>
      <c r="AK1938" s="14"/>
      <c r="AL1938" s="14"/>
      <c r="AM1938" s="14"/>
      <c r="AN1938" s="14"/>
      <c r="AO1938" s="14"/>
      <c r="AP1938" s="14"/>
      <c r="AQ1938" s="14"/>
      <c r="AR1938" s="14"/>
      <c r="AS1938" s="14"/>
      <c r="AT1938" s="14"/>
      <c r="AU1938" s="14"/>
      <c r="AV1938" s="14"/>
      <c r="AW1938" s="14"/>
      <c r="AX1938" s="14"/>
      <c r="AY1938" s="14"/>
      <c r="AZ1938" s="14"/>
      <c r="BA1938" s="14"/>
      <c r="BB1938" s="14"/>
      <c r="BC1938" s="14"/>
      <c r="BD1938" s="14"/>
      <c r="BE1938" s="14"/>
      <c r="BF1938" s="14"/>
      <c r="BG1938" s="14"/>
      <c r="BH1938" s="14"/>
      <c r="BI1938" s="14"/>
      <c r="BJ1938" s="14"/>
      <c r="BK1938" s="14"/>
      <c r="BL1938" s="14"/>
      <c r="BM1938" s="14"/>
      <c r="BN1938" s="14"/>
      <c r="BO1938" s="14"/>
      <c r="BP1938" s="14"/>
      <c r="BQ1938" s="14"/>
      <c r="BR1938" s="14"/>
      <c r="BS1938" s="14"/>
      <c r="BT1938" s="14"/>
    </row>
    <row r="1939" spans="1:72" s="13" customFormat="1" x14ac:dyDescent="0.25">
      <c r="A1939" s="13" t="s">
        <v>61</v>
      </c>
      <c r="B1939" s="13">
        <v>163</v>
      </c>
      <c r="C1939" s="21">
        <v>112.98649578399005</v>
      </c>
      <c r="D1939" s="21">
        <v>107.13059075308475</v>
      </c>
      <c r="E1939" s="21">
        <f t="shared" si="501"/>
        <v>110.05854326853739</v>
      </c>
      <c r="F1939" s="22">
        <f t="shared" si="505"/>
        <v>0.88956252156739879</v>
      </c>
      <c r="G1939" s="22">
        <f t="shared" si="505"/>
        <v>0.84215069211802529</v>
      </c>
      <c r="H1939" s="22">
        <f t="shared" si="502"/>
        <v>0.86585660684271204</v>
      </c>
      <c r="I1939" s="22">
        <v>3.1229283053630836</v>
      </c>
      <c r="J1939" s="22">
        <v>2.7426052310790392</v>
      </c>
      <c r="K1939" s="22">
        <f t="shared" si="503"/>
        <v>2.9327667682210614</v>
      </c>
      <c r="L1939" s="22">
        <f t="shared" si="507"/>
        <v>3.5106338561347217</v>
      </c>
      <c r="M1939" s="22">
        <f t="shared" si="508"/>
        <v>3.2566680247941542</v>
      </c>
      <c r="N1939" s="22">
        <f t="shared" si="504"/>
        <v>3.3836509404644382</v>
      </c>
      <c r="O1939" s="14"/>
      <c r="P1939" s="14">
        <f t="shared" si="509"/>
        <v>163</v>
      </c>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c r="AQ1939" s="14"/>
      <c r="AR1939" s="14"/>
      <c r="AS1939" s="14"/>
      <c r="AT1939" s="14"/>
      <c r="AU1939" s="14"/>
      <c r="AV1939" s="14"/>
      <c r="AW1939" s="14"/>
      <c r="AX1939" s="14"/>
      <c r="AY1939" s="14"/>
      <c r="AZ1939" s="14"/>
      <c r="BA1939" s="14"/>
      <c r="BB1939" s="14"/>
      <c r="BC1939" s="14"/>
      <c r="BD1939" s="14"/>
      <c r="BE1939" s="14"/>
      <c r="BF1939" s="14"/>
      <c r="BG1939" s="14"/>
      <c r="BH1939" s="14"/>
      <c r="BI1939" s="14"/>
      <c r="BJ1939" s="14"/>
      <c r="BK1939" s="14"/>
      <c r="BL1939" s="14"/>
      <c r="BM1939" s="14"/>
      <c r="BN1939" s="14"/>
      <c r="BO1939" s="14"/>
      <c r="BP1939" s="14"/>
      <c r="BQ1939" s="14"/>
      <c r="BR1939" s="14"/>
      <c r="BS1939" s="14"/>
      <c r="BT1939" s="14"/>
    </row>
    <row r="1940" spans="1:72" s="13" customFormat="1" x14ac:dyDescent="0.25">
      <c r="A1940" s="13" t="s">
        <v>61</v>
      </c>
      <c r="B1940" s="13">
        <v>164</v>
      </c>
      <c r="C1940" s="21">
        <v>113.87605830555745</v>
      </c>
      <c r="D1940" s="21">
        <v>107.97274144520277</v>
      </c>
      <c r="E1940" s="21">
        <f t="shared" si="501"/>
        <v>110.92439987538012</v>
      </c>
      <c r="F1940" s="22">
        <f t="shared" si="505"/>
        <v>0.88624164327788435</v>
      </c>
      <c r="G1940" s="22">
        <f t="shared" si="505"/>
        <v>0.83974510322367735</v>
      </c>
      <c r="H1940" s="22">
        <f t="shared" si="502"/>
        <v>0.86299337325078085</v>
      </c>
      <c r="I1940" s="22">
        <v>3.1276458846731128</v>
      </c>
      <c r="J1940" s="22">
        <v>2.7499683251378735</v>
      </c>
      <c r="K1940" s="22">
        <f t="shared" si="503"/>
        <v>2.9388071049054929</v>
      </c>
      <c r="L1940" s="22">
        <f t="shared" si="507"/>
        <v>3.5291118493429088</v>
      </c>
      <c r="M1940" s="22">
        <f t="shared" si="508"/>
        <v>3.2747655384724319</v>
      </c>
      <c r="N1940" s="22">
        <f t="shared" si="504"/>
        <v>3.4019386939076703</v>
      </c>
      <c r="O1940" s="14"/>
      <c r="P1940" s="14">
        <f t="shared" si="509"/>
        <v>164</v>
      </c>
      <c r="Q1940" s="14"/>
      <c r="R1940" s="14"/>
      <c r="S1940" s="14"/>
      <c r="T1940" s="14"/>
      <c r="U1940" s="14"/>
      <c r="V1940" s="14"/>
      <c r="W1940" s="14"/>
      <c r="X1940" s="14"/>
      <c r="Y1940" s="14"/>
      <c r="Z1940" s="14"/>
      <c r="AA1940" s="14"/>
      <c r="AB1940" s="14"/>
      <c r="AC1940" s="14"/>
      <c r="AD1940" s="14"/>
      <c r="AE1940" s="14"/>
      <c r="AF1940" s="14"/>
      <c r="AG1940" s="14"/>
      <c r="AH1940" s="14"/>
      <c r="AI1940" s="14"/>
      <c r="AJ1940" s="14"/>
      <c r="AK1940" s="14"/>
      <c r="AL1940" s="14"/>
      <c r="AM1940" s="14"/>
      <c r="AN1940" s="14"/>
      <c r="AO1940" s="14"/>
      <c r="AP1940" s="14"/>
      <c r="AQ1940" s="14"/>
      <c r="AR1940" s="14"/>
      <c r="AS1940" s="14"/>
      <c r="AT1940" s="14"/>
      <c r="AU1940" s="14"/>
      <c r="AV1940" s="14"/>
      <c r="AW1940" s="14"/>
      <c r="AX1940" s="14"/>
      <c r="AY1940" s="14"/>
      <c r="AZ1940" s="14"/>
      <c r="BA1940" s="14"/>
      <c r="BB1940" s="14"/>
      <c r="BC1940" s="14"/>
      <c r="BD1940" s="14"/>
      <c r="BE1940" s="14"/>
      <c r="BF1940" s="14"/>
      <c r="BG1940" s="14"/>
      <c r="BH1940" s="14"/>
      <c r="BI1940" s="14"/>
      <c r="BJ1940" s="14"/>
      <c r="BK1940" s="14"/>
      <c r="BL1940" s="14"/>
      <c r="BM1940" s="14"/>
      <c r="BN1940" s="14"/>
      <c r="BO1940" s="14"/>
      <c r="BP1940" s="14"/>
      <c r="BQ1940" s="14"/>
      <c r="BR1940" s="14"/>
      <c r="BS1940" s="14"/>
      <c r="BT1940" s="14"/>
    </row>
    <row r="1941" spans="1:72" s="13" customFormat="1" x14ac:dyDescent="0.25">
      <c r="A1941" s="13" t="s">
        <v>61</v>
      </c>
      <c r="B1941" s="13">
        <v>165</v>
      </c>
      <c r="C1941" s="21">
        <v>114.76229994883533</v>
      </c>
      <c r="D1941" s="21">
        <v>108.81248654842645</v>
      </c>
      <c r="E1941" s="21">
        <f t="shared" si="501"/>
        <v>111.78739324863089</v>
      </c>
      <c r="F1941" s="22">
        <f t="shared" si="505"/>
        <v>0.88287629711774684</v>
      </c>
      <c r="G1941" s="22">
        <f t="shared" si="505"/>
        <v>0.83729962928094892</v>
      </c>
      <c r="H1941" s="22">
        <f t="shared" si="502"/>
        <v>0.86008796319934788</v>
      </c>
      <c r="I1941" s="22">
        <v>3.1322102830597771</v>
      </c>
      <c r="J1941" s="22">
        <v>2.7572171163596226</v>
      </c>
      <c r="K1941" s="22">
        <f t="shared" si="503"/>
        <v>2.9447136997097001</v>
      </c>
      <c r="L1941" s="22">
        <f t="shared" si="507"/>
        <v>3.5477340294277293</v>
      </c>
      <c r="M1941" s="22">
        <f t="shared" si="508"/>
        <v>3.2929873846086002</v>
      </c>
      <c r="N1941" s="22">
        <f t="shared" si="504"/>
        <v>3.4203607070181645</v>
      </c>
      <c r="O1941" s="14"/>
      <c r="P1941" s="14">
        <f t="shared" si="509"/>
        <v>165</v>
      </c>
      <c r="Q1941" s="14"/>
      <c r="R1941" s="14"/>
      <c r="S1941" s="14"/>
      <c r="T1941" s="14"/>
      <c r="U1941" s="14"/>
      <c r="V1941" s="14"/>
      <c r="W1941" s="14"/>
      <c r="X1941" s="14"/>
      <c r="Y1941" s="14"/>
      <c r="Z1941" s="14"/>
      <c r="AA1941" s="14"/>
      <c r="AB1941" s="14"/>
      <c r="AC1941" s="14"/>
      <c r="AD1941" s="14"/>
      <c r="AE1941" s="14"/>
      <c r="AF1941" s="14"/>
      <c r="AG1941" s="14"/>
      <c r="AH1941" s="14"/>
      <c r="AI1941" s="14"/>
      <c r="AJ1941" s="14"/>
      <c r="AK1941" s="14"/>
      <c r="AL1941" s="14"/>
      <c r="AM1941" s="14"/>
      <c r="AN1941" s="14"/>
      <c r="AO1941" s="14"/>
      <c r="AP1941" s="14"/>
      <c r="AQ1941" s="14"/>
      <c r="AR1941" s="14"/>
      <c r="AS1941" s="14"/>
      <c r="AT1941" s="14"/>
      <c r="AU1941" s="14"/>
      <c r="AV1941" s="14"/>
      <c r="AW1941" s="14"/>
      <c r="AX1941" s="14"/>
      <c r="AY1941" s="14"/>
      <c r="AZ1941" s="14"/>
      <c r="BA1941" s="14"/>
      <c r="BB1941" s="14"/>
      <c r="BC1941" s="14"/>
      <c r="BD1941" s="14"/>
      <c r="BE1941" s="14"/>
      <c r="BF1941" s="14"/>
      <c r="BG1941" s="14"/>
      <c r="BH1941" s="14"/>
      <c r="BI1941" s="14"/>
      <c r="BJ1941" s="14"/>
      <c r="BK1941" s="14"/>
      <c r="BL1941" s="14"/>
      <c r="BM1941" s="14"/>
      <c r="BN1941" s="14"/>
      <c r="BO1941" s="14"/>
      <c r="BP1941" s="14"/>
      <c r="BQ1941" s="14"/>
      <c r="BR1941" s="14"/>
      <c r="BS1941" s="14"/>
      <c r="BT1941" s="14"/>
    </row>
    <row r="1942" spans="1:72" s="13" customFormat="1" x14ac:dyDescent="0.25">
      <c r="A1942" s="13" t="s">
        <v>61</v>
      </c>
      <c r="B1942" s="13">
        <v>166</v>
      </c>
      <c r="C1942" s="21">
        <v>115.64517624595308</v>
      </c>
      <c r="D1942" s="21">
        <v>109.6497861777074</v>
      </c>
      <c r="E1942" s="21">
        <f t="shared" si="501"/>
        <v>112.64748121183024</v>
      </c>
      <c r="F1942" s="22">
        <f t="shared" si="505"/>
        <v>0.87946805571291975</v>
      </c>
      <c r="G1942" s="22">
        <f t="shared" si="505"/>
        <v>0.83481539715548081</v>
      </c>
      <c r="H1942" s="22">
        <f t="shared" si="502"/>
        <v>0.85714172643420028</v>
      </c>
      <c r="I1942" s="22">
        <v>3.1366262619854202</v>
      </c>
      <c r="J1942" s="22">
        <v>2.7643533486149705</v>
      </c>
      <c r="K1942" s="22">
        <f t="shared" si="503"/>
        <v>2.9504898053001956</v>
      </c>
      <c r="L1942" s="22">
        <f t="shared" si="507"/>
        <v>3.5665039129167564</v>
      </c>
      <c r="M1942" s="22">
        <f t="shared" si="508"/>
        <v>3.311334886771526</v>
      </c>
      <c r="N1942" s="22">
        <f t="shared" si="504"/>
        <v>3.4389193998441412</v>
      </c>
      <c r="O1942" s="14"/>
      <c r="P1942" s="14">
        <f t="shared" si="509"/>
        <v>166</v>
      </c>
      <c r="Q1942" s="14"/>
      <c r="R1942" s="14"/>
      <c r="S1942" s="14"/>
      <c r="T1942" s="14"/>
      <c r="U1942" s="14"/>
      <c r="V1942" s="14"/>
      <c r="W1942" s="14"/>
      <c r="X1942" s="14"/>
      <c r="Y1942" s="14"/>
      <c r="Z1942" s="14"/>
      <c r="AA1942" s="14"/>
      <c r="AB1942" s="14"/>
      <c r="AC1942" s="14"/>
      <c r="AD1942" s="14"/>
      <c r="AE1942" s="14"/>
      <c r="AF1942" s="14"/>
      <c r="AG1942" s="14"/>
      <c r="AH1942" s="14"/>
      <c r="AI1942" s="14"/>
      <c r="AJ1942" s="14"/>
      <c r="AK1942" s="14"/>
      <c r="AL1942" s="14"/>
      <c r="AM1942" s="14"/>
      <c r="AN1942" s="14"/>
      <c r="AO1942" s="14"/>
      <c r="AP1942" s="14"/>
      <c r="AQ1942" s="14"/>
      <c r="AR1942" s="14"/>
      <c r="AS1942" s="14"/>
      <c r="AT1942" s="14"/>
      <c r="AU1942" s="14"/>
      <c r="AV1942" s="14"/>
      <c r="AW1942" s="14"/>
      <c r="AX1942" s="14"/>
      <c r="AY1942" s="14"/>
      <c r="AZ1942" s="14"/>
      <c r="BA1942" s="14"/>
      <c r="BB1942" s="14"/>
      <c r="BC1942" s="14"/>
      <c r="BD1942" s="14"/>
      <c r="BE1942" s="14"/>
      <c r="BF1942" s="14"/>
      <c r="BG1942" s="14"/>
      <c r="BH1942" s="14"/>
      <c r="BI1942" s="14"/>
      <c r="BJ1942" s="14"/>
      <c r="BK1942" s="14"/>
      <c r="BL1942" s="14"/>
      <c r="BM1942" s="14"/>
      <c r="BN1942" s="14"/>
      <c r="BO1942" s="14"/>
      <c r="BP1942" s="14"/>
      <c r="BQ1942" s="14"/>
      <c r="BR1942" s="14"/>
      <c r="BS1942" s="14"/>
      <c r="BT1942" s="14"/>
    </row>
    <row r="1943" spans="1:72" s="13" customFormat="1" x14ac:dyDescent="0.25">
      <c r="A1943" s="13" t="s">
        <v>61</v>
      </c>
      <c r="B1943" s="13">
        <v>167</v>
      </c>
      <c r="C1943" s="21">
        <v>116.524644301666</v>
      </c>
      <c r="D1943" s="21">
        <v>110.48460157486288</v>
      </c>
      <c r="E1943" s="21">
        <f t="shared" si="501"/>
        <v>113.50462293826445</v>
      </c>
      <c r="F1943" s="22">
        <f t="shared" si="505"/>
        <v>0.87601846885453938</v>
      </c>
      <c r="G1943" s="22">
        <f t="shared" si="505"/>
        <v>0.83229351980268973</v>
      </c>
      <c r="H1943" s="22">
        <f t="shared" si="502"/>
        <v>0.85415599432861455</v>
      </c>
      <c r="I1943" s="22">
        <v>3.1408984605211927</v>
      </c>
      <c r="J1943" s="22">
        <v>2.7713787481056547</v>
      </c>
      <c r="K1943" s="22">
        <f t="shared" si="503"/>
        <v>2.9561386043134235</v>
      </c>
      <c r="L1943" s="22">
        <f t="shared" si="507"/>
        <v>3.5854249335954704</v>
      </c>
      <c r="M1943" s="22">
        <f t="shared" si="508"/>
        <v>3.329809354712578</v>
      </c>
      <c r="N1943" s="22">
        <f t="shared" si="504"/>
        <v>3.4576171441540242</v>
      </c>
      <c r="O1943" s="14"/>
      <c r="P1943" s="14">
        <f t="shared" si="509"/>
        <v>167</v>
      </c>
      <c r="Q1943" s="14"/>
      <c r="R1943" s="14"/>
      <c r="S1943" s="14"/>
      <c r="T1943" s="14"/>
      <c r="U1943" s="14"/>
      <c r="V1943" s="14"/>
      <c r="W1943" s="14"/>
      <c r="X1943" s="14"/>
      <c r="Y1943" s="14"/>
      <c r="Z1943" s="14"/>
      <c r="AA1943" s="14"/>
      <c r="AB1943" s="14"/>
      <c r="AC1943" s="14"/>
      <c r="AD1943" s="14"/>
      <c r="AE1943" s="14"/>
      <c r="AF1943" s="14"/>
      <c r="AG1943" s="14"/>
      <c r="AH1943" s="14"/>
      <c r="AI1943" s="14"/>
      <c r="AJ1943" s="14"/>
      <c r="AK1943" s="14"/>
      <c r="AL1943" s="14"/>
      <c r="AM1943" s="14"/>
      <c r="AN1943" s="14"/>
      <c r="AO1943" s="14"/>
      <c r="AP1943" s="14"/>
      <c r="AQ1943" s="14"/>
      <c r="AR1943" s="14"/>
      <c r="AS1943" s="14"/>
      <c r="AT1943" s="14"/>
      <c r="AU1943" s="14"/>
      <c r="AV1943" s="14"/>
      <c r="AW1943" s="14"/>
      <c r="AX1943" s="14"/>
      <c r="AY1943" s="14"/>
      <c r="AZ1943" s="14"/>
      <c r="BA1943" s="14"/>
      <c r="BB1943" s="14"/>
      <c r="BC1943" s="14"/>
      <c r="BD1943" s="14"/>
      <c r="BE1943" s="14"/>
      <c r="BF1943" s="14"/>
      <c r="BG1943" s="14"/>
      <c r="BH1943" s="14"/>
      <c r="BI1943" s="14"/>
      <c r="BJ1943" s="14"/>
      <c r="BK1943" s="14"/>
      <c r="BL1943" s="14"/>
      <c r="BM1943" s="14"/>
      <c r="BN1943" s="14"/>
      <c r="BO1943" s="14"/>
      <c r="BP1943" s="14"/>
      <c r="BQ1943" s="14"/>
      <c r="BR1943" s="14"/>
      <c r="BS1943" s="14"/>
      <c r="BT1943" s="14"/>
    </row>
    <row r="1944" spans="1:72" s="13" customFormat="1" x14ac:dyDescent="0.25">
      <c r="A1944" s="13" t="s">
        <v>61</v>
      </c>
      <c r="B1944" s="24">
        <v>168</v>
      </c>
      <c r="C1944" s="25">
        <v>117.40066277052054</v>
      </c>
      <c r="D1944" s="25">
        <v>111.31689509466557</v>
      </c>
      <c r="E1944" s="25">
        <f t="shared" si="501"/>
        <v>114.35877893259305</v>
      </c>
      <c r="F1944" s="26">
        <f t="shared" si="505"/>
        <v>0.87252906333417002</v>
      </c>
      <c r="G1944" s="26">
        <f t="shared" si="505"/>
        <v>0.82973509616147112</v>
      </c>
      <c r="H1944" s="26">
        <f t="shared" si="502"/>
        <v>0.85113207974782057</v>
      </c>
      <c r="I1944" s="26">
        <v>3.1450313965428469</v>
      </c>
      <c r="J1944" s="26">
        <v>2.7782950230432197</v>
      </c>
      <c r="K1944" s="26">
        <f t="shared" si="503"/>
        <v>2.9616632097930333</v>
      </c>
      <c r="L1944" s="26">
        <f t="shared" si="507"/>
        <v>3.6045004444033411</v>
      </c>
      <c r="M1944" s="26">
        <f t="shared" si="508"/>
        <v>3.3484120846474932</v>
      </c>
      <c r="N1944" s="26">
        <f t="shared" si="504"/>
        <v>3.4764562645254173</v>
      </c>
      <c r="O1944" s="14"/>
      <c r="P1944" s="14">
        <f t="shared" si="509"/>
        <v>168</v>
      </c>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c r="AL1944" s="14"/>
      <c r="AM1944" s="14"/>
      <c r="AN1944" s="14"/>
      <c r="AO1944" s="14"/>
      <c r="AP1944" s="14"/>
      <c r="AQ1944" s="14"/>
      <c r="AR1944" s="14"/>
      <c r="AS1944" s="14"/>
      <c r="AT1944" s="14"/>
      <c r="AU1944" s="14"/>
      <c r="AV1944" s="14"/>
      <c r="AW1944" s="14"/>
      <c r="AX1944" s="14"/>
      <c r="AY1944" s="14"/>
      <c r="AZ1944" s="14"/>
      <c r="BA1944" s="14"/>
      <c r="BB1944" s="14"/>
      <c r="BC1944" s="14"/>
      <c r="BD1944" s="14"/>
      <c r="BE1944" s="14"/>
      <c r="BF1944" s="14"/>
      <c r="BG1944" s="14"/>
      <c r="BH1944" s="14"/>
      <c r="BI1944" s="14"/>
      <c r="BJ1944" s="14"/>
      <c r="BK1944" s="14"/>
      <c r="BL1944" s="14"/>
      <c r="BM1944" s="14"/>
      <c r="BN1944" s="14"/>
      <c r="BO1944" s="14"/>
      <c r="BP1944" s="14"/>
      <c r="BQ1944" s="14"/>
      <c r="BR1944" s="14"/>
      <c r="BS1944" s="14"/>
      <c r="BT1944" s="14"/>
    </row>
    <row r="1945" spans="1:72" s="13" customFormat="1" x14ac:dyDescent="0.25">
      <c r="A1945" s="13" t="s">
        <v>61</v>
      </c>
      <c r="B1945" s="13">
        <v>169</v>
      </c>
      <c r="C1945" s="21">
        <v>118.27319183385471</v>
      </c>
      <c r="D1945" s="21">
        <v>112.14663019082704</v>
      </c>
      <c r="E1945" s="21">
        <f t="shared" si="501"/>
        <v>115.20991101234088</v>
      </c>
      <c r="F1945" s="22">
        <f t="shared" si="505"/>
        <v>0.86900134280186592</v>
      </c>
      <c r="G1945" s="22">
        <f t="shared" si="505"/>
        <v>0.82714121105931326</v>
      </c>
      <c r="H1945" s="22">
        <f t="shared" si="502"/>
        <v>0.84807127693058959</v>
      </c>
      <c r="I1945" s="22">
        <v>3.1490294680691022</v>
      </c>
      <c r="J1945" s="22">
        <v>2.7851038633590854</v>
      </c>
      <c r="K1945" s="22">
        <f t="shared" si="503"/>
        <v>2.9670666657140936</v>
      </c>
      <c r="L1945" s="22">
        <f t="shared" si="507"/>
        <v>3.6237337193471832</v>
      </c>
      <c r="M1945" s="22">
        <f t="shared" si="508"/>
        <v>3.3671443595371398</v>
      </c>
      <c r="N1945" s="22">
        <f t="shared" si="504"/>
        <v>3.4954390394421617</v>
      </c>
      <c r="O1945" s="14"/>
      <c r="P1945" s="14">
        <f t="shared" si="509"/>
        <v>169</v>
      </c>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c r="AM1945" s="14"/>
      <c r="AN1945" s="14"/>
      <c r="AO1945" s="14"/>
      <c r="AP1945" s="14"/>
      <c r="AQ1945" s="14"/>
      <c r="AR1945" s="14"/>
      <c r="AS1945" s="14"/>
      <c r="AT1945" s="14"/>
      <c r="AU1945" s="14"/>
      <c r="AV1945" s="14"/>
      <c r="AW1945" s="14"/>
      <c r="AX1945" s="14"/>
      <c r="AY1945" s="14"/>
      <c r="AZ1945" s="14"/>
      <c r="BA1945" s="14"/>
      <c r="BB1945" s="14"/>
      <c r="BC1945" s="14"/>
      <c r="BD1945" s="14"/>
      <c r="BE1945" s="14"/>
      <c r="BF1945" s="14"/>
      <c r="BG1945" s="14"/>
      <c r="BH1945" s="14"/>
      <c r="BI1945" s="14"/>
      <c r="BJ1945" s="14"/>
      <c r="BK1945" s="14"/>
      <c r="BL1945" s="14"/>
      <c r="BM1945" s="14"/>
      <c r="BN1945" s="14"/>
      <c r="BO1945" s="14"/>
      <c r="BP1945" s="14"/>
      <c r="BQ1945" s="14"/>
      <c r="BR1945" s="14"/>
      <c r="BS1945" s="14"/>
      <c r="BT1945" s="14"/>
    </row>
    <row r="1946" spans="1:72" s="13" customFormat="1" x14ac:dyDescent="0.25">
      <c r="A1946" s="13" t="s">
        <v>61</v>
      </c>
      <c r="B1946" s="13">
        <v>170</v>
      </c>
      <c r="C1946" s="21">
        <v>119.14219317665658</v>
      </c>
      <c r="D1946" s="21">
        <v>112.97377140188635</v>
      </c>
      <c r="E1946" s="21">
        <f t="shared" si="501"/>
        <v>116.05798228927146</v>
      </c>
      <c r="F1946" s="22">
        <f t="shared" si="505"/>
        <v>0.86543678764647325</v>
      </c>
      <c r="G1946" s="22">
        <f t="shared" si="505"/>
        <v>0.82451293512909274</v>
      </c>
      <c r="H1946" s="22">
        <f t="shared" si="502"/>
        <v>0.84497486138778299</v>
      </c>
      <c r="I1946" s="22">
        <v>3.1528969547288832</v>
      </c>
      <c r="J1946" s="22">
        <v>2.7918069404445709</v>
      </c>
      <c r="K1946" s="22">
        <f t="shared" si="503"/>
        <v>2.9723519475867271</v>
      </c>
      <c r="L1946" s="22">
        <f t="shared" si="507"/>
        <v>3.6431279554259328</v>
      </c>
      <c r="M1946" s="22">
        <f t="shared" si="508"/>
        <v>3.3860074493645897</v>
      </c>
      <c r="N1946" s="22">
        <f t="shared" si="504"/>
        <v>3.5145677023952615</v>
      </c>
      <c r="O1946" s="14"/>
      <c r="P1946" s="14">
        <f t="shared" si="509"/>
        <v>170</v>
      </c>
      <c r="Q1946" s="14"/>
      <c r="R1946" s="14"/>
      <c r="S1946" s="14"/>
      <c r="T1946" s="14"/>
      <c r="U1946" s="14"/>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c r="AQ1946" s="14"/>
      <c r="AR1946" s="14"/>
      <c r="AS1946" s="14"/>
      <c r="AT1946" s="14"/>
      <c r="AU1946" s="14"/>
      <c r="AV1946" s="14"/>
      <c r="AW1946" s="14"/>
      <c r="AX1946" s="14"/>
      <c r="AY1946" s="14"/>
      <c r="AZ1946" s="14"/>
      <c r="BA1946" s="14"/>
      <c r="BB1946" s="14"/>
      <c r="BC1946" s="14"/>
      <c r="BD1946" s="14"/>
      <c r="BE1946" s="14"/>
      <c r="BF1946" s="14"/>
      <c r="BG1946" s="14"/>
      <c r="BH1946" s="14"/>
      <c r="BI1946" s="14"/>
      <c r="BJ1946" s="14"/>
      <c r="BK1946" s="14"/>
      <c r="BL1946" s="14"/>
      <c r="BM1946" s="14"/>
      <c r="BN1946" s="14"/>
      <c r="BO1946" s="14"/>
      <c r="BP1946" s="14"/>
      <c r="BQ1946" s="14"/>
      <c r="BR1946" s="14"/>
      <c r="BS1946" s="14"/>
      <c r="BT1946" s="14"/>
    </row>
    <row r="1947" spans="1:72" s="13" customFormat="1" x14ac:dyDescent="0.25">
      <c r="A1947" s="13" t="s">
        <v>61</v>
      </c>
      <c r="B1947" s="13">
        <v>171</v>
      </c>
      <c r="C1947" s="21">
        <v>120.00762996430305</v>
      </c>
      <c r="D1947" s="21">
        <v>113.79828433701545</v>
      </c>
      <c r="E1947" s="21">
        <f t="shared" si="501"/>
        <v>116.90295715065925</v>
      </c>
      <c r="F1947" s="22">
        <f t="shared" si="505"/>
        <v>0.86183685489771733</v>
      </c>
      <c r="G1947" s="22">
        <f t="shared" si="505"/>
        <v>0.82185132473688327</v>
      </c>
      <c r="H1947" s="22">
        <f t="shared" si="502"/>
        <v>0.8418440898173003</v>
      </c>
      <c r="I1947" s="22">
        <v>3.1566380193444532</v>
      </c>
      <c r="J1947" s="22">
        <v>2.7984059069195206</v>
      </c>
      <c r="K1947" s="22">
        <f t="shared" si="503"/>
        <v>2.9775219631319869</v>
      </c>
      <c r="L1947" s="22">
        <f t="shared" si="507"/>
        <v>3.662686274560726</v>
      </c>
      <c r="M1947" s="22">
        <f t="shared" si="508"/>
        <v>3.4050026114095924</v>
      </c>
      <c r="N1947" s="22">
        <f t="shared" si="504"/>
        <v>3.533844442985159</v>
      </c>
      <c r="O1947" s="14"/>
      <c r="P1947" s="14">
        <f t="shared" si="509"/>
        <v>171</v>
      </c>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c r="AM1947" s="14"/>
      <c r="AN1947" s="14"/>
      <c r="AO1947" s="14"/>
      <c r="AP1947" s="14"/>
      <c r="AQ1947" s="14"/>
      <c r="AR1947" s="14"/>
      <c r="AS1947" s="14"/>
      <c r="AT1947" s="14"/>
      <c r="AU1947" s="14"/>
      <c r="AV1947" s="14"/>
      <c r="AW1947" s="14"/>
      <c r="AX1947" s="14"/>
      <c r="AY1947" s="14"/>
      <c r="AZ1947" s="14"/>
      <c r="BA1947" s="14"/>
      <c r="BB1947" s="14"/>
      <c r="BC1947" s="14"/>
      <c r="BD1947" s="14"/>
      <c r="BE1947" s="14"/>
      <c r="BF1947" s="14"/>
      <c r="BG1947" s="14"/>
      <c r="BH1947" s="14"/>
      <c r="BI1947" s="14"/>
      <c r="BJ1947" s="14"/>
      <c r="BK1947" s="14"/>
      <c r="BL1947" s="14"/>
      <c r="BM1947" s="14"/>
      <c r="BN1947" s="14"/>
      <c r="BO1947" s="14"/>
      <c r="BP1947" s="14"/>
      <c r="BQ1947" s="14"/>
      <c r="BR1947" s="14"/>
      <c r="BS1947" s="14"/>
      <c r="BT1947" s="14"/>
    </row>
    <row r="1948" spans="1:72" s="13" customFormat="1" x14ac:dyDescent="0.25">
      <c r="A1948" s="13" t="s">
        <v>61</v>
      </c>
      <c r="B1948" s="13">
        <v>172</v>
      </c>
      <c r="C1948" s="21">
        <v>120.86946681920077</v>
      </c>
      <c r="D1948" s="21">
        <v>114.62013566175233</v>
      </c>
      <c r="E1948" s="21">
        <f t="shared" si="501"/>
        <v>117.74480124047655</v>
      </c>
      <c r="F1948" s="22">
        <f t="shared" si="505"/>
        <v>0.85820297814852609</v>
      </c>
      <c r="G1948" s="22">
        <f t="shared" si="505"/>
        <v>0.81915742192018115</v>
      </c>
      <c r="H1948" s="22">
        <f t="shared" si="502"/>
        <v>0.83868020003435362</v>
      </c>
      <c r="I1948" s="22">
        <v>3.1602567096181478</v>
      </c>
      <c r="J1948" s="22">
        <v>2.8049023964282904</v>
      </c>
      <c r="K1948" s="22">
        <f t="shared" si="503"/>
        <v>2.9825795530232191</v>
      </c>
      <c r="L1948" s="22">
        <f t="shared" si="507"/>
        <v>3.6824117255291249</v>
      </c>
      <c r="M1948" s="22">
        <f t="shared" si="508"/>
        <v>3.4241310905214513</v>
      </c>
      <c r="N1948" s="22">
        <f t="shared" si="504"/>
        <v>3.5532714080252878</v>
      </c>
      <c r="O1948" s="14"/>
      <c r="P1948" s="14">
        <f t="shared" si="509"/>
        <v>172</v>
      </c>
      <c r="Q1948" s="14"/>
      <c r="R1948" s="14"/>
      <c r="S1948" s="14"/>
      <c r="T1948" s="14"/>
      <c r="U1948" s="14"/>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c r="AQ1948" s="14"/>
      <c r="AR1948" s="14"/>
      <c r="AS1948" s="14"/>
      <c r="AT1948" s="14"/>
      <c r="AU1948" s="14"/>
      <c r="AV1948" s="14"/>
      <c r="AW1948" s="14"/>
      <c r="AX1948" s="14"/>
      <c r="AY1948" s="14"/>
      <c r="AZ1948" s="14"/>
      <c r="BA1948" s="14"/>
      <c r="BB1948" s="14"/>
      <c r="BC1948" s="14"/>
      <c r="BD1948" s="14"/>
      <c r="BE1948" s="14"/>
      <c r="BF1948" s="14"/>
      <c r="BG1948" s="14"/>
      <c r="BH1948" s="14"/>
      <c r="BI1948" s="14"/>
      <c r="BJ1948" s="14"/>
      <c r="BK1948" s="14"/>
      <c r="BL1948" s="14"/>
      <c r="BM1948" s="14"/>
      <c r="BN1948" s="14"/>
      <c r="BO1948" s="14"/>
      <c r="BP1948" s="14"/>
      <c r="BQ1948" s="14"/>
      <c r="BR1948" s="14"/>
      <c r="BS1948" s="14"/>
      <c r="BT1948" s="14"/>
    </row>
    <row r="1949" spans="1:72" s="13" customFormat="1" x14ac:dyDescent="0.25">
      <c r="A1949" s="13" t="s">
        <v>61</v>
      </c>
      <c r="B1949" s="13">
        <v>173</v>
      </c>
      <c r="C1949" s="21">
        <v>121.72766979734929</v>
      </c>
      <c r="D1949" s="21">
        <v>115.43929308367251</v>
      </c>
      <c r="E1949" s="21">
        <f t="shared" si="501"/>
        <v>118.58348144051089</v>
      </c>
      <c r="F1949" s="22">
        <f t="shared" si="505"/>
        <v>0.85453656749787399</v>
      </c>
      <c r="G1949" s="22">
        <f t="shared" si="505"/>
        <v>0.81643225433697353</v>
      </c>
      <c r="H1949" s="22">
        <f t="shared" si="502"/>
        <v>0.83548441091742376</v>
      </c>
      <c r="I1949" s="22">
        <v>3.1637569599111002</v>
      </c>
      <c r="J1949" s="22">
        <v>2.8112980234617782</v>
      </c>
      <c r="K1949" s="22">
        <f t="shared" si="503"/>
        <v>2.9875274916864392</v>
      </c>
      <c r="L1949" s="22">
        <f t="shared" si="507"/>
        <v>3.7023072858950199</v>
      </c>
      <c r="M1949" s="22">
        <f t="shared" si="508"/>
        <v>3.4433941193869657</v>
      </c>
      <c r="N1949" s="22">
        <f t="shared" si="504"/>
        <v>3.5728507026409928</v>
      </c>
      <c r="O1949" s="14"/>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c r="AS1949" s="14"/>
      <c r="AT1949" s="14"/>
      <c r="AU1949" s="14"/>
      <c r="AV1949" s="14"/>
      <c r="AW1949" s="14"/>
      <c r="AX1949" s="14"/>
      <c r="AY1949" s="14"/>
      <c r="AZ1949" s="14"/>
      <c r="BA1949" s="14"/>
      <c r="BB1949" s="14"/>
      <c r="BC1949" s="14"/>
      <c r="BD1949" s="14"/>
      <c r="BE1949" s="14"/>
      <c r="BF1949" s="14"/>
      <c r="BG1949" s="14"/>
      <c r="BH1949" s="14"/>
      <c r="BI1949" s="14"/>
      <c r="BJ1949" s="14"/>
      <c r="BK1949" s="14"/>
      <c r="BL1949" s="14"/>
      <c r="BM1949" s="14"/>
      <c r="BN1949" s="14"/>
      <c r="BO1949" s="14"/>
      <c r="BP1949" s="14"/>
      <c r="BQ1949" s="14"/>
      <c r="BR1949" s="14"/>
      <c r="BS1949" s="14"/>
      <c r="BT1949" s="14"/>
    </row>
    <row r="1950" spans="1:72" s="13" customFormat="1" x14ac:dyDescent="0.25">
      <c r="A1950" s="13" t="s">
        <v>61</v>
      </c>
      <c r="B1950" s="13">
        <v>174</v>
      </c>
      <c r="C1950" s="21">
        <v>122.58220636484717</v>
      </c>
      <c r="D1950" s="21">
        <v>116.25572533800948</v>
      </c>
      <c r="E1950" s="21">
        <f t="shared" si="501"/>
        <v>119.41896585142833</v>
      </c>
      <c r="F1950" s="22">
        <f t="shared" si="505"/>
        <v>0.85083900951264013</v>
      </c>
      <c r="G1950" s="22">
        <f t="shared" si="505"/>
        <v>0.81367683522445589</v>
      </c>
      <c r="H1950" s="22">
        <f t="shared" si="502"/>
        <v>0.83225792236854801</v>
      </c>
      <c r="I1950" s="22">
        <v>3.1671425931029971</v>
      </c>
      <c r="J1950" s="22">
        <v>2.81759438320434</v>
      </c>
      <c r="K1950" s="22">
        <f t="shared" si="503"/>
        <v>2.9923684881536685</v>
      </c>
      <c r="L1950" s="22">
        <f t="shared" si="507"/>
        <v>3.7223758639335705</v>
      </c>
      <c r="M1950" s="22">
        <f t="shared" si="508"/>
        <v>3.4627929187969273</v>
      </c>
      <c r="N1950" s="22">
        <f t="shared" si="504"/>
        <v>3.5925843913652491</v>
      </c>
      <c r="O1950" s="14"/>
      <c r="P1950" s="14"/>
      <c r="Q1950" s="14"/>
      <c r="R1950" s="14"/>
      <c r="S1950" s="14"/>
      <c r="T1950" s="14"/>
      <c r="U1950" s="14"/>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c r="AQ1950" s="14"/>
      <c r="AR1950" s="14"/>
      <c r="AS1950" s="14"/>
      <c r="AT1950" s="14"/>
      <c r="AU1950" s="14"/>
      <c r="AV1950" s="14"/>
      <c r="AW1950" s="14"/>
      <c r="AX1950" s="14"/>
      <c r="AY1950" s="14"/>
      <c r="AZ1950" s="14"/>
      <c r="BA1950" s="14"/>
      <c r="BB1950" s="14"/>
      <c r="BC1950" s="14"/>
      <c r="BD1950" s="14"/>
      <c r="BE1950" s="14"/>
      <c r="BF1950" s="14"/>
      <c r="BG1950" s="14"/>
      <c r="BH1950" s="14"/>
      <c r="BI1950" s="14"/>
      <c r="BJ1950" s="14"/>
      <c r="BK1950" s="14"/>
      <c r="BL1950" s="14"/>
      <c r="BM1950" s="14"/>
      <c r="BN1950" s="14"/>
      <c r="BO1950" s="14"/>
      <c r="BP1950" s="14"/>
      <c r="BQ1950" s="14"/>
      <c r="BR1950" s="14"/>
      <c r="BS1950" s="14"/>
      <c r="BT1950" s="14"/>
    </row>
    <row r="1951" spans="1:72" s="13" customFormat="1" x14ac:dyDescent="0.25">
      <c r="A1951" s="13" t="s">
        <v>61</v>
      </c>
      <c r="B1951" s="24">
        <v>175</v>
      </c>
      <c r="C1951" s="25">
        <v>123.43304537435981</v>
      </c>
      <c r="D1951" s="25">
        <v>117.06940217323394</v>
      </c>
      <c r="E1951" s="25">
        <f t="shared" si="501"/>
        <v>120.25122377379688</v>
      </c>
      <c r="F1951" s="26">
        <f t="shared" si="505"/>
        <v>0.84711166720772724</v>
      </c>
      <c r="G1951" s="26">
        <f t="shared" si="505"/>
        <v>0.81089216336745551</v>
      </c>
      <c r="H1951" s="26">
        <f t="shared" si="502"/>
        <v>0.82900191528759137</v>
      </c>
      <c r="I1951" s="26">
        <v>3.1704173225225674</v>
      </c>
      <c r="J1951" s="26">
        <v>2.823793051404369</v>
      </c>
      <c r="K1951" s="26">
        <f t="shared" si="503"/>
        <v>2.9971051869634682</v>
      </c>
      <c r="L1951" s="26">
        <f t="shared" si="507"/>
        <v>3.7426203005478418</v>
      </c>
      <c r="M1951" s="26">
        <f t="shared" si="508"/>
        <v>3.482328697909451</v>
      </c>
      <c r="N1951" s="26">
        <f t="shared" si="504"/>
        <v>3.6124744992286466</v>
      </c>
      <c r="O1951" s="14"/>
      <c r="P1951" s="14"/>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c r="AM1951" s="14"/>
      <c r="AN1951" s="14"/>
      <c r="AO1951" s="14"/>
      <c r="AP1951" s="14"/>
      <c r="AQ1951" s="14"/>
      <c r="AR1951" s="14"/>
      <c r="AS1951" s="14"/>
      <c r="AT1951" s="14"/>
      <c r="AU1951" s="14"/>
      <c r="AV1951" s="14"/>
      <c r="AW1951" s="14"/>
      <c r="AX1951" s="14"/>
      <c r="AY1951" s="14"/>
      <c r="AZ1951" s="14"/>
      <c r="BA1951" s="14"/>
      <c r="BB1951" s="14"/>
      <c r="BC1951" s="14"/>
      <c r="BD1951" s="14"/>
      <c r="BE1951" s="14"/>
      <c r="BF1951" s="14"/>
      <c r="BG1951" s="14"/>
      <c r="BH1951" s="14"/>
      <c r="BI1951" s="14"/>
      <c r="BJ1951" s="14"/>
      <c r="BK1951" s="14"/>
      <c r="BL1951" s="14"/>
      <c r="BM1951" s="14"/>
      <c r="BN1951" s="14"/>
      <c r="BO1951" s="14"/>
      <c r="BP1951" s="14"/>
      <c r="BQ1951" s="14"/>
      <c r="BR1951" s="14"/>
      <c r="BS1951" s="14"/>
      <c r="BT1951" s="14"/>
    </row>
    <row r="1952" spans="1:72" s="13" customFormat="1" x14ac:dyDescent="0.25">
      <c r="A1952" s="13" t="s">
        <v>61</v>
      </c>
      <c r="B1952" s="13">
        <v>176</v>
      </c>
      <c r="C1952" s="21">
        <v>124.28015704156753</v>
      </c>
      <c r="D1952" s="21">
        <v>117.88029433660139</v>
      </c>
      <c r="E1952" s="21">
        <f t="shared" si="501"/>
        <v>121.08022568908447</v>
      </c>
      <c r="F1952" s="22">
        <f t="shared" si="505"/>
        <v>0.84335588004465478</v>
      </c>
      <c r="G1952" s="22">
        <f t="shared" si="505"/>
        <v>0.80807922307666047</v>
      </c>
      <c r="H1952" s="22">
        <f t="shared" si="502"/>
        <v>0.82571755156065763</v>
      </c>
      <c r="I1952" s="22">
        <v>3.1735847539391076</v>
      </c>
      <c r="J1952" s="22">
        <v>2.8298955842674216</v>
      </c>
      <c r="K1952" s="22">
        <f t="shared" si="503"/>
        <v>3.0017401691032646</v>
      </c>
      <c r="L1952" s="22">
        <f t="shared" si="507"/>
        <v>3.7630433711697955</v>
      </c>
      <c r="M1952" s="22">
        <f t="shared" si="508"/>
        <v>3.5020026545082406</v>
      </c>
      <c r="N1952" s="22">
        <f t="shared" si="504"/>
        <v>3.6325230128390178</v>
      </c>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4"/>
      <c r="AY1952" s="14"/>
      <c r="AZ1952" s="14"/>
      <c r="BA1952" s="14"/>
      <c r="BB1952" s="14"/>
      <c r="BC1952" s="14"/>
      <c r="BD1952" s="14"/>
      <c r="BE1952" s="14"/>
      <c r="BF1952" s="14"/>
      <c r="BG1952" s="14"/>
      <c r="BH1952" s="14"/>
      <c r="BI1952" s="14"/>
      <c r="BJ1952" s="14"/>
      <c r="BK1952" s="14"/>
      <c r="BL1952" s="14"/>
      <c r="BM1952" s="14"/>
      <c r="BN1952" s="14"/>
      <c r="BO1952" s="14"/>
      <c r="BP1952" s="14"/>
      <c r="BQ1952" s="14"/>
      <c r="BR1952" s="14"/>
      <c r="BS1952" s="14"/>
      <c r="BT1952" s="14"/>
    </row>
    <row r="1953" spans="1:72" s="13" customFormat="1" x14ac:dyDescent="0.25">
      <c r="A1953" s="13" t="s">
        <v>61</v>
      </c>
      <c r="B1953" s="13">
        <v>177</v>
      </c>
      <c r="C1953" s="21">
        <v>125.12351292161219</v>
      </c>
      <c r="D1953" s="21">
        <v>118.68837355967806</v>
      </c>
      <c r="E1953" s="21">
        <f t="shared" si="501"/>
        <v>121.90594324064512</v>
      </c>
      <c r="F1953" s="22">
        <f t="shared" si="505"/>
        <v>0.83957296394638092</v>
      </c>
      <c r="G1953" s="22">
        <f t="shared" si="505"/>
        <v>0.80523898417528983</v>
      </c>
      <c r="H1953" s="22">
        <f t="shared" si="502"/>
        <v>0.82240597406083538</v>
      </c>
      <c r="I1953" s="22">
        <v>3.1766483876059697</v>
      </c>
      <c r="J1953" s="22">
        <v>2.8359035183707766</v>
      </c>
      <c r="K1953" s="22">
        <f t="shared" si="503"/>
        <v>3.0062759529883731</v>
      </c>
      <c r="L1953" s="22">
        <f t="shared" si="507"/>
        <v>3.7836477876493952</v>
      </c>
      <c r="M1953" s="22">
        <f t="shared" si="508"/>
        <v>3.5218159752601323</v>
      </c>
      <c r="N1953" s="22">
        <f t="shared" si="504"/>
        <v>3.6527318814547636</v>
      </c>
      <c r="O1953" s="14"/>
      <c r="P1953" s="14"/>
      <c r="Q1953" s="14"/>
      <c r="R1953" s="14"/>
      <c r="S1953" s="14"/>
      <c r="T1953" s="14"/>
      <c r="U1953" s="14"/>
      <c r="V1953" s="14"/>
      <c r="W1953" s="14"/>
      <c r="X1953" s="14"/>
      <c r="Y1953" s="14"/>
      <c r="Z1953" s="14"/>
      <c r="AA1953" s="14"/>
      <c r="AB1953" s="14"/>
      <c r="AC1953" s="14"/>
      <c r="AD1953" s="14"/>
      <c r="AE1953" s="14"/>
      <c r="AF1953" s="14"/>
      <c r="AG1953" s="14"/>
      <c r="AH1953" s="14"/>
      <c r="AI1953" s="14"/>
      <c r="AJ1953" s="14"/>
      <c r="AK1953" s="14"/>
      <c r="AL1953" s="14"/>
      <c r="AM1953" s="14"/>
      <c r="AN1953" s="14"/>
      <c r="AO1953" s="14"/>
      <c r="AP1953" s="14"/>
      <c r="AQ1953" s="14"/>
      <c r="AR1953" s="14"/>
      <c r="AS1953" s="14"/>
      <c r="AT1953" s="14"/>
      <c r="AU1953" s="14"/>
      <c r="AV1953" s="14"/>
      <c r="AW1953" s="14"/>
      <c r="AX1953" s="14"/>
      <c r="AY1953" s="14"/>
      <c r="AZ1953" s="14"/>
      <c r="BA1953" s="14"/>
      <c r="BB1953" s="14"/>
      <c r="BC1953" s="14"/>
      <c r="BD1953" s="14"/>
      <c r="BE1953" s="14"/>
      <c r="BF1953" s="14"/>
      <c r="BG1953" s="14"/>
      <c r="BH1953" s="14"/>
      <c r="BI1953" s="14"/>
      <c r="BJ1953" s="14"/>
      <c r="BK1953" s="14"/>
      <c r="BL1953" s="14"/>
      <c r="BM1953" s="14"/>
      <c r="BN1953" s="14"/>
      <c r="BO1953" s="14"/>
      <c r="BP1953" s="14"/>
      <c r="BQ1953" s="14"/>
      <c r="BR1953" s="14"/>
      <c r="BS1953" s="14"/>
      <c r="BT1953" s="14"/>
    </row>
    <row r="1954" spans="1:72" s="13" customFormat="1" x14ac:dyDescent="0.25">
      <c r="A1954" s="13" t="s">
        <v>61</v>
      </c>
      <c r="B1954" s="13">
        <v>178</v>
      </c>
      <c r="C1954" s="21">
        <v>125.96308588555857</v>
      </c>
      <c r="D1954" s="21">
        <v>119.49361254385335</v>
      </c>
      <c r="E1954" s="21">
        <f t="shared" si="501"/>
        <v>122.72834921470596</v>
      </c>
      <c r="F1954" s="22">
        <f t="shared" si="505"/>
        <v>0.83576421132929113</v>
      </c>
      <c r="G1954" s="22">
        <f t="shared" si="505"/>
        <v>0.80237240199508619</v>
      </c>
      <c r="H1954" s="22">
        <f t="shared" si="502"/>
        <v>0.81906830666218866</v>
      </c>
      <c r="I1954" s="22">
        <v>3.1796116203475142</v>
      </c>
      <c r="J1954" s="22">
        <v>2.8418183705983537</v>
      </c>
      <c r="K1954" s="22">
        <f t="shared" si="503"/>
        <v>3.010714995472934</v>
      </c>
      <c r="L1954" s="22">
        <f t="shared" si="507"/>
        <v>3.804436200121935</v>
      </c>
      <c r="M1954" s="22">
        <f t="shared" si="508"/>
        <v>3.5417698359667127</v>
      </c>
      <c r="N1954" s="22">
        <f t="shared" si="504"/>
        <v>3.6731030180443236</v>
      </c>
      <c r="O1954" s="14"/>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c r="AM1954" s="14"/>
      <c r="AN1954" s="14"/>
      <c r="AO1954" s="14"/>
      <c r="AP1954" s="14"/>
      <c r="AQ1954" s="14"/>
      <c r="AR1954" s="14"/>
      <c r="AS1954" s="14"/>
      <c r="AT1954" s="14"/>
      <c r="AU1954" s="14"/>
      <c r="AV1954" s="14"/>
      <c r="AW1954" s="14"/>
      <c r="AX1954" s="14"/>
      <c r="AY1954" s="14"/>
      <c r="AZ1954" s="14"/>
      <c r="BA1954" s="14"/>
      <c r="BB1954" s="14"/>
      <c r="BC1954" s="14"/>
      <c r="BD1954" s="14"/>
      <c r="BE1954" s="14"/>
      <c r="BF1954" s="14"/>
      <c r="BG1954" s="14"/>
      <c r="BH1954" s="14"/>
      <c r="BI1954" s="14"/>
      <c r="BJ1954" s="14"/>
      <c r="BK1954" s="14"/>
      <c r="BL1954" s="14"/>
      <c r="BM1954" s="14"/>
      <c r="BN1954" s="14"/>
      <c r="BO1954" s="14"/>
      <c r="BP1954" s="14"/>
      <c r="BQ1954" s="14"/>
      <c r="BR1954" s="14"/>
      <c r="BS1954" s="14"/>
      <c r="BT1954" s="14"/>
    </row>
    <row r="1955" spans="1:72" s="13" customFormat="1" x14ac:dyDescent="0.25">
      <c r="A1955" s="13" t="s">
        <v>61</v>
      </c>
      <c r="B1955" s="13">
        <v>179</v>
      </c>
      <c r="C1955" s="21">
        <v>126.79885009688786</v>
      </c>
      <c r="D1955" s="21">
        <v>120.29598494584843</v>
      </c>
      <c r="E1955" s="21">
        <f t="shared" si="501"/>
        <v>123.54741752136815</v>
      </c>
      <c r="F1955" s="22">
        <f t="shared" si="505"/>
        <v>0.83193089115033558</v>
      </c>
      <c r="G1955" s="22">
        <f t="shared" si="505"/>
        <v>0.79948041738012421</v>
      </c>
      <c r="H1955" s="22">
        <f t="shared" si="502"/>
        <v>0.8157056542652299</v>
      </c>
      <c r="I1955" s="22">
        <v>3.182477747681594</v>
      </c>
      <c r="J1955" s="22">
        <v>2.8476416380949625</v>
      </c>
      <c r="K1955" s="22">
        <f t="shared" si="503"/>
        <v>3.0150596928882782</v>
      </c>
      <c r="L1955" s="22">
        <f t="shared" si="507"/>
        <v>3.8254111988570196</v>
      </c>
      <c r="M1955" s="22">
        <f t="shared" si="508"/>
        <v>3.561865401815103</v>
      </c>
      <c r="N1955" s="22">
        <f t="shared" si="504"/>
        <v>3.6936383003360613</v>
      </c>
      <c r="O1955" s="14"/>
      <c r="P1955" s="14"/>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c r="AM1955" s="14"/>
      <c r="AN1955" s="14"/>
      <c r="AO1955" s="14"/>
      <c r="AP1955" s="14"/>
      <c r="AQ1955" s="14"/>
      <c r="AR1955" s="14"/>
      <c r="AS1955" s="14"/>
      <c r="AT1955" s="14"/>
      <c r="AU1955" s="14"/>
      <c r="AV1955" s="14"/>
      <c r="AW1955" s="14"/>
      <c r="AX1955" s="14"/>
      <c r="AY1955" s="14"/>
      <c r="AZ1955" s="14"/>
      <c r="BA1955" s="14"/>
      <c r="BB1955" s="14"/>
      <c r="BC1955" s="14"/>
      <c r="BD1955" s="14"/>
      <c r="BE1955" s="14"/>
      <c r="BF1955" s="14"/>
      <c r="BG1955" s="14"/>
      <c r="BH1955" s="14"/>
      <c r="BI1955" s="14"/>
      <c r="BJ1955" s="14"/>
      <c r="BK1955" s="14"/>
      <c r="BL1955" s="14"/>
      <c r="BM1955" s="14"/>
      <c r="BN1955" s="14"/>
      <c r="BO1955" s="14"/>
      <c r="BP1955" s="14"/>
      <c r="BQ1955" s="14"/>
      <c r="BR1955" s="14"/>
      <c r="BS1955" s="14"/>
      <c r="BT1955" s="14"/>
    </row>
    <row r="1956" spans="1:72" s="13" customFormat="1" x14ac:dyDescent="0.25">
      <c r="A1956" s="13" t="s">
        <v>61</v>
      </c>
      <c r="B1956" s="13">
        <v>180</v>
      </c>
      <c r="C1956" s="21">
        <v>127.6307809880382</v>
      </c>
      <c r="D1956" s="21">
        <v>121.09546536322856</v>
      </c>
      <c r="E1956" s="21">
        <f t="shared" si="501"/>
        <v>124.36312317563338</v>
      </c>
      <c r="F1956" s="22">
        <f t="shared" si="505"/>
        <v>0.82807424896947168</v>
      </c>
      <c r="G1956" s="22">
        <f t="shared" si="505"/>
        <v>0.79656395669955771</v>
      </c>
      <c r="H1956" s="22">
        <f t="shared" si="502"/>
        <v>0.81231910283451469</v>
      </c>
      <c r="I1956" s="22">
        <v>3.185249965970177</v>
      </c>
      <c r="J1956" s="22">
        <v>2.8533747982388835</v>
      </c>
      <c r="K1956" s="22">
        <f t="shared" si="503"/>
        <v>3.0193123821045305</v>
      </c>
      <c r="L1956" s="22">
        <f t="shared" si="507"/>
        <v>3.8465753160832881</v>
      </c>
      <c r="M1956" s="22">
        <f t="shared" si="508"/>
        <v>3.5821038276215891</v>
      </c>
      <c r="N1956" s="22">
        <f t="shared" si="504"/>
        <v>3.7143395718524386</v>
      </c>
      <c r="O1956" s="14"/>
      <c r="P1956" s="14"/>
      <c r="Q1956" s="14"/>
      <c r="R1956" s="14"/>
      <c r="S1956" s="14"/>
      <c r="T1956" s="14"/>
      <c r="U1956" s="14"/>
      <c r="V1956" s="14"/>
      <c r="W1956" s="14"/>
      <c r="X1956" s="14"/>
      <c r="Y1956" s="14"/>
      <c r="Z1956" s="14"/>
      <c r="AA1956" s="14"/>
      <c r="AB1956" s="14"/>
      <c r="AC1956" s="14"/>
      <c r="AD1956" s="14"/>
      <c r="AE1956" s="14"/>
      <c r="AF1956" s="14"/>
      <c r="AG1956" s="14"/>
      <c r="AH1956" s="14"/>
      <c r="AI1956" s="14"/>
      <c r="AJ1956" s="14"/>
      <c r="AK1956" s="14"/>
      <c r="AL1956" s="14"/>
      <c r="AM1956" s="14"/>
      <c r="AN1956" s="14"/>
      <c r="AO1956" s="14"/>
      <c r="AP1956" s="14"/>
      <c r="AQ1956" s="14"/>
      <c r="AR1956" s="14"/>
      <c r="AS1956" s="14"/>
      <c r="AT1956" s="14"/>
      <c r="AU1956" s="14"/>
      <c r="AV1956" s="14"/>
      <c r="AW1956" s="14"/>
      <c r="AX1956" s="14"/>
      <c r="AY1956" s="14"/>
      <c r="AZ1956" s="14"/>
      <c r="BA1956" s="14"/>
      <c r="BB1956" s="14"/>
      <c r="BC1956" s="14"/>
      <c r="BD1956" s="14"/>
      <c r="BE1956" s="14"/>
      <c r="BF1956" s="14"/>
      <c r="BG1956" s="14"/>
      <c r="BH1956" s="14"/>
      <c r="BI1956" s="14"/>
      <c r="BJ1956" s="14"/>
      <c r="BK1956" s="14"/>
      <c r="BL1956" s="14"/>
      <c r="BM1956" s="14"/>
      <c r="BN1956" s="14"/>
      <c r="BO1956" s="14"/>
      <c r="BP1956" s="14"/>
      <c r="BQ1956" s="14"/>
      <c r="BR1956" s="14"/>
      <c r="BS1956" s="14"/>
      <c r="BT1956" s="14"/>
    </row>
    <row r="1957" spans="1:72" s="13" customFormat="1" x14ac:dyDescent="0.25">
      <c r="A1957" s="13" t="s">
        <v>61</v>
      </c>
      <c r="B1957" s="13">
        <v>181</v>
      </c>
      <c r="C1957" s="21">
        <v>128.45885523700767</v>
      </c>
      <c r="D1957" s="21">
        <v>121.89202931992811</v>
      </c>
      <c r="E1957" s="21">
        <f t="shared" si="501"/>
        <v>125.1754422784679</v>
      </c>
      <c r="F1957" s="22">
        <f t="shared" si="505"/>
        <v>0.8241955070263316</v>
      </c>
      <c r="G1957" s="22">
        <f t="shared" si="505"/>
        <v>0.79362393186707436</v>
      </c>
      <c r="H1957" s="22">
        <f t="shared" si="502"/>
        <v>0.80890971944670298</v>
      </c>
      <c r="I1957" s="22">
        <v>3.1879313745912383</v>
      </c>
      <c r="J1957" s="22">
        <v>2.8590193086318125</v>
      </c>
      <c r="K1957" s="22">
        <f t="shared" si="503"/>
        <v>3.0234753416115252</v>
      </c>
      <c r="L1957" s="22">
        <f t="shared" si="507"/>
        <v>3.8679310277887615</v>
      </c>
      <c r="M1957" s="22">
        <f t="shared" si="508"/>
        <v>3.6024862580765462</v>
      </c>
      <c r="N1957" s="22">
        <f t="shared" si="504"/>
        <v>3.7352086429326539</v>
      </c>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c r="AM1957" s="14"/>
      <c r="AN1957" s="14"/>
      <c r="AO1957" s="14"/>
      <c r="AP1957" s="14"/>
      <c r="AQ1957" s="14"/>
      <c r="AR1957" s="14"/>
      <c r="AS1957" s="14"/>
      <c r="AT1957" s="14"/>
      <c r="AU1957" s="14"/>
      <c r="AV1957" s="14"/>
      <c r="AW1957" s="14"/>
      <c r="AX1957" s="14"/>
      <c r="AY1957" s="14"/>
      <c r="AZ1957" s="14"/>
      <c r="BA1957" s="14"/>
      <c r="BB1957" s="14"/>
      <c r="BC1957" s="14"/>
      <c r="BD1957" s="14"/>
      <c r="BE1957" s="14"/>
      <c r="BF1957" s="14"/>
      <c r="BG1957" s="14"/>
      <c r="BH1957" s="14"/>
      <c r="BI1957" s="14"/>
      <c r="BJ1957" s="14"/>
      <c r="BK1957" s="14"/>
      <c r="BL1957" s="14"/>
      <c r="BM1957" s="14"/>
      <c r="BN1957" s="14"/>
      <c r="BO1957" s="14"/>
      <c r="BP1957" s="14"/>
      <c r="BQ1957" s="14"/>
      <c r="BR1957" s="14"/>
      <c r="BS1957" s="14"/>
      <c r="BT1957" s="14"/>
    </row>
    <row r="1958" spans="1:72" s="13" customFormat="1" x14ac:dyDescent="0.25">
      <c r="A1958" s="13" t="s">
        <v>61</v>
      </c>
      <c r="B1958" s="24">
        <v>182</v>
      </c>
      <c r="C1958" s="25">
        <v>129.283050744034</v>
      </c>
      <c r="D1958" s="25">
        <v>122.68565325179519</v>
      </c>
      <c r="E1958" s="25">
        <f t="shared" si="501"/>
        <v>125.98435199791459</v>
      </c>
      <c r="F1958" s="26">
        <f t="shared" si="505"/>
        <v>0.82029586433066015</v>
      </c>
      <c r="G1958" s="26">
        <f t="shared" si="505"/>
        <v>0.79066124036909002</v>
      </c>
      <c r="H1958" s="26">
        <f t="shared" si="502"/>
        <v>0.80547855234987509</v>
      </c>
      <c r="I1958" s="26">
        <v>3.1905249781255436</v>
      </c>
      <c r="J1958" s="26">
        <v>2.8645766071052385</v>
      </c>
      <c r="K1958" s="26">
        <f t="shared" si="503"/>
        <v>3.0275507926153908</v>
      </c>
      <c r="L1958" s="26">
        <f t="shared" si="507"/>
        <v>3.8894807554941511</v>
      </c>
      <c r="M1958" s="26">
        <f t="shared" si="508"/>
        <v>3.6230138279802615</v>
      </c>
      <c r="N1958" s="26">
        <f t="shared" si="504"/>
        <v>3.7562472917372061</v>
      </c>
      <c r="O1958" s="14"/>
      <c r="P1958" s="14"/>
      <c r="Q1958" s="14"/>
      <c r="R1958" s="14"/>
      <c r="S1958" s="14"/>
      <c r="T1958" s="14"/>
      <c r="U1958" s="14"/>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c r="AQ1958" s="14"/>
      <c r="AR1958" s="14"/>
      <c r="AS1958" s="14"/>
      <c r="AT1958" s="14"/>
      <c r="AU1958" s="14"/>
      <c r="AV1958" s="14"/>
      <c r="AW1958" s="14"/>
      <c r="AX1958" s="14"/>
      <c r="AY1958" s="14"/>
      <c r="AZ1958" s="14"/>
      <c r="BA1958" s="14"/>
      <c r="BB1958" s="14"/>
      <c r="BC1958" s="14"/>
      <c r="BD1958" s="14"/>
      <c r="BE1958" s="14"/>
      <c r="BF1958" s="14"/>
      <c r="BG1958" s="14"/>
      <c r="BH1958" s="14"/>
      <c r="BI1958" s="14"/>
      <c r="BJ1958" s="14"/>
      <c r="BK1958" s="14"/>
      <c r="BL1958" s="14"/>
      <c r="BM1958" s="14"/>
      <c r="BN1958" s="14"/>
      <c r="BO1958" s="14"/>
      <c r="BP1958" s="14"/>
      <c r="BQ1958" s="14"/>
      <c r="BR1958" s="14"/>
      <c r="BS1958" s="14"/>
      <c r="BT1958" s="14"/>
    </row>
    <row r="1959" spans="1:72" s="13" customFormat="1" x14ac:dyDescent="0.25">
      <c r="A1959" s="13" t="s">
        <v>61</v>
      </c>
      <c r="B1959" s="13">
        <v>183</v>
      </c>
      <c r="C1959" s="21">
        <v>130.10334660836466</v>
      </c>
      <c r="D1959" s="21">
        <v>123.47631449216428</v>
      </c>
      <c r="E1959" s="21">
        <f t="shared" si="501"/>
        <v>126.78983055026447</v>
      </c>
      <c r="F1959" s="22">
        <f t="shared" si="505"/>
        <v>0.81637649676588353</v>
      </c>
      <c r="G1959" s="22">
        <f t="shared" si="505"/>
        <v>0.78767676529909636</v>
      </c>
      <c r="H1959" s="22">
        <f t="shared" si="502"/>
        <v>0.80202663103248995</v>
      </c>
      <c r="I1959" s="22">
        <v>3.1930336885524309</v>
      </c>
      <c r="J1959" s="22">
        <v>2.8700481117423609</v>
      </c>
      <c r="K1959" s="22">
        <f t="shared" si="503"/>
        <v>3.0315409001473959</v>
      </c>
      <c r="L1959" s="22">
        <f t="shared" si="507"/>
        <v>3.9112268679975406</v>
      </c>
      <c r="M1959" s="22">
        <f t="shared" si="508"/>
        <v>3.6436876624798589</v>
      </c>
      <c r="N1959" s="22">
        <f t="shared" si="504"/>
        <v>3.7774572652386995</v>
      </c>
      <c r="O1959" s="14"/>
      <c r="P1959" s="14"/>
      <c r="Q1959" s="14"/>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c r="AM1959" s="14"/>
      <c r="AN1959" s="14"/>
      <c r="AO1959" s="14"/>
      <c r="AP1959" s="14"/>
      <c r="AQ1959" s="14"/>
      <c r="AR1959" s="14"/>
      <c r="AS1959" s="14"/>
      <c r="AT1959" s="14"/>
      <c r="AU1959" s="14"/>
      <c r="AV1959" s="14"/>
      <c r="AW1959" s="14"/>
      <c r="AX1959" s="14"/>
      <c r="AY1959" s="14"/>
      <c r="AZ1959" s="14"/>
      <c r="BA1959" s="14"/>
      <c r="BB1959" s="14"/>
      <c r="BC1959" s="14"/>
      <c r="BD1959" s="14"/>
      <c r="BE1959" s="14"/>
      <c r="BF1959" s="14"/>
      <c r="BG1959" s="14"/>
      <c r="BH1959" s="14"/>
      <c r="BI1959" s="14"/>
      <c r="BJ1959" s="14"/>
      <c r="BK1959" s="14"/>
      <c r="BL1959" s="14"/>
      <c r="BM1959" s="14"/>
      <c r="BN1959" s="14"/>
      <c r="BO1959" s="14"/>
      <c r="BP1959" s="14"/>
      <c r="BQ1959" s="14"/>
      <c r="BR1959" s="14"/>
      <c r="BS1959" s="14"/>
      <c r="BT1959" s="14"/>
    </row>
    <row r="1960" spans="1:72" s="13" customFormat="1" x14ac:dyDescent="0.25">
      <c r="A1960" s="13" t="s">
        <v>61</v>
      </c>
      <c r="B1960" s="13">
        <v>184</v>
      </c>
      <c r="C1960" s="21">
        <v>130.91972310513054</v>
      </c>
      <c r="D1960" s="21">
        <v>124.26399125746337</v>
      </c>
      <c r="E1960" s="21">
        <f t="shared" si="501"/>
        <v>127.59185718129696</v>
      </c>
      <c r="F1960" s="22">
        <f t="shared" si="505"/>
        <v>0.81243855720478564</v>
      </c>
      <c r="G1960" s="22">
        <f t="shared" si="505"/>
        <v>0.78467137539963971</v>
      </c>
      <c r="H1960" s="22">
        <f t="shared" si="502"/>
        <v>0.79855496630221268</v>
      </c>
      <c r="I1960" s="22">
        <v>3.1954603274491422</v>
      </c>
      <c r="J1960" s="22">
        <v>2.875435220914675</v>
      </c>
      <c r="K1960" s="22">
        <f t="shared" si="503"/>
        <v>3.0354477741819084</v>
      </c>
      <c r="L1960" s="22">
        <f t="shared" si="507"/>
        <v>3.9331716830909653</v>
      </c>
      <c r="M1960" s="22">
        <f t="shared" si="508"/>
        <v>3.6645088772993555</v>
      </c>
      <c r="N1960" s="22">
        <f t="shared" si="504"/>
        <v>3.7988402801951606</v>
      </c>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c r="AM1960" s="14"/>
      <c r="AN1960" s="14"/>
      <c r="AO1960" s="14"/>
      <c r="AP1960" s="14"/>
      <c r="AQ1960" s="14"/>
      <c r="AR1960" s="14"/>
      <c r="AS1960" s="14"/>
      <c r="AT1960" s="14"/>
      <c r="AU1960" s="14"/>
      <c r="AV1960" s="14"/>
      <c r="AW1960" s="14"/>
      <c r="AX1960" s="14"/>
      <c r="AY1960" s="14"/>
      <c r="AZ1960" s="14"/>
      <c r="BA1960" s="14"/>
      <c r="BB1960" s="14"/>
      <c r="BC1960" s="14"/>
      <c r="BD1960" s="14"/>
      <c r="BE1960" s="14"/>
      <c r="BF1960" s="14"/>
      <c r="BG1960" s="14"/>
      <c r="BH1960" s="14"/>
      <c r="BI1960" s="14"/>
      <c r="BJ1960" s="14"/>
      <c r="BK1960" s="14"/>
      <c r="BL1960" s="14"/>
      <c r="BM1960" s="14"/>
      <c r="BN1960" s="14"/>
      <c r="BO1960" s="14"/>
      <c r="BP1960" s="14"/>
      <c r="BQ1960" s="14"/>
      <c r="BR1960" s="14"/>
      <c r="BS1960" s="14"/>
      <c r="BT1960" s="14"/>
    </row>
    <row r="1961" spans="1:72" s="13" customFormat="1" x14ac:dyDescent="0.25">
      <c r="A1961" s="13" t="s">
        <v>61</v>
      </c>
      <c r="B1961" s="13">
        <v>185</v>
      </c>
      <c r="C1961" s="21">
        <v>131.73216166233533</v>
      </c>
      <c r="D1961" s="21">
        <v>125.04866263286301</v>
      </c>
      <c r="E1961" s="21">
        <f t="shared" si="501"/>
        <v>128.39041214759916</v>
      </c>
      <c r="F1961" s="22">
        <f t="shared" si="505"/>
        <v>0.8084831756375479</v>
      </c>
      <c r="G1961" s="22">
        <f t="shared" si="505"/>
        <v>0.78164592511062381</v>
      </c>
      <c r="H1961" s="22">
        <f t="shared" si="502"/>
        <v>0.79506455037408585</v>
      </c>
      <c r="I1961" s="22">
        <v>3.1978076281886989</v>
      </c>
      <c r="J1961" s="22">
        <v>2.8807393133323984</v>
      </c>
      <c r="K1961" s="22">
        <f t="shared" si="503"/>
        <v>3.0392734707605484</v>
      </c>
      <c r="L1961" s="22">
        <f t="shared" si="507"/>
        <v>3.9553174692435555</v>
      </c>
      <c r="M1961" s="22">
        <f t="shared" si="508"/>
        <v>3.6854785789674485</v>
      </c>
      <c r="N1961" s="22">
        <f t="shared" si="504"/>
        <v>3.820398024105502</v>
      </c>
      <c r="O1961" s="14"/>
      <c r="P1961" s="14"/>
      <c r="Q1961" s="14"/>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4"/>
      <c r="AY1961" s="14"/>
      <c r="AZ1961" s="14"/>
      <c r="BA1961" s="14"/>
      <c r="BB1961" s="14"/>
      <c r="BC1961" s="14"/>
      <c r="BD1961" s="14"/>
      <c r="BE1961" s="14"/>
      <c r="BF1961" s="14"/>
      <c r="BG1961" s="14"/>
      <c r="BH1961" s="14"/>
      <c r="BI1961" s="14"/>
      <c r="BJ1961" s="14"/>
      <c r="BK1961" s="14"/>
      <c r="BL1961" s="14"/>
      <c r="BM1961" s="14"/>
      <c r="BN1961" s="14"/>
      <c r="BO1961" s="14"/>
      <c r="BP1961" s="14"/>
      <c r="BQ1961" s="14"/>
      <c r="BR1961" s="14"/>
      <c r="BS1961" s="14"/>
      <c r="BT1961" s="14"/>
    </row>
    <row r="1962" spans="1:72" s="13" customFormat="1" x14ac:dyDescent="0.25">
      <c r="A1962" s="13" t="s">
        <v>61</v>
      </c>
      <c r="B1962" s="13">
        <v>186</v>
      </c>
      <c r="C1962" s="21">
        <v>132.54064483797288</v>
      </c>
      <c r="D1962" s="21">
        <v>125.83030855797364</v>
      </c>
      <c r="E1962" s="21">
        <f t="shared" si="501"/>
        <v>129.18547669797326</v>
      </c>
      <c r="F1962" s="22">
        <f t="shared" si="505"/>
        <v>0.80451145931061774</v>
      </c>
      <c r="G1962" s="22">
        <f t="shared" si="505"/>
        <v>0.77860125462396468</v>
      </c>
      <c r="H1962" s="22">
        <f t="shared" si="502"/>
        <v>0.79155635696729121</v>
      </c>
      <c r="I1962" s="22">
        <v>3.2000782381317183</v>
      </c>
      <c r="J1962" s="22">
        <v>2.8859617481079294</v>
      </c>
      <c r="K1962" s="22">
        <f t="shared" si="503"/>
        <v>3.0430199931198239</v>
      </c>
      <c r="L1962" s="22">
        <f t="shared" si="507"/>
        <v>3.9776664472546495</v>
      </c>
      <c r="M1962" s="22">
        <f t="shared" si="508"/>
        <v>3.7065978650416396</v>
      </c>
      <c r="N1962" s="22">
        <f t="shared" si="504"/>
        <v>3.8421321561481445</v>
      </c>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c r="AM1962" s="14"/>
      <c r="AN1962" s="14"/>
      <c r="AO1962" s="14"/>
      <c r="AP1962" s="14"/>
      <c r="AQ1962" s="14"/>
      <c r="AR1962" s="14"/>
      <c r="AS1962" s="14"/>
      <c r="AT1962" s="14"/>
      <c r="AU1962" s="14"/>
      <c r="AV1962" s="14"/>
      <c r="AW1962" s="14"/>
      <c r="AX1962" s="14"/>
      <c r="AY1962" s="14"/>
      <c r="AZ1962" s="14"/>
      <c r="BA1962" s="14"/>
      <c r="BB1962" s="14"/>
      <c r="BC1962" s="14"/>
      <c r="BD1962" s="14"/>
      <c r="BE1962" s="14"/>
      <c r="BF1962" s="14"/>
      <c r="BG1962" s="14"/>
      <c r="BH1962" s="14"/>
      <c r="BI1962" s="14"/>
      <c r="BJ1962" s="14"/>
      <c r="BK1962" s="14"/>
      <c r="BL1962" s="14"/>
      <c r="BM1962" s="14"/>
      <c r="BN1962" s="14"/>
      <c r="BO1962" s="14"/>
      <c r="BP1962" s="14"/>
      <c r="BQ1962" s="14"/>
      <c r="BR1962" s="14"/>
      <c r="BS1962" s="14"/>
      <c r="BT1962" s="14"/>
    </row>
    <row r="1963" spans="1:72" s="13" customFormat="1" x14ac:dyDescent="0.25">
      <c r="A1963" s="13" t="s">
        <v>61</v>
      </c>
      <c r="B1963" s="13">
        <v>187</v>
      </c>
      <c r="C1963" s="21">
        <v>133.34515629728349</v>
      </c>
      <c r="D1963" s="21">
        <v>126.6089098125976</v>
      </c>
      <c r="E1963" s="21">
        <f t="shared" si="501"/>
        <v>129.97703305494053</v>
      </c>
      <c r="F1963" s="22">
        <f t="shared" si="505"/>
        <v>0.80052449287623517</v>
      </c>
      <c r="G1963" s="22">
        <f t="shared" si="505"/>
        <v>0.77553818994468315</v>
      </c>
      <c r="H1963" s="22">
        <f t="shared" si="502"/>
        <v>0.78803134141045916</v>
      </c>
      <c r="I1963" s="22">
        <v>3.2022747208079676</v>
      </c>
      <c r="J1963" s="22">
        <v>2.891103864831579</v>
      </c>
      <c r="K1963" s="22">
        <f t="shared" si="503"/>
        <v>3.0466892928197735</v>
      </c>
      <c r="L1963" s="22">
        <f t="shared" si="507"/>
        <v>4.0002207918740771</v>
      </c>
      <c r="M1963" s="22">
        <f t="shared" si="508"/>
        <v>3.7278678243269914</v>
      </c>
      <c r="N1963" s="22">
        <f t="shared" si="504"/>
        <v>3.8640443081005342</v>
      </c>
      <c r="O1963" s="14"/>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c r="AM1963" s="14"/>
      <c r="AN1963" s="14"/>
      <c r="AO1963" s="14"/>
      <c r="AP1963" s="14"/>
      <c r="AQ1963" s="14"/>
      <c r="AR1963" s="14"/>
      <c r="AS1963" s="14"/>
      <c r="AT1963" s="14"/>
      <c r="AU1963" s="14"/>
      <c r="AV1963" s="14"/>
      <c r="AW1963" s="14"/>
      <c r="AX1963" s="14"/>
      <c r="AY1963" s="14"/>
      <c r="AZ1963" s="14"/>
      <c r="BA1963" s="14"/>
      <c r="BB1963" s="14"/>
      <c r="BC1963" s="14"/>
      <c r="BD1963" s="14"/>
      <c r="BE1963" s="14"/>
      <c r="BF1963" s="14"/>
      <c r="BG1963" s="14"/>
      <c r="BH1963" s="14"/>
      <c r="BI1963" s="14"/>
      <c r="BJ1963" s="14"/>
      <c r="BK1963" s="14"/>
      <c r="BL1963" s="14"/>
      <c r="BM1963" s="14"/>
      <c r="BN1963" s="14"/>
      <c r="BO1963" s="14"/>
      <c r="BP1963" s="14"/>
      <c r="BQ1963" s="14"/>
      <c r="BR1963" s="14"/>
      <c r="BS1963" s="14"/>
      <c r="BT1963" s="14"/>
    </row>
    <row r="1964" spans="1:72" s="13" customFormat="1" x14ac:dyDescent="0.25">
      <c r="A1964" s="13" t="s">
        <v>61</v>
      </c>
      <c r="B1964" s="13">
        <v>188</v>
      </c>
      <c r="C1964" s="21">
        <v>134.14568079015973</v>
      </c>
      <c r="D1964" s="21">
        <v>127.38444800254229</v>
      </c>
      <c r="E1964" s="21">
        <f t="shared" si="501"/>
        <v>130.76506439635102</v>
      </c>
      <c r="F1964" s="22">
        <f t="shared" si="505"/>
        <v>0.79652333855236179</v>
      </c>
      <c r="G1964" s="22">
        <f t="shared" si="505"/>
        <v>0.77245754295725533</v>
      </c>
      <c r="H1964" s="22">
        <f t="shared" si="502"/>
        <v>0.78449044075480856</v>
      </c>
      <c r="I1964" s="22">
        <v>3.2043995580838089</v>
      </c>
      <c r="J1964" s="22">
        <v>2.8961669836588122</v>
      </c>
      <c r="K1964" s="22">
        <f t="shared" si="503"/>
        <v>3.0502832708713106</v>
      </c>
      <c r="L1964" s="22">
        <f t="shared" ref="L1964:L1975" si="510">I1964/F1964</f>
        <v>4.0229826333872802</v>
      </c>
      <c r="M1964" s="22">
        <f t="shared" ref="M1964:M1975" si="511">J1964/G1964</f>
        <v>3.7492895370937873</v>
      </c>
      <c r="N1964" s="22">
        <f t="shared" si="504"/>
        <v>3.8861360852405338</v>
      </c>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c r="AM1964" s="14"/>
      <c r="AN1964" s="14"/>
      <c r="AO1964" s="14"/>
      <c r="AP1964" s="14"/>
      <c r="AQ1964" s="14"/>
      <c r="AR1964" s="14"/>
      <c r="AS1964" s="14"/>
      <c r="AT1964" s="14"/>
      <c r="AU1964" s="14"/>
      <c r="AV1964" s="14"/>
      <c r="AW1964" s="14"/>
      <c r="AX1964" s="14"/>
      <c r="AY1964" s="14"/>
      <c r="AZ1964" s="14"/>
      <c r="BA1964" s="14"/>
      <c r="BB1964" s="14"/>
      <c r="BC1964" s="14"/>
      <c r="BD1964" s="14"/>
      <c r="BE1964" s="14"/>
      <c r="BF1964" s="14"/>
      <c r="BG1964" s="14"/>
      <c r="BH1964" s="14"/>
      <c r="BI1964" s="14"/>
      <c r="BJ1964" s="14"/>
      <c r="BK1964" s="14"/>
      <c r="BL1964" s="14"/>
      <c r="BM1964" s="14"/>
      <c r="BN1964" s="14"/>
      <c r="BO1964" s="14"/>
      <c r="BP1964" s="14"/>
      <c r="BQ1964" s="14"/>
      <c r="BR1964" s="14"/>
      <c r="BS1964" s="14"/>
      <c r="BT1964" s="14"/>
    </row>
    <row r="1965" spans="1:72" s="13" customFormat="1" x14ac:dyDescent="0.25">
      <c r="A1965" s="13" t="s">
        <v>61</v>
      </c>
      <c r="B1965" s="24">
        <v>189</v>
      </c>
      <c r="C1965" s="25">
        <v>134.94220412871209</v>
      </c>
      <c r="D1965" s="25">
        <v>128.15690554549954</v>
      </c>
      <c r="E1965" s="25">
        <f t="shared" ref="E1965:E1976" si="512">AVERAGE(C1965:D1965)</f>
        <v>131.5495548371058</v>
      </c>
      <c r="F1965" s="26">
        <f t="shared" si="505"/>
        <v>0.79250903629184677</v>
      </c>
      <c r="G1965" s="26">
        <f t="shared" si="505"/>
        <v>0.76936011149800265</v>
      </c>
      <c r="H1965" s="26">
        <f t="shared" ref="H1965:H1975" si="513">AVERAGE(F1965:G1965)</f>
        <v>0.78093457389492471</v>
      </c>
      <c r="I1965" s="26">
        <v>3.2064551523120617</v>
      </c>
      <c r="J1965" s="26">
        <v>2.9011524054083115</v>
      </c>
      <c r="K1965" s="26">
        <f t="shared" ref="K1965:K1976" si="514">AVERAGE(I1965:J1965)</f>
        <v>3.0538037788601864</v>
      </c>
      <c r="L1965" s="26">
        <f t="shared" si="510"/>
        <v>4.0459540591676779</v>
      </c>
      <c r="M1965" s="26">
        <f t="shared" si="511"/>
        <v>3.7708640752891998</v>
      </c>
      <c r="N1965" s="26">
        <f t="shared" ref="N1965:N1975" si="515">AVERAGE(L1965:M1965)</f>
        <v>3.9084090672284386</v>
      </c>
      <c r="O1965" s="14"/>
      <c r="P1965" s="14"/>
      <c r="Q1965" s="14"/>
      <c r="R1965" s="14"/>
      <c r="S1965" s="14"/>
      <c r="T1965" s="14"/>
      <c r="U1965" s="14"/>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4"/>
      <c r="AY1965" s="14"/>
      <c r="AZ1965" s="14"/>
      <c r="BA1965" s="14"/>
      <c r="BB1965" s="14"/>
      <c r="BC1965" s="14"/>
      <c r="BD1965" s="14"/>
      <c r="BE1965" s="14"/>
      <c r="BF1965" s="14"/>
      <c r="BG1965" s="14"/>
      <c r="BH1965" s="14"/>
      <c r="BI1965" s="14"/>
      <c r="BJ1965" s="14"/>
      <c r="BK1965" s="14"/>
      <c r="BL1965" s="14"/>
      <c r="BM1965" s="14"/>
      <c r="BN1965" s="14"/>
      <c r="BO1965" s="14"/>
      <c r="BP1965" s="14"/>
      <c r="BQ1965" s="14"/>
      <c r="BR1965" s="14"/>
      <c r="BS1965" s="14"/>
      <c r="BT1965" s="14"/>
    </row>
    <row r="1966" spans="1:72" s="13" customFormat="1" x14ac:dyDescent="0.25">
      <c r="A1966" s="13" t="s">
        <v>61</v>
      </c>
      <c r="B1966" s="13">
        <v>190</v>
      </c>
      <c r="C1966" s="21">
        <v>135.73471316500394</v>
      </c>
      <c r="D1966" s="21">
        <v>128.92626565699754</v>
      </c>
      <c r="E1966" s="21">
        <f t="shared" si="512"/>
        <v>132.33048941100074</v>
      </c>
      <c r="F1966" s="22">
        <f t="shared" ref="F1966:G1975" si="516">C1967-C1966</f>
        <v>0.78848260396048886</v>
      </c>
      <c r="G1966" s="22">
        <f t="shared" si="516"/>
        <v>0.76624667943275426</v>
      </c>
      <c r="H1966" s="22">
        <f t="shared" si="513"/>
        <v>0.77736464169662156</v>
      </c>
      <c r="I1966" s="22">
        <v>3.2084438284611068</v>
      </c>
      <c r="J1966" s="22">
        <v>2.9060614116701577</v>
      </c>
      <c r="K1966" s="22">
        <f t="shared" si="514"/>
        <v>3.0572526200656323</v>
      </c>
      <c r="L1966" s="22">
        <f t="shared" si="510"/>
        <v>4.0691371151948497</v>
      </c>
      <c r="M1966" s="22">
        <f t="shared" si="511"/>
        <v>3.7925925027453165</v>
      </c>
      <c r="N1966" s="22">
        <f t="shared" si="515"/>
        <v>3.9308648089700831</v>
      </c>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c r="AM1966" s="14"/>
      <c r="AN1966" s="14"/>
      <c r="AO1966" s="14"/>
      <c r="AP1966" s="14"/>
      <c r="AQ1966" s="14"/>
      <c r="AR1966" s="14"/>
      <c r="AS1966" s="14"/>
      <c r="AT1966" s="14"/>
      <c r="AU1966" s="14"/>
      <c r="AV1966" s="14"/>
      <c r="AW1966" s="14"/>
      <c r="AX1966" s="14"/>
      <c r="AY1966" s="14"/>
      <c r="AZ1966" s="14"/>
      <c r="BA1966" s="14"/>
      <c r="BB1966" s="14"/>
      <c r="BC1966" s="14"/>
      <c r="BD1966" s="14"/>
      <c r="BE1966" s="14"/>
      <c r="BF1966" s="14"/>
      <c r="BG1966" s="14"/>
      <c r="BH1966" s="14"/>
      <c r="BI1966" s="14"/>
      <c r="BJ1966" s="14"/>
      <c r="BK1966" s="14"/>
      <c r="BL1966" s="14"/>
      <c r="BM1966" s="14"/>
      <c r="BN1966" s="14"/>
      <c r="BO1966" s="14"/>
      <c r="BP1966" s="14"/>
      <c r="BQ1966" s="14"/>
      <c r="BR1966" s="14"/>
      <c r="BS1966" s="14"/>
      <c r="BT1966" s="14"/>
    </row>
    <row r="1967" spans="1:72" s="13" customFormat="1" x14ac:dyDescent="0.25">
      <c r="A1967" s="13" t="s">
        <v>61</v>
      </c>
      <c r="B1967" s="13">
        <v>191</v>
      </c>
      <c r="C1967" s="21">
        <v>136.52319576896443</v>
      </c>
      <c r="D1967" s="21">
        <v>129.6925123364303</v>
      </c>
      <c r="E1967" s="21">
        <f t="shared" si="512"/>
        <v>133.10785405269735</v>
      </c>
      <c r="F1967" s="22">
        <f t="shared" si="516"/>
        <v>0.78444503752402284</v>
      </c>
      <c r="G1967" s="22">
        <f t="shared" si="516"/>
        <v>0.7631180167390994</v>
      </c>
      <c r="H1967" s="22">
        <f t="shared" si="513"/>
        <v>0.77378152713156112</v>
      </c>
      <c r="I1967" s="22">
        <v>3.2103678362204064</v>
      </c>
      <c r="J1967" s="22">
        <v>2.9108952649234849</v>
      </c>
      <c r="K1967" s="22">
        <f t="shared" si="514"/>
        <v>3.0606315505719457</v>
      </c>
      <c r="L1967" s="22">
        <f t="shared" si="510"/>
        <v>4.092533807535359</v>
      </c>
      <c r="M1967" s="22">
        <f t="shared" si="511"/>
        <v>3.8144758753857122</v>
      </c>
      <c r="N1967" s="22">
        <f t="shared" si="515"/>
        <v>3.9535048414605356</v>
      </c>
      <c r="O1967" s="14"/>
      <c r="P1967" s="14"/>
      <c r="Q1967" s="14"/>
      <c r="R1967" s="14"/>
      <c r="S1967" s="14"/>
      <c r="T1967" s="14"/>
      <c r="U1967" s="14"/>
      <c r="V1967" s="14"/>
      <c r="W1967" s="14"/>
      <c r="X1967" s="14"/>
      <c r="Y1967" s="14"/>
      <c r="Z1967" s="14"/>
      <c r="AA1967" s="14"/>
      <c r="AB1967" s="14"/>
      <c r="AC1967" s="14"/>
      <c r="AD1967" s="14"/>
      <c r="AE1967" s="14"/>
      <c r="AF1967" s="14"/>
      <c r="AG1967" s="14"/>
      <c r="AH1967" s="14"/>
      <c r="AI1967" s="14"/>
      <c r="AJ1967" s="14"/>
      <c r="AK1967" s="14"/>
      <c r="AL1967" s="14"/>
      <c r="AM1967" s="14"/>
      <c r="AN1967" s="14"/>
      <c r="AO1967" s="14"/>
      <c r="AP1967" s="14"/>
      <c r="AQ1967" s="14"/>
      <c r="AR1967" s="14"/>
      <c r="AS1967" s="14"/>
      <c r="AT1967" s="14"/>
      <c r="AU1967" s="14"/>
      <c r="AV1967" s="14"/>
      <c r="AW1967" s="14"/>
      <c r="AX1967" s="14"/>
      <c r="AY1967" s="14"/>
      <c r="AZ1967" s="14"/>
      <c r="BA1967" s="14"/>
      <c r="BB1967" s="14"/>
      <c r="BC1967" s="14"/>
      <c r="BD1967" s="14"/>
      <c r="BE1967" s="14"/>
      <c r="BF1967" s="14"/>
      <c r="BG1967" s="14"/>
      <c r="BH1967" s="14"/>
      <c r="BI1967" s="14"/>
      <c r="BJ1967" s="14"/>
      <c r="BK1967" s="14"/>
      <c r="BL1967" s="14"/>
      <c r="BM1967" s="14"/>
      <c r="BN1967" s="14"/>
      <c r="BO1967" s="14"/>
      <c r="BP1967" s="14"/>
      <c r="BQ1967" s="14"/>
      <c r="BR1967" s="14"/>
      <c r="BS1967" s="14"/>
      <c r="BT1967" s="14"/>
    </row>
    <row r="1968" spans="1:72" s="13" customFormat="1" x14ac:dyDescent="0.25">
      <c r="A1968" s="13" t="s">
        <v>61</v>
      </c>
      <c r="B1968" s="13">
        <v>192</v>
      </c>
      <c r="C1968" s="21">
        <v>137.30764080648845</v>
      </c>
      <c r="D1968" s="21">
        <v>130.4556303531694</v>
      </c>
      <c r="E1968" s="21">
        <f t="shared" si="512"/>
        <v>133.88163557982892</v>
      </c>
      <c r="F1968" s="22">
        <f t="shared" si="516"/>
        <v>0.78039731124272294</v>
      </c>
      <c r="G1968" s="22">
        <f t="shared" si="516"/>
        <v>0.75997487959415366</v>
      </c>
      <c r="H1968" s="22">
        <f t="shared" si="513"/>
        <v>0.7701860954184383</v>
      </c>
      <c r="I1968" s="22">
        <v>3.2122293520798721</v>
      </c>
      <c r="J1968" s="22">
        <v>2.9156552086629697</v>
      </c>
      <c r="K1968" s="22">
        <f t="shared" si="514"/>
        <v>3.0639422803714211</v>
      </c>
      <c r="L1968" s="22">
        <f t="shared" si="510"/>
        <v>4.116146103789931</v>
      </c>
      <c r="M1968" s="22">
        <f t="shared" si="511"/>
        <v>3.8365152414248289</v>
      </c>
      <c r="N1968" s="22">
        <f t="shared" si="515"/>
        <v>3.9763306726073799</v>
      </c>
      <c r="O1968" s="14"/>
      <c r="P1968" s="14"/>
      <c r="Q1968" s="14"/>
      <c r="R1968" s="14"/>
      <c r="S1968" s="14"/>
      <c r="T1968" s="14"/>
      <c r="U1968" s="14"/>
      <c r="V1968" s="14"/>
      <c r="W1968" s="14"/>
      <c r="X1968" s="14"/>
      <c r="Y1968" s="14"/>
      <c r="Z1968" s="14"/>
      <c r="AA1968" s="14"/>
      <c r="AB1968" s="14"/>
      <c r="AC1968" s="14"/>
      <c r="AD1968" s="14"/>
      <c r="AE1968" s="14"/>
      <c r="AF1968" s="14"/>
      <c r="AG1968" s="14"/>
      <c r="AH1968" s="14"/>
      <c r="AI1968" s="14"/>
      <c r="AJ1968" s="14"/>
      <c r="AK1968" s="14"/>
      <c r="AL1968" s="14"/>
      <c r="AM1968" s="14"/>
      <c r="AN1968" s="14"/>
      <c r="AO1968" s="14"/>
      <c r="AP1968" s="14"/>
      <c r="AQ1968" s="14"/>
      <c r="AR1968" s="14"/>
      <c r="AS1968" s="14"/>
      <c r="AT1968" s="14"/>
      <c r="AU1968" s="14"/>
      <c r="AV1968" s="14"/>
      <c r="AW1968" s="14"/>
      <c r="AX1968" s="14"/>
      <c r="AY1968" s="14"/>
      <c r="AZ1968" s="14"/>
      <c r="BA1968" s="14"/>
      <c r="BB1968" s="14"/>
      <c r="BC1968" s="14"/>
      <c r="BD1968" s="14"/>
      <c r="BE1968" s="14"/>
      <c r="BF1968" s="14"/>
      <c r="BG1968" s="14"/>
      <c r="BH1968" s="14"/>
      <c r="BI1968" s="14"/>
      <c r="BJ1968" s="14"/>
      <c r="BK1968" s="14"/>
      <c r="BL1968" s="14"/>
      <c r="BM1968" s="14"/>
      <c r="BN1968" s="14"/>
      <c r="BO1968" s="14"/>
      <c r="BP1968" s="14"/>
      <c r="BQ1968" s="14"/>
      <c r="BR1968" s="14"/>
      <c r="BS1968" s="14"/>
      <c r="BT1968" s="14"/>
    </row>
    <row r="1969" spans="1:72" s="13" customFormat="1" x14ac:dyDescent="0.25">
      <c r="A1969" s="13" t="s">
        <v>61</v>
      </c>
      <c r="B1969" s="13">
        <v>193</v>
      </c>
      <c r="C1969" s="21">
        <v>138.08803811773117</v>
      </c>
      <c r="D1969" s="21">
        <v>131.21560523276355</v>
      </c>
      <c r="E1969" s="21">
        <f t="shared" si="512"/>
        <v>134.65182167524736</v>
      </c>
      <c r="F1969" s="22">
        <f t="shared" si="516"/>
        <v>0.77634037787311172</v>
      </c>
      <c r="G1969" s="22">
        <f t="shared" si="516"/>
        <v>0.75681801046633268</v>
      </c>
      <c r="H1969" s="22">
        <f t="shared" si="513"/>
        <v>0.7665791941697222</v>
      </c>
      <c r="I1969" s="22">
        <v>3.214030481380814</v>
      </c>
      <c r="J1969" s="22">
        <v>2.9203424675335583</v>
      </c>
      <c r="K1969" s="22">
        <f t="shared" si="514"/>
        <v>3.067186474457186</v>
      </c>
      <c r="L1969" s="22">
        <f t="shared" si="510"/>
        <v>4.1399759345070786</v>
      </c>
      <c r="M1969" s="22">
        <f t="shared" si="511"/>
        <v>3.8587116415663987</v>
      </c>
      <c r="N1969" s="22">
        <f t="shared" si="515"/>
        <v>3.9993437880367386</v>
      </c>
      <c r="O1969" s="14"/>
      <c r="P1969" s="14"/>
      <c r="Q1969" s="14"/>
      <c r="R1969" s="14"/>
      <c r="S1969" s="14"/>
      <c r="T1969" s="14"/>
      <c r="U1969" s="14"/>
      <c r="V1969" s="14"/>
      <c r="W1969" s="14"/>
      <c r="X1969" s="14"/>
      <c r="Y1969" s="14"/>
      <c r="Z1969" s="14"/>
      <c r="AA1969" s="14"/>
      <c r="AB1969" s="14"/>
      <c r="AC1969" s="14"/>
      <c r="AD1969" s="14"/>
      <c r="AE1969" s="14"/>
      <c r="AF1969" s="14"/>
      <c r="AG1969" s="14"/>
      <c r="AH1969" s="14"/>
      <c r="AI1969" s="14"/>
      <c r="AJ1969" s="14"/>
      <c r="AK1969" s="14"/>
      <c r="AL1969" s="14"/>
      <c r="AM1969" s="14"/>
      <c r="AN1969" s="14"/>
      <c r="AO1969" s="14"/>
      <c r="AP1969" s="14"/>
      <c r="AQ1969" s="14"/>
      <c r="AR1969" s="14"/>
      <c r="AS1969" s="14"/>
      <c r="AT1969" s="14"/>
      <c r="AU1969" s="14"/>
      <c r="AV1969" s="14"/>
      <c r="AW1969" s="14"/>
      <c r="AX1969" s="14"/>
      <c r="AY1969" s="14"/>
      <c r="AZ1969" s="14"/>
      <c r="BA1969" s="14"/>
      <c r="BB1969" s="14"/>
      <c r="BC1969" s="14"/>
      <c r="BD1969" s="14"/>
      <c r="BE1969" s="14"/>
      <c r="BF1969" s="14"/>
      <c r="BG1969" s="14"/>
      <c r="BH1969" s="14"/>
      <c r="BI1969" s="14"/>
      <c r="BJ1969" s="14"/>
      <c r="BK1969" s="14"/>
      <c r="BL1969" s="14"/>
      <c r="BM1969" s="14"/>
      <c r="BN1969" s="14"/>
      <c r="BO1969" s="14"/>
      <c r="BP1969" s="14"/>
      <c r="BQ1969" s="14"/>
      <c r="BR1969" s="14"/>
      <c r="BS1969" s="14"/>
      <c r="BT1969" s="14"/>
    </row>
    <row r="1970" spans="1:72" s="13" customFormat="1" x14ac:dyDescent="0.25">
      <c r="A1970" s="13" t="s">
        <v>61</v>
      </c>
      <c r="B1970" s="13">
        <v>194</v>
      </c>
      <c r="C1970" s="21">
        <v>138.86437849560429</v>
      </c>
      <c r="D1970" s="21">
        <v>131.97242324322988</v>
      </c>
      <c r="E1970" s="21">
        <f t="shared" si="512"/>
        <v>135.4184008694171</v>
      </c>
      <c r="F1970" s="22">
        <f t="shared" si="516"/>
        <v>0.77227516887785441</v>
      </c>
      <c r="G1970" s="22">
        <f t="shared" si="516"/>
        <v>0.75364813821175858</v>
      </c>
      <c r="H1970" s="22">
        <f t="shared" si="513"/>
        <v>0.7629616535448065</v>
      </c>
      <c r="I1970" s="22">
        <v>3.2157732603364515</v>
      </c>
      <c r="J1970" s="22">
        <v>2.9249582474728495</v>
      </c>
      <c r="K1970" s="22">
        <f t="shared" si="514"/>
        <v>3.0703657539046505</v>
      </c>
      <c r="L1970" s="22">
        <f t="shared" si="510"/>
        <v>4.1640251945548039</v>
      </c>
      <c r="M1970" s="22">
        <f t="shared" si="511"/>
        <v>3.8810661091967038</v>
      </c>
      <c r="N1970" s="22">
        <f t="shared" si="515"/>
        <v>4.0225456518757543</v>
      </c>
      <c r="O1970" s="14"/>
      <c r="P1970" s="14"/>
      <c r="Q1970" s="14"/>
      <c r="R1970" s="14"/>
      <c r="S1970" s="14"/>
      <c r="T1970" s="14"/>
      <c r="U1970" s="14"/>
      <c r="V1970" s="14"/>
      <c r="W1970" s="14"/>
      <c r="X1970" s="14"/>
      <c r="Y1970" s="14"/>
      <c r="Z1970" s="14"/>
      <c r="AA1970" s="14"/>
      <c r="AB1970" s="14"/>
      <c r="AC1970" s="14"/>
      <c r="AD1970" s="14"/>
      <c r="AE1970" s="14"/>
      <c r="AF1970" s="14"/>
      <c r="AG1970" s="14"/>
      <c r="AH1970" s="14"/>
      <c r="AI1970" s="14"/>
      <c r="AJ1970" s="14"/>
      <c r="AK1970" s="14"/>
      <c r="AL1970" s="14"/>
      <c r="AM1970" s="14"/>
      <c r="AN1970" s="14"/>
      <c r="AO1970" s="14"/>
      <c r="AP1970" s="14"/>
      <c r="AQ1970" s="14"/>
      <c r="AR1970" s="14"/>
      <c r="AS1970" s="14"/>
      <c r="AT1970" s="14"/>
      <c r="AU1970" s="14"/>
      <c r="AV1970" s="14"/>
      <c r="AW1970" s="14"/>
      <c r="AX1970" s="14"/>
      <c r="AY1970" s="14"/>
      <c r="AZ1970" s="14"/>
      <c r="BA1970" s="14"/>
      <c r="BB1970" s="14"/>
      <c r="BC1970" s="14"/>
      <c r="BD1970" s="14"/>
      <c r="BE1970" s="14"/>
      <c r="BF1970" s="14"/>
      <c r="BG1970" s="14"/>
      <c r="BH1970" s="14"/>
      <c r="BI1970" s="14"/>
      <c r="BJ1970" s="14"/>
      <c r="BK1970" s="14"/>
      <c r="BL1970" s="14"/>
      <c r="BM1970" s="14"/>
      <c r="BN1970" s="14"/>
      <c r="BO1970" s="14"/>
      <c r="BP1970" s="14"/>
      <c r="BQ1970" s="14"/>
      <c r="BR1970" s="14"/>
      <c r="BS1970" s="14"/>
      <c r="BT1970" s="14"/>
    </row>
    <row r="1971" spans="1:72" s="13" customFormat="1" x14ac:dyDescent="0.25">
      <c r="A1971" s="13" t="s">
        <v>61</v>
      </c>
      <c r="B1971" s="13">
        <v>195</v>
      </c>
      <c r="C1971" s="21">
        <v>139.63665366448214</v>
      </c>
      <c r="D1971" s="21">
        <v>132.72607138144164</v>
      </c>
      <c r="E1971" s="21">
        <f t="shared" si="512"/>
        <v>136.18136252296188</v>
      </c>
      <c r="F1971" s="22">
        <f t="shared" si="516"/>
        <v>0.76820259464028595</v>
      </c>
      <c r="G1971" s="22">
        <f t="shared" si="516"/>
        <v>0.75046597817461702</v>
      </c>
      <c r="H1971" s="22">
        <f t="shared" si="513"/>
        <v>0.75933428640745149</v>
      </c>
      <c r="I1971" s="22">
        <v>3.2174596580202088</v>
      </c>
      <c r="J1971" s="22">
        <v>2.929503735860576</v>
      </c>
      <c r="K1971" s="22">
        <f t="shared" si="514"/>
        <v>3.0734816969403926</v>
      </c>
      <c r="L1971" s="22">
        <f t="shared" si="510"/>
        <v>4.1882957444667284</v>
      </c>
      <c r="M1971" s="22">
        <f t="shared" si="511"/>
        <v>3.9035796705749459</v>
      </c>
      <c r="N1971" s="22">
        <f t="shared" si="515"/>
        <v>4.0459377075208369</v>
      </c>
      <c r="O1971" s="14"/>
      <c r="P1971" s="14"/>
      <c r="Q1971" s="14"/>
      <c r="R1971" s="14"/>
      <c r="S1971" s="14"/>
      <c r="T1971" s="14"/>
      <c r="U1971" s="14"/>
      <c r="V1971" s="14"/>
      <c r="W1971" s="14"/>
      <c r="X1971" s="14"/>
      <c r="Y1971" s="14"/>
      <c r="Z1971" s="14"/>
      <c r="AA1971" s="14"/>
      <c r="AB1971" s="14"/>
      <c r="AC1971" s="14"/>
      <c r="AD1971" s="14"/>
      <c r="AE1971" s="14"/>
      <c r="AF1971" s="14"/>
      <c r="AG1971" s="14"/>
      <c r="AH1971" s="14"/>
      <c r="AI1971" s="14"/>
      <c r="AJ1971" s="14"/>
      <c r="AK1971" s="14"/>
      <c r="AL1971" s="14"/>
      <c r="AM1971" s="14"/>
      <c r="AN1971" s="14"/>
      <c r="AO1971" s="14"/>
      <c r="AP1971" s="14"/>
      <c r="AQ1971" s="14"/>
      <c r="AR1971" s="14"/>
      <c r="AS1971" s="14"/>
      <c r="AT1971" s="14"/>
      <c r="AU1971" s="14"/>
      <c r="AV1971" s="14"/>
      <c r="AW1971" s="14"/>
      <c r="AX1971" s="14"/>
      <c r="AY1971" s="14"/>
      <c r="AZ1971" s="14"/>
      <c r="BA1971" s="14"/>
      <c r="BB1971" s="14"/>
      <c r="BC1971" s="14"/>
      <c r="BD1971" s="14"/>
      <c r="BE1971" s="14"/>
      <c r="BF1971" s="14"/>
      <c r="BG1971" s="14"/>
      <c r="BH1971" s="14"/>
      <c r="BI1971" s="14"/>
      <c r="BJ1971" s="14"/>
      <c r="BK1971" s="14"/>
      <c r="BL1971" s="14"/>
      <c r="BM1971" s="14"/>
      <c r="BN1971" s="14"/>
      <c r="BO1971" s="14"/>
      <c r="BP1971" s="14"/>
      <c r="BQ1971" s="14"/>
      <c r="BR1971" s="14"/>
      <c r="BS1971" s="14"/>
      <c r="BT1971" s="14"/>
    </row>
    <row r="1972" spans="1:72" s="13" customFormat="1" x14ac:dyDescent="0.25">
      <c r="A1972" s="13" t="s">
        <v>61</v>
      </c>
      <c r="B1972" s="24">
        <v>196</v>
      </c>
      <c r="C1972" s="25">
        <v>140.40485625912243</v>
      </c>
      <c r="D1972" s="25">
        <v>133.47653735961626</v>
      </c>
      <c r="E1972" s="25">
        <f t="shared" si="512"/>
        <v>136.94069680936934</v>
      </c>
      <c r="F1972" s="26">
        <f t="shared" si="516"/>
        <v>0.76412354468703825</v>
      </c>
      <c r="G1972" s="26">
        <f t="shared" si="516"/>
        <v>0.74727223229166384</v>
      </c>
      <c r="H1972" s="26">
        <f t="shared" si="513"/>
        <v>0.75569788848935104</v>
      </c>
      <c r="I1972" s="26">
        <v>3.2190915783202465</v>
      </c>
      <c r="J1972" s="26">
        <v>2.9339801016746696</v>
      </c>
      <c r="K1972" s="26">
        <f t="shared" si="514"/>
        <v>3.0765358399974581</v>
      </c>
      <c r="L1972" s="26">
        <f t="shared" si="510"/>
        <v>4.2127894117419045</v>
      </c>
      <c r="M1972" s="26">
        <f t="shared" si="511"/>
        <v>3.926253345018611</v>
      </c>
      <c r="N1972" s="26">
        <f t="shared" si="515"/>
        <v>4.0695213783802577</v>
      </c>
      <c r="O1972" s="14"/>
      <c r="P1972" s="14"/>
      <c r="Q1972" s="14"/>
      <c r="R1972" s="14"/>
      <c r="S1972" s="14"/>
      <c r="T1972" s="14"/>
      <c r="U1972" s="14"/>
      <c r="V1972" s="14"/>
      <c r="W1972" s="14"/>
      <c r="X1972" s="14"/>
      <c r="Y1972" s="14"/>
      <c r="Z1972" s="14"/>
      <c r="AA1972" s="14"/>
      <c r="AB1972" s="14"/>
      <c r="AC1972" s="14"/>
      <c r="AD1972" s="14"/>
      <c r="AE1972" s="14"/>
      <c r="AF1972" s="14"/>
      <c r="AG1972" s="14"/>
      <c r="AH1972" s="14"/>
      <c r="AI1972" s="14"/>
      <c r="AJ1972" s="14"/>
      <c r="AK1972" s="14"/>
      <c r="AL1972" s="14"/>
      <c r="AM1972" s="14"/>
      <c r="AN1972" s="14"/>
      <c r="AO1972" s="14"/>
      <c r="AP1972" s="14"/>
      <c r="AQ1972" s="14"/>
      <c r="AR1972" s="14"/>
      <c r="AS1972" s="14"/>
      <c r="AT1972" s="14"/>
      <c r="AU1972" s="14"/>
      <c r="AV1972" s="14"/>
      <c r="AW1972" s="14"/>
      <c r="AX1972" s="14"/>
      <c r="AY1972" s="14"/>
      <c r="AZ1972" s="14"/>
      <c r="BA1972" s="14"/>
      <c r="BB1972" s="14"/>
      <c r="BC1972" s="14"/>
      <c r="BD1972" s="14"/>
      <c r="BE1972" s="14"/>
      <c r="BF1972" s="14"/>
      <c r="BG1972" s="14"/>
      <c r="BH1972" s="14"/>
      <c r="BI1972" s="14"/>
      <c r="BJ1972" s="14"/>
      <c r="BK1972" s="14"/>
      <c r="BL1972" s="14"/>
      <c r="BM1972" s="14"/>
      <c r="BN1972" s="14"/>
      <c r="BO1972" s="14"/>
      <c r="BP1972" s="14"/>
      <c r="BQ1972" s="14"/>
      <c r="BR1972" s="14"/>
      <c r="BS1972" s="14"/>
      <c r="BT1972" s="14"/>
    </row>
    <row r="1973" spans="1:72" s="13" customFormat="1" x14ac:dyDescent="0.25">
      <c r="A1973" s="13" t="s">
        <v>61</v>
      </c>
      <c r="B1973" s="13">
        <v>197</v>
      </c>
      <c r="C1973" s="21">
        <v>141.16897980380946</v>
      </c>
      <c r="D1973" s="21">
        <v>134.22380959190792</v>
      </c>
      <c r="E1973" s="21">
        <f t="shared" si="512"/>
        <v>137.69639469785869</v>
      </c>
      <c r="F1973" s="22">
        <f t="shared" si="516"/>
        <v>0.76003888791461804</v>
      </c>
      <c r="G1973" s="22">
        <f t="shared" si="516"/>
        <v>0.7440675891998012</v>
      </c>
      <c r="H1973" s="22">
        <f t="shared" si="513"/>
        <v>0.75205323855720962</v>
      </c>
      <c r="I1973" s="22">
        <v>3.2206708618588946</v>
      </c>
      <c r="J1973" s="22">
        <v>2.9383884956533732</v>
      </c>
      <c r="K1973" s="22">
        <f t="shared" si="514"/>
        <v>3.0795296787561339</v>
      </c>
      <c r="L1973" s="22">
        <f t="shared" si="510"/>
        <v>4.2375079921182941</v>
      </c>
      <c r="M1973" s="22">
        <f t="shared" si="511"/>
        <v>3.9490881450883095</v>
      </c>
      <c r="N1973" s="22">
        <f t="shared" si="515"/>
        <v>4.0932980686033016</v>
      </c>
      <c r="O1973" s="14"/>
      <c r="P1973" s="14"/>
      <c r="Q1973" s="14"/>
      <c r="R1973" s="14"/>
      <c r="S1973" s="14"/>
      <c r="T1973" s="14"/>
      <c r="U1973" s="14"/>
      <c r="V1973" s="14"/>
      <c r="W1973" s="14"/>
      <c r="X1973" s="14"/>
      <c r="Y1973" s="14"/>
      <c r="Z1973" s="14"/>
      <c r="AA1973" s="14"/>
      <c r="AB1973" s="14"/>
      <c r="AC1973" s="14"/>
      <c r="AD1973" s="14"/>
      <c r="AE1973" s="14"/>
      <c r="AF1973" s="14"/>
      <c r="AG1973" s="14"/>
      <c r="AH1973" s="14"/>
      <c r="AI1973" s="14"/>
      <c r="AJ1973" s="14"/>
      <c r="AK1973" s="14"/>
      <c r="AL1973" s="14"/>
      <c r="AM1973" s="14"/>
      <c r="AN1973" s="14"/>
      <c r="AO1973" s="14"/>
      <c r="AP1973" s="14"/>
      <c r="AQ1973" s="14"/>
      <c r="AR1973" s="14"/>
      <c r="AS1973" s="14"/>
      <c r="AT1973" s="14"/>
      <c r="AU1973" s="14"/>
      <c r="AV1973" s="14"/>
      <c r="AW1973" s="14"/>
      <c r="AX1973" s="14"/>
      <c r="AY1973" s="14"/>
      <c r="AZ1973" s="14"/>
      <c r="BA1973" s="14"/>
      <c r="BB1973" s="14"/>
      <c r="BC1973" s="14"/>
      <c r="BD1973" s="14"/>
      <c r="BE1973" s="14"/>
      <c r="BF1973" s="14"/>
      <c r="BG1973" s="14"/>
      <c r="BH1973" s="14"/>
      <c r="BI1973" s="14"/>
      <c r="BJ1973" s="14"/>
      <c r="BK1973" s="14"/>
      <c r="BL1973" s="14"/>
      <c r="BM1973" s="14"/>
      <c r="BN1973" s="14"/>
      <c r="BO1973" s="14"/>
      <c r="BP1973" s="14"/>
      <c r="BQ1973" s="14"/>
      <c r="BR1973" s="14"/>
      <c r="BS1973" s="14"/>
      <c r="BT1973" s="14"/>
    </row>
    <row r="1974" spans="1:72" s="13" customFormat="1" x14ac:dyDescent="0.25">
      <c r="A1974" s="13" t="s">
        <v>61</v>
      </c>
      <c r="B1974" s="13">
        <v>198</v>
      </c>
      <c r="C1974" s="21">
        <v>141.92901869172408</v>
      </c>
      <c r="D1974" s="21">
        <v>134.96787718110772</v>
      </c>
      <c r="E1974" s="21">
        <f t="shared" si="512"/>
        <v>138.4484479364159</v>
      </c>
      <c r="F1974" s="22">
        <f t="shared" si="516"/>
        <v>0.75594947282229441</v>
      </c>
      <c r="G1974" s="22">
        <f t="shared" si="516"/>
        <v>0.74085272434825811</v>
      </c>
      <c r="H1974" s="22">
        <f t="shared" si="513"/>
        <v>0.74840109858527626</v>
      </c>
      <c r="I1974" s="22">
        <v>3.2221992878758376</v>
      </c>
      <c r="J1974" s="22">
        <v>2.9427300504629552</v>
      </c>
      <c r="K1974" s="22">
        <f t="shared" si="514"/>
        <v>3.0824646691693962</v>
      </c>
      <c r="L1974" s="22">
        <f t="shared" si="510"/>
        <v>4.2624532508051622</v>
      </c>
      <c r="M1974" s="22">
        <f t="shared" si="511"/>
        <v>3.9720850767630362</v>
      </c>
      <c r="N1974" s="22">
        <f t="shared" si="515"/>
        <v>4.1172691637840995</v>
      </c>
      <c r="O1974" s="14"/>
      <c r="P1974" s="14"/>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c r="AM1974" s="14"/>
      <c r="AN1974" s="14"/>
      <c r="AO1974" s="14"/>
      <c r="AP1974" s="14"/>
      <c r="AQ1974" s="14"/>
      <c r="AR1974" s="14"/>
      <c r="AS1974" s="14"/>
      <c r="AT1974" s="14"/>
      <c r="AU1974" s="14"/>
      <c r="AV1974" s="14"/>
      <c r="AW1974" s="14"/>
      <c r="AX1974" s="14"/>
      <c r="AY1974" s="14"/>
      <c r="AZ1974" s="14"/>
      <c r="BA1974" s="14"/>
      <c r="BB1974" s="14"/>
      <c r="BC1974" s="14"/>
      <c r="BD1974" s="14"/>
      <c r="BE1974" s="14"/>
      <c r="BF1974" s="14"/>
      <c r="BG1974" s="14"/>
      <c r="BH1974" s="14"/>
      <c r="BI1974" s="14"/>
      <c r="BJ1974" s="14"/>
      <c r="BK1974" s="14"/>
      <c r="BL1974" s="14"/>
      <c r="BM1974" s="14"/>
      <c r="BN1974" s="14"/>
      <c r="BO1974" s="14"/>
      <c r="BP1974" s="14"/>
      <c r="BQ1974" s="14"/>
      <c r="BR1974" s="14"/>
      <c r="BS1974" s="14"/>
      <c r="BT1974" s="14"/>
    </row>
    <row r="1975" spans="1:72" s="13" customFormat="1" x14ac:dyDescent="0.25">
      <c r="A1975" s="13" t="s">
        <v>61</v>
      </c>
      <c r="B1975" s="13">
        <v>199</v>
      </c>
      <c r="C1975" s="21">
        <v>142.68496816454638</v>
      </c>
      <c r="D1975" s="21">
        <v>135.70872990545598</v>
      </c>
      <c r="E1975" s="21">
        <f t="shared" si="512"/>
        <v>139.19684903500118</v>
      </c>
      <c r="F1975" s="22">
        <f t="shared" si="516"/>
        <v>0.75185612774873789</v>
      </c>
      <c r="G1975" s="22">
        <f t="shared" si="516"/>
        <v>0.737628300112533</v>
      </c>
      <c r="H1975" s="22">
        <f t="shared" si="513"/>
        <v>0.74474221393063544</v>
      </c>
      <c r="I1975" s="22">
        <v>3.2236785760741058</v>
      </c>
      <c r="J1975" s="22">
        <v>2.9470058808705293</v>
      </c>
      <c r="K1975" s="22">
        <f t="shared" si="514"/>
        <v>3.0853422284723173</v>
      </c>
      <c r="L1975" s="22">
        <f t="shared" si="510"/>
        <v>4.2876269236864211</v>
      </c>
      <c r="M1975" s="22">
        <f t="shared" si="511"/>
        <v>3.9952451396196871</v>
      </c>
      <c r="N1975" s="22">
        <f t="shared" si="515"/>
        <v>4.1414360316530541</v>
      </c>
      <c r="O1975" s="14"/>
      <c r="P1975" s="14"/>
      <c r="Q1975" s="14"/>
      <c r="R1975" s="14"/>
      <c r="S1975" s="14"/>
      <c r="T1975" s="14"/>
      <c r="U1975" s="14"/>
      <c r="V1975" s="14"/>
      <c r="W1975" s="14"/>
      <c r="X1975" s="14"/>
      <c r="Y1975" s="14"/>
      <c r="Z1975" s="14"/>
      <c r="AA1975" s="14"/>
      <c r="AB1975" s="14"/>
      <c r="AC1975" s="14"/>
      <c r="AD1975" s="14"/>
      <c r="AE1975" s="14"/>
      <c r="AF1975" s="14"/>
      <c r="AG1975" s="14"/>
      <c r="AH1975" s="14"/>
      <c r="AI1975" s="14"/>
      <c r="AJ1975" s="14"/>
      <c r="AK1975" s="14"/>
      <c r="AL1975" s="14"/>
      <c r="AM1975" s="14"/>
      <c r="AN1975" s="14"/>
      <c r="AO1975" s="14"/>
      <c r="AP1975" s="14"/>
      <c r="AQ1975" s="14"/>
      <c r="AR1975" s="14"/>
      <c r="AS1975" s="14"/>
      <c r="AT1975" s="14"/>
      <c r="AU1975" s="14"/>
      <c r="AV1975" s="14"/>
      <c r="AW1975" s="14"/>
      <c r="AX1975" s="14"/>
      <c r="AY1975" s="14"/>
      <c r="AZ1975" s="14"/>
      <c r="BA1975" s="14"/>
      <c r="BB1975" s="14"/>
      <c r="BC1975" s="14"/>
      <c r="BD1975" s="14"/>
      <c r="BE1975" s="14"/>
      <c r="BF1975" s="14"/>
      <c r="BG1975" s="14"/>
      <c r="BH1975" s="14"/>
      <c r="BI1975" s="14"/>
      <c r="BJ1975" s="14"/>
      <c r="BK1975" s="14"/>
      <c r="BL1975" s="14"/>
      <c r="BM1975" s="14"/>
      <c r="BN1975" s="14"/>
      <c r="BO1975" s="14"/>
      <c r="BP1975" s="14"/>
      <c r="BQ1975" s="14"/>
      <c r="BR1975" s="14"/>
      <c r="BS1975" s="14"/>
      <c r="BT1975" s="14"/>
    </row>
    <row r="1976" spans="1:72" s="13" customFormat="1" x14ac:dyDescent="0.25">
      <c r="A1976" s="13" t="s">
        <v>61</v>
      </c>
      <c r="B1976" s="13">
        <v>200</v>
      </c>
      <c r="C1976" s="21">
        <v>143.43682429229511</v>
      </c>
      <c r="D1976" s="21">
        <v>136.44635820556852</v>
      </c>
      <c r="E1976" s="21">
        <f t="shared" si="512"/>
        <v>139.94159124893181</v>
      </c>
      <c r="F1976" s="22"/>
      <c r="G1976" s="22"/>
      <c r="H1976" s="22"/>
      <c r="I1976" s="22">
        <v>3.2251103884280683</v>
      </c>
      <c r="J1976" s="22">
        <v>2.9512170839215566</v>
      </c>
      <c r="K1976" s="22">
        <f t="shared" si="514"/>
        <v>3.0881637361748124</v>
      </c>
      <c r="L1976" s="22"/>
      <c r="M1976" s="22"/>
      <c r="N1976" s="22"/>
      <c r="O1976" s="14"/>
      <c r="P1976" s="14"/>
      <c r="Q1976" s="14"/>
      <c r="R1976" s="14"/>
      <c r="S1976" s="14"/>
      <c r="T1976" s="14"/>
      <c r="U1976" s="14"/>
      <c r="V1976" s="14"/>
      <c r="W1976" s="14"/>
      <c r="X1976" s="14"/>
      <c r="Y1976" s="14"/>
      <c r="Z1976" s="14"/>
      <c r="AA1976" s="14"/>
      <c r="AB1976" s="14"/>
      <c r="AC1976" s="14"/>
      <c r="AD1976" s="14"/>
      <c r="AE1976" s="14"/>
      <c r="AF1976" s="14"/>
      <c r="AG1976" s="14"/>
      <c r="AH1976" s="14"/>
      <c r="AI1976" s="14"/>
      <c r="AJ1976" s="14"/>
      <c r="AK1976" s="14"/>
      <c r="AL1976" s="14"/>
      <c r="AM1976" s="14"/>
      <c r="AN1976" s="14"/>
      <c r="AO1976" s="14"/>
      <c r="AP1976" s="14"/>
      <c r="AQ1976" s="14"/>
      <c r="AR1976" s="14"/>
      <c r="AS1976" s="14"/>
      <c r="AT1976" s="14"/>
      <c r="AU1976" s="14"/>
      <c r="AV1976" s="14"/>
      <c r="AW1976" s="14"/>
      <c r="AX1976" s="14"/>
      <c r="AY1976" s="14"/>
      <c r="AZ1976" s="14"/>
      <c r="BA1976" s="14"/>
      <c r="BB1976" s="14"/>
      <c r="BC1976" s="14"/>
      <c r="BD1976" s="14"/>
      <c r="BE1976" s="14"/>
      <c r="BF1976" s="14"/>
      <c r="BG1976" s="14"/>
      <c r="BH1976" s="14"/>
      <c r="BI1976" s="14"/>
      <c r="BJ1976" s="14"/>
      <c r="BK1976" s="14"/>
      <c r="BL1976" s="14"/>
      <c r="BM1976" s="14"/>
      <c r="BN1976" s="14"/>
      <c r="BO1976" s="14"/>
      <c r="BP1976" s="14"/>
      <c r="BQ1976" s="14"/>
      <c r="BR1976" s="14"/>
      <c r="BS1976" s="14"/>
      <c r="BT1976" s="14"/>
    </row>
  </sheetData>
  <mergeCells count="14">
    <mergeCell ref="AU1:AX1"/>
    <mergeCell ref="AZ1:BC1"/>
    <mergeCell ref="BW29:BY29"/>
    <mergeCell ref="V1:Y1"/>
    <mergeCell ref="AA1:AD1"/>
    <mergeCell ref="AF1:AI1"/>
    <mergeCell ref="AK1:AN1"/>
    <mergeCell ref="AP1:AS1"/>
    <mergeCell ref="L1:N1"/>
    <mergeCell ref="A1:A2"/>
    <mergeCell ref="B1:B2"/>
    <mergeCell ref="C1:E1"/>
    <mergeCell ref="F1:H1"/>
    <mergeCell ref="I1:K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2015"/>
  <sheetViews>
    <sheetView showGridLines="0" workbookViewId="0">
      <selection activeCell="A37" sqref="A37"/>
    </sheetView>
  </sheetViews>
  <sheetFormatPr defaultRowHeight="15" x14ac:dyDescent="0.25"/>
  <cols>
    <col min="1" max="1" width="9.5703125" bestFit="1" customWidth="1"/>
    <col min="2" max="6" width="12.28515625" customWidth="1"/>
    <col min="7" max="7" width="2.85546875" style="86" customWidth="1"/>
    <col min="8" max="12" width="12.28515625" customWidth="1"/>
    <col min="13" max="13" width="2.85546875" style="86" customWidth="1"/>
    <col min="14" max="18" width="12.28515625" customWidth="1"/>
    <col min="19" max="19" width="2.85546875" style="86" customWidth="1"/>
    <col min="20" max="24" width="12.28515625" customWidth="1"/>
    <col min="25" max="25" width="2.85546875" style="86" customWidth="1"/>
    <col min="26" max="30" width="12.28515625" customWidth="1"/>
    <col min="31" max="31" width="2.85546875" style="86" customWidth="1"/>
    <col min="32" max="36" width="12.28515625" customWidth="1"/>
    <col min="37" max="37" width="2.85546875" style="86" customWidth="1"/>
    <col min="38" max="42" width="12.28515625" customWidth="1"/>
    <col min="43" max="43" width="2.85546875" style="86" customWidth="1"/>
  </cols>
  <sheetData>
    <row r="1" spans="1:60" s="13" customFormat="1" ht="26.25" x14ac:dyDescent="0.4">
      <c r="B1" s="137">
        <v>280</v>
      </c>
      <c r="C1" s="137"/>
      <c r="D1" s="137"/>
      <c r="E1" s="137"/>
      <c r="F1" s="137"/>
      <c r="G1" s="82"/>
      <c r="H1" s="138">
        <v>327</v>
      </c>
      <c r="I1" s="138"/>
      <c r="J1" s="138"/>
      <c r="K1" s="138"/>
      <c r="L1" s="138"/>
      <c r="M1" s="82"/>
      <c r="N1" s="137">
        <v>337</v>
      </c>
      <c r="O1" s="137"/>
      <c r="P1" s="137"/>
      <c r="Q1" s="137"/>
      <c r="R1" s="137"/>
      <c r="S1" s="82"/>
      <c r="T1" s="138">
        <v>359</v>
      </c>
      <c r="U1" s="138"/>
      <c r="V1" s="138"/>
      <c r="W1" s="138"/>
      <c r="X1" s="138"/>
      <c r="Y1" s="82"/>
      <c r="Z1" s="137">
        <v>380</v>
      </c>
      <c r="AA1" s="137"/>
      <c r="AB1" s="137"/>
      <c r="AC1" s="137"/>
      <c r="AD1" s="137"/>
      <c r="AE1" s="82"/>
      <c r="AF1" s="138">
        <v>408</v>
      </c>
      <c r="AG1" s="138"/>
      <c r="AH1" s="138"/>
      <c r="AI1" s="138"/>
      <c r="AJ1" s="138"/>
      <c r="AK1" s="82"/>
      <c r="AL1" s="137">
        <v>410</v>
      </c>
      <c r="AM1" s="137"/>
      <c r="AN1" s="137"/>
      <c r="AO1" s="137"/>
      <c r="AP1" s="137"/>
      <c r="AQ1" s="82"/>
      <c r="BH1" s="14"/>
    </row>
    <row r="2" spans="1:60" s="13" customFormat="1" ht="15" customHeight="1" x14ac:dyDescent="0.25">
      <c r="A2" s="13" t="s">
        <v>39</v>
      </c>
      <c r="B2" s="40" t="s">
        <v>40</v>
      </c>
      <c r="C2" s="40" t="s">
        <v>68</v>
      </c>
      <c r="D2" s="40" t="s">
        <v>69</v>
      </c>
      <c r="E2" s="40" t="s">
        <v>70</v>
      </c>
      <c r="F2" s="40" t="s">
        <v>41</v>
      </c>
      <c r="G2" s="83"/>
      <c r="H2" s="40" t="s">
        <v>40</v>
      </c>
      <c r="I2" s="40" t="s">
        <v>68</v>
      </c>
      <c r="J2" s="40" t="s">
        <v>69</v>
      </c>
      <c r="K2" s="40" t="s">
        <v>70</v>
      </c>
      <c r="L2" s="40" t="s">
        <v>41</v>
      </c>
      <c r="M2" s="83"/>
      <c r="N2" s="40" t="s">
        <v>40</v>
      </c>
      <c r="O2" s="40" t="s">
        <v>68</v>
      </c>
      <c r="P2" s="40" t="s">
        <v>69</v>
      </c>
      <c r="Q2" s="40" t="s">
        <v>70</v>
      </c>
      <c r="R2" s="40" t="s">
        <v>41</v>
      </c>
      <c r="S2" s="83"/>
      <c r="T2" s="40" t="s">
        <v>40</v>
      </c>
      <c r="U2" s="40" t="s">
        <v>68</v>
      </c>
      <c r="V2" s="40" t="s">
        <v>69</v>
      </c>
      <c r="W2" s="40" t="s">
        <v>70</v>
      </c>
      <c r="X2" s="40" t="s">
        <v>41</v>
      </c>
      <c r="Y2" s="83"/>
      <c r="Z2" s="40" t="s">
        <v>40</v>
      </c>
      <c r="AA2" s="40" t="s">
        <v>68</v>
      </c>
      <c r="AB2" s="40" t="s">
        <v>69</v>
      </c>
      <c r="AC2" s="40" t="s">
        <v>70</v>
      </c>
      <c r="AD2" s="40" t="s">
        <v>41</v>
      </c>
      <c r="AE2" s="83"/>
      <c r="AF2" s="40" t="s">
        <v>40</v>
      </c>
      <c r="AG2" s="40" t="s">
        <v>68</v>
      </c>
      <c r="AH2" s="40" t="s">
        <v>69</v>
      </c>
      <c r="AI2" s="40" t="s">
        <v>70</v>
      </c>
      <c r="AJ2" s="40" t="s">
        <v>41</v>
      </c>
      <c r="AK2" s="83"/>
      <c r="AL2" s="40" t="s">
        <v>40</v>
      </c>
      <c r="AM2" s="40" t="s">
        <v>68</v>
      </c>
      <c r="AN2" s="40" t="s">
        <v>69</v>
      </c>
      <c r="AO2" s="40" t="s">
        <v>70</v>
      </c>
      <c r="AP2" s="40" t="s">
        <v>41</v>
      </c>
      <c r="AQ2" s="83"/>
      <c r="AR2" s="14"/>
      <c r="AS2" s="14"/>
      <c r="AT2" s="14"/>
      <c r="AU2" s="14"/>
      <c r="AV2" s="14"/>
      <c r="AW2" s="14"/>
      <c r="AX2" s="14"/>
      <c r="AY2" s="14"/>
      <c r="AZ2" s="14"/>
      <c r="BA2" s="14"/>
      <c r="BB2" s="14"/>
      <c r="BC2" s="14"/>
      <c r="BD2" s="14"/>
      <c r="BE2" s="14"/>
      <c r="BF2" s="14"/>
      <c r="BG2" s="14"/>
      <c r="BH2" s="14"/>
    </row>
    <row r="3" spans="1:60" s="13" customFormat="1" ht="15" customHeight="1" x14ac:dyDescent="0.25">
      <c r="A3" s="24">
        <v>21</v>
      </c>
      <c r="B3" s="39">
        <v>5.4431084400000005</v>
      </c>
      <c r="C3" s="38">
        <f>B4-B3</f>
        <v>0.16199727500000005</v>
      </c>
      <c r="D3" s="38">
        <v>3.5000000000000003E-2</v>
      </c>
      <c r="E3" s="38">
        <f>D3</f>
        <v>3.5000000000000003E-2</v>
      </c>
      <c r="F3" s="38">
        <f>D3/C3</f>
        <v>0.21605301694117998</v>
      </c>
      <c r="G3" s="84"/>
      <c r="H3" s="39">
        <v>5.4431084400000005</v>
      </c>
      <c r="I3" s="38">
        <f>H4-H3</f>
        <v>0.16199727500000005</v>
      </c>
      <c r="J3" s="38">
        <v>3.5000000000000003E-2</v>
      </c>
      <c r="K3" s="38">
        <f>J3</f>
        <v>3.5000000000000003E-2</v>
      </c>
      <c r="L3" s="38">
        <f>J3/I3</f>
        <v>0.21605301694117998</v>
      </c>
      <c r="M3" s="84"/>
      <c r="N3" s="39">
        <v>5.4431084400000005</v>
      </c>
      <c r="O3" s="38">
        <f>N4-N3</f>
        <v>0.16199727500000005</v>
      </c>
      <c r="P3" s="38">
        <v>3.5000000000000003E-2</v>
      </c>
      <c r="Q3" s="38">
        <f>P3</f>
        <v>3.5000000000000003E-2</v>
      </c>
      <c r="R3" s="38">
        <f>P3/O3</f>
        <v>0.21605301694117998</v>
      </c>
      <c r="S3" s="84"/>
      <c r="T3" s="39">
        <v>5.4431084400000005</v>
      </c>
      <c r="U3" s="38">
        <f>T4-T3</f>
        <v>0.16199727500000005</v>
      </c>
      <c r="V3" s="38">
        <v>3.5000000000000003E-2</v>
      </c>
      <c r="W3" s="38">
        <f>V3</f>
        <v>3.5000000000000003E-2</v>
      </c>
      <c r="X3" s="38">
        <f>V3/U3</f>
        <v>0.21605301694117998</v>
      </c>
      <c r="Y3" s="84"/>
      <c r="Z3" s="39">
        <v>5.4431084400000005</v>
      </c>
      <c r="AA3" s="38">
        <f>Z4-Z3</f>
        <v>0.16199727500000005</v>
      </c>
      <c r="AB3" s="38">
        <v>3.5000000000000003E-2</v>
      </c>
      <c r="AC3" s="38">
        <f>AB3</f>
        <v>3.5000000000000003E-2</v>
      </c>
      <c r="AD3" s="38">
        <f>AB3/AA3</f>
        <v>0.21605301694117998</v>
      </c>
      <c r="AE3" s="84"/>
      <c r="AF3" s="39">
        <v>5.4431084400000005</v>
      </c>
      <c r="AG3" s="38">
        <f>AF4-AF3</f>
        <v>0.16199727500000005</v>
      </c>
      <c r="AH3" s="38">
        <v>3.5000000000000003E-2</v>
      </c>
      <c r="AI3" s="38">
        <f>AH3</f>
        <v>3.5000000000000003E-2</v>
      </c>
      <c r="AJ3" s="38">
        <f>AH3/AG3</f>
        <v>0.21605301694117998</v>
      </c>
      <c r="AK3" s="84"/>
      <c r="AL3" s="39">
        <v>5.4431084400000005</v>
      </c>
      <c r="AM3" s="38">
        <f>AL4-AL3</f>
        <v>0.16199727500000005</v>
      </c>
      <c r="AN3" s="38">
        <v>3.5000000000000003E-2</v>
      </c>
      <c r="AO3" s="38">
        <f>AN3</f>
        <v>3.5000000000000003E-2</v>
      </c>
      <c r="AP3" s="38">
        <f>AN3/AM3</f>
        <v>0.21605301694117998</v>
      </c>
      <c r="AQ3" s="84"/>
      <c r="AR3" s="14"/>
      <c r="AS3" s="14"/>
      <c r="AT3" s="14"/>
      <c r="AU3" s="14"/>
      <c r="AV3" s="14"/>
      <c r="AW3" s="14"/>
      <c r="AX3" s="14"/>
      <c r="AY3" s="14"/>
      <c r="AZ3" s="14"/>
      <c r="BA3" s="14"/>
      <c r="BB3" s="14"/>
      <c r="BC3" s="14"/>
      <c r="BD3" s="14"/>
      <c r="BE3" s="14"/>
      <c r="BF3" s="14"/>
      <c r="BG3" s="14"/>
      <c r="BH3" s="14"/>
    </row>
    <row r="4" spans="1:60" s="13" customFormat="1" ht="15" customHeight="1" x14ac:dyDescent="0.25">
      <c r="A4" s="24">
        <v>22</v>
      </c>
      <c r="B4" s="39">
        <v>5.6051057150000005</v>
      </c>
      <c r="C4" s="38">
        <f t="shared" ref="C4:C39" si="0">B5-B4</f>
        <v>0.16199727500000005</v>
      </c>
      <c r="D4" s="38">
        <v>4.2929277874999998E-2</v>
      </c>
      <c r="E4" s="37">
        <f>E3+D4</f>
        <v>7.7929277875000008E-2</v>
      </c>
      <c r="F4" s="38">
        <f t="shared" ref="F4:F41" si="1">D4/C4</f>
        <v>0.2649999999999999</v>
      </c>
      <c r="G4" s="84"/>
      <c r="H4" s="39">
        <v>5.6051057150000005</v>
      </c>
      <c r="I4" s="38">
        <f t="shared" ref="I4:I39" si="2">H5-H4</f>
        <v>0.16199727500000005</v>
      </c>
      <c r="J4" s="38">
        <v>4.2929277874999998E-2</v>
      </c>
      <c r="K4" s="37">
        <f>K3+J4</f>
        <v>7.7929277875000008E-2</v>
      </c>
      <c r="L4" s="38">
        <f t="shared" ref="L4:L41" si="3">J4/I4</f>
        <v>0.2649999999999999</v>
      </c>
      <c r="M4" s="84"/>
      <c r="N4" s="39">
        <v>5.6051057150000005</v>
      </c>
      <c r="O4" s="38">
        <f t="shared" ref="O4:O39" si="4">N5-N4</f>
        <v>0.16199727500000005</v>
      </c>
      <c r="P4" s="38">
        <v>4.2929277874999998E-2</v>
      </c>
      <c r="Q4" s="37">
        <f>Q3+P4</f>
        <v>7.7929277875000008E-2</v>
      </c>
      <c r="R4" s="38">
        <f t="shared" ref="R4:R41" si="5">P4/O4</f>
        <v>0.2649999999999999</v>
      </c>
      <c r="S4" s="84"/>
      <c r="T4" s="39">
        <v>5.6051057150000005</v>
      </c>
      <c r="U4" s="38">
        <f t="shared" ref="U4:U39" si="6">T5-T4</f>
        <v>0.16199727500000005</v>
      </c>
      <c r="V4" s="38">
        <v>4.2929277874999998E-2</v>
      </c>
      <c r="W4" s="37">
        <f>W3+V4</f>
        <v>7.7929277875000008E-2</v>
      </c>
      <c r="X4" s="38">
        <f t="shared" ref="X4:X41" si="7">V4/U4</f>
        <v>0.2649999999999999</v>
      </c>
      <c r="Y4" s="84"/>
      <c r="Z4" s="39">
        <v>5.6051057150000005</v>
      </c>
      <c r="AA4" s="38">
        <f t="shared" ref="AA4:AA39" si="8">Z5-Z4</f>
        <v>0.16199727500000005</v>
      </c>
      <c r="AB4" s="38">
        <v>4.2929277874999998E-2</v>
      </c>
      <c r="AC4" s="37">
        <f>AC3+AB4</f>
        <v>7.7929277875000008E-2</v>
      </c>
      <c r="AD4" s="38">
        <f t="shared" ref="AD4:AD41" si="9">AB4/AA4</f>
        <v>0.2649999999999999</v>
      </c>
      <c r="AE4" s="84"/>
      <c r="AF4" s="39">
        <v>5.6051057150000005</v>
      </c>
      <c r="AG4" s="38">
        <f t="shared" ref="AG4:AG39" si="10">AF5-AF4</f>
        <v>0.16199727500000005</v>
      </c>
      <c r="AH4" s="38">
        <v>4.2929277874999998E-2</v>
      </c>
      <c r="AI4" s="37">
        <f>AI3+AH4</f>
        <v>7.7929277875000008E-2</v>
      </c>
      <c r="AJ4" s="38">
        <f t="shared" ref="AJ4:AJ41" si="11">AH4/AG4</f>
        <v>0.2649999999999999</v>
      </c>
      <c r="AK4" s="84"/>
      <c r="AL4" s="39">
        <v>5.6051057150000005</v>
      </c>
      <c r="AM4" s="38">
        <f t="shared" ref="AM4:AM39" si="12">AL5-AL4</f>
        <v>0.16199727500000005</v>
      </c>
      <c r="AN4" s="38">
        <v>4.2929277874999998E-2</v>
      </c>
      <c r="AO4" s="37">
        <f>AO3+AN4</f>
        <v>7.7929277875000008E-2</v>
      </c>
      <c r="AP4" s="38">
        <f t="shared" ref="AP4:AP41" si="13">AN4/AM4</f>
        <v>0.2649999999999999</v>
      </c>
      <c r="AQ4" s="84"/>
      <c r="AR4" s="14"/>
      <c r="AS4" s="14"/>
      <c r="AT4" s="14"/>
      <c r="AU4" s="14"/>
      <c r="AV4" s="14"/>
      <c r="AW4" s="14"/>
      <c r="AX4" s="14"/>
      <c r="AY4" s="14"/>
      <c r="AZ4" s="14"/>
      <c r="BA4" s="14"/>
      <c r="BB4" s="14"/>
      <c r="BC4" s="14"/>
      <c r="BD4" s="14"/>
      <c r="BE4" s="14"/>
      <c r="BF4" s="14"/>
      <c r="BG4" s="14"/>
      <c r="BH4" s="14"/>
    </row>
    <row r="5" spans="1:60" s="13" customFormat="1" ht="15" customHeight="1" x14ac:dyDescent="0.25">
      <c r="A5" s="24">
        <v>23</v>
      </c>
      <c r="B5" s="39">
        <v>5.7671029900000006</v>
      </c>
      <c r="C5" s="38">
        <f t="shared" si="0"/>
        <v>0.16199727499999916</v>
      </c>
      <c r="D5" s="38">
        <v>8.5858555749999996E-2</v>
      </c>
      <c r="E5" s="37">
        <f t="shared" ref="E5:E68" si="14">E4+D5</f>
        <v>0.16378783362499999</v>
      </c>
      <c r="F5" s="38">
        <f t="shared" si="1"/>
        <v>0.53000000000000269</v>
      </c>
      <c r="G5" s="84"/>
      <c r="H5" s="39">
        <v>5.7671029900000006</v>
      </c>
      <c r="I5" s="38">
        <f t="shared" si="2"/>
        <v>0.16199727499999916</v>
      </c>
      <c r="J5" s="38">
        <v>8.5858555749999996E-2</v>
      </c>
      <c r="K5" s="37">
        <f t="shared" ref="K5:K68" si="15">K4+J5</f>
        <v>0.16378783362499999</v>
      </c>
      <c r="L5" s="38">
        <f t="shared" si="3"/>
        <v>0.53000000000000269</v>
      </c>
      <c r="M5" s="84"/>
      <c r="N5" s="39">
        <v>5.7671029900000006</v>
      </c>
      <c r="O5" s="38">
        <f t="shared" si="4"/>
        <v>0.16199727499999916</v>
      </c>
      <c r="P5" s="38">
        <v>8.5858555749999996E-2</v>
      </c>
      <c r="Q5" s="37">
        <f t="shared" ref="Q5:Q68" si="16">Q4+P5</f>
        <v>0.16378783362499999</v>
      </c>
      <c r="R5" s="38">
        <f t="shared" si="5"/>
        <v>0.53000000000000269</v>
      </c>
      <c r="S5" s="84"/>
      <c r="T5" s="39">
        <v>5.7671029900000006</v>
      </c>
      <c r="U5" s="38">
        <f t="shared" si="6"/>
        <v>0.16199727499999916</v>
      </c>
      <c r="V5" s="38">
        <v>8.5858555749999996E-2</v>
      </c>
      <c r="W5" s="37">
        <f t="shared" ref="W5:W68" si="17">W4+V5</f>
        <v>0.16378783362499999</v>
      </c>
      <c r="X5" s="38">
        <f t="shared" si="7"/>
        <v>0.53000000000000269</v>
      </c>
      <c r="Y5" s="84"/>
      <c r="Z5" s="39">
        <v>5.7671029900000006</v>
      </c>
      <c r="AA5" s="38">
        <f t="shared" si="8"/>
        <v>0.16199727499999916</v>
      </c>
      <c r="AB5" s="38">
        <v>8.5858555749999996E-2</v>
      </c>
      <c r="AC5" s="37">
        <f t="shared" ref="AC5:AC68" si="18">AC4+AB5</f>
        <v>0.16378783362499999</v>
      </c>
      <c r="AD5" s="38">
        <f t="shared" si="9"/>
        <v>0.53000000000000269</v>
      </c>
      <c r="AE5" s="84"/>
      <c r="AF5" s="39">
        <v>5.7671029900000006</v>
      </c>
      <c r="AG5" s="38">
        <f t="shared" si="10"/>
        <v>0.16199727499999916</v>
      </c>
      <c r="AH5" s="38">
        <v>8.5858555749999996E-2</v>
      </c>
      <c r="AI5" s="37">
        <f t="shared" ref="AI5:AI68" si="19">AI4+AH5</f>
        <v>0.16378783362499999</v>
      </c>
      <c r="AJ5" s="38">
        <f t="shared" si="11"/>
        <v>0.53000000000000269</v>
      </c>
      <c r="AK5" s="84"/>
      <c r="AL5" s="39">
        <v>5.7671029900000006</v>
      </c>
      <c r="AM5" s="38">
        <f t="shared" si="12"/>
        <v>0.16199727499999916</v>
      </c>
      <c r="AN5" s="38">
        <v>8.5858555749999996E-2</v>
      </c>
      <c r="AO5" s="37">
        <f t="shared" ref="AO5:AO68" si="20">AO4+AN5</f>
        <v>0.16378783362499999</v>
      </c>
      <c r="AP5" s="38">
        <f t="shared" si="13"/>
        <v>0.53000000000000269</v>
      </c>
      <c r="AQ5" s="84"/>
      <c r="AR5" s="14"/>
      <c r="AS5" s="14"/>
      <c r="AT5" s="14"/>
      <c r="AU5" s="14"/>
      <c r="AV5" s="14"/>
      <c r="AW5" s="14"/>
      <c r="AX5" s="14"/>
      <c r="AY5" s="14"/>
      <c r="AZ5" s="14"/>
      <c r="BA5" s="14"/>
      <c r="BB5" s="14"/>
      <c r="BC5" s="14"/>
      <c r="BD5" s="14"/>
      <c r="BE5" s="14"/>
      <c r="BF5" s="14"/>
      <c r="BG5" s="14"/>
      <c r="BH5" s="14"/>
    </row>
    <row r="6" spans="1:60" s="13" customFormat="1" ht="15" customHeight="1" x14ac:dyDescent="0.25">
      <c r="A6" s="24">
        <v>24</v>
      </c>
      <c r="B6" s="39">
        <v>5.9291002649999998</v>
      </c>
      <c r="C6" s="38">
        <f t="shared" si="0"/>
        <v>0.16199727500000094</v>
      </c>
      <c r="D6" s="38">
        <v>0.12878783362499999</v>
      </c>
      <c r="E6" s="37">
        <f t="shared" si="14"/>
        <v>0.29257566724999995</v>
      </c>
      <c r="F6" s="38">
        <f t="shared" si="1"/>
        <v>0.79499999999999527</v>
      </c>
      <c r="G6" s="84"/>
      <c r="H6" s="39">
        <v>5.9291002649999998</v>
      </c>
      <c r="I6" s="38">
        <f t="shared" si="2"/>
        <v>0.16199727500000094</v>
      </c>
      <c r="J6" s="38">
        <v>0.12878783362499999</v>
      </c>
      <c r="K6" s="37">
        <f t="shared" si="15"/>
        <v>0.29257566724999995</v>
      </c>
      <c r="L6" s="38">
        <f t="shared" si="3"/>
        <v>0.79499999999999527</v>
      </c>
      <c r="M6" s="84"/>
      <c r="N6" s="39">
        <v>5.9291002649999998</v>
      </c>
      <c r="O6" s="38">
        <f t="shared" si="4"/>
        <v>0.16199727500000094</v>
      </c>
      <c r="P6" s="38">
        <v>0.12878783362499999</v>
      </c>
      <c r="Q6" s="37">
        <f t="shared" si="16"/>
        <v>0.29257566724999995</v>
      </c>
      <c r="R6" s="38">
        <f t="shared" si="5"/>
        <v>0.79499999999999527</v>
      </c>
      <c r="S6" s="84"/>
      <c r="T6" s="39">
        <v>5.9291002649999998</v>
      </c>
      <c r="U6" s="38">
        <f t="shared" si="6"/>
        <v>0.16199727500000094</v>
      </c>
      <c r="V6" s="38">
        <v>0.12878783362499999</v>
      </c>
      <c r="W6" s="37">
        <f t="shared" si="17"/>
        <v>0.29257566724999995</v>
      </c>
      <c r="X6" s="38">
        <f t="shared" si="7"/>
        <v>0.79499999999999527</v>
      </c>
      <c r="Y6" s="84"/>
      <c r="Z6" s="39">
        <v>5.9291002649999998</v>
      </c>
      <c r="AA6" s="38">
        <f t="shared" si="8"/>
        <v>0.16199727500000094</v>
      </c>
      <c r="AB6" s="38">
        <v>0.12878783362499999</v>
      </c>
      <c r="AC6" s="37">
        <f t="shared" si="18"/>
        <v>0.29257566724999995</v>
      </c>
      <c r="AD6" s="38">
        <f t="shared" si="9"/>
        <v>0.79499999999999527</v>
      </c>
      <c r="AE6" s="84"/>
      <c r="AF6" s="39">
        <v>5.9291002649999998</v>
      </c>
      <c r="AG6" s="38">
        <f t="shared" si="10"/>
        <v>0.16199727500000094</v>
      </c>
      <c r="AH6" s="38">
        <v>0.12878783362499999</v>
      </c>
      <c r="AI6" s="37">
        <f t="shared" si="19"/>
        <v>0.29257566724999995</v>
      </c>
      <c r="AJ6" s="38">
        <f t="shared" si="11"/>
        <v>0.79499999999999527</v>
      </c>
      <c r="AK6" s="84"/>
      <c r="AL6" s="39">
        <v>5.9291002649999998</v>
      </c>
      <c r="AM6" s="38">
        <f t="shared" si="12"/>
        <v>0.16199727500000094</v>
      </c>
      <c r="AN6" s="38">
        <v>0.12878783362499999</v>
      </c>
      <c r="AO6" s="37">
        <f t="shared" si="20"/>
        <v>0.29257566724999995</v>
      </c>
      <c r="AP6" s="38">
        <f t="shared" si="13"/>
        <v>0.79499999999999527</v>
      </c>
      <c r="AQ6" s="84"/>
      <c r="AR6" s="14"/>
      <c r="AS6" s="14"/>
      <c r="AT6" s="14"/>
      <c r="AU6" s="14"/>
      <c r="AV6" s="14"/>
      <c r="AW6" s="14"/>
      <c r="AX6" s="14"/>
      <c r="AY6" s="14"/>
      <c r="AZ6" s="14"/>
      <c r="BA6" s="14"/>
      <c r="BB6" s="14"/>
      <c r="BC6" s="14"/>
      <c r="BD6" s="14"/>
      <c r="BE6" s="14"/>
      <c r="BF6" s="14"/>
      <c r="BG6" s="14"/>
      <c r="BH6" s="14"/>
    </row>
    <row r="7" spans="1:60" s="13" customFormat="1" ht="15" customHeight="1" x14ac:dyDescent="0.25">
      <c r="A7" s="24">
        <v>25</v>
      </c>
      <c r="B7" s="39">
        <v>6.0910975400000007</v>
      </c>
      <c r="C7" s="38">
        <f t="shared" si="0"/>
        <v>0.16199727500000005</v>
      </c>
      <c r="D7" s="38">
        <v>0.17171711150000021</v>
      </c>
      <c r="E7" s="37">
        <f t="shared" si="14"/>
        <v>0.46429277875000019</v>
      </c>
      <c r="F7" s="38">
        <f t="shared" si="1"/>
        <v>1.0600000000000009</v>
      </c>
      <c r="G7" s="84"/>
      <c r="H7" s="39">
        <v>6.0910975400000007</v>
      </c>
      <c r="I7" s="38">
        <f t="shared" si="2"/>
        <v>0.16199727500000005</v>
      </c>
      <c r="J7" s="38">
        <v>0.17171711150000021</v>
      </c>
      <c r="K7" s="37">
        <f t="shared" si="15"/>
        <v>0.46429277875000019</v>
      </c>
      <c r="L7" s="38">
        <f t="shared" si="3"/>
        <v>1.0600000000000009</v>
      </c>
      <c r="M7" s="84"/>
      <c r="N7" s="39">
        <v>6.0910975400000007</v>
      </c>
      <c r="O7" s="38">
        <f t="shared" si="4"/>
        <v>0.16199727500000005</v>
      </c>
      <c r="P7" s="38">
        <v>0.17171711150000021</v>
      </c>
      <c r="Q7" s="37">
        <f t="shared" si="16"/>
        <v>0.46429277875000019</v>
      </c>
      <c r="R7" s="38">
        <f t="shared" si="5"/>
        <v>1.0600000000000009</v>
      </c>
      <c r="S7" s="84"/>
      <c r="T7" s="39">
        <v>6.0910975400000007</v>
      </c>
      <c r="U7" s="38">
        <f t="shared" si="6"/>
        <v>0.16199727500000005</v>
      </c>
      <c r="V7" s="38">
        <v>0.17171711150000021</v>
      </c>
      <c r="W7" s="37">
        <f t="shared" si="17"/>
        <v>0.46429277875000019</v>
      </c>
      <c r="X7" s="38">
        <f t="shared" si="7"/>
        <v>1.0600000000000009</v>
      </c>
      <c r="Y7" s="84"/>
      <c r="Z7" s="39">
        <v>6.0910975400000007</v>
      </c>
      <c r="AA7" s="38">
        <f t="shared" si="8"/>
        <v>0.16199727500000005</v>
      </c>
      <c r="AB7" s="38">
        <v>0.17171711150000021</v>
      </c>
      <c r="AC7" s="37">
        <f t="shared" si="18"/>
        <v>0.46429277875000019</v>
      </c>
      <c r="AD7" s="38">
        <f t="shared" si="9"/>
        <v>1.0600000000000009</v>
      </c>
      <c r="AE7" s="84"/>
      <c r="AF7" s="39">
        <v>6.0910975400000007</v>
      </c>
      <c r="AG7" s="38">
        <f t="shared" si="10"/>
        <v>0.16199727500000005</v>
      </c>
      <c r="AH7" s="38">
        <v>0.17171711150000021</v>
      </c>
      <c r="AI7" s="37">
        <f t="shared" si="19"/>
        <v>0.46429277875000019</v>
      </c>
      <c r="AJ7" s="38">
        <f t="shared" si="11"/>
        <v>1.0600000000000009</v>
      </c>
      <c r="AK7" s="84"/>
      <c r="AL7" s="39">
        <v>6.0910975400000007</v>
      </c>
      <c r="AM7" s="38">
        <f t="shared" si="12"/>
        <v>0.16199727500000005</v>
      </c>
      <c r="AN7" s="38">
        <v>0.17171711150000021</v>
      </c>
      <c r="AO7" s="37">
        <f t="shared" si="20"/>
        <v>0.46429277875000019</v>
      </c>
      <c r="AP7" s="38">
        <f t="shared" si="13"/>
        <v>1.0600000000000009</v>
      </c>
      <c r="AQ7" s="84"/>
      <c r="AR7" s="14"/>
      <c r="AS7" s="14"/>
      <c r="AT7" s="14"/>
      <c r="AU7" s="14"/>
      <c r="AV7" s="14"/>
      <c r="AW7" s="14"/>
      <c r="AX7" s="14"/>
      <c r="AY7" s="14"/>
      <c r="AZ7" s="14"/>
      <c r="BA7" s="14"/>
      <c r="BB7" s="14"/>
      <c r="BC7" s="14"/>
      <c r="BD7" s="14"/>
      <c r="BE7" s="14"/>
      <c r="BF7" s="14"/>
      <c r="BG7" s="14"/>
      <c r="BH7" s="14"/>
    </row>
    <row r="8" spans="1:60" s="13" customFormat="1" ht="15" customHeight="1" x14ac:dyDescent="0.25">
      <c r="A8" s="24">
        <v>26</v>
      </c>
      <c r="B8" s="39">
        <v>6.2530948150000008</v>
      </c>
      <c r="C8" s="38">
        <f t="shared" si="0"/>
        <v>0.16199727499999916</v>
      </c>
      <c r="D8" s="38">
        <v>0.19643326717142856</v>
      </c>
      <c r="E8" s="37">
        <f t="shared" si="14"/>
        <v>0.66072604592142881</v>
      </c>
      <c r="F8" s="38">
        <f t="shared" si="1"/>
        <v>1.2125714285714349</v>
      </c>
      <c r="G8" s="84"/>
      <c r="H8" s="39">
        <v>6.2530948150000008</v>
      </c>
      <c r="I8" s="38">
        <f t="shared" si="2"/>
        <v>0.16199727499999916</v>
      </c>
      <c r="J8" s="38">
        <v>0.19643326717142856</v>
      </c>
      <c r="K8" s="37">
        <f t="shared" si="15"/>
        <v>0.66072604592142881</v>
      </c>
      <c r="L8" s="38">
        <f t="shared" si="3"/>
        <v>1.2125714285714349</v>
      </c>
      <c r="M8" s="84"/>
      <c r="N8" s="39">
        <v>6.2530948150000008</v>
      </c>
      <c r="O8" s="38">
        <f t="shared" si="4"/>
        <v>0.16199727499999916</v>
      </c>
      <c r="P8" s="38">
        <v>0.19643326717142856</v>
      </c>
      <c r="Q8" s="37">
        <f t="shared" si="16"/>
        <v>0.66072604592142881</v>
      </c>
      <c r="R8" s="38">
        <f t="shared" si="5"/>
        <v>1.2125714285714349</v>
      </c>
      <c r="S8" s="84"/>
      <c r="T8" s="39">
        <v>6.2530948150000008</v>
      </c>
      <c r="U8" s="38">
        <f t="shared" si="6"/>
        <v>0.16199727499999916</v>
      </c>
      <c r="V8" s="38">
        <v>0.19643326717142856</v>
      </c>
      <c r="W8" s="37">
        <f t="shared" si="17"/>
        <v>0.66072604592142881</v>
      </c>
      <c r="X8" s="38">
        <f t="shared" si="7"/>
        <v>1.2125714285714349</v>
      </c>
      <c r="Y8" s="84"/>
      <c r="Z8" s="39">
        <v>6.2530948150000008</v>
      </c>
      <c r="AA8" s="38">
        <f t="shared" si="8"/>
        <v>0.16199727499999916</v>
      </c>
      <c r="AB8" s="38">
        <v>0.19643326717142856</v>
      </c>
      <c r="AC8" s="37">
        <f t="shared" si="18"/>
        <v>0.66072604592142881</v>
      </c>
      <c r="AD8" s="38">
        <f t="shared" si="9"/>
        <v>1.2125714285714349</v>
      </c>
      <c r="AE8" s="84"/>
      <c r="AF8" s="39">
        <v>6.2530948150000008</v>
      </c>
      <c r="AG8" s="38">
        <f t="shared" si="10"/>
        <v>0.16199727499999916</v>
      </c>
      <c r="AH8" s="38">
        <v>0.19643326717142856</v>
      </c>
      <c r="AI8" s="37">
        <f t="shared" si="19"/>
        <v>0.66072604592142881</v>
      </c>
      <c r="AJ8" s="38">
        <f t="shared" si="11"/>
        <v>1.2125714285714349</v>
      </c>
      <c r="AK8" s="84"/>
      <c r="AL8" s="39">
        <v>6.2530948150000008</v>
      </c>
      <c r="AM8" s="38">
        <f t="shared" si="12"/>
        <v>0.16199727499999916</v>
      </c>
      <c r="AN8" s="38">
        <v>0.19643326717142856</v>
      </c>
      <c r="AO8" s="37">
        <f t="shared" si="20"/>
        <v>0.66072604592142881</v>
      </c>
      <c r="AP8" s="38">
        <f t="shared" si="13"/>
        <v>1.2125714285714349</v>
      </c>
      <c r="AQ8" s="84"/>
      <c r="AR8" s="14"/>
      <c r="AS8" s="14"/>
      <c r="AT8" s="14"/>
      <c r="AU8" s="14"/>
      <c r="AV8" s="14"/>
      <c r="AW8" s="14"/>
      <c r="AX8" s="14"/>
      <c r="AY8" s="14"/>
      <c r="AZ8" s="14"/>
      <c r="BA8" s="14"/>
      <c r="BB8" s="14"/>
      <c r="BC8" s="14"/>
      <c r="BD8" s="14"/>
      <c r="BE8" s="14"/>
      <c r="BF8" s="14"/>
      <c r="BG8" s="14"/>
      <c r="BH8" s="14"/>
    </row>
    <row r="9" spans="1:60" s="13" customFormat="1" ht="15" customHeight="1" x14ac:dyDescent="0.25">
      <c r="A9" s="24">
        <v>27</v>
      </c>
      <c r="B9" s="39">
        <v>6.4150920899999999</v>
      </c>
      <c r="C9" s="38">
        <f t="shared" si="0"/>
        <v>0.16199727500000005</v>
      </c>
      <c r="D9" s="38">
        <v>0.22114942284285713</v>
      </c>
      <c r="E9" s="37">
        <f t="shared" si="14"/>
        <v>0.88187546876428591</v>
      </c>
      <c r="F9" s="38">
        <f t="shared" si="1"/>
        <v>1.3651428571428565</v>
      </c>
      <c r="G9" s="84"/>
      <c r="H9" s="39">
        <v>6.4150920899999999</v>
      </c>
      <c r="I9" s="38">
        <f t="shared" si="2"/>
        <v>0.16199727500000005</v>
      </c>
      <c r="J9" s="38">
        <v>0.22114942284285713</v>
      </c>
      <c r="K9" s="37">
        <f t="shared" si="15"/>
        <v>0.88187546876428591</v>
      </c>
      <c r="L9" s="38">
        <f t="shared" si="3"/>
        <v>1.3651428571428565</v>
      </c>
      <c r="M9" s="84"/>
      <c r="N9" s="39">
        <v>6.4150920899999999</v>
      </c>
      <c r="O9" s="38">
        <f t="shared" si="4"/>
        <v>0.16199727500000005</v>
      </c>
      <c r="P9" s="38">
        <v>0.22114942284285713</v>
      </c>
      <c r="Q9" s="37">
        <f t="shared" si="16"/>
        <v>0.88187546876428591</v>
      </c>
      <c r="R9" s="38">
        <f t="shared" si="5"/>
        <v>1.3651428571428565</v>
      </c>
      <c r="S9" s="84"/>
      <c r="T9" s="39">
        <v>6.4150920899999999</v>
      </c>
      <c r="U9" s="38">
        <f t="shared" si="6"/>
        <v>0.16199727500000005</v>
      </c>
      <c r="V9" s="38">
        <v>0.22114942284285713</v>
      </c>
      <c r="W9" s="37">
        <f t="shared" si="17"/>
        <v>0.88187546876428591</v>
      </c>
      <c r="X9" s="38">
        <f t="shared" si="7"/>
        <v>1.3651428571428565</v>
      </c>
      <c r="Y9" s="84"/>
      <c r="Z9" s="39">
        <v>6.4150920899999999</v>
      </c>
      <c r="AA9" s="38">
        <f t="shared" si="8"/>
        <v>0.16199727500000005</v>
      </c>
      <c r="AB9" s="38">
        <v>0.22114942284285713</v>
      </c>
      <c r="AC9" s="37">
        <f t="shared" si="18"/>
        <v>0.88187546876428591</v>
      </c>
      <c r="AD9" s="38">
        <f t="shared" si="9"/>
        <v>1.3651428571428565</v>
      </c>
      <c r="AE9" s="84"/>
      <c r="AF9" s="39">
        <v>6.4150920899999999</v>
      </c>
      <c r="AG9" s="38">
        <f t="shared" si="10"/>
        <v>0.16199727500000005</v>
      </c>
      <c r="AH9" s="38">
        <v>0.22114942284285713</v>
      </c>
      <c r="AI9" s="37">
        <f t="shared" si="19"/>
        <v>0.88187546876428591</v>
      </c>
      <c r="AJ9" s="38">
        <f t="shared" si="11"/>
        <v>1.3651428571428565</v>
      </c>
      <c r="AK9" s="84"/>
      <c r="AL9" s="39">
        <v>6.4150920899999999</v>
      </c>
      <c r="AM9" s="38">
        <f t="shared" si="12"/>
        <v>0.16199727500000005</v>
      </c>
      <c r="AN9" s="38">
        <v>0.22114942284285713</v>
      </c>
      <c r="AO9" s="37">
        <f t="shared" si="20"/>
        <v>0.88187546876428591</v>
      </c>
      <c r="AP9" s="38">
        <f t="shared" si="13"/>
        <v>1.3651428571428565</v>
      </c>
      <c r="AQ9" s="84"/>
      <c r="AR9" s="14"/>
      <c r="AS9" s="14"/>
      <c r="AT9" s="14"/>
      <c r="AU9" s="14"/>
      <c r="AV9" s="14"/>
      <c r="AW9" s="14"/>
      <c r="AX9" s="14"/>
      <c r="AY9" s="14"/>
      <c r="AZ9" s="14"/>
      <c r="BA9" s="14"/>
      <c r="BB9" s="14"/>
      <c r="BC9" s="14"/>
      <c r="BD9" s="14"/>
      <c r="BE9" s="14"/>
      <c r="BF9" s="14"/>
      <c r="BG9" s="14"/>
      <c r="BH9" s="14"/>
    </row>
    <row r="10" spans="1:60" s="13" customFormat="1" ht="15" customHeight="1" x14ac:dyDescent="0.25">
      <c r="A10" s="24">
        <v>28</v>
      </c>
      <c r="B10" s="39">
        <v>6.577089365</v>
      </c>
      <c r="C10" s="38">
        <f t="shared" si="0"/>
        <v>0.2915950950000008</v>
      </c>
      <c r="D10" s="38">
        <v>0.24586557851428575</v>
      </c>
      <c r="E10" s="37">
        <f t="shared" si="14"/>
        <v>1.1277410472785716</v>
      </c>
      <c r="F10" s="38">
        <f t="shared" si="1"/>
        <v>0.84317460317460102</v>
      </c>
      <c r="G10" s="84"/>
      <c r="H10" s="39">
        <v>6.577089365</v>
      </c>
      <c r="I10" s="38">
        <f t="shared" si="2"/>
        <v>0.2915950950000008</v>
      </c>
      <c r="J10" s="38">
        <v>0.24586557851428575</v>
      </c>
      <c r="K10" s="37">
        <f t="shared" si="15"/>
        <v>1.1277410472785716</v>
      </c>
      <c r="L10" s="38">
        <f t="shared" si="3"/>
        <v>0.84317460317460102</v>
      </c>
      <c r="M10" s="84"/>
      <c r="N10" s="39">
        <v>6.577089365</v>
      </c>
      <c r="O10" s="38">
        <f t="shared" si="4"/>
        <v>0.2915950950000008</v>
      </c>
      <c r="P10" s="38">
        <v>0.24586557851428575</v>
      </c>
      <c r="Q10" s="37">
        <f t="shared" si="16"/>
        <v>1.1277410472785716</v>
      </c>
      <c r="R10" s="38">
        <f t="shared" si="5"/>
        <v>0.84317460317460102</v>
      </c>
      <c r="S10" s="84"/>
      <c r="T10" s="39">
        <v>6.577089365</v>
      </c>
      <c r="U10" s="38">
        <f t="shared" si="6"/>
        <v>0.2915950950000008</v>
      </c>
      <c r="V10" s="38">
        <v>0.24586557851428575</v>
      </c>
      <c r="W10" s="37">
        <f t="shared" si="17"/>
        <v>1.1277410472785716</v>
      </c>
      <c r="X10" s="38">
        <f t="shared" si="7"/>
        <v>0.84317460317460102</v>
      </c>
      <c r="Y10" s="84"/>
      <c r="Z10" s="39">
        <v>6.577089365</v>
      </c>
      <c r="AA10" s="38">
        <f t="shared" si="8"/>
        <v>0.2915950950000008</v>
      </c>
      <c r="AB10" s="38">
        <v>0.24586557851428575</v>
      </c>
      <c r="AC10" s="37">
        <f t="shared" si="18"/>
        <v>1.1277410472785716</v>
      </c>
      <c r="AD10" s="38">
        <f t="shared" si="9"/>
        <v>0.84317460317460102</v>
      </c>
      <c r="AE10" s="84"/>
      <c r="AF10" s="39">
        <v>6.577089365</v>
      </c>
      <c r="AG10" s="38">
        <f t="shared" si="10"/>
        <v>0.2915950950000008</v>
      </c>
      <c r="AH10" s="38">
        <v>0.24586557851428575</v>
      </c>
      <c r="AI10" s="37">
        <f t="shared" si="19"/>
        <v>1.1277410472785716</v>
      </c>
      <c r="AJ10" s="38">
        <f t="shared" si="11"/>
        <v>0.84317460317460102</v>
      </c>
      <c r="AK10" s="84"/>
      <c r="AL10" s="39">
        <v>6.577089365</v>
      </c>
      <c r="AM10" s="38">
        <f t="shared" si="12"/>
        <v>0.2915950950000008</v>
      </c>
      <c r="AN10" s="38">
        <v>0.24586557851428575</v>
      </c>
      <c r="AO10" s="37">
        <f t="shared" si="20"/>
        <v>1.1277410472785716</v>
      </c>
      <c r="AP10" s="38">
        <f t="shared" si="13"/>
        <v>0.84317460317460102</v>
      </c>
      <c r="AQ10" s="84"/>
      <c r="AR10" s="14"/>
      <c r="AS10" s="14"/>
      <c r="AT10" s="14"/>
      <c r="AU10" s="14"/>
      <c r="AV10" s="14"/>
      <c r="AW10" s="14"/>
      <c r="AX10" s="14"/>
      <c r="AY10" s="14"/>
      <c r="AZ10" s="14"/>
      <c r="BA10" s="14"/>
      <c r="BB10" s="14"/>
      <c r="BC10" s="14"/>
      <c r="BD10" s="14"/>
      <c r="BE10" s="14"/>
      <c r="BF10" s="14"/>
      <c r="BG10" s="14"/>
      <c r="BH10" s="14"/>
    </row>
    <row r="11" spans="1:60" s="13" customFormat="1" ht="15" customHeight="1" x14ac:dyDescent="0.25">
      <c r="A11" s="24">
        <v>29</v>
      </c>
      <c r="B11" s="39">
        <v>6.8686844600000008</v>
      </c>
      <c r="C11" s="38">
        <f t="shared" si="0"/>
        <v>0.2915950950000008</v>
      </c>
      <c r="D11" s="38">
        <v>0.27058173418571424</v>
      </c>
      <c r="E11" s="37">
        <f t="shared" si="14"/>
        <v>1.3983227814642858</v>
      </c>
      <c r="F11" s="38">
        <f t="shared" si="1"/>
        <v>0.92793650793650517</v>
      </c>
      <c r="G11" s="84"/>
      <c r="H11" s="39">
        <v>6.8686844600000008</v>
      </c>
      <c r="I11" s="38">
        <f t="shared" si="2"/>
        <v>0.2915950950000008</v>
      </c>
      <c r="J11" s="38">
        <v>0.27058173418571424</v>
      </c>
      <c r="K11" s="37">
        <f t="shared" si="15"/>
        <v>1.3983227814642858</v>
      </c>
      <c r="L11" s="38">
        <f t="shared" si="3"/>
        <v>0.92793650793650517</v>
      </c>
      <c r="M11" s="84"/>
      <c r="N11" s="39">
        <v>6.8686844600000008</v>
      </c>
      <c r="O11" s="38">
        <f t="shared" si="4"/>
        <v>0.2915950950000008</v>
      </c>
      <c r="P11" s="38">
        <v>0.27058173418571424</v>
      </c>
      <c r="Q11" s="37">
        <f t="shared" si="16"/>
        <v>1.3983227814642858</v>
      </c>
      <c r="R11" s="38">
        <f t="shared" si="5"/>
        <v>0.92793650793650517</v>
      </c>
      <c r="S11" s="84"/>
      <c r="T11" s="39">
        <v>6.8686844600000008</v>
      </c>
      <c r="U11" s="38">
        <f t="shared" si="6"/>
        <v>0.2915950950000008</v>
      </c>
      <c r="V11" s="38">
        <v>0.27058173418571424</v>
      </c>
      <c r="W11" s="37">
        <f t="shared" si="17"/>
        <v>1.3983227814642858</v>
      </c>
      <c r="X11" s="38">
        <f t="shared" si="7"/>
        <v>0.92793650793650517</v>
      </c>
      <c r="Y11" s="84"/>
      <c r="Z11" s="39">
        <v>6.8686844600000008</v>
      </c>
      <c r="AA11" s="38">
        <f t="shared" si="8"/>
        <v>0.2915950950000008</v>
      </c>
      <c r="AB11" s="38">
        <v>0.27058173418571424</v>
      </c>
      <c r="AC11" s="37">
        <f t="shared" si="18"/>
        <v>1.3983227814642858</v>
      </c>
      <c r="AD11" s="38">
        <f t="shared" si="9"/>
        <v>0.92793650793650517</v>
      </c>
      <c r="AE11" s="84"/>
      <c r="AF11" s="39">
        <v>6.8686844600000008</v>
      </c>
      <c r="AG11" s="38">
        <f t="shared" si="10"/>
        <v>0.2915950950000008</v>
      </c>
      <c r="AH11" s="38">
        <v>0.27058173418571424</v>
      </c>
      <c r="AI11" s="37">
        <f t="shared" si="19"/>
        <v>1.3983227814642858</v>
      </c>
      <c r="AJ11" s="38">
        <f t="shared" si="11"/>
        <v>0.92793650793650517</v>
      </c>
      <c r="AK11" s="84"/>
      <c r="AL11" s="39">
        <v>6.8686844600000008</v>
      </c>
      <c r="AM11" s="38">
        <f t="shared" si="12"/>
        <v>0.2915950950000008</v>
      </c>
      <c r="AN11" s="38">
        <v>0.27058173418571424</v>
      </c>
      <c r="AO11" s="37">
        <f t="shared" si="20"/>
        <v>1.3983227814642858</v>
      </c>
      <c r="AP11" s="38">
        <f t="shared" si="13"/>
        <v>0.92793650793650517</v>
      </c>
      <c r="AQ11" s="84"/>
      <c r="AR11" s="14"/>
      <c r="AS11" s="14"/>
      <c r="AT11" s="14"/>
      <c r="AU11" s="14"/>
      <c r="AV11" s="14"/>
      <c r="AW11" s="14"/>
      <c r="AX11" s="14"/>
      <c r="AY11" s="14"/>
      <c r="AZ11" s="14"/>
      <c r="BA11" s="14"/>
      <c r="BB11" s="14"/>
      <c r="BC11" s="14"/>
      <c r="BD11" s="14"/>
      <c r="BE11" s="14"/>
      <c r="BF11" s="14"/>
      <c r="BG11" s="14"/>
      <c r="BH11" s="14"/>
    </row>
    <row r="12" spans="1:60" s="13" customFormat="1" ht="15" customHeight="1" x14ac:dyDescent="0.25">
      <c r="A12" s="24">
        <v>30</v>
      </c>
      <c r="B12" s="39">
        <v>7.1602795550000016</v>
      </c>
      <c r="C12" s="38">
        <f t="shared" si="0"/>
        <v>0.29159509499999992</v>
      </c>
      <c r="D12" s="38">
        <v>0.29529788985714289</v>
      </c>
      <c r="E12" s="37">
        <f t="shared" si="14"/>
        <v>1.6936206713214288</v>
      </c>
      <c r="F12" s="38">
        <f t="shared" si="1"/>
        <v>1.0126984126984131</v>
      </c>
      <c r="G12" s="84"/>
      <c r="H12" s="39">
        <v>7.1602795550000016</v>
      </c>
      <c r="I12" s="38">
        <f t="shared" si="2"/>
        <v>0.29159509499999992</v>
      </c>
      <c r="J12" s="38">
        <v>0.29529788985714289</v>
      </c>
      <c r="K12" s="37">
        <f t="shared" si="15"/>
        <v>1.6936206713214288</v>
      </c>
      <c r="L12" s="38">
        <f t="shared" si="3"/>
        <v>1.0126984126984131</v>
      </c>
      <c r="M12" s="84"/>
      <c r="N12" s="39">
        <v>7.1602795550000016</v>
      </c>
      <c r="O12" s="38">
        <f t="shared" si="4"/>
        <v>0.29159509499999992</v>
      </c>
      <c r="P12" s="38">
        <v>0.29529788985714289</v>
      </c>
      <c r="Q12" s="37">
        <f t="shared" si="16"/>
        <v>1.6936206713214288</v>
      </c>
      <c r="R12" s="38">
        <f t="shared" si="5"/>
        <v>1.0126984126984131</v>
      </c>
      <c r="S12" s="84"/>
      <c r="T12" s="39">
        <v>7.1602795550000016</v>
      </c>
      <c r="U12" s="38">
        <f t="shared" si="6"/>
        <v>0.29159509499999992</v>
      </c>
      <c r="V12" s="38">
        <v>0.29529788985714289</v>
      </c>
      <c r="W12" s="37">
        <f t="shared" si="17"/>
        <v>1.6936206713214288</v>
      </c>
      <c r="X12" s="38">
        <f t="shared" si="7"/>
        <v>1.0126984126984131</v>
      </c>
      <c r="Y12" s="84"/>
      <c r="Z12" s="39">
        <v>7.1602795550000016</v>
      </c>
      <c r="AA12" s="38">
        <f t="shared" si="8"/>
        <v>0.29159509499999992</v>
      </c>
      <c r="AB12" s="38">
        <v>0.29529788985714289</v>
      </c>
      <c r="AC12" s="37">
        <f t="shared" si="18"/>
        <v>1.6936206713214288</v>
      </c>
      <c r="AD12" s="38">
        <f t="shared" si="9"/>
        <v>1.0126984126984131</v>
      </c>
      <c r="AE12" s="84"/>
      <c r="AF12" s="39">
        <v>7.1602795550000016</v>
      </c>
      <c r="AG12" s="38">
        <f t="shared" si="10"/>
        <v>0.29159509499999992</v>
      </c>
      <c r="AH12" s="38">
        <v>0.29529788985714289</v>
      </c>
      <c r="AI12" s="37">
        <f t="shared" si="19"/>
        <v>1.6936206713214288</v>
      </c>
      <c r="AJ12" s="38">
        <f t="shared" si="11"/>
        <v>1.0126984126984131</v>
      </c>
      <c r="AK12" s="84"/>
      <c r="AL12" s="39">
        <v>7.1602795550000016</v>
      </c>
      <c r="AM12" s="38">
        <f t="shared" si="12"/>
        <v>0.29159509499999992</v>
      </c>
      <c r="AN12" s="38">
        <v>0.29529788985714289</v>
      </c>
      <c r="AO12" s="37">
        <f t="shared" si="20"/>
        <v>1.6936206713214288</v>
      </c>
      <c r="AP12" s="38">
        <f t="shared" si="13"/>
        <v>1.0126984126984131</v>
      </c>
      <c r="AQ12" s="84"/>
      <c r="AR12" s="14"/>
      <c r="AS12" s="14"/>
      <c r="AT12" s="14"/>
      <c r="AU12" s="14"/>
      <c r="AV12" s="14"/>
      <c r="AW12" s="14"/>
      <c r="AX12" s="14"/>
      <c r="AY12" s="14"/>
      <c r="AZ12" s="14"/>
      <c r="BA12" s="14"/>
      <c r="BB12" s="14"/>
      <c r="BC12" s="14"/>
      <c r="BD12" s="14"/>
      <c r="BE12" s="14"/>
      <c r="BF12" s="14"/>
      <c r="BG12" s="14"/>
      <c r="BH12" s="14"/>
    </row>
    <row r="13" spans="1:60" s="13" customFormat="1" ht="15" customHeight="1" x14ac:dyDescent="0.25">
      <c r="A13" s="24">
        <v>31</v>
      </c>
      <c r="B13" s="39">
        <v>7.4518746500000015</v>
      </c>
      <c r="C13" s="38">
        <f t="shared" si="0"/>
        <v>0.29159509499999992</v>
      </c>
      <c r="D13" s="38">
        <v>0.32001404552857143</v>
      </c>
      <c r="E13" s="37">
        <f t="shared" si="14"/>
        <v>2.0136347168500004</v>
      </c>
      <c r="F13" s="38">
        <f t="shared" si="1"/>
        <v>1.0974603174603177</v>
      </c>
      <c r="G13" s="84"/>
      <c r="H13" s="39">
        <v>7.4518746500000015</v>
      </c>
      <c r="I13" s="38">
        <f t="shared" si="2"/>
        <v>0.29159509499999992</v>
      </c>
      <c r="J13" s="38">
        <v>0.32001404552857143</v>
      </c>
      <c r="K13" s="37">
        <f t="shared" si="15"/>
        <v>2.0136347168500004</v>
      </c>
      <c r="L13" s="38">
        <f t="shared" si="3"/>
        <v>1.0974603174603177</v>
      </c>
      <c r="M13" s="84"/>
      <c r="N13" s="39">
        <v>7.4518746500000015</v>
      </c>
      <c r="O13" s="38">
        <f t="shared" si="4"/>
        <v>0.29159509499999992</v>
      </c>
      <c r="P13" s="38">
        <v>0.32001404552857143</v>
      </c>
      <c r="Q13" s="37">
        <f t="shared" si="16"/>
        <v>2.0136347168500004</v>
      </c>
      <c r="R13" s="38">
        <f t="shared" si="5"/>
        <v>1.0974603174603177</v>
      </c>
      <c r="S13" s="84"/>
      <c r="T13" s="39">
        <v>7.4518746500000015</v>
      </c>
      <c r="U13" s="38">
        <f t="shared" si="6"/>
        <v>0.29159509499999992</v>
      </c>
      <c r="V13" s="38">
        <v>0.32001404552857143</v>
      </c>
      <c r="W13" s="37">
        <f t="shared" si="17"/>
        <v>2.0136347168500004</v>
      </c>
      <c r="X13" s="38">
        <f t="shared" si="7"/>
        <v>1.0974603174603177</v>
      </c>
      <c r="Y13" s="84"/>
      <c r="Z13" s="39">
        <v>7.4518746500000015</v>
      </c>
      <c r="AA13" s="38">
        <f t="shared" si="8"/>
        <v>0.29159509499999992</v>
      </c>
      <c r="AB13" s="38">
        <v>0.32001404552857143</v>
      </c>
      <c r="AC13" s="37">
        <f t="shared" si="18"/>
        <v>2.0136347168500004</v>
      </c>
      <c r="AD13" s="38">
        <f t="shared" si="9"/>
        <v>1.0974603174603177</v>
      </c>
      <c r="AE13" s="84"/>
      <c r="AF13" s="39">
        <v>7.4518746500000015</v>
      </c>
      <c r="AG13" s="38">
        <f t="shared" si="10"/>
        <v>0.29159509499999992</v>
      </c>
      <c r="AH13" s="38">
        <v>0.32001404552857143</v>
      </c>
      <c r="AI13" s="37">
        <f t="shared" si="19"/>
        <v>2.0136347168500004</v>
      </c>
      <c r="AJ13" s="38">
        <f t="shared" si="11"/>
        <v>1.0974603174603177</v>
      </c>
      <c r="AK13" s="84"/>
      <c r="AL13" s="39">
        <v>7.4518746500000015</v>
      </c>
      <c r="AM13" s="38">
        <f t="shared" si="12"/>
        <v>0.29159509499999992</v>
      </c>
      <c r="AN13" s="38">
        <v>0.32001404552857143</v>
      </c>
      <c r="AO13" s="37">
        <f t="shared" si="20"/>
        <v>2.0136347168500004</v>
      </c>
      <c r="AP13" s="38">
        <f t="shared" si="13"/>
        <v>1.0974603174603177</v>
      </c>
      <c r="AQ13" s="84"/>
      <c r="AR13" s="14"/>
      <c r="AS13" s="14"/>
      <c r="AT13" s="14"/>
      <c r="AU13" s="14"/>
      <c r="AV13" s="14"/>
      <c r="AW13" s="14"/>
      <c r="AX13" s="14"/>
      <c r="AY13" s="14"/>
      <c r="AZ13" s="14"/>
      <c r="BA13" s="14"/>
      <c r="BB13" s="14"/>
      <c r="BC13" s="14"/>
      <c r="BD13" s="14"/>
      <c r="BE13" s="14"/>
      <c r="BF13" s="14"/>
      <c r="BG13" s="14"/>
      <c r="BH13" s="14"/>
    </row>
    <row r="14" spans="1:60" s="13" customFormat="1" ht="15" customHeight="1" x14ac:dyDescent="0.25">
      <c r="A14" s="24">
        <v>32</v>
      </c>
      <c r="B14" s="39">
        <v>7.7434697450000014</v>
      </c>
      <c r="C14" s="38">
        <f t="shared" si="0"/>
        <v>0.29159509499999903</v>
      </c>
      <c r="D14" s="38">
        <v>0.34473020120000003</v>
      </c>
      <c r="E14" s="37">
        <f t="shared" si="14"/>
        <v>2.3583649180500004</v>
      </c>
      <c r="F14" s="38">
        <f t="shared" si="1"/>
        <v>1.1822222222222263</v>
      </c>
      <c r="G14" s="84"/>
      <c r="H14" s="39">
        <v>7.7434697450000014</v>
      </c>
      <c r="I14" s="38">
        <f t="shared" si="2"/>
        <v>0.29159509499999903</v>
      </c>
      <c r="J14" s="38">
        <v>0.34473020120000003</v>
      </c>
      <c r="K14" s="37">
        <f t="shared" si="15"/>
        <v>2.3583649180500004</v>
      </c>
      <c r="L14" s="38">
        <f t="shared" si="3"/>
        <v>1.1822222222222263</v>
      </c>
      <c r="M14" s="84"/>
      <c r="N14" s="39">
        <v>7.7434697450000014</v>
      </c>
      <c r="O14" s="38">
        <f t="shared" si="4"/>
        <v>0.29159509499999903</v>
      </c>
      <c r="P14" s="38">
        <v>0.34473020120000003</v>
      </c>
      <c r="Q14" s="37">
        <f t="shared" si="16"/>
        <v>2.3583649180500004</v>
      </c>
      <c r="R14" s="38">
        <f t="shared" si="5"/>
        <v>1.1822222222222263</v>
      </c>
      <c r="S14" s="84"/>
      <c r="T14" s="39">
        <v>7.7434697450000014</v>
      </c>
      <c r="U14" s="38">
        <f t="shared" si="6"/>
        <v>0.29159509499999903</v>
      </c>
      <c r="V14" s="38">
        <v>0.34473020120000003</v>
      </c>
      <c r="W14" s="37">
        <f t="shared" si="17"/>
        <v>2.3583649180500004</v>
      </c>
      <c r="X14" s="38">
        <f t="shared" si="7"/>
        <v>1.1822222222222263</v>
      </c>
      <c r="Y14" s="84"/>
      <c r="Z14" s="39">
        <v>7.7434697450000014</v>
      </c>
      <c r="AA14" s="38">
        <f t="shared" si="8"/>
        <v>0.29159509499999903</v>
      </c>
      <c r="AB14" s="38">
        <v>0.34473020120000003</v>
      </c>
      <c r="AC14" s="37">
        <f t="shared" si="18"/>
        <v>2.3583649180500004</v>
      </c>
      <c r="AD14" s="38">
        <f t="shared" si="9"/>
        <v>1.1822222222222263</v>
      </c>
      <c r="AE14" s="84"/>
      <c r="AF14" s="39">
        <v>7.7434697450000014</v>
      </c>
      <c r="AG14" s="38">
        <f t="shared" si="10"/>
        <v>0.29159509499999903</v>
      </c>
      <c r="AH14" s="38">
        <v>0.34473020120000003</v>
      </c>
      <c r="AI14" s="37">
        <f t="shared" si="19"/>
        <v>2.3583649180500004</v>
      </c>
      <c r="AJ14" s="38">
        <f t="shared" si="11"/>
        <v>1.1822222222222263</v>
      </c>
      <c r="AK14" s="84"/>
      <c r="AL14" s="39">
        <v>7.7434697450000014</v>
      </c>
      <c r="AM14" s="38">
        <f t="shared" si="12"/>
        <v>0.29159509499999903</v>
      </c>
      <c r="AN14" s="38">
        <v>0.34473020120000003</v>
      </c>
      <c r="AO14" s="37">
        <f t="shared" si="20"/>
        <v>2.3583649180500004</v>
      </c>
      <c r="AP14" s="38">
        <f t="shared" si="13"/>
        <v>1.1822222222222263</v>
      </c>
      <c r="AQ14" s="84"/>
      <c r="AR14" s="14"/>
      <c r="AS14" s="14"/>
      <c r="AT14" s="14"/>
      <c r="AU14" s="14"/>
      <c r="AV14" s="14"/>
      <c r="AW14" s="14"/>
      <c r="AX14" s="14"/>
      <c r="AY14" s="14"/>
      <c r="AZ14" s="14"/>
      <c r="BA14" s="14"/>
      <c r="BB14" s="14"/>
      <c r="BC14" s="14"/>
      <c r="BD14" s="14"/>
      <c r="BE14" s="14"/>
      <c r="BF14" s="14"/>
      <c r="BG14" s="14"/>
      <c r="BH14" s="14"/>
    </row>
    <row r="15" spans="1:60" s="13" customFormat="1" ht="15" customHeight="1" x14ac:dyDescent="0.25">
      <c r="A15" s="24">
        <v>33</v>
      </c>
      <c r="B15" s="39">
        <v>8.0350648400000004</v>
      </c>
      <c r="C15" s="38">
        <f t="shared" si="0"/>
        <v>0.29159509499999992</v>
      </c>
      <c r="D15" s="38">
        <v>0.36676183060000006</v>
      </c>
      <c r="E15" s="37">
        <f t="shared" si="14"/>
        <v>2.7251267486500006</v>
      </c>
      <c r="F15" s="38">
        <f t="shared" si="1"/>
        <v>1.2577777777777783</v>
      </c>
      <c r="G15" s="84"/>
      <c r="H15" s="39">
        <v>8.0350648400000004</v>
      </c>
      <c r="I15" s="38">
        <f t="shared" si="2"/>
        <v>0.29159509499999992</v>
      </c>
      <c r="J15" s="38">
        <v>0.36676183060000006</v>
      </c>
      <c r="K15" s="37">
        <f t="shared" si="15"/>
        <v>2.7251267486500006</v>
      </c>
      <c r="L15" s="38">
        <f t="shared" si="3"/>
        <v>1.2577777777777783</v>
      </c>
      <c r="M15" s="84"/>
      <c r="N15" s="39">
        <v>8.0350648400000004</v>
      </c>
      <c r="O15" s="38">
        <f t="shared" si="4"/>
        <v>0.29159509499999992</v>
      </c>
      <c r="P15" s="38">
        <v>0.36676183060000006</v>
      </c>
      <c r="Q15" s="37">
        <f t="shared" si="16"/>
        <v>2.7251267486500006</v>
      </c>
      <c r="R15" s="38">
        <f t="shared" si="5"/>
        <v>1.2577777777777783</v>
      </c>
      <c r="S15" s="84"/>
      <c r="T15" s="39">
        <v>8.0350648400000004</v>
      </c>
      <c r="U15" s="38">
        <f t="shared" si="6"/>
        <v>0.29159509499999992</v>
      </c>
      <c r="V15" s="38">
        <v>0.36676183060000006</v>
      </c>
      <c r="W15" s="37">
        <f t="shared" si="17"/>
        <v>2.7251267486500006</v>
      </c>
      <c r="X15" s="38">
        <f t="shared" si="7"/>
        <v>1.2577777777777783</v>
      </c>
      <c r="Y15" s="84"/>
      <c r="Z15" s="39">
        <v>8.0350648400000004</v>
      </c>
      <c r="AA15" s="38">
        <f t="shared" si="8"/>
        <v>0.29159509499999992</v>
      </c>
      <c r="AB15" s="38">
        <v>0.36676183060000006</v>
      </c>
      <c r="AC15" s="37">
        <f t="shared" si="18"/>
        <v>2.7251267486500006</v>
      </c>
      <c r="AD15" s="38">
        <f t="shared" si="9"/>
        <v>1.2577777777777783</v>
      </c>
      <c r="AE15" s="84"/>
      <c r="AF15" s="39">
        <v>8.0350648400000004</v>
      </c>
      <c r="AG15" s="38">
        <f t="shared" si="10"/>
        <v>0.29159509499999992</v>
      </c>
      <c r="AH15" s="38">
        <v>0.36676183060000006</v>
      </c>
      <c r="AI15" s="37">
        <f t="shared" si="19"/>
        <v>2.7251267486500006</v>
      </c>
      <c r="AJ15" s="38">
        <f t="shared" si="11"/>
        <v>1.2577777777777783</v>
      </c>
      <c r="AK15" s="84"/>
      <c r="AL15" s="39">
        <v>8.0350648400000004</v>
      </c>
      <c r="AM15" s="38">
        <f t="shared" si="12"/>
        <v>0.29159509499999992</v>
      </c>
      <c r="AN15" s="38">
        <v>0.36676183060000006</v>
      </c>
      <c r="AO15" s="37">
        <f t="shared" si="20"/>
        <v>2.7251267486500006</v>
      </c>
      <c r="AP15" s="38">
        <f t="shared" si="13"/>
        <v>1.2577777777777783</v>
      </c>
      <c r="AQ15" s="84"/>
      <c r="AR15" s="14"/>
      <c r="AS15" s="14"/>
      <c r="AT15" s="14"/>
      <c r="AU15" s="14"/>
      <c r="AV15" s="14"/>
      <c r="AW15" s="14"/>
      <c r="AX15" s="14"/>
      <c r="AY15" s="14"/>
      <c r="AZ15" s="14"/>
      <c r="BA15" s="14"/>
      <c r="BB15" s="14"/>
      <c r="BC15" s="14"/>
      <c r="BD15" s="14"/>
      <c r="BE15" s="14"/>
      <c r="BF15" s="14"/>
      <c r="BG15" s="14"/>
      <c r="BH15" s="14"/>
    </row>
    <row r="16" spans="1:60" s="13" customFormat="1" ht="15" customHeight="1" x14ac:dyDescent="0.25">
      <c r="A16" s="24">
        <v>34</v>
      </c>
      <c r="B16" s="39">
        <v>8.3266599350000003</v>
      </c>
      <c r="C16" s="38">
        <f t="shared" si="0"/>
        <v>0.29159509499999992</v>
      </c>
      <c r="D16" s="38">
        <v>0.38879346000000004</v>
      </c>
      <c r="E16" s="37">
        <f t="shared" si="14"/>
        <v>3.1139202086500006</v>
      </c>
      <c r="F16" s="38">
        <f t="shared" si="1"/>
        <v>1.3333333333333339</v>
      </c>
      <c r="G16" s="84"/>
      <c r="H16" s="39">
        <v>8.3266599350000003</v>
      </c>
      <c r="I16" s="38">
        <f t="shared" si="2"/>
        <v>0.29159509499999992</v>
      </c>
      <c r="J16" s="38">
        <v>0.38879346000000004</v>
      </c>
      <c r="K16" s="37">
        <f t="shared" si="15"/>
        <v>3.1139202086500006</v>
      </c>
      <c r="L16" s="38">
        <f t="shared" si="3"/>
        <v>1.3333333333333339</v>
      </c>
      <c r="M16" s="84"/>
      <c r="N16" s="39">
        <v>8.3266599350000003</v>
      </c>
      <c r="O16" s="38">
        <f t="shared" si="4"/>
        <v>0.29159509499999992</v>
      </c>
      <c r="P16" s="38">
        <v>0.38879346000000004</v>
      </c>
      <c r="Q16" s="37">
        <f t="shared" si="16"/>
        <v>3.1139202086500006</v>
      </c>
      <c r="R16" s="38">
        <f t="shared" si="5"/>
        <v>1.3333333333333339</v>
      </c>
      <c r="S16" s="84"/>
      <c r="T16" s="39">
        <v>8.3266599350000003</v>
      </c>
      <c r="U16" s="38">
        <f t="shared" si="6"/>
        <v>0.29159509499999992</v>
      </c>
      <c r="V16" s="38">
        <v>0.38879346000000004</v>
      </c>
      <c r="W16" s="37">
        <f t="shared" si="17"/>
        <v>3.1139202086500006</v>
      </c>
      <c r="X16" s="38">
        <f t="shared" si="7"/>
        <v>1.3333333333333339</v>
      </c>
      <c r="Y16" s="84"/>
      <c r="Z16" s="39">
        <v>8.3266599350000003</v>
      </c>
      <c r="AA16" s="38">
        <f t="shared" si="8"/>
        <v>0.29159509499999992</v>
      </c>
      <c r="AB16" s="38">
        <v>0.38879346000000004</v>
      </c>
      <c r="AC16" s="37">
        <f t="shared" si="18"/>
        <v>3.1139202086500006</v>
      </c>
      <c r="AD16" s="38">
        <f t="shared" si="9"/>
        <v>1.3333333333333339</v>
      </c>
      <c r="AE16" s="84"/>
      <c r="AF16" s="39">
        <v>8.3266599350000003</v>
      </c>
      <c r="AG16" s="38">
        <f t="shared" si="10"/>
        <v>0.29159509499999992</v>
      </c>
      <c r="AH16" s="38">
        <v>0.38879346000000004</v>
      </c>
      <c r="AI16" s="37">
        <f t="shared" si="19"/>
        <v>3.1139202086500006</v>
      </c>
      <c r="AJ16" s="38">
        <f t="shared" si="11"/>
        <v>1.3333333333333339</v>
      </c>
      <c r="AK16" s="84"/>
      <c r="AL16" s="39">
        <v>8.3266599350000003</v>
      </c>
      <c r="AM16" s="38">
        <f t="shared" si="12"/>
        <v>0.29159509499999992</v>
      </c>
      <c r="AN16" s="38">
        <v>0.38879346000000004</v>
      </c>
      <c r="AO16" s="37">
        <f t="shared" si="20"/>
        <v>3.1139202086500006</v>
      </c>
      <c r="AP16" s="38">
        <f t="shared" si="13"/>
        <v>1.3333333333333339</v>
      </c>
      <c r="AQ16" s="84"/>
      <c r="AR16" s="14"/>
      <c r="AS16" s="14"/>
      <c r="AT16" s="14"/>
      <c r="AU16" s="14"/>
      <c r="AV16" s="14"/>
      <c r="AW16" s="14"/>
      <c r="AX16" s="14"/>
      <c r="AY16" s="14"/>
      <c r="AZ16" s="14"/>
      <c r="BA16" s="14"/>
      <c r="BB16" s="14"/>
      <c r="BC16" s="14"/>
      <c r="BD16" s="14"/>
      <c r="BE16" s="14"/>
      <c r="BF16" s="14"/>
      <c r="BG16" s="14"/>
      <c r="BH16" s="14"/>
    </row>
    <row r="17" spans="1:60" s="13" customFormat="1" ht="15" customHeight="1" x14ac:dyDescent="0.25">
      <c r="A17" s="24">
        <v>35</v>
      </c>
      <c r="B17" s="39">
        <v>8.6182550300000003</v>
      </c>
      <c r="C17" s="38">
        <f t="shared" si="0"/>
        <v>0.38879346000000048</v>
      </c>
      <c r="D17" s="38">
        <v>0.41082508940000001</v>
      </c>
      <c r="E17" s="37">
        <f t="shared" si="14"/>
        <v>3.5247452980500005</v>
      </c>
      <c r="F17" s="38">
        <f t="shared" si="1"/>
        <v>1.0566666666666653</v>
      </c>
      <c r="G17" s="84"/>
      <c r="H17" s="39">
        <v>8.6182550300000003</v>
      </c>
      <c r="I17" s="38">
        <f t="shared" si="2"/>
        <v>0.38879346000000048</v>
      </c>
      <c r="J17" s="38">
        <v>0.41082508940000001</v>
      </c>
      <c r="K17" s="37">
        <f t="shared" si="15"/>
        <v>3.5247452980500005</v>
      </c>
      <c r="L17" s="38">
        <f t="shared" si="3"/>
        <v>1.0566666666666653</v>
      </c>
      <c r="M17" s="84"/>
      <c r="N17" s="39">
        <v>8.6182550300000003</v>
      </c>
      <c r="O17" s="38">
        <f t="shared" si="4"/>
        <v>0.38879346000000048</v>
      </c>
      <c r="P17" s="38">
        <v>0.41082508940000001</v>
      </c>
      <c r="Q17" s="37">
        <f t="shared" si="16"/>
        <v>3.5247452980500005</v>
      </c>
      <c r="R17" s="38">
        <f t="shared" si="5"/>
        <v>1.0566666666666653</v>
      </c>
      <c r="S17" s="84"/>
      <c r="T17" s="39">
        <v>8.6182550300000003</v>
      </c>
      <c r="U17" s="38">
        <f t="shared" si="6"/>
        <v>0.38879346000000048</v>
      </c>
      <c r="V17" s="38">
        <v>0.41082508940000001</v>
      </c>
      <c r="W17" s="37">
        <f t="shared" si="17"/>
        <v>3.5247452980500005</v>
      </c>
      <c r="X17" s="38">
        <f t="shared" si="7"/>
        <v>1.0566666666666653</v>
      </c>
      <c r="Y17" s="84"/>
      <c r="Z17" s="39">
        <v>8.6182550300000003</v>
      </c>
      <c r="AA17" s="38">
        <f t="shared" si="8"/>
        <v>0.38879346000000048</v>
      </c>
      <c r="AB17" s="38">
        <v>0.41082508940000001</v>
      </c>
      <c r="AC17" s="37">
        <f t="shared" si="18"/>
        <v>3.5247452980500005</v>
      </c>
      <c r="AD17" s="38">
        <f t="shared" si="9"/>
        <v>1.0566666666666653</v>
      </c>
      <c r="AE17" s="84"/>
      <c r="AF17" s="39">
        <v>8.6182550300000003</v>
      </c>
      <c r="AG17" s="38">
        <f t="shared" si="10"/>
        <v>0.38879346000000048</v>
      </c>
      <c r="AH17" s="38">
        <v>0.41082508940000001</v>
      </c>
      <c r="AI17" s="37">
        <f t="shared" si="19"/>
        <v>3.5247452980500005</v>
      </c>
      <c r="AJ17" s="38">
        <f t="shared" si="11"/>
        <v>1.0566666666666653</v>
      </c>
      <c r="AK17" s="84"/>
      <c r="AL17" s="39">
        <v>8.6182550300000003</v>
      </c>
      <c r="AM17" s="38">
        <f t="shared" si="12"/>
        <v>0.38879346000000048</v>
      </c>
      <c r="AN17" s="38">
        <v>0.41082508940000001</v>
      </c>
      <c r="AO17" s="37">
        <f t="shared" si="20"/>
        <v>3.5247452980500005</v>
      </c>
      <c r="AP17" s="38">
        <f t="shared" si="13"/>
        <v>1.0566666666666653</v>
      </c>
      <c r="AQ17" s="84"/>
      <c r="AR17" s="14"/>
      <c r="AS17" s="14"/>
      <c r="AT17" s="14"/>
      <c r="AU17" s="14"/>
      <c r="AV17" s="14"/>
      <c r="AW17" s="14"/>
      <c r="AX17" s="14"/>
      <c r="AY17" s="14"/>
      <c r="AZ17" s="14"/>
      <c r="BA17" s="14"/>
      <c r="BB17" s="14"/>
      <c r="BC17" s="14"/>
      <c r="BD17" s="14"/>
      <c r="BE17" s="14"/>
      <c r="BF17" s="14"/>
      <c r="BG17" s="14"/>
      <c r="BH17" s="14"/>
    </row>
    <row r="18" spans="1:60" s="13" customFormat="1" ht="15" customHeight="1" x14ac:dyDescent="0.25">
      <c r="A18" s="24">
        <v>36</v>
      </c>
      <c r="B18" s="39">
        <v>9.0070484900000007</v>
      </c>
      <c r="C18" s="38">
        <f t="shared" si="0"/>
        <v>0.3887934599999987</v>
      </c>
      <c r="D18" s="38">
        <v>0.4328567188000001</v>
      </c>
      <c r="E18" s="37">
        <f t="shared" si="14"/>
        <v>3.9576020168500006</v>
      </c>
      <c r="F18" s="38">
        <f t="shared" si="1"/>
        <v>1.1133333333333373</v>
      </c>
      <c r="G18" s="84"/>
      <c r="H18" s="39">
        <v>9.0070484900000007</v>
      </c>
      <c r="I18" s="38">
        <f t="shared" si="2"/>
        <v>0.3887934599999987</v>
      </c>
      <c r="J18" s="38">
        <v>0.4328567188000001</v>
      </c>
      <c r="K18" s="37">
        <f t="shared" si="15"/>
        <v>3.9576020168500006</v>
      </c>
      <c r="L18" s="38">
        <f t="shared" si="3"/>
        <v>1.1133333333333373</v>
      </c>
      <c r="M18" s="84"/>
      <c r="N18" s="39">
        <v>9.0070484900000007</v>
      </c>
      <c r="O18" s="38">
        <f t="shared" si="4"/>
        <v>0.3887934599999987</v>
      </c>
      <c r="P18" s="38">
        <v>0.4328567188000001</v>
      </c>
      <c r="Q18" s="37">
        <f t="shared" si="16"/>
        <v>3.9576020168500006</v>
      </c>
      <c r="R18" s="38">
        <f t="shared" si="5"/>
        <v>1.1133333333333373</v>
      </c>
      <c r="S18" s="84"/>
      <c r="T18" s="39">
        <v>9.0070484900000007</v>
      </c>
      <c r="U18" s="38">
        <f t="shared" si="6"/>
        <v>0.3887934599999987</v>
      </c>
      <c r="V18" s="38">
        <v>0.4328567188000001</v>
      </c>
      <c r="W18" s="37">
        <f t="shared" si="17"/>
        <v>3.9576020168500006</v>
      </c>
      <c r="X18" s="38">
        <f t="shared" si="7"/>
        <v>1.1133333333333373</v>
      </c>
      <c r="Y18" s="84"/>
      <c r="Z18" s="39">
        <v>9.0070484900000007</v>
      </c>
      <c r="AA18" s="38">
        <f t="shared" si="8"/>
        <v>0.3887934599999987</v>
      </c>
      <c r="AB18" s="38">
        <v>0.4328567188000001</v>
      </c>
      <c r="AC18" s="37">
        <f t="shared" si="18"/>
        <v>3.9576020168500006</v>
      </c>
      <c r="AD18" s="38">
        <f t="shared" si="9"/>
        <v>1.1133333333333373</v>
      </c>
      <c r="AE18" s="84"/>
      <c r="AF18" s="39">
        <v>9.0070484900000007</v>
      </c>
      <c r="AG18" s="38">
        <f t="shared" si="10"/>
        <v>0.3887934599999987</v>
      </c>
      <c r="AH18" s="38">
        <v>0.4328567188000001</v>
      </c>
      <c r="AI18" s="37">
        <f t="shared" si="19"/>
        <v>3.9576020168500006</v>
      </c>
      <c r="AJ18" s="38">
        <f t="shared" si="11"/>
        <v>1.1133333333333373</v>
      </c>
      <c r="AK18" s="84"/>
      <c r="AL18" s="39">
        <v>9.0070484900000007</v>
      </c>
      <c r="AM18" s="38">
        <f t="shared" si="12"/>
        <v>0.3887934599999987</v>
      </c>
      <c r="AN18" s="38">
        <v>0.4328567188000001</v>
      </c>
      <c r="AO18" s="37">
        <f t="shared" si="20"/>
        <v>3.9576020168500006</v>
      </c>
      <c r="AP18" s="38">
        <f t="shared" si="13"/>
        <v>1.1133333333333373</v>
      </c>
      <c r="AQ18" s="84"/>
      <c r="AR18" s="14"/>
      <c r="AS18" s="14"/>
      <c r="AT18" s="14"/>
      <c r="AU18" s="14"/>
      <c r="AV18" s="14"/>
      <c r="AW18" s="14"/>
      <c r="AX18" s="14"/>
      <c r="AY18" s="14"/>
      <c r="AZ18" s="14"/>
      <c r="BA18" s="14"/>
      <c r="BB18" s="14"/>
      <c r="BC18" s="14"/>
      <c r="BD18" s="14"/>
      <c r="BE18" s="14"/>
      <c r="BF18" s="14"/>
      <c r="BG18" s="14"/>
      <c r="BH18" s="14"/>
    </row>
    <row r="19" spans="1:60" s="13" customFormat="1" ht="15" customHeight="1" x14ac:dyDescent="0.25">
      <c r="A19" s="24">
        <v>37</v>
      </c>
      <c r="B19" s="39">
        <v>9.3958419499999994</v>
      </c>
      <c r="C19" s="38">
        <f t="shared" si="0"/>
        <v>0.38879346000000048</v>
      </c>
      <c r="D19" s="38">
        <v>0.45488834820000007</v>
      </c>
      <c r="E19" s="37">
        <f t="shared" si="14"/>
        <v>4.4124903650500009</v>
      </c>
      <c r="F19" s="38">
        <f t="shared" si="1"/>
        <v>1.1699999999999988</v>
      </c>
      <c r="G19" s="84"/>
      <c r="H19" s="39">
        <v>9.3958419499999994</v>
      </c>
      <c r="I19" s="38">
        <f t="shared" si="2"/>
        <v>0.38879346000000048</v>
      </c>
      <c r="J19" s="38">
        <v>0.45488834820000007</v>
      </c>
      <c r="K19" s="37">
        <f t="shared" si="15"/>
        <v>4.4124903650500009</v>
      </c>
      <c r="L19" s="38">
        <f t="shared" si="3"/>
        <v>1.1699999999999988</v>
      </c>
      <c r="M19" s="84"/>
      <c r="N19" s="39">
        <v>9.3958419499999994</v>
      </c>
      <c r="O19" s="38">
        <f t="shared" si="4"/>
        <v>0.38879346000000048</v>
      </c>
      <c r="P19" s="38">
        <v>0.45488834820000007</v>
      </c>
      <c r="Q19" s="37">
        <f t="shared" si="16"/>
        <v>4.4124903650500009</v>
      </c>
      <c r="R19" s="38">
        <f t="shared" si="5"/>
        <v>1.1699999999999988</v>
      </c>
      <c r="S19" s="84"/>
      <c r="T19" s="39">
        <v>9.3958419499999994</v>
      </c>
      <c r="U19" s="38">
        <f t="shared" si="6"/>
        <v>0.38879346000000048</v>
      </c>
      <c r="V19" s="38">
        <v>0.45488834820000007</v>
      </c>
      <c r="W19" s="37">
        <f t="shared" si="17"/>
        <v>4.4124903650500009</v>
      </c>
      <c r="X19" s="38">
        <f t="shared" si="7"/>
        <v>1.1699999999999988</v>
      </c>
      <c r="Y19" s="84"/>
      <c r="Z19" s="39">
        <v>9.3958419499999994</v>
      </c>
      <c r="AA19" s="38">
        <f t="shared" si="8"/>
        <v>0.38879346000000048</v>
      </c>
      <c r="AB19" s="38">
        <v>0.45488834820000007</v>
      </c>
      <c r="AC19" s="37">
        <f t="shared" si="18"/>
        <v>4.4124903650500009</v>
      </c>
      <c r="AD19" s="38">
        <f t="shared" si="9"/>
        <v>1.1699999999999988</v>
      </c>
      <c r="AE19" s="84"/>
      <c r="AF19" s="39">
        <v>9.3958419499999994</v>
      </c>
      <c r="AG19" s="38">
        <f t="shared" si="10"/>
        <v>0.38879346000000048</v>
      </c>
      <c r="AH19" s="38">
        <v>0.45488834820000007</v>
      </c>
      <c r="AI19" s="37">
        <f t="shared" si="19"/>
        <v>4.4124903650500009</v>
      </c>
      <c r="AJ19" s="38">
        <f t="shared" si="11"/>
        <v>1.1699999999999988</v>
      </c>
      <c r="AK19" s="84"/>
      <c r="AL19" s="39">
        <v>9.3958419499999994</v>
      </c>
      <c r="AM19" s="38">
        <f t="shared" si="12"/>
        <v>0.38879346000000048</v>
      </c>
      <c r="AN19" s="38">
        <v>0.45488834820000007</v>
      </c>
      <c r="AO19" s="37">
        <f t="shared" si="20"/>
        <v>4.4124903650500009</v>
      </c>
      <c r="AP19" s="38">
        <f t="shared" si="13"/>
        <v>1.1699999999999988</v>
      </c>
      <c r="AQ19" s="84"/>
      <c r="AR19" s="14"/>
      <c r="AS19" s="14"/>
      <c r="AT19" s="14"/>
      <c r="AU19" s="14"/>
      <c r="AV19" s="14"/>
      <c r="AW19" s="14"/>
      <c r="AX19" s="14"/>
      <c r="AY19" s="14"/>
      <c r="AZ19" s="14"/>
      <c r="BA19" s="14"/>
      <c r="BB19" s="14"/>
      <c r="BC19" s="14"/>
      <c r="BD19" s="14"/>
      <c r="BE19" s="14"/>
      <c r="BF19" s="14"/>
      <c r="BG19" s="14"/>
      <c r="BH19" s="14"/>
    </row>
    <row r="20" spans="1:60" s="13" customFormat="1" ht="15" customHeight="1" x14ac:dyDescent="0.25">
      <c r="A20" s="24">
        <v>38</v>
      </c>
      <c r="B20" s="39">
        <v>9.7846354099999999</v>
      </c>
      <c r="C20" s="38">
        <f t="shared" si="0"/>
        <v>0.38879346000000048</v>
      </c>
      <c r="D20" s="38">
        <v>0.4769199776000001</v>
      </c>
      <c r="E20" s="37">
        <f t="shared" si="14"/>
        <v>4.8894103426500006</v>
      </c>
      <c r="F20" s="38">
        <f t="shared" si="1"/>
        <v>1.2266666666666655</v>
      </c>
      <c r="G20" s="84"/>
      <c r="H20" s="39">
        <v>9.7846354099999999</v>
      </c>
      <c r="I20" s="38">
        <f t="shared" si="2"/>
        <v>0.38879346000000048</v>
      </c>
      <c r="J20" s="38">
        <v>0.4769199776000001</v>
      </c>
      <c r="K20" s="37">
        <f t="shared" si="15"/>
        <v>4.8894103426500006</v>
      </c>
      <c r="L20" s="38">
        <f t="shared" si="3"/>
        <v>1.2266666666666655</v>
      </c>
      <c r="M20" s="84"/>
      <c r="N20" s="39">
        <v>9.7846354099999999</v>
      </c>
      <c r="O20" s="38">
        <f t="shared" si="4"/>
        <v>0.38879346000000048</v>
      </c>
      <c r="P20" s="38">
        <v>0.4769199776000001</v>
      </c>
      <c r="Q20" s="37">
        <f t="shared" si="16"/>
        <v>4.8894103426500006</v>
      </c>
      <c r="R20" s="38">
        <f t="shared" si="5"/>
        <v>1.2266666666666655</v>
      </c>
      <c r="S20" s="84"/>
      <c r="T20" s="39">
        <v>9.7846354099999999</v>
      </c>
      <c r="U20" s="38">
        <f t="shared" si="6"/>
        <v>0.38879346000000048</v>
      </c>
      <c r="V20" s="38">
        <v>0.4769199776000001</v>
      </c>
      <c r="W20" s="37">
        <f t="shared" si="17"/>
        <v>4.8894103426500006</v>
      </c>
      <c r="X20" s="38">
        <f t="shared" si="7"/>
        <v>1.2266666666666655</v>
      </c>
      <c r="Y20" s="84"/>
      <c r="Z20" s="39">
        <v>9.7846354099999999</v>
      </c>
      <c r="AA20" s="38">
        <f t="shared" si="8"/>
        <v>0.38879346000000048</v>
      </c>
      <c r="AB20" s="38">
        <v>0.4769199776000001</v>
      </c>
      <c r="AC20" s="37">
        <f t="shared" si="18"/>
        <v>4.8894103426500006</v>
      </c>
      <c r="AD20" s="38">
        <f t="shared" si="9"/>
        <v>1.2266666666666655</v>
      </c>
      <c r="AE20" s="84"/>
      <c r="AF20" s="39">
        <v>9.7846354099999999</v>
      </c>
      <c r="AG20" s="38">
        <f t="shared" si="10"/>
        <v>0.38879346000000048</v>
      </c>
      <c r="AH20" s="38">
        <v>0.4769199776000001</v>
      </c>
      <c r="AI20" s="37">
        <f t="shared" si="19"/>
        <v>4.8894103426500006</v>
      </c>
      <c r="AJ20" s="38">
        <f t="shared" si="11"/>
        <v>1.2266666666666655</v>
      </c>
      <c r="AK20" s="84"/>
      <c r="AL20" s="39">
        <v>9.7846354099999999</v>
      </c>
      <c r="AM20" s="38">
        <f t="shared" si="12"/>
        <v>0.38879346000000048</v>
      </c>
      <c r="AN20" s="38">
        <v>0.4769199776000001</v>
      </c>
      <c r="AO20" s="37">
        <f t="shared" si="20"/>
        <v>4.8894103426500006</v>
      </c>
      <c r="AP20" s="38">
        <f t="shared" si="13"/>
        <v>1.2266666666666655</v>
      </c>
      <c r="AQ20" s="84"/>
      <c r="AR20" s="14"/>
      <c r="AS20" s="14"/>
      <c r="AT20" s="14"/>
      <c r="AU20" s="14"/>
      <c r="AV20" s="14"/>
      <c r="AW20" s="14"/>
      <c r="AX20" s="14"/>
      <c r="AY20" s="14"/>
      <c r="AZ20" s="14"/>
      <c r="BA20" s="14"/>
      <c r="BB20" s="14"/>
      <c r="BC20" s="14"/>
      <c r="BD20" s="14"/>
      <c r="BE20" s="14"/>
      <c r="BF20" s="14"/>
      <c r="BG20" s="14"/>
      <c r="BH20" s="14"/>
    </row>
    <row r="21" spans="1:60" s="13" customFormat="1" ht="15" customHeight="1" x14ac:dyDescent="0.25">
      <c r="A21" s="24">
        <v>39</v>
      </c>
      <c r="B21" s="39">
        <v>10.17342887</v>
      </c>
      <c r="C21" s="38">
        <f t="shared" si="0"/>
        <v>0.38879346000000048</v>
      </c>
      <c r="D21" s="38">
        <v>0.49895160700000007</v>
      </c>
      <c r="E21" s="37">
        <f t="shared" si="14"/>
        <v>5.388361949650001</v>
      </c>
      <c r="F21" s="38">
        <f t="shared" si="1"/>
        <v>1.2833333333333319</v>
      </c>
      <c r="G21" s="84"/>
      <c r="H21" s="39">
        <v>10.17342887</v>
      </c>
      <c r="I21" s="38">
        <f t="shared" si="2"/>
        <v>0.38879346000000048</v>
      </c>
      <c r="J21" s="38">
        <v>0.49895160700000007</v>
      </c>
      <c r="K21" s="37">
        <f t="shared" si="15"/>
        <v>5.388361949650001</v>
      </c>
      <c r="L21" s="38">
        <f t="shared" si="3"/>
        <v>1.2833333333333319</v>
      </c>
      <c r="M21" s="84"/>
      <c r="N21" s="39">
        <v>10.17342887</v>
      </c>
      <c r="O21" s="38">
        <f t="shared" si="4"/>
        <v>0.38879346000000048</v>
      </c>
      <c r="P21" s="38">
        <v>0.49895160700000007</v>
      </c>
      <c r="Q21" s="37">
        <f t="shared" si="16"/>
        <v>5.388361949650001</v>
      </c>
      <c r="R21" s="38">
        <f t="shared" si="5"/>
        <v>1.2833333333333319</v>
      </c>
      <c r="S21" s="84"/>
      <c r="T21" s="39">
        <v>10.17342887</v>
      </c>
      <c r="U21" s="38">
        <f t="shared" si="6"/>
        <v>0.38879346000000048</v>
      </c>
      <c r="V21" s="38">
        <v>0.49895160700000007</v>
      </c>
      <c r="W21" s="37">
        <f t="shared" si="17"/>
        <v>5.388361949650001</v>
      </c>
      <c r="X21" s="38">
        <f t="shared" si="7"/>
        <v>1.2833333333333319</v>
      </c>
      <c r="Y21" s="84"/>
      <c r="Z21" s="39">
        <v>10.17342887</v>
      </c>
      <c r="AA21" s="38">
        <f t="shared" si="8"/>
        <v>0.38879346000000048</v>
      </c>
      <c r="AB21" s="38">
        <v>0.49895160700000007</v>
      </c>
      <c r="AC21" s="37">
        <f t="shared" si="18"/>
        <v>5.388361949650001</v>
      </c>
      <c r="AD21" s="38">
        <f t="shared" si="9"/>
        <v>1.2833333333333319</v>
      </c>
      <c r="AE21" s="84"/>
      <c r="AF21" s="39">
        <v>10.17342887</v>
      </c>
      <c r="AG21" s="38">
        <f t="shared" si="10"/>
        <v>0.38879346000000048</v>
      </c>
      <c r="AH21" s="38">
        <v>0.49895160700000007</v>
      </c>
      <c r="AI21" s="37">
        <f t="shared" si="19"/>
        <v>5.388361949650001</v>
      </c>
      <c r="AJ21" s="38">
        <f t="shared" si="11"/>
        <v>1.2833333333333319</v>
      </c>
      <c r="AK21" s="84"/>
      <c r="AL21" s="39">
        <v>10.17342887</v>
      </c>
      <c r="AM21" s="38">
        <f t="shared" si="12"/>
        <v>0.38879346000000048</v>
      </c>
      <c r="AN21" s="38">
        <v>0.49895160700000007</v>
      </c>
      <c r="AO21" s="37">
        <f t="shared" si="20"/>
        <v>5.388361949650001</v>
      </c>
      <c r="AP21" s="38">
        <f t="shared" si="13"/>
        <v>1.2833333333333319</v>
      </c>
      <c r="AQ21" s="84"/>
      <c r="AR21" s="14"/>
      <c r="AS21" s="14"/>
      <c r="AT21" s="14"/>
      <c r="AU21" s="14"/>
      <c r="AV21" s="14"/>
      <c r="AW21" s="14"/>
      <c r="AX21" s="14"/>
      <c r="AY21" s="14"/>
      <c r="AZ21" s="14"/>
      <c r="BA21" s="14"/>
      <c r="BB21" s="14"/>
      <c r="BC21" s="14"/>
      <c r="BD21" s="14"/>
      <c r="BE21" s="14"/>
      <c r="BF21" s="14"/>
      <c r="BG21" s="14"/>
      <c r="BH21" s="14"/>
    </row>
    <row r="22" spans="1:60" s="13" customFormat="1" ht="15" customHeight="1" x14ac:dyDescent="0.25">
      <c r="A22" s="24">
        <v>40</v>
      </c>
      <c r="B22" s="39">
        <v>10.562222330000001</v>
      </c>
      <c r="C22" s="38">
        <f t="shared" si="0"/>
        <v>0.3887934599999987</v>
      </c>
      <c r="D22" s="38">
        <v>0.5174655812857144</v>
      </c>
      <c r="E22" s="37">
        <f t="shared" si="14"/>
        <v>5.9058275309357153</v>
      </c>
      <c r="F22" s="38">
        <f t="shared" si="1"/>
        <v>1.3309523809523858</v>
      </c>
      <c r="G22" s="84"/>
      <c r="H22" s="39">
        <v>10.562222330000001</v>
      </c>
      <c r="I22" s="38">
        <f t="shared" si="2"/>
        <v>0.3887934599999987</v>
      </c>
      <c r="J22" s="38">
        <v>0.5174655812857144</v>
      </c>
      <c r="K22" s="37">
        <f t="shared" si="15"/>
        <v>5.9058275309357153</v>
      </c>
      <c r="L22" s="38">
        <f t="shared" si="3"/>
        <v>1.3309523809523858</v>
      </c>
      <c r="M22" s="84"/>
      <c r="N22" s="39">
        <v>10.562222330000001</v>
      </c>
      <c r="O22" s="38">
        <f t="shared" si="4"/>
        <v>0.3887934599999987</v>
      </c>
      <c r="P22" s="38">
        <v>0.5174655812857144</v>
      </c>
      <c r="Q22" s="37">
        <f t="shared" si="16"/>
        <v>5.9058275309357153</v>
      </c>
      <c r="R22" s="38">
        <f t="shared" si="5"/>
        <v>1.3309523809523858</v>
      </c>
      <c r="S22" s="84"/>
      <c r="T22" s="39">
        <v>10.562222330000001</v>
      </c>
      <c r="U22" s="38">
        <f t="shared" si="6"/>
        <v>0.3887934599999987</v>
      </c>
      <c r="V22" s="38">
        <v>0.5174655812857144</v>
      </c>
      <c r="W22" s="37">
        <f t="shared" si="17"/>
        <v>5.9058275309357153</v>
      </c>
      <c r="X22" s="38">
        <f t="shared" si="7"/>
        <v>1.3309523809523858</v>
      </c>
      <c r="Y22" s="84"/>
      <c r="Z22" s="39">
        <v>10.562222330000001</v>
      </c>
      <c r="AA22" s="38">
        <f t="shared" si="8"/>
        <v>0.3887934599999987</v>
      </c>
      <c r="AB22" s="38">
        <v>0.5174655812857144</v>
      </c>
      <c r="AC22" s="37">
        <f t="shared" si="18"/>
        <v>5.9058275309357153</v>
      </c>
      <c r="AD22" s="38">
        <f t="shared" si="9"/>
        <v>1.3309523809523858</v>
      </c>
      <c r="AE22" s="84"/>
      <c r="AF22" s="39">
        <v>10.562222330000001</v>
      </c>
      <c r="AG22" s="38">
        <f t="shared" si="10"/>
        <v>0.3887934599999987</v>
      </c>
      <c r="AH22" s="38">
        <v>0.5174655812857144</v>
      </c>
      <c r="AI22" s="37">
        <f t="shared" si="19"/>
        <v>5.9058275309357153</v>
      </c>
      <c r="AJ22" s="38">
        <f t="shared" si="11"/>
        <v>1.3309523809523858</v>
      </c>
      <c r="AK22" s="84"/>
      <c r="AL22" s="39">
        <v>10.562222330000001</v>
      </c>
      <c r="AM22" s="38">
        <f t="shared" si="12"/>
        <v>0.3887934599999987</v>
      </c>
      <c r="AN22" s="38">
        <v>0.5174655812857144</v>
      </c>
      <c r="AO22" s="37">
        <f t="shared" si="20"/>
        <v>5.9058275309357153</v>
      </c>
      <c r="AP22" s="38">
        <f t="shared" si="13"/>
        <v>1.3309523809523858</v>
      </c>
      <c r="AQ22" s="84"/>
      <c r="AR22" s="14"/>
      <c r="AS22" s="14"/>
      <c r="AT22" s="14"/>
      <c r="AU22" s="14"/>
      <c r="AV22" s="14"/>
      <c r="AW22" s="14"/>
      <c r="AX22" s="14"/>
      <c r="AY22" s="14"/>
      <c r="AZ22" s="14"/>
      <c r="BA22" s="14"/>
      <c r="BB22" s="14"/>
      <c r="BC22" s="14"/>
      <c r="BD22" s="14"/>
      <c r="BE22" s="14"/>
      <c r="BF22" s="14"/>
      <c r="BG22" s="14"/>
      <c r="BH22" s="14"/>
    </row>
    <row r="23" spans="1:60" s="13" customFormat="1" ht="15" customHeight="1" x14ac:dyDescent="0.25">
      <c r="A23" s="24">
        <v>41</v>
      </c>
      <c r="B23" s="39">
        <v>10.95101579</v>
      </c>
      <c r="C23" s="38">
        <f t="shared" si="0"/>
        <v>0.38879346000000048</v>
      </c>
      <c r="D23" s="38">
        <v>0.53597955557142862</v>
      </c>
      <c r="E23" s="37">
        <f t="shared" si="14"/>
        <v>6.4418070865071435</v>
      </c>
      <c r="F23" s="38">
        <f t="shared" si="1"/>
        <v>1.378571428571427</v>
      </c>
      <c r="G23" s="84"/>
      <c r="H23" s="39">
        <v>10.95101579</v>
      </c>
      <c r="I23" s="38">
        <f t="shared" si="2"/>
        <v>0.38879346000000048</v>
      </c>
      <c r="J23" s="38">
        <v>0.53597955557142862</v>
      </c>
      <c r="K23" s="37">
        <f t="shared" si="15"/>
        <v>6.4418070865071435</v>
      </c>
      <c r="L23" s="38">
        <f t="shared" si="3"/>
        <v>1.378571428571427</v>
      </c>
      <c r="M23" s="84"/>
      <c r="N23" s="39">
        <v>10.95101579</v>
      </c>
      <c r="O23" s="38">
        <f t="shared" si="4"/>
        <v>0.38879346000000048</v>
      </c>
      <c r="P23" s="38">
        <v>0.53597955557142862</v>
      </c>
      <c r="Q23" s="37">
        <f t="shared" si="16"/>
        <v>6.4418070865071435</v>
      </c>
      <c r="R23" s="38">
        <f t="shared" si="5"/>
        <v>1.378571428571427</v>
      </c>
      <c r="S23" s="84"/>
      <c r="T23" s="39">
        <v>10.95101579</v>
      </c>
      <c r="U23" s="38">
        <f t="shared" si="6"/>
        <v>0.38879346000000048</v>
      </c>
      <c r="V23" s="38">
        <v>0.53597955557142862</v>
      </c>
      <c r="W23" s="37">
        <f t="shared" si="17"/>
        <v>6.4418070865071435</v>
      </c>
      <c r="X23" s="38">
        <f t="shared" si="7"/>
        <v>1.378571428571427</v>
      </c>
      <c r="Y23" s="84"/>
      <c r="Z23" s="39">
        <v>10.95101579</v>
      </c>
      <c r="AA23" s="38">
        <f t="shared" si="8"/>
        <v>0.38879346000000048</v>
      </c>
      <c r="AB23" s="38">
        <v>0.53597955557142862</v>
      </c>
      <c r="AC23" s="37">
        <f t="shared" si="18"/>
        <v>6.4418070865071435</v>
      </c>
      <c r="AD23" s="38">
        <f t="shared" si="9"/>
        <v>1.378571428571427</v>
      </c>
      <c r="AE23" s="84"/>
      <c r="AF23" s="39">
        <v>10.95101579</v>
      </c>
      <c r="AG23" s="38">
        <f t="shared" si="10"/>
        <v>0.38879346000000048</v>
      </c>
      <c r="AH23" s="38">
        <v>0.53597955557142862</v>
      </c>
      <c r="AI23" s="37">
        <f t="shared" si="19"/>
        <v>6.4418070865071435</v>
      </c>
      <c r="AJ23" s="38">
        <f t="shared" si="11"/>
        <v>1.378571428571427</v>
      </c>
      <c r="AK23" s="84"/>
      <c r="AL23" s="39">
        <v>10.95101579</v>
      </c>
      <c r="AM23" s="38">
        <f t="shared" si="12"/>
        <v>0.38879346000000048</v>
      </c>
      <c r="AN23" s="38">
        <v>0.53597955557142862</v>
      </c>
      <c r="AO23" s="37">
        <f t="shared" si="20"/>
        <v>6.4418070865071435</v>
      </c>
      <c r="AP23" s="38">
        <f t="shared" si="13"/>
        <v>1.378571428571427</v>
      </c>
      <c r="AQ23" s="84"/>
      <c r="AR23" s="14"/>
      <c r="AS23" s="14"/>
      <c r="AT23" s="14"/>
      <c r="AU23" s="14"/>
      <c r="AV23" s="14"/>
      <c r="AW23" s="14"/>
      <c r="AX23" s="14"/>
      <c r="AY23" s="14"/>
      <c r="AZ23" s="14"/>
      <c r="BA23" s="14"/>
      <c r="BB23" s="14"/>
      <c r="BC23" s="14"/>
      <c r="BD23" s="14"/>
      <c r="BE23" s="14"/>
      <c r="BF23" s="14"/>
      <c r="BG23" s="14"/>
      <c r="BH23" s="14"/>
    </row>
    <row r="24" spans="1:60" s="13" customFormat="1" ht="15" customHeight="1" x14ac:dyDescent="0.25">
      <c r="A24" s="24">
        <v>42</v>
      </c>
      <c r="B24" s="39">
        <v>11.33980925</v>
      </c>
      <c r="C24" s="38">
        <f t="shared" si="0"/>
        <v>0.45359237000000086</v>
      </c>
      <c r="D24" s="38">
        <v>0.55449352985714295</v>
      </c>
      <c r="E24" s="37">
        <f t="shared" si="14"/>
        <v>6.9963006163642865</v>
      </c>
      <c r="F24" s="38">
        <f t="shared" si="1"/>
        <v>1.2224489795918347</v>
      </c>
      <c r="G24" s="84"/>
      <c r="H24" s="39">
        <v>11.33980925</v>
      </c>
      <c r="I24" s="38">
        <f t="shared" si="2"/>
        <v>0.45359237000000086</v>
      </c>
      <c r="J24" s="38">
        <v>0.55449352985714295</v>
      </c>
      <c r="K24" s="37">
        <f t="shared" si="15"/>
        <v>6.9963006163642865</v>
      </c>
      <c r="L24" s="38">
        <f t="shared" si="3"/>
        <v>1.2224489795918347</v>
      </c>
      <c r="M24" s="84"/>
      <c r="N24" s="39">
        <v>11.33980925</v>
      </c>
      <c r="O24" s="38">
        <f t="shared" si="4"/>
        <v>0.45359237000000086</v>
      </c>
      <c r="P24" s="38">
        <v>0.55449352985714295</v>
      </c>
      <c r="Q24" s="37">
        <f t="shared" si="16"/>
        <v>6.9963006163642865</v>
      </c>
      <c r="R24" s="38">
        <f t="shared" si="5"/>
        <v>1.2224489795918347</v>
      </c>
      <c r="S24" s="84"/>
      <c r="T24" s="39">
        <v>11.33980925</v>
      </c>
      <c r="U24" s="38">
        <f t="shared" si="6"/>
        <v>0.45359237000000086</v>
      </c>
      <c r="V24" s="38">
        <v>0.55449352985714295</v>
      </c>
      <c r="W24" s="37">
        <f t="shared" si="17"/>
        <v>6.9963006163642865</v>
      </c>
      <c r="X24" s="38">
        <f t="shared" si="7"/>
        <v>1.2224489795918347</v>
      </c>
      <c r="Y24" s="84"/>
      <c r="Z24" s="39">
        <v>11.33980925</v>
      </c>
      <c r="AA24" s="38">
        <f t="shared" si="8"/>
        <v>0.45359237000000086</v>
      </c>
      <c r="AB24" s="38">
        <v>0.55449352985714295</v>
      </c>
      <c r="AC24" s="37">
        <f t="shared" si="18"/>
        <v>6.9963006163642865</v>
      </c>
      <c r="AD24" s="38">
        <f t="shared" si="9"/>
        <v>1.2224489795918347</v>
      </c>
      <c r="AE24" s="84"/>
      <c r="AF24" s="39">
        <v>11.33980925</v>
      </c>
      <c r="AG24" s="38">
        <f t="shared" si="10"/>
        <v>0.45359237000000086</v>
      </c>
      <c r="AH24" s="38">
        <v>0.55449352985714295</v>
      </c>
      <c r="AI24" s="37">
        <f t="shared" si="19"/>
        <v>6.9963006163642865</v>
      </c>
      <c r="AJ24" s="38">
        <f t="shared" si="11"/>
        <v>1.2224489795918347</v>
      </c>
      <c r="AK24" s="84"/>
      <c r="AL24" s="39">
        <v>11.33980925</v>
      </c>
      <c r="AM24" s="38">
        <f t="shared" si="12"/>
        <v>0.45359237000000086</v>
      </c>
      <c r="AN24" s="38">
        <v>0.55449352985714295</v>
      </c>
      <c r="AO24" s="37">
        <f t="shared" si="20"/>
        <v>6.9963006163642865</v>
      </c>
      <c r="AP24" s="38">
        <f t="shared" si="13"/>
        <v>1.2224489795918347</v>
      </c>
      <c r="AQ24" s="84"/>
      <c r="AR24" s="14"/>
      <c r="AS24" s="14"/>
      <c r="AT24" s="14"/>
      <c r="AU24" s="14"/>
      <c r="AV24" s="14"/>
      <c r="AW24" s="14"/>
      <c r="AX24" s="14"/>
      <c r="AY24" s="14"/>
      <c r="AZ24" s="14"/>
      <c r="BA24" s="14"/>
      <c r="BB24" s="14"/>
      <c r="BC24" s="14"/>
      <c r="BD24" s="14"/>
      <c r="BE24" s="14"/>
      <c r="BF24" s="14"/>
      <c r="BG24" s="14"/>
      <c r="BH24" s="14"/>
    </row>
    <row r="25" spans="1:60" s="13" customFormat="1" ht="15" customHeight="1" x14ac:dyDescent="0.25">
      <c r="A25" s="24">
        <v>43</v>
      </c>
      <c r="B25" s="39">
        <v>11.793401620000001</v>
      </c>
      <c r="C25" s="38">
        <f t="shared" si="0"/>
        <v>0.45359237000000086</v>
      </c>
      <c r="D25" s="38">
        <v>0.57300750414285717</v>
      </c>
      <c r="E25" s="37">
        <f t="shared" si="14"/>
        <v>7.5693081205071433</v>
      </c>
      <c r="F25" s="38">
        <f t="shared" si="1"/>
        <v>1.2632653061224466</v>
      </c>
      <c r="G25" s="84"/>
      <c r="H25" s="39">
        <v>11.793401620000001</v>
      </c>
      <c r="I25" s="38">
        <f t="shared" si="2"/>
        <v>0.45359237000000086</v>
      </c>
      <c r="J25" s="38">
        <v>0.57300750414285717</v>
      </c>
      <c r="K25" s="37">
        <f t="shared" si="15"/>
        <v>7.5693081205071433</v>
      </c>
      <c r="L25" s="38">
        <f t="shared" si="3"/>
        <v>1.2632653061224466</v>
      </c>
      <c r="M25" s="84"/>
      <c r="N25" s="39">
        <v>11.793401620000001</v>
      </c>
      <c r="O25" s="38">
        <f t="shared" si="4"/>
        <v>0.45359237000000086</v>
      </c>
      <c r="P25" s="38">
        <v>0.57300750414285717</v>
      </c>
      <c r="Q25" s="37">
        <f t="shared" si="16"/>
        <v>7.5693081205071433</v>
      </c>
      <c r="R25" s="38">
        <f t="shared" si="5"/>
        <v>1.2632653061224466</v>
      </c>
      <c r="S25" s="84"/>
      <c r="T25" s="39">
        <v>11.793401620000001</v>
      </c>
      <c r="U25" s="38">
        <f t="shared" si="6"/>
        <v>0.45359237000000086</v>
      </c>
      <c r="V25" s="38">
        <v>0.57300750414285717</v>
      </c>
      <c r="W25" s="37">
        <f t="shared" si="17"/>
        <v>7.5693081205071433</v>
      </c>
      <c r="X25" s="38">
        <f t="shared" si="7"/>
        <v>1.2632653061224466</v>
      </c>
      <c r="Y25" s="84"/>
      <c r="Z25" s="39">
        <v>11.793401620000001</v>
      </c>
      <c r="AA25" s="38">
        <f t="shared" si="8"/>
        <v>0.45359237000000086</v>
      </c>
      <c r="AB25" s="38">
        <v>0.57300750414285717</v>
      </c>
      <c r="AC25" s="37">
        <f t="shared" si="18"/>
        <v>7.5693081205071433</v>
      </c>
      <c r="AD25" s="38">
        <f t="shared" si="9"/>
        <v>1.2632653061224466</v>
      </c>
      <c r="AE25" s="84"/>
      <c r="AF25" s="39">
        <v>11.793401620000001</v>
      </c>
      <c r="AG25" s="38">
        <f t="shared" si="10"/>
        <v>0.45359237000000086</v>
      </c>
      <c r="AH25" s="38">
        <v>0.57300750414285717</v>
      </c>
      <c r="AI25" s="37">
        <f t="shared" si="19"/>
        <v>7.5693081205071433</v>
      </c>
      <c r="AJ25" s="38">
        <f t="shared" si="11"/>
        <v>1.2632653061224466</v>
      </c>
      <c r="AK25" s="84"/>
      <c r="AL25" s="39">
        <v>11.793401620000001</v>
      </c>
      <c r="AM25" s="38">
        <f t="shared" si="12"/>
        <v>0.45359237000000086</v>
      </c>
      <c r="AN25" s="38">
        <v>0.57300750414285717</v>
      </c>
      <c r="AO25" s="37">
        <f t="shared" si="20"/>
        <v>7.5693081205071433</v>
      </c>
      <c r="AP25" s="38">
        <f t="shared" si="13"/>
        <v>1.2632653061224466</v>
      </c>
      <c r="AQ25" s="84"/>
      <c r="AR25" s="14"/>
      <c r="AS25" s="14"/>
      <c r="AT25" s="14"/>
      <c r="AU25" s="14"/>
      <c r="AV25" s="14"/>
      <c r="AW25" s="14"/>
      <c r="AX25" s="14"/>
      <c r="AY25" s="14"/>
      <c r="AZ25" s="14"/>
      <c r="BA25" s="14"/>
      <c r="BB25" s="14"/>
      <c r="BC25" s="14"/>
      <c r="BD25" s="14"/>
      <c r="BE25" s="14"/>
      <c r="BF25" s="14"/>
      <c r="BG25" s="14"/>
      <c r="BH25" s="14"/>
    </row>
    <row r="26" spans="1:60" s="13" customFormat="1" ht="15" customHeight="1" x14ac:dyDescent="0.25">
      <c r="A26" s="24">
        <v>44</v>
      </c>
      <c r="B26" s="39">
        <v>12.246993990000002</v>
      </c>
      <c r="C26" s="38">
        <f t="shared" si="0"/>
        <v>0.45359236999999908</v>
      </c>
      <c r="D26" s="38">
        <v>0.5915214784285715</v>
      </c>
      <c r="E26" s="37">
        <f t="shared" si="14"/>
        <v>8.1608295989357149</v>
      </c>
      <c r="F26" s="38">
        <f t="shared" si="1"/>
        <v>1.304081632653064</v>
      </c>
      <c r="G26" s="84"/>
      <c r="H26" s="39">
        <v>12.246993990000002</v>
      </c>
      <c r="I26" s="38">
        <f t="shared" si="2"/>
        <v>0.45359236999999908</v>
      </c>
      <c r="J26" s="38">
        <v>0.5915214784285715</v>
      </c>
      <c r="K26" s="37">
        <f t="shared" si="15"/>
        <v>8.1608295989357149</v>
      </c>
      <c r="L26" s="38">
        <f t="shared" si="3"/>
        <v>1.304081632653064</v>
      </c>
      <c r="M26" s="84"/>
      <c r="N26" s="39">
        <v>12.246993990000002</v>
      </c>
      <c r="O26" s="38">
        <f t="shared" si="4"/>
        <v>0.45359236999999908</v>
      </c>
      <c r="P26" s="38">
        <v>0.5915214784285715</v>
      </c>
      <c r="Q26" s="37">
        <f t="shared" si="16"/>
        <v>8.1608295989357149</v>
      </c>
      <c r="R26" s="38">
        <f t="shared" si="5"/>
        <v>1.304081632653064</v>
      </c>
      <c r="S26" s="84"/>
      <c r="T26" s="39">
        <v>12.246993990000002</v>
      </c>
      <c r="U26" s="38">
        <f t="shared" si="6"/>
        <v>0.45359236999999908</v>
      </c>
      <c r="V26" s="38">
        <v>0.5915214784285715</v>
      </c>
      <c r="W26" s="37">
        <f t="shared" si="17"/>
        <v>8.1608295989357149</v>
      </c>
      <c r="X26" s="38">
        <f t="shared" si="7"/>
        <v>1.304081632653064</v>
      </c>
      <c r="Y26" s="84"/>
      <c r="Z26" s="39">
        <v>12.246993990000002</v>
      </c>
      <c r="AA26" s="38">
        <f t="shared" si="8"/>
        <v>0.45359236999999908</v>
      </c>
      <c r="AB26" s="38">
        <v>0.5915214784285715</v>
      </c>
      <c r="AC26" s="37">
        <f t="shared" si="18"/>
        <v>8.1608295989357149</v>
      </c>
      <c r="AD26" s="38">
        <f t="shared" si="9"/>
        <v>1.304081632653064</v>
      </c>
      <c r="AE26" s="84"/>
      <c r="AF26" s="39">
        <v>12.246993990000002</v>
      </c>
      <c r="AG26" s="38">
        <f t="shared" si="10"/>
        <v>0.45359236999999908</v>
      </c>
      <c r="AH26" s="38">
        <v>0.5915214784285715</v>
      </c>
      <c r="AI26" s="37">
        <f t="shared" si="19"/>
        <v>8.1608295989357149</v>
      </c>
      <c r="AJ26" s="38">
        <f t="shared" si="11"/>
        <v>1.304081632653064</v>
      </c>
      <c r="AK26" s="84"/>
      <c r="AL26" s="39">
        <v>12.246993990000002</v>
      </c>
      <c r="AM26" s="38">
        <f t="shared" si="12"/>
        <v>0.45359236999999908</v>
      </c>
      <c r="AN26" s="38">
        <v>0.5915214784285715</v>
      </c>
      <c r="AO26" s="37">
        <f t="shared" si="20"/>
        <v>8.1608295989357149</v>
      </c>
      <c r="AP26" s="38">
        <f t="shared" si="13"/>
        <v>1.304081632653064</v>
      </c>
      <c r="AQ26" s="84"/>
      <c r="AR26" s="14"/>
      <c r="AS26" s="14"/>
      <c r="AT26" s="14"/>
      <c r="AU26" s="14"/>
      <c r="AV26" s="14"/>
      <c r="AW26" s="14"/>
      <c r="AX26" s="14"/>
      <c r="AY26" s="14"/>
      <c r="AZ26" s="14"/>
      <c r="BA26" s="14"/>
      <c r="BB26" s="14"/>
      <c r="BC26" s="14"/>
      <c r="BD26" s="14"/>
      <c r="BE26" s="14"/>
      <c r="BF26" s="14"/>
      <c r="BG26" s="14"/>
      <c r="BH26" s="14"/>
    </row>
    <row r="27" spans="1:60" s="13" customFormat="1" ht="15" customHeight="1" x14ac:dyDescent="0.25">
      <c r="A27" s="24">
        <v>45</v>
      </c>
      <c r="B27" s="39">
        <v>12.700586360000001</v>
      </c>
      <c r="C27" s="38">
        <f t="shared" si="0"/>
        <v>0.45359236999999908</v>
      </c>
      <c r="D27" s="38">
        <v>0.61003545271428572</v>
      </c>
      <c r="E27" s="37">
        <f t="shared" si="14"/>
        <v>8.7708650516500004</v>
      </c>
      <c r="F27" s="38">
        <f t="shared" si="1"/>
        <v>1.3448979591836763</v>
      </c>
      <c r="G27" s="84"/>
      <c r="H27" s="39">
        <v>12.700586360000001</v>
      </c>
      <c r="I27" s="38">
        <f t="shared" si="2"/>
        <v>0.45359236999999908</v>
      </c>
      <c r="J27" s="38">
        <v>0.61003545271428572</v>
      </c>
      <c r="K27" s="37">
        <f t="shared" si="15"/>
        <v>8.7708650516500004</v>
      </c>
      <c r="L27" s="38">
        <f t="shared" si="3"/>
        <v>1.3448979591836763</v>
      </c>
      <c r="M27" s="84"/>
      <c r="N27" s="39">
        <v>12.700586360000001</v>
      </c>
      <c r="O27" s="38">
        <f t="shared" si="4"/>
        <v>0.45359236999999908</v>
      </c>
      <c r="P27" s="38">
        <v>0.61003545271428572</v>
      </c>
      <c r="Q27" s="37">
        <f t="shared" si="16"/>
        <v>8.7708650516500004</v>
      </c>
      <c r="R27" s="38">
        <f t="shared" si="5"/>
        <v>1.3448979591836763</v>
      </c>
      <c r="S27" s="84"/>
      <c r="T27" s="39">
        <v>12.700586360000001</v>
      </c>
      <c r="U27" s="38">
        <f t="shared" si="6"/>
        <v>0.45359236999999908</v>
      </c>
      <c r="V27" s="38">
        <v>0.61003545271428572</v>
      </c>
      <c r="W27" s="37">
        <f t="shared" si="17"/>
        <v>8.7708650516500004</v>
      </c>
      <c r="X27" s="38">
        <f t="shared" si="7"/>
        <v>1.3448979591836763</v>
      </c>
      <c r="Y27" s="84"/>
      <c r="Z27" s="39">
        <v>12.700586360000001</v>
      </c>
      <c r="AA27" s="38">
        <f t="shared" si="8"/>
        <v>0.45359236999999908</v>
      </c>
      <c r="AB27" s="38">
        <v>0.61003545271428572</v>
      </c>
      <c r="AC27" s="37">
        <f t="shared" si="18"/>
        <v>8.7708650516500004</v>
      </c>
      <c r="AD27" s="38">
        <f t="shared" si="9"/>
        <v>1.3448979591836763</v>
      </c>
      <c r="AE27" s="84"/>
      <c r="AF27" s="39">
        <v>12.700586360000001</v>
      </c>
      <c r="AG27" s="38">
        <f t="shared" si="10"/>
        <v>0.45359236999999908</v>
      </c>
      <c r="AH27" s="38">
        <v>0.61003545271428572</v>
      </c>
      <c r="AI27" s="37">
        <f t="shared" si="19"/>
        <v>8.7708650516500004</v>
      </c>
      <c r="AJ27" s="38">
        <f t="shared" si="11"/>
        <v>1.3448979591836763</v>
      </c>
      <c r="AK27" s="84"/>
      <c r="AL27" s="39">
        <v>12.700586360000001</v>
      </c>
      <c r="AM27" s="38">
        <f t="shared" si="12"/>
        <v>0.45359236999999908</v>
      </c>
      <c r="AN27" s="38">
        <v>0.61003545271428572</v>
      </c>
      <c r="AO27" s="37">
        <f t="shared" si="20"/>
        <v>8.7708650516500004</v>
      </c>
      <c r="AP27" s="38">
        <f t="shared" si="13"/>
        <v>1.3448979591836763</v>
      </c>
      <c r="AQ27" s="84"/>
      <c r="AR27" s="14"/>
      <c r="AS27" s="14"/>
      <c r="AT27" s="14"/>
      <c r="AU27" s="14"/>
      <c r="AV27" s="14"/>
      <c r="AW27" s="14"/>
      <c r="AX27" s="14"/>
      <c r="AY27" s="14"/>
      <c r="AZ27" s="14"/>
      <c r="BA27" s="14"/>
      <c r="BB27" s="14"/>
      <c r="BC27" s="14"/>
      <c r="BD27" s="14"/>
      <c r="BE27" s="14"/>
      <c r="BF27" s="14"/>
      <c r="BG27" s="14"/>
      <c r="BH27" s="14"/>
    </row>
    <row r="28" spans="1:60" s="13" customFormat="1" ht="15" customHeight="1" x14ac:dyDescent="0.25">
      <c r="A28" s="24">
        <v>46</v>
      </c>
      <c r="B28" s="39">
        <v>13.15417873</v>
      </c>
      <c r="C28" s="38">
        <f t="shared" si="0"/>
        <v>0.45359237000000086</v>
      </c>
      <c r="D28" s="38">
        <v>0.62854942700000005</v>
      </c>
      <c r="E28" s="37">
        <f t="shared" si="14"/>
        <v>9.3994144786499998</v>
      </c>
      <c r="F28" s="38">
        <f t="shared" si="1"/>
        <v>1.3857142857142832</v>
      </c>
      <c r="G28" s="84"/>
      <c r="H28" s="39">
        <v>13.15417873</v>
      </c>
      <c r="I28" s="38">
        <f t="shared" si="2"/>
        <v>0.45359237000000086</v>
      </c>
      <c r="J28" s="38">
        <v>0.62854942700000005</v>
      </c>
      <c r="K28" s="37">
        <f t="shared" si="15"/>
        <v>9.3994144786499998</v>
      </c>
      <c r="L28" s="38">
        <f t="shared" si="3"/>
        <v>1.3857142857142832</v>
      </c>
      <c r="M28" s="84"/>
      <c r="N28" s="39">
        <v>13.15417873</v>
      </c>
      <c r="O28" s="38">
        <f t="shared" si="4"/>
        <v>0.45359237000000086</v>
      </c>
      <c r="P28" s="38">
        <v>0.62854942700000005</v>
      </c>
      <c r="Q28" s="37">
        <f t="shared" si="16"/>
        <v>9.3994144786499998</v>
      </c>
      <c r="R28" s="38">
        <f t="shared" si="5"/>
        <v>1.3857142857142832</v>
      </c>
      <c r="S28" s="84"/>
      <c r="T28" s="39">
        <v>13.15417873</v>
      </c>
      <c r="U28" s="38">
        <f t="shared" si="6"/>
        <v>0.45359237000000086</v>
      </c>
      <c r="V28" s="38">
        <v>0.62854942700000005</v>
      </c>
      <c r="W28" s="37">
        <f t="shared" si="17"/>
        <v>9.3994144786499998</v>
      </c>
      <c r="X28" s="38">
        <f t="shared" si="7"/>
        <v>1.3857142857142832</v>
      </c>
      <c r="Y28" s="84"/>
      <c r="Z28" s="39">
        <v>13.15417873</v>
      </c>
      <c r="AA28" s="38">
        <f t="shared" si="8"/>
        <v>0.45359237000000086</v>
      </c>
      <c r="AB28" s="38">
        <v>0.62854942700000005</v>
      </c>
      <c r="AC28" s="37">
        <f t="shared" si="18"/>
        <v>9.3994144786499998</v>
      </c>
      <c r="AD28" s="38">
        <f t="shared" si="9"/>
        <v>1.3857142857142832</v>
      </c>
      <c r="AE28" s="84"/>
      <c r="AF28" s="39">
        <v>13.15417873</v>
      </c>
      <c r="AG28" s="38">
        <f t="shared" si="10"/>
        <v>0.45359237000000086</v>
      </c>
      <c r="AH28" s="38">
        <v>0.62854942700000005</v>
      </c>
      <c r="AI28" s="37">
        <f t="shared" si="19"/>
        <v>9.3994144786499998</v>
      </c>
      <c r="AJ28" s="38">
        <f t="shared" si="11"/>
        <v>1.3857142857142832</v>
      </c>
      <c r="AK28" s="84"/>
      <c r="AL28" s="39">
        <v>13.15417873</v>
      </c>
      <c r="AM28" s="38">
        <f t="shared" si="12"/>
        <v>0.45359237000000086</v>
      </c>
      <c r="AN28" s="38">
        <v>0.62854942700000005</v>
      </c>
      <c r="AO28" s="37">
        <f t="shared" si="20"/>
        <v>9.3994144786499998</v>
      </c>
      <c r="AP28" s="38">
        <f t="shared" si="13"/>
        <v>1.3857142857142832</v>
      </c>
      <c r="AQ28" s="84"/>
      <c r="AR28" s="14"/>
      <c r="AS28" s="14"/>
      <c r="AT28" s="14"/>
      <c r="AU28" s="14"/>
      <c r="AV28" s="14"/>
      <c r="AW28" s="14"/>
      <c r="AX28" s="14"/>
      <c r="AY28" s="14"/>
      <c r="AZ28" s="14"/>
      <c r="BA28" s="14"/>
      <c r="BB28" s="14"/>
      <c r="BC28" s="14"/>
      <c r="BD28" s="14"/>
      <c r="BE28" s="14"/>
      <c r="BF28" s="14"/>
      <c r="BG28" s="14"/>
      <c r="BH28" s="14"/>
    </row>
    <row r="29" spans="1:60" s="13" customFormat="1" ht="15" customHeight="1" x14ac:dyDescent="0.25">
      <c r="A29" s="24">
        <v>47</v>
      </c>
      <c r="B29" s="39">
        <v>13.607771100000001</v>
      </c>
      <c r="C29" s="38">
        <f t="shared" si="0"/>
        <v>0.45359236999999908</v>
      </c>
      <c r="D29" s="38">
        <v>0.66789162235714283</v>
      </c>
      <c r="E29" s="37">
        <f t="shared" si="14"/>
        <v>10.067306101007143</v>
      </c>
      <c r="F29" s="38">
        <f t="shared" si="1"/>
        <v>1.4724489795918396</v>
      </c>
      <c r="G29" s="84"/>
      <c r="H29" s="39">
        <v>13.607771100000001</v>
      </c>
      <c r="I29" s="38">
        <f t="shared" si="2"/>
        <v>0.45359236999999908</v>
      </c>
      <c r="J29" s="38">
        <v>0.66789162235714283</v>
      </c>
      <c r="K29" s="37">
        <f t="shared" si="15"/>
        <v>10.067306101007143</v>
      </c>
      <c r="L29" s="38">
        <f t="shared" si="3"/>
        <v>1.4724489795918396</v>
      </c>
      <c r="M29" s="84"/>
      <c r="N29" s="39">
        <v>13.607771100000001</v>
      </c>
      <c r="O29" s="38">
        <f t="shared" si="4"/>
        <v>0.45359236999999908</v>
      </c>
      <c r="P29" s="38">
        <v>0.66789162235714283</v>
      </c>
      <c r="Q29" s="37">
        <f t="shared" si="16"/>
        <v>10.067306101007143</v>
      </c>
      <c r="R29" s="38">
        <f t="shared" si="5"/>
        <v>1.4724489795918396</v>
      </c>
      <c r="S29" s="84"/>
      <c r="T29" s="39">
        <v>13.607771100000001</v>
      </c>
      <c r="U29" s="38">
        <f t="shared" si="6"/>
        <v>0.45359236999999908</v>
      </c>
      <c r="V29" s="38">
        <v>0.66789162235714283</v>
      </c>
      <c r="W29" s="37">
        <f t="shared" si="17"/>
        <v>10.067306101007143</v>
      </c>
      <c r="X29" s="38">
        <f t="shared" si="7"/>
        <v>1.4724489795918396</v>
      </c>
      <c r="Y29" s="84"/>
      <c r="Z29" s="39">
        <v>13.607771100000001</v>
      </c>
      <c r="AA29" s="38">
        <f t="shared" si="8"/>
        <v>0.45359236999999908</v>
      </c>
      <c r="AB29" s="38">
        <v>0.66789162235714283</v>
      </c>
      <c r="AC29" s="37">
        <f t="shared" si="18"/>
        <v>10.067306101007143</v>
      </c>
      <c r="AD29" s="38">
        <f t="shared" si="9"/>
        <v>1.4724489795918396</v>
      </c>
      <c r="AE29" s="84"/>
      <c r="AF29" s="39">
        <v>13.607771100000001</v>
      </c>
      <c r="AG29" s="38">
        <f t="shared" si="10"/>
        <v>0.45359236999999908</v>
      </c>
      <c r="AH29" s="38">
        <v>0.66789162235714283</v>
      </c>
      <c r="AI29" s="37">
        <f t="shared" si="19"/>
        <v>10.067306101007143</v>
      </c>
      <c r="AJ29" s="38">
        <f t="shared" si="11"/>
        <v>1.4724489795918396</v>
      </c>
      <c r="AK29" s="84"/>
      <c r="AL29" s="39">
        <v>13.607771100000001</v>
      </c>
      <c r="AM29" s="38">
        <f t="shared" si="12"/>
        <v>0.45359236999999908</v>
      </c>
      <c r="AN29" s="38">
        <v>0.66789162235714283</v>
      </c>
      <c r="AO29" s="37">
        <f t="shared" si="20"/>
        <v>10.067306101007143</v>
      </c>
      <c r="AP29" s="38">
        <f t="shared" si="13"/>
        <v>1.4724489795918396</v>
      </c>
      <c r="AQ29" s="84"/>
      <c r="AR29" s="14"/>
      <c r="AS29" s="14"/>
      <c r="AT29" s="14"/>
      <c r="AU29" s="14"/>
      <c r="AV29" s="14"/>
      <c r="AW29" s="14"/>
      <c r="AX29" s="14"/>
      <c r="AY29" s="14"/>
      <c r="AZ29" s="14"/>
      <c r="BA29" s="14"/>
      <c r="BB29" s="14"/>
      <c r="BC29" s="14"/>
      <c r="BD29" s="14"/>
      <c r="BE29" s="14"/>
      <c r="BF29" s="14"/>
      <c r="BG29" s="14"/>
      <c r="BH29" s="14"/>
    </row>
    <row r="30" spans="1:60" s="13" customFormat="1" ht="15" customHeight="1" x14ac:dyDescent="0.25">
      <c r="A30" s="24">
        <v>48</v>
      </c>
      <c r="B30" s="39">
        <v>14.06136347</v>
      </c>
      <c r="C30" s="38">
        <f t="shared" si="0"/>
        <v>0.45359237000000086</v>
      </c>
      <c r="D30" s="38">
        <v>0.70723381771428573</v>
      </c>
      <c r="E30" s="37">
        <f t="shared" si="14"/>
        <v>10.774539918721429</v>
      </c>
      <c r="F30" s="38">
        <f t="shared" si="1"/>
        <v>1.5591836734693849</v>
      </c>
      <c r="G30" s="84"/>
      <c r="H30" s="39">
        <v>14.06136347</v>
      </c>
      <c r="I30" s="38">
        <f t="shared" si="2"/>
        <v>0.45359237000000086</v>
      </c>
      <c r="J30" s="38">
        <v>0.70723381771428573</v>
      </c>
      <c r="K30" s="37">
        <f t="shared" si="15"/>
        <v>10.774539918721429</v>
      </c>
      <c r="L30" s="38">
        <f t="shared" si="3"/>
        <v>1.5591836734693849</v>
      </c>
      <c r="M30" s="84"/>
      <c r="N30" s="39">
        <v>14.06136347</v>
      </c>
      <c r="O30" s="38">
        <f t="shared" si="4"/>
        <v>0.45359237000000086</v>
      </c>
      <c r="P30" s="38">
        <v>0.70723381771428573</v>
      </c>
      <c r="Q30" s="37">
        <f t="shared" si="16"/>
        <v>10.774539918721429</v>
      </c>
      <c r="R30" s="38">
        <f t="shared" si="5"/>
        <v>1.5591836734693849</v>
      </c>
      <c r="S30" s="84"/>
      <c r="T30" s="39">
        <v>14.06136347</v>
      </c>
      <c r="U30" s="38">
        <f t="shared" si="6"/>
        <v>0.45359237000000086</v>
      </c>
      <c r="V30" s="38">
        <v>0.70723381771428573</v>
      </c>
      <c r="W30" s="37">
        <f t="shared" si="17"/>
        <v>10.774539918721429</v>
      </c>
      <c r="X30" s="38">
        <f t="shared" si="7"/>
        <v>1.5591836734693849</v>
      </c>
      <c r="Y30" s="84"/>
      <c r="Z30" s="39">
        <v>14.06136347</v>
      </c>
      <c r="AA30" s="38">
        <f t="shared" si="8"/>
        <v>0.45359237000000086</v>
      </c>
      <c r="AB30" s="38">
        <v>0.70723381771428573</v>
      </c>
      <c r="AC30" s="37">
        <f t="shared" si="18"/>
        <v>10.774539918721429</v>
      </c>
      <c r="AD30" s="38">
        <f t="shared" si="9"/>
        <v>1.5591836734693849</v>
      </c>
      <c r="AE30" s="84"/>
      <c r="AF30" s="39">
        <v>14.06136347</v>
      </c>
      <c r="AG30" s="38">
        <f t="shared" si="10"/>
        <v>0.45359237000000086</v>
      </c>
      <c r="AH30" s="38">
        <v>0.70723381771428573</v>
      </c>
      <c r="AI30" s="37">
        <f t="shared" si="19"/>
        <v>10.774539918721429</v>
      </c>
      <c r="AJ30" s="38">
        <f t="shared" si="11"/>
        <v>1.5591836734693849</v>
      </c>
      <c r="AK30" s="84"/>
      <c r="AL30" s="39">
        <v>14.06136347</v>
      </c>
      <c r="AM30" s="38">
        <f t="shared" si="12"/>
        <v>0.45359237000000086</v>
      </c>
      <c r="AN30" s="38">
        <v>0.70723381771428573</v>
      </c>
      <c r="AO30" s="37">
        <f t="shared" si="20"/>
        <v>10.774539918721429</v>
      </c>
      <c r="AP30" s="38">
        <f t="shared" si="13"/>
        <v>1.5591836734693849</v>
      </c>
      <c r="AQ30" s="84"/>
      <c r="AR30" s="14"/>
      <c r="AS30" s="14"/>
      <c r="AT30" s="14"/>
      <c r="AU30" s="14"/>
      <c r="AV30" s="14"/>
      <c r="AW30" s="14"/>
      <c r="AX30" s="14"/>
      <c r="AY30" s="14"/>
      <c r="AZ30" s="14"/>
      <c r="BA30" s="14"/>
      <c r="BB30" s="14"/>
      <c r="BC30" s="14"/>
      <c r="BD30" s="14"/>
      <c r="BE30" s="14"/>
      <c r="BF30" s="14"/>
      <c r="BG30" s="14"/>
      <c r="BH30" s="14"/>
    </row>
    <row r="31" spans="1:60" s="13" customFormat="1" ht="15" customHeight="1" x14ac:dyDescent="0.25">
      <c r="A31" s="24">
        <v>49</v>
      </c>
      <c r="B31" s="39">
        <v>14.514955840000001</v>
      </c>
      <c r="C31" s="38">
        <f t="shared" si="0"/>
        <v>0.61558964499999824</v>
      </c>
      <c r="D31" s="38">
        <v>0.74657601307142851</v>
      </c>
      <c r="E31" s="37">
        <f t="shared" si="14"/>
        <v>11.521115931792856</v>
      </c>
      <c r="F31" s="38">
        <f t="shared" si="1"/>
        <v>1.2127819548872214</v>
      </c>
      <c r="G31" s="84"/>
      <c r="H31" s="39">
        <v>14.514955840000001</v>
      </c>
      <c r="I31" s="38">
        <f t="shared" si="2"/>
        <v>0.61558964499999824</v>
      </c>
      <c r="J31" s="38">
        <v>0.74657601307142851</v>
      </c>
      <c r="K31" s="37">
        <f t="shared" si="15"/>
        <v>11.521115931792856</v>
      </c>
      <c r="L31" s="38">
        <f t="shared" si="3"/>
        <v>1.2127819548872214</v>
      </c>
      <c r="M31" s="84"/>
      <c r="N31" s="39">
        <v>14.514955840000001</v>
      </c>
      <c r="O31" s="38">
        <f t="shared" si="4"/>
        <v>0.61558964499999824</v>
      </c>
      <c r="P31" s="38">
        <v>0.74657601307142851</v>
      </c>
      <c r="Q31" s="37">
        <f t="shared" si="16"/>
        <v>11.521115931792856</v>
      </c>
      <c r="R31" s="38">
        <f t="shared" si="5"/>
        <v>1.2127819548872214</v>
      </c>
      <c r="S31" s="84"/>
      <c r="T31" s="39">
        <v>14.514955840000001</v>
      </c>
      <c r="U31" s="38">
        <f t="shared" si="6"/>
        <v>0.61558964499999824</v>
      </c>
      <c r="V31" s="38">
        <v>0.74657601307142851</v>
      </c>
      <c r="W31" s="37">
        <f t="shared" si="17"/>
        <v>11.521115931792856</v>
      </c>
      <c r="X31" s="38">
        <f t="shared" si="7"/>
        <v>1.2127819548872214</v>
      </c>
      <c r="Y31" s="84"/>
      <c r="Z31" s="39">
        <v>14.514955840000001</v>
      </c>
      <c r="AA31" s="38">
        <f t="shared" si="8"/>
        <v>0.61558964499999824</v>
      </c>
      <c r="AB31" s="38">
        <v>0.74657601307142851</v>
      </c>
      <c r="AC31" s="37">
        <f t="shared" si="18"/>
        <v>11.521115931792856</v>
      </c>
      <c r="AD31" s="38">
        <f t="shared" si="9"/>
        <v>1.2127819548872214</v>
      </c>
      <c r="AE31" s="84"/>
      <c r="AF31" s="39">
        <v>14.514955840000001</v>
      </c>
      <c r="AG31" s="38">
        <f t="shared" si="10"/>
        <v>0.61558964499999824</v>
      </c>
      <c r="AH31" s="38">
        <v>0.74657601307142851</v>
      </c>
      <c r="AI31" s="37">
        <f t="shared" si="19"/>
        <v>11.521115931792856</v>
      </c>
      <c r="AJ31" s="38">
        <f t="shared" si="11"/>
        <v>1.2127819548872214</v>
      </c>
      <c r="AK31" s="84"/>
      <c r="AL31" s="39">
        <v>14.514955840000001</v>
      </c>
      <c r="AM31" s="38">
        <f t="shared" si="12"/>
        <v>0.61558964499999824</v>
      </c>
      <c r="AN31" s="38">
        <v>0.74657601307142851</v>
      </c>
      <c r="AO31" s="37">
        <f t="shared" si="20"/>
        <v>11.521115931792856</v>
      </c>
      <c r="AP31" s="38">
        <f t="shared" si="13"/>
        <v>1.2127819548872214</v>
      </c>
      <c r="AQ31" s="84"/>
      <c r="AR31" s="14"/>
      <c r="AS31" s="14"/>
      <c r="AT31" s="14"/>
      <c r="AU31" s="14"/>
      <c r="AV31" s="14"/>
      <c r="AW31" s="14"/>
      <c r="AX31" s="14"/>
      <c r="AY31" s="14"/>
      <c r="AZ31" s="14"/>
      <c r="BA31" s="14"/>
      <c r="BB31" s="14"/>
      <c r="BC31" s="14"/>
      <c r="BD31" s="14"/>
      <c r="BE31" s="14"/>
      <c r="BF31" s="14"/>
      <c r="BG31" s="14"/>
      <c r="BH31" s="14"/>
    </row>
    <row r="32" spans="1:60" s="13" customFormat="1" ht="15" customHeight="1" x14ac:dyDescent="0.25">
      <c r="A32" s="24">
        <v>50</v>
      </c>
      <c r="B32" s="39">
        <v>15.130545484999999</v>
      </c>
      <c r="C32" s="38">
        <f t="shared" si="0"/>
        <v>0.61558964500000179</v>
      </c>
      <c r="D32" s="38">
        <v>0.78591820842857152</v>
      </c>
      <c r="E32" s="37">
        <f t="shared" si="14"/>
        <v>12.307034140221427</v>
      </c>
      <c r="F32" s="38">
        <f t="shared" si="1"/>
        <v>1.2766917293233047</v>
      </c>
      <c r="G32" s="84"/>
      <c r="H32" s="39">
        <v>15.130545484999999</v>
      </c>
      <c r="I32" s="38">
        <f t="shared" si="2"/>
        <v>0.61558964500000179</v>
      </c>
      <c r="J32" s="38">
        <v>0.78591820842857152</v>
      </c>
      <c r="K32" s="37">
        <f t="shared" si="15"/>
        <v>12.307034140221427</v>
      </c>
      <c r="L32" s="38">
        <f t="shared" si="3"/>
        <v>1.2766917293233047</v>
      </c>
      <c r="M32" s="84"/>
      <c r="N32" s="39">
        <v>15.130545484999999</v>
      </c>
      <c r="O32" s="38">
        <f t="shared" si="4"/>
        <v>0.61558964500000179</v>
      </c>
      <c r="P32" s="38">
        <v>0.78591820842857152</v>
      </c>
      <c r="Q32" s="37">
        <f t="shared" si="16"/>
        <v>12.307034140221427</v>
      </c>
      <c r="R32" s="38">
        <f t="shared" si="5"/>
        <v>1.2766917293233047</v>
      </c>
      <c r="S32" s="84"/>
      <c r="T32" s="39">
        <v>15.130545484999999</v>
      </c>
      <c r="U32" s="38">
        <f t="shared" si="6"/>
        <v>0.61558964500000179</v>
      </c>
      <c r="V32" s="38">
        <v>0.78591820842857152</v>
      </c>
      <c r="W32" s="37">
        <f t="shared" si="17"/>
        <v>12.307034140221427</v>
      </c>
      <c r="X32" s="38">
        <f t="shared" si="7"/>
        <v>1.2766917293233047</v>
      </c>
      <c r="Y32" s="84"/>
      <c r="Z32" s="39">
        <v>15.130545484999999</v>
      </c>
      <c r="AA32" s="38">
        <f t="shared" si="8"/>
        <v>0.61558964500000179</v>
      </c>
      <c r="AB32" s="38">
        <v>0.78591820842857152</v>
      </c>
      <c r="AC32" s="37">
        <f t="shared" si="18"/>
        <v>12.307034140221427</v>
      </c>
      <c r="AD32" s="38">
        <f t="shared" si="9"/>
        <v>1.2766917293233047</v>
      </c>
      <c r="AE32" s="84"/>
      <c r="AF32" s="39">
        <v>15.130545484999999</v>
      </c>
      <c r="AG32" s="38">
        <f t="shared" si="10"/>
        <v>0.61558964500000179</v>
      </c>
      <c r="AH32" s="38">
        <v>0.78591820842857152</v>
      </c>
      <c r="AI32" s="37">
        <f t="shared" si="19"/>
        <v>12.307034140221427</v>
      </c>
      <c r="AJ32" s="38">
        <f t="shared" si="11"/>
        <v>1.2766917293233047</v>
      </c>
      <c r="AK32" s="84"/>
      <c r="AL32" s="39">
        <v>15.130545484999999</v>
      </c>
      <c r="AM32" s="38">
        <f t="shared" si="12"/>
        <v>0.61558964500000179</v>
      </c>
      <c r="AN32" s="38">
        <v>0.78591820842857152</v>
      </c>
      <c r="AO32" s="37">
        <f t="shared" si="20"/>
        <v>12.307034140221427</v>
      </c>
      <c r="AP32" s="38">
        <f t="shared" si="13"/>
        <v>1.2766917293233047</v>
      </c>
      <c r="AQ32" s="84"/>
      <c r="AR32" s="14"/>
      <c r="AS32" s="14"/>
      <c r="AT32" s="14"/>
      <c r="AU32" s="14"/>
      <c r="AV32" s="14"/>
      <c r="AW32" s="14"/>
      <c r="AX32" s="14"/>
      <c r="AY32" s="14"/>
      <c r="AZ32" s="14"/>
      <c r="BA32" s="14"/>
      <c r="BB32" s="14"/>
      <c r="BC32" s="14"/>
      <c r="BD32" s="14"/>
      <c r="BE32" s="14"/>
      <c r="BF32" s="14"/>
      <c r="BG32" s="14"/>
      <c r="BH32" s="14"/>
    </row>
    <row r="33" spans="1:60" s="13" customFormat="1" ht="15" customHeight="1" x14ac:dyDescent="0.25">
      <c r="A33" s="24">
        <v>51</v>
      </c>
      <c r="B33" s="39">
        <v>15.746135130000001</v>
      </c>
      <c r="C33" s="38">
        <f t="shared" si="0"/>
        <v>0.61558964500000179</v>
      </c>
      <c r="D33" s="38">
        <v>0.8252604037857143</v>
      </c>
      <c r="E33" s="37">
        <f t="shared" si="14"/>
        <v>13.132294544007141</v>
      </c>
      <c r="F33" s="38">
        <f t="shared" si="1"/>
        <v>1.3406015037593946</v>
      </c>
      <c r="G33" s="84"/>
      <c r="H33" s="39">
        <v>15.746135130000001</v>
      </c>
      <c r="I33" s="38">
        <f t="shared" si="2"/>
        <v>0.61558964500000179</v>
      </c>
      <c r="J33" s="38">
        <v>0.8252604037857143</v>
      </c>
      <c r="K33" s="37">
        <f t="shared" si="15"/>
        <v>13.132294544007141</v>
      </c>
      <c r="L33" s="38">
        <f t="shared" si="3"/>
        <v>1.3406015037593946</v>
      </c>
      <c r="M33" s="84"/>
      <c r="N33" s="39">
        <v>15.746135130000001</v>
      </c>
      <c r="O33" s="38">
        <f t="shared" si="4"/>
        <v>0.61558964500000179</v>
      </c>
      <c r="P33" s="38">
        <v>0.8252604037857143</v>
      </c>
      <c r="Q33" s="37">
        <f t="shared" si="16"/>
        <v>13.132294544007141</v>
      </c>
      <c r="R33" s="38">
        <f t="shared" si="5"/>
        <v>1.3406015037593946</v>
      </c>
      <c r="S33" s="84"/>
      <c r="T33" s="39">
        <v>15.746135130000001</v>
      </c>
      <c r="U33" s="38">
        <f t="shared" si="6"/>
        <v>0.61558964500000179</v>
      </c>
      <c r="V33" s="38">
        <v>0.8252604037857143</v>
      </c>
      <c r="W33" s="37">
        <f t="shared" si="17"/>
        <v>13.132294544007141</v>
      </c>
      <c r="X33" s="38">
        <f t="shared" si="7"/>
        <v>1.3406015037593946</v>
      </c>
      <c r="Y33" s="84"/>
      <c r="Z33" s="39">
        <v>15.746135130000001</v>
      </c>
      <c r="AA33" s="38">
        <f t="shared" si="8"/>
        <v>0.61558964500000179</v>
      </c>
      <c r="AB33" s="38">
        <v>0.8252604037857143</v>
      </c>
      <c r="AC33" s="37">
        <f t="shared" si="18"/>
        <v>13.132294544007141</v>
      </c>
      <c r="AD33" s="38">
        <f t="shared" si="9"/>
        <v>1.3406015037593946</v>
      </c>
      <c r="AE33" s="84"/>
      <c r="AF33" s="39">
        <v>15.746135130000001</v>
      </c>
      <c r="AG33" s="38">
        <f t="shared" si="10"/>
        <v>0.61558964500000179</v>
      </c>
      <c r="AH33" s="38">
        <v>0.8252604037857143</v>
      </c>
      <c r="AI33" s="37">
        <f t="shared" si="19"/>
        <v>13.132294544007141</v>
      </c>
      <c r="AJ33" s="38">
        <f t="shared" si="11"/>
        <v>1.3406015037593946</v>
      </c>
      <c r="AK33" s="84"/>
      <c r="AL33" s="39">
        <v>15.746135130000001</v>
      </c>
      <c r="AM33" s="38">
        <f t="shared" si="12"/>
        <v>0.61558964500000179</v>
      </c>
      <c r="AN33" s="38">
        <v>0.8252604037857143</v>
      </c>
      <c r="AO33" s="37">
        <f t="shared" si="20"/>
        <v>13.132294544007141</v>
      </c>
      <c r="AP33" s="38">
        <f t="shared" si="13"/>
        <v>1.3406015037593946</v>
      </c>
      <c r="AQ33" s="84"/>
      <c r="AR33" s="14"/>
      <c r="AS33" s="14"/>
      <c r="AT33" s="14"/>
      <c r="AU33" s="14"/>
      <c r="AV33" s="14"/>
      <c r="AW33" s="14"/>
      <c r="AX33" s="14"/>
      <c r="AY33" s="14"/>
      <c r="AZ33" s="14"/>
      <c r="BA33" s="14"/>
      <c r="BB33" s="14"/>
      <c r="BC33" s="14"/>
      <c r="BD33" s="14"/>
      <c r="BE33" s="14"/>
      <c r="BF33" s="14"/>
      <c r="BG33" s="14"/>
      <c r="BH33" s="14"/>
    </row>
    <row r="34" spans="1:60" s="13" customFormat="1" ht="15" customHeight="1" x14ac:dyDescent="0.25">
      <c r="A34" s="24">
        <v>52</v>
      </c>
      <c r="B34" s="39">
        <v>16.361724775000003</v>
      </c>
      <c r="C34" s="38">
        <f t="shared" si="0"/>
        <v>0.61558964500000002</v>
      </c>
      <c r="D34" s="38">
        <v>0.86460259914285709</v>
      </c>
      <c r="E34" s="37">
        <f t="shared" si="14"/>
        <v>13.996897143149999</v>
      </c>
      <c r="F34" s="38">
        <f t="shared" si="1"/>
        <v>1.4045112781954885</v>
      </c>
      <c r="G34" s="84"/>
      <c r="H34" s="39">
        <v>16.361724775000003</v>
      </c>
      <c r="I34" s="38">
        <f t="shared" si="2"/>
        <v>0.61558964500000002</v>
      </c>
      <c r="J34" s="38">
        <v>0.86460259914285709</v>
      </c>
      <c r="K34" s="37">
        <f t="shared" si="15"/>
        <v>13.996897143149999</v>
      </c>
      <c r="L34" s="38">
        <f t="shared" si="3"/>
        <v>1.4045112781954885</v>
      </c>
      <c r="M34" s="84"/>
      <c r="N34" s="39">
        <v>16.361724775000003</v>
      </c>
      <c r="O34" s="38">
        <f t="shared" si="4"/>
        <v>0.61558964500000002</v>
      </c>
      <c r="P34" s="38">
        <v>0.86460259914285709</v>
      </c>
      <c r="Q34" s="37">
        <f t="shared" si="16"/>
        <v>13.996897143149999</v>
      </c>
      <c r="R34" s="38">
        <f t="shared" si="5"/>
        <v>1.4045112781954885</v>
      </c>
      <c r="S34" s="84"/>
      <c r="T34" s="39">
        <v>16.361724775000003</v>
      </c>
      <c r="U34" s="38">
        <f t="shared" si="6"/>
        <v>0.61558964500000002</v>
      </c>
      <c r="V34" s="38">
        <v>0.86460259914285709</v>
      </c>
      <c r="W34" s="37">
        <f t="shared" si="17"/>
        <v>13.996897143149999</v>
      </c>
      <c r="X34" s="38">
        <f t="shared" si="7"/>
        <v>1.4045112781954885</v>
      </c>
      <c r="Y34" s="84"/>
      <c r="Z34" s="39">
        <v>16.361724775000003</v>
      </c>
      <c r="AA34" s="38">
        <f t="shared" si="8"/>
        <v>0.61558964500000002</v>
      </c>
      <c r="AB34" s="38">
        <v>0.86460259914285709</v>
      </c>
      <c r="AC34" s="37">
        <f t="shared" si="18"/>
        <v>13.996897143149999</v>
      </c>
      <c r="AD34" s="38">
        <f t="shared" si="9"/>
        <v>1.4045112781954885</v>
      </c>
      <c r="AE34" s="84"/>
      <c r="AF34" s="39">
        <v>16.361724775000003</v>
      </c>
      <c r="AG34" s="38">
        <f t="shared" si="10"/>
        <v>0.61558964500000002</v>
      </c>
      <c r="AH34" s="38">
        <v>0.86460259914285709</v>
      </c>
      <c r="AI34" s="37">
        <f t="shared" si="19"/>
        <v>13.996897143149999</v>
      </c>
      <c r="AJ34" s="38">
        <f t="shared" si="11"/>
        <v>1.4045112781954885</v>
      </c>
      <c r="AK34" s="84"/>
      <c r="AL34" s="39">
        <v>16.361724775000003</v>
      </c>
      <c r="AM34" s="38">
        <f t="shared" si="12"/>
        <v>0.61558964500000002</v>
      </c>
      <c r="AN34" s="38">
        <v>0.86460259914285709</v>
      </c>
      <c r="AO34" s="37">
        <f t="shared" si="20"/>
        <v>13.996897143149999</v>
      </c>
      <c r="AP34" s="38">
        <f t="shared" si="13"/>
        <v>1.4045112781954885</v>
      </c>
      <c r="AQ34" s="84"/>
      <c r="AR34" s="14"/>
      <c r="AS34" s="14"/>
      <c r="AT34" s="14"/>
      <c r="AU34" s="14"/>
      <c r="AV34" s="14"/>
      <c r="AW34" s="14"/>
      <c r="AX34" s="14"/>
      <c r="AY34" s="14"/>
      <c r="AZ34" s="14"/>
      <c r="BA34" s="14"/>
      <c r="BB34" s="14"/>
      <c r="BC34" s="14"/>
      <c r="BD34" s="14"/>
      <c r="BE34" s="14"/>
      <c r="BF34" s="14"/>
      <c r="BG34" s="14"/>
      <c r="BH34" s="14"/>
    </row>
    <row r="35" spans="1:60" s="13" customFormat="1" ht="15" customHeight="1" x14ac:dyDescent="0.25">
      <c r="A35" s="24">
        <v>53</v>
      </c>
      <c r="B35" s="39">
        <v>16.977314420000003</v>
      </c>
      <c r="C35" s="38">
        <f t="shared" si="0"/>
        <v>0.61558964499999647</v>
      </c>
      <c r="D35" s="38">
        <v>0.90394479449999998</v>
      </c>
      <c r="E35" s="37">
        <f t="shared" si="14"/>
        <v>14.900841937649998</v>
      </c>
      <c r="F35" s="38">
        <f t="shared" si="1"/>
        <v>1.4684210526315873</v>
      </c>
      <c r="G35" s="84"/>
      <c r="H35" s="39">
        <v>16.977314420000003</v>
      </c>
      <c r="I35" s="38">
        <f t="shared" si="2"/>
        <v>0.61558964499999647</v>
      </c>
      <c r="J35" s="38">
        <v>0.90394479449999998</v>
      </c>
      <c r="K35" s="37">
        <f t="shared" si="15"/>
        <v>14.900841937649998</v>
      </c>
      <c r="L35" s="38">
        <f t="shared" si="3"/>
        <v>1.4684210526315873</v>
      </c>
      <c r="M35" s="84"/>
      <c r="N35" s="39">
        <v>16.977314420000003</v>
      </c>
      <c r="O35" s="38">
        <f t="shared" si="4"/>
        <v>0.61558964499999647</v>
      </c>
      <c r="P35" s="38">
        <v>0.90394479449999998</v>
      </c>
      <c r="Q35" s="37">
        <f t="shared" si="16"/>
        <v>14.900841937649998</v>
      </c>
      <c r="R35" s="38">
        <f t="shared" si="5"/>
        <v>1.4684210526315873</v>
      </c>
      <c r="S35" s="84"/>
      <c r="T35" s="39">
        <v>16.977314420000003</v>
      </c>
      <c r="U35" s="38">
        <f t="shared" si="6"/>
        <v>0.61558964499999647</v>
      </c>
      <c r="V35" s="38">
        <v>0.90394479449999998</v>
      </c>
      <c r="W35" s="37">
        <f t="shared" si="17"/>
        <v>14.900841937649998</v>
      </c>
      <c r="X35" s="38">
        <f t="shared" si="7"/>
        <v>1.4684210526315873</v>
      </c>
      <c r="Y35" s="84"/>
      <c r="Z35" s="39">
        <v>16.977314420000003</v>
      </c>
      <c r="AA35" s="38">
        <f t="shared" si="8"/>
        <v>0.61558964499999647</v>
      </c>
      <c r="AB35" s="38">
        <v>0.90394479449999998</v>
      </c>
      <c r="AC35" s="37">
        <f t="shared" si="18"/>
        <v>14.900841937649998</v>
      </c>
      <c r="AD35" s="38">
        <f t="shared" si="9"/>
        <v>1.4684210526315873</v>
      </c>
      <c r="AE35" s="84"/>
      <c r="AF35" s="39">
        <v>16.977314420000003</v>
      </c>
      <c r="AG35" s="38">
        <f t="shared" si="10"/>
        <v>0.61558964499999647</v>
      </c>
      <c r="AH35" s="38">
        <v>0.90394479449999998</v>
      </c>
      <c r="AI35" s="37">
        <f t="shared" si="19"/>
        <v>14.900841937649998</v>
      </c>
      <c r="AJ35" s="38">
        <f t="shared" si="11"/>
        <v>1.4684210526315873</v>
      </c>
      <c r="AK35" s="84"/>
      <c r="AL35" s="39">
        <v>16.977314420000003</v>
      </c>
      <c r="AM35" s="38">
        <f t="shared" si="12"/>
        <v>0.61558964499999647</v>
      </c>
      <c r="AN35" s="38">
        <v>0.90394479449999998</v>
      </c>
      <c r="AO35" s="37">
        <f t="shared" si="20"/>
        <v>14.900841937649998</v>
      </c>
      <c r="AP35" s="38">
        <f t="shared" si="13"/>
        <v>1.4684210526315873</v>
      </c>
      <c r="AQ35" s="84"/>
      <c r="AR35" s="14"/>
      <c r="AS35" s="14"/>
      <c r="AT35" s="14"/>
      <c r="AU35" s="14"/>
      <c r="AV35" s="14"/>
      <c r="AW35" s="14"/>
      <c r="AX35" s="14"/>
      <c r="AY35" s="14"/>
      <c r="AZ35" s="14"/>
      <c r="BA35" s="14"/>
      <c r="BB35" s="14"/>
      <c r="BC35" s="14"/>
      <c r="BD35" s="14"/>
      <c r="BE35" s="14"/>
      <c r="BF35" s="14"/>
      <c r="BG35" s="14"/>
      <c r="BH35" s="14"/>
    </row>
    <row r="36" spans="1:60" s="13" customFormat="1" ht="15" customHeight="1" x14ac:dyDescent="0.25">
      <c r="A36" s="24">
        <v>54</v>
      </c>
      <c r="B36" s="39">
        <v>17.592904064999999</v>
      </c>
      <c r="C36" s="38">
        <f t="shared" si="0"/>
        <v>0.61558964500000002</v>
      </c>
      <c r="D36" s="38">
        <v>0.92940150914285713</v>
      </c>
      <c r="E36" s="37">
        <f t="shared" si="14"/>
        <v>15.830243446792856</v>
      </c>
      <c r="F36" s="38">
        <f t="shared" si="1"/>
        <v>1.5097744360902254</v>
      </c>
      <c r="G36" s="84"/>
      <c r="H36" s="39">
        <v>17.592904064999999</v>
      </c>
      <c r="I36" s="38">
        <f t="shared" si="2"/>
        <v>0.61558964500000002</v>
      </c>
      <c r="J36" s="38">
        <v>0.92940150914285713</v>
      </c>
      <c r="K36" s="37">
        <f t="shared" si="15"/>
        <v>15.830243446792856</v>
      </c>
      <c r="L36" s="38">
        <f t="shared" si="3"/>
        <v>1.5097744360902254</v>
      </c>
      <c r="M36" s="84"/>
      <c r="N36" s="39">
        <v>17.592904064999999</v>
      </c>
      <c r="O36" s="38">
        <f t="shared" si="4"/>
        <v>0.61558964500000002</v>
      </c>
      <c r="P36" s="38">
        <v>0.92940150914285713</v>
      </c>
      <c r="Q36" s="37">
        <f t="shared" si="16"/>
        <v>15.830243446792856</v>
      </c>
      <c r="R36" s="38">
        <f t="shared" si="5"/>
        <v>1.5097744360902254</v>
      </c>
      <c r="S36" s="84"/>
      <c r="T36" s="39">
        <v>17.592904064999999</v>
      </c>
      <c r="U36" s="38">
        <f t="shared" si="6"/>
        <v>0.61558964500000002</v>
      </c>
      <c r="V36" s="38">
        <v>0.92940150914285713</v>
      </c>
      <c r="W36" s="37">
        <f t="shared" si="17"/>
        <v>15.830243446792856</v>
      </c>
      <c r="X36" s="38">
        <f t="shared" si="7"/>
        <v>1.5097744360902254</v>
      </c>
      <c r="Y36" s="84"/>
      <c r="Z36" s="39">
        <v>17.592904064999999</v>
      </c>
      <c r="AA36" s="38">
        <f t="shared" si="8"/>
        <v>0.61558964500000002</v>
      </c>
      <c r="AB36" s="38">
        <v>0.92940150914285713</v>
      </c>
      <c r="AC36" s="37">
        <f t="shared" si="18"/>
        <v>15.830243446792856</v>
      </c>
      <c r="AD36" s="38">
        <f t="shared" si="9"/>
        <v>1.5097744360902254</v>
      </c>
      <c r="AE36" s="84"/>
      <c r="AF36" s="39">
        <v>17.592904064999999</v>
      </c>
      <c r="AG36" s="38">
        <f t="shared" si="10"/>
        <v>0.61558964500000002</v>
      </c>
      <c r="AH36" s="38">
        <v>0.92940150914285713</v>
      </c>
      <c r="AI36" s="37">
        <f t="shared" si="19"/>
        <v>15.830243446792856</v>
      </c>
      <c r="AJ36" s="38">
        <f t="shared" si="11"/>
        <v>1.5097744360902254</v>
      </c>
      <c r="AK36" s="84"/>
      <c r="AL36" s="39">
        <v>17.592904064999999</v>
      </c>
      <c r="AM36" s="38">
        <f t="shared" si="12"/>
        <v>0.61558964500000002</v>
      </c>
      <c r="AN36" s="38">
        <v>0.92940150914285713</v>
      </c>
      <c r="AO36" s="37">
        <f t="shared" si="20"/>
        <v>15.830243446792856</v>
      </c>
      <c r="AP36" s="38">
        <f t="shared" si="13"/>
        <v>1.5097744360902254</v>
      </c>
      <c r="AQ36" s="84"/>
      <c r="AR36" s="14"/>
      <c r="AS36" s="14"/>
      <c r="AT36" s="14"/>
      <c r="AU36" s="14"/>
      <c r="AV36" s="14"/>
      <c r="AW36" s="14"/>
      <c r="AX36" s="14"/>
      <c r="AY36" s="14"/>
      <c r="AZ36" s="14"/>
      <c r="BA36" s="14"/>
      <c r="BB36" s="14"/>
      <c r="BC36" s="14"/>
      <c r="BD36" s="14"/>
      <c r="BE36" s="14"/>
      <c r="BF36" s="14"/>
      <c r="BG36" s="14"/>
      <c r="BH36" s="14"/>
    </row>
    <row r="37" spans="1:60" s="13" customFormat="1" ht="15" customHeight="1" x14ac:dyDescent="0.25">
      <c r="A37" s="24">
        <v>55</v>
      </c>
      <c r="B37" s="39">
        <v>18.208493709999999</v>
      </c>
      <c r="C37" s="38">
        <f t="shared" si="0"/>
        <v>0.61558964500000357</v>
      </c>
      <c r="D37" s="38">
        <v>0.95485822378571428</v>
      </c>
      <c r="E37" s="37">
        <f t="shared" si="14"/>
        <v>16.78510167057857</v>
      </c>
      <c r="F37" s="38">
        <f t="shared" si="1"/>
        <v>1.5511278195488631</v>
      </c>
      <c r="G37" s="84"/>
      <c r="H37" s="39">
        <v>18.208493709999999</v>
      </c>
      <c r="I37" s="38">
        <f t="shared" si="2"/>
        <v>0.61558964500000357</v>
      </c>
      <c r="J37" s="38">
        <v>0.95485822378571428</v>
      </c>
      <c r="K37" s="37">
        <f t="shared" si="15"/>
        <v>16.78510167057857</v>
      </c>
      <c r="L37" s="38">
        <f t="shared" si="3"/>
        <v>1.5511278195488631</v>
      </c>
      <c r="M37" s="84"/>
      <c r="N37" s="39">
        <v>18.208493709999999</v>
      </c>
      <c r="O37" s="38">
        <f t="shared" si="4"/>
        <v>0.61558964500000357</v>
      </c>
      <c r="P37" s="38">
        <v>0.95485822378571428</v>
      </c>
      <c r="Q37" s="37">
        <f t="shared" si="16"/>
        <v>16.78510167057857</v>
      </c>
      <c r="R37" s="38">
        <f t="shared" si="5"/>
        <v>1.5511278195488631</v>
      </c>
      <c r="S37" s="84"/>
      <c r="T37" s="39">
        <v>18.208493709999999</v>
      </c>
      <c r="U37" s="38">
        <f t="shared" si="6"/>
        <v>0.61558964500000357</v>
      </c>
      <c r="V37" s="38">
        <v>0.95485822378571428</v>
      </c>
      <c r="W37" s="37">
        <f t="shared" si="17"/>
        <v>16.78510167057857</v>
      </c>
      <c r="X37" s="38">
        <f t="shared" si="7"/>
        <v>1.5511278195488631</v>
      </c>
      <c r="Y37" s="84"/>
      <c r="Z37" s="39">
        <v>18.208493709999999</v>
      </c>
      <c r="AA37" s="38">
        <f t="shared" si="8"/>
        <v>0.61558964500000357</v>
      </c>
      <c r="AB37" s="38">
        <v>0.95485822378571428</v>
      </c>
      <c r="AC37" s="37">
        <f t="shared" si="18"/>
        <v>16.78510167057857</v>
      </c>
      <c r="AD37" s="38">
        <f t="shared" si="9"/>
        <v>1.5511278195488631</v>
      </c>
      <c r="AE37" s="84"/>
      <c r="AF37" s="39">
        <v>18.208493709999999</v>
      </c>
      <c r="AG37" s="38">
        <f t="shared" si="10"/>
        <v>0.61558964500000357</v>
      </c>
      <c r="AH37" s="38">
        <v>0.95485822378571428</v>
      </c>
      <c r="AI37" s="37">
        <f t="shared" si="19"/>
        <v>16.78510167057857</v>
      </c>
      <c r="AJ37" s="38">
        <f t="shared" si="11"/>
        <v>1.5511278195488631</v>
      </c>
      <c r="AK37" s="84"/>
      <c r="AL37" s="39">
        <v>18.208493709999999</v>
      </c>
      <c r="AM37" s="38">
        <f t="shared" si="12"/>
        <v>0.61558964500000357</v>
      </c>
      <c r="AN37" s="38">
        <v>0.95485822378571428</v>
      </c>
      <c r="AO37" s="37">
        <f t="shared" si="20"/>
        <v>16.78510167057857</v>
      </c>
      <c r="AP37" s="38">
        <f t="shared" si="13"/>
        <v>1.5511278195488631</v>
      </c>
      <c r="AQ37" s="84"/>
      <c r="AR37" s="14"/>
      <c r="AS37" s="14"/>
      <c r="AT37" s="14"/>
      <c r="AU37" s="14"/>
      <c r="AV37" s="14"/>
      <c r="AW37" s="14"/>
      <c r="AX37" s="14"/>
      <c r="AY37" s="14"/>
      <c r="AZ37" s="14"/>
      <c r="BA37" s="14"/>
      <c r="BB37" s="14"/>
      <c r="BC37" s="14"/>
      <c r="BD37" s="14"/>
      <c r="BE37" s="14"/>
      <c r="BF37" s="14"/>
      <c r="BG37" s="14"/>
      <c r="BH37" s="14"/>
    </row>
    <row r="38" spans="1:60" s="13" customFormat="1" ht="15" customHeight="1" x14ac:dyDescent="0.25">
      <c r="A38" s="24">
        <v>56</v>
      </c>
      <c r="B38" s="39">
        <v>18.824083355000003</v>
      </c>
      <c r="C38" s="38">
        <f t="shared" si="0"/>
        <v>0.6868684459999983</v>
      </c>
      <c r="D38" s="38">
        <v>0.98031493842857143</v>
      </c>
      <c r="E38" s="37">
        <f t="shared" si="14"/>
        <v>17.76541660900714</v>
      </c>
      <c r="F38" s="38">
        <f t="shared" si="1"/>
        <v>1.4272237196765534</v>
      </c>
      <c r="G38" s="84"/>
      <c r="H38" s="39">
        <v>18.824083355000003</v>
      </c>
      <c r="I38" s="38">
        <f t="shared" si="2"/>
        <v>0.6868684459999983</v>
      </c>
      <c r="J38" s="38">
        <v>0.98031493842857143</v>
      </c>
      <c r="K38" s="37">
        <f t="shared" si="15"/>
        <v>17.76541660900714</v>
      </c>
      <c r="L38" s="38">
        <f t="shared" si="3"/>
        <v>1.4272237196765534</v>
      </c>
      <c r="M38" s="84"/>
      <c r="N38" s="39">
        <v>18.824083355000003</v>
      </c>
      <c r="O38" s="38">
        <f t="shared" si="4"/>
        <v>0.6868684459999983</v>
      </c>
      <c r="P38" s="38">
        <v>0.98031493842857143</v>
      </c>
      <c r="Q38" s="37">
        <f t="shared" si="16"/>
        <v>17.76541660900714</v>
      </c>
      <c r="R38" s="38">
        <f t="shared" si="5"/>
        <v>1.4272237196765534</v>
      </c>
      <c r="S38" s="84"/>
      <c r="T38" s="39">
        <v>18.824083355000003</v>
      </c>
      <c r="U38" s="38">
        <f t="shared" si="6"/>
        <v>0.6868684459999983</v>
      </c>
      <c r="V38" s="38">
        <v>0.98031493842857143</v>
      </c>
      <c r="W38" s="37">
        <f t="shared" si="17"/>
        <v>17.76541660900714</v>
      </c>
      <c r="X38" s="38">
        <f t="shared" si="7"/>
        <v>1.4272237196765534</v>
      </c>
      <c r="Y38" s="84"/>
      <c r="Z38" s="39">
        <v>18.824083355000003</v>
      </c>
      <c r="AA38" s="38">
        <f t="shared" si="8"/>
        <v>0.6868684459999983</v>
      </c>
      <c r="AB38" s="38">
        <v>0.98031493842857143</v>
      </c>
      <c r="AC38" s="37">
        <f t="shared" si="18"/>
        <v>17.76541660900714</v>
      </c>
      <c r="AD38" s="38">
        <f t="shared" si="9"/>
        <v>1.4272237196765534</v>
      </c>
      <c r="AE38" s="84"/>
      <c r="AF38" s="39">
        <v>18.824083355000003</v>
      </c>
      <c r="AG38" s="38">
        <f t="shared" si="10"/>
        <v>0.6868684459999983</v>
      </c>
      <c r="AH38" s="38">
        <v>0.98031493842857143</v>
      </c>
      <c r="AI38" s="37">
        <f t="shared" si="19"/>
        <v>17.76541660900714</v>
      </c>
      <c r="AJ38" s="38">
        <f t="shared" si="11"/>
        <v>1.4272237196765534</v>
      </c>
      <c r="AK38" s="84"/>
      <c r="AL38" s="39">
        <v>18.824083355000003</v>
      </c>
      <c r="AM38" s="38">
        <f t="shared" si="12"/>
        <v>0.6868684459999983</v>
      </c>
      <c r="AN38" s="38">
        <v>0.98031493842857143</v>
      </c>
      <c r="AO38" s="37">
        <f t="shared" si="20"/>
        <v>17.76541660900714</v>
      </c>
      <c r="AP38" s="38">
        <f t="shared" si="13"/>
        <v>1.4272237196765534</v>
      </c>
      <c r="AQ38" s="84"/>
      <c r="AR38" s="14"/>
      <c r="AS38" s="14"/>
      <c r="AT38" s="14"/>
      <c r="AU38" s="14"/>
      <c r="AV38" s="14"/>
      <c r="AW38" s="14"/>
      <c r="AX38" s="14"/>
      <c r="AY38" s="14"/>
      <c r="AZ38" s="14"/>
      <c r="BA38" s="14"/>
      <c r="BB38" s="14"/>
      <c r="BC38" s="14"/>
      <c r="BD38" s="14"/>
      <c r="BE38" s="14"/>
      <c r="BF38" s="14"/>
      <c r="BG38" s="14"/>
      <c r="BH38" s="14"/>
    </row>
    <row r="39" spans="1:60" s="13" customFormat="1" ht="15" customHeight="1" x14ac:dyDescent="0.25">
      <c r="A39" s="24">
        <v>57</v>
      </c>
      <c r="B39" s="39">
        <v>19.510951801000001</v>
      </c>
      <c r="C39" s="38">
        <f t="shared" si="0"/>
        <v>0.68686844600000185</v>
      </c>
      <c r="D39" s="38">
        <v>1.0057716530714287</v>
      </c>
      <c r="E39" s="37">
        <f t="shared" si="14"/>
        <v>18.771188262078567</v>
      </c>
      <c r="F39" s="38">
        <f t="shared" si="1"/>
        <v>1.4642857142857104</v>
      </c>
      <c r="G39" s="84"/>
      <c r="H39" s="39">
        <v>19.510951801000001</v>
      </c>
      <c r="I39" s="38">
        <f t="shared" si="2"/>
        <v>0.68686844600000185</v>
      </c>
      <c r="J39" s="38">
        <v>1.0057716530714287</v>
      </c>
      <c r="K39" s="37">
        <f t="shared" si="15"/>
        <v>18.771188262078567</v>
      </c>
      <c r="L39" s="38">
        <f t="shared" si="3"/>
        <v>1.4642857142857104</v>
      </c>
      <c r="M39" s="84"/>
      <c r="N39" s="39">
        <v>19.510951801000001</v>
      </c>
      <c r="O39" s="38">
        <f t="shared" si="4"/>
        <v>0.68686844600000185</v>
      </c>
      <c r="P39" s="38">
        <v>1.0057716530714287</v>
      </c>
      <c r="Q39" s="37">
        <f t="shared" si="16"/>
        <v>18.771188262078567</v>
      </c>
      <c r="R39" s="38">
        <f t="shared" si="5"/>
        <v>1.4642857142857104</v>
      </c>
      <c r="S39" s="84"/>
      <c r="T39" s="39">
        <v>19.510951801000001</v>
      </c>
      <c r="U39" s="38">
        <f t="shared" si="6"/>
        <v>0.68686844600000185</v>
      </c>
      <c r="V39" s="38">
        <v>1.0057716530714287</v>
      </c>
      <c r="W39" s="37">
        <f t="shared" si="17"/>
        <v>18.771188262078567</v>
      </c>
      <c r="X39" s="38">
        <f t="shared" si="7"/>
        <v>1.4642857142857104</v>
      </c>
      <c r="Y39" s="84"/>
      <c r="Z39" s="39">
        <v>19.510951801000001</v>
      </c>
      <c r="AA39" s="38">
        <f t="shared" si="8"/>
        <v>0.68686844600000185</v>
      </c>
      <c r="AB39" s="38">
        <v>1.0057716530714287</v>
      </c>
      <c r="AC39" s="37">
        <f t="shared" si="18"/>
        <v>18.771188262078567</v>
      </c>
      <c r="AD39" s="38">
        <f t="shared" si="9"/>
        <v>1.4642857142857104</v>
      </c>
      <c r="AE39" s="84"/>
      <c r="AF39" s="39">
        <v>19.510951801000001</v>
      </c>
      <c r="AG39" s="38">
        <f t="shared" si="10"/>
        <v>0.68686844600000185</v>
      </c>
      <c r="AH39" s="38">
        <v>1.0057716530714287</v>
      </c>
      <c r="AI39" s="37">
        <f t="shared" si="19"/>
        <v>18.771188262078567</v>
      </c>
      <c r="AJ39" s="38">
        <f t="shared" si="11"/>
        <v>1.4642857142857104</v>
      </c>
      <c r="AK39" s="84"/>
      <c r="AL39" s="39">
        <v>19.510951801000001</v>
      </c>
      <c r="AM39" s="38">
        <f t="shared" si="12"/>
        <v>0.68686844600000185</v>
      </c>
      <c r="AN39" s="38">
        <v>1.0057716530714287</v>
      </c>
      <c r="AO39" s="37">
        <f t="shared" si="20"/>
        <v>18.771188262078567</v>
      </c>
      <c r="AP39" s="38">
        <f t="shared" si="13"/>
        <v>1.4642857142857104</v>
      </c>
      <c r="AQ39" s="84"/>
      <c r="AR39" s="14"/>
      <c r="AS39" s="14"/>
      <c r="AT39" s="14"/>
      <c r="AU39" s="14"/>
      <c r="AV39" s="14"/>
      <c r="AW39" s="14"/>
      <c r="AX39" s="14"/>
      <c r="AY39" s="14"/>
      <c r="AZ39" s="14"/>
      <c r="BA39" s="14"/>
      <c r="BB39" s="14"/>
      <c r="BC39" s="14"/>
      <c r="BD39" s="14"/>
      <c r="BE39" s="14"/>
      <c r="BF39" s="14"/>
      <c r="BG39" s="14"/>
      <c r="BH39" s="14"/>
    </row>
    <row r="40" spans="1:60" s="13" customFormat="1" ht="15" customHeight="1" x14ac:dyDescent="0.25">
      <c r="A40" s="24">
        <v>58</v>
      </c>
      <c r="B40" s="39">
        <v>20.197820247000003</v>
      </c>
      <c r="C40" s="38">
        <f>B41-B40</f>
        <v>0.6868684459999983</v>
      </c>
      <c r="D40" s="38">
        <v>1.0312283677142857</v>
      </c>
      <c r="E40" s="37">
        <f t="shared" si="14"/>
        <v>19.802416629792852</v>
      </c>
      <c r="F40" s="38">
        <f t="shared" si="1"/>
        <v>1.5013477088948823</v>
      </c>
      <c r="G40" s="84"/>
      <c r="H40" s="39">
        <v>20.197820247000003</v>
      </c>
      <c r="I40" s="38">
        <f>H41-H40</f>
        <v>0.6868684459999983</v>
      </c>
      <c r="J40" s="38">
        <v>1.0312283677142857</v>
      </c>
      <c r="K40" s="37">
        <f t="shared" si="15"/>
        <v>19.802416629792852</v>
      </c>
      <c r="L40" s="38">
        <f t="shared" si="3"/>
        <v>1.5013477088948823</v>
      </c>
      <c r="M40" s="84"/>
      <c r="N40" s="39">
        <v>20.197820247000003</v>
      </c>
      <c r="O40" s="38">
        <f>N41-N40</f>
        <v>0.6868684459999983</v>
      </c>
      <c r="P40" s="38">
        <v>1.0312283677142857</v>
      </c>
      <c r="Q40" s="37">
        <f t="shared" si="16"/>
        <v>19.802416629792852</v>
      </c>
      <c r="R40" s="38">
        <f t="shared" si="5"/>
        <v>1.5013477088948823</v>
      </c>
      <c r="S40" s="84"/>
      <c r="T40" s="39">
        <v>20.197820247000003</v>
      </c>
      <c r="U40" s="38">
        <f>T41-T40</f>
        <v>0.6868684459999983</v>
      </c>
      <c r="V40" s="38">
        <v>1.0312283677142857</v>
      </c>
      <c r="W40" s="37">
        <f t="shared" si="17"/>
        <v>19.802416629792852</v>
      </c>
      <c r="X40" s="38">
        <f t="shared" si="7"/>
        <v>1.5013477088948823</v>
      </c>
      <c r="Y40" s="84"/>
      <c r="Z40" s="39">
        <v>20.197820247000003</v>
      </c>
      <c r="AA40" s="38">
        <f>Z41-Z40</f>
        <v>0.6868684459999983</v>
      </c>
      <c r="AB40" s="38">
        <v>1.0312283677142857</v>
      </c>
      <c r="AC40" s="37">
        <f t="shared" si="18"/>
        <v>19.802416629792852</v>
      </c>
      <c r="AD40" s="38">
        <f t="shared" si="9"/>
        <v>1.5013477088948823</v>
      </c>
      <c r="AE40" s="84"/>
      <c r="AF40" s="39">
        <v>20.197820247000003</v>
      </c>
      <c r="AG40" s="38">
        <f>AF41-AF40</f>
        <v>0.6868684459999983</v>
      </c>
      <c r="AH40" s="38">
        <v>1.0312283677142857</v>
      </c>
      <c r="AI40" s="37">
        <f t="shared" si="19"/>
        <v>19.802416629792852</v>
      </c>
      <c r="AJ40" s="38">
        <f t="shared" si="11"/>
        <v>1.5013477088948823</v>
      </c>
      <c r="AK40" s="84"/>
      <c r="AL40" s="39">
        <v>20.197820247000003</v>
      </c>
      <c r="AM40" s="38">
        <f>AL41-AL40</f>
        <v>0.6868684459999983</v>
      </c>
      <c r="AN40" s="38">
        <v>1.0312283677142857</v>
      </c>
      <c r="AO40" s="37">
        <f t="shared" si="20"/>
        <v>19.802416629792852</v>
      </c>
      <c r="AP40" s="38">
        <f t="shared" si="13"/>
        <v>1.5013477088948823</v>
      </c>
      <c r="AQ40" s="84"/>
      <c r="AR40" s="14"/>
      <c r="AS40" s="14"/>
      <c r="AT40" s="14"/>
      <c r="AU40" s="14"/>
      <c r="AV40" s="14"/>
      <c r="AW40" s="14"/>
      <c r="AX40" s="14"/>
      <c r="AY40" s="14"/>
      <c r="AZ40" s="14"/>
      <c r="BA40" s="14"/>
      <c r="BB40" s="14"/>
      <c r="BC40" s="14"/>
      <c r="BD40" s="14"/>
      <c r="BE40" s="14"/>
      <c r="BF40" s="14"/>
      <c r="BG40" s="14"/>
      <c r="BH40" s="14"/>
    </row>
    <row r="41" spans="1:60" s="13" customFormat="1" ht="15" customHeight="1" x14ac:dyDescent="0.25">
      <c r="A41" s="24">
        <v>59</v>
      </c>
      <c r="B41" s="39">
        <v>20.884688693000001</v>
      </c>
      <c r="C41" s="38">
        <v>0.69</v>
      </c>
      <c r="D41" s="38">
        <v>1.0566850823571428</v>
      </c>
      <c r="E41" s="37">
        <f t="shared" si="14"/>
        <v>20.859101712149993</v>
      </c>
      <c r="F41" s="38">
        <f t="shared" si="1"/>
        <v>1.5314276555900621</v>
      </c>
      <c r="G41" s="84"/>
      <c r="H41" s="39">
        <v>20.884688693000001</v>
      </c>
      <c r="I41" s="38">
        <v>0.69</v>
      </c>
      <c r="J41" s="38">
        <v>1.0566850823571428</v>
      </c>
      <c r="K41" s="37">
        <f t="shared" si="15"/>
        <v>20.859101712149993</v>
      </c>
      <c r="L41" s="38">
        <f t="shared" si="3"/>
        <v>1.5314276555900621</v>
      </c>
      <c r="M41" s="84"/>
      <c r="N41" s="39">
        <v>20.884688693000001</v>
      </c>
      <c r="O41" s="38">
        <v>0.69</v>
      </c>
      <c r="P41" s="38">
        <v>1.0566850823571428</v>
      </c>
      <c r="Q41" s="37">
        <f t="shared" si="16"/>
        <v>20.859101712149993</v>
      </c>
      <c r="R41" s="38">
        <f t="shared" si="5"/>
        <v>1.5314276555900621</v>
      </c>
      <c r="S41" s="84"/>
      <c r="T41" s="39">
        <v>20.884688693000001</v>
      </c>
      <c r="U41" s="38">
        <v>0.69</v>
      </c>
      <c r="V41" s="38">
        <v>1.0566850823571428</v>
      </c>
      <c r="W41" s="37">
        <f t="shared" si="17"/>
        <v>20.859101712149993</v>
      </c>
      <c r="X41" s="38">
        <f t="shared" si="7"/>
        <v>1.5314276555900621</v>
      </c>
      <c r="Y41" s="84"/>
      <c r="Z41" s="39">
        <v>20.884688693000001</v>
      </c>
      <c r="AA41" s="38">
        <v>0.69</v>
      </c>
      <c r="AB41" s="38">
        <v>1.0566850823571428</v>
      </c>
      <c r="AC41" s="37">
        <f t="shared" si="18"/>
        <v>20.859101712149993</v>
      </c>
      <c r="AD41" s="38">
        <f t="shared" si="9"/>
        <v>1.5314276555900621</v>
      </c>
      <c r="AE41" s="84"/>
      <c r="AF41" s="39">
        <v>20.884688693000001</v>
      </c>
      <c r="AG41" s="38">
        <v>0.69</v>
      </c>
      <c r="AH41" s="38">
        <v>1.0566850823571428</v>
      </c>
      <c r="AI41" s="37">
        <f t="shared" si="19"/>
        <v>20.859101712149993</v>
      </c>
      <c r="AJ41" s="38">
        <f t="shared" si="11"/>
        <v>1.5314276555900621</v>
      </c>
      <c r="AK41" s="84"/>
      <c r="AL41" s="39">
        <v>20.884688693000001</v>
      </c>
      <c r="AM41" s="38">
        <v>0.69</v>
      </c>
      <c r="AN41" s="38">
        <v>1.0566850823571428</v>
      </c>
      <c r="AO41" s="37">
        <f t="shared" si="20"/>
        <v>20.859101712149993</v>
      </c>
      <c r="AP41" s="38">
        <f t="shared" si="13"/>
        <v>1.5314276555900621</v>
      </c>
      <c r="AQ41" s="84"/>
      <c r="AR41" s="14"/>
      <c r="AS41" s="14"/>
      <c r="AT41" s="14"/>
      <c r="AU41" s="14"/>
      <c r="AV41" s="14"/>
      <c r="AW41" s="14"/>
      <c r="AX41" s="14"/>
      <c r="AY41" s="14"/>
      <c r="AZ41" s="14"/>
      <c r="BA41" s="14"/>
      <c r="BB41" s="14"/>
      <c r="BC41" s="14"/>
      <c r="BD41" s="14"/>
      <c r="BE41" s="14"/>
      <c r="BF41" s="14"/>
      <c r="BG41" s="14"/>
      <c r="BH41" s="14"/>
    </row>
    <row r="42" spans="1:60" s="13" customFormat="1" ht="15" customHeight="1" x14ac:dyDescent="0.25">
      <c r="A42" s="14">
        <v>60</v>
      </c>
      <c r="B42" s="39">
        <v>22.87132351273176</v>
      </c>
      <c r="C42" s="38">
        <v>0.70730858822689502</v>
      </c>
      <c r="D42" s="38">
        <v>1.0911472669706841</v>
      </c>
      <c r="E42" s="37">
        <f t="shared" si="14"/>
        <v>21.950248979120676</v>
      </c>
      <c r="F42" s="38">
        <v>1.5455042120726017</v>
      </c>
      <c r="G42" s="84"/>
      <c r="H42" s="39">
        <v>21.888747100062986</v>
      </c>
      <c r="I42" s="38">
        <v>0.67680589029168292</v>
      </c>
      <c r="J42" s="38">
        <v>1.0557878178765878</v>
      </c>
      <c r="K42" s="37">
        <f t="shared" si="15"/>
        <v>21.914889530026581</v>
      </c>
      <c r="L42" s="38">
        <v>1.5651711260933447</v>
      </c>
      <c r="M42" s="84"/>
      <c r="N42" s="39">
        <v>21.478147416052899</v>
      </c>
      <c r="O42" s="38">
        <v>0.66993761112255346</v>
      </c>
      <c r="P42" s="38">
        <v>1.0318413751279638</v>
      </c>
      <c r="Q42" s="37">
        <f t="shared" si="16"/>
        <v>21.890943087277957</v>
      </c>
      <c r="R42" s="38">
        <v>1.5434743076275053</v>
      </c>
      <c r="S42" s="84"/>
      <c r="T42" s="39">
        <v>21.683447258057942</v>
      </c>
      <c r="U42" s="38">
        <v>0.67337175070711908</v>
      </c>
      <c r="V42" s="38">
        <v>1.0438145965022758</v>
      </c>
      <c r="W42" s="37">
        <f t="shared" si="17"/>
        <v>21.902916308652269</v>
      </c>
      <c r="X42" s="38">
        <v>1.5544070098575899</v>
      </c>
      <c r="Y42" s="84"/>
      <c r="Z42" s="39">
        <v>22.174735464392331</v>
      </c>
      <c r="AA42" s="38">
        <v>0.68862309967472424</v>
      </c>
      <c r="AB42" s="38">
        <v>1.061494321049324</v>
      </c>
      <c r="AC42" s="37">
        <f t="shared" si="18"/>
        <v>21.920596033199317</v>
      </c>
      <c r="AD42" s="38">
        <v>1.5445427298358068</v>
      </c>
      <c r="AE42" s="84"/>
      <c r="AF42" s="39">
        <v>21.450942799356255</v>
      </c>
      <c r="AG42" s="38">
        <v>0.65412239300144659</v>
      </c>
      <c r="AH42" s="38">
        <v>1.0205742651690966</v>
      </c>
      <c r="AI42" s="37">
        <f t="shared" si="19"/>
        <v>21.879675977319089</v>
      </c>
      <c r="AJ42" s="38">
        <v>1.5654966401928054</v>
      </c>
      <c r="AK42" s="84"/>
      <c r="AL42" s="39">
        <v>21.464545107704577</v>
      </c>
      <c r="AM42" s="38">
        <v>0.66203000206199913</v>
      </c>
      <c r="AN42" s="38">
        <v>1.0262078201485303</v>
      </c>
      <c r="AO42" s="37">
        <f t="shared" si="20"/>
        <v>21.885309532298525</v>
      </c>
      <c r="AP42" s="38">
        <v>1.5543099612298852</v>
      </c>
      <c r="AQ42" s="84"/>
      <c r="AR42" s="14"/>
      <c r="AS42" s="14"/>
      <c r="AT42" s="14"/>
      <c r="AU42" s="14"/>
      <c r="AV42" s="14"/>
      <c r="AW42" s="14"/>
      <c r="AX42" s="14"/>
      <c r="AY42" s="14"/>
      <c r="AZ42" s="14"/>
      <c r="BA42" s="14"/>
      <c r="BB42" s="14"/>
      <c r="BC42" s="14"/>
      <c r="BD42" s="14"/>
      <c r="BE42" s="14"/>
      <c r="BF42" s="14"/>
      <c r="BG42" s="14"/>
      <c r="BH42" s="14"/>
    </row>
    <row r="43" spans="1:60" s="13" customFormat="1" x14ac:dyDescent="0.25">
      <c r="A43" s="14">
        <v>61</v>
      </c>
      <c r="B43" s="39">
        <v>23.578632100958657</v>
      </c>
      <c r="C43" s="38">
        <v>0.71685132142468078</v>
      </c>
      <c r="D43" s="38">
        <v>1.1218748276893624</v>
      </c>
      <c r="E43" s="37">
        <f t="shared" si="14"/>
        <v>23.07212380681004</v>
      </c>
      <c r="F43" s="38">
        <v>1.5677980745095401</v>
      </c>
      <c r="G43" s="84"/>
      <c r="H43" s="39">
        <v>22.565552990354668</v>
      </c>
      <c r="I43" s="38">
        <v>0.68612262975034266</v>
      </c>
      <c r="J43" s="38">
        <v>1.0848081752380514</v>
      </c>
      <c r="K43" s="37">
        <f t="shared" si="15"/>
        <v>22.999697705264634</v>
      </c>
      <c r="L43" s="38">
        <v>1.5861836407289789</v>
      </c>
      <c r="M43" s="84"/>
      <c r="N43" s="39">
        <v>22.148085027175455</v>
      </c>
      <c r="O43" s="38">
        <v>0.67939343849936051</v>
      </c>
      <c r="P43" s="38">
        <v>1.0607938421594607</v>
      </c>
      <c r="Q43" s="37">
        <f t="shared" si="16"/>
        <v>22.951736929437416</v>
      </c>
      <c r="R43" s="38">
        <v>1.5646602104960903</v>
      </c>
      <c r="S43" s="84"/>
      <c r="T43" s="39">
        <v>22.356819008765061</v>
      </c>
      <c r="U43" s="38">
        <v>0.68275803412485203</v>
      </c>
      <c r="V43" s="38">
        <v>1.0728010086987561</v>
      </c>
      <c r="W43" s="37">
        <f t="shared" si="17"/>
        <v>22.975717317351027</v>
      </c>
      <c r="X43" s="38">
        <v>1.5755037424436322</v>
      </c>
      <c r="Y43" s="84"/>
      <c r="Z43" s="39">
        <v>22.863358564067056</v>
      </c>
      <c r="AA43" s="38">
        <v>0.69812237996202153</v>
      </c>
      <c r="AB43" s="38">
        <v>1.0913343349244116</v>
      </c>
      <c r="AC43" s="37">
        <f t="shared" si="18"/>
        <v>23.011930368123728</v>
      </c>
      <c r="AD43" s="38">
        <v>1.5662956548118827</v>
      </c>
      <c r="AE43" s="84"/>
      <c r="AF43" s="39">
        <v>22.105065192357699</v>
      </c>
      <c r="AG43" s="38">
        <v>0.66269489432495998</v>
      </c>
      <c r="AH43" s="38">
        <v>1.047663729165071</v>
      </c>
      <c r="AI43" s="37">
        <f t="shared" si="19"/>
        <v>22.927339706484158</v>
      </c>
      <c r="AJ43" s="38">
        <v>1.586140911436555</v>
      </c>
      <c r="AK43" s="84"/>
      <c r="AL43" s="39">
        <v>22.126575109766577</v>
      </c>
      <c r="AM43" s="38">
        <v>0.67104416641216158</v>
      </c>
      <c r="AN43" s="38">
        <v>1.0542287856622661</v>
      </c>
      <c r="AO43" s="37">
        <f t="shared" si="20"/>
        <v>22.939538317960789</v>
      </c>
      <c r="AP43" s="38">
        <v>1.5752245658549597</v>
      </c>
      <c r="AQ43" s="84"/>
      <c r="AR43" s="14"/>
      <c r="AS43" s="14"/>
      <c r="AT43" s="14"/>
      <c r="AU43" s="14"/>
      <c r="AV43" s="14"/>
      <c r="AW43" s="14"/>
      <c r="AX43" s="14"/>
      <c r="AY43" s="14"/>
      <c r="AZ43" s="14"/>
      <c r="BA43" s="14"/>
      <c r="BB43" s="14"/>
      <c r="BC43" s="14"/>
      <c r="BD43" s="14"/>
      <c r="BE43" s="14"/>
      <c r="BF43" s="14"/>
      <c r="BG43" s="14"/>
      <c r="BH43" s="14"/>
    </row>
    <row r="44" spans="1:60" s="13" customFormat="1" ht="15.75" customHeight="1" x14ac:dyDescent="0.25">
      <c r="A44" s="14">
        <v>62</v>
      </c>
      <c r="B44" s="39">
        <v>24.295483422383334</v>
      </c>
      <c r="C44" s="38">
        <v>0.72624314864738881</v>
      </c>
      <c r="D44" s="38">
        <v>1.1527407807022447</v>
      </c>
      <c r="E44" s="37">
        <f t="shared" si="14"/>
        <v>24.224864587512286</v>
      </c>
      <c r="F44" s="38">
        <v>1.5900132778024103</v>
      </c>
      <c r="G44" s="84"/>
      <c r="H44" s="39">
        <v>23.251675620105011</v>
      </c>
      <c r="I44" s="38">
        <v>0.69530101542853551</v>
      </c>
      <c r="J44" s="38">
        <v>1.1139587951102119</v>
      </c>
      <c r="K44" s="37">
        <f t="shared" si="15"/>
        <v>24.113656500374844</v>
      </c>
      <c r="L44" s="38">
        <v>1.6071217717417738</v>
      </c>
      <c r="M44" s="84"/>
      <c r="N44" s="39">
        <v>22.827478465674815</v>
      </c>
      <c r="O44" s="38">
        <v>0.68871890322172824</v>
      </c>
      <c r="P44" s="38">
        <v>1.0898965842587383</v>
      </c>
      <c r="Q44" s="37">
        <f t="shared" si="16"/>
        <v>24.041633513696155</v>
      </c>
      <c r="R44" s="38">
        <v>1.5857665541340262</v>
      </c>
      <c r="S44" s="84"/>
      <c r="T44" s="39">
        <v>23.039577042889913</v>
      </c>
      <c r="U44" s="38">
        <v>0.69200995932513187</v>
      </c>
      <c r="V44" s="38">
        <v>1.1019276896844752</v>
      </c>
      <c r="W44" s="37">
        <f t="shared" si="17"/>
        <v>24.077645007035503</v>
      </c>
      <c r="X44" s="38">
        <v>1.5965234902037444</v>
      </c>
      <c r="Y44" s="84"/>
      <c r="Z44" s="39">
        <v>23.561480944029078</v>
      </c>
      <c r="AA44" s="38">
        <v>0.70748102593455808</v>
      </c>
      <c r="AB44" s="38">
        <v>1.1213186824804915</v>
      </c>
      <c r="AC44" s="37">
        <f t="shared" si="18"/>
        <v>24.133249050604221</v>
      </c>
      <c r="AD44" s="38">
        <v>1.5879691855310054</v>
      </c>
      <c r="AE44" s="84"/>
      <c r="AF44" s="39">
        <v>22.76776008668266</v>
      </c>
      <c r="AG44" s="38">
        <v>0.67112359628036877</v>
      </c>
      <c r="AH44" s="38">
        <v>1.0748467535447304</v>
      </c>
      <c r="AI44" s="37">
        <f t="shared" si="19"/>
        <v>24.002186460028888</v>
      </c>
      <c r="AJ44" s="38">
        <v>1.6067213818413444</v>
      </c>
      <c r="AK44" s="84"/>
      <c r="AL44" s="39">
        <v>22.797619276178736</v>
      </c>
      <c r="AM44" s="38">
        <v>0.67992124975104673</v>
      </c>
      <c r="AN44" s="38">
        <v>1.0823716689017344</v>
      </c>
      <c r="AO44" s="37">
        <f t="shared" si="20"/>
        <v>24.021909986862525</v>
      </c>
      <c r="AP44" s="38">
        <v>1.5960676452390752</v>
      </c>
      <c r="AQ44" s="84"/>
      <c r="AR44" s="14"/>
      <c r="AS44" s="14"/>
      <c r="AT44" s="14"/>
      <c r="AU44" s="14"/>
      <c r="AV44" s="14"/>
      <c r="AW44" s="14"/>
      <c r="AX44" s="14"/>
      <c r="AY44" s="14"/>
      <c r="AZ44" s="14"/>
      <c r="BA44" s="14"/>
      <c r="BB44" s="14"/>
      <c r="BC44" s="14"/>
      <c r="BD44" s="14"/>
      <c r="BE44" s="14"/>
      <c r="BF44" s="14"/>
      <c r="BG44" s="14"/>
      <c r="BH44" s="14"/>
    </row>
    <row r="45" spans="1:60" s="13" customFormat="1" x14ac:dyDescent="0.25">
      <c r="A45" s="14">
        <v>63</v>
      </c>
      <c r="B45" s="39">
        <v>25.021726571030726</v>
      </c>
      <c r="C45" s="38">
        <v>0.73548215929417626</v>
      </c>
      <c r="D45" s="38">
        <v>1.183723880645694</v>
      </c>
      <c r="E45" s="37">
        <f t="shared" si="14"/>
        <v>25.40858846815798</v>
      </c>
      <c r="F45" s="38">
        <v>1.6121420521190877</v>
      </c>
      <c r="G45" s="84"/>
      <c r="H45" s="39">
        <v>23.946976635533545</v>
      </c>
      <c r="I45" s="38">
        <v>0.70433912955911104</v>
      </c>
      <c r="J45" s="38">
        <v>1.1432199544369468</v>
      </c>
      <c r="K45" s="37">
        <f t="shared" si="15"/>
        <v>25.256876454811792</v>
      </c>
      <c r="L45" s="38">
        <v>1.6279775831979055</v>
      </c>
      <c r="M45" s="84"/>
      <c r="N45" s="39">
        <v>23.516197368896542</v>
      </c>
      <c r="O45" s="38">
        <v>0.69791198347395866</v>
      </c>
      <c r="P45" s="38">
        <v>1.1191298113009687</v>
      </c>
      <c r="Q45" s="37">
        <f t="shared" si="16"/>
        <v>25.160763324997124</v>
      </c>
      <c r="R45" s="38">
        <v>1.6067848025659175</v>
      </c>
      <c r="S45" s="84"/>
      <c r="T45" s="39">
        <v>23.731587002215043</v>
      </c>
      <c r="U45" s="38">
        <v>0.70112555651653352</v>
      </c>
      <c r="V45" s="38">
        <v>1.1311748828689576</v>
      </c>
      <c r="W45" s="37">
        <f t="shared" si="17"/>
        <v>25.208819889904461</v>
      </c>
      <c r="X45" s="38">
        <v>1.6174580195685175</v>
      </c>
      <c r="Y45" s="84"/>
      <c r="Z45" s="39">
        <v>24.268961969963634</v>
      </c>
      <c r="AA45" s="38">
        <v>0.71669707138406835</v>
      </c>
      <c r="AB45" s="38">
        <v>1.1514268459733314</v>
      </c>
      <c r="AC45" s="37">
        <f t="shared" si="18"/>
        <v>25.284675896577554</v>
      </c>
      <c r="AD45" s="38">
        <v>1.6095551776072219</v>
      </c>
      <c r="AE45" s="84"/>
      <c r="AF45" s="39">
        <v>23.438883682963027</v>
      </c>
      <c r="AG45" s="38">
        <v>0.67940691799046959</v>
      </c>
      <c r="AH45" s="38">
        <v>1.1021047078451134</v>
      </c>
      <c r="AI45" s="37">
        <f t="shared" si="19"/>
        <v>25.104291167874003</v>
      </c>
      <c r="AJ45" s="38">
        <v>1.6272302512310204</v>
      </c>
      <c r="AK45" s="84"/>
      <c r="AL45" s="39">
        <v>23.477540525929783</v>
      </c>
      <c r="AM45" s="38">
        <v>0.68865945073221457</v>
      </c>
      <c r="AN45" s="38">
        <v>1.110617259573041</v>
      </c>
      <c r="AO45" s="37">
        <f t="shared" si="20"/>
        <v>25.132527246435565</v>
      </c>
      <c r="AP45" s="38">
        <v>1.6168310118330114</v>
      </c>
      <c r="AQ45" s="84"/>
      <c r="AR45" s="14"/>
      <c r="AS45" s="14"/>
      <c r="AT45" s="14"/>
      <c r="AU45" s="14"/>
      <c r="AV45" s="14"/>
      <c r="AW45" s="14"/>
      <c r="AX45" s="14"/>
      <c r="AY45" s="14"/>
      <c r="AZ45" s="14"/>
      <c r="BA45" s="14"/>
      <c r="BB45" s="14"/>
      <c r="BC45" s="14"/>
      <c r="BD45" s="14"/>
      <c r="BE45" s="14"/>
      <c r="BF45" s="14"/>
      <c r="BG45" s="14"/>
      <c r="BH45" s="14"/>
    </row>
    <row r="46" spans="1:60" s="13" customFormat="1" x14ac:dyDescent="0.25">
      <c r="A46" s="14">
        <v>64</v>
      </c>
      <c r="B46" s="39">
        <v>25.757208730324901</v>
      </c>
      <c r="C46" s="38">
        <v>0.74456654992121951</v>
      </c>
      <c r="D46" s="38">
        <v>1.2148029556296953</v>
      </c>
      <c r="E46" s="37">
        <f t="shared" si="14"/>
        <v>26.623391423787677</v>
      </c>
      <c r="F46" s="38">
        <v>1.6341770559835485</v>
      </c>
      <c r="G46" s="84"/>
      <c r="H46" s="39">
        <v>24.651315765092654</v>
      </c>
      <c r="I46" s="38">
        <v>0.71323515173573337</v>
      </c>
      <c r="J46" s="38">
        <v>1.1725719669238939</v>
      </c>
      <c r="K46" s="37">
        <f t="shared" si="15"/>
        <v>26.429448421735685</v>
      </c>
      <c r="L46" s="38">
        <v>1.6487435645592536</v>
      </c>
      <c r="M46" s="84"/>
      <c r="N46" s="39">
        <v>24.2141093523705</v>
      </c>
      <c r="O46" s="38">
        <v>0.70697074906341051</v>
      </c>
      <c r="P46" s="38">
        <v>1.1484737123946531</v>
      </c>
      <c r="Q46" s="37">
        <f t="shared" si="16"/>
        <v>26.309237037391778</v>
      </c>
      <c r="R46" s="38">
        <v>1.6277068350537329</v>
      </c>
      <c r="S46" s="84"/>
      <c r="T46" s="39">
        <v>24.432712558731581</v>
      </c>
      <c r="U46" s="38">
        <v>0.7101029503995715</v>
      </c>
      <c r="V46" s="38">
        <v>1.1605228396592735</v>
      </c>
      <c r="W46" s="37">
        <f t="shared" si="17"/>
        <v>26.369342729563733</v>
      </c>
      <c r="X46" s="38">
        <v>1.6382995171544938</v>
      </c>
      <c r="Y46" s="84"/>
      <c r="Z46" s="39">
        <v>24.985659041347702</v>
      </c>
      <c r="AA46" s="38">
        <v>0.72576864949231368</v>
      </c>
      <c r="AB46" s="38">
        <v>1.1816383340121739</v>
      </c>
      <c r="AC46" s="37">
        <f t="shared" si="18"/>
        <v>26.466314230589727</v>
      </c>
      <c r="AD46" s="38">
        <v>1.6310459081039883</v>
      </c>
      <c r="AE46" s="84"/>
      <c r="AF46" s="39">
        <v>24.1182906009535</v>
      </c>
      <c r="AG46" s="38">
        <v>0.6875433783898357</v>
      </c>
      <c r="AH46" s="38">
        <v>1.1294190341275598</v>
      </c>
      <c r="AI46" s="37">
        <f t="shared" si="19"/>
        <v>26.233710202001561</v>
      </c>
      <c r="AJ46" s="38">
        <v>1.6476601342240995</v>
      </c>
      <c r="AK46" s="84"/>
      <c r="AL46" s="39">
        <v>24.166199976662</v>
      </c>
      <c r="AM46" s="38">
        <v>0.69725706372662266</v>
      </c>
      <c r="AN46" s="38">
        <v>1.1389463732611065</v>
      </c>
      <c r="AO46" s="37">
        <f t="shared" si="20"/>
        <v>26.271473619696671</v>
      </c>
      <c r="AP46" s="38">
        <v>1.6375068926747911</v>
      </c>
      <c r="AQ46" s="84"/>
      <c r="AR46" s="14"/>
      <c r="AS46" s="14"/>
      <c r="AT46" s="14"/>
      <c r="AU46" s="14"/>
      <c r="AV46" s="14"/>
      <c r="AW46" s="14"/>
      <c r="AX46" s="14"/>
      <c r="AY46" s="14"/>
      <c r="AZ46" s="14"/>
      <c r="BA46" s="14"/>
      <c r="BB46" s="14"/>
      <c r="BC46" s="14"/>
      <c r="BD46" s="14"/>
      <c r="BE46" s="14"/>
      <c r="BF46" s="14"/>
      <c r="BG46" s="14"/>
      <c r="BH46" s="14"/>
    </row>
    <row r="47" spans="1:60" s="13" customFormat="1" x14ac:dyDescent="0.25">
      <c r="A47" s="14">
        <v>65</v>
      </c>
      <c r="B47" s="39">
        <v>26.501775280246122</v>
      </c>
      <c r="C47" s="38">
        <v>0.75349462373099652</v>
      </c>
      <c r="D47" s="38">
        <v>1.2459569497147496</v>
      </c>
      <c r="E47" s="37">
        <f t="shared" si="14"/>
        <v>27.869348373502426</v>
      </c>
      <c r="F47" s="38">
        <v>1.656111371630502</v>
      </c>
      <c r="G47" s="84"/>
      <c r="H47" s="39">
        <v>25.364550916828392</v>
      </c>
      <c r="I47" s="38">
        <v>0.7219873585746166</v>
      </c>
      <c r="J47" s="38">
        <v>1.2019952228535917</v>
      </c>
      <c r="K47" s="37">
        <f t="shared" si="15"/>
        <v>27.631443644589275</v>
      </c>
      <c r="L47" s="38">
        <v>1.6694126252381061</v>
      </c>
      <c r="M47" s="84"/>
      <c r="N47" s="39">
        <v>24.921080101433912</v>
      </c>
      <c r="O47" s="38">
        <v>0.71589336123665781</v>
      </c>
      <c r="P47" s="38">
        <v>1.1779084966215032</v>
      </c>
      <c r="Q47" s="37">
        <f t="shared" si="16"/>
        <v>27.48714553401328</v>
      </c>
      <c r="R47" s="38">
        <v>1.6485249428055178</v>
      </c>
      <c r="S47" s="84"/>
      <c r="T47" s="39">
        <v>25.14281550913115</v>
      </c>
      <c r="U47" s="38">
        <v>0.71894035990563676</v>
      </c>
      <c r="V47" s="38">
        <v>1.1899518597375474</v>
      </c>
      <c r="W47" s="37">
        <f t="shared" si="17"/>
        <v>27.559294589301281</v>
      </c>
      <c r="X47" s="38">
        <v>1.6590405853773946</v>
      </c>
      <c r="Y47" s="84"/>
      <c r="Z47" s="39">
        <v>25.711427690840019</v>
      </c>
      <c r="AA47" s="38">
        <v>0.73469399248382761</v>
      </c>
      <c r="AB47" s="38">
        <v>1.2119327231681263</v>
      </c>
      <c r="AC47" s="37">
        <f t="shared" si="18"/>
        <v>27.678246953757853</v>
      </c>
      <c r="AD47" s="38">
        <v>1.6524340715364412</v>
      </c>
      <c r="AE47" s="84"/>
      <c r="AF47" s="39">
        <v>24.805833979343333</v>
      </c>
      <c r="AG47" s="38">
        <v>0.69553159561510025</v>
      </c>
      <c r="AH47" s="38">
        <v>1.1567712860338557</v>
      </c>
      <c r="AI47" s="37">
        <f t="shared" si="19"/>
        <v>27.390481488035416</v>
      </c>
      <c r="AJ47" s="38">
        <v>1.6680040568249987</v>
      </c>
      <c r="AK47" s="84"/>
      <c r="AL47" s="39">
        <v>24.863457040388621</v>
      </c>
      <c r="AM47" s="38">
        <v>0.70571247842587947</v>
      </c>
      <c r="AN47" s="38">
        <v>1.1673398913276793</v>
      </c>
      <c r="AO47" s="37">
        <f t="shared" si="20"/>
        <v>27.43881351102435</v>
      </c>
      <c r="AP47" s="38">
        <v>1.6580879260272829</v>
      </c>
      <c r="AQ47" s="84"/>
      <c r="AR47" s="14"/>
      <c r="AS47" s="14"/>
      <c r="AT47" s="14"/>
      <c r="AU47" s="14"/>
      <c r="AV47" s="14"/>
      <c r="AW47" s="14"/>
      <c r="AX47" s="14"/>
      <c r="AY47" s="14"/>
      <c r="AZ47" s="14"/>
      <c r="BA47" s="14"/>
      <c r="BB47" s="14"/>
      <c r="BC47" s="14"/>
      <c r="BD47" s="14"/>
      <c r="BE47" s="14"/>
      <c r="BF47" s="14"/>
      <c r="BG47" s="14"/>
      <c r="BH47" s="14"/>
    </row>
    <row r="48" spans="1:60" s="13" customFormat="1" x14ac:dyDescent="0.25">
      <c r="A48" s="14">
        <v>66</v>
      </c>
      <c r="B48" s="39">
        <v>27.255269903977116</v>
      </c>
      <c r="C48" s="38">
        <v>0.76226478999095892</v>
      </c>
      <c r="D48" s="38">
        <v>1.2771649645346144</v>
      </c>
      <c r="E48" s="37">
        <f t="shared" si="14"/>
        <v>29.146513338037039</v>
      </c>
      <c r="F48" s="38">
        <v>1.6779385007877721</v>
      </c>
      <c r="G48" s="84"/>
      <c r="H48" s="39">
        <v>26.086538275403008</v>
      </c>
      <c r="I48" s="38">
        <v>0.73059412331530105</v>
      </c>
      <c r="J48" s="38">
        <v>1.2314702283312853</v>
      </c>
      <c r="K48" s="37">
        <f t="shared" si="15"/>
        <v>28.862913872920561</v>
      </c>
      <c r="L48" s="38">
        <v>1.6899780898140102</v>
      </c>
      <c r="M48" s="84"/>
      <c r="N48" s="39">
        <v>25.636973462670568</v>
      </c>
      <c r="O48" s="38">
        <v>0.72467807244232496</v>
      </c>
      <c r="P48" s="38">
        <v>1.2074144334622143</v>
      </c>
      <c r="Q48" s="37">
        <f t="shared" si="16"/>
        <v>28.694559967475495</v>
      </c>
      <c r="R48" s="38">
        <v>1.6692318263132946</v>
      </c>
      <c r="S48" s="84"/>
      <c r="T48" s="39">
        <v>25.861755869036788</v>
      </c>
      <c r="U48" s="38">
        <v>0.72763609787881389</v>
      </c>
      <c r="V48" s="38">
        <v>1.2194423308967499</v>
      </c>
      <c r="W48" s="37">
        <f t="shared" si="17"/>
        <v>28.778736920198032</v>
      </c>
      <c r="X48" s="38">
        <v>1.6796742387121837</v>
      </c>
      <c r="Y48" s="84"/>
      <c r="Z48" s="39">
        <v>26.446121683323845</v>
      </c>
      <c r="AA48" s="38">
        <v>0.7434714312166415</v>
      </c>
      <c r="AB48" s="38">
        <v>1.2422896989984145</v>
      </c>
      <c r="AC48" s="37">
        <f t="shared" si="18"/>
        <v>28.920536652756269</v>
      </c>
      <c r="AD48" s="38">
        <v>1.6737127764012212</v>
      </c>
      <c r="AE48" s="84"/>
      <c r="AF48" s="39">
        <v>25.501365574958434</v>
      </c>
      <c r="AG48" s="38">
        <v>0.70337028632646081</v>
      </c>
      <c r="AH48" s="38">
        <v>1.1841431671663163</v>
      </c>
      <c r="AI48" s="37">
        <f t="shared" si="19"/>
        <v>28.574624655201731</v>
      </c>
      <c r="AJ48" s="38">
        <v>1.6882554535245391</v>
      </c>
      <c r="AK48" s="84"/>
      <c r="AL48" s="39">
        <v>25.569169518814501</v>
      </c>
      <c r="AM48" s="38">
        <v>0.71402417938439289</v>
      </c>
      <c r="AN48" s="38">
        <v>1.1957788003142653</v>
      </c>
      <c r="AO48" s="37">
        <f t="shared" si="20"/>
        <v>28.634592311338615</v>
      </c>
      <c r="AP48" s="38">
        <v>1.6785671585866884</v>
      </c>
      <c r="AQ48" s="84"/>
      <c r="AR48" s="14"/>
      <c r="AS48" s="14"/>
      <c r="AT48" s="14"/>
      <c r="AU48" s="14"/>
      <c r="AV48" s="14"/>
      <c r="AW48" s="14"/>
      <c r="AX48" s="14"/>
      <c r="AY48" s="14"/>
      <c r="AZ48" s="14"/>
      <c r="BA48" s="14"/>
      <c r="BB48" s="14"/>
      <c r="BC48" s="14"/>
      <c r="BD48" s="14"/>
      <c r="BE48" s="14"/>
      <c r="BF48" s="14"/>
      <c r="BG48" s="14"/>
      <c r="BH48" s="14"/>
    </row>
    <row r="49" spans="1:256" s="13" customFormat="1" x14ac:dyDescent="0.25">
      <c r="A49" s="14">
        <v>67</v>
      </c>
      <c r="B49" s="39">
        <v>28.017534693968077</v>
      </c>
      <c r="C49" s="38">
        <v>0.77087556338121832</v>
      </c>
      <c r="D49" s="38">
        <v>1.3084062999091808</v>
      </c>
      <c r="E49" s="37">
        <f t="shared" si="14"/>
        <v>30.454919637946219</v>
      </c>
      <c r="F49" s="38">
        <v>1.6996523607378271</v>
      </c>
      <c r="G49" s="84"/>
      <c r="H49" s="39">
        <v>26.817132398718307</v>
      </c>
      <c r="I49" s="38">
        <v>0.73905391535953502</v>
      </c>
      <c r="J49" s="38">
        <v>1.2609776438032743</v>
      </c>
      <c r="K49" s="37">
        <f t="shared" si="15"/>
        <v>30.123891516723837</v>
      </c>
      <c r="L49" s="38">
        <v>1.7104336937346569</v>
      </c>
      <c r="M49" s="84"/>
      <c r="N49" s="39">
        <v>26.361651535112895</v>
      </c>
      <c r="O49" s="38">
        <v>0.73332322603938849</v>
      </c>
      <c r="P49" s="38">
        <v>1.2369718927413769</v>
      </c>
      <c r="Q49" s="37">
        <f t="shared" si="16"/>
        <v>29.931531860216872</v>
      </c>
      <c r="R49" s="38">
        <v>1.689820593139054</v>
      </c>
      <c r="S49" s="84"/>
      <c r="T49" s="39">
        <v>26.589391966915599</v>
      </c>
      <c r="U49" s="38">
        <v>0.7361885706994622</v>
      </c>
      <c r="V49" s="38">
        <v>1.2489747682723253</v>
      </c>
      <c r="W49" s="37">
        <f t="shared" si="17"/>
        <v>30.027711688470358</v>
      </c>
      <c r="X49" s="38">
        <v>1.7001939004205129</v>
      </c>
      <c r="Y49" s="84"/>
      <c r="Z49" s="39">
        <v>27.189593114540486</v>
      </c>
      <c r="AA49" s="38">
        <v>0.75209939471030474</v>
      </c>
      <c r="AB49" s="38">
        <v>1.272689096325279</v>
      </c>
      <c r="AC49" s="37">
        <f t="shared" si="18"/>
        <v>30.193225749081549</v>
      </c>
      <c r="AD49" s="38">
        <v>1.6948755420694375</v>
      </c>
      <c r="AE49" s="84"/>
      <c r="AF49" s="39">
        <v>26.204735861284895</v>
      </c>
      <c r="AG49" s="38">
        <v>0.71105826496082614</v>
      </c>
      <c r="AH49" s="38">
        <v>1.2115165686241696</v>
      </c>
      <c r="AI49" s="37">
        <f t="shared" si="19"/>
        <v>29.786141223825901</v>
      </c>
      <c r="AJ49" s="38">
        <v>1.708408164730733</v>
      </c>
      <c r="AK49" s="84"/>
      <c r="AL49" s="39">
        <v>26.283193698198893</v>
      </c>
      <c r="AM49" s="38">
        <v>0.72219074550010731</v>
      </c>
      <c r="AN49" s="38">
        <v>1.2242442306827732</v>
      </c>
      <c r="AO49" s="37">
        <f t="shared" si="20"/>
        <v>29.85883654202139</v>
      </c>
      <c r="AP49" s="38">
        <v>1.698938043081873</v>
      </c>
      <c r="AQ49" s="84"/>
      <c r="AR49" s="14"/>
      <c r="AS49" s="14"/>
      <c r="AT49" s="14"/>
      <c r="AU49" s="14"/>
      <c r="AV49" s="14"/>
      <c r="AW49" s="14"/>
      <c r="AX49" s="14"/>
      <c r="AY49" s="14"/>
      <c r="AZ49" s="14"/>
      <c r="BA49" s="14"/>
      <c r="BB49" s="14"/>
      <c r="BC49" s="14"/>
      <c r="BD49" s="14"/>
      <c r="BE49" s="14"/>
      <c r="BF49" s="14"/>
      <c r="BG49" s="14"/>
      <c r="BH49" s="14"/>
    </row>
    <row r="50" spans="1:256" s="13" customFormat="1" x14ac:dyDescent="0.25">
      <c r="A50" s="14">
        <v>68</v>
      </c>
      <c r="B50" s="39">
        <v>28.788410257349295</v>
      </c>
      <c r="C50" s="38">
        <v>0.77932556327082736</v>
      </c>
      <c r="D50" s="38">
        <v>1.3396604932993861</v>
      </c>
      <c r="E50" s="37">
        <f t="shared" si="14"/>
        <v>31.794580131245606</v>
      </c>
      <c r="F50" s="38">
        <v>1.7212472805299635</v>
      </c>
      <c r="G50" s="84"/>
      <c r="H50" s="39">
        <v>27.556186314077841</v>
      </c>
      <c r="I50" s="38">
        <v>0.74736529974764654</v>
      </c>
      <c r="J50" s="38">
        <v>1.2904983216958406</v>
      </c>
      <c r="K50" s="37">
        <f t="shared" si="15"/>
        <v>31.414389838419677</v>
      </c>
      <c r="L50" s="38">
        <v>1.7307735793450632</v>
      </c>
      <c r="M50" s="84"/>
      <c r="N50" s="39">
        <v>27.094974761152283</v>
      </c>
      <c r="O50" s="38">
        <v>0.74182725594928378</v>
      </c>
      <c r="P50" s="38">
        <v>1.2665613839291918</v>
      </c>
      <c r="Q50" s="37">
        <f t="shared" si="16"/>
        <v>31.198093244146065</v>
      </c>
      <c r="R50" s="38">
        <v>1.7102847559910801</v>
      </c>
      <c r="S50" s="84"/>
      <c r="T50" s="39">
        <v>27.325580537615064</v>
      </c>
      <c r="U50" s="38">
        <v>0.7445962778484656</v>
      </c>
      <c r="V50" s="38">
        <v>1.2785298528125162</v>
      </c>
      <c r="W50" s="37">
        <f t="shared" si="17"/>
        <v>31.306241541282873</v>
      </c>
      <c r="X50" s="38">
        <v>1.7205933995887306</v>
      </c>
      <c r="Y50" s="84"/>
      <c r="Z50" s="39">
        <v>27.941692509250792</v>
      </c>
      <c r="AA50" s="38">
        <v>0.76057640961005557</v>
      </c>
      <c r="AB50" s="38">
        <v>1.3031109386142887</v>
      </c>
      <c r="AC50" s="37">
        <f t="shared" si="18"/>
        <v>31.496336687695837</v>
      </c>
      <c r="AD50" s="38">
        <v>1.7159162959004368</v>
      </c>
      <c r="AE50" s="84"/>
      <c r="AF50" s="39">
        <v>26.915794126245721</v>
      </c>
      <c r="AG50" s="38">
        <v>0.71859444291673569</v>
      </c>
      <c r="AH50" s="38">
        <v>1.2388736055365526</v>
      </c>
      <c r="AI50" s="37">
        <f t="shared" si="19"/>
        <v>31.025014829362455</v>
      </c>
      <c r="AJ50" s="38">
        <v>1.7284564343753153</v>
      </c>
      <c r="AK50" s="84"/>
      <c r="AL50" s="39">
        <v>27.005384443699</v>
      </c>
      <c r="AM50" s="38">
        <v>0.73021084943301151</v>
      </c>
      <c r="AN50" s="38">
        <v>1.2527174947328721</v>
      </c>
      <c r="AO50" s="37">
        <f t="shared" si="20"/>
        <v>31.111554036754264</v>
      </c>
      <c r="AP50" s="38">
        <v>1.7191944361086939</v>
      </c>
      <c r="AQ50" s="84"/>
      <c r="AR50" s="14"/>
      <c r="AS50" s="14"/>
      <c r="AT50" s="14"/>
      <c r="AU50" s="14"/>
      <c r="AV50" s="14"/>
      <c r="AW50" s="14"/>
      <c r="AX50" s="14"/>
      <c r="AY50" s="14"/>
      <c r="AZ50" s="14"/>
      <c r="BA50" s="14"/>
      <c r="BB50" s="14"/>
      <c r="BC50" s="14"/>
      <c r="BD50" s="14"/>
      <c r="BE50" s="14"/>
      <c r="BF50" s="14"/>
      <c r="BG50" s="14"/>
      <c r="BH50" s="14"/>
    </row>
    <row r="51" spans="1:256" s="13" customFormat="1" x14ac:dyDescent="0.25">
      <c r="A51" s="14">
        <v>69</v>
      </c>
      <c r="B51" s="39">
        <v>29.567735820620122</v>
      </c>
      <c r="C51" s="38">
        <v>0.78761351292285742</v>
      </c>
      <c r="D51" s="38">
        <v>1.3709073579644349</v>
      </c>
      <c r="E51" s="37">
        <f t="shared" si="14"/>
        <v>33.165487489210044</v>
      </c>
      <c r="F51" s="38">
        <v>1.7427179972313287</v>
      </c>
      <c r="G51" s="84"/>
      <c r="H51" s="39">
        <v>28.303551613825491</v>
      </c>
      <c r="I51" s="38">
        <v>0.75552693657195746</v>
      </c>
      <c r="J51" s="38">
        <v>1.3200133430298817</v>
      </c>
      <c r="K51" s="37">
        <f t="shared" si="15"/>
        <v>32.734403181449558</v>
      </c>
      <c r="L51" s="38">
        <v>1.750992292109554</v>
      </c>
      <c r="M51" s="84"/>
      <c r="N51" s="39">
        <v>27.836802017101569</v>
      </c>
      <c r="O51" s="38">
        <v>0.7501886862515077</v>
      </c>
      <c r="P51" s="38">
        <v>1.2961635946430516</v>
      </c>
      <c r="Q51" s="37">
        <f t="shared" si="16"/>
        <v>32.49425683878912</v>
      </c>
      <c r="R51" s="38">
        <v>1.7306182309496181</v>
      </c>
      <c r="S51" s="84"/>
      <c r="T51" s="39">
        <v>28.07017681546353</v>
      </c>
      <c r="U51" s="38">
        <v>0.75285781141173214</v>
      </c>
      <c r="V51" s="38">
        <v>1.3080884688364665</v>
      </c>
      <c r="W51" s="37">
        <f t="shared" si="17"/>
        <v>32.614330010119339</v>
      </c>
      <c r="X51" s="38">
        <v>1.7408669683383384</v>
      </c>
      <c r="Y51" s="84"/>
      <c r="Z51" s="39">
        <v>28.702268918860845</v>
      </c>
      <c r="AA51" s="38">
        <v>0.76890109958718078</v>
      </c>
      <c r="AB51" s="38">
        <v>1.333535476303743</v>
      </c>
      <c r="AC51" s="37">
        <f t="shared" si="18"/>
        <v>32.829872163999582</v>
      </c>
      <c r="AD51" s="38">
        <v>1.7368293704503133</v>
      </c>
      <c r="AE51" s="84"/>
      <c r="AF51" s="39">
        <v>27.634388569162457</v>
      </c>
      <c r="AG51" s="38">
        <v>0.72597782767173946</v>
      </c>
      <c r="AH51" s="38">
        <v>1.2661966524412824</v>
      </c>
      <c r="AI51" s="37">
        <f t="shared" si="19"/>
        <v>32.291211481803735</v>
      </c>
      <c r="AJ51" s="38">
        <v>1.7483949075611684</v>
      </c>
      <c r="AK51" s="84"/>
      <c r="AL51" s="39">
        <v>27.735595293132015</v>
      </c>
      <c r="AM51" s="38">
        <v>0.73808325696162136</v>
      </c>
      <c r="AN51" s="38">
        <v>1.2811801235421669</v>
      </c>
      <c r="AO51" s="37">
        <f t="shared" si="20"/>
        <v>32.392734160296428</v>
      </c>
      <c r="AP51" s="38">
        <v>1.7393305960615009</v>
      </c>
      <c r="AQ51" s="84"/>
      <c r="AR51" s="14"/>
      <c r="AS51" s="14"/>
      <c r="AT51" s="14"/>
      <c r="AU51" s="14"/>
      <c r="AV51" s="14"/>
      <c r="AW51" s="14"/>
      <c r="AX51" s="14"/>
      <c r="AY51" s="14"/>
      <c r="AZ51" s="14"/>
      <c r="BA51" s="14"/>
      <c r="BB51" s="14"/>
      <c r="BC51" s="14"/>
      <c r="BD51" s="14"/>
      <c r="BE51" s="14"/>
      <c r="BF51" s="14"/>
      <c r="BG51" s="14"/>
      <c r="BH51" s="14"/>
    </row>
    <row r="52" spans="1:256" s="24" customFormat="1" x14ac:dyDescent="0.25">
      <c r="A52" s="14">
        <v>70</v>
      </c>
      <c r="B52" s="39">
        <v>30.355349333542982</v>
      </c>
      <c r="C52" s="38">
        <v>0.79573823862876569</v>
      </c>
      <c r="D52" s="38">
        <v>1.4021270196907585</v>
      </c>
      <c r="E52" s="37">
        <f t="shared" si="14"/>
        <v>34.567614508900803</v>
      </c>
      <c r="F52" s="38">
        <v>1.7640596521205478</v>
      </c>
      <c r="G52" s="84"/>
      <c r="H52" s="39">
        <v>29.059078550397448</v>
      </c>
      <c r="I52" s="38">
        <v>0.76353758032716712</v>
      </c>
      <c r="J52" s="38">
        <v>1.3495040528742486</v>
      </c>
      <c r="K52" s="37">
        <f t="shared" si="15"/>
        <v>34.083907234323803</v>
      </c>
      <c r="L52" s="38">
        <v>1.7710847769087157</v>
      </c>
      <c r="M52" s="84"/>
      <c r="N52" s="39">
        <v>28.586990703353074</v>
      </c>
      <c r="O52" s="38">
        <v>0.75840613072178531</v>
      </c>
      <c r="P52" s="38">
        <v>1.3257594281984431</v>
      </c>
      <c r="Q52" s="37">
        <f t="shared" si="16"/>
        <v>33.820016266987565</v>
      </c>
      <c r="R52" s="38">
        <v>1.7508153357205871</v>
      </c>
      <c r="S52" s="84"/>
      <c r="T52" s="39">
        <v>28.823034626875263</v>
      </c>
      <c r="U52" s="38">
        <v>0.76097185552447666</v>
      </c>
      <c r="V52" s="38">
        <v>1.3376317405363458</v>
      </c>
      <c r="W52" s="37">
        <f t="shared" si="17"/>
        <v>33.951961750655684</v>
      </c>
      <c r="X52" s="38">
        <v>1.7610092390892866</v>
      </c>
      <c r="Y52" s="84"/>
      <c r="Z52" s="39">
        <v>29.471170018448028</v>
      </c>
      <c r="AA52" s="38">
        <v>0.7770721846752755</v>
      </c>
      <c r="AB52" s="38">
        <v>1.363943223944601</v>
      </c>
      <c r="AC52" s="37">
        <f t="shared" si="18"/>
        <v>34.193815387944184</v>
      </c>
      <c r="AD52" s="38">
        <v>1.7576095006669892</v>
      </c>
      <c r="AE52" s="84"/>
      <c r="AF52" s="39">
        <v>28.360366396834195</v>
      </c>
      <c r="AG52" s="38">
        <v>0.73320752183306404</v>
      </c>
      <c r="AH52" s="38">
        <v>1.2934683773682605</v>
      </c>
      <c r="AI52" s="37">
        <f t="shared" si="19"/>
        <v>33.584679859171999</v>
      </c>
      <c r="AJ52" s="38">
        <v>1.7682186281348049</v>
      </c>
      <c r="AK52" s="84"/>
      <c r="AL52" s="39">
        <v>28.473678550093634</v>
      </c>
      <c r="AM52" s="38">
        <v>0.745806826277426</v>
      </c>
      <c r="AN52" s="38">
        <v>1.3096139027833518</v>
      </c>
      <c r="AO52" s="37">
        <f t="shared" si="20"/>
        <v>33.702348063079782</v>
      </c>
      <c r="AP52" s="38">
        <v>1.7593411810433266</v>
      </c>
      <c r="AQ52" s="84"/>
      <c r="AR52" s="14"/>
      <c r="AS52" s="14"/>
      <c r="AT52" s="14"/>
      <c r="AU52" s="14"/>
      <c r="AV52" s="14"/>
      <c r="AW52" s="14"/>
      <c r="AX52" s="14"/>
      <c r="AY52" s="14"/>
      <c r="AZ52" s="14"/>
      <c r="BA52" s="14"/>
      <c r="BB52" s="14"/>
      <c r="BC52" s="14"/>
      <c r="BD52" s="14"/>
      <c r="BE52" s="14"/>
      <c r="BF52" s="14"/>
      <c r="BG52" s="14"/>
      <c r="BH52" s="14"/>
      <c r="BI52" s="13"/>
      <c r="BJ52" s="13"/>
      <c r="BK52" s="14"/>
      <c r="BL52" s="14"/>
      <c r="BM52" s="14"/>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row>
    <row r="53" spans="1:256" s="13" customFormat="1" x14ac:dyDescent="0.25">
      <c r="A53" s="14">
        <v>71</v>
      </c>
      <c r="B53" s="39">
        <v>31.151087572171747</v>
      </c>
      <c r="C53" s="38">
        <v>0.80369866877252516</v>
      </c>
      <c r="D53" s="38">
        <v>1.4332999519719418</v>
      </c>
      <c r="E53" s="37">
        <f t="shared" si="14"/>
        <v>36.000914460872742</v>
      </c>
      <c r="F53" s="38">
        <v>1.785267786742474</v>
      </c>
      <c r="G53" s="84"/>
      <c r="H53" s="39">
        <v>29.822616130724612</v>
      </c>
      <c r="I53" s="38">
        <v>0.77139607919814512</v>
      </c>
      <c r="J53" s="38">
        <v>1.3789520945094094</v>
      </c>
      <c r="K53" s="37">
        <f t="shared" si="15"/>
        <v>35.462859328833211</v>
      </c>
      <c r="L53" s="38">
        <v>1.7910463743091856</v>
      </c>
      <c r="M53" s="84"/>
      <c r="N53" s="39">
        <v>29.345396834074862</v>
      </c>
      <c r="O53" s="38">
        <v>0.76647829231274311</v>
      </c>
      <c r="P53" s="38">
        <v>1.3553300400658594</v>
      </c>
      <c r="Q53" s="37">
        <f t="shared" si="16"/>
        <v>35.175346307053424</v>
      </c>
      <c r="R53" s="38">
        <v>1.7708707878102623</v>
      </c>
      <c r="S53" s="84"/>
      <c r="T53" s="39">
        <v>29.584006482399737</v>
      </c>
      <c r="U53" s="38">
        <v>0.76893718575544323</v>
      </c>
      <c r="V53" s="38">
        <v>1.3671410672876343</v>
      </c>
      <c r="W53" s="37">
        <f t="shared" si="17"/>
        <v>35.319102817943318</v>
      </c>
      <c r="X53" s="38">
        <v>1.7810152417715948</v>
      </c>
      <c r="Y53" s="84"/>
      <c r="Z53" s="39">
        <v>30.248242203123304</v>
      </c>
      <c r="AA53" s="38">
        <v>0.78508848054263591</v>
      </c>
      <c r="AB53" s="38">
        <v>1.3943149960189007</v>
      </c>
      <c r="AC53" s="37">
        <f t="shared" si="18"/>
        <v>35.588130383963083</v>
      </c>
      <c r="AD53" s="38">
        <v>1.7782518209779621</v>
      </c>
      <c r="AE53" s="84"/>
      <c r="AF53" s="39">
        <v>29.093573918667261</v>
      </c>
      <c r="AG53" s="38">
        <v>0.74028272212276658</v>
      </c>
      <c r="AH53" s="38">
        <v>1.3206717744968213</v>
      </c>
      <c r="AI53" s="37">
        <f t="shared" si="19"/>
        <v>34.905351633668822</v>
      </c>
      <c r="AJ53" s="38">
        <v>1.7879230360845715</v>
      </c>
      <c r="AK53" s="84"/>
      <c r="AL53" s="39">
        <v>29.219485376371061</v>
      </c>
      <c r="AM53" s="38">
        <v>0.75338050721775396</v>
      </c>
      <c r="AN53" s="38">
        <v>1.3380009072813404</v>
      </c>
      <c r="AO53" s="37">
        <f t="shared" si="20"/>
        <v>35.040348970361123</v>
      </c>
      <c r="AP53" s="38">
        <v>1.7792212466519293</v>
      </c>
      <c r="AQ53" s="84"/>
      <c r="BH53" s="14"/>
      <c r="BK53" s="27" t="s">
        <v>48</v>
      </c>
      <c r="BL53" s="14">
        <v>5</v>
      </c>
      <c r="BM53" s="14">
        <v>145</v>
      </c>
    </row>
    <row r="54" spans="1:256" s="13" customFormat="1" x14ac:dyDescent="0.25">
      <c r="A54" s="14">
        <v>72</v>
      </c>
      <c r="B54" s="39">
        <v>31.954786240944273</v>
      </c>
      <c r="C54" s="38">
        <v>0.81149383282573151</v>
      </c>
      <c r="D54" s="38">
        <v>1.4644070095292256</v>
      </c>
      <c r="E54" s="37">
        <f t="shared" si="14"/>
        <v>37.465321470401967</v>
      </c>
      <c r="F54" s="38">
        <v>1.8063383387543892</v>
      </c>
      <c r="G54" s="84"/>
      <c r="H54" s="39">
        <v>30.594012209922759</v>
      </c>
      <c r="I54" s="38">
        <v>0.7791013742851618</v>
      </c>
      <c r="J54" s="38">
        <v>1.4083394421823394</v>
      </c>
      <c r="K54" s="37">
        <f t="shared" si="15"/>
        <v>36.87119877101555</v>
      </c>
      <c r="L54" s="38">
        <v>1.8108728167202188</v>
      </c>
      <c r="M54" s="84"/>
      <c r="N54" s="39">
        <v>30.111875126387602</v>
      </c>
      <c r="O54" s="38">
        <v>0.77440396257687105</v>
      </c>
      <c r="P54" s="38">
        <v>1.3848568730984918</v>
      </c>
      <c r="Q54" s="37">
        <f t="shared" si="16"/>
        <v>36.560203180151916</v>
      </c>
      <c r="R54" s="38">
        <v>1.7907797025294863</v>
      </c>
      <c r="S54" s="84"/>
      <c r="T54" s="39">
        <v>30.352943668155181</v>
      </c>
      <c r="U54" s="38">
        <v>0.77675266843101731</v>
      </c>
      <c r="V54" s="38">
        <v>1.3965981576404154</v>
      </c>
      <c r="W54" s="37">
        <f t="shared" si="17"/>
        <v>36.715700975583729</v>
      </c>
      <c r="X54" s="38">
        <v>1.8008804008964736</v>
      </c>
      <c r="Y54" s="84"/>
      <c r="Z54" s="39">
        <v>31.033330683665937</v>
      </c>
      <c r="AA54" s="38">
        <v>0.79294889770129995</v>
      </c>
      <c r="AB54" s="38">
        <v>1.4246319413138588</v>
      </c>
      <c r="AC54" s="37">
        <f t="shared" si="18"/>
        <v>37.012762325276945</v>
      </c>
      <c r="AD54" s="38">
        <v>1.7987518621904548</v>
      </c>
      <c r="AE54" s="84"/>
      <c r="AF54" s="39">
        <v>29.833856640790025</v>
      </c>
      <c r="AG54" s="38">
        <v>0.7472027182987695</v>
      </c>
      <c r="AH54" s="38">
        <v>1.3477901952674074</v>
      </c>
      <c r="AI54" s="37">
        <f t="shared" si="19"/>
        <v>36.253141828936229</v>
      </c>
      <c r="AJ54" s="38">
        <v>1.8075039646804252</v>
      </c>
      <c r="AK54" s="84"/>
      <c r="AL54" s="39">
        <v>29.972865883588813</v>
      </c>
      <c r="AM54" s="38">
        <v>0.76080334043782116</v>
      </c>
      <c r="AN54" s="38">
        <v>1.3663235341829496</v>
      </c>
      <c r="AO54" s="37">
        <f t="shared" si="20"/>
        <v>36.406672504544069</v>
      </c>
      <c r="AP54" s="38">
        <v>1.7989662435536227</v>
      </c>
      <c r="AQ54" s="84"/>
      <c r="BH54" s="14"/>
      <c r="BK54" s="27" t="s">
        <v>49</v>
      </c>
      <c r="BL54" s="14">
        <f>BM53+1</f>
        <v>146</v>
      </c>
      <c r="BM54" s="14">
        <f t="shared" ref="BM54:BM66" ca="1" si="21">BL54+$BM$58</f>
        <v>146</v>
      </c>
    </row>
    <row r="55" spans="1:256" s="13" customFormat="1" x14ac:dyDescent="0.25">
      <c r="A55" s="14">
        <v>73</v>
      </c>
      <c r="B55" s="39">
        <v>32.766280073770005</v>
      </c>
      <c r="C55" s="38">
        <v>0.81912286027466408</v>
      </c>
      <c r="D55" s="38">
        <v>1.4954294600730533</v>
      </c>
      <c r="E55" s="37">
        <f t="shared" si="14"/>
        <v>38.960750930475022</v>
      </c>
      <c r="F55" s="38">
        <v>1.8272676375065087</v>
      </c>
      <c r="G55" s="84"/>
      <c r="H55" s="39">
        <v>31.373113584207921</v>
      </c>
      <c r="I55" s="38">
        <v>0.78665249876780496</v>
      </c>
      <c r="J55" s="38">
        <v>1.4376484323433651</v>
      </c>
      <c r="K55" s="37">
        <f t="shared" si="15"/>
        <v>38.308847203358916</v>
      </c>
      <c r="L55" s="38">
        <v>1.830560224362056</v>
      </c>
      <c r="M55" s="84"/>
      <c r="N55" s="39">
        <v>30.886279088964471</v>
      </c>
      <c r="O55" s="38">
        <v>0.78218202103207179</v>
      </c>
      <c r="P55" s="38">
        <v>1.4143216914042678</v>
      </c>
      <c r="Q55" s="37">
        <f t="shared" si="16"/>
        <v>37.974524871556184</v>
      </c>
      <c r="R55" s="38">
        <v>1.8105375907482104</v>
      </c>
      <c r="S55" s="84"/>
      <c r="T55" s="39">
        <v>31.1296963365862</v>
      </c>
      <c r="U55" s="38">
        <v>0.78441725989993749</v>
      </c>
      <c r="V55" s="38">
        <v>1.4259850618738164</v>
      </c>
      <c r="W55" s="37">
        <f t="shared" si="17"/>
        <v>38.141686037457546</v>
      </c>
      <c r="X55" s="38">
        <v>1.8206005324100065</v>
      </c>
      <c r="Y55" s="84"/>
      <c r="Z55" s="39">
        <v>31.826279581367235</v>
      </c>
      <c r="AA55" s="38">
        <v>0.8006524406533666</v>
      </c>
      <c r="AB55" s="38">
        <v>1.4548755757386604</v>
      </c>
      <c r="AC55" s="37">
        <f t="shared" si="18"/>
        <v>38.467637901015607</v>
      </c>
      <c r="AD55" s="38">
        <v>1.8191055481361378</v>
      </c>
      <c r="AE55" s="84"/>
      <c r="AF55" s="39">
        <v>30.581059359088798</v>
      </c>
      <c r="AG55" s="38">
        <v>0.75396689201296585</v>
      </c>
      <c r="AH55" s="38">
        <v>1.3748073778395917</v>
      </c>
      <c r="AI55" s="37">
        <f t="shared" si="19"/>
        <v>37.627949206775824</v>
      </c>
      <c r="AJ55" s="38">
        <v>1.8269576372862826</v>
      </c>
      <c r="AK55" s="84"/>
      <c r="AL55" s="39">
        <v>30.733669224026634</v>
      </c>
      <c r="AM55" s="38">
        <v>0.76807445652251882</v>
      </c>
      <c r="AN55" s="38">
        <v>1.3945645346219298</v>
      </c>
      <c r="AO55" s="37">
        <f t="shared" si="20"/>
        <v>37.801237039165997</v>
      </c>
      <c r="AP55" s="38">
        <v>1.8185720147712805</v>
      </c>
      <c r="AQ55" s="84"/>
      <c r="BH55" s="14"/>
      <c r="BK55" s="27" t="s">
        <v>50</v>
      </c>
      <c r="BL55" s="14">
        <f t="shared" ref="BL55:BL66" ca="1" si="22">BM54+1</f>
        <v>147</v>
      </c>
      <c r="BM55" s="14">
        <f t="shared" ca="1" si="21"/>
        <v>147</v>
      </c>
    </row>
    <row r="56" spans="1:256" s="13" customFormat="1" x14ac:dyDescent="0.25">
      <c r="A56" s="14">
        <v>74</v>
      </c>
      <c r="B56" s="39">
        <v>33.585402934044666</v>
      </c>
      <c r="C56" s="38">
        <v>0.82658497948083998</v>
      </c>
      <c r="D56" s="38">
        <v>1.5263490142173417</v>
      </c>
      <c r="E56" s="37">
        <f t="shared" si="14"/>
        <v>40.487099944692361</v>
      </c>
      <c r="F56" s="38">
        <v>1.8480523993096556</v>
      </c>
      <c r="G56" s="84"/>
      <c r="H56" s="39">
        <v>32.159766082975729</v>
      </c>
      <c r="I56" s="38">
        <v>0.79404857700788423</v>
      </c>
      <c r="J56" s="38">
        <v>1.4668617932660384</v>
      </c>
      <c r="K56" s="37">
        <f t="shared" si="15"/>
        <v>39.775708996624957</v>
      </c>
      <c r="L56" s="38">
        <v>1.8501051009857874</v>
      </c>
      <c r="M56" s="84"/>
      <c r="N56" s="39">
        <v>31.668461109996546</v>
      </c>
      <c r="O56" s="38">
        <v>0.78981143447032753</v>
      </c>
      <c r="P56" s="38">
        <v>1.4437066127452676</v>
      </c>
      <c r="Q56" s="37">
        <f t="shared" si="16"/>
        <v>39.418231484301451</v>
      </c>
      <c r="R56" s="38">
        <v>1.8301403563334739</v>
      </c>
      <c r="S56" s="84"/>
      <c r="T56" s="39">
        <v>31.914113596486132</v>
      </c>
      <c r="U56" s="38">
        <v>0.79193000573910766</v>
      </c>
      <c r="V56" s="38">
        <v>1.455284203005653</v>
      </c>
      <c r="W56" s="37">
        <f t="shared" si="17"/>
        <v>39.5969702404632</v>
      </c>
      <c r="X56" s="38">
        <v>1.8401718402656035</v>
      </c>
      <c r="Y56" s="84"/>
      <c r="Z56" s="39">
        <v>32.626932022020604</v>
      </c>
      <c r="AA56" s="38">
        <v>0.8081982069755842</v>
      </c>
      <c r="AB56" s="38">
        <v>1.4850278134813049</v>
      </c>
      <c r="AC56" s="37">
        <f t="shared" si="18"/>
        <v>39.952665714496909</v>
      </c>
      <c r="AD56" s="38">
        <v>1.8393091920037583</v>
      </c>
      <c r="AE56" s="84"/>
      <c r="AF56" s="39">
        <v>31.335026251101763</v>
      </c>
      <c r="AG56" s="38">
        <v>0.7605747156086311</v>
      </c>
      <c r="AH56" s="38">
        <v>1.4017074748004821</v>
      </c>
      <c r="AI56" s="37">
        <f t="shared" si="19"/>
        <v>39.029656681576306</v>
      </c>
      <c r="AJ56" s="38">
        <v>1.8462806637863423</v>
      </c>
      <c r="AK56" s="84"/>
      <c r="AL56" s="39">
        <v>31.501743680549154</v>
      </c>
      <c r="AM56" s="38">
        <v>0.77519307503947932</v>
      </c>
      <c r="AN56" s="38">
        <v>1.4227070437728748</v>
      </c>
      <c r="AO56" s="37">
        <f t="shared" si="20"/>
        <v>39.223944082938871</v>
      </c>
      <c r="AP56" s="38">
        <v>1.8380347926234977</v>
      </c>
      <c r="AQ56" s="84"/>
      <c r="BH56" s="14"/>
      <c r="BK56" s="27" t="s">
        <v>51</v>
      </c>
      <c r="BL56" s="14">
        <f t="shared" ca="1" si="22"/>
        <v>148</v>
      </c>
      <c r="BM56" s="14">
        <f t="shared" ca="1" si="21"/>
        <v>148</v>
      </c>
    </row>
    <row r="57" spans="1:256" s="13" customFormat="1" x14ac:dyDescent="0.25">
      <c r="A57" s="14">
        <v>75</v>
      </c>
      <c r="B57" s="39">
        <v>34.411987913525508</v>
      </c>
      <c r="C57" s="38">
        <v>0.83387951647659264</v>
      </c>
      <c r="D57" s="38">
        <v>1.5571478534696985</v>
      </c>
      <c r="E57" s="37">
        <f t="shared" si="14"/>
        <v>42.044247798162061</v>
      </c>
      <c r="F57" s="38">
        <v>1.8686897223528525</v>
      </c>
      <c r="G57" s="84"/>
      <c r="H57" s="39">
        <v>32.953814659983607</v>
      </c>
      <c r="I57" s="38">
        <v>0.80128882359281661</v>
      </c>
      <c r="J57" s="38">
        <v>1.4959626729617947</v>
      </c>
      <c r="K57" s="37">
        <f t="shared" si="15"/>
        <v>41.271671669586752</v>
      </c>
      <c r="L57" s="38">
        <v>1.8695043292931692</v>
      </c>
      <c r="M57" s="84"/>
      <c r="N57" s="39">
        <v>32.458272544466872</v>
      </c>
      <c r="O57" s="38">
        <v>0.79729125620963881</v>
      </c>
      <c r="P57" s="38">
        <v>1.4729941393575672</v>
      </c>
      <c r="Q57" s="37">
        <f t="shared" si="16"/>
        <v>40.891225623659018</v>
      </c>
      <c r="R57" s="38">
        <v>1.8495842932161954</v>
      </c>
      <c r="S57" s="84"/>
      <c r="T57" s="39">
        <v>32.706043602225243</v>
      </c>
      <c r="U57" s="38">
        <v>0.79929003990122638</v>
      </c>
      <c r="V57" s="38">
        <v>1.484478406159681</v>
      </c>
      <c r="W57" s="37">
        <f t="shared" si="17"/>
        <v>41.081448646622881</v>
      </c>
      <c r="X57" s="38">
        <v>1.8595909126623913</v>
      </c>
      <c r="Y57" s="84"/>
      <c r="Z57" s="39">
        <v>33.435130228996186</v>
      </c>
      <c r="AA57" s="38">
        <v>0.81558538634311439</v>
      </c>
      <c r="AB57" s="38">
        <v>1.5150709964136331</v>
      </c>
      <c r="AC57" s="37">
        <f t="shared" si="18"/>
        <v>41.467736710910543</v>
      </c>
      <c r="AD57" s="38">
        <v>1.8593594923137968</v>
      </c>
      <c r="AE57" s="84"/>
      <c r="AF57" s="39">
        <v>32.095600966710393</v>
      </c>
      <c r="AG57" s="38">
        <v>0.76702575085857028</v>
      </c>
      <c r="AH57" s="38">
        <v>1.4284750790399254</v>
      </c>
      <c r="AI57" s="37">
        <f t="shared" si="19"/>
        <v>40.458131760616233</v>
      </c>
      <c r="AJ57" s="38">
        <v>1.8654700365807955</v>
      </c>
      <c r="AK57" s="84"/>
      <c r="AL57" s="39">
        <v>32.276936755588636</v>
      </c>
      <c r="AM57" s="38">
        <v>0.78215850353410321</v>
      </c>
      <c r="AN57" s="38">
        <v>1.4507346091987463</v>
      </c>
      <c r="AO57" s="37">
        <f t="shared" si="20"/>
        <v>40.674678692137618</v>
      </c>
      <c r="AP57" s="38">
        <v>1.8573511952655957</v>
      </c>
      <c r="AQ57" s="84"/>
      <c r="BH57" s="14"/>
      <c r="BK57" s="27" t="s">
        <v>52</v>
      </c>
      <c r="BL57" s="14">
        <f t="shared" ca="1" si="22"/>
        <v>149</v>
      </c>
      <c r="BM57" s="14">
        <f t="shared" ca="1" si="21"/>
        <v>149</v>
      </c>
    </row>
    <row r="58" spans="1:256" s="13" customFormat="1" x14ac:dyDescent="0.25">
      <c r="A58" s="14">
        <v>76</v>
      </c>
      <c r="B58" s="39">
        <v>35.2458674300021</v>
      </c>
      <c r="C58" s="38">
        <v>0.8410058936974707</v>
      </c>
      <c r="D58" s="38">
        <v>1.5878086562324771</v>
      </c>
      <c r="E58" s="37">
        <f t="shared" si="14"/>
        <v>43.632056454394537</v>
      </c>
      <c r="F58" s="38">
        <v>1.8891770812423851</v>
      </c>
      <c r="G58" s="84"/>
      <c r="H58" s="39">
        <v>33.755103483576427</v>
      </c>
      <c r="I58" s="38">
        <v>0.80837254232065625</v>
      </c>
      <c r="J58" s="38">
        <v>1.5249346653121751</v>
      </c>
      <c r="K58" s="37">
        <f t="shared" si="15"/>
        <v>42.796606334898925</v>
      </c>
      <c r="L58" s="38">
        <v>1.8887551660160486</v>
      </c>
      <c r="M58" s="84"/>
      <c r="N58" s="39">
        <v>33.255563800676512</v>
      </c>
      <c r="O58" s="38">
        <v>0.80462062529063161</v>
      </c>
      <c r="P58" s="38">
        <v>1.5021671870950504</v>
      </c>
      <c r="Q58" s="37">
        <f t="shared" si="16"/>
        <v>42.393392810754065</v>
      </c>
      <c r="R58" s="38">
        <v>1.8688660820399965</v>
      </c>
      <c r="S58" s="84"/>
      <c r="T58" s="39">
        <v>33.505333642126473</v>
      </c>
      <c r="U58" s="38">
        <v>0.80649658380564482</v>
      </c>
      <c r="V58" s="38">
        <v>1.5135509262036129</v>
      </c>
      <c r="W58" s="37">
        <f t="shared" si="17"/>
        <v>42.594999572826495</v>
      </c>
      <c r="X58" s="38">
        <v>1.8788547179056536</v>
      </c>
      <c r="Y58" s="84"/>
      <c r="Z58" s="39">
        <v>34.250715615339303</v>
      </c>
      <c r="AA58" s="38">
        <v>0.82281325949405115</v>
      </c>
      <c r="AB58" s="38">
        <v>1.5449879216637636</v>
      </c>
      <c r="AC58" s="37">
        <f t="shared" si="18"/>
        <v>43.012724632574304</v>
      </c>
      <c r="AD58" s="38">
        <v>1.8792535284977667</v>
      </c>
      <c r="AE58" s="84"/>
      <c r="AF58" s="39">
        <v>32.862626717568965</v>
      </c>
      <c r="AG58" s="38">
        <v>0.77331964764622896</v>
      </c>
      <c r="AH58" s="38">
        <v>1.4550952477214742</v>
      </c>
      <c r="AI58" s="37">
        <f t="shared" si="19"/>
        <v>41.913227008337707</v>
      </c>
      <c r="AJ58" s="38">
        <v>1.8845231261153474</v>
      </c>
      <c r="AK58" s="84"/>
      <c r="AL58" s="39">
        <v>33.059095259122742</v>
      </c>
      <c r="AM58" s="38">
        <v>0.78897013646843206</v>
      </c>
      <c r="AN58" s="38">
        <v>1.4786312174082623</v>
      </c>
      <c r="AO58" s="37">
        <f t="shared" si="20"/>
        <v>42.153309909545882</v>
      </c>
      <c r="AP58" s="38">
        <v>1.8765182227911206</v>
      </c>
      <c r="AQ58" s="84"/>
      <c r="BH58" s="14"/>
      <c r="BK58" s="27" t="s">
        <v>53</v>
      </c>
      <c r="BL58" s="14">
        <f t="shared" ca="1" si="22"/>
        <v>150</v>
      </c>
      <c r="BM58" s="14">
        <f t="shared" ca="1" si="21"/>
        <v>150</v>
      </c>
    </row>
    <row r="59" spans="1:256" s="24" customFormat="1" x14ac:dyDescent="0.25">
      <c r="A59" s="14">
        <v>77</v>
      </c>
      <c r="B59" s="39">
        <v>36.086873323699571</v>
      </c>
      <c r="C59" s="38">
        <v>0.84796362865331965</v>
      </c>
      <c r="D59" s="38">
        <v>1.6183146217613804</v>
      </c>
      <c r="E59" s="37">
        <f t="shared" si="14"/>
        <v>45.250371076155915</v>
      </c>
      <c r="F59" s="38">
        <v>1.9095123211419049</v>
      </c>
      <c r="G59" s="84"/>
      <c r="H59" s="39">
        <v>34.563476025897089</v>
      </c>
      <c r="I59" s="38">
        <v>0.81529912512810121</v>
      </c>
      <c r="J59" s="38">
        <v>1.5537618343525819</v>
      </c>
      <c r="K59" s="37">
        <f t="shared" si="15"/>
        <v>44.35036816925151</v>
      </c>
      <c r="L59" s="38">
        <v>1.9078552366241044</v>
      </c>
      <c r="M59" s="84"/>
      <c r="N59" s="39">
        <v>34.060184425967144</v>
      </c>
      <c r="O59" s="38">
        <v>0.81179876561824749</v>
      </c>
      <c r="P59" s="38">
        <v>1.5312091128116143</v>
      </c>
      <c r="Q59" s="37">
        <f t="shared" si="16"/>
        <v>43.924601923565682</v>
      </c>
      <c r="R59" s="38">
        <v>1.8879827863573215</v>
      </c>
      <c r="S59" s="84"/>
      <c r="T59" s="39">
        <v>34.311830225932113</v>
      </c>
      <c r="U59" s="38">
        <v>0.8135489453731708</v>
      </c>
      <c r="V59" s="38">
        <v>1.5424854735820981</v>
      </c>
      <c r="W59" s="37">
        <f t="shared" si="17"/>
        <v>44.137485046408592</v>
      </c>
      <c r="X59" s="38">
        <v>1.8979605998566549</v>
      </c>
      <c r="Y59" s="84"/>
      <c r="Z59" s="39">
        <v>35.073528874833357</v>
      </c>
      <c r="AA59" s="38">
        <v>0.82988119713578712</v>
      </c>
      <c r="AB59" s="38">
        <v>1.5747618672864974</v>
      </c>
      <c r="AC59" s="37">
        <f t="shared" si="18"/>
        <v>44.587486499860802</v>
      </c>
      <c r="AD59" s="38">
        <v>1.8989887560547829</v>
      </c>
      <c r="AE59" s="84"/>
      <c r="AF59" s="39">
        <v>33.63594636521519</v>
      </c>
      <c r="AG59" s="38">
        <v>0.77945614259190421</v>
      </c>
      <c r="AH59" s="38">
        <v>1.4815535242907376</v>
      </c>
      <c r="AI59" s="37">
        <f t="shared" si="19"/>
        <v>43.394780532628445</v>
      </c>
      <c r="AJ59" s="38">
        <v>1.9034376759191118</v>
      </c>
      <c r="AK59" s="84"/>
      <c r="AL59" s="39">
        <v>33.848065395591163</v>
      </c>
      <c r="AM59" s="38">
        <v>0.79562745410507496</v>
      </c>
      <c r="AN59" s="38">
        <v>1.5063813185511759</v>
      </c>
      <c r="AO59" s="37">
        <f t="shared" si="20"/>
        <v>43.65969122809706</v>
      </c>
      <c r="AP59" s="38">
        <v>1.8955332528639137</v>
      </c>
      <c r="AQ59" s="84"/>
      <c r="AR59" s="14"/>
      <c r="AS59" s="14"/>
      <c r="AT59" s="14"/>
      <c r="AU59" s="14"/>
      <c r="AV59" s="14"/>
      <c r="AW59" s="14"/>
      <c r="AX59" s="14"/>
      <c r="AY59" s="14"/>
      <c r="AZ59" s="14"/>
      <c r="BA59" s="14"/>
      <c r="BB59" s="14"/>
      <c r="BC59" s="14"/>
      <c r="BD59" s="14"/>
      <c r="BE59" s="14"/>
      <c r="BF59" s="14"/>
      <c r="BG59" s="14"/>
      <c r="BH59" s="14"/>
      <c r="BI59" s="13"/>
      <c r="BJ59" s="13"/>
      <c r="BK59" s="27" t="s">
        <v>54</v>
      </c>
      <c r="BL59" s="14">
        <f t="shared" ca="1" si="22"/>
        <v>151</v>
      </c>
      <c r="BM59" s="14">
        <f t="shared" ca="1" si="21"/>
        <v>151</v>
      </c>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1:256" s="13" customFormat="1" x14ac:dyDescent="0.25">
      <c r="A60" s="14">
        <v>78</v>
      </c>
      <c r="B60" s="39">
        <v>36.934836952352889</v>
      </c>
      <c r="C60" s="38">
        <v>0.85475233254031657</v>
      </c>
      <c r="D60" s="38">
        <v>1.6486494920400745</v>
      </c>
      <c r="E60" s="37">
        <f t="shared" si="14"/>
        <v>46.899020568195986</v>
      </c>
      <c r="F60" s="38">
        <v>1.9296936514999592</v>
      </c>
      <c r="G60" s="84"/>
      <c r="H60" s="39">
        <v>35.378775151025188</v>
      </c>
      <c r="I60" s="38">
        <v>0.82206805096303981</v>
      </c>
      <c r="J60" s="38">
        <v>1.5824287366528638</v>
      </c>
      <c r="K60" s="37">
        <f t="shared" si="15"/>
        <v>45.932796905904375</v>
      </c>
      <c r="L60" s="38">
        <v>1.9268025296378894</v>
      </c>
      <c r="M60" s="84"/>
      <c r="N60" s="39">
        <v>34.871983191585393</v>
      </c>
      <c r="O60" s="38">
        <v>0.81882498504993073</v>
      </c>
      <c r="P60" s="38">
        <v>1.5601037399073516</v>
      </c>
      <c r="Q60" s="37">
        <f t="shared" si="16"/>
        <v>45.484705663473036</v>
      </c>
      <c r="R60" s="38">
        <v>1.9069318483447835</v>
      </c>
      <c r="S60" s="84"/>
      <c r="T60" s="39">
        <v>35.125379171305283</v>
      </c>
      <c r="U60" s="38">
        <v>0.82044651800648793</v>
      </c>
      <c r="V60" s="38">
        <v>1.5712662382801077</v>
      </c>
      <c r="W60" s="37">
        <f t="shared" si="17"/>
        <v>45.708751284688702</v>
      </c>
      <c r="X60" s="38">
        <v>1.9169062729458504</v>
      </c>
      <c r="Y60" s="84"/>
      <c r="Z60" s="39">
        <v>35.903410071969141</v>
      </c>
      <c r="AA60" s="38">
        <v>0.83678865879512365</v>
      </c>
      <c r="AB60" s="38">
        <v>1.6043766159737129</v>
      </c>
      <c r="AC60" s="37">
        <f t="shared" si="18"/>
        <v>46.191863115834515</v>
      </c>
      <c r="AD60" s="38">
        <v>1.9185630012645398</v>
      </c>
      <c r="AE60" s="84"/>
      <c r="AF60" s="39">
        <v>34.415402507807102</v>
      </c>
      <c r="AG60" s="38">
        <v>0.78543505762625188</v>
      </c>
      <c r="AH60" s="38">
        <v>1.5078359584753886</v>
      </c>
      <c r="AI60" s="37">
        <f t="shared" si="19"/>
        <v>44.902616491103835</v>
      </c>
      <c r="AJ60" s="38">
        <v>1.9222117971343098</v>
      </c>
      <c r="AK60" s="84"/>
      <c r="AL60" s="39">
        <v>34.643692849696244</v>
      </c>
      <c r="AM60" s="38">
        <v>0.80213002133809042</v>
      </c>
      <c r="AN60" s="38">
        <v>1.53396984919137</v>
      </c>
      <c r="AO60" s="37">
        <f t="shared" si="20"/>
        <v>45.193661077288432</v>
      </c>
      <c r="AP60" s="38">
        <v>1.9143940358581886</v>
      </c>
      <c r="AQ60" s="84"/>
      <c r="AR60" s="14"/>
      <c r="AS60" s="14"/>
      <c r="AT60" s="14"/>
      <c r="AU60" s="14"/>
      <c r="AV60" s="14"/>
      <c r="AW60" s="14"/>
      <c r="AX60" s="14"/>
      <c r="AY60" s="14"/>
      <c r="AZ60" s="14"/>
      <c r="BA60" s="14"/>
      <c r="BB60" s="14"/>
      <c r="BC60" s="14"/>
      <c r="BD60" s="14"/>
      <c r="BE60" s="14"/>
      <c r="BF60" s="14"/>
      <c r="BG60" s="14"/>
      <c r="BH60" s="14"/>
      <c r="BK60" s="27" t="s">
        <v>55</v>
      </c>
      <c r="BL60" s="14">
        <f t="shared" ca="1" si="22"/>
        <v>152</v>
      </c>
      <c r="BM60" s="14">
        <f t="shared" ca="1" si="21"/>
        <v>152</v>
      </c>
    </row>
    <row r="61" spans="1:256" s="13" customFormat="1" x14ac:dyDescent="0.25">
      <c r="A61" s="14">
        <v>79</v>
      </c>
      <c r="B61" s="39">
        <v>37.789589284893211</v>
      </c>
      <c r="C61" s="38">
        <v>0.86137170879595715</v>
      </c>
      <c r="D61" s="38">
        <v>1.6787975715410022</v>
      </c>
      <c r="E61" s="37">
        <f t="shared" si="14"/>
        <v>48.577818139736991</v>
      </c>
      <c r="F61" s="38">
        <v>1.9497196393587253</v>
      </c>
      <c r="G61" s="84"/>
      <c r="H61" s="39">
        <v>36.200843201988221</v>
      </c>
      <c r="I61" s="38">
        <v>0.82867888460354067</v>
      </c>
      <c r="J61" s="38">
        <v>1.6109204417513387</v>
      </c>
      <c r="K61" s="37">
        <f t="shared" si="15"/>
        <v>47.543717347655715</v>
      </c>
      <c r="L61" s="38">
        <v>1.9455953905310435</v>
      </c>
      <c r="M61" s="84"/>
      <c r="N61" s="39">
        <v>35.690808176635322</v>
      </c>
      <c r="O61" s="38">
        <v>0.82569867443143607</v>
      </c>
      <c r="P61" s="38">
        <v>1.5888353819756351</v>
      </c>
      <c r="Q61" s="37">
        <f t="shared" si="16"/>
        <v>47.073541045448671</v>
      </c>
      <c r="R61" s="38">
        <v>1.9257110840186893</v>
      </c>
      <c r="S61" s="84"/>
      <c r="T61" s="39">
        <v>35.945825689311775</v>
      </c>
      <c r="U61" s="38">
        <v>0.82718877951748837</v>
      </c>
      <c r="V61" s="38">
        <v>1.5998779118634869</v>
      </c>
      <c r="W61" s="37">
        <f t="shared" si="17"/>
        <v>47.308629196552189</v>
      </c>
      <c r="X61" s="38">
        <v>1.9356898167323813</v>
      </c>
      <c r="Y61" s="84"/>
      <c r="Z61" s="39">
        <v>36.740198730764263</v>
      </c>
      <c r="AA61" s="38">
        <v>0.84353519161369483</v>
      </c>
      <c r="AB61" s="38">
        <v>1.6338164767583185</v>
      </c>
      <c r="AC61" s="37">
        <f t="shared" si="18"/>
        <v>47.825679592592834</v>
      </c>
      <c r="AD61" s="38">
        <v>1.9379744554440896</v>
      </c>
      <c r="AE61" s="84"/>
      <c r="AF61" s="39">
        <v>35.200837565433346</v>
      </c>
      <c r="AG61" s="38">
        <v>0.79125629851350965</v>
      </c>
      <c r="AH61" s="38">
        <v>1.5339291242436308</v>
      </c>
      <c r="AI61" s="37">
        <f t="shared" si="19"/>
        <v>46.436545615347463</v>
      </c>
      <c r="AJ61" s="38">
        <v>1.9408439625289824</v>
      </c>
      <c r="AK61" s="84"/>
      <c r="AL61" s="39">
        <v>35.445822871034338</v>
      </c>
      <c r="AM61" s="38">
        <v>0.80847748647247286</v>
      </c>
      <c r="AN61" s="38">
        <v>1.5613822531096329</v>
      </c>
      <c r="AO61" s="37">
        <f t="shared" si="20"/>
        <v>46.755043330398067</v>
      </c>
      <c r="AP61" s="38">
        <v>1.9330986894928874</v>
      </c>
      <c r="AQ61" s="84"/>
      <c r="AR61" s="14"/>
      <c r="AS61" s="14"/>
      <c r="AT61" s="14"/>
      <c r="AU61" s="14"/>
      <c r="AV61" s="14"/>
      <c r="AW61" s="14"/>
      <c r="AX61" s="14"/>
      <c r="AY61" s="14"/>
      <c r="AZ61" s="14"/>
      <c r="BA61" s="14"/>
      <c r="BB61" s="14"/>
      <c r="BC61" s="14"/>
      <c r="BD61" s="14"/>
      <c r="BE61" s="14"/>
      <c r="BF61" s="14"/>
      <c r="BG61" s="14"/>
      <c r="BH61" s="14"/>
      <c r="BK61" s="27" t="s">
        <v>56</v>
      </c>
      <c r="BL61" s="14">
        <f t="shared" ca="1" si="22"/>
        <v>153</v>
      </c>
      <c r="BM61" s="14">
        <f t="shared" ca="1" si="21"/>
        <v>153</v>
      </c>
    </row>
    <row r="62" spans="1:256" s="13" customFormat="1" x14ac:dyDescent="0.25">
      <c r="A62" s="14">
        <v>80</v>
      </c>
      <c r="B62" s="39">
        <v>38.650960993689161</v>
      </c>
      <c r="C62" s="38">
        <v>0.8678215515994534</v>
      </c>
      <c r="D62" s="38">
        <v>1.7087437448540665</v>
      </c>
      <c r="E62" s="37">
        <f t="shared" si="14"/>
        <v>50.286561884591059</v>
      </c>
      <c r="F62" s="38">
        <v>1.9695892022429413</v>
      </c>
      <c r="G62" s="84"/>
      <c r="H62" s="39">
        <v>37.029522086591768</v>
      </c>
      <c r="I62" s="38">
        <v>0.83513127542478038</v>
      </c>
      <c r="J62" s="38">
        <v>1.6392225506101492</v>
      </c>
      <c r="K62" s="37">
        <f t="shared" si="15"/>
        <v>49.182939898265865</v>
      </c>
      <c r="L62" s="38">
        <v>1.9642325152138898</v>
      </c>
      <c r="M62" s="84"/>
      <c r="N62" s="39">
        <v>36.516506851066758</v>
      </c>
      <c r="O62" s="38">
        <v>0.8324193065816381</v>
      </c>
      <c r="P62" s="38">
        <v>1.6173888644995018</v>
      </c>
      <c r="Q62" s="37">
        <f t="shared" si="16"/>
        <v>48.690929909948174</v>
      </c>
      <c r="R62" s="38">
        <v>1.9443186779385973</v>
      </c>
      <c r="S62" s="84"/>
      <c r="T62" s="39">
        <v>36.77301446882926</v>
      </c>
      <c r="U62" s="38">
        <v>0.83377529100320835</v>
      </c>
      <c r="V62" s="38">
        <v>1.6283057075548255</v>
      </c>
      <c r="W62" s="37">
        <f t="shared" si="17"/>
        <v>48.936934904107012</v>
      </c>
      <c r="X62" s="38">
        <v>1.9543096699992384</v>
      </c>
      <c r="Y62" s="84"/>
      <c r="Z62" s="39">
        <v>37.583733922377959</v>
      </c>
      <c r="AA62" s="38">
        <v>0.85012042909054664</v>
      </c>
      <c r="AB62" s="38">
        <v>1.6630663046767842</v>
      </c>
      <c r="AC62" s="37">
        <f t="shared" si="18"/>
        <v>49.488745897269617</v>
      </c>
      <c r="AD62" s="38">
        <v>1.9572216687420445</v>
      </c>
      <c r="AE62" s="84"/>
      <c r="AF62" s="39">
        <v>35.992093863946856</v>
      </c>
      <c r="AG62" s="38">
        <v>0.7969198533268429</v>
      </c>
      <c r="AH62" s="38">
        <v>1.5598201357002512</v>
      </c>
      <c r="AI62" s="37">
        <f t="shared" si="19"/>
        <v>47.996365751047712</v>
      </c>
      <c r="AJ62" s="38">
        <v>1.9593329999912084</v>
      </c>
      <c r="AK62" s="84"/>
      <c r="AL62" s="39">
        <v>36.254300357506807</v>
      </c>
      <c r="AM62" s="38">
        <v>0.81466957995423961</v>
      </c>
      <c r="AN62" s="38">
        <v>1.5886045000998765</v>
      </c>
      <c r="AO62" s="37">
        <f t="shared" si="20"/>
        <v>48.343647830497943</v>
      </c>
      <c r="AP62" s="38">
        <v>1.9516456929532233</v>
      </c>
      <c r="AQ62" s="84"/>
      <c r="AR62" s="14"/>
      <c r="AS62" s="14"/>
      <c r="AT62" s="14"/>
      <c r="AU62" s="14"/>
      <c r="AV62" s="14"/>
      <c r="AW62" s="14"/>
      <c r="AX62" s="14"/>
      <c r="AY62" s="14"/>
      <c r="AZ62" s="14"/>
      <c r="BA62" s="14"/>
      <c r="BB62" s="14"/>
      <c r="BC62" s="14"/>
      <c r="BD62" s="14"/>
      <c r="BE62" s="14"/>
      <c r="BF62" s="14"/>
      <c r="BG62" s="14"/>
      <c r="BH62" s="14"/>
      <c r="BK62" s="27" t="s">
        <v>57</v>
      </c>
      <c r="BL62" s="14">
        <f t="shared" ca="1" si="22"/>
        <v>154</v>
      </c>
      <c r="BM62" s="14">
        <f t="shared" ca="1" si="21"/>
        <v>154</v>
      </c>
    </row>
    <row r="63" spans="1:256" s="13" customFormat="1" x14ac:dyDescent="0.25">
      <c r="A63" s="14">
        <v>81</v>
      </c>
      <c r="B63" s="39">
        <v>39.518782545288616</v>
      </c>
      <c r="C63" s="38">
        <v>0.87410174431982313</v>
      </c>
      <c r="D63" s="38">
        <v>1.7384734921761194</v>
      </c>
      <c r="E63" s="37">
        <f t="shared" si="14"/>
        <v>52.025035376767178</v>
      </c>
      <c r="F63" s="38">
        <v>1.9893016006340054</v>
      </c>
      <c r="G63" s="84"/>
      <c r="H63" s="39">
        <v>37.86465336201654</v>
      </c>
      <c r="I63" s="38">
        <v>0.84142495611613555</v>
      </c>
      <c r="J63" s="38">
        <v>1.6673212120709313</v>
      </c>
      <c r="K63" s="37">
        <f t="shared" si="15"/>
        <v>50.850261110336795</v>
      </c>
      <c r="L63" s="38">
        <v>1.9827129430951351</v>
      </c>
      <c r="M63" s="84"/>
      <c r="N63" s="39">
        <v>37.3489261576484</v>
      </c>
      <c r="O63" s="38">
        <v>0.83898643522782557</v>
      </c>
      <c r="P63" s="38">
        <v>1.645749544557159</v>
      </c>
      <c r="Q63" s="37">
        <f t="shared" si="16"/>
        <v>50.336679454505337</v>
      </c>
      <c r="R63" s="38">
        <v>1.9627531773935758</v>
      </c>
      <c r="S63" s="84"/>
      <c r="T63" s="39">
        <v>37.606789759832466</v>
      </c>
      <c r="U63" s="38">
        <v>0.84020569567198145</v>
      </c>
      <c r="V63" s="38">
        <v>1.6565353783140453</v>
      </c>
      <c r="W63" s="37">
        <f t="shared" si="17"/>
        <v>50.593470282421059</v>
      </c>
      <c r="X63" s="38">
        <v>1.9727646243803125</v>
      </c>
      <c r="Y63" s="84"/>
      <c r="Z63" s="39">
        <v>38.433854351468504</v>
      </c>
      <c r="AA63" s="38">
        <v>0.85654408977382346</v>
      </c>
      <c r="AB63" s="38">
        <v>1.6921115183666391</v>
      </c>
      <c r="AC63" s="37">
        <f t="shared" si="18"/>
        <v>51.180857415636254</v>
      </c>
      <c r="AD63" s="38">
        <v>1.9763035434698475</v>
      </c>
      <c r="AE63" s="84"/>
      <c r="AF63" s="39">
        <v>36.789013717273704</v>
      </c>
      <c r="AG63" s="38">
        <v>0.80242579087844135</v>
      </c>
      <c r="AH63" s="38">
        <v>1.5854966609114123</v>
      </c>
      <c r="AI63" s="37">
        <f t="shared" si="19"/>
        <v>49.581862411959122</v>
      </c>
      <c r="AJ63" s="38">
        <v>1.9776780855095542</v>
      </c>
      <c r="AK63" s="84"/>
      <c r="AL63" s="39">
        <v>37.068969937461048</v>
      </c>
      <c r="AM63" s="38">
        <v>0.82070611305313435</v>
      </c>
      <c r="AN63" s="38">
        <v>1.6156231027342858</v>
      </c>
      <c r="AO63" s="37">
        <f t="shared" si="20"/>
        <v>49.959270933232226</v>
      </c>
      <c r="AP63" s="38">
        <v>1.9700338804990603</v>
      </c>
      <c r="AQ63" s="84"/>
      <c r="AR63" s="14"/>
      <c r="AS63" s="14"/>
      <c r="AT63" s="14"/>
      <c r="AU63" s="14"/>
      <c r="AV63" s="14"/>
      <c r="AW63" s="14"/>
      <c r="AX63" s="14"/>
      <c r="AY63" s="14"/>
      <c r="AZ63" s="14"/>
      <c r="BA63" s="14"/>
      <c r="BB63" s="14"/>
      <c r="BC63" s="14"/>
      <c r="BD63" s="14"/>
      <c r="BE63" s="14"/>
      <c r="BF63" s="14"/>
      <c r="BG63" s="14"/>
      <c r="BH63" s="14"/>
      <c r="BK63" s="28" t="s">
        <v>58</v>
      </c>
      <c r="BL63" s="29">
        <f t="shared" ca="1" si="22"/>
        <v>155</v>
      </c>
      <c r="BM63" s="29">
        <f t="shared" ca="1" si="21"/>
        <v>155</v>
      </c>
    </row>
    <row r="64" spans="1:256" s="13" customFormat="1" x14ac:dyDescent="0.25">
      <c r="A64" s="14">
        <v>82</v>
      </c>
      <c r="B64" s="39">
        <v>40.392884289608439</v>
      </c>
      <c r="C64" s="38">
        <v>0.88021225791453084</v>
      </c>
      <c r="D64" s="38">
        <v>1.7679729026650968</v>
      </c>
      <c r="E64" s="37">
        <f t="shared" si="14"/>
        <v>53.793008279432271</v>
      </c>
      <c r="F64" s="38">
        <v>2.0088564300378486</v>
      </c>
      <c r="G64" s="84"/>
      <c r="H64" s="39">
        <v>38.706078318132683</v>
      </c>
      <c r="I64" s="38">
        <v>0.84755974135028644</v>
      </c>
      <c r="J64" s="38">
        <v>1.6952031373006797</v>
      </c>
      <c r="K64" s="37">
        <f t="shared" si="15"/>
        <v>52.545464247637476</v>
      </c>
      <c r="L64" s="38">
        <v>2.001036049725303</v>
      </c>
      <c r="M64" s="84"/>
      <c r="N64" s="39">
        <v>38.187912592876216</v>
      </c>
      <c r="O64" s="38">
        <v>0.84539969389321179</v>
      </c>
      <c r="P64" s="38">
        <v>1.6739033285078404</v>
      </c>
      <c r="Q64" s="37">
        <f t="shared" si="16"/>
        <v>52.010582783013177</v>
      </c>
      <c r="R64" s="38">
        <v>1.9810134860714839</v>
      </c>
      <c r="S64" s="84"/>
      <c r="T64" s="39">
        <v>38.44699545550445</v>
      </c>
      <c r="U64" s="38">
        <v>0.84647971762174912</v>
      </c>
      <c r="V64" s="38">
        <v>1.6845532329042601</v>
      </c>
      <c r="W64" s="37">
        <f t="shared" si="17"/>
        <v>52.278023515325316</v>
      </c>
      <c r="X64" s="38">
        <v>1.9910538175209085</v>
      </c>
      <c r="Y64" s="84"/>
      <c r="Z64" s="39">
        <v>39.290398441242331</v>
      </c>
      <c r="AA64" s="38">
        <v>0.86280597590387309</v>
      </c>
      <c r="AB64" s="38">
        <v>1.7209381155864687</v>
      </c>
      <c r="AC64" s="37">
        <f t="shared" si="18"/>
        <v>52.901795531222724</v>
      </c>
      <c r="AD64" s="38">
        <v>1.9952193269745004</v>
      </c>
      <c r="AE64" s="84"/>
      <c r="AF64" s="39">
        <v>37.591439508152142</v>
      </c>
      <c r="AG64" s="38">
        <v>0.80777425910678602</v>
      </c>
      <c r="AH64" s="38">
        <v>1.6109469336609799</v>
      </c>
      <c r="AI64" s="37">
        <f t="shared" si="19"/>
        <v>51.192809345620105</v>
      </c>
      <c r="AJ64" s="38">
        <v>1.9958787356509111</v>
      </c>
      <c r="AK64" s="84"/>
      <c r="AL64" s="39">
        <v>37.889676050514183</v>
      </c>
      <c r="AM64" s="38">
        <v>0.82658697649999979</v>
      </c>
      <c r="AN64" s="38">
        <v>1.6424251310844102</v>
      </c>
      <c r="AO64" s="37">
        <f t="shared" si="20"/>
        <v>51.601696064316634</v>
      </c>
      <c r="AP64" s="38">
        <v>1.9882624345658182</v>
      </c>
      <c r="AQ64" s="84"/>
      <c r="AR64" s="14"/>
      <c r="AS64" s="14"/>
      <c r="AT64" s="14"/>
      <c r="AU64" s="14"/>
      <c r="AV64" s="14"/>
      <c r="AW64" s="14"/>
      <c r="AX64" s="14"/>
      <c r="AY64" s="14"/>
      <c r="AZ64" s="14"/>
      <c r="BA64" s="14"/>
      <c r="BB64" s="14"/>
      <c r="BC64" s="14"/>
      <c r="BD64" s="14"/>
      <c r="BE64" s="14"/>
      <c r="BF64" s="14"/>
      <c r="BG64" s="14"/>
      <c r="BH64" s="14"/>
      <c r="BK64" s="28" t="s">
        <v>59</v>
      </c>
      <c r="BL64" s="29">
        <f t="shared" ca="1" si="22"/>
        <v>156</v>
      </c>
      <c r="BM64" s="29">
        <f t="shared" ca="1" si="21"/>
        <v>156</v>
      </c>
    </row>
    <row r="65" spans="1:256" s="13" customFormat="1" x14ac:dyDescent="0.25">
      <c r="A65" s="14">
        <v>83</v>
      </c>
      <c r="B65" s="39">
        <v>41.273096547522968</v>
      </c>
      <c r="C65" s="38">
        <v>0.88615314928082967</v>
      </c>
      <c r="D65" s="38">
        <v>1.797228685673157</v>
      </c>
      <c r="E65" s="37">
        <f t="shared" si="14"/>
        <v>55.590236965105426</v>
      </c>
      <c r="F65" s="38">
        <v>2.0282536126612873</v>
      </c>
      <c r="G65" s="84"/>
      <c r="H65" s="39">
        <v>39.553638059482971</v>
      </c>
      <c r="I65" s="38">
        <v>0.85353552640646946</v>
      </c>
      <c r="J65" s="38">
        <v>1.7228556122282472</v>
      </c>
      <c r="K65" s="37">
        <f t="shared" si="15"/>
        <v>54.26831985986572</v>
      </c>
      <c r="L65" s="38">
        <v>2.0192015390299445</v>
      </c>
      <c r="M65" s="84"/>
      <c r="N65" s="39">
        <v>39.03331228676943</v>
      </c>
      <c r="O65" s="38">
        <v>0.8516587947379719</v>
      </c>
      <c r="P65" s="38">
        <v>1.7018366876404301</v>
      </c>
      <c r="Q65" s="37">
        <f t="shared" si="16"/>
        <v>53.712419470653607</v>
      </c>
      <c r="R65" s="38">
        <v>1.9990988572184576</v>
      </c>
      <c r="S65" s="84"/>
      <c r="T65" s="39">
        <v>39.293475173126197</v>
      </c>
      <c r="U65" s="38">
        <v>0.85259716057221802</v>
      </c>
      <c r="V65" s="38">
        <v>1.7123461499343384</v>
      </c>
      <c r="W65" s="37">
        <f t="shared" si="17"/>
        <v>53.990369665259657</v>
      </c>
      <c r="X65" s="38">
        <v>2.0091767257793469</v>
      </c>
      <c r="Y65" s="84"/>
      <c r="Z65" s="39">
        <v>40.153204417146199</v>
      </c>
      <c r="AA65" s="38">
        <v>0.86890597200940256</v>
      </c>
      <c r="AB65" s="38">
        <v>1.7495326866567935</v>
      </c>
      <c r="AC65" s="37">
        <f t="shared" si="18"/>
        <v>54.651328217879517</v>
      </c>
      <c r="AD65" s="38">
        <v>2.0139686040638356</v>
      </c>
      <c r="AE65" s="84"/>
      <c r="AF65" s="39">
        <v>38.399213767258928</v>
      </c>
      <c r="AG65" s="38">
        <v>0.81296548342387531</v>
      </c>
      <c r="AH65" s="38">
        <v>1.6361597631523546</v>
      </c>
      <c r="AI65" s="37">
        <f t="shared" si="19"/>
        <v>52.828969108772462</v>
      </c>
      <c r="AJ65" s="38">
        <v>2.0139347995512269</v>
      </c>
      <c r="AK65" s="84"/>
      <c r="AL65" s="39">
        <v>38.716263027014179</v>
      </c>
      <c r="AM65" s="38">
        <v>0.83231213908092272</v>
      </c>
      <c r="AN65" s="38">
        <v>1.6689982253963924</v>
      </c>
      <c r="AO65" s="37">
        <f t="shared" si="20"/>
        <v>53.270694289713028</v>
      </c>
      <c r="AP65" s="38">
        <v>2.0063308783689937</v>
      </c>
      <c r="AQ65" s="84"/>
      <c r="AR65" s="14"/>
      <c r="AS65" s="14"/>
      <c r="AT65" s="14"/>
      <c r="AU65" s="14"/>
      <c r="AV65" s="14"/>
      <c r="AW65" s="14"/>
      <c r="AX65" s="14"/>
      <c r="AY65" s="14"/>
      <c r="AZ65" s="14"/>
      <c r="BA65" s="14"/>
      <c r="BB65" s="14"/>
      <c r="BC65" s="14"/>
      <c r="BD65" s="14"/>
      <c r="BE65" s="14"/>
      <c r="BF65" s="14"/>
      <c r="BG65" s="14"/>
      <c r="BH65" s="14"/>
      <c r="BK65" s="27" t="s">
        <v>60</v>
      </c>
      <c r="BL65" s="14">
        <f t="shared" ca="1" si="22"/>
        <v>157</v>
      </c>
      <c r="BM65" s="14">
        <f t="shared" ca="1" si="21"/>
        <v>157</v>
      </c>
    </row>
    <row r="66" spans="1:256" s="24" customFormat="1" x14ac:dyDescent="0.25">
      <c r="A66" s="14">
        <v>84</v>
      </c>
      <c r="B66" s="39">
        <v>42.159249696803798</v>
      </c>
      <c r="C66" s="38">
        <v>0.89192455956260197</v>
      </c>
      <c r="D66" s="38">
        <v>1.8262281798831932</v>
      </c>
      <c r="E66" s="37">
        <f t="shared" si="14"/>
        <v>57.416465144988621</v>
      </c>
      <c r="F66" s="38">
        <v>2.0474933887139137</v>
      </c>
      <c r="G66" s="84"/>
      <c r="H66" s="39">
        <v>40.407173585889439</v>
      </c>
      <c r="I66" s="38">
        <v>0.85935228575003997</v>
      </c>
      <c r="J66" s="38">
        <v>1.7502665079821282</v>
      </c>
      <c r="K66" s="37">
        <f t="shared" si="15"/>
        <v>56.018586367847846</v>
      </c>
      <c r="L66" s="38">
        <v>2.0372094351452734</v>
      </c>
      <c r="M66" s="84"/>
      <c r="N66" s="39">
        <v>39.884971081507402</v>
      </c>
      <c r="O66" s="38">
        <v>0.85776352735617678</v>
      </c>
      <c r="P66" s="38">
        <v>1.7295366717782239</v>
      </c>
      <c r="Q66" s="37">
        <f t="shared" si="16"/>
        <v>55.441956142431835</v>
      </c>
      <c r="R66" s="38">
        <v>2.0170088862983508</v>
      </c>
      <c r="S66" s="84"/>
      <c r="T66" s="39">
        <v>40.146072333698413</v>
      </c>
      <c r="U66" s="38">
        <v>0.85855790655311104</v>
      </c>
      <c r="V66" s="38">
        <v>1.739901589880176</v>
      </c>
      <c r="W66" s="37">
        <f t="shared" si="17"/>
        <v>55.730271255139833</v>
      </c>
      <c r="X66" s="38">
        <v>2.0271331564808444</v>
      </c>
      <c r="Y66" s="84"/>
      <c r="Z66" s="39">
        <v>41.022110389155607</v>
      </c>
      <c r="AA66" s="38">
        <v>0.87484404345938671</v>
      </c>
      <c r="AB66" s="38">
        <v>1.7778824258307084</v>
      </c>
      <c r="AC66" s="37">
        <f t="shared" si="18"/>
        <v>56.429210643710228</v>
      </c>
      <c r="AD66" s="38">
        <v>2.0325512889973947</v>
      </c>
      <c r="AE66" s="84"/>
      <c r="AF66" s="39">
        <v>39.212179250682809</v>
      </c>
      <c r="AG66" s="38">
        <v>0.81799976502512095</v>
      </c>
      <c r="AH66" s="38">
        <v>1.6611245416804239</v>
      </c>
      <c r="AI66" s="37">
        <f t="shared" si="19"/>
        <v>54.490093650452884</v>
      </c>
      <c r="AJ66" s="38">
        <v>2.0318464504394917</v>
      </c>
      <c r="AK66" s="84"/>
      <c r="AL66" s="39">
        <v>39.548575166095105</v>
      </c>
      <c r="AM66" s="38">
        <v>0.83788164619065064</v>
      </c>
      <c r="AN66" s="38">
        <v>1.6953306067293239</v>
      </c>
      <c r="AO66" s="37">
        <f t="shared" si="20"/>
        <v>54.966024896442349</v>
      </c>
      <c r="AP66" s="38">
        <v>2.0242390680272608</v>
      </c>
      <c r="AQ66" s="84"/>
      <c r="AR66" s="14"/>
      <c r="AS66" s="14"/>
      <c r="AT66" s="14"/>
      <c r="AU66" s="14"/>
      <c r="AV66" s="14"/>
      <c r="AW66" s="14"/>
      <c r="AX66" s="14"/>
      <c r="AY66" s="14"/>
      <c r="AZ66" s="14"/>
      <c r="BA66" s="14"/>
      <c r="BB66" s="14"/>
      <c r="BC66" s="14"/>
      <c r="BD66" s="14"/>
      <c r="BE66" s="14"/>
      <c r="BF66" s="14"/>
      <c r="BG66" s="14"/>
      <c r="BH66" s="14"/>
      <c r="BI66" s="13"/>
      <c r="BJ66" s="13"/>
      <c r="BK66" s="27" t="s">
        <v>61</v>
      </c>
      <c r="BL66" s="14">
        <f t="shared" ca="1" si="22"/>
        <v>158</v>
      </c>
      <c r="BM66" s="14">
        <f t="shared" ca="1" si="21"/>
        <v>158</v>
      </c>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row>
    <row r="67" spans="1:256" s="13" customFormat="1" x14ac:dyDescent="0.25">
      <c r="A67" s="14">
        <v>85</v>
      </c>
      <c r="B67" s="39">
        <v>43.051174256366401</v>
      </c>
      <c r="C67" s="38">
        <v>0.89752671241580018</v>
      </c>
      <c r="D67" s="38">
        <v>1.8549593603826193</v>
      </c>
      <c r="E67" s="37">
        <f t="shared" si="14"/>
        <v>59.271424505371243</v>
      </c>
      <c r="F67" s="38">
        <v>2.066576307355307</v>
      </c>
      <c r="G67" s="84"/>
      <c r="H67" s="39">
        <v>41.266525871639473</v>
      </c>
      <c r="I67" s="38">
        <v>0.865010071570671</v>
      </c>
      <c r="J67" s="38">
        <v>1.7774242893499286</v>
      </c>
      <c r="K67" s="37">
        <f t="shared" si="15"/>
        <v>57.796010657197776</v>
      </c>
      <c r="L67" s="38">
        <v>2.0550600738726228</v>
      </c>
      <c r="M67" s="84"/>
      <c r="N67" s="39">
        <v>40.742734608863586</v>
      </c>
      <c r="O67" s="38">
        <v>0.86371375752976043</v>
      </c>
      <c r="P67" s="38">
        <v>1.756990920843871</v>
      </c>
      <c r="Q67" s="37">
        <f t="shared" si="16"/>
        <v>57.198947063275703</v>
      </c>
      <c r="R67" s="38">
        <v>2.0347435031696035</v>
      </c>
      <c r="S67" s="84"/>
      <c r="T67" s="39">
        <v>41.004630240251529</v>
      </c>
      <c r="U67" s="38">
        <v>0.86436191455021749</v>
      </c>
      <c r="V67" s="38">
        <v>1.7672076050968999</v>
      </c>
      <c r="W67" s="37">
        <f t="shared" si="17"/>
        <v>57.497478860236733</v>
      </c>
      <c r="X67" s="38">
        <v>2.0449232397405885</v>
      </c>
      <c r="Y67" s="84"/>
      <c r="Z67" s="39">
        <v>41.89695443261499</v>
      </c>
      <c r="AA67" s="38">
        <v>0.88062023497277941</v>
      </c>
      <c r="AB67" s="38">
        <v>1.8059751406132452</v>
      </c>
      <c r="AC67" s="37">
        <f t="shared" si="18"/>
        <v>58.23518578432347</v>
      </c>
      <c r="AD67" s="38">
        <v>2.0509676170615458</v>
      </c>
      <c r="AE67" s="84"/>
      <c r="AF67" s="39">
        <v>40.03017901570793</v>
      </c>
      <c r="AG67" s="38">
        <v>0.82287747916442022</v>
      </c>
      <c r="AH67" s="38">
        <v>1.6858312503082988</v>
      </c>
      <c r="AI67" s="37">
        <f t="shared" si="19"/>
        <v>56.175924900761181</v>
      </c>
      <c r="AJ67" s="38">
        <v>2.0496141767198868</v>
      </c>
      <c r="AK67" s="84"/>
      <c r="AL67" s="39">
        <v>40.386456812285758</v>
      </c>
      <c r="AM67" s="38">
        <v>0.84329561834708855</v>
      </c>
      <c r="AN67" s="38">
        <v>1.7214110855760851</v>
      </c>
      <c r="AO67" s="37">
        <f t="shared" si="20"/>
        <v>56.687435982018435</v>
      </c>
      <c r="AP67" s="38">
        <v>2.0419871842252504</v>
      </c>
      <c r="AQ67" s="84"/>
      <c r="AR67" s="14"/>
      <c r="AS67" s="14"/>
      <c r="AT67" s="14"/>
      <c r="AU67" s="14"/>
      <c r="AV67" s="14"/>
      <c r="AW67" s="14"/>
      <c r="AX67" s="14"/>
      <c r="AY67" s="14"/>
      <c r="AZ67" s="14"/>
      <c r="BA67" s="14"/>
      <c r="BB67" s="14"/>
      <c r="BC67" s="14"/>
      <c r="BD67" s="14"/>
      <c r="BE67" s="14"/>
      <c r="BF67" s="14"/>
      <c r="BG67" s="14"/>
      <c r="BH67" s="14"/>
      <c r="BK67" s="30"/>
      <c r="BL67" s="30"/>
      <c r="BM67" s="30"/>
    </row>
    <row r="68" spans="1:256" s="13" customFormat="1" x14ac:dyDescent="0.25">
      <c r="A68" s="14">
        <v>86</v>
      </c>
      <c r="B68" s="39">
        <v>43.948700968782205</v>
      </c>
      <c r="C68" s="38">
        <v>0.90295991223457506</v>
      </c>
      <c r="D68" s="38">
        <v>1.8834108437172441</v>
      </c>
      <c r="E68" s="37">
        <f t="shared" si="14"/>
        <v>61.154835349088486</v>
      </c>
      <c r="F68" s="38">
        <v>2.0855032173125823</v>
      </c>
      <c r="G68" s="84"/>
      <c r="H68" s="39">
        <v>42.131535943210153</v>
      </c>
      <c r="I68" s="38">
        <v>0.87050901228142408</v>
      </c>
      <c r="J68" s="38">
        <v>1.8043180212891992</v>
      </c>
      <c r="K68" s="37">
        <f t="shared" si="15"/>
        <v>59.600328678486974</v>
      </c>
      <c r="L68" s="38">
        <v>2.0727540937718176</v>
      </c>
      <c r="M68" s="84"/>
      <c r="N68" s="39">
        <v>41.606448366393344</v>
      </c>
      <c r="O68" s="38">
        <v>0.8695094259421694</v>
      </c>
      <c r="P68" s="38">
        <v>1.7841876743987388</v>
      </c>
      <c r="Q68" s="37">
        <f t="shared" si="16"/>
        <v>58.98313473767444</v>
      </c>
      <c r="R68" s="38">
        <v>2.0523029637974175</v>
      </c>
      <c r="S68" s="84"/>
      <c r="T68" s="39">
        <v>41.868992154801745</v>
      </c>
      <c r="U68" s="38">
        <v>0.87000921911179496</v>
      </c>
      <c r="V68" s="38">
        <v>1.794252847843969</v>
      </c>
      <c r="W68" s="37">
        <f t="shared" si="17"/>
        <v>59.291731708080704</v>
      </c>
      <c r="X68" s="38">
        <v>2.0625474198746754</v>
      </c>
      <c r="Y68" s="84"/>
      <c r="Z68" s="39">
        <v>42.777574667587771</v>
      </c>
      <c r="AA68" s="38">
        <v>0.88623466908837401</v>
      </c>
      <c r="AB68" s="38">
        <v>1.8337992590579915</v>
      </c>
      <c r="AC68" s="37">
        <f t="shared" si="18"/>
        <v>60.06898504338146</v>
      </c>
      <c r="AD68" s="38">
        <v>2.0692181357502397</v>
      </c>
      <c r="AE68" s="84"/>
      <c r="AF68" s="39">
        <v>40.853056494872348</v>
      </c>
      <c r="AG68" s="38">
        <v>0.82759907339734085</v>
      </c>
      <c r="AH68" s="38">
        <v>1.7102704625929137</v>
      </c>
      <c r="AI68" s="37">
        <f t="shared" si="19"/>
        <v>57.886195363354098</v>
      </c>
      <c r="AJ68" s="38">
        <v>2.0672387726393646</v>
      </c>
      <c r="AK68" s="84"/>
      <c r="AL68" s="39">
        <v>41.229752430632843</v>
      </c>
      <c r="AM68" s="38">
        <v>0.84855424966975512</v>
      </c>
      <c r="AN68" s="38">
        <v>1.7472290684958263</v>
      </c>
      <c r="AO68" s="37">
        <f t="shared" si="20"/>
        <v>58.434665050514262</v>
      </c>
      <c r="AP68" s="38">
        <v>2.0595757234381309</v>
      </c>
      <c r="AQ68" s="84"/>
      <c r="AR68" s="14"/>
      <c r="AS68" s="14"/>
      <c r="AT68" s="14"/>
      <c r="AU68" s="14"/>
      <c r="AV68" s="14"/>
      <c r="AW68" s="14"/>
      <c r="AX68" s="14"/>
      <c r="AY68" s="14"/>
      <c r="AZ68" s="14"/>
      <c r="BA68" s="14"/>
      <c r="BB68" s="14"/>
      <c r="BC68" s="14"/>
      <c r="BD68" s="14"/>
      <c r="BE68" s="14"/>
      <c r="BF68" s="14"/>
      <c r="BG68" s="14"/>
      <c r="BH68" s="14"/>
      <c r="BK68" s="136" t="s">
        <v>62</v>
      </c>
      <c r="BL68" s="136"/>
      <c r="BM68" s="136"/>
    </row>
    <row r="69" spans="1:256" s="13" customFormat="1" x14ac:dyDescent="0.25">
      <c r="A69" s="14">
        <v>87</v>
      </c>
      <c r="B69" s="39">
        <v>44.851660881016777</v>
      </c>
      <c r="C69" s="38">
        <v>0.90822454234139194</v>
      </c>
      <c r="D69" s="38">
        <v>1.9115718909763793</v>
      </c>
      <c r="E69" s="37">
        <f t="shared" ref="E69:E132" si="23">E68+D69</f>
        <v>63.066407240064862</v>
      </c>
      <c r="F69" s="38">
        <v>2.1042752571929553</v>
      </c>
      <c r="G69" s="84"/>
      <c r="H69" s="39">
        <v>43.00204495549157</v>
      </c>
      <c r="I69" s="38">
        <v>0.87584931098093044</v>
      </c>
      <c r="J69" s="38">
        <v>1.8309373735280328</v>
      </c>
      <c r="K69" s="37">
        <f t="shared" ref="K69:K132" si="24">K68+J69</f>
        <v>61.431266052015005</v>
      </c>
      <c r="L69" s="38">
        <v>2.090292426916724</v>
      </c>
      <c r="M69" s="84"/>
      <c r="N69" s="39">
        <v>42.475957792335507</v>
      </c>
      <c r="O69" s="38">
        <v>0.87515054685306204</v>
      </c>
      <c r="P69" s="38">
        <v>1.8111157791807835</v>
      </c>
      <c r="Q69" s="37">
        <f t="shared" ref="Q69:Q132" si="25">Q68+P69</f>
        <v>60.794250516855222</v>
      </c>
      <c r="R69" s="38">
        <v>2.0696878415259654</v>
      </c>
      <c r="S69" s="84"/>
      <c r="T69" s="39">
        <v>42.739001373913538</v>
      </c>
      <c r="U69" s="38">
        <v>0.87549992891699624</v>
      </c>
      <c r="V69" s="38">
        <v>1.8210265763544082</v>
      </c>
      <c r="W69" s="37">
        <f t="shared" ref="W69:W132" si="26">W68+V69</f>
        <v>61.11275828443511</v>
      </c>
      <c r="X69" s="38">
        <v>2.0800064464231292</v>
      </c>
      <c r="Y69" s="84"/>
      <c r="Z69" s="39">
        <v>43.663809336676145</v>
      </c>
      <c r="AA69" s="38">
        <v>0.89168754459722699</v>
      </c>
      <c r="AB69" s="38">
        <v>1.8613438350785814</v>
      </c>
      <c r="AC69" s="37">
        <f t="shared" ref="AC69:AC132" si="27">AC68+AB69</f>
        <v>61.930328878460038</v>
      </c>
      <c r="AD69" s="38">
        <v>2.0873036955757351</v>
      </c>
      <c r="AE69" s="84"/>
      <c r="AF69" s="39">
        <v>41.680655568269685</v>
      </c>
      <c r="AG69" s="38">
        <v>0.83216506579518601</v>
      </c>
      <c r="AH69" s="38">
        <v>1.7344333464122597</v>
      </c>
      <c r="AI69" s="37">
        <f t="shared" ref="AI69:AI132" si="28">AI68+AH69</f>
        <v>59.620628709766358</v>
      </c>
      <c r="AJ69" s="38">
        <v>2.0847213285712969</v>
      </c>
      <c r="AK69" s="84"/>
      <c r="AL69" s="39">
        <v>42.078306680302603</v>
      </c>
      <c r="AM69" s="38">
        <v>0.85365780632412402</v>
      </c>
      <c r="AN69" s="38">
        <v>1.7727745627965215</v>
      </c>
      <c r="AO69" s="37">
        <f t="shared" ref="AO69:AO132" si="29">AO68+AN69</f>
        <v>60.207439613310783</v>
      </c>
      <c r="AP69" s="38">
        <v>2.0770054887458715</v>
      </c>
      <c r="AQ69" s="84"/>
      <c r="AR69" s="14"/>
      <c r="AS69" s="14"/>
      <c r="AT69" s="14"/>
      <c r="AU69" s="14"/>
      <c r="AV69" s="14"/>
      <c r="AW69" s="14"/>
      <c r="AX69" s="14"/>
      <c r="AY69" s="14"/>
      <c r="AZ69" s="14"/>
      <c r="BA69" s="14"/>
      <c r="BB69" s="14"/>
      <c r="BC69" s="14"/>
      <c r="BD69" s="14"/>
      <c r="BE69" s="14"/>
      <c r="BF69" s="14"/>
      <c r="BG69" s="14"/>
      <c r="BH69" s="14"/>
      <c r="BK69" s="31" t="s">
        <v>63</v>
      </c>
      <c r="BL69" s="32" t="s">
        <v>64</v>
      </c>
      <c r="BM69" s="32"/>
    </row>
    <row r="70" spans="1:256" s="13" customFormat="1" x14ac:dyDescent="0.25">
      <c r="A70" s="14">
        <v>88</v>
      </c>
      <c r="B70" s="39">
        <v>45.75988542335817</v>
      </c>
      <c r="C70" s="38">
        <v>0.91332106314372652</v>
      </c>
      <c r="D70" s="38">
        <v>1.9394324089679631</v>
      </c>
      <c r="E70" s="37">
        <f t="shared" si="23"/>
        <v>65.005839649032822</v>
      </c>
      <c r="F70" s="38">
        <v>2.1228938455196253</v>
      </c>
      <c r="G70" s="84"/>
      <c r="H70" s="39">
        <v>43.877894266472502</v>
      </c>
      <c r="I70" s="38">
        <v>0.88103124388130816</v>
      </c>
      <c r="J70" s="38">
        <v>1.8572726233019752</v>
      </c>
      <c r="K70" s="37">
        <f t="shared" si="24"/>
        <v>63.288538675316978</v>
      </c>
      <c r="L70" s="38">
        <v>2.1076762893379004</v>
      </c>
      <c r="M70" s="84"/>
      <c r="N70" s="39">
        <v>43.351108339188571</v>
      </c>
      <c r="O70" s="38">
        <v>0.88063720673647872</v>
      </c>
      <c r="P70" s="38">
        <v>1.8377646946742683</v>
      </c>
      <c r="Q70" s="37">
        <f t="shared" si="25"/>
        <v>62.632015211529492</v>
      </c>
      <c r="R70" s="38">
        <v>2.0868990179359157</v>
      </c>
      <c r="S70" s="84"/>
      <c r="T70" s="39">
        <v>43.614501302830533</v>
      </c>
      <c r="U70" s="38">
        <v>0.88083422530889521</v>
      </c>
      <c r="V70" s="38">
        <v>1.8475186589881218</v>
      </c>
      <c r="W70" s="37">
        <f t="shared" si="26"/>
        <v>62.960276943423231</v>
      </c>
      <c r="X70" s="38">
        <v>2.0973013648099075</v>
      </c>
      <c r="Y70" s="84"/>
      <c r="Z70" s="39">
        <v>44.55549688127337</v>
      </c>
      <c r="AA70" s="38">
        <v>0.89697913494010173</v>
      </c>
      <c r="AB70" s="38">
        <v>1.8885985518211155</v>
      </c>
      <c r="AC70" s="37">
        <f t="shared" si="27"/>
        <v>63.818927430281157</v>
      </c>
      <c r="AD70" s="38">
        <v>2.1052254405360515</v>
      </c>
      <c r="AE70" s="84"/>
      <c r="AF70" s="39">
        <v>42.512820634064873</v>
      </c>
      <c r="AG70" s="38">
        <v>0.83657604313250822</v>
      </c>
      <c r="AH70" s="38">
        <v>1.7583116639550318</v>
      </c>
      <c r="AI70" s="37">
        <f t="shared" si="28"/>
        <v>61.378940373721392</v>
      </c>
      <c r="AJ70" s="38">
        <v>2.1020632209486836</v>
      </c>
      <c r="AK70" s="84"/>
      <c r="AL70" s="39">
        <v>42.931964486626725</v>
      </c>
      <c r="AM70" s="38">
        <v>0.85860662493449347</v>
      </c>
      <c r="AN70" s="38">
        <v>1.79803817931465</v>
      </c>
      <c r="AO70" s="37">
        <f t="shared" si="29"/>
        <v>62.005477792625435</v>
      </c>
      <c r="AP70" s="38">
        <v>2.0942775802659757</v>
      </c>
      <c r="AQ70" s="84"/>
      <c r="AR70" s="14"/>
      <c r="AS70" s="14"/>
      <c r="AT70" s="14"/>
      <c r="AU70" s="14"/>
      <c r="AV70" s="14"/>
      <c r="AW70" s="14"/>
      <c r="AX70" s="14"/>
      <c r="AY70" s="14"/>
      <c r="AZ70" s="14"/>
      <c r="BA70" s="14"/>
      <c r="BB70" s="14"/>
      <c r="BC70" s="14"/>
      <c r="BD70" s="14"/>
      <c r="BE70" s="14"/>
      <c r="BF70" s="14"/>
      <c r="BG70" s="14"/>
      <c r="BH70" s="14"/>
      <c r="BK70" s="31" t="s">
        <v>65</v>
      </c>
      <c r="BL70" s="32" t="s">
        <v>66</v>
      </c>
      <c r="BM70" s="32"/>
    </row>
    <row r="71" spans="1:256" s="13" customFormat="1" x14ac:dyDescent="0.25">
      <c r="A71" s="14">
        <v>89</v>
      </c>
      <c r="B71" s="39">
        <v>46.673206486501897</v>
      </c>
      <c r="C71" s="38">
        <v>0.91825001026017006</v>
      </c>
      <c r="D71" s="38">
        <v>1.9669829495494844</v>
      </c>
      <c r="E71" s="37">
        <f t="shared" si="23"/>
        <v>66.972822598582312</v>
      </c>
      <c r="F71" s="38">
        <v>2.1413606705204353</v>
      </c>
      <c r="G71" s="84"/>
      <c r="H71" s="39">
        <v>44.758925510353805</v>
      </c>
      <c r="I71" s="38">
        <v>0.8860551587039005</v>
      </c>
      <c r="J71" s="38">
        <v>1.8833146562813072</v>
      </c>
      <c r="K71" s="37">
        <f t="shared" si="24"/>
        <v>65.171853331598285</v>
      </c>
      <c r="L71" s="38">
        <v>2.1249071711806948</v>
      </c>
      <c r="M71" s="84"/>
      <c r="N71" s="39">
        <v>44.231745545925051</v>
      </c>
      <c r="O71" s="38">
        <v>0.88596956288430384</v>
      </c>
      <c r="P71" s="38">
        <v>1.8641244967533939</v>
      </c>
      <c r="Q71" s="37">
        <f t="shared" si="25"/>
        <v>64.496139708282882</v>
      </c>
      <c r="R71" s="38">
        <v>2.1039376733167732</v>
      </c>
      <c r="S71" s="84"/>
      <c r="T71" s="39">
        <v>44.495335528139435</v>
      </c>
      <c r="U71" s="38">
        <v>0.88601236079409773</v>
      </c>
      <c r="V71" s="38">
        <v>1.8737195765173504</v>
      </c>
      <c r="W71" s="37">
        <f t="shared" si="26"/>
        <v>64.833996519940584</v>
      </c>
      <c r="X71" s="38">
        <v>2.1144335066686675</v>
      </c>
      <c r="Y71" s="84"/>
      <c r="Z71" s="39">
        <v>45.452476016213474</v>
      </c>
      <c r="AA71" s="38">
        <v>0.90210978657223961</v>
      </c>
      <c r="AB71" s="38">
        <v>1.915553723151439</v>
      </c>
      <c r="AC71" s="37">
        <f t="shared" si="27"/>
        <v>65.734481153432597</v>
      </c>
      <c r="AD71" s="38">
        <v>2.122984798268472</v>
      </c>
      <c r="AE71" s="84"/>
      <c r="AF71" s="39">
        <v>43.349396677197383</v>
      </c>
      <c r="AG71" s="38">
        <v>0.84083265905097981</v>
      </c>
      <c r="AH71" s="38">
        <v>1.7818977699406751</v>
      </c>
      <c r="AI71" s="37">
        <f t="shared" si="28"/>
        <v>63.160838143662069</v>
      </c>
      <c r="AJ71" s="38">
        <v>2.1192661018814789</v>
      </c>
      <c r="AK71" s="84"/>
      <c r="AL71" s="39">
        <v>43.790571111561221</v>
      </c>
      <c r="AM71" s="38">
        <v>0.86340111096764183</v>
      </c>
      <c r="AN71" s="38">
        <v>1.8230111333470345</v>
      </c>
      <c r="AO71" s="37">
        <f t="shared" si="29"/>
        <v>63.828488925972472</v>
      </c>
      <c r="AP71" s="38">
        <v>2.111393385236775</v>
      </c>
      <c r="AQ71" s="84"/>
      <c r="AR71" s="14"/>
      <c r="AS71" s="14"/>
      <c r="AT71" s="14"/>
      <c r="AU71" s="14"/>
      <c r="AV71" s="14"/>
      <c r="AW71" s="14"/>
      <c r="AX71" s="14"/>
      <c r="AY71" s="14"/>
      <c r="AZ71" s="14"/>
      <c r="BA71" s="14"/>
      <c r="BB71" s="14"/>
      <c r="BC71" s="14"/>
      <c r="BD71" s="14"/>
      <c r="BE71" s="14"/>
      <c r="BF71" s="14"/>
      <c r="BG71" s="14"/>
      <c r="BH71" s="14"/>
      <c r="BK71" s="31" t="s">
        <v>47</v>
      </c>
      <c r="BL71" s="32" t="s">
        <v>67</v>
      </c>
      <c r="BM71" s="32"/>
    </row>
    <row r="72" spans="1:256" s="13" customFormat="1" x14ac:dyDescent="0.25">
      <c r="A72" s="14">
        <v>90</v>
      </c>
      <c r="B72" s="39">
        <v>47.591456496762063</v>
      </c>
      <c r="C72" s="38">
        <v>0.9230119926188447</v>
      </c>
      <c r="D72" s="38">
        <v>1.9942147071867662</v>
      </c>
      <c r="E72" s="37">
        <f t="shared" si="23"/>
        <v>68.967037305769082</v>
      </c>
      <c r="F72" s="38">
        <v>2.1596776796997244</v>
      </c>
      <c r="G72" s="84"/>
      <c r="H72" s="39">
        <v>45.644980669057716</v>
      </c>
      <c r="I72" s="38">
        <v>0.89092147304559433</v>
      </c>
      <c r="J72" s="38">
        <v>1.9090549657496523</v>
      </c>
      <c r="K72" s="37">
        <f t="shared" si="24"/>
        <v>67.080908297347932</v>
      </c>
      <c r="L72" s="38">
        <v>2.141986826607388</v>
      </c>
      <c r="M72" s="84"/>
      <c r="N72" s="39">
        <v>45.117715108809357</v>
      </c>
      <c r="O72" s="38">
        <v>0.89114784197736086</v>
      </c>
      <c r="P72" s="38">
        <v>1.8901858794500508</v>
      </c>
      <c r="Q72" s="37">
        <f t="shared" si="25"/>
        <v>66.386325587732927</v>
      </c>
      <c r="R72" s="38">
        <v>2.1208052767845595</v>
      </c>
      <c r="S72" s="84"/>
      <c r="T72" s="39">
        <v>45.381347888933533</v>
      </c>
      <c r="U72" s="38">
        <v>0.89103465751147937</v>
      </c>
      <c r="V72" s="38">
        <v>1.8996204225998516</v>
      </c>
      <c r="W72" s="37">
        <f t="shared" si="26"/>
        <v>66.733616942540436</v>
      </c>
      <c r="X72" s="38">
        <v>2.1314044798637806</v>
      </c>
      <c r="Y72" s="84"/>
      <c r="Z72" s="39">
        <v>46.354585802785714</v>
      </c>
      <c r="AA72" s="38">
        <v>0.90707991729810189</v>
      </c>
      <c r="AB72" s="38">
        <v>1.9422002933184084</v>
      </c>
      <c r="AC72" s="37">
        <f t="shared" si="27"/>
        <v>67.676681446751005</v>
      </c>
      <c r="AD72" s="38">
        <v>2.1405834699193349</v>
      </c>
      <c r="AE72" s="84"/>
      <c r="AF72" s="39">
        <v>44.190229336248358</v>
      </c>
      <c r="AG72" s="38">
        <v>0.84493563220228118</v>
      </c>
      <c r="AH72" s="38">
        <v>1.8051846081442806</v>
      </c>
      <c r="AI72" s="37">
        <f t="shared" si="28"/>
        <v>64.966022751806349</v>
      </c>
      <c r="AJ72" s="38">
        <v>2.1363318884946767</v>
      </c>
      <c r="AK72" s="84"/>
      <c r="AL72" s="39">
        <v>44.653972222528857</v>
      </c>
      <c r="AM72" s="38">
        <v>0.86804173708982013</v>
      </c>
      <c r="AN72" s="38">
        <v>1.8476852437971658</v>
      </c>
      <c r="AO72" s="37">
        <f t="shared" si="29"/>
        <v>65.676174169769638</v>
      </c>
      <c r="AP72" s="38">
        <v>2.1283545677845153</v>
      </c>
      <c r="AQ72" s="84"/>
      <c r="AR72" s="14"/>
      <c r="AS72" s="14"/>
      <c r="AT72" s="14"/>
      <c r="AU72" s="14"/>
      <c r="AV72" s="14"/>
      <c r="AW72" s="14"/>
      <c r="AX72" s="14"/>
      <c r="AY72" s="14"/>
      <c r="AZ72" s="14"/>
      <c r="BA72" s="14"/>
      <c r="BB72" s="14"/>
      <c r="BC72" s="14"/>
      <c r="BD72" s="14"/>
      <c r="BE72" s="14"/>
      <c r="BF72" s="14"/>
      <c r="BG72" s="14"/>
      <c r="BH72" s="14"/>
    </row>
    <row r="73" spans="1:256" s="24" customFormat="1" x14ac:dyDescent="0.25">
      <c r="A73" s="14">
        <v>91</v>
      </c>
      <c r="B73" s="39">
        <v>48.51446848938091</v>
      </c>
      <c r="C73" s="38">
        <v>0.92760769053087699</v>
      </c>
      <c r="D73" s="38">
        <v>2.0211195148182202</v>
      </c>
      <c r="E73" s="37">
        <f t="shared" si="23"/>
        <v>70.988156820587307</v>
      </c>
      <c r="F73" s="38">
        <v>2.1778470692251339</v>
      </c>
      <c r="G73" s="84"/>
      <c r="H73" s="39">
        <v>46.535902142103311</v>
      </c>
      <c r="I73" s="38">
        <v>0.89563067271780028</v>
      </c>
      <c r="J73" s="38">
        <v>1.9344856501010548</v>
      </c>
      <c r="K73" s="37">
        <f t="shared" si="24"/>
        <v>69.015393947448985</v>
      </c>
      <c r="L73" s="38">
        <v>2.1589172634748528</v>
      </c>
      <c r="M73" s="84"/>
      <c r="N73" s="39">
        <v>46.008862950786721</v>
      </c>
      <c r="O73" s="38">
        <v>0.89617233862595747</v>
      </c>
      <c r="P73" s="38">
        <v>1.9159401549033728</v>
      </c>
      <c r="Q73" s="37">
        <f t="shared" si="25"/>
        <v>68.302265742636294</v>
      </c>
      <c r="R73" s="38">
        <v>2.1375035760784948</v>
      </c>
      <c r="S73" s="84"/>
      <c r="T73" s="39">
        <v>46.272382546445016</v>
      </c>
      <c r="U73" s="38">
        <v>0.89590150567187798</v>
      </c>
      <c r="V73" s="38">
        <v>1.9252129025022136</v>
      </c>
      <c r="W73" s="37">
        <f t="shared" si="26"/>
        <v>68.658829845042646</v>
      </c>
      <c r="X73" s="38">
        <v>2.1482161582393848</v>
      </c>
      <c r="Y73" s="84"/>
      <c r="Z73" s="39">
        <v>47.261665720083812</v>
      </c>
      <c r="AA73" s="38">
        <v>0.91189001457841456</v>
      </c>
      <c r="AB73" s="38">
        <v>1.9685298348607962</v>
      </c>
      <c r="AC73" s="37">
        <f t="shared" si="27"/>
        <v>69.645211281611807</v>
      </c>
      <c r="AD73" s="38">
        <v>2.1580234197624955</v>
      </c>
      <c r="AE73" s="84"/>
      <c r="AF73" s="39">
        <v>45.035164968450644</v>
      </c>
      <c r="AG73" s="38">
        <v>0.84888574437278308</v>
      </c>
      <c r="AH73" s="38">
        <v>1.8281657063064503</v>
      </c>
      <c r="AI73" s="37">
        <f t="shared" si="28"/>
        <v>66.794188458112799</v>
      </c>
      <c r="AJ73" s="38">
        <v>2.1532627520244585</v>
      </c>
      <c r="AK73" s="84"/>
      <c r="AL73" s="39">
        <v>45.522013959618675</v>
      </c>
      <c r="AM73" s="38">
        <v>0.87252904149937116</v>
      </c>
      <c r="AN73" s="38">
        <v>1.8720529306049114</v>
      </c>
      <c r="AO73" s="37">
        <f t="shared" si="29"/>
        <v>67.548227100374547</v>
      </c>
      <c r="AP73" s="38">
        <v>2.1451630584095271</v>
      </c>
      <c r="AQ73" s="84"/>
      <c r="AR73" s="14"/>
      <c r="AS73" s="14"/>
      <c r="AT73" s="14"/>
      <c r="AU73" s="14"/>
      <c r="AV73" s="14"/>
      <c r="AW73" s="14"/>
      <c r="AX73" s="14"/>
      <c r="AY73" s="14"/>
      <c r="AZ73" s="14"/>
      <c r="BA73" s="14"/>
      <c r="BB73" s="14"/>
      <c r="BC73" s="14"/>
      <c r="BD73" s="14"/>
      <c r="BE73" s="14"/>
      <c r="BF73" s="14"/>
      <c r="BG73" s="14"/>
      <c r="BH73" s="14"/>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row>
    <row r="74" spans="1:256" s="13" customFormat="1" x14ac:dyDescent="0.25">
      <c r="A74" s="14">
        <v>92</v>
      </c>
      <c r="B74" s="39">
        <v>49.442076179911787</v>
      </c>
      <c r="C74" s="38">
        <v>0.93203785374170245</v>
      </c>
      <c r="D74" s="38">
        <v>2.0476898381070701</v>
      </c>
      <c r="E74" s="37">
        <f t="shared" si="23"/>
        <v>73.035846658694382</v>
      </c>
      <c r="F74" s="38">
        <v>2.19587127316154</v>
      </c>
      <c r="G74" s="84"/>
      <c r="H74" s="39">
        <v>47.431532814821111</v>
      </c>
      <c r="I74" s="38">
        <v>0.90018331006084651</v>
      </c>
      <c r="J74" s="38">
        <v>1.9595994087281974</v>
      </c>
      <c r="K74" s="37">
        <f t="shared" si="24"/>
        <v>70.97499335617718</v>
      </c>
      <c r="L74" s="38">
        <v>2.1757007328187075</v>
      </c>
      <c r="M74" s="84"/>
      <c r="N74" s="39">
        <v>46.90503528941268</v>
      </c>
      <c r="O74" s="38">
        <v>0.90104341388241593</v>
      </c>
      <c r="P74" s="38">
        <v>1.9413792515555968</v>
      </c>
      <c r="Q74" s="37">
        <f t="shared" si="25"/>
        <v>70.243644994191897</v>
      </c>
      <c r="R74" s="38">
        <v>2.154034587070079</v>
      </c>
      <c r="S74" s="84"/>
      <c r="T74" s="39">
        <v>47.168284052116888</v>
      </c>
      <c r="U74" s="38">
        <v>0.90061336197163477</v>
      </c>
      <c r="V74" s="38">
        <v>1.9504893301418971</v>
      </c>
      <c r="W74" s="37">
        <f t="shared" si="26"/>
        <v>70.609319175184538</v>
      </c>
      <c r="X74" s="38">
        <v>2.1648706711279755</v>
      </c>
      <c r="Y74" s="84"/>
      <c r="Z74" s="39">
        <v>48.17355573466223</v>
      </c>
      <c r="AA74" s="38">
        <v>0.91654063381206186</v>
      </c>
      <c r="AB74" s="38">
        <v>1.9945345448313334</v>
      </c>
      <c r="AC74" s="37">
        <f t="shared" si="27"/>
        <v>71.639745826443146</v>
      </c>
      <c r="AD74" s="38">
        <v>2.1753068645993001</v>
      </c>
      <c r="AE74" s="84"/>
      <c r="AF74" s="39">
        <v>45.884050712823424</v>
      </c>
      <c r="AG74" s="38">
        <v>0.85268383859266095</v>
      </c>
      <c r="AH74" s="38">
        <v>1.8508351695131209</v>
      </c>
      <c r="AI74" s="37">
        <f t="shared" si="28"/>
        <v>68.645023627625918</v>
      </c>
      <c r="AJ74" s="38">
        <v>2.1700611067107292</v>
      </c>
      <c r="AK74" s="84"/>
      <c r="AL74" s="39">
        <v>46.394543001118052</v>
      </c>
      <c r="AM74" s="38">
        <v>0.87686362623753844</v>
      </c>
      <c r="AN74" s="38">
        <v>1.8961072105343588</v>
      </c>
      <c r="AO74" s="37">
        <f t="shared" si="29"/>
        <v>69.4443343109089</v>
      </c>
      <c r="AP74" s="38">
        <v>2.1618210432271661</v>
      </c>
      <c r="AQ74" s="84"/>
      <c r="AR74" s="14"/>
      <c r="AS74" s="14"/>
      <c r="AT74" s="14"/>
      <c r="AU74" s="14"/>
      <c r="AV74" s="14"/>
      <c r="AW74" s="14"/>
      <c r="AX74" s="14"/>
      <c r="AY74" s="14"/>
      <c r="AZ74" s="14"/>
      <c r="BA74" s="14"/>
      <c r="BB74" s="14"/>
      <c r="BC74" s="14"/>
      <c r="BD74" s="14"/>
      <c r="BE74" s="14"/>
      <c r="BF74" s="14"/>
      <c r="BG74" s="14"/>
      <c r="BH74" s="14"/>
    </row>
    <row r="75" spans="1:256" s="13" customFormat="1" x14ac:dyDescent="0.25">
      <c r="A75" s="14">
        <v>93</v>
      </c>
      <c r="B75" s="39">
        <v>50.374114033653484</v>
      </c>
      <c r="C75" s="38">
        <v>0.9363032994631677</v>
      </c>
      <c r="D75" s="38">
        <v>2.0739187681681273</v>
      </c>
      <c r="E75" s="37">
        <f t="shared" si="23"/>
        <v>75.109765426862509</v>
      </c>
      <c r="F75" s="38">
        <v>2.2137529525840898</v>
      </c>
      <c r="G75" s="84"/>
      <c r="H75" s="39">
        <v>48.33171612488195</v>
      </c>
      <c r="I75" s="38">
        <v>0.90458000223599022</v>
      </c>
      <c r="J75" s="38">
        <v>1.9843895363792758</v>
      </c>
      <c r="K75" s="37">
        <f t="shared" si="24"/>
        <v>72.959382892556462</v>
      </c>
      <c r="L75" s="38">
        <v>2.1923397181768096</v>
      </c>
      <c r="M75" s="84"/>
      <c r="N75" s="39">
        <v>47.806078703295093</v>
      </c>
      <c r="O75" s="38">
        <v>0.9057614937273879</v>
      </c>
      <c r="P75" s="38">
        <v>1.9664957106648904</v>
      </c>
      <c r="Q75" s="37">
        <f t="shared" si="25"/>
        <v>72.210140704856784</v>
      </c>
      <c r="R75" s="38">
        <v>2.1704005830208826</v>
      </c>
      <c r="S75" s="84"/>
      <c r="T75" s="39">
        <v>48.068897414088525</v>
      </c>
      <c r="U75" s="38">
        <v>0.90517074798168728</v>
      </c>
      <c r="V75" s="38">
        <v>1.975442623522083</v>
      </c>
      <c r="W75" s="37">
        <f t="shared" si="26"/>
        <v>72.584761798706623</v>
      </c>
      <c r="X75" s="38">
        <v>2.1813703926537396</v>
      </c>
      <c r="Y75" s="84"/>
      <c r="Z75" s="39">
        <v>49.090096368474292</v>
      </c>
      <c r="AA75" s="38">
        <v>0.92103239659527603</v>
      </c>
      <c r="AB75" s="38">
        <v>2.0202072394165089</v>
      </c>
      <c r="AC75" s="37">
        <f t="shared" si="27"/>
        <v>73.659953065859654</v>
      </c>
      <c r="AD75" s="38">
        <v>2.1924362629738403</v>
      </c>
      <c r="AE75" s="84"/>
      <c r="AF75" s="39">
        <v>46.736734551416085</v>
      </c>
      <c r="AG75" s="38">
        <v>0.85633081723212179</v>
      </c>
      <c r="AH75" s="38">
        <v>1.8731876721344385</v>
      </c>
      <c r="AI75" s="37">
        <f t="shared" si="28"/>
        <v>70.518211299760353</v>
      </c>
      <c r="AJ75" s="38">
        <v>2.1867295985244288</v>
      </c>
      <c r="AK75" s="84"/>
      <c r="AL75" s="39">
        <v>47.271406627355589</v>
      </c>
      <c r="AM75" s="38">
        <v>0.88104615547975662</v>
      </c>
      <c r="AN75" s="38">
        <v>1.9198416913996645</v>
      </c>
      <c r="AO75" s="37">
        <f t="shared" si="29"/>
        <v>71.364176002308568</v>
      </c>
      <c r="AP75" s="38">
        <v>2.1783309530005255</v>
      </c>
      <c r="AQ75" s="84"/>
      <c r="AR75" s="14"/>
      <c r="AS75" s="14"/>
      <c r="AT75" s="14"/>
      <c r="AU75" s="14"/>
      <c r="AV75" s="14"/>
      <c r="AW75" s="14"/>
      <c r="AX75" s="14"/>
      <c r="AY75" s="14"/>
      <c r="AZ75" s="14"/>
      <c r="BA75" s="14"/>
      <c r="BB75" s="14"/>
      <c r="BC75" s="14"/>
      <c r="BD75" s="14"/>
      <c r="BE75" s="14"/>
      <c r="BF75" s="14"/>
      <c r="BG75" s="14"/>
      <c r="BH75" s="14"/>
    </row>
    <row r="76" spans="1:256" s="13" customFormat="1" x14ac:dyDescent="0.25">
      <c r="A76" s="14">
        <v>94</v>
      </c>
      <c r="B76" s="39">
        <v>51.310417333116661</v>
      </c>
      <c r="C76" s="38">
        <v>0.94040491038896334</v>
      </c>
      <c r="D76" s="38">
        <v>2.0998000128591601</v>
      </c>
      <c r="E76" s="37">
        <f t="shared" si="23"/>
        <v>77.209565439721672</v>
      </c>
      <c r="F76" s="38">
        <v>2.2314949846032843</v>
      </c>
      <c r="G76" s="84"/>
      <c r="H76" s="39">
        <v>49.236296127117939</v>
      </c>
      <c r="I76" s="38">
        <v>0.90882142949760514</v>
      </c>
      <c r="J76" s="38">
        <v>2.0088499160651763</v>
      </c>
      <c r="K76" s="37">
        <f t="shared" si="24"/>
        <v>74.968232808621636</v>
      </c>
      <c r="L76" s="38">
        <v>2.2088369247845181</v>
      </c>
      <c r="M76" s="84"/>
      <c r="N76" s="39">
        <v>48.711840197022482</v>
      </c>
      <c r="O76" s="38">
        <v>0.91032706753231984</v>
      </c>
      <c r="P76" s="38">
        <v>1.9912826812112212</v>
      </c>
      <c r="Q76" s="37">
        <f t="shared" si="25"/>
        <v>74.201423386068001</v>
      </c>
      <c r="R76" s="38">
        <v>2.186604083624661</v>
      </c>
      <c r="S76" s="84"/>
      <c r="T76" s="39">
        <v>48.974068162070211</v>
      </c>
      <c r="U76" s="38">
        <v>0.90957424851496249</v>
      </c>
      <c r="V76" s="38">
        <v>2.0000662986381985</v>
      </c>
      <c r="W76" s="37">
        <f t="shared" si="26"/>
        <v>74.584828097344825</v>
      </c>
      <c r="X76" s="38">
        <v>2.1977179308639139</v>
      </c>
      <c r="Y76" s="84"/>
      <c r="Z76" s="39">
        <v>50.011128765069572</v>
      </c>
      <c r="AA76" s="38">
        <v>0.92536598896063893</v>
      </c>
      <c r="AB76" s="38">
        <v>2.0455413470351904</v>
      </c>
      <c r="AC76" s="37">
        <f t="shared" si="27"/>
        <v>75.705494412894851</v>
      </c>
      <c r="AD76" s="38">
        <v>2.2094143042374119</v>
      </c>
      <c r="AE76" s="84"/>
      <c r="AF76" s="39">
        <v>47.593065368648212</v>
      </c>
      <c r="AG76" s="38">
        <v>0.8598276400873015</v>
      </c>
      <c r="AH76" s="38">
        <v>1.8952184484150885</v>
      </c>
      <c r="AI76" s="37">
        <f t="shared" si="28"/>
        <v>72.413429748175446</v>
      </c>
      <c r="AJ76" s="38">
        <v>2.2032710937682189</v>
      </c>
      <c r="AK76" s="84"/>
      <c r="AL76" s="39">
        <v>48.15245278283534</v>
      </c>
      <c r="AM76" s="38">
        <v>0.8850773538098089</v>
      </c>
      <c r="AN76" s="38">
        <v>1.9432505648131548</v>
      </c>
      <c r="AO76" s="37">
        <f t="shared" si="29"/>
        <v>73.307426567121723</v>
      </c>
      <c r="AP76" s="38">
        <v>2.1946954520020028</v>
      </c>
      <c r="AQ76" s="84"/>
      <c r="AR76" s="14"/>
      <c r="AS76" s="14"/>
      <c r="AT76" s="14"/>
      <c r="AU76" s="14"/>
      <c r="AV76" s="14"/>
      <c r="AW76" s="14"/>
      <c r="AX76" s="14"/>
      <c r="AY76" s="14"/>
      <c r="AZ76" s="14"/>
      <c r="BA76" s="14"/>
      <c r="BB76" s="14"/>
      <c r="BC76" s="14"/>
      <c r="BD76" s="14"/>
      <c r="BE76" s="14"/>
      <c r="BF76" s="14"/>
      <c r="BG76" s="14"/>
      <c r="BH76" s="14"/>
    </row>
    <row r="77" spans="1:256" s="13" customFormat="1" x14ac:dyDescent="0.25">
      <c r="A77" s="14">
        <v>95</v>
      </c>
      <c r="B77" s="39">
        <v>52.250822243505624</v>
      </c>
      <c r="C77" s="38">
        <v>0.94434363269628108</v>
      </c>
      <c r="D77" s="38">
        <v>2.1253278867296008</v>
      </c>
      <c r="E77" s="37">
        <f t="shared" si="23"/>
        <v>79.334893326451279</v>
      </c>
      <c r="F77" s="38">
        <v>2.2491004513338697</v>
      </c>
      <c r="G77" s="84"/>
      <c r="H77" s="39">
        <v>50.145117556615546</v>
      </c>
      <c r="I77" s="38">
        <v>0.91290833344788958</v>
      </c>
      <c r="J77" s="38">
        <v>2.0329750106020628</v>
      </c>
      <c r="K77" s="37">
        <f t="shared" si="24"/>
        <v>77.001207819223694</v>
      </c>
      <c r="L77" s="38">
        <v>2.225195268674601</v>
      </c>
      <c r="M77" s="84"/>
      <c r="N77" s="39">
        <v>49.622167264554804</v>
      </c>
      <c r="O77" s="38">
        <v>0.91474068650024698</v>
      </c>
      <c r="P77" s="38">
        <v>2.0157339132761076</v>
      </c>
      <c r="Q77" s="37">
        <f t="shared" si="25"/>
        <v>76.217157299344109</v>
      </c>
      <c r="R77" s="38">
        <v>2.2026478438704027</v>
      </c>
      <c r="S77" s="84"/>
      <c r="T77" s="39">
        <v>49.883642410585168</v>
      </c>
      <c r="U77" s="38">
        <v>0.91382450997406828</v>
      </c>
      <c r="V77" s="38">
        <v>2.0243544619390854</v>
      </c>
      <c r="W77" s="37">
        <f t="shared" si="26"/>
        <v>76.609182559283909</v>
      </c>
      <c r="X77" s="38">
        <v>2.2139161167234302</v>
      </c>
      <c r="Y77" s="84"/>
      <c r="Z77" s="39">
        <v>50.936494754030207</v>
      </c>
      <c r="AA77" s="38">
        <v>0.92954215959826847</v>
      </c>
      <c r="AB77" s="38">
        <v>2.0705309000028542</v>
      </c>
      <c r="AC77" s="37">
        <f t="shared" si="27"/>
        <v>77.776025312897701</v>
      </c>
      <c r="AD77" s="38">
        <v>2.2262438974965315</v>
      </c>
      <c r="AE77" s="84"/>
      <c r="AF77" s="39">
        <v>48.452893008735508</v>
      </c>
      <c r="AG77" s="38">
        <v>0.8631753224586447</v>
      </c>
      <c r="AH77" s="38">
        <v>1.9169232818110515</v>
      </c>
      <c r="AI77" s="37">
        <f t="shared" si="28"/>
        <v>74.330353029986497</v>
      </c>
      <c r="AJ77" s="38">
        <v>2.2196886675881</v>
      </c>
      <c r="AK77" s="84"/>
      <c r="AL77" s="39">
        <v>49.037530136645152</v>
      </c>
      <c r="AM77" s="38">
        <v>0.88895800447944673</v>
      </c>
      <c r="AN77" s="38">
        <v>1.9663285975435796</v>
      </c>
      <c r="AO77" s="37">
        <f t="shared" si="29"/>
        <v>75.273755164665303</v>
      </c>
      <c r="AP77" s="38">
        <v>2.2109174267403353</v>
      </c>
      <c r="AQ77" s="84"/>
      <c r="AR77" s="14"/>
      <c r="AS77" s="14"/>
      <c r="AT77" s="14"/>
      <c r="AU77" s="14"/>
      <c r="AV77" s="14"/>
      <c r="AW77" s="14"/>
      <c r="AX77" s="14"/>
      <c r="AY77" s="14"/>
      <c r="AZ77" s="14"/>
      <c r="BA77" s="14"/>
      <c r="BB77" s="14"/>
      <c r="BC77" s="14"/>
      <c r="BD77" s="14"/>
      <c r="BE77" s="14"/>
      <c r="BF77" s="14"/>
      <c r="BG77" s="14"/>
      <c r="BH77" s="14"/>
    </row>
    <row r="78" spans="1:256" s="13" customFormat="1" x14ac:dyDescent="0.25">
      <c r="A78" s="14">
        <v>96</v>
      </c>
      <c r="B78" s="39">
        <v>53.195165876201898</v>
      </c>
      <c r="C78" s="38">
        <v>0.94812047403634025</v>
      </c>
      <c r="D78" s="38">
        <v>2.1504972997213718</v>
      </c>
      <c r="E78" s="37">
        <f t="shared" si="23"/>
        <v>81.485390626172645</v>
      </c>
      <c r="F78" s="38">
        <v>2.2665726288393393</v>
      </c>
      <c r="G78" s="84"/>
      <c r="H78" s="39">
        <v>51.058025890063433</v>
      </c>
      <c r="I78" s="38">
        <v>0.91684151527648794</v>
      </c>
      <c r="J78" s="38">
        <v>2.0567598528772537</v>
      </c>
      <c r="K78" s="37">
        <f t="shared" si="24"/>
        <v>79.057967672100943</v>
      </c>
      <c r="L78" s="38">
        <v>2.2414178657144084</v>
      </c>
      <c r="M78" s="84"/>
      <c r="N78" s="39">
        <v>50.536907951055042</v>
      </c>
      <c r="O78" s="38">
        <v>0.91900296208695131</v>
      </c>
      <c r="P78" s="38">
        <v>2.0398437499811046</v>
      </c>
      <c r="Q78" s="37">
        <f t="shared" si="25"/>
        <v>78.257001049325211</v>
      </c>
      <c r="R78" s="38">
        <v>2.2185348427632041</v>
      </c>
      <c r="S78" s="84"/>
      <c r="T78" s="39">
        <v>50.797466920559245</v>
      </c>
      <c r="U78" s="38">
        <v>0.91792223868172051</v>
      </c>
      <c r="V78" s="38">
        <v>2.0483018014291794</v>
      </c>
      <c r="W78" s="37">
        <f t="shared" si="26"/>
        <v>78.657484360713084</v>
      </c>
      <c r="X78" s="38">
        <v>2.2299679930070289</v>
      </c>
      <c r="Y78" s="84"/>
      <c r="Z78" s="39">
        <v>51.866036913628477</v>
      </c>
      <c r="AA78" s="38">
        <v>0.9335617180616449</v>
      </c>
      <c r="AB78" s="38">
        <v>2.0951705248512384</v>
      </c>
      <c r="AC78" s="37">
        <f t="shared" si="27"/>
        <v>79.871195837748942</v>
      </c>
      <c r="AD78" s="38">
        <v>2.2429281604783649</v>
      </c>
      <c r="AE78" s="84"/>
      <c r="AF78" s="39">
        <v>49.316068331194153</v>
      </c>
      <c r="AG78" s="38">
        <v>0.86637493322381509</v>
      </c>
      <c r="AH78" s="38">
        <v>1.9382984931695841</v>
      </c>
      <c r="AI78" s="37">
        <f t="shared" si="28"/>
        <v>76.26865152315608</v>
      </c>
      <c r="AJ78" s="38">
        <v>2.2359855924346319</v>
      </c>
      <c r="AK78" s="84"/>
      <c r="AL78" s="39">
        <v>49.926488141124601</v>
      </c>
      <c r="AM78" s="38">
        <v>0.8926889476553832</v>
      </c>
      <c r="AN78" s="38">
        <v>1.989071121575344</v>
      </c>
      <c r="AO78" s="37">
        <f t="shared" si="29"/>
        <v>77.262826286240653</v>
      </c>
      <c r="AP78" s="38">
        <v>2.2269999745910098</v>
      </c>
      <c r="AQ78" s="84"/>
      <c r="AR78" s="14"/>
      <c r="AS78" s="14"/>
      <c r="AT78" s="14"/>
      <c r="AU78" s="14"/>
      <c r="AV78" s="14"/>
      <c r="AW78" s="14"/>
      <c r="AX78" s="14"/>
      <c r="AY78" s="14"/>
      <c r="AZ78" s="14"/>
      <c r="BA78" s="14"/>
      <c r="BB78" s="14"/>
      <c r="BC78" s="14"/>
      <c r="BD78" s="14"/>
      <c r="BE78" s="14"/>
      <c r="BF78" s="14"/>
      <c r="BG78" s="14"/>
      <c r="BH78" s="14"/>
    </row>
    <row r="79" spans="1:256" s="13" customFormat="1" x14ac:dyDescent="0.25">
      <c r="A79" s="14">
        <v>97</v>
      </c>
      <c r="B79" s="39">
        <v>54.143286350238242</v>
      </c>
      <c r="C79" s="38">
        <v>0.95173650151640032</v>
      </c>
      <c r="D79" s="38">
        <v>2.1753037447180184</v>
      </c>
      <c r="E79" s="37">
        <f t="shared" si="23"/>
        <v>83.660694370890667</v>
      </c>
      <c r="F79" s="38">
        <v>2.2839149760830759</v>
      </c>
      <c r="G79" s="84"/>
      <c r="H79" s="39">
        <v>51.974867405339928</v>
      </c>
      <c r="I79" s="38">
        <v>0.92062183398739883</v>
      </c>
      <c r="J79" s="38">
        <v>2.0802000349283984</v>
      </c>
      <c r="K79" s="37">
        <f t="shared" si="24"/>
        <v>81.138167707029339</v>
      </c>
      <c r="L79" s="38">
        <v>2.2575080206124074</v>
      </c>
      <c r="M79" s="84"/>
      <c r="N79" s="39">
        <v>51.455910913141999</v>
      </c>
      <c r="O79" s="38">
        <v>0.92311456440486417</v>
      </c>
      <c r="P79" s="38">
        <v>2.0636071180732056</v>
      </c>
      <c r="Q79" s="37">
        <f t="shared" si="25"/>
        <v>80.320608167398419</v>
      </c>
      <c r="R79" s="38">
        <v>2.2342682719390115</v>
      </c>
      <c r="S79" s="84"/>
      <c r="T79" s="39">
        <v>51.715389159240956</v>
      </c>
      <c r="U79" s="38">
        <v>0.92186819919612972</v>
      </c>
      <c r="V79" s="38">
        <v>2.071903576500802</v>
      </c>
      <c r="W79" s="37">
        <f t="shared" si="26"/>
        <v>80.729387937213886</v>
      </c>
      <c r="X79" s="38">
        <v>2.2458768031231688</v>
      </c>
      <c r="Y79" s="84"/>
      <c r="Z79" s="39">
        <v>52.799598631690117</v>
      </c>
      <c r="AA79" s="38">
        <v>0.93742553296063136</v>
      </c>
      <c r="AB79" s="38">
        <v>2.119455431395612</v>
      </c>
      <c r="AC79" s="37">
        <f t="shared" si="27"/>
        <v>81.99065126914455</v>
      </c>
      <c r="AD79" s="38">
        <v>2.2594704083467798</v>
      </c>
      <c r="AE79" s="84"/>
      <c r="AF79" s="39">
        <v>50.182443264417969</v>
      </c>
      <c r="AG79" s="38">
        <v>0.86942759290824156</v>
      </c>
      <c r="AH79" s="38">
        <v>1.9593409278503406</v>
      </c>
      <c r="AI79" s="37">
        <f t="shared" si="28"/>
        <v>78.227992451006415</v>
      </c>
      <c r="AJ79" s="38">
        <v>2.2521653265088508</v>
      </c>
      <c r="AK79" s="84"/>
      <c r="AL79" s="39">
        <v>50.819177088779981</v>
      </c>
      <c r="AM79" s="38">
        <v>0.89627107865655198</v>
      </c>
      <c r="AN79" s="38">
        <v>2.0114740229617731</v>
      </c>
      <c r="AO79" s="37">
        <f t="shared" si="29"/>
        <v>79.274300309202431</v>
      </c>
      <c r="AP79" s="38">
        <v>2.2429463923650368</v>
      </c>
      <c r="AQ79" s="84"/>
      <c r="AR79" s="14"/>
      <c r="AS79" s="14"/>
      <c r="AT79" s="14"/>
      <c r="AU79" s="14"/>
      <c r="AV79" s="14"/>
      <c r="AW79" s="14"/>
      <c r="AX79" s="14"/>
      <c r="AY79" s="14"/>
      <c r="AZ79" s="14"/>
      <c r="BA79" s="14"/>
      <c r="BB79" s="14"/>
      <c r="BC79" s="14"/>
      <c r="BD79" s="14"/>
      <c r="BE79" s="14"/>
      <c r="BF79" s="14"/>
      <c r="BG79" s="14"/>
      <c r="BH79" s="14"/>
    </row>
    <row r="80" spans="1:256" s="24" customFormat="1" x14ac:dyDescent="0.25">
      <c r="A80" s="14">
        <v>98</v>
      </c>
      <c r="B80" s="39">
        <v>55.095022851754642</v>
      </c>
      <c r="C80" s="38">
        <v>0.95519283967585089</v>
      </c>
      <c r="D80" s="38">
        <v>2.1997432840390339</v>
      </c>
      <c r="E80" s="37">
        <f t="shared" si="23"/>
        <v>85.860437654929697</v>
      </c>
      <c r="F80" s="38">
        <v>2.301131123916305</v>
      </c>
      <c r="G80" s="84"/>
      <c r="H80" s="39">
        <v>52.895489239327325</v>
      </c>
      <c r="I80" s="38">
        <v>0.92425020461555185</v>
      </c>
      <c r="J80" s="38">
        <v>2.1032916959274317</v>
      </c>
      <c r="K80" s="37">
        <f t="shared" si="24"/>
        <v>83.241459402956764</v>
      </c>
      <c r="L80" s="38">
        <v>2.2734692159254939</v>
      </c>
      <c r="M80" s="84"/>
      <c r="N80" s="39">
        <v>52.379025477546861</v>
      </c>
      <c r="O80" s="38">
        <v>0.92707622061147532</v>
      </c>
      <c r="P80" s="38">
        <v>2.0870195172480117</v>
      </c>
      <c r="Q80" s="37">
        <f t="shared" si="25"/>
        <v>82.407627684646428</v>
      </c>
      <c r="R80" s="38">
        <v>2.249851524210182</v>
      </c>
      <c r="S80" s="84"/>
      <c r="T80" s="39">
        <v>52.637257358437097</v>
      </c>
      <c r="U80" s="38">
        <v>0.92566321261351447</v>
      </c>
      <c r="V80" s="38">
        <v>2.0951556065877215</v>
      </c>
      <c r="W80" s="37">
        <f t="shared" si="26"/>
        <v>82.82454354380161</v>
      </c>
      <c r="X80" s="38">
        <v>2.2616459799036432</v>
      </c>
      <c r="Y80" s="84"/>
      <c r="Z80" s="39">
        <v>53.737024164650748</v>
      </c>
      <c r="AA80" s="38">
        <v>0.94113453014366399</v>
      </c>
      <c r="AB80" s="38">
        <v>2.143381400643523</v>
      </c>
      <c r="AC80" s="37">
        <f t="shared" si="27"/>
        <v>84.13403266978807</v>
      </c>
      <c r="AD80" s="38">
        <v>2.2758741425028548</v>
      </c>
      <c r="AE80" s="84"/>
      <c r="AF80" s="39">
        <v>51.051870857326207</v>
      </c>
      <c r="AG80" s="38">
        <v>0.87233447175499634</v>
      </c>
      <c r="AH80" s="38">
        <v>1.9800479418860122</v>
      </c>
      <c r="AI80" s="37">
        <f t="shared" si="28"/>
        <v>80.208040392892428</v>
      </c>
      <c r="AJ80" s="38">
        <v>2.2682315022302939</v>
      </c>
      <c r="AK80" s="84"/>
      <c r="AL80" s="39">
        <v>51.715448167436534</v>
      </c>
      <c r="AM80" s="38">
        <v>0.89970534618323761</v>
      </c>
      <c r="AN80" s="38">
        <v>2.0335337295670124</v>
      </c>
      <c r="AO80" s="37">
        <f t="shared" si="29"/>
        <v>81.307834038769442</v>
      </c>
      <c r="AP80" s="38">
        <v>2.2587601648533915</v>
      </c>
      <c r="AQ80" s="84"/>
      <c r="AR80" s="14"/>
      <c r="AS80" s="14"/>
      <c r="AT80" s="14"/>
      <c r="AU80" s="14"/>
      <c r="AV80" s="14"/>
      <c r="AW80" s="14"/>
      <c r="AX80" s="14"/>
      <c r="AY80" s="14"/>
      <c r="AZ80" s="14"/>
      <c r="BA80" s="14"/>
      <c r="BB80" s="14"/>
      <c r="BC80" s="14"/>
      <c r="BD80" s="14"/>
      <c r="BE80" s="14"/>
      <c r="BF80" s="14"/>
      <c r="BG80" s="14"/>
      <c r="BH80" s="14"/>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row>
    <row r="81" spans="1:256" s="13" customFormat="1" x14ac:dyDescent="0.25">
      <c r="A81" s="14">
        <v>99</v>
      </c>
      <c r="B81" s="39">
        <v>56.050215691430495</v>
      </c>
      <c r="C81" s="38">
        <v>0.95849066845906705</v>
      </c>
      <c r="D81" s="38">
        <v>2.2238125349764646</v>
      </c>
      <c r="E81" s="37">
        <f t="shared" si="23"/>
        <v>88.084250189906157</v>
      </c>
      <c r="F81" s="38">
        <v>2.3182248641316141</v>
      </c>
      <c r="G81" s="84"/>
      <c r="H81" s="39">
        <v>53.819739443942879</v>
      </c>
      <c r="I81" s="38">
        <v>0.92772759643514568</v>
      </c>
      <c r="J81" s="38">
        <v>2.1260315091616442</v>
      </c>
      <c r="K81" s="37">
        <f t="shared" si="24"/>
        <v>85.367490912118413</v>
      </c>
      <c r="L81" s="38">
        <v>2.2893051010982233</v>
      </c>
      <c r="M81" s="84"/>
      <c r="N81" s="39">
        <v>53.306101698158336</v>
      </c>
      <c r="O81" s="38">
        <v>0.93088871328487066</v>
      </c>
      <c r="P81" s="38">
        <v>2.1100770083034428</v>
      </c>
      <c r="Q81" s="37">
        <f t="shared" si="25"/>
        <v>84.517704692949877</v>
      </c>
      <c r="R81" s="38">
        <v>2.2652881820761017</v>
      </c>
      <c r="S81" s="84"/>
      <c r="T81" s="39">
        <v>53.562920571050611</v>
      </c>
      <c r="U81" s="38">
        <v>0.92930815486000817</v>
      </c>
      <c r="V81" s="38">
        <v>2.1180542587325437</v>
      </c>
      <c r="W81" s="37">
        <f t="shared" si="26"/>
        <v>84.942597802534152</v>
      </c>
      <c r="X81" s="38">
        <v>2.2772791343917409</v>
      </c>
      <c r="Y81" s="84"/>
      <c r="Z81" s="39">
        <v>54.678158694794419</v>
      </c>
      <c r="AA81" s="38">
        <v>0.94468969087196797</v>
      </c>
      <c r="AB81" s="38">
        <v>2.1669447716399537</v>
      </c>
      <c r="AC81" s="37">
        <f t="shared" si="27"/>
        <v>86.300977441428017</v>
      </c>
      <c r="AD81" s="38">
        <v>2.2921430394006519</v>
      </c>
      <c r="AE81" s="84"/>
      <c r="AF81" s="39">
        <v>51.924205329081204</v>
      </c>
      <c r="AG81" s="38">
        <v>0.8750967877971263</v>
      </c>
      <c r="AH81" s="38">
        <v>2.0004173872806552</v>
      </c>
      <c r="AI81" s="37">
        <f t="shared" si="28"/>
        <v>82.208457780173077</v>
      </c>
      <c r="AJ81" s="38">
        <v>2.2841879147594306</v>
      </c>
      <c r="AK81" s="84"/>
      <c r="AL81" s="39">
        <v>52.615153513619774</v>
      </c>
      <c r="AM81" s="38">
        <v>0.90299275054099759</v>
      </c>
      <c r="AN81" s="38">
        <v>2.055247197792049</v>
      </c>
      <c r="AO81" s="37">
        <f t="shared" si="29"/>
        <v>83.363081236561499</v>
      </c>
      <c r="AP81" s="38">
        <v>2.2744449533801001</v>
      </c>
      <c r="AQ81" s="84"/>
      <c r="AR81" s="14"/>
      <c r="AS81" s="14"/>
      <c r="AT81" s="14"/>
      <c r="AU81" s="14"/>
      <c r="AV81" s="14"/>
      <c r="AW81" s="14"/>
      <c r="AX81" s="14"/>
      <c r="AY81" s="14"/>
      <c r="AZ81" s="14"/>
      <c r="BA81" s="14"/>
      <c r="BB81" s="14"/>
      <c r="BC81" s="14"/>
      <c r="BD81" s="14"/>
      <c r="BE81" s="14"/>
      <c r="BF81" s="14"/>
      <c r="BG81" s="14"/>
      <c r="BH81" s="14"/>
    </row>
    <row r="82" spans="1:256" s="13" customFormat="1" x14ac:dyDescent="0.25">
      <c r="A82" s="14">
        <v>100</v>
      </c>
      <c r="B82" s="39">
        <v>57.008706359889558</v>
      </c>
      <c r="C82" s="38">
        <v>0.96163122118732147</v>
      </c>
      <c r="D82" s="38">
        <v>2.2475086544704235</v>
      </c>
      <c r="E82" s="37">
        <f t="shared" si="23"/>
        <v>90.33175884437658</v>
      </c>
      <c r="F82" s="38">
        <v>2.3352001386103658</v>
      </c>
      <c r="G82" s="84"/>
      <c r="H82" s="39">
        <v>54.747467040378027</v>
      </c>
      <c r="I82" s="38">
        <v>0.93105503116239241</v>
      </c>
      <c r="J82" s="38">
        <v>2.1484166681044949</v>
      </c>
      <c r="K82" s="37">
        <f t="shared" si="24"/>
        <v>87.515907580222901</v>
      </c>
      <c r="L82" s="38">
        <v>2.3050194815626859</v>
      </c>
      <c r="M82" s="84"/>
      <c r="N82" s="39">
        <v>54.236990411443209</v>
      </c>
      <c r="O82" s="38">
        <v>0.93455287878798821</v>
      </c>
      <c r="P82" s="38">
        <v>2.1327762002181441</v>
      </c>
      <c r="Q82" s="37">
        <f t="shared" si="25"/>
        <v>86.650480893168023</v>
      </c>
      <c r="R82" s="38">
        <v>2.2805820062346616</v>
      </c>
      <c r="S82" s="84"/>
      <c r="T82" s="39">
        <v>54.492228725910614</v>
      </c>
      <c r="U82" s="38">
        <v>0.93280395497519208</v>
      </c>
      <c r="V82" s="38">
        <v>2.1405964341613197</v>
      </c>
      <c r="W82" s="37">
        <f t="shared" si="26"/>
        <v>87.083194236695476</v>
      </c>
      <c r="X82" s="38">
        <v>2.2927800446608524</v>
      </c>
      <c r="Y82" s="84"/>
      <c r="Z82" s="39">
        <v>55.622848385666387</v>
      </c>
      <c r="AA82" s="38">
        <v>0.94809204998765573</v>
      </c>
      <c r="AB82" s="38">
        <v>2.1901424273442842</v>
      </c>
      <c r="AC82" s="37">
        <f t="shared" si="27"/>
        <v>88.491119868772302</v>
      </c>
      <c r="AD82" s="38">
        <v>2.3082809394103636</v>
      </c>
      <c r="AE82" s="84"/>
      <c r="AF82" s="39">
        <v>52.799302116878337</v>
      </c>
      <c r="AG82" s="38">
        <v>0.87771580493399171</v>
      </c>
      <c r="AH82" s="38">
        <v>2.0204475965431188</v>
      </c>
      <c r="AI82" s="37">
        <f t="shared" si="28"/>
        <v>84.228905376716199</v>
      </c>
      <c r="AJ82" s="38">
        <v>2.3000385106092724</v>
      </c>
      <c r="AK82" s="84"/>
      <c r="AL82" s="39">
        <v>53.518146264160769</v>
      </c>
      <c r="AM82" s="38">
        <v>0.90613434186098907</v>
      </c>
      <c r="AN82" s="38">
        <v>2.0766118983806314</v>
      </c>
      <c r="AO82" s="37">
        <f t="shared" si="29"/>
        <v>85.439693134942132</v>
      </c>
      <c r="AP82" s="38">
        <v>2.2900045843989689</v>
      </c>
      <c r="AQ82" s="84"/>
      <c r="AR82" s="14"/>
      <c r="AS82" s="14"/>
      <c r="AT82" s="14"/>
      <c r="AU82" s="14"/>
      <c r="AV82" s="14"/>
      <c r="AW82" s="14"/>
      <c r="AX82" s="14"/>
      <c r="AY82" s="14"/>
      <c r="AZ82" s="14"/>
      <c r="BA82" s="14"/>
      <c r="BB82" s="14"/>
      <c r="BC82" s="14"/>
      <c r="BD82" s="14"/>
      <c r="BE82" s="14"/>
      <c r="BF82" s="14"/>
      <c r="BG82" s="14"/>
      <c r="BH82" s="14"/>
    </row>
    <row r="83" spans="1:256" s="13" customFormat="1" x14ac:dyDescent="0.25">
      <c r="A83" s="14">
        <v>101</v>
      </c>
      <c r="B83" s="39">
        <v>57.970337581076883</v>
      </c>
      <c r="C83" s="38">
        <v>0.96461578253224545</v>
      </c>
      <c r="D83" s="38">
        <v>2.2708293230191914</v>
      </c>
      <c r="E83" s="37">
        <f t="shared" si="23"/>
        <v>92.602588167395766</v>
      </c>
      <c r="F83" s="38">
        <v>2.3520610285904997</v>
      </c>
      <c r="G83" s="84"/>
      <c r="H83" s="39">
        <v>55.678522071540414</v>
      </c>
      <c r="I83" s="38">
        <v>0.93423358115424371</v>
      </c>
      <c r="J83" s="38">
        <v>2.1704448716684848</v>
      </c>
      <c r="K83" s="37">
        <f t="shared" si="24"/>
        <v>89.686352451891381</v>
      </c>
      <c r="L83" s="38">
        <v>2.3206163079290798</v>
      </c>
      <c r="M83" s="84"/>
      <c r="N83" s="39">
        <v>55.171543290231199</v>
      </c>
      <c r="O83" s="38">
        <v>0.93806960562415043</v>
      </c>
      <c r="P83" s="38">
        <v>2.155114236249386</v>
      </c>
      <c r="Q83" s="37">
        <f t="shared" si="25"/>
        <v>88.805595129417412</v>
      </c>
      <c r="R83" s="38">
        <v>2.2957369241269117</v>
      </c>
      <c r="S83" s="84"/>
      <c r="T83" s="39">
        <v>55.425032680885806</v>
      </c>
      <c r="U83" s="38">
        <v>0.93615159338919618</v>
      </c>
      <c r="V83" s="38">
        <v>2.1627795539589352</v>
      </c>
      <c r="W83" s="37">
        <f t="shared" si="26"/>
        <v>89.245973790654418</v>
      </c>
      <c r="X83" s="38">
        <v>2.3081526446949781</v>
      </c>
      <c r="Y83" s="84"/>
      <c r="Z83" s="39">
        <v>56.570940435654038</v>
      </c>
      <c r="AA83" s="38">
        <v>0.95134269407819971</v>
      </c>
      <c r="AB83" s="38">
        <v>2.2129717796342887</v>
      </c>
      <c r="AC83" s="37">
        <f t="shared" si="27"/>
        <v>90.704091648406589</v>
      </c>
      <c r="AD83" s="38">
        <v>2.3242918357580975</v>
      </c>
      <c r="AE83" s="84"/>
      <c r="AF83" s="39">
        <v>53.677017921812322</v>
      </c>
      <c r="AG83" s="38">
        <v>0.88019283101432322</v>
      </c>
      <c r="AH83" s="38">
        <v>2.0401373665516158</v>
      </c>
      <c r="AI83" s="37">
        <f t="shared" si="28"/>
        <v>86.269042743267818</v>
      </c>
      <c r="AJ83" s="38">
        <v>2.3157873763761194</v>
      </c>
      <c r="AK83" s="84"/>
      <c r="AL83" s="39">
        <v>54.42428060602176</v>
      </c>
      <c r="AM83" s="38">
        <v>0.90913121831923505</v>
      </c>
      <c r="AN83" s="38">
        <v>2.0976258014005009</v>
      </c>
      <c r="AO83" s="37">
        <f t="shared" si="29"/>
        <v>87.537318936342629</v>
      </c>
      <c r="AP83" s="38">
        <v>2.3054430381651998</v>
      </c>
      <c r="AQ83" s="84"/>
      <c r="AR83" s="14"/>
      <c r="AS83" s="14"/>
      <c r="AT83" s="14"/>
      <c r="AU83" s="14"/>
      <c r="AV83" s="14"/>
      <c r="AW83" s="14"/>
      <c r="AX83" s="14"/>
      <c r="AY83" s="14"/>
      <c r="AZ83" s="14"/>
      <c r="BA83" s="14"/>
      <c r="BB83" s="14"/>
      <c r="BC83" s="14"/>
      <c r="BD83" s="14"/>
      <c r="BE83" s="14"/>
      <c r="BF83" s="14"/>
      <c r="BG83" s="14"/>
      <c r="BH83" s="14"/>
    </row>
    <row r="84" spans="1:256" s="13" customFormat="1" x14ac:dyDescent="0.25">
      <c r="A84" s="14">
        <v>102</v>
      </c>
      <c r="B84" s="39">
        <v>58.934953363609125</v>
      </c>
      <c r="C84" s="38">
        <v>0.96744568649321394</v>
      </c>
      <c r="D84" s="38">
        <v>2.2937727279181424</v>
      </c>
      <c r="E84" s="37">
        <f t="shared" si="23"/>
        <v>94.896360895313904</v>
      </c>
      <c r="F84" s="38">
        <v>2.3688117440798231</v>
      </c>
      <c r="G84" s="84"/>
      <c r="H84" s="39">
        <v>56.612755652694659</v>
      </c>
      <c r="I84" s="38">
        <v>0.93726436760613652</v>
      </c>
      <c r="J84" s="38">
        <v>2.1921143087316306</v>
      </c>
      <c r="K84" s="37">
        <f t="shared" si="24"/>
        <v>91.878466760623013</v>
      </c>
      <c r="L84" s="38">
        <v>2.3360996652919974</v>
      </c>
      <c r="M84" s="84"/>
      <c r="N84" s="39">
        <v>56.109612895855349</v>
      </c>
      <c r="O84" s="38">
        <v>0.9414398327853668</v>
      </c>
      <c r="P84" s="38">
        <v>2.1770887791453868</v>
      </c>
      <c r="Q84" s="37">
        <f t="shared" si="25"/>
        <v>90.982683908562805</v>
      </c>
      <c r="R84" s="38">
        <v>2.3107570185485198</v>
      </c>
      <c r="S84" s="84"/>
      <c r="T84" s="39">
        <v>56.361184274275004</v>
      </c>
      <c r="U84" s="38">
        <v>0.93935210019574988</v>
      </c>
      <c r="V84" s="38">
        <v>2.1846015439385083</v>
      </c>
      <c r="W84" s="37">
        <f t="shared" si="26"/>
        <v>91.43057533459293</v>
      </c>
      <c r="X84" s="38">
        <v>2.3234010133601086</v>
      </c>
      <c r="Y84" s="84"/>
      <c r="Z84" s="39">
        <v>57.522283129732244</v>
      </c>
      <c r="AA84" s="38">
        <v>0.95444275963928682</v>
      </c>
      <c r="AB84" s="38">
        <v>2.2354307535317641</v>
      </c>
      <c r="AC84" s="37">
        <f t="shared" si="27"/>
        <v>92.939522401938348</v>
      </c>
      <c r="AD84" s="38">
        <v>2.3401798635713624</v>
      </c>
      <c r="AE84" s="84"/>
      <c r="AF84" s="39">
        <v>54.557210752826649</v>
      </c>
      <c r="AG84" s="38">
        <v>0.8825292159279865</v>
      </c>
      <c r="AH84" s="38">
        <v>2.0594859418436671</v>
      </c>
      <c r="AI84" s="37">
        <f t="shared" si="28"/>
        <v>88.328528685111479</v>
      </c>
      <c r="AJ84" s="38">
        <v>2.3314387276193882</v>
      </c>
      <c r="AK84" s="84"/>
      <c r="AL84" s="39">
        <v>55.333411824340999</v>
      </c>
      <c r="AM84" s="38">
        <v>0.91198452435667932</v>
      </c>
      <c r="AN84" s="38">
        <v>2.1182873604945271</v>
      </c>
      <c r="AO84" s="37">
        <f t="shared" si="29"/>
        <v>89.655606296837163</v>
      </c>
      <c r="AP84" s="38">
        <v>2.3207644375132803</v>
      </c>
      <c r="AQ84" s="84"/>
      <c r="AR84" s="14"/>
      <c r="AS84" s="14"/>
      <c r="AT84" s="14"/>
      <c r="AU84" s="14"/>
      <c r="AV84" s="14"/>
      <c r="AW84" s="14"/>
      <c r="AX84" s="14"/>
      <c r="AY84" s="14"/>
      <c r="AZ84" s="14"/>
      <c r="BA84" s="14"/>
      <c r="BB84" s="14"/>
      <c r="BC84" s="14"/>
      <c r="BD84" s="14"/>
      <c r="BE84" s="14"/>
      <c r="BF84" s="14"/>
      <c r="BG84" s="14"/>
      <c r="BH84" s="14"/>
    </row>
    <row r="85" spans="1:256" s="13" customFormat="1" x14ac:dyDescent="0.25">
      <c r="A85" s="14">
        <v>103</v>
      </c>
      <c r="B85" s="39">
        <v>59.902399050102339</v>
      </c>
      <c r="C85" s="38">
        <v>0.9701223143810882</v>
      </c>
      <c r="D85" s="38">
        <v>2.3163375459198203</v>
      </c>
      <c r="E85" s="37">
        <f t="shared" si="23"/>
        <v>97.212698441233726</v>
      </c>
      <c r="F85" s="38">
        <v>2.3854566134381923</v>
      </c>
      <c r="G85" s="84"/>
      <c r="H85" s="39">
        <v>57.550020020300792</v>
      </c>
      <c r="I85" s="38">
        <v>0.94014855874978842</v>
      </c>
      <c r="J85" s="38">
        <v>2.2134236420277755</v>
      </c>
      <c r="K85" s="37">
        <f t="shared" si="24"/>
        <v>94.09189040265079</v>
      </c>
      <c r="L85" s="38">
        <v>2.351473762680925</v>
      </c>
      <c r="M85" s="84"/>
      <c r="N85" s="39">
        <v>57.051052728640713</v>
      </c>
      <c r="O85" s="38">
        <v>0.94466454809586509</v>
      </c>
      <c r="P85" s="38">
        <v>2.1986979955665218</v>
      </c>
      <c r="Q85" s="37">
        <f t="shared" si="25"/>
        <v>93.181381904129324</v>
      </c>
      <c r="R85" s="38">
        <v>2.3256465163577893</v>
      </c>
      <c r="S85" s="84"/>
      <c r="T85" s="39">
        <v>57.300536374470752</v>
      </c>
      <c r="U85" s="38">
        <v>0.94240655342282764</v>
      </c>
      <c r="V85" s="38">
        <v>2.2060608187971487</v>
      </c>
      <c r="W85" s="37">
        <f t="shared" si="26"/>
        <v>93.636636153390086</v>
      </c>
      <c r="X85" s="38">
        <v>2.3385293634957893</v>
      </c>
      <c r="Y85" s="84"/>
      <c r="Z85" s="39">
        <v>58.476725889371522</v>
      </c>
      <c r="AA85" s="38">
        <v>0.95739343123847576</v>
      </c>
      <c r="AB85" s="38">
        <v>2.2575177707431706</v>
      </c>
      <c r="AC85" s="37">
        <f t="shared" si="27"/>
        <v>95.197040172681511</v>
      </c>
      <c r="AD85" s="38">
        <v>2.3559492890566998</v>
      </c>
      <c r="AE85" s="84"/>
      <c r="AF85" s="39">
        <v>55.43973996875463</v>
      </c>
      <c r="AG85" s="38">
        <v>0.88472634970830555</v>
      </c>
      <c r="AH85" s="38">
        <v>2.0784929974232922</v>
      </c>
      <c r="AI85" s="37">
        <f t="shared" si="28"/>
        <v>90.407021682534776</v>
      </c>
      <c r="AJ85" s="38">
        <v>2.346996897918789</v>
      </c>
      <c r="AK85" s="84"/>
      <c r="AL85" s="39">
        <v>56.245396348697668</v>
      </c>
      <c r="AM85" s="38">
        <v>0.91469544890208354</v>
      </c>
      <c r="AN85" s="38">
        <v>2.138595496494907</v>
      </c>
      <c r="AO85" s="37">
        <f t="shared" si="29"/>
        <v>91.794201793332064</v>
      </c>
      <c r="AP85" s="38">
        <v>2.3359730367702678</v>
      </c>
      <c r="AQ85" s="84"/>
      <c r="AR85" s="14"/>
      <c r="AS85" s="14"/>
      <c r="AT85" s="14"/>
      <c r="AU85" s="14"/>
      <c r="AV85" s="14"/>
      <c r="AW85" s="14"/>
      <c r="AX85" s="14"/>
      <c r="AY85" s="14"/>
      <c r="AZ85" s="14"/>
      <c r="BA85" s="14"/>
      <c r="BB85" s="14"/>
      <c r="BC85" s="14"/>
      <c r="BD85" s="14"/>
      <c r="BE85" s="14"/>
      <c r="BF85" s="14"/>
      <c r="BG85" s="14"/>
      <c r="BH85" s="14"/>
    </row>
    <row r="86" spans="1:256" s="13" customFormat="1" x14ac:dyDescent="0.25">
      <c r="A86" s="14">
        <v>104</v>
      </c>
      <c r="B86" s="39">
        <v>60.872521364483433</v>
      </c>
      <c r="C86" s="38">
        <v>0.97264709281011541</v>
      </c>
      <c r="D86" s="38">
        <v>2.3385229254051705</v>
      </c>
      <c r="E86" s="37">
        <f t="shared" si="23"/>
        <v>99.551221366638899</v>
      </c>
      <c r="F86" s="38">
        <v>2.402000073151608</v>
      </c>
      <c r="G86" s="84"/>
      <c r="H86" s="39">
        <v>58.490168579050582</v>
      </c>
      <c r="I86" s="38">
        <v>0.94288736805426865</v>
      </c>
      <c r="J86" s="38">
        <v>2.234371991489227</v>
      </c>
      <c r="K86" s="37">
        <f t="shared" si="24"/>
        <v>96.326262394140016</v>
      </c>
      <c r="L86" s="38">
        <v>2.3667429226762602</v>
      </c>
      <c r="M86" s="84"/>
      <c r="N86" s="39">
        <v>57.995717276736578</v>
      </c>
      <c r="O86" s="38">
        <v>0.94774478655272532</v>
      </c>
      <c r="P86" s="38">
        <v>2.219940539808877</v>
      </c>
      <c r="Q86" s="37">
        <f t="shared" si="25"/>
        <v>95.401322443938199</v>
      </c>
      <c r="R86" s="38">
        <v>2.3404097773099126</v>
      </c>
      <c r="S86" s="84"/>
      <c r="T86" s="39">
        <v>58.24294292789358</v>
      </c>
      <c r="U86" s="38">
        <v>0.94531607730349876</v>
      </c>
      <c r="V86" s="38">
        <v>2.227156265649052</v>
      </c>
      <c r="W86" s="37">
        <f t="shared" si="26"/>
        <v>95.863792419039143</v>
      </c>
      <c r="X86" s="38">
        <v>2.3535420311521897</v>
      </c>
      <c r="Y86" s="84"/>
      <c r="Z86" s="39">
        <v>59.434119320610002</v>
      </c>
      <c r="AA86" s="38">
        <v>0.96019593968142303</v>
      </c>
      <c r="AB86" s="38">
        <v>2.2792317326070233</v>
      </c>
      <c r="AC86" s="37">
        <f t="shared" si="27"/>
        <v>97.476271905288542</v>
      </c>
      <c r="AD86" s="38">
        <v>2.3716044988358598</v>
      </c>
      <c r="AE86" s="84"/>
      <c r="AF86" s="39">
        <v>56.324466318462939</v>
      </c>
      <c r="AG86" s="38">
        <v>0.88678566064744402</v>
      </c>
      <c r="AH86" s="38">
        <v>2.0971586211746365</v>
      </c>
      <c r="AI86" s="37">
        <f t="shared" si="28"/>
        <v>92.504180303709418</v>
      </c>
      <c r="AJ86" s="38">
        <v>2.3624663281333431</v>
      </c>
      <c r="AK86" s="84"/>
      <c r="AL86" s="39">
        <v>57.160091797599762</v>
      </c>
      <c r="AM86" s="38">
        <v>0.91726522360008822</v>
      </c>
      <c r="AN86" s="38">
        <v>2.1585495804917567</v>
      </c>
      <c r="AO86" s="37">
        <f t="shared" si="29"/>
        <v>93.952751373823816</v>
      </c>
      <c r="AP86" s="38">
        <v>2.351073210831101</v>
      </c>
      <c r="AQ86" s="84"/>
      <c r="AR86" s="14"/>
      <c r="AS86" s="14"/>
      <c r="AT86" s="14"/>
      <c r="AU86" s="14"/>
      <c r="AV86" s="14"/>
      <c r="AW86" s="14"/>
      <c r="AX86" s="14"/>
      <c r="AY86" s="14"/>
      <c r="AZ86" s="14"/>
      <c r="BA86" s="14"/>
      <c r="BB86" s="14"/>
      <c r="BC86" s="14"/>
      <c r="BD86" s="14"/>
      <c r="BE86" s="14"/>
      <c r="BF86" s="14"/>
      <c r="BG86" s="14"/>
      <c r="BH86" s="14"/>
    </row>
    <row r="87" spans="1:256" s="24" customFormat="1" x14ac:dyDescent="0.25">
      <c r="A87" s="14">
        <v>105</v>
      </c>
      <c r="B87" s="39">
        <v>61.845168457293539</v>
      </c>
      <c r="C87" s="38">
        <v>0.97502149170068364</v>
      </c>
      <c r="D87" s="38">
        <v>2.3603284681532535</v>
      </c>
      <c r="E87" s="37">
        <f t="shared" si="23"/>
        <v>101.91154983479215</v>
      </c>
      <c r="F87" s="38">
        <v>2.4184466578175234</v>
      </c>
      <c r="G87" s="84"/>
      <c r="H87" s="39">
        <v>59.433055947104847</v>
      </c>
      <c r="I87" s="38">
        <v>0.94548205243118488</v>
      </c>
      <c r="J87" s="38">
        <v>2.2549589171280795</v>
      </c>
      <c r="K87" s="37">
        <f t="shared" si="24"/>
        <v>98.581221311268095</v>
      </c>
      <c r="L87" s="38">
        <v>2.3819115712165244</v>
      </c>
      <c r="M87" s="84"/>
      <c r="N87" s="39">
        <v>58.943462063289303</v>
      </c>
      <c r="O87" s="38">
        <v>0.95068162866515493</v>
      </c>
      <c r="P87" s="38">
        <v>2.2408155369221561</v>
      </c>
      <c r="Q87" s="37">
        <f t="shared" si="25"/>
        <v>97.642137980860355</v>
      </c>
      <c r="R87" s="38">
        <v>2.3550512830461541</v>
      </c>
      <c r="S87" s="84"/>
      <c r="T87" s="39">
        <v>59.188259005197082</v>
      </c>
      <c r="U87" s="38">
        <v>0.94808184054816635</v>
      </c>
      <c r="V87" s="38">
        <v>2.2478872270251173</v>
      </c>
      <c r="W87" s="37">
        <f t="shared" si="26"/>
        <v>98.11167964606426</v>
      </c>
      <c r="X87" s="38">
        <v>2.3684434649998005</v>
      </c>
      <c r="Y87" s="84"/>
      <c r="Z87" s="39">
        <v>60.394315260291421</v>
      </c>
      <c r="AA87" s="38">
        <v>0.96285156018291751</v>
      </c>
      <c r="AB87" s="38">
        <v>2.300572002537705</v>
      </c>
      <c r="AC87" s="37">
        <f t="shared" si="27"/>
        <v>99.776843907826247</v>
      </c>
      <c r="AD87" s="38">
        <v>2.3871499894640698</v>
      </c>
      <c r="AE87" s="84"/>
      <c r="AF87" s="39">
        <v>57.211251979110386</v>
      </c>
      <c r="AG87" s="38">
        <v>0.88870861342615548</v>
      </c>
      <c r="AH87" s="38">
        <v>2.1154832959680823</v>
      </c>
      <c r="AI87" s="37">
        <f t="shared" si="28"/>
        <v>94.619663599677494</v>
      </c>
      <c r="AJ87" s="38">
        <v>2.3778515558876325</v>
      </c>
      <c r="AK87" s="84"/>
      <c r="AL87" s="39">
        <v>58.077357021199845</v>
      </c>
      <c r="AM87" s="38">
        <v>0.91969512104565254</v>
      </c>
      <c r="AN87" s="38">
        <v>2.1781494164451187</v>
      </c>
      <c r="AO87" s="37">
        <f t="shared" si="29"/>
        <v>96.130900790268939</v>
      </c>
      <c r="AP87" s="38">
        <v>2.3660694444234451</v>
      </c>
      <c r="AQ87" s="84"/>
      <c r="AR87" s="14"/>
      <c r="AS87" s="14"/>
      <c r="AT87" s="14"/>
      <c r="AU87" s="14"/>
      <c r="AV87" s="14"/>
      <c r="AW87" s="14"/>
      <c r="AX87" s="14"/>
      <c r="AY87" s="14"/>
      <c r="AZ87" s="14"/>
      <c r="BA87" s="14"/>
      <c r="BB87" s="14"/>
      <c r="BC87" s="14"/>
      <c r="BD87" s="14"/>
      <c r="BE87" s="14"/>
      <c r="BF87" s="14"/>
      <c r="BG87" s="14"/>
      <c r="BH87" s="14"/>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row>
    <row r="88" spans="1:256" s="13" customFormat="1" x14ac:dyDescent="0.25">
      <c r="A88" s="14">
        <v>106</v>
      </c>
      <c r="B88" s="39">
        <v>62.820189948994226</v>
      </c>
      <c r="C88" s="38">
        <v>0.9772470222943852</v>
      </c>
      <c r="D88" s="38">
        <v>2.3817542107937264</v>
      </c>
      <c r="E88" s="37">
        <f t="shared" si="23"/>
        <v>104.29330404558588</v>
      </c>
      <c r="F88" s="38">
        <v>2.4348009903615146</v>
      </c>
      <c r="G88" s="84"/>
      <c r="H88" s="39">
        <v>60.378537999536036</v>
      </c>
      <c r="I88" s="38">
        <v>0.947933910446908</v>
      </c>
      <c r="J88" s="38">
        <v>2.2751844015400575</v>
      </c>
      <c r="K88" s="37">
        <f t="shared" si="24"/>
        <v>100.85640571280815</v>
      </c>
      <c r="L88" s="38">
        <v>2.3969842276152509</v>
      </c>
      <c r="M88" s="84"/>
      <c r="N88" s="39">
        <v>59.894143691954461</v>
      </c>
      <c r="O88" s="38">
        <v>0.95347619879472845</v>
      </c>
      <c r="P88" s="38">
        <v>2.2613225653119873</v>
      </c>
      <c r="Q88" s="37">
        <f t="shared" si="25"/>
        <v>99.90346054617234</v>
      </c>
      <c r="R88" s="38">
        <v>2.369575626262967</v>
      </c>
      <c r="S88" s="84"/>
      <c r="T88" s="39">
        <v>60.136340845745245</v>
      </c>
      <c r="U88" s="38">
        <v>0.95070505462081911</v>
      </c>
      <c r="V88" s="38">
        <v>2.2682534834260224</v>
      </c>
      <c r="W88" s="37">
        <f t="shared" si="26"/>
        <v>100.37993312949028</v>
      </c>
      <c r="X88" s="38">
        <v>2.3832382159334928</v>
      </c>
      <c r="Y88" s="84"/>
      <c r="Z88" s="39">
        <v>61.357166820474347</v>
      </c>
      <c r="AA88" s="38">
        <v>0.9653616105445586</v>
      </c>
      <c r="AB88" s="38">
        <v>2.3215383880528568</v>
      </c>
      <c r="AC88" s="37">
        <f t="shared" si="27"/>
        <v>102.09838229587911</v>
      </c>
      <c r="AD88" s="38">
        <v>2.4025903571529872</v>
      </c>
      <c r="AE88" s="84"/>
      <c r="AF88" s="39">
        <v>58.099960592536533</v>
      </c>
      <c r="AG88" s="38">
        <v>0.89049670726013375</v>
      </c>
      <c r="AH88" s="38">
        <v>2.133467881541506</v>
      </c>
      <c r="AI88" s="37">
        <f t="shared" si="28"/>
        <v>96.753131481219</v>
      </c>
      <c r="AJ88" s="38">
        <v>2.3931572053061121</v>
      </c>
      <c r="AK88" s="84"/>
      <c r="AL88" s="39">
        <v>58.997052142245494</v>
      </c>
      <c r="AM88" s="38">
        <v>0.92198645302743465</v>
      </c>
      <c r="AN88" s="38">
        <v>2.1973952234267466</v>
      </c>
      <c r="AO88" s="37">
        <f t="shared" si="29"/>
        <v>98.328296013695692</v>
      </c>
      <c r="AP88" s="38">
        <v>2.3809663215841352</v>
      </c>
      <c r="AQ88" s="84"/>
      <c r="AR88" s="14"/>
      <c r="AS88" s="14"/>
      <c r="AT88" s="14"/>
      <c r="AU88" s="14"/>
      <c r="AV88" s="14"/>
      <c r="AW88" s="14"/>
      <c r="AX88" s="14"/>
      <c r="AY88" s="14"/>
      <c r="AZ88" s="14"/>
      <c r="BA88" s="14"/>
      <c r="BB88" s="14"/>
      <c r="BC88" s="14"/>
      <c r="BD88" s="14"/>
      <c r="BE88" s="14"/>
      <c r="BF88" s="14"/>
      <c r="BG88" s="14"/>
      <c r="BH88" s="14"/>
    </row>
    <row r="89" spans="1:256" s="13" customFormat="1" x14ac:dyDescent="0.25">
      <c r="A89" s="14">
        <v>107</v>
      </c>
      <c r="B89" s="39">
        <v>63.797436971288612</v>
      </c>
      <c r="C89" s="38">
        <v>0.97932523518405468</v>
      </c>
      <c r="D89" s="38">
        <v>2.4028006060230886</v>
      </c>
      <c r="E89" s="37">
        <f t="shared" si="23"/>
        <v>106.69610465160898</v>
      </c>
      <c r="F89" s="38">
        <v>2.4510677725009491</v>
      </c>
      <c r="G89" s="84"/>
      <c r="H89" s="39">
        <v>61.326471909982942</v>
      </c>
      <c r="I89" s="38">
        <v>0.95024428054294674</v>
      </c>
      <c r="J89" s="38">
        <v>2.2950488321118629</v>
      </c>
      <c r="K89" s="37">
        <f t="shared" si="24"/>
        <v>103.15145454492001</v>
      </c>
      <c r="L89" s="38">
        <v>2.4119654948089435</v>
      </c>
      <c r="M89" s="84"/>
      <c r="N89" s="39">
        <v>60.847619890749186</v>
      </c>
      <c r="O89" s="38">
        <v>0.95612966349838402</v>
      </c>
      <c r="P89" s="38">
        <v>2.2814616389143723</v>
      </c>
      <c r="Q89" s="37">
        <f t="shared" si="25"/>
        <v>102.18492218508672</v>
      </c>
      <c r="R89" s="38">
        <v>2.383987500085448</v>
      </c>
      <c r="S89" s="84"/>
      <c r="T89" s="39">
        <v>61.087045900366064</v>
      </c>
      <c r="U89" s="38">
        <v>0.95318697202066716</v>
      </c>
      <c r="V89" s="38">
        <v>2.2882552355131178</v>
      </c>
      <c r="W89" s="37">
        <f t="shared" si="26"/>
        <v>102.6681883650034</v>
      </c>
      <c r="X89" s="38">
        <v>2.3979309268939728</v>
      </c>
      <c r="Y89" s="84"/>
      <c r="Z89" s="39">
        <v>62.322528431018895</v>
      </c>
      <c r="AA89" s="38">
        <v>0.96772744934121668</v>
      </c>
      <c r="AB89" s="38">
        <v>2.3421311224687305</v>
      </c>
      <c r="AC89" s="37">
        <f t="shared" si="27"/>
        <v>104.44051341834783</v>
      </c>
      <c r="AD89" s="38">
        <v>2.4179302877184661</v>
      </c>
      <c r="AE89" s="84"/>
      <c r="AF89" s="39">
        <v>58.990457299796674</v>
      </c>
      <c r="AG89" s="38">
        <v>0.89215147406467743</v>
      </c>
      <c r="AH89" s="38">
        <v>2.1511135962355992</v>
      </c>
      <c r="AI89" s="37">
        <f t="shared" si="28"/>
        <v>98.904245077454604</v>
      </c>
      <c r="AJ89" s="38">
        <v>2.4083879770153445</v>
      </c>
      <c r="AK89" s="84"/>
      <c r="AL89" s="39">
        <v>59.91903859527293</v>
      </c>
      <c r="AM89" s="38">
        <v>0.92414056878152806</v>
      </c>
      <c r="AN89" s="38">
        <v>2.2162876175749862</v>
      </c>
      <c r="AO89" s="37">
        <f t="shared" si="29"/>
        <v>100.54458363127068</v>
      </c>
      <c r="AP89" s="38">
        <v>2.3957685153701864</v>
      </c>
      <c r="AQ89" s="84"/>
      <c r="AR89" s="14"/>
      <c r="AS89" s="14"/>
      <c r="AT89" s="14"/>
      <c r="AU89" s="14"/>
      <c r="AV89" s="14"/>
      <c r="AW89" s="14"/>
      <c r="AX89" s="14"/>
      <c r="AY89" s="14"/>
      <c r="AZ89" s="14"/>
      <c r="BA89" s="14"/>
      <c r="BB89" s="14"/>
      <c r="BC89" s="14"/>
      <c r="BD89" s="14"/>
      <c r="BE89" s="14"/>
      <c r="BF89" s="14"/>
      <c r="BG89" s="14"/>
      <c r="BH89" s="14"/>
    </row>
    <row r="90" spans="1:256" s="13" customFormat="1" x14ac:dyDescent="0.25">
      <c r="A90" s="14">
        <v>108</v>
      </c>
      <c r="B90" s="39">
        <v>64.776762206472668</v>
      </c>
      <c r="C90" s="38">
        <v>0.98125771835995756</v>
      </c>
      <c r="D90" s="38">
        <v>2.4234685036621224</v>
      </c>
      <c r="E90" s="37">
        <f t="shared" si="23"/>
        <v>109.1195731552711</v>
      </c>
      <c r="F90" s="38">
        <v>2.4672517754727488</v>
      </c>
      <c r="G90" s="84"/>
      <c r="H90" s="39">
        <v>62.276716190525889</v>
      </c>
      <c r="I90" s="38">
        <v>0.95241453926682773</v>
      </c>
      <c r="J90" s="38">
        <v>2.314552983009881</v>
      </c>
      <c r="K90" s="37">
        <f t="shared" si="24"/>
        <v>105.46600752792989</v>
      </c>
      <c r="L90" s="38">
        <v>2.4268600498522934</v>
      </c>
      <c r="M90" s="84"/>
      <c r="N90" s="39">
        <v>61.803749554247574</v>
      </c>
      <c r="O90" s="38">
        <v>0.95864322987541328</v>
      </c>
      <c r="P90" s="38">
        <v>2.3012331890272835</v>
      </c>
      <c r="Q90" s="37">
        <f t="shared" si="25"/>
        <v>104.48615537411401</v>
      </c>
      <c r="R90" s="38">
        <v>2.3982916876689435</v>
      </c>
      <c r="S90" s="84"/>
      <c r="T90" s="39">
        <v>62.040232872386731</v>
      </c>
      <c r="U90" s="38">
        <v>0.95552888457111962</v>
      </c>
      <c r="V90" s="38">
        <v>2.3078930860185825</v>
      </c>
      <c r="W90" s="37">
        <f t="shared" si="26"/>
        <v>104.97608145102198</v>
      </c>
      <c r="X90" s="38">
        <v>2.4125263229262375</v>
      </c>
      <c r="Y90" s="84"/>
      <c r="Z90" s="39">
        <v>63.290255880360121</v>
      </c>
      <c r="AA90" s="38">
        <v>0.96995047411768631</v>
      </c>
      <c r="AB90" s="38">
        <v>2.3623508463447029</v>
      </c>
      <c r="AC90" s="37">
        <f t="shared" si="27"/>
        <v>106.80286426469253</v>
      </c>
      <c r="AD90" s="38">
        <v>2.4331745467729986</v>
      </c>
      <c r="AE90" s="84"/>
      <c r="AF90" s="39">
        <v>59.88260877386135</v>
      </c>
      <c r="AG90" s="38">
        <v>0.89367447663900812</v>
      </c>
      <c r="AH90" s="38">
        <v>2.1684219986582844</v>
      </c>
      <c r="AI90" s="37">
        <f t="shared" si="28"/>
        <v>101.07266707611289</v>
      </c>
      <c r="AJ90" s="38">
        <v>2.4235486384328353</v>
      </c>
      <c r="AK90" s="84"/>
      <c r="AL90" s="39">
        <v>60.843179164054462</v>
      </c>
      <c r="AM90" s="38">
        <v>0.92615885325720981</v>
      </c>
      <c r="AN90" s="38">
        <v>2.234827593842784</v>
      </c>
      <c r="AO90" s="37">
        <f t="shared" si="29"/>
        <v>102.77941122511346</v>
      </c>
      <c r="AP90" s="38">
        <v>2.4104807778246049</v>
      </c>
      <c r="AQ90" s="84"/>
      <c r="AR90" s="14"/>
      <c r="AS90" s="14"/>
      <c r="AT90" s="14"/>
      <c r="AU90" s="14"/>
      <c r="AV90" s="14"/>
      <c r="AW90" s="14"/>
      <c r="AX90" s="14"/>
      <c r="AY90" s="14"/>
      <c r="AZ90" s="14"/>
      <c r="BA90" s="14"/>
      <c r="BB90" s="14"/>
      <c r="BC90" s="14"/>
      <c r="BD90" s="14"/>
      <c r="BE90" s="14"/>
      <c r="BF90" s="14"/>
      <c r="BG90" s="14"/>
      <c r="BH90" s="14"/>
    </row>
    <row r="91" spans="1:256" s="13" customFormat="1" x14ac:dyDescent="0.25">
      <c r="A91" s="14">
        <v>109</v>
      </c>
      <c r="B91" s="39">
        <v>65.758019924832624</v>
      </c>
      <c r="C91" s="38">
        <v>0.98304609527457565</v>
      </c>
      <c r="D91" s="38">
        <v>2.4437591316281888</v>
      </c>
      <c r="E91" s="37">
        <f t="shared" si="23"/>
        <v>111.56333228689928</v>
      </c>
      <c r="F91" s="38">
        <v>2.4833578310376159</v>
      </c>
      <c r="G91" s="84"/>
      <c r="H91" s="39">
        <v>63.229130729792715</v>
      </c>
      <c r="I91" s="38">
        <v>0.95444609951482207</v>
      </c>
      <c r="J91" s="38">
        <v>2.3336979970247413</v>
      </c>
      <c r="K91" s="37">
        <f t="shared" si="24"/>
        <v>107.79970552495463</v>
      </c>
      <c r="L91" s="38">
        <v>2.4416726346776985</v>
      </c>
      <c r="M91" s="84"/>
      <c r="N91" s="39">
        <v>62.76239278412298</v>
      </c>
      <c r="O91" s="38">
        <v>0.96101814392090468</v>
      </c>
      <c r="P91" s="38">
        <v>2.3206380458814029</v>
      </c>
      <c r="Q91" s="37">
        <f t="shared" si="25"/>
        <v>106.80679341999542</v>
      </c>
      <c r="R91" s="38">
        <v>2.4124930520476471</v>
      </c>
      <c r="S91" s="84"/>
      <c r="T91" s="39">
        <v>62.995761756957855</v>
      </c>
      <c r="U91" s="38">
        <v>0.95773212171786426</v>
      </c>
      <c r="V91" s="38">
        <v>2.3271680214530721</v>
      </c>
      <c r="W91" s="37">
        <f t="shared" si="26"/>
        <v>107.30324947247506</v>
      </c>
      <c r="X91" s="38">
        <v>2.4270292014932719</v>
      </c>
      <c r="Y91" s="84"/>
      <c r="Z91" s="39">
        <v>64.260206354477802</v>
      </c>
      <c r="AA91" s="38">
        <v>0.97203211959774016</v>
      </c>
      <c r="AB91" s="38">
        <v>2.3821985887547958</v>
      </c>
      <c r="AC91" s="37">
        <f t="shared" si="27"/>
        <v>109.18506285344732</v>
      </c>
      <c r="AD91" s="38">
        <v>2.4483279701789264</v>
      </c>
      <c r="AE91" s="84"/>
      <c r="AF91" s="39">
        <v>60.776283250500356</v>
      </c>
      <c r="AG91" s="38">
        <v>0.89506730687237912</v>
      </c>
      <c r="AH91" s="38">
        <v>2.1853949693490957</v>
      </c>
      <c r="AI91" s="37">
        <f t="shared" si="28"/>
        <v>103.25806204546198</v>
      </c>
      <c r="AJ91" s="38">
        <v>2.4386440143567203</v>
      </c>
      <c r="AK91" s="84"/>
      <c r="AL91" s="39">
        <v>61.769338017311668</v>
      </c>
      <c r="AM91" s="38">
        <v>0.9280427253966419</v>
      </c>
      <c r="AN91" s="38">
        <v>2.2530165076152495</v>
      </c>
      <c r="AO91" s="37">
        <f t="shared" si="29"/>
        <v>105.03242773272871</v>
      </c>
      <c r="AP91" s="38">
        <v>2.4251079302144256</v>
      </c>
      <c r="AQ91" s="84"/>
      <c r="AR91" s="14"/>
      <c r="AS91" s="14"/>
      <c r="AT91" s="14"/>
      <c r="AU91" s="14"/>
      <c r="AV91" s="14"/>
      <c r="AW91" s="14"/>
      <c r="AX91" s="14"/>
      <c r="AY91" s="14"/>
      <c r="AZ91" s="14"/>
      <c r="BA91" s="14"/>
      <c r="BB91" s="14"/>
      <c r="BC91" s="14"/>
      <c r="BD91" s="14"/>
      <c r="BE91" s="14"/>
      <c r="BF91" s="14"/>
      <c r="BG91" s="14"/>
      <c r="BH91" s="14"/>
    </row>
    <row r="92" spans="1:256" s="13" customFormat="1" x14ac:dyDescent="0.25">
      <c r="A92" s="14">
        <v>110</v>
      </c>
      <c r="B92" s="39">
        <v>66.741066020107212</v>
      </c>
      <c r="C92" s="38">
        <v>0.98469202292740832</v>
      </c>
      <c r="D92" s="38">
        <v>2.4636740768921221</v>
      </c>
      <c r="E92" s="37">
        <f t="shared" si="23"/>
        <v>114.0270063637914</v>
      </c>
      <c r="F92" s="38">
        <v>2.499390822773436</v>
      </c>
      <c r="G92" s="84"/>
      <c r="H92" s="39">
        <v>64.18357682930754</v>
      </c>
      <c r="I92" s="38">
        <v>0.95634040878841908</v>
      </c>
      <c r="J92" s="38">
        <v>2.3524853673425881</v>
      </c>
      <c r="K92" s="37">
        <f t="shared" si="24"/>
        <v>110.15219089229723</v>
      </c>
      <c r="L92" s="38">
        <v>2.4564080471326433</v>
      </c>
      <c r="M92" s="84"/>
      <c r="N92" s="39">
        <v>63.72341092804389</v>
      </c>
      <c r="O92" s="38">
        <v>0.96325568888676827</v>
      </c>
      <c r="P92" s="38">
        <v>2.3396774200286599</v>
      </c>
      <c r="Q92" s="37">
        <f t="shared" si="25"/>
        <v>109.14647084002408</v>
      </c>
      <c r="R92" s="38">
        <v>2.4265965262502243</v>
      </c>
      <c r="S92" s="84"/>
      <c r="T92" s="39">
        <v>63.953493878675715</v>
      </c>
      <c r="U92" s="38">
        <v>0.95979804883759812</v>
      </c>
      <c r="V92" s="38">
        <v>2.3460813936856235</v>
      </c>
      <c r="W92" s="37">
        <f t="shared" si="26"/>
        <v>109.64933086616068</v>
      </c>
      <c r="X92" s="38">
        <v>2.4414444230616779</v>
      </c>
      <c r="Y92" s="84"/>
      <c r="Z92" s="39">
        <v>65.232238474075544</v>
      </c>
      <c r="AA92" s="38">
        <v>0.97397385590708652</v>
      </c>
      <c r="AB92" s="38">
        <v>2.401675748460391</v>
      </c>
      <c r="AC92" s="37">
        <f t="shared" si="27"/>
        <v>111.58673860190771</v>
      </c>
      <c r="AD92" s="38">
        <v>2.4633954547781953</v>
      </c>
      <c r="AE92" s="84"/>
      <c r="AF92" s="39">
        <v>61.671350557372733</v>
      </c>
      <c r="AG92" s="38">
        <v>0.89633158397289847</v>
      </c>
      <c r="AH92" s="38">
        <v>2.2020346925101566</v>
      </c>
      <c r="AI92" s="37">
        <f t="shared" si="28"/>
        <v>105.46009673797214</v>
      </c>
      <c r="AJ92" s="38">
        <v>2.4536789778716215</v>
      </c>
      <c r="AK92" s="84"/>
      <c r="AL92" s="39">
        <v>62.697380742708312</v>
      </c>
      <c r="AM92" s="38">
        <v>0.92979363642983515</v>
      </c>
      <c r="AN92" s="38">
        <v>2.270856056269408</v>
      </c>
      <c r="AO92" s="37">
        <f t="shared" si="29"/>
        <v>107.30328378899812</v>
      </c>
      <c r="AP92" s="38">
        <v>2.4396548535579066</v>
      </c>
      <c r="AQ92" s="84"/>
      <c r="AR92" s="14"/>
      <c r="AS92" s="14"/>
      <c r="AT92" s="14"/>
      <c r="AU92" s="14"/>
      <c r="AV92" s="14"/>
      <c r="AW92" s="14"/>
      <c r="AX92" s="14"/>
      <c r="AY92" s="14"/>
      <c r="AZ92" s="14"/>
      <c r="BA92" s="14"/>
      <c r="BB92" s="14"/>
      <c r="BC92" s="14"/>
      <c r="BD92" s="14"/>
      <c r="BE92" s="14"/>
      <c r="BF92" s="14"/>
      <c r="BG92" s="14"/>
      <c r="BH92" s="14"/>
    </row>
    <row r="93" spans="1:256" s="13" customFormat="1" x14ac:dyDescent="0.25">
      <c r="A93" s="14">
        <v>111</v>
      </c>
      <c r="B93" s="39">
        <v>67.725758043034602</v>
      </c>
      <c r="C93" s="38">
        <v>0.98619718997124295</v>
      </c>
      <c r="D93" s="38">
        <v>2.4832152664853915</v>
      </c>
      <c r="E93" s="37">
        <f t="shared" si="23"/>
        <v>116.51022163027679</v>
      </c>
      <c r="F93" s="38">
        <v>2.5153556776688988</v>
      </c>
      <c r="G93" s="84"/>
      <c r="H93" s="39">
        <v>65.139917238095961</v>
      </c>
      <c r="I93" s="38">
        <v>0.95809894746610347</v>
      </c>
      <c r="J93" s="38">
        <v>2.3709169193102109</v>
      </c>
      <c r="K93" s="37">
        <f t="shared" si="24"/>
        <v>112.52310781160743</v>
      </c>
      <c r="L93" s="38">
        <v>2.4710711323076175</v>
      </c>
      <c r="M93" s="84"/>
      <c r="N93" s="39">
        <v>64.686666616930651</v>
      </c>
      <c r="O93" s="38">
        <v>0.96535718365211132</v>
      </c>
      <c r="P93" s="38">
        <v>2.3583528836236836</v>
      </c>
      <c r="Q93" s="37">
        <f t="shared" si="25"/>
        <v>111.50482372364776</v>
      </c>
      <c r="R93" s="38">
        <v>2.4406071036989605</v>
      </c>
      <c r="S93" s="84"/>
      <c r="T93" s="39">
        <v>64.913291927513313</v>
      </c>
      <c r="U93" s="38">
        <v>0.96172806555910029</v>
      </c>
      <c r="V93" s="38">
        <v>2.364634901466947</v>
      </c>
      <c r="W93" s="37">
        <f t="shared" si="26"/>
        <v>112.01396576762762</v>
      </c>
      <c r="X93" s="38">
        <v>2.455776901973767</v>
      </c>
      <c r="Y93" s="84"/>
      <c r="Z93" s="39">
        <v>66.206212329982634</v>
      </c>
      <c r="AA93" s="38">
        <v>0.9757771868116798</v>
      </c>
      <c r="AB93" s="38">
        <v>2.4207840750545371</v>
      </c>
      <c r="AC93" s="37">
        <f t="shared" si="27"/>
        <v>114.00752267696225</v>
      </c>
      <c r="AD93" s="38">
        <v>2.4783819494127268</v>
      </c>
      <c r="AE93" s="84"/>
      <c r="AF93" s="39">
        <v>62.567682141345635</v>
      </c>
      <c r="AG93" s="38">
        <v>0.89746895272086924</v>
      </c>
      <c r="AH93" s="38">
        <v>2.2183436378659853</v>
      </c>
      <c r="AI93" s="37">
        <f t="shared" si="28"/>
        <v>107.67844037583812</v>
      </c>
      <c r="AJ93" s="38">
        <v>2.4686584415814172</v>
      </c>
      <c r="AK93" s="84"/>
      <c r="AL93" s="39">
        <v>63.62717437913814</v>
      </c>
      <c r="AM93" s="38">
        <v>0.9314130681864885</v>
      </c>
      <c r="AN93" s="38">
        <v>2.2883482607448342</v>
      </c>
      <c r="AO93" s="37">
        <f t="shared" si="29"/>
        <v>109.59163204974296</v>
      </c>
      <c r="AP93" s="38">
        <v>2.4541264794549269</v>
      </c>
      <c r="AQ93" s="84"/>
      <c r="AR93" s="14"/>
      <c r="AS93" s="14"/>
      <c r="AT93" s="14"/>
      <c r="AU93" s="14"/>
      <c r="AV93" s="14"/>
      <c r="AW93" s="14"/>
      <c r="AX93" s="14"/>
      <c r="AY93" s="14"/>
      <c r="AZ93" s="14"/>
      <c r="BA93" s="14"/>
      <c r="BB93" s="14"/>
      <c r="BC93" s="14"/>
      <c r="BD93" s="14"/>
      <c r="BE93" s="14"/>
      <c r="BF93" s="14"/>
      <c r="BG93" s="14"/>
      <c r="BH93" s="14"/>
    </row>
    <row r="94" spans="1:256" s="24" customFormat="1" x14ac:dyDescent="0.25">
      <c r="A94" s="14">
        <v>112</v>
      </c>
      <c r="B94" s="39">
        <v>68.711955233005853</v>
      </c>
      <c r="C94" s="38">
        <v>0.98756331484226578</v>
      </c>
      <c r="D94" s="38">
        <v>2.502384948619031</v>
      </c>
      <c r="E94" s="37">
        <f t="shared" si="23"/>
        <v>119.01260657889581</v>
      </c>
      <c r="F94" s="38">
        <v>2.5312573580241113</v>
      </c>
      <c r="G94" s="84"/>
      <c r="H94" s="39">
        <v>66.098016185562074</v>
      </c>
      <c r="I94" s="38">
        <v>0.95972322709186741</v>
      </c>
      <c r="J94" s="38">
        <v>2.3889947922572579</v>
      </c>
      <c r="K94" s="37">
        <f t="shared" si="24"/>
        <v>114.9121026038647</v>
      </c>
      <c r="L94" s="38">
        <v>2.4856667741656433</v>
      </c>
      <c r="M94" s="84"/>
      <c r="N94" s="39">
        <v>65.652023800582768</v>
      </c>
      <c r="O94" s="38">
        <v>0.96732398110457396</v>
      </c>
      <c r="P94" s="38">
        <v>2.3766663516694786</v>
      </c>
      <c r="Q94" s="37">
        <f t="shared" si="25"/>
        <v>113.88149007531725</v>
      </c>
      <c r="R94" s="38">
        <v>2.4545298289072672</v>
      </c>
      <c r="S94" s="84"/>
      <c r="T94" s="39">
        <v>65.875019993072414</v>
      </c>
      <c r="U94" s="38">
        <v>0.96352360409822069</v>
      </c>
      <c r="V94" s="38">
        <v>2.3828305719633684</v>
      </c>
      <c r="W94" s="37">
        <f t="shared" si="26"/>
        <v>114.39679633959099</v>
      </c>
      <c r="X94" s="38">
        <v>2.4700315976188678</v>
      </c>
      <c r="Y94" s="84"/>
      <c r="Z94" s="39">
        <v>67.181989516794317</v>
      </c>
      <c r="AA94" s="38">
        <v>0.97744364797341987</v>
      </c>
      <c r="AB94" s="38">
        <v>2.4395256501442546</v>
      </c>
      <c r="AC94" s="37">
        <f t="shared" si="27"/>
        <v>116.4470483271065</v>
      </c>
      <c r="AD94" s="38">
        <v>2.4932924462460706</v>
      </c>
      <c r="AE94" s="84"/>
      <c r="AF94" s="39">
        <v>63.465151094066506</v>
      </c>
      <c r="AG94" s="38">
        <v>0.89848108174784436</v>
      </c>
      <c r="AH94" s="38">
        <v>2.2343245427099614</v>
      </c>
      <c r="AI94" s="37">
        <f t="shared" si="28"/>
        <v>109.91276491854808</v>
      </c>
      <c r="AJ94" s="38">
        <v>2.483587349179158</v>
      </c>
      <c r="AK94" s="84"/>
      <c r="AL94" s="39">
        <v>64.558587447324641</v>
      </c>
      <c r="AM94" s="38">
        <v>0.93290253142621005</v>
      </c>
      <c r="AN94" s="38">
        <v>2.3054954471897204</v>
      </c>
      <c r="AO94" s="37">
        <f t="shared" si="29"/>
        <v>111.89712749693268</v>
      </c>
      <c r="AP94" s="38">
        <v>2.4685277812328783</v>
      </c>
      <c r="AQ94" s="84"/>
      <c r="AR94" s="14"/>
      <c r="AS94" s="14"/>
      <c r="AT94" s="14"/>
      <c r="AU94" s="14"/>
      <c r="AV94" s="14"/>
      <c r="AW94" s="14"/>
      <c r="AX94" s="14"/>
      <c r="AY94" s="14"/>
      <c r="AZ94" s="14"/>
      <c r="BA94" s="14"/>
      <c r="BB94" s="14"/>
      <c r="BC94" s="14"/>
      <c r="BD94" s="14"/>
      <c r="BE94" s="14"/>
      <c r="BF94" s="14"/>
      <c r="BG94" s="14"/>
      <c r="BH94" s="14"/>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row>
    <row r="95" spans="1:256" s="13" customFormat="1" x14ac:dyDescent="0.25">
      <c r="A95" s="14">
        <v>113</v>
      </c>
      <c r="B95" s="39">
        <v>69.699518547848115</v>
      </c>
      <c r="C95" s="38">
        <v>0.98879214391426729</v>
      </c>
      <c r="D95" s="38">
        <v>2.5211856739716696</v>
      </c>
      <c r="E95" s="37">
        <f t="shared" si="23"/>
        <v>121.53379225286749</v>
      </c>
      <c r="F95" s="38">
        <v>2.5471008536684807</v>
      </c>
      <c r="G95" s="84"/>
      <c r="H95" s="39">
        <v>67.05773941265393</v>
      </c>
      <c r="I95" s="38">
        <v>0.96121478868206367</v>
      </c>
      <c r="J95" s="38">
        <v>2.4067214214347552</v>
      </c>
      <c r="K95" s="37">
        <f t="shared" si="24"/>
        <v>117.31882402529945</v>
      </c>
      <c r="L95" s="38">
        <v>2.5001998874821725</v>
      </c>
      <c r="M95" s="84"/>
      <c r="N95" s="39">
        <v>66.619347781687338</v>
      </c>
      <c r="O95" s="38">
        <v>0.96915746653400703</v>
      </c>
      <c r="P95" s="38">
        <v>2.3946200632947461</v>
      </c>
      <c r="Q95" s="37">
        <f t="shared" si="25"/>
        <v>116.276110138612</v>
      </c>
      <c r="R95" s="38">
        <v>2.4683697884888738</v>
      </c>
      <c r="S95" s="84"/>
      <c r="T95" s="39">
        <v>66.838543597170627</v>
      </c>
      <c r="U95" s="38">
        <v>0.9651861276080389</v>
      </c>
      <c r="V95" s="38">
        <v>2.4006707423647509</v>
      </c>
      <c r="W95" s="37">
        <f t="shared" si="26"/>
        <v>116.79746708195574</v>
      </c>
      <c r="X95" s="38">
        <v>2.4842135059155535</v>
      </c>
      <c r="Y95" s="84"/>
      <c r="Z95" s="39">
        <v>68.159433164767734</v>
      </c>
      <c r="AA95" s="38">
        <v>0.9789748052241336</v>
      </c>
      <c r="AB95" s="38">
        <v>2.4579028686332078</v>
      </c>
      <c r="AC95" s="37">
        <f t="shared" si="27"/>
        <v>118.90495119573971</v>
      </c>
      <c r="AD95" s="38">
        <v>2.5081319723978925</v>
      </c>
      <c r="AE95" s="84"/>
      <c r="AF95" s="39">
        <v>64.363632175814345</v>
      </c>
      <c r="AG95" s="38">
        <v>0.89936966184255951</v>
      </c>
      <c r="AH95" s="38">
        <v>2.2499803941907643</v>
      </c>
      <c r="AI95" s="37">
        <f t="shared" si="28"/>
        <v>112.16274531273885</v>
      </c>
      <c r="AJ95" s="38">
        <v>2.4984706673623727</v>
      </c>
      <c r="AK95" s="84"/>
      <c r="AL95" s="39">
        <v>65.491489978750849</v>
      </c>
      <c r="AM95" s="38">
        <v>0.93426356418828505</v>
      </c>
      <c r="AN95" s="38">
        <v>2.3223002287427548</v>
      </c>
      <c r="AO95" s="37">
        <f t="shared" si="29"/>
        <v>114.21942772567544</v>
      </c>
      <c r="AP95" s="38">
        <v>2.4828637654191006</v>
      </c>
      <c r="AQ95" s="84"/>
      <c r="AR95" s="14"/>
      <c r="AS95" s="14"/>
      <c r="AT95" s="14"/>
      <c r="AU95" s="14"/>
      <c r="AV95" s="14"/>
      <c r="AW95" s="14"/>
      <c r="AX95" s="14"/>
      <c r="AY95" s="14"/>
      <c r="AZ95" s="14"/>
      <c r="BA95" s="14"/>
      <c r="BB95" s="14"/>
      <c r="BC95" s="14"/>
      <c r="BD95" s="14"/>
      <c r="BE95" s="14"/>
      <c r="BF95" s="14"/>
      <c r="BG95" s="14"/>
      <c r="BH95" s="14"/>
    </row>
    <row r="96" spans="1:256" s="13" customFormat="1" x14ac:dyDescent="0.25">
      <c r="A96" s="14">
        <v>114</v>
      </c>
      <c r="B96" s="39">
        <v>70.688310691762382</v>
      </c>
      <c r="C96" s="38">
        <v>0.98988544967955505</v>
      </c>
      <c r="D96" s="38">
        <v>2.5396202771996412</v>
      </c>
      <c r="E96" s="37">
        <f t="shared" si="23"/>
        <v>124.07341253006713</v>
      </c>
      <c r="F96" s="38">
        <v>2.5628911744985885</v>
      </c>
      <c r="G96" s="84"/>
      <c r="H96" s="39">
        <v>68.018954201336001</v>
      </c>
      <c r="I96" s="38">
        <v>0.96257520105188377</v>
      </c>
      <c r="J96" s="38">
        <v>2.4240995201251181</v>
      </c>
      <c r="K96" s="37">
        <f t="shared" si="24"/>
        <v>119.74292354542456</v>
      </c>
      <c r="L96" s="38">
        <v>2.5146754101032163</v>
      </c>
      <c r="M96" s="84"/>
      <c r="N96" s="39">
        <v>67.588505248221352</v>
      </c>
      <c r="O96" s="38">
        <v>0.9708590560399486</v>
      </c>
      <c r="P96" s="38">
        <v>2.4122165631261661</v>
      </c>
      <c r="Q96" s="37">
        <f t="shared" si="25"/>
        <v>118.68832670173816</v>
      </c>
      <c r="R96" s="38">
        <v>2.4821321024900098</v>
      </c>
      <c r="S96" s="84"/>
      <c r="T96" s="39">
        <v>67.803729724778677</v>
      </c>
      <c r="U96" s="38">
        <v>0.96671712854591263</v>
      </c>
      <c r="V96" s="38">
        <v>2.4181580416256425</v>
      </c>
      <c r="W96" s="37">
        <f t="shared" si="26"/>
        <v>119.21562512358139</v>
      </c>
      <c r="X96" s="38">
        <v>2.4983276511134322</v>
      </c>
      <c r="Y96" s="84"/>
      <c r="Z96" s="39">
        <v>69.138407969991874</v>
      </c>
      <c r="AA96" s="38">
        <v>0.98037225285975893</v>
      </c>
      <c r="AB96" s="38">
        <v>2.4759184201629036</v>
      </c>
      <c r="AC96" s="37">
        <f t="shared" si="27"/>
        <v>121.38086961590261</v>
      </c>
      <c r="AD96" s="38">
        <v>2.5229055818985908</v>
      </c>
      <c r="AE96" s="84"/>
      <c r="AF96" s="39">
        <v>65.263001837656901</v>
      </c>
      <c r="AG96" s="38">
        <v>0.90013640428514563</v>
      </c>
      <c r="AH96" s="38">
        <v>2.2653144118876578</v>
      </c>
      <c r="AI96" s="37">
        <f t="shared" si="28"/>
        <v>114.42805972462651</v>
      </c>
      <c r="AJ96" s="38">
        <v>2.5133133780993626</v>
      </c>
      <c r="AK96" s="84"/>
      <c r="AL96" s="39">
        <v>66.425753542939134</v>
      </c>
      <c r="AM96" s="38">
        <v>0.93549773016254889</v>
      </c>
      <c r="AN96" s="38">
        <v>2.3387654875069117</v>
      </c>
      <c r="AO96" s="37">
        <f t="shared" si="29"/>
        <v>116.55819321318236</v>
      </c>
      <c r="AP96" s="38">
        <v>2.4971394635480575</v>
      </c>
      <c r="AQ96" s="84"/>
      <c r="AR96" s="14"/>
      <c r="AS96" s="14"/>
      <c r="AT96" s="14"/>
      <c r="AU96" s="14"/>
      <c r="AV96" s="14"/>
      <c r="AW96" s="14"/>
      <c r="AX96" s="14"/>
      <c r="AY96" s="14"/>
      <c r="AZ96" s="14"/>
      <c r="BA96" s="14"/>
      <c r="BB96" s="14"/>
      <c r="BC96" s="14"/>
      <c r="BD96" s="14"/>
      <c r="BE96" s="14"/>
      <c r="BF96" s="14"/>
      <c r="BG96" s="14"/>
      <c r="BH96" s="14"/>
    </row>
    <row r="97" spans="1:256" s="13" customFormat="1" x14ac:dyDescent="0.25">
      <c r="A97" s="14">
        <v>115</v>
      </c>
      <c r="B97" s="39">
        <v>71.67819614144193</v>
      </c>
      <c r="C97" s="38">
        <v>0.99084502895711779</v>
      </c>
      <c r="D97" s="38">
        <v>2.5576918587180417</v>
      </c>
      <c r="E97" s="37">
        <f t="shared" si="23"/>
        <v>126.63110438878518</v>
      </c>
      <c r="F97" s="38">
        <v>2.5786333433421884</v>
      </c>
      <c r="G97" s="84"/>
      <c r="H97" s="39">
        <v>68.981529402387878</v>
      </c>
      <c r="I97" s="38">
        <v>0.96380605916274575</v>
      </c>
      <c r="J97" s="38">
        <v>2.4411320619747214</v>
      </c>
      <c r="K97" s="37">
        <f t="shared" si="24"/>
        <v>122.18405560739929</v>
      </c>
      <c r="L97" s="38">
        <v>2.5290982955277297</v>
      </c>
      <c r="M97" s="84"/>
      <c r="N97" s="39">
        <v>68.559364304261294</v>
      </c>
      <c r="O97" s="38">
        <v>0.97243019495437011</v>
      </c>
      <c r="P97" s="38">
        <v>2.429458682814821</v>
      </c>
      <c r="Q97" s="37">
        <f t="shared" si="25"/>
        <v>121.11778538455299</v>
      </c>
      <c r="R97" s="38">
        <v>2.4958219160536821</v>
      </c>
      <c r="S97" s="84"/>
      <c r="T97" s="39">
        <v>68.770446853324586</v>
      </c>
      <c r="U97" s="38">
        <v>0.96811812705856326</v>
      </c>
      <c r="V97" s="38">
        <v>2.4352953723947715</v>
      </c>
      <c r="W97" s="37">
        <f t="shared" si="26"/>
        <v>121.65092049597617</v>
      </c>
      <c r="X97" s="38">
        <v>2.5123790779226645</v>
      </c>
      <c r="Y97" s="84"/>
      <c r="Z97" s="39">
        <v>70.118780222851626</v>
      </c>
      <c r="AA97" s="38">
        <v>0.98163761195573684</v>
      </c>
      <c r="AB97" s="38">
        <v>2.4935752707664318</v>
      </c>
      <c r="AC97" s="37">
        <f t="shared" si="27"/>
        <v>123.87444488666904</v>
      </c>
      <c r="AD97" s="38">
        <v>2.5376183479716392</v>
      </c>
      <c r="AE97" s="84"/>
      <c r="AF97" s="39">
        <v>66.16313824194205</v>
      </c>
      <c r="AG97" s="38">
        <v>0.90078303921042036</v>
      </c>
      <c r="AH97" s="38">
        <v>2.2803300307190568</v>
      </c>
      <c r="AI97" s="37">
        <f t="shared" si="28"/>
        <v>116.70838975534556</v>
      </c>
      <c r="AJ97" s="38">
        <v>2.5281204712517433</v>
      </c>
      <c r="AK97" s="84"/>
      <c r="AL97" s="39">
        <v>67.361251273101686</v>
      </c>
      <c r="AM97" s="38">
        <v>0.93660661708239346</v>
      </c>
      <c r="AN97" s="38">
        <v>2.3548943567669394</v>
      </c>
      <c r="AO97" s="37">
        <f t="shared" si="29"/>
        <v>118.9130875699493</v>
      </c>
      <c r="AP97" s="38">
        <v>2.5113599243106708</v>
      </c>
      <c r="AQ97" s="84"/>
      <c r="AR97" s="14"/>
      <c r="AS97" s="14"/>
      <c r="AT97" s="14"/>
      <c r="AU97" s="14"/>
      <c r="AV97" s="14"/>
      <c r="AW97" s="14"/>
      <c r="AX97" s="14"/>
      <c r="AY97" s="14"/>
      <c r="AZ97" s="14"/>
      <c r="BA97" s="14"/>
      <c r="BB97" s="14"/>
      <c r="BC97" s="14"/>
      <c r="BD97" s="14"/>
      <c r="BE97" s="14"/>
      <c r="BF97" s="14"/>
      <c r="BG97" s="14"/>
      <c r="BH97" s="14"/>
    </row>
    <row r="98" spans="1:256" s="13" customFormat="1" x14ac:dyDescent="0.25">
      <c r="A98" s="14">
        <v>116</v>
      </c>
      <c r="B98" s="39">
        <v>72.669041170399055</v>
      </c>
      <c r="C98" s="38">
        <v>0.99167270112955563</v>
      </c>
      <c r="D98" s="38">
        <v>2.5754037667972547</v>
      </c>
      <c r="E98" s="37">
        <f t="shared" si="23"/>
        <v>129.20650815558244</v>
      </c>
      <c r="F98" s="38">
        <v>2.5943323891504764</v>
      </c>
      <c r="G98" s="84"/>
      <c r="H98" s="39">
        <v>69.945335461550627</v>
      </c>
      <c r="I98" s="38">
        <v>0.96490898249196633</v>
      </c>
      <c r="J98" s="38">
        <v>2.4578222635960021</v>
      </c>
      <c r="K98" s="37">
        <f t="shared" si="24"/>
        <v>124.64187787099529</v>
      </c>
      <c r="L98" s="38">
        <v>2.5434735058184788</v>
      </c>
      <c r="M98" s="84"/>
      <c r="N98" s="39">
        <v>69.531794499215664</v>
      </c>
      <c r="O98" s="38">
        <v>0.97387235628064417</v>
      </c>
      <c r="P98" s="38">
        <v>2.446349522771734</v>
      </c>
      <c r="Q98" s="37">
        <f t="shared" si="25"/>
        <v>123.56413490732473</v>
      </c>
      <c r="R98" s="38">
        <v>2.5094443914247972</v>
      </c>
      <c r="S98" s="84"/>
      <c r="T98" s="39">
        <v>69.73856498038316</v>
      </c>
      <c r="U98" s="38">
        <v>0.96939066938630347</v>
      </c>
      <c r="V98" s="38">
        <v>2.4520858931838685</v>
      </c>
      <c r="W98" s="37">
        <f t="shared" si="26"/>
        <v>124.10300638916003</v>
      </c>
      <c r="X98" s="38">
        <v>2.5263728439778754</v>
      </c>
      <c r="Y98" s="84"/>
      <c r="Z98" s="39">
        <v>71.100417834807359</v>
      </c>
      <c r="AA98" s="38">
        <v>0.98277252870510523</v>
      </c>
      <c r="AB98" s="38">
        <v>2.5108766447844939</v>
      </c>
      <c r="AC98" s="37">
        <f t="shared" si="27"/>
        <v>126.38532153145353</v>
      </c>
      <c r="AD98" s="38">
        <v>2.5522753556484172</v>
      </c>
      <c r="AE98" s="84"/>
      <c r="AF98" s="39">
        <v>67.063921281152474</v>
      </c>
      <c r="AG98" s="38">
        <v>0.90131131400140418</v>
      </c>
      <c r="AH98" s="38">
        <v>2.2950308842244085</v>
      </c>
      <c r="AI98" s="37">
        <f t="shared" si="28"/>
        <v>119.00342063956997</v>
      </c>
      <c r="AJ98" s="38">
        <v>2.5428969375557466</v>
      </c>
      <c r="AK98" s="84"/>
      <c r="AL98" s="39">
        <v>68.297857890184076</v>
      </c>
      <c r="AM98" s="38">
        <v>0.93759183514102062</v>
      </c>
      <c r="AN98" s="38">
        <v>2.3706902034980715</v>
      </c>
      <c r="AO98" s="37">
        <f t="shared" si="29"/>
        <v>121.28377777344737</v>
      </c>
      <c r="AP98" s="38">
        <v>2.5255302060514113</v>
      </c>
      <c r="AQ98" s="84"/>
      <c r="AR98" s="14"/>
      <c r="AS98" s="14"/>
      <c r="AT98" s="14"/>
      <c r="AU98" s="14"/>
      <c r="AV98" s="14"/>
      <c r="AW98" s="14"/>
      <c r="AX98" s="14"/>
      <c r="AY98" s="14"/>
      <c r="AZ98" s="14"/>
      <c r="BA98" s="14"/>
      <c r="BB98" s="14"/>
      <c r="BC98" s="14"/>
      <c r="BD98" s="14"/>
      <c r="BE98" s="14"/>
      <c r="BF98" s="14"/>
      <c r="BG98" s="14"/>
      <c r="BH98" s="14"/>
    </row>
    <row r="99" spans="1:256" s="13" customFormat="1" x14ac:dyDescent="0.25">
      <c r="A99" s="14">
        <v>117</v>
      </c>
      <c r="B99" s="39">
        <v>73.660713871528614</v>
      </c>
      <c r="C99" s="38">
        <v>0.99237030640974666</v>
      </c>
      <c r="D99" s="38">
        <v>2.5927595800153722</v>
      </c>
      <c r="E99" s="37">
        <f t="shared" si="23"/>
        <v>131.79926773559782</v>
      </c>
      <c r="F99" s="38">
        <v>2.6099933405205906</v>
      </c>
      <c r="G99" s="84"/>
      <c r="H99" s="39">
        <v>70.91024444404259</v>
      </c>
      <c r="I99" s="38">
        <v>0.96588561342594659</v>
      </c>
      <c r="J99" s="38">
        <v>2.4741735674819965</v>
      </c>
      <c r="K99" s="37">
        <f t="shared" si="24"/>
        <v>127.11605143847729</v>
      </c>
      <c r="L99" s="38">
        <v>2.557806004844168</v>
      </c>
      <c r="M99" s="84"/>
      <c r="N99" s="39">
        <v>70.505666855496315</v>
      </c>
      <c r="O99" s="38">
        <v>0.97518703915056903</v>
      </c>
      <c r="P99" s="38">
        <v>2.4628924341632223</v>
      </c>
      <c r="Q99" s="37">
        <f t="shared" si="25"/>
        <v>126.02702734148795</v>
      </c>
      <c r="R99" s="38">
        <v>2.5230047003005902</v>
      </c>
      <c r="S99" s="84"/>
      <c r="T99" s="39">
        <v>70.707955649769445</v>
      </c>
      <c r="U99" s="38">
        <v>0.97053632628825426</v>
      </c>
      <c r="V99" s="38">
        <v>2.4685330008226094</v>
      </c>
      <c r="W99" s="37">
        <f t="shared" si="26"/>
        <v>126.57153938998263</v>
      </c>
      <c r="X99" s="38">
        <v>2.5403140126392332</v>
      </c>
      <c r="Y99" s="84"/>
      <c r="Z99" s="39">
        <v>72.083190363512472</v>
      </c>
      <c r="AA99" s="38">
        <v>0.9837786727801543</v>
      </c>
      <c r="AB99" s="38">
        <v>2.5278260070892973</v>
      </c>
      <c r="AC99" s="37">
        <f t="shared" si="27"/>
        <v>128.91314753854283</v>
      </c>
      <c r="AD99" s="38">
        <v>2.5668816947201738</v>
      </c>
      <c r="AE99" s="84"/>
      <c r="AF99" s="39">
        <v>67.965232595153878</v>
      </c>
      <c r="AG99" s="38">
        <v>0.90172299171413783</v>
      </c>
      <c r="AH99" s="38">
        <v>2.309420788255145</v>
      </c>
      <c r="AI99" s="37">
        <f t="shared" si="28"/>
        <v>121.31284142782511</v>
      </c>
      <c r="AJ99" s="38">
        <v>2.5576477619631253</v>
      </c>
      <c r="AK99" s="84"/>
      <c r="AL99" s="39">
        <v>69.235449725325083</v>
      </c>
      <c r="AM99" s="38">
        <v>0.93845501543235699</v>
      </c>
      <c r="AN99" s="38">
        <v>2.3861566112091834</v>
      </c>
      <c r="AO99" s="37">
        <f t="shared" si="29"/>
        <v>123.66993438465656</v>
      </c>
      <c r="AP99" s="38">
        <v>2.539655369615915</v>
      </c>
      <c r="AQ99" s="84"/>
      <c r="AR99" s="14"/>
      <c r="AS99" s="14"/>
      <c r="AT99" s="14"/>
      <c r="AU99" s="14"/>
      <c r="AV99" s="14"/>
      <c r="AW99" s="14"/>
      <c r="AX99" s="14"/>
      <c r="AY99" s="14"/>
      <c r="AZ99" s="14"/>
      <c r="BA99" s="14"/>
      <c r="BB99" s="14"/>
      <c r="BC99" s="14"/>
      <c r="BD99" s="14"/>
      <c r="BE99" s="14"/>
      <c r="BF99" s="14"/>
      <c r="BG99" s="14"/>
      <c r="BH99" s="14"/>
    </row>
    <row r="100" spans="1:256" s="13" customFormat="1" x14ac:dyDescent="0.25">
      <c r="A100" s="14">
        <v>118</v>
      </c>
      <c r="B100" s="39">
        <v>74.653084177938354</v>
      </c>
      <c r="C100" s="38">
        <v>0.99293970413870269</v>
      </c>
      <c r="D100" s="38">
        <v>2.6097630901028257</v>
      </c>
      <c r="E100" s="37">
        <f t="shared" si="23"/>
        <v>134.40903082570065</v>
      </c>
      <c r="F100" s="38">
        <v>2.6256212195475488</v>
      </c>
      <c r="G100" s="84"/>
      <c r="H100" s="39">
        <v>71.876130057468544</v>
      </c>
      <c r="I100" s="38">
        <v>0.96673761567735639</v>
      </c>
      <c r="J100" s="38">
        <v>2.4901896252721549</v>
      </c>
      <c r="K100" s="37">
        <f t="shared" si="24"/>
        <v>129.60624106374945</v>
      </c>
      <c r="L100" s="38">
        <v>2.5721007518562091</v>
      </c>
      <c r="M100" s="84"/>
      <c r="N100" s="39">
        <v>71.480853894646884</v>
      </c>
      <c r="O100" s="38">
        <v>0.97637576729997733</v>
      </c>
      <c r="P100" s="38">
        <v>2.479091001212566</v>
      </c>
      <c r="Q100" s="37">
        <f t="shared" si="25"/>
        <v>128.50611834270052</v>
      </c>
      <c r="R100" s="38">
        <v>2.5365080165325091</v>
      </c>
      <c r="S100" s="84"/>
      <c r="T100" s="39">
        <v>71.6784919760577</v>
      </c>
      <c r="U100" s="38">
        <v>0.97155669148867219</v>
      </c>
      <c r="V100" s="38">
        <v>2.4846403132423607</v>
      </c>
      <c r="W100" s="37">
        <f t="shared" si="26"/>
        <v>129.05617970322498</v>
      </c>
      <c r="X100" s="38">
        <v>2.5542076461364847</v>
      </c>
      <c r="Y100" s="84"/>
      <c r="Z100" s="39">
        <v>73.066969036292619</v>
      </c>
      <c r="AA100" s="38">
        <v>0.98465773571934179</v>
      </c>
      <c r="AB100" s="38">
        <v>2.5444270456576961</v>
      </c>
      <c r="AC100" s="37">
        <f t="shared" si="27"/>
        <v>131.45757458420053</v>
      </c>
      <c r="AD100" s="38">
        <v>2.5814424530279316</v>
      </c>
      <c r="AE100" s="84"/>
      <c r="AF100" s="39">
        <v>68.866955586868016</v>
      </c>
      <c r="AG100" s="38">
        <v>0.90201984953419156</v>
      </c>
      <c r="AH100" s="38">
        <v>2.3235037251062876</v>
      </c>
      <c r="AI100" s="37">
        <f t="shared" si="28"/>
        <v>123.6363451529314</v>
      </c>
      <c r="AJ100" s="38">
        <v>2.5723779173428141</v>
      </c>
      <c r="AK100" s="84"/>
      <c r="AL100" s="39">
        <v>70.17390474075745</v>
      </c>
      <c r="AM100" s="38">
        <v>0.93919780841708445</v>
      </c>
      <c r="AN100" s="38">
        <v>2.401297363159427</v>
      </c>
      <c r="AO100" s="37">
        <f t="shared" si="29"/>
        <v>126.07123174781599</v>
      </c>
      <c r="AP100" s="38">
        <v>2.553740471552846</v>
      </c>
      <c r="AQ100" s="84"/>
      <c r="AR100" s="14"/>
      <c r="AS100" s="14"/>
      <c r="AT100" s="14"/>
      <c r="AU100" s="14"/>
      <c r="AV100" s="14"/>
      <c r="AW100" s="14"/>
      <c r="AX100" s="14"/>
      <c r="AY100" s="14"/>
      <c r="AZ100" s="14"/>
      <c r="BA100" s="14"/>
      <c r="BB100" s="14"/>
      <c r="BC100" s="14"/>
      <c r="BD100" s="14"/>
      <c r="BE100" s="14"/>
      <c r="BF100" s="14"/>
      <c r="BG100" s="14"/>
      <c r="BH100" s="14"/>
    </row>
    <row r="101" spans="1:256" s="24" customFormat="1" x14ac:dyDescent="0.25">
      <c r="A101" s="14">
        <v>119</v>
      </c>
      <c r="B101" s="39">
        <v>75.64602388207706</v>
      </c>
      <c r="C101" s="38">
        <v>0.9933827711151082</v>
      </c>
      <c r="D101" s="38">
        <v>2.6264182852115256</v>
      </c>
      <c r="E101" s="37">
        <f t="shared" si="23"/>
        <v>137.03544911091217</v>
      </c>
      <c r="F101" s="38">
        <v>2.6412210360059669</v>
      </c>
      <c r="G101" s="84"/>
      <c r="H101" s="39">
        <v>72.842867673145889</v>
      </c>
      <c r="I101" s="38">
        <v>0.9674666727285981</v>
      </c>
      <c r="J101" s="38">
        <v>2.5058742814043278</v>
      </c>
      <c r="K101" s="37">
        <f t="shared" si="24"/>
        <v>132.11211534515377</v>
      </c>
      <c r="L101" s="38">
        <v>2.5863626953971446</v>
      </c>
      <c r="M101" s="84"/>
      <c r="N101" s="39">
        <v>72.457229661946855</v>
      </c>
      <c r="O101" s="38">
        <v>0.97744008756452061</v>
      </c>
      <c r="P101" s="38">
        <v>2.4949490238502547</v>
      </c>
      <c r="Q101" s="37">
        <f t="shared" si="25"/>
        <v>131.00106736655079</v>
      </c>
      <c r="R101" s="38">
        <v>2.5499595091811988</v>
      </c>
      <c r="S101" s="84"/>
      <c r="T101" s="39">
        <v>72.650048667546372</v>
      </c>
      <c r="U101" s="38">
        <v>0.97245338014655403</v>
      </c>
      <c r="V101" s="38">
        <v>2.5004116526272915</v>
      </c>
      <c r="W101" s="37">
        <f t="shared" si="26"/>
        <v>131.55659135585228</v>
      </c>
      <c r="X101" s="38">
        <v>2.5680587990546964</v>
      </c>
      <c r="Y101" s="84"/>
      <c r="Z101" s="39">
        <v>74.051626772011957</v>
      </c>
      <c r="AA101" s="38">
        <v>0.98541142933981973</v>
      </c>
      <c r="AB101" s="38">
        <v>2.56068365453089</v>
      </c>
      <c r="AC101" s="37">
        <f t="shared" si="27"/>
        <v>134.01825823873142</v>
      </c>
      <c r="AD101" s="38">
        <v>2.5959627100931844</v>
      </c>
      <c r="AE101" s="84"/>
      <c r="AF101" s="39">
        <v>69.768975436402201</v>
      </c>
      <c r="AG101" s="38">
        <v>0.90220367726613304</v>
      </c>
      <c r="AH101" s="38">
        <v>2.3372838281161852</v>
      </c>
      <c r="AI101" s="37">
        <f t="shared" si="28"/>
        <v>125.97362898104758</v>
      </c>
      <c r="AJ101" s="38">
        <v>2.587092358540426</v>
      </c>
      <c r="AK101" s="84"/>
      <c r="AL101" s="39">
        <v>71.113102549174528</v>
      </c>
      <c r="AM101" s="38">
        <v>0.93982188241533038</v>
      </c>
      <c r="AN101" s="38">
        <v>2.41611642598322</v>
      </c>
      <c r="AO101" s="37">
        <f t="shared" si="29"/>
        <v>128.48734817379921</v>
      </c>
      <c r="AP101" s="38">
        <v>2.5677905576691713</v>
      </c>
      <c r="AQ101" s="84"/>
      <c r="AR101" s="14"/>
      <c r="AS101" s="14"/>
      <c r="AT101" s="14"/>
      <c r="AU101" s="14"/>
      <c r="AV101" s="14"/>
      <c r="AW101" s="14"/>
      <c r="AX101" s="14"/>
      <c r="AY101" s="14"/>
      <c r="AZ101" s="14"/>
      <c r="BA101" s="14"/>
      <c r="BB101" s="14"/>
      <c r="BC101" s="14"/>
      <c r="BD101" s="14"/>
      <c r="BE101" s="14"/>
      <c r="BF101" s="14"/>
      <c r="BG101" s="14"/>
      <c r="BH101" s="14"/>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row>
    <row r="102" spans="1:256" s="13" customFormat="1" x14ac:dyDescent="0.25">
      <c r="A102" s="14">
        <v>120</v>
      </c>
      <c r="B102" s="39">
        <v>76.639406653192168</v>
      </c>
      <c r="C102" s="38">
        <v>0.99370139995767914</v>
      </c>
      <c r="D102" s="38">
        <v>2.6427293336369573</v>
      </c>
      <c r="E102" s="37">
        <f t="shared" si="23"/>
        <v>139.67817844454913</v>
      </c>
      <c r="F102" s="38">
        <v>2.656797781858856</v>
      </c>
      <c r="G102" s="84"/>
      <c r="H102" s="39">
        <v>73.810334345874494</v>
      </c>
      <c r="I102" s="38">
        <v>0.96807448630093518</v>
      </c>
      <c r="J102" s="38">
        <v>2.521231557183957</v>
      </c>
      <c r="K102" s="37">
        <f t="shared" si="24"/>
        <v>134.63334690233773</v>
      </c>
      <c r="L102" s="38">
        <v>2.6005967675440473</v>
      </c>
      <c r="M102" s="84"/>
      <c r="N102" s="39">
        <v>73.434669749511386</v>
      </c>
      <c r="O102" s="38">
        <v>0.97838156839639012</v>
      </c>
      <c r="P102" s="38">
        <v>2.5104705007509347</v>
      </c>
      <c r="Q102" s="37">
        <f t="shared" si="25"/>
        <v>133.51153786730171</v>
      </c>
      <c r="R102" s="38">
        <v>2.5633643359267735</v>
      </c>
      <c r="S102" s="84"/>
      <c r="T102" s="39">
        <v>73.622502047692933</v>
      </c>
      <c r="U102" s="38">
        <v>0.97322802734866798</v>
      </c>
      <c r="V102" s="38">
        <v>2.5158510289674458</v>
      </c>
      <c r="W102" s="37">
        <f t="shared" si="26"/>
        <v>134.07244238481971</v>
      </c>
      <c r="X102" s="38">
        <v>2.5818725121642494</v>
      </c>
      <c r="Y102" s="84"/>
      <c r="Z102" s="39">
        <v>75.037038201351777</v>
      </c>
      <c r="AA102" s="38">
        <v>0.9860414841770293</v>
      </c>
      <c r="AB102" s="38">
        <v>2.576599917193946</v>
      </c>
      <c r="AC102" s="37">
        <f t="shared" si="27"/>
        <v>136.59485815592538</v>
      </c>
      <c r="AD102" s="38">
        <v>2.6104475310878055</v>
      </c>
      <c r="AE102" s="84"/>
      <c r="AF102" s="39">
        <v>70.671179113668344</v>
      </c>
      <c r="AG102" s="38">
        <v>0.9022762758563232</v>
      </c>
      <c r="AH102" s="38">
        <v>2.3507653667579991</v>
      </c>
      <c r="AI102" s="37">
        <f t="shared" si="28"/>
        <v>128.32439434780559</v>
      </c>
      <c r="AJ102" s="38">
        <v>2.6017960167936902</v>
      </c>
      <c r="AK102" s="84"/>
      <c r="AL102" s="39">
        <v>72.052924431589872</v>
      </c>
      <c r="AM102" s="38">
        <v>0.94032892212635133</v>
      </c>
      <c r="AN102" s="38">
        <v>2.4306179337544669</v>
      </c>
      <c r="AO102" s="37">
        <f t="shared" si="29"/>
        <v>130.91796610755367</v>
      </c>
      <c r="AP102" s="38">
        <v>2.5818106569396848</v>
      </c>
      <c r="AQ102" s="84"/>
      <c r="AR102" s="14"/>
      <c r="AS102" s="14"/>
      <c r="AT102" s="14"/>
      <c r="AU102" s="14"/>
      <c r="AV102" s="14"/>
      <c r="AW102" s="14"/>
      <c r="AX102" s="14"/>
      <c r="AY102" s="14"/>
      <c r="AZ102" s="14"/>
      <c r="BA102" s="14"/>
      <c r="BB102" s="14"/>
      <c r="BC102" s="14"/>
      <c r="BD102" s="14"/>
      <c r="BE102" s="14"/>
      <c r="BF102" s="14"/>
      <c r="BG102" s="14"/>
      <c r="BH102" s="14"/>
    </row>
    <row r="103" spans="1:256" s="13" customFormat="1" x14ac:dyDescent="0.25">
      <c r="A103" s="14">
        <v>121</v>
      </c>
      <c r="B103" s="39">
        <v>77.63310805314984</v>
      </c>
      <c r="C103" s="38">
        <v>0.99389749750125844</v>
      </c>
      <c r="D103" s="38">
        <v>2.6587005680178888</v>
      </c>
      <c r="E103" s="37">
        <f t="shared" si="23"/>
        <v>142.33687901256701</v>
      </c>
      <c r="F103" s="38">
        <v>2.67235642609017</v>
      </c>
      <c r="G103" s="84"/>
      <c r="H103" s="39">
        <v>74.77840883217543</v>
      </c>
      <c r="I103" s="38">
        <v>0.96856277485157705</v>
      </c>
      <c r="J103" s="38">
        <v>2.5362656352976867</v>
      </c>
      <c r="K103" s="37">
        <f t="shared" si="24"/>
        <v>137.16961253763543</v>
      </c>
      <c r="L103" s="38">
        <v>2.6148078784811357</v>
      </c>
      <c r="M103" s="84"/>
      <c r="N103" s="39">
        <v>74.413051317907758</v>
      </c>
      <c r="O103" s="38">
        <v>0.97920179840312827</v>
      </c>
      <c r="P103" s="38">
        <v>2.5256596127910953</v>
      </c>
      <c r="Q103" s="37">
        <f t="shared" si="25"/>
        <v>136.0371974800928</v>
      </c>
      <c r="R103" s="38">
        <v>2.5767276368339251</v>
      </c>
      <c r="S103" s="84"/>
      <c r="T103" s="39">
        <v>74.595730075041601</v>
      </c>
      <c r="U103" s="38">
        <v>0.97388228662735088</v>
      </c>
      <c r="V103" s="38">
        <v>2.530962624044391</v>
      </c>
      <c r="W103" s="37">
        <f t="shared" si="26"/>
        <v>136.60340500886409</v>
      </c>
      <c r="X103" s="38">
        <v>2.5956538065930217</v>
      </c>
      <c r="Y103" s="84"/>
      <c r="Z103" s="39">
        <v>76.023079685528813</v>
      </c>
      <c r="AA103" s="38">
        <v>0.98654964795218802</v>
      </c>
      <c r="AB103" s="38">
        <v>2.5921800904044918</v>
      </c>
      <c r="AC103" s="37">
        <f t="shared" si="27"/>
        <v>139.18703824632988</v>
      </c>
      <c r="AD103" s="38">
        <v>2.6249019611418669</v>
      </c>
      <c r="AE103" s="84"/>
      <c r="AF103" s="39">
        <v>71.573455389524668</v>
      </c>
      <c r="AG103" s="38">
        <v>0.9022394559498359</v>
      </c>
      <c r="AH103" s="38">
        <v>2.3639527322427463</v>
      </c>
      <c r="AI103" s="37">
        <f t="shared" si="28"/>
        <v>130.68834708004835</v>
      </c>
      <c r="AJ103" s="38">
        <v>2.6164937944993372</v>
      </c>
      <c r="AK103" s="84"/>
      <c r="AL103" s="39">
        <v>72.993253353716227</v>
      </c>
      <c r="AM103" s="38">
        <v>0.94072062717648208</v>
      </c>
      <c r="AN103" s="38">
        <v>2.4448061725169206</v>
      </c>
      <c r="AO103" s="37">
        <f t="shared" si="29"/>
        <v>133.3627722800706</v>
      </c>
      <c r="AP103" s="38">
        <v>2.5958057757675577</v>
      </c>
      <c r="AQ103" s="84"/>
      <c r="AR103" s="14"/>
      <c r="AS103" s="14"/>
      <c r="AT103" s="14"/>
      <c r="AU103" s="14"/>
      <c r="AV103" s="14"/>
      <c r="AW103" s="14"/>
      <c r="AX103" s="14"/>
      <c r="AY103" s="14"/>
      <c r="AZ103" s="14"/>
      <c r="BA103" s="14"/>
      <c r="BB103" s="14"/>
      <c r="BC103" s="14"/>
      <c r="BD103" s="14"/>
      <c r="BE103" s="14"/>
      <c r="BF103" s="14"/>
      <c r="BG103" s="14"/>
      <c r="BH103" s="14"/>
    </row>
    <row r="104" spans="1:256" s="13" customFormat="1" x14ac:dyDescent="0.25">
      <c r="A104" s="14">
        <v>122</v>
      </c>
      <c r="B104" s="39">
        <v>78.62700555065112</v>
      </c>
      <c r="C104" s="38">
        <v>0.99397298322722705</v>
      </c>
      <c r="D104" s="38">
        <v>2.6743364700347678</v>
      </c>
      <c r="E104" s="37">
        <f t="shared" si="23"/>
        <v>145.01121548260178</v>
      </c>
      <c r="F104" s="38">
        <v>2.6879019098574197</v>
      </c>
      <c r="G104" s="84"/>
      <c r="H104" s="39">
        <v>75.746971607027007</v>
      </c>
      <c r="I104" s="38">
        <v>0.96893327209868829</v>
      </c>
      <c r="J104" s="38">
        <v>2.5509808447950126</v>
      </c>
      <c r="K104" s="37">
        <f t="shared" si="24"/>
        <v>139.72059338243045</v>
      </c>
      <c r="L104" s="38">
        <v>2.6290009114008095</v>
      </c>
      <c r="M104" s="84"/>
      <c r="N104" s="39">
        <v>75.392253116310897</v>
      </c>
      <c r="O104" s="38">
        <v>0.97990238490945814</v>
      </c>
      <c r="P104" s="38">
        <v>2.5405207069575799</v>
      </c>
      <c r="Q104" s="37">
        <f t="shared" si="25"/>
        <v>138.57771818705038</v>
      </c>
      <c r="R104" s="38">
        <v>2.5900545284706515</v>
      </c>
      <c r="S104" s="84"/>
      <c r="T104" s="39">
        <v>75.569612361668959</v>
      </c>
      <c r="U104" s="38">
        <v>0.97441782850406966</v>
      </c>
      <c r="V104" s="38">
        <v>2.5457507758762965</v>
      </c>
      <c r="W104" s="37">
        <f t="shared" si="26"/>
        <v>139.14915578474037</v>
      </c>
      <c r="X104" s="38">
        <v>2.6094076783382958</v>
      </c>
      <c r="Y104" s="84"/>
      <c r="Z104" s="39">
        <v>77.009629333481001</v>
      </c>
      <c r="AA104" s="38">
        <v>0.98693768406834792</v>
      </c>
      <c r="AB104" s="38">
        <v>2.6074285884961741</v>
      </c>
      <c r="AC104" s="37">
        <f t="shared" si="27"/>
        <v>141.79446683482604</v>
      </c>
      <c r="AD104" s="38">
        <v>2.6393310199871705</v>
      </c>
      <c r="AE104" s="84"/>
      <c r="AF104" s="39">
        <v>72.475694845474493</v>
      </c>
      <c r="AG104" s="38">
        <v>0.90209503648175726</v>
      </c>
      <c r="AH104" s="38">
        <v>2.3768504236501702</v>
      </c>
      <c r="AI104" s="37">
        <f t="shared" si="28"/>
        <v>133.06519750369853</v>
      </c>
      <c r="AJ104" s="38">
        <v>2.6311905603272514</v>
      </c>
      <c r="AK104" s="84"/>
      <c r="AL104" s="39">
        <v>73.933973980892688</v>
      </c>
      <c r="AM104" s="38">
        <v>0.94099871069560947</v>
      </c>
      <c r="AN104" s="38">
        <v>2.4586855653038748</v>
      </c>
      <c r="AO104" s="37">
        <f t="shared" si="29"/>
        <v>135.82145784537448</v>
      </c>
      <c r="AP104" s="38">
        <v>2.6097808925942529</v>
      </c>
      <c r="AQ104" s="84"/>
      <c r="AR104" s="14"/>
      <c r="AS104" s="14"/>
      <c r="AT104" s="14"/>
      <c r="AU104" s="14"/>
      <c r="AV104" s="14"/>
      <c r="AW104" s="14"/>
      <c r="AX104" s="14"/>
      <c r="AY104" s="14"/>
      <c r="AZ104" s="14"/>
      <c r="BA104" s="14"/>
      <c r="BB104" s="14"/>
      <c r="BC104" s="14"/>
      <c r="BD104" s="14"/>
      <c r="BE104" s="14"/>
      <c r="BF104" s="14"/>
      <c r="BG104" s="14"/>
      <c r="BH104" s="14"/>
    </row>
    <row r="105" spans="1:256" s="13" customFormat="1" x14ac:dyDescent="0.25">
      <c r="A105" s="14">
        <v>123</v>
      </c>
      <c r="B105" s="39">
        <v>79.620978533878343</v>
      </c>
      <c r="C105" s="38">
        <v>0.99392978772890928</v>
      </c>
      <c r="D105" s="38">
        <v>2.6896416556243965</v>
      </c>
      <c r="E105" s="37">
        <f t="shared" si="23"/>
        <v>147.70085713822618</v>
      </c>
      <c r="F105" s="38">
        <v>2.7034391419595076</v>
      </c>
      <c r="G105" s="84"/>
      <c r="H105" s="39">
        <v>76.715904879125702</v>
      </c>
      <c r="I105" s="38">
        <v>0.96918772557527433</v>
      </c>
      <c r="J105" s="38">
        <v>2.5653816465580488</v>
      </c>
      <c r="K105" s="37">
        <f t="shared" si="24"/>
        <v>142.2859750289885</v>
      </c>
      <c r="L105" s="38">
        <v>2.6431807177285007</v>
      </c>
      <c r="M105" s="84"/>
      <c r="N105" s="39">
        <v>76.372155501220362</v>
      </c>
      <c r="O105" s="38">
        <v>0.98048495254278833</v>
      </c>
      <c r="P105" s="38">
        <v>2.5550582807331113</v>
      </c>
      <c r="Q105" s="37">
        <f t="shared" si="25"/>
        <v>141.13277646778349</v>
      </c>
      <c r="R105" s="38">
        <v>2.6033500983785713</v>
      </c>
      <c r="S105" s="84"/>
      <c r="T105" s="39">
        <v>76.544030190173018</v>
      </c>
      <c r="U105" s="38">
        <v>0.97483633905903133</v>
      </c>
      <c r="V105" s="38">
        <v>2.5602199636455802</v>
      </c>
      <c r="W105" s="37">
        <f t="shared" si="26"/>
        <v>141.70937574838595</v>
      </c>
      <c r="X105" s="38">
        <v>2.6231390931165048</v>
      </c>
      <c r="Y105" s="84"/>
      <c r="Z105" s="39">
        <v>77.996567017549353</v>
      </c>
      <c r="AA105" s="38">
        <v>0.98720737013584525</v>
      </c>
      <c r="AB105" s="38">
        <v>2.6223499681787539</v>
      </c>
      <c r="AC105" s="37">
        <f t="shared" si="27"/>
        <v>144.41681680300479</v>
      </c>
      <c r="AD105" s="38">
        <v>2.6537396969326572</v>
      </c>
      <c r="AE105" s="84"/>
      <c r="AF105" s="39">
        <v>73.377789881956261</v>
      </c>
      <c r="AG105" s="38">
        <v>0.90184484330378112</v>
      </c>
      <c r="AH105" s="38">
        <v>2.3894630346002494</v>
      </c>
      <c r="AI105" s="37">
        <f t="shared" si="28"/>
        <v>135.45466053829878</v>
      </c>
      <c r="AJ105" s="38">
        <v>2.6458911446745175</v>
      </c>
      <c r="AK105" s="84"/>
      <c r="AL105" s="39">
        <v>74.874972691588312</v>
      </c>
      <c r="AM105" s="38">
        <v>0.94116489792328295</v>
      </c>
      <c r="AN105" s="38">
        <v>2.4722606576666806</v>
      </c>
      <c r="AO105" s="37">
        <f t="shared" si="29"/>
        <v>138.29371850304116</v>
      </c>
      <c r="AP105" s="38">
        <v>2.6237409528532893</v>
      </c>
      <c r="AQ105" s="84"/>
      <c r="AR105" s="14"/>
      <c r="AS105" s="14"/>
      <c r="AT105" s="14"/>
      <c r="AU105" s="14"/>
      <c r="AV105" s="14"/>
      <c r="AW105" s="14"/>
      <c r="AX105" s="14"/>
      <c r="AY105" s="14"/>
      <c r="AZ105" s="14"/>
      <c r="BA105" s="14"/>
      <c r="BB105" s="14"/>
      <c r="BC105" s="14"/>
      <c r="BD105" s="14"/>
      <c r="BE105" s="14"/>
      <c r="BF105" s="14"/>
      <c r="BG105" s="14"/>
      <c r="BH105" s="14"/>
    </row>
    <row r="106" spans="1:256" s="13" customFormat="1" x14ac:dyDescent="0.25">
      <c r="A106" s="14">
        <v>124</v>
      </c>
      <c r="B106" s="39">
        <v>80.614908321607246</v>
      </c>
      <c r="C106" s="38">
        <v>0.99376985121263317</v>
      </c>
      <c r="D106" s="38">
        <v>2.7046208607252087</v>
      </c>
      <c r="E106" s="37">
        <f t="shared" si="23"/>
        <v>150.4054779989514</v>
      </c>
      <c r="F106" s="38">
        <v>2.7189729946137158</v>
      </c>
      <c r="G106" s="84"/>
      <c r="H106" s="39">
        <v>77.685092604700969</v>
      </c>
      <c r="I106" s="38">
        <v>0.96932789521287077</v>
      </c>
      <c r="J106" s="38">
        <v>2.5794726192761348</v>
      </c>
      <c r="K106" s="37">
        <f t="shared" si="24"/>
        <v>144.86544764826465</v>
      </c>
      <c r="L106" s="38">
        <v>2.6573521126656696</v>
      </c>
      <c r="M106" s="84"/>
      <c r="N106" s="39">
        <v>77.352640453763144</v>
      </c>
      <c r="O106" s="38">
        <v>0.98095114184339494</v>
      </c>
      <c r="P106" s="38">
        <v>2.5692769669813234</v>
      </c>
      <c r="Q106" s="37">
        <f t="shared" si="25"/>
        <v>143.70205343476482</v>
      </c>
      <c r="R106" s="38">
        <v>2.6166193998906926</v>
      </c>
      <c r="S106" s="84"/>
      <c r="T106" s="39">
        <v>77.518866529232042</v>
      </c>
      <c r="U106" s="38">
        <v>0.97513951852813463</v>
      </c>
      <c r="V106" s="38">
        <v>2.5743747931287291</v>
      </c>
      <c r="W106" s="37">
        <f t="shared" si="26"/>
        <v>144.28375054151468</v>
      </c>
      <c r="X106" s="38">
        <v>2.6368529815450104</v>
      </c>
      <c r="Y106" s="84"/>
      <c r="Z106" s="39">
        <v>78.983774387685187</v>
      </c>
      <c r="AA106" s="38">
        <v>0.98736049652801583</v>
      </c>
      <c r="AB106" s="38">
        <v>2.6369489138532662</v>
      </c>
      <c r="AC106" s="37">
        <f t="shared" si="27"/>
        <v>147.05376571685807</v>
      </c>
      <c r="AD106" s="38">
        <v>2.6681329461665761</v>
      </c>
      <c r="AE106" s="84"/>
      <c r="AF106" s="39">
        <v>74.279634725260038</v>
      </c>
      <c r="AG106" s="38">
        <v>0.90149070784607943</v>
      </c>
      <c r="AH106" s="38">
        <v>2.4017952404749909</v>
      </c>
      <c r="AI106" s="37">
        <f t="shared" si="28"/>
        <v>137.85645577877378</v>
      </c>
      <c r="AJ106" s="38">
        <v>2.6606003354537342</v>
      </c>
      <c r="AK106" s="84"/>
      <c r="AL106" s="39">
        <v>75.816137589511584</v>
      </c>
      <c r="AM106" s="38">
        <v>0.94122092484473541</v>
      </c>
      <c r="AN106" s="38">
        <v>2.4855361037281574</v>
      </c>
      <c r="AO106" s="37">
        <f t="shared" si="29"/>
        <v>140.77925460676931</v>
      </c>
      <c r="AP106" s="38">
        <v>2.6376908642636678</v>
      </c>
      <c r="AQ106" s="84"/>
      <c r="AR106" s="14"/>
      <c r="AS106" s="14"/>
      <c r="AT106" s="14"/>
      <c r="AU106" s="14"/>
      <c r="AV106" s="14"/>
      <c r="AW106" s="14"/>
      <c r="AX106" s="14"/>
      <c r="AY106" s="14"/>
      <c r="AZ106" s="14"/>
      <c r="BA106" s="14"/>
      <c r="BB106" s="14"/>
      <c r="BC106" s="14"/>
      <c r="BD106" s="14"/>
      <c r="BE106" s="14"/>
      <c r="BF106" s="14"/>
      <c r="BG106" s="14"/>
      <c r="BH106" s="14"/>
    </row>
    <row r="107" spans="1:256" s="13" customFormat="1" x14ac:dyDescent="0.25">
      <c r="A107" s="14">
        <v>125</v>
      </c>
      <c r="B107" s="39">
        <v>81.608678172819879</v>
      </c>
      <c r="C107" s="38">
        <v>0.99349512203500012</v>
      </c>
      <c r="D107" s="38">
        <v>2.7192789275643143</v>
      </c>
      <c r="E107" s="37">
        <f t="shared" si="23"/>
        <v>153.12475692651572</v>
      </c>
      <c r="F107" s="38">
        <v>2.7345082995353858</v>
      </c>
      <c r="G107" s="84"/>
      <c r="H107" s="39">
        <v>78.65442049991384</v>
      </c>
      <c r="I107" s="38">
        <v>0.96935555195526746</v>
      </c>
      <c r="J107" s="38">
        <v>2.5932584459388091</v>
      </c>
      <c r="K107" s="37">
        <f t="shared" si="24"/>
        <v>147.45870609420345</v>
      </c>
      <c r="L107" s="38">
        <v>2.6715198710462467</v>
      </c>
      <c r="M107" s="84"/>
      <c r="N107" s="39">
        <v>78.333591595606549</v>
      </c>
      <c r="O107" s="38">
        <v>0.98130260790016521</v>
      </c>
      <c r="P107" s="38">
        <v>2.5831815193502061</v>
      </c>
      <c r="Q107" s="37">
        <f t="shared" si="25"/>
        <v>146.28523495411503</v>
      </c>
      <c r="R107" s="38">
        <v>2.6298674472915557</v>
      </c>
      <c r="S107" s="84"/>
      <c r="T107" s="39">
        <v>78.494006047760195</v>
      </c>
      <c r="U107" s="38">
        <v>0.97532907992771811</v>
      </c>
      <c r="V107" s="38">
        <v>2.5882199826445076</v>
      </c>
      <c r="W107" s="37">
        <f t="shared" si="26"/>
        <v>146.8719705241592</v>
      </c>
      <c r="X107" s="38">
        <v>2.6505542346513766</v>
      </c>
      <c r="Y107" s="84"/>
      <c r="Z107" s="39">
        <v>79.9711348842132</v>
      </c>
      <c r="AA107" s="38">
        <v>0.98739886496758444</v>
      </c>
      <c r="AB107" s="38">
        <v>2.6512302234572602</v>
      </c>
      <c r="AC107" s="37">
        <f t="shared" si="27"/>
        <v>149.70499594031531</v>
      </c>
      <c r="AD107" s="38">
        <v>2.6825156823804792</v>
      </c>
      <c r="AE107" s="84"/>
      <c r="AF107" s="39">
        <v>75.181125433106118</v>
      </c>
      <c r="AG107" s="38">
        <v>0.90103446581495206</v>
      </c>
      <c r="AH107" s="38">
        <v>2.413851786197081</v>
      </c>
      <c r="AI107" s="37">
        <f t="shared" si="28"/>
        <v>140.27030756497086</v>
      </c>
      <c r="AJ107" s="38">
        <v>2.6753228742072905</v>
      </c>
      <c r="AK107" s="84"/>
      <c r="AL107" s="39">
        <v>76.757358514356326</v>
      </c>
      <c r="AM107" s="38">
        <v>0.94116853685756396</v>
      </c>
      <c r="AN107" s="38">
        <v>2.4985166527736435</v>
      </c>
      <c r="AO107" s="37">
        <f t="shared" si="29"/>
        <v>143.27777125954296</v>
      </c>
      <c r="AP107" s="38">
        <v>2.651635492456184</v>
      </c>
      <c r="AQ107" s="84"/>
      <c r="AR107" s="14"/>
      <c r="AS107" s="14"/>
      <c r="AT107" s="14"/>
      <c r="AU107" s="14"/>
      <c r="AV107" s="14"/>
      <c r="AW107" s="14"/>
      <c r="AX107" s="14"/>
      <c r="AY107" s="14"/>
      <c r="AZ107" s="14"/>
      <c r="BA107" s="14"/>
      <c r="BB107" s="14"/>
      <c r="BC107" s="14"/>
      <c r="BD107" s="14"/>
      <c r="BE107" s="14"/>
      <c r="BF107" s="14"/>
      <c r="BG107" s="14"/>
      <c r="BH107" s="14"/>
    </row>
    <row r="108" spans="1:256" s="24" customFormat="1" x14ac:dyDescent="0.25">
      <c r="A108" s="14">
        <v>126</v>
      </c>
      <c r="B108" s="39">
        <v>82.602173294854879</v>
      </c>
      <c r="C108" s="38">
        <v>0.99310755527666927</v>
      </c>
      <c r="D108" s="38">
        <v>2.7336207914945545</v>
      </c>
      <c r="E108" s="37">
        <f t="shared" si="23"/>
        <v>155.85837771801027</v>
      </c>
      <c r="F108" s="38">
        <v>2.7500498443135606</v>
      </c>
      <c r="G108" s="84"/>
      <c r="H108" s="39">
        <v>79.6237760518691</v>
      </c>
      <c r="I108" s="38">
        <v>0.96927247640329739</v>
      </c>
      <c r="J108" s="38">
        <v>2.6067439008576097</v>
      </c>
      <c r="K108" s="37">
        <f t="shared" si="24"/>
        <v>150.06544999506107</v>
      </c>
      <c r="L108" s="38">
        <v>2.6856887234985987</v>
      </c>
      <c r="M108" s="84"/>
      <c r="N108" s="39">
        <v>79.314894203506711</v>
      </c>
      <c r="O108" s="38">
        <v>0.98154101901192803</v>
      </c>
      <c r="P108" s="38">
        <v>2.5967767982094387</v>
      </c>
      <c r="Q108" s="37">
        <f t="shared" si="25"/>
        <v>148.88201175232447</v>
      </c>
      <c r="R108" s="38">
        <v>2.6430992113158571</v>
      </c>
      <c r="S108" s="84"/>
      <c r="T108" s="39">
        <v>79.469335127687913</v>
      </c>
      <c r="U108" s="38">
        <v>0.97540674770761626</v>
      </c>
      <c r="V108" s="38">
        <v>2.601760349533524</v>
      </c>
      <c r="W108" s="37">
        <f t="shared" si="26"/>
        <v>149.47373087369272</v>
      </c>
      <c r="X108" s="38">
        <v>2.6642476997042501</v>
      </c>
      <c r="Y108" s="84"/>
      <c r="Z108" s="39">
        <v>80.958533749180788</v>
      </c>
      <c r="AA108" s="38">
        <v>0.98732428714429332</v>
      </c>
      <c r="AB108" s="38">
        <v>2.6651987948519968</v>
      </c>
      <c r="AC108" s="37">
        <f t="shared" si="27"/>
        <v>152.3701947351673</v>
      </c>
      <c r="AD108" s="38">
        <v>2.6968927767087498</v>
      </c>
      <c r="AE108" s="84"/>
      <c r="AF108" s="39">
        <v>76.082159898921077</v>
      </c>
      <c r="AG108" s="38">
        <v>0.90047795592662183</v>
      </c>
      <c r="AH108" s="38">
        <v>2.4256374745691724</v>
      </c>
      <c r="AI108" s="37">
        <f t="shared" si="28"/>
        <v>142.69594503954005</v>
      </c>
      <c r="AJ108" s="38">
        <v>2.6900634525389884</v>
      </c>
      <c r="AK108" s="84"/>
      <c r="AL108" s="39">
        <v>77.698527051213887</v>
      </c>
      <c r="AM108" s="38">
        <v>0.94100948746927315</v>
      </c>
      <c r="AN108" s="38">
        <v>2.5112071363893054</v>
      </c>
      <c r="AO108" s="37">
        <f t="shared" si="29"/>
        <v>145.78897839593228</v>
      </c>
      <c r="AP108" s="38">
        <v>2.66557965692654</v>
      </c>
      <c r="AQ108" s="84"/>
      <c r="AR108" s="14"/>
      <c r="AS108" s="14"/>
      <c r="AT108" s="14"/>
      <c r="AU108" s="14"/>
      <c r="AV108" s="14"/>
      <c r="AW108" s="14"/>
      <c r="AX108" s="14"/>
      <c r="AY108" s="14"/>
      <c r="AZ108" s="14"/>
      <c r="BA108" s="14"/>
      <c r="BB108" s="14"/>
      <c r="BC108" s="14"/>
      <c r="BD108" s="14"/>
      <c r="BE108" s="14"/>
      <c r="BF108" s="14"/>
      <c r="BG108" s="14"/>
      <c r="BH108" s="14"/>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row>
    <row r="109" spans="1:256" s="13" customFormat="1" x14ac:dyDescent="0.25">
      <c r="A109" s="14">
        <v>127</v>
      </c>
      <c r="B109" s="39">
        <v>83.595280850131559</v>
      </c>
      <c r="C109" s="38">
        <v>0.9926091113530795</v>
      </c>
      <c r="D109" s="38">
        <v>2.7476514683870445</v>
      </c>
      <c r="E109" s="37">
        <f t="shared" si="23"/>
        <v>158.60602918639731</v>
      </c>
      <c r="F109" s="38">
        <v>2.7656023690747809</v>
      </c>
      <c r="G109" s="84"/>
      <c r="H109" s="39">
        <v>80.593048528272391</v>
      </c>
      <c r="I109" s="38">
        <v>0.96908045749039573</v>
      </c>
      <c r="J109" s="38">
        <v>2.6199338372243308</v>
      </c>
      <c r="K109" s="37">
        <f t="shared" si="24"/>
        <v>152.6853838322854</v>
      </c>
      <c r="L109" s="38">
        <v>2.6998633529079901</v>
      </c>
      <c r="M109" s="84"/>
      <c r="N109" s="39">
        <v>80.296435222518625</v>
      </c>
      <c r="O109" s="38">
        <v>0.98166805537608326</v>
      </c>
      <c r="P109" s="38">
        <v>2.6100677571338231</v>
      </c>
      <c r="Q109" s="37">
        <f t="shared" si="25"/>
        <v>151.49207950945831</v>
      </c>
      <c r="R109" s="38">
        <v>2.6563196149760846</v>
      </c>
      <c r="S109" s="84"/>
      <c r="T109" s="39">
        <v>80.444741875395522</v>
      </c>
      <c r="U109" s="38">
        <v>0.97537425643323772</v>
      </c>
      <c r="V109" s="38">
        <v>2.6150007971790772</v>
      </c>
      <c r="W109" s="37">
        <f t="shared" si="26"/>
        <v>152.08873167087179</v>
      </c>
      <c r="X109" s="38">
        <v>2.6779381763586243</v>
      </c>
      <c r="Y109" s="84"/>
      <c r="Z109" s="39">
        <v>81.945858036325092</v>
      </c>
      <c r="AA109" s="38">
        <v>0.98713858336458671</v>
      </c>
      <c r="AB109" s="38">
        <v>2.6788596127604336</v>
      </c>
      <c r="AC109" s="37">
        <f t="shared" si="27"/>
        <v>155.04905434792772</v>
      </c>
      <c r="AD109" s="38">
        <v>2.7112690529757359</v>
      </c>
      <c r="AE109" s="84"/>
      <c r="AF109" s="39">
        <v>76.982637854847695</v>
      </c>
      <c r="AG109" s="38">
        <v>0.89982301867721759</v>
      </c>
      <c r="AH109" s="38">
        <v>2.4371571551749298</v>
      </c>
      <c r="AI109" s="37">
        <f t="shared" si="28"/>
        <v>145.13310219471498</v>
      </c>
      <c r="AJ109" s="38">
        <v>2.7048267088543696</v>
      </c>
      <c r="AK109" s="84"/>
      <c r="AL109" s="39">
        <v>78.63953653868316</v>
      </c>
      <c r="AM109" s="38">
        <v>0.94074553702664687</v>
      </c>
      <c r="AN109" s="38">
        <v>2.5236124561543765</v>
      </c>
      <c r="AO109" s="37">
        <f t="shared" si="29"/>
        <v>148.31259085208666</v>
      </c>
      <c r="AP109" s="38">
        <v>2.6795281273059341</v>
      </c>
      <c r="AQ109" s="84"/>
      <c r="AR109" s="14"/>
      <c r="AS109" s="14"/>
      <c r="AT109" s="14"/>
      <c r="AU109" s="14"/>
      <c r="AV109" s="14"/>
      <c r="AW109" s="14"/>
      <c r="AX109" s="14"/>
      <c r="AY109" s="14"/>
      <c r="AZ109" s="14"/>
      <c r="BA109" s="14"/>
      <c r="BB109" s="14"/>
      <c r="BC109" s="14"/>
      <c r="BD109" s="14"/>
      <c r="BE109" s="14"/>
      <c r="BF109" s="14"/>
      <c r="BG109" s="14"/>
      <c r="BH109" s="14"/>
    </row>
    <row r="110" spans="1:256" s="13" customFormat="1" x14ac:dyDescent="0.25">
      <c r="A110" s="14">
        <v>128</v>
      </c>
      <c r="B110" s="39">
        <v>84.587889961484635</v>
      </c>
      <c r="C110" s="38">
        <v>0.99200175466264184</v>
      </c>
      <c r="D110" s="38">
        <v>2.7613760425820533</v>
      </c>
      <c r="E110" s="37">
        <f t="shared" si="23"/>
        <v>161.36740522897935</v>
      </c>
      <c r="F110" s="38">
        <v>2.7811705634262118</v>
      </c>
      <c r="G110" s="84"/>
      <c r="H110" s="39">
        <v>81.562128985762797</v>
      </c>
      <c r="I110" s="38">
        <v>0.96878129119061995</v>
      </c>
      <c r="J110" s="38">
        <v>2.6328331752106302</v>
      </c>
      <c r="K110" s="37">
        <f t="shared" si="24"/>
        <v>155.31821700749603</v>
      </c>
      <c r="L110" s="38">
        <v>2.7140483911682227</v>
      </c>
      <c r="M110" s="84"/>
      <c r="N110" s="39">
        <v>81.278103277894715</v>
      </c>
      <c r="O110" s="38">
        <v>0.9816854078038233</v>
      </c>
      <c r="P110" s="38">
        <v>2.6230594299419865</v>
      </c>
      <c r="Q110" s="37">
        <f t="shared" si="25"/>
        <v>154.11513893940028</v>
      </c>
      <c r="R110" s="38">
        <v>2.6695335297153084</v>
      </c>
      <c r="S110" s="84"/>
      <c r="T110" s="39">
        <v>81.420116131828763</v>
      </c>
      <c r="U110" s="38">
        <v>0.9752333494972163</v>
      </c>
      <c r="V110" s="38">
        <v>2.6279463025763086</v>
      </c>
      <c r="W110" s="37">
        <f t="shared" si="26"/>
        <v>154.7166779734481</v>
      </c>
      <c r="X110" s="38">
        <v>2.6916304131077822</v>
      </c>
      <c r="Y110" s="84"/>
      <c r="Z110" s="39">
        <v>82.932996619689675</v>
      </c>
      <c r="AA110" s="38">
        <v>0.98684358123323079</v>
      </c>
      <c r="AB110" s="38">
        <v>2.6922177362620201</v>
      </c>
      <c r="AC110" s="37">
        <f t="shared" si="27"/>
        <v>157.74127208418975</v>
      </c>
      <c r="AD110" s="38">
        <v>2.7256492842443203</v>
      </c>
      <c r="AE110" s="84"/>
      <c r="AF110" s="39">
        <v>77.882460873524906</v>
      </c>
      <c r="AG110" s="38">
        <v>0.89907149514907658</v>
      </c>
      <c r="AH110" s="38">
        <v>2.448415713840558</v>
      </c>
      <c r="AI110" s="37">
        <f t="shared" si="28"/>
        <v>147.58151790855553</v>
      </c>
      <c r="AJ110" s="38">
        <v>2.7196172254002975</v>
      </c>
      <c r="AK110" s="84"/>
      <c r="AL110" s="39">
        <v>79.580282075709817</v>
      </c>
      <c r="AM110" s="38">
        <v>0.94037845147644816</v>
      </c>
      <c r="AN110" s="38">
        <v>2.5357375718912718</v>
      </c>
      <c r="AO110" s="37">
        <f t="shared" si="29"/>
        <v>150.84832842397793</v>
      </c>
      <c r="AP110" s="38">
        <v>2.6934856199432691</v>
      </c>
      <c r="AQ110" s="84"/>
      <c r="AR110" s="14"/>
      <c r="AS110" s="14"/>
      <c r="AT110" s="14"/>
      <c r="AU110" s="14"/>
      <c r="AV110" s="14"/>
      <c r="AW110" s="14"/>
      <c r="AX110" s="14"/>
      <c r="AY110" s="14"/>
      <c r="AZ110" s="14"/>
      <c r="BA110" s="14"/>
      <c r="BB110" s="14"/>
      <c r="BC110" s="14"/>
      <c r="BD110" s="14"/>
      <c r="BE110" s="14"/>
      <c r="BF110" s="14"/>
      <c r="BG110" s="14"/>
      <c r="BH110" s="14"/>
    </row>
    <row r="111" spans="1:256" s="13" customFormat="1" x14ac:dyDescent="0.25">
      <c r="A111" s="14">
        <v>129</v>
      </c>
      <c r="B111" s="39">
        <v>85.579891716147273</v>
      </c>
      <c r="C111" s="38">
        <v>0.99128745227228166</v>
      </c>
      <c r="D111" s="38">
        <v>2.7747996553987315</v>
      </c>
      <c r="E111" s="37">
        <f t="shared" si="23"/>
        <v>164.14220488437809</v>
      </c>
      <c r="F111" s="38">
        <v>2.7967590636705855</v>
      </c>
      <c r="G111" s="84"/>
      <c r="H111" s="39">
        <v>82.530910276953421</v>
      </c>
      <c r="I111" s="38">
        <v>0.9683767792579232</v>
      </c>
      <c r="J111" s="38">
        <v>2.6454468906113862</v>
      </c>
      <c r="K111" s="37">
        <f t="shared" si="24"/>
        <v>157.96366389810743</v>
      </c>
      <c r="L111" s="38">
        <v>2.7282484162184799</v>
      </c>
      <c r="M111" s="84"/>
      <c r="N111" s="39">
        <v>82.259788685698538</v>
      </c>
      <c r="O111" s="38">
        <v>0.98159477646357729</v>
      </c>
      <c r="P111" s="38">
        <v>2.6357569182965563</v>
      </c>
      <c r="Q111" s="37">
        <f t="shared" si="25"/>
        <v>156.75089585769683</v>
      </c>
      <c r="R111" s="38">
        <v>2.6827457718740759</v>
      </c>
      <c r="S111" s="84"/>
      <c r="T111" s="39">
        <v>82.395349481325979</v>
      </c>
      <c r="U111" s="38">
        <v>0.97498577786074847</v>
      </c>
      <c r="V111" s="38">
        <v>2.6406019044539715</v>
      </c>
      <c r="W111" s="37">
        <f t="shared" si="26"/>
        <v>157.35727987790207</v>
      </c>
      <c r="X111" s="38">
        <v>2.7053291040346612</v>
      </c>
      <c r="Y111" s="84"/>
      <c r="Z111" s="39">
        <v>83.919840200922906</v>
      </c>
      <c r="AA111" s="38">
        <v>0.98644111436793125</v>
      </c>
      <c r="AB111" s="38">
        <v>2.7052782868476442</v>
      </c>
      <c r="AC111" s="37">
        <f t="shared" si="27"/>
        <v>160.4465503710374</v>
      </c>
      <c r="AD111" s="38">
        <v>2.7400381896558521</v>
      </c>
      <c r="AE111" s="84"/>
      <c r="AF111" s="39">
        <v>78.781532368673993</v>
      </c>
      <c r="AG111" s="38">
        <v>0.89822522585368247</v>
      </c>
      <c r="AH111" s="38">
        <v>2.4594180626532465</v>
      </c>
      <c r="AI111" s="37">
        <f t="shared" si="28"/>
        <v>150.04093597120877</v>
      </c>
      <c r="AJ111" s="38">
        <v>2.7344395255929923</v>
      </c>
      <c r="AK111" s="84"/>
      <c r="AL111" s="39">
        <v>80.520660527186266</v>
      </c>
      <c r="AM111" s="38">
        <v>0.93991000115863343</v>
      </c>
      <c r="AN111" s="38">
        <v>2.5475874904749016</v>
      </c>
      <c r="AO111" s="37">
        <f t="shared" si="29"/>
        <v>153.39591591445284</v>
      </c>
      <c r="AP111" s="38">
        <v>2.7074567947875101</v>
      </c>
      <c r="AQ111" s="84"/>
      <c r="AR111" s="14"/>
      <c r="AS111" s="14"/>
      <c r="AT111" s="14"/>
      <c r="AU111" s="14"/>
      <c r="AV111" s="14"/>
      <c r="AW111" s="14"/>
      <c r="AX111" s="14"/>
      <c r="AY111" s="14"/>
      <c r="AZ111" s="14"/>
      <c r="BA111" s="14"/>
      <c r="BB111" s="14"/>
      <c r="BC111" s="14"/>
      <c r="BD111" s="14"/>
      <c r="BE111" s="14"/>
      <c r="BF111" s="14"/>
      <c r="BG111" s="14"/>
      <c r="BH111" s="14"/>
    </row>
    <row r="112" spans="1:256" s="13" customFormat="1" x14ac:dyDescent="0.25">
      <c r="A112" s="14">
        <v>130</v>
      </c>
      <c r="B112" s="39">
        <v>86.571179168419548</v>
      </c>
      <c r="C112" s="38">
        <v>0.99046817264069276</v>
      </c>
      <c r="D112" s="38">
        <v>2.7879274942019054</v>
      </c>
      <c r="E112" s="37">
        <f t="shared" si="23"/>
        <v>166.93013237858</v>
      </c>
      <c r="F112" s="38">
        <v>2.8123724502834322</v>
      </c>
      <c r="G112" s="84"/>
      <c r="H112" s="39">
        <v>83.49928705621133</v>
      </c>
      <c r="I112" s="38">
        <v>0.96786872799856027</v>
      </c>
      <c r="J112" s="38">
        <v>2.6577800040318618</v>
      </c>
      <c r="K112" s="37">
        <f t="shared" si="24"/>
        <v>160.62144390213928</v>
      </c>
      <c r="L112" s="38">
        <v>2.7424679493522253</v>
      </c>
      <c r="M112" s="84"/>
      <c r="N112" s="39">
        <v>83.241383462162105</v>
      </c>
      <c r="O112" s="38">
        <v>0.98139786965242237</v>
      </c>
      <c r="P112" s="38">
        <v>2.6481653798693547</v>
      </c>
      <c r="Q112" s="37">
        <f t="shared" si="25"/>
        <v>159.3990612375662</v>
      </c>
      <c r="R112" s="38">
        <v>2.6959610994646797</v>
      </c>
      <c r="S112" s="84"/>
      <c r="T112" s="39">
        <v>83.370335259186731</v>
      </c>
      <c r="U112" s="38">
        <v>0.97463329882549843</v>
      </c>
      <c r="V112" s="38">
        <v>2.6529726919506085</v>
      </c>
      <c r="W112" s="37">
        <f t="shared" si="26"/>
        <v>160.01025256985267</v>
      </c>
      <c r="X112" s="38">
        <v>2.7190388858525525</v>
      </c>
      <c r="Y112" s="84"/>
      <c r="Z112" s="39">
        <v>84.90628131529084</v>
      </c>
      <c r="AA112" s="38">
        <v>0.98593302114656112</v>
      </c>
      <c r="AB112" s="38">
        <v>2.7180464370356301</v>
      </c>
      <c r="AC112" s="37">
        <f t="shared" si="27"/>
        <v>163.16459680807304</v>
      </c>
      <c r="AD112" s="38">
        <v>2.7544404315545967</v>
      </c>
      <c r="AE112" s="84"/>
      <c r="AF112" s="39">
        <v>79.679757594527672</v>
      </c>
      <c r="AG112" s="38">
        <v>0.89728604961096892</v>
      </c>
      <c r="AH112" s="38">
        <v>2.4701691305309943</v>
      </c>
      <c r="AI112" s="37">
        <f t="shared" si="28"/>
        <v>152.51110510173976</v>
      </c>
      <c r="AJ112" s="38">
        <v>2.7492980716250655</v>
      </c>
      <c r="AK112" s="84"/>
      <c r="AL112" s="39">
        <v>81.460570528344888</v>
      </c>
      <c r="AM112" s="38">
        <v>0.93934195963169387</v>
      </c>
      <c r="AN112" s="38">
        <v>2.5591672552001747</v>
      </c>
      <c r="AO112" s="37">
        <f t="shared" si="29"/>
        <v>155.95508316965302</v>
      </c>
      <c r="AP112" s="38">
        <v>2.7214462525625516</v>
      </c>
      <c r="AQ112" s="84"/>
      <c r="AR112" s="14"/>
      <c r="AS112" s="14"/>
      <c r="AT112" s="14"/>
      <c r="AU112" s="14"/>
      <c r="AV112" s="14"/>
      <c r="AW112" s="14"/>
      <c r="AX112" s="14"/>
      <c r="AY112" s="14"/>
      <c r="AZ112" s="14"/>
      <c r="BA112" s="14"/>
      <c r="BB112" s="14"/>
      <c r="BC112" s="14"/>
      <c r="BD112" s="14"/>
      <c r="BE112" s="14"/>
      <c r="BF112" s="14"/>
      <c r="BG112" s="14"/>
      <c r="BH112" s="14"/>
    </row>
    <row r="113" spans="1:256" s="13" customFormat="1" x14ac:dyDescent="0.25">
      <c r="A113" s="14">
        <v>131</v>
      </c>
      <c r="B113" s="39">
        <v>87.561647341060237</v>
      </c>
      <c r="C113" s="38">
        <v>0.98954588437965896</v>
      </c>
      <c r="D113" s="38">
        <v>2.8007647820221644</v>
      </c>
      <c r="E113" s="37">
        <f t="shared" si="23"/>
        <v>169.73089716060215</v>
      </c>
      <c r="F113" s="38">
        <v>2.8280152456426455</v>
      </c>
      <c r="G113" s="84"/>
      <c r="H113" s="39">
        <v>84.467155784209908</v>
      </c>
      <c r="I113" s="38">
        <v>0.96725894707552129</v>
      </c>
      <c r="J113" s="38">
        <v>2.6698375706165516</v>
      </c>
      <c r="K113" s="37">
        <f t="shared" si="24"/>
        <v>163.29128147275583</v>
      </c>
      <c r="L113" s="38">
        <v>2.7567114527927821</v>
      </c>
      <c r="M113" s="84"/>
      <c r="N113" s="39">
        <v>84.222781331814531</v>
      </c>
      <c r="O113" s="38">
        <v>0.98109640259619724</v>
      </c>
      <c r="P113" s="38">
        <v>2.6602900170725783</v>
      </c>
      <c r="Q113" s="37">
        <f t="shared" si="25"/>
        <v>162.05935125463878</v>
      </c>
      <c r="R113" s="38">
        <v>2.7091842092427312</v>
      </c>
      <c r="S113" s="84"/>
      <c r="T113" s="39">
        <v>84.344968558012226</v>
      </c>
      <c r="U113" s="38">
        <v>0.97417767483585394</v>
      </c>
      <c r="V113" s="38">
        <v>2.6650637938445652</v>
      </c>
      <c r="W113" s="37">
        <f t="shared" si="26"/>
        <v>162.67531636369722</v>
      </c>
      <c r="X113" s="38">
        <v>2.7327643352275421</v>
      </c>
      <c r="Y113" s="84"/>
      <c r="Z113" s="39">
        <v>85.892214336437391</v>
      </c>
      <c r="AA113" s="38">
        <v>0.98532114348792277</v>
      </c>
      <c r="AB113" s="38">
        <v>2.7305273995473716</v>
      </c>
      <c r="AC113" s="37">
        <f t="shared" si="27"/>
        <v>165.89512420762043</v>
      </c>
      <c r="AD113" s="38">
        <v>2.7688606128857058</v>
      </c>
      <c r="AE113" s="84"/>
      <c r="AF113" s="39">
        <v>80.577043644138641</v>
      </c>
      <c r="AG113" s="38">
        <v>0.89625580246523739</v>
      </c>
      <c r="AH113" s="38">
        <v>2.4806738543363647</v>
      </c>
      <c r="AI113" s="37">
        <f t="shared" si="28"/>
        <v>154.99177895607613</v>
      </c>
      <c r="AJ113" s="38">
        <v>2.7641972623400646</v>
      </c>
      <c r="AK113" s="84"/>
      <c r="AL113" s="39">
        <v>82.399912487976593</v>
      </c>
      <c r="AM113" s="38">
        <v>0.93867610253071376</v>
      </c>
      <c r="AN113" s="38">
        <v>2.5704819357044713</v>
      </c>
      <c r="AO113" s="37">
        <f t="shared" si="29"/>
        <v>158.52556510535749</v>
      </c>
      <c r="AP113" s="38">
        <v>2.7354585322236362</v>
      </c>
      <c r="AQ113" s="84"/>
      <c r="AR113" s="14"/>
      <c r="AS113" s="14"/>
      <c r="AT113" s="14"/>
      <c r="AU113" s="14"/>
      <c r="AV113" s="14"/>
      <c r="AW113" s="14"/>
      <c r="AX113" s="14"/>
      <c r="AY113" s="14"/>
      <c r="AZ113" s="14"/>
      <c r="BA113" s="14"/>
      <c r="BB113" s="14"/>
      <c r="BC113" s="14"/>
      <c r="BD113" s="14"/>
      <c r="BE113" s="14"/>
      <c r="BF113" s="14"/>
      <c r="BG113" s="14"/>
      <c r="BH113" s="14"/>
    </row>
    <row r="114" spans="1:256" s="13" customFormat="1" x14ac:dyDescent="0.25">
      <c r="A114" s="14">
        <v>132</v>
      </c>
      <c r="B114" s="39">
        <v>88.551193225439903</v>
      </c>
      <c r="C114" s="38">
        <v>0.98852255505295616</v>
      </c>
      <c r="D114" s="38">
        <v>2.8133167677235908</v>
      </c>
      <c r="E114" s="37">
        <f t="shared" si="23"/>
        <v>172.54421392832575</v>
      </c>
      <c r="F114" s="38">
        <v>2.8436919120025435</v>
      </c>
      <c r="G114" s="84"/>
      <c r="H114" s="39">
        <v>85.434414731285415</v>
      </c>
      <c r="I114" s="38">
        <v>0.9665492483463467</v>
      </c>
      <c r="J114" s="38">
        <v>2.6816246703156335</v>
      </c>
      <c r="K114" s="37">
        <f t="shared" si="24"/>
        <v>165.97290614307147</v>
      </c>
      <c r="L114" s="38">
        <v>2.7709833275228704</v>
      </c>
      <c r="M114" s="84"/>
      <c r="N114" s="39">
        <v>85.203877734410725</v>
      </c>
      <c r="O114" s="38">
        <v>0.98069209627841047</v>
      </c>
      <c r="P114" s="38">
        <v>2.672136066354597</v>
      </c>
      <c r="Q114" s="37">
        <f t="shared" si="25"/>
        <v>164.73148732099338</v>
      </c>
      <c r="R114" s="38">
        <v>2.7224197340671092</v>
      </c>
      <c r="S114" s="84"/>
      <c r="T114" s="39">
        <v>85.319146232848084</v>
      </c>
      <c r="U114" s="38">
        <v>0.97362067231238569</v>
      </c>
      <c r="V114" s="38">
        <v>2.676880368335115</v>
      </c>
      <c r="W114" s="37">
        <f t="shared" si="26"/>
        <v>165.35219673203233</v>
      </c>
      <c r="X114" s="38">
        <v>2.746509966371482</v>
      </c>
      <c r="Y114" s="84"/>
      <c r="Z114" s="39">
        <v>86.877535479925314</v>
      </c>
      <c r="AA114" s="38">
        <v>0.9846073256656851</v>
      </c>
      <c r="AB114" s="38">
        <v>2.7427264170390941</v>
      </c>
      <c r="AC114" s="37">
        <f t="shared" si="27"/>
        <v>168.63785062465951</v>
      </c>
      <c r="AD114" s="38">
        <v>2.7833032748588411</v>
      </c>
      <c r="AE114" s="84"/>
      <c r="AF114" s="39">
        <v>81.473299446603875</v>
      </c>
      <c r="AG114" s="38">
        <v>0.89513631663728077</v>
      </c>
      <c r="AH114" s="38">
        <v>2.490937170525096</v>
      </c>
      <c r="AI114" s="37">
        <f t="shared" si="28"/>
        <v>157.48271612660122</v>
      </c>
      <c r="AJ114" s="38">
        <v>2.7791414313645175</v>
      </c>
      <c r="AK114" s="84"/>
      <c r="AL114" s="39">
        <v>83.3385885905073</v>
      </c>
      <c r="AM114" s="38">
        <v>0.93791420645785095</v>
      </c>
      <c r="AN114" s="38">
        <v>2.5815366184398467</v>
      </c>
      <c r="AO114" s="37">
        <f t="shared" si="29"/>
        <v>161.10710172379734</v>
      </c>
      <c r="AP114" s="38">
        <v>2.7494981086863617</v>
      </c>
      <c r="AQ114" s="84"/>
      <c r="AR114" s="14"/>
      <c r="AS114" s="14"/>
      <c r="AT114" s="14"/>
      <c r="AU114" s="14"/>
      <c r="AV114" s="14"/>
      <c r="AW114" s="14"/>
      <c r="AX114" s="14"/>
      <c r="AY114" s="14"/>
      <c r="AZ114" s="14"/>
      <c r="BA114" s="14"/>
      <c r="BB114" s="14"/>
      <c r="BC114" s="14"/>
      <c r="BD114" s="14"/>
      <c r="BE114" s="14"/>
      <c r="BF114" s="14"/>
      <c r="BG114" s="14"/>
      <c r="BH114" s="14"/>
    </row>
    <row r="115" spans="1:256" s="24" customFormat="1" x14ac:dyDescent="0.25">
      <c r="A115" s="14">
        <v>133</v>
      </c>
      <c r="B115" s="39">
        <v>89.539715780492855</v>
      </c>
      <c r="C115" s="38">
        <v>0.98740015001353498</v>
      </c>
      <c r="D115" s="38">
        <v>2.8255887167117528</v>
      </c>
      <c r="E115" s="37">
        <f t="shared" si="23"/>
        <v>175.36980264503751</v>
      </c>
      <c r="F115" s="38">
        <v>2.859406849700588</v>
      </c>
      <c r="G115" s="84"/>
      <c r="H115" s="39">
        <v>86.400963979631769</v>
      </c>
      <c r="I115" s="38">
        <v>0.96574144473359169</v>
      </c>
      <c r="J115" s="38">
        <v>2.693146398683079</v>
      </c>
      <c r="K115" s="37">
        <f t="shared" si="24"/>
        <v>168.66605254175454</v>
      </c>
      <c r="L115" s="38">
        <v>2.7852879113608209</v>
      </c>
      <c r="M115" s="84"/>
      <c r="N115" s="39">
        <v>86.184569830689142</v>
      </c>
      <c r="O115" s="38">
        <v>0.98018667629858314</v>
      </c>
      <c r="P115" s="38">
        <v>2.6837087880568555</v>
      </c>
      <c r="Q115" s="37">
        <f t="shared" si="25"/>
        <v>167.41519610905024</v>
      </c>
      <c r="R115" s="38">
        <v>2.7356722405372746</v>
      </c>
      <c r="S115" s="84"/>
      <c r="T115" s="39">
        <v>86.292766905160462</v>
      </c>
      <c r="U115" s="38">
        <v>0.97296406051608031</v>
      </c>
      <c r="V115" s="38">
        <v>2.6884275933699673</v>
      </c>
      <c r="W115" s="37">
        <f t="shared" si="26"/>
        <v>168.04062432540229</v>
      </c>
      <c r="X115" s="38">
        <v>2.7602802288975106</v>
      </c>
      <c r="Y115" s="84"/>
      <c r="Z115" s="39">
        <v>87.862142805590992</v>
      </c>
      <c r="AA115" s="38">
        <v>0.98379341315606084</v>
      </c>
      <c r="AB115" s="38">
        <v>2.7546487523843037</v>
      </c>
      <c r="AC115" s="37">
        <f t="shared" si="27"/>
        <v>171.3924993770438</v>
      </c>
      <c r="AD115" s="38">
        <v>2.7977728948663794</v>
      </c>
      <c r="AE115" s="84"/>
      <c r="AF115" s="39">
        <v>82.368435763241166</v>
      </c>
      <c r="AG115" s="38">
        <v>0.89392941951309979</v>
      </c>
      <c r="AH115" s="38">
        <v>2.5009640073189967</v>
      </c>
      <c r="AI115" s="37">
        <f t="shared" si="28"/>
        <v>159.98368013392022</v>
      </c>
      <c r="AJ115" s="38">
        <v>2.7941348454849333</v>
      </c>
      <c r="AK115" s="84"/>
      <c r="AL115" s="39">
        <v>84.276502796965147</v>
      </c>
      <c r="AM115" s="38">
        <v>0.93705804790583969</v>
      </c>
      <c r="AN115" s="38">
        <v>2.5923363976879261</v>
      </c>
      <c r="AO115" s="37">
        <f t="shared" si="29"/>
        <v>163.69943812148526</v>
      </c>
      <c r="AP115" s="38">
        <v>2.763569390816305</v>
      </c>
      <c r="AQ115" s="84"/>
      <c r="AR115" s="14"/>
      <c r="AS115" s="14"/>
      <c r="AT115" s="14"/>
      <c r="AU115" s="14"/>
      <c r="AV115" s="14"/>
      <c r="AW115" s="14"/>
      <c r="AX115" s="14"/>
      <c r="AY115" s="14"/>
      <c r="AZ115" s="14"/>
      <c r="BA115" s="14"/>
      <c r="BB115" s="14"/>
      <c r="BC115" s="14"/>
      <c r="BD115" s="14"/>
      <c r="BE115" s="14"/>
      <c r="BF115" s="14"/>
      <c r="BG115" s="14"/>
      <c r="BH115" s="14"/>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row>
    <row r="116" spans="1:256" s="13" customFormat="1" x14ac:dyDescent="0.25">
      <c r="A116" s="14">
        <v>134</v>
      </c>
      <c r="B116" s="39">
        <v>90.527115930506397</v>
      </c>
      <c r="C116" s="38">
        <v>0.9861806312782484</v>
      </c>
      <c r="D116" s="38">
        <v>2.837585902173124</v>
      </c>
      <c r="E116" s="37">
        <f t="shared" si="23"/>
        <v>178.20738854721063</v>
      </c>
      <c r="F116" s="38">
        <v>2.8751643955890818</v>
      </c>
      <c r="G116" s="84"/>
      <c r="H116" s="39">
        <v>87.366705424365364</v>
      </c>
      <c r="I116" s="38">
        <v>0.96483734912844099</v>
      </c>
      <c r="J116" s="38">
        <v>2.7044078581989064</v>
      </c>
      <c r="K116" s="37">
        <f t="shared" si="24"/>
        <v>171.37046039995346</v>
      </c>
      <c r="L116" s="38">
        <v>2.7996294772724548</v>
      </c>
      <c r="M116" s="84"/>
      <c r="N116" s="39">
        <v>87.164756506987729</v>
      </c>
      <c r="O116" s="38">
        <v>0.97958187176005396</v>
      </c>
      <c r="P116" s="38">
        <v>2.6950134568263477</v>
      </c>
      <c r="Q116" s="37">
        <f t="shared" si="25"/>
        <v>170.1102095658766</v>
      </c>
      <c r="R116" s="38">
        <v>2.7489462268982807</v>
      </c>
      <c r="S116" s="84"/>
      <c r="T116" s="39">
        <v>87.265730965676539</v>
      </c>
      <c r="U116" s="38">
        <v>0.97220961044425636</v>
      </c>
      <c r="V116" s="38">
        <v>2.6997106575126271</v>
      </c>
      <c r="W116" s="37">
        <f t="shared" si="26"/>
        <v>170.74033498291493</v>
      </c>
      <c r="X116" s="38">
        <v>2.7740795059259162</v>
      </c>
      <c r="Y116" s="84"/>
      <c r="Z116" s="39">
        <v>88.845936218747056</v>
      </c>
      <c r="AA116" s="38">
        <v>0.98288125151915295</v>
      </c>
      <c r="AB116" s="38">
        <v>2.7662996794997357</v>
      </c>
      <c r="AC116" s="37">
        <f t="shared" si="27"/>
        <v>174.15879905654353</v>
      </c>
      <c r="AD116" s="38">
        <v>2.8122738846468014</v>
      </c>
      <c r="AE116" s="84"/>
      <c r="AF116" s="39">
        <v>83.262365182754252</v>
      </c>
      <c r="AG116" s="38">
        <v>0.89263693266835631</v>
      </c>
      <c r="AH116" s="38">
        <v>2.5107592773912275</v>
      </c>
      <c r="AI116" s="37">
        <f t="shared" si="28"/>
        <v>162.49443941131145</v>
      </c>
      <c r="AJ116" s="38">
        <v>2.8091817032605588</v>
      </c>
      <c r="AK116" s="84"/>
      <c r="AL116" s="39">
        <v>85.213560844870983</v>
      </c>
      <c r="AM116" s="38">
        <v>0.93610940221420691</v>
      </c>
      <c r="AN116" s="38">
        <v>2.6028863671087876</v>
      </c>
      <c r="AO116" s="37">
        <f t="shared" si="29"/>
        <v>166.30232448859405</v>
      </c>
      <c r="AP116" s="38">
        <v>2.7776767196696222</v>
      </c>
      <c r="AQ116" s="84"/>
      <c r="AR116" s="14"/>
      <c r="AS116" s="14"/>
      <c r="AT116" s="14"/>
      <c r="AU116" s="14"/>
      <c r="AV116" s="14"/>
      <c r="AW116" s="14"/>
      <c r="AX116" s="14"/>
      <c r="AY116" s="14"/>
      <c r="AZ116" s="14"/>
      <c r="BA116" s="14"/>
      <c r="BB116" s="14"/>
      <c r="BC116" s="14"/>
      <c r="BD116" s="14"/>
      <c r="BE116" s="14"/>
      <c r="BF116" s="14"/>
      <c r="BG116" s="14"/>
      <c r="BH116" s="14"/>
    </row>
    <row r="117" spans="1:256" s="13" customFormat="1" x14ac:dyDescent="0.25">
      <c r="A117" s="14">
        <v>135</v>
      </c>
      <c r="B117" s="39">
        <v>91.513296561784642</v>
      </c>
      <c r="C117" s="38">
        <v>0.98486595644049046</v>
      </c>
      <c r="D117" s="38">
        <v>2.8493135968356667</v>
      </c>
      <c r="E117" s="37">
        <f t="shared" si="23"/>
        <v>181.05670214404628</v>
      </c>
      <c r="F117" s="38">
        <v>2.8909688216804561</v>
      </c>
      <c r="G117" s="84"/>
      <c r="H117" s="39">
        <v>88.331542773493794</v>
      </c>
      <c r="I117" s="38">
        <v>0.96383877332772272</v>
      </c>
      <c r="J117" s="38">
        <v>2.7154141501064957</v>
      </c>
      <c r="K117" s="37">
        <f t="shared" si="24"/>
        <v>174.08587455005994</v>
      </c>
      <c r="L117" s="38">
        <v>2.8140122319078866</v>
      </c>
      <c r="M117" s="84"/>
      <c r="N117" s="39">
        <v>88.14433837874779</v>
      </c>
      <c r="O117" s="38">
        <v>0.97887941418717972</v>
      </c>
      <c r="P117" s="38">
        <v>2.706055352576354</v>
      </c>
      <c r="Q117" s="37">
        <f t="shared" si="25"/>
        <v>172.81626491845296</v>
      </c>
      <c r="R117" s="38">
        <v>2.7622461212035176</v>
      </c>
      <c r="S117" s="84"/>
      <c r="T117" s="39">
        <v>88.237940576120792</v>
      </c>
      <c r="U117" s="38">
        <v>0.97135909375744234</v>
      </c>
      <c r="V117" s="38">
        <v>2.7107347513414246</v>
      </c>
      <c r="W117" s="37">
        <f t="shared" si="26"/>
        <v>173.45106973425635</v>
      </c>
      <c r="X117" s="38">
        <v>2.7879121124323776</v>
      </c>
      <c r="Y117" s="84"/>
      <c r="Z117" s="39">
        <v>89.828817470266216</v>
      </c>
      <c r="AA117" s="38">
        <v>0.98187268531383154</v>
      </c>
      <c r="AB117" s="38">
        <v>2.7776844747060103</v>
      </c>
      <c r="AC117" s="37">
        <f t="shared" si="27"/>
        <v>176.93648353124954</v>
      </c>
      <c r="AD117" s="38">
        <v>2.8268105886834691</v>
      </c>
      <c r="AE117" s="84"/>
      <c r="AF117" s="39">
        <v>84.155002115422604</v>
      </c>
      <c r="AG117" s="38">
        <v>0.89126067092916728</v>
      </c>
      <c r="AH117" s="38">
        <v>2.5203278710509611</v>
      </c>
      <c r="AI117" s="37">
        <f t="shared" si="28"/>
        <v>165.01476728236241</v>
      </c>
      <c r="AJ117" s="38">
        <v>2.8242861338581777</v>
      </c>
      <c r="AK117" s="84"/>
      <c r="AL117" s="39">
        <v>86.149670247085197</v>
      </c>
      <c r="AM117" s="38">
        <v>0.9350700425581735</v>
      </c>
      <c r="AN117" s="38">
        <v>2.6131916118136571</v>
      </c>
      <c r="AO117" s="37">
        <f t="shared" si="29"/>
        <v>168.9155161004077</v>
      </c>
      <c r="AP117" s="38">
        <v>2.7918243669737888</v>
      </c>
      <c r="AQ117" s="84"/>
      <c r="AR117" s="14"/>
      <c r="AS117" s="14"/>
      <c r="AT117" s="14"/>
      <c r="AU117" s="14"/>
      <c r="AV117" s="14"/>
      <c r="AW117" s="14"/>
      <c r="AX117" s="14"/>
      <c r="AY117" s="14"/>
      <c r="AZ117" s="14"/>
      <c r="BA117" s="14"/>
      <c r="BB117" s="14"/>
      <c r="BC117" s="14"/>
      <c r="BD117" s="14"/>
      <c r="BE117" s="14"/>
      <c r="BF117" s="14"/>
      <c r="BG117" s="14"/>
      <c r="BH117" s="14"/>
    </row>
    <row r="118" spans="1:256" s="13" customFormat="1" x14ac:dyDescent="0.25">
      <c r="A118" s="14">
        <v>136</v>
      </c>
      <c r="B118" s="39">
        <v>92.498162518225143</v>
      </c>
      <c r="C118" s="38">
        <v>0.98345807762060389</v>
      </c>
      <c r="D118" s="38">
        <v>2.8607770652391395</v>
      </c>
      <c r="E118" s="37">
        <f t="shared" si="23"/>
        <v>183.91747920928543</v>
      </c>
      <c r="F118" s="38">
        <v>2.9068243339963118</v>
      </c>
      <c r="G118" s="84"/>
      <c r="H118" s="39">
        <v>89.295381546821517</v>
      </c>
      <c r="I118" s="38">
        <v>0.96274752700363919</v>
      </c>
      <c r="J118" s="38">
        <v>2.7261703667546335</v>
      </c>
      <c r="K118" s="37">
        <f t="shared" si="24"/>
        <v>176.81204491681459</v>
      </c>
      <c r="L118" s="38">
        <v>2.828440314355162</v>
      </c>
      <c r="M118" s="84"/>
      <c r="N118" s="39">
        <v>89.123217792934952</v>
      </c>
      <c r="O118" s="38">
        <v>0.97808103647281541</v>
      </c>
      <c r="P118" s="38">
        <v>2.7168397519865026</v>
      </c>
      <c r="Q118" s="37">
        <f t="shared" si="25"/>
        <v>175.53310467043946</v>
      </c>
      <c r="R118" s="38">
        <v>2.7755762797224941</v>
      </c>
      <c r="S118" s="84"/>
      <c r="T118" s="39">
        <v>89.209299669878249</v>
      </c>
      <c r="U118" s="38">
        <v>0.97041428173823263</v>
      </c>
      <c r="V118" s="38">
        <v>2.7215050593705681</v>
      </c>
      <c r="W118" s="37">
        <f t="shared" si="26"/>
        <v>176.17257479362692</v>
      </c>
      <c r="X118" s="38">
        <v>2.8017822938255641</v>
      </c>
      <c r="Y118" s="84"/>
      <c r="Z118" s="39">
        <v>90.810690155580048</v>
      </c>
      <c r="AA118" s="38">
        <v>0.98076955704670965</v>
      </c>
      <c r="AB118" s="38">
        <v>2.7888084086128213</v>
      </c>
      <c r="AC118" s="37">
        <f t="shared" si="27"/>
        <v>179.72529193986236</v>
      </c>
      <c r="AD118" s="38">
        <v>2.8413872828270073</v>
      </c>
      <c r="AE118" s="84"/>
      <c r="AF118" s="39">
        <v>85.046262786351775</v>
      </c>
      <c r="AG118" s="38">
        <v>0.88980244146800658</v>
      </c>
      <c r="AH118" s="38">
        <v>2.5296746499133809</v>
      </c>
      <c r="AI118" s="37">
        <f t="shared" si="28"/>
        <v>167.54444193227579</v>
      </c>
      <c r="AJ118" s="38">
        <v>2.8394521961007522</v>
      </c>
      <c r="AK118" s="84"/>
      <c r="AL118" s="39">
        <v>87.084740289643378</v>
      </c>
      <c r="AM118" s="38">
        <v>0.93394173897040744</v>
      </c>
      <c r="AN118" s="38">
        <v>2.6232572009499417</v>
      </c>
      <c r="AO118" s="37">
        <f t="shared" si="29"/>
        <v>171.53877330135765</v>
      </c>
      <c r="AP118" s="38">
        <v>2.8060165338370133</v>
      </c>
      <c r="AQ118" s="84"/>
      <c r="AR118" s="14"/>
      <c r="AS118" s="14"/>
      <c r="AT118" s="14"/>
      <c r="AU118" s="14"/>
      <c r="AV118" s="14"/>
      <c r="AW118" s="14"/>
      <c r="AX118" s="14"/>
      <c r="AY118" s="14"/>
      <c r="AZ118" s="14"/>
      <c r="BA118" s="14"/>
      <c r="BB118" s="14"/>
      <c r="BC118" s="14"/>
      <c r="BD118" s="14"/>
      <c r="BE118" s="14"/>
      <c r="BF118" s="14"/>
      <c r="BG118" s="14"/>
      <c r="BH118" s="14"/>
    </row>
    <row r="119" spans="1:256" s="13" customFormat="1" x14ac:dyDescent="0.25">
      <c r="A119" s="14">
        <v>137</v>
      </c>
      <c r="B119" s="39">
        <v>93.48162059584574</v>
      </c>
      <c r="C119" s="38">
        <v>0.98195894045353427</v>
      </c>
      <c r="D119" s="38">
        <v>2.8719815565026483</v>
      </c>
      <c r="E119" s="37">
        <f t="shared" si="23"/>
        <v>186.78946076578808</v>
      </c>
      <c r="F119" s="38">
        <v>2.9227350716111591</v>
      </c>
      <c r="G119" s="84"/>
      <c r="H119" s="39">
        <v>90.25812907382516</v>
      </c>
      <c r="I119" s="38">
        <v>0.96156541670711349</v>
      </c>
      <c r="J119" s="38">
        <v>2.7366815844327483</v>
      </c>
      <c r="K119" s="37">
        <f t="shared" si="24"/>
        <v>179.54872650124733</v>
      </c>
      <c r="L119" s="38">
        <v>2.8429177950977333</v>
      </c>
      <c r="M119" s="84"/>
      <c r="N119" s="39">
        <v>90.101298829407767</v>
      </c>
      <c r="O119" s="38">
        <v>0.97718847185549507</v>
      </c>
      <c r="P119" s="38">
        <v>2.7273719205317506</v>
      </c>
      <c r="Q119" s="37">
        <f t="shared" si="25"/>
        <v>178.26047659097119</v>
      </c>
      <c r="R119" s="38">
        <v>2.7889409855845533</v>
      </c>
      <c r="S119" s="84"/>
      <c r="T119" s="39">
        <v>90.179713951616463</v>
      </c>
      <c r="U119" s="38">
        <v>0.96937694428130072</v>
      </c>
      <c r="V119" s="38">
        <v>2.7320267524822497</v>
      </c>
      <c r="W119" s="37">
        <f t="shared" si="26"/>
        <v>178.90460154610918</v>
      </c>
      <c r="X119" s="38">
        <v>2.8156942247458998</v>
      </c>
      <c r="Y119" s="84"/>
      <c r="Z119" s="39">
        <v>91.791459712626761</v>
      </c>
      <c r="AA119" s="38">
        <v>0.97957370615451467</v>
      </c>
      <c r="AB119" s="38">
        <v>2.7996767385171992</v>
      </c>
      <c r="AC119" s="37">
        <f t="shared" si="27"/>
        <v>182.52496867837957</v>
      </c>
      <c r="AD119" s="38">
        <v>2.856008173132734</v>
      </c>
      <c r="AE119" s="84"/>
      <c r="AF119" s="39">
        <v>85.936065227819782</v>
      </c>
      <c r="AG119" s="38">
        <v>0.88826404293555328</v>
      </c>
      <c r="AH119" s="38">
        <v>2.5388044410401815</v>
      </c>
      <c r="AI119" s="37">
        <f t="shared" si="28"/>
        <v>170.08324637331597</v>
      </c>
      <c r="AJ119" s="38">
        <v>2.854683877715102</v>
      </c>
      <c r="AK119" s="84"/>
      <c r="AL119" s="39">
        <v>88.018682028613782</v>
      </c>
      <c r="AM119" s="38">
        <v>0.93272625739552595</v>
      </c>
      <c r="AN119" s="38">
        <v>2.6330881807859661</v>
      </c>
      <c r="AO119" s="37">
        <f t="shared" si="29"/>
        <v>174.17186148214361</v>
      </c>
      <c r="AP119" s="38">
        <v>2.8202573496752374</v>
      </c>
      <c r="AQ119" s="84"/>
      <c r="AR119" s="14"/>
      <c r="AS119" s="14"/>
      <c r="AT119" s="14"/>
      <c r="AU119" s="14"/>
      <c r="AV119" s="14"/>
      <c r="AW119" s="14"/>
      <c r="AX119" s="14"/>
      <c r="AY119" s="14"/>
      <c r="AZ119" s="14"/>
      <c r="BA119" s="14"/>
      <c r="BB119" s="14"/>
      <c r="BC119" s="14"/>
      <c r="BD119" s="14"/>
      <c r="BE119" s="14"/>
      <c r="BF119" s="14"/>
      <c r="BG119" s="14"/>
      <c r="BH119" s="14"/>
    </row>
    <row r="120" spans="1:256" s="13" customFormat="1" x14ac:dyDescent="0.25">
      <c r="A120" s="14">
        <v>138</v>
      </c>
      <c r="B120" s="39">
        <v>94.463579536299278</v>
      </c>
      <c r="C120" s="38">
        <v>0.98037048311372388</v>
      </c>
      <c r="D120" s="38">
        <v>2.8829322975760059</v>
      </c>
      <c r="E120" s="37">
        <f t="shared" si="23"/>
        <v>189.6723930633641</v>
      </c>
      <c r="F120" s="38">
        <v>2.9387051058803282</v>
      </c>
      <c r="G120" s="84"/>
      <c r="H120" s="39">
        <v>91.219694490532277</v>
      </c>
      <c r="I120" s="38">
        <v>0.96029424490366821</v>
      </c>
      <c r="J120" s="38">
        <v>2.7469528566867929</v>
      </c>
      <c r="K120" s="37">
        <f t="shared" si="24"/>
        <v>182.29567935793412</v>
      </c>
      <c r="L120" s="38">
        <v>2.8574486751685235</v>
      </c>
      <c r="M120" s="84"/>
      <c r="N120" s="39">
        <v>91.07848730126328</v>
      </c>
      <c r="O120" s="38">
        <v>0.97620345292651933</v>
      </c>
      <c r="P120" s="38">
        <v>2.7376571050285934</v>
      </c>
      <c r="Q120" s="37">
        <f t="shared" si="25"/>
        <v>180.9981336959998</v>
      </c>
      <c r="R120" s="38">
        <v>2.8023444476472212</v>
      </c>
      <c r="S120" s="84"/>
      <c r="T120" s="39">
        <v>91.149090895897771</v>
      </c>
      <c r="U120" s="38">
        <v>0.9682488489150991</v>
      </c>
      <c r="V120" s="38">
        <v>2.7423049808576931</v>
      </c>
      <c r="W120" s="37">
        <f t="shared" si="26"/>
        <v>181.64690652696686</v>
      </c>
      <c r="X120" s="38">
        <v>2.8296520080734178</v>
      </c>
      <c r="Y120" s="84"/>
      <c r="Z120" s="39">
        <v>92.771033418781272</v>
      </c>
      <c r="AA120" s="38">
        <v>0.97828696802012516</v>
      </c>
      <c r="AB120" s="38">
        <v>2.8102947013022996</v>
      </c>
      <c r="AC120" s="37">
        <f t="shared" si="27"/>
        <v>185.33526337968186</v>
      </c>
      <c r="AD120" s="38">
        <v>2.870677394901767</v>
      </c>
      <c r="AE120" s="84"/>
      <c r="AF120" s="39">
        <v>86.824329270755328</v>
      </c>
      <c r="AG120" s="38">
        <v>0.88664726462692656</v>
      </c>
      <c r="AH120" s="38">
        <v>2.5477220315350064</v>
      </c>
      <c r="AI120" s="37">
        <f t="shared" si="28"/>
        <v>172.63096840485099</v>
      </c>
      <c r="AJ120" s="38">
        <v>2.8699850947714713</v>
      </c>
      <c r="AK120" s="84"/>
      <c r="AL120" s="39">
        <v>88.951408286009297</v>
      </c>
      <c r="AM120" s="38">
        <v>0.93142535877672827</v>
      </c>
      <c r="AN120" s="38">
        <v>2.6426895682817997</v>
      </c>
      <c r="AO120" s="37">
        <f t="shared" si="29"/>
        <v>176.81455105042542</v>
      </c>
      <c r="AP120" s="38">
        <v>2.8345508713473082</v>
      </c>
      <c r="AQ120" s="84"/>
      <c r="AR120" s="14"/>
      <c r="AS120" s="14"/>
      <c r="AT120" s="14"/>
      <c r="AU120" s="14"/>
      <c r="AV120" s="14"/>
      <c r="AW120" s="14"/>
      <c r="AX120" s="14"/>
      <c r="AY120" s="14"/>
      <c r="AZ120" s="14"/>
      <c r="BA120" s="14"/>
      <c r="BB120" s="14"/>
      <c r="BC120" s="14"/>
      <c r="BD120" s="14"/>
      <c r="BE120" s="14"/>
      <c r="BF120" s="14"/>
      <c r="BG120" s="14"/>
      <c r="BH120" s="14"/>
    </row>
    <row r="121" spans="1:256" s="13" customFormat="1" x14ac:dyDescent="0.25">
      <c r="A121" s="14">
        <v>139</v>
      </c>
      <c r="B121" s="39">
        <v>95.443950019412995</v>
      </c>
      <c r="C121" s="38">
        <v>0.97869463537709933</v>
      </c>
      <c r="D121" s="38">
        <v>2.8936344869607447</v>
      </c>
      <c r="E121" s="37">
        <f t="shared" si="23"/>
        <v>192.56602755032483</v>
      </c>
      <c r="F121" s="38">
        <v>2.954738439841937</v>
      </c>
      <c r="G121" s="84"/>
      <c r="H121" s="39">
        <v>92.179988735435941</v>
      </c>
      <c r="I121" s="38">
        <v>0.95893580904255415</v>
      </c>
      <c r="J121" s="38">
        <v>2.7569892081023477</v>
      </c>
      <c r="K121" s="37">
        <f t="shared" si="24"/>
        <v>185.05266856603646</v>
      </c>
      <c r="L121" s="38">
        <v>2.8720368854879945</v>
      </c>
      <c r="M121" s="84"/>
      <c r="N121" s="39">
        <v>92.054690754189792</v>
      </c>
      <c r="O121" s="38">
        <v>0.97512771066729798</v>
      </c>
      <c r="P121" s="38">
        <v>2.7477005266856729</v>
      </c>
      <c r="Q121" s="37">
        <f t="shared" si="25"/>
        <v>183.74583422268546</v>
      </c>
      <c r="R121" s="38">
        <v>2.8157907995772242</v>
      </c>
      <c r="S121" s="84"/>
      <c r="T121" s="39">
        <v>92.117339744812881</v>
      </c>
      <c r="U121" s="38">
        <v>0.96703175985491896</v>
      </c>
      <c r="V121" s="38">
        <v>2.7523448673940103</v>
      </c>
      <c r="W121" s="37">
        <f t="shared" si="26"/>
        <v>184.39925139436087</v>
      </c>
      <c r="X121" s="38">
        <v>2.8436596741349867</v>
      </c>
      <c r="Y121" s="84"/>
      <c r="Z121" s="39">
        <v>93.749320386801401</v>
      </c>
      <c r="AA121" s="38">
        <v>0.97691117302219865</v>
      </c>
      <c r="AB121" s="38">
        <v>2.8206675068232085</v>
      </c>
      <c r="AC121" s="37">
        <f t="shared" si="27"/>
        <v>188.15593088650508</v>
      </c>
      <c r="AD121" s="38">
        <v>2.8853990119153683</v>
      </c>
      <c r="AE121" s="84"/>
      <c r="AF121" s="39">
        <v>87.710976535382258</v>
      </c>
      <c r="AG121" s="38">
        <v>0.88495388568311029</v>
      </c>
      <c r="AH121" s="38">
        <v>2.5564321635777114</v>
      </c>
      <c r="AI121" s="37">
        <f t="shared" si="28"/>
        <v>175.1874005684287</v>
      </c>
      <c r="AJ121" s="38">
        <v>2.8853596913002697</v>
      </c>
      <c r="AK121" s="84"/>
      <c r="AL121" s="39">
        <v>89.882833644786032</v>
      </c>
      <c r="AM121" s="38">
        <v>0.93004079817520235</v>
      </c>
      <c r="AN121" s="38">
        <v>2.6520663451316921</v>
      </c>
      <c r="AO121" s="37">
        <f t="shared" si="29"/>
        <v>179.46661739555711</v>
      </c>
      <c r="AP121" s="38">
        <v>2.8489010824849492</v>
      </c>
      <c r="AQ121" s="84"/>
      <c r="AR121" s="14"/>
      <c r="AS121" s="14"/>
      <c r="AT121" s="14"/>
      <c r="AU121" s="14"/>
      <c r="AV121" s="14"/>
      <c r="AW121" s="14"/>
      <c r="AX121" s="14"/>
      <c r="AY121" s="14"/>
      <c r="AZ121" s="14"/>
      <c r="BA121" s="14"/>
      <c r="BB121" s="14"/>
      <c r="BC121" s="14"/>
      <c r="BD121" s="14"/>
      <c r="BE121" s="14"/>
      <c r="BF121" s="14"/>
      <c r="BG121" s="14"/>
      <c r="BH121" s="14"/>
    </row>
    <row r="122" spans="1:256" s="24" customFormat="1" x14ac:dyDescent="0.25">
      <c r="A122" s="14">
        <v>140</v>
      </c>
      <c r="B122" s="39">
        <v>96.422644654790091</v>
      </c>
      <c r="C122" s="38">
        <v>0.97693331771948522</v>
      </c>
      <c r="D122" s="38">
        <v>2.9040932888859139</v>
      </c>
      <c r="E122" s="37">
        <f t="shared" si="23"/>
        <v>195.47012083921075</v>
      </c>
      <c r="F122" s="38">
        <v>2.9708390077840772</v>
      </c>
      <c r="G122" s="84"/>
      <c r="H122" s="39">
        <v>93.138924544478499</v>
      </c>
      <c r="I122" s="38">
        <v>0.95749190065845369</v>
      </c>
      <c r="J122" s="38">
        <v>2.7667956285407733</v>
      </c>
      <c r="K122" s="37">
        <f t="shared" si="24"/>
        <v>187.81946419457722</v>
      </c>
      <c r="L122" s="38">
        <v>2.8866862863775875</v>
      </c>
      <c r="M122" s="84"/>
      <c r="N122" s="39">
        <v>93.029818464857087</v>
      </c>
      <c r="O122" s="38">
        <v>0.973962973516592</v>
      </c>
      <c r="P122" s="38">
        <v>2.7575073746449763</v>
      </c>
      <c r="Q122" s="37">
        <f t="shared" si="25"/>
        <v>186.50334159733043</v>
      </c>
      <c r="R122" s="38">
        <v>2.8292840991341284</v>
      </c>
      <c r="S122" s="84"/>
      <c r="T122" s="39">
        <v>93.084371504667786</v>
      </c>
      <c r="U122" s="38">
        <v>0.9657274370875264</v>
      </c>
      <c r="V122" s="38">
        <v>2.762151501592875</v>
      </c>
      <c r="W122" s="37">
        <f t="shared" si="26"/>
        <v>187.16140289595376</v>
      </c>
      <c r="X122" s="38">
        <v>2.8577211800994129</v>
      </c>
      <c r="Y122" s="84"/>
      <c r="Z122" s="39">
        <v>94.726231559823603</v>
      </c>
      <c r="AA122" s="38">
        <v>0.97544814561803506</v>
      </c>
      <c r="AB122" s="38">
        <v>2.8308003317654453</v>
      </c>
      <c r="AC122" s="37">
        <f t="shared" si="27"/>
        <v>190.98673121827051</v>
      </c>
      <c r="AD122" s="38">
        <v>2.9001770158526265</v>
      </c>
      <c r="AE122" s="84"/>
      <c r="AF122" s="39">
        <v>88.595930421065376</v>
      </c>
      <c r="AG122" s="38">
        <v>0.88318567432619943</v>
      </c>
      <c r="AH122" s="38">
        <v>2.5649395298809083</v>
      </c>
      <c r="AI122" s="37">
        <f t="shared" si="28"/>
        <v>177.75234009830962</v>
      </c>
      <c r="AJ122" s="38">
        <v>2.9008114390782649</v>
      </c>
      <c r="AK122" s="84"/>
      <c r="AL122" s="39">
        <v>90.812874442961231</v>
      </c>
      <c r="AM122" s="38">
        <v>0.92857432392139572</v>
      </c>
      <c r="AN122" s="38">
        <v>2.6612234522629423</v>
      </c>
      <c r="AO122" s="37">
        <f t="shared" si="29"/>
        <v>182.12784084782004</v>
      </c>
      <c r="AP122" s="38">
        <v>2.8633118930087358</v>
      </c>
      <c r="AQ122" s="84"/>
      <c r="AR122" s="14"/>
      <c r="AS122" s="14"/>
      <c r="AT122" s="14"/>
      <c r="AU122" s="14"/>
      <c r="AV122" s="14"/>
      <c r="AW122" s="14"/>
      <c r="AX122" s="14"/>
      <c r="AY122" s="14"/>
      <c r="AZ122" s="14"/>
      <c r="BA122" s="14"/>
      <c r="BB122" s="14"/>
      <c r="BC122" s="14"/>
      <c r="BD122" s="14"/>
      <c r="BE122" s="14"/>
      <c r="BF122" s="14"/>
      <c r="BG122" s="14"/>
      <c r="BH122" s="14"/>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row>
    <row r="123" spans="1:256" s="13" customFormat="1" x14ac:dyDescent="0.25">
      <c r="A123" s="14">
        <v>141</v>
      </c>
      <c r="B123" s="39">
        <v>97.399577972509576</v>
      </c>
      <c r="C123" s="38">
        <v>0.97508844045139398</v>
      </c>
      <c r="D123" s="38">
        <v>2.9143138279233272</v>
      </c>
      <c r="E123" s="37">
        <f t="shared" si="23"/>
        <v>198.38443466713409</v>
      </c>
      <c r="F123" s="38">
        <v>2.9870106749670673</v>
      </c>
      <c r="G123" s="84"/>
      <c r="H123" s="39">
        <v>94.096416445136953</v>
      </c>
      <c r="I123" s="38">
        <v>0.95596430450576619</v>
      </c>
      <c r="J123" s="38">
        <v>2.7763770678136188</v>
      </c>
      <c r="K123" s="37">
        <f t="shared" si="24"/>
        <v>190.59584126239085</v>
      </c>
      <c r="L123" s="38">
        <v>2.9014006672381112</v>
      </c>
      <c r="M123" s="84"/>
      <c r="N123" s="39">
        <v>94.003781438373693</v>
      </c>
      <c r="O123" s="38">
        <v>0.97271096646774424</v>
      </c>
      <c r="P123" s="38">
        <v>2.7670827999989771</v>
      </c>
      <c r="Q123" s="37">
        <f t="shared" si="25"/>
        <v>189.27042439732941</v>
      </c>
      <c r="R123" s="38">
        <v>2.8428283276453667</v>
      </c>
      <c r="S123" s="84"/>
      <c r="T123" s="39">
        <v>94.050098941755323</v>
      </c>
      <c r="U123" s="38">
        <v>0.96433763548676055</v>
      </c>
      <c r="V123" s="38">
        <v>2.7717299339062977</v>
      </c>
      <c r="W123" s="37">
        <f t="shared" si="26"/>
        <v>189.93313282986006</v>
      </c>
      <c r="X123" s="38">
        <v>2.8718404095515648</v>
      </c>
      <c r="Y123" s="84"/>
      <c r="Z123" s="39">
        <v>95.701679705441634</v>
      </c>
      <c r="AA123" s="38">
        <v>0.97389970345957266</v>
      </c>
      <c r="AB123" s="38">
        <v>2.8406983139611519</v>
      </c>
      <c r="AC123" s="37">
        <f t="shared" si="27"/>
        <v>193.82742953223166</v>
      </c>
      <c r="AD123" s="38">
        <v>2.9150153258812623</v>
      </c>
      <c r="AE123" s="84"/>
      <c r="AF123" s="39">
        <v>89.479116095391575</v>
      </c>
      <c r="AG123" s="38">
        <v>0.88134438712870633</v>
      </c>
      <c r="AH123" s="38">
        <v>2.5732487695519062</v>
      </c>
      <c r="AI123" s="37">
        <f t="shared" si="28"/>
        <v>180.32558886786151</v>
      </c>
      <c r="AJ123" s="38">
        <v>2.9163440375716423</v>
      </c>
      <c r="AK123" s="84"/>
      <c r="AL123" s="39">
        <v>91.741448766882627</v>
      </c>
      <c r="AM123" s="38">
        <v>0.92702767679822529</v>
      </c>
      <c r="AN123" s="38">
        <v>2.6701657847754419</v>
      </c>
      <c r="AO123" s="37">
        <f t="shared" si="29"/>
        <v>184.79800663259547</v>
      </c>
      <c r="AP123" s="38">
        <v>2.8777871388186003</v>
      </c>
      <c r="AQ123" s="84"/>
      <c r="AR123" s="14"/>
      <c r="AS123" s="14"/>
      <c r="AT123" s="14"/>
      <c r="AU123" s="14"/>
      <c r="AV123" s="14"/>
      <c r="AW123" s="14"/>
      <c r="AX123" s="14"/>
      <c r="AY123" s="14"/>
      <c r="AZ123" s="14"/>
      <c r="BA123" s="14"/>
      <c r="BB123" s="14"/>
      <c r="BC123" s="14"/>
      <c r="BD123" s="14"/>
      <c r="BE123" s="14"/>
      <c r="BF123" s="14"/>
      <c r="BG123" s="14"/>
      <c r="BH123" s="14"/>
    </row>
    <row r="124" spans="1:256" s="13" customFormat="1" x14ac:dyDescent="0.25">
      <c r="A124" s="14">
        <v>142</v>
      </c>
      <c r="B124" s="39">
        <v>98.374666412960977</v>
      </c>
      <c r="C124" s="38">
        <v>0.97316190288860938</v>
      </c>
      <c r="D124" s="38">
        <v>2.9243011840264659</v>
      </c>
      <c r="E124" s="37">
        <f t="shared" si="23"/>
        <v>201.30873585116055</v>
      </c>
      <c r="F124" s="38">
        <v>3.0032572374916717</v>
      </c>
      <c r="G124" s="84"/>
      <c r="H124" s="39">
        <v>95.052380749642722</v>
      </c>
      <c r="I124" s="38">
        <v>0.95435479772510945</v>
      </c>
      <c r="J124" s="38">
        <v>2.7857384307799968</v>
      </c>
      <c r="K124" s="37">
        <f t="shared" si="24"/>
        <v>193.38157969317083</v>
      </c>
      <c r="L124" s="38">
        <v>2.9161837463835347</v>
      </c>
      <c r="M124" s="84"/>
      <c r="N124" s="39">
        <v>94.976492404841423</v>
      </c>
      <c r="O124" s="38">
        <v>0.97137341019556089</v>
      </c>
      <c r="P124" s="38">
        <v>2.7764319102683652</v>
      </c>
      <c r="Q124" s="37">
        <f t="shared" si="25"/>
        <v>192.04685630759778</v>
      </c>
      <c r="R124" s="38">
        <v>2.8564273896624899</v>
      </c>
      <c r="S124" s="84"/>
      <c r="T124" s="39">
        <v>95.01443657724208</v>
      </c>
      <c r="U124" s="38">
        <v>0.96286410396033162</v>
      </c>
      <c r="V124" s="38">
        <v>2.781085170524181</v>
      </c>
      <c r="W124" s="37">
        <f t="shared" si="26"/>
        <v>192.71421800038425</v>
      </c>
      <c r="X124" s="38">
        <v>2.8860211722339812</v>
      </c>
      <c r="Y124" s="84"/>
      <c r="Z124" s="39">
        <v>96.6755794089012</v>
      </c>
      <c r="AA124" s="38">
        <v>0.97226765654208336</v>
      </c>
      <c r="AB124" s="38">
        <v>2.8503665471474156</v>
      </c>
      <c r="AC124" s="37">
        <f t="shared" si="27"/>
        <v>196.67779607937908</v>
      </c>
      <c r="AD124" s="38">
        <v>2.9299177884118501</v>
      </c>
      <c r="AE124" s="84"/>
      <c r="AF124" s="39">
        <v>90.360460482520281</v>
      </c>
      <c r="AG124" s="38">
        <v>0.87943176831606351</v>
      </c>
      <c r="AH124" s="38">
        <v>2.5813644643429567</v>
      </c>
      <c r="AI124" s="37">
        <f t="shared" si="28"/>
        <v>182.90695333220447</v>
      </c>
      <c r="AJ124" s="38">
        <v>2.9319611140266324</v>
      </c>
      <c r="AK124" s="84"/>
      <c r="AL124" s="39">
        <v>92.668476443680859</v>
      </c>
      <c r="AM124" s="38">
        <v>0.92540258925581043</v>
      </c>
      <c r="AN124" s="38">
        <v>2.678898187305661</v>
      </c>
      <c r="AO124" s="37">
        <f t="shared" si="29"/>
        <v>187.47690481990114</v>
      </c>
      <c r="AP124" s="38">
        <v>2.892330581648582</v>
      </c>
      <c r="AQ124" s="84"/>
      <c r="AR124" s="14"/>
      <c r="AS124" s="14"/>
      <c r="AT124" s="14"/>
      <c r="AU124" s="14"/>
      <c r="AV124" s="14"/>
      <c r="AW124" s="14"/>
      <c r="AX124" s="14"/>
      <c r="AY124" s="14"/>
      <c r="AZ124" s="14"/>
      <c r="BA124" s="14"/>
      <c r="BB124" s="14"/>
      <c r="BC124" s="14"/>
      <c r="BD124" s="14"/>
      <c r="BE124" s="14"/>
      <c r="BF124" s="14"/>
      <c r="BG124" s="14"/>
      <c r="BH124" s="14"/>
    </row>
    <row r="125" spans="1:256" s="13" customFormat="1" x14ac:dyDescent="0.25">
      <c r="A125" s="14">
        <v>143</v>
      </c>
      <c r="B125" s="39">
        <v>99.347828315849583</v>
      </c>
      <c r="C125" s="38">
        <v>0.97115559255831485</v>
      </c>
      <c r="D125" s="38">
        <v>2.9340603879769551</v>
      </c>
      <c r="E125" s="37">
        <f t="shared" si="23"/>
        <v>204.2427962391375</v>
      </c>
      <c r="F125" s="38">
        <v>3.0195824223039276</v>
      </c>
      <c r="G125" s="84"/>
      <c r="H125" s="39">
        <v>96.006735547367825</v>
      </c>
      <c r="I125" s="38">
        <v>0.95266514904178479</v>
      </c>
      <c r="J125" s="38">
        <v>2.7948845728512381</v>
      </c>
      <c r="K125" s="37">
        <f t="shared" si="24"/>
        <v>196.17646426602207</v>
      </c>
      <c r="L125" s="38">
        <v>2.9310391710206671</v>
      </c>
      <c r="M125" s="84"/>
      <c r="N125" s="39">
        <v>95.947865815036977</v>
      </c>
      <c r="O125" s="38">
        <v>0.96995202021332716</v>
      </c>
      <c r="P125" s="38">
        <v>2.7855597643244305</v>
      </c>
      <c r="Q125" s="37">
        <f t="shared" si="25"/>
        <v>194.83241607192221</v>
      </c>
      <c r="R125" s="38">
        <v>2.8700851127862266</v>
      </c>
      <c r="S125" s="84"/>
      <c r="T125" s="39">
        <v>95.977300681202422</v>
      </c>
      <c r="U125" s="38">
        <v>0.96130858462754887</v>
      </c>
      <c r="V125" s="38">
        <v>2.7902221685878343</v>
      </c>
      <c r="W125" s="37">
        <f t="shared" si="26"/>
        <v>195.50444016897208</v>
      </c>
      <c r="X125" s="38">
        <v>2.9002672039460582</v>
      </c>
      <c r="Y125" s="84"/>
      <c r="Z125" s="39">
        <v>97.647847065443287</v>
      </c>
      <c r="AA125" s="38">
        <v>0.97055380638582278</v>
      </c>
      <c r="AB125" s="38">
        <v>2.8598100761506928</v>
      </c>
      <c r="AC125" s="37">
        <f t="shared" si="27"/>
        <v>199.53760615552977</v>
      </c>
      <c r="AD125" s="38">
        <v>2.9448881770042097</v>
      </c>
      <c r="AE125" s="84"/>
      <c r="AF125" s="39">
        <v>91.239892250836348</v>
      </c>
      <c r="AG125" s="38">
        <v>0.87744954910201756</v>
      </c>
      <c r="AH125" s="38">
        <v>2.5892911352726076</v>
      </c>
      <c r="AI125" s="37">
        <f t="shared" si="28"/>
        <v>185.49624446747708</v>
      </c>
      <c r="AJ125" s="38">
        <v>2.9476662236973215</v>
      </c>
      <c r="AK125" s="84"/>
      <c r="AL125" s="39">
        <v>93.593879032936655</v>
      </c>
      <c r="AM125" s="38">
        <v>0.92370078465767236</v>
      </c>
      <c r="AN125" s="38">
        <v>2.6874254497985191</v>
      </c>
      <c r="AO125" s="37">
        <f t="shared" si="29"/>
        <v>190.16433026969966</v>
      </c>
      <c r="AP125" s="38">
        <v>2.9069459090749064</v>
      </c>
      <c r="AQ125" s="84"/>
      <c r="AR125" s="14"/>
      <c r="AS125" s="14"/>
      <c r="AT125" s="14"/>
      <c r="AU125" s="14"/>
      <c r="AV125" s="14"/>
      <c r="AW125" s="14"/>
      <c r="AX125" s="14"/>
      <c r="AY125" s="14"/>
      <c r="AZ125" s="14"/>
      <c r="BA125" s="14"/>
      <c r="BB125" s="14"/>
      <c r="BC125" s="14"/>
      <c r="BD125" s="14"/>
      <c r="BE125" s="14"/>
      <c r="BF125" s="14"/>
      <c r="BG125" s="14"/>
      <c r="BH125" s="14"/>
    </row>
    <row r="126" spans="1:256" s="13" customFormat="1" x14ac:dyDescent="0.25">
      <c r="A126" s="14">
        <v>144</v>
      </c>
      <c r="B126" s="39">
        <v>100.3189839084079</v>
      </c>
      <c r="C126" s="38">
        <v>0.96907138444022323</v>
      </c>
      <c r="D126" s="38">
        <v>2.9435964172223175</v>
      </c>
      <c r="E126" s="37">
        <f t="shared" si="23"/>
        <v>207.18639265635983</v>
      </c>
      <c r="F126" s="38">
        <v>3.035989887327613</v>
      </c>
      <c r="G126" s="84"/>
      <c r="H126" s="39">
        <v>96.959400696409602</v>
      </c>
      <c r="I126" s="38">
        <v>0.95089711799634813</v>
      </c>
      <c r="J126" s="38">
        <v>2.8038202958868554</v>
      </c>
      <c r="K126" s="37">
        <f t="shared" si="24"/>
        <v>198.98028456190892</v>
      </c>
      <c r="L126" s="38">
        <v>2.945970517363901</v>
      </c>
      <c r="M126" s="84"/>
      <c r="N126" s="39">
        <v>96.917817835250304</v>
      </c>
      <c r="O126" s="38">
        <v>0.96844850605899069</v>
      </c>
      <c r="P126" s="38">
        <v>2.7944713677397388</v>
      </c>
      <c r="Q126" s="37">
        <f t="shared" si="25"/>
        <v>197.62688743966194</v>
      </c>
      <c r="R126" s="38">
        <v>2.8838052476522908</v>
      </c>
      <c r="S126" s="84"/>
      <c r="T126" s="39">
        <v>96.938609265829953</v>
      </c>
      <c r="U126" s="38">
        <v>0.95967281202766941</v>
      </c>
      <c r="V126" s="38">
        <v>2.7991458318132971</v>
      </c>
      <c r="W126" s="37">
        <f t="shared" si="26"/>
        <v>198.30358600078537</v>
      </c>
      <c r="X126" s="38">
        <v>2.9145821665912219</v>
      </c>
      <c r="Y126" s="84"/>
      <c r="Z126" s="39">
        <v>98.61840087182911</v>
      </c>
      <c r="AA126" s="38">
        <v>0.96875994524960163</v>
      </c>
      <c r="AB126" s="38">
        <v>2.8690338924810277</v>
      </c>
      <c r="AC126" s="37">
        <f t="shared" si="27"/>
        <v>202.40664004801079</v>
      </c>
      <c r="AD126" s="38">
        <v>2.9599301924183674</v>
      </c>
      <c r="AE126" s="84"/>
      <c r="AF126" s="39">
        <v>92.117341799938359</v>
      </c>
      <c r="AG126" s="38">
        <v>0.87539944705639883</v>
      </c>
      <c r="AH126" s="38">
        <v>2.5970332396009144</v>
      </c>
      <c r="AI126" s="37">
        <f t="shared" si="28"/>
        <v>188.09327770707799</v>
      </c>
      <c r="AJ126" s="38">
        <v>2.9634628502006812</v>
      </c>
      <c r="AK126" s="84"/>
      <c r="AL126" s="39">
        <v>94.517579817594338</v>
      </c>
      <c r="AM126" s="38">
        <v>0.92192397655769298</v>
      </c>
      <c r="AN126" s="38">
        <v>2.6957523036703264</v>
      </c>
      <c r="AO126" s="37">
        <f t="shared" si="29"/>
        <v>192.86008257336999</v>
      </c>
      <c r="AP126" s="38">
        <v>2.9216367346683612</v>
      </c>
      <c r="AQ126" s="84"/>
      <c r="AR126" s="14"/>
      <c r="AS126" s="14"/>
      <c r="AT126" s="14"/>
      <c r="AU126" s="14"/>
      <c r="AV126" s="14"/>
      <c r="AW126" s="14"/>
      <c r="AX126" s="14"/>
      <c r="AY126" s="14"/>
      <c r="AZ126" s="14"/>
      <c r="BA126" s="14"/>
      <c r="BB126" s="14"/>
      <c r="BC126" s="14"/>
      <c r="BD126" s="14"/>
      <c r="BE126" s="14"/>
      <c r="BF126" s="14"/>
      <c r="BG126" s="14"/>
      <c r="BH126" s="14"/>
    </row>
    <row r="127" spans="1:256" s="13" customFormat="1" x14ac:dyDescent="0.25">
      <c r="A127" s="14">
        <v>145</v>
      </c>
      <c r="B127" s="39">
        <v>101.28805529284811</v>
      </c>
      <c r="C127" s="38">
        <v>0.96691114024196523</v>
      </c>
      <c r="D127" s="38">
        <v>2.9529141920885644</v>
      </c>
      <c r="E127" s="37">
        <f t="shared" si="23"/>
        <v>210.1393068484484</v>
      </c>
      <c r="F127" s="38">
        <v>3.0524832217167157</v>
      </c>
      <c r="G127" s="84"/>
      <c r="H127" s="39">
        <v>97.910297814405965</v>
      </c>
      <c r="I127" s="38">
        <v>0.94905245420582673</v>
      </c>
      <c r="J127" s="38">
        <v>2.8125503444656612</v>
      </c>
      <c r="K127" s="37">
        <f t="shared" si="24"/>
        <v>201.79283490637457</v>
      </c>
      <c r="L127" s="38">
        <v>2.9609812908793383</v>
      </c>
      <c r="M127" s="84"/>
      <c r="N127" s="39">
        <v>97.886266341309309</v>
      </c>
      <c r="O127" s="38">
        <v>0.96686457051086094</v>
      </c>
      <c r="P127" s="38">
        <v>2.8031716685503527</v>
      </c>
      <c r="Q127" s="37">
        <f t="shared" si="25"/>
        <v>200.4300591082123</v>
      </c>
      <c r="R127" s="38">
        <v>2.8975914680659951</v>
      </c>
      <c r="S127" s="84"/>
      <c r="T127" s="39">
        <v>97.89828207785763</v>
      </c>
      <c r="U127" s="38">
        <v>0.95795851235834562</v>
      </c>
      <c r="V127" s="38">
        <v>2.8078610065080065</v>
      </c>
      <c r="W127" s="37">
        <f t="shared" si="26"/>
        <v>201.11144700729338</v>
      </c>
      <c r="X127" s="38">
        <v>2.9289696483630361</v>
      </c>
      <c r="Y127" s="84"/>
      <c r="Z127" s="39">
        <v>99.587160817078711</v>
      </c>
      <c r="AA127" s="38">
        <v>0.96688785537641309</v>
      </c>
      <c r="AB127" s="38">
        <v>2.8780429303194586</v>
      </c>
      <c r="AC127" s="37">
        <f t="shared" si="27"/>
        <v>205.28468297833024</v>
      </c>
      <c r="AD127" s="38">
        <v>2.9750474627992789</v>
      </c>
      <c r="AE127" s="84"/>
      <c r="AF127" s="39">
        <v>92.992741246994768</v>
      </c>
      <c r="AG127" s="38">
        <v>0.87328316550446061</v>
      </c>
      <c r="AH127" s="38">
        <v>2.6045951681413437</v>
      </c>
      <c r="AI127" s="37">
        <f t="shared" si="28"/>
        <v>190.69787287521933</v>
      </c>
      <c r="AJ127" s="38">
        <v>2.9793544059902226</v>
      </c>
      <c r="AK127" s="84"/>
      <c r="AL127" s="39">
        <v>95.439503794152031</v>
      </c>
      <c r="AM127" s="38">
        <v>0.92007386800766255</v>
      </c>
      <c r="AN127" s="38">
        <v>2.703883418345848</v>
      </c>
      <c r="AO127" s="37">
        <f t="shared" si="29"/>
        <v>195.56396599171583</v>
      </c>
      <c r="AP127" s="38">
        <v>2.9364065982805347</v>
      </c>
      <c r="AQ127" s="84"/>
      <c r="AR127" s="14"/>
      <c r="AS127" s="14"/>
      <c r="AT127" s="14"/>
      <c r="AU127" s="14"/>
      <c r="AV127" s="14"/>
      <c r="AW127" s="14"/>
      <c r="AX127" s="14"/>
      <c r="AY127" s="14"/>
      <c r="AZ127" s="14"/>
      <c r="BA127" s="14"/>
      <c r="BB127" s="14"/>
      <c r="BC127" s="14"/>
      <c r="BD127" s="14"/>
      <c r="BE127" s="14"/>
      <c r="BF127" s="14"/>
      <c r="BG127" s="14"/>
      <c r="BH127" s="14"/>
    </row>
    <row r="128" spans="1:256" s="13" customFormat="1" x14ac:dyDescent="0.25">
      <c r="A128" s="14">
        <v>146</v>
      </c>
      <c r="B128" s="39">
        <v>102.25496643309009</v>
      </c>
      <c r="C128" s="38">
        <v>0.96467670770899616</v>
      </c>
      <c r="D128" s="38">
        <v>2.9620185723511869</v>
      </c>
      <c r="E128" s="37">
        <f t="shared" si="23"/>
        <v>213.10132542079958</v>
      </c>
      <c r="F128" s="38">
        <v>3.0690659462168641</v>
      </c>
      <c r="G128" s="84"/>
      <c r="H128" s="39">
        <v>98.859350268611792</v>
      </c>
      <c r="I128" s="38">
        <v>0.94713289665665812</v>
      </c>
      <c r="J128" s="38">
        <v>2.8210794025157639</v>
      </c>
      <c r="K128" s="37">
        <f t="shared" si="24"/>
        <v>204.61391430889034</v>
      </c>
      <c r="L128" s="38">
        <v>2.9760749266449555</v>
      </c>
      <c r="M128" s="84"/>
      <c r="N128" s="39">
        <v>98.853130911820159</v>
      </c>
      <c r="O128" s="38">
        <v>0.96520190883242662</v>
      </c>
      <c r="P128" s="38">
        <v>2.8116655534126647</v>
      </c>
      <c r="Q128" s="37">
        <f t="shared" si="25"/>
        <v>203.24172466162497</v>
      </c>
      <c r="R128" s="38">
        <v>2.9114473712762936</v>
      </c>
      <c r="S128" s="84"/>
      <c r="T128" s="39">
        <v>98.856240590215975</v>
      </c>
      <c r="U128" s="38">
        <v>0.9561674027445477</v>
      </c>
      <c r="V128" s="38">
        <v>2.8163724779642143</v>
      </c>
      <c r="W128" s="37">
        <f t="shared" si="26"/>
        <v>203.9278194852576</v>
      </c>
      <c r="X128" s="38">
        <v>2.9434331640589395</v>
      </c>
      <c r="Y128" s="84"/>
      <c r="Z128" s="39">
        <v>100.55404867245512</v>
      </c>
      <c r="AA128" s="38">
        <v>0.96493930827071139</v>
      </c>
      <c r="AB128" s="38">
        <v>2.886842062881926</v>
      </c>
      <c r="AC128" s="37">
        <f t="shared" si="27"/>
        <v>208.17152504121216</v>
      </c>
      <c r="AD128" s="38">
        <v>2.9902435439862245</v>
      </c>
      <c r="AE128" s="84"/>
      <c r="AF128" s="39">
        <v>93.866024412499229</v>
      </c>
      <c r="AG128" s="38">
        <v>0.87110239295791558</v>
      </c>
      <c r="AH128" s="38">
        <v>2.6119812428923099</v>
      </c>
      <c r="AI128" s="37">
        <f t="shared" si="28"/>
        <v>193.30985411811164</v>
      </c>
      <c r="AJ128" s="38">
        <v>2.995344232936886</v>
      </c>
      <c r="AK128" s="84"/>
      <c r="AL128" s="39">
        <v>96.359577662159694</v>
      </c>
      <c r="AM128" s="38">
        <v>0.9181521508951711</v>
      </c>
      <c r="AN128" s="38">
        <v>2.7118233981524869</v>
      </c>
      <c r="AO128" s="37">
        <f t="shared" si="29"/>
        <v>198.27578938986832</v>
      </c>
      <c r="AP128" s="38">
        <v>2.9512589664539512</v>
      </c>
      <c r="AQ128" s="84"/>
      <c r="AR128" s="14"/>
      <c r="AS128" s="14"/>
      <c r="AT128" s="14"/>
      <c r="AU128" s="14"/>
      <c r="AV128" s="14"/>
      <c r="AW128" s="14"/>
      <c r="AX128" s="14"/>
      <c r="AY128" s="14"/>
      <c r="AZ128" s="14"/>
      <c r="BA128" s="14"/>
      <c r="BB128" s="14"/>
      <c r="BC128" s="14"/>
      <c r="BD128" s="14"/>
      <c r="BE128" s="14"/>
      <c r="BF128" s="14"/>
      <c r="BG128" s="14"/>
      <c r="BH128" s="14"/>
    </row>
    <row r="129" spans="1:256" s="24" customFormat="1" x14ac:dyDescent="0.25">
      <c r="A129" s="14">
        <v>147</v>
      </c>
      <c r="B129" s="39">
        <v>103.21964314079909</v>
      </c>
      <c r="C129" s="38">
        <v>0.96236991996740429</v>
      </c>
      <c r="D129" s="38">
        <v>2.9709143541480851</v>
      </c>
      <c r="E129" s="37">
        <f t="shared" si="23"/>
        <v>216.07223977494766</v>
      </c>
      <c r="F129" s="38">
        <v>3.0857415136311497</v>
      </c>
      <c r="G129" s="84"/>
      <c r="H129" s="39">
        <v>99.806483165268446</v>
      </c>
      <c r="I129" s="38">
        <v>0.94514017302788034</v>
      </c>
      <c r="J129" s="38">
        <v>2.829412090287168</v>
      </c>
      <c r="K129" s="37">
        <f t="shared" si="24"/>
        <v>207.44332639917752</v>
      </c>
      <c r="L129" s="38">
        <v>2.9912547898215056</v>
      </c>
      <c r="M129" s="84"/>
      <c r="N129" s="39">
        <v>99.818332820652586</v>
      </c>
      <c r="O129" s="38">
        <v>0.96346220804633376</v>
      </c>
      <c r="P129" s="38">
        <v>2.8199578441377251</v>
      </c>
      <c r="Q129" s="37">
        <f t="shared" si="25"/>
        <v>206.06168250576269</v>
      </c>
      <c r="R129" s="38">
        <v>2.9253764783784453</v>
      </c>
      <c r="S129" s="84"/>
      <c r="T129" s="39">
        <v>99.812407992960516</v>
      </c>
      <c r="U129" s="38">
        <v>0.95430119053710527</v>
      </c>
      <c r="V129" s="38">
        <v>2.8246849672124466</v>
      </c>
      <c r="W129" s="37">
        <f t="shared" si="26"/>
        <v>206.75250445247005</v>
      </c>
      <c r="X129" s="38">
        <v>2.9579761555138386</v>
      </c>
      <c r="Y129" s="84"/>
      <c r="Z129" s="39">
        <v>101.51898798072583</v>
      </c>
      <c r="AA129" s="38">
        <v>0.96291606400687257</v>
      </c>
      <c r="AB129" s="38">
        <v>2.8954360991429056</v>
      </c>
      <c r="AC129" s="37">
        <f t="shared" si="27"/>
        <v>211.06696114035506</v>
      </c>
      <c r="AD129" s="38">
        <v>3.0055219199381984</v>
      </c>
      <c r="AE129" s="84"/>
      <c r="AF129" s="39">
        <v>94.737126805457137</v>
      </c>
      <c r="AG129" s="38">
        <v>0.86885880257607795</v>
      </c>
      <c r="AH129" s="38">
        <v>2.6191957149714962</v>
      </c>
      <c r="AI129" s="37">
        <f t="shared" si="28"/>
        <v>195.92904983308313</v>
      </c>
      <c r="AJ129" s="38">
        <v>3.011435603011682</v>
      </c>
      <c r="AK129" s="84"/>
      <c r="AL129" s="39">
        <v>97.277729813054862</v>
      </c>
      <c r="AM129" s="38">
        <v>0.91616050531120408</v>
      </c>
      <c r="AN129" s="38">
        <v>2.7195767795546102</v>
      </c>
      <c r="AO129" s="37">
        <f t="shared" si="29"/>
        <v>200.99536616942294</v>
      </c>
      <c r="AP129" s="38">
        <v>2.9661972329474855</v>
      </c>
      <c r="AQ129" s="84"/>
      <c r="AR129" s="14"/>
      <c r="AS129" s="14"/>
      <c r="AT129" s="14"/>
      <c r="AU129" s="14"/>
      <c r="AV129" s="14"/>
      <c r="AW129" s="14"/>
      <c r="AX129" s="14"/>
      <c r="AY129" s="14"/>
      <c r="AZ129" s="14"/>
      <c r="BA129" s="14"/>
      <c r="BB129" s="14"/>
      <c r="BC129" s="14"/>
      <c r="BD129" s="14"/>
      <c r="BE129" s="14"/>
      <c r="BF129" s="14"/>
      <c r="BG129" s="14"/>
      <c r="BH129" s="14"/>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row>
    <row r="130" spans="1:256" s="13" customFormat="1" x14ac:dyDescent="0.25">
      <c r="A130" s="14">
        <v>148</v>
      </c>
      <c r="B130" s="39">
        <v>104.18201306076648</v>
      </c>
      <c r="C130" s="38">
        <v>0.95999259490000455</v>
      </c>
      <c r="D130" s="38">
        <v>2.9796062672181418</v>
      </c>
      <c r="E130" s="37">
        <f t="shared" si="23"/>
        <v>219.05184604216581</v>
      </c>
      <c r="F130" s="38">
        <v>3.102513309379249</v>
      </c>
      <c r="G130" s="84"/>
      <c r="H130" s="39">
        <v>100.75162333829633</v>
      </c>
      <c r="I130" s="38">
        <v>0.94307599904455586</v>
      </c>
      <c r="J130" s="38">
        <v>2.8375529616507382</v>
      </c>
      <c r="K130" s="37">
        <f t="shared" si="24"/>
        <v>210.28087936082827</v>
      </c>
      <c r="L130" s="38">
        <v>3.0065241762245938</v>
      </c>
      <c r="M130" s="84"/>
      <c r="N130" s="39">
        <v>100.78179502869892</v>
      </c>
      <c r="O130" s="38">
        <v>0.96164714623626679</v>
      </c>
      <c r="P130" s="38">
        <v>2.8280532945859314</v>
      </c>
      <c r="Q130" s="37">
        <f t="shared" si="25"/>
        <v>208.88973580034863</v>
      </c>
      <c r="R130" s="38">
        <v>2.9393822348389151</v>
      </c>
      <c r="S130" s="84"/>
      <c r="T130" s="39">
        <v>100.76670918349762</v>
      </c>
      <c r="U130" s="38">
        <v>0.95236157264040955</v>
      </c>
      <c r="V130" s="38">
        <v>2.8328031281183348</v>
      </c>
      <c r="W130" s="37">
        <f t="shared" si="26"/>
        <v>209.58530758058839</v>
      </c>
      <c r="X130" s="38">
        <v>2.9726019921452154</v>
      </c>
      <c r="Y130" s="84"/>
      <c r="Z130" s="39">
        <v>102.48190404473272</v>
      </c>
      <c r="AA130" s="38">
        <v>0.96081987056813389</v>
      </c>
      <c r="AB130" s="38">
        <v>2.9038297809020368</v>
      </c>
      <c r="AC130" s="37">
        <f t="shared" si="27"/>
        <v>213.97079092125711</v>
      </c>
      <c r="AD130" s="38">
        <v>3.0208860032674592</v>
      </c>
      <c r="AE130" s="84"/>
      <c r="AF130" s="39">
        <v>95.605985608033208</v>
      </c>
      <c r="AG130" s="38">
        <v>0.86655405165747013</v>
      </c>
      <c r="AH130" s="38">
        <v>2.6262427628363576</v>
      </c>
      <c r="AI130" s="37">
        <f t="shared" si="28"/>
        <v>198.5552925959195</v>
      </c>
      <c r="AJ130" s="38">
        <v>3.027631719058284</v>
      </c>
      <c r="AK130" s="84"/>
      <c r="AL130" s="39">
        <v>98.193890318366073</v>
      </c>
      <c r="AM130" s="38">
        <v>0.91410059894687024</v>
      </c>
      <c r="AN130" s="38">
        <v>2.7271480287111447</v>
      </c>
      <c r="AO130" s="37">
        <f t="shared" si="29"/>
        <v>203.72251419813409</v>
      </c>
      <c r="AP130" s="38">
        <v>2.9812247193685133</v>
      </c>
      <c r="AQ130" s="84"/>
      <c r="AR130" s="14"/>
      <c r="AS130" s="14"/>
      <c r="AT130" s="14"/>
      <c r="AU130" s="14"/>
      <c r="AV130" s="14"/>
      <c r="AW130" s="14"/>
      <c r="AX130" s="14"/>
      <c r="AY130" s="14"/>
      <c r="AZ130" s="14"/>
      <c r="BA130" s="14"/>
      <c r="BB130" s="14"/>
      <c r="BC130" s="14"/>
      <c r="BD130" s="14"/>
      <c r="BE130" s="14"/>
      <c r="BF130" s="14"/>
      <c r="BG130" s="14"/>
      <c r="BH130" s="14"/>
    </row>
    <row r="131" spans="1:256" s="13" customFormat="1" x14ac:dyDescent="0.25">
      <c r="A131" s="14">
        <v>149</v>
      </c>
      <c r="B131" s="39">
        <v>105.14200565566648</v>
      </c>
      <c r="C131" s="38">
        <v>0.95754653455483307</v>
      </c>
      <c r="D131" s="38">
        <v>2.9880989724492508</v>
      </c>
      <c r="E131" s="37">
        <f t="shared" si="23"/>
        <v>222.03994501461506</v>
      </c>
      <c r="F131" s="38">
        <v>3.1193846521433501</v>
      </c>
      <c r="G131" s="84"/>
      <c r="H131" s="39">
        <v>101.69469933734089</v>
      </c>
      <c r="I131" s="38">
        <v>0.94094207786105599</v>
      </c>
      <c r="J131" s="38">
        <v>2.8455065017074057</v>
      </c>
      <c r="K131" s="37">
        <f t="shared" si="24"/>
        <v>213.12638586253567</v>
      </c>
      <c r="L131" s="38">
        <v>3.0218863129895679</v>
      </c>
      <c r="M131" s="84"/>
      <c r="N131" s="39">
        <v>101.74344217493518</v>
      </c>
      <c r="O131" s="38">
        <v>0.9597583918778696</v>
      </c>
      <c r="P131" s="38">
        <v>2.8359565879049473</v>
      </c>
      <c r="Q131" s="37">
        <f t="shared" si="25"/>
        <v>211.72569238825358</v>
      </c>
      <c r="R131" s="38">
        <v>2.9534680111288392</v>
      </c>
      <c r="S131" s="84"/>
      <c r="T131" s="39">
        <v>101.71907075613804</v>
      </c>
      <c r="U131" s="38">
        <v>0.95035023486946102</v>
      </c>
      <c r="V131" s="38">
        <v>2.840731544806177</v>
      </c>
      <c r="W131" s="37">
        <f t="shared" si="26"/>
        <v>212.42603912539457</v>
      </c>
      <c r="X131" s="38">
        <v>2.9873139715991961</v>
      </c>
      <c r="Y131" s="84"/>
      <c r="Z131" s="39">
        <v>103.44272391530085</v>
      </c>
      <c r="AA131" s="38">
        <v>0.95865246321634956</v>
      </c>
      <c r="AB131" s="38">
        <v>2.9120277801770991</v>
      </c>
      <c r="AC131" s="37">
        <f t="shared" si="27"/>
        <v>216.88281870143422</v>
      </c>
      <c r="AD131" s="38">
        <v>3.0363391358704988</v>
      </c>
      <c r="AE131" s="84"/>
      <c r="AF131" s="39">
        <v>96.472539659690682</v>
      </c>
      <c r="AG131" s="38">
        <v>0.86418978116072154</v>
      </c>
      <c r="AH131" s="38">
        <v>2.633126490774524</v>
      </c>
      <c r="AI131" s="37">
        <f t="shared" si="28"/>
        <v>201.18841908669401</v>
      </c>
      <c r="AJ131" s="38">
        <v>3.0439357156494711</v>
      </c>
      <c r="AK131" s="84"/>
      <c r="AL131" s="39">
        <v>99.107990917312947</v>
      </c>
      <c r="AM131" s="38">
        <v>0.91197408651929379</v>
      </c>
      <c r="AN131" s="38">
        <v>2.7345415393397356</v>
      </c>
      <c r="AO131" s="37">
        <f t="shared" si="29"/>
        <v>206.45705573747384</v>
      </c>
      <c r="AP131" s="38">
        <v>2.996344675901665</v>
      </c>
      <c r="AQ131" s="84"/>
      <c r="AR131" s="14"/>
      <c r="AS131" s="14"/>
      <c r="AT131" s="14"/>
      <c r="AU131" s="14"/>
      <c r="AV131" s="14"/>
      <c r="AW131" s="14"/>
      <c r="AX131" s="14"/>
      <c r="AY131" s="14"/>
      <c r="AZ131" s="14"/>
      <c r="BA131" s="14"/>
      <c r="BB131" s="14"/>
      <c r="BC131" s="14"/>
      <c r="BD131" s="14"/>
      <c r="BE131" s="14"/>
      <c r="BF131" s="14"/>
      <c r="BG131" s="14"/>
      <c r="BH131" s="14"/>
    </row>
    <row r="132" spans="1:256" s="13" customFormat="1" x14ac:dyDescent="0.25">
      <c r="A132" s="14">
        <v>150</v>
      </c>
      <c r="B132" s="39">
        <v>106.09955219022132</v>
      </c>
      <c r="C132" s="38">
        <v>0.9550335245848629</v>
      </c>
      <c r="D132" s="38">
        <v>2.996397059719877</v>
      </c>
      <c r="E132" s="37">
        <f t="shared" si="23"/>
        <v>225.03634207433493</v>
      </c>
      <c r="F132" s="38">
        <v>3.1363587945954325</v>
      </c>
      <c r="G132" s="84"/>
      <c r="H132" s="39">
        <v>102.63564141520195</v>
      </c>
      <c r="I132" s="38">
        <v>0.93874009947362325</v>
      </c>
      <c r="J132" s="38">
        <v>2.8532771246916933</v>
      </c>
      <c r="K132" s="37">
        <f t="shared" si="24"/>
        <v>215.97966298722736</v>
      </c>
      <c r="L132" s="38">
        <v>3.0373443593219545</v>
      </c>
      <c r="M132" s="84"/>
      <c r="N132" s="39">
        <v>102.70320056681305</v>
      </c>
      <c r="O132" s="38">
        <v>0.95779760319730656</v>
      </c>
      <c r="P132" s="38">
        <v>2.8436723340938461</v>
      </c>
      <c r="Q132" s="37">
        <f t="shared" si="25"/>
        <v>214.56936472234742</v>
      </c>
      <c r="R132" s="38">
        <v>2.967637103460488</v>
      </c>
      <c r="S132" s="84"/>
      <c r="T132" s="39">
        <v>102.6694209910075</v>
      </c>
      <c r="U132" s="38">
        <v>0.94826885133546668</v>
      </c>
      <c r="V132" s="38">
        <v>2.8484747293927697</v>
      </c>
      <c r="W132" s="37">
        <f t="shared" si="26"/>
        <v>215.27451385478733</v>
      </c>
      <c r="X132" s="38">
        <v>3.0021153204906836</v>
      </c>
      <c r="Y132" s="84"/>
      <c r="Z132" s="39">
        <v>104.40137637851718</v>
      </c>
      <c r="AA132" s="38">
        <v>0.95641556389108473</v>
      </c>
      <c r="AB132" s="38">
        <v>2.9200346969068613</v>
      </c>
      <c r="AC132" s="37">
        <f t="shared" si="27"/>
        <v>219.80285339834109</v>
      </c>
      <c r="AD132" s="38">
        <v>3.0518845896515367</v>
      </c>
      <c r="AE132" s="84"/>
      <c r="AF132" s="39">
        <v>97.3367294408514</v>
      </c>
      <c r="AG132" s="38">
        <v>0.86176761525432966</v>
      </c>
      <c r="AH132" s="38">
        <v>2.6398509276481521</v>
      </c>
      <c r="AI132" s="37">
        <f t="shared" si="28"/>
        <v>203.82827001434217</v>
      </c>
      <c r="AJ132" s="38">
        <v>3.060350660018742</v>
      </c>
      <c r="AK132" s="84"/>
      <c r="AL132" s="39">
        <v>100.01996500383223</v>
      </c>
      <c r="AM132" s="38">
        <v>0.90978260922581811</v>
      </c>
      <c r="AN132" s="38">
        <v>2.7417616308709993</v>
      </c>
      <c r="AO132" s="37">
        <f t="shared" si="29"/>
        <v>209.19881736834483</v>
      </c>
      <c r="AP132" s="38">
        <v>3.0115602821269176</v>
      </c>
      <c r="AQ132" s="84"/>
      <c r="AR132" s="14"/>
      <c r="AS132" s="14"/>
      <c r="AT132" s="14"/>
      <c r="AU132" s="14"/>
      <c r="AV132" s="14"/>
      <c r="AW132" s="14"/>
      <c r="AX132" s="14"/>
      <c r="AY132" s="14"/>
      <c r="AZ132" s="14"/>
      <c r="BA132" s="14"/>
      <c r="BB132" s="14"/>
      <c r="BC132" s="14"/>
      <c r="BD132" s="14"/>
      <c r="BE132" s="14"/>
      <c r="BF132" s="14"/>
      <c r="BG132" s="14"/>
      <c r="BH132" s="14"/>
    </row>
    <row r="133" spans="1:256" s="13" customFormat="1" x14ac:dyDescent="0.25">
      <c r="A133" s="14">
        <v>151</v>
      </c>
      <c r="B133" s="39">
        <v>107.05458571480618</v>
      </c>
      <c r="C133" s="38">
        <v>0.95245533371964441</v>
      </c>
      <c r="D133" s="38">
        <v>3.0045050460184592</v>
      </c>
      <c r="E133" s="37">
        <f t="shared" ref="E133:E182" si="30">E132+D133</f>
        <v>228.04084712035339</v>
      </c>
      <c r="F133" s="38">
        <v>3.1534389241945728</v>
      </c>
      <c r="G133" s="84"/>
      <c r="H133" s="39">
        <v>103.57438151467557</v>
      </c>
      <c r="I133" s="38">
        <v>0.93647174016174262</v>
      </c>
      <c r="J133" s="38">
        <v>2.8608691721538446</v>
      </c>
      <c r="K133" s="37">
        <f t="shared" ref="K133:K182" si="31">K132+J133</f>
        <v>218.84053215938121</v>
      </c>
      <c r="L133" s="38">
        <v>3.0529014073258276</v>
      </c>
      <c r="M133" s="84"/>
      <c r="N133" s="39">
        <v>103.66099817001037</v>
      </c>
      <c r="O133" s="38">
        <v>0.95576642755732522</v>
      </c>
      <c r="P133" s="38">
        <v>2.851205067876637</v>
      </c>
      <c r="Q133" s="37">
        <f t="shared" ref="Q133:Q182" si="32">Q132+P133</f>
        <v>217.42056979022405</v>
      </c>
      <c r="R133" s="38">
        <v>2.9818927346175288</v>
      </c>
      <c r="S133" s="84"/>
      <c r="T133" s="39">
        <v>103.61768984234297</v>
      </c>
      <c r="U133" s="38">
        <v>0.94611908385953569</v>
      </c>
      <c r="V133" s="38">
        <v>2.856037120015241</v>
      </c>
      <c r="W133" s="37">
        <f t="shared" ref="W133:W182" si="33">W132+V133</f>
        <v>218.13055097480256</v>
      </c>
      <c r="X133" s="38">
        <v>3.0170091952295603</v>
      </c>
      <c r="Y133" s="84"/>
      <c r="Z133" s="39">
        <v>105.35779194240828</v>
      </c>
      <c r="AA133" s="38">
        <v>0.95411088063848482</v>
      </c>
      <c r="AB133" s="38">
        <v>2.9278550569475481</v>
      </c>
      <c r="AC133" s="37">
        <f t="shared" ref="AC133:AC182" si="34">AC132+AB133</f>
        <v>222.73070845528864</v>
      </c>
      <c r="AD133" s="38">
        <v>3.0675255673278397</v>
      </c>
      <c r="AE133" s="84"/>
      <c r="AF133" s="39">
        <v>98.198497056105737</v>
      </c>
      <c r="AG133" s="38">
        <v>0.85928916089454077</v>
      </c>
      <c r="AH133" s="38">
        <v>2.6464200258767012</v>
      </c>
      <c r="AI133" s="37">
        <f t="shared" ref="AI133:AI182" si="35">AI132+AH133</f>
        <v>206.47469004021886</v>
      </c>
      <c r="AJ133" s="38">
        <v>3.0768795530601318</v>
      </c>
      <c r="AK133" s="84"/>
      <c r="AL133" s="39">
        <v>100.92974761305805</v>
      </c>
      <c r="AM133" s="38">
        <v>0.90752779422593122</v>
      </c>
      <c r="AN133" s="38">
        <v>2.7488125468766693</v>
      </c>
      <c r="AO133" s="37">
        <f t="shared" ref="AO133:AO182" si="36">AO132+AN133</f>
        <v>211.94762991522151</v>
      </c>
      <c r="AP133" s="38">
        <v>3.0268746479194863</v>
      </c>
      <c r="AQ133" s="84"/>
      <c r="AR133" s="14"/>
      <c r="AS133" s="14"/>
      <c r="AT133" s="14"/>
      <c r="AU133" s="14"/>
      <c r="AV133" s="14"/>
      <c r="AW133" s="14"/>
      <c r="AX133" s="14"/>
      <c r="AY133" s="14"/>
      <c r="AZ133" s="14"/>
      <c r="BA133" s="14"/>
      <c r="BB133" s="14"/>
      <c r="BC133" s="14"/>
      <c r="BD133" s="14"/>
      <c r="BE133" s="14"/>
      <c r="BF133" s="14"/>
      <c r="BG133" s="14"/>
      <c r="BH133" s="14"/>
    </row>
    <row r="134" spans="1:256" s="13" customFormat="1" x14ac:dyDescent="0.25">
      <c r="A134" s="14">
        <v>152</v>
      </c>
      <c r="B134" s="39">
        <v>108.00704104852583</v>
      </c>
      <c r="C134" s="38">
        <v>0.94981371326675657</v>
      </c>
      <c r="D134" s="38">
        <v>3.0124273738253033</v>
      </c>
      <c r="E134" s="37">
        <f t="shared" si="30"/>
        <v>231.05327449417868</v>
      </c>
      <c r="F134" s="38">
        <v>3.1706281640523786</v>
      </c>
      <c r="G134" s="84"/>
      <c r="H134" s="39">
        <v>104.51085325483731</v>
      </c>
      <c r="I134" s="38">
        <v>0.93413866195798434</v>
      </c>
      <c r="J134" s="38">
        <v>2.8682869114051379</v>
      </c>
      <c r="K134" s="37">
        <f t="shared" si="31"/>
        <v>221.70881907078635</v>
      </c>
      <c r="L134" s="38">
        <v>3.0685604829024768</v>
      </c>
      <c r="M134" s="84"/>
      <c r="N134" s="39">
        <v>104.61676459756769</v>
      </c>
      <c r="O134" s="38">
        <v>0.95366650087072813</v>
      </c>
      <c r="P134" s="38">
        <v>2.8585592468685554</v>
      </c>
      <c r="Q134" s="37">
        <f t="shared" si="32"/>
        <v>220.27912903709262</v>
      </c>
      <c r="R134" s="38">
        <v>2.9962380548698646</v>
      </c>
      <c r="S134" s="84"/>
      <c r="T134" s="39">
        <v>104.56380892620251</v>
      </c>
      <c r="U134" s="38">
        <v>0.94390258141435268</v>
      </c>
      <c r="V134" s="38">
        <v>2.8634230791368465</v>
      </c>
      <c r="W134" s="37">
        <f t="shared" si="33"/>
        <v>220.99397405393941</v>
      </c>
      <c r="X134" s="38">
        <v>3.0319986829242369</v>
      </c>
      <c r="Y134" s="84"/>
      <c r="Z134" s="39">
        <v>106.31190282304676</v>
      </c>
      <c r="AA134" s="38">
        <v>0.95174010706874768</v>
      </c>
      <c r="AB134" s="38">
        <v>2.9354933103469292</v>
      </c>
      <c r="AC134" s="37">
        <f t="shared" si="34"/>
        <v>225.66620176563558</v>
      </c>
      <c r="AD134" s="38">
        <v>3.0832652033115453</v>
      </c>
      <c r="AE134" s="84"/>
      <c r="AF134" s="39">
        <v>99.05778621700027</v>
      </c>
      <c r="AG134" s="38">
        <v>0.85675600743102009</v>
      </c>
      <c r="AH134" s="38">
        <v>2.6528376606429998</v>
      </c>
      <c r="AI134" s="37">
        <f t="shared" si="35"/>
        <v>209.12752770086186</v>
      </c>
      <c r="AJ134" s="38">
        <v>3.0935253303880166</v>
      </c>
      <c r="AK134" s="84"/>
      <c r="AL134" s="39">
        <v>101.83727540728398</v>
      </c>
      <c r="AM134" s="38">
        <v>0.90521125415087766</v>
      </c>
      <c r="AN134" s="38">
        <v>2.7556984537557776</v>
      </c>
      <c r="AO134" s="37">
        <f t="shared" si="36"/>
        <v>214.70332836897728</v>
      </c>
      <c r="AP134" s="38">
        <v>3.0422908144221892</v>
      </c>
      <c r="AQ134" s="84"/>
      <c r="AR134" s="14"/>
      <c r="AS134" s="14"/>
      <c r="AT134" s="14"/>
      <c r="AU134" s="14"/>
      <c r="AV134" s="14"/>
      <c r="AW134" s="14"/>
      <c r="AX134" s="14"/>
      <c r="AY134" s="14"/>
      <c r="AZ134" s="14"/>
      <c r="BA134" s="14"/>
      <c r="BB134" s="14"/>
      <c r="BC134" s="14"/>
      <c r="BD134" s="14"/>
      <c r="BE134" s="14"/>
      <c r="BF134" s="14"/>
      <c r="BG134" s="14"/>
      <c r="BH134" s="14"/>
    </row>
    <row r="135" spans="1:256" s="13" customFormat="1" x14ac:dyDescent="0.25">
      <c r="A135" s="14">
        <v>153</v>
      </c>
      <c r="B135" s="39">
        <v>108.95685476179258</v>
      </c>
      <c r="C135" s="38">
        <v>0.94711039664348462</v>
      </c>
      <c r="D135" s="38">
        <v>3.0201684097419408</v>
      </c>
      <c r="E135" s="37">
        <f t="shared" si="30"/>
        <v>234.07344290392061</v>
      </c>
      <c r="F135" s="38">
        <v>3.1879295738567137</v>
      </c>
      <c r="G135" s="84"/>
      <c r="H135" s="39">
        <v>105.44499191679529</v>
      </c>
      <c r="I135" s="38">
        <v>0.93174251214542991</v>
      </c>
      <c r="J135" s="38">
        <v>2.875534534211285</v>
      </c>
      <c r="K135" s="37">
        <f t="shared" si="31"/>
        <v>224.58435360499763</v>
      </c>
      <c r="L135" s="38">
        <v>3.0843245467137619</v>
      </c>
      <c r="M135" s="84"/>
      <c r="N135" s="39">
        <v>105.57043109843842</v>
      </c>
      <c r="O135" s="38">
        <v>0.95149944704069256</v>
      </c>
      <c r="P135" s="38">
        <v>2.8657392500187893</v>
      </c>
      <c r="Q135" s="37">
        <f t="shared" si="32"/>
        <v>223.14486828711139</v>
      </c>
      <c r="R135" s="38">
        <v>3.0106761429658948</v>
      </c>
      <c r="S135" s="84"/>
      <c r="T135" s="39">
        <v>105.50771150761685</v>
      </c>
      <c r="U135" s="38">
        <v>0.94162097959306479</v>
      </c>
      <c r="V135" s="38">
        <v>2.8706368921150371</v>
      </c>
      <c r="W135" s="37">
        <f t="shared" si="33"/>
        <v>223.86461094605446</v>
      </c>
      <c r="X135" s="38">
        <v>3.0470868023563549</v>
      </c>
      <c r="Y135" s="84"/>
      <c r="Z135" s="39">
        <v>107.26364293011551</v>
      </c>
      <c r="AA135" s="38">
        <v>0.94930492184208859</v>
      </c>
      <c r="AB135" s="38">
        <v>2.9429538298803655</v>
      </c>
      <c r="AC135" s="37">
        <f t="shared" si="34"/>
        <v>228.60915559551594</v>
      </c>
      <c r="AD135" s="38">
        <v>3.0991065646596105</v>
      </c>
      <c r="AE135" s="84"/>
      <c r="AF135" s="39">
        <v>99.914542224431301</v>
      </c>
      <c r="AG135" s="38">
        <v>0.85416972623913878</v>
      </c>
      <c r="AH135" s="38">
        <v>2.6591076293079552</v>
      </c>
      <c r="AI135" s="37">
        <f t="shared" si="35"/>
        <v>211.78663533016982</v>
      </c>
      <c r="AJ135" s="38">
        <v>3.1102908634518025</v>
      </c>
      <c r="AK135" s="84"/>
      <c r="AL135" s="39">
        <v>102.74248666143485</v>
      </c>
      <c r="AM135" s="38">
        <v>0.90283458663991212</v>
      </c>
      <c r="AN135" s="38">
        <v>2.7624234396633724</v>
      </c>
      <c r="AO135" s="37">
        <f t="shared" si="36"/>
        <v>217.46575180864065</v>
      </c>
      <c r="AP135" s="38">
        <v>3.0578117550847628</v>
      </c>
      <c r="AQ135" s="84"/>
      <c r="AR135" s="14"/>
      <c r="AS135" s="14"/>
      <c r="AT135" s="14"/>
      <c r="AU135" s="14"/>
      <c r="AV135" s="14"/>
      <c r="AW135" s="14"/>
      <c r="AX135" s="14"/>
      <c r="AY135" s="14"/>
      <c r="AZ135" s="14"/>
      <c r="BA135" s="14"/>
      <c r="BB135" s="14"/>
      <c r="BC135" s="14"/>
      <c r="BD135" s="14"/>
      <c r="BE135" s="14"/>
      <c r="BF135" s="14"/>
      <c r="BG135" s="14"/>
      <c r="BH135" s="14"/>
    </row>
    <row r="136" spans="1:256" s="24" customFormat="1" x14ac:dyDescent="0.25">
      <c r="A136" s="14">
        <v>154</v>
      </c>
      <c r="B136" s="39">
        <v>109.90396515843608</v>
      </c>
      <c r="C136" s="38">
        <v>0.94434709893764079</v>
      </c>
      <c r="D136" s="38">
        <v>3.0277324433533273</v>
      </c>
      <c r="E136" s="37">
        <f t="shared" si="30"/>
        <v>237.10117534727394</v>
      </c>
      <c r="F136" s="38">
        <v>3.2053461508489898</v>
      </c>
      <c r="G136" s="84"/>
      <c r="H136" s="39">
        <v>106.37673442894072</v>
      </c>
      <c r="I136" s="38">
        <v>0.92928492278267072</v>
      </c>
      <c r="J136" s="38">
        <v>2.8826161557191692</v>
      </c>
      <c r="K136" s="37">
        <f t="shared" si="31"/>
        <v>227.46696976071681</v>
      </c>
      <c r="L136" s="38">
        <v>3.1001964952019212</v>
      </c>
      <c r="M136" s="84"/>
      <c r="N136" s="39">
        <v>106.52193054547911</v>
      </c>
      <c r="O136" s="38">
        <v>0.94926687742735538</v>
      </c>
      <c r="P136" s="38">
        <v>2.8727493763136547</v>
      </c>
      <c r="Q136" s="37">
        <f t="shared" si="32"/>
        <v>226.01761766342506</v>
      </c>
      <c r="R136" s="38">
        <v>3.0252100071949033</v>
      </c>
      <c r="S136" s="84"/>
      <c r="T136" s="39">
        <v>106.44933248720992</v>
      </c>
      <c r="U136" s="38">
        <v>0.93927590010501305</v>
      </c>
      <c r="V136" s="38">
        <v>2.8776827660164122</v>
      </c>
      <c r="W136" s="37">
        <f t="shared" si="33"/>
        <v>226.74229371207088</v>
      </c>
      <c r="X136" s="38">
        <v>3.0622765050190228</v>
      </c>
      <c r="Y136" s="84"/>
      <c r="Z136" s="39">
        <v>108.21294785195759</v>
      </c>
      <c r="AA136" s="38">
        <v>0.94680698818249809</v>
      </c>
      <c r="AB136" s="38">
        <v>2.9502409098334912</v>
      </c>
      <c r="AC136" s="37">
        <f t="shared" si="34"/>
        <v>231.55939650534944</v>
      </c>
      <c r="AD136" s="38">
        <v>3.1150526520854909</v>
      </c>
      <c r="AE136" s="84"/>
      <c r="AF136" s="39">
        <v>100.76871195067044</v>
      </c>
      <c r="AG136" s="38">
        <v>0.85153187037866118</v>
      </c>
      <c r="AH136" s="38">
        <v>2.6652336510197192</v>
      </c>
      <c r="AI136" s="37">
        <f t="shared" si="35"/>
        <v>214.45186898118953</v>
      </c>
      <c r="AJ136" s="38">
        <v>3.127178960697691</v>
      </c>
      <c r="AK136" s="84"/>
      <c r="AL136" s="39">
        <v>103.64532124807477</v>
      </c>
      <c r="AM136" s="38">
        <v>0.90039937390301006</v>
      </c>
      <c r="AN136" s="38">
        <v>2.7689915136666872</v>
      </c>
      <c r="AO136" s="37">
        <f t="shared" si="36"/>
        <v>220.23474332230734</v>
      </c>
      <c r="AP136" s="38">
        <v>3.0734403767619063</v>
      </c>
      <c r="AQ136" s="84"/>
      <c r="AR136" s="14"/>
      <c r="AS136" s="14"/>
      <c r="AT136" s="14"/>
      <c r="AU136" s="14"/>
      <c r="AV136" s="14"/>
      <c r="AW136" s="14"/>
      <c r="AX136" s="14"/>
      <c r="AY136" s="14"/>
      <c r="AZ136" s="14"/>
      <c r="BA136" s="14"/>
      <c r="BB136" s="14"/>
      <c r="BC136" s="14"/>
      <c r="BD136" s="14"/>
      <c r="BE136" s="14"/>
      <c r="BF136" s="14"/>
      <c r="BG136" s="14"/>
      <c r="BH136" s="14"/>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row>
    <row r="137" spans="1:256" s="13" customFormat="1" x14ac:dyDescent="0.25">
      <c r="A137" s="14">
        <v>155</v>
      </c>
      <c r="B137" s="39">
        <v>110.84831225737372</v>
      </c>
      <c r="C137" s="38">
        <v>0.94152551649692384</v>
      </c>
      <c r="D137" s="38">
        <v>3.0351236863086473</v>
      </c>
      <c r="E137" s="37">
        <f t="shared" si="30"/>
        <v>240.13629903358259</v>
      </c>
      <c r="F137" s="38">
        <v>3.222880830848994</v>
      </c>
      <c r="G137" s="84"/>
      <c r="H137" s="39">
        <v>107.30601935172339</v>
      </c>
      <c r="I137" s="38">
        <v>0.92676751025551951</v>
      </c>
      <c r="J137" s="38">
        <v>2.8895358136025791</v>
      </c>
      <c r="K137" s="37">
        <f t="shared" si="31"/>
        <v>230.35650557431939</v>
      </c>
      <c r="L137" s="38">
        <v>3.1161791616605763</v>
      </c>
      <c r="M137" s="84"/>
      <c r="N137" s="39">
        <v>107.47119742290647</v>
      </c>
      <c r="O137" s="38">
        <v>0.94697039034063479</v>
      </c>
      <c r="P137" s="38">
        <v>2.8795938437245736</v>
      </c>
      <c r="Q137" s="37">
        <f t="shared" si="32"/>
        <v>228.89721150714962</v>
      </c>
      <c r="R137" s="38">
        <v>3.0398425865113508</v>
      </c>
      <c r="S137" s="84"/>
      <c r="T137" s="39">
        <v>107.38860838731493</v>
      </c>
      <c r="U137" s="38">
        <v>0.9368689502980736</v>
      </c>
      <c r="V137" s="38">
        <v>2.8845648286635761</v>
      </c>
      <c r="W137" s="37">
        <f t="shared" si="33"/>
        <v>229.62685854073445</v>
      </c>
      <c r="X137" s="38">
        <v>3.0775706762113009</v>
      </c>
      <c r="Y137" s="84"/>
      <c r="Z137" s="39">
        <v>109.1597548401401</v>
      </c>
      <c r="AA137" s="38">
        <v>0.94424795341877399</v>
      </c>
      <c r="AB137" s="38">
        <v>2.9573587650166102</v>
      </c>
      <c r="AC137" s="37">
        <f t="shared" si="34"/>
        <v>234.51675527036605</v>
      </c>
      <c r="AD137" s="38">
        <v>3.1311064010260918</v>
      </c>
      <c r="AE137" s="84"/>
      <c r="AF137" s="39">
        <v>101.6202438210491</v>
      </c>
      <c r="AG137" s="38">
        <v>0.84884397427795122</v>
      </c>
      <c r="AH137" s="38">
        <v>2.671219366503621</v>
      </c>
      <c r="AI137" s="37">
        <f t="shared" si="35"/>
        <v>217.12308834769317</v>
      </c>
      <c r="AJ137" s="38">
        <v>3.1441923687720852</v>
      </c>
      <c r="AK137" s="84"/>
      <c r="AL137" s="39">
        <v>104.54572062197778</v>
      </c>
      <c r="AM137" s="38">
        <v>0.89790718230929656</v>
      </c>
      <c r="AN137" s="38">
        <v>2.7754066051140973</v>
      </c>
      <c r="AO137" s="37">
        <f t="shared" si="36"/>
        <v>223.01014992742142</v>
      </c>
      <c r="AP137" s="38">
        <v>3.0891795208641115</v>
      </c>
      <c r="AQ137" s="84"/>
      <c r="AR137" s="14"/>
      <c r="AS137" s="14"/>
      <c r="AT137" s="14"/>
      <c r="AU137" s="14"/>
      <c r="AV137" s="14"/>
      <c r="AW137" s="14"/>
      <c r="AX137" s="14"/>
      <c r="AY137" s="14"/>
      <c r="AZ137" s="14"/>
      <c r="BA137" s="14"/>
      <c r="BB137" s="14"/>
      <c r="BC137" s="14"/>
      <c r="BD137" s="14"/>
      <c r="BE137" s="14"/>
      <c r="BF137" s="14"/>
      <c r="BG137" s="14"/>
      <c r="BH137" s="14"/>
    </row>
    <row r="138" spans="1:256" s="13" customFormat="1" x14ac:dyDescent="0.25">
      <c r="A138" s="14">
        <v>156</v>
      </c>
      <c r="B138" s="39">
        <v>111.78983777387063</v>
      </c>
      <c r="C138" s="38">
        <v>0.93864732654616034</v>
      </c>
      <c r="D138" s="38">
        <v>3.0423462716069292</v>
      </c>
      <c r="E138" s="37">
        <f t="shared" si="30"/>
        <v>243.17864530518952</v>
      </c>
      <c r="F138" s="38">
        <v>3.2405364893216007</v>
      </c>
      <c r="G138" s="84"/>
      <c r="H138" s="39">
        <v>108.23278686197891</v>
      </c>
      <c r="I138" s="38">
        <v>0.92419187485479171</v>
      </c>
      <c r="J138" s="38">
        <v>2.896297467412988</v>
      </c>
      <c r="K138" s="37">
        <f t="shared" si="31"/>
        <v>233.25280304173236</v>
      </c>
      <c r="L138" s="38">
        <v>3.1322753173514126</v>
      </c>
      <c r="M138" s="84"/>
      <c r="N138" s="39">
        <v>108.41816781324711</v>
      </c>
      <c r="O138" s="38">
        <v>0.94461157055832246</v>
      </c>
      <c r="P138" s="38">
        <v>2.8862767883856471</v>
      </c>
      <c r="Q138" s="37">
        <f t="shared" si="32"/>
        <v>231.78348829553528</v>
      </c>
      <c r="R138" s="38">
        <v>3.0545767517156248</v>
      </c>
      <c r="S138" s="84"/>
      <c r="T138" s="39">
        <v>108.32547733761299</v>
      </c>
      <c r="U138" s="38">
        <v>0.93440172270655708</v>
      </c>
      <c r="V138" s="38">
        <v>2.891287127899318</v>
      </c>
      <c r="W138" s="37">
        <f t="shared" si="33"/>
        <v>232.51814566863376</v>
      </c>
      <c r="X138" s="38">
        <v>3.0929721361841165</v>
      </c>
      <c r="Y138" s="84"/>
      <c r="Z138" s="39">
        <v>110.10400279355886</v>
      </c>
      <c r="AA138" s="38">
        <v>0.9416294485522414</v>
      </c>
      <c r="AB138" s="38">
        <v>2.9643115299962881</v>
      </c>
      <c r="AC138" s="37">
        <f t="shared" si="34"/>
        <v>237.48106680036233</v>
      </c>
      <c r="AD138" s="38">
        <v>3.1472706827577164</v>
      </c>
      <c r="AE138" s="84"/>
      <c r="AF138" s="39">
        <v>102.46908779532704</v>
      </c>
      <c r="AG138" s="38">
        <v>0.84610755344317212</v>
      </c>
      <c r="AH138" s="38">
        <v>2.6770683380197031</v>
      </c>
      <c r="AI138" s="37">
        <f t="shared" si="35"/>
        <v>219.80015668571286</v>
      </c>
      <c r="AJ138" s="38">
        <v>3.1613337737603899</v>
      </c>
      <c r="AK138" s="84"/>
      <c r="AL138" s="39">
        <v>105.44362780428708</v>
      </c>
      <c r="AM138" s="38">
        <v>0.89535956200074196</v>
      </c>
      <c r="AN138" s="38">
        <v>2.7816725632026755</v>
      </c>
      <c r="AO138" s="37">
        <f t="shared" si="36"/>
        <v>225.7918224906241</v>
      </c>
      <c r="AP138" s="38">
        <v>3.105031964554573</v>
      </c>
      <c r="AQ138" s="84"/>
      <c r="AR138" s="14"/>
      <c r="AS138" s="14"/>
      <c r="AT138" s="14"/>
      <c r="AU138" s="14"/>
      <c r="AV138" s="14"/>
      <c r="AW138" s="14"/>
      <c r="AX138" s="14"/>
      <c r="AY138" s="14"/>
      <c r="AZ138" s="14"/>
      <c r="BA138" s="14"/>
      <c r="BB138" s="14"/>
      <c r="BC138" s="14"/>
      <c r="BD138" s="14"/>
      <c r="BE138" s="14"/>
      <c r="BF138" s="14"/>
      <c r="BG138" s="14"/>
      <c r="BH138" s="14"/>
    </row>
    <row r="139" spans="1:256" s="13" customFormat="1" x14ac:dyDescent="0.25">
      <c r="A139" s="14">
        <v>157</v>
      </c>
      <c r="B139" s="39">
        <v>112.7284851004168</v>
      </c>
      <c r="C139" s="38">
        <v>0.93571418683173846</v>
      </c>
      <c r="D139" s="38">
        <v>3.0494042530741359</v>
      </c>
      <c r="E139" s="37">
        <f t="shared" si="30"/>
        <v>246.22804955826365</v>
      </c>
      <c r="F139" s="38">
        <v>3.2583159424803485</v>
      </c>
      <c r="G139" s="84"/>
      <c r="H139" s="39">
        <v>109.15697873683371</v>
      </c>
      <c r="I139" s="38">
        <v>0.92155960037993268</v>
      </c>
      <c r="J139" s="38">
        <v>2.9029049981219019</v>
      </c>
      <c r="K139" s="37">
        <f t="shared" si="31"/>
        <v>236.15570803985426</v>
      </c>
      <c r="L139" s="38">
        <v>3.1484876726597926</v>
      </c>
      <c r="M139" s="84"/>
      <c r="N139" s="39">
        <v>109.36277938380542</v>
      </c>
      <c r="O139" s="38">
        <v>0.94219198886962374</v>
      </c>
      <c r="P139" s="38">
        <v>2.8928022639860398</v>
      </c>
      <c r="Q139" s="37">
        <f t="shared" si="32"/>
        <v>234.67629055952131</v>
      </c>
      <c r="R139" s="38">
        <v>3.0694153066828571</v>
      </c>
      <c r="S139" s="84"/>
      <c r="T139" s="39">
        <v>109.25987906031956</v>
      </c>
      <c r="U139" s="38">
        <v>0.93187579462477999</v>
      </c>
      <c r="V139" s="38">
        <v>2.8978536310539704</v>
      </c>
      <c r="W139" s="37">
        <f t="shared" si="33"/>
        <v>235.41599929968774</v>
      </c>
      <c r="X139" s="38">
        <v>3.1084836413297188</v>
      </c>
      <c r="Y139" s="84"/>
      <c r="Z139" s="39">
        <v>111.04563224211111</v>
      </c>
      <c r="AA139" s="38">
        <v>0.93895308785068465</v>
      </c>
      <c r="AB139" s="38">
        <v>2.9711032585300883</v>
      </c>
      <c r="AC139" s="37">
        <f t="shared" si="34"/>
        <v>240.45217005889242</v>
      </c>
      <c r="AD139" s="38">
        <v>3.1635483055550333</v>
      </c>
      <c r="AE139" s="84"/>
      <c r="AF139" s="39">
        <v>103.31519534877023</v>
      </c>
      <c r="AG139" s="38">
        <v>0.84332410419157355</v>
      </c>
      <c r="AH139" s="38">
        <v>2.6827840494751984</v>
      </c>
      <c r="AI139" s="37">
        <f t="shared" si="35"/>
        <v>222.48294073518807</v>
      </c>
      <c r="AJ139" s="38">
        <v>3.1786058024566333</v>
      </c>
      <c r="AK139" s="84"/>
      <c r="AL139" s="39">
        <v>106.33898736628782</v>
      </c>
      <c r="AM139" s="38">
        <v>0.89275804653060575</v>
      </c>
      <c r="AN139" s="38">
        <v>2.7877931567306193</v>
      </c>
      <c r="AO139" s="37">
        <f t="shared" si="36"/>
        <v>228.57961564735473</v>
      </c>
      <c r="AP139" s="38">
        <v>3.1210004219860474</v>
      </c>
      <c r="AQ139" s="84"/>
      <c r="AR139" s="14"/>
      <c r="AS139" s="14"/>
      <c r="AT139" s="14"/>
      <c r="AU139" s="14"/>
      <c r="AV139" s="14"/>
      <c r="AW139" s="14"/>
      <c r="AX139" s="14"/>
      <c r="AY139" s="14"/>
      <c r="AZ139" s="14"/>
      <c r="BA139" s="14"/>
      <c r="BB139" s="14"/>
      <c r="BC139" s="14"/>
      <c r="BD139" s="14"/>
      <c r="BE139" s="14"/>
      <c r="BF139" s="14"/>
      <c r="BG139" s="14"/>
      <c r="BH139" s="14"/>
    </row>
    <row r="140" spans="1:256" s="13" customFormat="1" x14ac:dyDescent="0.25">
      <c r="A140" s="14">
        <v>158</v>
      </c>
      <c r="B140" s="39">
        <v>113.66419928724854</v>
      </c>
      <c r="C140" s="38">
        <v>0.93272773529260533</v>
      </c>
      <c r="D140" s="38">
        <v>3.0563016050188212</v>
      </c>
      <c r="E140" s="37">
        <f t="shared" si="30"/>
        <v>249.28435116328248</v>
      </c>
      <c r="F140" s="38">
        <v>3.2762219484225366</v>
      </c>
      <c r="G140" s="84"/>
      <c r="H140" s="39">
        <v>110.07853833721364</v>
      </c>
      <c r="I140" s="38">
        <v>0.91887225376770587</v>
      </c>
      <c r="J140" s="38">
        <v>2.9093622078417063</v>
      </c>
      <c r="K140" s="37">
        <f t="shared" si="31"/>
        <v>239.06507024769596</v>
      </c>
      <c r="L140" s="38">
        <v>3.1648188782845628</v>
      </c>
      <c r="M140" s="84"/>
      <c r="N140" s="39">
        <v>110.30497137267506</v>
      </c>
      <c r="O140" s="38">
        <v>0.9397132016429488</v>
      </c>
      <c r="P140" s="38">
        <v>2.8991742413628341</v>
      </c>
      <c r="Q140" s="37">
        <f t="shared" si="32"/>
        <v>237.57546480088413</v>
      </c>
      <c r="R140" s="38">
        <v>3.0843609896358766</v>
      </c>
      <c r="S140" s="84"/>
      <c r="T140" s="39">
        <v>110.19175485494435</v>
      </c>
      <c r="U140" s="38">
        <v>0.92929272770532378</v>
      </c>
      <c r="V140" s="38">
        <v>2.9042682246022702</v>
      </c>
      <c r="W140" s="37">
        <f t="shared" si="33"/>
        <v>238.32026752429002</v>
      </c>
      <c r="X140" s="38">
        <v>3.1241078854102597</v>
      </c>
      <c r="Y140" s="84"/>
      <c r="Z140" s="39">
        <v>111.98458532996179</v>
      </c>
      <c r="AA140" s="38">
        <v>0.93622046846777707</v>
      </c>
      <c r="AB140" s="38">
        <v>2.9777379231908281</v>
      </c>
      <c r="AC140" s="37">
        <f t="shared" si="34"/>
        <v>243.42990798208325</v>
      </c>
      <c r="AD140" s="38">
        <v>3.1799420158878258</v>
      </c>
      <c r="AE140" s="84"/>
      <c r="AF140" s="39">
        <v>104.1585194529618</v>
      </c>
      <c r="AG140" s="38">
        <v>0.84049510340846112</v>
      </c>
      <c r="AH140" s="38">
        <v>2.6883699066798359</v>
      </c>
      <c r="AI140" s="37">
        <f t="shared" si="35"/>
        <v>225.1713106418679</v>
      </c>
      <c r="AJ140" s="38">
        <v>3.196011023657868</v>
      </c>
      <c r="AK140" s="84"/>
      <c r="AL140" s="39">
        <v>107.23174541281843</v>
      </c>
      <c r="AM140" s="38">
        <v>0.89010415252569786</v>
      </c>
      <c r="AN140" s="38">
        <v>2.793772074021335</v>
      </c>
      <c r="AO140" s="37">
        <f t="shared" si="36"/>
        <v>231.37338772137608</v>
      </c>
      <c r="AP140" s="38">
        <v>3.1370875455732969</v>
      </c>
      <c r="AQ140" s="84"/>
      <c r="AR140" s="14"/>
      <c r="AS140" s="14"/>
      <c r="AT140" s="14"/>
      <c r="AU140" s="14"/>
      <c r="AV140" s="14"/>
      <c r="AW140" s="14"/>
      <c r="AX140" s="14"/>
      <c r="AY140" s="14"/>
      <c r="AZ140" s="14"/>
      <c r="BA140" s="14"/>
      <c r="BB140" s="14"/>
      <c r="BC140" s="14"/>
      <c r="BD140" s="14"/>
      <c r="BE140" s="14"/>
      <c r="BF140" s="14"/>
      <c r="BG140" s="14"/>
      <c r="BH140" s="14"/>
    </row>
    <row r="141" spans="1:256" s="13" customFormat="1" x14ac:dyDescent="0.25">
      <c r="A141" s="14">
        <v>159</v>
      </c>
      <c r="B141" s="39">
        <v>114.59692702254114</v>
      </c>
      <c r="C141" s="38">
        <v>0.92968958975697547</v>
      </c>
      <c r="D141" s="38">
        <v>3.0630422220539764</v>
      </c>
      <c r="E141" s="37">
        <f t="shared" si="30"/>
        <v>252.34739338533646</v>
      </c>
      <c r="F141" s="38">
        <v>3.2942572082918145</v>
      </c>
      <c r="G141" s="84"/>
      <c r="H141" s="39">
        <v>110.99741059098133</v>
      </c>
      <c r="I141" s="38">
        <v>0.91613138474531652</v>
      </c>
      <c r="J141" s="38">
        <v>2.9156728197124764</v>
      </c>
      <c r="K141" s="37">
        <f t="shared" si="31"/>
        <v>241.98074306740844</v>
      </c>
      <c r="L141" s="38">
        <v>3.1812715264574387</v>
      </c>
      <c r="M141" s="84"/>
      <c r="N141" s="39">
        <v>111.244684574318</v>
      </c>
      <c r="O141" s="38">
        <v>0.93717675041814985</v>
      </c>
      <c r="P141" s="38">
        <v>2.9053966082805385</v>
      </c>
      <c r="Q141" s="37">
        <f t="shared" si="32"/>
        <v>240.48086140916467</v>
      </c>
      <c r="R141" s="38">
        <v>3.099416474454173</v>
      </c>
      <c r="S141" s="84"/>
      <c r="T141" s="39">
        <v>111.12104758264967</v>
      </c>
      <c r="U141" s="38">
        <v>0.92665406758173319</v>
      </c>
      <c r="V141" s="38">
        <v>2.9105347139965074</v>
      </c>
      <c r="W141" s="37">
        <f t="shared" si="33"/>
        <v>241.23080223828651</v>
      </c>
      <c r="X141" s="38">
        <v>3.1398475008192612</v>
      </c>
      <c r="Y141" s="84"/>
      <c r="Z141" s="39">
        <v>112.92080579842957</v>
      </c>
      <c r="AA141" s="38">
        <v>0.93343317008755733</v>
      </c>
      <c r="AB141" s="38">
        <v>2.9842194151672574</v>
      </c>
      <c r="AC141" s="37">
        <f t="shared" si="34"/>
        <v>246.4141273972505</v>
      </c>
      <c r="AD141" s="38">
        <v>3.1964544996497732</v>
      </c>
      <c r="AE141" s="84"/>
      <c r="AF141" s="39">
        <v>104.99901455637026</v>
      </c>
      <c r="AG141" s="38">
        <v>0.83762200832694589</v>
      </c>
      <c r="AH141" s="38">
        <v>2.6938292377323698</v>
      </c>
      <c r="AI141" s="37">
        <f t="shared" si="35"/>
        <v>227.86513987960026</v>
      </c>
      <c r="AJ141" s="38">
        <v>3.2135519494793297</v>
      </c>
      <c r="AK141" s="84"/>
      <c r="AL141" s="39">
        <v>108.12184956534412</v>
      </c>
      <c r="AM141" s="38">
        <v>0.88739937937254965</v>
      </c>
      <c r="AN141" s="38">
        <v>2.7996129230064537</v>
      </c>
      <c r="AO141" s="37">
        <f t="shared" si="36"/>
        <v>234.17300064438254</v>
      </c>
      <c r="AP141" s="38">
        <v>3.1532959272933727</v>
      </c>
      <c r="AQ141" s="84"/>
      <c r="AR141" s="14"/>
      <c r="AS141" s="14"/>
      <c r="AT141" s="14"/>
      <c r="AU141" s="14"/>
      <c r="AV141" s="14"/>
      <c r="AW141" s="14"/>
      <c r="AX141" s="14"/>
      <c r="AY141" s="14"/>
      <c r="AZ141" s="14"/>
      <c r="BA141" s="14"/>
      <c r="BB141" s="14"/>
      <c r="BC141" s="14"/>
      <c r="BD141" s="14"/>
      <c r="BE141" s="14"/>
      <c r="BF141" s="14"/>
      <c r="BG141" s="14"/>
      <c r="BH141" s="14"/>
    </row>
    <row r="142" spans="1:256" s="13" customFormat="1" x14ac:dyDescent="0.25">
      <c r="A142" s="14">
        <v>160</v>
      </c>
      <c r="B142" s="39">
        <v>115.52661661229811</v>
      </c>
      <c r="C142" s="38">
        <v>0.92660134766437352</v>
      </c>
      <c r="D142" s="38">
        <v>3.0696299190731122</v>
      </c>
      <c r="E142" s="37">
        <f t="shared" si="30"/>
        <v>255.41702330440958</v>
      </c>
      <c r="F142" s="38">
        <v>3.3124243674628273</v>
      </c>
      <c r="G142" s="84"/>
      <c r="H142" s="39">
        <v>111.91354197572664</v>
      </c>
      <c r="I142" s="38">
        <v>0.91333852550758365</v>
      </c>
      <c r="J142" s="38">
        <v>2.921840477942621</v>
      </c>
      <c r="K142" s="37">
        <f t="shared" si="31"/>
        <v>244.90258354535106</v>
      </c>
      <c r="L142" s="38">
        <v>3.1978481521863693</v>
      </c>
      <c r="M142" s="84"/>
      <c r="N142" s="39">
        <v>112.18186132473615</v>
      </c>
      <c r="O142" s="38">
        <v>0.93458416152239465</v>
      </c>
      <c r="P142" s="38">
        <v>2.9114731693838642</v>
      </c>
      <c r="Q142" s="37">
        <f t="shared" si="32"/>
        <v>243.39233457854854</v>
      </c>
      <c r="R142" s="38">
        <v>3.114584372014503</v>
      </c>
      <c r="S142" s="84"/>
      <c r="T142" s="39">
        <v>112.0477016502314</v>
      </c>
      <c r="U142" s="38">
        <v>0.92396134351498915</v>
      </c>
      <c r="V142" s="38">
        <v>2.9166568236632426</v>
      </c>
      <c r="W142" s="37">
        <f t="shared" si="33"/>
        <v>244.14745906194975</v>
      </c>
      <c r="X142" s="38">
        <v>3.1557050598711709</v>
      </c>
      <c r="Y142" s="84"/>
      <c r="Z142" s="39">
        <v>113.85423896851714</v>
      </c>
      <c r="AA142" s="38">
        <v>0.93059275459338409</v>
      </c>
      <c r="AB142" s="38">
        <v>2.990551544228488</v>
      </c>
      <c r="AC142" s="37">
        <f t="shared" si="34"/>
        <v>249.40467894147898</v>
      </c>
      <c r="AD142" s="38">
        <v>3.2130883834143829</v>
      </c>
      <c r="AE142" s="84"/>
      <c r="AF142" s="39">
        <v>105.8366365646972</v>
      </c>
      <c r="AG142" s="38">
        <v>0.83470625632998363</v>
      </c>
      <c r="AH142" s="38">
        <v>2.6991652935272819</v>
      </c>
      <c r="AI142" s="37">
        <f t="shared" si="35"/>
        <v>230.56430517312754</v>
      </c>
      <c r="AJ142" s="38">
        <v>3.2312310366852675</v>
      </c>
      <c r="AK142" s="84"/>
      <c r="AL142" s="39">
        <v>109.00924894471667</v>
      </c>
      <c r="AM142" s="38">
        <v>0.88464520892618737</v>
      </c>
      <c r="AN142" s="38">
        <v>2.8053192314555733</v>
      </c>
      <c r="AO142" s="37">
        <f t="shared" si="36"/>
        <v>236.97831987583811</v>
      </c>
      <c r="AP142" s="38">
        <v>3.1696281000113418</v>
      </c>
      <c r="AQ142" s="84"/>
      <c r="AR142" s="14"/>
      <c r="AS142" s="14"/>
      <c r="AT142" s="14"/>
      <c r="AU142" s="14"/>
      <c r="AV142" s="14"/>
      <c r="AW142" s="14"/>
      <c r="AX142" s="14"/>
      <c r="AY142" s="14"/>
      <c r="AZ142" s="14"/>
      <c r="BA142" s="14"/>
      <c r="BB142" s="14"/>
      <c r="BC142" s="14"/>
      <c r="BD142" s="14"/>
      <c r="BE142" s="14"/>
      <c r="BF142" s="14"/>
      <c r="BG142" s="14"/>
      <c r="BH142" s="14"/>
    </row>
    <row r="143" spans="1:256" s="24" customFormat="1" x14ac:dyDescent="0.25">
      <c r="A143" s="14">
        <v>161</v>
      </c>
      <c r="B143" s="39">
        <v>116.4532179599625</v>
      </c>
      <c r="C143" s="38">
        <v>0.92346458581194923</v>
      </c>
      <c r="D143" s="38">
        <v>3.0760684313691504</v>
      </c>
      <c r="E143" s="37">
        <f t="shared" si="30"/>
        <v>258.49309173577871</v>
      </c>
      <c r="F143" s="38">
        <v>3.3307260167449515</v>
      </c>
      <c r="G143" s="84"/>
      <c r="H143" s="39">
        <v>112.82688050123424</v>
      </c>
      <c r="I143" s="38">
        <v>0.91049519041735749</v>
      </c>
      <c r="J143" s="38">
        <v>2.927868747991778</v>
      </c>
      <c r="K143" s="37">
        <f t="shared" si="31"/>
        <v>247.83045229334283</v>
      </c>
      <c r="L143" s="38">
        <v>3.2145512345192069</v>
      </c>
      <c r="M143" s="84"/>
      <c r="N143" s="39">
        <v>113.11644548625856</v>
      </c>
      <c r="O143" s="38">
        <v>0.93193694570891239</v>
      </c>
      <c r="P143" s="38">
        <v>2.9174076463109744</v>
      </c>
      <c r="Q143" s="37">
        <f t="shared" si="32"/>
        <v>246.30974222485952</v>
      </c>
      <c r="R143" s="38">
        <v>3.1298672315586828</v>
      </c>
      <c r="S143" s="84"/>
      <c r="T143" s="39">
        <v>112.97166299374639</v>
      </c>
      <c r="U143" s="38">
        <v>0.92121606806313849</v>
      </c>
      <c r="V143" s="38">
        <v>2.9226381971513762</v>
      </c>
      <c r="W143" s="37">
        <f t="shared" si="33"/>
        <v>247.07009725910112</v>
      </c>
      <c r="X143" s="38">
        <v>3.1716830761144759</v>
      </c>
      <c r="Y143" s="84"/>
      <c r="Z143" s="39">
        <v>114.78483172311051</v>
      </c>
      <c r="AA143" s="38">
        <v>0.92770076576043436</v>
      </c>
      <c r="AB143" s="38">
        <v>2.9967380388400624</v>
      </c>
      <c r="AC143" s="37">
        <f t="shared" si="34"/>
        <v>252.40141698031903</v>
      </c>
      <c r="AD143" s="38">
        <v>3.2298462357143918</v>
      </c>
      <c r="AE143" s="84"/>
      <c r="AF143" s="39">
        <v>106.6713428210272</v>
      </c>
      <c r="AG143" s="38">
        <v>0.83174926477392574</v>
      </c>
      <c r="AH143" s="38">
        <v>2.7043812483711172</v>
      </c>
      <c r="AI143" s="37">
        <f t="shared" si="35"/>
        <v>233.26868642149864</v>
      </c>
      <c r="AJ143" s="38">
        <v>3.2490506880316539</v>
      </c>
      <c r="AK143" s="84"/>
      <c r="AL143" s="39">
        <v>109.89389415364286</v>
      </c>
      <c r="AM143" s="38">
        <v>0.88184310524142262</v>
      </c>
      <c r="AN143" s="38">
        <v>2.8108944473410462</v>
      </c>
      <c r="AO143" s="37">
        <f t="shared" si="36"/>
        <v>239.78921432317915</v>
      </c>
      <c r="AP143" s="38">
        <v>3.1860865388249726</v>
      </c>
      <c r="AQ143" s="84"/>
      <c r="AR143" s="14"/>
      <c r="AS143" s="14"/>
      <c r="AT143" s="14"/>
      <c r="AU143" s="14"/>
      <c r="AV143" s="14"/>
      <c r="AW143" s="14"/>
      <c r="AX143" s="14"/>
      <c r="AY143" s="14"/>
      <c r="AZ143" s="14"/>
      <c r="BA143" s="14"/>
      <c r="BB143" s="14"/>
      <c r="BC143" s="14"/>
      <c r="BD143" s="14"/>
      <c r="BE143" s="14"/>
      <c r="BF143" s="14"/>
      <c r="BG143" s="14"/>
      <c r="BH143" s="14"/>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row>
    <row r="144" spans="1:256" s="13" customFormat="1" x14ac:dyDescent="0.25">
      <c r="A144" s="14">
        <v>162</v>
      </c>
      <c r="B144" s="39">
        <v>117.37668254577444</v>
      </c>
      <c r="C144" s="38">
        <v>0.92028086012456356</v>
      </c>
      <c r="D144" s="38">
        <v>3.0823614148851686</v>
      </c>
      <c r="E144" s="37">
        <f t="shared" si="30"/>
        <v>261.57545315066386</v>
      </c>
      <c r="F144" s="38">
        <v>3.3491646936006809</v>
      </c>
      <c r="G144" s="84"/>
      <c r="H144" s="39">
        <v>113.73737569165159</v>
      </c>
      <c r="I144" s="38">
        <v>0.90760287572892651</v>
      </c>
      <c r="J144" s="38">
        <v>2.9337611168848339</v>
      </c>
      <c r="K144" s="37">
        <f t="shared" si="31"/>
        <v>250.76421341022765</v>
      </c>
      <c r="L144" s="38">
        <v>3.2313831978225216</v>
      </c>
      <c r="M144" s="84"/>
      <c r="N144" s="39">
        <v>114.04838243196745</v>
      </c>
      <c r="O144" s="38">
        <v>0.92923659781886059</v>
      </c>
      <c r="P144" s="38">
        <v>2.923203677954846</v>
      </c>
      <c r="Q144" s="37">
        <f t="shared" si="32"/>
        <v>249.23294590281438</v>
      </c>
      <c r="R144" s="38">
        <v>3.1452675420811862</v>
      </c>
      <c r="S144" s="84"/>
      <c r="T144" s="39">
        <v>113.89287906180954</v>
      </c>
      <c r="U144" s="38">
        <v>0.91841973677389177</v>
      </c>
      <c r="V144" s="38">
        <v>2.92848239741984</v>
      </c>
      <c r="W144" s="37">
        <f t="shared" si="33"/>
        <v>249.99857965652095</v>
      </c>
      <c r="X144" s="38">
        <v>3.1877840056626234</v>
      </c>
      <c r="Y144" s="84"/>
      <c r="Z144" s="39">
        <v>115.71253248887095</v>
      </c>
      <c r="AA144" s="38">
        <v>0.92475872897170674</v>
      </c>
      <c r="AB144" s="38">
        <v>3.0027825464200069</v>
      </c>
      <c r="AC144" s="37">
        <f t="shared" si="34"/>
        <v>255.40419952673903</v>
      </c>
      <c r="AD144" s="38">
        <v>3.2467305683384207</v>
      </c>
      <c r="AE144" s="84"/>
      <c r="AF144" s="39">
        <v>107.50309208580111</v>
      </c>
      <c r="AG144" s="38">
        <v>0.8287524308327896</v>
      </c>
      <c r="AH144" s="38">
        <v>2.7094802006984531</v>
      </c>
      <c r="AI144" s="37">
        <f t="shared" si="35"/>
        <v>235.97816662219711</v>
      </c>
      <c r="AJ144" s="38">
        <v>3.2670132536172845</v>
      </c>
      <c r="AK144" s="84"/>
      <c r="AL144" s="39">
        <v>110.77573725888428</v>
      </c>
      <c r="AM144" s="38">
        <v>0.87899451432582865</v>
      </c>
      <c r="AN144" s="38">
        <v>2.8163419393266498</v>
      </c>
      <c r="AO144" s="37">
        <f t="shared" si="36"/>
        <v>242.60555626250581</v>
      </c>
      <c r="AP144" s="38">
        <v>3.20267366242479</v>
      </c>
      <c r="AQ144" s="84"/>
      <c r="AR144" s="14"/>
      <c r="AS144" s="14"/>
      <c r="AT144" s="14"/>
      <c r="AU144" s="14"/>
      <c r="AV144" s="14"/>
      <c r="AW144" s="14"/>
      <c r="AX144" s="14"/>
      <c r="AY144" s="14"/>
      <c r="AZ144" s="14"/>
      <c r="BA144" s="14"/>
      <c r="BB144" s="14"/>
      <c r="BC144" s="14"/>
      <c r="BD144" s="14"/>
      <c r="BE144" s="14"/>
      <c r="BF144" s="14"/>
      <c r="BG144" s="14"/>
      <c r="BH144" s="14"/>
    </row>
    <row r="145" spans="1:256" s="13" customFormat="1" x14ac:dyDescent="0.25">
      <c r="A145" s="14">
        <v>163</v>
      </c>
      <c r="B145" s="39">
        <v>118.29696340589901</v>
      </c>
      <c r="C145" s="38">
        <v>0.91705170544803494</v>
      </c>
      <c r="D145" s="38">
        <v>3.0885124465865363</v>
      </c>
      <c r="E145" s="37">
        <f t="shared" si="30"/>
        <v>264.66396559725041</v>
      </c>
      <c r="F145" s="38">
        <v>3.3677428833746901</v>
      </c>
      <c r="G145" s="84"/>
      <c r="H145" s="39">
        <v>114.64497856738052</v>
      </c>
      <c r="I145" s="38">
        <v>0.90466305933311375</v>
      </c>
      <c r="J145" s="38">
        <v>2.9395209936464477</v>
      </c>
      <c r="K145" s="37">
        <f t="shared" si="31"/>
        <v>253.70373440387411</v>
      </c>
      <c r="L145" s="38">
        <v>3.2483464130738198</v>
      </c>
      <c r="M145" s="84"/>
      <c r="N145" s="39">
        <v>114.97761902978633</v>
      </c>
      <c r="O145" s="38">
        <v>0.92648459646485648</v>
      </c>
      <c r="P145" s="38">
        <v>2.9288648208609631</v>
      </c>
      <c r="Q145" s="37">
        <f t="shared" si="32"/>
        <v>252.16181072367533</v>
      </c>
      <c r="R145" s="38">
        <v>3.160787733735142</v>
      </c>
      <c r="S145" s="84"/>
      <c r="T145" s="39">
        <v>114.81129879858341</v>
      </c>
      <c r="U145" s="38">
        <v>0.91557382789898512</v>
      </c>
      <c r="V145" s="38">
        <v>2.9341929072537054</v>
      </c>
      <c r="W145" s="37">
        <f t="shared" si="33"/>
        <v>252.93277256377465</v>
      </c>
      <c r="X145" s="38">
        <v>3.2040102485406723</v>
      </c>
      <c r="Y145" s="84"/>
      <c r="Z145" s="39">
        <v>116.63729121784266</v>
      </c>
      <c r="AA145" s="38">
        <v>0.92176815095644926</v>
      </c>
      <c r="AB145" s="38">
        <v>3.0086886337237497</v>
      </c>
      <c r="AC145" s="37">
        <f t="shared" si="34"/>
        <v>258.41288816046278</v>
      </c>
      <c r="AD145" s="38">
        <v>3.2637438376424028</v>
      </c>
      <c r="AE145" s="84"/>
      <c r="AF145" s="39">
        <v>108.33184451663391</v>
      </c>
      <c r="AG145" s="38">
        <v>0.82571713136302094</v>
      </c>
      <c r="AH145" s="38">
        <v>2.7144651738779979</v>
      </c>
      <c r="AI145" s="37">
        <f t="shared" si="35"/>
        <v>238.69263179607512</v>
      </c>
      <c r="AJ145" s="38">
        <v>3.285121032238087</v>
      </c>
      <c r="AK145" s="84"/>
      <c r="AL145" s="39">
        <v>111.6547317732101</v>
      </c>
      <c r="AM145" s="38">
        <v>0.87610086391393338</v>
      </c>
      <c r="AN145" s="38">
        <v>2.821664997369481</v>
      </c>
      <c r="AO145" s="37">
        <f t="shared" si="36"/>
        <v>245.4272212598753</v>
      </c>
      <c r="AP145" s="38">
        <v>3.2193918344650387</v>
      </c>
      <c r="AQ145" s="84"/>
      <c r="AR145" s="14"/>
      <c r="AS145" s="14"/>
      <c r="AT145" s="14"/>
      <c r="AU145" s="14"/>
      <c r="AV145" s="14"/>
      <c r="AW145" s="14"/>
      <c r="AX145" s="14"/>
      <c r="AY145" s="14"/>
      <c r="AZ145" s="14"/>
      <c r="BA145" s="14"/>
      <c r="BB145" s="14"/>
      <c r="BC145" s="14"/>
      <c r="BD145" s="14"/>
      <c r="BE145" s="14"/>
      <c r="BF145" s="14"/>
      <c r="BG145" s="14"/>
      <c r="BH145" s="14"/>
    </row>
    <row r="146" spans="1:256" s="13" customFormat="1" x14ac:dyDescent="0.25">
      <c r="A146" s="14">
        <v>164</v>
      </c>
      <c r="B146" s="39">
        <v>119.21401511134704</v>
      </c>
      <c r="C146" s="38">
        <v>0.91377863536465043</v>
      </c>
      <c r="D146" s="38">
        <v>3.0945250249444558</v>
      </c>
      <c r="E146" s="37">
        <f t="shared" si="30"/>
        <v>267.75849062219487</v>
      </c>
      <c r="F146" s="38">
        <v>3.3864630205308996</v>
      </c>
      <c r="G146" s="84"/>
      <c r="H146" s="39">
        <v>115.54964162671364</v>
      </c>
      <c r="I146" s="38">
        <v>0.90167720052467359</v>
      </c>
      <c r="J146" s="38">
        <v>2.9451517098459385</v>
      </c>
      <c r="K146" s="37">
        <f t="shared" si="31"/>
        <v>256.64888611372004</v>
      </c>
      <c r="L146" s="38">
        <v>3.2654431991596624</v>
      </c>
      <c r="M146" s="84"/>
      <c r="N146" s="39">
        <v>115.90410362625119</v>
      </c>
      <c r="O146" s="38">
        <v>0.92368240373651034</v>
      </c>
      <c r="P146" s="38">
        <v>2.9343945497500643</v>
      </c>
      <c r="Q146" s="37">
        <f t="shared" si="32"/>
        <v>255.0962052734254</v>
      </c>
      <c r="R146" s="38">
        <v>3.1764301792494694</v>
      </c>
      <c r="S146" s="84"/>
      <c r="T146" s="39">
        <v>115.7268726264824</v>
      </c>
      <c r="U146" s="38">
        <v>0.91267980213059374</v>
      </c>
      <c r="V146" s="38">
        <v>2.9397731297980014</v>
      </c>
      <c r="W146" s="37">
        <f t="shared" si="33"/>
        <v>255.87254569357265</v>
      </c>
      <c r="X146" s="38">
        <v>3.2203641500408628</v>
      </c>
      <c r="Y146" s="84"/>
      <c r="Z146" s="39">
        <v>117.5590593687991</v>
      </c>
      <c r="AA146" s="38">
        <v>0.91873051955058571</v>
      </c>
      <c r="AB146" s="38">
        <v>3.0144597873472598</v>
      </c>
      <c r="AC146" s="37">
        <f t="shared" si="34"/>
        <v>261.42734794781006</v>
      </c>
      <c r="AD146" s="38">
        <v>3.2808884458712719</v>
      </c>
      <c r="AE146" s="84"/>
      <c r="AF146" s="39">
        <v>109.15756164799691</v>
      </c>
      <c r="AG146" s="38">
        <v>0.82264472278738054</v>
      </c>
      <c r="AH146" s="38">
        <v>2.7193391170998567</v>
      </c>
      <c r="AI146" s="37">
        <f t="shared" si="35"/>
        <v>241.41197091317497</v>
      </c>
      <c r="AJ146" s="38">
        <v>3.3033762727439173</v>
      </c>
      <c r="AK146" s="84"/>
      <c r="AL146" s="39">
        <v>112.53083263712405</v>
      </c>
      <c r="AM146" s="38">
        <v>0.87316356326194722</v>
      </c>
      <c r="AN146" s="38">
        <v>2.82686683342496</v>
      </c>
      <c r="AO146" s="37">
        <f t="shared" si="36"/>
        <v>248.25408809330025</v>
      </c>
      <c r="AP146" s="38">
        <v>3.2362433649419544</v>
      </c>
      <c r="AQ146" s="84"/>
      <c r="AR146" s="14"/>
      <c r="AS146" s="14"/>
      <c r="AT146" s="14"/>
      <c r="AU146" s="14"/>
      <c r="AV146" s="14"/>
      <c r="AW146" s="14"/>
      <c r="AX146" s="14"/>
      <c r="AY146" s="14"/>
      <c r="AZ146" s="14"/>
      <c r="BA146" s="14"/>
      <c r="BB146" s="14"/>
      <c r="BC146" s="14"/>
      <c r="BD146" s="14"/>
      <c r="BE146" s="14"/>
      <c r="BF146" s="14"/>
      <c r="BG146" s="14"/>
      <c r="BH146" s="14"/>
    </row>
    <row r="147" spans="1:256" s="13" customFormat="1" x14ac:dyDescent="0.25">
      <c r="A147" s="14">
        <v>165</v>
      </c>
      <c r="B147" s="39">
        <v>120.12779374671169</v>
      </c>
      <c r="C147" s="38">
        <v>0.91046314203032708</v>
      </c>
      <c r="D147" s="38">
        <v>3.1004025705214167</v>
      </c>
      <c r="E147" s="37">
        <f t="shared" si="30"/>
        <v>270.85889319271627</v>
      </c>
      <c r="F147" s="38">
        <v>3.4053274898942378</v>
      </c>
      <c r="G147" s="84"/>
      <c r="H147" s="39">
        <v>116.45131882723831</v>
      </c>
      <c r="I147" s="38">
        <v>0.89864673978983234</v>
      </c>
      <c r="J147" s="38">
        <v>2.950656520242886</v>
      </c>
      <c r="K147" s="37">
        <f t="shared" si="31"/>
        <v>259.59954263396293</v>
      </c>
      <c r="L147" s="38">
        <v>3.2826758241813749</v>
      </c>
      <c r="M147" s="84"/>
      <c r="N147" s="39">
        <v>116.82778602998769</v>
      </c>
      <c r="O147" s="38">
        <v>0.92083146492685231</v>
      </c>
      <c r="P147" s="38">
        <v>2.9397962581551722</v>
      </c>
      <c r="Q147" s="37">
        <f t="shared" si="32"/>
        <v>258.03600153158055</v>
      </c>
      <c r="R147" s="38">
        <v>3.1921971953551722</v>
      </c>
      <c r="S147" s="84"/>
      <c r="T147" s="39">
        <v>116.639552428613</v>
      </c>
      <c r="U147" s="38">
        <v>0.9097391023583441</v>
      </c>
      <c r="V147" s="38">
        <v>2.9452263891990289</v>
      </c>
      <c r="W147" s="37">
        <f t="shared" si="33"/>
        <v>258.81777208277168</v>
      </c>
      <c r="X147" s="38">
        <v>3.2368480020863983</v>
      </c>
      <c r="Y147" s="84"/>
      <c r="Z147" s="39">
        <v>118.47778988834969</v>
      </c>
      <c r="AA147" s="38">
        <v>0.91564730347858614</v>
      </c>
      <c r="AB147" s="38">
        <v>3.0200994143382944</v>
      </c>
      <c r="AC147" s="37">
        <f t="shared" si="34"/>
        <v>264.44744736214835</v>
      </c>
      <c r="AD147" s="38">
        <v>3.2981667424872567</v>
      </c>
      <c r="AE147" s="84"/>
      <c r="AF147" s="39">
        <v>109.9802063707843</v>
      </c>
      <c r="AG147" s="38">
        <v>0.81953654099808659</v>
      </c>
      <c r="AH147" s="38">
        <v>2.724104906335457</v>
      </c>
      <c r="AI147" s="37">
        <f t="shared" si="35"/>
        <v>244.13607581951044</v>
      </c>
      <c r="AJ147" s="38">
        <v>3.3217811753917426</v>
      </c>
      <c r="AK147" s="84"/>
      <c r="AL147" s="39">
        <v>113.40399620038599</v>
      </c>
      <c r="AM147" s="38">
        <v>0.87018400296247123</v>
      </c>
      <c r="AN147" s="38">
        <v>2.8319505822453146</v>
      </c>
      <c r="AO147" s="37">
        <f t="shared" si="36"/>
        <v>251.08603867554558</v>
      </c>
      <c r="AP147" s="38">
        <v>3.2532305115757372</v>
      </c>
      <c r="AQ147" s="84"/>
      <c r="AR147" s="14"/>
      <c r="AS147" s="14"/>
      <c r="AT147" s="14"/>
      <c r="AU147" s="14"/>
      <c r="AV147" s="14"/>
      <c r="AW147" s="14"/>
      <c r="AX147" s="14"/>
      <c r="AY147" s="14"/>
      <c r="AZ147" s="14"/>
      <c r="BA147" s="14"/>
      <c r="BB147" s="14"/>
      <c r="BC147" s="14"/>
      <c r="BD147" s="14"/>
      <c r="BE147" s="14"/>
      <c r="BF147" s="14"/>
      <c r="BG147" s="14"/>
      <c r="BH147" s="14"/>
    </row>
    <row r="148" spans="1:256" s="13" customFormat="1" x14ac:dyDescent="0.25">
      <c r="A148" s="14">
        <v>166</v>
      </c>
      <c r="B148" s="39">
        <v>121.03825688874201</v>
      </c>
      <c r="C148" s="38">
        <v>0.90710669603295457</v>
      </c>
      <c r="D148" s="38">
        <v>3.1061484266495345</v>
      </c>
      <c r="E148" s="37">
        <f t="shared" si="30"/>
        <v>273.96504161936582</v>
      </c>
      <c r="F148" s="38">
        <v>3.4243386278932588</v>
      </c>
      <c r="G148" s="84"/>
      <c r="H148" s="39">
        <v>117.34996556702814</v>
      </c>
      <c r="I148" s="38">
        <v>0.8955730986149355</v>
      </c>
      <c r="J148" s="38">
        <v>2.9560386035242807</v>
      </c>
      <c r="K148" s="37">
        <f t="shared" si="31"/>
        <v>262.55558123748722</v>
      </c>
      <c r="L148" s="38">
        <v>3.3000465067601166</v>
      </c>
      <c r="M148" s="84"/>
      <c r="N148" s="39">
        <v>117.74861749491454</v>
      </c>
      <c r="O148" s="38">
        <v>0.91793320827936853</v>
      </c>
      <c r="P148" s="38">
        <v>2.9450732591626942</v>
      </c>
      <c r="Q148" s="37">
        <f t="shared" si="32"/>
        <v>260.98107479074326</v>
      </c>
      <c r="R148" s="38">
        <v>3.2080910442162622</v>
      </c>
      <c r="S148" s="84"/>
      <c r="T148" s="39">
        <v>117.54929153097135</v>
      </c>
      <c r="U148" s="38">
        <v>0.90675315344715202</v>
      </c>
      <c r="V148" s="38">
        <v>2.9505559313434873</v>
      </c>
      <c r="W148" s="37">
        <f t="shared" si="33"/>
        <v>261.76832801411518</v>
      </c>
      <c r="X148" s="38">
        <v>3.253464044597413</v>
      </c>
      <c r="Y148" s="84"/>
      <c r="Z148" s="39">
        <v>119.39343719182827</v>
      </c>
      <c r="AA148" s="38">
        <v>0.91251995215616333</v>
      </c>
      <c r="AB148" s="38">
        <v>3.0256108429061142</v>
      </c>
      <c r="AC148" s="37">
        <f t="shared" si="34"/>
        <v>267.47305820505449</v>
      </c>
      <c r="AD148" s="38">
        <v>3.3155810255013858</v>
      </c>
      <c r="AE148" s="84"/>
      <c r="AF148" s="39">
        <v>110.79974291178239</v>
      </c>
      <c r="AG148" s="38">
        <v>0.81639390127793732</v>
      </c>
      <c r="AH148" s="38">
        <v>2.7287653453621585</v>
      </c>
      <c r="AI148" s="37">
        <f t="shared" si="35"/>
        <v>246.86484116487259</v>
      </c>
      <c r="AJ148" s="38">
        <v>3.3403378931948025</v>
      </c>
      <c r="AK148" s="84"/>
      <c r="AL148" s="39">
        <v>114.27418020334846</v>
      </c>
      <c r="AM148" s="38">
        <v>0.86716355477865292</v>
      </c>
      <c r="AN148" s="38">
        <v>2.8369193022624266</v>
      </c>
      <c r="AO148" s="37">
        <f t="shared" si="36"/>
        <v>253.92295797780801</v>
      </c>
      <c r="AP148" s="38">
        <v>3.2703554811926816</v>
      </c>
      <c r="AQ148" s="84"/>
      <c r="AR148" s="14"/>
      <c r="AS148" s="14"/>
      <c r="AT148" s="14"/>
      <c r="AU148" s="14"/>
      <c r="AV148" s="14"/>
      <c r="AW148" s="14"/>
      <c r="AX148" s="14"/>
      <c r="AY148" s="14"/>
      <c r="AZ148" s="14"/>
      <c r="BA148" s="14"/>
      <c r="BB148" s="14"/>
      <c r="BC148" s="14"/>
      <c r="BD148" s="14"/>
      <c r="BE148" s="14"/>
      <c r="BF148" s="14"/>
      <c r="BG148" s="14"/>
      <c r="BH148" s="14"/>
    </row>
    <row r="149" spans="1:256" s="13" customFormat="1" x14ac:dyDescent="0.25">
      <c r="A149" s="14">
        <v>167</v>
      </c>
      <c r="B149" s="39">
        <v>121.94536358477497</v>
      </c>
      <c r="C149" s="38">
        <v>0.9037107462706544</v>
      </c>
      <c r="D149" s="38">
        <v>3.1117658601932039</v>
      </c>
      <c r="E149" s="37">
        <f t="shared" si="30"/>
        <v>277.07680747955902</v>
      </c>
      <c r="F149" s="38">
        <v>3.4434987238031782</v>
      </c>
      <c r="G149" s="84"/>
      <c r="H149" s="39">
        <v>118.24553866564307</v>
      </c>
      <c r="I149" s="38">
        <v>0.89245767931441833</v>
      </c>
      <c r="J149" s="38">
        <v>2.9613010631245196</v>
      </c>
      <c r="K149" s="37">
        <f t="shared" si="31"/>
        <v>265.51688230061171</v>
      </c>
      <c r="L149" s="38">
        <v>3.3175574173422557</v>
      </c>
      <c r="M149" s="84"/>
      <c r="N149" s="39">
        <v>118.66655070319391</v>
      </c>
      <c r="O149" s="38">
        <v>0.91498904475512077</v>
      </c>
      <c r="P149" s="38">
        <v>2.9502287862478456</v>
      </c>
      <c r="Q149" s="37">
        <f t="shared" si="32"/>
        <v>263.93130357699113</v>
      </c>
      <c r="R149" s="38">
        <v>3.224113934861724</v>
      </c>
      <c r="S149" s="84"/>
      <c r="T149" s="39">
        <v>118.45604468441849</v>
      </c>
      <c r="U149" s="38">
        <v>0.90372336203476777</v>
      </c>
      <c r="V149" s="38">
        <v>2.9557649246861821</v>
      </c>
      <c r="W149" s="37">
        <f t="shared" si="33"/>
        <v>264.72409293880139</v>
      </c>
      <c r="X149" s="38">
        <v>3.2702144668576807</v>
      </c>
      <c r="Y149" s="84"/>
      <c r="Z149" s="39">
        <v>120.30595714398444</v>
      </c>
      <c r="AA149" s="38">
        <v>0.90934989551288581</v>
      </c>
      <c r="AB149" s="38">
        <v>3.0309973232205252</v>
      </c>
      <c r="AC149" s="37">
        <f t="shared" si="34"/>
        <v>270.50405552827499</v>
      </c>
      <c r="AD149" s="38">
        <v>3.3331335428062929</v>
      </c>
      <c r="AE149" s="84"/>
      <c r="AF149" s="39">
        <v>111.61613681306034</v>
      </c>
      <c r="AG149" s="38">
        <v>0.81321809823891655</v>
      </c>
      <c r="AH149" s="38">
        <v>2.7333231668450053</v>
      </c>
      <c r="AI149" s="37">
        <f t="shared" si="35"/>
        <v>249.59816433171758</v>
      </c>
      <c r="AJ149" s="38">
        <v>3.3590485332645885</v>
      </c>
      <c r="AK149" s="84"/>
      <c r="AL149" s="39">
        <v>115.14134375812712</v>
      </c>
      <c r="AM149" s="38">
        <v>0.86410357149701866</v>
      </c>
      <c r="AN149" s="38">
        <v>2.8417759765464252</v>
      </c>
      <c r="AO149" s="37">
        <f t="shared" si="36"/>
        <v>256.76473395435443</v>
      </c>
      <c r="AP149" s="38">
        <v>3.2876204311051005</v>
      </c>
      <c r="AQ149" s="84"/>
      <c r="AR149" s="14"/>
      <c r="AS149" s="14"/>
      <c r="AT149" s="14"/>
      <c r="AU149" s="14"/>
      <c r="AV149" s="14"/>
      <c r="AW149" s="14"/>
      <c r="AX149" s="14"/>
      <c r="AY149" s="14"/>
      <c r="AZ149" s="14"/>
      <c r="BA149" s="14"/>
      <c r="BB149" s="14"/>
      <c r="BC149" s="14"/>
      <c r="BD149" s="14"/>
      <c r="BE149" s="14"/>
      <c r="BF149" s="14"/>
      <c r="BG149" s="14"/>
      <c r="BH149" s="14"/>
    </row>
    <row r="150" spans="1:256" s="24" customFormat="1" x14ac:dyDescent="0.25">
      <c r="A150" s="14">
        <v>168</v>
      </c>
      <c r="B150" s="39">
        <v>122.84907433104561</v>
      </c>
      <c r="C150" s="38">
        <v>0.90027671985016156</v>
      </c>
      <c r="D150" s="38">
        <v>3.117258062387974</v>
      </c>
      <c r="E150" s="37">
        <f t="shared" si="30"/>
        <v>280.194065541947</v>
      </c>
      <c r="F150" s="38">
        <v>3.4628100209834365</v>
      </c>
      <c r="G150" s="84"/>
      <c r="H150" s="39">
        <v>119.1379963449575</v>
      </c>
      <c r="I150" s="38">
        <v>0.88930186487810303</v>
      </c>
      <c r="J150" s="38">
        <v>2.9664469281200239</v>
      </c>
      <c r="K150" s="37">
        <f t="shared" si="31"/>
        <v>268.48332922873175</v>
      </c>
      <c r="L150" s="38">
        <v>3.335210679500479</v>
      </c>
      <c r="M150" s="84"/>
      <c r="N150" s="39">
        <v>119.58153974794902</v>
      </c>
      <c r="O150" s="38">
        <v>0.91200036781939531</v>
      </c>
      <c r="P150" s="38">
        <v>2.9552659941951944</v>
      </c>
      <c r="Q150" s="37">
        <f t="shared" si="32"/>
        <v>266.88656957118633</v>
      </c>
      <c r="R150" s="38">
        <v>3.2402680246155797</v>
      </c>
      <c r="S150" s="84"/>
      <c r="T150" s="39">
        <v>119.35976804645327</v>
      </c>
      <c r="U150" s="38">
        <v>0.90065111634874739</v>
      </c>
      <c r="V150" s="38">
        <v>2.9608564611576091</v>
      </c>
      <c r="W150" s="37">
        <f t="shared" si="33"/>
        <v>267.68494939995901</v>
      </c>
      <c r="X150" s="38">
        <v>3.2871014088783554</v>
      </c>
      <c r="Y150" s="84"/>
      <c r="Z150" s="39">
        <v>121.21530703949733</v>
      </c>
      <c r="AA150" s="38">
        <v>0.90613854383477843</v>
      </c>
      <c r="AB150" s="38">
        <v>3.0362620282915844</v>
      </c>
      <c r="AC150" s="37">
        <f t="shared" si="34"/>
        <v>273.54031755656655</v>
      </c>
      <c r="AD150" s="38">
        <v>3.3508264935049836</v>
      </c>
      <c r="AE150" s="84"/>
      <c r="AF150" s="39">
        <v>112.42935491129924</v>
      </c>
      <c r="AG150" s="38">
        <v>0.81001040577810102</v>
      </c>
      <c r="AH150" s="38">
        <v>2.7377810334685622</v>
      </c>
      <c r="AI150" s="37">
        <f t="shared" si="35"/>
        <v>252.33594536518615</v>
      </c>
      <c r="AJ150" s="38">
        <v>3.377915158141354</v>
      </c>
      <c r="AK150" s="84"/>
      <c r="AL150" s="39">
        <v>116.00544732962413</v>
      </c>
      <c r="AM150" s="38">
        <v>0.86100538679874816</v>
      </c>
      <c r="AN150" s="38">
        <v>2.8465235138318787</v>
      </c>
      <c r="AO150" s="37">
        <f t="shared" si="36"/>
        <v>259.6112574681863</v>
      </c>
      <c r="AP150" s="38">
        <v>3.3050274704849452</v>
      </c>
      <c r="AQ150" s="84"/>
      <c r="AR150" s="14"/>
      <c r="AS150" s="14"/>
      <c r="AT150" s="14"/>
      <c r="AU150" s="14"/>
      <c r="AV150" s="14"/>
      <c r="AW150" s="14"/>
      <c r="AX150" s="14"/>
      <c r="AY150" s="14"/>
      <c r="AZ150" s="14"/>
      <c r="BA150" s="14"/>
      <c r="BB150" s="14"/>
      <c r="BC150" s="14"/>
      <c r="BD150" s="14"/>
      <c r="BE150" s="14"/>
      <c r="BF150" s="14"/>
      <c r="BG150" s="14"/>
      <c r="BH150" s="14"/>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row>
    <row r="151" spans="1:256" s="13" customFormat="1" x14ac:dyDescent="0.25">
      <c r="A151" s="14">
        <v>169</v>
      </c>
      <c r="B151" s="39">
        <v>123.74935105089578</v>
      </c>
      <c r="C151" s="38">
        <v>0.89680602200373016</v>
      </c>
      <c r="D151" s="38">
        <v>3.1226281497479746</v>
      </c>
      <c r="E151" s="37">
        <f t="shared" si="30"/>
        <v>283.31669369169498</v>
      </c>
      <c r="F151" s="38">
        <v>3.4822747181111451</v>
      </c>
      <c r="G151" s="84"/>
      <c r="H151" s="39">
        <v>120.02729820983559</v>
      </c>
      <c r="I151" s="38">
        <v>0.88610701883718335</v>
      </c>
      <c r="J151" s="38">
        <v>2.9714791541906873</v>
      </c>
      <c r="K151" s="37">
        <f t="shared" si="31"/>
        <v>271.45480838292241</v>
      </c>
      <c r="L151" s="38">
        <v>3.353008371228186</v>
      </c>
      <c r="M151" s="84"/>
      <c r="N151" s="39">
        <v>120.49354011576841</v>
      </c>
      <c r="O151" s="38">
        <v>0.90896855324720605</v>
      </c>
      <c r="P151" s="38">
        <v>2.9601879600956074</v>
      </c>
      <c r="Q151" s="37">
        <f t="shared" si="32"/>
        <v>269.84675753128192</v>
      </c>
      <c r="R151" s="38">
        <v>3.2565554205223783</v>
      </c>
      <c r="S151" s="84"/>
      <c r="T151" s="39">
        <v>120.26041916280201</v>
      </c>
      <c r="U151" s="38">
        <v>0.89753778604220003</v>
      </c>
      <c r="V151" s="38">
        <v>2.9658335571431476</v>
      </c>
      <c r="W151" s="37">
        <f t="shared" si="33"/>
        <v>270.65078295710214</v>
      </c>
      <c r="X151" s="38">
        <v>3.3041269627561118</v>
      </c>
      <c r="Y151" s="84"/>
      <c r="Z151" s="39">
        <v>122.1214455833321</v>
      </c>
      <c r="AA151" s="38">
        <v>0.9028872876254681</v>
      </c>
      <c r="AB151" s="38">
        <v>3.0414080549217908</v>
      </c>
      <c r="AC151" s="37">
        <f t="shared" si="34"/>
        <v>276.58172561148837</v>
      </c>
      <c r="AD151" s="38">
        <v>3.3686620292360425</v>
      </c>
      <c r="AE151" s="84"/>
      <c r="AF151" s="39">
        <v>113.23936531707734</v>
      </c>
      <c r="AG151" s="38">
        <v>0.80677207704946241</v>
      </c>
      <c r="AH151" s="38">
        <v>2.7421415391122181</v>
      </c>
      <c r="AI151" s="37">
        <f t="shared" si="35"/>
        <v>255.07808690429837</v>
      </c>
      <c r="AJ151" s="38">
        <v>3.396939787114253</v>
      </c>
      <c r="AK151" s="84"/>
      <c r="AL151" s="39">
        <v>116.86645271642288</v>
      </c>
      <c r="AM151" s="38">
        <v>0.85787031514833245</v>
      </c>
      <c r="AN151" s="38">
        <v>2.8511647496039125</v>
      </c>
      <c r="AO151" s="37">
        <f t="shared" si="36"/>
        <v>262.46242221779022</v>
      </c>
      <c r="AP151" s="38">
        <v>3.3225786617303319</v>
      </c>
      <c r="AQ151" s="84"/>
      <c r="AR151" s="14"/>
      <c r="AS151" s="14"/>
      <c r="AT151" s="14"/>
      <c r="AU151" s="14"/>
      <c r="AV151" s="14"/>
      <c r="AW151" s="14"/>
      <c r="AX151" s="14"/>
      <c r="AY151" s="14"/>
      <c r="AZ151" s="14"/>
      <c r="BA151" s="14"/>
      <c r="BB151" s="14"/>
      <c r="BC151" s="14"/>
      <c r="BD151" s="14"/>
      <c r="BE151" s="14"/>
      <c r="BF151" s="14"/>
      <c r="BG151" s="14"/>
      <c r="BH151" s="14"/>
    </row>
    <row r="152" spans="1:256" s="13" customFormat="1" x14ac:dyDescent="0.25">
      <c r="A152" s="14">
        <v>170</v>
      </c>
      <c r="B152" s="39">
        <v>124.64615707289951</v>
      </c>
      <c r="C152" s="38">
        <v>0.89330003602460195</v>
      </c>
      <c r="D152" s="38">
        <v>3.1278791650346616</v>
      </c>
      <c r="E152" s="37">
        <f t="shared" si="30"/>
        <v>286.44457285672962</v>
      </c>
      <c r="F152" s="38">
        <v>3.5018949704054787</v>
      </c>
      <c r="G152" s="84"/>
      <c r="H152" s="39">
        <v>120.91340522867279</v>
      </c>
      <c r="I152" s="38">
        <v>0.88287448514800815</v>
      </c>
      <c r="J152" s="38">
        <v>2.9764006246408345</v>
      </c>
      <c r="K152" s="37">
        <f t="shared" si="31"/>
        <v>274.43120900756327</v>
      </c>
      <c r="L152" s="38">
        <v>3.3709525262260871</v>
      </c>
      <c r="M152" s="84"/>
      <c r="N152" s="39">
        <v>121.40250866901562</v>
      </c>
      <c r="O152" s="38">
        <v>0.90589495894743521</v>
      </c>
      <c r="P152" s="38">
        <v>2.9649976844113568</v>
      </c>
      <c r="Q152" s="37">
        <f t="shared" si="32"/>
        <v>272.81175521569327</v>
      </c>
      <c r="R152" s="38">
        <v>3.2729781807645</v>
      </c>
      <c r="S152" s="84"/>
      <c r="T152" s="39">
        <v>121.1579569488442</v>
      </c>
      <c r="U152" s="38">
        <v>0.89438472204771102</v>
      </c>
      <c r="V152" s="38">
        <v>2.9706991545260957</v>
      </c>
      <c r="W152" s="37">
        <f t="shared" si="33"/>
        <v>273.62148211162821</v>
      </c>
      <c r="X152" s="38">
        <v>3.3212931740235505</v>
      </c>
      <c r="Y152" s="84"/>
      <c r="Z152" s="39">
        <v>123.02433287095758</v>
      </c>
      <c r="AA152" s="38">
        <v>0.89959749748602036</v>
      </c>
      <c r="AB152" s="38">
        <v>3.046438424723009</v>
      </c>
      <c r="AC152" s="37">
        <f t="shared" si="34"/>
        <v>279.62816403621139</v>
      </c>
      <c r="AD152" s="38">
        <v>3.3866422554901265</v>
      </c>
      <c r="AE152" s="84"/>
      <c r="AF152" s="39">
        <v>114.0461373941268</v>
      </c>
      <c r="AG152" s="38">
        <v>0.80350434445146846</v>
      </c>
      <c r="AH152" s="38">
        <v>2.7464072100627548</v>
      </c>
      <c r="AI152" s="37">
        <f t="shared" si="35"/>
        <v>257.82449411436113</v>
      </c>
      <c r="AJ152" s="38">
        <v>3.4161243975268825</v>
      </c>
      <c r="AK152" s="84"/>
      <c r="AL152" s="39">
        <v>117.72432303157122</v>
      </c>
      <c r="AM152" s="38">
        <v>0.85469965169945183</v>
      </c>
      <c r="AN152" s="38">
        <v>2.8557024472370558</v>
      </c>
      <c r="AO152" s="37">
        <f t="shared" si="36"/>
        <v>265.31812466502726</v>
      </c>
      <c r="AP152" s="38">
        <v>3.3402760218210883</v>
      </c>
      <c r="AQ152" s="84"/>
      <c r="AR152" s="14"/>
      <c r="AS152" s="14"/>
      <c r="AT152" s="14"/>
      <c r="AU152" s="14"/>
      <c r="AV152" s="14"/>
      <c r="AW152" s="14"/>
      <c r="AX152" s="14"/>
      <c r="AY152" s="14"/>
      <c r="AZ152" s="14"/>
      <c r="BA152" s="14"/>
      <c r="BB152" s="14"/>
      <c r="BC152" s="14"/>
      <c r="BD152" s="14"/>
      <c r="BE152" s="14"/>
      <c r="BF152" s="14"/>
      <c r="BG152" s="14"/>
      <c r="BH152" s="14"/>
    </row>
    <row r="153" spans="1:256" s="13" customFormat="1" x14ac:dyDescent="0.25">
      <c r="A153" s="14">
        <v>171</v>
      </c>
      <c r="B153" s="39">
        <v>125.53945710892411</v>
      </c>
      <c r="C153" s="38">
        <v>0.88976012321992215</v>
      </c>
      <c r="D153" s="38">
        <v>3.1330140782800857</v>
      </c>
      <c r="E153" s="37">
        <f t="shared" si="30"/>
        <v>289.57758693500972</v>
      </c>
      <c r="F153" s="38">
        <v>3.5216728908429449</v>
      </c>
      <c r="G153" s="84"/>
      <c r="H153" s="39">
        <v>121.79627971382079</v>
      </c>
      <c r="I153" s="38">
        <v>0.87960558809357181</v>
      </c>
      <c r="J153" s="38">
        <v>2.9812141514727792</v>
      </c>
      <c r="K153" s="37">
        <f t="shared" si="31"/>
        <v>277.41242315903605</v>
      </c>
      <c r="L153" s="38">
        <v>3.3890451351771098</v>
      </c>
      <c r="M153" s="84"/>
      <c r="N153" s="39">
        <v>122.30840362796306</v>
      </c>
      <c r="O153" s="38">
        <v>0.90278092480479799</v>
      </c>
      <c r="P153" s="38">
        <v>2.9696980921016314</v>
      </c>
      <c r="Q153" s="37">
        <f t="shared" si="32"/>
        <v>275.78145330779489</v>
      </c>
      <c r="R153" s="38">
        <v>3.2895383160696801</v>
      </c>
      <c r="S153" s="84"/>
      <c r="T153" s="39">
        <v>122.05234167089192</v>
      </c>
      <c r="U153" s="38">
        <v>0.89119325644919911</v>
      </c>
      <c r="V153" s="38">
        <v>2.9754561217872055</v>
      </c>
      <c r="W153" s="37">
        <f t="shared" si="33"/>
        <v>276.59693823341541</v>
      </c>
      <c r="X153" s="38">
        <v>3.3386020429883314</v>
      </c>
      <c r="Y153" s="84"/>
      <c r="Z153" s="39">
        <v>123.92393036844359</v>
      </c>
      <c r="AA153" s="38">
        <v>0.89627052401235829</v>
      </c>
      <c r="AB153" s="38">
        <v>3.0513560851908581</v>
      </c>
      <c r="AC153" s="37">
        <f t="shared" si="34"/>
        <v>282.67952012140222</v>
      </c>
      <c r="AD153" s="38">
        <v>3.4047692329174017</v>
      </c>
      <c r="AE153" s="84"/>
      <c r="AF153" s="39">
        <v>114.84964173857827</v>
      </c>
      <c r="AG153" s="38">
        <v>0.80020841962996769</v>
      </c>
      <c r="AH153" s="38">
        <v>2.7505805062584114</v>
      </c>
      <c r="AI153" s="37">
        <f t="shared" si="35"/>
        <v>260.57507462061955</v>
      </c>
      <c r="AJ153" s="38">
        <v>3.4354709260661034</v>
      </c>
      <c r="AK153" s="84"/>
      <c r="AL153" s="39">
        <v>118.57902268327067</v>
      </c>
      <c r="AM153" s="38">
        <v>0.85149467221738462</v>
      </c>
      <c r="AN153" s="38">
        <v>2.8601392991800214</v>
      </c>
      <c r="AO153" s="37">
        <f t="shared" si="36"/>
        <v>268.1782639642073</v>
      </c>
      <c r="AP153" s="38">
        <v>3.3581215236615591</v>
      </c>
      <c r="AQ153" s="84"/>
      <c r="AR153" s="14"/>
      <c r="AS153" s="14"/>
      <c r="AT153" s="14"/>
      <c r="AU153" s="14"/>
      <c r="AV153" s="14"/>
      <c r="AW153" s="14"/>
      <c r="AX153" s="14"/>
      <c r="AY153" s="14"/>
      <c r="AZ153" s="14"/>
      <c r="BA153" s="14"/>
      <c r="BB153" s="14"/>
      <c r="BC153" s="14"/>
      <c r="BD153" s="14"/>
      <c r="BE153" s="14"/>
      <c r="BF153" s="14"/>
      <c r="BG153" s="14"/>
      <c r="BH153" s="14"/>
    </row>
    <row r="154" spans="1:256" s="13" customFormat="1" x14ac:dyDescent="0.25">
      <c r="A154" s="14">
        <v>172</v>
      </c>
      <c r="B154" s="39">
        <v>126.42921723214403</v>
      </c>
      <c r="C154" s="38">
        <v>0.88618762288074748</v>
      </c>
      <c r="D154" s="38">
        <v>3.1380357878582767</v>
      </c>
      <c r="E154" s="37">
        <f t="shared" si="30"/>
        <v>292.71562272286798</v>
      </c>
      <c r="F154" s="38">
        <v>3.5416105513606704</v>
      </c>
      <c r="G154" s="84"/>
      <c r="H154" s="39">
        <v>122.67588530191436</v>
      </c>
      <c r="I154" s="38">
        <v>0.8763016322014856</v>
      </c>
      <c r="J154" s="38">
        <v>2.9859224765064871</v>
      </c>
      <c r="K154" s="37">
        <f t="shared" si="31"/>
        <v>280.39834563554251</v>
      </c>
      <c r="L154" s="38">
        <v>3.4072881470100302</v>
      </c>
      <c r="M154" s="84"/>
      <c r="N154" s="39">
        <v>123.21118455276786</v>
      </c>
      <c r="O154" s="38">
        <v>0.89962777253904846</v>
      </c>
      <c r="P154" s="38">
        <v>2.9742920338011603</v>
      </c>
      <c r="Q154" s="37">
        <f t="shared" si="32"/>
        <v>278.75574534159603</v>
      </c>
      <c r="R154" s="38">
        <v>3.3062377911066587</v>
      </c>
      <c r="S154" s="84"/>
      <c r="T154" s="39">
        <v>122.94353492734112</v>
      </c>
      <c r="U154" s="38">
        <v>0.8879647023702546</v>
      </c>
      <c r="V154" s="38">
        <v>2.9801072551538237</v>
      </c>
      <c r="W154" s="37">
        <f t="shared" si="33"/>
        <v>279.57704548856924</v>
      </c>
      <c r="X154" s="38">
        <v>3.3560555260622129</v>
      </c>
      <c r="Y154" s="84"/>
      <c r="Z154" s="39">
        <v>124.82020089245594</v>
      </c>
      <c r="AA154" s="38">
        <v>0.89290769770990153</v>
      </c>
      <c r="AB154" s="38">
        <v>3.0561639108297185</v>
      </c>
      <c r="AC154" s="37">
        <f t="shared" si="34"/>
        <v>285.73568403223192</v>
      </c>
      <c r="AD154" s="38">
        <v>3.4230449786231585</v>
      </c>
      <c r="AE154" s="84"/>
      <c r="AF154" s="39">
        <v>115.64985015820824</v>
      </c>
      <c r="AG154" s="38">
        <v>0.79688549349505422</v>
      </c>
      <c r="AH154" s="38">
        <v>2.7546638225590652</v>
      </c>
      <c r="AI154" s="37">
        <f t="shared" si="35"/>
        <v>263.3297384431786</v>
      </c>
      <c r="AJ154" s="38">
        <v>3.4549812700354789</v>
      </c>
      <c r="AK154" s="84"/>
      <c r="AL154" s="39">
        <v>119.43051735548806</v>
      </c>
      <c r="AM154" s="38">
        <v>0.84825663301704779</v>
      </c>
      <c r="AN154" s="38">
        <v>2.8644779281801123</v>
      </c>
      <c r="AO154" s="37">
        <f t="shared" si="36"/>
        <v>271.04274189238743</v>
      </c>
      <c r="AP154" s="38">
        <v>3.3761170974101034</v>
      </c>
      <c r="AQ154" s="84"/>
      <c r="AR154" s="14"/>
      <c r="AS154" s="14"/>
      <c r="AT154" s="14"/>
      <c r="AU154" s="14"/>
      <c r="AV154" s="14"/>
      <c r="AW154" s="14"/>
      <c r="AX154" s="14"/>
      <c r="AY154" s="14"/>
      <c r="AZ154" s="14"/>
      <c r="BA154" s="14"/>
      <c r="BB154" s="14"/>
      <c r="BC154" s="14"/>
      <c r="BD154" s="14"/>
      <c r="BE154" s="14"/>
      <c r="BF154" s="14"/>
      <c r="BG154" s="14"/>
      <c r="BH154" s="14"/>
    </row>
    <row r="155" spans="1:256" s="13" customFormat="1" x14ac:dyDescent="0.25">
      <c r="A155" s="14">
        <v>173</v>
      </c>
      <c r="B155" s="39">
        <v>127.31540485502478</v>
      </c>
      <c r="C155" s="38">
        <v>0.88258385226846769</v>
      </c>
      <c r="D155" s="38">
        <v>3.142947121598735</v>
      </c>
      <c r="E155" s="37">
        <f t="shared" si="30"/>
        <v>295.85856984446673</v>
      </c>
      <c r="F155" s="38">
        <v>3.5617099840461872</v>
      </c>
      <c r="G155" s="84"/>
      <c r="H155" s="39">
        <v>123.55218693411584</v>
      </c>
      <c r="I155" s="38">
        <v>0.87296390217863262</v>
      </c>
      <c r="J155" s="38">
        <v>2.9905282725392768</v>
      </c>
      <c r="K155" s="37">
        <f t="shared" si="31"/>
        <v>283.38887390808179</v>
      </c>
      <c r="L155" s="38">
        <v>3.425683470147443</v>
      </c>
      <c r="M155" s="84"/>
      <c r="N155" s="39">
        <v>124.11081232530691</v>
      </c>
      <c r="O155" s="38">
        <v>0.89643680558143046</v>
      </c>
      <c r="P155" s="38">
        <v>2.9787822870450942</v>
      </c>
      <c r="Q155" s="37">
        <f t="shared" si="32"/>
        <v>281.7345276286411</v>
      </c>
      <c r="R155" s="38">
        <v>3.3230785258650712</v>
      </c>
      <c r="S155" s="84"/>
      <c r="T155" s="39">
        <v>123.83149962971137</v>
      </c>
      <c r="U155" s="38">
        <v>0.8847003538800351</v>
      </c>
      <c r="V155" s="38">
        <v>2.984655279792185</v>
      </c>
      <c r="W155" s="37">
        <f t="shared" si="33"/>
        <v>282.56170076836145</v>
      </c>
      <c r="X155" s="38">
        <v>3.3736555370722607</v>
      </c>
      <c r="Y155" s="84"/>
      <c r="Z155" s="39">
        <v>125.71310859016586</v>
      </c>
      <c r="AA155" s="38">
        <v>0.88951032892494553</v>
      </c>
      <c r="AB155" s="38">
        <v>3.0608647043219146</v>
      </c>
      <c r="AC155" s="37">
        <f t="shared" si="34"/>
        <v>288.7965487365538</v>
      </c>
      <c r="AD155" s="38">
        <v>3.4414714674492983</v>
      </c>
      <c r="AE155" s="84"/>
      <c r="AF155" s="39">
        <v>116.44673565170331</v>
      </c>
      <c r="AG155" s="38">
        <v>0.79353673625228183</v>
      </c>
      <c r="AH155" s="38">
        <v>2.758659490037513</v>
      </c>
      <c r="AI155" s="37">
        <f t="shared" si="35"/>
        <v>266.08839793321613</v>
      </c>
      <c r="AJ155" s="38">
        <v>3.4746572886078697</v>
      </c>
      <c r="AK155" s="84"/>
      <c r="AL155" s="39">
        <v>120.27877398850509</v>
      </c>
      <c r="AM155" s="38">
        <v>0.84498677091685792</v>
      </c>
      <c r="AN155" s="38">
        <v>2.8687208885413034</v>
      </c>
      <c r="AO155" s="37">
        <f t="shared" si="36"/>
        <v>273.91146278092873</v>
      </c>
      <c r="AP155" s="38">
        <v>3.3942646317905449</v>
      </c>
      <c r="AQ155" s="84"/>
      <c r="AR155" s="14"/>
      <c r="AS155" s="14"/>
      <c r="AT155" s="14"/>
      <c r="AU155" s="14"/>
      <c r="AV155" s="14"/>
      <c r="AW155" s="14"/>
      <c r="AX155" s="14"/>
      <c r="AY155" s="14"/>
      <c r="AZ155" s="14"/>
      <c r="BA155" s="14"/>
      <c r="BB155" s="14"/>
      <c r="BC155" s="14"/>
      <c r="BD155" s="14"/>
      <c r="BE155" s="14"/>
      <c r="BF155" s="14"/>
      <c r="BG155" s="14"/>
      <c r="BH155" s="14"/>
    </row>
    <row r="156" spans="1:256" s="13" customFormat="1" x14ac:dyDescent="0.25">
      <c r="A156" s="14">
        <v>174</v>
      </c>
      <c r="B156" s="39">
        <v>128.19798870729323</v>
      </c>
      <c r="C156" s="38">
        <v>0.87895010661666717</v>
      </c>
      <c r="D156" s="38">
        <v>3.1477508379364054</v>
      </c>
      <c r="E156" s="37">
        <f t="shared" si="30"/>
        <v>299.00632068240316</v>
      </c>
      <c r="F156" s="38">
        <v>3.5819731823137086</v>
      </c>
      <c r="G156" s="84"/>
      <c r="H156" s="39">
        <v>124.42515083629448</v>
      </c>
      <c r="I156" s="38">
        <v>0.86959366286113848</v>
      </c>
      <c r="J156" s="38">
        <v>2.9950341445398578</v>
      </c>
      <c r="K156" s="37">
        <f t="shared" si="31"/>
        <v>286.38390805262168</v>
      </c>
      <c r="L156" s="38">
        <v>3.4442329737392896</v>
      </c>
      <c r="M156" s="84"/>
      <c r="N156" s="39">
        <v>125.00724913088834</v>
      </c>
      <c r="O156" s="38">
        <v>0.89320930896711914</v>
      </c>
      <c r="P156" s="38">
        <v>2.9831715575337276</v>
      </c>
      <c r="Q156" s="37">
        <f t="shared" si="32"/>
        <v>284.71769918617485</v>
      </c>
      <c r="R156" s="38">
        <v>3.3400623970203127</v>
      </c>
      <c r="S156" s="84"/>
      <c r="T156" s="39">
        <v>124.71619998359141</v>
      </c>
      <c r="U156" s="38">
        <v>0.88140148591412526</v>
      </c>
      <c r="V156" s="38">
        <v>2.989102851036793</v>
      </c>
      <c r="W156" s="37">
        <f t="shared" si="33"/>
        <v>285.55080361939827</v>
      </c>
      <c r="X156" s="38">
        <v>3.3914039485599705</v>
      </c>
      <c r="Y156" s="84"/>
      <c r="Z156" s="39">
        <v>126.6026189190908</v>
      </c>
      <c r="AA156" s="38">
        <v>0.88607970779189671</v>
      </c>
      <c r="AB156" s="38">
        <v>3.0654611977350665</v>
      </c>
      <c r="AC156" s="37">
        <f t="shared" si="34"/>
        <v>291.86200993428889</v>
      </c>
      <c r="AD156" s="38">
        <v>3.4600506332412486</v>
      </c>
      <c r="AE156" s="84"/>
      <c r="AF156" s="39">
        <v>117.24027238795559</v>
      </c>
      <c r="AG156" s="38">
        <v>0.79016329744690594</v>
      </c>
      <c r="AH156" s="38">
        <v>2.7625697772872435</v>
      </c>
      <c r="AI156" s="37">
        <f t="shared" si="35"/>
        <v>268.85096771050337</v>
      </c>
      <c r="AJ156" s="38">
        <v>3.4945008040589665</v>
      </c>
      <c r="AK156" s="84"/>
      <c r="AL156" s="39">
        <v>121.12376075942197</v>
      </c>
      <c r="AM156" s="38">
        <v>0.84168630320701254</v>
      </c>
      <c r="AN156" s="38">
        <v>2.8728706674104854</v>
      </c>
      <c r="AO156" s="37">
        <f t="shared" si="36"/>
        <v>276.78433344833923</v>
      </c>
      <c r="AP156" s="38">
        <v>3.4125659753873192</v>
      </c>
      <c r="AQ156" s="84"/>
      <c r="AR156" s="14"/>
      <c r="AS156" s="14"/>
      <c r="AT156" s="14"/>
      <c r="AU156" s="14"/>
      <c r="AV156" s="14"/>
      <c r="AW156" s="14"/>
      <c r="AX156" s="14"/>
      <c r="AY156" s="14"/>
      <c r="AZ156" s="14"/>
      <c r="BA156" s="14"/>
      <c r="BB156" s="14"/>
      <c r="BC156" s="14"/>
      <c r="BD156" s="14"/>
      <c r="BE156" s="14"/>
      <c r="BF156" s="14"/>
      <c r="BG156" s="14"/>
      <c r="BH156" s="14"/>
    </row>
    <row r="157" spans="1:256" s="24" customFormat="1" x14ac:dyDescent="0.25">
      <c r="A157" s="14">
        <v>175</v>
      </c>
      <c r="B157" s="39">
        <v>129.07693881390992</v>
      </c>
      <c r="C157" s="38">
        <v>0.8752876591483556</v>
      </c>
      <c r="D157" s="38">
        <v>3.152449627092877</v>
      </c>
      <c r="E157" s="37">
        <f t="shared" si="30"/>
        <v>302.15877030949605</v>
      </c>
      <c r="F157" s="38">
        <v>3.6024021020633681</v>
      </c>
      <c r="G157" s="84"/>
      <c r="H157" s="39">
        <v>125.29474449915561</v>
      </c>
      <c r="I157" s="38">
        <v>0.86619215917976078</v>
      </c>
      <c r="J157" s="38">
        <v>2.999442630871386</v>
      </c>
      <c r="K157" s="37">
        <f t="shared" si="31"/>
        <v>289.38335068349306</v>
      </c>
      <c r="L157" s="38">
        <v>3.4629384888782164</v>
      </c>
      <c r="M157" s="84"/>
      <c r="N157" s="39">
        <v>125.90045843985547</v>
      </c>
      <c r="O157" s="38">
        <v>0.88994654924356098</v>
      </c>
      <c r="P157" s="38">
        <v>2.9874624804310685</v>
      </c>
      <c r="Q157" s="37">
        <f t="shared" si="32"/>
        <v>287.70516166660593</v>
      </c>
      <c r="R157" s="38">
        <v>3.3571912392801218</v>
      </c>
      <c r="S157" s="84"/>
      <c r="T157" s="39">
        <v>125.59760146950553</v>
      </c>
      <c r="U157" s="38">
        <v>0.87806935421166443</v>
      </c>
      <c r="V157" s="38">
        <v>2.9934525556512273</v>
      </c>
      <c r="W157" s="37">
        <f t="shared" si="33"/>
        <v>288.5442561750495</v>
      </c>
      <c r="X157" s="38">
        <v>3.4093025930599667</v>
      </c>
      <c r="Y157" s="84"/>
      <c r="Z157" s="39">
        <v>127.48869862688269</v>
      </c>
      <c r="AA157" s="38">
        <v>0.88261710419595119</v>
      </c>
      <c r="AB157" s="38">
        <v>3.069956053761973</v>
      </c>
      <c r="AC157" s="37">
        <f t="shared" si="34"/>
        <v>294.93196598805088</v>
      </c>
      <c r="AD157" s="38">
        <v>3.4787843700982037</v>
      </c>
      <c r="AE157" s="84"/>
      <c r="AF157" s="39">
        <v>118.03043568540249</v>
      </c>
      <c r="AG157" s="38">
        <v>0.78676630602067732</v>
      </c>
      <c r="AH157" s="38">
        <v>2.7663968917423856</v>
      </c>
      <c r="AI157" s="37">
        <f t="shared" si="35"/>
        <v>271.61736460224574</v>
      </c>
      <c r="AJ157" s="38">
        <v>3.5145136029804016</v>
      </c>
      <c r="AK157" s="84"/>
      <c r="AL157" s="39">
        <v>121.96544706262898</v>
      </c>
      <c r="AM157" s="38">
        <v>0.83835642763211382</v>
      </c>
      <c r="AN157" s="38">
        <v>2.8769296860867271</v>
      </c>
      <c r="AO157" s="37">
        <f t="shared" si="36"/>
        <v>279.66126313442595</v>
      </c>
      <c r="AP157" s="38">
        <v>3.4310229379211545</v>
      </c>
      <c r="AQ157" s="84"/>
      <c r="AR157" s="14"/>
      <c r="AS157" s="14"/>
      <c r="AT157" s="14"/>
      <c r="AU157" s="14"/>
      <c r="AV157" s="14"/>
      <c r="AW157" s="14"/>
      <c r="AX157" s="14"/>
      <c r="AY157" s="14"/>
      <c r="AZ157" s="14"/>
      <c r="BA157" s="14"/>
      <c r="BB157" s="14"/>
      <c r="BC157" s="14"/>
      <c r="BD157" s="14"/>
      <c r="BE157" s="14"/>
      <c r="BF157" s="14"/>
      <c r="BG157" s="14"/>
      <c r="BH157" s="14"/>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row>
    <row r="158" spans="1:256" s="13" customFormat="1" x14ac:dyDescent="0.25">
      <c r="A158" s="14">
        <v>176</v>
      </c>
      <c r="B158" s="39">
        <v>129.95222647305826</v>
      </c>
      <c r="C158" s="38">
        <v>0.87159776110759424</v>
      </c>
      <c r="D158" s="38">
        <v>3.1570461122838926</v>
      </c>
      <c r="E158" s="37">
        <f t="shared" si="30"/>
        <v>305.31581642177991</v>
      </c>
      <c r="F158" s="38">
        <v>3.6229986628238056</v>
      </c>
      <c r="G158" s="84"/>
      <c r="H158" s="39">
        <v>126.16093665833537</v>
      </c>
      <c r="I158" s="38">
        <v>0.86276061613959953</v>
      </c>
      <c r="J158" s="38">
        <v>3.003756204538587</v>
      </c>
      <c r="K158" s="37">
        <f t="shared" si="31"/>
        <v>292.38710688803167</v>
      </c>
      <c r="L158" s="38">
        <v>3.4818018097975854</v>
      </c>
      <c r="M158" s="84"/>
      <c r="N158" s="39">
        <v>126.79040498909902</v>
      </c>
      <c r="O158" s="38">
        <v>0.88664977439423964</v>
      </c>
      <c r="P158" s="38">
        <v>2.9916576216916573</v>
      </c>
      <c r="Q158" s="37">
        <f t="shared" si="32"/>
        <v>290.6968192882976</v>
      </c>
      <c r="R158" s="38">
        <v>3.374466846711262</v>
      </c>
      <c r="S158" s="84"/>
      <c r="T158" s="39">
        <v>126.47567082371719</v>
      </c>
      <c r="U158" s="38">
        <v>0.87470519526692314</v>
      </c>
      <c r="V158" s="38">
        <v>2.9977069131151222</v>
      </c>
      <c r="W158" s="37">
        <f t="shared" si="33"/>
        <v>291.54196308816461</v>
      </c>
      <c r="X158" s="38">
        <v>3.4273532643617441</v>
      </c>
      <c r="Y158" s="84"/>
      <c r="Z158" s="39">
        <v>128.37131573107865</v>
      </c>
      <c r="AA158" s="38">
        <v>0.87912376775092227</v>
      </c>
      <c r="AB158" s="38">
        <v>3.074351866987775</v>
      </c>
      <c r="AC158" s="37">
        <f t="shared" si="34"/>
        <v>298.00631785503867</v>
      </c>
      <c r="AD158" s="38">
        <v>3.4976745336043136</v>
      </c>
      <c r="AE158" s="84"/>
      <c r="AF158" s="39">
        <v>118.81720199142316</v>
      </c>
      <c r="AG158" s="38">
        <v>0.78334687038122297</v>
      </c>
      <c r="AH158" s="38">
        <v>2.7701429810058951</v>
      </c>
      <c r="AI158" s="37">
        <f t="shared" si="35"/>
        <v>274.38750758325165</v>
      </c>
      <c r="AJ158" s="38">
        <v>3.534697437468751</v>
      </c>
      <c r="AK158" s="84"/>
      <c r="AL158" s="39">
        <v>122.80380349026109</v>
      </c>
      <c r="AM158" s="38">
        <v>0.83499832238774019</v>
      </c>
      <c r="AN158" s="38">
        <v>2.8809003013487757</v>
      </c>
      <c r="AO158" s="37">
        <f t="shared" si="36"/>
        <v>282.54216343577474</v>
      </c>
      <c r="AP158" s="38">
        <v>3.4496372915032953</v>
      </c>
      <c r="AQ158" s="84"/>
      <c r="AR158" s="14"/>
      <c r="AS158" s="14"/>
      <c r="AT158" s="14"/>
      <c r="AU158" s="14"/>
      <c r="AV158" s="14"/>
      <c r="AW158" s="14"/>
      <c r="AX158" s="14"/>
      <c r="AY158" s="14"/>
      <c r="AZ158" s="14"/>
      <c r="BA158" s="14"/>
      <c r="BB158" s="14"/>
      <c r="BC158" s="14"/>
      <c r="BD158" s="14"/>
      <c r="BE158" s="14"/>
      <c r="BF158" s="14"/>
      <c r="BG158" s="14"/>
      <c r="BH158" s="14"/>
    </row>
    <row r="159" spans="1:256" s="13" customFormat="1" x14ac:dyDescent="0.25">
      <c r="A159" s="14">
        <v>177</v>
      </c>
      <c r="B159" s="39">
        <v>130.82382423416587</v>
      </c>
      <c r="C159" s="38">
        <v>0.8678816418047397</v>
      </c>
      <c r="D159" s="38">
        <v>3.1615428509485959</v>
      </c>
      <c r="E159" s="37">
        <f t="shared" si="30"/>
        <v>308.47735927272851</v>
      </c>
      <c r="F159" s="38">
        <v>3.6437647488777212</v>
      </c>
      <c r="G159" s="84"/>
      <c r="H159" s="39">
        <v>127.02369727447498</v>
      </c>
      <c r="I159" s="38">
        <v>0.85930023881428141</v>
      </c>
      <c r="J159" s="38">
        <v>3.0079772744543374</v>
      </c>
      <c r="K159" s="37">
        <f t="shared" si="31"/>
        <v>295.395084162486</v>
      </c>
      <c r="L159" s="38">
        <v>3.5008246950482729</v>
      </c>
      <c r="M159" s="84"/>
      <c r="N159" s="39">
        <v>127.67705476349326</v>
      </c>
      <c r="O159" s="38">
        <v>0.88332021377715719</v>
      </c>
      <c r="P159" s="38">
        <v>2.9957594794104239</v>
      </c>
      <c r="Q159" s="37">
        <f t="shared" si="32"/>
        <v>293.69257876770803</v>
      </c>
      <c r="R159" s="38">
        <v>3.3918909740456824</v>
      </c>
      <c r="S159" s="84"/>
      <c r="T159" s="39">
        <v>127.35037601898412</v>
      </c>
      <c r="U159" s="38">
        <v>0.8713102262957193</v>
      </c>
      <c r="V159" s="38">
        <v>3.0018683769323804</v>
      </c>
      <c r="W159" s="37">
        <f t="shared" si="33"/>
        <v>294.54383146509701</v>
      </c>
      <c r="X159" s="38">
        <v>3.4455577187496798</v>
      </c>
      <c r="Y159" s="84"/>
      <c r="Z159" s="39">
        <v>129.25043949882956</v>
      </c>
      <c r="AA159" s="38">
        <v>0.87560092779094489</v>
      </c>
      <c r="AB159" s="38">
        <v>3.0786511651795099</v>
      </c>
      <c r="AC159" s="37">
        <f t="shared" si="34"/>
        <v>301.08496902021818</v>
      </c>
      <c r="AD159" s="38">
        <v>3.5167229420424739</v>
      </c>
      <c r="AE159" s="84"/>
      <c r="AF159" s="39">
        <v>119.60054886180438</v>
      </c>
      <c r="AG159" s="38">
        <v>0.77990607848245119</v>
      </c>
      <c r="AH159" s="38">
        <v>2.7738101341823285</v>
      </c>
      <c r="AI159" s="37">
        <f t="shared" si="35"/>
        <v>277.16131771743397</v>
      </c>
      <c r="AJ159" s="38">
        <v>3.5550540262940986</v>
      </c>
      <c r="AK159" s="84"/>
      <c r="AL159" s="39">
        <v>123.63880181264882</v>
      </c>
      <c r="AM159" s="38">
        <v>0.83161314612980064</v>
      </c>
      <c r="AN159" s="38">
        <v>2.8847848067963762</v>
      </c>
      <c r="AO159" s="37">
        <f t="shared" si="36"/>
        <v>285.42694824257114</v>
      </c>
      <c r="AP159" s="38">
        <v>3.4684107718699169</v>
      </c>
      <c r="AQ159" s="84"/>
      <c r="AR159" s="14"/>
      <c r="AS159" s="14"/>
      <c r="AT159" s="14"/>
      <c r="AU159" s="14"/>
      <c r="AV159" s="14"/>
      <c r="AW159" s="14"/>
      <c r="AX159" s="14"/>
      <c r="AY159" s="14"/>
      <c r="AZ159" s="14"/>
      <c r="BA159" s="14"/>
      <c r="BB159" s="14"/>
      <c r="BC159" s="14"/>
      <c r="BD159" s="14"/>
      <c r="BE159" s="14"/>
      <c r="BF159" s="14"/>
      <c r="BG159" s="14"/>
      <c r="BH159" s="14"/>
    </row>
    <row r="160" spans="1:256" s="13" customFormat="1" x14ac:dyDescent="0.25">
      <c r="A160" s="14">
        <v>178</v>
      </c>
      <c r="B160" s="39">
        <v>131.69170587597063</v>
      </c>
      <c r="C160" s="38">
        <v>0.86414050867554693</v>
      </c>
      <c r="D160" s="38">
        <v>3.1659423359962657</v>
      </c>
      <c r="E160" s="37">
        <f t="shared" si="30"/>
        <v>311.64330160872476</v>
      </c>
      <c r="F160" s="38">
        <v>3.6647022103661415</v>
      </c>
      <c r="G160" s="84"/>
      <c r="H160" s="39">
        <v>127.88299751328927</v>
      </c>
      <c r="I160" s="38">
        <v>0.85581221235297988</v>
      </c>
      <c r="J160" s="38">
        <v>3.012108186721421</v>
      </c>
      <c r="K160" s="37">
        <f t="shared" si="31"/>
        <v>298.40719234920743</v>
      </c>
      <c r="L160" s="38">
        <v>3.5200088686576851</v>
      </c>
      <c r="M160" s="84"/>
      <c r="N160" s="39">
        <v>128.56037497727041</v>
      </c>
      <c r="O160" s="38">
        <v>0.87995907807752261</v>
      </c>
      <c r="P160" s="38">
        <v>2.9997704851907545</v>
      </c>
      <c r="Q160" s="37">
        <f t="shared" si="32"/>
        <v>296.69234925289879</v>
      </c>
      <c r="R160" s="38">
        <v>3.4094653379650168</v>
      </c>
      <c r="S160" s="84"/>
      <c r="T160" s="39">
        <v>128.22168624527984</v>
      </c>
      <c r="U160" s="38">
        <v>0.86788564521524592</v>
      </c>
      <c r="V160" s="38">
        <v>3.0059393359560875</v>
      </c>
      <c r="W160" s="37">
        <f t="shared" si="33"/>
        <v>297.54977080105311</v>
      </c>
      <c r="X160" s="38">
        <v>3.4639176762238235</v>
      </c>
      <c r="Y160" s="84"/>
      <c r="Z160" s="39">
        <v>130.12604042662051</v>
      </c>
      <c r="AA160" s="38">
        <v>0.87204979337653299</v>
      </c>
      <c r="AB160" s="38">
        <v>3.0828564105935099</v>
      </c>
      <c r="AC160" s="37">
        <f t="shared" si="34"/>
        <v>304.16782543081172</v>
      </c>
      <c r="AD160" s="38">
        <v>3.535931377585575</v>
      </c>
      <c r="AE160" s="84"/>
      <c r="AF160" s="39">
        <v>120.38045494028682</v>
      </c>
      <c r="AG160" s="38">
        <v>0.77644499791652066</v>
      </c>
      <c r="AH160" s="38">
        <v>2.7774003832118668</v>
      </c>
      <c r="AI160" s="37">
        <f t="shared" si="35"/>
        <v>279.93871810064581</v>
      </c>
      <c r="AJ160" s="38">
        <v>3.5755850560426521</v>
      </c>
      <c r="AK160" s="84"/>
      <c r="AL160" s="39">
        <v>124.47041495877863</v>
      </c>
      <c r="AM160" s="38">
        <v>0.82820203799702696</v>
      </c>
      <c r="AN160" s="38">
        <v>2.8885854342013104</v>
      </c>
      <c r="AO160" s="37">
        <f t="shared" si="36"/>
        <v>288.31553367677247</v>
      </c>
      <c r="AP160" s="38">
        <v>3.4873450795920453</v>
      </c>
      <c r="AQ160" s="84"/>
      <c r="AR160" s="14"/>
      <c r="AS160" s="14"/>
      <c r="AT160" s="14"/>
      <c r="AU160" s="14"/>
      <c r="AV160" s="14"/>
      <c r="AW160" s="14"/>
      <c r="AX160" s="14"/>
      <c r="AY160" s="14"/>
      <c r="AZ160" s="14"/>
      <c r="BA160" s="14"/>
      <c r="BB160" s="14"/>
      <c r="BC160" s="14"/>
      <c r="BD160" s="14"/>
      <c r="BE160" s="14"/>
      <c r="BF160" s="14"/>
      <c r="BG160" s="14"/>
      <c r="BH160" s="14"/>
    </row>
    <row r="161" spans="1:256" s="13" customFormat="1" x14ac:dyDescent="0.25">
      <c r="A161" s="14">
        <v>179</v>
      </c>
      <c r="B161" s="39">
        <v>132.55584638464614</v>
      </c>
      <c r="C161" s="38">
        <v>0.86037554735216304</v>
      </c>
      <c r="D161" s="38">
        <v>3.1702469970665916</v>
      </c>
      <c r="E161" s="37">
        <f t="shared" si="30"/>
        <v>314.81354860579137</v>
      </c>
      <c r="F161" s="38">
        <v>3.6858128643763304</v>
      </c>
      <c r="G161" s="84"/>
      <c r="H161" s="39">
        <v>128.73880972564226</v>
      </c>
      <c r="I161" s="38">
        <v>0.85229770200110977</v>
      </c>
      <c r="J161" s="38">
        <v>3.0161512259255057</v>
      </c>
      <c r="K161" s="37">
        <f t="shared" si="31"/>
        <v>301.42334357513295</v>
      </c>
      <c r="L161" s="38">
        <v>3.5393560212646715</v>
      </c>
      <c r="M161" s="84"/>
      <c r="N161" s="39">
        <v>129.44033405534793</v>
      </c>
      <c r="O161" s="38">
        <v>0.87656755927438468</v>
      </c>
      <c r="P161" s="38">
        <v>3.0036930055262721</v>
      </c>
      <c r="Q161" s="37">
        <f t="shared" si="32"/>
        <v>299.69604225842505</v>
      </c>
      <c r="R161" s="38">
        <v>3.4271916183614217</v>
      </c>
      <c r="S161" s="84"/>
      <c r="T161" s="39">
        <v>129.08957189049511</v>
      </c>
      <c r="U161" s="38">
        <v>0.86443263063774722</v>
      </c>
      <c r="V161" s="38">
        <v>3.0099221157258889</v>
      </c>
      <c r="W161" s="37">
        <f t="shared" si="33"/>
        <v>300.559692916779</v>
      </c>
      <c r="X161" s="38">
        <v>3.482434821696728</v>
      </c>
      <c r="Y161" s="84"/>
      <c r="Z161" s="39">
        <v>130.99809021999704</v>
      </c>
      <c r="AA161" s="38">
        <v>0.86847155331327741</v>
      </c>
      <c r="AB161" s="38">
        <v>3.0869700012964318</v>
      </c>
      <c r="AC161" s="37">
        <f t="shared" si="34"/>
        <v>307.25479543210815</v>
      </c>
      <c r="AD161" s="38">
        <v>3.5553015874689988</v>
      </c>
      <c r="AE161" s="84"/>
      <c r="AF161" s="39">
        <v>121.15689993820335</v>
      </c>
      <c r="AG161" s="38">
        <v>0.77296467601587793</v>
      </c>
      <c r="AH161" s="38">
        <v>2.7809157042025285</v>
      </c>
      <c r="AI161" s="37">
        <f t="shared" si="35"/>
        <v>282.71963380484834</v>
      </c>
      <c r="AJ161" s="38">
        <v>3.5962921822371769</v>
      </c>
      <c r="AK161" s="84"/>
      <c r="AL161" s="39">
        <v>125.29861699677565</v>
      </c>
      <c r="AM161" s="38">
        <v>0.82476611764512597</v>
      </c>
      <c r="AN161" s="38">
        <v>2.8923043548644003</v>
      </c>
      <c r="AO161" s="37">
        <f t="shared" si="36"/>
        <v>291.20783803163687</v>
      </c>
      <c r="AP161" s="38">
        <v>3.5064418812642169</v>
      </c>
      <c r="AQ161" s="84"/>
      <c r="AR161" s="14"/>
      <c r="AS161" s="14"/>
      <c r="AT161" s="14"/>
      <c r="AU161" s="14"/>
      <c r="AV161" s="14"/>
      <c r="AW161" s="14"/>
      <c r="AX161" s="14"/>
      <c r="AY161" s="14"/>
      <c r="AZ161" s="14"/>
      <c r="BA161" s="14"/>
      <c r="BB161" s="14"/>
      <c r="BC161" s="14"/>
      <c r="BD161" s="14"/>
      <c r="BE161" s="14"/>
      <c r="BF161" s="14"/>
      <c r="BG161" s="14"/>
      <c r="BH161" s="14"/>
    </row>
    <row r="162" spans="1:256" s="13" customFormat="1" x14ac:dyDescent="0.25">
      <c r="A162" s="14">
        <v>180</v>
      </c>
      <c r="B162" s="39">
        <v>133.41622193199831</v>
      </c>
      <c r="C162" s="38">
        <v>0.85658792174719167</v>
      </c>
      <c r="D162" s="38">
        <v>3.1744592017998405</v>
      </c>
      <c r="E162" s="37">
        <f t="shared" si="30"/>
        <v>317.9880078075912</v>
      </c>
      <c r="F162" s="38">
        <v>3.7070984960054676</v>
      </c>
      <c r="G162" s="84"/>
      <c r="H162" s="39">
        <v>129.59110742764335</v>
      </c>
      <c r="I162" s="38">
        <v>0.84875785313289853</v>
      </c>
      <c r="J162" s="38">
        <v>3.020108616435671</v>
      </c>
      <c r="K162" s="37">
        <f t="shared" si="31"/>
        <v>304.44345219156861</v>
      </c>
      <c r="L162" s="38">
        <v>3.5588678112348107</v>
      </c>
      <c r="M162" s="84"/>
      <c r="N162" s="39">
        <v>130.31690161462234</v>
      </c>
      <c r="O162" s="38">
        <v>0.87314683062037091</v>
      </c>
      <c r="P162" s="38">
        <v>3.0075293431921946</v>
      </c>
      <c r="Q162" s="37">
        <f t="shared" si="32"/>
        <v>302.70357160161723</v>
      </c>
      <c r="R162" s="38">
        <v>3.4450714595752832</v>
      </c>
      <c r="S162" s="84"/>
      <c r="T162" s="39">
        <v>129.95400452113284</v>
      </c>
      <c r="U162" s="38">
        <v>0.8609523418766365</v>
      </c>
      <c r="V162" s="38">
        <v>3.0138189798139328</v>
      </c>
      <c r="W162" s="37">
        <f t="shared" si="33"/>
        <v>303.57351189659295</v>
      </c>
      <c r="X162" s="38">
        <v>3.5011108061691285</v>
      </c>
      <c r="Y162" s="84"/>
      <c r="Z162" s="39">
        <v>131.86656177331031</v>
      </c>
      <c r="AA162" s="38">
        <v>0.86486737618378129</v>
      </c>
      <c r="AB162" s="38">
        <v>3.090994272496018</v>
      </c>
      <c r="AC162" s="37">
        <f t="shared" si="34"/>
        <v>310.34578970460416</v>
      </c>
      <c r="AD162" s="38">
        <v>3.5748352851390575</v>
      </c>
      <c r="AE162" s="84"/>
      <c r="AF162" s="39">
        <v>121.92986461421924</v>
      </c>
      <c r="AG162" s="38">
        <v>0.76946613996567237</v>
      </c>
      <c r="AH162" s="38">
        <v>2.7843580187577781</v>
      </c>
      <c r="AI162" s="37">
        <f t="shared" si="35"/>
        <v>285.5039918236061</v>
      </c>
      <c r="AJ162" s="38">
        <v>3.6171770304310167</v>
      </c>
      <c r="AK162" s="84"/>
      <c r="AL162" s="39">
        <v>126.12338311442078</v>
      </c>
      <c r="AM162" s="38">
        <v>0.82130648529302164</v>
      </c>
      <c r="AN162" s="38">
        <v>2.8959436809749866</v>
      </c>
      <c r="AO162" s="37">
        <f t="shared" si="36"/>
        <v>294.10378171261186</v>
      </c>
      <c r="AP162" s="38">
        <v>3.5257028106672346</v>
      </c>
      <c r="AQ162" s="84"/>
      <c r="AR162" s="14"/>
      <c r="AS162" s="14"/>
      <c r="AT162" s="14"/>
      <c r="AU162" s="14"/>
      <c r="AV162" s="14"/>
      <c r="AW162" s="14"/>
      <c r="AX162" s="14"/>
      <c r="AY162" s="14"/>
      <c r="AZ162" s="14"/>
      <c r="BA162" s="14"/>
      <c r="BB162" s="14"/>
      <c r="BC162" s="14"/>
      <c r="BD162" s="14"/>
      <c r="BE162" s="14"/>
      <c r="BF162" s="14"/>
      <c r="BG162" s="14"/>
      <c r="BH162" s="14"/>
    </row>
    <row r="163" spans="1:256" s="13" customFormat="1" x14ac:dyDescent="0.25">
      <c r="A163" s="14">
        <v>181</v>
      </c>
      <c r="B163" s="39">
        <v>134.27280985374551</v>
      </c>
      <c r="C163" s="38">
        <v>0.85277877414829817</v>
      </c>
      <c r="D163" s="38">
        <v>3.1785812571135383</v>
      </c>
      <c r="E163" s="37">
        <f t="shared" si="30"/>
        <v>321.16658906470474</v>
      </c>
      <c r="F163" s="38">
        <v>3.7285608594076916</v>
      </c>
      <c r="G163" s="84"/>
      <c r="H163" s="39">
        <v>130.43986528077625</v>
      </c>
      <c r="I163" s="38">
        <v>0.84519379129620731</v>
      </c>
      <c r="J163" s="38">
        <v>3.0239825237091198</v>
      </c>
      <c r="K163" s="37">
        <f t="shared" si="31"/>
        <v>307.4674347152777</v>
      </c>
      <c r="L163" s="38">
        <v>3.5785458657517832</v>
      </c>
      <c r="M163" s="84"/>
      <c r="N163" s="39">
        <v>131.1900484452427</v>
      </c>
      <c r="O163" s="38">
        <v>0.86969804663445416</v>
      </c>
      <c r="P163" s="38">
        <v>3.0112817386424537</v>
      </c>
      <c r="Q163" s="37">
        <f t="shared" si="32"/>
        <v>305.71485334025971</v>
      </c>
      <c r="R163" s="38">
        <v>3.4631064716073494</v>
      </c>
      <c r="S163" s="84"/>
      <c r="T163" s="39">
        <v>130.81495686300948</v>
      </c>
      <c r="U163" s="38">
        <v>0.85744591896533251</v>
      </c>
      <c r="V163" s="38">
        <v>3.0176321311757865</v>
      </c>
      <c r="W163" s="37">
        <f t="shared" si="33"/>
        <v>306.59114402776873</v>
      </c>
      <c r="X163" s="38">
        <v>3.5199472478806788</v>
      </c>
      <c r="Y163" s="84"/>
      <c r="Z163" s="39">
        <v>132.73142914949409</v>
      </c>
      <c r="AA163" s="38">
        <v>0.86123841039137261</v>
      </c>
      <c r="AB163" s="38">
        <v>3.094931497877996</v>
      </c>
      <c r="AC163" s="37">
        <f t="shared" si="34"/>
        <v>313.44072120248217</v>
      </c>
      <c r="AD163" s="38">
        <v>3.5945341513804836</v>
      </c>
      <c r="AE163" s="84"/>
      <c r="AF163" s="39">
        <v>122.69933075418491</v>
      </c>
      <c r="AG163" s="38">
        <v>0.7659503969253656</v>
      </c>
      <c r="AH163" s="38">
        <v>2.7877291952969987</v>
      </c>
      <c r="AI163" s="37">
        <f t="shared" si="35"/>
        <v>288.2917210189031</v>
      </c>
      <c r="AJ163" s="38">
        <v>3.6382411972784565</v>
      </c>
      <c r="AK163" s="84"/>
      <c r="AL163" s="39">
        <v>126.94468959971381</v>
      </c>
      <c r="AM163" s="38">
        <v>0.81782422177991521</v>
      </c>
      <c r="AN163" s="38">
        <v>2.8995054669697264</v>
      </c>
      <c r="AO163" s="37">
        <f t="shared" si="36"/>
        <v>297.0032871795816</v>
      </c>
      <c r="AP163" s="38">
        <v>3.5451294699077782</v>
      </c>
      <c r="AQ163" s="84"/>
      <c r="AR163" s="14"/>
      <c r="AS163" s="14"/>
      <c r="AT163" s="14"/>
      <c r="AU163" s="14"/>
      <c r="AV163" s="14"/>
      <c r="AW163" s="14"/>
      <c r="AX163" s="14"/>
      <c r="AY163" s="14"/>
      <c r="AZ163" s="14"/>
      <c r="BA163" s="14"/>
      <c r="BB163" s="14"/>
      <c r="BC163" s="14"/>
      <c r="BD163" s="14"/>
      <c r="BE163" s="14"/>
      <c r="BF163" s="14"/>
      <c r="BG163" s="14"/>
      <c r="BH163" s="14"/>
    </row>
    <row r="164" spans="1:256" s="24" customFormat="1" x14ac:dyDescent="0.25">
      <c r="A164" s="14">
        <v>182</v>
      </c>
      <c r="B164" s="39">
        <v>135.12558862789382</v>
      </c>
      <c r="C164" s="38">
        <v>0.8489492253248514</v>
      </c>
      <c r="D164" s="38">
        <v>3.1826154104825655</v>
      </c>
      <c r="E164" s="37">
        <f t="shared" si="30"/>
        <v>324.34920447518732</v>
      </c>
      <c r="F164" s="38">
        <v>3.7502016788155328</v>
      </c>
      <c r="G164" s="84"/>
      <c r="H164" s="39">
        <v>131.28505907207244</v>
      </c>
      <c r="I164" s="38">
        <v>0.84160662226867089</v>
      </c>
      <c r="J164" s="38">
        <v>3.0277750555969725</v>
      </c>
      <c r="K164" s="37">
        <f t="shared" si="31"/>
        <v>310.49520977087468</v>
      </c>
      <c r="L164" s="38">
        <v>3.5983917818861668</v>
      </c>
      <c r="M164" s="84"/>
      <c r="N164" s="39">
        <v>132.05974649187715</v>
      </c>
      <c r="O164" s="38">
        <v>0.86622234310677726</v>
      </c>
      <c r="P164" s="38">
        <v>3.0149523714090414</v>
      </c>
      <c r="Q164" s="37">
        <f t="shared" si="32"/>
        <v>308.72980571166875</v>
      </c>
      <c r="R164" s="38">
        <v>3.4812982313065994</v>
      </c>
      <c r="S164" s="84"/>
      <c r="T164" s="39">
        <v>131.6724027819748</v>
      </c>
      <c r="U164" s="38">
        <v>0.85391448268772763</v>
      </c>
      <c r="V164" s="38">
        <v>3.0213637135030069</v>
      </c>
      <c r="W164" s="37">
        <f t="shared" si="33"/>
        <v>309.61250774127177</v>
      </c>
      <c r="X164" s="38">
        <v>3.5389457334374872</v>
      </c>
      <c r="Y164" s="84"/>
      <c r="Z164" s="39">
        <v>133.59266755988548</v>
      </c>
      <c r="AA164" s="38">
        <v>0.85758578421582143</v>
      </c>
      <c r="AB164" s="38">
        <v>3.0987838909458034</v>
      </c>
      <c r="AC164" s="37">
        <f t="shared" si="34"/>
        <v>316.53950509342798</v>
      </c>
      <c r="AD164" s="38">
        <v>3.6143998354193814</v>
      </c>
      <c r="AE164" s="84"/>
      <c r="AF164" s="39">
        <v>123.46528115111028</v>
      </c>
      <c r="AG164" s="38">
        <v>0.7624184341595317</v>
      </c>
      <c r="AH164" s="38">
        <v>2.7910310503665228</v>
      </c>
      <c r="AI164" s="37">
        <f t="shared" si="35"/>
        <v>291.08275206926965</v>
      </c>
      <c r="AJ164" s="38">
        <v>3.6594862515787905</v>
      </c>
      <c r="AK164" s="84"/>
      <c r="AL164" s="39">
        <v>127.76251382149371</v>
      </c>
      <c r="AM164" s="38">
        <v>0.81432038863314915</v>
      </c>
      <c r="AN164" s="38">
        <v>2.9029917108877816</v>
      </c>
      <c r="AO164" s="37">
        <f t="shared" si="36"/>
        <v>299.90627889046937</v>
      </c>
      <c r="AP164" s="38">
        <v>3.5647234305322213</v>
      </c>
      <c r="AQ164" s="84"/>
      <c r="AR164" s="14"/>
      <c r="AS164" s="14"/>
      <c r="AT164" s="14"/>
      <c r="AU164" s="14"/>
      <c r="AV164" s="14"/>
      <c r="AW164" s="14"/>
      <c r="AX164" s="14"/>
      <c r="AY164" s="14"/>
      <c r="AZ164" s="14"/>
      <c r="BA164" s="14"/>
      <c r="BB164" s="14"/>
      <c r="BC164" s="14"/>
      <c r="BD164" s="14"/>
      <c r="BE164" s="14"/>
      <c r="BF164" s="14"/>
      <c r="BG164" s="14"/>
      <c r="BH164" s="14"/>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row>
    <row r="165" spans="1:256" s="13" customFormat="1" x14ac:dyDescent="0.25">
      <c r="A165" s="14">
        <v>183</v>
      </c>
      <c r="B165" s="39">
        <v>135.97453785321866</v>
      </c>
      <c r="C165" s="38">
        <v>0.84510037464428933</v>
      </c>
      <c r="D165" s="38">
        <v>3.1865638512197929</v>
      </c>
      <c r="E165" s="37">
        <f t="shared" si="30"/>
        <v>327.53576832640709</v>
      </c>
      <c r="F165" s="38">
        <v>3.7720226495427505</v>
      </c>
      <c r="G165" s="84"/>
      <c r="H165" s="39">
        <v>132.12666569434114</v>
      </c>
      <c r="I165" s="38">
        <v>0.83799743212474453</v>
      </c>
      <c r="J165" s="38">
        <v>3.0314882636482983</v>
      </c>
      <c r="K165" s="37">
        <f t="shared" si="31"/>
        <v>313.52669803452295</v>
      </c>
      <c r="L165" s="38">
        <v>3.6184071276407845</v>
      </c>
      <c r="M165" s="84"/>
      <c r="N165" s="39">
        <v>132.92596883498393</v>
      </c>
      <c r="O165" s="38">
        <v>0.8627208371154893</v>
      </c>
      <c r="P165" s="38">
        <v>3.0185433615003801</v>
      </c>
      <c r="Q165" s="37">
        <f t="shared" si="32"/>
        <v>311.74834907316915</v>
      </c>
      <c r="R165" s="38">
        <v>3.4996482835316565</v>
      </c>
      <c r="S165" s="84"/>
      <c r="T165" s="39">
        <v>132.52631726466251</v>
      </c>
      <c r="U165" s="38">
        <v>0.85035913462011337</v>
      </c>
      <c r="V165" s="38">
        <v>3.0250158125743392</v>
      </c>
      <c r="W165" s="37">
        <f t="shared" si="33"/>
        <v>312.63752355384611</v>
      </c>
      <c r="X165" s="38">
        <v>3.5581078189148396</v>
      </c>
      <c r="Y165" s="84"/>
      <c r="Z165" s="39">
        <v>134.4502533441013</v>
      </c>
      <c r="AA165" s="38">
        <v>0.85391060587988932</v>
      </c>
      <c r="AB165" s="38">
        <v>3.1025536063600865</v>
      </c>
      <c r="AC165" s="37">
        <f t="shared" si="34"/>
        <v>319.64205869978804</v>
      </c>
      <c r="AD165" s="38">
        <v>3.6344339560039138</v>
      </c>
      <c r="AE165" s="84"/>
      <c r="AF165" s="39">
        <v>124.2276995852698</v>
      </c>
      <c r="AG165" s="38">
        <v>0.75887121917706324</v>
      </c>
      <c r="AH165" s="38">
        <v>2.7942653499391503</v>
      </c>
      <c r="AI165" s="37">
        <f t="shared" si="35"/>
        <v>293.87701741920881</v>
      </c>
      <c r="AJ165" s="38">
        <v>3.6809137352954426</v>
      </c>
      <c r="AK165" s="84"/>
      <c r="AL165" s="39">
        <v>128.57683421012686</v>
      </c>
      <c r="AM165" s="38">
        <v>0.81079602814627449</v>
      </c>
      <c r="AN165" s="38">
        <v>2.906404355719765</v>
      </c>
      <c r="AO165" s="37">
        <f t="shared" si="36"/>
        <v>302.81268324618912</v>
      </c>
      <c r="AP165" s="38">
        <v>3.584486234615027</v>
      </c>
      <c r="AQ165" s="84"/>
      <c r="AR165" s="14"/>
      <c r="AS165" s="14"/>
      <c r="AT165" s="14"/>
      <c r="AU165" s="14"/>
      <c r="AV165" s="14"/>
      <c r="AW165" s="14"/>
      <c r="AX165" s="14"/>
      <c r="AY165" s="14"/>
      <c r="AZ165" s="14"/>
      <c r="BA165" s="14"/>
      <c r="BB165" s="14"/>
      <c r="BC165" s="14"/>
      <c r="BD165" s="14"/>
      <c r="BE165" s="14"/>
      <c r="BF165" s="14"/>
      <c r="BG165" s="14"/>
      <c r="BH165" s="14"/>
    </row>
    <row r="166" spans="1:256" s="13" customFormat="1" x14ac:dyDescent="0.25">
      <c r="A166" s="14">
        <v>184</v>
      </c>
      <c r="B166" s="39">
        <v>136.81963822786295</v>
      </c>
      <c r="C166" s="38">
        <v>0.84123330019887277</v>
      </c>
      <c r="D166" s="38">
        <v>3.1904287117546657</v>
      </c>
      <c r="E166" s="37">
        <f t="shared" si="30"/>
        <v>330.72619703816179</v>
      </c>
      <c r="F166" s="38">
        <v>3.7940254389633976</v>
      </c>
      <c r="G166" s="84"/>
      <c r="H166" s="39">
        <v>132.96466312646589</v>
      </c>
      <c r="I166" s="38">
        <v>0.83436728731322063</v>
      </c>
      <c r="J166" s="38">
        <v>3.0351241444097838</v>
      </c>
      <c r="K166" s="37">
        <f t="shared" si="31"/>
        <v>316.56182217893274</v>
      </c>
      <c r="L166" s="38">
        <v>3.6385934429722773</v>
      </c>
      <c r="M166" s="84"/>
      <c r="N166" s="39">
        <v>133.78868967209942</v>
      </c>
      <c r="O166" s="38">
        <v>0.85919462705493288</v>
      </c>
      <c r="P166" s="38">
        <v>3.0220567707957633</v>
      </c>
      <c r="Q166" s="37">
        <f t="shared" si="32"/>
        <v>314.77040584396491</v>
      </c>
      <c r="R166" s="38">
        <v>3.5181581422860564</v>
      </c>
      <c r="S166" s="84"/>
      <c r="T166" s="39">
        <v>133.37667639928264</v>
      </c>
      <c r="U166" s="38">
        <v>0.8467809571840732</v>
      </c>
      <c r="V166" s="38">
        <v>3.0285904576027738</v>
      </c>
      <c r="W166" s="37">
        <f t="shared" si="33"/>
        <v>315.66611401144888</v>
      </c>
      <c r="X166" s="38">
        <v>3.5774350309347307</v>
      </c>
      <c r="Y166" s="84"/>
      <c r="Z166" s="39">
        <v>135.30416394998119</v>
      </c>
      <c r="AA166" s="38">
        <v>0.85021396362690638</v>
      </c>
      <c r="AB166" s="38">
        <v>3.1062427412752145</v>
      </c>
      <c r="AC166" s="37">
        <f t="shared" si="34"/>
        <v>322.74830144106323</v>
      </c>
      <c r="AD166" s="38">
        <v>3.6546381024595322</v>
      </c>
      <c r="AE166" s="84"/>
      <c r="AF166" s="39">
        <v>124.98657080444687</v>
      </c>
      <c r="AG166" s="38">
        <v>0.75530969987855912</v>
      </c>
      <c r="AH166" s="38">
        <v>2.7974338107002827</v>
      </c>
      <c r="AI166" s="37">
        <f t="shared" si="35"/>
        <v>296.6744512299091</v>
      </c>
      <c r="AJ166" s="38">
        <v>3.7025251645488386</v>
      </c>
      <c r="AK166" s="84"/>
      <c r="AL166" s="39">
        <v>129.38763023827315</v>
      </c>
      <c r="AM166" s="38">
        <v>0.8072521634667531</v>
      </c>
      <c r="AN166" s="38">
        <v>2.909745290748023</v>
      </c>
      <c r="AO166" s="37">
        <f t="shared" si="36"/>
        <v>305.72242853693717</v>
      </c>
      <c r="AP166" s="38">
        <v>3.6044193958217017</v>
      </c>
      <c r="AQ166" s="84"/>
      <c r="AR166" s="14"/>
      <c r="AS166" s="14"/>
      <c r="AT166" s="14"/>
      <c r="AU166" s="14"/>
      <c r="AV166" s="14"/>
      <c r="AW166" s="14"/>
      <c r="AX166" s="14"/>
      <c r="AY166" s="14"/>
      <c r="AZ166" s="14"/>
      <c r="BA166" s="14"/>
      <c r="BB166" s="14"/>
      <c r="BC166" s="14"/>
      <c r="BD166" s="14"/>
      <c r="BE166" s="14"/>
      <c r="BF166" s="14"/>
      <c r="BG166" s="14"/>
      <c r="BH166" s="14"/>
    </row>
    <row r="167" spans="1:256" s="13" customFormat="1" x14ac:dyDescent="0.25">
      <c r="A167" s="14">
        <v>185</v>
      </c>
      <c r="B167" s="39">
        <v>137.66087152806182</v>
      </c>
      <c r="C167" s="38">
        <v>0.83734905894169032</v>
      </c>
      <c r="D167" s="38">
        <v>3.1942120689073121</v>
      </c>
      <c r="E167" s="37">
        <f t="shared" si="30"/>
        <v>333.92040910706908</v>
      </c>
      <c r="F167" s="38">
        <v>3.8162116874695209</v>
      </c>
      <c r="G167" s="84"/>
      <c r="H167" s="39">
        <v>133.79903041377909</v>
      </c>
      <c r="I167" s="38">
        <v>0.83071723474478532</v>
      </c>
      <c r="J167" s="38">
        <v>3.0386846407186789</v>
      </c>
      <c r="K167" s="37">
        <f t="shared" si="31"/>
        <v>319.6005068196514</v>
      </c>
      <c r="L167" s="38">
        <v>3.6589522407882233</v>
      </c>
      <c r="M167" s="84"/>
      <c r="N167" s="39">
        <v>134.64788429915433</v>
      </c>
      <c r="O167" s="38">
        <v>0.85564479267476656</v>
      </c>
      <c r="P167" s="38">
        <v>3.0254946044331668</v>
      </c>
      <c r="Q167" s="37">
        <f t="shared" si="32"/>
        <v>317.79590044839807</v>
      </c>
      <c r="R167" s="38">
        <v>3.5368292918268587</v>
      </c>
      <c r="S167" s="84"/>
      <c r="T167" s="39">
        <v>134.22345735646672</v>
      </c>
      <c r="U167" s="38">
        <v>0.84318101370978127</v>
      </c>
      <c r="V167" s="38">
        <v>3.0320896225759224</v>
      </c>
      <c r="W167" s="37">
        <f t="shared" si="33"/>
        <v>318.69820363402482</v>
      </c>
      <c r="X167" s="38">
        <v>3.5969288677182223</v>
      </c>
      <c r="Y167" s="84"/>
      <c r="Z167" s="39">
        <v>136.15437791360807</v>
      </c>
      <c r="AA167" s="38">
        <v>0.84649692580821778</v>
      </c>
      <c r="AB167" s="38">
        <v>3.1098533366702394</v>
      </c>
      <c r="AC167" s="37">
        <f t="shared" si="34"/>
        <v>325.85815477773349</v>
      </c>
      <c r="AD167" s="38">
        <v>3.6750138357212978</v>
      </c>
      <c r="AE167" s="84"/>
      <c r="AF167" s="39">
        <v>125.74188050432542</v>
      </c>
      <c r="AG167" s="38">
        <v>0.75173480471103815</v>
      </c>
      <c r="AH167" s="38">
        <v>2.8005381013190185</v>
      </c>
      <c r="AI167" s="37">
        <f t="shared" si="35"/>
        <v>299.47498933122813</v>
      </c>
      <c r="AJ167" s="38">
        <v>3.7243220305847289</v>
      </c>
      <c r="AK167" s="84"/>
      <c r="AL167" s="39">
        <v>130.1948824017399</v>
      </c>
      <c r="AM167" s="38">
        <v>0.80368979869289703</v>
      </c>
      <c r="AN167" s="38">
        <v>2.9130163528760922</v>
      </c>
      <c r="AO167" s="37">
        <f t="shared" si="36"/>
        <v>308.63544488981324</v>
      </c>
      <c r="AP167" s="38">
        <v>3.6245244004458765</v>
      </c>
      <c r="AQ167" s="84"/>
      <c r="AR167" s="14"/>
      <c r="AS167" s="14"/>
      <c r="AT167" s="14"/>
      <c r="AU167" s="14"/>
      <c r="AV167" s="14"/>
      <c r="AW167" s="14"/>
      <c r="AX167" s="14"/>
      <c r="AY167" s="14"/>
      <c r="AZ167" s="14"/>
      <c r="BA167" s="14"/>
      <c r="BB167" s="14"/>
      <c r="BC167" s="14"/>
      <c r="BD167" s="14"/>
      <c r="BE167" s="14"/>
      <c r="BF167" s="14"/>
      <c r="BG167" s="14"/>
      <c r="BH167" s="14"/>
    </row>
    <row r="168" spans="1:256" s="13" customFormat="1" x14ac:dyDescent="0.25">
      <c r="A168" s="14">
        <v>186</v>
      </c>
      <c r="B168" s="39">
        <v>138.49822058700352</v>
      </c>
      <c r="C168" s="38">
        <v>0.83344868683175832</v>
      </c>
      <c r="D168" s="38">
        <v>3.1979159451560104</v>
      </c>
      <c r="E168" s="37">
        <f t="shared" si="30"/>
        <v>337.11832505222509</v>
      </c>
      <c r="F168" s="38">
        <v>3.838583009405633</v>
      </c>
      <c r="G168" s="84"/>
      <c r="H168" s="39">
        <v>134.62974764852387</v>
      </c>
      <c r="I168" s="38">
        <v>0.82704830188876244</v>
      </c>
      <c r="J168" s="38">
        <v>3.0421716429868626</v>
      </c>
      <c r="K168" s="37">
        <f t="shared" si="31"/>
        <v>322.64267846263829</v>
      </c>
      <c r="L168" s="38">
        <v>3.679485007921552</v>
      </c>
      <c r="M168" s="84"/>
      <c r="N168" s="39">
        <v>135.50352909182911</v>
      </c>
      <c r="O168" s="38">
        <v>0.85207239512938315</v>
      </c>
      <c r="P168" s="38">
        <v>3.028858812188008</v>
      </c>
      <c r="Q168" s="37">
        <f t="shared" si="32"/>
        <v>320.82475926058606</v>
      </c>
      <c r="R168" s="38">
        <v>3.5556631877472222</v>
      </c>
      <c r="S168" s="84"/>
      <c r="T168" s="39">
        <v>135.06663837017652</v>
      </c>
      <c r="U168" s="38">
        <v>0.83956034850907457</v>
      </c>
      <c r="V168" s="38">
        <v>3.0355152275874353</v>
      </c>
      <c r="W168" s="37">
        <f t="shared" si="33"/>
        <v>321.73371886161226</v>
      </c>
      <c r="X168" s="38">
        <v>3.6165908001134248</v>
      </c>
      <c r="Y168" s="84"/>
      <c r="Z168" s="39">
        <v>137.0008748394163</v>
      </c>
      <c r="AA168" s="38">
        <v>0.84276054098057074</v>
      </c>
      <c r="AB168" s="38">
        <v>3.1133873786720092</v>
      </c>
      <c r="AC168" s="37">
        <f t="shared" si="34"/>
        <v>328.97154215640552</v>
      </c>
      <c r="AD168" s="38">
        <v>3.6955626893406377</v>
      </c>
      <c r="AE168" s="84"/>
      <c r="AF168" s="39">
        <v>126.49361530903647</v>
      </c>
      <c r="AG168" s="38">
        <v>0.74814744283023416</v>
      </c>
      <c r="AH168" s="38">
        <v>2.8035798437027077</v>
      </c>
      <c r="AI168" s="37">
        <f t="shared" si="35"/>
        <v>302.27856917493085</v>
      </c>
      <c r="AJ168" s="38">
        <v>3.7463058007149419</v>
      </c>
      <c r="AK168" s="84"/>
      <c r="AL168" s="39">
        <v>130.99857220043279</v>
      </c>
      <c r="AM168" s="38">
        <v>0.80010991897981398</v>
      </c>
      <c r="AN168" s="38">
        <v>2.9162193279453579</v>
      </c>
      <c r="AO168" s="37">
        <f t="shared" si="36"/>
        <v>311.55166421775863</v>
      </c>
      <c r="AP168" s="38">
        <v>3.6448027084195616</v>
      </c>
      <c r="AQ168" s="84"/>
      <c r="AR168" s="14"/>
      <c r="AS168" s="14"/>
      <c r="AT168" s="14"/>
      <c r="AU168" s="14"/>
      <c r="AV168" s="14"/>
      <c r="AW168" s="14"/>
      <c r="AX168" s="14"/>
      <c r="AY168" s="14"/>
      <c r="AZ168" s="14"/>
      <c r="BA168" s="14"/>
      <c r="BB168" s="14"/>
      <c r="BC168" s="14"/>
      <c r="BD168" s="14"/>
      <c r="BE168" s="14"/>
      <c r="BF168" s="14"/>
      <c r="BG168" s="14"/>
      <c r="BH168" s="14"/>
    </row>
    <row r="169" spans="1:256" s="13" customFormat="1" x14ac:dyDescent="0.25">
      <c r="A169" s="14">
        <v>187</v>
      </c>
      <c r="B169" s="39">
        <v>139.33166927383527</v>
      </c>
      <c r="C169" s="38">
        <v>0.82953319898754785</v>
      </c>
      <c r="D169" s="38">
        <v>3.2015423098960296</v>
      </c>
      <c r="E169" s="37">
        <f t="shared" si="30"/>
        <v>340.3198673621211</v>
      </c>
      <c r="F169" s="38">
        <v>3.8611409939811168</v>
      </c>
      <c r="G169" s="84"/>
      <c r="H169" s="39">
        <v>135.45679595041264</v>
      </c>
      <c r="I169" s="38">
        <v>0.8233614968794214</v>
      </c>
      <c r="J169" s="38">
        <v>3.0455869904740833</v>
      </c>
      <c r="K169" s="37">
        <f t="shared" si="31"/>
        <v>325.68826545311236</v>
      </c>
      <c r="L169" s="38">
        <v>3.7001932060783727</v>
      </c>
      <c r="M169" s="84"/>
      <c r="N169" s="39">
        <v>136.35560148695851</v>
      </c>
      <c r="O169" s="38">
        <v>0.84847847703765211</v>
      </c>
      <c r="P169" s="38">
        <v>3.0321512898406389</v>
      </c>
      <c r="Q169" s="37">
        <f t="shared" si="32"/>
        <v>323.85691055042668</v>
      </c>
      <c r="R169" s="38">
        <v>3.5746612580306918</v>
      </c>
      <c r="S169" s="84"/>
      <c r="T169" s="39">
        <v>135.90619871868557</v>
      </c>
      <c r="U169" s="38">
        <v>0.83591998695853675</v>
      </c>
      <c r="V169" s="38">
        <v>3.0388691401573613</v>
      </c>
      <c r="W169" s="37">
        <f t="shared" si="33"/>
        <v>324.77258800176963</v>
      </c>
      <c r="X169" s="38">
        <v>3.6364222725957007</v>
      </c>
      <c r="Y169" s="84"/>
      <c r="Z169" s="39">
        <v>137.84363538039688</v>
      </c>
      <c r="AA169" s="38">
        <v>0.83900583801261064</v>
      </c>
      <c r="AB169" s="38">
        <v>3.116846799868334</v>
      </c>
      <c r="AC169" s="37">
        <f t="shared" si="34"/>
        <v>332.08838895627383</v>
      </c>
      <c r="AD169" s="38">
        <v>3.7162861704682504</v>
      </c>
      <c r="AE169" s="84"/>
      <c r="AF169" s="39">
        <v>127.2417627518667</v>
      </c>
      <c r="AG169" s="38">
        <v>0.74454850426921126</v>
      </c>
      <c r="AH169" s="38">
        <v>2.8065606142336796</v>
      </c>
      <c r="AI169" s="37">
        <f t="shared" si="35"/>
        <v>305.08512978916451</v>
      </c>
      <c r="AJ169" s="38">
        <v>3.7684779192342748</v>
      </c>
      <c r="AK169" s="84"/>
      <c r="AL169" s="39">
        <v>131.7986821194126</v>
      </c>
      <c r="AM169" s="38">
        <v>0.79651349065342458</v>
      </c>
      <c r="AN169" s="38">
        <v>2.9193559520371593</v>
      </c>
      <c r="AO169" s="37">
        <f t="shared" si="36"/>
        <v>314.47102016979579</v>
      </c>
      <c r="AP169" s="38">
        <v>3.6652557542985456</v>
      </c>
      <c r="AQ169" s="84"/>
      <c r="AR169" s="14"/>
      <c r="AS169" s="14"/>
      <c r="AT169" s="14"/>
      <c r="AU169" s="14"/>
      <c r="AV169" s="14"/>
      <c r="AW169" s="14"/>
      <c r="AX169" s="14"/>
      <c r="AY169" s="14"/>
      <c r="AZ169" s="14"/>
      <c r="BA169" s="14"/>
      <c r="BB169" s="14"/>
      <c r="BC169" s="14"/>
      <c r="BD169" s="14"/>
      <c r="BE169" s="14"/>
      <c r="BF169" s="14"/>
      <c r="BG169" s="14"/>
      <c r="BH169" s="14"/>
    </row>
    <row r="170" spans="1:256" s="13" customFormat="1" x14ac:dyDescent="0.25">
      <c r="A170" s="14">
        <v>188</v>
      </c>
      <c r="B170" s="39">
        <v>140.16120247282282</v>
      </c>
      <c r="C170" s="38">
        <v>0.82560358984855498</v>
      </c>
      <c r="D170" s="38">
        <v>3.2050930806880444</v>
      </c>
      <c r="E170" s="37">
        <f t="shared" si="30"/>
        <v>343.52496044280917</v>
      </c>
      <c r="F170" s="38">
        <v>3.8838872061596463</v>
      </c>
      <c r="G170" s="84"/>
      <c r="H170" s="39">
        <v>136.28015744729208</v>
      </c>
      <c r="I170" s="38">
        <v>0.81965780863042426</v>
      </c>
      <c r="J170" s="38">
        <v>3.0489324725486386</v>
      </c>
      <c r="K170" s="37">
        <f t="shared" si="31"/>
        <v>328.73719792566101</v>
      </c>
      <c r="L170" s="38">
        <v>3.721078272763553</v>
      </c>
      <c r="M170" s="84"/>
      <c r="N170" s="39">
        <v>137.20407996399615</v>
      </c>
      <c r="O170" s="38">
        <v>0.84486406255188484</v>
      </c>
      <c r="P170" s="38">
        <v>3.0353738805305719</v>
      </c>
      <c r="Q170" s="37">
        <f t="shared" si="32"/>
        <v>326.89228443095726</v>
      </c>
      <c r="R170" s="38">
        <v>3.5938249040801376</v>
      </c>
      <c r="S170" s="84"/>
      <c r="T170" s="39">
        <v>136.74211870564412</v>
      </c>
      <c r="U170" s="38">
        <v>0.83226093559114389</v>
      </c>
      <c r="V170" s="38">
        <v>3.042153176539605</v>
      </c>
      <c r="W170" s="37">
        <f t="shared" si="33"/>
        <v>327.81474117830925</v>
      </c>
      <c r="X170" s="38">
        <v>3.6564247042447402</v>
      </c>
      <c r="Y170" s="84"/>
      <c r="Z170" s="39">
        <v>138.68264121840949</v>
      </c>
      <c r="AA170" s="38">
        <v>0.83523382620020925</v>
      </c>
      <c r="AB170" s="38">
        <v>3.1202334806093082</v>
      </c>
      <c r="AC170" s="37">
        <f t="shared" si="34"/>
        <v>335.20862243688316</v>
      </c>
      <c r="AD170" s="38">
        <v>3.7371857608120531</v>
      </c>
      <c r="AE170" s="84"/>
      <c r="AF170" s="39">
        <v>127.98631125613591</v>
      </c>
      <c r="AG170" s="38">
        <v>0.74093886011335996</v>
      </c>
      <c r="AH170" s="38">
        <v>2.8094819449869641</v>
      </c>
      <c r="AI170" s="37">
        <f t="shared" si="35"/>
        <v>307.89461173415145</v>
      </c>
      <c r="AJ170" s="38">
        <v>3.7908398083116674</v>
      </c>
      <c r="AK170" s="84"/>
      <c r="AL170" s="39">
        <v>132.59519561006604</v>
      </c>
      <c r="AM170" s="38">
        <v>0.79290146133262596</v>
      </c>
      <c r="AN170" s="38">
        <v>2.922427912758768</v>
      </c>
      <c r="AO170" s="37">
        <f t="shared" si="36"/>
        <v>317.39344808255458</v>
      </c>
      <c r="AP170" s="38">
        <v>3.685884948220866</v>
      </c>
      <c r="AQ170" s="84"/>
      <c r="AR170" s="14"/>
      <c r="AS170" s="14"/>
      <c r="AT170" s="14"/>
      <c r="AU170" s="14"/>
      <c r="AV170" s="14"/>
      <c r="AW170" s="14"/>
      <c r="AX170" s="14"/>
      <c r="AY170" s="14"/>
      <c r="AZ170" s="14"/>
      <c r="BA170" s="14"/>
      <c r="BB170" s="14"/>
      <c r="BC170" s="14"/>
      <c r="BD170" s="14"/>
      <c r="BE170" s="14"/>
      <c r="BF170" s="14"/>
      <c r="BG170" s="14"/>
      <c r="BH170" s="14"/>
    </row>
    <row r="171" spans="1:256" s="24" customFormat="1" x14ac:dyDescent="0.25">
      <c r="A171" s="14">
        <v>189</v>
      </c>
      <c r="B171" s="39">
        <v>140.98680606267138</v>
      </c>
      <c r="C171" s="38">
        <v>0.82166083334426787</v>
      </c>
      <c r="D171" s="38">
        <v>3.2085701244945124</v>
      </c>
      <c r="E171" s="37">
        <f t="shared" si="30"/>
        <v>346.73353056730366</v>
      </c>
      <c r="F171" s="38">
        <v>3.9068231875269044</v>
      </c>
      <c r="G171" s="84"/>
      <c r="H171" s="39">
        <v>137.09981525592249</v>
      </c>
      <c r="I171" s="38">
        <v>0.8159382069576111</v>
      </c>
      <c r="J171" s="38">
        <v>3.0522098299338958</v>
      </c>
      <c r="K171" s="37">
        <f t="shared" si="31"/>
        <v>331.78940775559488</v>
      </c>
      <c r="L171" s="38">
        <v>3.7421416221812764</v>
      </c>
      <c r="M171" s="84"/>
      <c r="N171" s="39">
        <v>138.04894402654804</v>
      </c>
      <c r="O171" s="38">
        <v>0.84123015743634255</v>
      </c>
      <c r="P171" s="38">
        <v>3.0385283760956732</v>
      </c>
      <c r="Q171" s="37">
        <f t="shared" si="32"/>
        <v>329.93081280705292</v>
      </c>
      <c r="R171" s="38">
        <v>3.6131555017179311</v>
      </c>
      <c r="S171" s="84"/>
      <c r="T171" s="39">
        <v>137.57437964123525</v>
      </c>
      <c r="U171" s="38">
        <v>0.82858418219698393</v>
      </c>
      <c r="V171" s="38">
        <v>3.0453691030147843</v>
      </c>
      <c r="W171" s="37">
        <f t="shared" si="33"/>
        <v>330.86011028132401</v>
      </c>
      <c r="X171" s="38">
        <v>3.6765994896940866</v>
      </c>
      <c r="Y171" s="84"/>
      <c r="Z171" s="39">
        <v>139.5178750446097</v>
      </c>
      <c r="AA171" s="38">
        <v>0.83144549539030521</v>
      </c>
      <c r="AB171" s="38">
        <v>3.1235492502950928</v>
      </c>
      <c r="AC171" s="37">
        <f t="shared" si="34"/>
        <v>338.33217168717823</v>
      </c>
      <c r="AD171" s="38">
        <v>3.7582629175698505</v>
      </c>
      <c r="AE171" s="84"/>
      <c r="AF171" s="39">
        <v>128.72725011624928</v>
      </c>
      <c r="AG171" s="38">
        <v>0.73731936268165654</v>
      </c>
      <c r="AH171" s="38">
        <v>2.8123453249280388</v>
      </c>
      <c r="AI171" s="37">
        <f t="shared" si="35"/>
        <v>310.70695705907951</v>
      </c>
      <c r="AJ171" s="38">
        <v>3.8133928688541747</v>
      </c>
      <c r="AK171" s="84"/>
      <c r="AL171" s="39">
        <v>133.38809707139865</v>
      </c>
      <c r="AM171" s="38">
        <v>0.78927476005900132</v>
      </c>
      <c r="AN171" s="38">
        <v>2.925436850511856</v>
      </c>
      <c r="AO171" s="37">
        <f t="shared" si="36"/>
        <v>320.31888493306644</v>
      </c>
      <c r="AP171" s="38">
        <v>3.7066916768392133</v>
      </c>
      <c r="AQ171" s="84"/>
      <c r="AR171" s="14"/>
      <c r="AS171" s="14"/>
      <c r="AT171" s="14"/>
      <c r="AU171" s="14"/>
      <c r="AV171" s="14"/>
      <c r="AW171" s="14"/>
      <c r="AX171" s="14"/>
      <c r="AY171" s="14"/>
      <c r="AZ171" s="14"/>
      <c r="BA171" s="14"/>
      <c r="BB171" s="14"/>
      <c r="BC171" s="14"/>
      <c r="BD171" s="14"/>
      <c r="BE171" s="14"/>
      <c r="BF171" s="14"/>
      <c r="BG171" s="14"/>
      <c r="BH171" s="14"/>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row>
    <row r="172" spans="1:256" s="13" customFormat="1" x14ac:dyDescent="0.25">
      <c r="A172" s="14">
        <v>190</v>
      </c>
      <c r="B172" s="39">
        <v>141.80846689601566</v>
      </c>
      <c r="C172" s="38">
        <v>0.81770588307046665</v>
      </c>
      <c r="D172" s="38">
        <v>3.2119752589025543</v>
      </c>
      <c r="E172" s="37">
        <f t="shared" si="30"/>
        <v>349.94550582620622</v>
      </c>
      <c r="F172" s="38">
        <v>3.9299504571345381</v>
      </c>
      <c r="G172" s="84"/>
      <c r="H172" s="39">
        <v>137.9157534628801</v>
      </c>
      <c r="I172" s="38">
        <v>0.8122036427095054</v>
      </c>
      <c r="J172" s="38">
        <v>3.0554207559392799</v>
      </c>
      <c r="K172" s="37">
        <f t="shared" si="31"/>
        <v>334.84482851153416</v>
      </c>
      <c r="L172" s="38">
        <v>3.7633846461115823</v>
      </c>
      <c r="M172" s="84"/>
      <c r="N172" s="39">
        <v>138.89017418398436</v>
      </c>
      <c r="O172" s="38">
        <v>0.83757774915414984</v>
      </c>
      <c r="P172" s="38">
        <v>3.0416165183947119</v>
      </c>
      <c r="Q172" s="37">
        <f t="shared" si="32"/>
        <v>332.97242932544765</v>
      </c>
      <c r="R172" s="38">
        <v>3.6326544021606759</v>
      </c>
      <c r="S172" s="84"/>
      <c r="T172" s="39">
        <v>138.40296382343223</v>
      </c>
      <c r="U172" s="38">
        <v>0.82489069593183473</v>
      </c>
      <c r="V172" s="38">
        <v>3.0485186371669961</v>
      </c>
      <c r="W172" s="37">
        <f t="shared" si="33"/>
        <v>333.90862891849099</v>
      </c>
      <c r="X172" s="38">
        <v>3.6969480000569388</v>
      </c>
      <c r="Y172" s="84"/>
      <c r="Z172" s="39">
        <v>140.34932054000001</v>
      </c>
      <c r="AA172" s="38">
        <v>0.8276418161123118</v>
      </c>
      <c r="AB172" s="38">
        <v>3.1267958886486333</v>
      </c>
      <c r="AC172" s="37">
        <f t="shared" si="34"/>
        <v>341.45896757582688</v>
      </c>
      <c r="AD172" s="38">
        <v>3.7795190743388414</v>
      </c>
      <c r="AE172" s="84"/>
      <c r="AF172" s="39">
        <v>129.46456947893091</v>
      </c>
      <c r="AG172" s="38">
        <v>0.73369084571269383</v>
      </c>
      <c r="AH172" s="38">
        <v>2.8151522010897141</v>
      </c>
      <c r="AI172" s="37">
        <f t="shared" si="35"/>
        <v>313.5221092601692</v>
      </c>
      <c r="AJ172" s="38">
        <v>3.8361384813495651</v>
      </c>
      <c r="AK172" s="84"/>
      <c r="AL172" s="39">
        <v>134.17737183145766</v>
      </c>
      <c r="AM172" s="38">
        <v>0.78563429743341828</v>
      </c>
      <c r="AN172" s="38">
        <v>2.9283843597422128</v>
      </c>
      <c r="AO172" s="37">
        <f t="shared" si="36"/>
        <v>323.24726929280865</v>
      </c>
      <c r="AP172" s="38">
        <v>3.7276773042284823</v>
      </c>
      <c r="AQ172" s="84"/>
      <c r="AR172" s="14"/>
      <c r="AS172" s="14"/>
      <c r="AT172" s="14"/>
      <c r="AU172" s="14"/>
      <c r="AV172" s="14"/>
      <c r="AW172" s="14"/>
      <c r="AX172" s="14"/>
      <c r="AY172" s="14"/>
      <c r="AZ172" s="14"/>
      <c r="BA172" s="14"/>
      <c r="BB172" s="14"/>
      <c r="BC172" s="14"/>
      <c r="BD172" s="14"/>
      <c r="BE172" s="14"/>
      <c r="BF172" s="14"/>
      <c r="BG172" s="14"/>
      <c r="BH172" s="14"/>
    </row>
    <row r="173" spans="1:256" s="13" customFormat="1" x14ac:dyDescent="0.25">
      <c r="A173" s="14">
        <v>191</v>
      </c>
      <c r="B173" s="39">
        <v>142.62617277908612</v>
      </c>
      <c r="C173" s="38">
        <v>0.81373967247200341</v>
      </c>
      <c r="D173" s="38">
        <v>3.2153102533320403</v>
      </c>
      <c r="E173" s="37">
        <f t="shared" si="30"/>
        <v>353.16081607953828</v>
      </c>
      <c r="F173" s="38">
        <v>3.9532705123227867</v>
      </c>
      <c r="G173" s="84"/>
      <c r="H173" s="39">
        <v>138.72795710558961</v>
      </c>
      <c r="I173" s="38">
        <v>0.80845504790523393</v>
      </c>
      <c r="J173" s="38">
        <v>3.0585668976744684</v>
      </c>
      <c r="K173" s="37">
        <f t="shared" si="31"/>
        <v>337.90339540920866</v>
      </c>
      <c r="L173" s="38">
        <v>3.7848087147623133</v>
      </c>
      <c r="M173" s="84"/>
      <c r="N173" s="39">
        <v>139.72775193313851</v>
      </c>
      <c r="O173" s="38">
        <v>0.83390780696268507</v>
      </c>
      <c r="P173" s="38">
        <v>3.0446400006118659</v>
      </c>
      <c r="Q173" s="37">
        <f t="shared" si="32"/>
        <v>336.01706932605953</v>
      </c>
      <c r="R173" s="38">
        <v>3.652322932966479</v>
      </c>
      <c r="S173" s="84"/>
      <c r="T173" s="39">
        <v>139.22785451936409</v>
      </c>
      <c r="U173" s="38">
        <v>0.82118142743394884</v>
      </c>
      <c r="V173" s="38">
        <v>3.0516034491431672</v>
      </c>
      <c r="W173" s="37">
        <f t="shared" si="33"/>
        <v>336.96023236763415</v>
      </c>
      <c r="X173" s="38">
        <v>3.717471583824854</v>
      </c>
      <c r="Y173" s="84"/>
      <c r="Z173" s="39">
        <v>141.17696235611231</v>
      </c>
      <c r="AA173" s="38">
        <v>0.82382373971734779</v>
      </c>
      <c r="AB173" s="38">
        <v>3.1299751269719529</v>
      </c>
      <c r="AC173" s="37">
        <f t="shared" si="34"/>
        <v>344.58894270279882</v>
      </c>
      <c r="AD173" s="38">
        <v>3.8009556419993036</v>
      </c>
      <c r="AE173" s="84"/>
      <c r="AF173" s="39">
        <v>130.19826032464363</v>
      </c>
      <c r="AG173" s="38">
        <v>0.7300541245566663</v>
      </c>
      <c r="AH173" s="38">
        <v>2.817903979727439</v>
      </c>
      <c r="AI173" s="37">
        <f t="shared" si="35"/>
        <v>316.34001323989662</v>
      </c>
      <c r="AJ173" s="38">
        <v>3.8590780066798658</v>
      </c>
      <c r="AK173" s="84"/>
      <c r="AL173" s="39">
        <v>134.96300612889107</v>
      </c>
      <c r="AM173" s="38">
        <v>0.78198096575967924</v>
      </c>
      <c r="AN173" s="38">
        <v>2.9312719901696527</v>
      </c>
      <c r="AO173" s="37">
        <f t="shared" si="36"/>
        <v>326.1785412829783</v>
      </c>
      <c r="AP173" s="38">
        <v>3.7488431727662301</v>
      </c>
      <c r="AQ173" s="84"/>
      <c r="AR173" s="14"/>
      <c r="AS173" s="14"/>
      <c r="AT173" s="14"/>
      <c r="AU173" s="14"/>
      <c r="AV173" s="14"/>
      <c r="AW173" s="14"/>
      <c r="AX173" s="14"/>
      <c r="AY173" s="14"/>
      <c r="AZ173" s="14"/>
      <c r="BA173" s="14"/>
      <c r="BB173" s="14"/>
      <c r="BC173" s="14"/>
      <c r="BD173" s="14"/>
      <c r="BE173" s="14"/>
      <c r="BF173" s="14"/>
      <c r="BG173" s="14"/>
      <c r="BH173" s="14"/>
    </row>
    <row r="174" spans="1:256" s="13" customFormat="1" x14ac:dyDescent="0.25">
      <c r="A174" s="14">
        <v>192</v>
      </c>
      <c r="B174" s="39">
        <v>143.43991245155811</v>
      </c>
      <c r="C174" s="38">
        <v>0.80976311503199838</v>
      </c>
      <c r="D174" s="38">
        <v>3.2185768302277431</v>
      </c>
      <c r="E174" s="37">
        <f t="shared" si="30"/>
        <v>356.37939290976601</v>
      </c>
      <c r="F174" s="38">
        <v>3.9767848295198833</v>
      </c>
      <c r="G174" s="84"/>
      <c r="H174" s="39">
        <v>139.53641215349484</v>
      </c>
      <c r="I174" s="38">
        <v>0.80469333587914349</v>
      </c>
      <c r="J174" s="38">
        <v>3.0616498572457074</v>
      </c>
      <c r="K174" s="37">
        <f t="shared" si="31"/>
        <v>340.96504526645435</v>
      </c>
      <c r="L174" s="38">
        <v>3.8064151775985042</v>
      </c>
      <c r="M174" s="84"/>
      <c r="N174" s="39">
        <v>140.56165974010122</v>
      </c>
      <c r="O174" s="38">
        <v>0.83022128201702117</v>
      </c>
      <c r="P174" s="38">
        <v>3.0476004685419316</v>
      </c>
      <c r="Q174" s="37">
        <f t="shared" si="32"/>
        <v>339.06466979460146</v>
      </c>
      <c r="R174" s="38">
        <v>3.6721623989550878</v>
      </c>
      <c r="S174" s="84"/>
      <c r="T174" s="39">
        <v>140.04903594679803</v>
      </c>
      <c r="U174" s="38">
        <v>0.81745730894808588</v>
      </c>
      <c r="V174" s="38">
        <v>3.0546251628938199</v>
      </c>
      <c r="W174" s="37">
        <f t="shared" si="33"/>
        <v>340.01485753052799</v>
      </c>
      <c r="X174" s="38">
        <v>3.738171567742095</v>
      </c>
      <c r="Y174" s="84"/>
      <c r="Z174" s="39">
        <v>142.00078609582965</v>
      </c>
      <c r="AA174" s="38">
        <v>0.81999219852450267</v>
      </c>
      <c r="AB174" s="38">
        <v>3.1330886493848373</v>
      </c>
      <c r="AC174" s="37">
        <f t="shared" si="34"/>
        <v>347.72203135218365</v>
      </c>
      <c r="AD174" s="38">
        <v>3.8225740095741241</v>
      </c>
      <c r="AE174" s="84"/>
      <c r="AF174" s="39">
        <v>130.92831444920029</v>
      </c>
      <c r="AG174" s="38">
        <v>0.7264099963714834</v>
      </c>
      <c r="AH174" s="38">
        <v>2.820602027452412</v>
      </c>
      <c r="AI174" s="37">
        <f t="shared" si="35"/>
        <v>319.16061526734904</v>
      </c>
      <c r="AJ174" s="38">
        <v>3.8822127869135499</v>
      </c>
      <c r="AK174" s="84"/>
      <c r="AL174" s="39">
        <v>135.74498709465075</v>
      </c>
      <c r="AM174" s="38">
        <v>0.77831563919424696</v>
      </c>
      <c r="AN174" s="38">
        <v>2.9341012479971718</v>
      </c>
      <c r="AO174" s="37">
        <f t="shared" si="36"/>
        <v>329.11264253097545</v>
      </c>
      <c r="AP174" s="38">
        <v>3.7701906039887989</v>
      </c>
      <c r="AQ174" s="84"/>
      <c r="AR174" s="14"/>
      <c r="AS174" s="14"/>
      <c r="AT174" s="14"/>
      <c r="AU174" s="14"/>
      <c r="AV174" s="14"/>
      <c r="AW174" s="14"/>
      <c r="AX174" s="14"/>
      <c r="AY174" s="14"/>
      <c r="AZ174" s="14"/>
      <c r="BA174" s="14"/>
      <c r="BB174" s="14"/>
      <c r="BC174" s="14"/>
      <c r="BD174" s="14"/>
      <c r="BE174" s="14"/>
      <c r="BF174" s="14"/>
      <c r="BG174" s="14"/>
      <c r="BH174" s="14"/>
    </row>
    <row r="175" spans="1:256" s="13" customFormat="1" x14ac:dyDescent="0.25">
      <c r="A175" s="14">
        <v>193</v>
      </c>
      <c r="B175" s="39">
        <v>144.24967556659013</v>
      </c>
      <c r="C175" s="38">
        <v>0.80577710446648609</v>
      </c>
      <c r="D175" s="38">
        <v>3.2217766662345175</v>
      </c>
      <c r="E175" s="37">
        <f t="shared" si="30"/>
        <v>359.60116957600053</v>
      </c>
      <c r="F175" s="38">
        <v>4.0004948650212739</v>
      </c>
      <c r="G175" s="84"/>
      <c r="H175" s="39">
        <v>140.34110548937397</v>
      </c>
      <c r="I175" s="38">
        <v>0.80091940143222473</v>
      </c>
      <c r="J175" s="38">
        <v>3.0646711929332904</v>
      </c>
      <c r="K175" s="37">
        <f t="shared" si="31"/>
        <v>344.02971645938766</v>
      </c>
      <c r="L175" s="38">
        <v>3.8282053641465463</v>
      </c>
      <c r="M175" s="84"/>
      <c r="N175" s="39">
        <v>141.39188102211824</v>
      </c>
      <c r="O175" s="38">
        <v>0.82651910748057844</v>
      </c>
      <c r="P175" s="38">
        <v>3.0504995218551509</v>
      </c>
      <c r="Q175" s="37">
        <f t="shared" si="32"/>
        <v>342.11516931645662</v>
      </c>
      <c r="R175" s="38">
        <v>3.6921740831029721</v>
      </c>
      <c r="S175" s="84"/>
      <c r="T175" s="39">
        <v>140.86649325574609</v>
      </c>
      <c r="U175" s="38">
        <v>0.81371925445640159</v>
      </c>
      <c r="V175" s="38">
        <v>3.0575853573942204</v>
      </c>
      <c r="W175" s="37">
        <f t="shared" si="33"/>
        <v>343.07244288792219</v>
      </c>
      <c r="X175" s="38">
        <v>3.7590492576556378</v>
      </c>
      <c r="Y175" s="84"/>
      <c r="Z175" s="39">
        <v>142.82077829435417</v>
      </c>
      <c r="AA175" s="38">
        <v>0.81614810597353937</v>
      </c>
      <c r="AB175" s="38">
        <v>3.1361380940448345</v>
      </c>
      <c r="AC175" s="37">
        <f t="shared" si="34"/>
        <v>350.85816944622849</v>
      </c>
      <c r="AD175" s="38">
        <v>3.8443755450652151</v>
      </c>
      <c r="AE175" s="84"/>
      <c r="AF175" s="39">
        <v>131.65472444557179</v>
      </c>
      <c r="AG175" s="38">
        <v>0.72275924032338068</v>
      </c>
      <c r="AH175" s="38">
        <v>2.8232476723419859</v>
      </c>
      <c r="AI175" s="37">
        <f t="shared" si="35"/>
        <v>321.98386293969105</v>
      </c>
      <c r="AJ175" s="38">
        <v>3.905544146073114</v>
      </c>
      <c r="AK175" s="84"/>
      <c r="AL175" s="39">
        <v>136.52330273384501</v>
      </c>
      <c r="AM175" s="38">
        <v>0.77463917390197423</v>
      </c>
      <c r="AN175" s="38">
        <v>2.9368735970985682</v>
      </c>
      <c r="AO175" s="37">
        <f t="shared" si="36"/>
        <v>332.049516128074</v>
      </c>
      <c r="AP175" s="38">
        <v>3.7917208994222626</v>
      </c>
      <c r="AQ175" s="84"/>
      <c r="AR175" s="14"/>
      <c r="AS175" s="14"/>
      <c r="AT175" s="14"/>
      <c r="AU175" s="14"/>
      <c r="AV175" s="14"/>
      <c r="AW175" s="14"/>
      <c r="AX175" s="14"/>
      <c r="AY175" s="14"/>
      <c r="AZ175" s="14"/>
      <c r="BA175" s="14"/>
      <c r="BB175" s="14"/>
      <c r="BC175" s="14"/>
      <c r="BD175" s="14"/>
      <c r="BE175" s="14"/>
      <c r="BF175" s="14"/>
      <c r="BG175" s="14"/>
      <c r="BH175" s="14"/>
    </row>
    <row r="176" spans="1:256" s="13" customFormat="1" x14ac:dyDescent="0.25">
      <c r="A176" s="14">
        <v>194</v>
      </c>
      <c r="B176" s="39">
        <v>145.0554526710566</v>
      </c>
      <c r="C176" s="38">
        <v>0.80178251492522179</v>
      </c>
      <c r="D176" s="38">
        <v>3.2249113933546392</v>
      </c>
      <c r="E176" s="37">
        <f t="shared" si="30"/>
        <v>362.82608096935519</v>
      </c>
      <c r="F176" s="38">
        <v>4.0244020557436988</v>
      </c>
      <c r="G176" s="84"/>
      <c r="H176" s="39">
        <v>141.1420248908062</v>
      </c>
      <c r="I176" s="38">
        <v>0.79713412098938363</v>
      </c>
      <c r="J176" s="38">
        <v>3.0676324203493652</v>
      </c>
      <c r="K176" s="37">
        <f t="shared" si="31"/>
        <v>347.09734887973701</v>
      </c>
      <c r="L176" s="38">
        <v>3.8501805847766879</v>
      </c>
      <c r="M176" s="84"/>
      <c r="N176" s="39">
        <v>142.21840012959882</v>
      </c>
      <c r="O176" s="38">
        <v>0.82280219864340864</v>
      </c>
      <c r="P176" s="38">
        <v>3.0533387153407157</v>
      </c>
      <c r="Q176" s="37">
        <f t="shared" si="32"/>
        <v>345.16850803179733</v>
      </c>
      <c r="R176" s="38">
        <v>3.7123592474102551</v>
      </c>
      <c r="S176" s="84"/>
      <c r="T176" s="39">
        <v>141.68021251020252</v>
      </c>
      <c r="U176" s="38">
        <v>0.80996815981639259</v>
      </c>
      <c r="V176" s="38">
        <v>3.0604855678450402</v>
      </c>
      <c r="W176" s="37">
        <f t="shared" si="33"/>
        <v>346.13292845576723</v>
      </c>
      <c r="X176" s="38">
        <v>3.7801059393388448</v>
      </c>
      <c r="Y176" s="84"/>
      <c r="Z176" s="39">
        <v>143.6369264003277</v>
      </c>
      <c r="AA176" s="38">
        <v>0.81229235678431877</v>
      </c>
      <c r="AB176" s="38">
        <v>3.1391250543476774</v>
      </c>
      <c r="AC176" s="37">
        <f t="shared" si="34"/>
        <v>353.99729450057617</v>
      </c>
      <c r="AD176" s="38">
        <v>3.8663615962643081</v>
      </c>
      <c r="AE176" s="84"/>
      <c r="AF176" s="39">
        <v>132.37748368589516</v>
      </c>
      <c r="AG176" s="38">
        <v>0.71910261779213869</v>
      </c>
      <c r="AH176" s="38">
        <v>2.8258422050269822</v>
      </c>
      <c r="AI176" s="37">
        <f t="shared" si="35"/>
        <v>324.80970514471801</v>
      </c>
      <c r="AJ176" s="38">
        <v>3.9290733908757414</v>
      </c>
      <c r="AK176" s="84"/>
      <c r="AL176" s="39">
        <v>137.29794190774697</v>
      </c>
      <c r="AM176" s="38">
        <v>0.77095240821778077</v>
      </c>
      <c r="AN176" s="38">
        <v>2.9395904601838487</v>
      </c>
      <c r="AO176" s="37">
        <f t="shared" si="36"/>
        <v>334.98910658825787</v>
      </c>
      <c r="AP176" s="38">
        <v>3.8134353413866591</v>
      </c>
      <c r="AQ176" s="84"/>
      <c r="AR176" s="14"/>
      <c r="AS176" s="14"/>
      <c r="AT176" s="14"/>
      <c r="AU176" s="14"/>
      <c r="AV176" s="14"/>
      <c r="AW176" s="14"/>
      <c r="AX176" s="14"/>
      <c r="AY176" s="14"/>
      <c r="AZ176" s="14"/>
      <c r="BA176" s="14"/>
      <c r="BB176" s="14"/>
      <c r="BC176" s="14"/>
      <c r="BD176" s="14"/>
      <c r="BE176" s="14"/>
      <c r="BF176" s="14"/>
      <c r="BG176" s="14"/>
      <c r="BH176" s="14"/>
    </row>
    <row r="177" spans="1:256" s="13" customFormat="1" x14ac:dyDescent="0.25">
      <c r="A177" s="14">
        <v>195</v>
      </c>
      <c r="B177" s="39">
        <v>145.85723518598184</v>
      </c>
      <c r="C177" s="38">
        <v>0.7977802011966304</v>
      </c>
      <c r="D177" s="38">
        <v>3.2279826000865115</v>
      </c>
      <c r="E177" s="37">
        <f t="shared" si="30"/>
        <v>366.05406356944172</v>
      </c>
      <c r="F177" s="38">
        <v>4.048507819961749</v>
      </c>
      <c r="G177" s="84"/>
      <c r="H177" s="39">
        <v>141.9391590117956</v>
      </c>
      <c r="I177" s="38">
        <v>0.79333835276287346</v>
      </c>
      <c r="J177" s="38">
        <v>3.0705350135753795</v>
      </c>
      <c r="K177" s="37">
        <f t="shared" si="31"/>
        <v>350.16788389331236</v>
      </c>
      <c r="L177" s="38">
        <v>3.8723421314603543</v>
      </c>
      <c r="M177" s="84"/>
      <c r="N177" s="39">
        <v>143.04120232824221</v>
      </c>
      <c r="O177" s="38">
        <v>0.81907145304667495</v>
      </c>
      <c r="P177" s="38">
        <v>3.0561195601281383</v>
      </c>
      <c r="Q177" s="37">
        <f t="shared" si="32"/>
        <v>348.22462759192547</v>
      </c>
      <c r="R177" s="38">
        <v>3.7327191337443324</v>
      </c>
      <c r="S177" s="84"/>
      <c r="T177" s="39">
        <v>142.4901806700189</v>
      </c>
      <c r="U177" s="38">
        <v>0.8062049029047742</v>
      </c>
      <c r="V177" s="38">
        <v>3.0633272868517585</v>
      </c>
      <c r="W177" s="37">
        <f t="shared" si="33"/>
        <v>349.19625574261897</v>
      </c>
      <c r="X177" s="38">
        <v>3.8013428792920836</v>
      </c>
      <c r="Y177" s="84"/>
      <c r="Z177" s="39">
        <v>144.44921875711202</v>
      </c>
      <c r="AA177" s="38">
        <v>0.80842582712164557</v>
      </c>
      <c r="AB177" s="38">
        <v>3.1420510801073247</v>
      </c>
      <c r="AC177" s="37">
        <f t="shared" si="34"/>
        <v>357.13934558068348</v>
      </c>
      <c r="AD177" s="38">
        <v>3.8885334915421614</v>
      </c>
      <c r="AE177" s="84"/>
      <c r="AF177" s="39">
        <v>133.09658630368727</v>
      </c>
      <c r="AG177" s="38">
        <v>0.71544087257878886</v>
      </c>
      <c r="AH177" s="38">
        <v>2.8283868797555849</v>
      </c>
      <c r="AI177" s="37">
        <f t="shared" si="35"/>
        <v>327.63809202447362</v>
      </c>
      <c r="AJ177" s="38">
        <v>3.9528018114572094</v>
      </c>
      <c r="AK177" s="84"/>
      <c r="AL177" s="39">
        <v>138.06889431596474</v>
      </c>
      <c r="AM177" s="38">
        <v>0.76725616281272835</v>
      </c>
      <c r="AN177" s="38">
        <v>2.9422532199418612</v>
      </c>
      <c r="AO177" s="37">
        <f t="shared" si="36"/>
        <v>337.93135980819972</v>
      </c>
      <c r="AP177" s="38">
        <v>3.8353351937799474</v>
      </c>
      <c r="AQ177" s="84"/>
      <c r="AR177" s="14"/>
      <c r="AS177" s="14"/>
      <c r="AT177" s="14"/>
      <c r="AU177" s="14"/>
      <c r="AV177" s="14"/>
      <c r="AW177" s="14"/>
      <c r="AX177" s="14"/>
      <c r="AY177" s="14"/>
      <c r="AZ177" s="14"/>
      <c r="BA177" s="14"/>
      <c r="BB177" s="14"/>
      <c r="BC177" s="14"/>
      <c r="BD177" s="14"/>
      <c r="BE177" s="14"/>
      <c r="BF177" s="14"/>
      <c r="BG177" s="14"/>
      <c r="BH177" s="14"/>
    </row>
    <row r="178" spans="1:256" s="24" customFormat="1" x14ac:dyDescent="0.25">
      <c r="A178" s="14">
        <v>196</v>
      </c>
      <c r="B178" s="39">
        <v>146.65501538717845</v>
      </c>
      <c r="C178" s="38">
        <v>0.79377099891809877</v>
      </c>
      <c r="D178" s="38">
        <v>3.2309918325440914</v>
      </c>
      <c r="E178" s="37">
        <f t="shared" si="30"/>
        <v>369.2850554019858</v>
      </c>
      <c r="F178" s="38">
        <v>4.0728135580203055</v>
      </c>
      <c r="G178" s="84"/>
      <c r="H178" s="39">
        <v>142.73249736455847</v>
      </c>
      <c r="I178" s="38">
        <v>0.78953293692048732</v>
      </c>
      <c r="J178" s="38">
        <v>3.0733804062785386</v>
      </c>
      <c r="K178" s="37">
        <f t="shared" si="31"/>
        <v>353.24126429959091</v>
      </c>
      <c r="L178" s="38">
        <v>3.8946912785080157</v>
      </c>
      <c r="M178" s="84"/>
      <c r="N178" s="39">
        <v>143.8602737812889</v>
      </c>
      <c r="O178" s="38">
        <v>0.8153277506141734</v>
      </c>
      <c r="P178" s="38">
        <v>3.0588435248858103</v>
      </c>
      <c r="Q178" s="37">
        <f t="shared" si="32"/>
        <v>351.28347111681126</v>
      </c>
      <c r="R178" s="38">
        <v>3.7532549646553313</v>
      </c>
      <c r="S178" s="84"/>
      <c r="T178" s="39">
        <v>143.29638557292367</v>
      </c>
      <c r="U178" s="38">
        <v>0.8024303437673268</v>
      </c>
      <c r="V178" s="38">
        <v>3.0661119655821745</v>
      </c>
      <c r="W178" s="37">
        <f t="shared" si="33"/>
        <v>352.26236770820117</v>
      </c>
      <c r="X178" s="38">
        <v>3.8227613255191639</v>
      </c>
      <c r="Y178" s="84"/>
      <c r="Z178" s="39">
        <v>145.25764458423367</v>
      </c>
      <c r="AA178" s="38">
        <v>0.80454937476613253</v>
      </c>
      <c r="AB178" s="38">
        <v>3.1449176787149509</v>
      </c>
      <c r="AC178" s="37">
        <f t="shared" si="34"/>
        <v>360.28426325939841</v>
      </c>
      <c r="AD178" s="38">
        <v>3.9108925406124921</v>
      </c>
      <c r="AE178" s="84"/>
      <c r="AF178" s="39">
        <v>133.8120271762661</v>
      </c>
      <c r="AG178" s="38">
        <v>0.71177473111825407</v>
      </c>
      <c r="AH178" s="38">
        <v>2.8308829154336119</v>
      </c>
      <c r="AI178" s="37">
        <f t="shared" si="35"/>
        <v>330.46897493990724</v>
      </c>
      <c r="AJ178" s="38">
        <v>3.9767306820642716</v>
      </c>
      <c r="AK178" s="84"/>
      <c r="AL178" s="39">
        <v>138.83615047877748</v>
      </c>
      <c r="AM178" s="38">
        <v>0.76355124086621373</v>
      </c>
      <c r="AN178" s="38">
        <v>2.9448632201597111</v>
      </c>
      <c r="AO178" s="37">
        <f t="shared" si="36"/>
        <v>340.87622302835945</v>
      </c>
      <c r="AP178" s="38">
        <v>3.8574217028318278</v>
      </c>
      <c r="AQ178" s="84"/>
      <c r="AR178" s="14"/>
      <c r="AS178" s="14"/>
      <c r="AT178" s="14"/>
      <c r="AU178" s="14"/>
      <c r="AV178" s="14"/>
      <c r="AW178" s="14"/>
      <c r="AX178" s="14"/>
      <c r="AY178" s="14"/>
      <c r="AZ178" s="14"/>
      <c r="BA178" s="14"/>
      <c r="BB178" s="14"/>
      <c r="BC178" s="14"/>
      <c r="BD178" s="14"/>
      <c r="BE178" s="14"/>
      <c r="BF178" s="14"/>
      <c r="BG178" s="14"/>
      <c r="BH178" s="14"/>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row>
    <row r="179" spans="1:256" s="13" customFormat="1" x14ac:dyDescent="0.25">
      <c r="A179" s="14">
        <v>197</v>
      </c>
      <c r="B179" s="39">
        <v>147.44878638609657</v>
      </c>
      <c r="C179" s="38">
        <v>0.78975572479055955</v>
      </c>
      <c r="D179" s="38">
        <v>3.2339405955564562</v>
      </c>
      <c r="E179" s="37">
        <f t="shared" si="30"/>
        <v>372.51899599754228</v>
      </c>
      <c r="F179" s="38">
        <v>4.0973206530257285</v>
      </c>
      <c r="G179" s="84"/>
      <c r="H179" s="39">
        <v>143.52203030147894</v>
      </c>
      <c r="I179" s="38">
        <v>0.78571869575974063</v>
      </c>
      <c r="J179" s="38">
        <v>3.0761699928068089</v>
      </c>
      <c r="K179" s="37">
        <f t="shared" si="31"/>
        <v>356.31743429239771</v>
      </c>
      <c r="L179" s="38">
        <v>3.9172292832800713</v>
      </c>
      <c r="M179" s="84"/>
      <c r="N179" s="39">
        <v>144.67560153190306</v>
      </c>
      <c r="O179" s="38">
        <v>0.81157195378938951</v>
      </c>
      <c r="P179" s="38">
        <v>3.0615120369961817</v>
      </c>
      <c r="Q179" s="37">
        <f t="shared" si="32"/>
        <v>354.34498315380745</v>
      </c>
      <c r="R179" s="38">
        <v>3.7739679441686778</v>
      </c>
      <c r="S179" s="84"/>
      <c r="T179" s="39">
        <v>144.09881591669102</v>
      </c>
      <c r="U179" s="38">
        <v>0.79864532477456862</v>
      </c>
      <c r="V179" s="38">
        <v>3.0688410149014951</v>
      </c>
      <c r="W179" s="37">
        <f t="shared" si="33"/>
        <v>355.33120872310269</v>
      </c>
      <c r="X179" s="38">
        <v>3.8443625082786839</v>
      </c>
      <c r="Y179" s="84"/>
      <c r="Z179" s="39">
        <v>146.06219395899981</v>
      </c>
      <c r="AA179" s="38">
        <v>0.80066383928996743</v>
      </c>
      <c r="AB179" s="38">
        <v>3.1477263162763194</v>
      </c>
      <c r="AC179" s="37">
        <f t="shared" si="34"/>
        <v>363.43198957567472</v>
      </c>
      <c r="AD179" s="38">
        <v>3.9334400352741001</v>
      </c>
      <c r="AE179" s="84"/>
      <c r="AF179" s="39">
        <v>134.52380190738432</v>
      </c>
      <c r="AG179" s="38">
        <v>0.70810490269363413</v>
      </c>
      <c r="AH179" s="38">
        <v>2.8333314966410055</v>
      </c>
      <c r="AI179" s="37">
        <f t="shared" si="35"/>
        <v>333.30230643654824</v>
      </c>
      <c r="AJ179" s="38">
        <v>4.0008612617325117</v>
      </c>
      <c r="AK179" s="84"/>
      <c r="AL179" s="39">
        <v>139.59970171964369</v>
      </c>
      <c r="AM179" s="38">
        <v>0.75983842824151537</v>
      </c>
      <c r="AN179" s="38">
        <v>2.9474217668185938</v>
      </c>
      <c r="AO179" s="37">
        <f t="shared" si="36"/>
        <v>343.82364479517804</v>
      </c>
      <c r="AP179" s="38">
        <v>3.8796960978397914</v>
      </c>
      <c r="AQ179" s="84"/>
      <c r="AR179" s="14"/>
      <c r="AS179" s="14"/>
      <c r="AT179" s="14"/>
      <c r="AU179" s="14"/>
      <c r="AV179" s="14"/>
      <c r="AW179" s="14"/>
      <c r="AX179" s="14"/>
      <c r="AY179" s="14"/>
      <c r="AZ179" s="14"/>
      <c r="BA179" s="14"/>
      <c r="BB179" s="14"/>
      <c r="BC179" s="14"/>
      <c r="BD179" s="14"/>
      <c r="BE179" s="14"/>
      <c r="BF179" s="14"/>
      <c r="BG179" s="14"/>
      <c r="BH179" s="14"/>
    </row>
    <row r="180" spans="1:256" s="13" customFormat="1" x14ac:dyDescent="0.25">
      <c r="A180" s="14">
        <v>198</v>
      </c>
      <c r="B180" s="39">
        <v>148.23854211088712</v>
      </c>
      <c r="C180" s="38">
        <v>0.7857351767964289</v>
      </c>
      <c r="D180" s="38">
        <v>3.2368303537470542</v>
      </c>
      <c r="E180" s="37">
        <f t="shared" si="30"/>
        <v>375.75582635128933</v>
      </c>
      <c r="F180" s="38">
        <v>4.1220304715197251</v>
      </c>
      <c r="G180" s="84"/>
      <c r="H180" s="39">
        <v>144.30774899723869</v>
      </c>
      <c r="I180" s="38">
        <v>0.78189643388587626</v>
      </c>
      <c r="J180" s="38">
        <v>3.07890512926204</v>
      </c>
      <c r="K180" s="37">
        <f t="shared" si="31"/>
        <v>359.39633942165972</v>
      </c>
      <c r="L180" s="38">
        <v>3.9399573868800606</v>
      </c>
      <c r="M180" s="84"/>
      <c r="N180" s="39">
        <v>145.48717348569247</v>
      </c>
      <c r="O180" s="38">
        <v>0.80780490767875079</v>
      </c>
      <c r="P180" s="38">
        <v>3.0641264837071023</v>
      </c>
      <c r="Q180" s="37">
        <f t="shared" si="32"/>
        <v>357.40910963751458</v>
      </c>
      <c r="R180" s="38">
        <v>3.7948592585509311</v>
      </c>
      <c r="S180" s="84"/>
      <c r="T180" s="39">
        <v>144.89746124146558</v>
      </c>
      <c r="U180" s="38">
        <v>0.79485067078231708</v>
      </c>
      <c r="V180" s="38">
        <v>3.0715158064845713</v>
      </c>
      <c r="W180" s="37">
        <f t="shared" si="33"/>
        <v>358.40272452958726</v>
      </c>
      <c r="X180" s="38">
        <v>3.8661476408136819</v>
      </c>
      <c r="Y180" s="84"/>
      <c r="Z180" s="39">
        <v>146.86285779828978</v>
      </c>
      <c r="AA180" s="38">
        <v>0.79677004223760406</v>
      </c>
      <c r="AB180" s="38">
        <v>3.1504784187270785</v>
      </c>
      <c r="AC180" s="37">
        <f t="shared" si="34"/>
        <v>366.58246799440178</v>
      </c>
      <c r="AD180" s="38">
        <v>3.9561772501300982</v>
      </c>
      <c r="AE180" s="84"/>
      <c r="AF180" s="39">
        <v>135.23190681007796</v>
      </c>
      <c r="AG180" s="38">
        <v>0.70443207965428911</v>
      </c>
      <c r="AH180" s="38">
        <v>2.8357337746244733</v>
      </c>
      <c r="AI180" s="37">
        <f t="shared" si="35"/>
        <v>336.13804021117272</v>
      </c>
      <c r="AJ180" s="38">
        <v>4.0251947949360662</v>
      </c>
      <c r="AK180" s="84"/>
      <c r="AL180" s="39">
        <v>140.35954014788521</v>
      </c>
      <c r="AM180" s="38">
        <v>0.75611849366651995</v>
      </c>
      <c r="AN180" s="38">
        <v>2.9499301291657876</v>
      </c>
      <c r="AO180" s="37">
        <f t="shared" si="36"/>
        <v>346.77357492434385</v>
      </c>
      <c r="AP180" s="38">
        <v>3.9021595918771306</v>
      </c>
      <c r="AQ180" s="84"/>
      <c r="AR180" s="14"/>
      <c r="AS180" s="14"/>
      <c r="AT180" s="14"/>
      <c r="AU180" s="14"/>
      <c r="AV180" s="14"/>
      <c r="AW180" s="14"/>
      <c r="AX180" s="14"/>
      <c r="AY180" s="14"/>
      <c r="AZ180" s="14"/>
      <c r="BA180" s="14"/>
      <c r="BB180" s="14"/>
      <c r="BC180" s="14"/>
      <c r="BD180" s="14"/>
      <c r="BE180" s="14"/>
      <c r="BF180" s="14"/>
      <c r="BG180" s="14"/>
      <c r="BH180" s="14"/>
    </row>
    <row r="181" spans="1:256" s="13" customFormat="1" x14ac:dyDescent="0.25">
      <c r="A181" s="14">
        <v>199</v>
      </c>
      <c r="B181" s="39">
        <v>149.02427728768353</v>
      </c>
      <c r="C181" s="38">
        <v>0.78171013442199921</v>
      </c>
      <c r="D181" s="38">
        <v>3.2396625325922521</v>
      </c>
      <c r="E181" s="37">
        <f t="shared" si="30"/>
        <v>378.99548888388159</v>
      </c>
      <c r="F181" s="38">
        <v>4.1469443641285668</v>
      </c>
      <c r="G181" s="84"/>
      <c r="H181" s="39">
        <v>145.08964543112455</v>
      </c>
      <c r="I181" s="38">
        <v>0.77806693839476537</v>
      </c>
      <c r="J181" s="38">
        <v>3.0815871345509156</v>
      </c>
      <c r="K181" s="37">
        <f t="shared" si="31"/>
        <v>362.47792655621066</v>
      </c>
      <c r="L181" s="38">
        <v>3.962876814823685</v>
      </c>
      <c r="M181" s="84"/>
      <c r="N181" s="39">
        <v>146.29497839337122</v>
      </c>
      <c r="O181" s="38">
        <v>0.80402744019974648</v>
      </c>
      <c r="P181" s="38">
        <v>3.0666882132589683</v>
      </c>
      <c r="Q181" s="37">
        <f t="shared" si="32"/>
        <v>360.47579785077352</v>
      </c>
      <c r="R181" s="38">
        <v>3.8159300770536433</v>
      </c>
      <c r="S181" s="84"/>
      <c r="T181" s="39">
        <v>145.6923119122479</v>
      </c>
      <c r="U181" s="38">
        <v>0.79104718929725237</v>
      </c>
      <c r="V181" s="38">
        <v>3.074137673904942</v>
      </c>
      <c r="W181" s="37">
        <f t="shared" si="33"/>
        <v>361.4768622034922</v>
      </c>
      <c r="X181" s="38">
        <v>3.8881179200577045</v>
      </c>
      <c r="Y181" s="84"/>
      <c r="Z181" s="39">
        <v>147.65962784052738</v>
      </c>
      <c r="AA181" s="38">
        <v>0.79286878731087285</v>
      </c>
      <c r="AB181" s="38">
        <v>3.1531753729256105</v>
      </c>
      <c r="AC181" s="37">
        <f t="shared" si="34"/>
        <v>369.73564336732738</v>
      </c>
      <c r="AD181" s="38">
        <v>3.979105443285285</v>
      </c>
      <c r="AE181" s="84"/>
      <c r="AF181" s="39">
        <v>135.93633888973224</v>
      </c>
      <c r="AG181" s="38">
        <v>0.70075693763565994</v>
      </c>
      <c r="AH181" s="38">
        <v>2.8380908682662729</v>
      </c>
      <c r="AI181" s="37">
        <f t="shared" si="35"/>
        <v>338.97613107943897</v>
      </c>
      <c r="AJ181" s="38">
        <v>4.0497325122202197</v>
      </c>
      <c r="AK181" s="84"/>
      <c r="AL181" s="39">
        <v>141.11565864155173</v>
      </c>
      <c r="AM181" s="38">
        <v>0.7523921889176961</v>
      </c>
      <c r="AN181" s="38">
        <v>2.9523895407626206</v>
      </c>
      <c r="AO181" s="37">
        <f t="shared" si="36"/>
        <v>349.72596446510647</v>
      </c>
      <c r="AP181" s="38">
        <v>3.9248133824816813</v>
      </c>
      <c r="AQ181" s="84"/>
      <c r="AR181" s="14"/>
      <c r="AS181" s="14"/>
      <c r="AT181" s="14"/>
      <c r="AU181" s="14"/>
      <c r="AV181" s="14"/>
      <c r="AW181" s="14"/>
      <c r="AX181" s="14"/>
      <c r="AY181" s="14"/>
      <c r="AZ181" s="14"/>
      <c r="BA181" s="14"/>
      <c r="BB181" s="14"/>
      <c r="BC181" s="14"/>
      <c r="BD181" s="14"/>
      <c r="BE181" s="14"/>
      <c r="BF181" s="14"/>
      <c r="BG181" s="14"/>
      <c r="BH181" s="14"/>
    </row>
    <row r="182" spans="1:256" s="13" customFormat="1" x14ac:dyDescent="0.25">
      <c r="A182" s="14">
        <v>200</v>
      </c>
      <c r="B182" s="39">
        <v>149.80598742210555</v>
      </c>
      <c r="C182" s="38">
        <v>0.77768958642786856</v>
      </c>
      <c r="D182" s="38">
        <v>3.242438519458871</v>
      </c>
      <c r="E182" s="37">
        <f t="shared" si="30"/>
        <v>382.23792740334045</v>
      </c>
      <c r="F182" s="38">
        <v>4.1716541826225635</v>
      </c>
      <c r="G182" s="84"/>
      <c r="H182" s="39">
        <v>145.86771236951932</v>
      </c>
      <c r="I182" s="38">
        <v>0.77424467652090101</v>
      </c>
      <c r="J182" s="38">
        <v>3.08421729141347</v>
      </c>
      <c r="K182" s="37">
        <f t="shared" si="31"/>
        <v>365.56214384762416</v>
      </c>
      <c r="L182" s="38">
        <v>3.9856049184236744</v>
      </c>
      <c r="M182" s="84"/>
      <c r="N182" s="39">
        <v>147.09900583357094</v>
      </c>
      <c r="O182" s="38">
        <v>0.80026039408910776</v>
      </c>
      <c r="P182" s="38">
        <v>3.0691985359874008</v>
      </c>
      <c r="Q182" s="37">
        <f t="shared" si="32"/>
        <v>363.54499638676094</v>
      </c>
      <c r="R182" s="38">
        <v>3.8368213914358966</v>
      </c>
      <c r="S182" s="84"/>
      <c r="T182" s="39">
        <v>146.48335910154515</v>
      </c>
      <c r="U182" s="38">
        <v>0.78725253530500083</v>
      </c>
      <c r="V182" s="38">
        <v>3.0767079137004356</v>
      </c>
      <c r="W182" s="37">
        <f t="shared" si="33"/>
        <v>364.55357011719263</v>
      </c>
      <c r="X182" s="38">
        <v>3.9099030525927025</v>
      </c>
      <c r="Y182" s="84"/>
      <c r="Z182" s="39">
        <v>148.45249662783826</v>
      </c>
      <c r="AA182" s="38">
        <v>0.78897499025850948</v>
      </c>
      <c r="AB182" s="38">
        <v>3.1558185277231359</v>
      </c>
      <c r="AC182" s="37">
        <f t="shared" si="34"/>
        <v>372.8914618950505</v>
      </c>
      <c r="AD182" s="38">
        <v>4.0018426581412836</v>
      </c>
      <c r="AE182" s="84"/>
      <c r="AF182" s="39">
        <v>136.63709582736792</v>
      </c>
      <c r="AG182" s="38">
        <v>0.69708411459631492</v>
      </c>
      <c r="AH182" s="38">
        <v>2.8404038650291952</v>
      </c>
      <c r="AI182" s="37">
        <f t="shared" si="35"/>
        <v>341.81653494446817</v>
      </c>
      <c r="AJ182" s="38">
        <v>4.0740660454237743</v>
      </c>
      <c r="AK182" s="84"/>
      <c r="AL182" s="39">
        <v>141.86805083046943</v>
      </c>
      <c r="AM182" s="38">
        <v>0.74867225434270068</v>
      </c>
      <c r="AN182" s="38">
        <v>2.9548012005082982</v>
      </c>
      <c r="AO182" s="37">
        <f t="shared" si="36"/>
        <v>352.68076566561479</v>
      </c>
      <c r="AP182" s="38">
        <v>3.9472768765190205</v>
      </c>
      <c r="AQ182" s="84"/>
      <c r="AR182" s="14"/>
      <c r="AS182" s="14"/>
      <c r="AT182" s="14"/>
      <c r="AU182" s="14"/>
      <c r="AV182" s="14"/>
      <c r="AW182" s="14"/>
      <c r="AX182" s="14"/>
      <c r="AY182" s="14"/>
      <c r="AZ182" s="14"/>
      <c r="BA182" s="14"/>
      <c r="BB182" s="14"/>
      <c r="BC182" s="14"/>
      <c r="BD182" s="14"/>
      <c r="BE182" s="14"/>
      <c r="BF182" s="14"/>
      <c r="BG182" s="14"/>
      <c r="BH182" s="14"/>
    </row>
    <row r="183" spans="1:256" s="13" customFormat="1" x14ac:dyDescent="0.25">
      <c r="A183" s="14"/>
      <c r="B183" s="39"/>
      <c r="C183" s="38"/>
      <c r="D183" s="38"/>
      <c r="E183" s="38"/>
      <c r="F183" s="38"/>
      <c r="G183" s="84"/>
      <c r="H183" s="39"/>
      <c r="I183" s="38"/>
      <c r="J183" s="38"/>
      <c r="K183" s="38"/>
      <c r="L183" s="38"/>
      <c r="M183" s="84"/>
      <c r="N183" s="39"/>
      <c r="O183" s="38"/>
      <c r="P183" s="38"/>
      <c r="Q183" s="38"/>
      <c r="R183" s="38"/>
      <c r="S183" s="84"/>
      <c r="T183" s="39"/>
      <c r="U183" s="38"/>
      <c r="V183" s="38"/>
      <c r="W183" s="38"/>
      <c r="X183" s="38"/>
      <c r="Y183" s="84"/>
      <c r="Z183" s="39"/>
      <c r="AA183" s="38"/>
      <c r="AB183" s="38"/>
      <c r="AC183" s="38"/>
      <c r="AD183" s="38"/>
      <c r="AE183" s="84"/>
      <c r="AF183" s="39"/>
      <c r="AG183" s="38"/>
      <c r="AH183" s="38"/>
      <c r="AI183" s="38"/>
      <c r="AJ183" s="38"/>
      <c r="AK183" s="84"/>
      <c r="AL183" s="39"/>
      <c r="AM183" s="38"/>
      <c r="AN183" s="38"/>
      <c r="AO183" s="38"/>
      <c r="AP183" s="38"/>
      <c r="AQ183" s="84"/>
      <c r="AR183" s="14"/>
      <c r="AS183" s="14"/>
      <c r="AT183" s="14"/>
      <c r="AU183" s="14"/>
      <c r="AV183" s="14"/>
      <c r="AW183" s="14"/>
      <c r="AX183" s="14"/>
      <c r="AY183" s="14"/>
      <c r="AZ183" s="14"/>
      <c r="BA183" s="14"/>
      <c r="BB183" s="14"/>
      <c r="BC183" s="14"/>
      <c r="BD183" s="14"/>
      <c r="BE183" s="14"/>
      <c r="BF183" s="14"/>
      <c r="BG183" s="14"/>
      <c r="BH183" s="14"/>
    </row>
    <row r="184" spans="1:256" s="13" customFormat="1" x14ac:dyDescent="0.25">
      <c r="A184" s="30"/>
      <c r="B184" s="80"/>
      <c r="C184" s="81"/>
      <c r="D184" s="81"/>
      <c r="E184" s="81"/>
      <c r="F184" s="81"/>
      <c r="G184" s="30"/>
      <c r="H184" s="80"/>
      <c r="I184" s="81"/>
      <c r="J184" s="81"/>
      <c r="K184" s="81"/>
      <c r="L184" s="81"/>
      <c r="M184" s="30"/>
      <c r="N184" s="80"/>
      <c r="O184" s="81"/>
      <c r="P184" s="81"/>
      <c r="Q184" s="81"/>
      <c r="R184" s="81"/>
      <c r="S184" s="30"/>
      <c r="T184" s="80"/>
      <c r="U184" s="81"/>
      <c r="V184" s="81"/>
      <c r="W184" s="81"/>
      <c r="X184" s="81"/>
      <c r="Y184" s="30"/>
      <c r="Z184" s="80"/>
      <c r="AA184" s="81"/>
      <c r="AB184" s="81"/>
      <c r="AC184" s="81"/>
      <c r="AD184" s="81"/>
      <c r="AE184" s="30"/>
      <c r="AF184" s="80"/>
      <c r="AG184" s="81"/>
      <c r="AH184" s="81"/>
      <c r="AI184" s="81"/>
      <c r="AJ184" s="81"/>
      <c r="AK184" s="30"/>
      <c r="AL184" s="80"/>
      <c r="AM184" s="81"/>
      <c r="AN184" s="81"/>
      <c r="AO184" s="81"/>
      <c r="AP184" s="81"/>
      <c r="AQ184" s="30"/>
      <c r="AR184" s="14"/>
      <c r="AS184" s="14"/>
      <c r="AT184" s="14"/>
      <c r="AU184" s="14"/>
      <c r="AV184" s="14"/>
      <c r="AW184" s="14"/>
      <c r="AX184" s="14"/>
      <c r="AY184" s="14"/>
      <c r="AZ184" s="14"/>
      <c r="BA184" s="14"/>
      <c r="BB184" s="14"/>
      <c r="BC184" s="14"/>
      <c r="BD184" s="14"/>
      <c r="BE184" s="14"/>
      <c r="BF184" s="14"/>
      <c r="BG184" s="14"/>
      <c r="BH184" s="14"/>
    </row>
    <row r="185" spans="1:256" s="13" customFormat="1" x14ac:dyDescent="0.25">
      <c r="A185" s="30"/>
      <c r="B185" s="80"/>
      <c r="C185" s="81"/>
      <c r="D185" s="81"/>
      <c r="E185" s="81"/>
      <c r="F185" s="81"/>
      <c r="G185" s="30"/>
      <c r="H185" s="80"/>
      <c r="I185" s="81"/>
      <c r="J185" s="81"/>
      <c r="K185" s="81"/>
      <c r="L185" s="81"/>
      <c r="M185" s="30"/>
      <c r="N185" s="80"/>
      <c r="O185" s="81"/>
      <c r="P185" s="81"/>
      <c r="Q185" s="81"/>
      <c r="R185" s="81"/>
      <c r="S185" s="30"/>
      <c r="T185" s="80"/>
      <c r="U185" s="81"/>
      <c r="V185" s="81"/>
      <c r="W185" s="81"/>
      <c r="X185" s="81"/>
      <c r="Y185" s="30"/>
      <c r="Z185" s="80"/>
      <c r="AA185" s="81"/>
      <c r="AB185" s="81"/>
      <c r="AC185" s="81"/>
      <c r="AD185" s="81"/>
      <c r="AE185" s="30"/>
      <c r="AF185" s="80"/>
      <c r="AG185" s="81"/>
      <c r="AH185" s="81"/>
      <c r="AI185" s="81"/>
      <c r="AJ185" s="81"/>
      <c r="AK185" s="30"/>
      <c r="AL185" s="80"/>
      <c r="AM185" s="81"/>
      <c r="AN185" s="81"/>
      <c r="AO185" s="81"/>
      <c r="AP185" s="81"/>
      <c r="AQ185" s="30"/>
      <c r="AR185" s="14"/>
      <c r="AS185" s="14"/>
      <c r="AT185" s="14"/>
      <c r="AU185" s="14"/>
      <c r="AV185" s="14"/>
      <c r="AW185" s="14"/>
      <c r="AX185" s="14"/>
      <c r="AY185" s="14"/>
      <c r="AZ185" s="14"/>
      <c r="BA185" s="14"/>
      <c r="BB185" s="14"/>
      <c r="BC185" s="14"/>
      <c r="BD185" s="14"/>
      <c r="BE185" s="14"/>
      <c r="BF185" s="14"/>
      <c r="BG185" s="14"/>
      <c r="BH185" s="14"/>
    </row>
    <row r="186" spans="1:256" s="13" customFormat="1" x14ac:dyDescent="0.25">
      <c r="A186" s="30"/>
      <c r="B186" s="80"/>
      <c r="C186" s="81"/>
      <c r="D186" s="81"/>
      <c r="E186" s="81"/>
      <c r="F186" s="81"/>
      <c r="G186" s="30"/>
      <c r="H186" s="80"/>
      <c r="I186" s="81"/>
      <c r="J186" s="81"/>
      <c r="K186" s="81"/>
      <c r="L186" s="81"/>
      <c r="M186" s="30"/>
      <c r="N186" s="80"/>
      <c r="O186" s="81"/>
      <c r="P186" s="81"/>
      <c r="Q186" s="81"/>
      <c r="R186" s="81"/>
      <c r="S186" s="30"/>
      <c r="T186" s="80"/>
      <c r="U186" s="81"/>
      <c r="V186" s="81"/>
      <c r="W186" s="81"/>
      <c r="X186" s="81"/>
      <c r="Y186" s="30"/>
      <c r="Z186" s="80"/>
      <c r="AA186" s="81"/>
      <c r="AB186" s="81"/>
      <c r="AC186" s="81"/>
      <c r="AD186" s="81"/>
      <c r="AE186" s="30"/>
      <c r="AF186" s="80"/>
      <c r="AG186" s="81"/>
      <c r="AH186" s="81"/>
      <c r="AI186" s="81"/>
      <c r="AJ186" s="81"/>
      <c r="AK186" s="30"/>
      <c r="AL186" s="80"/>
      <c r="AM186" s="81"/>
      <c r="AN186" s="81"/>
      <c r="AO186" s="81"/>
      <c r="AP186" s="81"/>
      <c r="AQ186" s="30"/>
      <c r="AR186" s="14"/>
      <c r="AS186" s="14"/>
      <c r="AT186" s="14"/>
      <c r="AU186" s="14"/>
      <c r="AV186" s="14"/>
      <c r="AW186" s="14"/>
      <c r="AX186" s="14"/>
      <c r="AY186" s="14"/>
      <c r="AZ186" s="14"/>
      <c r="BA186" s="14"/>
      <c r="BB186" s="14"/>
      <c r="BC186" s="14"/>
      <c r="BD186" s="14"/>
      <c r="BE186" s="14"/>
      <c r="BF186" s="14"/>
      <c r="BG186" s="14"/>
      <c r="BH186" s="14"/>
    </row>
    <row r="187" spans="1:256" s="13" customFormat="1" x14ac:dyDescent="0.25">
      <c r="A187" s="30"/>
      <c r="B187" s="80"/>
      <c r="C187" s="81"/>
      <c r="D187" s="81"/>
      <c r="E187" s="81"/>
      <c r="F187" s="81"/>
      <c r="G187" s="30"/>
      <c r="H187" s="80"/>
      <c r="I187" s="81"/>
      <c r="J187" s="81"/>
      <c r="K187" s="81"/>
      <c r="L187" s="81"/>
      <c r="M187" s="30"/>
      <c r="N187" s="80"/>
      <c r="O187" s="81"/>
      <c r="P187" s="81"/>
      <c r="Q187" s="81"/>
      <c r="R187" s="81"/>
      <c r="S187" s="30"/>
      <c r="T187" s="80"/>
      <c r="U187" s="81"/>
      <c r="V187" s="81"/>
      <c r="W187" s="81"/>
      <c r="X187" s="81"/>
      <c r="Y187" s="30"/>
      <c r="Z187" s="80"/>
      <c r="AA187" s="81"/>
      <c r="AB187" s="81"/>
      <c r="AC187" s="81"/>
      <c r="AD187" s="81"/>
      <c r="AE187" s="30"/>
      <c r="AF187" s="80"/>
      <c r="AG187" s="81"/>
      <c r="AH187" s="81"/>
      <c r="AI187" s="81"/>
      <c r="AJ187" s="81"/>
      <c r="AK187" s="30"/>
      <c r="AL187" s="80"/>
      <c r="AM187" s="81"/>
      <c r="AN187" s="81"/>
      <c r="AO187" s="81"/>
      <c r="AP187" s="81"/>
      <c r="AQ187" s="30"/>
      <c r="AR187" s="14"/>
      <c r="AS187" s="14"/>
      <c r="AT187" s="14"/>
      <c r="AU187" s="14"/>
      <c r="AV187" s="14"/>
      <c r="AW187" s="14"/>
      <c r="AX187" s="14"/>
      <c r="AY187" s="14"/>
      <c r="AZ187" s="14"/>
      <c r="BA187" s="14"/>
      <c r="BB187" s="14"/>
      <c r="BC187" s="14"/>
      <c r="BD187" s="14"/>
      <c r="BE187" s="14"/>
      <c r="BF187" s="14"/>
      <c r="BG187" s="14"/>
      <c r="BH187" s="14"/>
    </row>
    <row r="188" spans="1:256" s="13" customFormat="1" x14ac:dyDescent="0.25">
      <c r="A188" s="30"/>
      <c r="B188" s="39"/>
      <c r="C188" s="38"/>
      <c r="D188" s="38"/>
      <c r="E188" s="38"/>
      <c r="F188" s="38"/>
      <c r="G188" s="30"/>
      <c r="H188" s="39"/>
      <c r="I188" s="38"/>
      <c r="J188" s="38"/>
      <c r="K188" s="38"/>
      <c r="L188" s="38"/>
      <c r="M188" s="30"/>
      <c r="N188" s="39"/>
      <c r="O188" s="38"/>
      <c r="P188" s="38"/>
      <c r="Q188" s="38"/>
      <c r="R188" s="38"/>
      <c r="S188" s="30"/>
      <c r="T188" s="39"/>
      <c r="U188" s="38"/>
      <c r="V188" s="38"/>
      <c r="W188" s="38"/>
      <c r="X188" s="38"/>
      <c r="Y188" s="30"/>
      <c r="Z188" s="39"/>
      <c r="AA188" s="38"/>
      <c r="AB188" s="38"/>
      <c r="AC188" s="38"/>
      <c r="AD188" s="38"/>
      <c r="AE188" s="30"/>
      <c r="AF188" s="39"/>
      <c r="AG188" s="38"/>
      <c r="AH188" s="38"/>
      <c r="AI188" s="38"/>
      <c r="AJ188" s="38"/>
      <c r="AK188" s="30"/>
      <c r="AL188" s="39"/>
      <c r="AM188" s="38"/>
      <c r="AN188" s="38"/>
      <c r="AO188" s="38"/>
      <c r="AP188" s="38"/>
      <c r="AQ188" s="30"/>
      <c r="AR188" s="14"/>
      <c r="AS188" s="14"/>
      <c r="AT188" s="14"/>
      <c r="AU188" s="14"/>
      <c r="AV188" s="14"/>
      <c r="AW188" s="14"/>
      <c r="AX188" s="14"/>
      <c r="AY188" s="14"/>
      <c r="AZ188" s="14"/>
      <c r="BA188" s="14"/>
      <c r="BB188" s="14"/>
      <c r="BC188" s="14"/>
      <c r="BD188" s="14"/>
      <c r="BE188" s="14"/>
      <c r="BF188" s="14"/>
      <c r="BG188" s="14"/>
      <c r="BH188" s="14"/>
    </row>
    <row r="189" spans="1:256" s="13" customFormat="1" x14ac:dyDescent="0.25">
      <c r="A189" s="30"/>
      <c r="B189" s="39"/>
      <c r="C189" s="38"/>
      <c r="D189" s="38"/>
      <c r="E189" s="38"/>
      <c r="F189" s="38"/>
      <c r="G189" s="30"/>
      <c r="H189" s="39"/>
      <c r="I189" s="38"/>
      <c r="J189" s="38"/>
      <c r="K189" s="38"/>
      <c r="L189" s="38"/>
      <c r="M189" s="30"/>
      <c r="N189" s="39"/>
      <c r="O189" s="38"/>
      <c r="P189" s="38"/>
      <c r="Q189" s="38"/>
      <c r="R189" s="38"/>
      <c r="S189" s="30"/>
      <c r="T189" s="39"/>
      <c r="U189" s="38"/>
      <c r="V189" s="38"/>
      <c r="W189" s="38"/>
      <c r="X189" s="38"/>
      <c r="Y189" s="30"/>
      <c r="Z189" s="39"/>
      <c r="AA189" s="38"/>
      <c r="AB189" s="38"/>
      <c r="AC189" s="38"/>
      <c r="AD189" s="38"/>
      <c r="AE189" s="30"/>
      <c r="AF189" s="39"/>
      <c r="AG189" s="38"/>
      <c r="AH189" s="38"/>
      <c r="AI189" s="38"/>
      <c r="AJ189" s="38"/>
      <c r="AK189" s="30"/>
      <c r="AL189" s="39"/>
      <c r="AM189" s="38"/>
      <c r="AN189" s="38"/>
      <c r="AO189" s="38"/>
      <c r="AP189" s="38"/>
      <c r="AQ189" s="30"/>
      <c r="AR189" s="14"/>
      <c r="AS189" s="14"/>
      <c r="AT189" s="14"/>
      <c r="AU189" s="14"/>
      <c r="AV189" s="14"/>
      <c r="AW189" s="14"/>
      <c r="AX189" s="14"/>
      <c r="AY189" s="14"/>
      <c r="AZ189" s="14"/>
      <c r="BA189" s="14"/>
      <c r="BB189" s="14"/>
      <c r="BC189" s="14"/>
      <c r="BD189" s="14"/>
      <c r="BE189" s="14"/>
      <c r="BF189" s="14"/>
      <c r="BG189" s="14"/>
      <c r="BH189" s="14"/>
    </row>
    <row r="190" spans="1:256" s="13" customFormat="1" x14ac:dyDescent="0.25">
      <c r="A190" s="30"/>
      <c r="B190" s="39"/>
      <c r="C190" s="38"/>
      <c r="D190" s="38"/>
      <c r="E190" s="38"/>
      <c r="F190" s="38"/>
      <c r="G190" s="30"/>
      <c r="H190" s="39"/>
      <c r="I190" s="38"/>
      <c r="J190" s="38"/>
      <c r="K190" s="38"/>
      <c r="L190" s="38"/>
      <c r="M190" s="30"/>
      <c r="N190" s="39"/>
      <c r="O190" s="38"/>
      <c r="P190" s="38"/>
      <c r="Q190" s="38"/>
      <c r="R190" s="38"/>
      <c r="S190" s="30"/>
      <c r="T190" s="39"/>
      <c r="U190" s="38"/>
      <c r="V190" s="38"/>
      <c r="W190" s="38"/>
      <c r="X190" s="38"/>
      <c r="Y190" s="30"/>
      <c r="Z190" s="39"/>
      <c r="AA190" s="38"/>
      <c r="AB190" s="38"/>
      <c r="AC190" s="38"/>
      <c r="AD190" s="38"/>
      <c r="AE190" s="30"/>
      <c r="AF190" s="39"/>
      <c r="AG190" s="38"/>
      <c r="AH190" s="38"/>
      <c r="AI190" s="38"/>
      <c r="AJ190" s="38"/>
      <c r="AK190" s="30"/>
      <c r="AL190" s="39"/>
      <c r="AM190" s="38"/>
      <c r="AN190" s="38"/>
      <c r="AO190" s="38"/>
      <c r="AP190" s="38"/>
      <c r="AQ190" s="30"/>
      <c r="AR190" s="14"/>
      <c r="AS190" s="14"/>
      <c r="AT190" s="14"/>
      <c r="AU190" s="14"/>
      <c r="AV190" s="14"/>
      <c r="AW190" s="14"/>
      <c r="AX190" s="14"/>
      <c r="AY190" s="14"/>
      <c r="AZ190" s="14"/>
      <c r="BA190" s="14"/>
      <c r="BB190" s="14"/>
      <c r="BC190" s="14"/>
      <c r="BD190" s="14"/>
      <c r="BE190" s="14"/>
      <c r="BF190" s="14"/>
      <c r="BG190" s="14"/>
      <c r="BH190" s="14"/>
    </row>
    <row r="191" spans="1:256" s="13" customFormat="1" x14ac:dyDescent="0.25">
      <c r="A191" s="30"/>
      <c r="B191" s="39"/>
      <c r="C191" s="38"/>
      <c r="D191" s="38"/>
      <c r="E191" s="38"/>
      <c r="F191" s="38"/>
      <c r="G191" s="30"/>
      <c r="H191" s="39"/>
      <c r="I191" s="38"/>
      <c r="J191" s="38"/>
      <c r="K191" s="38"/>
      <c r="L191" s="38"/>
      <c r="M191" s="30"/>
      <c r="N191" s="39"/>
      <c r="O191" s="38"/>
      <c r="P191" s="38"/>
      <c r="Q191" s="38"/>
      <c r="R191" s="38"/>
      <c r="S191" s="30"/>
      <c r="T191" s="39"/>
      <c r="U191" s="38"/>
      <c r="V191" s="38"/>
      <c r="W191" s="38"/>
      <c r="X191" s="38"/>
      <c r="Y191" s="30"/>
      <c r="Z191" s="39"/>
      <c r="AA191" s="38"/>
      <c r="AB191" s="38"/>
      <c r="AC191" s="38"/>
      <c r="AD191" s="38"/>
      <c r="AE191" s="30"/>
      <c r="AF191" s="39"/>
      <c r="AG191" s="38"/>
      <c r="AH191" s="38"/>
      <c r="AI191" s="38"/>
      <c r="AJ191" s="38"/>
      <c r="AK191" s="30"/>
      <c r="AL191" s="39"/>
      <c r="AM191" s="38"/>
      <c r="AN191" s="38"/>
      <c r="AO191" s="38"/>
      <c r="AP191" s="38"/>
      <c r="AQ191" s="30"/>
      <c r="AR191" s="14"/>
      <c r="AS191" s="14"/>
      <c r="AT191" s="14"/>
      <c r="AU191" s="14"/>
      <c r="AV191" s="14"/>
      <c r="AW191" s="14"/>
      <c r="AX191" s="14"/>
      <c r="AY191" s="14"/>
      <c r="AZ191" s="14"/>
      <c r="BA191" s="14"/>
      <c r="BB191" s="14"/>
      <c r="BC191" s="14"/>
      <c r="BD191" s="14"/>
      <c r="BE191" s="14"/>
      <c r="BF191" s="14"/>
      <c r="BG191" s="14"/>
      <c r="BH191" s="14"/>
    </row>
    <row r="192" spans="1:256" s="13" customFormat="1" x14ac:dyDescent="0.25">
      <c r="A192" s="30"/>
      <c r="B192" s="39"/>
      <c r="C192" s="38"/>
      <c r="D192" s="38"/>
      <c r="E192" s="38"/>
      <c r="F192" s="38"/>
      <c r="G192" s="30"/>
      <c r="H192" s="39"/>
      <c r="I192" s="38"/>
      <c r="J192" s="38"/>
      <c r="K192" s="38"/>
      <c r="L192" s="38"/>
      <c r="M192" s="30"/>
      <c r="N192" s="39"/>
      <c r="O192" s="38"/>
      <c r="P192" s="38"/>
      <c r="Q192" s="38"/>
      <c r="R192" s="38"/>
      <c r="S192" s="30"/>
      <c r="T192" s="39"/>
      <c r="U192" s="38"/>
      <c r="V192" s="38"/>
      <c r="W192" s="38"/>
      <c r="X192" s="38"/>
      <c r="Y192" s="30"/>
      <c r="Z192" s="39"/>
      <c r="AA192" s="38"/>
      <c r="AB192" s="38"/>
      <c r="AC192" s="38"/>
      <c r="AD192" s="38"/>
      <c r="AE192" s="30"/>
      <c r="AF192" s="39"/>
      <c r="AG192" s="38"/>
      <c r="AH192" s="38"/>
      <c r="AI192" s="38"/>
      <c r="AJ192" s="38"/>
      <c r="AK192" s="30"/>
      <c r="AL192" s="39"/>
      <c r="AM192" s="38"/>
      <c r="AN192" s="38"/>
      <c r="AO192" s="38"/>
      <c r="AP192" s="38"/>
      <c r="AQ192" s="30"/>
      <c r="AR192" s="14"/>
      <c r="AS192" s="14"/>
      <c r="AT192" s="14"/>
      <c r="AU192" s="14"/>
      <c r="AV192" s="14"/>
      <c r="AW192" s="14"/>
      <c r="AX192" s="14"/>
      <c r="AY192" s="14"/>
      <c r="AZ192" s="14"/>
      <c r="BA192" s="14"/>
      <c r="BB192" s="14"/>
      <c r="BC192" s="14"/>
      <c r="BD192" s="14"/>
      <c r="BE192" s="14"/>
      <c r="BF192" s="14"/>
      <c r="BG192" s="14"/>
      <c r="BH192" s="14"/>
    </row>
    <row r="193" spans="1:60" s="13" customFormat="1" x14ac:dyDescent="0.25">
      <c r="A193" s="30"/>
      <c r="B193" s="39"/>
      <c r="C193" s="38"/>
      <c r="D193" s="38"/>
      <c r="E193" s="38"/>
      <c r="F193" s="38"/>
      <c r="G193" s="30"/>
      <c r="H193" s="39"/>
      <c r="I193" s="38"/>
      <c r="J193" s="38"/>
      <c r="K193" s="38"/>
      <c r="L193" s="38"/>
      <c r="M193" s="30"/>
      <c r="N193" s="39"/>
      <c r="O193" s="38"/>
      <c r="P193" s="38"/>
      <c r="Q193" s="38"/>
      <c r="R193" s="38"/>
      <c r="S193" s="30"/>
      <c r="T193" s="39"/>
      <c r="U193" s="38"/>
      <c r="V193" s="38"/>
      <c r="W193" s="38"/>
      <c r="X193" s="38"/>
      <c r="Y193" s="30"/>
      <c r="Z193" s="39"/>
      <c r="AA193" s="38"/>
      <c r="AB193" s="38"/>
      <c r="AC193" s="38"/>
      <c r="AD193" s="38"/>
      <c r="AE193" s="30"/>
      <c r="AF193" s="39"/>
      <c r="AG193" s="38"/>
      <c r="AH193" s="38"/>
      <c r="AI193" s="38"/>
      <c r="AJ193" s="38"/>
      <c r="AK193" s="30"/>
      <c r="AL193" s="39"/>
      <c r="AM193" s="38"/>
      <c r="AN193" s="38"/>
      <c r="AO193" s="38"/>
      <c r="AP193" s="38"/>
      <c r="AQ193" s="30"/>
      <c r="AR193" s="14"/>
      <c r="AS193" s="14"/>
      <c r="AT193" s="14"/>
      <c r="AU193" s="14"/>
      <c r="AV193" s="14"/>
      <c r="AW193" s="14"/>
      <c r="AX193" s="14"/>
      <c r="AY193" s="14"/>
      <c r="AZ193" s="14"/>
      <c r="BA193" s="14"/>
      <c r="BB193" s="14"/>
      <c r="BC193" s="14"/>
      <c r="BD193" s="14"/>
      <c r="BE193" s="14"/>
      <c r="BF193" s="14"/>
      <c r="BG193" s="14"/>
      <c r="BH193" s="14"/>
    </row>
    <row r="194" spans="1:60" s="13" customFormat="1" x14ac:dyDescent="0.25">
      <c r="A194" s="30"/>
      <c r="B194" s="39"/>
      <c r="C194" s="38"/>
      <c r="D194" s="38"/>
      <c r="E194" s="38"/>
      <c r="F194" s="38"/>
      <c r="G194" s="30"/>
      <c r="H194" s="39"/>
      <c r="I194" s="38"/>
      <c r="J194" s="38"/>
      <c r="K194" s="38"/>
      <c r="L194" s="38"/>
      <c r="M194" s="30"/>
      <c r="N194" s="39"/>
      <c r="O194" s="38"/>
      <c r="P194" s="38"/>
      <c r="Q194" s="38"/>
      <c r="R194" s="38"/>
      <c r="S194" s="30"/>
      <c r="T194" s="39"/>
      <c r="U194" s="38"/>
      <c r="V194" s="38"/>
      <c r="W194" s="38"/>
      <c r="X194" s="38"/>
      <c r="Y194" s="30"/>
      <c r="Z194" s="39"/>
      <c r="AA194" s="38"/>
      <c r="AB194" s="38"/>
      <c r="AC194" s="38"/>
      <c r="AD194" s="38"/>
      <c r="AE194" s="30"/>
      <c r="AF194" s="39"/>
      <c r="AG194" s="38"/>
      <c r="AH194" s="38"/>
      <c r="AI194" s="38"/>
      <c r="AJ194" s="38"/>
      <c r="AK194" s="30"/>
      <c r="AL194" s="39"/>
      <c r="AM194" s="38"/>
      <c r="AN194" s="38"/>
      <c r="AO194" s="38"/>
      <c r="AP194" s="38"/>
      <c r="AQ194" s="30"/>
      <c r="AR194" s="14"/>
      <c r="AS194" s="14"/>
      <c r="AT194" s="14"/>
      <c r="AU194" s="14"/>
      <c r="AV194" s="14"/>
      <c r="AW194" s="14"/>
      <c r="AX194" s="14"/>
      <c r="AY194" s="14"/>
      <c r="AZ194" s="14"/>
      <c r="BA194" s="14"/>
      <c r="BB194" s="14"/>
      <c r="BC194" s="14"/>
      <c r="BD194" s="14"/>
      <c r="BE194" s="14"/>
      <c r="BF194" s="14"/>
      <c r="BG194" s="14"/>
      <c r="BH194" s="14"/>
    </row>
    <row r="195" spans="1:60" s="13" customFormat="1" x14ac:dyDescent="0.25">
      <c r="A195" s="30"/>
      <c r="B195" s="39"/>
      <c r="C195" s="38"/>
      <c r="D195" s="38"/>
      <c r="E195" s="38"/>
      <c r="F195" s="38"/>
      <c r="G195" s="30"/>
      <c r="H195" s="39"/>
      <c r="I195" s="38"/>
      <c r="J195" s="38"/>
      <c r="K195" s="38"/>
      <c r="L195" s="38"/>
      <c r="M195" s="30"/>
      <c r="N195" s="39"/>
      <c r="O195" s="38"/>
      <c r="P195" s="38"/>
      <c r="Q195" s="38"/>
      <c r="R195" s="38"/>
      <c r="S195" s="30"/>
      <c r="T195" s="39"/>
      <c r="U195" s="38"/>
      <c r="V195" s="38"/>
      <c r="W195" s="38"/>
      <c r="X195" s="38"/>
      <c r="Y195" s="30"/>
      <c r="Z195" s="39"/>
      <c r="AA195" s="38"/>
      <c r="AB195" s="38"/>
      <c r="AC195" s="38"/>
      <c r="AD195" s="38"/>
      <c r="AE195" s="30"/>
      <c r="AF195" s="39"/>
      <c r="AG195" s="38"/>
      <c r="AH195" s="38"/>
      <c r="AI195" s="38"/>
      <c r="AJ195" s="38"/>
      <c r="AK195" s="30"/>
      <c r="AL195" s="39"/>
      <c r="AM195" s="38"/>
      <c r="AN195" s="38"/>
      <c r="AO195" s="38"/>
      <c r="AP195" s="38"/>
      <c r="AQ195" s="30"/>
      <c r="AR195" s="14"/>
      <c r="AS195" s="14"/>
      <c r="AT195" s="14"/>
      <c r="AU195" s="14"/>
      <c r="AV195" s="14"/>
      <c r="AW195" s="14"/>
      <c r="AX195" s="14"/>
      <c r="AY195" s="14"/>
      <c r="AZ195" s="14"/>
      <c r="BA195" s="14"/>
      <c r="BB195" s="14"/>
      <c r="BC195" s="14"/>
      <c r="BD195" s="14"/>
      <c r="BE195" s="14"/>
      <c r="BF195" s="14"/>
      <c r="BG195" s="14"/>
      <c r="BH195" s="14"/>
    </row>
    <row r="196" spans="1:60" s="13" customFormat="1" x14ac:dyDescent="0.25">
      <c r="A196" s="30"/>
      <c r="B196" s="39"/>
      <c r="C196" s="38"/>
      <c r="D196" s="38"/>
      <c r="E196" s="38"/>
      <c r="F196" s="38"/>
      <c r="G196" s="30"/>
      <c r="H196" s="39"/>
      <c r="I196" s="38"/>
      <c r="J196" s="38"/>
      <c r="K196" s="38"/>
      <c r="L196" s="38"/>
      <c r="M196" s="30"/>
      <c r="N196" s="39"/>
      <c r="O196" s="38"/>
      <c r="P196" s="38"/>
      <c r="Q196" s="38"/>
      <c r="R196" s="38"/>
      <c r="S196" s="30"/>
      <c r="T196" s="39"/>
      <c r="U196" s="38"/>
      <c r="V196" s="38"/>
      <c r="W196" s="38"/>
      <c r="X196" s="38"/>
      <c r="Y196" s="30"/>
      <c r="Z196" s="39"/>
      <c r="AA196" s="38"/>
      <c r="AB196" s="38"/>
      <c r="AC196" s="38"/>
      <c r="AD196" s="38"/>
      <c r="AE196" s="30"/>
      <c r="AF196" s="39"/>
      <c r="AG196" s="38"/>
      <c r="AH196" s="38"/>
      <c r="AI196" s="38"/>
      <c r="AJ196" s="38"/>
      <c r="AK196" s="30"/>
      <c r="AL196" s="39"/>
      <c r="AM196" s="38"/>
      <c r="AN196" s="38"/>
      <c r="AO196" s="38"/>
      <c r="AP196" s="38"/>
      <c r="AQ196" s="30"/>
      <c r="AR196" s="14"/>
      <c r="AS196" s="14"/>
      <c r="AT196" s="14"/>
      <c r="AU196" s="14"/>
      <c r="AV196" s="14"/>
      <c r="AW196" s="14"/>
      <c r="AX196" s="14"/>
      <c r="AY196" s="14"/>
      <c r="AZ196" s="14"/>
      <c r="BA196" s="14"/>
      <c r="BB196" s="14"/>
      <c r="BC196" s="14"/>
      <c r="BD196" s="14"/>
      <c r="BE196" s="14"/>
      <c r="BF196" s="14"/>
      <c r="BG196" s="14"/>
      <c r="BH196" s="14"/>
    </row>
    <row r="197" spans="1:60" s="13" customFormat="1" x14ac:dyDescent="0.25">
      <c r="A197" s="30"/>
      <c r="B197" s="39"/>
      <c r="C197" s="38"/>
      <c r="D197" s="38"/>
      <c r="E197" s="38"/>
      <c r="F197" s="38"/>
      <c r="G197" s="30"/>
      <c r="H197" s="39"/>
      <c r="I197" s="38"/>
      <c r="J197" s="38"/>
      <c r="K197" s="38"/>
      <c r="L197" s="38"/>
      <c r="M197" s="30"/>
      <c r="N197" s="39"/>
      <c r="O197" s="38"/>
      <c r="P197" s="38"/>
      <c r="Q197" s="38"/>
      <c r="R197" s="38"/>
      <c r="S197" s="30"/>
      <c r="T197" s="39"/>
      <c r="U197" s="38"/>
      <c r="V197" s="38"/>
      <c r="W197" s="38"/>
      <c r="X197" s="38"/>
      <c r="Y197" s="30"/>
      <c r="Z197" s="39"/>
      <c r="AA197" s="38"/>
      <c r="AB197" s="38"/>
      <c r="AC197" s="38"/>
      <c r="AD197" s="38"/>
      <c r="AE197" s="30"/>
      <c r="AF197" s="39"/>
      <c r="AG197" s="38"/>
      <c r="AH197" s="38"/>
      <c r="AI197" s="38"/>
      <c r="AJ197" s="38"/>
      <c r="AK197" s="30"/>
      <c r="AL197" s="39"/>
      <c r="AM197" s="38"/>
      <c r="AN197" s="38"/>
      <c r="AO197" s="38"/>
      <c r="AP197" s="38"/>
      <c r="AQ197" s="30"/>
      <c r="AR197" s="14"/>
      <c r="AS197" s="14"/>
      <c r="AT197" s="14"/>
      <c r="AU197" s="14"/>
      <c r="AV197" s="14"/>
      <c r="AW197" s="14"/>
      <c r="AX197" s="14"/>
      <c r="AY197" s="14"/>
      <c r="AZ197" s="14"/>
      <c r="BA197" s="14"/>
      <c r="BB197" s="14"/>
      <c r="BC197" s="14"/>
      <c r="BD197" s="14"/>
      <c r="BE197" s="14"/>
      <c r="BF197" s="14"/>
      <c r="BG197" s="14"/>
      <c r="BH197" s="14"/>
    </row>
    <row r="198" spans="1:60" s="13" customFormat="1" x14ac:dyDescent="0.25">
      <c r="A198" s="30"/>
      <c r="B198" s="39"/>
      <c r="C198" s="38"/>
      <c r="D198" s="38"/>
      <c r="E198" s="38"/>
      <c r="F198" s="38"/>
      <c r="G198" s="30"/>
      <c r="H198" s="39"/>
      <c r="I198" s="38"/>
      <c r="J198" s="38"/>
      <c r="K198" s="38"/>
      <c r="L198" s="38"/>
      <c r="M198" s="30"/>
      <c r="N198" s="39"/>
      <c r="O198" s="38"/>
      <c r="P198" s="38"/>
      <c r="Q198" s="38"/>
      <c r="R198" s="38"/>
      <c r="S198" s="30"/>
      <c r="T198" s="39"/>
      <c r="U198" s="38"/>
      <c r="V198" s="38"/>
      <c r="W198" s="38"/>
      <c r="X198" s="38"/>
      <c r="Y198" s="30"/>
      <c r="Z198" s="39"/>
      <c r="AA198" s="38"/>
      <c r="AB198" s="38"/>
      <c r="AC198" s="38"/>
      <c r="AD198" s="38"/>
      <c r="AE198" s="30"/>
      <c r="AF198" s="39"/>
      <c r="AG198" s="38"/>
      <c r="AH198" s="38"/>
      <c r="AI198" s="38"/>
      <c r="AJ198" s="38"/>
      <c r="AK198" s="30"/>
      <c r="AL198" s="39"/>
      <c r="AM198" s="38"/>
      <c r="AN198" s="38"/>
      <c r="AO198" s="38"/>
      <c r="AP198" s="38"/>
      <c r="AQ198" s="30"/>
      <c r="AR198" s="14"/>
      <c r="AS198" s="14"/>
      <c r="AT198" s="14"/>
      <c r="AU198" s="14"/>
      <c r="AV198" s="14"/>
      <c r="AW198" s="14"/>
      <c r="AX198" s="14"/>
      <c r="AY198" s="14"/>
      <c r="AZ198" s="14"/>
      <c r="BA198" s="14"/>
      <c r="BB198" s="14"/>
      <c r="BC198" s="14"/>
      <c r="BD198" s="14"/>
      <c r="BE198" s="14"/>
      <c r="BF198" s="14"/>
      <c r="BG198" s="14"/>
      <c r="BH198" s="14"/>
    </row>
    <row r="199" spans="1:60" s="13" customFormat="1" x14ac:dyDescent="0.25">
      <c r="A199" s="30"/>
      <c r="B199" s="80"/>
      <c r="C199" s="81"/>
      <c r="D199" s="81"/>
      <c r="E199" s="81"/>
      <c r="F199" s="81"/>
      <c r="G199" s="30"/>
      <c r="H199" s="80"/>
      <c r="I199" s="81"/>
      <c r="J199" s="81"/>
      <c r="K199" s="81"/>
      <c r="L199" s="81"/>
      <c r="M199" s="30"/>
      <c r="N199" s="80"/>
      <c r="O199" s="81"/>
      <c r="P199" s="81"/>
      <c r="Q199" s="81"/>
      <c r="R199" s="81"/>
      <c r="S199" s="30"/>
      <c r="T199" s="80"/>
      <c r="U199" s="81"/>
      <c r="V199" s="81"/>
      <c r="W199" s="81"/>
      <c r="X199" s="81"/>
      <c r="Y199" s="30"/>
      <c r="Z199" s="80"/>
      <c r="AA199" s="81"/>
      <c r="AB199" s="81"/>
      <c r="AC199" s="81"/>
      <c r="AD199" s="81"/>
      <c r="AE199" s="30"/>
      <c r="AF199" s="80"/>
      <c r="AG199" s="81"/>
      <c r="AH199" s="81"/>
      <c r="AI199" s="81"/>
      <c r="AJ199" s="81"/>
      <c r="AK199" s="30"/>
      <c r="AL199" s="80"/>
      <c r="AM199" s="81"/>
      <c r="AN199" s="81"/>
      <c r="AO199" s="81"/>
      <c r="AP199" s="81"/>
      <c r="AQ199" s="30"/>
      <c r="AR199" s="14"/>
      <c r="AS199" s="14"/>
      <c r="AT199" s="14"/>
      <c r="AU199" s="14"/>
      <c r="AV199" s="14"/>
      <c r="AW199" s="14"/>
      <c r="AX199" s="14"/>
      <c r="AY199" s="14"/>
      <c r="AZ199" s="14"/>
      <c r="BA199" s="14"/>
      <c r="BB199" s="14"/>
      <c r="BC199" s="14"/>
      <c r="BD199" s="14"/>
      <c r="BE199" s="14"/>
      <c r="BF199" s="14"/>
      <c r="BG199" s="14"/>
      <c r="BH199" s="14"/>
    </row>
    <row r="200" spans="1:60" s="13" customFormat="1" x14ac:dyDescent="0.25">
      <c r="A200" s="30"/>
      <c r="B200" s="39"/>
      <c r="C200" s="38"/>
      <c r="D200" s="38"/>
      <c r="E200" s="38"/>
      <c r="F200" s="38"/>
      <c r="G200" s="30"/>
      <c r="H200" s="39"/>
      <c r="I200" s="38"/>
      <c r="J200" s="38"/>
      <c r="K200" s="38"/>
      <c r="L200" s="38"/>
      <c r="M200" s="30"/>
      <c r="N200" s="39"/>
      <c r="O200" s="38"/>
      <c r="P200" s="38"/>
      <c r="Q200" s="38"/>
      <c r="R200" s="38"/>
      <c r="S200" s="30"/>
      <c r="T200" s="39"/>
      <c r="U200" s="38"/>
      <c r="V200" s="38"/>
      <c r="W200" s="38"/>
      <c r="X200" s="38"/>
      <c r="Y200" s="30"/>
      <c r="Z200" s="39"/>
      <c r="AA200" s="38"/>
      <c r="AB200" s="38"/>
      <c r="AC200" s="38"/>
      <c r="AD200" s="38"/>
      <c r="AE200" s="30"/>
      <c r="AF200" s="39"/>
      <c r="AG200" s="38"/>
      <c r="AH200" s="38"/>
      <c r="AI200" s="38"/>
      <c r="AJ200" s="38"/>
      <c r="AK200" s="30"/>
      <c r="AL200" s="39"/>
      <c r="AM200" s="38"/>
      <c r="AN200" s="38"/>
      <c r="AO200" s="38"/>
      <c r="AP200" s="38"/>
      <c r="AQ200" s="30"/>
      <c r="AR200" s="14"/>
      <c r="AS200" s="14"/>
      <c r="AT200" s="14"/>
      <c r="AU200" s="14"/>
      <c r="AV200" s="14"/>
      <c r="AW200" s="14"/>
      <c r="AX200" s="14"/>
      <c r="AY200" s="14"/>
      <c r="AZ200" s="14"/>
      <c r="BA200" s="14"/>
      <c r="BB200" s="14"/>
      <c r="BC200" s="14"/>
      <c r="BD200" s="14"/>
      <c r="BE200" s="14"/>
      <c r="BF200" s="14"/>
      <c r="BG200" s="14"/>
      <c r="BH200" s="14"/>
    </row>
    <row r="201" spans="1:60" s="13" customFormat="1" x14ac:dyDescent="0.25">
      <c r="A201" s="30"/>
      <c r="B201" s="39"/>
      <c r="C201" s="38"/>
      <c r="D201" s="38"/>
      <c r="E201" s="38"/>
      <c r="F201" s="38"/>
      <c r="G201" s="30"/>
      <c r="H201" s="39"/>
      <c r="I201" s="38"/>
      <c r="J201" s="38"/>
      <c r="K201" s="38"/>
      <c r="L201" s="38"/>
      <c r="M201" s="30"/>
      <c r="N201" s="39"/>
      <c r="O201" s="38"/>
      <c r="P201" s="38"/>
      <c r="Q201" s="38"/>
      <c r="R201" s="38"/>
      <c r="S201" s="30"/>
      <c r="T201" s="39"/>
      <c r="U201" s="38"/>
      <c r="V201" s="38"/>
      <c r="W201" s="38"/>
      <c r="X201" s="38"/>
      <c r="Y201" s="30"/>
      <c r="Z201" s="39"/>
      <c r="AA201" s="38"/>
      <c r="AB201" s="38"/>
      <c r="AC201" s="38"/>
      <c r="AD201" s="38"/>
      <c r="AE201" s="30"/>
      <c r="AF201" s="39"/>
      <c r="AG201" s="38"/>
      <c r="AH201" s="38"/>
      <c r="AI201" s="38"/>
      <c r="AJ201" s="38"/>
      <c r="AK201" s="30"/>
      <c r="AL201" s="39"/>
      <c r="AM201" s="38"/>
      <c r="AN201" s="38"/>
      <c r="AO201" s="38"/>
      <c r="AP201" s="38"/>
      <c r="AQ201" s="30"/>
      <c r="AR201" s="14"/>
      <c r="AS201" s="14"/>
      <c r="AT201" s="14"/>
      <c r="AU201" s="14"/>
      <c r="AV201" s="14"/>
      <c r="AW201" s="14"/>
      <c r="AX201" s="14"/>
      <c r="AY201" s="14"/>
      <c r="AZ201" s="14"/>
      <c r="BA201" s="14"/>
      <c r="BB201" s="14"/>
      <c r="BC201" s="14"/>
      <c r="BD201" s="14"/>
      <c r="BE201" s="14"/>
      <c r="BF201" s="14"/>
      <c r="BG201" s="14"/>
      <c r="BH201" s="14"/>
    </row>
    <row r="202" spans="1:60" s="13" customFormat="1" x14ac:dyDescent="0.25">
      <c r="A202" s="30"/>
      <c r="B202" s="39"/>
      <c r="C202" s="38"/>
      <c r="D202" s="38"/>
      <c r="E202" s="38"/>
      <c r="F202" s="38"/>
      <c r="G202" s="30"/>
      <c r="H202" s="39"/>
      <c r="I202" s="38"/>
      <c r="J202" s="38"/>
      <c r="K202" s="38"/>
      <c r="L202" s="38"/>
      <c r="M202" s="30"/>
      <c r="N202" s="39"/>
      <c r="O202" s="38"/>
      <c r="P202" s="38"/>
      <c r="Q202" s="38"/>
      <c r="R202" s="38"/>
      <c r="S202" s="30"/>
      <c r="T202" s="39"/>
      <c r="U202" s="38"/>
      <c r="V202" s="38"/>
      <c r="W202" s="38"/>
      <c r="X202" s="38"/>
      <c r="Y202" s="30"/>
      <c r="Z202" s="39"/>
      <c r="AA202" s="38"/>
      <c r="AB202" s="38"/>
      <c r="AC202" s="38"/>
      <c r="AD202" s="38"/>
      <c r="AE202" s="30"/>
      <c r="AF202" s="39"/>
      <c r="AG202" s="38"/>
      <c r="AH202" s="38"/>
      <c r="AI202" s="38"/>
      <c r="AJ202" s="38"/>
      <c r="AK202" s="30"/>
      <c r="AL202" s="39"/>
      <c r="AM202" s="38"/>
      <c r="AN202" s="38"/>
      <c r="AO202" s="38"/>
      <c r="AP202" s="38"/>
      <c r="AQ202" s="30"/>
      <c r="AR202" s="14"/>
      <c r="AS202" s="14"/>
      <c r="AT202" s="14"/>
      <c r="AU202" s="14"/>
      <c r="AV202" s="14"/>
      <c r="AW202" s="14"/>
      <c r="AX202" s="14"/>
      <c r="AY202" s="14"/>
      <c r="AZ202" s="14"/>
      <c r="BA202" s="14"/>
      <c r="BB202" s="14"/>
      <c r="BC202" s="14"/>
      <c r="BD202" s="14"/>
      <c r="BE202" s="14"/>
      <c r="BF202" s="14"/>
      <c r="BG202" s="14"/>
      <c r="BH202" s="14"/>
    </row>
    <row r="203" spans="1:60" s="13" customFormat="1" x14ac:dyDescent="0.25">
      <c r="A203" s="30"/>
      <c r="B203" s="39"/>
      <c r="C203" s="38"/>
      <c r="D203" s="38"/>
      <c r="E203" s="38"/>
      <c r="F203" s="38"/>
      <c r="G203" s="30"/>
      <c r="H203" s="39"/>
      <c r="I203" s="38"/>
      <c r="J203" s="38"/>
      <c r="K203" s="38"/>
      <c r="L203" s="38"/>
      <c r="M203" s="30"/>
      <c r="N203" s="39"/>
      <c r="O203" s="38"/>
      <c r="P203" s="38"/>
      <c r="Q203" s="38"/>
      <c r="R203" s="38"/>
      <c r="S203" s="30"/>
      <c r="T203" s="39"/>
      <c r="U203" s="38"/>
      <c r="V203" s="38"/>
      <c r="W203" s="38"/>
      <c r="X203" s="38"/>
      <c r="Y203" s="30"/>
      <c r="Z203" s="39"/>
      <c r="AA203" s="38"/>
      <c r="AB203" s="38"/>
      <c r="AC203" s="38"/>
      <c r="AD203" s="38"/>
      <c r="AE203" s="30"/>
      <c r="AF203" s="39"/>
      <c r="AG203" s="38"/>
      <c r="AH203" s="38"/>
      <c r="AI203" s="38"/>
      <c r="AJ203" s="38"/>
      <c r="AK203" s="30"/>
      <c r="AL203" s="39"/>
      <c r="AM203" s="38"/>
      <c r="AN203" s="38"/>
      <c r="AO203" s="38"/>
      <c r="AP203" s="38"/>
      <c r="AQ203" s="30"/>
      <c r="AR203" s="14"/>
      <c r="AS203" s="14"/>
      <c r="AT203" s="14"/>
      <c r="AU203" s="14"/>
      <c r="AV203" s="14"/>
      <c r="AW203" s="14"/>
      <c r="AX203" s="14"/>
      <c r="AY203" s="14"/>
      <c r="AZ203" s="14"/>
      <c r="BA203" s="14"/>
      <c r="BB203" s="14"/>
      <c r="BC203" s="14"/>
      <c r="BD203" s="14"/>
      <c r="BE203" s="14"/>
      <c r="BF203" s="14"/>
      <c r="BG203" s="14"/>
      <c r="BH203" s="14"/>
    </row>
    <row r="204" spans="1:60" s="13" customFormat="1" x14ac:dyDescent="0.25">
      <c r="A204" s="30"/>
      <c r="B204" s="39"/>
      <c r="C204" s="38"/>
      <c r="D204" s="38"/>
      <c r="E204" s="38"/>
      <c r="F204" s="38"/>
      <c r="G204" s="30"/>
      <c r="H204" s="39"/>
      <c r="I204" s="38"/>
      <c r="J204" s="38"/>
      <c r="K204" s="38"/>
      <c r="L204" s="38"/>
      <c r="M204" s="30"/>
      <c r="N204" s="39"/>
      <c r="O204" s="38"/>
      <c r="P204" s="38"/>
      <c r="Q204" s="38"/>
      <c r="R204" s="38"/>
      <c r="S204" s="30"/>
      <c r="T204" s="39"/>
      <c r="U204" s="38"/>
      <c r="V204" s="38"/>
      <c r="W204" s="38"/>
      <c r="X204" s="38"/>
      <c r="Y204" s="30"/>
      <c r="Z204" s="39"/>
      <c r="AA204" s="38"/>
      <c r="AB204" s="38"/>
      <c r="AC204" s="38"/>
      <c r="AD204" s="38"/>
      <c r="AE204" s="30"/>
      <c r="AF204" s="39"/>
      <c r="AG204" s="38"/>
      <c r="AH204" s="38"/>
      <c r="AI204" s="38"/>
      <c r="AJ204" s="38"/>
      <c r="AK204" s="30"/>
      <c r="AL204" s="39"/>
      <c r="AM204" s="38"/>
      <c r="AN204" s="38"/>
      <c r="AO204" s="38"/>
      <c r="AP204" s="38"/>
      <c r="AQ204" s="30"/>
      <c r="AR204" s="14"/>
      <c r="AS204" s="14"/>
      <c r="AT204" s="14"/>
      <c r="AU204" s="14"/>
      <c r="AV204" s="14"/>
      <c r="AW204" s="14"/>
      <c r="AX204" s="14"/>
      <c r="AY204" s="14"/>
      <c r="AZ204" s="14"/>
      <c r="BA204" s="14"/>
      <c r="BB204" s="14"/>
      <c r="BC204" s="14"/>
      <c r="BD204" s="14"/>
      <c r="BE204" s="14"/>
      <c r="BF204" s="14"/>
      <c r="BG204" s="14"/>
      <c r="BH204" s="14"/>
    </row>
    <row r="205" spans="1:60" s="13" customFormat="1" x14ac:dyDescent="0.25">
      <c r="A205" s="30"/>
      <c r="B205" s="39"/>
      <c r="C205" s="38"/>
      <c r="D205" s="38"/>
      <c r="E205" s="38"/>
      <c r="F205" s="38"/>
      <c r="G205" s="30"/>
      <c r="H205" s="39"/>
      <c r="I205" s="38"/>
      <c r="J205" s="38"/>
      <c r="K205" s="38"/>
      <c r="L205" s="38"/>
      <c r="M205" s="30"/>
      <c r="N205" s="39"/>
      <c r="O205" s="38"/>
      <c r="P205" s="38"/>
      <c r="Q205" s="38"/>
      <c r="R205" s="38"/>
      <c r="S205" s="30"/>
      <c r="T205" s="39"/>
      <c r="U205" s="38"/>
      <c r="V205" s="38"/>
      <c r="W205" s="38"/>
      <c r="X205" s="38"/>
      <c r="Y205" s="30"/>
      <c r="Z205" s="39"/>
      <c r="AA205" s="38"/>
      <c r="AB205" s="38"/>
      <c r="AC205" s="38"/>
      <c r="AD205" s="38"/>
      <c r="AE205" s="30"/>
      <c r="AF205" s="39"/>
      <c r="AG205" s="38"/>
      <c r="AH205" s="38"/>
      <c r="AI205" s="38"/>
      <c r="AJ205" s="38"/>
      <c r="AK205" s="30"/>
      <c r="AL205" s="39"/>
      <c r="AM205" s="38"/>
      <c r="AN205" s="38"/>
      <c r="AO205" s="38"/>
      <c r="AP205" s="38"/>
      <c r="AQ205" s="30"/>
      <c r="AR205" s="14"/>
      <c r="AS205" s="14"/>
      <c r="AT205" s="14"/>
      <c r="AU205" s="14"/>
      <c r="AV205" s="14"/>
      <c r="AW205" s="14"/>
      <c r="AX205" s="14"/>
      <c r="AY205" s="14"/>
      <c r="AZ205" s="14"/>
      <c r="BA205" s="14"/>
      <c r="BB205" s="14"/>
      <c r="BC205" s="14"/>
      <c r="BD205" s="14"/>
      <c r="BE205" s="14"/>
      <c r="BF205" s="14"/>
      <c r="BG205" s="14"/>
      <c r="BH205" s="14"/>
    </row>
    <row r="206" spans="1:60" s="13" customFormat="1" x14ac:dyDescent="0.25">
      <c r="A206" s="30"/>
      <c r="B206" s="39"/>
      <c r="C206" s="38"/>
      <c r="D206" s="38"/>
      <c r="E206" s="38"/>
      <c r="F206" s="38"/>
      <c r="G206" s="30"/>
      <c r="H206" s="39"/>
      <c r="I206" s="38"/>
      <c r="J206" s="38"/>
      <c r="K206" s="38"/>
      <c r="L206" s="38"/>
      <c r="M206" s="30"/>
      <c r="N206" s="39"/>
      <c r="O206" s="38"/>
      <c r="P206" s="38"/>
      <c r="Q206" s="38"/>
      <c r="R206" s="38"/>
      <c r="S206" s="30"/>
      <c r="T206" s="39"/>
      <c r="U206" s="38"/>
      <c r="V206" s="38"/>
      <c r="W206" s="38"/>
      <c r="X206" s="38"/>
      <c r="Y206" s="30"/>
      <c r="Z206" s="39"/>
      <c r="AA206" s="38"/>
      <c r="AB206" s="38"/>
      <c r="AC206" s="38"/>
      <c r="AD206" s="38"/>
      <c r="AE206" s="30"/>
      <c r="AF206" s="39"/>
      <c r="AG206" s="38"/>
      <c r="AH206" s="38"/>
      <c r="AI206" s="38"/>
      <c r="AJ206" s="38"/>
      <c r="AK206" s="30"/>
      <c r="AL206" s="39"/>
      <c r="AM206" s="38"/>
      <c r="AN206" s="38"/>
      <c r="AO206" s="38"/>
      <c r="AP206" s="38"/>
      <c r="AQ206" s="30"/>
      <c r="AR206" s="14"/>
      <c r="AS206" s="14"/>
      <c r="AT206" s="14"/>
      <c r="AU206" s="14"/>
      <c r="AV206" s="14"/>
      <c r="AW206" s="14"/>
      <c r="AX206" s="14"/>
      <c r="AY206" s="14"/>
      <c r="AZ206" s="14"/>
      <c r="BA206" s="14"/>
      <c r="BB206" s="14"/>
      <c r="BC206" s="14"/>
      <c r="BD206" s="14"/>
      <c r="BE206" s="14"/>
      <c r="BF206" s="14"/>
      <c r="BG206" s="14"/>
      <c r="BH206" s="14"/>
    </row>
    <row r="207" spans="1:60" s="13" customFormat="1" x14ac:dyDescent="0.25">
      <c r="A207" s="30"/>
      <c r="B207" s="39"/>
      <c r="C207" s="38"/>
      <c r="D207" s="38"/>
      <c r="E207" s="38"/>
      <c r="F207" s="38"/>
      <c r="G207" s="30"/>
      <c r="H207" s="39"/>
      <c r="I207" s="38"/>
      <c r="J207" s="38"/>
      <c r="K207" s="38"/>
      <c r="L207" s="38"/>
      <c r="M207" s="30"/>
      <c r="N207" s="39"/>
      <c r="O207" s="38"/>
      <c r="P207" s="38"/>
      <c r="Q207" s="38"/>
      <c r="R207" s="38"/>
      <c r="S207" s="30"/>
      <c r="T207" s="39"/>
      <c r="U207" s="38"/>
      <c r="V207" s="38"/>
      <c r="W207" s="38"/>
      <c r="X207" s="38"/>
      <c r="Y207" s="30"/>
      <c r="Z207" s="39"/>
      <c r="AA207" s="38"/>
      <c r="AB207" s="38"/>
      <c r="AC207" s="38"/>
      <c r="AD207" s="38"/>
      <c r="AE207" s="30"/>
      <c r="AF207" s="39"/>
      <c r="AG207" s="38"/>
      <c r="AH207" s="38"/>
      <c r="AI207" s="38"/>
      <c r="AJ207" s="38"/>
      <c r="AK207" s="30"/>
      <c r="AL207" s="39"/>
      <c r="AM207" s="38"/>
      <c r="AN207" s="38"/>
      <c r="AO207" s="38"/>
      <c r="AP207" s="38"/>
      <c r="AQ207" s="30"/>
      <c r="AR207" s="14"/>
      <c r="AS207" s="14"/>
      <c r="AT207" s="14"/>
      <c r="AU207" s="14"/>
      <c r="AV207" s="14"/>
      <c r="AW207" s="14"/>
      <c r="AX207" s="14"/>
      <c r="AY207" s="14"/>
      <c r="AZ207" s="14"/>
      <c r="BA207" s="14"/>
      <c r="BB207" s="14"/>
      <c r="BC207" s="14"/>
      <c r="BD207" s="14"/>
      <c r="BE207" s="14"/>
      <c r="BF207" s="14"/>
      <c r="BG207" s="14"/>
      <c r="BH207" s="14"/>
    </row>
    <row r="208" spans="1:60" s="13" customFormat="1" x14ac:dyDescent="0.25">
      <c r="A208" s="30"/>
      <c r="B208" s="39"/>
      <c r="C208" s="38"/>
      <c r="D208" s="38"/>
      <c r="E208" s="38"/>
      <c r="F208" s="38"/>
      <c r="G208" s="30"/>
      <c r="H208" s="39"/>
      <c r="I208" s="38"/>
      <c r="J208" s="38"/>
      <c r="K208" s="38"/>
      <c r="L208" s="38"/>
      <c r="M208" s="30"/>
      <c r="N208" s="39"/>
      <c r="O208" s="38"/>
      <c r="P208" s="38"/>
      <c r="Q208" s="38"/>
      <c r="R208" s="38"/>
      <c r="S208" s="30"/>
      <c r="T208" s="39"/>
      <c r="U208" s="38"/>
      <c r="V208" s="38"/>
      <c r="W208" s="38"/>
      <c r="X208" s="38"/>
      <c r="Y208" s="30"/>
      <c r="Z208" s="39"/>
      <c r="AA208" s="38"/>
      <c r="AB208" s="38"/>
      <c r="AC208" s="38"/>
      <c r="AD208" s="38"/>
      <c r="AE208" s="30"/>
      <c r="AF208" s="39"/>
      <c r="AG208" s="38"/>
      <c r="AH208" s="38"/>
      <c r="AI208" s="38"/>
      <c r="AJ208" s="38"/>
      <c r="AK208" s="30"/>
      <c r="AL208" s="39"/>
      <c r="AM208" s="38"/>
      <c r="AN208" s="38"/>
      <c r="AO208" s="38"/>
      <c r="AP208" s="38"/>
      <c r="AQ208" s="30"/>
      <c r="AR208" s="14"/>
      <c r="AS208" s="14"/>
      <c r="AT208" s="14"/>
      <c r="AU208" s="14"/>
      <c r="AV208" s="14"/>
      <c r="AW208" s="14"/>
      <c r="AX208" s="14"/>
      <c r="AY208" s="14"/>
      <c r="AZ208" s="14"/>
      <c r="BA208" s="14"/>
      <c r="BB208" s="14"/>
      <c r="BC208" s="14"/>
      <c r="BD208" s="14"/>
      <c r="BE208" s="14"/>
      <c r="BF208" s="14"/>
      <c r="BG208" s="14"/>
      <c r="BH208" s="14"/>
    </row>
    <row r="209" spans="1:60" s="13" customFormat="1" x14ac:dyDescent="0.25">
      <c r="A209" s="30"/>
      <c r="B209" s="39"/>
      <c r="C209" s="38"/>
      <c r="D209" s="38"/>
      <c r="E209" s="38"/>
      <c r="F209" s="38"/>
      <c r="G209" s="30"/>
      <c r="H209" s="39"/>
      <c r="I209" s="38"/>
      <c r="J209" s="38"/>
      <c r="K209" s="38"/>
      <c r="L209" s="38"/>
      <c r="M209" s="30"/>
      <c r="N209" s="39"/>
      <c r="O209" s="38"/>
      <c r="P209" s="38"/>
      <c r="Q209" s="38"/>
      <c r="R209" s="38"/>
      <c r="S209" s="30"/>
      <c r="T209" s="39"/>
      <c r="U209" s="38"/>
      <c r="V209" s="38"/>
      <c r="W209" s="38"/>
      <c r="X209" s="38"/>
      <c r="Y209" s="30"/>
      <c r="Z209" s="39"/>
      <c r="AA209" s="38"/>
      <c r="AB209" s="38"/>
      <c r="AC209" s="38"/>
      <c r="AD209" s="38"/>
      <c r="AE209" s="30"/>
      <c r="AF209" s="39"/>
      <c r="AG209" s="38"/>
      <c r="AH209" s="38"/>
      <c r="AI209" s="38"/>
      <c r="AJ209" s="38"/>
      <c r="AK209" s="30"/>
      <c r="AL209" s="39"/>
      <c r="AM209" s="38"/>
      <c r="AN209" s="38"/>
      <c r="AO209" s="38"/>
      <c r="AP209" s="38"/>
      <c r="AQ209" s="30"/>
      <c r="AR209" s="14"/>
      <c r="AS209" s="14"/>
      <c r="AT209" s="14"/>
      <c r="AU209" s="14"/>
      <c r="AV209" s="14"/>
      <c r="AW209" s="14"/>
      <c r="AX209" s="14"/>
      <c r="AY209" s="14"/>
      <c r="AZ209" s="14"/>
      <c r="BA209" s="14"/>
      <c r="BB209" s="14"/>
      <c r="BC209" s="14"/>
      <c r="BD209" s="14"/>
      <c r="BE209" s="14"/>
      <c r="BF209" s="14"/>
      <c r="BG209" s="14"/>
      <c r="BH209" s="14"/>
    </row>
    <row r="210" spans="1:60" s="13" customFormat="1" x14ac:dyDescent="0.25">
      <c r="A210" s="30"/>
      <c r="B210" s="39"/>
      <c r="C210" s="38"/>
      <c r="D210" s="38"/>
      <c r="E210" s="38"/>
      <c r="F210" s="38"/>
      <c r="G210" s="30"/>
      <c r="H210" s="39"/>
      <c r="I210" s="38"/>
      <c r="J210" s="38"/>
      <c r="K210" s="38"/>
      <c r="L210" s="38"/>
      <c r="M210" s="30"/>
      <c r="N210" s="39"/>
      <c r="O210" s="38"/>
      <c r="P210" s="38"/>
      <c r="Q210" s="38"/>
      <c r="R210" s="38"/>
      <c r="S210" s="30"/>
      <c r="T210" s="39"/>
      <c r="U210" s="38"/>
      <c r="V210" s="38"/>
      <c r="W210" s="38"/>
      <c r="X210" s="38"/>
      <c r="Y210" s="30"/>
      <c r="Z210" s="39"/>
      <c r="AA210" s="38"/>
      <c r="AB210" s="38"/>
      <c r="AC210" s="38"/>
      <c r="AD210" s="38"/>
      <c r="AE210" s="30"/>
      <c r="AF210" s="39"/>
      <c r="AG210" s="38"/>
      <c r="AH210" s="38"/>
      <c r="AI210" s="38"/>
      <c r="AJ210" s="38"/>
      <c r="AK210" s="30"/>
      <c r="AL210" s="39"/>
      <c r="AM210" s="38"/>
      <c r="AN210" s="38"/>
      <c r="AO210" s="38"/>
      <c r="AP210" s="38"/>
      <c r="AQ210" s="30"/>
      <c r="AR210" s="14"/>
      <c r="AS210" s="14"/>
      <c r="AT210" s="14"/>
      <c r="AU210" s="14"/>
      <c r="AV210" s="14"/>
      <c r="AW210" s="14"/>
      <c r="AX210" s="14"/>
      <c r="AY210" s="14"/>
      <c r="AZ210" s="14"/>
      <c r="BA210" s="14"/>
      <c r="BB210" s="14"/>
      <c r="BC210" s="14"/>
      <c r="BD210" s="14"/>
      <c r="BE210" s="14"/>
      <c r="BF210" s="14"/>
      <c r="BG210" s="14"/>
      <c r="BH210" s="14"/>
    </row>
    <row r="211" spans="1:60" s="13" customFormat="1" x14ac:dyDescent="0.25">
      <c r="A211" s="30"/>
      <c r="B211" s="39"/>
      <c r="C211" s="38"/>
      <c r="D211" s="38"/>
      <c r="E211" s="38"/>
      <c r="F211" s="38"/>
      <c r="G211" s="30"/>
      <c r="H211" s="39"/>
      <c r="I211" s="38"/>
      <c r="J211" s="38"/>
      <c r="K211" s="38"/>
      <c r="L211" s="38"/>
      <c r="M211" s="30"/>
      <c r="N211" s="39"/>
      <c r="O211" s="38"/>
      <c r="P211" s="38"/>
      <c r="Q211" s="38"/>
      <c r="R211" s="38"/>
      <c r="S211" s="30"/>
      <c r="T211" s="39"/>
      <c r="U211" s="38"/>
      <c r="V211" s="38"/>
      <c r="W211" s="38"/>
      <c r="X211" s="38"/>
      <c r="Y211" s="30"/>
      <c r="Z211" s="39"/>
      <c r="AA211" s="38"/>
      <c r="AB211" s="38"/>
      <c r="AC211" s="38"/>
      <c r="AD211" s="38"/>
      <c r="AE211" s="30"/>
      <c r="AF211" s="39"/>
      <c r="AG211" s="38"/>
      <c r="AH211" s="38"/>
      <c r="AI211" s="38"/>
      <c r="AJ211" s="38"/>
      <c r="AK211" s="30"/>
      <c r="AL211" s="39"/>
      <c r="AM211" s="38"/>
      <c r="AN211" s="38"/>
      <c r="AO211" s="38"/>
      <c r="AP211" s="38"/>
      <c r="AQ211" s="30"/>
      <c r="AR211" s="14"/>
      <c r="AS211" s="14"/>
      <c r="AT211" s="14"/>
      <c r="AU211" s="14"/>
      <c r="AV211" s="14"/>
      <c r="AW211" s="14"/>
      <c r="AX211" s="14"/>
      <c r="AY211" s="14"/>
      <c r="AZ211" s="14"/>
      <c r="BA211" s="14"/>
      <c r="BB211" s="14"/>
      <c r="BC211" s="14"/>
      <c r="BD211" s="14"/>
      <c r="BE211" s="14"/>
      <c r="BF211" s="14"/>
      <c r="BG211" s="14"/>
      <c r="BH211" s="14"/>
    </row>
    <row r="212" spans="1:60" s="13" customFormat="1" x14ac:dyDescent="0.25">
      <c r="A212" s="30"/>
      <c r="B212" s="39"/>
      <c r="C212" s="38"/>
      <c r="D212" s="38"/>
      <c r="E212" s="38"/>
      <c r="F212" s="38"/>
      <c r="G212" s="30"/>
      <c r="H212" s="39"/>
      <c r="I212" s="38"/>
      <c r="J212" s="38"/>
      <c r="K212" s="38"/>
      <c r="L212" s="38"/>
      <c r="M212" s="30"/>
      <c r="N212" s="39"/>
      <c r="O212" s="38"/>
      <c r="P212" s="38"/>
      <c r="Q212" s="38"/>
      <c r="R212" s="38"/>
      <c r="S212" s="30"/>
      <c r="T212" s="39"/>
      <c r="U212" s="38"/>
      <c r="V212" s="38"/>
      <c r="W212" s="38"/>
      <c r="X212" s="38"/>
      <c r="Y212" s="30"/>
      <c r="Z212" s="39"/>
      <c r="AA212" s="38"/>
      <c r="AB212" s="38"/>
      <c r="AC212" s="38"/>
      <c r="AD212" s="38"/>
      <c r="AE212" s="30"/>
      <c r="AF212" s="39"/>
      <c r="AG212" s="38"/>
      <c r="AH212" s="38"/>
      <c r="AI212" s="38"/>
      <c r="AJ212" s="38"/>
      <c r="AK212" s="30"/>
      <c r="AL212" s="39"/>
      <c r="AM212" s="38"/>
      <c r="AN212" s="38"/>
      <c r="AO212" s="38"/>
      <c r="AP212" s="38"/>
      <c r="AQ212" s="30"/>
      <c r="AR212" s="14"/>
      <c r="AS212" s="14"/>
      <c r="AT212" s="14"/>
      <c r="AU212" s="14"/>
      <c r="AV212" s="14"/>
      <c r="AW212" s="14"/>
      <c r="AX212" s="14"/>
      <c r="AY212" s="14"/>
      <c r="AZ212" s="14"/>
      <c r="BA212" s="14"/>
      <c r="BB212" s="14"/>
      <c r="BC212" s="14"/>
      <c r="BD212" s="14"/>
      <c r="BE212" s="14"/>
      <c r="BF212" s="14"/>
      <c r="BG212" s="14"/>
      <c r="BH212" s="14"/>
    </row>
    <row r="213" spans="1:60" s="13" customFormat="1" x14ac:dyDescent="0.25">
      <c r="A213" s="30"/>
      <c r="B213" s="39"/>
      <c r="C213" s="38"/>
      <c r="D213" s="38"/>
      <c r="E213" s="38"/>
      <c r="F213" s="38"/>
      <c r="G213" s="30"/>
      <c r="H213" s="39"/>
      <c r="I213" s="38"/>
      <c r="J213" s="38"/>
      <c r="K213" s="38"/>
      <c r="L213" s="38"/>
      <c r="M213" s="30"/>
      <c r="N213" s="39"/>
      <c r="O213" s="38"/>
      <c r="P213" s="38"/>
      <c r="Q213" s="38"/>
      <c r="R213" s="38"/>
      <c r="S213" s="30"/>
      <c r="T213" s="39"/>
      <c r="U213" s="38"/>
      <c r="V213" s="38"/>
      <c r="W213" s="38"/>
      <c r="X213" s="38"/>
      <c r="Y213" s="30"/>
      <c r="Z213" s="39"/>
      <c r="AA213" s="38"/>
      <c r="AB213" s="38"/>
      <c r="AC213" s="38"/>
      <c r="AD213" s="38"/>
      <c r="AE213" s="30"/>
      <c r="AF213" s="39"/>
      <c r="AG213" s="38"/>
      <c r="AH213" s="38"/>
      <c r="AI213" s="38"/>
      <c r="AJ213" s="38"/>
      <c r="AK213" s="30"/>
      <c r="AL213" s="39"/>
      <c r="AM213" s="38"/>
      <c r="AN213" s="38"/>
      <c r="AO213" s="38"/>
      <c r="AP213" s="38"/>
      <c r="AQ213" s="30"/>
      <c r="AR213" s="14"/>
      <c r="AS213" s="14"/>
      <c r="AT213" s="14"/>
      <c r="AU213" s="14"/>
      <c r="AV213" s="14"/>
      <c r="AW213" s="14"/>
      <c r="AX213" s="14"/>
      <c r="AY213" s="14"/>
      <c r="AZ213" s="14"/>
      <c r="BA213" s="14"/>
      <c r="BB213" s="14"/>
      <c r="BC213" s="14"/>
      <c r="BD213" s="14"/>
      <c r="BE213" s="14"/>
      <c r="BF213" s="14"/>
      <c r="BG213" s="14"/>
      <c r="BH213" s="14"/>
    </row>
    <row r="214" spans="1:60" s="13" customFormat="1" x14ac:dyDescent="0.25">
      <c r="A214" s="30"/>
      <c r="B214" s="80"/>
      <c r="C214" s="81"/>
      <c r="D214" s="81"/>
      <c r="E214" s="81"/>
      <c r="F214" s="81"/>
      <c r="G214" s="30"/>
      <c r="H214" s="80"/>
      <c r="I214" s="81"/>
      <c r="J214" s="81"/>
      <c r="K214" s="81"/>
      <c r="L214" s="81"/>
      <c r="M214" s="30"/>
      <c r="N214" s="80"/>
      <c r="O214" s="81"/>
      <c r="P214" s="81"/>
      <c r="Q214" s="81"/>
      <c r="R214" s="81"/>
      <c r="S214" s="30"/>
      <c r="T214" s="80"/>
      <c r="U214" s="81"/>
      <c r="V214" s="81"/>
      <c r="W214" s="81"/>
      <c r="X214" s="81"/>
      <c r="Y214" s="30"/>
      <c r="Z214" s="80"/>
      <c r="AA214" s="81"/>
      <c r="AB214" s="81"/>
      <c r="AC214" s="81"/>
      <c r="AD214" s="81"/>
      <c r="AE214" s="30"/>
      <c r="AF214" s="80"/>
      <c r="AG214" s="81"/>
      <c r="AH214" s="81"/>
      <c r="AI214" s="81"/>
      <c r="AJ214" s="81"/>
      <c r="AK214" s="30"/>
      <c r="AL214" s="80"/>
      <c r="AM214" s="81"/>
      <c r="AN214" s="81"/>
      <c r="AO214" s="81"/>
      <c r="AP214" s="81"/>
      <c r="AQ214" s="30"/>
      <c r="AR214" s="14"/>
      <c r="AS214" s="14"/>
      <c r="AT214" s="14"/>
      <c r="AU214" s="14"/>
      <c r="AV214" s="14"/>
      <c r="AW214" s="14"/>
      <c r="AX214" s="14"/>
      <c r="AY214" s="14"/>
      <c r="AZ214" s="14"/>
      <c r="BA214" s="14"/>
      <c r="BB214" s="14"/>
      <c r="BC214" s="14"/>
      <c r="BD214" s="14"/>
      <c r="BE214" s="14"/>
      <c r="BF214" s="14"/>
      <c r="BG214" s="14"/>
      <c r="BH214" s="14"/>
    </row>
    <row r="215" spans="1:60" s="13" customFormat="1" x14ac:dyDescent="0.25">
      <c r="A215" s="79"/>
      <c r="B215" s="79"/>
      <c r="C215" s="79"/>
      <c r="D215" s="79"/>
      <c r="E215" s="79"/>
      <c r="F215" s="79"/>
      <c r="G215" s="85"/>
      <c r="H215" s="79"/>
      <c r="I215" s="79"/>
      <c r="J215" s="79"/>
      <c r="K215" s="79"/>
      <c r="L215" s="79"/>
      <c r="M215" s="85"/>
      <c r="N215" s="79"/>
      <c r="O215" s="79"/>
      <c r="P215" s="79"/>
      <c r="Q215" s="79"/>
      <c r="R215" s="79"/>
      <c r="S215" s="85"/>
      <c r="T215" s="79"/>
      <c r="U215" s="79"/>
      <c r="V215" s="79"/>
      <c r="W215" s="79"/>
      <c r="X215" s="79"/>
      <c r="Y215" s="85"/>
      <c r="Z215" s="79"/>
      <c r="AA215" s="79"/>
      <c r="AB215" s="79"/>
      <c r="AC215" s="79"/>
      <c r="AD215" s="79"/>
      <c r="AE215" s="85"/>
      <c r="AF215" s="79"/>
      <c r="AG215" s="79"/>
      <c r="AH215" s="79"/>
      <c r="AI215" s="79"/>
      <c r="AJ215" s="79"/>
      <c r="AK215" s="85"/>
      <c r="AL215" s="79"/>
      <c r="AM215" s="79"/>
      <c r="AN215" s="79"/>
      <c r="AO215" s="79"/>
      <c r="AP215" s="79"/>
      <c r="AQ215" s="85"/>
      <c r="AR215" s="79"/>
      <c r="AS215" s="79"/>
      <c r="AT215" s="79"/>
      <c r="AV215" s="14"/>
      <c r="AW215" s="14"/>
      <c r="AX215" s="14"/>
      <c r="AY215" s="14"/>
      <c r="AZ215" s="14"/>
      <c r="BA215" s="14"/>
      <c r="BB215" s="14"/>
      <c r="BC215" s="14"/>
      <c r="BD215" s="14"/>
      <c r="BE215" s="14"/>
      <c r="BF215" s="14"/>
      <c r="BG215" s="14"/>
      <c r="BH215" s="14"/>
    </row>
    <row r="216" spans="1:60" s="13" customFormat="1" ht="15.75" x14ac:dyDescent="0.25">
      <c r="A216" s="79"/>
      <c r="B216" s="79"/>
      <c r="C216" s="79"/>
      <c r="D216" s="79"/>
      <c r="E216" s="79"/>
      <c r="F216" s="79"/>
      <c r="G216" s="85"/>
      <c r="H216" s="79"/>
      <c r="I216" s="79"/>
      <c r="J216" s="79"/>
      <c r="K216" s="79"/>
      <c r="L216" s="79"/>
      <c r="M216" s="85"/>
      <c r="N216" s="79"/>
      <c r="O216" s="79"/>
      <c r="P216" s="79"/>
      <c r="Q216" s="79"/>
      <c r="R216" s="79"/>
      <c r="S216" s="85"/>
      <c r="T216" s="79"/>
      <c r="U216" s="79"/>
      <c r="V216" s="79"/>
      <c r="W216" s="79"/>
      <c r="X216" s="79"/>
      <c r="Y216" s="85"/>
      <c r="Z216" s="79"/>
      <c r="AA216" s="79"/>
      <c r="AB216" s="79"/>
      <c r="AC216" s="79"/>
      <c r="AD216" s="79"/>
      <c r="AE216" s="85"/>
      <c r="AF216" s="79"/>
      <c r="AG216" s="79"/>
      <c r="AH216" s="79"/>
      <c r="AI216" s="79"/>
      <c r="AJ216" s="79"/>
      <c r="AK216" s="85"/>
      <c r="AL216" s="79"/>
      <c r="AM216" s="87"/>
      <c r="AN216" s="79"/>
      <c r="AO216" s="79"/>
      <c r="AP216" s="79"/>
      <c r="AQ216" s="85"/>
      <c r="AR216" s="79"/>
      <c r="AS216" s="79"/>
      <c r="AT216" s="79"/>
      <c r="AU216" s="79"/>
      <c r="AV216" s="14"/>
      <c r="AW216" s="14"/>
      <c r="AX216" s="14"/>
      <c r="AY216" s="14"/>
      <c r="AZ216" s="14"/>
      <c r="BA216" s="14"/>
      <c r="BB216" s="14"/>
      <c r="BC216" s="14"/>
      <c r="BD216" s="14"/>
      <c r="BE216" s="14"/>
      <c r="BF216" s="14"/>
      <c r="BG216" s="14"/>
      <c r="BH216" s="14"/>
    </row>
    <row r="217" spans="1:60" s="13" customFormat="1" ht="15.75" x14ac:dyDescent="0.25">
      <c r="A217" s="79"/>
      <c r="B217" s="79"/>
      <c r="C217" s="79"/>
      <c r="D217" s="79"/>
      <c r="E217" s="79"/>
      <c r="F217" s="79"/>
      <c r="G217" s="85"/>
      <c r="H217" s="79"/>
      <c r="I217" s="79"/>
      <c r="J217" s="79"/>
      <c r="K217" s="79"/>
      <c r="L217" s="79"/>
      <c r="M217" s="85"/>
      <c r="N217" s="79"/>
      <c r="O217" s="79"/>
      <c r="P217" s="79"/>
      <c r="Q217" s="79"/>
      <c r="R217" s="79"/>
      <c r="S217" s="85"/>
      <c r="T217" s="79"/>
      <c r="U217" s="79"/>
      <c r="V217" s="79"/>
      <c r="W217" s="79"/>
      <c r="X217" s="79"/>
      <c r="Y217" s="85"/>
      <c r="Z217" s="79"/>
      <c r="AA217" s="79"/>
      <c r="AB217" s="79"/>
      <c r="AC217" s="79"/>
      <c r="AD217" s="79"/>
      <c r="AE217" s="85"/>
      <c r="AF217" s="79"/>
      <c r="AG217" s="79"/>
      <c r="AH217" s="79"/>
      <c r="AI217" s="79"/>
      <c r="AJ217" s="79"/>
      <c r="AK217" s="85"/>
      <c r="AL217" s="79"/>
      <c r="AM217" s="87"/>
      <c r="AN217" s="79"/>
      <c r="AO217" s="79"/>
      <c r="AP217" s="79"/>
      <c r="AQ217" s="85"/>
      <c r="AR217" s="79"/>
      <c r="AS217" s="79"/>
      <c r="AT217" s="79"/>
      <c r="AU217" s="79"/>
      <c r="AV217" s="14"/>
      <c r="AW217" s="14"/>
      <c r="AX217" s="14"/>
      <c r="AY217" s="14"/>
      <c r="AZ217" s="14"/>
      <c r="BA217" s="14"/>
      <c r="BB217" s="14"/>
      <c r="BC217" s="14"/>
      <c r="BD217" s="14"/>
      <c r="BE217" s="14"/>
      <c r="BF217" s="14"/>
      <c r="BG217" s="14"/>
      <c r="BH217" s="14"/>
    </row>
    <row r="218" spans="1:60" s="13" customFormat="1" x14ac:dyDescent="0.25">
      <c r="A218" s="79"/>
      <c r="B218" s="79"/>
      <c r="C218" s="79"/>
      <c r="D218" s="79"/>
      <c r="E218" s="79"/>
      <c r="F218" s="79"/>
      <c r="G218" s="85"/>
      <c r="H218" s="79"/>
      <c r="I218" s="79"/>
      <c r="J218" s="79"/>
      <c r="K218" s="79"/>
      <c r="L218" s="79"/>
      <c r="M218" s="85"/>
      <c r="N218" s="79"/>
      <c r="O218" s="79"/>
      <c r="P218" s="79"/>
      <c r="Q218" s="79"/>
      <c r="R218" s="79"/>
      <c r="S218" s="85"/>
      <c r="T218" s="79"/>
      <c r="U218" s="79"/>
      <c r="V218" s="79"/>
      <c r="W218" s="79"/>
      <c r="X218" s="79"/>
      <c r="Y218" s="85"/>
      <c r="Z218" s="79"/>
      <c r="AA218" s="79"/>
      <c r="AB218" s="79"/>
      <c r="AC218" s="79"/>
      <c r="AD218" s="79"/>
      <c r="AE218" s="85"/>
      <c r="AF218" s="79"/>
      <c r="AG218" s="79"/>
      <c r="AH218" s="79"/>
      <c r="AI218" s="79"/>
      <c r="AJ218" s="79"/>
      <c r="AK218" s="85"/>
      <c r="AL218" s="79"/>
      <c r="AM218" s="79"/>
      <c r="AN218" s="79"/>
      <c r="AO218" s="79"/>
      <c r="AP218" s="79"/>
      <c r="AQ218" s="85"/>
      <c r="AR218" s="79"/>
      <c r="AS218" s="79"/>
      <c r="AT218" s="79"/>
      <c r="AU218" s="79"/>
      <c r="AV218" s="14"/>
      <c r="AW218" s="14"/>
      <c r="AX218" s="14"/>
      <c r="AY218" s="14"/>
      <c r="AZ218" s="14"/>
      <c r="BA218" s="14"/>
      <c r="BB218" s="14"/>
      <c r="BC218" s="14"/>
      <c r="BD218" s="14"/>
      <c r="BE218" s="14"/>
      <c r="BF218" s="14"/>
      <c r="BG218" s="14"/>
      <c r="BH218" s="14"/>
    </row>
    <row r="219" spans="1:60" s="13" customFormat="1" x14ac:dyDescent="0.25">
      <c r="A219" s="79"/>
      <c r="B219" s="79"/>
      <c r="C219" s="79"/>
      <c r="D219" s="79"/>
      <c r="E219" s="79"/>
      <c r="F219" s="79"/>
      <c r="G219" s="85"/>
      <c r="H219" s="79"/>
      <c r="I219" s="79"/>
      <c r="J219" s="79"/>
      <c r="K219" s="79"/>
      <c r="L219" s="79"/>
      <c r="M219" s="85"/>
      <c r="N219" s="79"/>
      <c r="O219" s="79"/>
      <c r="P219" s="79"/>
      <c r="Q219" s="79"/>
      <c r="R219" s="79"/>
      <c r="S219" s="85"/>
      <c r="T219" s="79"/>
      <c r="U219" s="79"/>
      <c r="V219" s="79"/>
      <c r="W219" s="79"/>
      <c r="X219" s="79"/>
      <c r="Y219" s="85"/>
      <c r="Z219" s="79"/>
      <c r="AA219" s="79"/>
      <c r="AB219" s="79"/>
      <c r="AC219" s="79"/>
      <c r="AD219" s="79"/>
      <c r="AE219" s="85"/>
      <c r="AF219" s="79"/>
      <c r="AG219" s="79"/>
      <c r="AH219" s="79"/>
      <c r="AI219" s="79"/>
      <c r="AJ219" s="79"/>
      <c r="AK219" s="85"/>
      <c r="AL219" s="79"/>
      <c r="AM219" s="79"/>
      <c r="AN219" s="79"/>
      <c r="AO219" s="79"/>
      <c r="AP219" s="79"/>
      <c r="AQ219" s="85"/>
      <c r="AR219" s="79"/>
      <c r="AS219" s="79"/>
      <c r="AT219" s="79"/>
      <c r="AU219" s="79"/>
      <c r="AV219" s="14"/>
      <c r="AW219" s="14"/>
      <c r="AX219" s="14"/>
      <c r="AY219" s="14"/>
      <c r="AZ219" s="14"/>
      <c r="BA219" s="14"/>
      <c r="BB219" s="14"/>
      <c r="BC219" s="14"/>
      <c r="BD219" s="14"/>
      <c r="BE219" s="14"/>
      <c r="BF219" s="14"/>
      <c r="BG219" s="14"/>
      <c r="BH219" s="14"/>
    </row>
    <row r="220" spans="1:60" s="13" customFormat="1" x14ac:dyDescent="0.25">
      <c r="A220" s="79"/>
      <c r="B220" s="79"/>
      <c r="C220" s="79"/>
      <c r="D220" s="79"/>
      <c r="E220" s="79"/>
      <c r="F220" s="79"/>
      <c r="G220" s="85"/>
      <c r="H220" s="79"/>
      <c r="I220" s="79"/>
      <c r="J220" s="79"/>
      <c r="K220" s="79"/>
      <c r="L220" s="79"/>
      <c r="M220" s="85"/>
      <c r="N220" s="79"/>
      <c r="O220" s="79"/>
      <c r="P220" s="79"/>
      <c r="Q220" s="79"/>
      <c r="R220" s="79"/>
      <c r="S220" s="85"/>
      <c r="T220" s="79"/>
      <c r="U220" s="79"/>
      <c r="V220" s="79"/>
      <c r="W220" s="79"/>
      <c r="X220" s="79"/>
      <c r="Y220" s="85"/>
      <c r="Z220" s="79"/>
      <c r="AA220" s="79"/>
      <c r="AB220" s="79"/>
      <c r="AC220" s="79"/>
      <c r="AD220" s="79"/>
      <c r="AE220" s="85"/>
      <c r="AF220" s="79"/>
      <c r="AG220" s="79"/>
      <c r="AH220" s="79"/>
      <c r="AI220" s="79"/>
      <c r="AJ220" s="79"/>
      <c r="AK220" s="85"/>
      <c r="AL220" s="79"/>
      <c r="AM220" s="79"/>
      <c r="AN220" s="79"/>
      <c r="AO220" s="79"/>
      <c r="AP220" s="79"/>
      <c r="AQ220" s="85"/>
      <c r="AR220" s="79"/>
      <c r="AS220" s="79"/>
      <c r="AT220" s="79"/>
      <c r="AU220" s="79"/>
      <c r="AV220" s="14"/>
      <c r="AW220" s="14"/>
      <c r="AX220" s="14"/>
      <c r="AY220" s="14"/>
      <c r="AZ220" s="14"/>
      <c r="BA220" s="14"/>
      <c r="BB220" s="14"/>
      <c r="BC220" s="14"/>
      <c r="BD220" s="14"/>
      <c r="BE220" s="14"/>
      <c r="BF220" s="14"/>
      <c r="BG220" s="14"/>
      <c r="BH220" s="14"/>
    </row>
    <row r="221" spans="1:60" s="13" customFormat="1" x14ac:dyDescent="0.25">
      <c r="A221" s="79"/>
      <c r="B221" s="79"/>
      <c r="C221" s="79"/>
      <c r="D221" s="79"/>
      <c r="E221" s="79"/>
      <c r="F221" s="79"/>
      <c r="G221" s="85"/>
      <c r="H221" s="79"/>
      <c r="I221" s="79"/>
      <c r="J221" s="79"/>
      <c r="K221" s="79"/>
      <c r="L221" s="79"/>
      <c r="M221" s="85"/>
      <c r="N221" s="79"/>
      <c r="O221" s="79"/>
      <c r="P221" s="79"/>
      <c r="Q221" s="79"/>
      <c r="R221" s="79"/>
      <c r="S221" s="85"/>
      <c r="T221" s="79"/>
      <c r="U221" s="79"/>
      <c r="V221" s="79"/>
      <c r="W221" s="79"/>
      <c r="X221" s="79"/>
      <c r="Y221" s="85"/>
      <c r="Z221" s="79"/>
      <c r="AA221" s="79"/>
      <c r="AB221" s="79"/>
      <c r="AC221" s="79"/>
      <c r="AD221" s="79"/>
      <c r="AE221" s="85"/>
      <c r="AF221" s="79"/>
      <c r="AG221" s="79"/>
      <c r="AH221" s="79"/>
      <c r="AI221" s="79"/>
      <c r="AJ221" s="79"/>
      <c r="AK221" s="85"/>
      <c r="AL221" s="79"/>
      <c r="AM221" s="79"/>
      <c r="AN221" s="79"/>
      <c r="AO221" s="79"/>
      <c r="AP221" s="79"/>
      <c r="AQ221" s="85"/>
      <c r="AR221" s="79"/>
      <c r="AS221" s="79"/>
      <c r="AT221" s="79"/>
      <c r="AU221" s="79"/>
      <c r="AV221" s="14"/>
      <c r="AW221" s="14"/>
      <c r="AX221" s="14"/>
      <c r="AY221" s="14"/>
      <c r="AZ221" s="14"/>
      <c r="BA221" s="14"/>
      <c r="BB221" s="14"/>
      <c r="BC221" s="14"/>
      <c r="BD221" s="14"/>
      <c r="BE221" s="14"/>
      <c r="BF221" s="14"/>
      <c r="BG221" s="14"/>
      <c r="BH221" s="14"/>
    </row>
    <row r="222" spans="1:60" s="13" customFormat="1" x14ac:dyDescent="0.25">
      <c r="A222" s="79"/>
      <c r="B222" s="79"/>
      <c r="C222" s="79"/>
      <c r="D222" s="79"/>
      <c r="E222" s="79"/>
      <c r="F222" s="79"/>
      <c r="G222" s="85"/>
      <c r="H222" s="79"/>
      <c r="I222" s="79"/>
      <c r="J222" s="79"/>
      <c r="K222" s="79"/>
      <c r="L222" s="79"/>
      <c r="M222" s="85"/>
      <c r="N222" s="79"/>
      <c r="O222" s="79"/>
      <c r="P222" s="79"/>
      <c r="Q222" s="79"/>
      <c r="R222" s="79"/>
      <c r="S222" s="85"/>
      <c r="T222" s="79"/>
      <c r="U222" s="79"/>
      <c r="V222" s="79"/>
      <c r="W222" s="79"/>
      <c r="X222" s="79"/>
      <c r="Y222" s="85"/>
      <c r="Z222" s="79"/>
      <c r="AA222" s="79"/>
      <c r="AB222" s="79"/>
      <c r="AC222" s="79"/>
      <c r="AD222" s="79"/>
      <c r="AE222" s="85"/>
      <c r="AF222" s="79"/>
      <c r="AG222" s="79"/>
      <c r="AH222" s="79"/>
      <c r="AI222" s="79"/>
      <c r="AJ222" s="79"/>
      <c r="AK222" s="85"/>
      <c r="AL222" s="79"/>
      <c r="AM222" s="79"/>
      <c r="AN222" s="79"/>
      <c r="AO222" s="79"/>
      <c r="AP222" s="79"/>
      <c r="AQ222" s="85"/>
      <c r="AR222" s="79"/>
      <c r="AS222" s="79"/>
      <c r="AT222" s="79"/>
      <c r="AU222" s="79"/>
      <c r="AV222" s="14"/>
      <c r="AW222" s="14"/>
      <c r="AX222" s="14"/>
      <c r="AY222" s="14"/>
      <c r="AZ222" s="14"/>
      <c r="BA222" s="14"/>
      <c r="BB222" s="14"/>
      <c r="BC222" s="14"/>
      <c r="BD222" s="14"/>
      <c r="BE222" s="14"/>
      <c r="BF222" s="14"/>
      <c r="BG222" s="14"/>
      <c r="BH222" s="14"/>
    </row>
    <row r="223" spans="1:60" s="13" customFormat="1" x14ac:dyDescent="0.25">
      <c r="A223" s="79"/>
      <c r="B223" s="79"/>
      <c r="C223" s="79"/>
      <c r="D223" s="79"/>
      <c r="E223" s="79"/>
      <c r="F223" s="79"/>
      <c r="G223" s="85"/>
      <c r="H223" s="79"/>
      <c r="I223" s="79"/>
      <c r="J223" s="79"/>
      <c r="K223" s="79"/>
      <c r="L223" s="79"/>
      <c r="M223" s="85"/>
      <c r="N223" s="79"/>
      <c r="O223" s="79"/>
      <c r="P223" s="79"/>
      <c r="Q223" s="79"/>
      <c r="R223" s="79"/>
      <c r="S223" s="85"/>
      <c r="T223" s="79"/>
      <c r="U223" s="79"/>
      <c r="V223" s="79"/>
      <c r="W223" s="79"/>
      <c r="X223" s="79"/>
      <c r="Y223" s="85"/>
      <c r="Z223" s="79"/>
      <c r="AA223" s="79"/>
      <c r="AB223" s="79"/>
      <c r="AC223" s="79"/>
      <c r="AD223" s="79"/>
      <c r="AE223" s="85"/>
      <c r="AF223" s="79"/>
      <c r="AG223" s="79"/>
      <c r="AH223" s="79"/>
      <c r="AI223" s="79"/>
      <c r="AJ223" s="79"/>
      <c r="AK223" s="85"/>
      <c r="AL223" s="79"/>
      <c r="AM223" s="79"/>
      <c r="AN223" s="79"/>
      <c r="AO223" s="79"/>
      <c r="AP223" s="79"/>
      <c r="AQ223" s="85"/>
      <c r="AR223" s="79"/>
      <c r="AS223" s="79"/>
      <c r="AT223" s="79"/>
      <c r="AU223" s="79"/>
      <c r="AV223" s="14"/>
      <c r="AW223" s="14"/>
      <c r="AX223" s="14"/>
      <c r="AY223" s="14"/>
      <c r="AZ223" s="14"/>
      <c r="BA223" s="14"/>
      <c r="BB223" s="14"/>
      <c r="BC223" s="14"/>
      <c r="BD223" s="14"/>
      <c r="BE223" s="14"/>
      <c r="BF223" s="14"/>
      <c r="BG223" s="14"/>
      <c r="BH223" s="14"/>
    </row>
    <row r="224" spans="1:60" s="13" customFormat="1" x14ac:dyDescent="0.25">
      <c r="A224" s="79"/>
      <c r="B224" s="79"/>
      <c r="C224" s="79"/>
      <c r="D224" s="79"/>
      <c r="E224" s="79"/>
      <c r="F224" s="79"/>
      <c r="G224" s="85"/>
      <c r="H224" s="79"/>
      <c r="I224" s="79"/>
      <c r="J224" s="79"/>
      <c r="K224" s="79"/>
      <c r="L224" s="79"/>
      <c r="M224" s="85"/>
      <c r="N224" s="79"/>
      <c r="O224" s="79"/>
      <c r="P224" s="79"/>
      <c r="Q224" s="79"/>
      <c r="R224" s="79"/>
      <c r="S224" s="85"/>
      <c r="T224" s="79"/>
      <c r="U224" s="79"/>
      <c r="V224" s="79"/>
      <c r="W224" s="79"/>
      <c r="X224" s="79"/>
      <c r="Y224" s="85"/>
      <c r="Z224" s="79"/>
      <c r="AA224" s="79"/>
      <c r="AB224" s="79"/>
      <c r="AC224" s="79"/>
      <c r="AD224" s="79"/>
      <c r="AE224" s="85"/>
      <c r="AF224" s="79"/>
      <c r="AG224" s="79"/>
      <c r="AH224" s="79"/>
      <c r="AI224" s="79"/>
      <c r="AJ224" s="79"/>
      <c r="AK224" s="85"/>
      <c r="AL224" s="79"/>
      <c r="AM224" s="79"/>
      <c r="AN224" s="79"/>
      <c r="AO224" s="79"/>
      <c r="AP224" s="79"/>
      <c r="AQ224" s="85"/>
      <c r="AR224" s="79"/>
      <c r="AS224" s="79"/>
      <c r="AT224" s="79"/>
      <c r="AU224" s="79"/>
      <c r="AV224" s="14"/>
      <c r="AW224" s="14"/>
      <c r="AX224" s="14"/>
      <c r="AY224" s="14"/>
      <c r="AZ224" s="14"/>
      <c r="BA224" s="14"/>
      <c r="BB224" s="14"/>
      <c r="BC224" s="14"/>
      <c r="BD224" s="14"/>
      <c r="BE224" s="14"/>
      <c r="BF224" s="14"/>
      <c r="BG224" s="14"/>
      <c r="BH224" s="14"/>
    </row>
    <row r="225" spans="1:60" s="13" customFormat="1" x14ac:dyDescent="0.25">
      <c r="A225" s="79"/>
      <c r="B225" s="79"/>
      <c r="C225" s="79"/>
      <c r="D225" s="79"/>
      <c r="E225" s="79"/>
      <c r="F225" s="79"/>
      <c r="G225" s="85"/>
      <c r="H225" s="79"/>
      <c r="I225" s="79"/>
      <c r="J225" s="79"/>
      <c r="K225" s="79"/>
      <c r="L225" s="79"/>
      <c r="M225" s="85"/>
      <c r="N225" s="79"/>
      <c r="O225" s="79"/>
      <c r="P225" s="79"/>
      <c r="Q225" s="79"/>
      <c r="R225" s="79"/>
      <c r="S225" s="85"/>
      <c r="T225" s="79"/>
      <c r="U225" s="79"/>
      <c r="V225" s="79"/>
      <c r="W225" s="79"/>
      <c r="X225" s="79"/>
      <c r="Y225" s="85"/>
      <c r="Z225" s="79"/>
      <c r="AA225" s="79"/>
      <c r="AB225" s="79"/>
      <c r="AC225" s="79"/>
      <c r="AD225" s="79"/>
      <c r="AE225" s="85"/>
      <c r="AF225" s="79"/>
      <c r="AG225" s="79"/>
      <c r="AH225" s="79"/>
      <c r="AI225" s="79"/>
      <c r="AJ225" s="79"/>
      <c r="AK225" s="85"/>
      <c r="AL225" s="79"/>
      <c r="AM225" s="79"/>
      <c r="AN225" s="79"/>
      <c r="AO225" s="79"/>
      <c r="AP225" s="79"/>
      <c r="AQ225" s="85"/>
      <c r="AR225" s="79"/>
      <c r="AS225" s="79"/>
      <c r="AT225" s="79"/>
      <c r="AU225" s="79"/>
      <c r="AV225" s="14"/>
      <c r="AW225" s="14"/>
      <c r="AX225" s="14"/>
      <c r="AY225" s="14"/>
      <c r="AZ225" s="14"/>
      <c r="BA225" s="14"/>
      <c r="BB225" s="14"/>
      <c r="BC225" s="14"/>
      <c r="BD225" s="14"/>
      <c r="BE225" s="14"/>
      <c r="BF225" s="14"/>
      <c r="BG225" s="14"/>
      <c r="BH225" s="14"/>
    </row>
    <row r="226" spans="1:60" s="13" customFormat="1" x14ac:dyDescent="0.25">
      <c r="A226" s="79"/>
      <c r="B226" s="79"/>
      <c r="C226" s="79"/>
      <c r="D226" s="79"/>
      <c r="E226" s="79"/>
      <c r="F226" s="79"/>
      <c r="G226" s="85"/>
      <c r="H226" s="79"/>
      <c r="I226" s="79"/>
      <c r="J226" s="79"/>
      <c r="K226" s="79"/>
      <c r="L226" s="79"/>
      <c r="M226" s="85"/>
      <c r="N226" s="79"/>
      <c r="O226" s="79"/>
      <c r="P226" s="79"/>
      <c r="Q226" s="79"/>
      <c r="R226" s="79"/>
      <c r="S226" s="85"/>
      <c r="T226" s="79"/>
      <c r="U226" s="79"/>
      <c r="V226" s="79"/>
      <c r="W226" s="79"/>
      <c r="X226" s="79"/>
      <c r="Y226" s="85"/>
      <c r="Z226" s="79"/>
      <c r="AA226" s="79"/>
      <c r="AB226" s="79"/>
      <c r="AC226" s="79"/>
      <c r="AD226" s="79"/>
      <c r="AE226" s="85"/>
      <c r="AF226" s="79"/>
      <c r="AG226" s="79"/>
      <c r="AH226" s="79"/>
      <c r="AI226" s="79"/>
      <c r="AJ226" s="79"/>
      <c r="AK226" s="85"/>
      <c r="AL226" s="79"/>
      <c r="AM226" s="79"/>
      <c r="AN226" s="79"/>
      <c r="AO226" s="79"/>
      <c r="AP226" s="79"/>
      <c r="AQ226" s="85"/>
      <c r="AR226" s="79"/>
      <c r="AS226" s="79"/>
      <c r="AT226" s="79"/>
      <c r="AU226" s="79"/>
      <c r="AV226" s="14"/>
      <c r="AW226" s="14"/>
      <c r="AX226" s="14"/>
      <c r="AY226" s="14"/>
      <c r="AZ226" s="14"/>
      <c r="BA226" s="14"/>
      <c r="BB226" s="14"/>
      <c r="BC226" s="14"/>
      <c r="BD226" s="14"/>
      <c r="BE226" s="14"/>
      <c r="BF226" s="14"/>
      <c r="BG226" s="14"/>
      <c r="BH226" s="14"/>
    </row>
    <row r="227" spans="1:60" s="13" customFormat="1" x14ac:dyDescent="0.25">
      <c r="A227" s="79"/>
      <c r="B227" s="79"/>
      <c r="C227" s="79"/>
      <c r="D227" s="79"/>
      <c r="E227" s="79"/>
      <c r="F227" s="79"/>
      <c r="G227" s="85"/>
      <c r="H227" s="79"/>
      <c r="I227" s="79"/>
      <c r="J227" s="79"/>
      <c r="K227" s="79"/>
      <c r="L227" s="79"/>
      <c r="M227" s="85"/>
      <c r="N227" s="79"/>
      <c r="O227" s="79"/>
      <c r="P227" s="79"/>
      <c r="Q227" s="79"/>
      <c r="R227" s="79"/>
      <c r="S227" s="85"/>
      <c r="T227" s="79"/>
      <c r="U227" s="79"/>
      <c r="V227" s="79"/>
      <c r="W227" s="79"/>
      <c r="X227" s="79"/>
      <c r="Y227" s="85"/>
      <c r="Z227" s="79"/>
      <c r="AA227" s="79"/>
      <c r="AB227" s="79"/>
      <c r="AC227" s="79"/>
      <c r="AD227" s="79"/>
      <c r="AE227" s="85"/>
      <c r="AF227" s="79"/>
      <c r="AG227" s="79"/>
      <c r="AH227" s="79"/>
      <c r="AI227" s="79"/>
      <c r="AJ227" s="79"/>
      <c r="AK227" s="85"/>
      <c r="AL227" s="79"/>
      <c r="AM227" s="79"/>
      <c r="AN227" s="79"/>
      <c r="AO227" s="79"/>
      <c r="AP227" s="79"/>
      <c r="AQ227" s="85"/>
      <c r="AR227" s="79"/>
      <c r="AS227" s="79"/>
      <c r="AT227" s="79"/>
      <c r="AU227" s="79"/>
      <c r="AV227" s="14"/>
      <c r="AW227" s="14"/>
      <c r="AX227" s="14"/>
      <c r="AY227" s="14"/>
      <c r="AZ227" s="14"/>
      <c r="BA227" s="14"/>
      <c r="BB227" s="14"/>
      <c r="BC227" s="14"/>
      <c r="BD227" s="14"/>
      <c r="BE227" s="14"/>
      <c r="BF227" s="14"/>
      <c r="BG227" s="14"/>
      <c r="BH227" s="14"/>
    </row>
    <row r="228" spans="1:60" s="13" customFormat="1" x14ac:dyDescent="0.25">
      <c r="A228" s="79"/>
      <c r="B228" s="79"/>
      <c r="C228" s="79"/>
      <c r="D228" s="79"/>
      <c r="E228" s="79"/>
      <c r="F228" s="79"/>
      <c r="G228" s="85"/>
      <c r="H228" s="79"/>
      <c r="I228" s="79"/>
      <c r="J228" s="79"/>
      <c r="K228" s="79"/>
      <c r="L228" s="79"/>
      <c r="M228" s="85"/>
      <c r="N228" s="79"/>
      <c r="O228" s="79"/>
      <c r="P228" s="79"/>
      <c r="Q228" s="79"/>
      <c r="R228" s="79"/>
      <c r="S228" s="85"/>
      <c r="T228" s="79"/>
      <c r="U228" s="79"/>
      <c r="V228" s="79"/>
      <c r="W228" s="79"/>
      <c r="X228" s="79"/>
      <c r="Y228" s="85"/>
      <c r="Z228" s="79"/>
      <c r="AA228" s="79"/>
      <c r="AB228" s="79"/>
      <c r="AC228" s="79"/>
      <c r="AD228" s="79"/>
      <c r="AE228" s="85"/>
      <c r="AF228" s="79"/>
      <c r="AG228" s="79"/>
      <c r="AH228" s="79"/>
      <c r="AI228" s="79"/>
      <c r="AJ228" s="79"/>
      <c r="AK228" s="85"/>
      <c r="AL228" s="79"/>
      <c r="AM228" s="79"/>
      <c r="AN228" s="79"/>
      <c r="AO228" s="79"/>
      <c r="AP228" s="79"/>
      <c r="AQ228" s="85"/>
      <c r="AR228" s="79"/>
      <c r="AS228" s="79"/>
      <c r="AT228" s="79"/>
      <c r="AU228" s="79"/>
      <c r="AV228" s="14"/>
      <c r="AW228" s="14"/>
      <c r="AX228" s="14"/>
      <c r="AY228" s="14"/>
      <c r="AZ228" s="14"/>
      <c r="BA228" s="14"/>
      <c r="BB228" s="14"/>
      <c r="BC228" s="14"/>
      <c r="BD228" s="14"/>
      <c r="BE228" s="14"/>
      <c r="BF228" s="14"/>
      <c r="BG228" s="14"/>
      <c r="BH228" s="14"/>
    </row>
    <row r="229" spans="1:60" s="13" customFormat="1" x14ac:dyDescent="0.25">
      <c r="A229" s="79"/>
      <c r="B229" s="79"/>
      <c r="C229" s="79"/>
      <c r="D229" s="79"/>
      <c r="E229" s="79"/>
      <c r="F229" s="79"/>
      <c r="G229" s="85"/>
      <c r="H229" s="79"/>
      <c r="I229" s="79"/>
      <c r="J229" s="79"/>
      <c r="K229" s="79"/>
      <c r="L229" s="79"/>
      <c r="M229" s="85"/>
      <c r="N229" s="79"/>
      <c r="O229" s="79"/>
      <c r="P229" s="79"/>
      <c r="Q229" s="79"/>
      <c r="R229" s="79"/>
      <c r="S229" s="85"/>
      <c r="T229" s="79"/>
      <c r="U229" s="79"/>
      <c r="V229" s="79"/>
      <c r="W229" s="79"/>
      <c r="X229" s="79"/>
      <c r="Y229" s="85"/>
      <c r="Z229" s="79"/>
      <c r="AA229" s="79"/>
      <c r="AB229" s="79"/>
      <c r="AC229" s="79"/>
      <c r="AD229" s="79"/>
      <c r="AE229" s="85"/>
      <c r="AF229" s="79"/>
      <c r="AG229" s="79"/>
      <c r="AH229" s="79"/>
      <c r="AI229" s="79"/>
      <c r="AJ229" s="79"/>
      <c r="AK229" s="85"/>
      <c r="AL229" s="79"/>
      <c r="AM229" s="79"/>
      <c r="AN229" s="79"/>
      <c r="AO229" s="79"/>
      <c r="AP229" s="79"/>
      <c r="AQ229" s="85"/>
      <c r="AR229" s="79"/>
      <c r="AS229" s="79"/>
      <c r="AT229" s="79"/>
      <c r="AU229" s="79"/>
      <c r="AV229" s="14"/>
      <c r="AW229" s="14"/>
      <c r="AX229" s="14"/>
      <c r="AY229" s="14"/>
      <c r="AZ229" s="14"/>
      <c r="BA229" s="14"/>
      <c r="BB229" s="14"/>
      <c r="BC229" s="14"/>
      <c r="BD229" s="14"/>
      <c r="BE229" s="14"/>
      <c r="BF229" s="14"/>
      <c r="BG229" s="14"/>
      <c r="BH229" s="14"/>
    </row>
    <row r="230" spans="1:60" s="13" customFormat="1" x14ac:dyDescent="0.25">
      <c r="A230" s="79"/>
      <c r="B230" s="79"/>
      <c r="C230" s="79"/>
      <c r="D230" s="79"/>
      <c r="E230" s="79"/>
      <c r="F230" s="79"/>
      <c r="G230" s="85"/>
      <c r="H230" s="79"/>
      <c r="I230" s="79"/>
      <c r="J230" s="79"/>
      <c r="K230" s="79"/>
      <c r="L230" s="79"/>
      <c r="M230" s="85"/>
      <c r="N230" s="79"/>
      <c r="O230" s="79"/>
      <c r="P230" s="79"/>
      <c r="Q230" s="79"/>
      <c r="R230" s="79"/>
      <c r="S230" s="85"/>
      <c r="T230" s="79"/>
      <c r="U230" s="79"/>
      <c r="V230" s="79"/>
      <c r="W230" s="79"/>
      <c r="X230" s="79"/>
      <c r="Y230" s="85"/>
      <c r="Z230" s="79"/>
      <c r="AA230" s="79"/>
      <c r="AB230" s="79"/>
      <c r="AC230" s="79"/>
      <c r="AD230" s="79"/>
      <c r="AE230" s="85"/>
      <c r="AF230" s="79"/>
      <c r="AG230" s="79"/>
      <c r="AH230" s="79"/>
      <c r="AI230" s="79"/>
      <c r="AJ230" s="79"/>
      <c r="AK230" s="85"/>
      <c r="AL230" s="79"/>
      <c r="AM230" s="79"/>
      <c r="AN230" s="79"/>
      <c r="AO230" s="79"/>
      <c r="AP230" s="79"/>
      <c r="AQ230" s="85"/>
      <c r="AR230" s="79"/>
      <c r="AS230" s="79"/>
      <c r="AT230" s="79"/>
      <c r="AU230" s="79"/>
      <c r="AV230" s="14"/>
      <c r="AW230" s="14"/>
      <c r="AX230" s="14"/>
      <c r="AY230" s="14"/>
      <c r="AZ230" s="14"/>
      <c r="BA230" s="14"/>
      <c r="BB230" s="14"/>
      <c r="BC230" s="14"/>
      <c r="BD230" s="14"/>
      <c r="BE230" s="14"/>
      <c r="BF230" s="14"/>
      <c r="BG230" s="14"/>
      <c r="BH230" s="14"/>
    </row>
    <row r="231" spans="1:60" s="13" customFormat="1" x14ac:dyDescent="0.25">
      <c r="A231" s="79"/>
      <c r="B231" s="79"/>
      <c r="C231" s="79"/>
      <c r="D231" s="79"/>
      <c r="E231" s="79"/>
      <c r="F231" s="79"/>
      <c r="G231" s="85"/>
      <c r="H231" s="79"/>
      <c r="I231" s="79"/>
      <c r="J231" s="79"/>
      <c r="K231" s="79"/>
      <c r="L231" s="79"/>
      <c r="M231" s="85"/>
      <c r="N231" s="79"/>
      <c r="O231" s="79"/>
      <c r="P231" s="79"/>
      <c r="Q231" s="79"/>
      <c r="R231" s="79"/>
      <c r="S231" s="85"/>
      <c r="T231" s="79"/>
      <c r="U231" s="79"/>
      <c r="V231" s="79"/>
      <c r="W231" s="79"/>
      <c r="X231" s="79"/>
      <c r="Y231" s="85"/>
      <c r="Z231" s="79"/>
      <c r="AA231" s="79"/>
      <c r="AB231" s="79"/>
      <c r="AC231" s="79"/>
      <c r="AD231" s="79"/>
      <c r="AE231" s="85"/>
      <c r="AF231" s="79"/>
      <c r="AG231" s="79"/>
      <c r="AH231" s="79"/>
      <c r="AI231" s="79"/>
      <c r="AJ231" s="79"/>
      <c r="AK231" s="85"/>
      <c r="AL231" s="79"/>
      <c r="AM231" s="79"/>
      <c r="AN231" s="79"/>
      <c r="AO231" s="79"/>
      <c r="AP231" s="79"/>
      <c r="AQ231" s="85"/>
      <c r="AR231" s="79"/>
      <c r="AS231" s="79"/>
      <c r="AT231" s="79"/>
      <c r="AU231" s="79"/>
      <c r="AV231" s="14"/>
      <c r="AW231" s="14"/>
      <c r="AX231" s="14"/>
      <c r="AY231" s="14"/>
      <c r="AZ231" s="14"/>
      <c r="BA231" s="14"/>
      <c r="BB231" s="14"/>
      <c r="BC231" s="14"/>
      <c r="BD231" s="14"/>
      <c r="BE231" s="14"/>
      <c r="BF231" s="14"/>
      <c r="BG231" s="14"/>
      <c r="BH231" s="14"/>
    </row>
    <row r="232" spans="1:60" s="13" customFormat="1" x14ac:dyDescent="0.25">
      <c r="A232" s="79"/>
      <c r="B232" s="79"/>
      <c r="C232" s="79"/>
      <c r="D232" s="79"/>
      <c r="E232" s="79"/>
      <c r="F232" s="79"/>
      <c r="G232" s="85"/>
      <c r="H232" s="79"/>
      <c r="I232" s="79"/>
      <c r="J232" s="79"/>
      <c r="K232" s="79"/>
      <c r="L232" s="79"/>
      <c r="M232" s="85"/>
      <c r="N232" s="79"/>
      <c r="O232" s="79"/>
      <c r="P232" s="79"/>
      <c r="Q232" s="79"/>
      <c r="R232" s="79"/>
      <c r="S232" s="85"/>
      <c r="T232" s="79"/>
      <c r="U232" s="79"/>
      <c r="V232" s="79"/>
      <c r="W232" s="79"/>
      <c r="X232" s="79"/>
      <c r="Y232" s="85"/>
      <c r="Z232" s="79"/>
      <c r="AA232" s="79"/>
      <c r="AB232" s="79"/>
      <c r="AC232" s="79"/>
      <c r="AD232" s="79"/>
      <c r="AE232" s="85"/>
      <c r="AF232" s="79"/>
      <c r="AG232" s="79"/>
      <c r="AH232" s="79"/>
      <c r="AI232" s="79"/>
      <c r="AJ232" s="79"/>
      <c r="AK232" s="85"/>
      <c r="AL232" s="79"/>
      <c r="AM232" s="79"/>
      <c r="AN232" s="79"/>
      <c r="AO232" s="79"/>
      <c r="AP232" s="79"/>
      <c r="AQ232" s="85"/>
      <c r="AR232" s="79"/>
      <c r="AS232" s="79"/>
      <c r="AT232" s="79"/>
      <c r="AU232" s="79"/>
      <c r="AV232" s="14"/>
      <c r="AW232" s="14"/>
      <c r="AX232" s="14"/>
      <c r="AY232" s="14"/>
      <c r="AZ232" s="14"/>
      <c r="BA232" s="14"/>
      <c r="BB232" s="14"/>
      <c r="BC232" s="14"/>
      <c r="BD232" s="14"/>
      <c r="BE232" s="14"/>
      <c r="BF232" s="14"/>
      <c r="BG232" s="14"/>
      <c r="BH232" s="14"/>
    </row>
    <row r="233" spans="1:60" s="13" customFormat="1" x14ac:dyDescent="0.25">
      <c r="A233" s="79"/>
      <c r="B233" s="79"/>
      <c r="C233" s="79"/>
      <c r="D233" s="79"/>
      <c r="E233" s="79"/>
      <c r="F233" s="79"/>
      <c r="G233" s="85"/>
      <c r="H233" s="79"/>
      <c r="I233" s="79"/>
      <c r="J233" s="79"/>
      <c r="K233" s="79"/>
      <c r="L233" s="79"/>
      <c r="M233" s="85"/>
      <c r="N233" s="79"/>
      <c r="O233" s="79"/>
      <c r="P233" s="79"/>
      <c r="Q233" s="79"/>
      <c r="R233" s="79"/>
      <c r="S233" s="85"/>
      <c r="T233" s="79"/>
      <c r="U233" s="79"/>
      <c r="V233" s="79"/>
      <c r="W233" s="79"/>
      <c r="X233" s="79"/>
      <c r="Y233" s="85"/>
      <c r="Z233" s="79"/>
      <c r="AA233" s="79"/>
      <c r="AB233" s="79"/>
      <c r="AC233" s="79"/>
      <c r="AD233" s="79"/>
      <c r="AE233" s="85"/>
      <c r="AF233" s="79"/>
      <c r="AG233" s="79"/>
      <c r="AH233" s="79"/>
      <c r="AI233" s="79"/>
      <c r="AJ233" s="79"/>
      <c r="AK233" s="85"/>
      <c r="AL233" s="79"/>
      <c r="AM233" s="79"/>
      <c r="AN233" s="79"/>
      <c r="AO233" s="79"/>
      <c r="AP233" s="79"/>
      <c r="AQ233" s="85"/>
      <c r="AR233" s="79"/>
      <c r="AS233" s="79"/>
      <c r="AT233" s="79"/>
      <c r="AU233" s="79"/>
      <c r="AV233" s="14"/>
      <c r="AW233" s="14"/>
      <c r="AX233" s="14"/>
      <c r="AY233" s="14"/>
      <c r="AZ233" s="14"/>
      <c r="BA233" s="14"/>
      <c r="BB233" s="14"/>
      <c r="BC233" s="14"/>
      <c r="BD233" s="14"/>
      <c r="BE233" s="14"/>
      <c r="BF233" s="14"/>
      <c r="BG233" s="14"/>
      <c r="BH233" s="14"/>
    </row>
    <row r="234" spans="1:60" s="13" customFormat="1" x14ac:dyDescent="0.25">
      <c r="A234" s="79"/>
      <c r="B234" s="79"/>
      <c r="C234" s="79"/>
      <c r="D234" s="79"/>
      <c r="E234" s="79"/>
      <c r="F234" s="79"/>
      <c r="G234" s="85"/>
      <c r="H234" s="79"/>
      <c r="I234" s="79"/>
      <c r="J234" s="79"/>
      <c r="K234" s="79"/>
      <c r="L234" s="79"/>
      <c r="M234" s="85"/>
      <c r="N234" s="79"/>
      <c r="O234" s="79"/>
      <c r="P234" s="79"/>
      <c r="Q234" s="79"/>
      <c r="R234" s="79"/>
      <c r="S234" s="85"/>
      <c r="T234" s="79"/>
      <c r="U234" s="79"/>
      <c r="V234" s="79"/>
      <c r="W234" s="79"/>
      <c r="X234" s="79"/>
      <c r="Y234" s="85"/>
      <c r="Z234" s="79"/>
      <c r="AA234" s="79"/>
      <c r="AB234" s="79"/>
      <c r="AC234" s="79"/>
      <c r="AD234" s="79"/>
      <c r="AE234" s="85"/>
      <c r="AF234" s="79"/>
      <c r="AG234" s="79"/>
      <c r="AH234" s="79"/>
      <c r="AI234" s="79"/>
      <c r="AJ234" s="79"/>
      <c r="AK234" s="85"/>
      <c r="AL234" s="79"/>
      <c r="AM234" s="79"/>
      <c r="AN234" s="79"/>
      <c r="AO234" s="79"/>
      <c r="AP234" s="79"/>
      <c r="AQ234" s="85"/>
      <c r="AR234" s="79"/>
      <c r="AS234" s="79"/>
      <c r="AT234" s="79"/>
      <c r="AU234" s="79"/>
      <c r="AV234" s="14"/>
      <c r="AW234" s="14"/>
      <c r="AX234" s="14"/>
      <c r="AY234" s="14"/>
      <c r="AZ234" s="14"/>
      <c r="BA234" s="14"/>
      <c r="BB234" s="14"/>
      <c r="BC234" s="14"/>
      <c r="BD234" s="14"/>
      <c r="BE234" s="14"/>
      <c r="BF234" s="14"/>
      <c r="BG234" s="14"/>
      <c r="BH234" s="14"/>
    </row>
    <row r="235" spans="1:60" s="13" customFormat="1" x14ac:dyDescent="0.25">
      <c r="A235" s="14"/>
      <c r="B235" s="39"/>
      <c r="C235" s="38"/>
      <c r="D235" s="38"/>
      <c r="E235" s="38"/>
      <c r="F235" s="38"/>
      <c r="G235" s="84"/>
      <c r="H235" s="39"/>
      <c r="I235" s="38"/>
      <c r="J235" s="38"/>
      <c r="K235" s="38"/>
      <c r="L235" s="38"/>
      <c r="M235" s="84"/>
      <c r="N235" s="39"/>
      <c r="O235" s="38"/>
      <c r="P235" s="38"/>
      <c r="Q235" s="38"/>
      <c r="R235" s="38"/>
      <c r="S235" s="84"/>
      <c r="T235" s="39"/>
      <c r="U235" s="38"/>
      <c r="V235" s="38"/>
      <c r="W235" s="38"/>
      <c r="X235" s="38"/>
      <c r="Y235" s="84"/>
      <c r="Z235" s="39"/>
      <c r="AA235" s="38"/>
      <c r="AB235" s="38"/>
      <c r="AC235" s="38"/>
      <c r="AD235" s="38"/>
      <c r="AE235" s="84"/>
      <c r="AF235" s="39"/>
      <c r="AG235" s="38"/>
      <c r="AH235" s="38"/>
      <c r="AI235" s="38"/>
      <c r="AJ235" s="38"/>
      <c r="AK235" s="84"/>
      <c r="AL235" s="39"/>
      <c r="AM235" s="38"/>
      <c r="AN235" s="38"/>
      <c r="AO235" s="38"/>
      <c r="AP235" s="38"/>
      <c r="AQ235" s="84"/>
      <c r="AR235" s="14"/>
      <c r="AS235" s="14"/>
      <c r="AT235" s="14"/>
      <c r="AU235" s="14"/>
      <c r="AV235" s="14"/>
      <c r="AW235" s="14"/>
      <c r="AX235" s="14"/>
      <c r="AY235" s="14"/>
      <c r="AZ235" s="14"/>
      <c r="BA235" s="14"/>
      <c r="BB235" s="14"/>
      <c r="BC235" s="14"/>
      <c r="BD235" s="14"/>
      <c r="BE235" s="14"/>
      <c r="BF235" s="14"/>
      <c r="BG235" s="14"/>
      <c r="BH235" s="14"/>
    </row>
    <row r="236" spans="1:60" s="13" customFormat="1" x14ac:dyDescent="0.25">
      <c r="A236" s="14"/>
      <c r="B236" s="39"/>
      <c r="C236" s="38"/>
      <c r="D236" s="38"/>
      <c r="E236" s="38"/>
      <c r="F236" s="38"/>
      <c r="G236" s="84"/>
      <c r="H236" s="39"/>
      <c r="I236" s="38"/>
      <c r="J236" s="38"/>
      <c r="K236" s="38"/>
      <c r="L236" s="38"/>
      <c r="M236" s="84"/>
      <c r="N236" s="39"/>
      <c r="O236" s="38"/>
      <c r="P236" s="38"/>
      <c r="Q236" s="38"/>
      <c r="R236" s="38"/>
      <c r="S236" s="84"/>
      <c r="T236" s="39"/>
      <c r="U236" s="38"/>
      <c r="V236" s="38"/>
      <c r="W236" s="38"/>
      <c r="X236" s="38"/>
      <c r="Y236" s="84"/>
      <c r="Z236" s="39"/>
      <c r="AA236" s="38"/>
      <c r="AB236" s="38"/>
      <c r="AC236" s="38"/>
      <c r="AD236" s="38"/>
      <c r="AE236" s="84"/>
      <c r="AF236" s="39"/>
      <c r="AG236" s="38"/>
      <c r="AH236" s="38"/>
      <c r="AI236" s="38"/>
      <c r="AJ236" s="38"/>
      <c r="AK236" s="84"/>
      <c r="AL236" s="39"/>
      <c r="AM236" s="38"/>
      <c r="AN236" s="38"/>
      <c r="AO236" s="38"/>
      <c r="AP236" s="38"/>
      <c r="AQ236" s="84"/>
      <c r="AR236" s="14"/>
      <c r="AS236" s="14"/>
      <c r="AT236" s="14"/>
      <c r="AU236" s="14"/>
      <c r="AV236" s="14"/>
      <c r="AW236" s="14"/>
      <c r="AX236" s="14"/>
      <c r="AY236" s="14"/>
      <c r="AZ236" s="14"/>
      <c r="BA236" s="14"/>
      <c r="BB236" s="14"/>
      <c r="BC236" s="14"/>
      <c r="BD236" s="14"/>
      <c r="BE236" s="14"/>
      <c r="BF236" s="14"/>
      <c r="BG236" s="14"/>
      <c r="BH236" s="14"/>
    </row>
    <row r="237" spans="1:60" s="13" customFormat="1" x14ac:dyDescent="0.25">
      <c r="A237" s="14"/>
      <c r="B237" s="39"/>
      <c r="C237" s="38"/>
      <c r="D237" s="38"/>
      <c r="E237" s="38"/>
      <c r="F237" s="38"/>
      <c r="G237" s="84"/>
      <c r="H237" s="39"/>
      <c r="I237" s="38"/>
      <c r="J237" s="38"/>
      <c r="K237" s="38"/>
      <c r="L237" s="38"/>
      <c r="M237" s="84"/>
      <c r="N237" s="39"/>
      <c r="O237" s="38"/>
      <c r="P237" s="38"/>
      <c r="Q237" s="38"/>
      <c r="R237" s="38"/>
      <c r="S237" s="84"/>
      <c r="T237" s="39"/>
      <c r="U237" s="38"/>
      <c r="V237" s="38"/>
      <c r="W237" s="38"/>
      <c r="X237" s="38"/>
      <c r="Y237" s="84"/>
      <c r="Z237" s="39"/>
      <c r="AA237" s="38"/>
      <c r="AB237" s="38"/>
      <c r="AC237" s="38"/>
      <c r="AD237" s="38"/>
      <c r="AE237" s="84"/>
      <c r="AF237" s="39"/>
      <c r="AG237" s="38"/>
      <c r="AH237" s="38"/>
      <c r="AI237" s="38"/>
      <c r="AJ237" s="38"/>
      <c r="AK237" s="84"/>
      <c r="AL237" s="39"/>
      <c r="AM237" s="38"/>
      <c r="AN237" s="38"/>
      <c r="AO237" s="38"/>
      <c r="AP237" s="38"/>
      <c r="AQ237" s="84"/>
      <c r="AR237" s="14"/>
      <c r="AS237" s="14"/>
      <c r="AT237" s="14"/>
      <c r="AU237" s="14"/>
      <c r="AV237" s="14"/>
      <c r="AW237" s="14"/>
      <c r="AX237" s="14"/>
      <c r="AY237" s="14"/>
      <c r="AZ237" s="14"/>
      <c r="BA237" s="14"/>
      <c r="BB237" s="14"/>
      <c r="BC237" s="14"/>
      <c r="BD237" s="14"/>
      <c r="BE237" s="14"/>
      <c r="BF237" s="14"/>
      <c r="BG237" s="14"/>
      <c r="BH237" s="14"/>
    </row>
    <row r="238" spans="1:60" s="13" customFormat="1" x14ac:dyDescent="0.25">
      <c r="A238" s="14"/>
      <c r="B238" s="39"/>
      <c r="C238" s="38"/>
      <c r="D238" s="38"/>
      <c r="E238" s="38"/>
      <c r="F238" s="38"/>
      <c r="G238" s="84"/>
      <c r="H238" s="39"/>
      <c r="I238" s="38"/>
      <c r="J238" s="38"/>
      <c r="K238" s="38"/>
      <c r="L238" s="38"/>
      <c r="M238" s="84"/>
      <c r="N238" s="39"/>
      <c r="O238" s="38"/>
      <c r="P238" s="38"/>
      <c r="Q238" s="38"/>
      <c r="R238" s="38"/>
      <c r="S238" s="84"/>
      <c r="T238" s="39"/>
      <c r="U238" s="38"/>
      <c r="V238" s="38"/>
      <c r="W238" s="38"/>
      <c r="X238" s="38"/>
      <c r="Y238" s="84"/>
      <c r="Z238" s="39"/>
      <c r="AA238" s="38"/>
      <c r="AB238" s="38"/>
      <c r="AC238" s="38"/>
      <c r="AD238" s="38"/>
      <c r="AE238" s="84"/>
      <c r="AF238" s="39"/>
      <c r="AG238" s="38"/>
      <c r="AH238" s="38"/>
      <c r="AI238" s="38"/>
      <c r="AJ238" s="38"/>
      <c r="AK238" s="84"/>
      <c r="AL238" s="39"/>
      <c r="AM238" s="38"/>
      <c r="AN238" s="38"/>
      <c r="AO238" s="38"/>
      <c r="AP238" s="38"/>
      <c r="AQ238" s="84"/>
      <c r="AR238" s="14"/>
      <c r="AS238" s="14"/>
      <c r="AT238" s="14"/>
      <c r="AU238" s="14"/>
      <c r="AV238" s="14"/>
      <c r="AW238" s="14"/>
      <c r="AX238" s="14"/>
      <c r="AY238" s="14"/>
      <c r="AZ238" s="14"/>
      <c r="BA238" s="14"/>
      <c r="BB238" s="14"/>
      <c r="BC238" s="14"/>
      <c r="BD238" s="14"/>
      <c r="BE238" s="14"/>
      <c r="BF238" s="14"/>
      <c r="BG238" s="14"/>
      <c r="BH238" s="14"/>
    </row>
    <row r="239" spans="1:60" s="13" customFormat="1" x14ac:dyDescent="0.25">
      <c r="A239" s="14"/>
      <c r="B239" s="39"/>
      <c r="C239" s="38"/>
      <c r="D239" s="38"/>
      <c r="E239" s="38"/>
      <c r="F239" s="38"/>
      <c r="G239" s="84"/>
      <c r="H239" s="39"/>
      <c r="I239" s="38"/>
      <c r="J239" s="38"/>
      <c r="K239" s="38"/>
      <c r="L239" s="38"/>
      <c r="M239" s="84"/>
      <c r="N239" s="39"/>
      <c r="O239" s="38"/>
      <c r="P239" s="38"/>
      <c r="Q239" s="38"/>
      <c r="R239" s="38"/>
      <c r="S239" s="84"/>
      <c r="T239" s="39"/>
      <c r="U239" s="38"/>
      <c r="V239" s="38"/>
      <c r="W239" s="38"/>
      <c r="X239" s="38"/>
      <c r="Y239" s="84"/>
      <c r="Z239" s="39"/>
      <c r="AA239" s="38"/>
      <c r="AB239" s="38"/>
      <c r="AC239" s="38"/>
      <c r="AD239" s="38"/>
      <c r="AE239" s="84"/>
      <c r="AF239" s="39"/>
      <c r="AG239" s="38"/>
      <c r="AH239" s="38"/>
      <c r="AI239" s="38"/>
      <c r="AJ239" s="38"/>
      <c r="AK239" s="84"/>
      <c r="AL239" s="39"/>
      <c r="AM239" s="38"/>
      <c r="AN239" s="38"/>
      <c r="AO239" s="38"/>
      <c r="AP239" s="38"/>
      <c r="AQ239" s="84"/>
      <c r="AR239" s="14"/>
      <c r="AS239" s="14"/>
      <c r="AT239" s="14"/>
      <c r="AU239" s="14"/>
      <c r="AV239" s="14"/>
      <c r="AW239" s="14"/>
      <c r="AX239" s="14"/>
      <c r="AY239" s="14"/>
      <c r="AZ239" s="14"/>
      <c r="BA239" s="14"/>
      <c r="BB239" s="14"/>
      <c r="BC239" s="14"/>
      <c r="BD239" s="14"/>
      <c r="BE239" s="14"/>
      <c r="BF239" s="14"/>
      <c r="BG239" s="14"/>
      <c r="BH239" s="14"/>
    </row>
    <row r="240" spans="1:60" s="13" customFormat="1" x14ac:dyDescent="0.25">
      <c r="A240" s="14"/>
      <c r="B240" s="39"/>
      <c r="C240" s="38"/>
      <c r="D240" s="38"/>
      <c r="E240" s="38"/>
      <c r="F240" s="38"/>
      <c r="G240" s="84"/>
      <c r="H240" s="39"/>
      <c r="I240" s="38"/>
      <c r="J240" s="38"/>
      <c r="K240" s="38"/>
      <c r="L240" s="38"/>
      <c r="M240" s="84"/>
      <c r="N240" s="39"/>
      <c r="O240" s="38"/>
      <c r="P240" s="38"/>
      <c r="Q240" s="38"/>
      <c r="R240" s="38"/>
      <c r="S240" s="84"/>
      <c r="T240" s="39"/>
      <c r="U240" s="38"/>
      <c r="V240" s="38"/>
      <c r="W240" s="38"/>
      <c r="X240" s="38"/>
      <c r="Y240" s="84"/>
      <c r="Z240" s="39"/>
      <c r="AA240" s="38"/>
      <c r="AB240" s="38"/>
      <c r="AC240" s="38"/>
      <c r="AD240" s="38"/>
      <c r="AE240" s="84"/>
      <c r="AF240" s="39"/>
      <c r="AG240" s="38"/>
      <c r="AH240" s="38"/>
      <c r="AI240" s="38"/>
      <c r="AJ240" s="38"/>
      <c r="AK240" s="84"/>
      <c r="AL240" s="39"/>
      <c r="AM240" s="38"/>
      <c r="AN240" s="38"/>
      <c r="AO240" s="38"/>
      <c r="AP240" s="38"/>
      <c r="AQ240" s="84"/>
      <c r="AR240" s="14"/>
      <c r="AS240" s="14"/>
      <c r="AT240" s="14"/>
      <c r="AU240" s="14"/>
      <c r="AV240" s="14"/>
      <c r="AW240" s="14"/>
      <c r="AX240" s="14"/>
      <c r="AY240" s="14"/>
      <c r="AZ240" s="14"/>
      <c r="BA240" s="14"/>
      <c r="BB240" s="14"/>
      <c r="BC240" s="14"/>
      <c r="BD240" s="14"/>
      <c r="BE240" s="14"/>
      <c r="BF240" s="14"/>
      <c r="BG240" s="14"/>
      <c r="BH240" s="14"/>
    </row>
    <row r="241" spans="1:60" s="13" customFormat="1" x14ac:dyDescent="0.25">
      <c r="A241" s="14"/>
      <c r="B241" s="39"/>
      <c r="C241" s="38"/>
      <c r="D241" s="38"/>
      <c r="E241" s="38"/>
      <c r="F241" s="38"/>
      <c r="G241" s="84"/>
      <c r="H241" s="39"/>
      <c r="I241" s="38"/>
      <c r="J241" s="38"/>
      <c r="K241" s="38"/>
      <c r="L241" s="38"/>
      <c r="M241" s="84"/>
      <c r="N241" s="39"/>
      <c r="O241" s="38"/>
      <c r="P241" s="38"/>
      <c r="Q241" s="38"/>
      <c r="R241" s="38"/>
      <c r="S241" s="84"/>
      <c r="T241" s="39"/>
      <c r="U241" s="38"/>
      <c r="V241" s="38"/>
      <c r="W241" s="38"/>
      <c r="X241" s="38"/>
      <c r="Y241" s="84"/>
      <c r="Z241" s="39"/>
      <c r="AA241" s="38"/>
      <c r="AB241" s="38"/>
      <c r="AC241" s="38"/>
      <c r="AD241" s="38"/>
      <c r="AE241" s="84"/>
      <c r="AF241" s="39"/>
      <c r="AG241" s="38"/>
      <c r="AH241" s="38"/>
      <c r="AI241" s="38"/>
      <c r="AJ241" s="38"/>
      <c r="AK241" s="84"/>
      <c r="AL241" s="39"/>
      <c r="AM241" s="38"/>
      <c r="AN241" s="38"/>
      <c r="AO241" s="38"/>
      <c r="AP241" s="38"/>
      <c r="AQ241" s="84"/>
      <c r="AR241" s="14"/>
      <c r="AS241" s="14"/>
      <c r="AT241" s="14"/>
      <c r="AU241" s="14"/>
      <c r="AV241" s="14"/>
      <c r="AW241" s="14"/>
      <c r="AX241" s="14"/>
      <c r="AY241" s="14"/>
      <c r="AZ241" s="14"/>
      <c r="BA241" s="14"/>
      <c r="BB241" s="14"/>
      <c r="BC241" s="14"/>
      <c r="BD241" s="14"/>
      <c r="BE241" s="14"/>
      <c r="BF241" s="14"/>
      <c r="BG241" s="14"/>
      <c r="BH241" s="14"/>
    </row>
    <row r="242" spans="1:60" s="13" customFormat="1" x14ac:dyDescent="0.25">
      <c r="A242" s="14"/>
      <c r="B242" s="39"/>
      <c r="C242" s="38"/>
      <c r="D242" s="38"/>
      <c r="E242" s="38"/>
      <c r="F242" s="38"/>
      <c r="G242" s="84"/>
      <c r="H242" s="39"/>
      <c r="I242" s="38"/>
      <c r="J242" s="38"/>
      <c r="K242" s="38"/>
      <c r="L242" s="38"/>
      <c r="M242" s="84"/>
      <c r="N242" s="39"/>
      <c r="O242" s="38"/>
      <c r="P242" s="38"/>
      <c r="Q242" s="38"/>
      <c r="R242" s="38"/>
      <c r="S242" s="84"/>
      <c r="T242" s="39"/>
      <c r="U242" s="38"/>
      <c r="V242" s="38"/>
      <c r="W242" s="38"/>
      <c r="X242" s="38"/>
      <c r="Y242" s="84"/>
      <c r="Z242" s="39"/>
      <c r="AA242" s="38"/>
      <c r="AB242" s="38"/>
      <c r="AC242" s="38"/>
      <c r="AD242" s="38"/>
      <c r="AE242" s="84"/>
      <c r="AF242" s="39"/>
      <c r="AG242" s="38"/>
      <c r="AH242" s="38"/>
      <c r="AI242" s="38"/>
      <c r="AJ242" s="38"/>
      <c r="AK242" s="84"/>
      <c r="AL242" s="39"/>
      <c r="AM242" s="38"/>
      <c r="AN242" s="38"/>
      <c r="AO242" s="38"/>
      <c r="AP242" s="38"/>
      <c r="AQ242" s="84"/>
      <c r="AR242" s="14"/>
      <c r="AS242" s="14"/>
      <c r="AT242" s="14"/>
      <c r="AU242" s="14"/>
      <c r="AV242" s="14"/>
      <c r="AW242" s="14"/>
      <c r="AX242" s="14"/>
      <c r="AY242" s="14"/>
      <c r="AZ242" s="14"/>
      <c r="BA242" s="14"/>
      <c r="BB242" s="14"/>
      <c r="BC242" s="14"/>
      <c r="BD242" s="14"/>
      <c r="BE242" s="14"/>
      <c r="BF242" s="14"/>
      <c r="BG242" s="14"/>
      <c r="BH242" s="14"/>
    </row>
    <row r="243" spans="1:60" s="13" customFormat="1" x14ac:dyDescent="0.25">
      <c r="A243" s="14"/>
      <c r="B243" s="39"/>
      <c r="C243" s="38"/>
      <c r="D243" s="38"/>
      <c r="E243" s="38"/>
      <c r="F243" s="38"/>
      <c r="G243" s="84"/>
      <c r="H243" s="39"/>
      <c r="I243" s="38"/>
      <c r="J243" s="38"/>
      <c r="K243" s="38"/>
      <c r="L243" s="38"/>
      <c r="M243" s="84"/>
      <c r="N243" s="39"/>
      <c r="O243" s="38"/>
      <c r="P243" s="38"/>
      <c r="Q243" s="38"/>
      <c r="R243" s="38"/>
      <c r="S243" s="84"/>
      <c r="T243" s="39"/>
      <c r="U243" s="38"/>
      <c r="V243" s="38"/>
      <c r="W243" s="38"/>
      <c r="X243" s="38"/>
      <c r="Y243" s="84"/>
      <c r="Z243" s="39"/>
      <c r="AA243" s="38"/>
      <c r="AB243" s="38"/>
      <c r="AC243" s="38"/>
      <c r="AD243" s="38"/>
      <c r="AE243" s="84"/>
      <c r="AF243" s="39"/>
      <c r="AG243" s="38"/>
      <c r="AH243" s="38"/>
      <c r="AI243" s="38"/>
      <c r="AJ243" s="38"/>
      <c r="AK243" s="84"/>
      <c r="AL243" s="39"/>
      <c r="AM243" s="38"/>
      <c r="AN243" s="38"/>
      <c r="AO243" s="38"/>
      <c r="AP243" s="38"/>
      <c r="AQ243" s="84"/>
      <c r="AR243" s="14"/>
      <c r="AS243" s="14"/>
      <c r="AT243" s="14"/>
      <c r="AU243" s="14"/>
      <c r="AV243" s="14"/>
      <c r="AW243" s="14"/>
      <c r="AX243" s="14"/>
      <c r="AY243" s="14"/>
      <c r="AZ243" s="14"/>
      <c r="BA243" s="14"/>
      <c r="BB243" s="14"/>
      <c r="BC243" s="14"/>
      <c r="BD243" s="14"/>
      <c r="BE243" s="14"/>
      <c r="BF243" s="14"/>
      <c r="BG243" s="14"/>
      <c r="BH243" s="14"/>
    </row>
    <row r="244" spans="1:60" s="13" customFormat="1" x14ac:dyDescent="0.25">
      <c r="A244" s="14"/>
      <c r="B244" s="39"/>
      <c r="C244" s="38"/>
      <c r="D244" s="38"/>
      <c r="E244" s="38"/>
      <c r="F244" s="38"/>
      <c r="G244" s="84"/>
      <c r="H244" s="39"/>
      <c r="I244" s="38"/>
      <c r="J244" s="38"/>
      <c r="K244" s="38"/>
      <c r="L244" s="38"/>
      <c r="M244" s="84"/>
      <c r="N244" s="39"/>
      <c r="O244" s="38"/>
      <c r="P244" s="38"/>
      <c r="Q244" s="38"/>
      <c r="R244" s="38"/>
      <c r="S244" s="84"/>
      <c r="T244" s="39"/>
      <c r="U244" s="38"/>
      <c r="V244" s="38"/>
      <c r="W244" s="38"/>
      <c r="X244" s="38"/>
      <c r="Y244" s="84"/>
      <c r="Z244" s="39"/>
      <c r="AA244" s="38"/>
      <c r="AB244" s="38"/>
      <c r="AC244" s="38"/>
      <c r="AD244" s="38"/>
      <c r="AE244" s="84"/>
      <c r="AF244" s="39"/>
      <c r="AG244" s="38"/>
      <c r="AH244" s="38"/>
      <c r="AI244" s="38"/>
      <c r="AJ244" s="38"/>
      <c r="AK244" s="84"/>
      <c r="AL244" s="39"/>
      <c r="AM244" s="38"/>
      <c r="AN244" s="38"/>
      <c r="AO244" s="38"/>
      <c r="AP244" s="38"/>
      <c r="AQ244" s="84"/>
      <c r="AR244" s="14"/>
      <c r="AS244" s="14"/>
      <c r="AT244" s="14"/>
      <c r="AU244" s="14"/>
      <c r="AV244" s="14"/>
      <c r="AW244" s="14"/>
      <c r="AX244" s="14"/>
      <c r="AY244" s="14"/>
      <c r="AZ244" s="14"/>
      <c r="BA244" s="14"/>
      <c r="BB244" s="14"/>
      <c r="BC244" s="14"/>
      <c r="BD244" s="14"/>
      <c r="BE244" s="14"/>
      <c r="BF244" s="14"/>
      <c r="BG244" s="14"/>
      <c r="BH244" s="14"/>
    </row>
    <row r="245" spans="1:60" s="13" customFormat="1" x14ac:dyDescent="0.25">
      <c r="A245" s="14"/>
      <c r="B245" s="39"/>
      <c r="C245" s="38"/>
      <c r="D245" s="38"/>
      <c r="E245" s="38"/>
      <c r="F245" s="38"/>
      <c r="G245" s="84"/>
      <c r="H245" s="39"/>
      <c r="I245" s="38"/>
      <c r="J245" s="38"/>
      <c r="K245" s="38"/>
      <c r="L245" s="38"/>
      <c r="M245" s="84"/>
      <c r="N245" s="39"/>
      <c r="O245" s="38"/>
      <c r="P245" s="38"/>
      <c r="Q245" s="38"/>
      <c r="R245" s="38"/>
      <c r="S245" s="84"/>
      <c r="T245" s="39"/>
      <c r="U245" s="38"/>
      <c r="V245" s="38"/>
      <c r="W245" s="38"/>
      <c r="X245" s="38"/>
      <c r="Y245" s="84"/>
      <c r="Z245" s="39"/>
      <c r="AA245" s="38"/>
      <c r="AB245" s="38"/>
      <c r="AC245" s="38"/>
      <c r="AD245" s="38"/>
      <c r="AE245" s="84"/>
      <c r="AF245" s="39"/>
      <c r="AG245" s="38"/>
      <c r="AH245" s="38"/>
      <c r="AI245" s="38"/>
      <c r="AJ245" s="38"/>
      <c r="AK245" s="84"/>
      <c r="AL245" s="39"/>
      <c r="AM245" s="38"/>
      <c r="AN245" s="38"/>
      <c r="AO245" s="38"/>
      <c r="AP245" s="38"/>
      <c r="AQ245" s="84"/>
      <c r="AR245" s="14"/>
      <c r="AS245" s="14"/>
      <c r="AT245" s="14"/>
      <c r="AU245" s="14"/>
      <c r="AV245" s="14"/>
      <c r="AW245" s="14"/>
      <c r="AX245" s="14"/>
      <c r="AY245" s="14"/>
      <c r="AZ245" s="14"/>
      <c r="BA245" s="14"/>
      <c r="BB245" s="14"/>
      <c r="BC245" s="14"/>
      <c r="BD245" s="14"/>
      <c r="BE245" s="14"/>
      <c r="BF245" s="14"/>
      <c r="BG245" s="14"/>
      <c r="BH245" s="14"/>
    </row>
    <row r="246" spans="1:60" s="13" customFormat="1" x14ac:dyDescent="0.25">
      <c r="A246" s="14"/>
      <c r="B246" s="39"/>
      <c r="C246" s="38"/>
      <c r="D246" s="38"/>
      <c r="E246" s="38"/>
      <c r="F246" s="38"/>
      <c r="G246" s="84"/>
      <c r="H246" s="39"/>
      <c r="I246" s="38"/>
      <c r="J246" s="38"/>
      <c r="K246" s="38"/>
      <c r="L246" s="38"/>
      <c r="M246" s="84"/>
      <c r="N246" s="39"/>
      <c r="O246" s="38"/>
      <c r="P246" s="38"/>
      <c r="Q246" s="38"/>
      <c r="R246" s="38"/>
      <c r="S246" s="84"/>
      <c r="T246" s="39"/>
      <c r="U246" s="38"/>
      <c r="V246" s="38"/>
      <c r="W246" s="38"/>
      <c r="X246" s="38"/>
      <c r="Y246" s="84"/>
      <c r="Z246" s="39"/>
      <c r="AA246" s="38"/>
      <c r="AB246" s="38"/>
      <c r="AC246" s="38"/>
      <c r="AD246" s="38"/>
      <c r="AE246" s="84"/>
      <c r="AF246" s="39"/>
      <c r="AG246" s="38"/>
      <c r="AH246" s="38"/>
      <c r="AI246" s="38"/>
      <c r="AJ246" s="38"/>
      <c r="AK246" s="84"/>
      <c r="AL246" s="39"/>
      <c r="AM246" s="38"/>
      <c r="AN246" s="38"/>
      <c r="AO246" s="38"/>
      <c r="AP246" s="38"/>
      <c r="AQ246" s="84"/>
      <c r="AR246" s="14"/>
      <c r="AS246" s="14"/>
      <c r="AT246" s="14"/>
      <c r="AU246" s="14"/>
      <c r="AV246" s="14"/>
      <c r="AW246" s="14"/>
      <c r="AX246" s="14"/>
      <c r="AY246" s="14"/>
      <c r="AZ246" s="14"/>
      <c r="BA246" s="14"/>
      <c r="BB246" s="14"/>
      <c r="BC246" s="14"/>
      <c r="BD246" s="14"/>
      <c r="BE246" s="14"/>
      <c r="BF246" s="14"/>
      <c r="BG246" s="14"/>
      <c r="BH246" s="14"/>
    </row>
    <row r="247" spans="1:60" s="13" customFormat="1" x14ac:dyDescent="0.25">
      <c r="A247" s="14"/>
      <c r="B247" s="39"/>
      <c r="C247" s="38"/>
      <c r="D247" s="38"/>
      <c r="E247" s="38"/>
      <c r="F247" s="38"/>
      <c r="G247" s="84"/>
      <c r="H247" s="39"/>
      <c r="I247" s="38"/>
      <c r="J247" s="38"/>
      <c r="K247" s="38"/>
      <c r="L247" s="38"/>
      <c r="M247" s="84"/>
      <c r="N247" s="39"/>
      <c r="O247" s="38"/>
      <c r="P247" s="38"/>
      <c r="Q247" s="38"/>
      <c r="R247" s="38"/>
      <c r="S247" s="84"/>
      <c r="T247" s="39"/>
      <c r="U247" s="38"/>
      <c r="V247" s="38"/>
      <c r="W247" s="38"/>
      <c r="X247" s="38"/>
      <c r="Y247" s="84"/>
      <c r="Z247" s="39"/>
      <c r="AA247" s="38"/>
      <c r="AB247" s="38"/>
      <c r="AC247" s="38"/>
      <c r="AD247" s="38"/>
      <c r="AE247" s="84"/>
      <c r="AF247" s="39"/>
      <c r="AG247" s="38"/>
      <c r="AH247" s="38"/>
      <c r="AI247" s="38"/>
      <c r="AJ247" s="38"/>
      <c r="AK247" s="84"/>
      <c r="AL247" s="39"/>
      <c r="AM247" s="38"/>
      <c r="AN247" s="38"/>
      <c r="AO247" s="38"/>
      <c r="AP247" s="38"/>
      <c r="AQ247" s="84"/>
      <c r="AR247" s="14"/>
      <c r="AS247" s="14"/>
      <c r="AT247" s="14"/>
      <c r="AU247" s="14"/>
      <c r="AV247" s="14"/>
      <c r="AW247" s="14"/>
      <c r="AX247" s="14"/>
      <c r="AY247" s="14"/>
      <c r="AZ247" s="14"/>
      <c r="BA247" s="14"/>
      <c r="BB247" s="14"/>
      <c r="BC247" s="14"/>
      <c r="BD247" s="14"/>
      <c r="BE247" s="14"/>
      <c r="BF247" s="14"/>
      <c r="BG247" s="14"/>
      <c r="BH247" s="14"/>
    </row>
    <row r="248" spans="1:60" s="13" customFormat="1" x14ac:dyDescent="0.25">
      <c r="A248" s="14"/>
      <c r="B248" s="39"/>
      <c r="C248" s="38"/>
      <c r="D248" s="38"/>
      <c r="E248" s="38"/>
      <c r="F248" s="38"/>
      <c r="G248" s="84"/>
      <c r="H248" s="39"/>
      <c r="I248" s="38"/>
      <c r="J248" s="38"/>
      <c r="K248" s="38"/>
      <c r="L248" s="38"/>
      <c r="M248" s="84"/>
      <c r="N248" s="39"/>
      <c r="O248" s="38"/>
      <c r="P248" s="38"/>
      <c r="Q248" s="38"/>
      <c r="R248" s="38"/>
      <c r="S248" s="84"/>
      <c r="T248" s="39"/>
      <c r="U248" s="38"/>
      <c r="V248" s="38"/>
      <c r="W248" s="38"/>
      <c r="X248" s="38"/>
      <c r="Y248" s="84"/>
      <c r="Z248" s="39"/>
      <c r="AA248" s="38"/>
      <c r="AB248" s="38"/>
      <c r="AC248" s="38"/>
      <c r="AD248" s="38"/>
      <c r="AE248" s="84"/>
      <c r="AF248" s="39"/>
      <c r="AG248" s="38"/>
      <c r="AH248" s="38"/>
      <c r="AI248" s="38"/>
      <c r="AJ248" s="38"/>
      <c r="AK248" s="84"/>
      <c r="AL248" s="39"/>
      <c r="AM248" s="38"/>
      <c r="AN248" s="38"/>
      <c r="AO248" s="38"/>
      <c r="AP248" s="38"/>
      <c r="AQ248" s="84"/>
      <c r="AR248" s="14"/>
      <c r="AS248" s="14"/>
      <c r="AT248" s="14"/>
      <c r="AU248" s="14"/>
      <c r="AV248" s="14"/>
      <c r="AW248" s="14"/>
      <c r="AX248" s="14"/>
      <c r="AY248" s="14"/>
      <c r="AZ248" s="14"/>
      <c r="BA248" s="14"/>
      <c r="BB248" s="14"/>
      <c r="BC248" s="14"/>
      <c r="BD248" s="14"/>
      <c r="BE248" s="14"/>
      <c r="BF248" s="14"/>
      <c r="BG248" s="14"/>
      <c r="BH248" s="14"/>
    </row>
    <row r="249" spans="1:60" s="13" customFormat="1" x14ac:dyDescent="0.25">
      <c r="A249" s="14"/>
      <c r="B249" s="39"/>
      <c r="C249" s="38"/>
      <c r="D249" s="38"/>
      <c r="E249" s="38"/>
      <c r="F249" s="38"/>
      <c r="G249" s="84"/>
      <c r="H249" s="39"/>
      <c r="I249" s="38"/>
      <c r="J249" s="38"/>
      <c r="K249" s="38"/>
      <c r="L249" s="38"/>
      <c r="M249" s="84"/>
      <c r="N249" s="39"/>
      <c r="O249" s="38"/>
      <c r="P249" s="38"/>
      <c r="Q249" s="38"/>
      <c r="R249" s="38"/>
      <c r="S249" s="84"/>
      <c r="T249" s="39"/>
      <c r="U249" s="38"/>
      <c r="V249" s="38"/>
      <c r="W249" s="38"/>
      <c r="X249" s="38"/>
      <c r="Y249" s="84"/>
      <c r="Z249" s="39"/>
      <c r="AA249" s="38"/>
      <c r="AB249" s="38"/>
      <c r="AC249" s="38"/>
      <c r="AD249" s="38"/>
      <c r="AE249" s="84"/>
      <c r="AF249" s="39"/>
      <c r="AG249" s="38"/>
      <c r="AH249" s="38"/>
      <c r="AI249" s="38"/>
      <c r="AJ249" s="38"/>
      <c r="AK249" s="84"/>
      <c r="AL249" s="39"/>
      <c r="AM249" s="38"/>
      <c r="AN249" s="38"/>
      <c r="AO249" s="38"/>
      <c r="AP249" s="38"/>
      <c r="AQ249" s="84"/>
      <c r="AR249" s="14"/>
      <c r="AS249" s="14"/>
      <c r="AT249" s="14"/>
      <c r="AU249" s="14"/>
      <c r="AV249" s="14"/>
      <c r="AW249" s="14"/>
      <c r="AX249" s="14"/>
      <c r="AY249" s="14"/>
      <c r="AZ249" s="14"/>
      <c r="BA249" s="14"/>
      <c r="BB249" s="14"/>
      <c r="BC249" s="14"/>
      <c r="BD249" s="14"/>
      <c r="BE249" s="14"/>
      <c r="BF249" s="14"/>
      <c r="BG249" s="14"/>
      <c r="BH249" s="14"/>
    </row>
    <row r="250" spans="1:60" s="13" customFormat="1" x14ac:dyDescent="0.25">
      <c r="A250" s="14"/>
      <c r="B250" s="39"/>
      <c r="C250" s="38"/>
      <c r="D250" s="38"/>
      <c r="E250" s="38"/>
      <c r="F250" s="38"/>
      <c r="G250" s="84"/>
      <c r="H250" s="39"/>
      <c r="I250" s="38"/>
      <c r="J250" s="38"/>
      <c r="K250" s="38"/>
      <c r="L250" s="38"/>
      <c r="M250" s="84"/>
      <c r="N250" s="39"/>
      <c r="O250" s="38"/>
      <c r="P250" s="38"/>
      <c r="Q250" s="38"/>
      <c r="R250" s="38"/>
      <c r="S250" s="84"/>
      <c r="T250" s="39"/>
      <c r="U250" s="38"/>
      <c r="V250" s="38"/>
      <c r="W250" s="38"/>
      <c r="X250" s="38"/>
      <c r="Y250" s="84"/>
      <c r="Z250" s="39"/>
      <c r="AA250" s="38"/>
      <c r="AB250" s="38"/>
      <c r="AC250" s="38"/>
      <c r="AD250" s="38"/>
      <c r="AE250" s="84"/>
      <c r="AF250" s="39"/>
      <c r="AG250" s="38"/>
      <c r="AH250" s="38"/>
      <c r="AI250" s="38"/>
      <c r="AJ250" s="38"/>
      <c r="AK250" s="84"/>
      <c r="AL250" s="39"/>
      <c r="AM250" s="38"/>
      <c r="AN250" s="38"/>
      <c r="AO250" s="38"/>
      <c r="AP250" s="38"/>
      <c r="AQ250" s="84"/>
      <c r="AR250" s="14"/>
      <c r="AS250" s="14"/>
      <c r="AT250" s="14"/>
      <c r="AU250" s="14"/>
      <c r="AV250" s="14"/>
      <c r="AW250" s="14"/>
      <c r="AX250" s="14"/>
      <c r="AY250" s="14"/>
      <c r="AZ250" s="14"/>
      <c r="BA250" s="14"/>
      <c r="BB250" s="14"/>
      <c r="BC250" s="14"/>
      <c r="BD250" s="14"/>
      <c r="BE250" s="14"/>
      <c r="BF250" s="14"/>
      <c r="BG250" s="14"/>
      <c r="BH250" s="14"/>
    </row>
    <row r="251" spans="1:60" s="13" customFormat="1" x14ac:dyDescent="0.25">
      <c r="A251" s="14"/>
      <c r="B251" s="39"/>
      <c r="C251" s="38"/>
      <c r="D251" s="38"/>
      <c r="E251" s="38"/>
      <c r="F251" s="38"/>
      <c r="G251" s="84"/>
      <c r="H251" s="39"/>
      <c r="I251" s="38"/>
      <c r="J251" s="38"/>
      <c r="K251" s="38"/>
      <c r="L251" s="38"/>
      <c r="M251" s="84"/>
      <c r="N251" s="39"/>
      <c r="O251" s="38"/>
      <c r="P251" s="38"/>
      <c r="Q251" s="38"/>
      <c r="R251" s="38"/>
      <c r="S251" s="84"/>
      <c r="T251" s="39"/>
      <c r="U251" s="38"/>
      <c r="V251" s="38"/>
      <c r="W251" s="38"/>
      <c r="X251" s="38"/>
      <c r="Y251" s="84"/>
      <c r="Z251" s="39"/>
      <c r="AA251" s="38"/>
      <c r="AB251" s="38"/>
      <c r="AC251" s="38"/>
      <c r="AD251" s="38"/>
      <c r="AE251" s="84"/>
      <c r="AF251" s="39"/>
      <c r="AG251" s="38"/>
      <c r="AH251" s="38"/>
      <c r="AI251" s="38"/>
      <c r="AJ251" s="38"/>
      <c r="AK251" s="84"/>
      <c r="AL251" s="39"/>
      <c r="AM251" s="38"/>
      <c r="AN251" s="38"/>
      <c r="AO251" s="38"/>
      <c r="AP251" s="38"/>
      <c r="AQ251" s="84"/>
      <c r="AR251" s="14"/>
      <c r="AS251" s="14"/>
      <c r="AT251" s="14"/>
      <c r="AU251" s="14"/>
      <c r="AV251" s="14"/>
      <c r="AW251" s="14"/>
      <c r="AX251" s="14"/>
      <c r="AY251" s="14"/>
      <c r="AZ251" s="14"/>
      <c r="BA251" s="14"/>
      <c r="BB251" s="14"/>
      <c r="BC251" s="14"/>
      <c r="BD251" s="14"/>
      <c r="BE251" s="14"/>
      <c r="BF251" s="14"/>
      <c r="BG251" s="14"/>
      <c r="BH251" s="14"/>
    </row>
    <row r="252" spans="1:60" s="13" customFormat="1" x14ac:dyDescent="0.25">
      <c r="A252" s="14"/>
      <c r="B252" s="39"/>
      <c r="C252" s="38"/>
      <c r="D252" s="38"/>
      <c r="E252" s="38"/>
      <c r="F252" s="38"/>
      <c r="G252" s="84"/>
      <c r="H252" s="39"/>
      <c r="I252" s="38"/>
      <c r="J252" s="38"/>
      <c r="K252" s="38"/>
      <c r="L252" s="38"/>
      <c r="M252" s="84"/>
      <c r="N252" s="39"/>
      <c r="O252" s="38"/>
      <c r="P252" s="38"/>
      <c r="Q252" s="38"/>
      <c r="R252" s="38"/>
      <c r="S252" s="84"/>
      <c r="T252" s="39"/>
      <c r="U252" s="38"/>
      <c r="V252" s="38"/>
      <c r="W252" s="38"/>
      <c r="X252" s="38"/>
      <c r="Y252" s="84"/>
      <c r="Z252" s="39"/>
      <c r="AA252" s="38"/>
      <c r="AB252" s="38"/>
      <c r="AC252" s="38"/>
      <c r="AD252" s="38"/>
      <c r="AE252" s="84"/>
      <c r="AF252" s="39"/>
      <c r="AG252" s="38"/>
      <c r="AH252" s="38"/>
      <c r="AI252" s="38"/>
      <c r="AJ252" s="38"/>
      <c r="AK252" s="84"/>
      <c r="AL252" s="39"/>
      <c r="AM252" s="38"/>
      <c r="AN252" s="38"/>
      <c r="AO252" s="38"/>
      <c r="AP252" s="38"/>
      <c r="AQ252" s="84"/>
      <c r="AR252" s="14"/>
      <c r="AS252" s="14"/>
      <c r="AT252" s="14"/>
      <c r="AU252" s="14"/>
      <c r="AV252" s="14"/>
      <c r="AW252" s="14"/>
      <c r="AX252" s="14"/>
      <c r="AY252" s="14"/>
      <c r="AZ252" s="14"/>
      <c r="BA252" s="14"/>
      <c r="BB252" s="14"/>
      <c r="BC252" s="14"/>
      <c r="BD252" s="14"/>
      <c r="BE252" s="14"/>
      <c r="BF252" s="14"/>
      <c r="BG252" s="14"/>
      <c r="BH252" s="14"/>
    </row>
    <row r="253" spans="1:60" s="13" customFormat="1" x14ac:dyDescent="0.25">
      <c r="A253" s="14"/>
      <c r="B253" s="39"/>
      <c r="C253" s="38"/>
      <c r="D253" s="38"/>
      <c r="E253" s="38"/>
      <c r="F253" s="38"/>
      <c r="G253" s="84"/>
      <c r="H253" s="39"/>
      <c r="I253" s="38"/>
      <c r="J253" s="38"/>
      <c r="K253" s="38"/>
      <c r="L253" s="38"/>
      <c r="M253" s="84"/>
      <c r="N253" s="39"/>
      <c r="O253" s="38"/>
      <c r="P253" s="38"/>
      <c r="Q253" s="38"/>
      <c r="R253" s="38"/>
      <c r="S253" s="84"/>
      <c r="T253" s="39"/>
      <c r="U253" s="38"/>
      <c r="V253" s="38"/>
      <c r="W253" s="38"/>
      <c r="X253" s="38"/>
      <c r="Y253" s="84"/>
      <c r="Z253" s="39"/>
      <c r="AA253" s="38"/>
      <c r="AB253" s="38"/>
      <c r="AC253" s="38"/>
      <c r="AD253" s="38"/>
      <c r="AE253" s="84"/>
      <c r="AF253" s="39"/>
      <c r="AG253" s="38"/>
      <c r="AH253" s="38"/>
      <c r="AI253" s="38"/>
      <c r="AJ253" s="38"/>
      <c r="AK253" s="84"/>
      <c r="AL253" s="39"/>
      <c r="AM253" s="38"/>
      <c r="AN253" s="38"/>
      <c r="AO253" s="38"/>
      <c r="AP253" s="38"/>
      <c r="AQ253" s="84"/>
      <c r="AR253" s="14"/>
      <c r="AS253" s="14"/>
      <c r="AT253" s="14"/>
      <c r="AU253" s="14"/>
      <c r="AV253" s="14"/>
      <c r="AW253" s="14"/>
      <c r="AX253" s="14"/>
      <c r="AY253" s="14"/>
      <c r="AZ253" s="14"/>
      <c r="BA253" s="14"/>
      <c r="BB253" s="14"/>
      <c r="BC253" s="14"/>
      <c r="BD253" s="14"/>
      <c r="BE253" s="14"/>
      <c r="BF253" s="14"/>
      <c r="BG253" s="14"/>
      <c r="BH253" s="14"/>
    </row>
    <row r="254" spans="1:60" s="13" customFormat="1" x14ac:dyDescent="0.25">
      <c r="A254" s="14"/>
      <c r="B254" s="39"/>
      <c r="C254" s="38"/>
      <c r="D254" s="38"/>
      <c r="E254" s="38"/>
      <c r="F254" s="38"/>
      <c r="G254" s="84"/>
      <c r="H254" s="39"/>
      <c r="I254" s="38"/>
      <c r="J254" s="38"/>
      <c r="K254" s="38"/>
      <c r="L254" s="38"/>
      <c r="M254" s="84"/>
      <c r="N254" s="39"/>
      <c r="O254" s="38"/>
      <c r="P254" s="38"/>
      <c r="Q254" s="38"/>
      <c r="R254" s="38"/>
      <c r="S254" s="84"/>
      <c r="T254" s="39"/>
      <c r="U254" s="38"/>
      <c r="V254" s="38"/>
      <c r="W254" s="38"/>
      <c r="X254" s="38"/>
      <c r="Y254" s="84"/>
      <c r="Z254" s="39"/>
      <c r="AA254" s="38"/>
      <c r="AB254" s="38"/>
      <c r="AC254" s="38"/>
      <c r="AD254" s="38"/>
      <c r="AE254" s="84"/>
      <c r="AF254" s="39"/>
      <c r="AG254" s="38"/>
      <c r="AH254" s="38"/>
      <c r="AI254" s="38"/>
      <c r="AJ254" s="38"/>
      <c r="AK254" s="84"/>
      <c r="AL254" s="39"/>
      <c r="AM254" s="38"/>
      <c r="AN254" s="38"/>
      <c r="AO254" s="38"/>
      <c r="AP254" s="38"/>
      <c r="AQ254" s="84"/>
      <c r="AR254" s="14"/>
      <c r="AS254" s="14"/>
      <c r="AT254" s="14"/>
      <c r="AU254" s="14"/>
      <c r="AV254" s="14"/>
      <c r="AW254" s="14"/>
      <c r="AX254" s="14"/>
      <c r="AY254" s="14"/>
      <c r="AZ254" s="14"/>
      <c r="BA254" s="14"/>
      <c r="BB254" s="14"/>
      <c r="BC254" s="14"/>
      <c r="BD254" s="14"/>
      <c r="BE254" s="14"/>
      <c r="BF254" s="14"/>
      <c r="BG254" s="14"/>
      <c r="BH254" s="14"/>
    </row>
    <row r="255" spans="1:60" s="13" customFormat="1" x14ac:dyDescent="0.25">
      <c r="A255" s="14"/>
      <c r="B255" s="39"/>
      <c r="C255" s="38"/>
      <c r="D255" s="38"/>
      <c r="E255" s="38"/>
      <c r="F255" s="38"/>
      <c r="G255" s="84"/>
      <c r="H255" s="39"/>
      <c r="I255" s="38"/>
      <c r="J255" s="38"/>
      <c r="K255" s="38"/>
      <c r="L255" s="38"/>
      <c r="M255" s="84"/>
      <c r="N255" s="39"/>
      <c r="O255" s="38"/>
      <c r="P255" s="38"/>
      <c r="Q255" s="38"/>
      <c r="R255" s="38"/>
      <c r="S255" s="84"/>
      <c r="T255" s="39"/>
      <c r="U255" s="38"/>
      <c r="V255" s="38"/>
      <c r="W255" s="38"/>
      <c r="X255" s="38"/>
      <c r="Y255" s="84"/>
      <c r="Z255" s="39"/>
      <c r="AA255" s="38"/>
      <c r="AB255" s="38"/>
      <c r="AC255" s="38"/>
      <c r="AD255" s="38"/>
      <c r="AE255" s="84"/>
      <c r="AF255" s="39"/>
      <c r="AG255" s="38"/>
      <c r="AH255" s="38"/>
      <c r="AI255" s="38"/>
      <c r="AJ255" s="38"/>
      <c r="AK255" s="84"/>
      <c r="AL255" s="39"/>
      <c r="AM255" s="38"/>
      <c r="AN255" s="38"/>
      <c r="AO255" s="38"/>
      <c r="AP255" s="38"/>
      <c r="AQ255" s="84"/>
      <c r="AR255" s="14"/>
      <c r="AS255" s="14"/>
      <c r="AT255" s="14"/>
      <c r="AU255" s="14"/>
      <c r="AV255" s="14"/>
      <c r="AW255" s="14"/>
      <c r="AX255" s="14"/>
      <c r="AY255" s="14"/>
      <c r="AZ255" s="14"/>
      <c r="BA255" s="14"/>
      <c r="BB255" s="14"/>
      <c r="BC255" s="14"/>
      <c r="BD255" s="14"/>
      <c r="BE255" s="14"/>
      <c r="BF255" s="14"/>
      <c r="BG255" s="14"/>
      <c r="BH255" s="14"/>
    </row>
    <row r="256" spans="1:60" s="13" customFormat="1" x14ac:dyDescent="0.25">
      <c r="A256" s="14"/>
      <c r="B256" s="39"/>
      <c r="C256" s="38"/>
      <c r="D256" s="38"/>
      <c r="E256" s="38"/>
      <c r="F256" s="38"/>
      <c r="G256" s="84"/>
      <c r="H256" s="39"/>
      <c r="I256" s="38"/>
      <c r="J256" s="38"/>
      <c r="K256" s="38"/>
      <c r="L256" s="38"/>
      <c r="M256" s="84"/>
      <c r="N256" s="39"/>
      <c r="O256" s="38"/>
      <c r="P256" s="38"/>
      <c r="Q256" s="38"/>
      <c r="R256" s="38"/>
      <c r="S256" s="84"/>
      <c r="T256" s="39"/>
      <c r="U256" s="38"/>
      <c r="V256" s="38"/>
      <c r="W256" s="38"/>
      <c r="X256" s="38"/>
      <c r="Y256" s="84"/>
      <c r="Z256" s="39"/>
      <c r="AA256" s="38"/>
      <c r="AB256" s="38"/>
      <c r="AC256" s="38"/>
      <c r="AD256" s="38"/>
      <c r="AE256" s="84"/>
      <c r="AF256" s="39"/>
      <c r="AG256" s="38"/>
      <c r="AH256" s="38"/>
      <c r="AI256" s="38"/>
      <c r="AJ256" s="38"/>
      <c r="AK256" s="84"/>
      <c r="AL256" s="39"/>
      <c r="AM256" s="38"/>
      <c r="AN256" s="38"/>
      <c r="AO256" s="38"/>
      <c r="AP256" s="38"/>
      <c r="AQ256" s="84"/>
      <c r="AR256" s="14"/>
      <c r="AS256" s="14"/>
      <c r="AT256" s="14"/>
      <c r="AU256" s="14"/>
      <c r="AV256" s="14"/>
      <c r="AW256" s="14"/>
      <c r="AX256" s="14"/>
      <c r="AY256" s="14"/>
      <c r="AZ256" s="14"/>
      <c r="BA256" s="14"/>
      <c r="BB256" s="14"/>
      <c r="BC256" s="14"/>
      <c r="BD256" s="14"/>
      <c r="BE256" s="14"/>
      <c r="BF256" s="14"/>
      <c r="BG256" s="14"/>
      <c r="BH256" s="14"/>
    </row>
    <row r="257" spans="1:60" s="13" customFormat="1" x14ac:dyDescent="0.25">
      <c r="A257" s="14"/>
      <c r="B257" s="39"/>
      <c r="C257" s="38"/>
      <c r="D257" s="38"/>
      <c r="E257" s="38"/>
      <c r="F257" s="38"/>
      <c r="G257" s="84"/>
      <c r="H257" s="39"/>
      <c r="I257" s="38"/>
      <c r="J257" s="38"/>
      <c r="K257" s="38"/>
      <c r="L257" s="38"/>
      <c r="M257" s="84"/>
      <c r="N257" s="39"/>
      <c r="O257" s="38"/>
      <c r="P257" s="38"/>
      <c r="Q257" s="38"/>
      <c r="R257" s="38"/>
      <c r="S257" s="84"/>
      <c r="T257" s="39"/>
      <c r="U257" s="38"/>
      <c r="V257" s="38"/>
      <c r="W257" s="38"/>
      <c r="X257" s="38"/>
      <c r="Y257" s="84"/>
      <c r="Z257" s="39"/>
      <c r="AA257" s="38"/>
      <c r="AB257" s="38"/>
      <c r="AC257" s="38"/>
      <c r="AD257" s="38"/>
      <c r="AE257" s="84"/>
      <c r="AF257" s="39"/>
      <c r="AG257" s="38"/>
      <c r="AH257" s="38"/>
      <c r="AI257" s="38"/>
      <c r="AJ257" s="38"/>
      <c r="AK257" s="84"/>
      <c r="AL257" s="39"/>
      <c r="AM257" s="38"/>
      <c r="AN257" s="38"/>
      <c r="AO257" s="38"/>
      <c r="AP257" s="38"/>
      <c r="AQ257" s="84"/>
      <c r="AR257" s="14"/>
      <c r="AS257" s="14"/>
      <c r="AT257" s="14"/>
      <c r="AU257" s="14"/>
      <c r="AV257" s="14"/>
      <c r="AW257" s="14"/>
      <c r="AX257" s="14"/>
      <c r="AY257" s="14"/>
      <c r="AZ257" s="14"/>
      <c r="BA257" s="14"/>
      <c r="BB257" s="14"/>
      <c r="BC257" s="14"/>
      <c r="BD257" s="14"/>
      <c r="BE257" s="14"/>
      <c r="BF257" s="14"/>
      <c r="BG257" s="14"/>
      <c r="BH257" s="14"/>
    </row>
    <row r="258" spans="1:60" s="13" customFormat="1" x14ac:dyDescent="0.25">
      <c r="A258" s="14"/>
      <c r="B258" s="39"/>
      <c r="C258" s="38"/>
      <c r="D258" s="38"/>
      <c r="E258" s="38"/>
      <c r="F258" s="38"/>
      <c r="G258" s="84"/>
      <c r="H258" s="39"/>
      <c r="I258" s="38"/>
      <c r="J258" s="38"/>
      <c r="K258" s="38"/>
      <c r="L258" s="38"/>
      <c r="M258" s="84"/>
      <c r="N258" s="39"/>
      <c r="O258" s="38"/>
      <c r="P258" s="38"/>
      <c r="Q258" s="38"/>
      <c r="R258" s="38"/>
      <c r="S258" s="84"/>
      <c r="T258" s="39"/>
      <c r="U258" s="38"/>
      <c r="V258" s="38"/>
      <c r="W258" s="38"/>
      <c r="X258" s="38"/>
      <c r="Y258" s="84"/>
      <c r="Z258" s="39"/>
      <c r="AA258" s="38"/>
      <c r="AB258" s="38"/>
      <c r="AC258" s="38"/>
      <c r="AD258" s="38"/>
      <c r="AE258" s="84"/>
      <c r="AF258" s="39"/>
      <c r="AG258" s="38"/>
      <c r="AH258" s="38"/>
      <c r="AI258" s="38"/>
      <c r="AJ258" s="38"/>
      <c r="AK258" s="84"/>
      <c r="AL258" s="39"/>
      <c r="AM258" s="38"/>
      <c r="AN258" s="38"/>
      <c r="AO258" s="38"/>
      <c r="AP258" s="38"/>
      <c r="AQ258" s="84"/>
      <c r="AR258" s="14"/>
      <c r="AS258" s="14"/>
      <c r="AT258" s="14"/>
      <c r="AU258" s="14"/>
      <c r="AV258" s="14"/>
      <c r="AW258" s="14"/>
      <c r="AX258" s="14"/>
      <c r="AY258" s="14"/>
      <c r="AZ258" s="14"/>
      <c r="BA258" s="14"/>
      <c r="BB258" s="14"/>
      <c r="BC258" s="14"/>
      <c r="BD258" s="14"/>
      <c r="BE258" s="14"/>
      <c r="BF258" s="14"/>
      <c r="BG258" s="14"/>
      <c r="BH258" s="14"/>
    </row>
    <row r="259" spans="1:60" s="13" customFormat="1" x14ac:dyDescent="0.25">
      <c r="A259" s="14"/>
      <c r="B259" s="39"/>
      <c r="C259" s="38"/>
      <c r="D259" s="38"/>
      <c r="E259" s="38"/>
      <c r="F259" s="38"/>
      <c r="G259" s="84"/>
      <c r="H259" s="39"/>
      <c r="I259" s="38"/>
      <c r="J259" s="38"/>
      <c r="K259" s="38"/>
      <c r="L259" s="38"/>
      <c r="M259" s="84"/>
      <c r="N259" s="39"/>
      <c r="O259" s="38"/>
      <c r="P259" s="38"/>
      <c r="Q259" s="38"/>
      <c r="R259" s="38"/>
      <c r="S259" s="84"/>
      <c r="T259" s="39"/>
      <c r="U259" s="38"/>
      <c r="V259" s="38"/>
      <c r="W259" s="38"/>
      <c r="X259" s="38"/>
      <c r="Y259" s="84"/>
      <c r="Z259" s="39"/>
      <c r="AA259" s="38"/>
      <c r="AB259" s="38"/>
      <c r="AC259" s="38"/>
      <c r="AD259" s="38"/>
      <c r="AE259" s="84"/>
      <c r="AF259" s="39"/>
      <c r="AG259" s="38"/>
      <c r="AH259" s="38"/>
      <c r="AI259" s="38"/>
      <c r="AJ259" s="38"/>
      <c r="AK259" s="84"/>
      <c r="AL259" s="39"/>
      <c r="AM259" s="38"/>
      <c r="AN259" s="38"/>
      <c r="AO259" s="38"/>
      <c r="AP259" s="38"/>
      <c r="AQ259" s="84"/>
      <c r="AR259" s="14"/>
      <c r="AS259" s="14"/>
      <c r="AT259" s="14"/>
      <c r="AU259" s="14"/>
      <c r="AV259" s="14"/>
      <c r="AW259" s="14"/>
      <c r="AX259" s="14"/>
      <c r="AY259" s="14"/>
      <c r="AZ259" s="14"/>
      <c r="BA259" s="14"/>
      <c r="BB259" s="14"/>
      <c r="BC259" s="14"/>
      <c r="BD259" s="14"/>
      <c r="BE259" s="14"/>
      <c r="BF259" s="14"/>
      <c r="BG259" s="14"/>
      <c r="BH259" s="14"/>
    </row>
    <row r="260" spans="1:60" s="13" customFormat="1" x14ac:dyDescent="0.25">
      <c r="A260" s="14"/>
      <c r="B260" s="39"/>
      <c r="C260" s="38"/>
      <c r="D260" s="38"/>
      <c r="E260" s="38"/>
      <c r="F260" s="38"/>
      <c r="G260" s="84"/>
      <c r="H260" s="39"/>
      <c r="I260" s="38"/>
      <c r="J260" s="38"/>
      <c r="K260" s="38"/>
      <c r="L260" s="38"/>
      <c r="M260" s="84"/>
      <c r="N260" s="39"/>
      <c r="O260" s="38"/>
      <c r="P260" s="38"/>
      <c r="Q260" s="38"/>
      <c r="R260" s="38"/>
      <c r="S260" s="84"/>
      <c r="T260" s="39"/>
      <c r="U260" s="38"/>
      <c r="V260" s="38"/>
      <c r="W260" s="38"/>
      <c r="X260" s="38"/>
      <c r="Y260" s="84"/>
      <c r="Z260" s="39"/>
      <c r="AA260" s="38"/>
      <c r="AB260" s="38"/>
      <c r="AC260" s="38"/>
      <c r="AD260" s="38"/>
      <c r="AE260" s="84"/>
      <c r="AF260" s="39"/>
      <c r="AG260" s="38"/>
      <c r="AH260" s="38"/>
      <c r="AI260" s="38"/>
      <c r="AJ260" s="38"/>
      <c r="AK260" s="84"/>
      <c r="AL260" s="39"/>
      <c r="AM260" s="38"/>
      <c r="AN260" s="38"/>
      <c r="AO260" s="38"/>
      <c r="AP260" s="38"/>
      <c r="AQ260" s="84"/>
      <c r="AR260" s="14"/>
      <c r="AS260" s="14"/>
      <c r="AT260" s="14"/>
      <c r="AU260" s="14"/>
      <c r="AV260" s="14"/>
      <c r="AW260" s="14"/>
      <c r="AX260" s="14"/>
      <c r="AY260" s="14"/>
      <c r="AZ260" s="14"/>
      <c r="BA260" s="14"/>
      <c r="BB260" s="14"/>
      <c r="BC260" s="14"/>
      <c r="BD260" s="14"/>
      <c r="BE260" s="14"/>
      <c r="BF260" s="14"/>
      <c r="BG260" s="14"/>
      <c r="BH260" s="14"/>
    </row>
    <row r="261" spans="1:60" s="13" customFormat="1" x14ac:dyDescent="0.25">
      <c r="A261" s="14"/>
      <c r="B261" s="39"/>
      <c r="C261" s="38"/>
      <c r="D261" s="38"/>
      <c r="E261" s="38"/>
      <c r="F261" s="38"/>
      <c r="G261" s="84"/>
      <c r="H261" s="39"/>
      <c r="I261" s="38"/>
      <c r="J261" s="38"/>
      <c r="K261" s="38"/>
      <c r="L261" s="38"/>
      <c r="M261" s="84"/>
      <c r="N261" s="39"/>
      <c r="O261" s="38"/>
      <c r="P261" s="38"/>
      <c r="Q261" s="38"/>
      <c r="R261" s="38"/>
      <c r="S261" s="84"/>
      <c r="T261" s="39"/>
      <c r="U261" s="38"/>
      <c r="V261" s="38"/>
      <c r="W261" s="38"/>
      <c r="X261" s="38"/>
      <c r="Y261" s="84"/>
      <c r="Z261" s="39"/>
      <c r="AA261" s="38"/>
      <c r="AB261" s="38"/>
      <c r="AC261" s="38"/>
      <c r="AD261" s="38"/>
      <c r="AE261" s="84"/>
      <c r="AF261" s="39"/>
      <c r="AG261" s="38"/>
      <c r="AH261" s="38"/>
      <c r="AI261" s="38"/>
      <c r="AJ261" s="38"/>
      <c r="AK261" s="84"/>
      <c r="AL261" s="39"/>
      <c r="AM261" s="38"/>
      <c r="AN261" s="38"/>
      <c r="AO261" s="38"/>
      <c r="AP261" s="38"/>
      <c r="AQ261" s="84"/>
      <c r="AR261" s="14"/>
      <c r="AS261" s="14"/>
      <c r="AT261" s="14"/>
      <c r="AU261" s="14"/>
      <c r="AV261" s="14"/>
      <c r="AW261" s="14"/>
      <c r="AX261" s="14"/>
      <c r="AY261" s="14"/>
      <c r="AZ261" s="14"/>
      <c r="BA261" s="14"/>
      <c r="BB261" s="14"/>
      <c r="BC261" s="14"/>
      <c r="BD261" s="14"/>
      <c r="BE261" s="14"/>
      <c r="BF261" s="14"/>
      <c r="BG261" s="14"/>
      <c r="BH261" s="14"/>
    </row>
    <row r="262" spans="1:60" s="13" customFormat="1" x14ac:dyDescent="0.25">
      <c r="A262" s="14"/>
      <c r="B262" s="39"/>
      <c r="C262" s="38"/>
      <c r="D262" s="38"/>
      <c r="E262" s="38"/>
      <c r="F262" s="38"/>
      <c r="G262" s="84"/>
      <c r="H262" s="39"/>
      <c r="I262" s="38"/>
      <c r="J262" s="38"/>
      <c r="K262" s="38"/>
      <c r="L262" s="38"/>
      <c r="M262" s="84"/>
      <c r="N262" s="39"/>
      <c r="O262" s="38"/>
      <c r="P262" s="38"/>
      <c r="Q262" s="38"/>
      <c r="R262" s="38"/>
      <c r="S262" s="84"/>
      <c r="T262" s="39"/>
      <c r="U262" s="38"/>
      <c r="V262" s="38"/>
      <c r="W262" s="38"/>
      <c r="X262" s="38"/>
      <c r="Y262" s="84"/>
      <c r="Z262" s="39"/>
      <c r="AA262" s="38"/>
      <c r="AB262" s="38"/>
      <c r="AC262" s="38"/>
      <c r="AD262" s="38"/>
      <c r="AE262" s="84"/>
      <c r="AF262" s="39"/>
      <c r="AG262" s="38"/>
      <c r="AH262" s="38"/>
      <c r="AI262" s="38"/>
      <c r="AJ262" s="38"/>
      <c r="AK262" s="84"/>
      <c r="AL262" s="39"/>
      <c r="AM262" s="38"/>
      <c r="AN262" s="38"/>
      <c r="AO262" s="38"/>
      <c r="AP262" s="38"/>
      <c r="AQ262" s="84"/>
      <c r="AR262" s="14"/>
      <c r="AS262" s="14"/>
      <c r="AT262" s="14"/>
      <c r="AU262" s="14"/>
      <c r="AV262" s="14"/>
      <c r="AW262" s="14"/>
      <c r="AX262" s="14"/>
      <c r="AY262" s="14"/>
      <c r="AZ262" s="14"/>
      <c r="BA262" s="14"/>
      <c r="BB262" s="14"/>
      <c r="BC262" s="14"/>
      <c r="BD262" s="14"/>
      <c r="BE262" s="14"/>
      <c r="BF262" s="14"/>
      <c r="BG262" s="14"/>
      <c r="BH262" s="14"/>
    </row>
    <row r="263" spans="1:60" s="13" customFormat="1" x14ac:dyDescent="0.25">
      <c r="A263" s="14"/>
      <c r="B263" s="39"/>
      <c r="C263" s="38"/>
      <c r="D263" s="38"/>
      <c r="E263" s="38"/>
      <c r="F263" s="38"/>
      <c r="G263" s="84"/>
      <c r="H263" s="39"/>
      <c r="I263" s="38"/>
      <c r="J263" s="38"/>
      <c r="K263" s="38"/>
      <c r="L263" s="38"/>
      <c r="M263" s="84"/>
      <c r="N263" s="39"/>
      <c r="O263" s="38"/>
      <c r="P263" s="38"/>
      <c r="Q263" s="38"/>
      <c r="R263" s="38"/>
      <c r="S263" s="84"/>
      <c r="T263" s="39"/>
      <c r="U263" s="38"/>
      <c r="V263" s="38"/>
      <c r="W263" s="38"/>
      <c r="X263" s="38"/>
      <c r="Y263" s="84"/>
      <c r="Z263" s="39"/>
      <c r="AA263" s="38"/>
      <c r="AB263" s="38"/>
      <c r="AC263" s="38"/>
      <c r="AD263" s="38"/>
      <c r="AE263" s="84"/>
      <c r="AF263" s="39"/>
      <c r="AG263" s="38"/>
      <c r="AH263" s="38"/>
      <c r="AI263" s="38"/>
      <c r="AJ263" s="38"/>
      <c r="AK263" s="84"/>
      <c r="AL263" s="39"/>
      <c r="AM263" s="38"/>
      <c r="AN263" s="38"/>
      <c r="AO263" s="38"/>
      <c r="AP263" s="38"/>
      <c r="AQ263" s="84"/>
      <c r="AR263" s="14"/>
      <c r="AS263" s="14"/>
      <c r="AT263" s="14"/>
      <c r="AU263" s="14"/>
      <c r="AV263" s="14"/>
      <c r="AW263" s="14"/>
      <c r="AX263" s="14"/>
      <c r="AY263" s="14"/>
      <c r="AZ263" s="14"/>
      <c r="BA263" s="14"/>
      <c r="BB263" s="14"/>
      <c r="BC263" s="14"/>
      <c r="BD263" s="14"/>
      <c r="BE263" s="14"/>
      <c r="BF263" s="14"/>
      <c r="BG263" s="14"/>
      <c r="BH263" s="14"/>
    </row>
    <row r="264" spans="1:60" s="13" customFormat="1" x14ac:dyDescent="0.25">
      <c r="A264" s="14"/>
      <c r="B264" s="39"/>
      <c r="C264" s="38"/>
      <c r="D264" s="38"/>
      <c r="E264" s="38"/>
      <c r="F264" s="38"/>
      <c r="G264" s="84"/>
      <c r="H264" s="39"/>
      <c r="I264" s="38"/>
      <c r="J264" s="38"/>
      <c r="K264" s="38"/>
      <c r="L264" s="38"/>
      <c r="M264" s="84"/>
      <c r="N264" s="39"/>
      <c r="O264" s="38"/>
      <c r="P264" s="38"/>
      <c r="Q264" s="38"/>
      <c r="R264" s="38"/>
      <c r="S264" s="84"/>
      <c r="T264" s="39"/>
      <c r="U264" s="38"/>
      <c r="V264" s="38"/>
      <c r="W264" s="38"/>
      <c r="X264" s="38"/>
      <c r="Y264" s="84"/>
      <c r="Z264" s="39"/>
      <c r="AA264" s="38"/>
      <c r="AB264" s="38"/>
      <c r="AC264" s="38"/>
      <c r="AD264" s="38"/>
      <c r="AE264" s="84"/>
      <c r="AF264" s="39"/>
      <c r="AG264" s="38"/>
      <c r="AH264" s="38"/>
      <c r="AI264" s="38"/>
      <c r="AJ264" s="38"/>
      <c r="AK264" s="84"/>
      <c r="AL264" s="39"/>
      <c r="AM264" s="38"/>
      <c r="AN264" s="38"/>
      <c r="AO264" s="38"/>
      <c r="AP264" s="38"/>
      <c r="AQ264" s="84"/>
      <c r="AR264" s="14"/>
      <c r="AS264" s="14"/>
      <c r="AT264" s="14"/>
      <c r="AU264" s="14"/>
      <c r="AV264" s="14"/>
      <c r="AW264" s="14"/>
      <c r="AX264" s="14"/>
      <c r="AY264" s="14"/>
      <c r="AZ264" s="14"/>
      <c r="BA264" s="14"/>
      <c r="BB264" s="14"/>
      <c r="BC264" s="14"/>
      <c r="BD264" s="14"/>
      <c r="BE264" s="14"/>
      <c r="BF264" s="14"/>
      <c r="BG264" s="14"/>
      <c r="BH264" s="14"/>
    </row>
    <row r="265" spans="1:60" s="13" customFormat="1" x14ac:dyDescent="0.25">
      <c r="A265" s="14"/>
      <c r="B265" s="39"/>
      <c r="C265" s="38"/>
      <c r="D265" s="38"/>
      <c r="E265" s="38"/>
      <c r="F265" s="38"/>
      <c r="G265" s="84"/>
      <c r="H265" s="39"/>
      <c r="I265" s="38"/>
      <c r="J265" s="38"/>
      <c r="K265" s="38"/>
      <c r="L265" s="38"/>
      <c r="M265" s="84"/>
      <c r="N265" s="39"/>
      <c r="O265" s="38"/>
      <c r="P265" s="38"/>
      <c r="Q265" s="38"/>
      <c r="R265" s="38"/>
      <c r="S265" s="84"/>
      <c r="T265" s="39"/>
      <c r="U265" s="38"/>
      <c r="V265" s="38"/>
      <c r="W265" s="38"/>
      <c r="X265" s="38"/>
      <c r="Y265" s="84"/>
      <c r="Z265" s="39"/>
      <c r="AA265" s="38"/>
      <c r="AB265" s="38"/>
      <c r="AC265" s="38"/>
      <c r="AD265" s="38"/>
      <c r="AE265" s="84"/>
      <c r="AF265" s="39"/>
      <c r="AG265" s="38"/>
      <c r="AH265" s="38"/>
      <c r="AI265" s="38"/>
      <c r="AJ265" s="38"/>
      <c r="AK265" s="84"/>
      <c r="AL265" s="39"/>
      <c r="AM265" s="38"/>
      <c r="AN265" s="38"/>
      <c r="AO265" s="38"/>
      <c r="AP265" s="38"/>
      <c r="AQ265" s="84"/>
      <c r="AR265" s="14"/>
      <c r="AS265" s="14"/>
      <c r="AT265" s="14"/>
      <c r="AU265" s="14"/>
      <c r="AV265" s="14"/>
      <c r="AW265" s="14"/>
      <c r="AX265" s="14"/>
      <c r="AY265" s="14"/>
      <c r="AZ265" s="14"/>
      <c r="BA265" s="14"/>
      <c r="BB265" s="14"/>
      <c r="BC265" s="14"/>
      <c r="BD265" s="14"/>
      <c r="BE265" s="14"/>
      <c r="BF265" s="14"/>
      <c r="BG265" s="14"/>
      <c r="BH265" s="14"/>
    </row>
    <row r="266" spans="1:60" s="13" customFormat="1" x14ac:dyDescent="0.25">
      <c r="A266" s="14"/>
      <c r="B266" s="39"/>
      <c r="C266" s="38"/>
      <c r="D266" s="38"/>
      <c r="E266" s="38"/>
      <c r="F266" s="38"/>
      <c r="G266" s="84"/>
      <c r="H266" s="39"/>
      <c r="I266" s="38"/>
      <c r="J266" s="38"/>
      <c r="K266" s="38"/>
      <c r="L266" s="38"/>
      <c r="M266" s="84"/>
      <c r="N266" s="39"/>
      <c r="O266" s="38"/>
      <c r="P266" s="38"/>
      <c r="Q266" s="38"/>
      <c r="R266" s="38"/>
      <c r="S266" s="84"/>
      <c r="T266" s="39"/>
      <c r="U266" s="38"/>
      <c r="V266" s="38"/>
      <c r="W266" s="38"/>
      <c r="X266" s="38"/>
      <c r="Y266" s="84"/>
      <c r="Z266" s="39"/>
      <c r="AA266" s="38"/>
      <c r="AB266" s="38"/>
      <c r="AC266" s="38"/>
      <c r="AD266" s="38"/>
      <c r="AE266" s="84"/>
      <c r="AF266" s="39"/>
      <c r="AG266" s="38"/>
      <c r="AH266" s="38"/>
      <c r="AI266" s="38"/>
      <c r="AJ266" s="38"/>
      <c r="AK266" s="84"/>
      <c r="AL266" s="39"/>
      <c r="AM266" s="38"/>
      <c r="AN266" s="38"/>
      <c r="AO266" s="38"/>
      <c r="AP266" s="38"/>
      <c r="AQ266" s="84"/>
      <c r="AR266" s="14"/>
      <c r="AS266" s="14"/>
      <c r="AT266" s="14"/>
      <c r="AU266" s="14"/>
      <c r="AV266" s="14"/>
      <c r="AW266" s="14"/>
      <c r="AX266" s="14"/>
      <c r="AY266" s="14"/>
      <c r="AZ266" s="14"/>
      <c r="BA266" s="14"/>
      <c r="BB266" s="14"/>
      <c r="BC266" s="14"/>
      <c r="BD266" s="14"/>
      <c r="BE266" s="14"/>
      <c r="BF266" s="14"/>
      <c r="BG266" s="14"/>
      <c r="BH266" s="14"/>
    </row>
    <row r="267" spans="1:60" s="13" customFormat="1" x14ac:dyDescent="0.25">
      <c r="A267" s="14"/>
      <c r="B267" s="39"/>
      <c r="C267" s="38"/>
      <c r="D267" s="38"/>
      <c r="E267" s="38"/>
      <c r="F267" s="38"/>
      <c r="G267" s="84"/>
      <c r="H267" s="39"/>
      <c r="I267" s="38"/>
      <c r="J267" s="38"/>
      <c r="K267" s="38"/>
      <c r="L267" s="38"/>
      <c r="M267" s="84"/>
      <c r="N267" s="39"/>
      <c r="O267" s="38"/>
      <c r="P267" s="38"/>
      <c r="Q267" s="38"/>
      <c r="R267" s="38"/>
      <c r="S267" s="84"/>
      <c r="T267" s="39"/>
      <c r="U267" s="38"/>
      <c r="V267" s="38"/>
      <c r="W267" s="38"/>
      <c r="X267" s="38"/>
      <c r="Y267" s="84"/>
      <c r="Z267" s="39"/>
      <c r="AA267" s="38"/>
      <c r="AB267" s="38"/>
      <c r="AC267" s="38"/>
      <c r="AD267" s="38"/>
      <c r="AE267" s="84"/>
      <c r="AF267" s="39"/>
      <c r="AG267" s="38"/>
      <c r="AH267" s="38"/>
      <c r="AI267" s="38"/>
      <c r="AJ267" s="38"/>
      <c r="AK267" s="84"/>
      <c r="AL267" s="39"/>
      <c r="AM267" s="38"/>
      <c r="AN267" s="38"/>
      <c r="AO267" s="38"/>
      <c r="AP267" s="38"/>
      <c r="AQ267" s="84"/>
      <c r="AR267" s="14"/>
      <c r="AS267" s="14"/>
      <c r="AT267" s="14"/>
      <c r="AU267" s="14"/>
      <c r="AV267" s="14"/>
      <c r="AW267" s="14"/>
      <c r="AX267" s="14"/>
      <c r="AY267" s="14"/>
      <c r="AZ267" s="14"/>
      <c r="BA267" s="14"/>
      <c r="BB267" s="14"/>
      <c r="BC267" s="14"/>
      <c r="BD267" s="14"/>
      <c r="BE267" s="14"/>
      <c r="BF267" s="14"/>
      <c r="BG267" s="14"/>
      <c r="BH267" s="14"/>
    </row>
    <row r="268" spans="1:60" s="13" customFormat="1" x14ac:dyDescent="0.25">
      <c r="A268" s="14"/>
      <c r="B268" s="39"/>
      <c r="C268" s="38"/>
      <c r="D268" s="38"/>
      <c r="E268" s="38"/>
      <c r="F268" s="38"/>
      <c r="G268" s="84"/>
      <c r="H268" s="39"/>
      <c r="I268" s="38"/>
      <c r="J268" s="38"/>
      <c r="K268" s="38"/>
      <c r="L268" s="38"/>
      <c r="M268" s="84"/>
      <c r="N268" s="39"/>
      <c r="O268" s="38"/>
      <c r="P268" s="38"/>
      <c r="Q268" s="38"/>
      <c r="R268" s="38"/>
      <c r="S268" s="84"/>
      <c r="T268" s="39"/>
      <c r="U268" s="38"/>
      <c r="V268" s="38"/>
      <c r="W268" s="38"/>
      <c r="X268" s="38"/>
      <c r="Y268" s="84"/>
      <c r="Z268" s="39"/>
      <c r="AA268" s="38"/>
      <c r="AB268" s="38"/>
      <c r="AC268" s="38"/>
      <c r="AD268" s="38"/>
      <c r="AE268" s="84"/>
      <c r="AF268" s="39"/>
      <c r="AG268" s="38"/>
      <c r="AH268" s="38"/>
      <c r="AI268" s="38"/>
      <c r="AJ268" s="38"/>
      <c r="AK268" s="84"/>
      <c r="AL268" s="39"/>
      <c r="AM268" s="38"/>
      <c r="AN268" s="38"/>
      <c r="AO268" s="38"/>
      <c r="AP268" s="38"/>
      <c r="AQ268" s="84"/>
      <c r="AR268" s="14"/>
      <c r="AS268" s="14"/>
      <c r="AT268" s="14"/>
      <c r="AU268" s="14"/>
      <c r="AV268" s="14"/>
      <c r="AW268" s="14"/>
      <c r="AX268" s="14"/>
      <c r="AY268" s="14"/>
      <c r="AZ268" s="14"/>
      <c r="BA268" s="14"/>
      <c r="BB268" s="14"/>
      <c r="BC268" s="14"/>
      <c r="BD268" s="14"/>
      <c r="BE268" s="14"/>
      <c r="BF268" s="14"/>
      <c r="BG268" s="14"/>
      <c r="BH268" s="14"/>
    </row>
    <row r="269" spans="1:60" s="13" customFormat="1" x14ac:dyDescent="0.25">
      <c r="A269" s="14"/>
      <c r="B269" s="39"/>
      <c r="C269" s="38"/>
      <c r="D269" s="38"/>
      <c r="E269" s="38"/>
      <c r="F269" s="38"/>
      <c r="G269" s="84"/>
      <c r="H269" s="39"/>
      <c r="I269" s="38"/>
      <c r="J269" s="38"/>
      <c r="K269" s="38"/>
      <c r="L269" s="38"/>
      <c r="M269" s="84"/>
      <c r="N269" s="39"/>
      <c r="O269" s="38"/>
      <c r="P269" s="38"/>
      <c r="Q269" s="38"/>
      <c r="R269" s="38"/>
      <c r="S269" s="84"/>
      <c r="T269" s="39"/>
      <c r="U269" s="38"/>
      <c r="V269" s="38"/>
      <c r="W269" s="38"/>
      <c r="X269" s="38"/>
      <c r="Y269" s="84"/>
      <c r="Z269" s="39"/>
      <c r="AA269" s="38"/>
      <c r="AB269" s="38"/>
      <c r="AC269" s="38"/>
      <c r="AD269" s="38"/>
      <c r="AE269" s="84"/>
      <c r="AF269" s="39"/>
      <c r="AG269" s="38"/>
      <c r="AH269" s="38"/>
      <c r="AI269" s="38"/>
      <c r="AJ269" s="38"/>
      <c r="AK269" s="84"/>
      <c r="AL269" s="39"/>
      <c r="AM269" s="38"/>
      <c r="AN269" s="38"/>
      <c r="AO269" s="38"/>
      <c r="AP269" s="38"/>
      <c r="AQ269" s="84"/>
      <c r="AR269" s="14"/>
      <c r="AS269" s="14"/>
      <c r="AT269" s="14"/>
      <c r="AU269" s="14"/>
      <c r="AV269" s="14"/>
      <c r="AW269" s="14"/>
      <c r="AX269" s="14"/>
      <c r="AY269" s="14"/>
      <c r="AZ269" s="14"/>
      <c r="BA269" s="14"/>
      <c r="BB269" s="14"/>
      <c r="BC269" s="14"/>
      <c r="BD269" s="14"/>
      <c r="BE269" s="14"/>
      <c r="BF269" s="14"/>
      <c r="BG269" s="14"/>
      <c r="BH269" s="14"/>
    </row>
    <row r="270" spans="1:60" s="13" customFormat="1" x14ac:dyDescent="0.25">
      <c r="A270" s="14"/>
      <c r="B270" s="39"/>
      <c r="C270" s="38"/>
      <c r="D270" s="38"/>
      <c r="E270" s="38"/>
      <c r="F270" s="38"/>
      <c r="G270" s="84"/>
      <c r="H270" s="39"/>
      <c r="I270" s="38"/>
      <c r="J270" s="38"/>
      <c r="K270" s="38"/>
      <c r="L270" s="38"/>
      <c r="M270" s="84"/>
      <c r="N270" s="39"/>
      <c r="O270" s="38"/>
      <c r="P270" s="38"/>
      <c r="Q270" s="38"/>
      <c r="R270" s="38"/>
      <c r="S270" s="84"/>
      <c r="T270" s="39"/>
      <c r="U270" s="38"/>
      <c r="V270" s="38"/>
      <c r="W270" s="38"/>
      <c r="X270" s="38"/>
      <c r="Y270" s="84"/>
      <c r="Z270" s="39"/>
      <c r="AA270" s="38"/>
      <c r="AB270" s="38"/>
      <c r="AC270" s="38"/>
      <c r="AD270" s="38"/>
      <c r="AE270" s="84"/>
      <c r="AF270" s="39"/>
      <c r="AG270" s="38"/>
      <c r="AH270" s="38"/>
      <c r="AI270" s="38"/>
      <c r="AJ270" s="38"/>
      <c r="AK270" s="84"/>
      <c r="AL270" s="39"/>
      <c r="AM270" s="38"/>
      <c r="AN270" s="38"/>
      <c r="AO270" s="38"/>
      <c r="AP270" s="38"/>
      <c r="AQ270" s="84"/>
      <c r="AR270" s="14"/>
      <c r="AS270" s="14"/>
      <c r="AT270" s="14"/>
      <c r="AU270" s="14"/>
      <c r="AV270" s="14"/>
      <c r="AW270" s="14"/>
      <c r="AX270" s="14"/>
      <c r="AY270" s="14"/>
      <c r="AZ270" s="14"/>
      <c r="BA270" s="14"/>
      <c r="BB270" s="14"/>
      <c r="BC270" s="14"/>
      <c r="BD270" s="14"/>
      <c r="BE270" s="14"/>
      <c r="BF270" s="14"/>
      <c r="BG270" s="14"/>
      <c r="BH270" s="14"/>
    </row>
    <row r="271" spans="1:60" s="13" customFormat="1" x14ac:dyDescent="0.25">
      <c r="A271" s="14"/>
      <c r="B271" s="39"/>
      <c r="C271" s="38"/>
      <c r="D271" s="38"/>
      <c r="E271" s="38"/>
      <c r="F271" s="38"/>
      <c r="G271" s="84"/>
      <c r="H271" s="39"/>
      <c r="I271" s="38"/>
      <c r="J271" s="38"/>
      <c r="K271" s="38"/>
      <c r="L271" s="38"/>
      <c r="M271" s="84"/>
      <c r="N271" s="39"/>
      <c r="O271" s="38"/>
      <c r="P271" s="38"/>
      <c r="Q271" s="38"/>
      <c r="R271" s="38"/>
      <c r="S271" s="84"/>
      <c r="T271" s="39"/>
      <c r="U271" s="38"/>
      <c r="V271" s="38"/>
      <c r="W271" s="38"/>
      <c r="X271" s="38"/>
      <c r="Y271" s="84"/>
      <c r="Z271" s="39"/>
      <c r="AA271" s="38"/>
      <c r="AB271" s="38"/>
      <c r="AC271" s="38"/>
      <c r="AD271" s="38"/>
      <c r="AE271" s="84"/>
      <c r="AF271" s="39"/>
      <c r="AG271" s="38"/>
      <c r="AH271" s="38"/>
      <c r="AI271" s="38"/>
      <c r="AJ271" s="38"/>
      <c r="AK271" s="84"/>
      <c r="AL271" s="39"/>
      <c r="AM271" s="38"/>
      <c r="AN271" s="38"/>
      <c r="AO271" s="38"/>
      <c r="AP271" s="38"/>
      <c r="AQ271" s="84"/>
      <c r="AR271" s="14"/>
      <c r="AS271" s="14"/>
      <c r="AT271" s="14"/>
      <c r="AU271" s="14"/>
      <c r="AV271" s="14"/>
      <c r="AW271" s="14"/>
      <c r="AX271" s="14"/>
      <c r="AY271" s="14"/>
      <c r="AZ271" s="14"/>
      <c r="BA271" s="14"/>
      <c r="BB271" s="14"/>
      <c r="BC271" s="14"/>
      <c r="BD271" s="14"/>
      <c r="BE271" s="14"/>
      <c r="BF271" s="14"/>
      <c r="BG271" s="14"/>
      <c r="BH271" s="14"/>
    </row>
    <row r="272" spans="1:60" s="13" customFormat="1" x14ac:dyDescent="0.25">
      <c r="A272" s="14"/>
      <c r="B272" s="39"/>
      <c r="C272" s="38"/>
      <c r="D272" s="38"/>
      <c r="E272" s="38"/>
      <c r="F272" s="38"/>
      <c r="G272" s="84"/>
      <c r="H272" s="39"/>
      <c r="I272" s="38"/>
      <c r="J272" s="38"/>
      <c r="K272" s="38"/>
      <c r="L272" s="38"/>
      <c r="M272" s="84"/>
      <c r="N272" s="39"/>
      <c r="O272" s="38"/>
      <c r="P272" s="38"/>
      <c r="Q272" s="38"/>
      <c r="R272" s="38"/>
      <c r="S272" s="84"/>
      <c r="T272" s="39"/>
      <c r="U272" s="38"/>
      <c r="V272" s="38"/>
      <c r="W272" s="38"/>
      <c r="X272" s="38"/>
      <c r="Y272" s="84"/>
      <c r="Z272" s="39"/>
      <c r="AA272" s="38"/>
      <c r="AB272" s="38"/>
      <c r="AC272" s="38"/>
      <c r="AD272" s="38"/>
      <c r="AE272" s="84"/>
      <c r="AF272" s="39"/>
      <c r="AG272" s="38"/>
      <c r="AH272" s="38"/>
      <c r="AI272" s="38"/>
      <c r="AJ272" s="38"/>
      <c r="AK272" s="84"/>
      <c r="AL272" s="39"/>
      <c r="AM272" s="38"/>
      <c r="AN272" s="38"/>
      <c r="AO272" s="38"/>
      <c r="AP272" s="38"/>
      <c r="AQ272" s="84"/>
      <c r="AR272" s="14"/>
      <c r="AS272" s="14"/>
      <c r="AT272" s="14"/>
      <c r="AU272" s="14"/>
      <c r="AV272" s="14"/>
      <c r="AW272" s="14"/>
      <c r="AX272" s="14"/>
      <c r="AY272" s="14"/>
      <c r="AZ272" s="14"/>
      <c r="BA272" s="14"/>
      <c r="BB272" s="14"/>
      <c r="BC272" s="14"/>
      <c r="BD272" s="14"/>
      <c r="BE272" s="14"/>
      <c r="BF272" s="14"/>
      <c r="BG272" s="14"/>
      <c r="BH272" s="14"/>
    </row>
    <row r="273" spans="1:60" s="13" customFormat="1" x14ac:dyDescent="0.25">
      <c r="A273" s="14"/>
      <c r="B273" s="39"/>
      <c r="C273" s="38"/>
      <c r="D273" s="38"/>
      <c r="E273" s="38"/>
      <c r="F273" s="38"/>
      <c r="G273" s="84"/>
      <c r="H273" s="39"/>
      <c r="I273" s="38"/>
      <c r="J273" s="38"/>
      <c r="K273" s="38"/>
      <c r="L273" s="38"/>
      <c r="M273" s="84"/>
      <c r="N273" s="39"/>
      <c r="O273" s="38"/>
      <c r="P273" s="38"/>
      <c r="Q273" s="38"/>
      <c r="R273" s="38"/>
      <c r="S273" s="84"/>
      <c r="T273" s="39"/>
      <c r="U273" s="38"/>
      <c r="V273" s="38"/>
      <c r="W273" s="38"/>
      <c r="X273" s="38"/>
      <c r="Y273" s="84"/>
      <c r="Z273" s="39"/>
      <c r="AA273" s="38"/>
      <c r="AB273" s="38"/>
      <c r="AC273" s="38"/>
      <c r="AD273" s="38"/>
      <c r="AE273" s="84"/>
      <c r="AF273" s="39"/>
      <c r="AG273" s="38"/>
      <c r="AH273" s="38"/>
      <c r="AI273" s="38"/>
      <c r="AJ273" s="38"/>
      <c r="AK273" s="84"/>
      <c r="AL273" s="39"/>
      <c r="AM273" s="38"/>
      <c r="AN273" s="38"/>
      <c r="AO273" s="38"/>
      <c r="AP273" s="38"/>
      <c r="AQ273" s="84"/>
      <c r="AR273" s="14"/>
      <c r="AS273" s="14"/>
      <c r="AT273" s="14"/>
      <c r="AU273" s="14"/>
      <c r="AV273" s="14"/>
      <c r="AW273" s="14"/>
      <c r="AX273" s="14"/>
      <c r="AY273" s="14"/>
      <c r="AZ273" s="14"/>
      <c r="BA273" s="14"/>
      <c r="BB273" s="14"/>
      <c r="BC273" s="14"/>
      <c r="BD273" s="14"/>
      <c r="BE273" s="14"/>
      <c r="BF273" s="14"/>
      <c r="BG273" s="14"/>
      <c r="BH273" s="14"/>
    </row>
    <row r="274" spans="1:60" s="13" customFormat="1" x14ac:dyDescent="0.25">
      <c r="A274" s="14"/>
      <c r="B274" s="39"/>
      <c r="C274" s="38"/>
      <c r="D274" s="38"/>
      <c r="E274" s="38"/>
      <c r="F274" s="38"/>
      <c r="G274" s="84"/>
      <c r="H274" s="39"/>
      <c r="I274" s="38"/>
      <c r="J274" s="38"/>
      <c r="K274" s="38"/>
      <c r="L274" s="38"/>
      <c r="M274" s="84"/>
      <c r="N274" s="39"/>
      <c r="O274" s="38"/>
      <c r="P274" s="38"/>
      <c r="Q274" s="38"/>
      <c r="R274" s="38"/>
      <c r="S274" s="84"/>
      <c r="T274" s="39"/>
      <c r="U274" s="38"/>
      <c r="V274" s="38"/>
      <c r="W274" s="38"/>
      <c r="X274" s="38"/>
      <c r="Y274" s="84"/>
      <c r="Z274" s="39"/>
      <c r="AA274" s="38"/>
      <c r="AB274" s="38"/>
      <c r="AC274" s="38"/>
      <c r="AD274" s="38"/>
      <c r="AE274" s="84"/>
      <c r="AF274" s="39"/>
      <c r="AG274" s="38"/>
      <c r="AH274" s="38"/>
      <c r="AI274" s="38"/>
      <c r="AJ274" s="38"/>
      <c r="AK274" s="84"/>
      <c r="AL274" s="39"/>
      <c r="AM274" s="38"/>
      <c r="AN274" s="38"/>
      <c r="AO274" s="38"/>
      <c r="AP274" s="38"/>
      <c r="AQ274" s="84"/>
      <c r="AR274" s="14"/>
      <c r="AS274" s="14"/>
      <c r="AT274" s="14"/>
      <c r="AU274" s="14"/>
      <c r="AV274" s="14"/>
      <c r="AW274" s="14"/>
      <c r="AX274" s="14"/>
      <c r="AY274" s="14"/>
      <c r="AZ274" s="14"/>
      <c r="BA274" s="14"/>
      <c r="BB274" s="14"/>
      <c r="BC274" s="14"/>
      <c r="BD274" s="14"/>
      <c r="BE274" s="14"/>
      <c r="BF274" s="14"/>
      <c r="BG274" s="14"/>
      <c r="BH274" s="14"/>
    </row>
    <row r="275" spans="1:60" s="13" customFormat="1" x14ac:dyDescent="0.25">
      <c r="A275" s="14"/>
      <c r="B275" s="39"/>
      <c r="C275" s="38"/>
      <c r="D275" s="38"/>
      <c r="E275" s="38"/>
      <c r="F275" s="38"/>
      <c r="G275" s="84"/>
      <c r="H275" s="39"/>
      <c r="I275" s="38"/>
      <c r="J275" s="38"/>
      <c r="K275" s="38"/>
      <c r="L275" s="38"/>
      <c r="M275" s="84"/>
      <c r="N275" s="39"/>
      <c r="O275" s="38"/>
      <c r="P275" s="38"/>
      <c r="Q275" s="38"/>
      <c r="R275" s="38"/>
      <c r="S275" s="84"/>
      <c r="T275" s="39"/>
      <c r="U275" s="38"/>
      <c r="V275" s="38"/>
      <c r="W275" s="38"/>
      <c r="X275" s="38"/>
      <c r="Y275" s="84"/>
      <c r="Z275" s="39"/>
      <c r="AA275" s="38"/>
      <c r="AB275" s="38"/>
      <c r="AC275" s="38"/>
      <c r="AD275" s="38"/>
      <c r="AE275" s="84"/>
      <c r="AF275" s="39"/>
      <c r="AG275" s="38"/>
      <c r="AH275" s="38"/>
      <c r="AI275" s="38"/>
      <c r="AJ275" s="38"/>
      <c r="AK275" s="84"/>
      <c r="AL275" s="39"/>
      <c r="AM275" s="38"/>
      <c r="AN275" s="38"/>
      <c r="AO275" s="38"/>
      <c r="AP275" s="38"/>
      <c r="AQ275" s="84"/>
      <c r="AR275" s="14"/>
      <c r="AS275" s="14"/>
      <c r="AT275" s="14"/>
      <c r="AU275" s="14"/>
      <c r="AV275" s="14"/>
      <c r="AW275" s="14"/>
      <c r="AX275" s="14"/>
      <c r="AY275" s="14"/>
      <c r="AZ275" s="14"/>
      <c r="BA275" s="14"/>
      <c r="BB275" s="14"/>
      <c r="BC275" s="14"/>
      <c r="BD275" s="14"/>
      <c r="BE275" s="14"/>
      <c r="BF275" s="14"/>
      <c r="BG275" s="14"/>
      <c r="BH275" s="14"/>
    </row>
    <row r="276" spans="1:60" s="13" customFormat="1" x14ac:dyDescent="0.25">
      <c r="A276" s="14"/>
      <c r="B276" s="39"/>
      <c r="C276" s="38"/>
      <c r="D276" s="38"/>
      <c r="E276" s="38"/>
      <c r="F276" s="38"/>
      <c r="G276" s="84"/>
      <c r="H276" s="39"/>
      <c r="I276" s="38"/>
      <c r="J276" s="38"/>
      <c r="K276" s="38"/>
      <c r="L276" s="38"/>
      <c r="M276" s="84"/>
      <c r="N276" s="39"/>
      <c r="O276" s="38"/>
      <c r="P276" s="38"/>
      <c r="Q276" s="38"/>
      <c r="R276" s="38"/>
      <c r="S276" s="84"/>
      <c r="T276" s="39"/>
      <c r="U276" s="38"/>
      <c r="V276" s="38"/>
      <c r="W276" s="38"/>
      <c r="X276" s="38"/>
      <c r="Y276" s="84"/>
      <c r="Z276" s="39"/>
      <c r="AA276" s="38"/>
      <c r="AB276" s="38"/>
      <c r="AC276" s="38"/>
      <c r="AD276" s="38"/>
      <c r="AE276" s="84"/>
      <c r="AF276" s="39"/>
      <c r="AG276" s="38"/>
      <c r="AH276" s="38"/>
      <c r="AI276" s="38"/>
      <c r="AJ276" s="38"/>
      <c r="AK276" s="84"/>
      <c r="AL276" s="39"/>
      <c r="AM276" s="38"/>
      <c r="AN276" s="38"/>
      <c r="AO276" s="38"/>
      <c r="AP276" s="38"/>
      <c r="AQ276" s="84"/>
      <c r="AR276" s="14"/>
      <c r="AS276" s="14"/>
      <c r="AT276" s="14"/>
      <c r="AU276" s="14"/>
      <c r="AV276" s="14"/>
      <c r="AW276" s="14"/>
      <c r="AX276" s="14"/>
      <c r="AY276" s="14"/>
      <c r="AZ276" s="14"/>
      <c r="BA276" s="14"/>
      <c r="BB276" s="14"/>
      <c r="BC276" s="14"/>
      <c r="BD276" s="14"/>
      <c r="BE276" s="14"/>
      <c r="BF276" s="14"/>
      <c r="BG276" s="14"/>
      <c r="BH276" s="14"/>
    </row>
    <row r="277" spans="1:60" s="13" customFormat="1" x14ac:dyDescent="0.25">
      <c r="A277" s="14"/>
      <c r="B277" s="14"/>
      <c r="C277" s="14"/>
      <c r="D277" s="14"/>
      <c r="E277" s="14"/>
      <c r="F277" s="14"/>
      <c r="G277" s="84"/>
      <c r="H277" s="14"/>
      <c r="I277" s="14"/>
      <c r="J277" s="14"/>
      <c r="K277" s="14"/>
      <c r="L277" s="14"/>
      <c r="M277" s="84"/>
      <c r="N277" s="14"/>
      <c r="O277" s="14"/>
      <c r="P277" s="14"/>
      <c r="Q277" s="14"/>
      <c r="R277" s="14"/>
      <c r="S277" s="84"/>
      <c r="T277" s="14"/>
      <c r="U277" s="14"/>
      <c r="V277" s="14"/>
      <c r="W277" s="14"/>
      <c r="X277" s="14"/>
      <c r="Y277" s="84"/>
      <c r="Z277" s="14"/>
      <c r="AA277" s="14"/>
      <c r="AB277" s="14"/>
      <c r="AC277" s="14"/>
      <c r="AD277" s="14"/>
      <c r="AE277" s="84"/>
      <c r="AF277" s="14"/>
      <c r="AG277" s="14"/>
      <c r="AH277" s="14"/>
      <c r="AI277" s="14"/>
      <c r="AJ277" s="14"/>
      <c r="AK277" s="84"/>
      <c r="AL277" s="14"/>
      <c r="AM277" s="14"/>
      <c r="AN277" s="14"/>
      <c r="AO277" s="14"/>
      <c r="AP277" s="14"/>
      <c r="AQ277" s="84"/>
      <c r="AR277" s="14"/>
      <c r="AS277" s="14"/>
      <c r="AT277" s="14"/>
      <c r="AU277" s="14"/>
      <c r="AV277" s="14"/>
      <c r="AW277" s="14"/>
      <c r="AX277" s="14"/>
      <c r="AY277" s="14"/>
      <c r="AZ277" s="14"/>
      <c r="BA277" s="14"/>
      <c r="BB277" s="14"/>
      <c r="BC277" s="14"/>
      <c r="BD277" s="14"/>
      <c r="BE277" s="14"/>
      <c r="BF277" s="14"/>
      <c r="BG277" s="14"/>
      <c r="BH277" s="14"/>
    </row>
    <row r="278" spans="1:60" s="13" customFormat="1" x14ac:dyDescent="0.25">
      <c r="A278" s="14"/>
      <c r="B278" s="14"/>
      <c r="C278" s="14"/>
      <c r="D278" s="14"/>
      <c r="E278" s="14"/>
      <c r="F278" s="14"/>
      <c r="G278" s="84"/>
      <c r="H278" s="14"/>
      <c r="I278" s="14"/>
      <c r="J278" s="14"/>
      <c r="K278" s="14"/>
      <c r="L278" s="14"/>
      <c r="M278" s="84"/>
      <c r="N278" s="14"/>
      <c r="O278" s="14"/>
      <c r="P278" s="14"/>
      <c r="Q278" s="14"/>
      <c r="R278" s="14"/>
      <c r="S278" s="84"/>
      <c r="T278" s="14"/>
      <c r="U278" s="14"/>
      <c r="V278" s="14"/>
      <c r="W278" s="14"/>
      <c r="X278" s="14"/>
      <c r="Y278" s="84"/>
      <c r="Z278" s="14"/>
      <c r="AA278" s="14"/>
      <c r="AB278" s="14"/>
      <c r="AC278" s="14"/>
      <c r="AD278" s="14"/>
      <c r="AE278" s="84"/>
      <c r="AF278" s="14"/>
      <c r="AG278" s="14"/>
      <c r="AH278" s="14"/>
      <c r="AI278" s="14"/>
      <c r="AJ278" s="14"/>
      <c r="AK278" s="84"/>
      <c r="AL278" s="14"/>
      <c r="AM278" s="14"/>
      <c r="AN278" s="14"/>
      <c r="AO278" s="14"/>
      <c r="AP278" s="14"/>
      <c r="AQ278" s="84"/>
      <c r="AR278" s="14"/>
      <c r="AS278" s="14"/>
      <c r="AT278" s="14"/>
      <c r="AU278" s="14"/>
      <c r="AV278" s="14"/>
      <c r="AW278" s="14"/>
      <c r="AX278" s="14"/>
      <c r="AY278" s="14"/>
      <c r="AZ278" s="14"/>
      <c r="BA278" s="14"/>
      <c r="BB278" s="14"/>
      <c r="BC278" s="14"/>
      <c r="BD278" s="14"/>
      <c r="BE278" s="14"/>
      <c r="BF278" s="14"/>
      <c r="BG278" s="14"/>
      <c r="BH278" s="14"/>
    </row>
    <row r="279" spans="1:60" s="13" customFormat="1" x14ac:dyDescent="0.25">
      <c r="A279" s="14"/>
      <c r="B279" s="14"/>
      <c r="C279" s="14"/>
      <c r="D279" s="14"/>
      <c r="E279" s="14"/>
      <c r="F279" s="14"/>
      <c r="G279" s="84"/>
      <c r="H279" s="14"/>
      <c r="I279" s="14"/>
      <c r="J279" s="14"/>
      <c r="K279" s="14"/>
      <c r="L279" s="14"/>
      <c r="M279" s="84"/>
      <c r="N279" s="14"/>
      <c r="O279" s="14"/>
      <c r="P279" s="14"/>
      <c r="Q279" s="14"/>
      <c r="R279" s="14"/>
      <c r="S279" s="84"/>
      <c r="T279" s="14"/>
      <c r="U279" s="14"/>
      <c r="V279" s="14"/>
      <c r="W279" s="14"/>
      <c r="X279" s="14"/>
      <c r="Y279" s="84"/>
      <c r="Z279" s="14"/>
      <c r="AA279" s="14"/>
      <c r="AB279" s="14"/>
      <c r="AC279" s="14"/>
      <c r="AD279" s="14"/>
      <c r="AE279" s="84"/>
      <c r="AF279" s="14"/>
      <c r="AG279" s="14"/>
      <c r="AH279" s="14"/>
      <c r="AI279" s="14"/>
      <c r="AJ279" s="14"/>
      <c r="AK279" s="84"/>
      <c r="AL279" s="14"/>
      <c r="AM279" s="14"/>
      <c r="AN279" s="14"/>
      <c r="AO279" s="14"/>
      <c r="AP279" s="14"/>
      <c r="AQ279" s="84"/>
      <c r="AR279" s="14"/>
      <c r="AS279" s="14"/>
      <c r="AT279" s="14"/>
      <c r="AU279" s="14"/>
      <c r="AV279" s="14"/>
      <c r="AW279" s="14"/>
      <c r="AX279" s="14"/>
      <c r="AY279" s="14"/>
      <c r="AZ279" s="14"/>
      <c r="BA279" s="14"/>
      <c r="BB279" s="14"/>
      <c r="BC279" s="14"/>
      <c r="BD279" s="14"/>
      <c r="BE279" s="14"/>
      <c r="BF279" s="14"/>
      <c r="BG279" s="14"/>
      <c r="BH279" s="14"/>
    </row>
    <row r="280" spans="1:60" s="13" customFormat="1" x14ac:dyDescent="0.25">
      <c r="A280" s="14"/>
      <c r="B280" s="14"/>
      <c r="C280" s="14"/>
      <c r="D280" s="14"/>
      <c r="E280" s="14"/>
      <c r="F280" s="14"/>
      <c r="G280" s="84"/>
      <c r="H280" s="14"/>
      <c r="I280" s="14"/>
      <c r="J280" s="14"/>
      <c r="K280" s="14"/>
      <c r="L280" s="14"/>
      <c r="M280" s="84"/>
      <c r="N280" s="14"/>
      <c r="O280" s="14"/>
      <c r="P280" s="14"/>
      <c r="Q280" s="14"/>
      <c r="R280" s="14"/>
      <c r="S280" s="84"/>
      <c r="T280" s="14"/>
      <c r="U280" s="14"/>
      <c r="V280" s="14"/>
      <c r="W280" s="14"/>
      <c r="X280" s="14"/>
      <c r="Y280" s="84"/>
      <c r="Z280" s="14"/>
      <c r="AA280" s="14"/>
      <c r="AB280" s="14"/>
      <c r="AC280" s="14"/>
      <c r="AD280" s="14"/>
      <c r="AE280" s="84"/>
      <c r="AF280" s="14"/>
      <c r="AG280" s="14"/>
      <c r="AH280" s="14"/>
      <c r="AI280" s="14"/>
      <c r="AJ280" s="14"/>
      <c r="AK280" s="84"/>
      <c r="AL280" s="14"/>
      <c r="AM280" s="14"/>
      <c r="AN280" s="14"/>
      <c r="AO280" s="14"/>
      <c r="AP280" s="14"/>
      <c r="AQ280" s="84"/>
      <c r="AR280" s="14"/>
      <c r="AS280" s="14"/>
      <c r="AT280" s="14"/>
      <c r="AU280" s="14"/>
      <c r="AV280" s="14"/>
      <c r="AW280" s="14"/>
      <c r="AX280" s="14"/>
      <c r="AY280" s="14"/>
      <c r="AZ280" s="14"/>
      <c r="BA280" s="14"/>
      <c r="BB280" s="14"/>
      <c r="BC280" s="14"/>
      <c r="BD280" s="14"/>
      <c r="BE280" s="14"/>
      <c r="BF280" s="14"/>
      <c r="BG280" s="14"/>
      <c r="BH280" s="14"/>
    </row>
    <row r="281" spans="1:60" s="13" customFormat="1" x14ac:dyDescent="0.25">
      <c r="A281" s="14"/>
      <c r="B281" s="14"/>
      <c r="C281" s="14"/>
      <c r="D281" s="14"/>
      <c r="E281" s="14"/>
      <c r="F281" s="14"/>
      <c r="G281" s="84"/>
      <c r="H281" s="14"/>
      <c r="I281" s="14"/>
      <c r="J281" s="14"/>
      <c r="K281" s="14"/>
      <c r="L281" s="14"/>
      <c r="M281" s="84"/>
      <c r="N281" s="14"/>
      <c r="O281" s="14"/>
      <c r="P281" s="14"/>
      <c r="Q281" s="14"/>
      <c r="R281" s="14"/>
      <c r="S281" s="84"/>
      <c r="T281" s="14"/>
      <c r="U281" s="14"/>
      <c r="V281" s="14"/>
      <c r="W281" s="14"/>
      <c r="X281" s="14"/>
      <c r="Y281" s="84"/>
      <c r="Z281" s="14"/>
      <c r="AA281" s="14"/>
      <c r="AB281" s="14"/>
      <c r="AC281" s="14"/>
      <c r="AD281" s="14"/>
      <c r="AE281" s="84"/>
      <c r="AF281" s="14"/>
      <c r="AG281" s="14"/>
      <c r="AH281" s="14"/>
      <c r="AI281" s="14"/>
      <c r="AJ281" s="14"/>
      <c r="AK281" s="84"/>
      <c r="AL281" s="14"/>
      <c r="AM281" s="14"/>
      <c r="AN281" s="14"/>
      <c r="AO281" s="14"/>
      <c r="AP281" s="14"/>
      <c r="AQ281" s="84"/>
      <c r="AR281" s="14"/>
      <c r="AS281" s="14"/>
      <c r="AT281" s="14"/>
      <c r="AU281" s="14"/>
      <c r="AV281" s="14"/>
      <c r="AW281" s="14"/>
      <c r="AX281" s="14"/>
      <c r="AY281" s="14"/>
      <c r="AZ281" s="14"/>
      <c r="BA281" s="14"/>
      <c r="BB281" s="14"/>
      <c r="BC281" s="14"/>
      <c r="BD281" s="14"/>
      <c r="BE281" s="14"/>
      <c r="BF281" s="14"/>
      <c r="BG281" s="14"/>
      <c r="BH281" s="14"/>
    </row>
    <row r="282" spans="1:60" s="13" customFormat="1" x14ac:dyDescent="0.25">
      <c r="A282" s="14"/>
      <c r="B282" s="14"/>
      <c r="C282" s="14"/>
      <c r="D282" s="14"/>
      <c r="E282" s="14"/>
      <c r="F282" s="14"/>
      <c r="G282" s="84"/>
      <c r="H282" s="14"/>
      <c r="I282" s="14"/>
      <c r="J282" s="14"/>
      <c r="K282" s="14"/>
      <c r="L282" s="14"/>
      <c r="M282" s="84"/>
      <c r="N282" s="14"/>
      <c r="O282" s="14"/>
      <c r="P282" s="14"/>
      <c r="Q282" s="14"/>
      <c r="R282" s="14"/>
      <c r="S282" s="84"/>
      <c r="T282" s="14"/>
      <c r="U282" s="14"/>
      <c r="V282" s="14"/>
      <c r="W282" s="14"/>
      <c r="X282" s="14"/>
      <c r="Y282" s="84"/>
      <c r="Z282" s="14"/>
      <c r="AA282" s="14"/>
      <c r="AB282" s="14"/>
      <c r="AC282" s="14"/>
      <c r="AD282" s="14"/>
      <c r="AE282" s="84"/>
      <c r="AF282" s="14"/>
      <c r="AG282" s="14"/>
      <c r="AH282" s="14"/>
      <c r="AI282" s="14"/>
      <c r="AJ282" s="14"/>
      <c r="AK282" s="84"/>
      <c r="AL282" s="14"/>
      <c r="AM282" s="14"/>
      <c r="AN282" s="14"/>
      <c r="AO282" s="14"/>
      <c r="AP282" s="14"/>
      <c r="AQ282" s="84"/>
      <c r="AR282" s="14"/>
      <c r="AS282" s="14"/>
      <c r="AT282" s="14"/>
      <c r="AU282" s="14"/>
      <c r="AV282" s="14"/>
      <c r="AW282" s="14"/>
      <c r="AX282" s="14"/>
      <c r="AY282" s="14"/>
      <c r="AZ282" s="14"/>
      <c r="BA282" s="14"/>
      <c r="BB282" s="14"/>
      <c r="BC282" s="14"/>
      <c r="BD282" s="14"/>
      <c r="BE282" s="14"/>
      <c r="BF282" s="14"/>
      <c r="BG282" s="14"/>
      <c r="BH282" s="14"/>
    </row>
    <row r="283" spans="1:60" s="13" customFormat="1" x14ac:dyDescent="0.25">
      <c r="A283" s="14"/>
      <c r="B283" s="14"/>
      <c r="C283" s="14"/>
      <c r="D283" s="14"/>
      <c r="E283" s="14"/>
      <c r="F283" s="14"/>
      <c r="G283" s="84"/>
      <c r="H283" s="14"/>
      <c r="I283" s="14"/>
      <c r="J283" s="14"/>
      <c r="K283" s="14"/>
      <c r="L283" s="14"/>
      <c r="M283" s="84"/>
      <c r="N283" s="14"/>
      <c r="O283" s="14"/>
      <c r="P283" s="14"/>
      <c r="Q283" s="14"/>
      <c r="R283" s="14"/>
      <c r="S283" s="84"/>
      <c r="T283" s="14"/>
      <c r="U283" s="14"/>
      <c r="V283" s="14"/>
      <c r="W283" s="14"/>
      <c r="X283" s="14"/>
      <c r="Y283" s="84"/>
      <c r="Z283" s="14"/>
      <c r="AA283" s="14"/>
      <c r="AB283" s="14"/>
      <c r="AC283" s="14"/>
      <c r="AD283" s="14"/>
      <c r="AE283" s="84"/>
      <c r="AF283" s="14"/>
      <c r="AG283" s="14"/>
      <c r="AH283" s="14"/>
      <c r="AI283" s="14"/>
      <c r="AJ283" s="14"/>
      <c r="AK283" s="84"/>
      <c r="AL283" s="14"/>
      <c r="AM283" s="14"/>
      <c r="AN283" s="14"/>
      <c r="AO283" s="14"/>
      <c r="AP283" s="14"/>
      <c r="AQ283" s="84"/>
      <c r="AR283" s="14"/>
      <c r="AS283" s="14"/>
      <c r="AT283" s="14"/>
      <c r="AU283" s="14"/>
      <c r="AV283" s="14"/>
      <c r="AW283" s="14"/>
      <c r="AX283" s="14"/>
      <c r="AY283" s="14"/>
      <c r="AZ283" s="14"/>
      <c r="BA283" s="14"/>
      <c r="BB283" s="14"/>
      <c r="BC283" s="14"/>
      <c r="BD283" s="14"/>
      <c r="BE283" s="14"/>
      <c r="BF283" s="14"/>
      <c r="BG283" s="14"/>
      <c r="BH283" s="14"/>
    </row>
    <row r="284" spans="1:60" s="13" customFormat="1" x14ac:dyDescent="0.25">
      <c r="A284" s="14"/>
      <c r="B284" s="14"/>
      <c r="C284" s="14"/>
      <c r="D284" s="14"/>
      <c r="E284" s="14"/>
      <c r="F284" s="14"/>
      <c r="G284" s="84"/>
      <c r="H284" s="14"/>
      <c r="I284" s="14"/>
      <c r="J284" s="14"/>
      <c r="K284" s="14"/>
      <c r="L284" s="14"/>
      <c r="M284" s="84"/>
      <c r="N284" s="14"/>
      <c r="O284" s="14"/>
      <c r="P284" s="14"/>
      <c r="Q284" s="14"/>
      <c r="R284" s="14"/>
      <c r="S284" s="84"/>
      <c r="T284" s="14"/>
      <c r="U284" s="14"/>
      <c r="V284" s="14"/>
      <c r="W284" s="14"/>
      <c r="X284" s="14"/>
      <c r="Y284" s="84"/>
      <c r="Z284" s="14"/>
      <c r="AA284" s="14"/>
      <c r="AB284" s="14"/>
      <c r="AC284" s="14"/>
      <c r="AD284" s="14"/>
      <c r="AE284" s="84"/>
      <c r="AF284" s="14"/>
      <c r="AG284" s="14"/>
      <c r="AH284" s="14"/>
      <c r="AI284" s="14"/>
      <c r="AJ284" s="14"/>
      <c r="AK284" s="84"/>
      <c r="AL284" s="14"/>
      <c r="AM284" s="14"/>
      <c r="AN284" s="14"/>
      <c r="AO284" s="14"/>
      <c r="AP284" s="14"/>
      <c r="AQ284" s="84"/>
      <c r="AR284" s="14"/>
      <c r="AS284" s="14"/>
      <c r="AT284" s="14"/>
      <c r="AU284" s="14"/>
      <c r="AV284" s="14"/>
      <c r="AW284" s="14"/>
      <c r="AX284" s="14"/>
      <c r="AY284" s="14"/>
      <c r="AZ284" s="14"/>
      <c r="BA284" s="14"/>
      <c r="BB284" s="14"/>
      <c r="BC284" s="14"/>
      <c r="BD284" s="14"/>
      <c r="BE284" s="14"/>
      <c r="BF284" s="14"/>
      <c r="BG284" s="14"/>
      <c r="BH284" s="14"/>
    </row>
    <row r="285" spans="1:60" s="13" customFormat="1" x14ac:dyDescent="0.25">
      <c r="A285" s="14"/>
      <c r="B285" s="14"/>
      <c r="C285" s="14"/>
      <c r="D285" s="14"/>
      <c r="E285" s="14"/>
      <c r="F285" s="14"/>
      <c r="G285" s="84"/>
      <c r="H285" s="14"/>
      <c r="I285" s="14"/>
      <c r="J285" s="14"/>
      <c r="K285" s="14"/>
      <c r="L285" s="14"/>
      <c r="M285" s="84"/>
      <c r="N285" s="14"/>
      <c r="O285" s="14"/>
      <c r="P285" s="14"/>
      <c r="Q285" s="14"/>
      <c r="R285" s="14"/>
      <c r="S285" s="84"/>
      <c r="T285" s="14"/>
      <c r="U285" s="14"/>
      <c r="V285" s="14"/>
      <c r="W285" s="14"/>
      <c r="X285" s="14"/>
      <c r="Y285" s="84"/>
      <c r="Z285" s="14"/>
      <c r="AA285" s="14"/>
      <c r="AB285" s="14"/>
      <c r="AC285" s="14"/>
      <c r="AD285" s="14"/>
      <c r="AE285" s="84"/>
      <c r="AF285" s="14"/>
      <c r="AG285" s="14"/>
      <c r="AH285" s="14"/>
      <c r="AI285" s="14"/>
      <c r="AJ285" s="14"/>
      <c r="AK285" s="84"/>
      <c r="AL285" s="14"/>
      <c r="AM285" s="14"/>
      <c r="AN285" s="14"/>
      <c r="AO285" s="14"/>
      <c r="AP285" s="14"/>
      <c r="AQ285" s="84"/>
      <c r="AR285" s="14"/>
      <c r="AS285" s="14"/>
      <c r="AT285" s="14"/>
      <c r="AU285" s="14"/>
      <c r="AV285" s="14"/>
      <c r="AW285" s="14"/>
      <c r="AX285" s="14"/>
      <c r="AY285" s="14"/>
      <c r="AZ285" s="14"/>
      <c r="BA285" s="14"/>
      <c r="BB285" s="14"/>
      <c r="BC285" s="14"/>
      <c r="BD285" s="14"/>
      <c r="BE285" s="14"/>
      <c r="BF285" s="14"/>
      <c r="BG285" s="14"/>
      <c r="BH285" s="14"/>
    </row>
    <row r="286" spans="1:60" s="13" customFormat="1" x14ac:dyDescent="0.25">
      <c r="A286" s="14"/>
      <c r="B286" s="14"/>
      <c r="C286" s="14"/>
      <c r="D286" s="14"/>
      <c r="E286" s="14"/>
      <c r="F286" s="14"/>
      <c r="G286" s="84"/>
      <c r="H286" s="14"/>
      <c r="I286" s="14"/>
      <c r="J286" s="14"/>
      <c r="K286" s="14"/>
      <c r="L286" s="14"/>
      <c r="M286" s="84"/>
      <c r="N286" s="14"/>
      <c r="O286" s="14"/>
      <c r="P286" s="14"/>
      <c r="Q286" s="14"/>
      <c r="R286" s="14"/>
      <c r="S286" s="84"/>
      <c r="T286" s="14"/>
      <c r="U286" s="14"/>
      <c r="V286" s="14"/>
      <c r="W286" s="14"/>
      <c r="X286" s="14"/>
      <c r="Y286" s="84"/>
      <c r="Z286" s="14"/>
      <c r="AA286" s="14"/>
      <c r="AB286" s="14"/>
      <c r="AC286" s="14"/>
      <c r="AD286" s="14"/>
      <c r="AE286" s="84"/>
      <c r="AF286" s="14"/>
      <c r="AG286" s="14"/>
      <c r="AH286" s="14"/>
      <c r="AI286" s="14"/>
      <c r="AJ286" s="14"/>
      <c r="AK286" s="84"/>
      <c r="AL286" s="14"/>
      <c r="AM286" s="14"/>
      <c r="AN286" s="14"/>
      <c r="AO286" s="14"/>
      <c r="AP286" s="14"/>
      <c r="AQ286" s="84"/>
      <c r="AR286" s="14"/>
      <c r="AS286" s="14"/>
      <c r="AT286" s="14"/>
      <c r="AU286" s="14"/>
      <c r="AV286" s="14"/>
      <c r="AW286" s="14"/>
      <c r="AX286" s="14"/>
      <c r="AY286" s="14"/>
      <c r="AZ286" s="14"/>
      <c r="BA286" s="14"/>
      <c r="BB286" s="14"/>
      <c r="BC286" s="14"/>
      <c r="BD286" s="14"/>
      <c r="BE286" s="14"/>
      <c r="BF286" s="14"/>
      <c r="BG286" s="14"/>
      <c r="BH286" s="14"/>
    </row>
    <row r="287" spans="1:60" s="13" customFormat="1" x14ac:dyDescent="0.25">
      <c r="A287" s="14"/>
      <c r="B287" s="14"/>
      <c r="C287" s="14"/>
      <c r="D287" s="14"/>
      <c r="E287" s="14"/>
      <c r="F287" s="14"/>
      <c r="G287" s="84"/>
      <c r="H287" s="14"/>
      <c r="I287" s="14"/>
      <c r="J287" s="14"/>
      <c r="K287" s="14"/>
      <c r="L287" s="14"/>
      <c r="M287" s="84"/>
      <c r="N287" s="14"/>
      <c r="O287" s="14"/>
      <c r="P287" s="14"/>
      <c r="Q287" s="14"/>
      <c r="R287" s="14"/>
      <c r="S287" s="84"/>
      <c r="T287" s="14"/>
      <c r="U287" s="14"/>
      <c r="V287" s="14"/>
      <c r="W287" s="14"/>
      <c r="X287" s="14"/>
      <c r="Y287" s="84"/>
      <c r="Z287" s="14"/>
      <c r="AA287" s="14"/>
      <c r="AB287" s="14"/>
      <c r="AC287" s="14"/>
      <c r="AD287" s="14"/>
      <c r="AE287" s="84"/>
      <c r="AF287" s="14"/>
      <c r="AG287" s="14"/>
      <c r="AH287" s="14"/>
      <c r="AI287" s="14"/>
      <c r="AJ287" s="14"/>
      <c r="AK287" s="84"/>
      <c r="AL287" s="14"/>
      <c r="AM287" s="14"/>
      <c r="AN287" s="14"/>
      <c r="AO287" s="14"/>
      <c r="AP287" s="14"/>
      <c r="AQ287" s="84"/>
      <c r="AR287" s="14"/>
      <c r="AS287" s="14"/>
      <c r="AT287" s="14"/>
      <c r="AU287" s="14"/>
      <c r="AV287" s="14"/>
      <c r="AW287" s="14"/>
      <c r="AX287" s="14"/>
      <c r="AY287" s="14"/>
      <c r="AZ287" s="14"/>
      <c r="BA287" s="14"/>
      <c r="BB287" s="14"/>
      <c r="BC287" s="14"/>
      <c r="BD287" s="14"/>
      <c r="BE287" s="14"/>
      <c r="BF287" s="14"/>
      <c r="BG287" s="14"/>
      <c r="BH287" s="14"/>
    </row>
    <row r="288" spans="1:60" s="13" customFormat="1" x14ac:dyDescent="0.25">
      <c r="A288" s="14"/>
      <c r="B288" s="14"/>
      <c r="C288" s="14"/>
      <c r="D288" s="14"/>
      <c r="E288" s="14"/>
      <c r="F288" s="14"/>
      <c r="G288" s="84"/>
      <c r="H288" s="14"/>
      <c r="I288" s="14"/>
      <c r="J288" s="14"/>
      <c r="K288" s="14"/>
      <c r="L288" s="14"/>
      <c r="M288" s="84"/>
      <c r="N288" s="14"/>
      <c r="O288" s="14"/>
      <c r="P288" s="14"/>
      <c r="Q288" s="14"/>
      <c r="R288" s="14"/>
      <c r="S288" s="84"/>
      <c r="T288" s="14"/>
      <c r="U288" s="14"/>
      <c r="V288" s="14"/>
      <c r="W288" s="14"/>
      <c r="X288" s="14"/>
      <c r="Y288" s="84"/>
      <c r="Z288" s="14"/>
      <c r="AA288" s="14"/>
      <c r="AB288" s="14"/>
      <c r="AC288" s="14"/>
      <c r="AD288" s="14"/>
      <c r="AE288" s="84"/>
      <c r="AF288" s="14"/>
      <c r="AG288" s="14"/>
      <c r="AH288" s="14"/>
      <c r="AI288" s="14"/>
      <c r="AJ288" s="14"/>
      <c r="AK288" s="84"/>
      <c r="AL288" s="14"/>
      <c r="AM288" s="14"/>
      <c r="AN288" s="14"/>
      <c r="AO288" s="14"/>
      <c r="AP288" s="14"/>
      <c r="AQ288" s="84"/>
      <c r="AR288" s="14"/>
      <c r="AS288" s="14"/>
      <c r="AT288" s="14"/>
      <c r="AU288" s="14"/>
      <c r="AV288" s="14"/>
      <c r="AW288" s="14"/>
      <c r="AX288" s="14"/>
      <c r="AY288" s="14"/>
      <c r="AZ288" s="14"/>
      <c r="BA288" s="14"/>
      <c r="BB288" s="14"/>
      <c r="BC288" s="14"/>
      <c r="BD288" s="14"/>
      <c r="BE288" s="14"/>
      <c r="BF288" s="14"/>
      <c r="BG288" s="14"/>
      <c r="BH288" s="14"/>
    </row>
    <row r="289" spans="1:60" s="13" customFormat="1" x14ac:dyDescent="0.25">
      <c r="A289" s="14"/>
      <c r="B289" s="14"/>
      <c r="C289" s="14"/>
      <c r="D289" s="14"/>
      <c r="E289" s="14"/>
      <c r="F289" s="14"/>
      <c r="G289" s="84"/>
      <c r="H289" s="14"/>
      <c r="I289" s="14"/>
      <c r="J289" s="14"/>
      <c r="K289" s="14"/>
      <c r="L289" s="14"/>
      <c r="M289" s="84"/>
      <c r="N289" s="14"/>
      <c r="O289" s="14"/>
      <c r="P289" s="14"/>
      <c r="Q289" s="14"/>
      <c r="R289" s="14"/>
      <c r="S289" s="84"/>
      <c r="T289" s="14"/>
      <c r="U289" s="14"/>
      <c r="V289" s="14"/>
      <c r="W289" s="14"/>
      <c r="X289" s="14"/>
      <c r="Y289" s="84"/>
      <c r="Z289" s="14"/>
      <c r="AA289" s="14"/>
      <c r="AB289" s="14"/>
      <c r="AC289" s="14"/>
      <c r="AD289" s="14"/>
      <c r="AE289" s="84"/>
      <c r="AF289" s="14"/>
      <c r="AG289" s="14"/>
      <c r="AH289" s="14"/>
      <c r="AI289" s="14"/>
      <c r="AJ289" s="14"/>
      <c r="AK289" s="84"/>
      <c r="AL289" s="14"/>
      <c r="AM289" s="14"/>
      <c r="AN289" s="14"/>
      <c r="AO289" s="14"/>
      <c r="AP289" s="14"/>
      <c r="AQ289" s="84"/>
      <c r="AR289" s="14"/>
      <c r="AS289" s="14"/>
      <c r="AT289" s="14"/>
      <c r="AU289" s="14"/>
      <c r="AV289" s="14"/>
      <c r="AW289" s="14"/>
      <c r="AX289" s="14"/>
      <c r="AY289" s="14"/>
      <c r="AZ289" s="14"/>
      <c r="BA289" s="14"/>
      <c r="BB289" s="14"/>
      <c r="BC289" s="14"/>
      <c r="BD289" s="14"/>
      <c r="BE289" s="14"/>
      <c r="BF289" s="14"/>
      <c r="BG289" s="14"/>
      <c r="BH289" s="14"/>
    </row>
    <row r="290" spans="1:60" s="13" customFormat="1" x14ac:dyDescent="0.25">
      <c r="A290" s="14"/>
      <c r="B290" s="14"/>
      <c r="C290" s="14"/>
      <c r="D290" s="14"/>
      <c r="E290" s="14"/>
      <c r="F290" s="14"/>
      <c r="G290" s="84"/>
      <c r="H290" s="14"/>
      <c r="I290" s="14"/>
      <c r="J290" s="14"/>
      <c r="K290" s="14"/>
      <c r="L290" s="14"/>
      <c r="M290" s="84"/>
      <c r="N290" s="14"/>
      <c r="O290" s="14"/>
      <c r="P290" s="14"/>
      <c r="Q290" s="14"/>
      <c r="R290" s="14"/>
      <c r="S290" s="84"/>
      <c r="T290" s="14"/>
      <c r="U290" s="14"/>
      <c r="V290" s="14"/>
      <c r="W290" s="14"/>
      <c r="X290" s="14"/>
      <c r="Y290" s="84"/>
      <c r="Z290" s="14"/>
      <c r="AA290" s="14"/>
      <c r="AB290" s="14"/>
      <c r="AC290" s="14"/>
      <c r="AD290" s="14"/>
      <c r="AE290" s="84"/>
      <c r="AF290" s="14"/>
      <c r="AG290" s="14"/>
      <c r="AH290" s="14"/>
      <c r="AI290" s="14"/>
      <c r="AJ290" s="14"/>
      <c r="AK290" s="84"/>
      <c r="AL290" s="14"/>
      <c r="AM290" s="14"/>
      <c r="AN290" s="14"/>
      <c r="AO290" s="14"/>
      <c r="AP290" s="14"/>
      <c r="AQ290" s="84"/>
      <c r="AR290" s="14"/>
      <c r="AS290" s="14"/>
      <c r="AT290" s="14"/>
      <c r="AU290" s="14"/>
      <c r="AV290" s="14"/>
      <c r="AW290" s="14"/>
      <c r="AX290" s="14"/>
      <c r="AY290" s="14"/>
      <c r="AZ290" s="14"/>
      <c r="BA290" s="14"/>
      <c r="BB290" s="14"/>
      <c r="BC290" s="14"/>
      <c r="BD290" s="14"/>
      <c r="BE290" s="14"/>
      <c r="BF290" s="14"/>
      <c r="BG290" s="14"/>
      <c r="BH290" s="14"/>
    </row>
    <row r="291" spans="1:60" s="13" customFormat="1" x14ac:dyDescent="0.25">
      <c r="A291" s="14"/>
      <c r="B291" s="14"/>
      <c r="C291" s="14"/>
      <c r="D291" s="14"/>
      <c r="E291" s="14"/>
      <c r="F291" s="14"/>
      <c r="G291" s="84"/>
      <c r="H291" s="14"/>
      <c r="I291" s="14"/>
      <c r="J291" s="14"/>
      <c r="K291" s="14"/>
      <c r="L291" s="14"/>
      <c r="M291" s="84"/>
      <c r="N291" s="14"/>
      <c r="O291" s="14"/>
      <c r="P291" s="14"/>
      <c r="Q291" s="14"/>
      <c r="R291" s="14"/>
      <c r="S291" s="84"/>
      <c r="T291" s="14"/>
      <c r="U291" s="14"/>
      <c r="V291" s="14"/>
      <c r="W291" s="14"/>
      <c r="X291" s="14"/>
      <c r="Y291" s="84"/>
      <c r="Z291" s="14"/>
      <c r="AA291" s="14"/>
      <c r="AB291" s="14"/>
      <c r="AC291" s="14"/>
      <c r="AD291" s="14"/>
      <c r="AE291" s="84"/>
      <c r="AF291" s="14"/>
      <c r="AG291" s="14"/>
      <c r="AH291" s="14"/>
      <c r="AI291" s="14"/>
      <c r="AJ291" s="14"/>
      <c r="AK291" s="84"/>
      <c r="AL291" s="14"/>
      <c r="AM291" s="14"/>
      <c r="AN291" s="14"/>
      <c r="AO291" s="14"/>
      <c r="AP291" s="14"/>
      <c r="AQ291" s="84"/>
      <c r="AR291" s="14"/>
      <c r="AS291" s="14"/>
      <c r="AT291" s="14"/>
      <c r="AU291" s="14"/>
      <c r="AV291" s="14"/>
      <c r="AW291" s="14"/>
      <c r="AX291" s="14"/>
      <c r="AY291" s="14"/>
      <c r="AZ291" s="14"/>
      <c r="BA291" s="14"/>
      <c r="BB291" s="14"/>
      <c r="BC291" s="14"/>
      <c r="BD291" s="14"/>
      <c r="BE291" s="14"/>
      <c r="BF291" s="14"/>
      <c r="BG291" s="14"/>
      <c r="BH291" s="14"/>
    </row>
    <row r="292" spans="1:60" s="13" customFormat="1" x14ac:dyDescent="0.25">
      <c r="A292" s="14"/>
      <c r="B292" s="14"/>
      <c r="C292" s="14"/>
      <c r="D292" s="14"/>
      <c r="E292" s="14"/>
      <c r="F292" s="14"/>
      <c r="G292" s="84"/>
      <c r="H292" s="14"/>
      <c r="I292" s="14"/>
      <c r="J292" s="14"/>
      <c r="K292" s="14"/>
      <c r="L292" s="14"/>
      <c r="M292" s="84"/>
      <c r="N292" s="14"/>
      <c r="O292" s="14"/>
      <c r="P292" s="14"/>
      <c r="Q292" s="14"/>
      <c r="R292" s="14"/>
      <c r="S292" s="84"/>
      <c r="T292" s="14"/>
      <c r="U292" s="14"/>
      <c r="V292" s="14"/>
      <c r="W292" s="14"/>
      <c r="X292" s="14"/>
      <c r="Y292" s="84"/>
      <c r="Z292" s="14"/>
      <c r="AA292" s="14"/>
      <c r="AB292" s="14"/>
      <c r="AC292" s="14"/>
      <c r="AD292" s="14"/>
      <c r="AE292" s="84"/>
      <c r="AF292" s="14"/>
      <c r="AG292" s="14"/>
      <c r="AH292" s="14"/>
      <c r="AI292" s="14"/>
      <c r="AJ292" s="14"/>
      <c r="AK292" s="84"/>
      <c r="AL292" s="14"/>
      <c r="AM292" s="14"/>
      <c r="AN292" s="14"/>
      <c r="AO292" s="14"/>
      <c r="AP292" s="14"/>
      <c r="AQ292" s="84"/>
      <c r="AR292" s="14"/>
      <c r="AS292" s="14"/>
      <c r="AT292" s="14"/>
      <c r="AU292" s="14"/>
      <c r="AV292" s="14"/>
      <c r="AW292" s="14"/>
      <c r="AX292" s="14"/>
      <c r="AY292" s="14"/>
      <c r="AZ292" s="14"/>
      <c r="BA292" s="14"/>
      <c r="BB292" s="14"/>
      <c r="BC292" s="14"/>
      <c r="BD292" s="14"/>
      <c r="BE292" s="14"/>
      <c r="BF292" s="14"/>
      <c r="BG292" s="14"/>
      <c r="BH292" s="14"/>
    </row>
    <row r="293" spans="1:60" s="13" customFormat="1" x14ac:dyDescent="0.25">
      <c r="A293" s="14"/>
      <c r="B293" s="14"/>
      <c r="C293" s="14"/>
      <c r="D293" s="14"/>
      <c r="E293" s="14"/>
      <c r="F293" s="14"/>
      <c r="G293" s="84"/>
      <c r="H293" s="14"/>
      <c r="I293" s="14"/>
      <c r="J293" s="14"/>
      <c r="K293" s="14"/>
      <c r="L293" s="14"/>
      <c r="M293" s="84"/>
      <c r="N293" s="14"/>
      <c r="O293" s="14"/>
      <c r="P293" s="14"/>
      <c r="Q293" s="14"/>
      <c r="R293" s="14"/>
      <c r="S293" s="84"/>
      <c r="T293" s="14"/>
      <c r="U293" s="14"/>
      <c r="V293" s="14"/>
      <c r="W293" s="14"/>
      <c r="X293" s="14"/>
      <c r="Y293" s="84"/>
      <c r="Z293" s="14"/>
      <c r="AA293" s="14"/>
      <c r="AB293" s="14"/>
      <c r="AC293" s="14"/>
      <c r="AD293" s="14"/>
      <c r="AE293" s="84"/>
      <c r="AF293" s="14"/>
      <c r="AG293" s="14"/>
      <c r="AH293" s="14"/>
      <c r="AI293" s="14"/>
      <c r="AJ293" s="14"/>
      <c r="AK293" s="84"/>
      <c r="AL293" s="14"/>
      <c r="AM293" s="14"/>
      <c r="AN293" s="14"/>
      <c r="AO293" s="14"/>
      <c r="AP293" s="14"/>
      <c r="AQ293" s="84"/>
      <c r="AR293" s="14"/>
      <c r="AS293" s="14"/>
      <c r="AT293" s="14"/>
      <c r="AU293" s="14"/>
      <c r="AV293" s="14"/>
      <c r="AW293" s="14"/>
      <c r="AX293" s="14"/>
      <c r="AY293" s="14"/>
      <c r="AZ293" s="14"/>
      <c r="BA293" s="14"/>
      <c r="BB293" s="14"/>
      <c r="BC293" s="14"/>
      <c r="BD293" s="14"/>
      <c r="BE293" s="14"/>
      <c r="BF293" s="14"/>
      <c r="BG293" s="14"/>
      <c r="BH293" s="14"/>
    </row>
    <row r="294" spans="1:60" s="13" customFormat="1" x14ac:dyDescent="0.25">
      <c r="A294" s="14"/>
      <c r="B294" s="14"/>
      <c r="C294" s="14"/>
      <c r="D294" s="14"/>
      <c r="E294" s="14"/>
      <c r="F294" s="14"/>
      <c r="G294" s="84"/>
      <c r="H294" s="14"/>
      <c r="I294" s="14"/>
      <c r="J294" s="14"/>
      <c r="K294" s="14"/>
      <c r="L294" s="14"/>
      <c r="M294" s="84"/>
      <c r="N294" s="14"/>
      <c r="O294" s="14"/>
      <c r="P294" s="14"/>
      <c r="Q294" s="14"/>
      <c r="R294" s="14"/>
      <c r="S294" s="84"/>
      <c r="T294" s="14"/>
      <c r="U294" s="14"/>
      <c r="V294" s="14"/>
      <c r="W294" s="14"/>
      <c r="X294" s="14"/>
      <c r="Y294" s="84"/>
      <c r="Z294" s="14"/>
      <c r="AA294" s="14"/>
      <c r="AB294" s="14"/>
      <c r="AC294" s="14"/>
      <c r="AD294" s="14"/>
      <c r="AE294" s="84"/>
      <c r="AF294" s="14"/>
      <c r="AG294" s="14"/>
      <c r="AH294" s="14"/>
      <c r="AI294" s="14"/>
      <c r="AJ294" s="14"/>
      <c r="AK294" s="84"/>
      <c r="AL294" s="14"/>
      <c r="AM294" s="14"/>
      <c r="AN294" s="14"/>
      <c r="AO294" s="14"/>
      <c r="AP294" s="14"/>
      <c r="AQ294" s="84"/>
      <c r="AR294" s="14"/>
      <c r="AS294" s="14"/>
      <c r="AT294" s="14"/>
      <c r="AU294" s="14"/>
      <c r="AV294" s="14"/>
      <c r="AW294" s="14"/>
      <c r="AX294" s="14"/>
      <c r="AY294" s="14"/>
      <c r="AZ294" s="14"/>
      <c r="BA294" s="14"/>
      <c r="BB294" s="14"/>
      <c r="BC294" s="14"/>
      <c r="BD294" s="14"/>
      <c r="BE294" s="14"/>
      <c r="BF294" s="14"/>
      <c r="BG294" s="14"/>
      <c r="BH294" s="14"/>
    </row>
    <row r="295" spans="1:60" s="13" customFormat="1" x14ac:dyDescent="0.25">
      <c r="A295" s="14"/>
      <c r="B295" s="14"/>
      <c r="C295" s="14"/>
      <c r="D295" s="14"/>
      <c r="E295" s="14"/>
      <c r="F295" s="14"/>
      <c r="G295" s="84"/>
      <c r="H295" s="14"/>
      <c r="I295" s="14"/>
      <c r="J295" s="14"/>
      <c r="K295" s="14"/>
      <c r="L295" s="14"/>
      <c r="M295" s="84"/>
      <c r="N295" s="14"/>
      <c r="O295" s="14"/>
      <c r="P295" s="14"/>
      <c r="Q295" s="14"/>
      <c r="R295" s="14"/>
      <c r="S295" s="84"/>
      <c r="T295" s="14"/>
      <c r="U295" s="14"/>
      <c r="V295" s="14"/>
      <c r="W295" s="14"/>
      <c r="X295" s="14"/>
      <c r="Y295" s="84"/>
      <c r="Z295" s="14"/>
      <c r="AA295" s="14"/>
      <c r="AB295" s="14"/>
      <c r="AC295" s="14"/>
      <c r="AD295" s="14"/>
      <c r="AE295" s="84"/>
      <c r="AF295" s="14"/>
      <c r="AG295" s="14"/>
      <c r="AH295" s="14"/>
      <c r="AI295" s="14"/>
      <c r="AJ295" s="14"/>
      <c r="AK295" s="84"/>
      <c r="AL295" s="14"/>
      <c r="AM295" s="14"/>
      <c r="AN295" s="14"/>
      <c r="AO295" s="14"/>
      <c r="AP295" s="14"/>
      <c r="AQ295" s="84"/>
      <c r="AR295" s="14"/>
      <c r="AS295" s="14"/>
      <c r="AT295" s="14"/>
      <c r="AU295" s="14"/>
      <c r="AV295" s="14"/>
      <c r="AW295" s="14"/>
      <c r="AX295" s="14"/>
      <c r="AY295" s="14"/>
      <c r="AZ295" s="14"/>
      <c r="BA295" s="14"/>
      <c r="BB295" s="14"/>
      <c r="BC295" s="14"/>
      <c r="BD295" s="14"/>
      <c r="BE295" s="14"/>
      <c r="BF295" s="14"/>
      <c r="BG295" s="14"/>
      <c r="BH295" s="14"/>
    </row>
    <row r="296" spans="1:60" s="13" customFormat="1" x14ac:dyDescent="0.25">
      <c r="A296" s="14"/>
      <c r="B296" s="14"/>
      <c r="C296" s="14"/>
      <c r="D296" s="14"/>
      <c r="E296" s="14"/>
      <c r="F296" s="14"/>
      <c r="G296" s="84"/>
      <c r="H296" s="14"/>
      <c r="I296" s="14"/>
      <c r="J296" s="14"/>
      <c r="K296" s="14"/>
      <c r="L296" s="14"/>
      <c r="M296" s="84"/>
      <c r="N296" s="14"/>
      <c r="O296" s="14"/>
      <c r="P296" s="14"/>
      <c r="Q296" s="14"/>
      <c r="R296" s="14"/>
      <c r="S296" s="84"/>
      <c r="T296" s="14"/>
      <c r="U296" s="14"/>
      <c r="V296" s="14"/>
      <c r="W296" s="14"/>
      <c r="X296" s="14"/>
      <c r="Y296" s="84"/>
      <c r="Z296" s="14"/>
      <c r="AA296" s="14"/>
      <c r="AB296" s="14"/>
      <c r="AC296" s="14"/>
      <c r="AD296" s="14"/>
      <c r="AE296" s="84"/>
      <c r="AF296" s="14"/>
      <c r="AG296" s="14"/>
      <c r="AH296" s="14"/>
      <c r="AI296" s="14"/>
      <c r="AJ296" s="14"/>
      <c r="AK296" s="84"/>
      <c r="AL296" s="14"/>
      <c r="AM296" s="14"/>
      <c r="AN296" s="14"/>
      <c r="AO296" s="14"/>
      <c r="AP296" s="14"/>
      <c r="AQ296" s="84"/>
      <c r="AR296" s="14"/>
      <c r="AS296" s="14"/>
      <c r="AT296" s="14"/>
      <c r="AU296" s="14"/>
      <c r="AV296" s="14"/>
      <c r="AW296" s="14"/>
      <c r="AX296" s="14"/>
      <c r="AY296" s="14"/>
      <c r="AZ296" s="14"/>
      <c r="BA296" s="14"/>
      <c r="BB296" s="14"/>
      <c r="BC296" s="14"/>
      <c r="BD296" s="14"/>
      <c r="BE296" s="14"/>
      <c r="BF296" s="14"/>
      <c r="BG296" s="14"/>
      <c r="BH296" s="14"/>
    </row>
    <row r="297" spans="1:60" s="13" customFormat="1" x14ac:dyDescent="0.25">
      <c r="A297" s="14"/>
      <c r="B297" s="14"/>
      <c r="C297" s="14"/>
      <c r="D297" s="14"/>
      <c r="E297" s="14"/>
      <c r="F297" s="14"/>
      <c r="G297" s="84"/>
      <c r="H297" s="14"/>
      <c r="I297" s="14"/>
      <c r="J297" s="14"/>
      <c r="K297" s="14"/>
      <c r="L297" s="14"/>
      <c r="M297" s="84"/>
      <c r="N297" s="14"/>
      <c r="O297" s="14"/>
      <c r="P297" s="14"/>
      <c r="Q297" s="14"/>
      <c r="R297" s="14"/>
      <c r="S297" s="84"/>
      <c r="T297" s="14"/>
      <c r="U297" s="14"/>
      <c r="V297" s="14"/>
      <c r="W297" s="14"/>
      <c r="X297" s="14"/>
      <c r="Y297" s="84"/>
      <c r="Z297" s="14"/>
      <c r="AA297" s="14"/>
      <c r="AB297" s="14"/>
      <c r="AC297" s="14"/>
      <c r="AD297" s="14"/>
      <c r="AE297" s="84"/>
      <c r="AF297" s="14"/>
      <c r="AG297" s="14"/>
      <c r="AH297" s="14"/>
      <c r="AI297" s="14"/>
      <c r="AJ297" s="14"/>
      <c r="AK297" s="84"/>
      <c r="AL297" s="14"/>
      <c r="AM297" s="14"/>
      <c r="AN297" s="14"/>
      <c r="AO297" s="14"/>
      <c r="AP297" s="14"/>
      <c r="AQ297" s="84"/>
      <c r="AR297" s="14"/>
      <c r="AS297" s="14"/>
      <c r="AT297" s="14"/>
      <c r="AU297" s="14"/>
      <c r="AV297" s="14"/>
      <c r="AW297" s="14"/>
      <c r="AX297" s="14"/>
      <c r="AY297" s="14"/>
      <c r="AZ297" s="14"/>
      <c r="BA297" s="14"/>
      <c r="BB297" s="14"/>
      <c r="BC297" s="14"/>
      <c r="BD297" s="14"/>
      <c r="BE297" s="14"/>
      <c r="BF297" s="14"/>
      <c r="BG297" s="14"/>
      <c r="BH297" s="14"/>
    </row>
    <row r="298" spans="1:60" s="13" customFormat="1" x14ac:dyDescent="0.25">
      <c r="A298" s="14"/>
      <c r="B298" s="14"/>
      <c r="C298" s="14"/>
      <c r="D298" s="14"/>
      <c r="E298" s="14"/>
      <c r="F298" s="14"/>
      <c r="G298" s="84"/>
      <c r="H298" s="14"/>
      <c r="I298" s="14"/>
      <c r="J298" s="14"/>
      <c r="K298" s="14"/>
      <c r="L298" s="14"/>
      <c r="M298" s="84"/>
      <c r="N298" s="14"/>
      <c r="O298" s="14"/>
      <c r="P298" s="14"/>
      <c r="Q298" s="14"/>
      <c r="R298" s="14"/>
      <c r="S298" s="84"/>
      <c r="T298" s="14"/>
      <c r="U298" s="14"/>
      <c r="V298" s="14"/>
      <c r="W298" s="14"/>
      <c r="X298" s="14"/>
      <c r="Y298" s="84"/>
      <c r="Z298" s="14"/>
      <c r="AA298" s="14"/>
      <c r="AB298" s="14"/>
      <c r="AC298" s="14"/>
      <c r="AD298" s="14"/>
      <c r="AE298" s="84"/>
      <c r="AF298" s="14"/>
      <c r="AG298" s="14"/>
      <c r="AH298" s="14"/>
      <c r="AI298" s="14"/>
      <c r="AJ298" s="14"/>
      <c r="AK298" s="84"/>
      <c r="AL298" s="14"/>
      <c r="AM298" s="14"/>
      <c r="AN298" s="14"/>
      <c r="AO298" s="14"/>
      <c r="AP298" s="14"/>
      <c r="AQ298" s="84"/>
      <c r="AR298" s="14"/>
      <c r="AS298" s="14"/>
      <c r="AT298" s="14"/>
      <c r="AU298" s="14"/>
      <c r="AV298" s="14"/>
      <c r="AW298" s="14"/>
      <c r="AX298" s="14"/>
      <c r="AY298" s="14"/>
      <c r="AZ298" s="14"/>
      <c r="BA298" s="14"/>
      <c r="BB298" s="14"/>
      <c r="BC298" s="14"/>
      <c r="BD298" s="14"/>
      <c r="BE298" s="14"/>
      <c r="BF298" s="14"/>
      <c r="BG298" s="14"/>
      <c r="BH298" s="14"/>
    </row>
    <row r="299" spans="1:60" s="13" customFormat="1" x14ac:dyDescent="0.25">
      <c r="A299" s="14"/>
      <c r="B299" s="14"/>
      <c r="C299" s="14"/>
      <c r="D299" s="14"/>
      <c r="E299" s="14"/>
      <c r="F299" s="14"/>
      <c r="G299" s="84"/>
      <c r="H299" s="14"/>
      <c r="I299" s="14"/>
      <c r="J299" s="14"/>
      <c r="K299" s="14"/>
      <c r="L299" s="14"/>
      <c r="M299" s="84"/>
      <c r="N299" s="14"/>
      <c r="O299" s="14"/>
      <c r="P299" s="14"/>
      <c r="Q299" s="14"/>
      <c r="R299" s="14"/>
      <c r="S299" s="84"/>
      <c r="T299" s="14"/>
      <c r="U299" s="14"/>
      <c r="V299" s="14"/>
      <c r="W299" s="14"/>
      <c r="X299" s="14"/>
      <c r="Y299" s="84"/>
      <c r="Z299" s="14"/>
      <c r="AA299" s="14"/>
      <c r="AB299" s="14"/>
      <c r="AC299" s="14"/>
      <c r="AD299" s="14"/>
      <c r="AE299" s="84"/>
      <c r="AF299" s="14"/>
      <c r="AG299" s="14"/>
      <c r="AH299" s="14"/>
      <c r="AI299" s="14"/>
      <c r="AJ299" s="14"/>
      <c r="AK299" s="84"/>
      <c r="AL299" s="14"/>
      <c r="AM299" s="14"/>
      <c r="AN299" s="14"/>
      <c r="AO299" s="14"/>
      <c r="AP299" s="14"/>
      <c r="AQ299" s="84"/>
      <c r="AR299" s="14"/>
      <c r="AS299" s="14"/>
      <c r="AT299" s="14"/>
      <c r="AU299" s="14"/>
      <c r="AV299" s="14"/>
      <c r="AW299" s="14"/>
      <c r="AX299" s="14"/>
      <c r="AY299" s="14"/>
      <c r="AZ299" s="14"/>
      <c r="BA299" s="14"/>
      <c r="BB299" s="14"/>
      <c r="BC299" s="14"/>
      <c r="BD299" s="14"/>
      <c r="BE299" s="14"/>
      <c r="BF299" s="14"/>
      <c r="BG299" s="14"/>
      <c r="BH299" s="14"/>
    </row>
    <row r="300" spans="1:60" s="13" customFormat="1" x14ac:dyDescent="0.25">
      <c r="A300" s="14"/>
      <c r="B300" s="14"/>
      <c r="C300" s="14"/>
      <c r="D300" s="14"/>
      <c r="E300" s="14"/>
      <c r="F300" s="14"/>
      <c r="G300" s="84"/>
      <c r="H300" s="14"/>
      <c r="I300" s="14"/>
      <c r="J300" s="14"/>
      <c r="K300" s="14"/>
      <c r="L300" s="14"/>
      <c r="M300" s="84"/>
      <c r="N300" s="14"/>
      <c r="O300" s="14"/>
      <c r="P300" s="14"/>
      <c r="Q300" s="14"/>
      <c r="R300" s="14"/>
      <c r="S300" s="84"/>
      <c r="T300" s="14"/>
      <c r="U300" s="14"/>
      <c r="V300" s="14"/>
      <c r="W300" s="14"/>
      <c r="X300" s="14"/>
      <c r="Y300" s="84"/>
      <c r="Z300" s="14"/>
      <c r="AA300" s="14"/>
      <c r="AB300" s="14"/>
      <c r="AC300" s="14"/>
      <c r="AD300" s="14"/>
      <c r="AE300" s="84"/>
      <c r="AF300" s="14"/>
      <c r="AG300" s="14"/>
      <c r="AH300" s="14"/>
      <c r="AI300" s="14"/>
      <c r="AJ300" s="14"/>
      <c r="AK300" s="84"/>
      <c r="AL300" s="14"/>
      <c r="AM300" s="14"/>
      <c r="AN300" s="14"/>
      <c r="AO300" s="14"/>
      <c r="AP300" s="14"/>
      <c r="AQ300" s="84"/>
      <c r="AR300" s="14"/>
      <c r="AS300" s="14"/>
      <c r="AT300" s="14"/>
      <c r="AU300" s="14"/>
      <c r="AV300" s="14"/>
      <c r="AW300" s="14"/>
      <c r="AX300" s="14"/>
      <c r="AY300" s="14"/>
      <c r="AZ300" s="14"/>
      <c r="BA300" s="14"/>
      <c r="BB300" s="14"/>
      <c r="BC300" s="14"/>
      <c r="BD300" s="14"/>
      <c r="BE300" s="14"/>
      <c r="BF300" s="14"/>
      <c r="BG300" s="14"/>
      <c r="BH300" s="14"/>
    </row>
    <row r="301" spans="1:60" s="13" customFormat="1" x14ac:dyDescent="0.25">
      <c r="A301" s="14"/>
      <c r="B301" s="14"/>
      <c r="C301" s="14"/>
      <c r="D301" s="14"/>
      <c r="E301" s="14"/>
      <c r="F301" s="14"/>
      <c r="G301" s="84"/>
      <c r="H301" s="14"/>
      <c r="I301" s="14"/>
      <c r="J301" s="14"/>
      <c r="K301" s="14"/>
      <c r="L301" s="14"/>
      <c r="M301" s="84"/>
      <c r="N301" s="14"/>
      <c r="O301" s="14"/>
      <c r="P301" s="14"/>
      <c r="Q301" s="14"/>
      <c r="R301" s="14"/>
      <c r="S301" s="84"/>
      <c r="T301" s="14"/>
      <c r="U301" s="14"/>
      <c r="V301" s="14"/>
      <c r="W301" s="14"/>
      <c r="X301" s="14"/>
      <c r="Y301" s="84"/>
      <c r="Z301" s="14"/>
      <c r="AA301" s="14"/>
      <c r="AB301" s="14"/>
      <c r="AC301" s="14"/>
      <c r="AD301" s="14"/>
      <c r="AE301" s="84"/>
      <c r="AF301" s="14"/>
      <c r="AG301" s="14"/>
      <c r="AH301" s="14"/>
      <c r="AI301" s="14"/>
      <c r="AJ301" s="14"/>
      <c r="AK301" s="84"/>
      <c r="AL301" s="14"/>
      <c r="AM301" s="14"/>
      <c r="AN301" s="14"/>
      <c r="AO301" s="14"/>
      <c r="AP301" s="14"/>
      <c r="AQ301" s="84"/>
      <c r="AR301" s="14"/>
      <c r="AS301" s="14"/>
      <c r="AT301" s="14"/>
      <c r="AU301" s="14"/>
      <c r="AV301" s="14"/>
      <c r="AW301" s="14"/>
      <c r="AX301" s="14"/>
      <c r="AY301" s="14"/>
      <c r="AZ301" s="14"/>
      <c r="BA301" s="14"/>
      <c r="BB301" s="14"/>
      <c r="BC301" s="14"/>
      <c r="BD301" s="14"/>
      <c r="BE301" s="14"/>
      <c r="BF301" s="14"/>
      <c r="BG301" s="14"/>
      <c r="BH301" s="14"/>
    </row>
    <row r="302" spans="1:60" s="13" customFormat="1" x14ac:dyDescent="0.25">
      <c r="A302" s="14"/>
      <c r="B302" s="14"/>
      <c r="C302" s="14"/>
      <c r="D302" s="14"/>
      <c r="E302" s="14"/>
      <c r="F302" s="14"/>
      <c r="G302" s="84"/>
      <c r="H302" s="14"/>
      <c r="I302" s="14"/>
      <c r="J302" s="14"/>
      <c r="K302" s="14"/>
      <c r="L302" s="14"/>
      <c r="M302" s="84"/>
      <c r="N302" s="14"/>
      <c r="O302" s="14"/>
      <c r="P302" s="14"/>
      <c r="Q302" s="14"/>
      <c r="R302" s="14"/>
      <c r="S302" s="84"/>
      <c r="T302" s="14"/>
      <c r="U302" s="14"/>
      <c r="V302" s="14"/>
      <c r="W302" s="14"/>
      <c r="X302" s="14"/>
      <c r="Y302" s="84"/>
      <c r="Z302" s="14"/>
      <c r="AA302" s="14"/>
      <c r="AB302" s="14"/>
      <c r="AC302" s="14"/>
      <c r="AD302" s="14"/>
      <c r="AE302" s="84"/>
      <c r="AF302" s="14"/>
      <c r="AG302" s="14"/>
      <c r="AH302" s="14"/>
      <c r="AI302" s="14"/>
      <c r="AJ302" s="14"/>
      <c r="AK302" s="84"/>
      <c r="AL302" s="14"/>
      <c r="AM302" s="14"/>
      <c r="AN302" s="14"/>
      <c r="AO302" s="14"/>
      <c r="AP302" s="14"/>
      <c r="AQ302" s="84"/>
      <c r="AR302" s="14"/>
      <c r="AS302" s="14"/>
      <c r="AT302" s="14"/>
      <c r="AU302" s="14"/>
      <c r="AV302" s="14"/>
      <c r="AW302" s="14"/>
      <c r="AX302" s="14"/>
      <c r="AY302" s="14"/>
      <c r="AZ302" s="14"/>
      <c r="BA302" s="14"/>
      <c r="BB302" s="14"/>
      <c r="BC302" s="14"/>
      <c r="BD302" s="14"/>
      <c r="BE302" s="14"/>
      <c r="BF302" s="14"/>
      <c r="BG302" s="14"/>
      <c r="BH302" s="14"/>
    </row>
    <row r="303" spans="1:60" s="13" customFormat="1" x14ac:dyDescent="0.25">
      <c r="A303" s="14"/>
      <c r="B303" s="14"/>
      <c r="C303" s="14"/>
      <c r="D303" s="14"/>
      <c r="E303" s="14"/>
      <c r="F303" s="14"/>
      <c r="G303" s="84"/>
      <c r="H303" s="14"/>
      <c r="I303" s="14"/>
      <c r="J303" s="14"/>
      <c r="K303" s="14"/>
      <c r="L303" s="14"/>
      <c r="M303" s="84"/>
      <c r="N303" s="14"/>
      <c r="O303" s="14"/>
      <c r="P303" s="14"/>
      <c r="Q303" s="14"/>
      <c r="R303" s="14"/>
      <c r="S303" s="84"/>
      <c r="T303" s="14"/>
      <c r="U303" s="14"/>
      <c r="V303" s="14"/>
      <c r="W303" s="14"/>
      <c r="X303" s="14"/>
      <c r="Y303" s="84"/>
      <c r="Z303" s="14"/>
      <c r="AA303" s="14"/>
      <c r="AB303" s="14"/>
      <c r="AC303" s="14"/>
      <c r="AD303" s="14"/>
      <c r="AE303" s="84"/>
      <c r="AF303" s="14"/>
      <c r="AG303" s="14"/>
      <c r="AH303" s="14"/>
      <c r="AI303" s="14"/>
      <c r="AJ303" s="14"/>
      <c r="AK303" s="84"/>
      <c r="AL303" s="14"/>
      <c r="AM303" s="14"/>
      <c r="AN303" s="14"/>
      <c r="AO303" s="14"/>
      <c r="AP303" s="14"/>
      <c r="AQ303" s="84"/>
      <c r="AR303" s="14"/>
      <c r="AS303" s="14"/>
      <c r="AT303" s="14"/>
      <c r="AU303" s="14"/>
      <c r="AV303" s="14"/>
      <c r="AW303" s="14"/>
      <c r="AX303" s="14"/>
      <c r="AY303" s="14"/>
      <c r="AZ303" s="14"/>
      <c r="BA303" s="14"/>
      <c r="BB303" s="14"/>
      <c r="BC303" s="14"/>
      <c r="BD303" s="14"/>
      <c r="BE303" s="14"/>
      <c r="BF303" s="14"/>
      <c r="BG303" s="14"/>
      <c r="BH303" s="14"/>
    </row>
    <row r="304" spans="1:60" s="13" customFormat="1" x14ac:dyDescent="0.25">
      <c r="A304" s="14"/>
      <c r="B304" s="14"/>
      <c r="C304" s="14"/>
      <c r="D304" s="14"/>
      <c r="E304" s="14"/>
      <c r="F304" s="14"/>
      <c r="G304" s="84"/>
      <c r="H304" s="14"/>
      <c r="I304" s="14"/>
      <c r="J304" s="14"/>
      <c r="K304" s="14"/>
      <c r="L304" s="14"/>
      <c r="M304" s="84"/>
      <c r="N304" s="14"/>
      <c r="O304" s="14"/>
      <c r="P304" s="14"/>
      <c r="Q304" s="14"/>
      <c r="R304" s="14"/>
      <c r="S304" s="84"/>
      <c r="T304" s="14"/>
      <c r="U304" s="14"/>
      <c r="V304" s="14"/>
      <c r="W304" s="14"/>
      <c r="X304" s="14"/>
      <c r="Y304" s="84"/>
      <c r="Z304" s="14"/>
      <c r="AA304" s="14"/>
      <c r="AB304" s="14"/>
      <c r="AC304" s="14"/>
      <c r="AD304" s="14"/>
      <c r="AE304" s="84"/>
      <c r="AF304" s="14"/>
      <c r="AG304" s="14"/>
      <c r="AH304" s="14"/>
      <c r="AI304" s="14"/>
      <c r="AJ304" s="14"/>
      <c r="AK304" s="84"/>
      <c r="AL304" s="14"/>
      <c r="AM304" s="14"/>
      <c r="AN304" s="14"/>
      <c r="AO304" s="14"/>
      <c r="AP304" s="14"/>
      <c r="AQ304" s="84"/>
      <c r="AR304" s="14"/>
      <c r="AS304" s="14"/>
      <c r="AT304" s="14"/>
      <c r="AU304" s="14"/>
      <c r="AV304" s="14"/>
      <c r="AW304" s="14"/>
      <c r="AX304" s="14"/>
      <c r="AY304" s="14"/>
      <c r="AZ304" s="14"/>
      <c r="BA304" s="14"/>
      <c r="BB304" s="14"/>
      <c r="BC304" s="14"/>
      <c r="BD304" s="14"/>
      <c r="BE304" s="14"/>
      <c r="BF304" s="14"/>
      <c r="BG304" s="14"/>
      <c r="BH304" s="14"/>
    </row>
    <row r="305" spans="1:60" s="13" customFormat="1" x14ac:dyDescent="0.25">
      <c r="A305" s="14"/>
      <c r="B305" s="14"/>
      <c r="C305" s="14"/>
      <c r="D305" s="14"/>
      <c r="E305" s="14"/>
      <c r="F305" s="14"/>
      <c r="G305" s="84"/>
      <c r="H305" s="14"/>
      <c r="I305" s="14"/>
      <c r="J305" s="14"/>
      <c r="K305" s="14"/>
      <c r="L305" s="14"/>
      <c r="M305" s="84"/>
      <c r="N305" s="14"/>
      <c r="O305" s="14"/>
      <c r="P305" s="14"/>
      <c r="Q305" s="14"/>
      <c r="R305" s="14"/>
      <c r="S305" s="84"/>
      <c r="T305" s="14"/>
      <c r="U305" s="14"/>
      <c r="V305" s="14"/>
      <c r="W305" s="14"/>
      <c r="X305" s="14"/>
      <c r="Y305" s="84"/>
      <c r="Z305" s="14"/>
      <c r="AA305" s="14"/>
      <c r="AB305" s="14"/>
      <c r="AC305" s="14"/>
      <c r="AD305" s="14"/>
      <c r="AE305" s="84"/>
      <c r="AF305" s="14"/>
      <c r="AG305" s="14"/>
      <c r="AH305" s="14"/>
      <c r="AI305" s="14"/>
      <c r="AJ305" s="14"/>
      <c r="AK305" s="84"/>
      <c r="AL305" s="14"/>
      <c r="AM305" s="14"/>
      <c r="AN305" s="14"/>
      <c r="AO305" s="14"/>
      <c r="AP305" s="14"/>
      <c r="AQ305" s="84"/>
      <c r="AR305" s="14"/>
      <c r="AS305" s="14"/>
      <c r="AT305" s="14"/>
      <c r="AU305" s="14"/>
      <c r="AV305" s="14"/>
      <c r="AW305" s="14"/>
      <c r="AX305" s="14"/>
      <c r="AY305" s="14"/>
      <c r="AZ305" s="14"/>
      <c r="BA305" s="14"/>
      <c r="BB305" s="14"/>
      <c r="BC305" s="14"/>
      <c r="BD305" s="14"/>
      <c r="BE305" s="14"/>
      <c r="BF305" s="14"/>
      <c r="BG305" s="14"/>
      <c r="BH305" s="14"/>
    </row>
    <row r="306" spans="1:60" s="13" customFormat="1" x14ac:dyDescent="0.25">
      <c r="A306" s="14"/>
      <c r="B306" s="14"/>
      <c r="C306" s="14"/>
      <c r="D306" s="14"/>
      <c r="E306" s="14"/>
      <c r="F306" s="14"/>
      <c r="G306" s="84"/>
      <c r="H306" s="14"/>
      <c r="I306" s="14"/>
      <c r="J306" s="14"/>
      <c r="K306" s="14"/>
      <c r="L306" s="14"/>
      <c r="M306" s="84"/>
      <c r="N306" s="14"/>
      <c r="O306" s="14"/>
      <c r="P306" s="14"/>
      <c r="Q306" s="14"/>
      <c r="R306" s="14"/>
      <c r="S306" s="84"/>
      <c r="T306" s="14"/>
      <c r="U306" s="14"/>
      <c r="V306" s="14"/>
      <c r="W306" s="14"/>
      <c r="X306" s="14"/>
      <c r="Y306" s="84"/>
      <c r="Z306" s="14"/>
      <c r="AA306" s="14"/>
      <c r="AB306" s="14"/>
      <c r="AC306" s="14"/>
      <c r="AD306" s="14"/>
      <c r="AE306" s="84"/>
      <c r="AF306" s="14"/>
      <c r="AG306" s="14"/>
      <c r="AH306" s="14"/>
      <c r="AI306" s="14"/>
      <c r="AJ306" s="14"/>
      <c r="AK306" s="84"/>
      <c r="AL306" s="14"/>
      <c r="AM306" s="14"/>
      <c r="AN306" s="14"/>
      <c r="AO306" s="14"/>
      <c r="AP306" s="14"/>
      <c r="AQ306" s="84"/>
      <c r="AR306" s="14"/>
      <c r="AS306" s="14"/>
      <c r="AT306" s="14"/>
      <c r="AU306" s="14"/>
      <c r="AV306" s="14"/>
      <c r="AW306" s="14"/>
      <c r="AX306" s="14"/>
      <c r="AY306" s="14"/>
      <c r="AZ306" s="14"/>
      <c r="BA306" s="14"/>
      <c r="BB306" s="14"/>
      <c r="BC306" s="14"/>
      <c r="BD306" s="14"/>
      <c r="BE306" s="14"/>
      <c r="BF306" s="14"/>
      <c r="BG306" s="14"/>
      <c r="BH306" s="14"/>
    </row>
    <row r="307" spans="1:60" s="13" customFormat="1" x14ac:dyDescent="0.25">
      <c r="A307" s="14"/>
      <c r="B307" s="14"/>
      <c r="C307" s="14"/>
      <c r="D307" s="14"/>
      <c r="E307" s="14"/>
      <c r="F307" s="14"/>
      <c r="G307" s="84"/>
      <c r="H307" s="14"/>
      <c r="I307" s="14"/>
      <c r="J307" s="14"/>
      <c r="K307" s="14"/>
      <c r="L307" s="14"/>
      <c r="M307" s="84"/>
      <c r="N307" s="14"/>
      <c r="O307" s="14"/>
      <c r="P307" s="14"/>
      <c r="Q307" s="14"/>
      <c r="R307" s="14"/>
      <c r="S307" s="84"/>
      <c r="T307" s="14"/>
      <c r="U307" s="14"/>
      <c r="V307" s="14"/>
      <c r="W307" s="14"/>
      <c r="X307" s="14"/>
      <c r="Y307" s="84"/>
      <c r="Z307" s="14"/>
      <c r="AA307" s="14"/>
      <c r="AB307" s="14"/>
      <c r="AC307" s="14"/>
      <c r="AD307" s="14"/>
      <c r="AE307" s="84"/>
      <c r="AF307" s="14"/>
      <c r="AG307" s="14"/>
      <c r="AH307" s="14"/>
      <c r="AI307" s="14"/>
      <c r="AJ307" s="14"/>
      <c r="AK307" s="84"/>
      <c r="AL307" s="14"/>
      <c r="AM307" s="14"/>
      <c r="AN307" s="14"/>
      <c r="AO307" s="14"/>
      <c r="AP307" s="14"/>
      <c r="AQ307" s="84"/>
      <c r="AR307" s="14"/>
      <c r="AS307" s="14"/>
      <c r="AT307" s="14"/>
      <c r="AU307" s="14"/>
      <c r="AV307" s="14"/>
      <c r="AW307" s="14"/>
      <c r="AX307" s="14"/>
      <c r="AY307" s="14"/>
      <c r="AZ307" s="14"/>
      <c r="BA307" s="14"/>
      <c r="BB307" s="14"/>
      <c r="BC307" s="14"/>
      <c r="BD307" s="14"/>
      <c r="BE307" s="14"/>
      <c r="BF307" s="14"/>
      <c r="BG307" s="14"/>
      <c r="BH307" s="14"/>
    </row>
    <row r="308" spans="1:60" s="13" customFormat="1" x14ac:dyDescent="0.25">
      <c r="A308" s="14"/>
      <c r="B308" s="14"/>
      <c r="C308" s="14"/>
      <c r="D308" s="14"/>
      <c r="E308" s="14"/>
      <c r="F308" s="14"/>
      <c r="G308" s="84"/>
      <c r="H308" s="14"/>
      <c r="I308" s="14"/>
      <c r="J308" s="14"/>
      <c r="K308" s="14"/>
      <c r="L308" s="14"/>
      <c r="M308" s="84"/>
      <c r="N308" s="14"/>
      <c r="O308" s="14"/>
      <c r="P308" s="14"/>
      <c r="Q308" s="14"/>
      <c r="R308" s="14"/>
      <c r="S308" s="84"/>
      <c r="T308" s="14"/>
      <c r="U308" s="14"/>
      <c r="V308" s="14"/>
      <c r="W308" s="14"/>
      <c r="X308" s="14"/>
      <c r="Y308" s="84"/>
      <c r="Z308" s="14"/>
      <c r="AA308" s="14"/>
      <c r="AB308" s="14"/>
      <c r="AC308" s="14"/>
      <c r="AD308" s="14"/>
      <c r="AE308" s="84"/>
      <c r="AF308" s="14"/>
      <c r="AG308" s="14"/>
      <c r="AH308" s="14"/>
      <c r="AI308" s="14"/>
      <c r="AJ308" s="14"/>
      <c r="AK308" s="84"/>
      <c r="AL308" s="14"/>
      <c r="AM308" s="14"/>
      <c r="AN308" s="14"/>
      <c r="AO308" s="14"/>
      <c r="AP308" s="14"/>
      <c r="AQ308" s="84"/>
      <c r="AR308" s="14"/>
      <c r="AS308" s="14"/>
      <c r="AT308" s="14"/>
      <c r="AU308" s="14"/>
      <c r="AV308" s="14"/>
      <c r="AW308" s="14"/>
      <c r="AX308" s="14"/>
      <c r="AY308" s="14"/>
      <c r="AZ308" s="14"/>
      <c r="BA308" s="14"/>
      <c r="BB308" s="14"/>
      <c r="BC308" s="14"/>
      <c r="BD308" s="14"/>
      <c r="BE308" s="14"/>
      <c r="BF308" s="14"/>
      <c r="BG308" s="14"/>
      <c r="BH308" s="14"/>
    </row>
    <row r="309" spans="1:60" s="13" customFormat="1" x14ac:dyDescent="0.25">
      <c r="A309" s="14"/>
      <c r="B309" s="14"/>
      <c r="C309" s="14"/>
      <c r="D309" s="14"/>
      <c r="E309" s="14"/>
      <c r="F309" s="14"/>
      <c r="G309" s="84"/>
      <c r="H309" s="14"/>
      <c r="I309" s="14"/>
      <c r="J309" s="14"/>
      <c r="K309" s="14"/>
      <c r="L309" s="14"/>
      <c r="M309" s="84"/>
      <c r="N309" s="14"/>
      <c r="O309" s="14"/>
      <c r="P309" s="14"/>
      <c r="Q309" s="14"/>
      <c r="R309" s="14"/>
      <c r="S309" s="84"/>
      <c r="T309" s="14"/>
      <c r="U309" s="14"/>
      <c r="V309" s="14"/>
      <c r="W309" s="14"/>
      <c r="X309" s="14"/>
      <c r="Y309" s="84"/>
      <c r="Z309" s="14"/>
      <c r="AA309" s="14"/>
      <c r="AB309" s="14"/>
      <c r="AC309" s="14"/>
      <c r="AD309" s="14"/>
      <c r="AE309" s="84"/>
      <c r="AF309" s="14"/>
      <c r="AG309" s="14"/>
      <c r="AH309" s="14"/>
      <c r="AI309" s="14"/>
      <c r="AJ309" s="14"/>
      <c r="AK309" s="84"/>
      <c r="AL309" s="14"/>
      <c r="AM309" s="14"/>
      <c r="AN309" s="14"/>
      <c r="AO309" s="14"/>
      <c r="AP309" s="14"/>
      <c r="AQ309" s="84"/>
      <c r="AR309" s="14"/>
      <c r="AS309" s="14"/>
      <c r="AT309" s="14"/>
      <c r="AU309" s="14"/>
      <c r="AV309" s="14"/>
      <c r="AW309" s="14"/>
      <c r="AX309" s="14"/>
      <c r="AY309" s="14"/>
      <c r="AZ309" s="14"/>
      <c r="BA309" s="14"/>
      <c r="BB309" s="14"/>
      <c r="BC309" s="14"/>
      <c r="BD309" s="14"/>
      <c r="BE309" s="14"/>
      <c r="BF309" s="14"/>
      <c r="BG309" s="14"/>
      <c r="BH309" s="14"/>
    </row>
    <row r="310" spans="1:60" s="13" customFormat="1" x14ac:dyDescent="0.25">
      <c r="A310" s="14"/>
      <c r="B310" s="14"/>
      <c r="C310" s="14"/>
      <c r="D310" s="14"/>
      <c r="E310" s="14"/>
      <c r="F310" s="14"/>
      <c r="G310" s="84"/>
      <c r="H310" s="14"/>
      <c r="I310" s="14"/>
      <c r="J310" s="14"/>
      <c r="K310" s="14"/>
      <c r="L310" s="14"/>
      <c r="M310" s="84"/>
      <c r="N310" s="14"/>
      <c r="O310" s="14"/>
      <c r="P310" s="14"/>
      <c r="Q310" s="14"/>
      <c r="R310" s="14"/>
      <c r="S310" s="84"/>
      <c r="T310" s="14"/>
      <c r="U310" s="14"/>
      <c r="V310" s="14"/>
      <c r="W310" s="14"/>
      <c r="X310" s="14"/>
      <c r="Y310" s="84"/>
      <c r="Z310" s="14"/>
      <c r="AA310" s="14"/>
      <c r="AB310" s="14"/>
      <c r="AC310" s="14"/>
      <c r="AD310" s="14"/>
      <c r="AE310" s="84"/>
      <c r="AF310" s="14"/>
      <c r="AG310" s="14"/>
      <c r="AH310" s="14"/>
      <c r="AI310" s="14"/>
      <c r="AJ310" s="14"/>
      <c r="AK310" s="84"/>
      <c r="AL310" s="14"/>
      <c r="AM310" s="14"/>
      <c r="AN310" s="14"/>
      <c r="AO310" s="14"/>
      <c r="AP310" s="14"/>
      <c r="AQ310" s="84"/>
      <c r="AR310" s="14"/>
      <c r="AS310" s="14"/>
      <c r="AT310" s="14"/>
      <c r="AU310" s="14"/>
      <c r="AV310" s="14"/>
      <c r="AW310" s="14"/>
      <c r="AX310" s="14"/>
      <c r="AY310" s="14"/>
      <c r="AZ310" s="14"/>
      <c r="BA310" s="14"/>
      <c r="BB310" s="14"/>
      <c r="BC310" s="14"/>
      <c r="BD310" s="14"/>
      <c r="BE310" s="14"/>
      <c r="BF310" s="14"/>
      <c r="BG310" s="14"/>
      <c r="BH310" s="14"/>
    </row>
    <row r="311" spans="1:60" s="13" customFormat="1" x14ac:dyDescent="0.25">
      <c r="A311" s="14"/>
      <c r="B311" s="14"/>
      <c r="C311" s="14"/>
      <c r="D311" s="14"/>
      <c r="E311" s="14"/>
      <c r="F311" s="14"/>
      <c r="G311" s="84"/>
      <c r="H311" s="14"/>
      <c r="I311" s="14"/>
      <c r="J311" s="14"/>
      <c r="K311" s="14"/>
      <c r="L311" s="14"/>
      <c r="M311" s="84"/>
      <c r="N311" s="14"/>
      <c r="O311" s="14"/>
      <c r="P311" s="14"/>
      <c r="Q311" s="14"/>
      <c r="R311" s="14"/>
      <c r="S311" s="84"/>
      <c r="T311" s="14"/>
      <c r="U311" s="14"/>
      <c r="V311" s="14"/>
      <c r="W311" s="14"/>
      <c r="X311" s="14"/>
      <c r="Y311" s="84"/>
      <c r="Z311" s="14"/>
      <c r="AA311" s="14"/>
      <c r="AB311" s="14"/>
      <c r="AC311" s="14"/>
      <c r="AD311" s="14"/>
      <c r="AE311" s="84"/>
      <c r="AF311" s="14"/>
      <c r="AG311" s="14"/>
      <c r="AH311" s="14"/>
      <c r="AI311" s="14"/>
      <c r="AJ311" s="14"/>
      <c r="AK311" s="84"/>
      <c r="AL311" s="14"/>
      <c r="AM311" s="14"/>
      <c r="AN311" s="14"/>
      <c r="AO311" s="14"/>
      <c r="AP311" s="14"/>
      <c r="AQ311" s="84"/>
      <c r="AR311" s="14"/>
      <c r="AS311" s="14"/>
      <c r="AT311" s="14"/>
      <c r="AU311" s="14"/>
      <c r="AV311" s="14"/>
      <c r="AW311" s="14"/>
      <c r="AX311" s="14"/>
      <c r="AY311" s="14"/>
      <c r="AZ311" s="14"/>
      <c r="BA311" s="14"/>
      <c r="BB311" s="14"/>
      <c r="BC311" s="14"/>
      <c r="BD311" s="14"/>
      <c r="BE311" s="14"/>
      <c r="BF311" s="14"/>
      <c r="BG311" s="14"/>
      <c r="BH311" s="14"/>
    </row>
    <row r="312" spans="1:60" s="13" customFormat="1" x14ac:dyDescent="0.25">
      <c r="A312" s="14"/>
      <c r="B312" s="14"/>
      <c r="C312" s="14"/>
      <c r="D312" s="14"/>
      <c r="E312" s="14"/>
      <c r="F312" s="14"/>
      <c r="G312" s="84"/>
      <c r="H312" s="14"/>
      <c r="I312" s="14"/>
      <c r="J312" s="14"/>
      <c r="K312" s="14"/>
      <c r="L312" s="14"/>
      <c r="M312" s="84"/>
      <c r="N312" s="14"/>
      <c r="O312" s="14"/>
      <c r="P312" s="14"/>
      <c r="Q312" s="14"/>
      <c r="R312" s="14"/>
      <c r="S312" s="84"/>
      <c r="T312" s="14"/>
      <c r="U312" s="14"/>
      <c r="V312" s="14"/>
      <c r="W312" s="14"/>
      <c r="X312" s="14"/>
      <c r="Y312" s="84"/>
      <c r="Z312" s="14"/>
      <c r="AA312" s="14"/>
      <c r="AB312" s="14"/>
      <c r="AC312" s="14"/>
      <c r="AD312" s="14"/>
      <c r="AE312" s="84"/>
      <c r="AF312" s="14"/>
      <c r="AG312" s="14"/>
      <c r="AH312" s="14"/>
      <c r="AI312" s="14"/>
      <c r="AJ312" s="14"/>
      <c r="AK312" s="84"/>
      <c r="AL312" s="14"/>
      <c r="AM312" s="14"/>
      <c r="AN312" s="14"/>
      <c r="AO312" s="14"/>
      <c r="AP312" s="14"/>
      <c r="AQ312" s="84"/>
      <c r="AR312" s="14"/>
      <c r="AS312" s="14"/>
      <c r="AT312" s="14"/>
      <c r="AU312" s="14"/>
      <c r="AV312" s="14"/>
      <c r="AW312" s="14"/>
      <c r="AX312" s="14"/>
      <c r="AY312" s="14"/>
      <c r="AZ312" s="14"/>
      <c r="BA312" s="14"/>
      <c r="BB312" s="14"/>
      <c r="BC312" s="14"/>
      <c r="BD312" s="14"/>
      <c r="BE312" s="14"/>
      <c r="BF312" s="14"/>
      <c r="BG312" s="14"/>
      <c r="BH312" s="14"/>
    </row>
    <row r="313" spans="1:60" s="13" customFormat="1" x14ac:dyDescent="0.25">
      <c r="A313" s="14"/>
      <c r="B313" s="14"/>
      <c r="C313" s="14"/>
      <c r="D313" s="14"/>
      <c r="E313" s="14"/>
      <c r="F313" s="14"/>
      <c r="G313" s="84"/>
      <c r="H313" s="14"/>
      <c r="I313" s="14"/>
      <c r="J313" s="14"/>
      <c r="K313" s="14"/>
      <c r="L313" s="14"/>
      <c r="M313" s="84"/>
      <c r="N313" s="14"/>
      <c r="O313" s="14"/>
      <c r="P313" s="14"/>
      <c r="Q313" s="14"/>
      <c r="R313" s="14"/>
      <c r="S313" s="84"/>
      <c r="T313" s="14"/>
      <c r="U313" s="14"/>
      <c r="V313" s="14"/>
      <c r="W313" s="14"/>
      <c r="X313" s="14"/>
      <c r="Y313" s="84"/>
      <c r="Z313" s="14"/>
      <c r="AA313" s="14"/>
      <c r="AB313" s="14"/>
      <c r="AC313" s="14"/>
      <c r="AD313" s="14"/>
      <c r="AE313" s="84"/>
      <c r="AF313" s="14"/>
      <c r="AG313" s="14"/>
      <c r="AH313" s="14"/>
      <c r="AI313" s="14"/>
      <c r="AJ313" s="14"/>
      <c r="AK313" s="84"/>
      <c r="AL313" s="14"/>
      <c r="AM313" s="14"/>
      <c r="AN313" s="14"/>
      <c r="AO313" s="14"/>
      <c r="AP313" s="14"/>
      <c r="AQ313" s="84"/>
      <c r="AR313" s="14"/>
      <c r="AS313" s="14"/>
      <c r="AT313" s="14"/>
      <c r="AU313" s="14"/>
      <c r="AV313" s="14"/>
      <c r="AW313" s="14"/>
      <c r="AX313" s="14"/>
      <c r="AY313" s="14"/>
      <c r="AZ313" s="14"/>
      <c r="BA313" s="14"/>
      <c r="BB313" s="14"/>
      <c r="BC313" s="14"/>
      <c r="BD313" s="14"/>
      <c r="BE313" s="14"/>
      <c r="BF313" s="14"/>
      <c r="BG313" s="14"/>
      <c r="BH313" s="14"/>
    </row>
    <row r="314" spans="1:60" s="13" customFormat="1" x14ac:dyDescent="0.25">
      <c r="A314" s="14"/>
      <c r="B314" s="14"/>
      <c r="C314" s="14"/>
      <c r="D314" s="14"/>
      <c r="E314" s="14"/>
      <c r="F314" s="14"/>
      <c r="G314" s="84"/>
      <c r="H314" s="14"/>
      <c r="I314" s="14"/>
      <c r="J314" s="14"/>
      <c r="K314" s="14"/>
      <c r="L314" s="14"/>
      <c r="M314" s="84"/>
      <c r="N314" s="14"/>
      <c r="O314" s="14"/>
      <c r="P314" s="14"/>
      <c r="Q314" s="14"/>
      <c r="R314" s="14"/>
      <c r="S314" s="84"/>
      <c r="T314" s="14"/>
      <c r="U314" s="14"/>
      <c r="V314" s="14"/>
      <c r="W314" s="14"/>
      <c r="X314" s="14"/>
      <c r="Y314" s="84"/>
      <c r="Z314" s="14"/>
      <c r="AA314" s="14"/>
      <c r="AB314" s="14"/>
      <c r="AC314" s="14"/>
      <c r="AD314" s="14"/>
      <c r="AE314" s="84"/>
      <c r="AF314" s="14"/>
      <c r="AG314" s="14"/>
      <c r="AH314" s="14"/>
      <c r="AI314" s="14"/>
      <c r="AJ314" s="14"/>
      <c r="AK314" s="84"/>
      <c r="AL314" s="14"/>
      <c r="AM314" s="14"/>
      <c r="AN314" s="14"/>
      <c r="AO314" s="14"/>
      <c r="AP314" s="14"/>
      <c r="AQ314" s="84"/>
      <c r="AR314" s="14"/>
      <c r="AS314" s="14"/>
      <c r="AT314" s="14"/>
      <c r="AU314" s="14"/>
      <c r="AV314" s="14"/>
      <c r="AW314" s="14"/>
      <c r="AX314" s="14"/>
      <c r="AY314" s="14"/>
      <c r="AZ314" s="14"/>
      <c r="BA314" s="14"/>
      <c r="BB314" s="14"/>
      <c r="BC314" s="14"/>
      <c r="BD314" s="14"/>
      <c r="BE314" s="14"/>
      <c r="BF314" s="14"/>
      <c r="BG314" s="14"/>
      <c r="BH314" s="14"/>
    </row>
    <row r="315" spans="1:60" s="13" customFormat="1" x14ac:dyDescent="0.25">
      <c r="A315" s="14"/>
      <c r="B315" s="14"/>
      <c r="C315" s="14"/>
      <c r="D315" s="14"/>
      <c r="E315" s="14"/>
      <c r="F315" s="14"/>
      <c r="G315" s="84"/>
      <c r="H315" s="14"/>
      <c r="I315" s="14"/>
      <c r="J315" s="14"/>
      <c r="K315" s="14"/>
      <c r="L315" s="14"/>
      <c r="M315" s="84"/>
      <c r="N315" s="14"/>
      <c r="O315" s="14"/>
      <c r="P315" s="14"/>
      <c r="Q315" s="14"/>
      <c r="R315" s="14"/>
      <c r="S315" s="84"/>
      <c r="T315" s="14"/>
      <c r="U315" s="14"/>
      <c r="V315" s="14"/>
      <c r="W315" s="14"/>
      <c r="X315" s="14"/>
      <c r="Y315" s="84"/>
      <c r="Z315" s="14"/>
      <c r="AA315" s="14"/>
      <c r="AB315" s="14"/>
      <c r="AC315" s="14"/>
      <c r="AD315" s="14"/>
      <c r="AE315" s="84"/>
      <c r="AF315" s="14"/>
      <c r="AG315" s="14"/>
      <c r="AH315" s="14"/>
      <c r="AI315" s="14"/>
      <c r="AJ315" s="14"/>
      <c r="AK315" s="84"/>
      <c r="AL315" s="14"/>
      <c r="AM315" s="14"/>
      <c r="AN315" s="14"/>
      <c r="AO315" s="14"/>
      <c r="AP315" s="14"/>
      <c r="AQ315" s="84"/>
      <c r="AR315" s="14"/>
      <c r="AS315" s="14"/>
      <c r="AT315" s="14"/>
      <c r="AU315" s="14"/>
      <c r="AV315" s="14"/>
      <c r="AW315" s="14"/>
      <c r="AX315" s="14"/>
      <c r="AY315" s="14"/>
      <c r="AZ315" s="14"/>
      <c r="BA315" s="14"/>
      <c r="BB315" s="14"/>
      <c r="BC315" s="14"/>
      <c r="BD315" s="14"/>
      <c r="BE315" s="14"/>
      <c r="BF315" s="14"/>
      <c r="BG315" s="14"/>
      <c r="BH315" s="14"/>
    </row>
    <row r="316" spans="1:60" s="13" customFormat="1" x14ac:dyDescent="0.25">
      <c r="A316" s="14"/>
      <c r="B316" s="14"/>
      <c r="C316" s="14"/>
      <c r="D316" s="14"/>
      <c r="E316" s="14"/>
      <c r="F316" s="14"/>
      <c r="G316" s="84"/>
      <c r="H316" s="14"/>
      <c r="I316" s="14"/>
      <c r="J316" s="14"/>
      <c r="K316" s="14"/>
      <c r="L316" s="14"/>
      <c r="M316" s="84"/>
      <c r="N316" s="14"/>
      <c r="O316" s="14"/>
      <c r="P316" s="14"/>
      <c r="Q316" s="14"/>
      <c r="R316" s="14"/>
      <c r="S316" s="84"/>
      <c r="T316" s="14"/>
      <c r="U316" s="14"/>
      <c r="V316" s="14"/>
      <c r="W316" s="14"/>
      <c r="X316" s="14"/>
      <c r="Y316" s="84"/>
      <c r="Z316" s="14"/>
      <c r="AA316" s="14"/>
      <c r="AB316" s="14"/>
      <c r="AC316" s="14"/>
      <c r="AD316" s="14"/>
      <c r="AE316" s="84"/>
      <c r="AF316" s="14"/>
      <c r="AG316" s="14"/>
      <c r="AH316" s="14"/>
      <c r="AI316" s="14"/>
      <c r="AJ316" s="14"/>
      <c r="AK316" s="84"/>
      <c r="AL316" s="14"/>
      <c r="AM316" s="14"/>
      <c r="AN316" s="14"/>
      <c r="AO316" s="14"/>
      <c r="AP316" s="14"/>
      <c r="AQ316" s="84"/>
      <c r="AR316" s="14"/>
      <c r="AS316" s="14"/>
      <c r="AT316" s="14"/>
      <c r="AU316" s="14"/>
      <c r="AV316" s="14"/>
      <c r="AW316" s="14"/>
      <c r="AX316" s="14"/>
      <c r="AY316" s="14"/>
      <c r="AZ316" s="14"/>
      <c r="BA316" s="14"/>
      <c r="BB316" s="14"/>
      <c r="BC316" s="14"/>
      <c r="BD316" s="14"/>
      <c r="BE316" s="14"/>
      <c r="BF316" s="14"/>
      <c r="BG316" s="14"/>
      <c r="BH316" s="14"/>
    </row>
    <row r="317" spans="1:60" s="13" customFormat="1" x14ac:dyDescent="0.25">
      <c r="A317" s="14"/>
      <c r="B317" s="14"/>
      <c r="C317" s="14"/>
      <c r="D317" s="14"/>
      <c r="E317" s="14"/>
      <c r="F317" s="14"/>
      <c r="G317" s="84"/>
      <c r="H317" s="14"/>
      <c r="I317" s="14"/>
      <c r="J317" s="14"/>
      <c r="K317" s="14"/>
      <c r="L317" s="14"/>
      <c r="M317" s="84"/>
      <c r="N317" s="14"/>
      <c r="O317" s="14"/>
      <c r="P317" s="14"/>
      <c r="Q317" s="14"/>
      <c r="R317" s="14"/>
      <c r="S317" s="84"/>
      <c r="T317" s="14"/>
      <c r="U317" s="14"/>
      <c r="V317" s="14"/>
      <c r="W317" s="14"/>
      <c r="X317" s="14"/>
      <c r="Y317" s="84"/>
      <c r="Z317" s="14"/>
      <c r="AA317" s="14"/>
      <c r="AB317" s="14"/>
      <c r="AC317" s="14"/>
      <c r="AD317" s="14"/>
      <c r="AE317" s="84"/>
      <c r="AF317" s="14"/>
      <c r="AG317" s="14"/>
      <c r="AH317" s="14"/>
      <c r="AI317" s="14"/>
      <c r="AJ317" s="14"/>
      <c r="AK317" s="84"/>
      <c r="AL317" s="14"/>
      <c r="AM317" s="14"/>
      <c r="AN317" s="14"/>
      <c r="AO317" s="14"/>
      <c r="AP317" s="14"/>
      <c r="AQ317" s="84"/>
      <c r="AR317" s="14"/>
      <c r="AS317" s="14"/>
      <c r="AT317" s="14"/>
      <c r="AU317" s="14"/>
      <c r="AV317" s="14"/>
      <c r="AW317" s="14"/>
      <c r="AX317" s="14"/>
      <c r="AY317" s="14"/>
      <c r="AZ317" s="14"/>
      <c r="BA317" s="14"/>
      <c r="BB317" s="14"/>
      <c r="BC317" s="14"/>
      <c r="BD317" s="14"/>
      <c r="BE317" s="14"/>
      <c r="BF317" s="14"/>
      <c r="BG317" s="14"/>
      <c r="BH317" s="14"/>
    </row>
    <row r="318" spans="1:60" s="13" customFormat="1" x14ac:dyDescent="0.25">
      <c r="A318" s="14"/>
      <c r="B318" s="14"/>
      <c r="C318" s="14"/>
      <c r="D318" s="14"/>
      <c r="E318" s="14"/>
      <c r="F318" s="14"/>
      <c r="G318" s="84"/>
      <c r="H318" s="14"/>
      <c r="I318" s="14"/>
      <c r="J318" s="14"/>
      <c r="K318" s="14"/>
      <c r="L318" s="14"/>
      <c r="M318" s="84"/>
      <c r="N318" s="14"/>
      <c r="O318" s="14"/>
      <c r="P318" s="14"/>
      <c r="Q318" s="14"/>
      <c r="R318" s="14"/>
      <c r="S318" s="84"/>
      <c r="T318" s="14"/>
      <c r="U318" s="14"/>
      <c r="V318" s="14"/>
      <c r="W318" s="14"/>
      <c r="X318" s="14"/>
      <c r="Y318" s="84"/>
      <c r="Z318" s="14"/>
      <c r="AA318" s="14"/>
      <c r="AB318" s="14"/>
      <c r="AC318" s="14"/>
      <c r="AD318" s="14"/>
      <c r="AE318" s="84"/>
      <c r="AF318" s="14"/>
      <c r="AG318" s="14"/>
      <c r="AH318" s="14"/>
      <c r="AI318" s="14"/>
      <c r="AJ318" s="14"/>
      <c r="AK318" s="84"/>
      <c r="AL318" s="14"/>
      <c r="AM318" s="14"/>
      <c r="AN318" s="14"/>
      <c r="AO318" s="14"/>
      <c r="AP318" s="14"/>
      <c r="AQ318" s="84"/>
      <c r="AR318" s="14"/>
      <c r="AS318" s="14"/>
      <c r="AT318" s="14"/>
      <c r="AU318" s="14"/>
      <c r="AV318" s="14"/>
      <c r="AW318" s="14"/>
      <c r="AX318" s="14"/>
      <c r="AY318" s="14"/>
      <c r="AZ318" s="14"/>
      <c r="BA318" s="14"/>
      <c r="BB318" s="14"/>
      <c r="BC318" s="14"/>
      <c r="BD318" s="14"/>
      <c r="BE318" s="14"/>
      <c r="BF318" s="14"/>
      <c r="BG318" s="14"/>
      <c r="BH318" s="14"/>
    </row>
    <row r="319" spans="1:60" s="13" customFormat="1" x14ac:dyDescent="0.25">
      <c r="A319" s="14"/>
      <c r="B319" s="14"/>
      <c r="C319" s="14"/>
      <c r="D319" s="14"/>
      <c r="E319" s="14"/>
      <c r="F319" s="14"/>
      <c r="G319" s="84"/>
      <c r="H319" s="14"/>
      <c r="I319" s="14"/>
      <c r="J319" s="14"/>
      <c r="K319" s="14"/>
      <c r="L319" s="14"/>
      <c r="M319" s="84"/>
      <c r="N319" s="14"/>
      <c r="O319" s="14"/>
      <c r="P319" s="14"/>
      <c r="Q319" s="14"/>
      <c r="R319" s="14"/>
      <c r="S319" s="84"/>
      <c r="T319" s="14"/>
      <c r="U319" s="14"/>
      <c r="V319" s="14"/>
      <c r="W319" s="14"/>
      <c r="X319" s="14"/>
      <c r="Y319" s="84"/>
      <c r="Z319" s="14"/>
      <c r="AA319" s="14"/>
      <c r="AB319" s="14"/>
      <c r="AC319" s="14"/>
      <c r="AD319" s="14"/>
      <c r="AE319" s="84"/>
      <c r="AF319" s="14"/>
      <c r="AG319" s="14"/>
      <c r="AH319" s="14"/>
      <c r="AI319" s="14"/>
      <c r="AJ319" s="14"/>
      <c r="AK319" s="84"/>
      <c r="AL319" s="14"/>
      <c r="AM319" s="14"/>
      <c r="AN319" s="14"/>
      <c r="AO319" s="14"/>
      <c r="AP319" s="14"/>
      <c r="AQ319" s="84"/>
      <c r="AR319" s="14"/>
      <c r="AS319" s="14"/>
      <c r="AT319" s="14"/>
      <c r="AU319" s="14"/>
      <c r="AV319" s="14"/>
      <c r="AW319" s="14"/>
      <c r="AX319" s="14"/>
      <c r="AY319" s="14"/>
      <c r="AZ319" s="14"/>
      <c r="BA319" s="14"/>
      <c r="BB319" s="14"/>
      <c r="BC319" s="14"/>
      <c r="BD319" s="14"/>
      <c r="BE319" s="14"/>
      <c r="BF319" s="14"/>
      <c r="BG319" s="14"/>
      <c r="BH319" s="14"/>
    </row>
    <row r="320" spans="1:60" s="13" customFormat="1" x14ac:dyDescent="0.25">
      <c r="A320" s="14"/>
      <c r="B320" s="14"/>
      <c r="C320" s="14"/>
      <c r="D320" s="14"/>
      <c r="E320" s="14"/>
      <c r="F320" s="14"/>
      <c r="G320" s="84"/>
      <c r="H320" s="14"/>
      <c r="I320" s="14"/>
      <c r="J320" s="14"/>
      <c r="K320" s="14"/>
      <c r="L320" s="14"/>
      <c r="M320" s="84"/>
      <c r="N320" s="14"/>
      <c r="O320" s="14"/>
      <c r="P320" s="14"/>
      <c r="Q320" s="14"/>
      <c r="R320" s="14"/>
      <c r="S320" s="84"/>
      <c r="T320" s="14"/>
      <c r="U320" s="14"/>
      <c r="V320" s="14"/>
      <c r="W320" s="14"/>
      <c r="X320" s="14"/>
      <c r="Y320" s="84"/>
      <c r="Z320" s="14"/>
      <c r="AA320" s="14"/>
      <c r="AB320" s="14"/>
      <c r="AC320" s="14"/>
      <c r="AD320" s="14"/>
      <c r="AE320" s="84"/>
      <c r="AF320" s="14"/>
      <c r="AG320" s="14"/>
      <c r="AH320" s="14"/>
      <c r="AI320" s="14"/>
      <c r="AJ320" s="14"/>
      <c r="AK320" s="84"/>
      <c r="AL320" s="14"/>
      <c r="AM320" s="14"/>
      <c r="AN320" s="14"/>
      <c r="AO320" s="14"/>
      <c r="AP320" s="14"/>
      <c r="AQ320" s="84"/>
      <c r="AR320" s="14"/>
      <c r="AS320" s="14"/>
      <c r="AT320" s="14"/>
      <c r="AU320" s="14"/>
      <c r="AV320" s="14"/>
      <c r="AW320" s="14"/>
      <c r="AX320" s="14"/>
      <c r="AY320" s="14"/>
      <c r="AZ320" s="14"/>
      <c r="BA320" s="14"/>
      <c r="BB320" s="14"/>
      <c r="BC320" s="14"/>
      <c r="BD320" s="14"/>
      <c r="BE320" s="14"/>
      <c r="BF320" s="14"/>
      <c r="BG320" s="14"/>
      <c r="BH320" s="14"/>
    </row>
    <row r="321" spans="1:60" s="13" customFormat="1" x14ac:dyDescent="0.25">
      <c r="A321" s="14"/>
      <c r="B321" s="14"/>
      <c r="C321" s="14"/>
      <c r="D321" s="14"/>
      <c r="E321" s="14"/>
      <c r="F321" s="14"/>
      <c r="G321" s="84"/>
      <c r="H321" s="14"/>
      <c r="I321" s="14"/>
      <c r="J321" s="14"/>
      <c r="K321" s="14"/>
      <c r="L321" s="14"/>
      <c r="M321" s="84"/>
      <c r="N321" s="14"/>
      <c r="O321" s="14"/>
      <c r="P321" s="14"/>
      <c r="Q321" s="14"/>
      <c r="R321" s="14"/>
      <c r="S321" s="84"/>
      <c r="T321" s="14"/>
      <c r="U321" s="14"/>
      <c r="V321" s="14"/>
      <c r="W321" s="14"/>
      <c r="X321" s="14"/>
      <c r="Y321" s="84"/>
      <c r="Z321" s="14"/>
      <c r="AA321" s="14"/>
      <c r="AB321" s="14"/>
      <c r="AC321" s="14"/>
      <c r="AD321" s="14"/>
      <c r="AE321" s="84"/>
      <c r="AF321" s="14"/>
      <c r="AG321" s="14"/>
      <c r="AH321" s="14"/>
      <c r="AI321" s="14"/>
      <c r="AJ321" s="14"/>
      <c r="AK321" s="84"/>
      <c r="AL321" s="14"/>
      <c r="AM321" s="14"/>
      <c r="AN321" s="14"/>
      <c r="AO321" s="14"/>
      <c r="AP321" s="14"/>
      <c r="AQ321" s="84"/>
      <c r="AR321" s="14"/>
      <c r="AS321" s="14"/>
      <c r="AT321" s="14"/>
      <c r="AU321" s="14"/>
      <c r="AV321" s="14"/>
      <c r="AW321" s="14"/>
      <c r="AX321" s="14"/>
      <c r="AY321" s="14"/>
      <c r="AZ321" s="14"/>
      <c r="BA321" s="14"/>
      <c r="BB321" s="14"/>
      <c r="BC321" s="14"/>
      <c r="BD321" s="14"/>
      <c r="BE321" s="14"/>
      <c r="BF321" s="14"/>
      <c r="BG321" s="14"/>
      <c r="BH321" s="14"/>
    </row>
    <row r="322" spans="1:60" s="13" customFormat="1" x14ac:dyDescent="0.25">
      <c r="A322" s="14"/>
      <c r="B322" s="14"/>
      <c r="C322" s="14"/>
      <c r="D322" s="14"/>
      <c r="E322" s="14"/>
      <c r="F322" s="14"/>
      <c r="G322" s="84"/>
      <c r="H322" s="14"/>
      <c r="I322" s="14"/>
      <c r="J322" s="14"/>
      <c r="K322" s="14"/>
      <c r="L322" s="14"/>
      <c r="M322" s="84"/>
      <c r="N322" s="14"/>
      <c r="O322" s="14"/>
      <c r="P322" s="14"/>
      <c r="Q322" s="14"/>
      <c r="R322" s="14"/>
      <c r="S322" s="84"/>
      <c r="T322" s="14"/>
      <c r="U322" s="14"/>
      <c r="V322" s="14"/>
      <c r="W322" s="14"/>
      <c r="X322" s="14"/>
      <c r="Y322" s="84"/>
      <c r="Z322" s="14"/>
      <c r="AA322" s="14"/>
      <c r="AB322" s="14"/>
      <c r="AC322" s="14"/>
      <c r="AD322" s="14"/>
      <c r="AE322" s="84"/>
      <c r="AF322" s="14"/>
      <c r="AG322" s="14"/>
      <c r="AH322" s="14"/>
      <c r="AI322" s="14"/>
      <c r="AJ322" s="14"/>
      <c r="AK322" s="84"/>
      <c r="AL322" s="14"/>
      <c r="AM322" s="14"/>
      <c r="AN322" s="14"/>
      <c r="AO322" s="14"/>
      <c r="AP322" s="14"/>
      <c r="AQ322" s="84"/>
      <c r="AR322" s="14"/>
      <c r="AS322" s="14"/>
      <c r="AT322" s="14"/>
      <c r="AU322" s="14"/>
      <c r="AV322" s="14"/>
      <c r="AW322" s="14"/>
      <c r="AX322" s="14"/>
      <c r="AY322" s="14"/>
      <c r="AZ322" s="14"/>
      <c r="BA322" s="14"/>
      <c r="BB322" s="14"/>
      <c r="BC322" s="14"/>
      <c r="BD322" s="14"/>
      <c r="BE322" s="14"/>
      <c r="BF322" s="14"/>
      <c r="BG322" s="14"/>
      <c r="BH322" s="14"/>
    </row>
    <row r="323" spans="1:60" s="13" customFormat="1" x14ac:dyDescent="0.25">
      <c r="A323" s="14"/>
      <c r="B323" s="14"/>
      <c r="C323" s="14"/>
      <c r="D323" s="14"/>
      <c r="E323" s="14"/>
      <c r="F323" s="14"/>
      <c r="G323" s="84"/>
      <c r="H323" s="14"/>
      <c r="I323" s="14"/>
      <c r="J323" s="14"/>
      <c r="K323" s="14"/>
      <c r="L323" s="14"/>
      <c r="M323" s="84"/>
      <c r="N323" s="14"/>
      <c r="O323" s="14"/>
      <c r="P323" s="14"/>
      <c r="Q323" s="14"/>
      <c r="R323" s="14"/>
      <c r="S323" s="84"/>
      <c r="T323" s="14"/>
      <c r="U323" s="14"/>
      <c r="V323" s="14"/>
      <c r="W323" s="14"/>
      <c r="X323" s="14"/>
      <c r="Y323" s="84"/>
      <c r="Z323" s="14"/>
      <c r="AA323" s="14"/>
      <c r="AB323" s="14"/>
      <c r="AC323" s="14"/>
      <c r="AD323" s="14"/>
      <c r="AE323" s="84"/>
      <c r="AF323" s="14"/>
      <c r="AG323" s="14"/>
      <c r="AH323" s="14"/>
      <c r="AI323" s="14"/>
      <c r="AJ323" s="14"/>
      <c r="AK323" s="84"/>
      <c r="AL323" s="14"/>
      <c r="AM323" s="14"/>
      <c r="AN323" s="14"/>
      <c r="AO323" s="14"/>
      <c r="AP323" s="14"/>
      <c r="AQ323" s="84"/>
      <c r="AR323" s="14"/>
      <c r="AS323" s="14"/>
      <c r="AT323" s="14"/>
      <c r="AU323" s="14"/>
      <c r="AV323" s="14"/>
      <c r="AW323" s="14"/>
      <c r="AX323" s="14"/>
      <c r="AY323" s="14"/>
      <c r="AZ323" s="14"/>
      <c r="BA323" s="14"/>
      <c r="BB323" s="14"/>
      <c r="BC323" s="14"/>
      <c r="BD323" s="14"/>
      <c r="BE323" s="14"/>
      <c r="BF323" s="14"/>
      <c r="BG323" s="14"/>
      <c r="BH323" s="14"/>
    </row>
    <row r="324" spans="1:60" s="13" customFormat="1" x14ac:dyDescent="0.25">
      <c r="A324" s="14"/>
      <c r="B324" s="14"/>
      <c r="C324" s="14"/>
      <c r="D324" s="14"/>
      <c r="E324" s="14"/>
      <c r="F324" s="14"/>
      <c r="G324" s="84"/>
      <c r="H324" s="14"/>
      <c r="I324" s="14"/>
      <c r="J324" s="14"/>
      <c r="K324" s="14"/>
      <c r="L324" s="14"/>
      <c r="M324" s="84"/>
      <c r="N324" s="14"/>
      <c r="O324" s="14"/>
      <c r="P324" s="14"/>
      <c r="Q324" s="14"/>
      <c r="R324" s="14"/>
      <c r="S324" s="84"/>
      <c r="T324" s="14"/>
      <c r="U324" s="14"/>
      <c r="V324" s="14"/>
      <c r="W324" s="14"/>
      <c r="X324" s="14"/>
      <c r="Y324" s="84"/>
      <c r="Z324" s="14"/>
      <c r="AA324" s="14"/>
      <c r="AB324" s="14"/>
      <c r="AC324" s="14"/>
      <c r="AD324" s="14"/>
      <c r="AE324" s="84"/>
      <c r="AF324" s="14"/>
      <c r="AG324" s="14"/>
      <c r="AH324" s="14"/>
      <c r="AI324" s="14"/>
      <c r="AJ324" s="14"/>
      <c r="AK324" s="84"/>
      <c r="AL324" s="14"/>
      <c r="AM324" s="14"/>
      <c r="AN324" s="14"/>
      <c r="AO324" s="14"/>
      <c r="AP324" s="14"/>
      <c r="AQ324" s="84"/>
      <c r="AR324" s="14"/>
      <c r="AS324" s="14"/>
      <c r="AT324" s="14"/>
      <c r="AU324" s="14"/>
      <c r="AV324" s="14"/>
      <c r="AW324" s="14"/>
      <c r="AX324" s="14"/>
      <c r="AY324" s="14"/>
      <c r="AZ324" s="14"/>
      <c r="BA324" s="14"/>
      <c r="BB324" s="14"/>
      <c r="BC324" s="14"/>
      <c r="BD324" s="14"/>
      <c r="BE324" s="14"/>
      <c r="BF324" s="14"/>
      <c r="BG324" s="14"/>
      <c r="BH324" s="14"/>
    </row>
    <row r="325" spans="1:60" s="13" customFormat="1" x14ac:dyDescent="0.25">
      <c r="A325" s="14"/>
      <c r="B325" s="14"/>
      <c r="C325" s="14"/>
      <c r="D325" s="14"/>
      <c r="E325" s="14"/>
      <c r="F325" s="14"/>
      <c r="G325" s="84"/>
      <c r="H325" s="14"/>
      <c r="I325" s="14"/>
      <c r="J325" s="14"/>
      <c r="K325" s="14"/>
      <c r="L325" s="14"/>
      <c r="M325" s="84"/>
      <c r="N325" s="14"/>
      <c r="O325" s="14"/>
      <c r="P325" s="14"/>
      <c r="Q325" s="14"/>
      <c r="R325" s="14"/>
      <c r="S325" s="84"/>
      <c r="T325" s="14"/>
      <c r="U325" s="14"/>
      <c r="V325" s="14"/>
      <c r="W325" s="14"/>
      <c r="X325" s="14"/>
      <c r="Y325" s="84"/>
      <c r="Z325" s="14"/>
      <c r="AA325" s="14"/>
      <c r="AB325" s="14"/>
      <c r="AC325" s="14"/>
      <c r="AD325" s="14"/>
      <c r="AE325" s="84"/>
      <c r="AF325" s="14"/>
      <c r="AG325" s="14"/>
      <c r="AH325" s="14"/>
      <c r="AI325" s="14"/>
      <c r="AJ325" s="14"/>
      <c r="AK325" s="84"/>
      <c r="AL325" s="14"/>
      <c r="AM325" s="14"/>
      <c r="AN325" s="14"/>
      <c r="AO325" s="14"/>
      <c r="AP325" s="14"/>
      <c r="AQ325" s="84"/>
      <c r="AR325" s="14"/>
      <c r="AS325" s="14"/>
      <c r="AT325" s="14"/>
      <c r="AU325" s="14"/>
      <c r="AV325" s="14"/>
      <c r="AW325" s="14"/>
      <c r="AX325" s="14"/>
      <c r="AY325" s="14"/>
      <c r="AZ325" s="14"/>
      <c r="BA325" s="14"/>
      <c r="BB325" s="14"/>
      <c r="BC325" s="14"/>
      <c r="BD325" s="14"/>
      <c r="BE325" s="14"/>
      <c r="BF325" s="14"/>
      <c r="BG325" s="14"/>
      <c r="BH325" s="14"/>
    </row>
    <row r="326" spans="1:60" s="13" customFormat="1" x14ac:dyDescent="0.25">
      <c r="A326" s="14"/>
      <c r="B326" s="14"/>
      <c r="C326" s="14"/>
      <c r="D326" s="14"/>
      <c r="E326" s="14"/>
      <c r="F326" s="14"/>
      <c r="G326" s="84"/>
      <c r="H326" s="14"/>
      <c r="I326" s="14"/>
      <c r="J326" s="14"/>
      <c r="K326" s="14"/>
      <c r="L326" s="14"/>
      <c r="M326" s="84"/>
      <c r="N326" s="14"/>
      <c r="O326" s="14"/>
      <c r="P326" s="14"/>
      <c r="Q326" s="14"/>
      <c r="R326" s="14"/>
      <c r="S326" s="84"/>
      <c r="T326" s="14"/>
      <c r="U326" s="14"/>
      <c r="V326" s="14"/>
      <c r="W326" s="14"/>
      <c r="X326" s="14"/>
      <c r="Y326" s="84"/>
      <c r="Z326" s="14"/>
      <c r="AA326" s="14"/>
      <c r="AB326" s="14"/>
      <c r="AC326" s="14"/>
      <c r="AD326" s="14"/>
      <c r="AE326" s="84"/>
      <c r="AF326" s="14"/>
      <c r="AG326" s="14"/>
      <c r="AH326" s="14"/>
      <c r="AI326" s="14"/>
      <c r="AJ326" s="14"/>
      <c r="AK326" s="84"/>
      <c r="AL326" s="14"/>
      <c r="AM326" s="14"/>
      <c r="AN326" s="14"/>
      <c r="AO326" s="14"/>
      <c r="AP326" s="14"/>
      <c r="AQ326" s="84"/>
      <c r="AR326" s="14"/>
      <c r="AS326" s="14"/>
      <c r="AT326" s="14"/>
      <c r="AU326" s="14"/>
      <c r="AV326" s="14"/>
      <c r="AW326" s="14"/>
      <c r="AX326" s="14"/>
      <c r="AY326" s="14"/>
      <c r="AZ326" s="14"/>
      <c r="BA326" s="14"/>
      <c r="BB326" s="14"/>
      <c r="BC326" s="14"/>
      <c r="BD326" s="14"/>
      <c r="BE326" s="14"/>
      <c r="BF326" s="14"/>
      <c r="BG326" s="14"/>
      <c r="BH326" s="14"/>
    </row>
    <row r="327" spans="1:60" s="13" customFormat="1" x14ac:dyDescent="0.25">
      <c r="A327" s="14"/>
      <c r="B327" s="14"/>
      <c r="C327" s="14"/>
      <c r="D327" s="14"/>
      <c r="E327" s="14"/>
      <c r="F327" s="14"/>
      <c r="G327" s="84"/>
      <c r="H327" s="14"/>
      <c r="I327" s="14"/>
      <c r="J327" s="14"/>
      <c r="K327" s="14"/>
      <c r="L327" s="14"/>
      <c r="M327" s="84"/>
      <c r="N327" s="14"/>
      <c r="O327" s="14"/>
      <c r="P327" s="14"/>
      <c r="Q327" s="14"/>
      <c r="R327" s="14"/>
      <c r="S327" s="84"/>
      <c r="T327" s="14"/>
      <c r="U327" s="14"/>
      <c r="V327" s="14"/>
      <c r="W327" s="14"/>
      <c r="X327" s="14"/>
      <c r="Y327" s="84"/>
      <c r="Z327" s="14"/>
      <c r="AA327" s="14"/>
      <c r="AB327" s="14"/>
      <c r="AC327" s="14"/>
      <c r="AD327" s="14"/>
      <c r="AE327" s="84"/>
      <c r="AF327" s="14"/>
      <c r="AG327" s="14"/>
      <c r="AH327" s="14"/>
      <c r="AI327" s="14"/>
      <c r="AJ327" s="14"/>
      <c r="AK327" s="84"/>
      <c r="AL327" s="14"/>
      <c r="AM327" s="14"/>
      <c r="AN327" s="14"/>
      <c r="AO327" s="14"/>
      <c r="AP327" s="14"/>
      <c r="AQ327" s="84"/>
      <c r="AR327" s="14"/>
      <c r="AS327" s="14"/>
      <c r="AT327" s="14"/>
      <c r="AU327" s="14"/>
      <c r="AV327" s="14"/>
      <c r="AW327" s="14"/>
      <c r="AX327" s="14"/>
      <c r="AY327" s="14"/>
      <c r="AZ327" s="14"/>
      <c r="BA327" s="14"/>
      <c r="BB327" s="14"/>
      <c r="BC327" s="14"/>
      <c r="BD327" s="14"/>
      <c r="BE327" s="14"/>
      <c r="BF327" s="14"/>
      <c r="BG327" s="14"/>
      <c r="BH327" s="14"/>
    </row>
    <row r="328" spans="1:60" s="13" customFormat="1" x14ac:dyDescent="0.25">
      <c r="A328" s="14"/>
      <c r="B328" s="14"/>
      <c r="C328" s="14"/>
      <c r="D328" s="14"/>
      <c r="E328" s="14"/>
      <c r="F328" s="14"/>
      <c r="G328" s="84"/>
      <c r="H328" s="14"/>
      <c r="I328" s="14"/>
      <c r="J328" s="14"/>
      <c r="K328" s="14"/>
      <c r="L328" s="14"/>
      <c r="M328" s="84"/>
      <c r="N328" s="14"/>
      <c r="O328" s="14"/>
      <c r="P328" s="14"/>
      <c r="Q328" s="14"/>
      <c r="R328" s="14"/>
      <c r="S328" s="84"/>
      <c r="T328" s="14"/>
      <c r="U328" s="14"/>
      <c r="V328" s="14"/>
      <c r="W328" s="14"/>
      <c r="X328" s="14"/>
      <c r="Y328" s="84"/>
      <c r="Z328" s="14"/>
      <c r="AA328" s="14"/>
      <c r="AB328" s="14"/>
      <c r="AC328" s="14"/>
      <c r="AD328" s="14"/>
      <c r="AE328" s="84"/>
      <c r="AF328" s="14"/>
      <c r="AG328" s="14"/>
      <c r="AH328" s="14"/>
      <c r="AI328" s="14"/>
      <c r="AJ328" s="14"/>
      <c r="AK328" s="84"/>
      <c r="AL328" s="14"/>
      <c r="AM328" s="14"/>
      <c r="AN328" s="14"/>
      <c r="AO328" s="14"/>
      <c r="AP328" s="14"/>
      <c r="AQ328" s="84"/>
      <c r="AR328" s="14"/>
      <c r="AS328" s="14"/>
      <c r="AT328" s="14"/>
      <c r="AU328" s="14"/>
      <c r="AV328" s="14"/>
      <c r="AW328" s="14"/>
      <c r="AX328" s="14"/>
      <c r="AY328" s="14"/>
      <c r="AZ328" s="14"/>
      <c r="BA328" s="14"/>
      <c r="BB328" s="14"/>
      <c r="BC328" s="14"/>
      <c r="BD328" s="14"/>
      <c r="BE328" s="14"/>
      <c r="BF328" s="14"/>
      <c r="BG328" s="14"/>
      <c r="BH328" s="14"/>
    </row>
    <row r="329" spans="1:60" s="13" customFormat="1" x14ac:dyDescent="0.25">
      <c r="A329" s="14"/>
      <c r="B329" s="14"/>
      <c r="C329" s="14"/>
      <c r="D329" s="14"/>
      <c r="E329" s="14"/>
      <c r="F329" s="14"/>
      <c r="G329" s="84"/>
      <c r="H329" s="14"/>
      <c r="I329" s="14"/>
      <c r="J329" s="14"/>
      <c r="K329" s="14"/>
      <c r="L329" s="14"/>
      <c r="M329" s="84"/>
      <c r="N329" s="14"/>
      <c r="O329" s="14"/>
      <c r="P329" s="14"/>
      <c r="Q329" s="14"/>
      <c r="R329" s="14"/>
      <c r="S329" s="84"/>
      <c r="T329" s="14"/>
      <c r="U329" s="14"/>
      <c r="V329" s="14"/>
      <c r="W329" s="14"/>
      <c r="X329" s="14"/>
      <c r="Y329" s="84"/>
      <c r="Z329" s="14"/>
      <c r="AA329" s="14"/>
      <c r="AB329" s="14"/>
      <c r="AC329" s="14"/>
      <c r="AD329" s="14"/>
      <c r="AE329" s="84"/>
      <c r="AF329" s="14"/>
      <c r="AG329" s="14"/>
      <c r="AH329" s="14"/>
      <c r="AI329" s="14"/>
      <c r="AJ329" s="14"/>
      <c r="AK329" s="84"/>
      <c r="AL329" s="14"/>
      <c r="AM329" s="14"/>
      <c r="AN329" s="14"/>
      <c r="AO329" s="14"/>
      <c r="AP329" s="14"/>
      <c r="AQ329" s="84"/>
      <c r="AR329" s="14"/>
      <c r="AS329" s="14"/>
      <c r="AT329" s="14"/>
      <c r="AU329" s="14"/>
      <c r="AV329" s="14"/>
      <c r="AW329" s="14"/>
      <c r="AX329" s="14"/>
      <c r="AY329" s="14"/>
      <c r="AZ329" s="14"/>
      <c r="BA329" s="14"/>
      <c r="BB329" s="14"/>
      <c r="BC329" s="14"/>
      <c r="BD329" s="14"/>
      <c r="BE329" s="14"/>
      <c r="BF329" s="14"/>
      <c r="BG329" s="14"/>
      <c r="BH329" s="14"/>
    </row>
    <row r="330" spans="1:60" s="13" customFormat="1" x14ac:dyDescent="0.25">
      <c r="A330" s="14"/>
      <c r="B330" s="14"/>
      <c r="C330" s="14"/>
      <c r="D330" s="14"/>
      <c r="E330" s="14"/>
      <c r="F330" s="14"/>
      <c r="G330" s="84"/>
      <c r="H330" s="14"/>
      <c r="I330" s="14"/>
      <c r="J330" s="14"/>
      <c r="K330" s="14"/>
      <c r="L330" s="14"/>
      <c r="M330" s="84"/>
      <c r="N330" s="14"/>
      <c r="O330" s="14"/>
      <c r="P330" s="14"/>
      <c r="Q330" s="14"/>
      <c r="R330" s="14"/>
      <c r="S330" s="84"/>
      <c r="T330" s="14"/>
      <c r="U330" s="14"/>
      <c r="V330" s="14"/>
      <c r="W330" s="14"/>
      <c r="X330" s="14"/>
      <c r="Y330" s="84"/>
      <c r="Z330" s="14"/>
      <c r="AA330" s="14"/>
      <c r="AB330" s="14"/>
      <c r="AC330" s="14"/>
      <c r="AD330" s="14"/>
      <c r="AE330" s="84"/>
      <c r="AF330" s="14"/>
      <c r="AG330" s="14"/>
      <c r="AH330" s="14"/>
      <c r="AI330" s="14"/>
      <c r="AJ330" s="14"/>
      <c r="AK330" s="84"/>
      <c r="AL330" s="14"/>
      <c r="AM330" s="14"/>
      <c r="AN330" s="14"/>
      <c r="AO330" s="14"/>
      <c r="AP330" s="14"/>
      <c r="AQ330" s="84"/>
      <c r="AR330" s="14"/>
      <c r="AS330" s="14"/>
      <c r="AT330" s="14"/>
      <c r="AU330" s="14"/>
      <c r="AV330" s="14"/>
      <c r="AW330" s="14"/>
      <c r="AX330" s="14"/>
      <c r="AY330" s="14"/>
      <c r="AZ330" s="14"/>
      <c r="BA330" s="14"/>
      <c r="BB330" s="14"/>
      <c r="BC330" s="14"/>
      <c r="BD330" s="14"/>
      <c r="BE330" s="14"/>
      <c r="BF330" s="14"/>
      <c r="BG330" s="14"/>
      <c r="BH330" s="14"/>
    </row>
    <row r="331" spans="1:60" s="13" customFormat="1" x14ac:dyDescent="0.25">
      <c r="A331" s="14"/>
      <c r="B331" s="14"/>
      <c r="C331" s="14"/>
      <c r="D331" s="14"/>
      <c r="E331" s="14"/>
      <c r="F331" s="14"/>
      <c r="G331" s="84"/>
      <c r="H331" s="14"/>
      <c r="I331" s="14"/>
      <c r="J331" s="14"/>
      <c r="K331" s="14"/>
      <c r="L331" s="14"/>
      <c r="M331" s="84"/>
      <c r="N331" s="14"/>
      <c r="O331" s="14"/>
      <c r="P331" s="14"/>
      <c r="Q331" s="14"/>
      <c r="R331" s="14"/>
      <c r="S331" s="84"/>
      <c r="T331" s="14"/>
      <c r="U331" s="14"/>
      <c r="V331" s="14"/>
      <c r="W331" s="14"/>
      <c r="X331" s="14"/>
      <c r="Y331" s="84"/>
      <c r="Z331" s="14"/>
      <c r="AA331" s="14"/>
      <c r="AB331" s="14"/>
      <c r="AC331" s="14"/>
      <c r="AD331" s="14"/>
      <c r="AE331" s="84"/>
      <c r="AF331" s="14"/>
      <c r="AG331" s="14"/>
      <c r="AH331" s="14"/>
      <c r="AI331" s="14"/>
      <c r="AJ331" s="14"/>
      <c r="AK331" s="84"/>
      <c r="AL331" s="14"/>
      <c r="AM331" s="14"/>
      <c r="AN331" s="14"/>
      <c r="AO331" s="14"/>
      <c r="AP331" s="14"/>
      <c r="AQ331" s="84"/>
      <c r="AR331" s="14"/>
      <c r="AS331" s="14"/>
      <c r="AT331" s="14"/>
      <c r="AU331" s="14"/>
      <c r="AV331" s="14"/>
      <c r="AW331" s="14"/>
      <c r="AX331" s="14"/>
      <c r="AY331" s="14"/>
      <c r="AZ331" s="14"/>
      <c r="BA331" s="14"/>
      <c r="BB331" s="14"/>
      <c r="BC331" s="14"/>
      <c r="BD331" s="14"/>
      <c r="BE331" s="14"/>
      <c r="BF331" s="14"/>
      <c r="BG331" s="14"/>
      <c r="BH331" s="14"/>
    </row>
    <row r="332" spans="1:60" s="13" customFormat="1" x14ac:dyDescent="0.25">
      <c r="A332" s="14"/>
      <c r="B332" s="14"/>
      <c r="C332" s="14"/>
      <c r="D332" s="14"/>
      <c r="E332" s="14"/>
      <c r="F332" s="14"/>
      <c r="G332" s="84"/>
      <c r="H332" s="14"/>
      <c r="I332" s="14"/>
      <c r="J332" s="14"/>
      <c r="K332" s="14"/>
      <c r="L332" s="14"/>
      <c r="M332" s="84"/>
      <c r="N332" s="14"/>
      <c r="O332" s="14"/>
      <c r="P332" s="14"/>
      <c r="Q332" s="14"/>
      <c r="R332" s="14"/>
      <c r="S332" s="84"/>
      <c r="T332" s="14"/>
      <c r="U332" s="14"/>
      <c r="V332" s="14"/>
      <c r="W332" s="14"/>
      <c r="X332" s="14"/>
      <c r="Y332" s="84"/>
      <c r="Z332" s="14"/>
      <c r="AA332" s="14"/>
      <c r="AB332" s="14"/>
      <c r="AC332" s="14"/>
      <c r="AD332" s="14"/>
      <c r="AE332" s="84"/>
      <c r="AF332" s="14"/>
      <c r="AG332" s="14"/>
      <c r="AH332" s="14"/>
      <c r="AI332" s="14"/>
      <c r="AJ332" s="14"/>
      <c r="AK332" s="84"/>
      <c r="AL332" s="14"/>
      <c r="AM332" s="14"/>
      <c r="AN332" s="14"/>
      <c r="AO332" s="14"/>
      <c r="AP332" s="14"/>
      <c r="AQ332" s="84"/>
      <c r="AR332" s="14"/>
      <c r="AS332" s="14"/>
      <c r="AT332" s="14"/>
      <c r="AU332" s="14"/>
      <c r="AV332" s="14"/>
      <c r="AW332" s="14"/>
      <c r="AX332" s="14"/>
      <c r="AY332" s="14"/>
      <c r="AZ332" s="14"/>
      <c r="BA332" s="14"/>
      <c r="BB332" s="14"/>
      <c r="BC332" s="14"/>
      <c r="BD332" s="14"/>
      <c r="BE332" s="14"/>
      <c r="BF332" s="14"/>
      <c r="BG332" s="14"/>
      <c r="BH332" s="14"/>
    </row>
    <row r="333" spans="1:60" s="13" customFormat="1" x14ac:dyDescent="0.25">
      <c r="A333" s="14"/>
      <c r="B333" s="14"/>
      <c r="C333" s="14"/>
      <c r="D333" s="14"/>
      <c r="E333" s="14"/>
      <c r="F333" s="14"/>
      <c r="G333" s="84"/>
      <c r="H333" s="14"/>
      <c r="I333" s="14"/>
      <c r="J333" s="14"/>
      <c r="K333" s="14"/>
      <c r="L333" s="14"/>
      <c r="M333" s="84"/>
      <c r="N333" s="14"/>
      <c r="O333" s="14"/>
      <c r="P333" s="14"/>
      <c r="Q333" s="14"/>
      <c r="R333" s="14"/>
      <c r="S333" s="84"/>
      <c r="T333" s="14"/>
      <c r="U333" s="14"/>
      <c r="V333" s="14"/>
      <c r="W333" s="14"/>
      <c r="X333" s="14"/>
      <c r="Y333" s="84"/>
      <c r="Z333" s="14"/>
      <c r="AA333" s="14"/>
      <c r="AB333" s="14"/>
      <c r="AC333" s="14"/>
      <c r="AD333" s="14"/>
      <c r="AE333" s="84"/>
      <c r="AF333" s="14"/>
      <c r="AG333" s="14"/>
      <c r="AH333" s="14"/>
      <c r="AI333" s="14"/>
      <c r="AJ333" s="14"/>
      <c r="AK333" s="84"/>
      <c r="AL333" s="14"/>
      <c r="AM333" s="14"/>
      <c r="AN333" s="14"/>
      <c r="AO333" s="14"/>
      <c r="AP333" s="14"/>
      <c r="AQ333" s="84"/>
      <c r="AR333" s="14"/>
      <c r="AS333" s="14"/>
      <c r="AT333" s="14"/>
      <c r="AU333" s="14"/>
      <c r="AV333" s="14"/>
      <c r="AW333" s="14"/>
      <c r="AX333" s="14"/>
      <c r="AY333" s="14"/>
      <c r="AZ333" s="14"/>
      <c r="BA333" s="14"/>
      <c r="BB333" s="14"/>
      <c r="BC333" s="14"/>
      <c r="BD333" s="14"/>
      <c r="BE333" s="14"/>
      <c r="BF333" s="14"/>
      <c r="BG333" s="14"/>
      <c r="BH333" s="14"/>
    </row>
    <row r="334" spans="1:60" s="13" customFormat="1" x14ac:dyDescent="0.25">
      <c r="A334" s="14"/>
      <c r="B334" s="14"/>
      <c r="C334" s="14"/>
      <c r="D334" s="14"/>
      <c r="E334" s="14"/>
      <c r="F334" s="14"/>
      <c r="G334" s="84"/>
      <c r="H334" s="14"/>
      <c r="I334" s="14"/>
      <c r="J334" s="14"/>
      <c r="K334" s="14"/>
      <c r="L334" s="14"/>
      <c r="M334" s="84"/>
      <c r="N334" s="14"/>
      <c r="O334" s="14"/>
      <c r="P334" s="14"/>
      <c r="Q334" s="14"/>
      <c r="R334" s="14"/>
      <c r="S334" s="84"/>
      <c r="T334" s="14"/>
      <c r="U334" s="14"/>
      <c r="V334" s="14"/>
      <c r="W334" s="14"/>
      <c r="X334" s="14"/>
      <c r="Y334" s="84"/>
      <c r="Z334" s="14"/>
      <c r="AA334" s="14"/>
      <c r="AB334" s="14"/>
      <c r="AC334" s="14"/>
      <c r="AD334" s="14"/>
      <c r="AE334" s="84"/>
      <c r="AF334" s="14"/>
      <c r="AG334" s="14"/>
      <c r="AH334" s="14"/>
      <c r="AI334" s="14"/>
      <c r="AJ334" s="14"/>
      <c r="AK334" s="84"/>
      <c r="AL334" s="14"/>
      <c r="AM334" s="14"/>
      <c r="AN334" s="14"/>
      <c r="AO334" s="14"/>
      <c r="AP334" s="14"/>
      <c r="AQ334" s="84"/>
      <c r="AR334" s="14"/>
      <c r="AS334" s="14"/>
      <c r="AT334" s="14"/>
      <c r="AU334" s="14"/>
      <c r="AV334" s="14"/>
      <c r="AW334" s="14"/>
      <c r="AX334" s="14"/>
      <c r="AY334" s="14"/>
      <c r="AZ334" s="14"/>
      <c r="BA334" s="14"/>
      <c r="BB334" s="14"/>
      <c r="BC334" s="14"/>
      <c r="BD334" s="14"/>
      <c r="BE334" s="14"/>
      <c r="BF334" s="14"/>
      <c r="BG334" s="14"/>
      <c r="BH334" s="14"/>
    </row>
    <row r="335" spans="1:60" s="13" customFormat="1" x14ac:dyDescent="0.25">
      <c r="A335" s="14"/>
      <c r="B335" s="14"/>
      <c r="C335" s="14"/>
      <c r="D335" s="14"/>
      <c r="E335" s="14"/>
      <c r="F335" s="14"/>
      <c r="G335" s="84"/>
      <c r="H335" s="14"/>
      <c r="I335" s="14"/>
      <c r="J335" s="14"/>
      <c r="K335" s="14"/>
      <c r="L335" s="14"/>
      <c r="M335" s="84"/>
      <c r="N335" s="14"/>
      <c r="O335" s="14"/>
      <c r="P335" s="14"/>
      <c r="Q335" s="14"/>
      <c r="R335" s="14"/>
      <c r="S335" s="84"/>
      <c r="T335" s="14"/>
      <c r="U335" s="14"/>
      <c r="V335" s="14"/>
      <c r="W335" s="14"/>
      <c r="X335" s="14"/>
      <c r="Y335" s="84"/>
      <c r="Z335" s="14"/>
      <c r="AA335" s="14"/>
      <c r="AB335" s="14"/>
      <c r="AC335" s="14"/>
      <c r="AD335" s="14"/>
      <c r="AE335" s="84"/>
      <c r="AF335" s="14"/>
      <c r="AG335" s="14"/>
      <c r="AH335" s="14"/>
      <c r="AI335" s="14"/>
      <c r="AJ335" s="14"/>
      <c r="AK335" s="84"/>
      <c r="AL335" s="14"/>
      <c r="AM335" s="14"/>
      <c r="AN335" s="14"/>
      <c r="AO335" s="14"/>
      <c r="AP335" s="14"/>
      <c r="AQ335" s="84"/>
      <c r="AR335" s="14"/>
      <c r="AS335" s="14"/>
      <c r="AT335" s="14"/>
      <c r="AU335" s="14"/>
      <c r="AV335" s="14"/>
      <c r="AW335" s="14"/>
      <c r="AX335" s="14"/>
      <c r="AY335" s="14"/>
      <c r="AZ335" s="14"/>
      <c r="BA335" s="14"/>
      <c r="BB335" s="14"/>
      <c r="BC335" s="14"/>
      <c r="BD335" s="14"/>
      <c r="BE335" s="14"/>
      <c r="BF335" s="14"/>
      <c r="BG335" s="14"/>
      <c r="BH335" s="14"/>
    </row>
    <row r="336" spans="1:60" s="13" customFormat="1" x14ac:dyDescent="0.25">
      <c r="A336" s="14"/>
      <c r="B336" s="14"/>
      <c r="C336" s="14"/>
      <c r="D336" s="14"/>
      <c r="E336" s="14"/>
      <c r="F336" s="14"/>
      <c r="G336" s="84"/>
      <c r="H336" s="14"/>
      <c r="I336" s="14"/>
      <c r="J336" s="14"/>
      <c r="K336" s="14"/>
      <c r="L336" s="14"/>
      <c r="M336" s="84"/>
      <c r="N336" s="14"/>
      <c r="O336" s="14"/>
      <c r="P336" s="14"/>
      <c r="Q336" s="14"/>
      <c r="R336" s="14"/>
      <c r="S336" s="84"/>
      <c r="T336" s="14"/>
      <c r="U336" s="14"/>
      <c r="V336" s="14"/>
      <c r="W336" s="14"/>
      <c r="X336" s="14"/>
      <c r="Y336" s="84"/>
      <c r="Z336" s="14"/>
      <c r="AA336" s="14"/>
      <c r="AB336" s="14"/>
      <c r="AC336" s="14"/>
      <c r="AD336" s="14"/>
      <c r="AE336" s="84"/>
      <c r="AF336" s="14"/>
      <c r="AG336" s="14"/>
      <c r="AH336" s="14"/>
      <c r="AI336" s="14"/>
      <c r="AJ336" s="14"/>
      <c r="AK336" s="84"/>
      <c r="AL336" s="14"/>
      <c r="AM336" s="14"/>
      <c r="AN336" s="14"/>
      <c r="AO336" s="14"/>
      <c r="AP336" s="14"/>
      <c r="AQ336" s="84"/>
      <c r="AR336" s="14"/>
      <c r="AS336" s="14"/>
      <c r="AT336" s="14"/>
      <c r="AU336" s="14"/>
      <c r="AV336" s="14"/>
      <c r="AW336" s="14"/>
      <c r="AX336" s="14"/>
      <c r="AY336" s="14"/>
      <c r="AZ336" s="14"/>
      <c r="BA336" s="14"/>
      <c r="BB336" s="14"/>
      <c r="BC336" s="14"/>
      <c r="BD336" s="14"/>
      <c r="BE336" s="14"/>
      <c r="BF336" s="14"/>
      <c r="BG336" s="14"/>
      <c r="BH336" s="14"/>
    </row>
    <row r="337" spans="1:60" s="13" customFormat="1" x14ac:dyDescent="0.25">
      <c r="A337" s="14"/>
      <c r="B337" s="14"/>
      <c r="C337" s="14"/>
      <c r="D337" s="14"/>
      <c r="E337" s="14"/>
      <c r="F337" s="14"/>
      <c r="G337" s="84"/>
      <c r="H337" s="14"/>
      <c r="I337" s="14"/>
      <c r="J337" s="14"/>
      <c r="K337" s="14"/>
      <c r="L337" s="14"/>
      <c r="M337" s="84"/>
      <c r="N337" s="14"/>
      <c r="O337" s="14"/>
      <c r="P337" s="14"/>
      <c r="Q337" s="14"/>
      <c r="R337" s="14"/>
      <c r="S337" s="84"/>
      <c r="T337" s="14"/>
      <c r="U337" s="14"/>
      <c r="V337" s="14"/>
      <c r="W337" s="14"/>
      <c r="X337" s="14"/>
      <c r="Y337" s="84"/>
      <c r="Z337" s="14"/>
      <c r="AA337" s="14"/>
      <c r="AB337" s="14"/>
      <c r="AC337" s="14"/>
      <c r="AD337" s="14"/>
      <c r="AE337" s="84"/>
      <c r="AF337" s="14"/>
      <c r="AG337" s="14"/>
      <c r="AH337" s="14"/>
      <c r="AI337" s="14"/>
      <c r="AJ337" s="14"/>
      <c r="AK337" s="84"/>
      <c r="AL337" s="14"/>
      <c r="AM337" s="14"/>
      <c r="AN337" s="14"/>
      <c r="AO337" s="14"/>
      <c r="AP337" s="14"/>
      <c r="AQ337" s="84"/>
      <c r="AR337" s="14"/>
      <c r="AS337" s="14"/>
      <c r="AT337" s="14"/>
      <c r="AU337" s="14"/>
      <c r="AV337" s="14"/>
      <c r="AW337" s="14"/>
      <c r="AX337" s="14"/>
      <c r="AY337" s="14"/>
      <c r="AZ337" s="14"/>
      <c r="BA337" s="14"/>
      <c r="BB337" s="14"/>
      <c r="BC337" s="14"/>
      <c r="BD337" s="14"/>
      <c r="BE337" s="14"/>
      <c r="BF337" s="14"/>
      <c r="BG337" s="14"/>
      <c r="BH337" s="14"/>
    </row>
    <row r="338" spans="1:60" s="13" customFormat="1" x14ac:dyDescent="0.25">
      <c r="A338" s="14"/>
      <c r="B338" s="14"/>
      <c r="C338" s="14"/>
      <c r="D338" s="14"/>
      <c r="E338" s="14"/>
      <c r="F338" s="14"/>
      <c r="G338" s="84"/>
      <c r="H338" s="14"/>
      <c r="I338" s="14"/>
      <c r="J338" s="14"/>
      <c r="K338" s="14"/>
      <c r="L338" s="14"/>
      <c r="M338" s="84"/>
      <c r="N338" s="14"/>
      <c r="O338" s="14"/>
      <c r="P338" s="14"/>
      <c r="Q338" s="14"/>
      <c r="R338" s="14"/>
      <c r="S338" s="84"/>
      <c r="T338" s="14"/>
      <c r="U338" s="14"/>
      <c r="V338" s="14"/>
      <c r="W338" s="14"/>
      <c r="X338" s="14"/>
      <c r="Y338" s="84"/>
      <c r="Z338" s="14"/>
      <c r="AA338" s="14"/>
      <c r="AB338" s="14"/>
      <c r="AC338" s="14"/>
      <c r="AD338" s="14"/>
      <c r="AE338" s="84"/>
      <c r="AF338" s="14"/>
      <c r="AG338" s="14"/>
      <c r="AH338" s="14"/>
      <c r="AI338" s="14"/>
      <c r="AJ338" s="14"/>
      <c r="AK338" s="84"/>
      <c r="AL338" s="14"/>
      <c r="AM338" s="14"/>
      <c r="AN338" s="14"/>
      <c r="AO338" s="14"/>
      <c r="AP338" s="14"/>
      <c r="AQ338" s="84"/>
      <c r="AR338" s="14"/>
      <c r="AS338" s="14"/>
      <c r="AT338" s="14"/>
      <c r="AU338" s="14"/>
      <c r="AV338" s="14"/>
      <c r="AW338" s="14"/>
      <c r="AX338" s="14"/>
      <c r="AY338" s="14"/>
      <c r="AZ338" s="14"/>
      <c r="BA338" s="14"/>
      <c r="BB338" s="14"/>
      <c r="BC338" s="14"/>
      <c r="BD338" s="14"/>
      <c r="BE338" s="14"/>
      <c r="BF338" s="14"/>
      <c r="BG338" s="14"/>
      <c r="BH338" s="14"/>
    </row>
    <row r="339" spans="1:60" s="13" customFormat="1" x14ac:dyDescent="0.25">
      <c r="A339" s="14"/>
      <c r="B339" s="14"/>
      <c r="C339" s="14"/>
      <c r="D339" s="14"/>
      <c r="E339" s="14"/>
      <c r="F339" s="14"/>
      <c r="G339" s="84"/>
      <c r="H339" s="14"/>
      <c r="I339" s="14"/>
      <c r="J339" s="14"/>
      <c r="K339" s="14"/>
      <c r="L339" s="14"/>
      <c r="M339" s="84"/>
      <c r="N339" s="14"/>
      <c r="O339" s="14"/>
      <c r="P339" s="14"/>
      <c r="Q339" s="14"/>
      <c r="R339" s="14"/>
      <c r="S339" s="84"/>
      <c r="T339" s="14"/>
      <c r="U339" s="14"/>
      <c r="V339" s="14"/>
      <c r="W339" s="14"/>
      <c r="X339" s="14"/>
      <c r="Y339" s="84"/>
      <c r="Z339" s="14"/>
      <c r="AA339" s="14"/>
      <c r="AB339" s="14"/>
      <c r="AC339" s="14"/>
      <c r="AD339" s="14"/>
      <c r="AE339" s="84"/>
      <c r="AF339" s="14"/>
      <c r="AG339" s="14"/>
      <c r="AH339" s="14"/>
      <c r="AI339" s="14"/>
      <c r="AJ339" s="14"/>
      <c r="AK339" s="84"/>
      <c r="AL339" s="14"/>
      <c r="AM339" s="14"/>
      <c r="AN339" s="14"/>
      <c r="AO339" s="14"/>
      <c r="AP339" s="14"/>
      <c r="AQ339" s="84"/>
      <c r="AR339" s="14"/>
      <c r="AS339" s="14"/>
      <c r="AT339" s="14"/>
      <c r="AU339" s="14"/>
      <c r="AV339" s="14"/>
      <c r="AW339" s="14"/>
      <c r="AX339" s="14"/>
      <c r="AY339" s="14"/>
      <c r="AZ339" s="14"/>
      <c r="BA339" s="14"/>
      <c r="BB339" s="14"/>
      <c r="BC339" s="14"/>
      <c r="BD339" s="14"/>
      <c r="BE339" s="14"/>
      <c r="BF339" s="14"/>
      <c r="BG339" s="14"/>
      <c r="BH339" s="14"/>
    </row>
    <row r="340" spans="1:60" s="13" customFormat="1" x14ac:dyDescent="0.25">
      <c r="A340" s="14"/>
      <c r="B340" s="14"/>
      <c r="C340" s="14"/>
      <c r="D340" s="14"/>
      <c r="E340" s="14"/>
      <c r="F340" s="14"/>
      <c r="G340" s="84"/>
      <c r="H340" s="14"/>
      <c r="I340" s="14"/>
      <c r="J340" s="14"/>
      <c r="K340" s="14"/>
      <c r="L340" s="14"/>
      <c r="M340" s="84"/>
      <c r="N340" s="14"/>
      <c r="O340" s="14"/>
      <c r="P340" s="14"/>
      <c r="Q340" s="14"/>
      <c r="R340" s="14"/>
      <c r="S340" s="84"/>
      <c r="T340" s="14"/>
      <c r="U340" s="14"/>
      <c r="V340" s="14"/>
      <c r="W340" s="14"/>
      <c r="X340" s="14"/>
      <c r="Y340" s="84"/>
      <c r="Z340" s="14"/>
      <c r="AA340" s="14"/>
      <c r="AB340" s="14"/>
      <c r="AC340" s="14"/>
      <c r="AD340" s="14"/>
      <c r="AE340" s="84"/>
      <c r="AF340" s="14"/>
      <c r="AG340" s="14"/>
      <c r="AH340" s="14"/>
      <c r="AI340" s="14"/>
      <c r="AJ340" s="14"/>
      <c r="AK340" s="84"/>
      <c r="AL340" s="14"/>
      <c r="AM340" s="14"/>
      <c r="AN340" s="14"/>
      <c r="AO340" s="14"/>
      <c r="AP340" s="14"/>
      <c r="AQ340" s="84"/>
      <c r="AR340" s="14"/>
      <c r="AS340" s="14"/>
      <c r="AT340" s="14"/>
      <c r="AU340" s="14"/>
      <c r="AV340" s="14"/>
      <c r="AW340" s="14"/>
      <c r="AX340" s="14"/>
      <c r="AY340" s="14"/>
      <c r="AZ340" s="14"/>
      <c r="BA340" s="14"/>
      <c r="BB340" s="14"/>
      <c r="BC340" s="14"/>
      <c r="BD340" s="14"/>
      <c r="BE340" s="14"/>
      <c r="BF340" s="14"/>
      <c r="BG340" s="14"/>
      <c r="BH340" s="14"/>
    </row>
    <row r="341" spans="1:60" s="13" customFormat="1" x14ac:dyDescent="0.25">
      <c r="A341" s="14"/>
      <c r="B341" s="14"/>
      <c r="C341" s="14"/>
      <c r="D341" s="14"/>
      <c r="E341" s="14"/>
      <c r="F341" s="14"/>
      <c r="G341" s="84"/>
      <c r="H341" s="14"/>
      <c r="I341" s="14"/>
      <c r="J341" s="14"/>
      <c r="K341" s="14"/>
      <c r="L341" s="14"/>
      <c r="M341" s="84"/>
      <c r="N341" s="14"/>
      <c r="O341" s="14"/>
      <c r="P341" s="14"/>
      <c r="Q341" s="14"/>
      <c r="R341" s="14"/>
      <c r="S341" s="84"/>
      <c r="T341" s="14"/>
      <c r="U341" s="14"/>
      <c r="V341" s="14"/>
      <c r="W341" s="14"/>
      <c r="X341" s="14"/>
      <c r="Y341" s="84"/>
      <c r="Z341" s="14"/>
      <c r="AA341" s="14"/>
      <c r="AB341" s="14"/>
      <c r="AC341" s="14"/>
      <c r="AD341" s="14"/>
      <c r="AE341" s="84"/>
      <c r="AF341" s="14"/>
      <c r="AG341" s="14"/>
      <c r="AH341" s="14"/>
      <c r="AI341" s="14"/>
      <c r="AJ341" s="14"/>
      <c r="AK341" s="84"/>
      <c r="AL341" s="14"/>
      <c r="AM341" s="14"/>
      <c r="AN341" s="14"/>
      <c r="AO341" s="14"/>
      <c r="AP341" s="14"/>
      <c r="AQ341" s="84"/>
      <c r="AR341" s="14"/>
      <c r="AS341" s="14"/>
      <c r="AT341" s="14"/>
      <c r="AU341" s="14"/>
      <c r="AV341" s="14"/>
      <c r="AW341" s="14"/>
      <c r="AX341" s="14"/>
      <c r="AY341" s="14"/>
      <c r="AZ341" s="14"/>
      <c r="BA341" s="14"/>
      <c r="BB341" s="14"/>
      <c r="BC341" s="14"/>
      <c r="BD341" s="14"/>
      <c r="BE341" s="14"/>
      <c r="BF341" s="14"/>
      <c r="BG341" s="14"/>
      <c r="BH341" s="14"/>
    </row>
    <row r="342" spans="1:60" s="13" customFormat="1" x14ac:dyDescent="0.25">
      <c r="A342" s="14"/>
      <c r="B342" s="14"/>
      <c r="C342" s="14"/>
      <c r="D342" s="14"/>
      <c r="E342" s="14"/>
      <c r="F342" s="14"/>
      <c r="G342" s="84"/>
      <c r="H342" s="14"/>
      <c r="I342" s="14"/>
      <c r="J342" s="14"/>
      <c r="K342" s="14"/>
      <c r="L342" s="14"/>
      <c r="M342" s="84"/>
      <c r="N342" s="14"/>
      <c r="O342" s="14"/>
      <c r="P342" s="14"/>
      <c r="Q342" s="14"/>
      <c r="R342" s="14"/>
      <c r="S342" s="84"/>
      <c r="T342" s="14"/>
      <c r="U342" s="14"/>
      <c r="V342" s="14"/>
      <c r="W342" s="14"/>
      <c r="X342" s="14"/>
      <c r="Y342" s="84"/>
      <c r="Z342" s="14"/>
      <c r="AA342" s="14"/>
      <c r="AB342" s="14"/>
      <c r="AC342" s="14"/>
      <c r="AD342" s="14"/>
      <c r="AE342" s="84"/>
      <c r="AF342" s="14"/>
      <c r="AG342" s="14"/>
      <c r="AH342" s="14"/>
      <c r="AI342" s="14"/>
      <c r="AJ342" s="14"/>
      <c r="AK342" s="84"/>
      <c r="AL342" s="14"/>
      <c r="AM342" s="14"/>
      <c r="AN342" s="14"/>
      <c r="AO342" s="14"/>
      <c r="AP342" s="14"/>
      <c r="AQ342" s="84"/>
      <c r="AR342" s="14"/>
      <c r="AS342" s="14"/>
      <c r="AT342" s="14"/>
      <c r="AU342" s="14"/>
      <c r="AV342" s="14"/>
      <c r="AW342" s="14"/>
      <c r="AX342" s="14"/>
      <c r="AY342" s="14"/>
      <c r="AZ342" s="14"/>
      <c r="BA342" s="14"/>
      <c r="BB342" s="14"/>
      <c r="BC342" s="14"/>
      <c r="BD342" s="14"/>
      <c r="BE342" s="14"/>
      <c r="BF342" s="14"/>
      <c r="BG342" s="14"/>
      <c r="BH342" s="14"/>
    </row>
    <row r="343" spans="1:60" s="13" customFormat="1" x14ac:dyDescent="0.25">
      <c r="A343" s="14"/>
      <c r="B343" s="14"/>
      <c r="C343" s="14"/>
      <c r="D343" s="14"/>
      <c r="E343" s="14"/>
      <c r="F343" s="14"/>
      <c r="G343" s="84"/>
      <c r="H343" s="14"/>
      <c r="I343" s="14"/>
      <c r="J343" s="14"/>
      <c r="K343" s="14"/>
      <c r="L343" s="14"/>
      <c r="M343" s="84"/>
      <c r="N343" s="14"/>
      <c r="O343" s="14"/>
      <c r="P343" s="14"/>
      <c r="Q343" s="14"/>
      <c r="R343" s="14"/>
      <c r="S343" s="84"/>
      <c r="T343" s="14"/>
      <c r="U343" s="14"/>
      <c r="V343" s="14"/>
      <c r="W343" s="14"/>
      <c r="X343" s="14"/>
      <c r="Y343" s="84"/>
      <c r="Z343" s="14"/>
      <c r="AA343" s="14"/>
      <c r="AB343" s="14"/>
      <c r="AC343" s="14"/>
      <c r="AD343" s="14"/>
      <c r="AE343" s="84"/>
      <c r="AF343" s="14"/>
      <c r="AG343" s="14"/>
      <c r="AH343" s="14"/>
      <c r="AI343" s="14"/>
      <c r="AJ343" s="14"/>
      <c r="AK343" s="84"/>
      <c r="AL343" s="14"/>
      <c r="AM343" s="14"/>
      <c r="AN343" s="14"/>
      <c r="AO343" s="14"/>
      <c r="AP343" s="14"/>
      <c r="AQ343" s="84"/>
      <c r="AR343" s="14"/>
      <c r="AS343" s="14"/>
      <c r="AT343" s="14"/>
      <c r="AU343" s="14"/>
      <c r="AV343" s="14"/>
      <c r="AW343" s="14"/>
      <c r="AX343" s="14"/>
      <c r="AY343" s="14"/>
      <c r="AZ343" s="14"/>
      <c r="BA343" s="14"/>
      <c r="BB343" s="14"/>
      <c r="BC343" s="14"/>
      <c r="BD343" s="14"/>
      <c r="BE343" s="14"/>
      <c r="BF343" s="14"/>
      <c r="BG343" s="14"/>
      <c r="BH343" s="14"/>
    </row>
    <row r="344" spans="1:60" s="13" customFormat="1" x14ac:dyDescent="0.25">
      <c r="A344" s="14"/>
      <c r="B344" s="14"/>
      <c r="C344" s="14"/>
      <c r="D344" s="14"/>
      <c r="E344" s="14"/>
      <c r="F344" s="14"/>
      <c r="G344" s="84"/>
      <c r="H344" s="14"/>
      <c r="I344" s="14"/>
      <c r="J344" s="14"/>
      <c r="K344" s="14"/>
      <c r="L344" s="14"/>
      <c r="M344" s="84"/>
      <c r="N344" s="14"/>
      <c r="O344" s="14"/>
      <c r="P344" s="14"/>
      <c r="Q344" s="14"/>
      <c r="R344" s="14"/>
      <c r="S344" s="84"/>
      <c r="T344" s="14"/>
      <c r="U344" s="14"/>
      <c r="V344" s="14"/>
      <c r="W344" s="14"/>
      <c r="X344" s="14"/>
      <c r="Y344" s="84"/>
      <c r="Z344" s="14"/>
      <c r="AA344" s="14"/>
      <c r="AB344" s="14"/>
      <c r="AC344" s="14"/>
      <c r="AD344" s="14"/>
      <c r="AE344" s="84"/>
      <c r="AF344" s="14"/>
      <c r="AG344" s="14"/>
      <c r="AH344" s="14"/>
      <c r="AI344" s="14"/>
      <c r="AJ344" s="14"/>
      <c r="AK344" s="84"/>
      <c r="AL344" s="14"/>
      <c r="AM344" s="14"/>
      <c r="AN344" s="14"/>
      <c r="AO344" s="14"/>
      <c r="AP344" s="14"/>
      <c r="AQ344" s="84"/>
      <c r="AR344" s="14"/>
      <c r="AS344" s="14"/>
      <c r="AT344" s="14"/>
      <c r="AU344" s="14"/>
      <c r="AV344" s="14"/>
      <c r="AW344" s="14"/>
      <c r="AX344" s="14"/>
      <c r="AY344" s="14"/>
      <c r="AZ344" s="14"/>
      <c r="BA344" s="14"/>
      <c r="BB344" s="14"/>
      <c r="BC344" s="14"/>
      <c r="BD344" s="14"/>
      <c r="BE344" s="14"/>
      <c r="BF344" s="14"/>
      <c r="BG344" s="14"/>
      <c r="BH344" s="14"/>
    </row>
    <row r="345" spans="1:60" s="13" customFormat="1" x14ac:dyDescent="0.25">
      <c r="A345" s="14"/>
      <c r="B345" s="14"/>
      <c r="C345" s="14"/>
      <c r="D345" s="14"/>
      <c r="E345" s="14"/>
      <c r="F345" s="14"/>
      <c r="G345" s="84"/>
      <c r="H345" s="14"/>
      <c r="I345" s="14"/>
      <c r="J345" s="14"/>
      <c r="K345" s="14"/>
      <c r="L345" s="14"/>
      <c r="M345" s="84"/>
      <c r="N345" s="14"/>
      <c r="O345" s="14"/>
      <c r="P345" s="14"/>
      <c r="Q345" s="14"/>
      <c r="R345" s="14"/>
      <c r="S345" s="84"/>
      <c r="T345" s="14"/>
      <c r="U345" s="14"/>
      <c r="V345" s="14"/>
      <c r="W345" s="14"/>
      <c r="X345" s="14"/>
      <c r="Y345" s="84"/>
      <c r="Z345" s="14"/>
      <c r="AA345" s="14"/>
      <c r="AB345" s="14"/>
      <c r="AC345" s="14"/>
      <c r="AD345" s="14"/>
      <c r="AE345" s="84"/>
      <c r="AF345" s="14"/>
      <c r="AG345" s="14"/>
      <c r="AH345" s="14"/>
      <c r="AI345" s="14"/>
      <c r="AJ345" s="14"/>
      <c r="AK345" s="84"/>
      <c r="AL345" s="14"/>
      <c r="AM345" s="14"/>
      <c r="AN345" s="14"/>
      <c r="AO345" s="14"/>
      <c r="AP345" s="14"/>
      <c r="AQ345" s="84"/>
      <c r="AR345" s="14"/>
      <c r="AS345" s="14"/>
      <c r="AT345" s="14"/>
      <c r="AU345" s="14"/>
      <c r="AV345" s="14"/>
      <c r="AW345" s="14"/>
      <c r="AX345" s="14"/>
      <c r="AY345" s="14"/>
      <c r="AZ345" s="14"/>
      <c r="BA345" s="14"/>
      <c r="BB345" s="14"/>
      <c r="BC345" s="14"/>
      <c r="BD345" s="14"/>
      <c r="BE345" s="14"/>
      <c r="BF345" s="14"/>
      <c r="BG345" s="14"/>
      <c r="BH345" s="14"/>
    </row>
    <row r="346" spans="1:60" s="13" customFormat="1" x14ac:dyDescent="0.25">
      <c r="A346" s="14"/>
      <c r="B346" s="14"/>
      <c r="C346" s="14"/>
      <c r="D346" s="14"/>
      <c r="E346" s="14"/>
      <c r="F346" s="14"/>
      <c r="G346" s="84"/>
      <c r="H346" s="14"/>
      <c r="I346" s="14"/>
      <c r="J346" s="14"/>
      <c r="K346" s="14"/>
      <c r="L346" s="14"/>
      <c r="M346" s="84"/>
      <c r="N346" s="14"/>
      <c r="O346" s="14"/>
      <c r="P346" s="14"/>
      <c r="Q346" s="14"/>
      <c r="R346" s="14"/>
      <c r="S346" s="84"/>
      <c r="T346" s="14"/>
      <c r="U346" s="14"/>
      <c r="V346" s="14"/>
      <c r="W346" s="14"/>
      <c r="X346" s="14"/>
      <c r="Y346" s="84"/>
      <c r="Z346" s="14"/>
      <c r="AA346" s="14"/>
      <c r="AB346" s="14"/>
      <c r="AC346" s="14"/>
      <c r="AD346" s="14"/>
      <c r="AE346" s="84"/>
      <c r="AF346" s="14"/>
      <c r="AG346" s="14"/>
      <c r="AH346" s="14"/>
      <c r="AI346" s="14"/>
      <c r="AJ346" s="14"/>
      <c r="AK346" s="84"/>
      <c r="AL346" s="14"/>
      <c r="AM346" s="14"/>
      <c r="AN346" s="14"/>
      <c r="AO346" s="14"/>
      <c r="AP346" s="14"/>
      <c r="AQ346" s="84"/>
      <c r="AR346" s="14"/>
      <c r="AS346" s="14"/>
      <c r="AT346" s="14"/>
      <c r="AU346" s="14"/>
      <c r="AV346" s="14"/>
      <c r="AW346" s="14"/>
      <c r="AX346" s="14"/>
      <c r="AY346" s="14"/>
      <c r="AZ346" s="14"/>
      <c r="BA346" s="14"/>
      <c r="BB346" s="14"/>
      <c r="BC346" s="14"/>
      <c r="BD346" s="14"/>
      <c r="BE346" s="14"/>
      <c r="BF346" s="14"/>
      <c r="BG346" s="14"/>
      <c r="BH346" s="14"/>
    </row>
    <row r="347" spans="1:60" s="13" customFormat="1" x14ac:dyDescent="0.25">
      <c r="A347" s="14"/>
      <c r="B347" s="14"/>
      <c r="C347" s="14"/>
      <c r="D347" s="14"/>
      <c r="E347" s="14"/>
      <c r="F347" s="14"/>
      <c r="G347" s="84"/>
      <c r="H347" s="14"/>
      <c r="I347" s="14"/>
      <c r="J347" s="14"/>
      <c r="K347" s="14"/>
      <c r="L347" s="14"/>
      <c r="M347" s="84"/>
      <c r="N347" s="14"/>
      <c r="O347" s="14"/>
      <c r="P347" s="14"/>
      <c r="Q347" s="14"/>
      <c r="R347" s="14"/>
      <c r="S347" s="84"/>
      <c r="T347" s="14"/>
      <c r="U347" s="14"/>
      <c r="V347" s="14"/>
      <c r="W347" s="14"/>
      <c r="X347" s="14"/>
      <c r="Y347" s="84"/>
      <c r="Z347" s="14"/>
      <c r="AA347" s="14"/>
      <c r="AB347" s="14"/>
      <c r="AC347" s="14"/>
      <c r="AD347" s="14"/>
      <c r="AE347" s="84"/>
      <c r="AF347" s="14"/>
      <c r="AG347" s="14"/>
      <c r="AH347" s="14"/>
      <c r="AI347" s="14"/>
      <c r="AJ347" s="14"/>
      <c r="AK347" s="84"/>
      <c r="AL347" s="14"/>
      <c r="AM347" s="14"/>
      <c r="AN347" s="14"/>
      <c r="AO347" s="14"/>
      <c r="AP347" s="14"/>
      <c r="AQ347" s="84"/>
      <c r="AR347" s="14"/>
      <c r="AS347" s="14"/>
      <c r="AT347" s="14"/>
      <c r="AU347" s="14"/>
      <c r="AV347" s="14"/>
      <c r="AW347" s="14"/>
      <c r="AX347" s="14"/>
      <c r="AY347" s="14"/>
      <c r="AZ347" s="14"/>
      <c r="BA347" s="14"/>
      <c r="BB347" s="14"/>
      <c r="BC347" s="14"/>
      <c r="BD347" s="14"/>
      <c r="BE347" s="14"/>
      <c r="BF347" s="14"/>
      <c r="BG347" s="14"/>
      <c r="BH347" s="14"/>
    </row>
    <row r="348" spans="1:60" s="13" customFormat="1" x14ac:dyDescent="0.25">
      <c r="A348" s="14"/>
      <c r="B348" s="14"/>
      <c r="C348" s="14"/>
      <c r="D348" s="14"/>
      <c r="E348" s="14"/>
      <c r="F348" s="14"/>
      <c r="G348" s="84"/>
      <c r="H348" s="14"/>
      <c r="I348" s="14"/>
      <c r="J348" s="14"/>
      <c r="K348" s="14"/>
      <c r="L348" s="14"/>
      <c r="M348" s="84"/>
      <c r="N348" s="14"/>
      <c r="O348" s="14"/>
      <c r="P348" s="14"/>
      <c r="Q348" s="14"/>
      <c r="R348" s="14"/>
      <c r="S348" s="84"/>
      <c r="T348" s="14"/>
      <c r="U348" s="14"/>
      <c r="V348" s="14"/>
      <c r="W348" s="14"/>
      <c r="X348" s="14"/>
      <c r="Y348" s="84"/>
      <c r="Z348" s="14"/>
      <c r="AA348" s="14"/>
      <c r="AB348" s="14"/>
      <c r="AC348" s="14"/>
      <c r="AD348" s="14"/>
      <c r="AE348" s="84"/>
      <c r="AF348" s="14"/>
      <c r="AG348" s="14"/>
      <c r="AH348" s="14"/>
      <c r="AI348" s="14"/>
      <c r="AJ348" s="14"/>
      <c r="AK348" s="84"/>
      <c r="AL348" s="14"/>
      <c r="AM348" s="14"/>
      <c r="AN348" s="14"/>
      <c r="AO348" s="14"/>
      <c r="AP348" s="14"/>
      <c r="AQ348" s="84"/>
      <c r="AR348" s="14"/>
      <c r="AS348" s="14"/>
      <c r="AT348" s="14"/>
      <c r="AU348" s="14"/>
      <c r="AV348" s="14"/>
      <c r="AW348" s="14"/>
      <c r="AX348" s="14"/>
      <c r="AY348" s="14"/>
      <c r="AZ348" s="14"/>
      <c r="BA348" s="14"/>
      <c r="BB348" s="14"/>
      <c r="BC348" s="14"/>
      <c r="BD348" s="14"/>
      <c r="BE348" s="14"/>
      <c r="BF348" s="14"/>
      <c r="BG348" s="14"/>
      <c r="BH348" s="14"/>
    </row>
    <row r="349" spans="1:60" s="13" customFormat="1" x14ac:dyDescent="0.25">
      <c r="A349" s="14"/>
      <c r="B349" s="14"/>
      <c r="C349" s="14"/>
      <c r="D349" s="14"/>
      <c r="E349" s="14"/>
      <c r="F349" s="14"/>
      <c r="G349" s="84"/>
      <c r="H349" s="14"/>
      <c r="I349" s="14"/>
      <c r="J349" s="14"/>
      <c r="K349" s="14"/>
      <c r="L349" s="14"/>
      <c r="M349" s="84"/>
      <c r="N349" s="14"/>
      <c r="O349" s="14"/>
      <c r="P349" s="14"/>
      <c r="Q349" s="14"/>
      <c r="R349" s="14"/>
      <c r="S349" s="84"/>
      <c r="T349" s="14"/>
      <c r="U349" s="14"/>
      <c r="V349" s="14"/>
      <c r="W349" s="14"/>
      <c r="X349" s="14"/>
      <c r="Y349" s="84"/>
      <c r="Z349" s="14"/>
      <c r="AA349" s="14"/>
      <c r="AB349" s="14"/>
      <c r="AC349" s="14"/>
      <c r="AD349" s="14"/>
      <c r="AE349" s="84"/>
      <c r="AF349" s="14"/>
      <c r="AG349" s="14"/>
      <c r="AH349" s="14"/>
      <c r="AI349" s="14"/>
      <c r="AJ349" s="14"/>
      <c r="AK349" s="84"/>
      <c r="AL349" s="14"/>
      <c r="AM349" s="14"/>
      <c r="AN349" s="14"/>
      <c r="AO349" s="14"/>
      <c r="AP349" s="14"/>
      <c r="AQ349" s="84"/>
      <c r="AR349" s="14"/>
      <c r="AS349" s="14"/>
      <c r="AT349" s="14"/>
      <c r="AU349" s="14"/>
      <c r="AV349" s="14"/>
      <c r="AW349" s="14"/>
      <c r="AX349" s="14"/>
      <c r="AY349" s="14"/>
      <c r="AZ349" s="14"/>
      <c r="BA349" s="14"/>
      <c r="BB349" s="14"/>
      <c r="BC349" s="14"/>
      <c r="BD349" s="14"/>
      <c r="BE349" s="14"/>
      <c r="BF349" s="14"/>
      <c r="BG349" s="14"/>
      <c r="BH349" s="14"/>
    </row>
    <row r="350" spans="1:60" s="13" customFormat="1" x14ac:dyDescent="0.25">
      <c r="A350" s="14"/>
      <c r="B350" s="14"/>
      <c r="C350" s="14"/>
      <c r="D350" s="14"/>
      <c r="E350" s="14"/>
      <c r="F350" s="14"/>
      <c r="G350" s="84"/>
      <c r="H350" s="14"/>
      <c r="I350" s="14"/>
      <c r="J350" s="14"/>
      <c r="K350" s="14"/>
      <c r="L350" s="14"/>
      <c r="M350" s="84"/>
      <c r="N350" s="14"/>
      <c r="O350" s="14"/>
      <c r="P350" s="14"/>
      <c r="Q350" s="14"/>
      <c r="R350" s="14"/>
      <c r="S350" s="84"/>
      <c r="T350" s="14"/>
      <c r="U350" s="14"/>
      <c r="V350" s="14"/>
      <c r="W350" s="14"/>
      <c r="X350" s="14"/>
      <c r="Y350" s="84"/>
      <c r="Z350" s="14"/>
      <c r="AA350" s="14"/>
      <c r="AB350" s="14"/>
      <c r="AC350" s="14"/>
      <c r="AD350" s="14"/>
      <c r="AE350" s="84"/>
      <c r="AF350" s="14"/>
      <c r="AG350" s="14"/>
      <c r="AH350" s="14"/>
      <c r="AI350" s="14"/>
      <c r="AJ350" s="14"/>
      <c r="AK350" s="84"/>
      <c r="AL350" s="14"/>
      <c r="AM350" s="14"/>
      <c r="AN350" s="14"/>
      <c r="AO350" s="14"/>
      <c r="AP350" s="14"/>
      <c r="AQ350" s="84"/>
      <c r="AR350" s="14"/>
      <c r="AS350" s="14"/>
      <c r="AT350" s="14"/>
      <c r="AU350" s="14"/>
      <c r="AV350" s="14"/>
      <c r="AW350" s="14"/>
      <c r="AX350" s="14"/>
      <c r="AY350" s="14"/>
      <c r="AZ350" s="14"/>
      <c r="BA350" s="14"/>
      <c r="BB350" s="14"/>
      <c r="BC350" s="14"/>
      <c r="BD350" s="14"/>
      <c r="BE350" s="14"/>
      <c r="BF350" s="14"/>
      <c r="BG350" s="14"/>
      <c r="BH350" s="14"/>
    </row>
    <row r="351" spans="1:60" s="13" customFormat="1" x14ac:dyDescent="0.25">
      <c r="A351" s="14"/>
      <c r="B351" s="14"/>
      <c r="C351" s="14"/>
      <c r="D351" s="14"/>
      <c r="E351" s="14"/>
      <c r="F351" s="14"/>
      <c r="G351" s="84"/>
      <c r="H351" s="14"/>
      <c r="I351" s="14"/>
      <c r="J351" s="14"/>
      <c r="K351" s="14"/>
      <c r="L351" s="14"/>
      <c r="M351" s="84"/>
      <c r="N351" s="14"/>
      <c r="O351" s="14"/>
      <c r="P351" s="14"/>
      <c r="Q351" s="14"/>
      <c r="R351" s="14"/>
      <c r="S351" s="84"/>
      <c r="T351" s="14"/>
      <c r="U351" s="14"/>
      <c r="V351" s="14"/>
      <c r="W351" s="14"/>
      <c r="X351" s="14"/>
      <c r="Y351" s="84"/>
      <c r="Z351" s="14"/>
      <c r="AA351" s="14"/>
      <c r="AB351" s="14"/>
      <c r="AC351" s="14"/>
      <c r="AD351" s="14"/>
      <c r="AE351" s="84"/>
      <c r="AF351" s="14"/>
      <c r="AG351" s="14"/>
      <c r="AH351" s="14"/>
      <c r="AI351" s="14"/>
      <c r="AJ351" s="14"/>
      <c r="AK351" s="84"/>
      <c r="AL351" s="14"/>
      <c r="AM351" s="14"/>
      <c r="AN351" s="14"/>
      <c r="AO351" s="14"/>
      <c r="AP351" s="14"/>
      <c r="AQ351" s="84"/>
      <c r="AR351" s="14"/>
      <c r="AS351" s="14"/>
      <c r="AT351" s="14"/>
      <c r="AU351" s="14"/>
      <c r="AV351" s="14"/>
      <c r="AW351" s="14"/>
      <c r="AX351" s="14"/>
      <c r="AY351" s="14"/>
      <c r="AZ351" s="14"/>
      <c r="BA351" s="14"/>
      <c r="BB351" s="14"/>
      <c r="BC351" s="14"/>
      <c r="BD351" s="14"/>
      <c r="BE351" s="14"/>
      <c r="BF351" s="14"/>
      <c r="BG351" s="14"/>
      <c r="BH351" s="14"/>
    </row>
    <row r="352" spans="1:60" s="13" customFormat="1" x14ac:dyDescent="0.25">
      <c r="A352" s="14"/>
      <c r="B352" s="14"/>
      <c r="C352" s="14"/>
      <c r="D352" s="14"/>
      <c r="E352" s="14"/>
      <c r="F352" s="14"/>
      <c r="G352" s="84"/>
      <c r="H352" s="14"/>
      <c r="I352" s="14"/>
      <c r="J352" s="14"/>
      <c r="K352" s="14"/>
      <c r="L352" s="14"/>
      <c r="M352" s="84"/>
      <c r="N352" s="14"/>
      <c r="O352" s="14"/>
      <c r="P352" s="14"/>
      <c r="Q352" s="14"/>
      <c r="R352" s="14"/>
      <c r="S352" s="84"/>
      <c r="T352" s="14"/>
      <c r="U352" s="14"/>
      <c r="V352" s="14"/>
      <c r="W352" s="14"/>
      <c r="X352" s="14"/>
      <c r="Y352" s="84"/>
      <c r="Z352" s="14"/>
      <c r="AA352" s="14"/>
      <c r="AB352" s="14"/>
      <c r="AC352" s="14"/>
      <c r="AD352" s="14"/>
      <c r="AE352" s="84"/>
      <c r="AF352" s="14"/>
      <c r="AG352" s="14"/>
      <c r="AH352" s="14"/>
      <c r="AI352" s="14"/>
      <c r="AJ352" s="14"/>
      <c r="AK352" s="84"/>
      <c r="AL352" s="14"/>
      <c r="AM352" s="14"/>
      <c r="AN352" s="14"/>
      <c r="AO352" s="14"/>
      <c r="AP352" s="14"/>
      <c r="AQ352" s="84"/>
      <c r="AR352" s="14"/>
      <c r="AS352" s="14"/>
      <c r="AT352" s="14"/>
      <c r="AU352" s="14"/>
      <c r="AV352" s="14"/>
      <c r="AW352" s="14"/>
      <c r="AX352" s="14"/>
      <c r="AY352" s="14"/>
      <c r="AZ352" s="14"/>
      <c r="BA352" s="14"/>
      <c r="BB352" s="14"/>
      <c r="BC352" s="14"/>
      <c r="BD352" s="14"/>
      <c r="BE352" s="14"/>
      <c r="BF352" s="14"/>
      <c r="BG352" s="14"/>
      <c r="BH352" s="14"/>
    </row>
    <row r="353" spans="1:60" s="13" customFormat="1" x14ac:dyDescent="0.25">
      <c r="A353" s="14"/>
      <c r="B353" s="14"/>
      <c r="C353" s="14"/>
      <c r="D353" s="14"/>
      <c r="E353" s="14"/>
      <c r="F353" s="14"/>
      <c r="G353" s="84"/>
      <c r="H353" s="14"/>
      <c r="I353" s="14"/>
      <c r="J353" s="14"/>
      <c r="K353" s="14"/>
      <c r="L353" s="14"/>
      <c r="M353" s="84"/>
      <c r="N353" s="14"/>
      <c r="O353" s="14"/>
      <c r="P353" s="14"/>
      <c r="Q353" s="14"/>
      <c r="R353" s="14"/>
      <c r="S353" s="84"/>
      <c r="T353" s="14"/>
      <c r="U353" s="14"/>
      <c r="V353" s="14"/>
      <c r="W353" s="14"/>
      <c r="X353" s="14"/>
      <c r="Y353" s="84"/>
      <c r="Z353" s="14"/>
      <c r="AA353" s="14"/>
      <c r="AB353" s="14"/>
      <c r="AC353" s="14"/>
      <c r="AD353" s="14"/>
      <c r="AE353" s="84"/>
      <c r="AF353" s="14"/>
      <c r="AG353" s="14"/>
      <c r="AH353" s="14"/>
      <c r="AI353" s="14"/>
      <c r="AJ353" s="14"/>
      <c r="AK353" s="84"/>
      <c r="AL353" s="14"/>
      <c r="AM353" s="14"/>
      <c r="AN353" s="14"/>
      <c r="AO353" s="14"/>
      <c r="AP353" s="14"/>
      <c r="AQ353" s="84"/>
      <c r="AR353" s="14"/>
      <c r="AS353" s="14"/>
      <c r="AT353" s="14"/>
      <c r="AU353" s="14"/>
      <c r="AV353" s="14"/>
      <c r="AW353" s="14"/>
      <c r="AX353" s="14"/>
      <c r="AY353" s="14"/>
      <c r="AZ353" s="14"/>
      <c r="BA353" s="14"/>
      <c r="BB353" s="14"/>
      <c r="BC353" s="14"/>
      <c r="BD353" s="14"/>
      <c r="BE353" s="14"/>
      <c r="BF353" s="14"/>
      <c r="BG353" s="14"/>
      <c r="BH353" s="14"/>
    </row>
    <row r="354" spans="1:60" s="13" customFormat="1" x14ac:dyDescent="0.25">
      <c r="A354" s="14"/>
      <c r="B354" s="14"/>
      <c r="C354" s="14"/>
      <c r="D354" s="14"/>
      <c r="E354" s="14"/>
      <c r="F354" s="14"/>
      <c r="G354" s="84"/>
      <c r="H354" s="14"/>
      <c r="I354" s="14"/>
      <c r="J354" s="14"/>
      <c r="K354" s="14"/>
      <c r="L354" s="14"/>
      <c r="M354" s="84"/>
      <c r="N354" s="14"/>
      <c r="O354" s="14"/>
      <c r="P354" s="14"/>
      <c r="Q354" s="14"/>
      <c r="R354" s="14"/>
      <c r="S354" s="84"/>
      <c r="T354" s="14"/>
      <c r="U354" s="14"/>
      <c r="V354" s="14"/>
      <c r="W354" s="14"/>
      <c r="X354" s="14"/>
      <c r="Y354" s="84"/>
      <c r="Z354" s="14"/>
      <c r="AA354" s="14"/>
      <c r="AB354" s="14"/>
      <c r="AC354" s="14"/>
      <c r="AD354" s="14"/>
      <c r="AE354" s="84"/>
      <c r="AF354" s="14"/>
      <c r="AG354" s="14"/>
      <c r="AH354" s="14"/>
      <c r="AI354" s="14"/>
      <c r="AJ354" s="14"/>
      <c r="AK354" s="84"/>
      <c r="AL354" s="14"/>
      <c r="AM354" s="14"/>
      <c r="AN354" s="14"/>
      <c r="AO354" s="14"/>
      <c r="AP354" s="14"/>
      <c r="AQ354" s="84"/>
      <c r="AR354" s="14"/>
      <c r="AS354" s="14"/>
      <c r="AT354" s="14"/>
      <c r="AU354" s="14"/>
      <c r="AV354" s="14"/>
      <c r="AW354" s="14"/>
      <c r="AX354" s="14"/>
      <c r="AY354" s="14"/>
      <c r="AZ354" s="14"/>
      <c r="BA354" s="14"/>
      <c r="BB354" s="14"/>
      <c r="BC354" s="14"/>
      <c r="BD354" s="14"/>
      <c r="BE354" s="14"/>
      <c r="BF354" s="14"/>
      <c r="BG354" s="14"/>
      <c r="BH354" s="14"/>
    </row>
    <row r="355" spans="1:60" s="13" customFormat="1" x14ac:dyDescent="0.25">
      <c r="A355" s="14"/>
      <c r="B355" s="14"/>
      <c r="C355" s="14"/>
      <c r="D355" s="14"/>
      <c r="E355" s="14"/>
      <c r="F355" s="14"/>
      <c r="G355" s="84"/>
      <c r="H355" s="14"/>
      <c r="I355" s="14"/>
      <c r="J355" s="14"/>
      <c r="K355" s="14"/>
      <c r="L355" s="14"/>
      <c r="M355" s="84"/>
      <c r="N355" s="14"/>
      <c r="O355" s="14"/>
      <c r="P355" s="14"/>
      <c r="Q355" s="14"/>
      <c r="R355" s="14"/>
      <c r="S355" s="84"/>
      <c r="T355" s="14"/>
      <c r="U355" s="14"/>
      <c r="V355" s="14"/>
      <c r="W355" s="14"/>
      <c r="X355" s="14"/>
      <c r="Y355" s="84"/>
      <c r="Z355" s="14"/>
      <c r="AA355" s="14"/>
      <c r="AB355" s="14"/>
      <c r="AC355" s="14"/>
      <c r="AD355" s="14"/>
      <c r="AE355" s="84"/>
      <c r="AF355" s="14"/>
      <c r="AG355" s="14"/>
      <c r="AH355" s="14"/>
      <c r="AI355" s="14"/>
      <c r="AJ355" s="14"/>
      <c r="AK355" s="84"/>
      <c r="AL355" s="14"/>
      <c r="AM355" s="14"/>
      <c r="AN355" s="14"/>
      <c r="AO355" s="14"/>
      <c r="AP355" s="14"/>
      <c r="AQ355" s="84"/>
      <c r="AR355" s="14"/>
      <c r="AS355" s="14"/>
      <c r="AT355" s="14"/>
      <c r="AU355" s="14"/>
      <c r="AV355" s="14"/>
      <c r="AW355" s="14"/>
      <c r="AX355" s="14"/>
      <c r="AY355" s="14"/>
      <c r="AZ355" s="14"/>
      <c r="BA355" s="14"/>
      <c r="BB355" s="14"/>
      <c r="BC355" s="14"/>
      <c r="BD355" s="14"/>
      <c r="BE355" s="14"/>
      <c r="BF355" s="14"/>
      <c r="BG355" s="14"/>
      <c r="BH355" s="14"/>
    </row>
    <row r="356" spans="1:60" s="13" customFormat="1" x14ac:dyDescent="0.25">
      <c r="A356" s="14"/>
      <c r="B356" s="14"/>
      <c r="C356" s="14"/>
      <c r="D356" s="14"/>
      <c r="E356" s="14"/>
      <c r="F356" s="14"/>
      <c r="G356" s="84"/>
      <c r="H356" s="14"/>
      <c r="I356" s="14"/>
      <c r="J356" s="14"/>
      <c r="K356" s="14"/>
      <c r="L356" s="14"/>
      <c r="M356" s="84"/>
      <c r="N356" s="14"/>
      <c r="O356" s="14"/>
      <c r="P356" s="14"/>
      <c r="Q356" s="14"/>
      <c r="R356" s="14"/>
      <c r="S356" s="84"/>
      <c r="T356" s="14"/>
      <c r="U356" s="14"/>
      <c r="V356" s="14"/>
      <c r="W356" s="14"/>
      <c r="X356" s="14"/>
      <c r="Y356" s="84"/>
      <c r="Z356" s="14"/>
      <c r="AA356" s="14"/>
      <c r="AB356" s="14"/>
      <c r="AC356" s="14"/>
      <c r="AD356" s="14"/>
      <c r="AE356" s="84"/>
      <c r="AF356" s="14"/>
      <c r="AG356" s="14"/>
      <c r="AH356" s="14"/>
      <c r="AI356" s="14"/>
      <c r="AJ356" s="14"/>
      <c r="AK356" s="84"/>
      <c r="AL356" s="14"/>
      <c r="AM356" s="14"/>
      <c r="AN356" s="14"/>
      <c r="AO356" s="14"/>
      <c r="AP356" s="14"/>
      <c r="AQ356" s="84"/>
      <c r="AR356" s="14"/>
      <c r="AS356" s="14"/>
      <c r="AT356" s="14"/>
      <c r="AU356" s="14"/>
      <c r="AV356" s="14"/>
      <c r="AW356" s="14"/>
      <c r="AX356" s="14"/>
      <c r="AY356" s="14"/>
      <c r="AZ356" s="14"/>
      <c r="BA356" s="14"/>
      <c r="BB356" s="14"/>
      <c r="BC356" s="14"/>
      <c r="BD356" s="14"/>
      <c r="BE356" s="14"/>
      <c r="BF356" s="14"/>
      <c r="BG356" s="14"/>
      <c r="BH356" s="14"/>
    </row>
    <row r="357" spans="1:60" s="13" customFormat="1" x14ac:dyDescent="0.25">
      <c r="A357" s="14"/>
      <c r="B357" s="14"/>
      <c r="C357" s="14"/>
      <c r="D357" s="14"/>
      <c r="E357" s="14"/>
      <c r="F357" s="14"/>
      <c r="G357" s="84"/>
      <c r="H357" s="14"/>
      <c r="I357" s="14"/>
      <c r="J357" s="14"/>
      <c r="K357" s="14"/>
      <c r="L357" s="14"/>
      <c r="M357" s="84"/>
      <c r="N357" s="14"/>
      <c r="O357" s="14"/>
      <c r="P357" s="14"/>
      <c r="Q357" s="14"/>
      <c r="R357" s="14"/>
      <c r="S357" s="84"/>
      <c r="T357" s="14"/>
      <c r="U357" s="14"/>
      <c r="V357" s="14"/>
      <c r="W357" s="14"/>
      <c r="X357" s="14"/>
      <c r="Y357" s="84"/>
      <c r="Z357" s="14"/>
      <c r="AA357" s="14"/>
      <c r="AB357" s="14"/>
      <c r="AC357" s="14"/>
      <c r="AD357" s="14"/>
      <c r="AE357" s="84"/>
      <c r="AF357" s="14"/>
      <c r="AG357" s="14"/>
      <c r="AH357" s="14"/>
      <c r="AI357" s="14"/>
      <c r="AJ357" s="14"/>
      <c r="AK357" s="84"/>
      <c r="AL357" s="14"/>
      <c r="AM357" s="14"/>
      <c r="AN357" s="14"/>
      <c r="AO357" s="14"/>
      <c r="AP357" s="14"/>
      <c r="AQ357" s="84"/>
      <c r="AR357" s="14"/>
      <c r="AS357" s="14"/>
      <c r="AT357" s="14"/>
      <c r="AU357" s="14"/>
      <c r="AV357" s="14"/>
      <c r="AW357" s="14"/>
      <c r="AX357" s="14"/>
      <c r="AY357" s="14"/>
      <c r="AZ357" s="14"/>
      <c r="BA357" s="14"/>
      <c r="BB357" s="14"/>
      <c r="BC357" s="14"/>
      <c r="BD357" s="14"/>
      <c r="BE357" s="14"/>
      <c r="BF357" s="14"/>
      <c r="BG357" s="14"/>
      <c r="BH357" s="14"/>
    </row>
    <row r="358" spans="1:60" s="13" customFormat="1" x14ac:dyDescent="0.25">
      <c r="A358" s="14"/>
      <c r="B358" s="14"/>
      <c r="C358" s="14"/>
      <c r="D358" s="14"/>
      <c r="E358" s="14"/>
      <c r="F358" s="14"/>
      <c r="G358" s="84"/>
      <c r="H358" s="14"/>
      <c r="I358" s="14"/>
      <c r="J358" s="14"/>
      <c r="K358" s="14"/>
      <c r="L358" s="14"/>
      <c r="M358" s="84"/>
      <c r="N358" s="14"/>
      <c r="O358" s="14"/>
      <c r="P358" s="14"/>
      <c r="Q358" s="14"/>
      <c r="R358" s="14"/>
      <c r="S358" s="84"/>
      <c r="T358" s="14"/>
      <c r="U358" s="14"/>
      <c r="V358" s="14"/>
      <c r="W358" s="14"/>
      <c r="X358" s="14"/>
      <c r="Y358" s="84"/>
      <c r="Z358" s="14"/>
      <c r="AA358" s="14"/>
      <c r="AB358" s="14"/>
      <c r="AC358" s="14"/>
      <c r="AD358" s="14"/>
      <c r="AE358" s="84"/>
      <c r="AF358" s="14"/>
      <c r="AG358" s="14"/>
      <c r="AH358" s="14"/>
      <c r="AI358" s="14"/>
      <c r="AJ358" s="14"/>
      <c r="AK358" s="84"/>
      <c r="AL358" s="14"/>
      <c r="AM358" s="14"/>
      <c r="AN358" s="14"/>
      <c r="AO358" s="14"/>
      <c r="AP358" s="14"/>
      <c r="AQ358" s="84"/>
      <c r="AR358" s="14"/>
      <c r="AS358" s="14"/>
      <c r="AT358" s="14"/>
      <c r="AU358" s="14"/>
      <c r="AV358" s="14"/>
      <c r="AW358" s="14"/>
      <c r="AX358" s="14"/>
      <c r="AY358" s="14"/>
      <c r="AZ358" s="14"/>
      <c r="BA358" s="14"/>
      <c r="BB358" s="14"/>
      <c r="BC358" s="14"/>
      <c r="BD358" s="14"/>
      <c r="BE358" s="14"/>
      <c r="BF358" s="14"/>
      <c r="BG358" s="14"/>
      <c r="BH358" s="14"/>
    </row>
    <row r="359" spans="1:60" s="13" customFormat="1" x14ac:dyDescent="0.25">
      <c r="A359" s="14"/>
      <c r="B359" s="14"/>
      <c r="C359" s="14"/>
      <c r="D359" s="14"/>
      <c r="E359" s="14"/>
      <c r="F359" s="14"/>
      <c r="G359" s="84"/>
      <c r="H359" s="14"/>
      <c r="I359" s="14"/>
      <c r="J359" s="14"/>
      <c r="K359" s="14"/>
      <c r="L359" s="14"/>
      <c r="M359" s="84"/>
      <c r="N359" s="14"/>
      <c r="O359" s="14"/>
      <c r="P359" s="14"/>
      <c r="Q359" s="14"/>
      <c r="R359" s="14"/>
      <c r="S359" s="84"/>
      <c r="T359" s="14"/>
      <c r="U359" s="14"/>
      <c r="V359" s="14"/>
      <c r="W359" s="14"/>
      <c r="X359" s="14"/>
      <c r="Y359" s="84"/>
      <c r="Z359" s="14"/>
      <c r="AA359" s="14"/>
      <c r="AB359" s="14"/>
      <c r="AC359" s="14"/>
      <c r="AD359" s="14"/>
      <c r="AE359" s="84"/>
      <c r="AF359" s="14"/>
      <c r="AG359" s="14"/>
      <c r="AH359" s="14"/>
      <c r="AI359" s="14"/>
      <c r="AJ359" s="14"/>
      <c r="AK359" s="84"/>
      <c r="AL359" s="14"/>
      <c r="AM359" s="14"/>
      <c r="AN359" s="14"/>
      <c r="AO359" s="14"/>
      <c r="AP359" s="14"/>
      <c r="AQ359" s="84"/>
      <c r="AR359" s="14"/>
      <c r="AS359" s="14"/>
      <c r="AT359" s="14"/>
      <c r="AU359" s="14"/>
      <c r="AV359" s="14"/>
      <c r="AW359" s="14"/>
      <c r="AX359" s="14"/>
      <c r="AY359" s="14"/>
      <c r="AZ359" s="14"/>
      <c r="BA359" s="14"/>
      <c r="BB359" s="14"/>
      <c r="BC359" s="14"/>
      <c r="BD359" s="14"/>
      <c r="BE359" s="14"/>
      <c r="BF359" s="14"/>
      <c r="BG359" s="14"/>
      <c r="BH359" s="14"/>
    </row>
    <row r="360" spans="1:60" s="13" customFormat="1" x14ac:dyDescent="0.25">
      <c r="A360" s="14"/>
      <c r="B360" s="14"/>
      <c r="C360" s="14"/>
      <c r="D360" s="14"/>
      <c r="E360" s="14"/>
      <c r="F360" s="14"/>
      <c r="G360" s="84"/>
      <c r="H360" s="14"/>
      <c r="I360" s="14"/>
      <c r="J360" s="14"/>
      <c r="K360" s="14"/>
      <c r="L360" s="14"/>
      <c r="M360" s="84"/>
      <c r="N360" s="14"/>
      <c r="O360" s="14"/>
      <c r="P360" s="14"/>
      <c r="Q360" s="14"/>
      <c r="R360" s="14"/>
      <c r="S360" s="84"/>
      <c r="T360" s="14"/>
      <c r="U360" s="14"/>
      <c r="V360" s="14"/>
      <c r="W360" s="14"/>
      <c r="X360" s="14"/>
      <c r="Y360" s="84"/>
      <c r="Z360" s="14"/>
      <c r="AA360" s="14"/>
      <c r="AB360" s="14"/>
      <c r="AC360" s="14"/>
      <c r="AD360" s="14"/>
      <c r="AE360" s="84"/>
      <c r="AF360" s="14"/>
      <c r="AG360" s="14"/>
      <c r="AH360" s="14"/>
      <c r="AI360" s="14"/>
      <c r="AJ360" s="14"/>
      <c r="AK360" s="84"/>
      <c r="AL360" s="14"/>
      <c r="AM360" s="14"/>
      <c r="AN360" s="14"/>
      <c r="AO360" s="14"/>
      <c r="AP360" s="14"/>
      <c r="AQ360" s="84"/>
      <c r="AR360" s="14"/>
      <c r="AS360" s="14"/>
      <c r="AT360" s="14"/>
      <c r="AU360" s="14"/>
      <c r="AV360" s="14"/>
      <c r="AW360" s="14"/>
      <c r="AX360" s="14"/>
      <c r="AY360" s="14"/>
      <c r="AZ360" s="14"/>
      <c r="BA360" s="14"/>
      <c r="BB360" s="14"/>
      <c r="BC360" s="14"/>
      <c r="BD360" s="14"/>
      <c r="BE360" s="14"/>
      <c r="BF360" s="14"/>
      <c r="BG360" s="14"/>
      <c r="BH360" s="14"/>
    </row>
    <row r="361" spans="1:60" s="13" customFormat="1" x14ac:dyDescent="0.25">
      <c r="A361" s="14"/>
      <c r="B361" s="14"/>
      <c r="C361" s="14"/>
      <c r="D361" s="14"/>
      <c r="E361" s="14"/>
      <c r="F361" s="14"/>
      <c r="G361" s="84"/>
      <c r="H361" s="14"/>
      <c r="I361" s="14"/>
      <c r="J361" s="14"/>
      <c r="K361" s="14"/>
      <c r="L361" s="14"/>
      <c r="M361" s="84"/>
      <c r="N361" s="14"/>
      <c r="O361" s="14"/>
      <c r="P361" s="14"/>
      <c r="Q361" s="14"/>
      <c r="R361" s="14"/>
      <c r="S361" s="84"/>
      <c r="T361" s="14"/>
      <c r="U361" s="14"/>
      <c r="V361" s="14"/>
      <c r="W361" s="14"/>
      <c r="X361" s="14"/>
      <c r="Y361" s="84"/>
      <c r="Z361" s="14"/>
      <c r="AA361" s="14"/>
      <c r="AB361" s="14"/>
      <c r="AC361" s="14"/>
      <c r="AD361" s="14"/>
      <c r="AE361" s="84"/>
      <c r="AF361" s="14"/>
      <c r="AG361" s="14"/>
      <c r="AH361" s="14"/>
      <c r="AI361" s="14"/>
      <c r="AJ361" s="14"/>
      <c r="AK361" s="84"/>
      <c r="AL361" s="14"/>
      <c r="AM361" s="14"/>
      <c r="AN361" s="14"/>
      <c r="AO361" s="14"/>
      <c r="AP361" s="14"/>
      <c r="AQ361" s="84"/>
      <c r="AR361" s="14"/>
      <c r="AS361" s="14"/>
      <c r="AT361" s="14"/>
      <c r="AU361" s="14"/>
      <c r="AV361" s="14"/>
      <c r="AW361" s="14"/>
      <c r="AX361" s="14"/>
      <c r="AY361" s="14"/>
      <c r="AZ361" s="14"/>
      <c r="BA361" s="14"/>
      <c r="BB361" s="14"/>
      <c r="BC361" s="14"/>
      <c r="BD361" s="14"/>
      <c r="BE361" s="14"/>
      <c r="BF361" s="14"/>
      <c r="BG361" s="14"/>
      <c r="BH361" s="14"/>
    </row>
    <row r="362" spans="1:60" s="13" customFormat="1" x14ac:dyDescent="0.25">
      <c r="A362" s="14"/>
      <c r="B362" s="14"/>
      <c r="C362" s="14"/>
      <c r="D362" s="14"/>
      <c r="E362" s="14"/>
      <c r="F362" s="14"/>
      <c r="G362" s="84"/>
      <c r="H362" s="14"/>
      <c r="I362" s="14"/>
      <c r="J362" s="14"/>
      <c r="K362" s="14"/>
      <c r="L362" s="14"/>
      <c r="M362" s="84"/>
      <c r="N362" s="14"/>
      <c r="O362" s="14"/>
      <c r="P362" s="14"/>
      <c r="Q362" s="14"/>
      <c r="R362" s="14"/>
      <c r="S362" s="84"/>
      <c r="T362" s="14"/>
      <c r="U362" s="14"/>
      <c r="V362" s="14"/>
      <c r="W362" s="14"/>
      <c r="X362" s="14"/>
      <c r="Y362" s="84"/>
      <c r="Z362" s="14"/>
      <c r="AA362" s="14"/>
      <c r="AB362" s="14"/>
      <c r="AC362" s="14"/>
      <c r="AD362" s="14"/>
      <c r="AE362" s="84"/>
      <c r="AF362" s="14"/>
      <c r="AG362" s="14"/>
      <c r="AH362" s="14"/>
      <c r="AI362" s="14"/>
      <c r="AJ362" s="14"/>
      <c r="AK362" s="84"/>
      <c r="AL362" s="14"/>
      <c r="AM362" s="14"/>
      <c r="AN362" s="14"/>
      <c r="AO362" s="14"/>
      <c r="AP362" s="14"/>
      <c r="AQ362" s="84"/>
      <c r="AR362" s="14"/>
      <c r="AS362" s="14"/>
      <c r="AT362" s="14"/>
      <c r="AU362" s="14"/>
      <c r="AV362" s="14"/>
      <c r="AW362" s="14"/>
      <c r="AX362" s="14"/>
      <c r="AY362" s="14"/>
      <c r="AZ362" s="14"/>
      <c r="BA362" s="14"/>
      <c r="BB362" s="14"/>
      <c r="BC362" s="14"/>
      <c r="BD362" s="14"/>
      <c r="BE362" s="14"/>
      <c r="BF362" s="14"/>
      <c r="BG362" s="14"/>
      <c r="BH362" s="14"/>
    </row>
    <row r="363" spans="1:60" s="13" customFormat="1" x14ac:dyDescent="0.25">
      <c r="A363" s="14"/>
      <c r="B363" s="14"/>
      <c r="C363" s="14"/>
      <c r="D363" s="14"/>
      <c r="E363" s="14"/>
      <c r="F363" s="14"/>
      <c r="G363" s="84"/>
      <c r="H363" s="14"/>
      <c r="I363" s="14"/>
      <c r="J363" s="14"/>
      <c r="K363" s="14"/>
      <c r="L363" s="14"/>
      <c r="M363" s="84"/>
      <c r="N363" s="14"/>
      <c r="O363" s="14"/>
      <c r="P363" s="14"/>
      <c r="Q363" s="14"/>
      <c r="R363" s="14"/>
      <c r="S363" s="84"/>
      <c r="T363" s="14"/>
      <c r="U363" s="14"/>
      <c r="V363" s="14"/>
      <c r="W363" s="14"/>
      <c r="X363" s="14"/>
      <c r="Y363" s="84"/>
      <c r="Z363" s="14"/>
      <c r="AA363" s="14"/>
      <c r="AB363" s="14"/>
      <c r="AC363" s="14"/>
      <c r="AD363" s="14"/>
      <c r="AE363" s="84"/>
      <c r="AF363" s="14"/>
      <c r="AG363" s="14"/>
      <c r="AH363" s="14"/>
      <c r="AI363" s="14"/>
      <c r="AJ363" s="14"/>
      <c r="AK363" s="84"/>
      <c r="AL363" s="14"/>
      <c r="AM363" s="14"/>
      <c r="AN363" s="14"/>
      <c r="AO363" s="14"/>
      <c r="AP363" s="14"/>
      <c r="AQ363" s="84"/>
      <c r="AR363" s="14"/>
      <c r="AS363" s="14"/>
      <c r="AT363" s="14"/>
      <c r="AU363" s="14"/>
      <c r="AV363" s="14"/>
      <c r="AW363" s="14"/>
      <c r="AX363" s="14"/>
      <c r="AY363" s="14"/>
      <c r="AZ363" s="14"/>
      <c r="BA363" s="14"/>
      <c r="BB363" s="14"/>
      <c r="BC363" s="14"/>
      <c r="BD363" s="14"/>
      <c r="BE363" s="14"/>
      <c r="BF363" s="14"/>
      <c r="BG363" s="14"/>
      <c r="BH363" s="14"/>
    </row>
    <row r="364" spans="1:60" s="13" customFormat="1" x14ac:dyDescent="0.25">
      <c r="A364" s="14"/>
      <c r="B364" s="14"/>
      <c r="C364" s="14"/>
      <c r="D364" s="14"/>
      <c r="E364" s="14"/>
      <c r="F364" s="14"/>
      <c r="G364" s="84"/>
      <c r="H364" s="14"/>
      <c r="I364" s="14"/>
      <c r="J364" s="14"/>
      <c r="K364" s="14"/>
      <c r="L364" s="14"/>
      <c r="M364" s="84"/>
      <c r="N364" s="14"/>
      <c r="O364" s="14"/>
      <c r="P364" s="14"/>
      <c r="Q364" s="14"/>
      <c r="R364" s="14"/>
      <c r="S364" s="84"/>
      <c r="T364" s="14"/>
      <c r="U364" s="14"/>
      <c r="V364" s="14"/>
      <c r="W364" s="14"/>
      <c r="X364" s="14"/>
      <c r="Y364" s="84"/>
      <c r="Z364" s="14"/>
      <c r="AA364" s="14"/>
      <c r="AB364" s="14"/>
      <c r="AC364" s="14"/>
      <c r="AD364" s="14"/>
      <c r="AE364" s="84"/>
      <c r="AF364" s="14"/>
      <c r="AG364" s="14"/>
      <c r="AH364" s="14"/>
      <c r="AI364" s="14"/>
      <c r="AJ364" s="14"/>
      <c r="AK364" s="84"/>
      <c r="AL364" s="14"/>
      <c r="AM364" s="14"/>
      <c r="AN364" s="14"/>
      <c r="AO364" s="14"/>
      <c r="AP364" s="14"/>
      <c r="AQ364" s="84"/>
      <c r="AR364" s="14"/>
      <c r="AS364" s="14"/>
      <c r="AT364" s="14"/>
      <c r="AU364" s="14"/>
      <c r="AV364" s="14"/>
      <c r="AW364" s="14"/>
      <c r="AX364" s="14"/>
      <c r="AY364" s="14"/>
      <c r="AZ364" s="14"/>
      <c r="BA364" s="14"/>
      <c r="BB364" s="14"/>
      <c r="BC364" s="14"/>
      <c r="BD364" s="14"/>
      <c r="BE364" s="14"/>
      <c r="BF364" s="14"/>
      <c r="BG364" s="14"/>
      <c r="BH364" s="14"/>
    </row>
    <row r="365" spans="1:60" s="13" customFormat="1" x14ac:dyDescent="0.25">
      <c r="A365" s="14"/>
      <c r="B365" s="14"/>
      <c r="C365" s="14"/>
      <c r="D365" s="14"/>
      <c r="E365" s="14"/>
      <c r="F365" s="14"/>
      <c r="G365" s="84"/>
      <c r="H365" s="14"/>
      <c r="I365" s="14"/>
      <c r="J365" s="14"/>
      <c r="K365" s="14"/>
      <c r="L365" s="14"/>
      <c r="M365" s="84"/>
      <c r="N365" s="14"/>
      <c r="O365" s="14"/>
      <c r="P365" s="14"/>
      <c r="Q365" s="14"/>
      <c r="R365" s="14"/>
      <c r="S365" s="84"/>
      <c r="T365" s="14"/>
      <c r="U365" s="14"/>
      <c r="V365" s="14"/>
      <c r="W365" s="14"/>
      <c r="X365" s="14"/>
      <c r="Y365" s="84"/>
      <c r="Z365" s="14"/>
      <c r="AA365" s="14"/>
      <c r="AB365" s="14"/>
      <c r="AC365" s="14"/>
      <c r="AD365" s="14"/>
      <c r="AE365" s="84"/>
      <c r="AF365" s="14"/>
      <c r="AG365" s="14"/>
      <c r="AH365" s="14"/>
      <c r="AI365" s="14"/>
      <c r="AJ365" s="14"/>
      <c r="AK365" s="84"/>
      <c r="AL365" s="14"/>
      <c r="AM365" s="14"/>
      <c r="AN365" s="14"/>
      <c r="AO365" s="14"/>
      <c r="AP365" s="14"/>
      <c r="AQ365" s="84"/>
      <c r="AR365" s="14"/>
      <c r="AS365" s="14"/>
      <c r="AT365" s="14"/>
      <c r="AU365" s="14"/>
      <c r="AV365" s="14"/>
      <c r="AW365" s="14"/>
      <c r="AX365" s="14"/>
      <c r="AY365" s="14"/>
      <c r="AZ365" s="14"/>
      <c r="BA365" s="14"/>
      <c r="BB365" s="14"/>
      <c r="BC365" s="14"/>
      <c r="BD365" s="14"/>
      <c r="BE365" s="14"/>
      <c r="BF365" s="14"/>
      <c r="BG365" s="14"/>
      <c r="BH365" s="14"/>
    </row>
    <row r="366" spans="1:60" s="13" customFormat="1" x14ac:dyDescent="0.25">
      <c r="A366" s="14"/>
      <c r="B366" s="14"/>
      <c r="C366" s="14"/>
      <c r="D366" s="14"/>
      <c r="E366" s="14"/>
      <c r="F366" s="14"/>
      <c r="G366" s="84"/>
      <c r="H366" s="14"/>
      <c r="I366" s="14"/>
      <c r="J366" s="14"/>
      <c r="K366" s="14"/>
      <c r="L366" s="14"/>
      <c r="M366" s="84"/>
      <c r="N366" s="14"/>
      <c r="O366" s="14"/>
      <c r="P366" s="14"/>
      <c r="Q366" s="14"/>
      <c r="R366" s="14"/>
      <c r="S366" s="84"/>
      <c r="T366" s="14"/>
      <c r="U366" s="14"/>
      <c r="V366" s="14"/>
      <c r="W366" s="14"/>
      <c r="X366" s="14"/>
      <c r="Y366" s="84"/>
      <c r="Z366" s="14"/>
      <c r="AA366" s="14"/>
      <c r="AB366" s="14"/>
      <c r="AC366" s="14"/>
      <c r="AD366" s="14"/>
      <c r="AE366" s="84"/>
      <c r="AF366" s="14"/>
      <c r="AG366" s="14"/>
      <c r="AH366" s="14"/>
      <c r="AI366" s="14"/>
      <c r="AJ366" s="14"/>
      <c r="AK366" s="84"/>
      <c r="AL366" s="14"/>
      <c r="AM366" s="14"/>
      <c r="AN366" s="14"/>
      <c r="AO366" s="14"/>
      <c r="AP366" s="14"/>
      <c r="AQ366" s="84"/>
      <c r="AR366" s="14"/>
      <c r="AS366" s="14"/>
      <c r="AT366" s="14"/>
      <c r="AU366" s="14"/>
      <c r="AV366" s="14"/>
      <c r="AW366" s="14"/>
      <c r="AX366" s="14"/>
      <c r="AY366" s="14"/>
      <c r="AZ366" s="14"/>
      <c r="BA366" s="14"/>
      <c r="BB366" s="14"/>
      <c r="BC366" s="14"/>
      <c r="BD366" s="14"/>
      <c r="BE366" s="14"/>
      <c r="BF366" s="14"/>
      <c r="BG366" s="14"/>
      <c r="BH366" s="14"/>
    </row>
    <row r="367" spans="1:60" s="13" customFormat="1" x14ac:dyDescent="0.25">
      <c r="A367" s="14"/>
      <c r="B367" s="14"/>
      <c r="C367" s="14"/>
      <c r="D367" s="14"/>
      <c r="E367" s="14"/>
      <c r="F367" s="14"/>
      <c r="G367" s="84"/>
      <c r="H367" s="14"/>
      <c r="I367" s="14"/>
      <c r="J367" s="14"/>
      <c r="K367" s="14"/>
      <c r="L367" s="14"/>
      <c r="M367" s="84"/>
      <c r="N367" s="14"/>
      <c r="O367" s="14"/>
      <c r="P367" s="14"/>
      <c r="Q367" s="14"/>
      <c r="R367" s="14"/>
      <c r="S367" s="84"/>
      <c r="T367" s="14"/>
      <c r="U367" s="14"/>
      <c r="V367" s="14"/>
      <c r="W367" s="14"/>
      <c r="X367" s="14"/>
      <c r="Y367" s="84"/>
      <c r="Z367" s="14"/>
      <c r="AA367" s="14"/>
      <c r="AB367" s="14"/>
      <c r="AC367" s="14"/>
      <c r="AD367" s="14"/>
      <c r="AE367" s="84"/>
      <c r="AF367" s="14"/>
      <c r="AG367" s="14"/>
      <c r="AH367" s="14"/>
      <c r="AI367" s="14"/>
      <c r="AJ367" s="14"/>
      <c r="AK367" s="84"/>
      <c r="AL367" s="14"/>
      <c r="AM367" s="14"/>
      <c r="AN367" s="14"/>
      <c r="AO367" s="14"/>
      <c r="AP367" s="14"/>
      <c r="AQ367" s="84"/>
      <c r="AR367" s="14"/>
      <c r="AS367" s="14"/>
      <c r="AT367" s="14"/>
      <c r="AU367" s="14"/>
      <c r="AV367" s="14"/>
      <c r="AW367" s="14"/>
      <c r="AX367" s="14"/>
      <c r="AY367" s="14"/>
      <c r="AZ367" s="14"/>
      <c r="BA367" s="14"/>
      <c r="BB367" s="14"/>
      <c r="BC367" s="14"/>
      <c r="BD367" s="14"/>
      <c r="BE367" s="14"/>
      <c r="BF367" s="14"/>
      <c r="BG367" s="14"/>
      <c r="BH367" s="14"/>
    </row>
    <row r="368" spans="1:60" s="13" customFormat="1" x14ac:dyDescent="0.25">
      <c r="A368" s="14"/>
      <c r="B368" s="14"/>
      <c r="C368" s="14"/>
      <c r="D368" s="14"/>
      <c r="E368" s="14"/>
      <c r="F368" s="14"/>
      <c r="G368" s="84"/>
      <c r="H368" s="14"/>
      <c r="I368" s="14"/>
      <c r="J368" s="14"/>
      <c r="K368" s="14"/>
      <c r="L368" s="14"/>
      <c r="M368" s="84"/>
      <c r="N368" s="14"/>
      <c r="O368" s="14"/>
      <c r="P368" s="14"/>
      <c r="Q368" s="14"/>
      <c r="R368" s="14"/>
      <c r="S368" s="84"/>
      <c r="T368" s="14"/>
      <c r="U368" s="14"/>
      <c r="V368" s="14"/>
      <c r="W368" s="14"/>
      <c r="X368" s="14"/>
      <c r="Y368" s="84"/>
      <c r="Z368" s="14"/>
      <c r="AA368" s="14"/>
      <c r="AB368" s="14"/>
      <c r="AC368" s="14"/>
      <c r="AD368" s="14"/>
      <c r="AE368" s="84"/>
      <c r="AF368" s="14"/>
      <c r="AG368" s="14"/>
      <c r="AH368" s="14"/>
      <c r="AI368" s="14"/>
      <c r="AJ368" s="14"/>
      <c r="AK368" s="84"/>
      <c r="AL368" s="14"/>
      <c r="AM368" s="14"/>
      <c r="AN368" s="14"/>
      <c r="AO368" s="14"/>
      <c r="AP368" s="14"/>
      <c r="AQ368" s="84"/>
      <c r="AR368" s="14"/>
      <c r="AS368" s="14"/>
      <c r="AT368" s="14"/>
      <c r="AU368" s="14"/>
      <c r="AV368" s="14"/>
      <c r="AW368" s="14"/>
      <c r="AX368" s="14"/>
      <c r="AY368" s="14"/>
      <c r="AZ368" s="14"/>
      <c r="BA368" s="14"/>
      <c r="BB368" s="14"/>
      <c r="BC368" s="14"/>
      <c r="BD368" s="14"/>
      <c r="BE368" s="14"/>
      <c r="BF368" s="14"/>
      <c r="BG368" s="14"/>
      <c r="BH368" s="14"/>
    </row>
    <row r="369" spans="1:60" s="13" customFormat="1" x14ac:dyDescent="0.25">
      <c r="A369" s="14"/>
      <c r="B369" s="14"/>
      <c r="C369" s="14"/>
      <c r="D369" s="14"/>
      <c r="E369" s="14"/>
      <c r="F369" s="14"/>
      <c r="G369" s="84"/>
      <c r="H369" s="14"/>
      <c r="I369" s="14"/>
      <c r="J369" s="14"/>
      <c r="K369" s="14"/>
      <c r="L369" s="14"/>
      <c r="M369" s="84"/>
      <c r="N369" s="14"/>
      <c r="O369" s="14"/>
      <c r="P369" s="14"/>
      <c r="Q369" s="14"/>
      <c r="R369" s="14"/>
      <c r="S369" s="84"/>
      <c r="T369" s="14"/>
      <c r="U369" s="14"/>
      <c r="V369" s="14"/>
      <c r="W369" s="14"/>
      <c r="X369" s="14"/>
      <c r="Y369" s="84"/>
      <c r="Z369" s="14"/>
      <c r="AA369" s="14"/>
      <c r="AB369" s="14"/>
      <c r="AC369" s="14"/>
      <c r="AD369" s="14"/>
      <c r="AE369" s="84"/>
      <c r="AF369" s="14"/>
      <c r="AG369" s="14"/>
      <c r="AH369" s="14"/>
      <c r="AI369" s="14"/>
      <c r="AJ369" s="14"/>
      <c r="AK369" s="84"/>
      <c r="AL369" s="14"/>
      <c r="AM369" s="14"/>
      <c r="AN369" s="14"/>
      <c r="AO369" s="14"/>
      <c r="AP369" s="14"/>
      <c r="AQ369" s="84"/>
      <c r="AR369" s="14"/>
      <c r="AS369" s="14"/>
      <c r="AT369" s="14"/>
      <c r="AU369" s="14"/>
      <c r="AV369" s="14"/>
      <c r="AW369" s="14"/>
      <c r="AX369" s="14"/>
      <c r="AY369" s="14"/>
      <c r="AZ369" s="14"/>
      <c r="BA369" s="14"/>
      <c r="BB369" s="14"/>
      <c r="BC369" s="14"/>
      <c r="BD369" s="14"/>
      <c r="BE369" s="14"/>
      <c r="BF369" s="14"/>
      <c r="BG369" s="14"/>
      <c r="BH369" s="14"/>
    </row>
    <row r="370" spans="1:60" s="13" customFormat="1" x14ac:dyDescent="0.25">
      <c r="A370" s="14"/>
      <c r="B370" s="14"/>
      <c r="C370" s="14"/>
      <c r="D370" s="14"/>
      <c r="E370" s="14"/>
      <c r="F370" s="14"/>
      <c r="G370" s="84"/>
      <c r="H370" s="14"/>
      <c r="I370" s="14"/>
      <c r="J370" s="14"/>
      <c r="K370" s="14"/>
      <c r="L370" s="14"/>
      <c r="M370" s="84"/>
      <c r="N370" s="14"/>
      <c r="O370" s="14"/>
      <c r="P370" s="14"/>
      <c r="Q370" s="14"/>
      <c r="R370" s="14"/>
      <c r="S370" s="84"/>
      <c r="T370" s="14"/>
      <c r="U370" s="14"/>
      <c r="V370" s="14"/>
      <c r="W370" s="14"/>
      <c r="X370" s="14"/>
      <c r="Y370" s="84"/>
      <c r="Z370" s="14"/>
      <c r="AA370" s="14"/>
      <c r="AB370" s="14"/>
      <c r="AC370" s="14"/>
      <c r="AD370" s="14"/>
      <c r="AE370" s="84"/>
      <c r="AF370" s="14"/>
      <c r="AG370" s="14"/>
      <c r="AH370" s="14"/>
      <c r="AI370" s="14"/>
      <c r="AJ370" s="14"/>
      <c r="AK370" s="84"/>
      <c r="AL370" s="14"/>
      <c r="AM370" s="14"/>
      <c r="AN370" s="14"/>
      <c r="AO370" s="14"/>
      <c r="AP370" s="14"/>
      <c r="AQ370" s="84"/>
      <c r="AR370" s="14"/>
      <c r="AS370" s="14"/>
      <c r="AT370" s="14"/>
      <c r="AU370" s="14"/>
      <c r="AV370" s="14"/>
      <c r="AW370" s="14"/>
      <c r="AX370" s="14"/>
      <c r="AY370" s="14"/>
      <c r="AZ370" s="14"/>
      <c r="BA370" s="14"/>
      <c r="BB370" s="14"/>
      <c r="BC370" s="14"/>
      <c r="BD370" s="14"/>
      <c r="BE370" s="14"/>
      <c r="BF370" s="14"/>
      <c r="BG370" s="14"/>
      <c r="BH370" s="14"/>
    </row>
    <row r="371" spans="1:60" s="13" customFormat="1" x14ac:dyDescent="0.25">
      <c r="A371" s="14"/>
      <c r="B371" s="14"/>
      <c r="C371" s="14"/>
      <c r="D371" s="14"/>
      <c r="E371" s="14"/>
      <c r="F371" s="14"/>
      <c r="G371" s="84"/>
      <c r="H371" s="14"/>
      <c r="I371" s="14"/>
      <c r="J371" s="14"/>
      <c r="K371" s="14"/>
      <c r="L371" s="14"/>
      <c r="M371" s="84"/>
      <c r="N371" s="14"/>
      <c r="O371" s="14"/>
      <c r="P371" s="14"/>
      <c r="Q371" s="14"/>
      <c r="R371" s="14"/>
      <c r="S371" s="84"/>
      <c r="T371" s="14"/>
      <c r="U371" s="14"/>
      <c r="V371" s="14"/>
      <c r="W371" s="14"/>
      <c r="X371" s="14"/>
      <c r="Y371" s="84"/>
      <c r="Z371" s="14"/>
      <c r="AA371" s="14"/>
      <c r="AB371" s="14"/>
      <c r="AC371" s="14"/>
      <c r="AD371" s="14"/>
      <c r="AE371" s="84"/>
      <c r="AF371" s="14"/>
      <c r="AG371" s="14"/>
      <c r="AH371" s="14"/>
      <c r="AI371" s="14"/>
      <c r="AJ371" s="14"/>
      <c r="AK371" s="84"/>
      <c r="AL371" s="14"/>
      <c r="AM371" s="14"/>
      <c r="AN371" s="14"/>
      <c r="AO371" s="14"/>
      <c r="AP371" s="14"/>
      <c r="AQ371" s="84"/>
      <c r="AR371" s="14"/>
      <c r="AS371" s="14"/>
      <c r="AT371" s="14"/>
      <c r="AU371" s="14"/>
      <c r="AV371" s="14"/>
      <c r="AW371" s="14"/>
      <c r="AX371" s="14"/>
      <c r="AY371" s="14"/>
      <c r="AZ371" s="14"/>
      <c r="BA371" s="14"/>
      <c r="BB371" s="14"/>
      <c r="BC371" s="14"/>
      <c r="BD371" s="14"/>
      <c r="BE371" s="14"/>
      <c r="BF371" s="14"/>
      <c r="BG371" s="14"/>
      <c r="BH371" s="14"/>
    </row>
    <row r="372" spans="1:60" s="13" customFormat="1" x14ac:dyDescent="0.25">
      <c r="A372" s="14"/>
      <c r="B372" s="14"/>
      <c r="C372" s="14"/>
      <c r="D372" s="14"/>
      <c r="E372" s="14"/>
      <c r="F372" s="14"/>
      <c r="G372" s="84"/>
      <c r="H372" s="14"/>
      <c r="I372" s="14"/>
      <c r="J372" s="14"/>
      <c r="K372" s="14"/>
      <c r="L372" s="14"/>
      <c r="M372" s="84"/>
      <c r="N372" s="14"/>
      <c r="O372" s="14"/>
      <c r="P372" s="14"/>
      <c r="Q372" s="14"/>
      <c r="R372" s="14"/>
      <c r="S372" s="84"/>
      <c r="T372" s="14"/>
      <c r="U372" s="14"/>
      <c r="V372" s="14"/>
      <c r="W372" s="14"/>
      <c r="X372" s="14"/>
      <c r="Y372" s="84"/>
      <c r="Z372" s="14"/>
      <c r="AA372" s="14"/>
      <c r="AB372" s="14"/>
      <c r="AC372" s="14"/>
      <c r="AD372" s="14"/>
      <c r="AE372" s="84"/>
      <c r="AF372" s="14"/>
      <c r="AG372" s="14"/>
      <c r="AH372" s="14"/>
      <c r="AI372" s="14"/>
      <c r="AJ372" s="14"/>
      <c r="AK372" s="84"/>
      <c r="AL372" s="14"/>
      <c r="AM372" s="14"/>
      <c r="AN372" s="14"/>
      <c r="AO372" s="14"/>
      <c r="AP372" s="14"/>
      <c r="AQ372" s="84"/>
      <c r="AR372" s="14"/>
      <c r="AS372" s="14"/>
      <c r="AT372" s="14"/>
      <c r="AU372" s="14"/>
      <c r="AV372" s="14"/>
      <c r="AW372" s="14"/>
      <c r="AX372" s="14"/>
      <c r="AY372" s="14"/>
      <c r="AZ372" s="14"/>
      <c r="BA372" s="14"/>
      <c r="BB372" s="14"/>
      <c r="BC372" s="14"/>
      <c r="BD372" s="14"/>
      <c r="BE372" s="14"/>
      <c r="BF372" s="14"/>
      <c r="BG372" s="14"/>
      <c r="BH372" s="14"/>
    </row>
    <row r="373" spans="1:60" s="13" customFormat="1" x14ac:dyDescent="0.25">
      <c r="A373" s="14"/>
      <c r="B373" s="14"/>
      <c r="C373" s="14"/>
      <c r="D373" s="14"/>
      <c r="E373" s="14"/>
      <c r="F373" s="14"/>
      <c r="G373" s="84"/>
      <c r="H373" s="14"/>
      <c r="I373" s="14"/>
      <c r="J373" s="14"/>
      <c r="K373" s="14"/>
      <c r="L373" s="14"/>
      <c r="M373" s="84"/>
      <c r="N373" s="14"/>
      <c r="O373" s="14"/>
      <c r="P373" s="14"/>
      <c r="Q373" s="14"/>
      <c r="R373" s="14"/>
      <c r="S373" s="84"/>
      <c r="T373" s="14"/>
      <c r="U373" s="14"/>
      <c r="V373" s="14"/>
      <c r="W373" s="14"/>
      <c r="X373" s="14"/>
      <c r="Y373" s="84"/>
      <c r="Z373" s="14"/>
      <c r="AA373" s="14"/>
      <c r="AB373" s="14"/>
      <c r="AC373" s="14"/>
      <c r="AD373" s="14"/>
      <c r="AE373" s="84"/>
      <c r="AF373" s="14"/>
      <c r="AG373" s="14"/>
      <c r="AH373" s="14"/>
      <c r="AI373" s="14"/>
      <c r="AJ373" s="14"/>
      <c r="AK373" s="84"/>
      <c r="AL373" s="14"/>
      <c r="AM373" s="14"/>
      <c r="AN373" s="14"/>
      <c r="AO373" s="14"/>
      <c r="AP373" s="14"/>
      <c r="AQ373" s="84"/>
      <c r="AR373" s="14"/>
      <c r="AS373" s="14"/>
      <c r="AT373" s="14"/>
      <c r="AU373" s="14"/>
      <c r="AV373" s="14"/>
      <c r="AW373" s="14"/>
      <c r="AX373" s="14"/>
      <c r="AY373" s="14"/>
      <c r="AZ373" s="14"/>
      <c r="BA373" s="14"/>
      <c r="BB373" s="14"/>
      <c r="BC373" s="14"/>
      <c r="BD373" s="14"/>
      <c r="BE373" s="14"/>
      <c r="BF373" s="14"/>
      <c r="BG373" s="14"/>
      <c r="BH373" s="14"/>
    </row>
    <row r="374" spans="1:60" s="13" customFormat="1" x14ac:dyDescent="0.25">
      <c r="A374" s="14"/>
      <c r="B374" s="14"/>
      <c r="C374" s="14"/>
      <c r="D374" s="14"/>
      <c r="E374" s="14"/>
      <c r="F374" s="14"/>
      <c r="G374" s="84"/>
      <c r="H374" s="14"/>
      <c r="I374" s="14"/>
      <c r="J374" s="14"/>
      <c r="K374" s="14"/>
      <c r="L374" s="14"/>
      <c r="M374" s="84"/>
      <c r="N374" s="14"/>
      <c r="O374" s="14"/>
      <c r="P374" s="14"/>
      <c r="Q374" s="14"/>
      <c r="R374" s="14"/>
      <c r="S374" s="84"/>
      <c r="T374" s="14"/>
      <c r="U374" s="14"/>
      <c r="V374" s="14"/>
      <c r="W374" s="14"/>
      <c r="X374" s="14"/>
      <c r="Y374" s="84"/>
      <c r="Z374" s="14"/>
      <c r="AA374" s="14"/>
      <c r="AB374" s="14"/>
      <c r="AC374" s="14"/>
      <c r="AD374" s="14"/>
      <c r="AE374" s="84"/>
      <c r="AF374" s="14"/>
      <c r="AG374" s="14"/>
      <c r="AH374" s="14"/>
      <c r="AI374" s="14"/>
      <c r="AJ374" s="14"/>
      <c r="AK374" s="84"/>
      <c r="AL374" s="14"/>
      <c r="AM374" s="14"/>
      <c r="AN374" s="14"/>
      <c r="AO374" s="14"/>
      <c r="AP374" s="14"/>
      <c r="AQ374" s="84"/>
      <c r="AR374" s="14"/>
      <c r="AS374" s="14"/>
      <c r="AT374" s="14"/>
      <c r="AU374" s="14"/>
      <c r="AV374" s="14"/>
      <c r="AW374" s="14"/>
      <c r="AX374" s="14"/>
      <c r="AY374" s="14"/>
      <c r="AZ374" s="14"/>
      <c r="BA374" s="14"/>
      <c r="BB374" s="14"/>
      <c r="BC374" s="14"/>
      <c r="BD374" s="14"/>
      <c r="BE374" s="14"/>
      <c r="BF374" s="14"/>
      <c r="BG374" s="14"/>
      <c r="BH374" s="14"/>
    </row>
    <row r="375" spans="1:60" s="13" customFormat="1" x14ac:dyDescent="0.25">
      <c r="A375" s="14"/>
      <c r="B375" s="14"/>
      <c r="C375" s="14"/>
      <c r="D375" s="14"/>
      <c r="E375" s="14"/>
      <c r="F375" s="14"/>
      <c r="G375" s="84"/>
      <c r="H375" s="14"/>
      <c r="I375" s="14"/>
      <c r="J375" s="14"/>
      <c r="K375" s="14"/>
      <c r="L375" s="14"/>
      <c r="M375" s="84"/>
      <c r="N375" s="14"/>
      <c r="O375" s="14"/>
      <c r="P375" s="14"/>
      <c r="Q375" s="14"/>
      <c r="R375" s="14"/>
      <c r="S375" s="84"/>
      <c r="T375" s="14"/>
      <c r="U375" s="14"/>
      <c r="V375" s="14"/>
      <c r="W375" s="14"/>
      <c r="X375" s="14"/>
      <c r="Y375" s="84"/>
      <c r="Z375" s="14"/>
      <c r="AA375" s="14"/>
      <c r="AB375" s="14"/>
      <c r="AC375" s="14"/>
      <c r="AD375" s="14"/>
      <c r="AE375" s="84"/>
      <c r="AF375" s="14"/>
      <c r="AG375" s="14"/>
      <c r="AH375" s="14"/>
      <c r="AI375" s="14"/>
      <c r="AJ375" s="14"/>
      <c r="AK375" s="84"/>
      <c r="AL375" s="14"/>
      <c r="AM375" s="14"/>
      <c r="AN375" s="14"/>
      <c r="AO375" s="14"/>
      <c r="AP375" s="14"/>
      <c r="AQ375" s="84"/>
      <c r="AR375" s="14"/>
      <c r="AS375" s="14"/>
      <c r="AT375" s="14"/>
      <c r="AU375" s="14"/>
      <c r="AV375" s="14"/>
      <c r="AW375" s="14"/>
      <c r="AX375" s="14"/>
      <c r="AY375" s="14"/>
      <c r="AZ375" s="14"/>
      <c r="BA375" s="14"/>
      <c r="BB375" s="14"/>
      <c r="BC375" s="14"/>
      <c r="BD375" s="14"/>
      <c r="BE375" s="14"/>
      <c r="BF375" s="14"/>
      <c r="BG375" s="14"/>
      <c r="BH375" s="14"/>
    </row>
    <row r="376" spans="1:60" s="13" customFormat="1" x14ac:dyDescent="0.25">
      <c r="A376" s="14"/>
      <c r="B376" s="14"/>
      <c r="C376" s="14"/>
      <c r="D376" s="14"/>
      <c r="E376" s="14"/>
      <c r="F376" s="14"/>
      <c r="G376" s="84"/>
      <c r="H376" s="14"/>
      <c r="I376" s="14"/>
      <c r="J376" s="14"/>
      <c r="K376" s="14"/>
      <c r="L376" s="14"/>
      <c r="M376" s="84"/>
      <c r="N376" s="14"/>
      <c r="O376" s="14"/>
      <c r="P376" s="14"/>
      <c r="Q376" s="14"/>
      <c r="R376" s="14"/>
      <c r="S376" s="84"/>
      <c r="T376" s="14"/>
      <c r="U376" s="14"/>
      <c r="V376" s="14"/>
      <c r="W376" s="14"/>
      <c r="X376" s="14"/>
      <c r="Y376" s="84"/>
      <c r="Z376" s="14"/>
      <c r="AA376" s="14"/>
      <c r="AB376" s="14"/>
      <c r="AC376" s="14"/>
      <c r="AD376" s="14"/>
      <c r="AE376" s="84"/>
      <c r="AF376" s="14"/>
      <c r="AG376" s="14"/>
      <c r="AH376" s="14"/>
      <c r="AI376" s="14"/>
      <c r="AJ376" s="14"/>
      <c r="AK376" s="84"/>
      <c r="AL376" s="14"/>
      <c r="AM376" s="14"/>
      <c r="AN376" s="14"/>
      <c r="AO376" s="14"/>
      <c r="AP376" s="14"/>
      <c r="AQ376" s="84"/>
      <c r="AR376" s="14"/>
      <c r="AS376" s="14"/>
      <c r="AT376" s="14"/>
      <c r="AU376" s="14"/>
      <c r="AV376" s="14"/>
      <c r="AW376" s="14"/>
      <c r="AX376" s="14"/>
      <c r="AY376" s="14"/>
      <c r="AZ376" s="14"/>
      <c r="BA376" s="14"/>
      <c r="BB376" s="14"/>
      <c r="BC376" s="14"/>
      <c r="BD376" s="14"/>
      <c r="BE376" s="14"/>
      <c r="BF376" s="14"/>
      <c r="BG376" s="14"/>
      <c r="BH376" s="14"/>
    </row>
    <row r="377" spans="1:60" s="13" customFormat="1" x14ac:dyDescent="0.25">
      <c r="A377" s="14"/>
      <c r="B377" s="14"/>
      <c r="C377" s="14"/>
      <c r="D377" s="14"/>
      <c r="E377" s="14"/>
      <c r="F377" s="14"/>
      <c r="G377" s="84"/>
      <c r="H377" s="14"/>
      <c r="I377" s="14"/>
      <c r="J377" s="14"/>
      <c r="K377" s="14"/>
      <c r="L377" s="14"/>
      <c r="M377" s="84"/>
      <c r="N377" s="14"/>
      <c r="O377" s="14"/>
      <c r="P377" s="14"/>
      <c r="Q377" s="14"/>
      <c r="R377" s="14"/>
      <c r="S377" s="84"/>
      <c r="T377" s="14"/>
      <c r="U377" s="14"/>
      <c r="V377" s="14"/>
      <c r="W377" s="14"/>
      <c r="X377" s="14"/>
      <c r="Y377" s="84"/>
      <c r="Z377" s="14"/>
      <c r="AA377" s="14"/>
      <c r="AB377" s="14"/>
      <c r="AC377" s="14"/>
      <c r="AD377" s="14"/>
      <c r="AE377" s="84"/>
      <c r="AF377" s="14"/>
      <c r="AG377" s="14"/>
      <c r="AH377" s="14"/>
      <c r="AI377" s="14"/>
      <c r="AJ377" s="14"/>
      <c r="AK377" s="84"/>
      <c r="AL377" s="14"/>
      <c r="AM377" s="14"/>
      <c r="AN377" s="14"/>
      <c r="AO377" s="14"/>
      <c r="AP377" s="14"/>
      <c r="AQ377" s="84"/>
      <c r="AR377" s="14"/>
      <c r="AS377" s="14"/>
      <c r="AT377" s="14"/>
      <c r="AU377" s="14"/>
      <c r="AV377" s="14"/>
      <c r="AW377" s="14"/>
      <c r="AX377" s="14"/>
      <c r="AY377" s="14"/>
      <c r="AZ377" s="14"/>
      <c r="BA377" s="14"/>
      <c r="BB377" s="14"/>
      <c r="BC377" s="14"/>
      <c r="BD377" s="14"/>
      <c r="BE377" s="14"/>
      <c r="BF377" s="14"/>
      <c r="BG377" s="14"/>
      <c r="BH377" s="14"/>
    </row>
    <row r="378" spans="1:60" s="13" customFormat="1" x14ac:dyDescent="0.25">
      <c r="A378" s="14"/>
      <c r="B378" s="14"/>
      <c r="C378" s="14"/>
      <c r="D378" s="14"/>
      <c r="E378" s="14"/>
      <c r="F378" s="14"/>
      <c r="G378" s="84"/>
      <c r="H378" s="14"/>
      <c r="I378" s="14"/>
      <c r="J378" s="14"/>
      <c r="K378" s="14"/>
      <c r="L378" s="14"/>
      <c r="M378" s="84"/>
      <c r="N378" s="14"/>
      <c r="O378" s="14"/>
      <c r="P378" s="14"/>
      <c r="Q378" s="14"/>
      <c r="R378" s="14"/>
      <c r="S378" s="84"/>
      <c r="T378" s="14"/>
      <c r="U378" s="14"/>
      <c r="V378" s="14"/>
      <c r="W378" s="14"/>
      <c r="X378" s="14"/>
      <c r="Y378" s="84"/>
      <c r="Z378" s="14"/>
      <c r="AA378" s="14"/>
      <c r="AB378" s="14"/>
      <c r="AC378" s="14"/>
      <c r="AD378" s="14"/>
      <c r="AE378" s="84"/>
      <c r="AF378" s="14"/>
      <c r="AG378" s="14"/>
      <c r="AH378" s="14"/>
      <c r="AI378" s="14"/>
      <c r="AJ378" s="14"/>
      <c r="AK378" s="84"/>
      <c r="AL378" s="14"/>
      <c r="AM378" s="14"/>
      <c r="AN378" s="14"/>
      <c r="AO378" s="14"/>
      <c r="AP378" s="14"/>
      <c r="AQ378" s="84"/>
      <c r="AR378" s="14"/>
      <c r="AS378" s="14"/>
      <c r="AT378" s="14"/>
      <c r="AU378" s="14"/>
      <c r="AV378" s="14"/>
      <c r="AW378" s="14"/>
      <c r="AX378" s="14"/>
      <c r="AY378" s="14"/>
      <c r="AZ378" s="14"/>
      <c r="BA378" s="14"/>
      <c r="BB378" s="14"/>
      <c r="BC378" s="14"/>
      <c r="BD378" s="14"/>
      <c r="BE378" s="14"/>
      <c r="BF378" s="14"/>
      <c r="BG378" s="14"/>
      <c r="BH378" s="14"/>
    </row>
    <row r="379" spans="1:60" s="13" customFormat="1" x14ac:dyDescent="0.25">
      <c r="A379" s="14"/>
      <c r="B379" s="14"/>
      <c r="C379" s="14"/>
      <c r="D379" s="14"/>
      <c r="E379" s="14"/>
      <c r="F379" s="14"/>
      <c r="G379" s="84"/>
      <c r="H379" s="14"/>
      <c r="I379" s="14"/>
      <c r="J379" s="14"/>
      <c r="K379" s="14"/>
      <c r="L379" s="14"/>
      <c r="M379" s="84"/>
      <c r="N379" s="14"/>
      <c r="O379" s="14"/>
      <c r="P379" s="14"/>
      <c r="Q379" s="14"/>
      <c r="R379" s="14"/>
      <c r="S379" s="84"/>
      <c r="T379" s="14"/>
      <c r="U379" s="14"/>
      <c r="V379" s="14"/>
      <c r="W379" s="14"/>
      <c r="X379" s="14"/>
      <c r="Y379" s="84"/>
      <c r="Z379" s="14"/>
      <c r="AA379" s="14"/>
      <c r="AB379" s="14"/>
      <c r="AC379" s="14"/>
      <c r="AD379" s="14"/>
      <c r="AE379" s="84"/>
      <c r="AF379" s="14"/>
      <c r="AG379" s="14"/>
      <c r="AH379" s="14"/>
      <c r="AI379" s="14"/>
      <c r="AJ379" s="14"/>
      <c r="AK379" s="84"/>
      <c r="AL379" s="14"/>
      <c r="AM379" s="14"/>
      <c r="AN379" s="14"/>
      <c r="AO379" s="14"/>
      <c r="AP379" s="14"/>
      <c r="AQ379" s="84"/>
      <c r="AR379" s="14"/>
      <c r="AS379" s="14"/>
      <c r="AT379" s="14"/>
      <c r="AU379" s="14"/>
      <c r="AV379" s="14"/>
      <c r="AW379" s="14"/>
      <c r="AX379" s="14"/>
      <c r="AY379" s="14"/>
      <c r="AZ379" s="14"/>
      <c r="BA379" s="14"/>
      <c r="BB379" s="14"/>
      <c r="BC379" s="14"/>
      <c r="BD379" s="14"/>
      <c r="BE379" s="14"/>
      <c r="BF379" s="14"/>
      <c r="BG379" s="14"/>
      <c r="BH379" s="14"/>
    </row>
    <row r="380" spans="1:60" s="13" customFormat="1" x14ac:dyDescent="0.25">
      <c r="A380" s="14"/>
      <c r="B380" s="14"/>
      <c r="C380" s="14"/>
      <c r="D380" s="14"/>
      <c r="E380" s="14"/>
      <c r="F380" s="14"/>
      <c r="G380" s="84"/>
      <c r="H380" s="14"/>
      <c r="I380" s="14"/>
      <c r="J380" s="14"/>
      <c r="K380" s="14"/>
      <c r="L380" s="14"/>
      <c r="M380" s="84"/>
      <c r="N380" s="14"/>
      <c r="O380" s="14"/>
      <c r="P380" s="14"/>
      <c r="Q380" s="14"/>
      <c r="R380" s="14"/>
      <c r="S380" s="84"/>
      <c r="T380" s="14"/>
      <c r="U380" s="14"/>
      <c r="V380" s="14"/>
      <c r="W380" s="14"/>
      <c r="X380" s="14"/>
      <c r="Y380" s="84"/>
      <c r="Z380" s="14"/>
      <c r="AA380" s="14"/>
      <c r="AB380" s="14"/>
      <c r="AC380" s="14"/>
      <c r="AD380" s="14"/>
      <c r="AE380" s="84"/>
      <c r="AF380" s="14"/>
      <c r="AG380" s="14"/>
      <c r="AH380" s="14"/>
      <c r="AI380" s="14"/>
      <c r="AJ380" s="14"/>
      <c r="AK380" s="84"/>
      <c r="AL380" s="14"/>
      <c r="AM380" s="14"/>
      <c r="AN380" s="14"/>
      <c r="AO380" s="14"/>
      <c r="AP380" s="14"/>
      <c r="AQ380" s="84"/>
      <c r="AR380" s="14"/>
      <c r="AS380" s="14"/>
      <c r="AT380" s="14"/>
      <c r="AU380" s="14"/>
      <c r="AV380" s="14"/>
      <c r="AW380" s="14"/>
      <c r="AX380" s="14"/>
      <c r="AY380" s="14"/>
      <c r="AZ380" s="14"/>
      <c r="BA380" s="14"/>
      <c r="BB380" s="14"/>
      <c r="BC380" s="14"/>
      <c r="BD380" s="14"/>
      <c r="BE380" s="14"/>
      <c r="BF380" s="14"/>
      <c r="BG380" s="14"/>
      <c r="BH380" s="14"/>
    </row>
    <row r="381" spans="1:60" s="13" customFormat="1" x14ac:dyDescent="0.25">
      <c r="A381" s="14"/>
      <c r="B381" s="14"/>
      <c r="C381" s="14"/>
      <c r="D381" s="14"/>
      <c r="E381" s="14"/>
      <c r="F381" s="14"/>
      <c r="G381" s="84"/>
      <c r="H381" s="14"/>
      <c r="I381" s="14"/>
      <c r="J381" s="14"/>
      <c r="K381" s="14"/>
      <c r="L381" s="14"/>
      <c r="M381" s="84"/>
      <c r="N381" s="14"/>
      <c r="O381" s="14"/>
      <c r="P381" s="14"/>
      <c r="Q381" s="14"/>
      <c r="R381" s="14"/>
      <c r="S381" s="84"/>
      <c r="T381" s="14"/>
      <c r="U381" s="14"/>
      <c r="V381" s="14"/>
      <c r="W381" s="14"/>
      <c r="X381" s="14"/>
      <c r="Y381" s="84"/>
      <c r="Z381" s="14"/>
      <c r="AA381" s="14"/>
      <c r="AB381" s="14"/>
      <c r="AC381" s="14"/>
      <c r="AD381" s="14"/>
      <c r="AE381" s="84"/>
      <c r="AF381" s="14"/>
      <c r="AG381" s="14"/>
      <c r="AH381" s="14"/>
      <c r="AI381" s="14"/>
      <c r="AJ381" s="14"/>
      <c r="AK381" s="84"/>
      <c r="AL381" s="14"/>
      <c r="AM381" s="14"/>
      <c r="AN381" s="14"/>
      <c r="AO381" s="14"/>
      <c r="AP381" s="14"/>
      <c r="AQ381" s="84"/>
      <c r="AR381" s="14"/>
      <c r="AS381" s="14"/>
      <c r="AT381" s="14"/>
      <c r="AU381" s="14"/>
      <c r="AV381" s="14"/>
      <c r="AW381" s="14"/>
      <c r="AX381" s="14"/>
      <c r="AY381" s="14"/>
      <c r="AZ381" s="14"/>
      <c r="BA381" s="14"/>
      <c r="BB381" s="14"/>
      <c r="BC381" s="14"/>
      <c r="BD381" s="14"/>
      <c r="BE381" s="14"/>
      <c r="BF381" s="14"/>
      <c r="BG381" s="14"/>
      <c r="BH381" s="14"/>
    </row>
    <row r="382" spans="1:60" s="13" customFormat="1" x14ac:dyDescent="0.25">
      <c r="A382" s="14"/>
      <c r="B382" s="14"/>
      <c r="C382" s="14"/>
      <c r="D382" s="14"/>
      <c r="E382" s="14"/>
      <c r="F382" s="14"/>
      <c r="G382" s="84"/>
      <c r="H382" s="14"/>
      <c r="I382" s="14"/>
      <c r="J382" s="14"/>
      <c r="K382" s="14"/>
      <c r="L382" s="14"/>
      <c r="M382" s="84"/>
      <c r="N382" s="14"/>
      <c r="O382" s="14"/>
      <c r="P382" s="14"/>
      <c r="Q382" s="14"/>
      <c r="R382" s="14"/>
      <c r="S382" s="84"/>
      <c r="T382" s="14"/>
      <c r="U382" s="14"/>
      <c r="V382" s="14"/>
      <c r="W382" s="14"/>
      <c r="X382" s="14"/>
      <c r="Y382" s="84"/>
      <c r="Z382" s="14"/>
      <c r="AA382" s="14"/>
      <c r="AB382" s="14"/>
      <c r="AC382" s="14"/>
      <c r="AD382" s="14"/>
      <c r="AE382" s="84"/>
      <c r="AF382" s="14"/>
      <c r="AG382" s="14"/>
      <c r="AH382" s="14"/>
      <c r="AI382" s="14"/>
      <c r="AJ382" s="14"/>
      <c r="AK382" s="84"/>
      <c r="AL382" s="14"/>
      <c r="AM382" s="14"/>
      <c r="AN382" s="14"/>
      <c r="AO382" s="14"/>
      <c r="AP382" s="14"/>
      <c r="AQ382" s="84"/>
      <c r="AR382" s="14"/>
      <c r="AS382" s="14"/>
      <c r="AT382" s="14"/>
      <c r="AU382" s="14"/>
      <c r="AV382" s="14"/>
      <c r="AW382" s="14"/>
      <c r="AX382" s="14"/>
      <c r="AY382" s="14"/>
      <c r="AZ382" s="14"/>
      <c r="BA382" s="14"/>
      <c r="BB382" s="14"/>
      <c r="BC382" s="14"/>
      <c r="BD382" s="14"/>
      <c r="BE382" s="14"/>
      <c r="BF382" s="14"/>
      <c r="BG382" s="14"/>
      <c r="BH382" s="14"/>
    </row>
    <row r="383" spans="1:60" s="13" customFormat="1" x14ac:dyDescent="0.25">
      <c r="A383" s="14"/>
      <c r="B383" s="14"/>
      <c r="C383" s="14"/>
      <c r="D383" s="14"/>
      <c r="E383" s="14"/>
      <c r="F383" s="14"/>
      <c r="G383" s="84"/>
      <c r="H383" s="14"/>
      <c r="I383" s="14"/>
      <c r="J383" s="14"/>
      <c r="K383" s="14"/>
      <c r="L383" s="14"/>
      <c r="M383" s="84"/>
      <c r="N383" s="14"/>
      <c r="O383" s="14"/>
      <c r="P383" s="14"/>
      <c r="Q383" s="14"/>
      <c r="R383" s="14"/>
      <c r="S383" s="84"/>
      <c r="T383" s="14"/>
      <c r="U383" s="14"/>
      <c r="V383" s="14"/>
      <c r="W383" s="14"/>
      <c r="X383" s="14"/>
      <c r="Y383" s="84"/>
      <c r="Z383" s="14"/>
      <c r="AA383" s="14"/>
      <c r="AB383" s="14"/>
      <c r="AC383" s="14"/>
      <c r="AD383" s="14"/>
      <c r="AE383" s="84"/>
      <c r="AF383" s="14"/>
      <c r="AG383" s="14"/>
      <c r="AH383" s="14"/>
      <c r="AI383" s="14"/>
      <c r="AJ383" s="14"/>
      <c r="AK383" s="84"/>
      <c r="AL383" s="14"/>
      <c r="AM383" s="14"/>
      <c r="AN383" s="14"/>
      <c r="AO383" s="14"/>
      <c r="AP383" s="14"/>
      <c r="AQ383" s="84"/>
      <c r="AR383" s="14"/>
      <c r="AS383" s="14"/>
      <c r="AT383" s="14"/>
      <c r="AU383" s="14"/>
      <c r="AV383" s="14"/>
      <c r="AW383" s="14"/>
      <c r="AX383" s="14"/>
      <c r="AY383" s="14"/>
      <c r="AZ383" s="14"/>
      <c r="BA383" s="14"/>
      <c r="BB383" s="14"/>
      <c r="BC383" s="14"/>
      <c r="BD383" s="14"/>
      <c r="BE383" s="14"/>
      <c r="BF383" s="14"/>
      <c r="BG383" s="14"/>
      <c r="BH383" s="14"/>
    </row>
    <row r="384" spans="1:60" s="13" customFormat="1" x14ac:dyDescent="0.25">
      <c r="A384" s="14"/>
      <c r="B384" s="14"/>
      <c r="C384" s="14"/>
      <c r="D384" s="14"/>
      <c r="E384" s="14"/>
      <c r="F384" s="14"/>
      <c r="G384" s="84"/>
      <c r="H384" s="14"/>
      <c r="I384" s="14"/>
      <c r="J384" s="14"/>
      <c r="K384" s="14"/>
      <c r="L384" s="14"/>
      <c r="M384" s="84"/>
      <c r="N384" s="14"/>
      <c r="O384" s="14"/>
      <c r="P384" s="14"/>
      <c r="Q384" s="14"/>
      <c r="R384" s="14"/>
      <c r="S384" s="84"/>
      <c r="T384" s="14"/>
      <c r="U384" s="14"/>
      <c r="V384" s="14"/>
      <c r="W384" s="14"/>
      <c r="X384" s="14"/>
      <c r="Y384" s="84"/>
      <c r="Z384" s="14"/>
      <c r="AA384" s="14"/>
      <c r="AB384" s="14"/>
      <c r="AC384" s="14"/>
      <c r="AD384" s="14"/>
      <c r="AE384" s="84"/>
      <c r="AF384" s="14"/>
      <c r="AG384" s="14"/>
      <c r="AH384" s="14"/>
      <c r="AI384" s="14"/>
      <c r="AJ384" s="14"/>
      <c r="AK384" s="84"/>
      <c r="AL384" s="14"/>
      <c r="AM384" s="14"/>
      <c r="AN384" s="14"/>
      <c r="AO384" s="14"/>
      <c r="AP384" s="14"/>
      <c r="AQ384" s="84"/>
      <c r="AR384" s="14"/>
      <c r="AS384" s="14"/>
      <c r="AT384" s="14"/>
      <c r="AU384" s="14"/>
      <c r="AV384" s="14"/>
      <c r="AW384" s="14"/>
      <c r="AX384" s="14"/>
      <c r="AY384" s="14"/>
      <c r="AZ384" s="14"/>
      <c r="BA384" s="14"/>
      <c r="BB384" s="14"/>
      <c r="BC384" s="14"/>
      <c r="BD384" s="14"/>
      <c r="BE384" s="14"/>
      <c r="BF384" s="14"/>
      <c r="BG384" s="14"/>
      <c r="BH384" s="14"/>
    </row>
    <row r="385" spans="1:60" s="13" customFormat="1" x14ac:dyDescent="0.25">
      <c r="A385" s="14"/>
      <c r="B385" s="14"/>
      <c r="C385" s="14"/>
      <c r="D385" s="14"/>
      <c r="E385" s="14"/>
      <c r="F385" s="14"/>
      <c r="G385" s="84"/>
      <c r="H385" s="14"/>
      <c r="I385" s="14"/>
      <c r="J385" s="14"/>
      <c r="K385" s="14"/>
      <c r="L385" s="14"/>
      <c r="M385" s="84"/>
      <c r="N385" s="14"/>
      <c r="O385" s="14"/>
      <c r="P385" s="14"/>
      <c r="Q385" s="14"/>
      <c r="R385" s="14"/>
      <c r="S385" s="84"/>
      <c r="T385" s="14"/>
      <c r="U385" s="14"/>
      <c r="V385" s="14"/>
      <c r="W385" s="14"/>
      <c r="X385" s="14"/>
      <c r="Y385" s="84"/>
      <c r="Z385" s="14"/>
      <c r="AA385" s="14"/>
      <c r="AB385" s="14"/>
      <c r="AC385" s="14"/>
      <c r="AD385" s="14"/>
      <c r="AE385" s="84"/>
      <c r="AF385" s="14"/>
      <c r="AG385" s="14"/>
      <c r="AH385" s="14"/>
      <c r="AI385" s="14"/>
      <c r="AJ385" s="14"/>
      <c r="AK385" s="84"/>
      <c r="AL385" s="14"/>
      <c r="AM385" s="14"/>
      <c r="AN385" s="14"/>
      <c r="AO385" s="14"/>
      <c r="AP385" s="14"/>
      <c r="AQ385" s="84"/>
      <c r="AR385" s="14"/>
      <c r="AS385" s="14"/>
      <c r="AT385" s="14"/>
      <c r="AU385" s="14"/>
      <c r="AV385" s="14"/>
      <c r="AW385" s="14"/>
      <c r="AX385" s="14"/>
      <c r="AY385" s="14"/>
      <c r="AZ385" s="14"/>
      <c r="BA385" s="14"/>
      <c r="BB385" s="14"/>
      <c r="BC385" s="14"/>
      <c r="BD385" s="14"/>
      <c r="BE385" s="14"/>
      <c r="BF385" s="14"/>
      <c r="BG385" s="14"/>
      <c r="BH385" s="14"/>
    </row>
    <row r="386" spans="1:60" s="13" customFormat="1" x14ac:dyDescent="0.25">
      <c r="A386" s="14"/>
      <c r="B386" s="14"/>
      <c r="C386" s="14"/>
      <c r="D386" s="14"/>
      <c r="E386" s="14"/>
      <c r="F386" s="14"/>
      <c r="G386" s="84"/>
      <c r="H386" s="14"/>
      <c r="I386" s="14"/>
      <c r="J386" s="14"/>
      <c r="K386" s="14"/>
      <c r="L386" s="14"/>
      <c r="M386" s="84"/>
      <c r="N386" s="14"/>
      <c r="O386" s="14"/>
      <c r="P386" s="14"/>
      <c r="Q386" s="14"/>
      <c r="R386" s="14"/>
      <c r="S386" s="84"/>
      <c r="T386" s="14"/>
      <c r="U386" s="14"/>
      <c r="V386" s="14"/>
      <c r="W386" s="14"/>
      <c r="X386" s="14"/>
      <c r="Y386" s="84"/>
      <c r="Z386" s="14"/>
      <c r="AA386" s="14"/>
      <c r="AB386" s="14"/>
      <c r="AC386" s="14"/>
      <c r="AD386" s="14"/>
      <c r="AE386" s="84"/>
      <c r="AF386" s="14"/>
      <c r="AG386" s="14"/>
      <c r="AH386" s="14"/>
      <c r="AI386" s="14"/>
      <c r="AJ386" s="14"/>
      <c r="AK386" s="84"/>
      <c r="AL386" s="14"/>
      <c r="AM386" s="14"/>
      <c r="AN386" s="14"/>
      <c r="AO386" s="14"/>
      <c r="AP386" s="14"/>
      <c r="AQ386" s="84"/>
      <c r="AR386" s="14"/>
      <c r="AS386" s="14"/>
      <c r="AT386" s="14"/>
      <c r="AU386" s="14"/>
      <c r="AV386" s="14"/>
      <c r="AW386" s="14"/>
      <c r="AX386" s="14"/>
      <c r="AY386" s="14"/>
      <c r="AZ386" s="14"/>
      <c r="BA386" s="14"/>
      <c r="BB386" s="14"/>
      <c r="BC386" s="14"/>
      <c r="BD386" s="14"/>
      <c r="BE386" s="14"/>
      <c r="BF386" s="14"/>
      <c r="BG386" s="14"/>
      <c r="BH386" s="14"/>
    </row>
    <row r="387" spans="1:60" s="13" customFormat="1" x14ac:dyDescent="0.25">
      <c r="A387" s="14"/>
      <c r="B387" s="14"/>
      <c r="C387" s="14"/>
      <c r="D387" s="14"/>
      <c r="E387" s="14"/>
      <c r="F387" s="14"/>
      <c r="G387" s="84"/>
      <c r="H387" s="14"/>
      <c r="I387" s="14"/>
      <c r="J387" s="14"/>
      <c r="K387" s="14"/>
      <c r="L387" s="14"/>
      <c r="M387" s="84"/>
      <c r="N387" s="14"/>
      <c r="O387" s="14"/>
      <c r="P387" s="14"/>
      <c r="Q387" s="14"/>
      <c r="R387" s="14"/>
      <c r="S387" s="84"/>
      <c r="T387" s="14"/>
      <c r="U387" s="14"/>
      <c r="V387" s="14"/>
      <c r="W387" s="14"/>
      <c r="X387" s="14"/>
      <c r="Y387" s="84"/>
      <c r="Z387" s="14"/>
      <c r="AA387" s="14"/>
      <c r="AB387" s="14"/>
      <c r="AC387" s="14"/>
      <c r="AD387" s="14"/>
      <c r="AE387" s="84"/>
      <c r="AF387" s="14"/>
      <c r="AG387" s="14"/>
      <c r="AH387" s="14"/>
      <c r="AI387" s="14"/>
      <c r="AJ387" s="14"/>
      <c r="AK387" s="84"/>
      <c r="AL387" s="14"/>
      <c r="AM387" s="14"/>
      <c r="AN387" s="14"/>
      <c r="AO387" s="14"/>
      <c r="AP387" s="14"/>
      <c r="AQ387" s="84"/>
      <c r="AR387" s="14"/>
      <c r="AS387" s="14"/>
      <c r="AT387" s="14"/>
      <c r="AU387" s="14"/>
      <c r="AV387" s="14"/>
      <c r="AW387" s="14"/>
      <c r="AX387" s="14"/>
      <c r="AY387" s="14"/>
      <c r="AZ387" s="14"/>
      <c r="BA387" s="14"/>
      <c r="BB387" s="14"/>
      <c r="BC387" s="14"/>
      <c r="BD387" s="14"/>
      <c r="BE387" s="14"/>
      <c r="BF387" s="14"/>
      <c r="BG387" s="14"/>
      <c r="BH387" s="14"/>
    </row>
    <row r="388" spans="1:60" s="13" customFormat="1" x14ac:dyDescent="0.25">
      <c r="A388" s="14"/>
      <c r="B388" s="14"/>
      <c r="C388" s="14"/>
      <c r="D388" s="14"/>
      <c r="E388" s="14"/>
      <c r="F388" s="14"/>
      <c r="G388" s="84"/>
      <c r="H388" s="14"/>
      <c r="I388" s="14"/>
      <c r="J388" s="14"/>
      <c r="K388" s="14"/>
      <c r="L388" s="14"/>
      <c r="M388" s="84"/>
      <c r="N388" s="14"/>
      <c r="O388" s="14"/>
      <c r="P388" s="14"/>
      <c r="Q388" s="14"/>
      <c r="R388" s="14"/>
      <c r="S388" s="84"/>
      <c r="T388" s="14"/>
      <c r="U388" s="14"/>
      <c r="V388" s="14"/>
      <c r="W388" s="14"/>
      <c r="X388" s="14"/>
      <c r="Y388" s="84"/>
      <c r="Z388" s="14"/>
      <c r="AA388" s="14"/>
      <c r="AB388" s="14"/>
      <c r="AC388" s="14"/>
      <c r="AD388" s="14"/>
      <c r="AE388" s="84"/>
      <c r="AF388" s="14"/>
      <c r="AG388" s="14"/>
      <c r="AH388" s="14"/>
      <c r="AI388" s="14"/>
      <c r="AJ388" s="14"/>
      <c r="AK388" s="84"/>
      <c r="AL388" s="14"/>
      <c r="AM388" s="14"/>
      <c r="AN388" s="14"/>
      <c r="AO388" s="14"/>
      <c r="AP388" s="14"/>
      <c r="AQ388" s="84"/>
      <c r="AR388" s="14"/>
      <c r="AS388" s="14"/>
      <c r="AT388" s="14"/>
      <c r="AU388" s="14"/>
      <c r="AV388" s="14"/>
      <c r="AW388" s="14"/>
      <c r="AX388" s="14"/>
      <c r="AY388" s="14"/>
      <c r="AZ388" s="14"/>
      <c r="BA388" s="14"/>
      <c r="BB388" s="14"/>
      <c r="BC388" s="14"/>
      <c r="BD388" s="14"/>
      <c r="BE388" s="14"/>
      <c r="BF388" s="14"/>
      <c r="BG388" s="14"/>
      <c r="BH388" s="14"/>
    </row>
    <row r="389" spans="1:60" s="13" customFormat="1" x14ac:dyDescent="0.25">
      <c r="A389" s="14"/>
      <c r="B389" s="14"/>
      <c r="C389" s="14"/>
      <c r="D389" s="14"/>
      <c r="E389" s="14"/>
      <c r="F389" s="14"/>
      <c r="G389" s="84"/>
      <c r="H389" s="14"/>
      <c r="I389" s="14"/>
      <c r="J389" s="14"/>
      <c r="K389" s="14"/>
      <c r="L389" s="14"/>
      <c r="M389" s="84"/>
      <c r="N389" s="14"/>
      <c r="O389" s="14"/>
      <c r="P389" s="14"/>
      <c r="Q389" s="14"/>
      <c r="R389" s="14"/>
      <c r="S389" s="84"/>
      <c r="T389" s="14"/>
      <c r="U389" s="14"/>
      <c r="V389" s="14"/>
      <c r="W389" s="14"/>
      <c r="X389" s="14"/>
      <c r="Y389" s="84"/>
      <c r="Z389" s="14"/>
      <c r="AA389" s="14"/>
      <c r="AB389" s="14"/>
      <c r="AC389" s="14"/>
      <c r="AD389" s="14"/>
      <c r="AE389" s="84"/>
      <c r="AF389" s="14"/>
      <c r="AG389" s="14"/>
      <c r="AH389" s="14"/>
      <c r="AI389" s="14"/>
      <c r="AJ389" s="14"/>
      <c r="AK389" s="84"/>
      <c r="AL389" s="14"/>
      <c r="AM389" s="14"/>
      <c r="AN389" s="14"/>
      <c r="AO389" s="14"/>
      <c r="AP389" s="14"/>
      <c r="AQ389" s="84"/>
      <c r="AR389" s="14"/>
      <c r="AS389" s="14"/>
      <c r="AT389" s="14"/>
      <c r="AU389" s="14"/>
      <c r="AV389" s="14"/>
      <c r="AW389" s="14"/>
      <c r="AX389" s="14"/>
      <c r="AY389" s="14"/>
      <c r="AZ389" s="14"/>
      <c r="BA389" s="14"/>
      <c r="BB389" s="14"/>
      <c r="BC389" s="14"/>
      <c r="BD389" s="14"/>
      <c r="BE389" s="14"/>
      <c r="BF389" s="14"/>
      <c r="BG389" s="14"/>
      <c r="BH389" s="14"/>
    </row>
    <row r="390" spans="1:60" s="13" customFormat="1" x14ac:dyDescent="0.25">
      <c r="A390" s="14"/>
      <c r="B390" s="14"/>
      <c r="C390" s="14"/>
      <c r="D390" s="14"/>
      <c r="E390" s="14"/>
      <c r="F390" s="14"/>
      <c r="G390" s="84"/>
      <c r="H390" s="14"/>
      <c r="I390" s="14"/>
      <c r="J390" s="14"/>
      <c r="K390" s="14"/>
      <c r="L390" s="14"/>
      <c r="M390" s="84"/>
      <c r="N390" s="14"/>
      <c r="O390" s="14"/>
      <c r="P390" s="14"/>
      <c r="Q390" s="14"/>
      <c r="R390" s="14"/>
      <c r="S390" s="84"/>
      <c r="T390" s="14"/>
      <c r="U390" s="14"/>
      <c r="V390" s="14"/>
      <c r="W390" s="14"/>
      <c r="X390" s="14"/>
      <c r="Y390" s="84"/>
      <c r="Z390" s="14"/>
      <c r="AA390" s="14"/>
      <c r="AB390" s="14"/>
      <c r="AC390" s="14"/>
      <c r="AD390" s="14"/>
      <c r="AE390" s="84"/>
      <c r="AF390" s="14"/>
      <c r="AG390" s="14"/>
      <c r="AH390" s="14"/>
      <c r="AI390" s="14"/>
      <c r="AJ390" s="14"/>
      <c r="AK390" s="84"/>
      <c r="AL390" s="14"/>
      <c r="AM390" s="14"/>
      <c r="AN390" s="14"/>
      <c r="AO390" s="14"/>
      <c r="AP390" s="14"/>
      <c r="AQ390" s="84"/>
      <c r="AR390" s="14"/>
      <c r="AS390" s="14"/>
      <c r="AT390" s="14"/>
      <c r="AU390" s="14"/>
      <c r="AV390" s="14"/>
      <c r="AW390" s="14"/>
      <c r="AX390" s="14"/>
      <c r="AY390" s="14"/>
      <c r="AZ390" s="14"/>
      <c r="BA390" s="14"/>
      <c r="BB390" s="14"/>
      <c r="BC390" s="14"/>
      <c r="BD390" s="14"/>
      <c r="BE390" s="14"/>
      <c r="BF390" s="14"/>
      <c r="BG390" s="14"/>
      <c r="BH390" s="14"/>
    </row>
    <row r="391" spans="1:60" s="13" customFormat="1" x14ac:dyDescent="0.25">
      <c r="A391" s="14"/>
      <c r="B391" s="14"/>
      <c r="C391" s="14"/>
      <c r="D391" s="14"/>
      <c r="E391" s="14"/>
      <c r="F391" s="14"/>
      <c r="G391" s="84"/>
      <c r="H391" s="14"/>
      <c r="I391" s="14"/>
      <c r="J391" s="14"/>
      <c r="K391" s="14"/>
      <c r="L391" s="14"/>
      <c r="M391" s="84"/>
      <c r="N391" s="14"/>
      <c r="O391" s="14"/>
      <c r="P391" s="14"/>
      <c r="Q391" s="14"/>
      <c r="R391" s="14"/>
      <c r="S391" s="84"/>
      <c r="T391" s="14"/>
      <c r="U391" s="14"/>
      <c r="V391" s="14"/>
      <c r="W391" s="14"/>
      <c r="X391" s="14"/>
      <c r="Y391" s="84"/>
      <c r="Z391" s="14"/>
      <c r="AA391" s="14"/>
      <c r="AB391" s="14"/>
      <c r="AC391" s="14"/>
      <c r="AD391" s="14"/>
      <c r="AE391" s="84"/>
      <c r="AF391" s="14"/>
      <c r="AG391" s="14"/>
      <c r="AH391" s="14"/>
      <c r="AI391" s="14"/>
      <c r="AJ391" s="14"/>
      <c r="AK391" s="84"/>
      <c r="AL391" s="14"/>
      <c r="AM391" s="14"/>
      <c r="AN391" s="14"/>
      <c r="AO391" s="14"/>
      <c r="AP391" s="14"/>
      <c r="AQ391" s="84"/>
      <c r="AR391" s="14"/>
      <c r="AS391" s="14"/>
      <c r="AT391" s="14"/>
      <c r="AU391" s="14"/>
      <c r="AV391" s="14"/>
      <c r="AW391" s="14"/>
      <c r="AX391" s="14"/>
      <c r="AY391" s="14"/>
      <c r="AZ391" s="14"/>
      <c r="BA391" s="14"/>
      <c r="BB391" s="14"/>
      <c r="BC391" s="14"/>
      <c r="BD391" s="14"/>
      <c r="BE391" s="14"/>
      <c r="BF391" s="14"/>
      <c r="BG391" s="14"/>
      <c r="BH391" s="14"/>
    </row>
    <row r="392" spans="1:60" s="13" customFormat="1" x14ac:dyDescent="0.25">
      <c r="A392" s="14"/>
      <c r="B392" s="14"/>
      <c r="C392" s="14"/>
      <c r="D392" s="14"/>
      <c r="E392" s="14"/>
      <c r="F392" s="14"/>
      <c r="G392" s="84"/>
      <c r="H392" s="14"/>
      <c r="I392" s="14"/>
      <c r="J392" s="14"/>
      <c r="K392" s="14"/>
      <c r="L392" s="14"/>
      <c r="M392" s="84"/>
      <c r="N392" s="14"/>
      <c r="O392" s="14"/>
      <c r="P392" s="14"/>
      <c r="Q392" s="14"/>
      <c r="R392" s="14"/>
      <c r="S392" s="84"/>
      <c r="T392" s="14"/>
      <c r="U392" s="14"/>
      <c r="V392" s="14"/>
      <c r="W392" s="14"/>
      <c r="X392" s="14"/>
      <c r="Y392" s="84"/>
      <c r="Z392" s="14"/>
      <c r="AA392" s="14"/>
      <c r="AB392" s="14"/>
      <c r="AC392" s="14"/>
      <c r="AD392" s="14"/>
      <c r="AE392" s="84"/>
      <c r="AF392" s="14"/>
      <c r="AG392" s="14"/>
      <c r="AH392" s="14"/>
      <c r="AI392" s="14"/>
      <c r="AJ392" s="14"/>
      <c r="AK392" s="84"/>
      <c r="AL392" s="14"/>
      <c r="AM392" s="14"/>
      <c r="AN392" s="14"/>
      <c r="AO392" s="14"/>
      <c r="AP392" s="14"/>
      <c r="AQ392" s="84"/>
      <c r="AR392" s="14"/>
      <c r="AS392" s="14"/>
      <c r="AT392" s="14"/>
      <c r="AU392" s="14"/>
      <c r="AV392" s="14"/>
      <c r="AW392" s="14"/>
      <c r="AX392" s="14"/>
      <c r="AY392" s="14"/>
      <c r="AZ392" s="14"/>
      <c r="BA392" s="14"/>
      <c r="BB392" s="14"/>
      <c r="BC392" s="14"/>
      <c r="BD392" s="14"/>
      <c r="BE392" s="14"/>
      <c r="BF392" s="14"/>
      <c r="BG392" s="14"/>
      <c r="BH392" s="14"/>
    </row>
    <row r="393" spans="1:60" s="13" customFormat="1" x14ac:dyDescent="0.25">
      <c r="A393" s="14"/>
      <c r="B393" s="14"/>
      <c r="C393" s="14"/>
      <c r="D393" s="14"/>
      <c r="E393" s="14"/>
      <c r="F393" s="14"/>
      <c r="G393" s="84"/>
      <c r="H393" s="14"/>
      <c r="I393" s="14"/>
      <c r="J393" s="14"/>
      <c r="K393" s="14"/>
      <c r="L393" s="14"/>
      <c r="M393" s="84"/>
      <c r="N393" s="14"/>
      <c r="O393" s="14"/>
      <c r="P393" s="14"/>
      <c r="Q393" s="14"/>
      <c r="R393" s="14"/>
      <c r="S393" s="84"/>
      <c r="T393" s="14"/>
      <c r="U393" s="14"/>
      <c r="V393" s="14"/>
      <c r="W393" s="14"/>
      <c r="X393" s="14"/>
      <c r="Y393" s="84"/>
      <c r="Z393" s="14"/>
      <c r="AA393" s="14"/>
      <c r="AB393" s="14"/>
      <c r="AC393" s="14"/>
      <c r="AD393" s="14"/>
      <c r="AE393" s="84"/>
      <c r="AF393" s="14"/>
      <c r="AG393" s="14"/>
      <c r="AH393" s="14"/>
      <c r="AI393" s="14"/>
      <c r="AJ393" s="14"/>
      <c r="AK393" s="84"/>
      <c r="AL393" s="14"/>
      <c r="AM393" s="14"/>
      <c r="AN393" s="14"/>
      <c r="AO393" s="14"/>
      <c r="AP393" s="14"/>
      <c r="AQ393" s="84"/>
      <c r="AR393" s="14"/>
      <c r="AS393" s="14"/>
      <c r="AT393" s="14"/>
      <c r="AU393" s="14"/>
      <c r="AV393" s="14"/>
      <c r="AW393" s="14"/>
      <c r="AX393" s="14"/>
      <c r="AY393" s="14"/>
      <c r="AZ393" s="14"/>
      <c r="BA393" s="14"/>
      <c r="BB393" s="14"/>
      <c r="BC393" s="14"/>
      <c r="BD393" s="14"/>
      <c r="BE393" s="14"/>
      <c r="BF393" s="14"/>
      <c r="BG393" s="14"/>
      <c r="BH393" s="14"/>
    </row>
    <row r="394" spans="1:60" s="13" customFormat="1" x14ac:dyDescent="0.25">
      <c r="A394" s="14"/>
      <c r="B394" s="14"/>
      <c r="C394" s="14"/>
      <c r="D394" s="14"/>
      <c r="E394" s="14"/>
      <c r="F394" s="14"/>
      <c r="G394" s="84"/>
      <c r="H394" s="14"/>
      <c r="I394" s="14"/>
      <c r="J394" s="14"/>
      <c r="K394" s="14"/>
      <c r="L394" s="14"/>
      <c r="M394" s="84"/>
      <c r="N394" s="14"/>
      <c r="O394" s="14"/>
      <c r="P394" s="14"/>
      <c r="Q394" s="14"/>
      <c r="R394" s="14"/>
      <c r="S394" s="84"/>
      <c r="T394" s="14"/>
      <c r="U394" s="14"/>
      <c r="V394" s="14"/>
      <c r="W394" s="14"/>
      <c r="X394" s="14"/>
      <c r="Y394" s="84"/>
      <c r="Z394" s="14"/>
      <c r="AA394" s="14"/>
      <c r="AB394" s="14"/>
      <c r="AC394" s="14"/>
      <c r="AD394" s="14"/>
      <c r="AE394" s="84"/>
      <c r="AF394" s="14"/>
      <c r="AG394" s="14"/>
      <c r="AH394" s="14"/>
      <c r="AI394" s="14"/>
      <c r="AJ394" s="14"/>
      <c r="AK394" s="84"/>
      <c r="AL394" s="14"/>
      <c r="AM394" s="14"/>
      <c r="AN394" s="14"/>
      <c r="AO394" s="14"/>
      <c r="AP394" s="14"/>
      <c r="AQ394" s="84"/>
      <c r="AR394" s="14"/>
      <c r="AS394" s="14"/>
      <c r="AT394" s="14"/>
      <c r="AU394" s="14"/>
      <c r="AV394" s="14"/>
      <c r="AW394" s="14"/>
      <c r="AX394" s="14"/>
      <c r="AY394" s="14"/>
      <c r="AZ394" s="14"/>
      <c r="BA394" s="14"/>
      <c r="BB394" s="14"/>
      <c r="BC394" s="14"/>
      <c r="BD394" s="14"/>
      <c r="BE394" s="14"/>
      <c r="BF394" s="14"/>
      <c r="BG394" s="14"/>
      <c r="BH394" s="14"/>
    </row>
    <row r="395" spans="1:60" s="13" customFormat="1" x14ac:dyDescent="0.25">
      <c r="A395" s="14"/>
      <c r="B395" s="14"/>
      <c r="C395" s="14"/>
      <c r="D395" s="14"/>
      <c r="E395" s="14"/>
      <c r="F395" s="14"/>
      <c r="G395" s="84"/>
      <c r="H395" s="14"/>
      <c r="I395" s="14"/>
      <c r="J395" s="14"/>
      <c r="K395" s="14"/>
      <c r="L395" s="14"/>
      <c r="M395" s="84"/>
      <c r="N395" s="14"/>
      <c r="O395" s="14"/>
      <c r="P395" s="14"/>
      <c r="Q395" s="14"/>
      <c r="R395" s="14"/>
      <c r="S395" s="84"/>
      <c r="T395" s="14"/>
      <c r="U395" s="14"/>
      <c r="V395" s="14"/>
      <c r="W395" s="14"/>
      <c r="X395" s="14"/>
      <c r="Y395" s="84"/>
      <c r="Z395" s="14"/>
      <c r="AA395" s="14"/>
      <c r="AB395" s="14"/>
      <c r="AC395" s="14"/>
      <c r="AD395" s="14"/>
      <c r="AE395" s="84"/>
      <c r="AF395" s="14"/>
      <c r="AG395" s="14"/>
      <c r="AH395" s="14"/>
      <c r="AI395" s="14"/>
      <c r="AJ395" s="14"/>
      <c r="AK395" s="84"/>
      <c r="AL395" s="14"/>
      <c r="AM395" s="14"/>
      <c r="AN395" s="14"/>
      <c r="AO395" s="14"/>
      <c r="AP395" s="14"/>
      <c r="AQ395" s="84"/>
      <c r="AR395" s="14"/>
      <c r="AS395" s="14"/>
      <c r="AT395" s="14"/>
      <c r="AU395" s="14"/>
      <c r="AV395" s="14"/>
      <c r="AW395" s="14"/>
      <c r="AX395" s="14"/>
      <c r="AY395" s="14"/>
      <c r="AZ395" s="14"/>
      <c r="BA395" s="14"/>
      <c r="BB395" s="14"/>
      <c r="BC395" s="14"/>
      <c r="BD395" s="14"/>
      <c r="BE395" s="14"/>
      <c r="BF395" s="14"/>
      <c r="BG395" s="14"/>
      <c r="BH395" s="14"/>
    </row>
    <row r="396" spans="1:60" s="13" customFormat="1" x14ac:dyDescent="0.25">
      <c r="A396" s="14"/>
      <c r="B396" s="14"/>
      <c r="C396" s="14"/>
      <c r="D396" s="14"/>
      <c r="E396" s="14"/>
      <c r="F396" s="14"/>
      <c r="G396" s="84"/>
      <c r="H396" s="14"/>
      <c r="I396" s="14"/>
      <c r="J396" s="14"/>
      <c r="K396" s="14"/>
      <c r="L396" s="14"/>
      <c r="M396" s="84"/>
      <c r="N396" s="14"/>
      <c r="O396" s="14"/>
      <c r="P396" s="14"/>
      <c r="Q396" s="14"/>
      <c r="R396" s="14"/>
      <c r="S396" s="84"/>
      <c r="T396" s="14"/>
      <c r="U396" s="14"/>
      <c r="V396" s="14"/>
      <c r="W396" s="14"/>
      <c r="X396" s="14"/>
      <c r="Y396" s="84"/>
      <c r="Z396" s="14"/>
      <c r="AA396" s="14"/>
      <c r="AB396" s="14"/>
      <c r="AC396" s="14"/>
      <c r="AD396" s="14"/>
      <c r="AE396" s="84"/>
      <c r="AF396" s="14"/>
      <c r="AG396" s="14"/>
      <c r="AH396" s="14"/>
      <c r="AI396" s="14"/>
      <c r="AJ396" s="14"/>
      <c r="AK396" s="84"/>
      <c r="AL396" s="14"/>
      <c r="AM396" s="14"/>
      <c r="AN396" s="14"/>
      <c r="AO396" s="14"/>
      <c r="AP396" s="14"/>
      <c r="AQ396" s="84"/>
      <c r="AR396" s="14"/>
      <c r="AS396" s="14"/>
      <c r="AT396" s="14"/>
      <c r="AU396" s="14"/>
      <c r="AV396" s="14"/>
      <c r="AW396" s="14"/>
      <c r="AX396" s="14"/>
      <c r="AY396" s="14"/>
      <c r="AZ396" s="14"/>
      <c r="BA396" s="14"/>
      <c r="BB396" s="14"/>
      <c r="BC396" s="14"/>
      <c r="BD396" s="14"/>
      <c r="BE396" s="14"/>
      <c r="BF396" s="14"/>
      <c r="BG396" s="14"/>
      <c r="BH396" s="14"/>
    </row>
    <row r="397" spans="1:60" s="13" customFormat="1" x14ac:dyDescent="0.25">
      <c r="A397" s="14"/>
      <c r="B397" s="14"/>
      <c r="C397" s="14"/>
      <c r="D397" s="14"/>
      <c r="E397" s="14"/>
      <c r="F397" s="14"/>
      <c r="G397" s="84"/>
      <c r="H397" s="14"/>
      <c r="I397" s="14"/>
      <c r="J397" s="14"/>
      <c r="K397" s="14"/>
      <c r="L397" s="14"/>
      <c r="M397" s="84"/>
      <c r="N397" s="14"/>
      <c r="O397" s="14"/>
      <c r="P397" s="14"/>
      <c r="Q397" s="14"/>
      <c r="R397" s="14"/>
      <c r="S397" s="84"/>
      <c r="T397" s="14"/>
      <c r="U397" s="14"/>
      <c r="V397" s="14"/>
      <c r="W397" s="14"/>
      <c r="X397" s="14"/>
      <c r="Y397" s="84"/>
      <c r="Z397" s="14"/>
      <c r="AA397" s="14"/>
      <c r="AB397" s="14"/>
      <c r="AC397" s="14"/>
      <c r="AD397" s="14"/>
      <c r="AE397" s="84"/>
      <c r="AF397" s="14"/>
      <c r="AG397" s="14"/>
      <c r="AH397" s="14"/>
      <c r="AI397" s="14"/>
      <c r="AJ397" s="14"/>
      <c r="AK397" s="84"/>
      <c r="AL397" s="14"/>
      <c r="AM397" s="14"/>
      <c r="AN397" s="14"/>
      <c r="AO397" s="14"/>
      <c r="AP397" s="14"/>
      <c r="AQ397" s="84"/>
      <c r="AR397" s="14"/>
      <c r="AS397" s="14"/>
      <c r="AT397" s="14"/>
      <c r="AU397" s="14"/>
      <c r="AV397" s="14"/>
      <c r="AW397" s="14"/>
      <c r="AX397" s="14"/>
      <c r="AY397" s="14"/>
      <c r="AZ397" s="14"/>
      <c r="BA397" s="14"/>
      <c r="BB397" s="14"/>
      <c r="BC397" s="14"/>
      <c r="BD397" s="14"/>
      <c r="BE397" s="14"/>
      <c r="BF397" s="14"/>
      <c r="BG397" s="14"/>
      <c r="BH397" s="14"/>
    </row>
    <row r="398" spans="1:60" s="13" customFormat="1" x14ac:dyDescent="0.25">
      <c r="A398" s="14"/>
      <c r="B398" s="14"/>
      <c r="C398" s="14"/>
      <c r="D398" s="14"/>
      <c r="E398" s="14"/>
      <c r="F398" s="14"/>
      <c r="G398" s="84"/>
      <c r="H398" s="14"/>
      <c r="I398" s="14"/>
      <c r="J398" s="14"/>
      <c r="K398" s="14"/>
      <c r="L398" s="14"/>
      <c r="M398" s="84"/>
      <c r="N398" s="14"/>
      <c r="O398" s="14"/>
      <c r="P398" s="14"/>
      <c r="Q398" s="14"/>
      <c r="R398" s="14"/>
      <c r="S398" s="84"/>
      <c r="T398" s="14"/>
      <c r="U398" s="14"/>
      <c r="V398" s="14"/>
      <c r="W398" s="14"/>
      <c r="X398" s="14"/>
      <c r="Y398" s="84"/>
      <c r="Z398" s="14"/>
      <c r="AA398" s="14"/>
      <c r="AB398" s="14"/>
      <c r="AC398" s="14"/>
      <c r="AD398" s="14"/>
      <c r="AE398" s="84"/>
      <c r="AF398" s="14"/>
      <c r="AG398" s="14"/>
      <c r="AH398" s="14"/>
      <c r="AI398" s="14"/>
      <c r="AJ398" s="14"/>
      <c r="AK398" s="84"/>
      <c r="AL398" s="14"/>
      <c r="AM398" s="14"/>
      <c r="AN398" s="14"/>
      <c r="AO398" s="14"/>
      <c r="AP398" s="14"/>
      <c r="AQ398" s="84"/>
      <c r="AR398" s="14"/>
      <c r="AS398" s="14"/>
      <c r="AT398" s="14"/>
      <c r="AU398" s="14"/>
      <c r="AV398" s="14"/>
      <c r="AW398" s="14"/>
      <c r="AX398" s="14"/>
      <c r="AY398" s="14"/>
      <c r="AZ398" s="14"/>
      <c r="BA398" s="14"/>
      <c r="BB398" s="14"/>
      <c r="BC398" s="14"/>
      <c r="BD398" s="14"/>
      <c r="BE398" s="14"/>
      <c r="BF398" s="14"/>
      <c r="BG398" s="14"/>
      <c r="BH398" s="14"/>
    </row>
    <row r="399" spans="1:60" s="13" customFormat="1" x14ac:dyDescent="0.25">
      <c r="A399" s="14"/>
      <c r="B399" s="14"/>
      <c r="C399" s="14"/>
      <c r="D399" s="14"/>
      <c r="E399" s="14"/>
      <c r="F399" s="14"/>
      <c r="G399" s="84"/>
      <c r="H399" s="14"/>
      <c r="I399" s="14"/>
      <c r="J399" s="14"/>
      <c r="K399" s="14"/>
      <c r="L399" s="14"/>
      <c r="M399" s="84"/>
      <c r="N399" s="14"/>
      <c r="O399" s="14"/>
      <c r="P399" s="14"/>
      <c r="Q399" s="14"/>
      <c r="R399" s="14"/>
      <c r="S399" s="84"/>
      <c r="T399" s="14"/>
      <c r="U399" s="14"/>
      <c r="V399" s="14"/>
      <c r="W399" s="14"/>
      <c r="X399" s="14"/>
      <c r="Y399" s="84"/>
      <c r="Z399" s="14"/>
      <c r="AA399" s="14"/>
      <c r="AB399" s="14"/>
      <c r="AC399" s="14"/>
      <c r="AD399" s="14"/>
      <c r="AE399" s="84"/>
      <c r="AF399" s="14"/>
      <c r="AG399" s="14"/>
      <c r="AH399" s="14"/>
      <c r="AI399" s="14"/>
      <c r="AJ399" s="14"/>
      <c r="AK399" s="84"/>
      <c r="AL399" s="14"/>
      <c r="AM399" s="14"/>
      <c r="AN399" s="14"/>
      <c r="AO399" s="14"/>
      <c r="AP399" s="14"/>
      <c r="AQ399" s="84"/>
      <c r="AR399" s="14"/>
      <c r="AS399" s="14"/>
      <c r="AT399" s="14"/>
      <c r="AU399" s="14"/>
      <c r="AV399" s="14"/>
      <c r="AW399" s="14"/>
      <c r="AX399" s="14"/>
      <c r="AY399" s="14"/>
      <c r="AZ399" s="14"/>
      <c r="BA399" s="14"/>
      <c r="BB399" s="14"/>
      <c r="BC399" s="14"/>
      <c r="BD399" s="14"/>
      <c r="BE399" s="14"/>
      <c r="BF399" s="14"/>
      <c r="BG399" s="14"/>
      <c r="BH399" s="14"/>
    </row>
    <row r="400" spans="1:60" s="13" customFormat="1" x14ac:dyDescent="0.25">
      <c r="A400" s="14"/>
      <c r="B400" s="14"/>
      <c r="C400" s="14"/>
      <c r="D400" s="14"/>
      <c r="E400" s="14"/>
      <c r="F400" s="14"/>
      <c r="G400" s="84"/>
      <c r="H400" s="14"/>
      <c r="I400" s="14"/>
      <c r="J400" s="14"/>
      <c r="K400" s="14"/>
      <c r="L400" s="14"/>
      <c r="M400" s="84"/>
      <c r="N400" s="14"/>
      <c r="O400" s="14"/>
      <c r="P400" s="14"/>
      <c r="Q400" s="14"/>
      <c r="R400" s="14"/>
      <c r="S400" s="84"/>
      <c r="T400" s="14"/>
      <c r="U400" s="14"/>
      <c r="V400" s="14"/>
      <c r="W400" s="14"/>
      <c r="X400" s="14"/>
      <c r="Y400" s="84"/>
      <c r="Z400" s="14"/>
      <c r="AA400" s="14"/>
      <c r="AB400" s="14"/>
      <c r="AC400" s="14"/>
      <c r="AD400" s="14"/>
      <c r="AE400" s="84"/>
      <c r="AF400" s="14"/>
      <c r="AG400" s="14"/>
      <c r="AH400" s="14"/>
      <c r="AI400" s="14"/>
      <c r="AJ400" s="14"/>
      <c r="AK400" s="84"/>
      <c r="AL400" s="14"/>
      <c r="AM400" s="14"/>
      <c r="AN400" s="14"/>
      <c r="AO400" s="14"/>
      <c r="AP400" s="14"/>
      <c r="AQ400" s="84"/>
      <c r="AR400" s="14"/>
      <c r="AS400" s="14"/>
      <c r="AT400" s="14"/>
      <c r="AU400" s="14"/>
      <c r="AV400" s="14"/>
      <c r="AW400" s="14"/>
      <c r="AX400" s="14"/>
      <c r="AY400" s="14"/>
      <c r="AZ400" s="14"/>
      <c r="BA400" s="14"/>
      <c r="BB400" s="14"/>
      <c r="BC400" s="14"/>
      <c r="BD400" s="14"/>
      <c r="BE400" s="14"/>
      <c r="BF400" s="14"/>
      <c r="BG400" s="14"/>
      <c r="BH400" s="14"/>
    </row>
    <row r="401" spans="1:60" s="13" customFormat="1" x14ac:dyDescent="0.25">
      <c r="A401" s="14"/>
      <c r="B401" s="14"/>
      <c r="C401" s="14"/>
      <c r="D401" s="14"/>
      <c r="E401" s="14"/>
      <c r="F401" s="14"/>
      <c r="G401" s="84"/>
      <c r="H401" s="14"/>
      <c r="I401" s="14"/>
      <c r="J401" s="14"/>
      <c r="K401" s="14"/>
      <c r="L401" s="14"/>
      <c r="M401" s="84"/>
      <c r="N401" s="14"/>
      <c r="O401" s="14"/>
      <c r="P401" s="14"/>
      <c r="Q401" s="14"/>
      <c r="R401" s="14"/>
      <c r="S401" s="84"/>
      <c r="T401" s="14"/>
      <c r="U401" s="14"/>
      <c r="V401" s="14"/>
      <c r="W401" s="14"/>
      <c r="X401" s="14"/>
      <c r="Y401" s="84"/>
      <c r="Z401" s="14"/>
      <c r="AA401" s="14"/>
      <c r="AB401" s="14"/>
      <c r="AC401" s="14"/>
      <c r="AD401" s="14"/>
      <c r="AE401" s="84"/>
      <c r="AF401" s="14"/>
      <c r="AG401" s="14"/>
      <c r="AH401" s="14"/>
      <c r="AI401" s="14"/>
      <c r="AJ401" s="14"/>
      <c r="AK401" s="84"/>
      <c r="AL401" s="14"/>
      <c r="AM401" s="14"/>
      <c r="AN401" s="14"/>
      <c r="AO401" s="14"/>
      <c r="AP401" s="14"/>
      <c r="AQ401" s="84"/>
      <c r="AR401" s="14"/>
      <c r="AS401" s="14"/>
      <c r="AT401" s="14"/>
      <c r="AU401" s="14"/>
      <c r="AV401" s="14"/>
      <c r="AW401" s="14"/>
      <c r="AX401" s="14"/>
      <c r="AY401" s="14"/>
      <c r="AZ401" s="14"/>
      <c r="BA401" s="14"/>
      <c r="BB401" s="14"/>
      <c r="BC401" s="14"/>
      <c r="BD401" s="14"/>
      <c r="BE401" s="14"/>
      <c r="BF401" s="14"/>
      <c r="BG401" s="14"/>
      <c r="BH401" s="14"/>
    </row>
    <row r="402" spans="1:60" s="13" customFormat="1" x14ac:dyDescent="0.25">
      <c r="A402" s="14"/>
      <c r="B402" s="14"/>
      <c r="C402" s="14"/>
      <c r="D402" s="14"/>
      <c r="E402" s="14"/>
      <c r="F402" s="14"/>
      <c r="G402" s="84"/>
      <c r="H402" s="14"/>
      <c r="I402" s="14"/>
      <c r="J402" s="14"/>
      <c r="K402" s="14"/>
      <c r="L402" s="14"/>
      <c r="M402" s="84"/>
      <c r="N402" s="14"/>
      <c r="O402" s="14"/>
      <c r="P402" s="14"/>
      <c r="Q402" s="14"/>
      <c r="R402" s="14"/>
      <c r="S402" s="84"/>
      <c r="T402" s="14"/>
      <c r="U402" s="14"/>
      <c r="V402" s="14"/>
      <c r="W402" s="14"/>
      <c r="X402" s="14"/>
      <c r="Y402" s="84"/>
      <c r="Z402" s="14"/>
      <c r="AA402" s="14"/>
      <c r="AB402" s="14"/>
      <c r="AC402" s="14"/>
      <c r="AD402" s="14"/>
      <c r="AE402" s="84"/>
      <c r="AF402" s="14"/>
      <c r="AG402" s="14"/>
      <c r="AH402" s="14"/>
      <c r="AI402" s="14"/>
      <c r="AJ402" s="14"/>
      <c r="AK402" s="84"/>
      <c r="AL402" s="14"/>
      <c r="AM402" s="14"/>
      <c r="AN402" s="14"/>
      <c r="AO402" s="14"/>
      <c r="AP402" s="14"/>
      <c r="AQ402" s="84"/>
      <c r="AR402" s="14"/>
      <c r="AS402" s="14"/>
      <c r="AT402" s="14"/>
      <c r="AU402" s="14"/>
      <c r="AV402" s="14"/>
      <c r="AW402" s="14"/>
      <c r="AX402" s="14"/>
      <c r="AY402" s="14"/>
      <c r="AZ402" s="14"/>
      <c r="BA402" s="14"/>
      <c r="BB402" s="14"/>
      <c r="BC402" s="14"/>
      <c r="BD402" s="14"/>
      <c r="BE402" s="14"/>
      <c r="BF402" s="14"/>
      <c r="BG402" s="14"/>
      <c r="BH402" s="14"/>
    </row>
    <row r="403" spans="1:60" s="13" customFormat="1" x14ac:dyDescent="0.25">
      <c r="A403" s="14"/>
      <c r="B403" s="14"/>
      <c r="C403" s="14"/>
      <c r="D403" s="14"/>
      <c r="E403" s="14"/>
      <c r="F403" s="14"/>
      <c r="G403" s="84"/>
      <c r="H403" s="14"/>
      <c r="I403" s="14"/>
      <c r="J403" s="14"/>
      <c r="K403" s="14"/>
      <c r="L403" s="14"/>
      <c r="M403" s="84"/>
      <c r="N403" s="14"/>
      <c r="O403" s="14"/>
      <c r="P403" s="14"/>
      <c r="Q403" s="14"/>
      <c r="R403" s="14"/>
      <c r="S403" s="84"/>
      <c r="T403" s="14"/>
      <c r="U403" s="14"/>
      <c r="V403" s="14"/>
      <c r="W403" s="14"/>
      <c r="X403" s="14"/>
      <c r="Y403" s="84"/>
      <c r="Z403" s="14"/>
      <c r="AA403" s="14"/>
      <c r="AB403" s="14"/>
      <c r="AC403" s="14"/>
      <c r="AD403" s="14"/>
      <c r="AE403" s="84"/>
      <c r="AF403" s="14"/>
      <c r="AG403" s="14"/>
      <c r="AH403" s="14"/>
      <c r="AI403" s="14"/>
      <c r="AJ403" s="14"/>
      <c r="AK403" s="84"/>
      <c r="AL403" s="14"/>
      <c r="AM403" s="14"/>
      <c r="AN403" s="14"/>
      <c r="AO403" s="14"/>
      <c r="AP403" s="14"/>
      <c r="AQ403" s="84"/>
      <c r="AR403" s="14"/>
      <c r="AS403" s="14"/>
      <c r="AT403" s="14"/>
      <c r="AU403" s="14"/>
      <c r="AV403" s="14"/>
      <c r="AW403" s="14"/>
      <c r="AX403" s="14"/>
      <c r="AY403" s="14"/>
      <c r="AZ403" s="14"/>
      <c r="BA403" s="14"/>
      <c r="BB403" s="14"/>
      <c r="BC403" s="14"/>
      <c r="BD403" s="14"/>
      <c r="BE403" s="14"/>
      <c r="BF403" s="14"/>
      <c r="BG403" s="14"/>
      <c r="BH403" s="14"/>
    </row>
    <row r="404" spans="1:60" s="13" customFormat="1" x14ac:dyDescent="0.25">
      <c r="A404" s="14"/>
      <c r="B404" s="14"/>
      <c r="C404" s="14"/>
      <c r="D404" s="14"/>
      <c r="E404" s="14"/>
      <c r="F404" s="14"/>
      <c r="G404" s="84"/>
      <c r="H404" s="14"/>
      <c r="I404" s="14"/>
      <c r="J404" s="14"/>
      <c r="K404" s="14"/>
      <c r="L404" s="14"/>
      <c r="M404" s="84"/>
      <c r="N404" s="14"/>
      <c r="O404" s="14"/>
      <c r="P404" s="14"/>
      <c r="Q404" s="14"/>
      <c r="R404" s="14"/>
      <c r="S404" s="84"/>
      <c r="T404" s="14"/>
      <c r="U404" s="14"/>
      <c r="V404" s="14"/>
      <c r="W404" s="14"/>
      <c r="X404" s="14"/>
      <c r="Y404" s="84"/>
      <c r="Z404" s="14"/>
      <c r="AA404" s="14"/>
      <c r="AB404" s="14"/>
      <c r="AC404" s="14"/>
      <c r="AD404" s="14"/>
      <c r="AE404" s="84"/>
      <c r="AF404" s="14"/>
      <c r="AG404" s="14"/>
      <c r="AH404" s="14"/>
      <c r="AI404" s="14"/>
      <c r="AJ404" s="14"/>
      <c r="AK404" s="84"/>
      <c r="AL404" s="14"/>
      <c r="AM404" s="14"/>
      <c r="AN404" s="14"/>
      <c r="AO404" s="14"/>
      <c r="AP404" s="14"/>
      <c r="AQ404" s="84"/>
      <c r="AR404" s="14"/>
      <c r="AS404" s="14"/>
      <c r="AT404" s="14"/>
      <c r="AU404" s="14"/>
      <c r="AV404" s="14"/>
      <c r="AW404" s="14"/>
      <c r="AX404" s="14"/>
      <c r="AY404" s="14"/>
      <c r="AZ404" s="14"/>
      <c r="BA404" s="14"/>
      <c r="BB404" s="14"/>
      <c r="BC404" s="14"/>
      <c r="BD404" s="14"/>
      <c r="BE404" s="14"/>
      <c r="BF404" s="14"/>
      <c r="BG404" s="14"/>
      <c r="BH404" s="14"/>
    </row>
    <row r="405" spans="1:60" s="13" customFormat="1" x14ac:dyDescent="0.25">
      <c r="A405" s="14"/>
      <c r="B405" s="14"/>
      <c r="C405" s="14"/>
      <c r="D405" s="14"/>
      <c r="E405" s="14"/>
      <c r="F405" s="14"/>
      <c r="G405" s="84"/>
      <c r="H405" s="14"/>
      <c r="I405" s="14"/>
      <c r="J405" s="14"/>
      <c r="K405" s="14"/>
      <c r="L405" s="14"/>
      <c r="M405" s="84"/>
      <c r="N405" s="14"/>
      <c r="O405" s="14"/>
      <c r="P405" s="14"/>
      <c r="Q405" s="14"/>
      <c r="R405" s="14"/>
      <c r="S405" s="84"/>
      <c r="T405" s="14"/>
      <c r="U405" s="14"/>
      <c r="V405" s="14"/>
      <c r="W405" s="14"/>
      <c r="X405" s="14"/>
      <c r="Y405" s="84"/>
      <c r="Z405" s="14"/>
      <c r="AA405" s="14"/>
      <c r="AB405" s="14"/>
      <c r="AC405" s="14"/>
      <c r="AD405" s="14"/>
      <c r="AE405" s="84"/>
      <c r="AF405" s="14"/>
      <c r="AG405" s="14"/>
      <c r="AH405" s="14"/>
      <c r="AI405" s="14"/>
      <c r="AJ405" s="14"/>
      <c r="AK405" s="84"/>
      <c r="AL405" s="14"/>
      <c r="AM405" s="14"/>
      <c r="AN405" s="14"/>
      <c r="AO405" s="14"/>
      <c r="AP405" s="14"/>
      <c r="AQ405" s="84"/>
      <c r="AR405" s="14"/>
      <c r="AS405" s="14"/>
      <c r="AT405" s="14"/>
      <c r="AU405" s="14"/>
      <c r="AV405" s="14"/>
      <c r="AW405" s="14"/>
      <c r="AX405" s="14"/>
      <c r="AY405" s="14"/>
      <c r="AZ405" s="14"/>
      <c r="BA405" s="14"/>
      <c r="BB405" s="14"/>
      <c r="BC405" s="14"/>
      <c r="BD405" s="14"/>
      <c r="BE405" s="14"/>
      <c r="BF405" s="14"/>
      <c r="BG405" s="14"/>
      <c r="BH405" s="14"/>
    </row>
    <row r="406" spans="1:60" s="13" customFormat="1" x14ac:dyDescent="0.25">
      <c r="A406" s="14"/>
      <c r="B406" s="14"/>
      <c r="C406" s="14"/>
      <c r="D406" s="14"/>
      <c r="E406" s="14"/>
      <c r="F406" s="14"/>
      <c r="G406" s="84"/>
      <c r="H406" s="14"/>
      <c r="I406" s="14"/>
      <c r="J406" s="14"/>
      <c r="K406" s="14"/>
      <c r="L406" s="14"/>
      <c r="M406" s="84"/>
      <c r="N406" s="14"/>
      <c r="O406" s="14"/>
      <c r="P406" s="14"/>
      <c r="Q406" s="14"/>
      <c r="R406" s="14"/>
      <c r="S406" s="84"/>
      <c r="T406" s="14"/>
      <c r="U406" s="14"/>
      <c r="V406" s="14"/>
      <c r="W406" s="14"/>
      <c r="X406" s="14"/>
      <c r="Y406" s="84"/>
      <c r="Z406" s="14"/>
      <c r="AA406" s="14"/>
      <c r="AB406" s="14"/>
      <c r="AC406" s="14"/>
      <c r="AD406" s="14"/>
      <c r="AE406" s="84"/>
      <c r="AF406" s="14"/>
      <c r="AG406" s="14"/>
      <c r="AH406" s="14"/>
      <c r="AI406" s="14"/>
      <c r="AJ406" s="14"/>
      <c r="AK406" s="84"/>
      <c r="AL406" s="14"/>
      <c r="AM406" s="14"/>
      <c r="AN406" s="14"/>
      <c r="AO406" s="14"/>
      <c r="AP406" s="14"/>
      <c r="AQ406" s="84"/>
      <c r="AR406" s="14"/>
      <c r="AS406" s="14"/>
      <c r="AT406" s="14"/>
      <c r="AU406" s="14"/>
      <c r="AV406" s="14"/>
      <c r="AW406" s="14"/>
      <c r="AX406" s="14"/>
      <c r="AY406" s="14"/>
      <c r="AZ406" s="14"/>
      <c r="BA406" s="14"/>
      <c r="BB406" s="14"/>
      <c r="BC406" s="14"/>
      <c r="BD406" s="14"/>
      <c r="BE406" s="14"/>
      <c r="BF406" s="14"/>
      <c r="BG406" s="14"/>
      <c r="BH406" s="14"/>
    </row>
    <row r="407" spans="1:60" s="13" customFormat="1" x14ac:dyDescent="0.25">
      <c r="A407" s="14"/>
      <c r="B407" s="14"/>
      <c r="C407" s="14"/>
      <c r="D407" s="14"/>
      <c r="E407" s="14"/>
      <c r="F407" s="14"/>
      <c r="G407" s="84"/>
      <c r="H407" s="14"/>
      <c r="I407" s="14"/>
      <c r="J407" s="14"/>
      <c r="K407" s="14"/>
      <c r="L407" s="14"/>
      <c r="M407" s="84"/>
      <c r="N407" s="14"/>
      <c r="O407" s="14"/>
      <c r="P407" s="14"/>
      <c r="Q407" s="14"/>
      <c r="R407" s="14"/>
      <c r="S407" s="84"/>
      <c r="T407" s="14"/>
      <c r="U407" s="14"/>
      <c r="V407" s="14"/>
      <c r="W407" s="14"/>
      <c r="X407" s="14"/>
      <c r="Y407" s="84"/>
      <c r="Z407" s="14"/>
      <c r="AA407" s="14"/>
      <c r="AB407" s="14"/>
      <c r="AC407" s="14"/>
      <c r="AD407" s="14"/>
      <c r="AE407" s="84"/>
      <c r="AF407" s="14"/>
      <c r="AG407" s="14"/>
      <c r="AH407" s="14"/>
      <c r="AI407" s="14"/>
      <c r="AJ407" s="14"/>
      <c r="AK407" s="84"/>
      <c r="AL407" s="14"/>
      <c r="AM407" s="14"/>
      <c r="AN407" s="14"/>
      <c r="AO407" s="14"/>
      <c r="AP407" s="14"/>
      <c r="AQ407" s="84"/>
      <c r="AR407" s="14"/>
      <c r="AS407" s="14"/>
      <c r="AT407" s="14"/>
      <c r="AU407" s="14"/>
      <c r="AV407" s="14"/>
      <c r="AW407" s="14"/>
      <c r="AX407" s="14"/>
      <c r="AY407" s="14"/>
      <c r="AZ407" s="14"/>
      <c r="BA407" s="14"/>
      <c r="BB407" s="14"/>
      <c r="BC407" s="14"/>
      <c r="BD407" s="14"/>
      <c r="BE407" s="14"/>
      <c r="BF407" s="14"/>
      <c r="BG407" s="14"/>
      <c r="BH407" s="14"/>
    </row>
    <row r="408" spans="1:60" s="13" customFormat="1" x14ac:dyDescent="0.25">
      <c r="A408" s="14"/>
      <c r="B408" s="14"/>
      <c r="C408" s="14"/>
      <c r="D408" s="14"/>
      <c r="E408" s="14"/>
      <c r="F408" s="14"/>
      <c r="G408" s="84"/>
      <c r="H408" s="14"/>
      <c r="I408" s="14"/>
      <c r="J408" s="14"/>
      <c r="K408" s="14"/>
      <c r="L408" s="14"/>
      <c r="M408" s="84"/>
      <c r="N408" s="14"/>
      <c r="O408" s="14"/>
      <c r="P408" s="14"/>
      <c r="Q408" s="14"/>
      <c r="R408" s="14"/>
      <c r="S408" s="84"/>
      <c r="T408" s="14"/>
      <c r="U408" s="14"/>
      <c r="V408" s="14"/>
      <c r="W408" s="14"/>
      <c r="X408" s="14"/>
      <c r="Y408" s="84"/>
      <c r="Z408" s="14"/>
      <c r="AA408" s="14"/>
      <c r="AB408" s="14"/>
      <c r="AC408" s="14"/>
      <c r="AD408" s="14"/>
      <c r="AE408" s="84"/>
      <c r="AF408" s="14"/>
      <c r="AG408" s="14"/>
      <c r="AH408" s="14"/>
      <c r="AI408" s="14"/>
      <c r="AJ408" s="14"/>
      <c r="AK408" s="84"/>
      <c r="AL408" s="14"/>
      <c r="AM408" s="14"/>
      <c r="AN408" s="14"/>
      <c r="AO408" s="14"/>
      <c r="AP408" s="14"/>
      <c r="AQ408" s="84"/>
      <c r="AR408" s="14"/>
      <c r="AS408" s="14"/>
      <c r="AT408" s="14"/>
      <c r="AU408" s="14"/>
      <c r="AV408" s="14"/>
      <c r="AW408" s="14"/>
      <c r="AX408" s="14"/>
      <c r="AY408" s="14"/>
      <c r="AZ408" s="14"/>
      <c r="BA408" s="14"/>
      <c r="BB408" s="14"/>
      <c r="BC408" s="14"/>
      <c r="BD408" s="14"/>
      <c r="BE408" s="14"/>
      <c r="BF408" s="14"/>
      <c r="BG408" s="14"/>
      <c r="BH408" s="14"/>
    </row>
    <row r="409" spans="1:60" s="13" customFormat="1" x14ac:dyDescent="0.25">
      <c r="A409" s="14"/>
      <c r="B409" s="14"/>
      <c r="C409" s="14"/>
      <c r="D409" s="14"/>
      <c r="E409" s="14"/>
      <c r="F409" s="14"/>
      <c r="G409" s="84"/>
      <c r="H409" s="14"/>
      <c r="I409" s="14"/>
      <c r="J409" s="14"/>
      <c r="K409" s="14"/>
      <c r="L409" s="14"/>
      <c r="M409" s="84"/>
      <c r="N409" s="14"/>
      <c r="O409" s="14"/>
      <c r="P409" s="14"/>
      <c r="Q409" s="14"/>
      <c r="R409" s="14"/>
      <c r="S409" s="84"/>
      <c r="T409" s="14"/>
      <c r="U409" s="14"/>
      <c r="V409" s="14"/>
      <c r="W409" s="14"/>
      <c r="X409" s="14"/>
      <c r="Y409" s="84"/>
      <c r="Z409" s="14"/>
      <c r="AA409" s="14"/>
      <c r="AB409" s="14"/>
      <c r="AC409" s="14"/>
      <c r="AD409" s="14"/>
      <c r="AE409" s="84"/>
      <c r="AF409" s="14"/>
      <c r="AG409" s="14"/>
      <c r="AH409" s="14"/>
      <c r="AI409" s="14"/>
      <c r="AJ409" s="14"/>
      <c r="AK409" s="84"/>
      <c r="AL409" s="14"/>
      <c r="AM409" s="14"/>
      <c r="AN409" s="14"/>
      <c r="AO409" s="14"/>
      <c r="AP409" s="14"/>
      <c r="AQ409" s="84"/>
      <c r="AR409" s="14"/>
      <c r="AS409" s="14"/>
      <c r="AT409" s="14"/>
      <c r="AU409" s="14"/>
      <c r="AV409" s="14"/>
      <c r="AW409" s="14"/>
      <c r="AX409" s="14"/>
      <c r="AY409" s="14"/>
      <c r="AZ409" s="14"/>
      <c r="BA409" s="14"/>
      <c r="BB409" s="14"/>
      <c r="BC409" s="14"/>
      <c r="BD409" s="14"/>
      <c r="BE409" s="14"/>
      <c r="BF409" s="14"/>
      <c r="BG409" s="14"/>
      <c r="BH409" s="14"/>
    </row>
    <row r="410" spans="1:60" s="13" customFormat="1" x14ac:dyDescent="0.25">
      <c r="A410" s="14"/>
      <c r="B410" s="14"/>
      <c r="C410" s="14"/>
      <c r="D410" s="14"/>
      <c r="E410" s="14"/>
      <c r="F410" s="14"/>
      <c r="G410" s="84"/>
      <c r="H410" s="14"/>
      <c r="I410" s="14"/>
      <c r="J410" s="14"/>
      <c r="K410" s="14"/>
      <c r="L410" s="14"/>
      <c r="M410" s="84"/>
      <c r="N410" s="14"/>
      <c r="O410" s="14"/>
      <c r="P410" s="14"/>
      <c r="Q410" s="14"/>
      <c r="R410" s="14"/>
      <c r="S410" s="84"/>
      <c r="T410" s="14"/>
      <c r="U410" s="14"/>
      <c r="V410" s="14"/>
      <c r="W410" s="14"/>
      <c r="X410" s="14"/>
      <c r="Y410" s="84"/>
      <c r="Z410" s="14"/>
      <c r="AA410" s="14"/>
      <c r="AB410" s="14"/>
      <c r="AC410" s="14"/>
      <c r="AD410" s="14"/>
      <c r="AE410" s="84"/>
      <c r="AF410" s="14"/>
      <c r="AG410" s="14"/>
      <c r="AH410" s="14"/>
      <c r="AI410" s="14"/>
      <c r="AJ410" s="14"/>
      <c r="AK410" s="84"/>
      <c r="AL410" s="14"/>
      <c r="AM410" s="14"/>
      <c r="AN410" s="14"/>
      <c r="AO410" s="14"/>
      <c r="AP410" s="14"/>
      <c r="AQ410" s="84"/>
      <c r="AR410" s="14"/>
      <c r="AS410" s="14"/>
      <c r="AT410" s="14"/>
      <c r="AU410" s="14"/>
      <c r="AV410" s="14"/>
      <c r="AW410" s="14"/>
      <c r="AX410" s="14"/>
      <c r="AY410" s="14"/>
      <c r="AZ410" s="14"/>
      <c r="BA410" s="14"/>
      <c r="BB410" s="14"/>
      <c r="BC410" s="14"/>
      <c r="BD410" s="14"/>
      <c r="BE410" s="14"/>
      <c r="BF410" s="14"/>
      <c r="BG410" s="14"/>
      <c r="BH410" s="14"/>
    </row>
    <row r="411" spans="1:60" s="13" customFormat="1" x14ac:dyDescent="0.25">
      <c r="A411" s="14"/>
      <c r="B411" s="14"/>
      <c r="C411" s="14"/>
      <c r="D411" s="14"/>
      <c r="E411" s="14"/>
      <c r="F411" s="14"/>
      <c r="G411" s="84"/>
      <c r="H411" s="14"/>
      <c r="I411" s="14"/>
      <c r="J411" s="14"/>
      <c r="K411" s="14"/>
      <c r="L411" s="14"/>
      <c r="M411" s="84"/>
      <c r="N411" s="14"/>
      <c r="O411" s="14"/>
      <c r="P411" s="14"/>
      <c r="Q411" s="14"/>
      <c r="R411" s="14"/>
      <c r="S411" s="84"/>
      <c r="T411" s="14"/>
      <c r="U411" s="14"/>
      <c r="V411" s="14"/>
      <c r="W411" s="14"/>
      <c r="X411" s="14"/>
      <c r="Y411" s="84"/>
      <c r="Z411" s="14"/>
      <c r="AA411" s="14"/>
      <c r="AB411" s="14"/>
      <c r="AC411" s="14"/>
      <c r="AD411" s="14"/>
      <c r="AE411" s="84"/>
      <c r="AF411" s="14"/>
      <c r="AG411" s="14"/>
      <c r="AH411" s="14"/>
      <c r="AI411" s="14"/>
      <c r="AJ411" s="14"/>
      <c r="AK411" s="84"/>
      <c r="AL411" s="14"/>
      <c r="AM411" s="14"/>
      <c r="AN411" s="14"/>
      <c r="AO411" s="14"/>
      <c r="AP411" s="14"/>
      <c r="AQ411" s="84"/>
      <c r="AR411" s="14"/>
      <c r="AS411" s="14"/>
      <c r="AT411" s="14"/>
      <c r="AU411" s="14"/>
      <c r="AV411" s="14"/>
      <c r="AW411" s="14"/>
      <c r="AX411" s="14"/>
      <c r="AY411" s="14"/>
      <c r="AZ411" s="14"/>
      <c r="BA411" s="14"/>
      <c r="BB411" s="14"/>
      <c r="BC411" s="14"/>
      <c r="BD411" s="14"/>
      <c r="BE411" s="14"/>
      <c r="BF411" s="14"/>
      <c r="BG411" s="14"/>
      <c r="BH411" s="14"/>
    </row>
    <row r="412" spans="1:60" s="13" customFormat="1" x14ac:dyDescent="0.25">
      <c r="A412" s="14"/>
      <c r="B412" s="14"/>
      <c r="C412" s="14"/>
      <c r="D412" s="14"/>
      <c r="E412" s="14"/>
      <c r="F412" s="14"/>
      <c r="G412" s="84"/>
      <c r="H412" s="14"/>
      <c r="I412" s="14"/>
      <c r="J412" s="14"/>
      <c r="K412" s="14"/>
      <c r="L412" s="14"/>
      <c r="M412" s="84"/>
      <c r="N412" s="14"/>
      <c r="O412" s="14"/>
      <c r="P412" s="14"/>
      <c r="Q412" s="14"/>
      <c r="R412" s="14"/>
      <c r="S412" s="84"/>
      <c r="T412" s="14"/>
      <c r="U412" s="14"/>
      <c r="V412" s="14"/>
      <c r="W412" s="14"/>
      <c r="X412" s="14"/>
      <c r="Y412" s="84"/>
      <c r="Z412" s="14"/>
      <c r="AA412" s="14"/>
      <c r="AB412" s="14"/>
      <c r="AC412" s="14"/>
      <c r="AD412" s="14"/>
      <c r="AE412" s="84"/>
      <c r="AF412" s="14"/>
      <c r="AG412" s="14"/>
      <c r="AH412" s="14"/>
      <c r="AI412" s="14"/>
      <c r="AJ412" s="14"/>
      <c r="AK412" s="84"/>
      <c r="AL412" s="14"/>
      <c r="AM412" s="14"/>
      <c r="AN412" s="14"/>
      <c r="AO412" s="14"/>
      <c r="AP412" s="14"/>
      <c r="AQ412" s="84"/>
      <c r="AR412" s="14"/>
      <c r="AS412" s="14"/>
      <c r="AT412" s="14"/>
      <c r="AU412" s="14"/>
      <c r="AV412" s="14"/>
      <c r="AW412" s="14"/>
      <c r="AX412" s="14"/>
      <c r="AY412" s="14"/>
      <c r="AZ412" s="14"/>
      <c r="BA412" s="14"/>
      <c r="BB412" s="14"/>
      <c r="BC412" s="14"/>
      <c r="BD412" s="14"/>
      <c r="BE412" s="14"/>
      <c r="BF412" s="14"/>
      <c r="BG412" s="14"/>
      <c r="BH412" s="14"/>
    </row>
    <row r="413" spans="1:60" s="13" customFormat="1" x14ac:dyDescent="0.25">
      <c r="A413" s="14"/>
      <c r="B413" s="14"/>
      <c r="C413" s="14"/>
      <c r="D413" s="14"/>
      <c r="E413" s="14"/>
      <c r="F413" s="14"/>
      <c r="G413" s="84"/>
      <c r="H413" s="14"/>
      <c r="I413" s="14"/>
      <c r="J413" s="14"/>
      <c r="K413" s="14"/>
      <c r="L413" s="14"/>
      <c r="M413" s="84"/>
      <c r="N413" s="14"/>
      <c r="O413" s="14"/>
      <c r="P413" s="14"/>
      <c r="Q413" s="14"/>
      <c r="R413" s="14"/>
      <c r="S413" s="84"/>
      <c r="T413" s="14"/>
      <c r="U413" s="14"/>
      <c r="V413" s="14"/>
      <c r="W413" s="14"/>
      <c r="X413" s="14"/>
      <c r="Y413" s="84"/>
      <c r="Z413" s="14"/>
      <c r="AA413" s="14"/>
      <c r="AB413" s="14"/>
      <c r="AC413" s="14"/>
      <c r="AD413" s="14"/>
      <c r="AE413" s="84"/>
      <c r="AF413" s="14"/>
      <c r="AG413" s="14"/>
      <c r="AH413" s="14"/>
      <c r="AI413" s="14"/>
      <c r="AJ413" s="14"/>
      <c r="AK413" s="84"/>
      <c r="AL413" s="14"/>
      <c r="AM413" s="14"/>
      <c r="AN413" s="14"/>
      <c r="AO413" s="14"/>
      <c r="AP413" s="14"/>
      <c r="AQ413" s="84"/>
      <c r="AR413" s="14"/>
      <c r="AS413" s="14"/>
      <c r="AT413" s="14"/>
      <c r="AU413" s="14"/>
      <c r="AV413" s="14"/>
      <c r="AW413" s="14"/>
      <c r="AX413" s="14"/>
      <c r="AY413" s="14"/>
      <c r="AZ413" s="14"/>
      <c r="BA413" s="14"/>
      <c r="BB413" s="14"/>
      <c r="BC413" s="14"/>
      <c r="BD413" s="14"/>
      <c r="BE413" s="14"/>
      <c r="BF413" s="14"/>
      <c r="BG413" s="14"/>
      <c r="BH413" s="14"/>
    </row>
    <row r="414" spans="1:60" s="13" customFormat="1" x14ac:dyDescent="0.25">
      <c r="A414" s="14"/>
      <c r="B414" s="14"/>
      <c r="C414" s="14"/>
      <c r="D414" s="14"/>
      <c r="E414" s="14"/>
      <c r="F414" s="14"/>
      <c r="G414" s="84"/>
      <c r="H414" s="14"/>
      <c r="I414" s="14"/>
      <c r="J414" s="14"/>
      <c r="K414" s="14"/>
      <c r="L414" s="14"/>
      <c r="M414" s="84"/>
      <c r="N414" s="14"/>
      <c r="O414" s="14"/>
      <c r="P414" s="14"/>
      <c r="Q414" s="14"/>
      <c r="R414" s="14"/>
      <c r="S414" s="84"/>
      <c r="T414" s="14"/>
      <c r="U414" s="14"/>
      <c r="V414" s="14"/>
      <c r="W414" s="14"/>
      <c r="X414" s="14"/>
      <c r="Y414" s="84"/>
      <c r="Z414" s="14"/>
      <c r="AA414" s="14"/>
      <c r="AB414" s="14"/>
      <c r="AC414" s="14"/>
      <c r="AD414" s="14"/>
      <c r="AE414" s="84"/>
      <c r="AF414" s="14"/>
      <c r="AG414" s="14"/>
      <c r="AH414" s="14"/>
      <c r="AI414" s="14"/>
      <c r="AJ414" s="14"/>
      <c r="AK414" s="84"/>
      <c r="AL414" s="14"/>
      <c r="AM414" s="14"/>
      <c r="AN414" s="14"/>
      <c r="AO414" s="14"/>
      <c r="AP414" s="14"/>
      <c r="AQ414" s="84"/>
      <c r="AR414" s="14"/>
      <c r="AS414" s="14"/>
      <c r="AT414" s="14"/>
      <c r="AU414" s="14"/>
      <c r="AV414" s="14"/>
      <c r="AW414" s="14"/>
      <c r="AX414" s="14"/>
      <c r="AY414" s="14"/>
      <c r="AZ414" s="14"/>
      <c r="BA414" s="14"/>
      <c r="BB414" s="14"/>
      <c r="BC414" s="14"/>
      <c r="BD414" s="14"/>
      <c r="BE414" s="14"/>
      <c r="BF414" s="14"/>
      <c r="BG414" s="14"/>
      <c r="BH414" s="14"/>
    </row>
    <row r="415" spans="1:60" s="13" customFormat="1" x14ac:dyDescent="0.25">
      <c r="A415" s="14"/>
      <c r="B415" s="14"/>
      <c r="C415" s="14"/>
      <c r="D415" s="14"/>
      <c r="E415" s="14"/>
      <c r="F415" s="14"/>
      <c r="G415" s="84"/>
      <c r="H415" s="14"/>
      <c r="I415" s="14"/>
      <c r="J415" s="14"/>
      <c r="K415" s="14"/>
      <c r="L415" s="14"/>
      <c r="M415" s="84"/>
      <c r="N415" s="14"/>
      <c r="O415" s="14"/>
      <c r="P415" s="14"/>
      <c r="Q415" s="14"/>
      <c r="R415" s="14"/>
      <c r="S415" s="84"/>
      <c r="T415" s="14"/>
      <c r="U415" s="14"/>
      <c r="V415" s="14"/>
      <c r="W415" s="14"/>
      <c r="X415" s="14"/>
      <c r="Y415" s="84"/>
      <c r="Z415" s="14"/>
      <c r="AA415" s="14"/>
      <c r="AB415" s="14"/>
      <c r="AC415" s="14"/>
      <c r="AD415" s="14"/>
      <c r="AE415" s="84"/>
      <c r="AF415" s="14"/>
      <c r="AG415" s="14"/>
      <c r="AH415" s="14"/>
      <c r="AI415" s="14"/>
      <c r="AJ415" s="14"/>
      <c r="AK415" s="84"/>
      <c r="AL415" s="14"/>
      <c r="AM415" s="14"/>
      <c r="AN415" s="14"/>
      <c r="AO415" s="14"/>
      <c r="AP415" s="14"/>
      <c r="AQ415" s="84"/>
      <c r="AR415" s="14"/>
      <c r="AS415" s="14"/>
      <c r="AT415" s="14"/>
      <c r="AU415" s="14"/>
      <c r="AV415" s="14"/>
      <c r="AW415" s="14"/>
      <c r="AX415" s="14"/>
      <c r="AY415" s="14"/>
      <c r="AZ415" s="14"/>
      <c r="BA415" s="14"/>
      <c r="BB415" s="14"/>
      <c r="BC415" s="14"/>
      <c r="BD415" s="14"/>
      <c r="BE415" s="14"/>
      <c r="BF415" s="14"/>
      <c r="BG415" s="14"/>
      <c r="BH415" s="14"/>
    </row>
    <row r="416" spans="1:60" s="13" customFormat="1" x14ac:dyDescent="0.25">
      <c r="A416" s="14"/>
      <c r="B416" s="14"/>
      <c r="C416" s="14"/>
      <c r="D416" s="14"/>
      <c r="E416" s="14"/>
      <c r="F416" s="14"/>
      <c r="G416" s="84"/>
      <c r="H416" s="14"/>
      <c r="I416" s="14"/>
      <c r="J416" s="14"/>
      <c r="K416" s="14"/>
      <c r="L416" s="14"/>
      <c r="M416" s="84"/>
      <c r="N416" s="14"/>
      <c r="O416" s="14"/>
      <c r="P416" s="14"/>
      <c r="Q416" s="14"/>
      <c r="R416" s="14"/>
      <c r="S416" s="84"/>
      <c r="T416" s="14"/>
      <c r="U416" s="14"/>
      <c r="V416" s="14"/>
      <c r="W416" s="14"/>
      <c r="X416" s="14"/>
      <c r="Y416" s="84"/>
      <c r="Z416" s="14"/>
      <c r="AA416" s="14"/>
      <c r="AB416" s="14"/>
      <c r="AC416" s="14"/>
      <c r="AD416" s="14"/>
      <c r="AE416" s="84"/>
      <c r="AF416" s="14"/>
      <c r="AG416" s="14"/>
      <c r="AH416" s="14"/>
      <c r="AI416" s="14"/>
      <c r="AJ416" s="14"/>
      <c r="AK416" s="84"/>
      <c r="AL416" s="14"/>
      <c r="AM416" s="14"/>
      <c r="AN416" s="14"/>
      <c r="AO416" s="14"/>
      <c r="AP416" s="14"/>
      <c r="AQ416" s="84"/>
      <c r="AR416" s="14"/>
      <c r="AS416" s="14"/>
      <c r="AT416" s="14"/>
      <c r="AU416" s="14"/>
      <c r="AV416" s="14"/>
      <c r="AW416" s="14"/>
      <c r="AX416" s="14"/>
      <c r="AY416" s="14"/>
      <c r="AZ416" s="14"/>
      <c r="BA416" s="14"/>
      <c r="BB416" s="14"/>
      <c r="BC416" s="14"/>
      <c r="BD416" s="14"/>
      <c r="BE416" s="14"/>
      <c r="BF416" s="14"/>
      <c r="BG416" s="14"/>
      <c r="BH416" s="14"/>
    </row>
    <row r="417" spans="1:60" s="13" customFormat="1" x14ac:dyDescent="0.25">
      <c r="A417" s="14"/>
      <c r="B417" s="14"/>
      <c r="C417" s="14"/>
      <c r="D417" s="14"/>
      <c r="E417" s="14"/>
      <c r="F417" s="14"/>
      <c r="G417" s="84"/>
      <c r="H417" s="14"/>
      <c r="I417" s="14"/>
      <c r="J417" s="14"/>
      <c r="K417" s="14"/>
      <c r="L417" s="14"/>
      <c r="M417" s="84"/>
      <c r="N417" s="14"/>
      <c r="O417" s="14"/>
      <c r="P417" s="14"/>
      <c r="Q417" s="14"/>
      <c r="R417" s="14"/>
      <c r="S417" s="84"/>
      <c r="T417" s="14"/>
      <c r="U417" s="14"/>
      <c r="V417" s="14"/>
      <c r="W417" s="14"/>
      <c r="X417" s="14"/>
      <c r="Y417" s="84"/>
      <c r="Z417" s="14"/>
      <c r="AA417" s="14"/>
      <c r="AB417" s="14"/>
      <c r="AC417" s="14"/>
      <c r="AD417" s="14"/>
      <c r="AE417" s="84"/>
      <c r="AF417" s="14"/>
      <c r="AG417" s="14"/>
      <c r="AH417" s="14"/>
      <c r="AI417" s="14"/>
      <c r="AJ417" s="14"/>
      <c r="AK417" s="84"/>
      <c r="AL417" s="14"/>
      <c r="AM417" s="14"/>
      <c r="AN417" s="14"/>
      <c r="AO417" s="14"/>
      <c r="AP417" s="14"/>
      <c r="AQ417" s="84"/>
      <c r="AR417" s="14"/>
      <c r="AS417" s="14"/>
      <c r="AT417" s="14"/>
      <c r="AU417" s="14"/>
      <c r="AV417" s="14"/>
      <c r="AW417" s="14"/>
      <c r="AX417" s="14"/>
      <c r="AY417" s="14"/>
      <c r="AZ417" s="14"/>
      <c r="BA417" s="14"/>
      <c r="BB417" s="14"/>
      <c r="BC417" s="14"/>
      <c r="BD417" s="14"/>
      <c r="BE417" s="14"/>
      <c r="BF417" s="14"/>
      <c r="BG417" s="14"/>
      <c r="BH417" s="14"/>
    </row>
    <row r="418" spans="1:60" s="13" customFormat="1" x14ac:dyDescent="0.25">
      <c r="A418" s="14"/>
      <c r="B418" s="14"/>
      <c r="C418" s="14"/>
      <c r="D418" s="14"/>
      <c r="E418" s="14"/>
      <c r="F418" s="14"/>
      <c r="G418" s="84"/>
      <c r="H418" s="14"/>
      <c r="I418" s="14"/>
      <c r="J418" s="14"/>
      <c r="K418" s="14"/>
      <c r="L418" s="14"/>
      <c r="M418" s="84"/>
      <c r="N418" s="14"/>
      <c r="O418" s="14"/>
      <c r="P418" s="14"/>
      <c r="Q418" s="14"/>
      <c r="R418" s="14"/>
      <c r="S418" s="84"/>
      <c r="T418" s="14"/>
      <c r="U418" s="14"/>
      <c r="V418" s="14"/>
      <c r="W418" s="14"/>
      <c r="X418" s="14"/>
      <c r="Y418" s="84"/>
      <c r="Z418" s="14"/>
      <c r="AA418" s="14"/>
      <c r="AB418" s="14"/>
      <c r="AC418" s="14"/>
      <c r="AD418" s="14"/>
      <c r="AE418" s="84"/>
      <c r="AF418" s="14"/>
      <c r="AG418" s="14"/>
      <c r="AH418" s="14"/>
      <c r="AI418" s="14"/>
      <c r="AJ418" s="14"/>
      <c r="AK418" s="84"/>
      <c r="AL418" s="14"/>
      <c r="AM418" s="14"/>
      <c r="AN418" s="14"/>
      <c r="AO418" s="14"/>
      <c r="AP418" s="14"/>
      <c r="AQ418" s="84"/>
      <c r="AR418" s="14"/>
      <c r="AS418" s="14"/>
      <c r="AT418" s="14"/>
      <c r="AU418" s="14"/>
      <c r="AV418" s="14"/>
      <c r="AW418" s="14"/>
      <c r="AX418" s="14"/>
      <c r="AY418" s="14"/>
      <c r="AZ418" s="14"/>
      <c r="BA418" s="14"/>
      <c r="BB418" s="14"/>
      <c r="BC418" s="14"/>
      <c r="BD418" s="14"/>
      <c r="BE418" s="14"/>
      <c r="BF418" s="14"/>
      <c r="BG418" s="14"/>
      <c r="BH418" s="14"/>
    </row>
    <row r="419" spans="1:60" s="13" customFormat="1" x14ac:dyDescent="0.25">
      <c r="A419" s="14"/>
      <c r="B419" s="14"/>
      <c r="C419" s="14"/>
      <c r="D419" s="14"/>
      <c r="E419" s="14"/>
      <c r="F419" s="14"/>
      <c r="G419" s="84"/>
      <c r="H419" s="14"/>
      <c r="I419" s="14"/>
      <c r="J419" s="14"/>
      <c r="K419" s="14"/>
      <c r="L419" s="14"/>
      <c r="M419" s="84"/>
      <c r="N419" s="14"/>
      <c r="O419" s="14"/>
      <c r="P419" s="14"/>
      <c r="Q419" s="14"/>
      <c r="R419" s="14"/>
      <c r="S419" s="84"/>
      <c r="T419" s="14"/>
      <c r="U419" s="14"/>
      <c r="V419" s="14"/>
      <c r="W419" s="14"/>
      <c r="X419" s="14"/>
      <c r="Y419" s="84"/>
      <c r="Z419" s="14"/>
      <c r="AA419" s="14"/>
      <c r="AB419" s="14"/>
      <c r="AC419" s="14"/>
      <c r="AD419" s="14"/>
      <c r="AE419" s="84"/>
      <c r="AF419" s="14"/>
      <c r="AG419" s="14"/>
      <c r="AH419" s="14"/>
      <c r="AI419" s="14"/>
      <c r="AJ419" s="14"/>
      <c r="AK419" s="84"/>
      <c r="AL419" s="14"/>
      <c r="AM419" s="14"/>
      <c r="AN419" s="14"/>
      <c r="AO419" s="14"/>
      <c r="AP419" s="14"/>
      <c r="AQ419" s="84"/>
      <c r="AR419" s="14"/>
      <c r="AS419" s="14"/>
      <c r="AT419" s="14"/>
      <c r="AU419" s="14"/>
      <c r="AV419" s="14"/>
      <c r="AW419" s="14"/>
      <c r="AX419" s="14"/>
      <c r="AY419" s="14"/>
      <c r="AZ419" s="14"/>
      <c r="BA419" s="14"/>
      <c r="BB419" s="14"/>
      <c r="BC419" s="14"/>
      <c r="BD419" s="14"/>
      <c r="BE419" s="14"/>
      <c r="BF419" s="14"/>
      <c r="BG419" s="14"/>
      <c r="BH419" s="14"/>
    </row>
    <row r="420" spans="1:60" s="13" customFormat="1" x14ac:dyDescent="0.25">
      <c r="A420" s="14"/>
      <c r="B420" s="14"/>
      <c r="C420" s="14"/>
      <c r="D420" s="14"/>
      <c r="E420" s="14"/>
      <c r="F420" s="14"/>
      <c r="G420" s="84"/>
      <c r="H420" s="14"/>
      <c r="I420" s="14"/>
      <c r="J420" s="14"/>
      <c r="K420" s="14"/>
      <c r="L420" s="14"/>
      <c r="M420" s="84"/>
      <c r="N420" s="14"/>
      <c r="O420" s="14"/>
      <c r="P420" s="14"/>
      <c r="Q420" s="14"/>
      <c r="R420" s="14"/>
      <c r="S420" s="84"/>
      <c r="T420" s="14"/>
      <c r="U420" s="14"/>
      <c r="V420" s="14"/>
      <c r="W420" s="14"/>
      <c r="X420" s="14"/>
      <c r="Y420" s="84"/>
      <c r="Z420" s="14"/>
      <c r="AA420" s="14"/>
      <c r="AB420" s="14"/>
      <c r="AC420" s="14"/>
      <c r="AD420" s="14"/>
      <c r="AE420" s="84"/>
      <c r="AF420" s="14"/>
      <c r="AG420" s="14"/>
      <c r="AH420" s="14"/>
      <c r="AI420" s="14"/>
      <c r="AJ420" s="14"/>
      <c r="AK420" s="84"/>
      <c r="AL420" s="14"/>
      <c r="AM420" s="14"/>
      <c r="AN420" s="14"/>
      <c r="AO420" s="14"/>
      <c r="AP420" s="14"/>
      <c r="AQ420" s="84"/>
      <c r="AR420" s="14"/>
      <c r="AS420" s="14"/>
      <c r="AT420" s="14"/>
      <c r="AU420" s="14"/>
      <c r="AV420" s="14"/>
      <c r="AW420" s="14"/>
      <c r="AX420" s="14"/>
      <c r="AY420" s="14"/>
      <c r="AZ420" s="14"/>
      <c r="BA420" s="14"/>
      <c r="BB420" s="14"/>
      <c r="BC420" s="14"/>
      <c r="BD420" s="14"/>
      <c r="BE420" s="14"/>
      <c r="BF420" s="14"/>
      <c r="BG420" s="14"/>
      <c r="BH420" s="14"/>
    </row>
    <row r="421" spans="1:60" s="13" customFormat="1" x14ac:dyDescent="0.25">
      <c r="A421" s="14"/>
      <c r="B421" s="14"/>
      <c r="C421" s="14"/>
      <c r="D421" s="14"/>
      <c r="E421" s="14"/>
      <c r="F421" s="14"/>
      <c r="G421" s="84"/>
      <c r="H421" s="14"/>
      <c r="I421" s="14"/>
      <c r="J421" s="14"/>
      <c r="K421" s="14"/>
      <c r="L421" s="14"/>
      <c r="M421" s="84"/>
      <c r="N421" s="14"/>
      <c r="O421" s="14"/>
      <c r="P421" s="14"/>
      <c r="Q421" s="14"/>
      <c r="R421" s="14"/>
      <c r="S421" s="84"/>
      <c r="T421" s="14"/>
      <c r="U421" s="14"/>
      <c r="V421" s="14"/>
      <c r="W421" s="14"/>
      <c r="X421" s="14"/>
      <c r="Y421" s="84"/>
      <c r="Z421" s="14"/>
      <c r="AA421" s="14"/>
      <c r="AB421" s="14"/>
      <c r="AC421" s="14"/>
      <c r="AD421" s="14"/>
      <c r="AE421" s="84"/>
      <c r="AF421" s="14"/>
      <c r="AG421" s="14"/>
      <c r="AH421" s="14"/>
      <c r="AI421" s="14"/>
      <c r="AJ421" s="14"/>
      <c r="AK421" s="84"/>
      <c r="AL421" s="14"/>
      <c r="AM421" s="14"/>
      <c r="AN421" s="14"/>
      <c r="AO421" s="14"/>
      <c r="AP421" s="14"/>
      <c r="AQ421" s="84"/>
      <c r="AR421" s="14"/>
      <c r="AS421" s="14"/>
      <c r="AT421" s="14"/>
      <c r="AU421" s="14"/>
      <c r="AV421" s="14"/>
      <c r="AW421" s="14"/>
      <c r="AX421" s="14"/>
      <c r="AY421" s="14"/>
      <c r="AZ421" s="14"/>
      <c r="BA421" s="14"/>
      <c r="BB421" s="14"/>
      <c r="BC421" s="14"/>
      <c r="BD421" s="14"/>
      <c r="BE421" s="14"/>
      <c r="BF421" s="14"/>
      <c r="BG421" s="14"/>
      <c r="BH421" s="14"/>
    </row>
    <row r="422" spans="1:60" s="13" customFormat="1" x14ac:dyDescent="0.25">
      <c r="A422" s="14"/>
      <c r="B422" s="14"/>
      <c r="C422" s="14"/>
      <c r="D422" s="14"/>
      <c r="E422" s="14"/>
      <c r="F422" s="14"/>
      <c r="G422" s="84"/>
      <c r="H422" s="14"/>
      <c r="I422" s="14"/>
      <c r="J422" s="14"/>
      <c r="K422" s="14"/>
      <c r="L422" s="14"/>
      <c r="M422" s="84"/>
      <c r="N422" s="14"/>
      <c r="O422" s="14"/>
      <c r="P422" s="14"/>
      <c r="Q422" s="14"/>
      <c r="R422" s="14"/>
      <c r="S422" s="84"/>
      <c r="T422" s="14"/>
      <c r="U422" s="14"/>
      <c r="V422" s="14"/>
      <c r="W422" s="14"/>
      <c r="X422" s="14"/>
      <c r="Y422" s="84"/>
      <c r="Z422" s="14"/>
      <c r="AA422" s="14"/>
      <c r="AB422" s="14"/>
      <c r="AC422" s="14"/>
      <c r="AD422" s="14"/>
      <c r="AE422" s="84"/>
      <c r="AF422" s="14"/>
      <c r="AG422" s="14"/>
      <c r="AH422" s="14"/>
      <c r="AI422" s="14"/>
      <c r="AJ422" s="14"/>
      <c r="AK422" s="84"/>
      <c r="AL422" s="14"/>
      <c r="AM422" s="14"/>
      <c r="AN422" s="14"/>
      <c r="AO422" s="14"/>
      <c r="AP422" s="14"/>
      <c r="AQ422" s="84"/>
      <c r="AR422" s="14"/>
      <c r="AS422" s="14"/>
      <c r="AT422" s="14"/>
      <c r="AU422" s="14"/>
      <c r="AV422" s="14"/>
      <c r="AW422" s="14"/>
      <c r="AX422" s="14"/>
      <c r="AY422" s="14"/>
      <c r="AZ422" s="14"/>
      <c r="BA422" s="14"/>
      <c r="BB422" s="14"/>
      <c r="BC422" s="14"/>
      <c r="BD422" s="14"/>
      <c r="BE422" s="14"/>
      <c r="BF422" s="14"/>
      <c r="BG422" s="14"/>
      <c r="BH422" s="14"/>
    </row>
    <row r="423" spans="1:60" s="13" customFormat="1" x14ac:dyDescent="0.25">
      <c r="A423" s="14"/>
      <c r="B423" s="14"/>
      <c r="C423" s="14"/>
      <c r="D423" s="14"/>
      <c r="E423" s="14"/>
      <c r="F423" s="14"/>
      <c r="G423" s="84"/>
      <c r="H423" s="14"/>
      <c r="I423" s="14"/>
      <c r="J423" s="14"/>
      <c r="K423" s="14"/>
      <c r="L423" s="14"/>
      <c r="M423" s="84"/>
      <c r="N423" s="14"/>
      <c r="O423" s="14"/>
      <c r="P423" s="14"/>
      <c r="Q423" s="14"/>
      <c r="R423" s="14"/>
      <c r="S423" s="84"/>
      <c r="T423" s="14"/>
      <c r="U423" s="14"/>
      <c r="V423" s="14"/>
      <c r="W423" s="14"/>
      <c r="X423" s="14"/>
      <c r="Y423" s="84"/>
      <c r="Z423" s="14"/>
      <c r="AA423" s="14"/>
      <c r="AB423" s="14"/>
      <c r="AC423" s="14"/>
      <c r="AD423" s="14"/>
      <c r="AE423" s="84"/>
      <c r="AF423" s="14"/>
      <c r="AG423" s="14"/>
      <c r="AH423" s="14"/>
      <c r="AI423" s="14"/>
      <c r="AJ423" s="14"/>
      <c r="AK423" s="84"/>
      <c r="AL423" s="14"/>
      <c r="AM423" s="14"/>
      <c r="AN423" s="14"/>
      <c r="AO423" s="14"/>
      <c r="AP423" s="14"/>
      <c r="AQ423" s="84"/>
      <c r="AR423" s="14"/>
      <c r="AS423" s="14"/>
      <c r="AT423" s="14"/>
      <c r="AU423" s="14"/>
      <c r="AV423" s="14"/>
      <c r="AW423" s="14"/>
      <c r="AX423" s="14"/>
      <c r="AY423" s="14"/>
      <c r="AZ423" s="14"/>
      <c r="BA423" s="14"/>
      <c r="BB423" s="14"/>
      <c r="BC423" s="14"/>
      <c r="BD423" s="14"/>
      <c r="BE423" s="14"/>
      <c r="BF423" s="14"/>
      <c r="BG423" s="14"/>
      <c r="BH423" s="14"/>
    </row>
    <row r="424" spans="1:60" s="13" customFormat="1" x14ac:dyDescent="0.25">
      <c r="A424" s="14"/>
      <c r="B424" s="14"/>
      <c r="C424" s="14"/>
      <c r="D424" s="14"/>
      <c r="E424" s="14"/>
      <c r="F424" s="14"/>
      <c r="G424" s="84"/>
      <c r="H424" s="14"/>
      <c r="I424" s="14"/>
      <c r="J424" s="14"/>
      <c r="K424" s="14"/>
      <c r="L424" s="14"/>
      <c r="M424" s="84"/>
      <c r="N424" s="14"/>
      <c r="O424" s="14"/>
      <c r="P424" s="14"/>
      <c r="Q424" s="14"/>
      <c r="R424" s="14"/>
      <c r="S424" s="84"/>
      <c r="T424" s="14"/>
      <c r="U424" s="14"/>
      <c r="V424" s="14"/>
      <c r="W424" s="14"/>
      <c r="X424" s="14"/>
      <c r="Y424" s="84"/>
      <c r="Z424" s="14"/>
      <c r="AA424" s="14"/>
      <c r="AB424" s="14"/>
      <c r="AC424" s="14"/>
      <c r="AD424" s="14"/>
      <c r="AE424" s="84"/>
      <c r="AF424" s="14"/>
      <c r="AG424" s="14"/>
      <c r="AH424" s="14"/>
      <c r="AI424" s="14"/>
      <c r="AJ424" s="14"/>
      <c r="AK424" s="84"/>
      <c r="AL424" s="14"/>
      <c r="AM424" s="14"/>
      <c r="AN424" s="14"/>
      <c r="AO424" s="14"/>
      <c r="AP424" s="14"/>
      <c r="AQ424" s="84"/>
      <c r="AR424" s="14"/>
      <c r="AS424" s="14"/>
      <c r="AT424" s="14"/>
      <c r="AU424" s="14"/>
      <c r="AV424" s="14"/>
      <c r="AW424" s="14"/>
      <c r="AX424" s="14"/>
      <c r="AY424" s="14"/>
      <c r="AZ424" s="14"/>
      <c r="BA424" s="14"/>
      <c r="BB424" s="14"/>
      <c r="BC424" s="14"/>
      <c r="BD424" s="14"/>
      <c r="BE424" s="14"/>
      <c r="BF424" s="14"/>
      <c r="BG424" s="14"/>
      <c r="BH424" s="14"/>
    </row>
    <row r="425" spans="1:60" s="13" customFormat="1" x14ac:dyDescent="0.25">
      <c r="A425" s="14"/>
      <c r="B425" s="14"/>
      <c r="C425" s="14"/>
      <c r="D425" s="14"/>
      <c r="E425" s="14"/>
      <c r="F425" s="14"/>
      <c r="G425" s="84"/>
      <c r="H425" s="14"/>
      <c r="I425" s="14"/>
      <c r="J425" s="14"/>
      <c r="K425" s="14"/>
      <c r="L425" s="14"/>
      <c r="M425" s="84"/>
      <c r="N425" s="14"/>
      <c r="O425" s="14"/>
      <c r="P425" s="14"/>
      <c r="Q425" s="14"/>
      <c r="R425" s="14"/>
      <c r="S425" s="84"/>
      <c r="T425" s="14"/>
      <c r="U425" s="14"/>
      <c r="V425" s="14"/>
      <c r="W425" s="14"/>
      <c r="X425" s="14"/>
      <c r="Y425" s="84"/>
      <c r="Z425" s="14"/>
      <c r="AA425" s="14"/>
      <c r="AB425" s="14"/>
      <c r="AC425" s="14"/>
      <c r="AD425" s="14"/>
      <c r="AE425" s="84"/>
      <c r="AF425" s="14"/>
      <c r="AG425" s="14"/>
      <c r="AH425" s="14"/>
      <c r="AI425" s="14"/>
      <c r="AJ425" s="14"/>
      <c r="AK425" s="84"/>
      <c r="AL425" s="14"/>
      <c r="AM425" s="14"/>
      <c r="AN425" s="14"/>
      <c r="AO425" s="14"/>
      <c r="AP425" s="14"/>
      <c r="AQ425" s="84"/>
      <c r="AR425" s="14"/>
      <c r="AS425" s="14"/>
      <c r="AT425" s="14"/>
      <c r="AU425" s="14"/>
      <c r="AV425" s="14"/>
      <c r="AW425" s="14"/>
      <c r="AX425" s="14"/>
      <c r="AY425" s="14"/>
      <c r="AZ425" s="14"/>
      <c r="BA425" s="14"/>
      <c r="BB425" s="14"/>
      <c r="BC425" s="14"/>
      <c r="BD425" s="14"/>
      <c r="BE425" s="14"/>
      <c r="BF425" s="14"/>
      <c r="BG425" s="14"/>
      <c r="BH425" s="14"/>
    </row>
    <row r="426" spans="1:60" s="13" customFormat="1" x14ac:dyDescent="0.25">
      <c r="A426" s="14"/>
      <c r="B426" s="14"/>
      <c r="C426" s="14"/>
      <c r="D426" s="14"/>
      <c r="E426" s="14"/>
      <c r="F426" s="14"/>
      <c r="G426" s="84"/>
      <c r="H426" s="14"/>
      <c r="I426" s="14"/>
      <c r="J426" s="14"/>
      <c r="K426" s="14"/>
      <c r="L426" s="14"/>
      <c r="M426" s="84"/>
      <c r="N426" s="14"/>
      <c r="O426" s="14"/>
      <c r="P426" s="14"/>
      <c r="Q426" s="14"/>
      <c r="R426" s="14"/>
      <c r="S426" s="84"/>
      <c r="T426" s="14"/>
      <c r="U426" s="14"/>
      <c r="V426" s="14"/>
      <c r="W426" s="14"/>
      <c r="X426" s="14"/>
      <c r="Y426" s="84"/>
      <c r="Z426" s="14"/>
      <c r="AA426" s="14"/>
      <c r="AB426" s="14"/>
      <c r="AC426" s="14"/>
      <c r="AD426" s="14"/>
      <c r="AE426" s="84"/>
      <c r="AF426" s="14"/>
      <c r="AG426" s="14"/>
      <c r="AH426" s="14"/>
      <c r="AI426" s="14"/>
      <c r="AJ426" s="14"/>
      <c r="AK426" s="84"/>
      <c r="AL426" s="14"/>
      <c r="AM426" s="14"/>
      <c r="AN426" s="14"/>
      <c r="AO426" s="14"/>
      <c r="AP426" s="14"/>
      <c r="AQ426" s="84"/>
      <c r="AR426" s="14"/>
      <c r="AS426" s="14"/>
      <c r="AT426" s="14"/>
      <c r="AU426" s="14"/>
      <c r="AV426" s="14"/>
      <c r="AW426" s="14"/>
      <c r="AX426" s="14"/>
      <c r="AY426" s="14"/>
      <c r="AZ426" s="14"/>
      <c r="BA426" s="14"/>
      <c r="BB426" s="14"/>
      <c r="BC426" s="14"/>
      <c r="BD426" s="14"/>
      <c r="BE426" s="14"/>
      <c r="BF426" s="14"/>
      <c r="BG426" s="14"/>
      <c r="BH426" s="14"/>
    </row>
    <row r="427" spans="1:60" s="13" customFormat="1" x14ac:dyDescent="0.25">
      <c r="A427" s="14"/>
      <c r="B427" s="14"/>
      <c r="C427" s="14"/>
      <c r="D427" s="14"/>
      <c r="E427" s="14"/>
      <c r="F427" s="14"/>
      <c r="G427" s="84"/>
      <c r="H427" s="14"/>
      <c r="I427" s="14"/>
      <c r="J427" s="14"/>
      <c r="K427" s="14"/>
      <c r="L427" s="14"/>
      <c r="M427" s="84"/>
      <c r="N427" s="14"/>
      <c r="O427" s="14"/>
      <c r="P427" s="14"/>
      <c r="Q427" s="14"/>
      <c r="R427" s="14"/>
      <c r="S427" s="84"/>
      <c r="T427" s="14"/>
      <c r="U427" s="14"/>
      <c r="V427" s="14"/>
      <c r="W427" s="14"/>
      <c r="X427" s="14"/>
      <c r="Y427" s="84"/>
      <c r="Z427" s="14"/>
      <c r="AA427" s="14"/>
      <c r="AB427" s="14"/>
      <c r="AC427" s="14"/>
      <c r="AD427" s="14"/>
      <c r="AE427" s="84"/>
      <c r="AF427" s="14"/>
      <c r="AG427" s="14"/>
      <c r="AH427" s="14"/>
      <c r="AI427" s="14"/>
      <c r="AJ427" s="14"/>
      <c r="AK427" s="84"/>
      <c r="AL427" s="14"/>
      <c r="AM427" s="14"/>
      <c r="AN427" s="14"/>
      <c r="AO427" s="14"/>
      <c r="AP427" s="14"/>
      <c r="AQ427" s="84"/>
      <c r="AR427" s="14"/>
      <c r="AS427" s="14"/>
      <c r="AT427" s="14"/>
      <c r="AU427" s="14"/>
      <c r="AV427" s="14"/>
      <c r="AW427" s="14"/>
      <c r="AX427" s="14"/>
      <c r="AY427" s="14"/>
      <c r="AZ427" s="14"/>
      <c r="BA427" s="14"/>
      <c r="BB427" s="14"/>
      <c r="BC427" s="14"/>
      <c r="BD427" s="14"/>
      <c r="BE427" s="14"/>
      <c r="BF427" s="14"/>
      <c r="BG427" s="14"/>
      <c r="BH427" s="14"/>
    </row>
    <row r="428" spans="1:60" s="13" customFormat="1" x14ac:dyDescent="0.25">
      <c r="A428" s="14"/>
      <c r="B428" s="14"/>
      <c r="C428" s="14"/>
      <c r="D428" s="14"/>
      <c r="E428" s="14"/>
      <c r="F428" s="14"/>
      <c r="G428" s="84"/>
      <c r="H428" s="14"/>
      <c r="I428" s="14"/>
      <c r="J428" s="14"/>
      <c r="K428" s="14"/>
      <c r="L428" s="14"/>
      <c r="M428" s="84"/>
      <c r="N428" s="14"/>
      <c r="O428" s="14"/>
      <c r="P428" s="14"/>
      <c r="Q428" s="14"/>
      <c r="R428" s="14"/>
      <c r="S428" s="84"/>
      <c r="T428" s="14"/>
      <c r="U428" s="14"/>
      <c r="V428" s="14"/>
      <c r="W428" s="14"/>
      <c r="X428" s="14"/>
      <c r="Y428" s="84"/>
      <c r="Z428" s="14"/>
      <c r="AA428" s="14"/>
      <c r="AB428" s="14"/>
      <c r="AC428" s="14"/>
      <c r="AD428" s="14"/>
      <c r="AE428" s="84"/>
      <c r="AF428" s="14"/>
      <c r="AG428" s="14"/>
      <c r="AH428" s="14"/>
      <c r="AI428" s="14"/>
      <c r="AJ428" s="14"/>
      <c r="AK428" s="84"/>
      <c r="AL428" s="14"/>
      <c r="AM428" s="14"/>
      <c r="AN428" s="14"/>
      <c r="AO428" s="14"/>
      <c r="AP428" s="14"/>
      <c r="AQ428" s="84"/>
      <c r="AR428" s="14"/>
      <c r="AS428" s="14"/>
      <c r="AT428" s="14"/>
      <c r="AU428" s="14"/>
      <c r="AV428" s="14"/>
      <c r="AW428" s="14"/>
      <c r="AX428" s="14"/>
      <c r="AY428" s="14"/>
      <c r="AZ428" s="14"/>
      <c r="BA428" s="14"/>
      <c r="BB428" s="14"/>
      <c r="BC428" s="14"/>
      <c r="BD428" s="14"/>
      <c r="BE428" s="14"/>
      <c r="BF428" s="14"/>
      <c r="BG428" s="14"/>
      <c r="BH428" s="14"/>
    </row>
    <row r="429" spans="1:60" s="13" customFormat="1" x14ac:dyDescent="0.25">
      <c r="A429" s="14"/>
      <c r="B429" s="14"/>
      <c r="C429" s="14"/>
      <c r="D429" s="14"/>
      <c r="E429" s="14"/>
      <c r="F429" s="14"/>
      <c r="G429" s="84"/>
      <c r="H429" s="14"/>
      <c r="I429" s="14"/>
      <c r="J429" s="14"/>
      <c r="K429" s="14"/>
      <c r="L429" s="14"/>
      <c r="M429" s="84"/>
      <c r="N429" s="14"/>
      <c r="O429" s="14"/>
      <c r="P429" s="14"/>
      <c r="Q429" s="14"/>
      <c r="R429" s="14"/>
      <c r="S429" s="84"/>
      <c r="T429" s="14"/>
      <c r="U429" s="14"/>
      <c r="V429" s="14"/>
      <c r="W429" s="14"/>
      <c r="X429" s="14"/>
      <c r="Y429" s="84"/>
      <c r="Z429" s="14"/>
      <c r="AA429" s="14"/>
      <c r="AB429" s="14"/>
      <c r="AC429" s="14"/>
      <c r="AD429" s="14"/>
      <c r="AE429" s="84"/>
      <c r="AF429" s="14"/>
      <c r="AG429" s="14"/>
      <c r="AH429" s="14"/>
      <c r="AI429" s="14"/>
      <c r="AJ429" s="14"/>
      <c r="AK429" s="84"/>
      <c r="AL429" s="14"/>
      <c r="AM429" s="14"/>
      <c r="AN429" s="14"/>
      <c r="AO429" s="14"/>
      <c r="AP429" s="14"/>
      <c r="AQ429" s="84"/>
      <c r="AR429" s="14"/>
      <c r="AS429" s="14"/>
      <c r="AT429" s="14"/>
      <c r="AU429" s="14"/>
      <c r="AV429" s="14"/>
      <c r="AW429" s="14"/>
      <c r="AX429" s="14"/>
      <c r="AY429" s="14"/>
      <c r="AZ429" s="14"/>
      <c r="BA429" s="14"/>
      <c r="BB429" s="14"/>
      <c r="BC429" s="14"/>
      <c r="BD429" s="14"/>
      <c r="BE429" s="14"/>
      <c r="BF429" s="14"/>
      <c r="BG429" s="14"/>
      <c r="BH429" s="14"/>
    </row>
    <row r="430" spans="1:60" s="13" customFormat="1" x14ac:dyDescent="0.25">
      <c r="A430" s="14"/>
      <c r="B430" s="14"/>
      <c r="C430" s="14"/>
      <c r="D430" s="14"/>
      <c r="E430" s="14"/>
      <c r="F430" s="14"/>
      <c r="G430" s="84"/>
      <c r="H430" s="14"/>
      <c r="I430" s="14"/>
      <c r="J430" s="14"/>
      <c r="K430" s="14"/>
      <c r="L430" s="14"/>
      <c r="M430" s="84"/>
      <c r="N430" s="14"/>
      <c r="O430" s="14"/>
      <c r="P430" s="14"/>
      <c r="Q430" s="14"/>
      <c r="R430" s="14"/>
      <c r="S430" s="84"/>
      <c r="T430" s="14"/>
      <c r="U430" s="14"/>
      <c r="V430" s="14"/>
      <c r="W430" s="14"/>
      <c r="X430" s="14"/>
      <c r="Y430" s="84"/>
      <c r="Z430" s="14"/>
      <c r="AA430" s="14"/>
      <c r="AB430" s="14"/>
      <c r="AC430" s="14"/>
      <c r="AD430" s="14"/>
      <c r="AE430" s="84"/>
      <c r="AF430" s="14"/>
      <c r="AG430" s="14"/>
      <c r="AH430" s="14"/>
      <c r="AI430" s="14"/>
      <c r="AJ430" s="14"/>
      <c r="AK430" s="84"/>
      <c r="AL430" s="14"/>
      <c r="AM430" s="14"/>
      <c r="AN430" s="14"/>
      <c r="AO430" s="14"/>
      <c r="AP430" s="14"/>
      <c r="AQ430" s="84"/>
      <c r="AR430" s="14"/>
      <c r="AS430" s="14"/>
      <c r="AT430" s="14"/>
      <c r="AU430" s="14"/>
      <c r="AV430" s="14"/>
      <c r="AW430" s="14"/>
      <c r="AX430" s="14"/>
      <c r="AY430" s="14"/>
      <c r="AZ430" s="14"/>
      <c r="BA430" s="14"/>
      <c r="BB430" s="14"/>
      <c r="BC430" s="14"/>
      <c r="BD430" s="14"/>
      <c r="BE430" s="14"/>
      <c r="BF430" s="14"/>
      <c r="BG430" s="14"/>
      <c r="BH430" s="14"/>
    </row>
    <row r="431" spans="1:60" s="13" customFormat="1" x14ac:dyDescent="0.25">
      <c r="A431" s="14"/>
      <c r="B431" s="14"/>
      <c r="C431" s="14"/>
      <c r="D431" s="14"/>
      <c r="E431" s="14"/>
      <c r="F431" s="14"/>
      <c r="G431" s="84"/>
      <c r="H431" s="14"/>
      <c r="I431" s="14"/>
      <c r="J431" s="14"/>
      <c r="K431" s="14"/>
      <c r="L431" s="14"/>
      <c r="M431" s="84"/>
      <c r="N431" s="14"/>
      <c r="O431" s="14"/>
      <c r="P431" s="14"/>
      <c r="Q431" s="14"/>
      <c r="R431" s="14"/>
      <c r="S431" s="84"/>
      <c r="T431" s="14"/>
      <c r="U431" s="14"/>
      <c r="V431" s="14"/>
      <c r="W431" s="14"/>
      <c r="X431" s="14"/>
      <c r="Y431" s="84"/>
      <c r="Z431" s="14"/>
      <c r="AA431" s="14"/>
      <c r="AB431" s="14"/>
      <c r="AC431" s="14"/>
      <c r="AD431" s="14"/>
      <c r="AE431" s="84"/>
      <c r="AF431" s="14"/>
      <c r="AG431" s="14"/>
      <c r="AH431" s="14"/>
      <c r="AI431" s="14"/>
      <c r="AJ431" s="14"/>
      <c r="AK431" s="84"/>
      <c r="AL431" s="14"/>
      <c r="AM431" s="14"/>
      <c r="AN431" s="14"/>
      <c r="AO431" s="14"/>
      <c r="AP431" s="14"/>
      <c r="AQ431" s="84"/>
      <c r="AR431" s="14"/>
      <c r="AS431" s="14"/>
      <c r="AT431" s="14"/>
      <c r="AU431" s="14"/>
      <c r="AV431" s="14"/>
      <c r="AW431" s="14"/>
      <c r="AX431" s="14"/>
      <c r="AY431" s="14"/>
      <c r="AZ431" s="14"/>
      <c r="BA431" s="14"/>
      <c r="BB431" s="14"/>
      <c r="BC431" s="14"/>
      <c r="BD431" s="14"/>
      <c r="BE431" s="14"/>
      <c r="BF431" s="14"/>
      <c r="BG431" s="14"/>
      <c r="BH431" s="14"/>
    </row>
    <row r="432" spans="1:60" s="13" customFormat="1" x14ac:dyDescent="0.25">
      <c r="A432" s="14"/>
      <c r="B432" s="14"/>
      <c r="C432" s="14"/>
      <c r="D432" s="14"/>
      <c r="E432" s="14"/>
      <c r="F432" s="14"/>
      <c r="G432" s="84"/>
      <c r="H432" s="14"/>
      <c r="I432" s="14"/>
      <c r="J432" s="14"/>
      <c r="K432" s="14"/>
      <c r="L432" s="14"/>
      <c r="M432" s="84"/>
      <c r="N432" s="14"/>
      <c r="O432" s="14"/>
      <c r="P432" s="14"/>
      <c r="Q432" s="14"/>
      <c r="R432" s="14"/>
      <c r="S432" s="84"/>
      <c r="T432" s="14"/>
      <c r="U432" s="14"/>
      <c r="V432" s="14"/>
      <c r="W432" s="14"/>
      <c r="X432" s="14"/>
      <c r="Y432" s="84"/>
      <c r="Z432" s="14"/>
      <c r="AA432" s="14"/>
      <c r="AB432" s="14"/>
      <c r="AC432" s="14"/>
      <c r="AD432" s="14"/>
      <c r="AE432" s="84"/>
      <c r="AF432" s="14"/>
      <c r="AG432" s="14"/>
      <c r="AH432" s="14"/>
      <c r="AI432" s="14"/>
      <c r="AJ432" s="14"/>
      <c r="AK432" s="84"/>
      <c r="AL432" s="14"/>
      <c r="AM432" s="14"/>
      <c r="AN432" s="14"/>
      <c r="AO432" s="14"/>
      <c r="AP432" s="14"/>
      <c r="AQ432" s="84"/>
      <c r="AR432" s="14"/>
      <c r="AS432" s="14"/>
      <c r="AT432" s="14"/>
      <c r="AU432" s="14"/>
      <c r="AV432" s="14"/>
      <c r="AW432" s="14"/>
      <c r="AX432" s="14"/>
      <c r="AY432" s="14"/>
      <c r="AZ432" s="14"/>
      <c r="BA432" s="14"/>
      <c r="BB432" s="14"/>
      <c r="BC432" s="14"/>
      <c r="BD432" s="14"/>
      <c r="BE432" s="14"/>
      <c r="BF432" s="14"/>
      <c r="BG432" s="14"/>
      <c r="BH432" s="14"/>
    </row>
    <row r="433" spans="1:60" s="13" customFormat="1" x14ac:dyDescent="0.25">
      <c r="A433" s="14"/>
      <c r="B433" s="14"/>
      <c r="C433" s="14"/>
      <c r="D433" s="14"/>
      <c r="E433" s="14"/>
      <c r="F433" s="14"/>
      <c r="G433" s="84"/>
      <c r="H433" s="14"/>
      <c r="I433" s="14"/>
      <c r="J433" s="14"/>
      <c r="K433" s="14"/>
      <c r="L433" s="14"/>
      <c r="M433" s="84"/>
      <c r="N433" s="14"/>
      <c r="O433" s="14"/>
      <c r="P433" s="14"/>
      <c r="Q433" s="14"/>
      <c r="R433" s="14"/>
      <c r="S433" s="84"/>
      <c r="T433" s="14"/>
      <c r="U433" s="14"/>
      <c r="V433" s="14"/>
      <c r="W433" s="14"/>
      <c r="X433" s="14"/>
      <c r="Y433" s="84"/>
      <c r="Z433" s="14"/>
      <c r="AA433" s="14"/>
      <c r="AB433" s="14"/>
      <c r="AC433" s="14"/>
      <c r="AD433" s="14"/>
      <c r="AE433" s="84"/>
      <c r="AF433" s="14"/>
      <c r="AG433" s="14"/>
      <c r="AH433" s="14"/>
      <c r="AI433" s="14"/>
      <c r="AJ433" s="14"/>
      <c r="AK433" s="84"/>
      <c r="AL433" s="14"/>
      <c r="AM433" s="14"/>
      <c r="AN433" s="14"/>
      <c r="AO433" s="14"/>
      <c r="AP433" s="14"/>
      <c r="AQ433" s="84"/>
      <c r="AR433" s="14"/>
      <c r="AS433" s="14"/>
      <c r="AT433" s="14"/>
      <c r="AU433" s="14"/>
      <c r="AV433" s="14"/>
      <c r="AW433" s="14"/>
      <c r="AX433" s="14"/>
      <c r="AY433" s="14"/>
      <c r="AZ433" s="14"/>
      <c r="BA433" s="14"/>
      <c r="BB433" s="14"/>
      <c r="BC433" s="14"/>
      <c r="BD433" s="14"/>
      <c r="BE433" s="14"/>
      <c r="BF433" s="14"/>
      <c r="BG433" s="14"/>
      <c r="BH433" s="14"/>
    </row>
    <row r="434" spans="1:60" s="13" customFormat="1" x14ac:dyDescent="0.25">
      <c r="A434" s="14"/>
      <c r="B434" s="14"/>
      <c r="C434" s="14"/>
      <c r="D434" s="14"/>
      <c r="E434" s="14"/>
      <c r="F434" s="14"/>
      <c r="G434" s="84"/>
      <c r="H434" s="14"/>
      <c r="I434" s="14"/>
      <c r="J434" s="14"/>
      <c r="K434" s="14"/>
      <c r="L434" s="14"/>
      <c r="M434" s="84"/>
      <c r="N434" s="14"/>
      <c r="O434" s="14"/>
      <c r="P434" s="14"/>
      <c r="Q434" s="14"/>
      <c r="R434" s="14"/>
      <c r="S434" s="84"/>
      <c r="T434" s="14"/>
      <c r="U434" s="14"/>
      <c r="V434" s="14"/>
      <c r="W434" s="14"/>
      <c r="X434" s="14"/>
      <c r="Y434" s="84"/>
      <c r="Z434" s="14"/>
      <c r="AA434" s="14"/>
      <c r="AB434" s="14"/>
      <c r="AC434" s="14"/>
      <c r="AD434" s="14"/>
      <c r="AE434" s="84"/>
      <c r="AF434" s="14"/>
      <c r="AG434" s="14"/>
      <c r="AH434" s="14"/>
      <c r="AI434" s="14"/>
      <c r="AJ434" s="14"/>
      <c r="AK434" s="84"/>
      <c r="AL434" s="14"/>
      <c r="AM434" s="14"/>
      <c r="AN434" s="14"/>
      <c r="AO434" s="14"/>
      <c r="AP434" s="14"/>
      <c r="AQ434" s="84"/>
      <c r="AR434" s="14"/>
      <c r="AS434" s="14"/>
      <c r="AT434" s="14"/>
      <c r="AU434" s="14"/>
      <c r="AV434" s="14"/>
      <c r="AW434" s="14"/>
      <c r="AX434" s="14"/>
      <c r="AY434" s="14"/>
      <c r="AZ434" s="14"/>
      <c r="BA434" s="14"/>
      <c r="BB434" s="14"/>
      <c r="BC434" s="14"/>
      <c r="BD434" s="14"/>
      <c r="BE434" s="14"/>
      <c r="BF434" s="14"/>
      <c r="BG434" s="14"/>
      <c r="BH434" s="14"/>
    </row>
    <row r="435" spans="1:60" s="13" customFormat="1" x14ac:dyDescent="0.25">
      <c r="A435" s="14"/>
      <c r="B435" s="14"/>
      <c r="C435" s="14"/>
      <c r="D435" s="14"/>
      <c r="E435" s="14"/>
      <c r="F435" s="14"/>
      <c r="G435" s="84"/>
      <c r="H435" s="14"/>
      <c r="I435" s="14"/>
      <c r="J435" s="14"/>
      <c r="K435" s="14"/>
      <c r="L435" s="14"/>
      <c r="M435" s="84"/>
      <c r="N435" s="14"/>
      <c r="O435" s="14"/>
      <c r="P435" s="14"/>
      <c r="Q435" s="14"/>
      <c r="R435" s="14"/>
      <c r="S435" s="84"/>
      <c r="T435" s="14"/>
      <c r="U435" s="14"/>
      <c r="V435" s="14"/>
      <c r="W435" s="14"/>
      <c r="X435" s="14"/>
      <c r="Y435" s="84"/>
      <c r="Z435" s="14"/>
      <c r="AA435" s="14"/>
      <c r="AB435" s="14"/>
      <c r="AC435" s="14"/>
      <c r="AD435" s="14"/>
      <c r="AE435" s="84"/>
      <c r="AF435" s="14"/>
      <c r="AG435" s="14"/>
      <c r="AH435" s="14"/>
      <c r="AI435" s="14"/>
      <c r="AJ435" s="14"/>
      <c r="AK435" s="84"/>
      <c r="AL435" s="14"/>
      <c r="AM435" s="14"/>
      <c r="AN435" s="14"/>
      <c r="AO435" s="14"/>
      <c r="AP435" s="14"/>
      <c r="AQ435" s="84"/>
      <c r="AR435" s="14"/>
      <c r="AS435" s="14"/>
      <c r="AT435" s="14"/>
      <c r="AU435" s="14"/>
      <c r="AV435" s="14"/>
      <c r="AW435" s="14"/>
      <c r="AX435" s="14"/>
      <c r="AY435" s="14"/>
      <c r="AZ435" s="14"/>
      <c r="BA435" s="14"/>
      <c r="BB435" s="14"/>
      <c r="BC435" s="14"/>
      <c r="BD435" s="14"/>
      <c r="BE435" s="14"/>
      <c r="BF435" s="14"/>
      <c r="BG435" s="14"/>
      <c r="BH435" s="14"/>
    </row>
    <row r="436" spans="1:60" s="13" customFormat="1" x14ac:dyDescent="0.25">
      <c r="A436" s="14"/>
      <c r="B436" s="14"/>
      <c r="C436" s="14"/>
      <c r="D436" s="14"/>
      <c r="E436" s="14"/>
      <c r="F436" s="14"/>
      <c r="G436" s="84"/>
      <c r="H436" s="14"/>
      <c r="I436" s="14"/>
      <c r="J436" s="14"/>
      <c r="K436" s="14"/>
      <c r="L436" s="14"/>
      <c r="M436" s="84"/>
      <c r="N436" s="14"/>
      <c r="O436" s="14"/>
      <c r="P436" s="14"/>
      <c r="Q436" s="14"/>
      <c r="R436" s="14"/>
      <c r="S436" s="84"/>
      <c r="T436" s="14"/>
      <c r="U436" s="14"/>
      <c r="V436" s="14"/>
      <c r="W436" s="14"/>
      <c r="X436" s="14"/>
      <c r="Y436" s="84"/>
      <c r="Z436" s="14"/>
      <c r="AA436" s="14"/>
      <c r="AB436" s="14"/>
      <c r="AC436" s="14"/>
      <c r="AD436" s="14"/>
      <c r="AE436" s="84"/>
      <c r="AF436" s="14"/>
      <c r="AG436" s="14"/>
      <c r="AH436" s="14"/>
      <c r="AI436" s="14"/>
      <c r="AJ436" s="14"/>
      <c r="AK436" s="84"/>
      <c r="AL436" s="14"/>
      <c r="AM436" s="14"/>
      <c r="AN436" s="14"/>
      <c r="AO436" s="14"/>
      <c r="AP436" s="14"/>
      <c r="AQ436" s="84"/>
      <c r="AR436" s="14"/>
      <c r="AS436" s="14"/>
      <c r="AT436" s="14"/>
      <c r="AU436" s="14"/>
      <c r="AV436" s="14"/>
      <c r="AW436" s="14"/>
      <c r="AX436" s="14"/>
      <c r="AY436" s="14"/>
      <c r="AZ436" s="14"/>
      <c r="BA436" s="14"/>
      <c r="BB436" s="14"/>
      <c r="BC436" s="14"/>
      <c r="BD436" s="14"/>
      <c r="BE436" s="14"/>
      <c r="BF436" s="14"/>
      <c r="BG436" s="14"/>
      <c r="BH436" s="14"/>
    </row>
    <row r="437" spans="1:60" s="13" customFormat="1" x14ac:dyDescent="0.25">
      <c r="A437" s="14"/>
      <c r="B437" s="14"/>
      <c r="C437" s="14"/>
      <c r="D437" s="14"/>
      <c r="E437" s="14"/>
      <c r="F437" s="14"/>
      <c r="G437" s="84"/>
      <c r="H437" s="14"/>
      <c r="I437" s="14"/>
      <c r="J437" s="14"/>
      <c r="K437" s="14"/>
      <c r="L437" s="14"/>
      <c r="M437" s="84"/>
      <c r="N437" s="14"/>
      <c r="O437" s="14"/>
      <c r="P437" s="14"/>
      <c r="Q437" s="14"/>
      <c r="R437" s="14"/>
      <c r="S437" s="84"/>
      <c r="T437" s="14"/>
      <c r="U437" s="14"/>
      <c r="V437" s="14"/>
      <c r="W437" s="14"/>
      <c r="X437" s="14"/>
      <c r="Y437" s="84"/>
      <c r="Z437" s="14"/>
      <c r="AA437" s="14"/>
      <c r="AB437" s="14"/>
      <c r="AC437" s="14"/>
      <c r="AD437" s="14"/>
      <c r="AE437" s="84"/>
      <c r="AF437" s="14"/>
      <c r="AG437" s="14"/>
      <c r="AH437" s="14"/>
      <c r="AI437" s="14"/>
      <c r="AJ437" s="14"/>
      <c r="AK437" s="84"/>
      <c r="AL437" s="14"/>
      <c r="AM437" s="14"/>
      <c r="AN437" s="14"/>
      <c r="AO437" s="14"/>
      <c r="AP437" s="14"/>
      <c r="AQ437" s="84"/>
      <c r="AR437" s="14"/>
      <c r="AS437" s="14"/>
      <c r="AT437" s="14"/>
      <c r="AU437" s="14"/>
      <c r="AV437" s="14"/>
      <c r="AW437" s="14"/>
      <c r="AX437" s="14"/>
      <c r="AY437" s="14"/>
      <c r="AZ437" s="14"/>
      <c r="BA437" s="14"/>
      <c r="BB437" s="14"/>
      <c r="BC437" s="14"/>
      <c r="BD437" s="14"/>
      <c r="BE437" s="14"/>
      <c r="BF437" s="14"/>
      <c r="BG437" s="14"/>
      <c r="BH437" s="14"/>
    </row>
    <row r="438" spans="1:60" s="13" customFormat="1" x14ac:dyDescent="0.25">
      <c r="A438" s="14"/>
      <c r="B438" s="14"/>
      <c r="C438" s="14"/>
      <c r="D438" s="14"/>
      <c r="E438" s="14"/>
      <c r="F438" s="14"/>
      <c r="G438" s="84"/>
      <c r="H438" s="14"/>
      <c r="I438" s="14"/>
      <c r="J438" s="14"/>
      <c r="K438" s="14"/>
      <c r="L438" s="14"/>
      <c r="M438" s="84"/>
      <c r="N438" s="14"/>
      <c r="O438" s="14"/>
      <c r="P438" s="14"/>
      <c r="Q438" s="14"/>
      <c r="R438" s="14"/>
      <c r="S438" s="84"/>
      <c r="T438" s="14"/>
      <c r="U438" s="14"/>
      <c r="V438" s="14"/>
      <c r="W438" s="14"/>
      <c r="X438" s="14"/>
      <c r="Y438" s="84"/>
      <c r="Z438" s="14"/>
      <c r="AA438" s="14"/>
      <c r="AB438" s="14"/>
      <c r="AC438" s="14"/>
      <c r="AD438" s="14"/>
      <c r="AE438" s="84"/>
      <c r="AF438" s="14"/>
      <c r="AG438" s="14"/>
      <c r="AH438" s="14"/>
      <c r="AI438" s="14"/>
      <c r="AJ438" s="14"/>
      <c r="AK438" s="84"/>
      <c r="AL438" s="14"/>
      <c r="AM438" s="14"/>
      <c r="AN438" s="14"/>
      <c r="AO438" s="14"/>
      <c r="AP438" s="14"/>
      <c r="AQ438" s="84"/>
      <c r="AR438" s="14"/>
      <c r="AS438" s="14"/>
      <c r="AT438" s="14"/>
      <c r="AU438" s="14"/>
      <c r="AV438" s="14"/>
      <c r="AW438" s="14"/>
      <c r="AX438" s="14"/>
      <c r="AY438" s="14"/>
      <c r="AZ438" s="14"/>
      <c r="BA438" s="14"/>
      <c r="BB438" s="14"/>
      <c r="BC438" s="14"/>
      <c r="BD438" s="14"/>
      <c r="BE438" s="14"/>
      <c r="BF438" s="14"/>
      <c r="BG438" s="14"/>
      <c r="BH438" s="14"/>
    </row>
    <row r="439" spans="1:60" s="13" customFormat="1" x14ac:dyDescent="0.25">
      <c r="A439" s="14"/>
      <c r="B439" s="14"/>
      <c r="C439" s="14"/>
      <c r="D439" s="14"/>
      <c r="E439" s="14"/>
      <c r="F439" s="14"/>
      <c r="G439" s="84"/>
      <c r="H439" s="14"/>
      <c r="I439" s="14"/>
      <c r="J439" s="14"/>
      <c r="K439" s="14"/>
      <c r="L439" s="14"/>
      <c r="M439" s="84"/>
      <c r="N439" s="14"/>
      <c r="O439" s="14"/>
      <c r="P439" s="14"/>
      <c r="Q439" s="14"/>
      <c r="R439" s="14"/>
      <c r="S439" s="84"/>
      <c r="T439" s="14"/>
      <c r="U439" s="14"/>
      <c r="V439" s="14"/>
      <c r="W439" s="14"/>
      <c r="X439" s="14"/>
      <c r="Y439" s="84"/>
      <c r="Z439" s="14"/>
      <c r="AA439" s="14"/>
      <c r="AB439" s="14"/>
      <c r="AC439" s="14"/>
      <c r="AD439" s="14"/>
      <c r="AE439" s="84"/>
      <c r="AF439" s="14"/>
      <c r="AG439" s="14"/>
      <c r="AH439" s="14"/>
      <c r="AI439" s="14"/>
      <c r="AJ439" s="14"/>
      <c r="AK439" s="84"/>
      <c r="AL439" s="14"/>
      <c r="AM439" s="14"/>
      <c r="AN439" s="14"/>
      <c r="AO439" s="14"/>
      <c r="AP439" s="14"/>
      <c r="AQ439" s="84"/>
      <c r="AR439" s="14"/>
      <c r="AS439" s="14"/>
      <c r="AT439" s="14"/>
      <c r="AU439" s="14"/>
      <c r="AV439" s="14"/>
      <c r="AW439" s="14"/>
      <c r="AX439" s="14"/>
      <c r="AY439" s="14"/>
      <c r="AZ439" s="14"/>
      <c r="BA439" s="14"/>
      <c r="BB439" s="14"/>
      <c r="BC439" s="14"/>
      <c r="BD439" s="14"/>
      <c r="BE439" s="14"/>
      <c r="BF439" s="14"/>
      <c r="BG439" s="14"/>
      <c r="BH439" s="14"/>
    </row>
    <row r="440" spans="1:60" s="13" customFormat="1" x14ac:dyDescent="0.25">
      <c r="A440" s="14"/>
      <c r="B440" s="14"/>
      <c r="C440" s="14"/>
      <c r="D440" s="14"/>
      <c r="E440" s="14"/>
      <c r="F440" s="14"/>
      <c r="G440" s="84"/>
      <c r="H440" s="14"/>
      <c r="I440" s="14"/>
      <c r="J440" s="14"/>
      <c r="K440" s="14"/>
      <c r="L440" s="14"/>
      <c r="M440" s="84"/>
      <c r="N440" s="14"/>
      <c r="O440" s="14"/>
      <c r="P440" s="14"/>
      <c r="Q440" s="14"/>
      <c r="R440" s="14"/>
      <c r="S440" s="84"/>
      <c r="T440" s="14"/>
      <c r="U440" s="14"/>
      <c r="V440" s="14"/>
      <c r="W440" s="14"/>
      <c r="X440" s="14"/>
      <c r="Y440" s="84"/>
      <c r="Z440" s="14"/>
      <c r="AA440" s="14"/>
      <c r="AB440" s="14"/>
      <c r="AC440" s="14"/>
      <c r="AD440" s="14"/>
      <c r="AE440" s="84"/>
      <c r="AF440" s="14"/>
      <c r="AG440" s="14"/>
      <c r="AH440" s="14"/>
      <c r="AI440" s="14"/>
      <c r="AJ440" s="14"/>
      <c r="AK440" s="84"/>
      <c r="AL440" s="14"/>
      <c r="AM440" s="14"/>
      <c r="AN440" s="14"/>
      <c r="AO440" s="14"/>
      <c r="AP440" s="14"/>
      <c r="AQ440" s="84"/>
      <c r="AR440" s="14"/>
      <c r="AS440" s="14"/>
      <c r="AT440" s="14"/>
      <c r="AU440" s="14"/>
      <c r="AV440" s="14"/>
      <c r="AW440" s="14"/>
      <c r="AX440" s="14"/>
      <c r="AY440" s="14"/>
      <c r="AZ440" s="14"/>
      <c r="BA440" s="14"/>
      <c r="BB440" s="14"/>
      <c r="BC440" s="14"/>
      <c r="BD440" s="14"/>
      <c r="BE440" s="14"/>
      <c r="BF440" s="14"/>
      <c r="BG440" s="14"/>
      <c r="BH440" s="14"/>
    </row>
    <row r="441" spans="1:60" s="13" customFormat="1" x14ac:dyDescent="0.25">
      <c r="A441" s="14"/>
      <c r="B441" s="14"/>
      <c r="C441" s="14"/>
      <c r="D441" s="14"/>
      <c r="E441" s="14"/>
      <c r="F441" s="14"/>
      <c r="G441" s="84"/>
      <c r="H441" s="14"/>
      <c r="I441" s="14"/>
      <c r="J441" s="14"/>
      <c r="K441" s="14"/>
      <c r="L441" s="14"/>
      <c r="M441" s="84"/>
      <c r="N441" s="14"/>
      <c r="O441" s="14"/>
      <c r="P441" s="14"/>
      <c r="Q441" s="14"/>
      <c r="R441" s="14"/>
      <c r="S441" s="84"/>
      <c r="T441" s="14"/>
      <c r="U441" s="14"/>
      <c r="V441" s="14"/>
      <c r="W441" s="14"/>
      <c r="X441" s="14"/>
      <c r="Y441" s="84"/>
      <c r="Z441" s="14"/>
      <c r="AA441" s="14"/>
      <c r="AB441" s="14"/>
      <c r="AC441" s="14"/>
      <c r="AD441" s="14"/>
      <c r="AE441" s="84"/>
      <c r="AF441" s="14"/>
      <c r="AG441" s="14"/>
      <c r="AH441" s="14"/>
      <c r="AI441" s="14"/>
      <c r="AJ441" s="14"/>
      <c r="AK441" s="84"/>
      <c r="AL441" s="14"/>
      <c r="AM441" s="14"/>
      <c r="AN441" s="14"/>
      <c r="AO441" s="14"/>
      <c r="AP441" s="14"/>
      <c r="AQ441" s="84"/>
      <c r="AR441" s="14"/>
      <c r="AS441" s="14"/>
      <c r="AT441" s="14"/>
      <c r="AU441" s="14"/>
      <c r="AV441" s="14"/>
      <c r="AW441" s="14"/>
      <c r="AX441" s="14"/>
      <c r="AY441" s="14"/>
      <c r="AZ441" s="14"/>
      <c r="BA441" s="14"/>
      <c r="BB441" s="14"/>
      <c r="BC441" s="14"/>
      <c r="BD441" s="14"/>
      <c r="BE441" s="14"/>
      <c r="BF441" s="14"/>
      <c r="BG441" s="14"/>
      <c r="BH441" s="14"/>
    </row>
    <row r="442" spans="1:60" s="13" customFormat="1" x14ac:dyDescent="0.25">
      <c r="A442" s="14"/>
      <c r="B442" s="14"/>
      <c r="C442" s="14"/>
      <c r="D442" s="14"/>
      <c r="E442" s="14"/>
      <c r="F442" s="14"/>
      <c r="G442" s="84"/>
      <c r="H442" s="14"/>
      <c r="I442" s="14"/>
      <c r="J442" s="14"/>
      <c r="K442" s="14"/>
      <c r="L442" s="14"/>
      <c r="M442" s="84"/>
      <c r="N442" s="14"/>
      <c r="O442" s="14"/>
      <c r="P442" s="14"/>
      <c r="Q442" s="14"/>
      <c r="R442" s="14"/>
      <c r="S442" s="84"/>
      <c r="T442" s="14"/>
      <c r="U442" s="14"/>
      <c r="V442" s="14"/>
      <c r="W442" s="14"/>
      <c r="X442" s="14"/>
      <c r="Y442" s="84"/>
      <c r="Z442" s="14"/>
      <c r="AA442" s="14"/>
      <c r="AB442" s="14"/>
      <c r="AC442" s="14"/>
      <c r="AD442" s="14"/>
      <c r="AE442" s="84"/>
      <c r="AF442" s="14"/>
      <c r="AG442" s="14"/>
      <c r="AH442" s="14"/>
      <c r="AI442" s="14"/>
      <c r="AJ442" s="14"/>
      <c r="AK442" s="84"/>
      <c r="AL442" s="14"/>
      <c r="AM442" s="14"/>
      <c r="AN442" s="14"/>
      <c r="AO442" s="14"/>
      <c r="AP442" s="14"/>
      <c r="AQ442" s="84"/>
      <c r="AR442" s="14"/>
      <c r="AS442" s="14"/>
      <c r="AT442" s="14"/>
      <c r="AU442" s="14"/>
      <c r="AV442" s="14"/>
      <c r="AW442" s="14"/>
      <c r="AX442" s="14"/>
      <c r="AY442" s="14"/>
      <c r="AZ442" s="14"/>
      <c r="BA442" s="14"/>
      <c r="BB442" s="14"/>
      <c r="BC442" s="14"/>
      <c r="BD442" s="14"/>
      <c r="BE442" s="14"/>
      <c r="BF442" s="14"/>
      <c r="BG442" s="14"/>
      <c r="BH442" s="14"/>
    </row>
    <row r="443" spans="1:60" s="13" customFormat="1" x14ac:dyDescent="0.25">
      <c r="A443" s="14"/>
      <c r="B443" s="14"/>
      <c r="C443" s="14"/>
      <c r="D443" s="14"/>
      <c r="E443" s="14"/>
      <c r="F443" s="14"/>
      <c r="G443" s="84"/>
      <c r="H443" s="14"/>
      <c r="I443" s="14"/>
      <c r="J443" s="14"/>
      <c r="K443" s="14"/>
      <c r="L443" s="14"/>
      <c r="M443" s="84"/>
      <c r="N443" s="14"/>
      <c r="O443" s="14"/>
      <c r="P443" s="14"/>
      <c r="Q443" s="14"/>
      <c r="R443" s="14"/>
      <c r="S443" s="84"/>
      <c r="T443" s="14"/>
      <c r="U443" s="14"/>
      <c r="V443" s="14"/>
      <c r="W443" s="14"/>
      <c r="X443" s="14"/>
      <c r="Y443" s="84"/>
      <c r="Z443" s="14"/>
      <c r="AA443" s="14"/>
      <c r="AB443" s="14"/>
      <c r="AC443" s="14"/>
      <c r="AD443" s="14"/>
      <c r="AE443" s="84"/>
      <c r="AF443" s="14"/>
      <c r="AG443" s="14"/>
      <c r="AH443" s="14"/>
      <c r="AI443" s="14"/>
      <c r="AJ443" s="14"/>
      <c r="AK443" s="84"/>
      <c r="AL443" s="14"/>
      <c r="AM443" s="14"/>
      <c r="AN443" s="14"/>
      <c r="AO443" s="14"/>
      <c r="AP443" s="14"/>
      <c r="AQ443" s="84"/>
      <c r="AR443" s="14"/>
      <c r="AS443" s="14"/>
      <c r="AT443" s="14"/>
      <c r="AU443" s="14"/>
      <c r="AV443" s="14"/>
      <c r="AW443" s="14"/>
      <c r="AX443" s="14"/>
      <c r="AY443" s="14"/>
      <c r="AZ443" s="14"/>
      <c r="BA443" s="14"/>
      <c r="BB443" s="14"/>
      <c r="BC443" s="14"/>
      <c r="BD443" s="14"/>
      <c r="BE443" s="14"/>
      <c r="BF443" s="14"/>
      <c r="BG443" s="14"/>
      <c r="BH443" s="14"/>
    </row>
    <row r="444" spans="1:60" s="13" customFormat="1" x14ac:dyDescent="0.25">
      <c r="A444" s="14"/>
      <c r="B444" s="14"/>
      <c r="C444" s="14"/>
      <c r="D444" s="14"/>
      <c r="E444" s="14"/>
      <c r="F444" s="14"/>
      <c r="G444" s="84"/>
      <c r="H444" s="14"/>
      <c r="I444" s="14"/>
      <c r="J444" s="14"/>
      <c r="K444" s="14"/>
      <c r="L444" s="14"/>
      <c r="M444" s="84"/>
      <c r="N444" s="14"/>
      <c r="O444" s="14"/>
      <c r="P444" s="14"/>
      <c r="Q444" s="14"/>
      <c r="R444" s="14"/>
      <c r="S444" s="84"/>
      <c r="T444" s="14"/>
      <c r="U444" s="14"/>
      <c r="V444" s="14"/>
      <c r="W444" s="14"/>
      <c r="X444" s="14"/>
      <c r="Y444" s="84"/>
      <c r="Z444" s="14"/>
      <c r="AA444" s="14"/>
      <c r="AB444" s="14"/>
      <c r="AC444" s="14"/>
      <c r="AD444" s="14"/>
      <c r="AE444" s="84"/>
      <c r="AF444" s="14"/>
      <c r="AG444" s="14"/>
      <c r="AH444" s="14"/>
      <c r="AI444" s="14"/>
      <c r="AJ444" s="14"/>
      <c r="AK444" s="84"/>
      <c r="AL444" s="14"/>
      <c r="AM444" s="14"/>
      <c r="AN444" s="14"/>
      <c r="AO444" s="14"/>
      <c r="AP444" s="14"/>
      <c r="AQ444" s="84"/>
      <c r="AR444" s="14"/>
      <c r="AS444" s="14"/>
      <c r="AT444" s="14"/>
      <c r="AU444" s="14"/>
      <c r="AV444" s="14"/>
      <c r="AW444" s="14"/>
      <c r="AX444" s="14"/>
      <c r="AY444" s="14"/>
      <c r="AZ444" s="14"/>
      <c r="BA444" s="14"/>
      <c r="BB444" s="14"/>
      <c r="BC444" s="14"/>
      <c r="BD444" s="14"/>
      <c r="BE444" s="14"/>
      <c r="BF444" s="14"/>
      <c r="BG444" s="14"/>
      <c r="BH444" s="14"/>
    </row>
    <row r="445" spans="1:60" s="13" customFormat="1" x14ac:dyDescent="0.25">
      <c r="A445" s="14"/>
      <c r="B445" s="14"/>
      <c r="C445" s="14"/>
      <c r="D445" s="14"/>
      <c r="E445" s="14"/>
      <c r="F445" s="14"/>
      <c r="G445" s="84"/>
      <c r="H445" s="14"/>
      <c r="I445" s="14"/>
      <c r="J445" s="14"/>
      <c r="K445" s="14"/>
      <c r="L445" s="14"/>
      <c r="M445" s="84"/>
      <c r="N445" s="14"/>
      <c r="O445" s="14"/>
      <c r="P445" s="14"/>
      <c r="Q445" s="14"/>
      <c r="R445" s="14"/>
      <c r="S445" s="84"/>
      <c r="T445" s="14"/>
      <c r="U445" s="14"/>
      <c r="V445" s="14"/>
      <c r="W445" s="14"/>
      <c r="X445" s="14"/>
      <c r="Y445" s="84"/>
      <c r="Z445" s="14"/>
      <c r="AA445" s="14"/>
      <c r="AB445" s="14"/>
      <c r="AC445" s="14"/>
      <c r="AD445" s="14"/>
      <c r="AE445" s="84"/>
      <c r="AF445" s="14"/>
      <c r="AG445" s="14"/>
      <c r="AH445" s="14"/>
      <c r="AI445" s="14"/>
      <c r="AJ445" s="14"/>
      <c r="AK445" s="84"/>
      <c r="AL445" s="14"/>
      <c r="AM445" s="14"/>
      <c r="AN445" s="14"/>
      <c r="AO445" s="14"/>
      <c r="AP445" s="14"/>
      <c r="AQ445" s="84"/>
      <c r="AR445" s="14"/>
      <c r="AS445" s="14"/>
      <c r="AT445" s="14"/>
      <c r="AU445" s="14"/>
      <c r="AV445" s="14"/>
      <c r="AW445" s="14"/>
      <c r="AX445" s="14"/>
      <c r="AY445" s="14"/>
      <c r="AZ445" s="14"/>
      <c r="BA445" s="14"/>
      <c r="BB445" s="14"/>
      <c r="BC445" s="14"/>
      <c r="BD445" s="14"/>
      <c r="BE445" s="14"/>
      <c r="BF445" s="14"/>
      <c r="BG445" s="14"/>
      <c r="BH445" s="14"/>
    </row>
    <row r="446" spans="1:60" s="13" customFormat="1" x14ac:dyDescent="0.25">
      <c r="A446" s="14"/>
      <c r="B446" s="14"/>
      <c r="C446" s="14"/>
      <c r="D446" s="14"/>
      <c r="E446" s="14"/>
      <c r="F446" s="14"/>
      <c r="G446" s="84"/>
      <c r="H446" s="14"/>
      <c r="I446" s="14"/>
      <c r="J446" s="14"/>
      <c r="K446" s="14"/>
      <c r="L446" s="14"/>
      <c r="M446" s="84"/>
      <c r="N446" s="14"/>
      <c r="O446" s="14"/>
      <c r="P446" s="14"/>
      <c r="Q446" s="14"/>
      <c r="R446" s="14"/>
      <c r="S446" s="84"/>
      <c r="T446" s="14"/>
      <c r="U446" s="14"/>
      <c r="V446" s="14"/>
      <c r="W446" s="14"/>
      <c r="X446" s="14"/>
      <c r="Y446" s="84"/>
      <c r="Z446" s="14"/>
      <c r="AA446" s="14"/>
      <c r="AB446" s="14"/>
      <c r="AC446" s="14"/>
      <c r="AD446" s="14"/>
      <c r="AE446" s="84"/>
      <c r="AF446" s="14"/>
      <c r="AG446" s="14"/>
      <c r="AH446" s="14"/>
      <c r="AI446" s="14"/>
      <c r="AJ446" s="14"/>
      <c r="AK446" s="84"/>
      <c r="AL446" s="14"/>
      <c r="AM446" s="14"/>
      <c r="AN446" s="14"/>
      <c r="AO446" s="14"/>
      <c r="AP446" s="14"/>
      <c r="AQ446" s="84"/>
      <c r="AR446" s="14"/>
      <c r="AS446" s="14"/>
      <c r="AT446" s="14"/>
      <c r="AU446" s="14"/>
      <c r="AV446" s="14"/>
      <c r="AW446" s="14"/>
      <c r="AX446" s="14"/>
      <c r="AY446" s="14"/>
      <c r="AZ446" s="14"/>
      <c r="BA446" s="14"/>
      <c r="BB446" s="14"/>
      <c r="BC446" s="14"/>
      <c r="BD446" s="14"/>
      <c r="BE446" s="14"/>
      <c r="BF446" s="14"/>
      <c r="BG446" s="14"/>
      <c r="BH446" s="14"/>
    </row>
    <row r="447" spans="1:60" s="13" customFormat="1" x14ac:dyDescent="0.25">
      <c r="A447" s="14"/>
      <c r="B447" s="14"/>
      <c r="C447" s="14"/>
      <c r="D447" s="14"/>
      <c r="E447" s="14"/>
      <c r="F447" s="14"/>
      <c r="G447" s="84"/>
      <c r="H447" s="14"/>
      <c r="I447" s="14"/>
      <c r="J447" s="14"/>
      <c r="K447" s="14"/>
      <c r="L447" s="14"/>
      <c r="M447" s="84"/>
      <c r="N447" s="14"/>
      <c r="O447" s="14"/>
      <c r="P447" s="14"/>
      <c r="Q447" s="14"/>
      <c r="R447" s="14"/>
      <c r="S447" s="84"/>
      <c r="T447" s="14"/>
      <c r="U447" s="14"/>
      <c r="V447" s="14"/>
      <c r="W447" s="14"/>
      <c r="X447" s="14"/>
      <c r="Y447" s="84"/>
      <c r="Z447" s="14"/>
      <c r="AA447" s="14"/>
      <c r="AB447" s="14"/>
      <c r="AC447" s="14"/>
      <c r="AD447" s="14"/>
      <c r="AE447" s="84"/>
      <c r="AF447" s="14"/>
      <c r="AG447" s="14"/>
      <c r="AH447" s="14"/>
      <c r="AI447" s="14"/>
      <c r="AJ447" s="14"/>
      <c r="AK447" s="84"/>
      <c r="AL447" s="14"/>
      <c r="AM447" s="14"/>
      <c r="AN447" s="14"/>
      <c r="AO447" s="14"/>
      <c r="AP447" s="14"/>
      <c r="AQ447" s="84"/>
      <c r="AR447" s="14"/>
      <c r="AS447" s="14"/>
      <c r="AT447" s="14"/>
      <c r="AU447" s="14"/>
      <c r="AV447" s="14"/>
      <c r="AW447" s="14"/>
      <c r="AX447" s="14"/>
      <c r="AY447" s="14"/>
      <c r="AZ447" s="14"/>
      <c r="BA447" s="14"/>
      <c r="BB447" s="14"/>
      <c r="BC447" s="14"/>
      <c r="BD447" s="14"/>
      <c r="BE447" s="14"/>
      <c r="BF447" s="14"/>
      <c r="BG447" s="14"/>
      <c r="BH447" s="14"/>
    </row>
    <row r="448" spans="1:60" s="13" customFormat="1" x14ac:dyDescent="0.25">
      <c r="A448" s="14"/>
      <c r="B448" s="14"/>
      <c r="C448" s="14"/>
      <c r="D448" s="14"/>
      <c r="E448" s="14"/>
      <c r="F448" s="14"/>
      <c r="G448" s="84"/>
      <c r="H448" s="14"/>
      <c r="I448" s="14"/>
      <c r="J448" s="14"/>
      <c r="K448" s="14"/>
      <c r="L448" s="14"/>
      <c r="M448" s="84"/>
      <c r="N448" s="14"/>
      <c r="O448" s="14"/>
      <c r="P448" s="14"/>
      <c r="Q448" s="14"/>
      <c r="R448" s="14"/>
      <c r="S448" s="84"/>
      <c r="T448" s="14"/>
      <c r="U448" s="14"/>
      <c r="V448" s="14"/>
      <c r="W448" s="14"/>
      <c r="X448" s="14"/>
      <c r="Y448" s="84"/>
      <c r="Z448" s="14"/>
      <c r="AA448" s="14"/>
      <c r="AB448" s="14"/>
      <c r="AC448" s="14"/>
      <c r="AD448" s="14"/>
      <c r="AE448" s="84"/>
      <c r="AF448" s="14"/>
      <c r="AG448" s="14"/>
      <c r="AH448" s="14"/>
      <c r="AI448" s="14"/>
      <c r="AJ448" s="14"/>
      <c r="AK448" s="84"/>
      <c r="AL448" s="14"/>
      <c r="AM448" s="14"/>
      <c r="AN448" s="14"/>
      <c r="AO448" s="14"/>
      <c r="AP448" s="14"/>
      <c r="AQ448" s="84"/>
      <c r="AR448" s="14"/>
      <c r="AS448" s="14"/>
      <c r="AT448" s="14"/>
      <c r="AU448" s="14"/>
      <c r="AV448" s="14"/>
      <c r="AW448" s="14"/>
      <c r="AX448" s="14"/>
      <c r="AY448" s="14"/>
      <c r="AZ448" s="14"/>
      <c r="BA448" s="14"/>
      <c r="BB448" s="14"/>
      <c r="BC448" s="14"/>
      <c r="BD448" s="14"/>
      <c r="BE448" s="14"/>
      <c r="BF448" s="14"/>
      <c r="BG448" s="14"/>
      <c r="BH448" s="14"/>
    </row>
    <row r="449" spans="1:60" s="13" customFormat="1" x14ac:dyDescent="0.25">
      <c r="A449" s="14"/>
      <c r="B449" s="14"/>
      <c r="C449" s="14"/>
      <c r="D449" s="14"/>
      <c r="E449" s="14"/>
      <c r="F449" s="14"/>
      <c r="G449" s="84"/>
      <c r="H449" s="14"/>
      <c r="I449" s="14"/>
      <c r="J449" s="14"/>
      <c r="K449" s="14"/>
      <c r="L449" s="14"/>
      <c r="M449" s="84"/>
      <c r="N449" s="14"/>
      <c r="O449" s="14"/>
      <c r="P449" s="14"/>
      <c r="Q449" s="14"/>
      <c r="R449" s="14"/>
      <c r="S449" s="84"/>
      <c r="T449" s="14"/>
      <c r="U449" s="14"/>
      <c r="V449" s="14"/>
      <c r="W449" s="14"/>
      <c r="X449" s="14"/>
      <c r="Y449" s="84"/>
      <c r="Z449" s="14"/>
      <c r="AA449" s="14"/>
      <c r="AB449" s="14"/>
      <c r="AC449" s="14"/>
      <c r="AD449" s="14"/>
      <c r="AE449" s="84"/>
      <c r="AF449" s="14"/>
      <c r="AG449" s="14"/>
      <c r="AH449" s="14"/>
      <c r="AI449" s="14"/>
      <c r="AJ449" s="14"/>
      <c r="AK449" s="84"/>
      <c r="AL449" s="14"/>
      <c r="AM449" s="14"/>
      <c r="AN449" s="14"/>
      <c r="AO449" s="14"/>
      <c r="AP449" s="14"/>
      <c r="AQ449" s="84"/>
      <c r="AR449" s="14"/>
      <c r="AS449" s="14"/>
      <c r="AT449" s="14"/>
      <c r="AU449" s="14"/>
      <c r="AV449" s="14"/>
      <c r="AW449" s="14"/>
      <c r="AX449" s="14"/>
      <c r="AY449" s="14"/>
      <c r="AZ449" s="14"/>
      <c r="BA449" s="14"/>
      <c r="BB449" s="14"/>
      <c r="BC449" s="14"/>
      <c r="BD449" s="14"/>
      <c r="BE449" s="14"/>
      <c r="BF449" s="14"/>
      <c r="BG449" s="14"/>
      <c r="BH449" s="14"/>
    </row>
    <row r="450" spans="1:60" s="13" customFormat="1" x14ac:dyDescent="0.25">
      <c r="A450" s="14"/>
      <c r="B450" s="14"/>
      <c r="C450" s="14"/>
      <c r="D450" s="14"/>
      <c r="E450" s="14"/>
      <c r="F450" s="14"/>
      <c r="G450" s="84"/>
      <c r="H450" s="14"/>
      <c r="I450" s="14"/>
      <c r="J450" s="14"/>
      <c r="K450" s="14"/>
      <c r="L450" s="14"/>
      <c r="M450" s="84"/>
      <c r="N450" s="14"/>
      <c r="O450" s="14"/>
      <c r="P450" s="14"/>
      <c r="Q450" s="14"/>
      <c r="R450" s="14"/>
      <c r="S450" s="84"/>
      <c r="T450" s="14"/>
      <c r="U450" s="14"/>
      <c r="V450" s="14"/>
      <c r="W450" s="14"/>
      <c r="X450" s="14"/>
      <c r="Y450" s="84"/>
      <c r="Z450" s="14"/>
      <c r="AA450" s="14"/>
      <c r="AB450" s="14"/>
      <c r="AC450" s="14"/>
      <c r="AD450" s="14"/>
      <c r="AE450" s="84"/>
      <c r="AF450" s="14"/>
      <c r="AG450" s="14"/>
      <c r="AH450" s="14"/>
      <c r="AI450" s="14"/>
      <c r="AJ450" s="14"/>
      <c r="AK450" s="84"/>
      <c r="AL450" s="14"/>
      <c r="AM450" s="14"/>
      <c r="AN450" s="14"/>
      <c r="AO450" s="14"/>
      <c r="AP450" s="14"/>
      <c r="AQ450" s="84"/>
      <c r="AR450" s="14"/>
      <c r="AS450" s="14"/>
      <c r="AT450" s="14"/>
      <c r="AU450" s="14"/>
      <c r="AV450" s="14"/>
      <c r="AW450" s="14"/>
      <c r="AX450" s="14"/>
      <c r="AY450" s="14"/>
      <c r="AZ450" s="14"/>
      <c r="BA450" s="14"/>
      <c r="BB450" s="14"/>
      <c r="BC450" s="14"/>
      <c r="BD450" s="14"/>
      <c r="BE450" s="14"/>
      <c r="BF450" s="14"/>
      <c r="BG450" s="14"/>
      <c r="BH450" s="14"/>
    </row>
    <row r="451" spans="1:60" s="13" customFormat="1" x14ac:dyDescent="0.25">
      <c r="A451" s="14"/>
      <c r="B451" s="14"/>
      <c r="C451" s="14"/>
      <c r="D451" s="14"/>
      <c r="E451" s="14"/>
      <c r="F451" s="14"/>
      <c r="G451" s="84"/>
      <c r="H451" s="14"/>
      <c r="I451" s="14"/>
      <c r="J451" s="14"/>
      <c r="K451" s="14"/>
      <c r="L451" s="14"/>
      <c r="M451" s="84"/>
      <c r="N451" s="14"/>
      <c r="O451" s="14"/>
      <c r="P451" s="14"/>
      <c r="Q451" s="14"/>
      <c r="R451" s="14"/>
      <c r="S451" s="84"/>
      <c r="T451" s="14"/>
      <c r="U451" s="14"/>
      <c r="V451" s="14"/>
      <c r="W451" s="14"/>
      <c r="X451" s="14"/>
      <c r="Y451" s="84"/>
      <c r="Z451" s="14"/>
      <c r="AA451" s="14"/>
      <c r="AB451" s="14"/>
      <c r="AC451" s="14"/>
      <c r="AD451" s="14"/>
      <c r="AE451" s="84"/>
      <c r="AF451" s="14"/>
      <c r="AG451" s="14"/>
      <c r="AH451" s="14"/>
      <c r="AI451" s="14"/>
      <c r="AJ451" s="14"/>
      <c r="AK451" s="84"/>
      <c r="AL451" s="14"/>
      <c r="AM451" s="14"/>
      <c r="AN451" s="14"/>
      <c r="AO451" s="14"/>
      <c r="AP451" s="14"/>
      <c r="AQ451" s="84"/>
      <c r="AR451" s="14"/>
      <c r="AS451" s="14"/>
      <c r="AT451" s="14"/>
      <c r="AU451" s="14"/>
      <c r="AV451" s="14"/>
      <c r="AW451" s="14"/>
      <c r="AX451" s="14"/>
      <c r="AY451" s="14"/>
      <c r="AZ451" s="14"/>
      <c r="BA451" s="14"/>
      <c r="BB451" s="14"/>
      <c r="BC451" s="14"/>
      <c r="BD451" s="14"/>
      <c r="BE451" s="14"/>
      <c r="BF451" s="14"/>
      <c r="BG451" s="14"/>
      <c r="BH451" s="14"/>
    </row>
    <row r="452" spans="1:60" s="13" customFormat="1" x14ac:dyDescent="0.25">
      <c r="A452" s="14"/>
      <c r="B452" s="14"/>
      <c r="C452" s="14"/>
      <c r="D452" s="14"/>
      <c r="E452" s="14"/>
      <c r="F452" s="14"/>
      <c r="G452" s="84"/>
      <c r="H452" s="14"/>
      <c r="I452" s="14"/>
      <c r="J452" s="14"/>
      <c r="K452" s="14"/>
      <c r="L452" s="14"/>
      <c r="M452" s="84"/>
      <c r="N452" s="14"/>
      <c r="O452" s="14"/>
      <c r="P452" s="14"/>
      <c r="Q452" s="14"/>
      <c r="R452" s="14"/>
      <c r="S452" s="84"/>
      <c r="T452" s="14"/>
      <c r="U452" s="14"/>
      <c r="V452" s="14"/>
      <c r="W452" s="14"/>
      <c r="X452" s="14"/>
      <c r="Y452" s="84"/>
      <c r="Z452" s="14"/>
      <c r="AA452" s="14"/>
      <c r="AB452" s="14"/>
      <c r="AC452" s="14"/>
      <c r="AD452" s="14"/>
      <c r="AE452" s="84"/>
      <c r="AF452" s="14"/>
      <c r="AG452" s="14"/>
      <c r="AH452" s="14"/>
      <c r="AI452" s="14"/>
      <c r="AJ452" s="14"/>
      <c r="AK452" s="84"/>
      <c r="AL452" s="14"/>
      <c r="AM452" s="14"/>
      <c r="AN452" s="14"/>
      <c r="AO452" s="14"/>
      <c r="AP452" s="14"/>
      <c r="AQ452" s="84"/>
      <c r="AR452" s="14"/>
      <c r="AS452" s="14"/>
      <c r="AT452" s="14"/>
      <c r="AU452" s="14"/>
      <c r="AV452" s="14"/>
      <c r="AW452" s="14"/>
      <c r="AX452" s="14"/>
      <c r="AY452" s="14"/>
      <c r="AZ452" s="14"/>
      <c r="BA452" s="14"/>
      <c r="BB452" s="14"/>
      <c r="BC452" s="14"/>
      <c r="BD452" s="14"/>
      <c r="BE452" s="14"/>
      <c r="BF452" s="14"/>
      <c r="BG452" s="14"/>
      <c r="BH452" s="14"/>
    </row>
    <row r="453" spans="1:60" s="13" customFormat="1" x14ac:dyDescent="0.25">
      <c r="A453" s="14"/>
      <c r="B453" s="14"/>
      <c r="C453" s="14"/>
      <c r="D453" s="14"/>
      <c r="E453" s="14"/>
      <c r="F453" s="14"/>
      <c r="G453" s="84"/>
      <c r="H453" s="14"/>
      <c r="I453" s="14"/>
      <c r="J453" s="14"/>
      <c r="K453" s="14"/>
      <c r="L453" s="14"/>
      <c r="M453" s="84"/>
      <c r="N453" s="14"/>
      <c r="O453" s="14"/>
      <c r="P453" s="14"/>
      <c r="Q453" s="14"/>
      <c r="R453" s="14"/>
      <c r="S453" s="84"/>
      <c r="T453" s="14"/>
      <c r="U453" s="14"/>
      <c r="V453" s="14"/>
      <c r="W453" s="14"/>
      <c r="X453" s="14"/>
      <c r="Y453" s="84"/>
      <c r="Z453" s="14"/>
      <c r="AA453" s="14"/>
      <c r="AB453" s="14"/>
      <c r="AC453" s="14"/>
      <c r="AD453" s="14"/>
      <c r="AE453" s="84"/>
      <c r="AF453" s="14"/>
      <c r="AG453" s="14"/>
      <c r="AH453" s="14"/>
      <c r="AI453" s="14"/>
      <c r="AJ453" s="14"/>
      <c r="AK453" s="84"/>
      <c r="AL453" s="14"/>
      <c r="AM453" s="14"/>
      <c r="AN453" s="14"/>
      <c r="AO453" s="14"/>
      <c r="AP453" s="14"/>
      <c r="AQ453" s="84"/>
      <c r="AR453" s="14"/>
      <c r="AS453" s="14"/>
      <c r="AT453" s="14"/>
      <c r="AU453" s="14"/>
      <c r="AV453" s="14"/>
      <c r="AW453" s="14"/>
      <c r="AX453" s="14"/>
      <c r="AY453" s="14"/>
      <c r="AZ453" s="14"/>
      <c r="BA453" s="14"/>
      <c r="BB453" s="14"/>
      <c r="BC453" s="14"/>
      <c r="BD453" s="14"/>
      <c r="BE453" s="14"/>
      <c r="BF453" s="14"/>
      <c r="BG453" s="14"/>
      <c r="BH453" s="14"/>
    </row>
    <row r="454" spans="1:60" s="13" customFormat="1" x14ac:dyDescent="0.25">
      <c r="A454" s="14"/>
      <c r="B454" s="14"/>
      <c r="C454" s="14"/>
      <c r="D454" s="14"/>
      <c r="E454" s="14"/>
      <c r="F454" s="14"/>
      <c r="G454" s="84"/>
      <c r="H454" s="14"/>
      <c r="I454" s="14"/>
      <c r="J454" s="14"/>
      <c r="K454" s="14"/>
      <c r="L454" s="14"/>
      <c r="M454" s="84"/>
      <c r="N454" s="14"/>
      <c r="O454" s="14"/>
      <c r="P454" s="14"/>
      <c r="Q454" s="14"/>
      <c r="R454" s="14"/>
      <c r="S454" s="84"/>
      <c r="T454" s="14"/>
      <c r="U454" s="14"/>
      <c r="V454" s="14"/>
      <c r="W454" s="14"/>
      <c r="X454" s="14"/>
      <c r="Y454" s="84"/>
      <c r="Z454" s="14"/>
      <c r="AA454" s="14"/>
      <c r="AB454" s="14"/>
      <c r="AC454" s="14"/>
      <c r="AD454" s="14"/>
      <c r="AE454" s="84"/>
      <c r="AF454" s="14"/>
      <c r="AG454" s="14"/>
      <c r="AH454" s="14"/>
      <c r="AI454" s="14"/>
      <c r="AJ454" s="14"/>
      <c r="AK454" s="84"/>
      <c r="AL454" s="14"/>
      <c r="AM454" s="14"/>
      <c r="AN454" s="14"/>
      <c r="AO454" s="14"/>
      <c r="AP454" s="14"/>
      <c r="AQ454" s="84"/>
      <c r="AR454" s="14"/>
      <c r="AS454" s="14"/>
      <c r="AT454" s="14"/>
      <c r="AU454" s="14"/>
      <c r="AV454" s="14"/>
      <c r="AW454" s="14"/>
      <c r="AX454" s="14"/>
      <c r="AY454" s="14"/>
      <c r="AZ454" s="14"/>
      <c r="BA454" s="14"/>
      <c r="BB454" s="14"/>
      <c r="BC454" s="14"/>
      <c r="BD454" s="14"/>
      <c r="BE454" s="14"/>
      <c r="BF454" s="14"/>
      <c r="BG454" s="14"/>
      <c r="BH454" s="14"/>
    </row>
    <row r="455" spans="1:60" s="13" customFormat="1" x14ac:dyDescent="0.25">
      <c r="A455" s="14"/>
      <c r="B455" s="14"/>
      <c r="C455" s="14"/>
      <c r="D455" s="14"/>
      <c r="E455" s="14"/>
      <c r="F455" s="14"/>
      <c r="G455" s="84"/>
      <c r="H455" s="14"/>
      <c r="I455" s="14"/>
      <c r="J455" s="14"/>
      <c r="K455" s="14"/>
      <c r="L455" s="14"/>
      <c r="M455" s="84"/>
      <c r="N455" s="14"/>
      <c r="O455" s="14"/>
      <c r="P455" s="14"/>
      <c r="Q455" s="14"/>
      <c r="R455" s="14"/>
      <c r="S455" s="84"/>
      <c r="T455" s="14"/>
      <c r="U455" s="14"/>
      <c r="V455" s="14"/>
      <c r="W455" s="14"/>
      <c r="X455" s="14"/>
      <c r="Y455" s="84"/>
      <c r="Z455" s="14"/>
      <c r="AA455" s="14"/>
      <c r="AB455" s="14"/>
      <c r="AC455" s="14"/>
      <c r="AD455" s="14"/>
      <c r="AE455" s="84"/>
      <c r="AF455" s="14"/>
      <c r="AG455" s="14"/>
      <c r="AH455" s="14"/>
      <c r="AI455" s="14"/>
      <c r="AJ455" s="14"/>
      <c r="AK455" s="84"/>
      <c r="AL455" s="14"/>
      <c r="AM455" s="14"/>
      <c r="AN455" s="14"/>
      <c r="AO455" s="14"/>
      <c r="AP455" s="14"/>
      <c r="AQ455" s="84"/>
      <c r="AR455" s="14"/>
      <c r="AS455" s="14"/>
      <c r="AT455" s="14"/>
      <c r="AU455" s="14"/>
      <c r="AV455" s="14"/>
      <c r="AW455" s="14"/>
      <c r="AX455" s="14"/>
      <c r="AY455" s="14"/>
      <c r="AZ455" s="14"/>
      <c r="BA455" s="14"/>
      <c r="BB455" s="14"/>
      <c r="BC455" s="14"/>
      <c r="BD455" s="14"/>
      <c r="BE455" s="14"/>
      <c r="BF455" s="14"/>
      <c r="BG455" s="14"/>
      <c r="BH455" s="14"/>
    </row>
    <row r="456" spans="1:60" s="13" customFormat="1" x14ac:dyDescent="0.25">
      <c r="A456" s="14"/>
      <c r="B456" s="14"/>
      <c r="C456" s="14"/>
      <c r="D456" s="14"/>
      <c r="E456" s="14"/>
      <c r="F456" s="14"/>
      <c r="G456" s="84"/>
      <c r="H456" s="14"/>
      <c r="I456" s="14"/>
      <c r="J456" s="14"/>
      <c r="K456" s="14"/>
      <c r="L456" s="14"/>
      <c r="M456" s="84"/>
      <c r="N456" s="14"/>
      <c r="O456" s="14"/>
      <c r="P456" s="14"/>
      <c r="Q456" s="14"/>
      <c r="R456" s="14"/>
      <c r="S456" s="84"/>
      <c r="T456" s="14"/>
      <c r="U456" s="14"/>
      <c r="V456" s="14"/>
      <c r="W456" s="14"/>
      <c r="X456" s="14"/>
      <c r="Y456" s="84"/>
      <c r="Z456" s="14"/>
      <c r="AA456" s="14"/>
      <c r="AB456" s="14"/>
      <c r="AC456" s="14"/>
      <c r="AD456" s="14"/>
      <c r="AE456" s="84"/>
      <c r="AF456" s="14"/>
      <c r="AG456" s="14"/>
      <c r="AH456" s="14"/>
      <c r="AI456" s="14"/>
      <c r="AJ456" s="14"/>
      <c r="AK456" s="84"/>
      <c r="AL456" s="14"/>
      <c r="AM456" s="14"/>
      <c r="AN456" s="14"/>
      <c r="AO456" s="14"/>
      <c r="AP456" s="14"/>
      <c r="AQ456" s="84"/>
      <c r="AR456" s="14"/>
      <c r="AS456" s="14"/>
      <c r="AT456" s="14"/>
      <c r="AU456" s="14"/>
      <c r="AV456" s="14"/>
      <c r="AW456" s="14"/>
      <c r="AX456" s="14"/>
      <c r="AY456" s="14"/>
      <c r="AZ456" s="14"/>
      <c r="BA456" s="14"/>
      <c r="BB456" s="14"/>
      <c r="BC456" s="14"/>
      <c r="BD456" s="14"/>
      <c r="BE456" s="14"/>
      <c r="BF456" s="14"/>
      <c r="BG456" s="14"/>
      <c r="BH456" s="14"/>
    </row>
    <row r="457" spans="1:60" s="13" customFormat="1" x14ac:dyDescent="0.25">
      <c r="A457" s="14"/>
      <c r="B457" s="14"/>
      <c r="C457" s="14"/>
      <c r="D457" s="14"/>
      <c r="E457" s="14"/>
      <c r="F457" s="14"/>
      <c r="G457" s="84"/>
      <c r="H457" s="14"/>
      <c r="I457" s="14"/>
      <c r="J457" s="14"/>
      <c r="K457" s="14"/>
      <c r="L457" s="14"/>
      <c r="M457" s="84"/>
      <c r="N457" s="14"/>
      <c r="O457" s="14"/>
      <c r="P457" s="14"/>
      <c r="Q457" s="14"/>
      <c r="R457" s="14"/>
      <c r="S457" s="84"/>
      <c r="T457" s="14"/>
      <c r="U457" s="14"/>
      <c r="V457" s="14"/>
      <c r="W457" s="14"/>
      <c r="X457" s="14"/>
      <c r="Y457" s="84"/>
      <c r="Z457" s="14"/>
      <c r="AA457" s="14"/>
      <c r="AB457" s="14"/>
      <c r="AC457" s="14"/>
      <c r="AD457" s="14"/>
      <c r="AE457" s="84"/>
      <c r="AF457" s="14"/>
      <c r="AG457" s="14"/>
      <c r="AH457" s="14"/>
      <c r="AI457" s="14"/>
      <c r="AJ457" s="14"/>
      <c r="AK457" s="84"/>
      <c r="AL457" s="14"/>
      <c r="AM457" s="14"/>
      <c r="AN457" s="14"/>
      <c r="AO457" s="14"/>
      <c r="AP457" s="14"/>
      <c r="AQ457" s="84"/>
      <c r="AR457" s="14"/>
      <c r="AS457" s="14"/>
      <c r="AT457" s="14"/>
      <c r="AU457" s="14"/>
      <c r="AV457" s="14"/>
      <c r="AW457" s="14"/>
      <c r="AX457" s="14"/>
      <c r="AY457" s="14"/>
      <c r="AZ457" s="14"/>
      <c r="BA457" s="14"/>
      <c r="BB457" s="14"/>
      <c r="BC457" s="14"/>
      <c r="BD457" s="14"/>
      <c r="BE457" s="14"/>
      <c r="BF457" s="14"/>
      <c r="BG457" s="14"/>
      <c r="BH457" s="14"/>
    </row>
    <row r="458" spans="1:60" s="13" customFormat="1" x14ac:dyDescent="0.25">
      <c r="A458" s="14"/>
      <c r="B458" s="14"/>
      <c r="C458" s="14"/>
      <c r="D458" s="14"/>
      <c r="E458" s="14"/>
      <c r="F458" s="14"/>
      <c r="G458" s="84"/>
      <c r="H458" s="14"/>
      <c r="I458" s="14"/>
      <c r="J458" s="14"/>
      <c r="K458" s="14"/>
      <c r="L458" s="14"/>
      <c r="M458" s="84"/>
      <c r="N458" s="14"/>
      <c r="O458" s="14"/>
      <c r="P458" s="14"/>
      <c r="Q458" s="14"/>
      <c r="R458" s="14"/>
      <c r="S458" s="84"/>
      <c r="T458" s="14"/>
      <c r="U458" s="14"/>
      <c r="V458" s="14"/>
      <c r="W458" s="14"/>
      <c r="X458" s="14"/>
      <c r="Y458" s="84"/>
      <c r="Z458" s="14"/>
      <c r="AA458" s="14"/>
      <c r="AB458" s="14"/>
      <c r="AC458" s="14"/>
      <c r="AD458" s="14"/>
      <c r="AE458" s="84"/>
      <c r="AF458" s="14"/>
      <c r="AG458" s="14"/>
      <c r="AH458" s="14"/>
      <c r="AI458" s="14"/>
      <c r="AJ458" s="14"/>
      <c r="AK458" s="84"/>
      <c r="AL458" s="14"/>
      <c r="AM458" s="14"/>
      <c r="AN458" s="14"/>
      <c r="AO458" s="14"/>
      <c r="AP458" s="14"/>
      <c r="AQ458" s="84"/>
      <c r="AR458" s="14"/>
      <c r="AS458" s="14"/>
      <c r="AT458" s="14"/>
      <c r="AU458" s="14"/>
      <c r="AV458" s="14"/>
      <c r="AW458" s="14"/>
      <c r="AX458" s="14"/>
      <c r="AY458" s="14"/>
      <c r="AZ458" s="14"/>
      <c r="BA458" s="14"/>
      <c r="BB458" s="14"/>
      <c r="BC458" s="14"/>
      <c r="BD458" s="14"/>
      <c r="BE458" s="14"/>
      <c r="BF458" s="14"/>
      <c r="BG458" s="14"/>
      <c r="BH458" s="14"/>
    </row>
    <row r="459" spans="1:60" s="13" customFormat="1" x14ac:dyDescent="0.25">
      <c r="A459" s="14"/>
      <c r="B459" s="14"/>
      <c r="C459" s="14"/>
      <c r="D459" s="14"/>
      <c r="E459" s="14"/>
      <c r="F459" s="14"/>
      <c r="G459" s="84"/>
      <c r="H459" s="14"/>
      <c r="I459" s="14"/>
      <c r="J459" s="14"/>
      <c r="K459" s="14"/>
      <c r="L459" s="14"/>
      <c r="M459" s="84"/>
      <c r="N459" s="14"/>
      <c r="O459" s="14"/>
      <c r="P459" s="14"/>
      <c r="Q459" s="14"/>
      <c r="R459" s="14"/>
      <c r="S459" s="84"/>
      <c r="T459" s="14"/>
      <c r="U459" s="14"/>
      <c r="V459" s="14"/>
      <c r="W459" s="14"/>
      <c r="X459" s="14"/>
      <c r="Y459" s="84"/>
      <c r="Z459" s="14"/>
      <c r="AA459" s="14"/>
      <c r="AB459" s="14"/>
      <c r="AC459" s="14"/>
      <c r="AD459" s="14"/>
      <c r="AE459" s="84"/>
      <c r="AF459" s="14"/>
      <c r="AG459" s="14"/>
      <c r="AH459" s="14"/>
      <c r="AI459" s="14"/>
      <c r="AJ459" s="14"/>
      <c r="AK459" s="84"/>
      <c r="AL459" s="14"/>
      <c r="AM459" s="14"/>
      <c r="AN459" s="14"/>
      <c r="AO459" s="14"/>
      <c r="AP459" s="14"/>
      <c r="AQ459" s="84"/>
      <c r="AR459" s="14"/>
      <c r="AS459" s="14"/>
      <c r="AT459" s="14"/>
      <c r="AU459" s="14"/>
      <c r="AV459" s="14"/>
      <c r="AW459" s="14"/>
      <c r="AX459" s="14"/>
      <c r="AY459" s="14"/>
      <c r="AZ459" s="14"/>
      <c r="BA459" s="14"/>
      <c r="BB459" s="14"/>
      <c r="BC459" s="14"/>
      <c r="BD459" s="14"/>
      <c r="BE459" s="14"/>
      <c r="BF459" s="14"/>
      <c r="BG459" s="14"/>
      <c r="BH459" s="14"/>
    </row>
    <row r="460" spans="1:60" s="13" customFormat="1" x14ac:dyDescent="0.25">
      <c r="A460" s="14"/>
      <c r="B460" s="14"/>
      <c r="C460" s="14"/>
      <c r="D460" s="14"/>
      <c r="E460" s="14"/>
      <c r="F460" s="14"/>
      <c r="G460" s="84"/>
      <c r="H460" s="14"/>
      <c r="I460" s="14"/>
      <c r="J460" s="14"/>
      <c r="K460" s="14"/>
      <c r="L460" s="14"/>
      <c r="M460" s="84"/>
      <c r="N460" s="14"/>
      <c r="O460" s="14"/>
      <c r="P460" s="14"/>
      <c r="Q460" s="14"/>
      <c r="R460" s="14"/>
      <c r="S460" s="84"/>
      <c r="T460" s="14"/>
      <c r="U460" s="14"/>
      <c r="V460" s="14"/>
      <c r="W460" s="14"/>
      <c r="X460" s="14"/>
      <c r="Y460" s="84"/>
      <c r="Z460" s="14"/>
      <c r="AA460" s="14"/>
      <c r="AB460" s="14"/>
      <c r="AC460" s="14"/>
      <c r="AD460" s="14"/>
      <c r="AE460" s="84"/>
      <c r="AF460" s="14"/>
      <c r="AG460" s="14"/>
      <c r="AH460" s="14"/>
      <c r="AI460" s="14"/>
      <c r="AJ460" s="14"/>
      <c r="AK460" s="84"/>
      <c r="AL460" s="14"/>
      <c r="AM460" s="14"/>
      <c r="AN460" s="14"/>
      <c r="AO460" s="14"/>
      <c r="AP460" s="14"/>
      <c r="AQ460" s="84"/>
      <c r="AR460" s="14"/>
      <c r="AS460" s="14"/>
      <c r="AT460" s="14"/>
      <c r="AU460" s="14"/>
      <c r="AV460" s="14"/>
      <c r="AW460" s="14"/>
      <c r="AX460" s="14"/>
      <c r="AY460" s="14"/>
      <c r="AZ460" s="14"/>
      <c r="BA460" s="14"/>
      <c r="BB460" s="14"/>
      <c r="BC460" s="14"/>
      <c r="BD460" s="14"/>
      <c r="BE460" s="14"/>
      <c r="BF460" s="14"/>
      <c r="BG460" s="14"/>
      <c r="BH460" s="14"/>
    </row>
    <row r="461" spans="1:60" s="13" customFormat="1" x14ac:dyDescent="0.25">
      <c r="A461" s="14"/>
      <c r="B461" s="14"/>
      <c r="C461" s="14"/>
      <c r="D461" s="14"/>
      <c r="E461" s="14"/>
      <c r="F461" s="14"/>
      <c r="G461" s="84"/>
      <c r="H461" s="14"/>
      <c r="I461" s="14"/>
      <c r="J461" s="14"/>
      <c r="K461" s="14"/>
      <c r="L461" s="14"/>
      <c r="M461" s="84"/>
      <c r="N461" s="14"/>
      <c r="O461" s="14"/>
      <c r="P461" s="14"/>
      <c r="Q461" s="14"/>
      <c r="R461" s="14"/>
      <c r="S461" s="84"/>
      <c r="T461" s="14"/>
      <c r="U461" s="14"/>
      <c r="V461" s="14"/>
      <c r="W461" s="14"/>
      <c r="X461" s="14"/>
      <c r="Y461" s="84"/>
      <c r="Z461" s="14"/>
      <c r="AA461" s="14"/>
      <c r="AB461" s="14"/>
      <c r="AC461" s="14"/>
      <c r="AD461" s="14"/>
      <c r="AE461" s="84"/>
      <c r="AF461" s="14"/>
      <c r="AG461" s="14"/>
      <c r="AH461" s="14"/>
      <c r="AI461" s="14"/>
      <c r="AJ461" s="14"/>
      <c r="AK461" s="84"/>
      <c r="AL461" s="14"/>
      <c r="AM461" s="14"/>
      <c r="AN461" s="14"/>
      <c r="AO461" s="14"/>
      <c r="AP461" s="14"/>
      <c r="AQ461" s="84"/>
      <c r="AR461" s="14"/>
      <c r="AS461" s="14"/>
      <c r="AT461" s="14"/>
      <c r="AU461" s="14"/>
      <c r="AV461" s="14"/>
      <c r="AW461" s="14"/>
      <c r="AX461" s="14"/>
      <c r="AY461" s="14"/>
      <c r="AZ461" s="14"/>
      <c r="BA461" s="14"/>
      <c r="BB461" s="14"/>
      <c r="BC461" s="14"/>
      <c r="BD461" s="14"/>
      <c r="BE461" s="14"/>
      <c r="BF461" s="14"/>
      <c r="BG461" s="14"/>
      <c r="BH461" s="14"/>
    </row>
    <row r="462" spans="1:60" s="13" customFormat="1" x14ac:dyDescent="0.25">
      <c r="A462" s="14"/>
      <c r="B462" s="14"/>
      <c r="C462" s="14"/>
      <c r="D462" s="14"/>
      <c r="E462" s="14"/>
      <c r="F462" s="14"/>
      <c r="G462" s="84"/>
      <c r="H462" s="14"/>
      <c r="I462" s="14"/>
      <c r="J462" s="14"/>
      <c r="K462" s="14"/>
      <c r="L462" s="14"/>
      <c r="M462" s="84"/>
      <c r="N462" s="14"/>
      <c r="O462" s="14"/>
      <c r="P462" s="14"/>
      <c r="Q462" s="14"/>
      <c r="R462" s="14"/>
      <c r="S462" s="84"/>
      <c r="T462" s="14"/>
      <c r="U462" s="14"/>
      <c r="V462" s="14"/>
      <c r="W462" s="14"/>
      <c r="X462" s="14"/>
      <c r="Y462" s="84"/>
      <c r="Z462" s="14"/>
      <c r="AA462" s="14"/>
      <c r="AB462" s="14"/>
      <c r="AC462" s="14"/>
      <c r="AD462" s="14"/>
      <c r="AE462" s="84"/>
      <c r="AF462" s="14"/>
      <c r="AG462" s="14"/>
      <c r="AH462" s="14"/>
      <c r="AI462" s="14"/>
      <c r="AJ462" s="14"/>
      <c r="AK462" s="84"/>
      <c r="AL462" s="14"/>
      <c r="AM462" s="14"/>
      <c r="AN462" s="14"/>
      <c r="AO462" s="14"/>
      <c r="AP462" s="14"/>
      <c r="AQ462" s="84"/>
      <c r="AR462" s="14"/>
      <c r="AS462" s="14"/>
      <c r="AT462" s="14"/>
      <c r="AU462" s="14"/>
      <c r="AV462" s="14"/>
      <c r="AW462" s="14"/>
      <c r="AX462" s="14"/>
      <c r="AY462" s="14"/>
      <c r="AZ462" s="14"/>
      <c r="BA462" s="14"/>
      <c r="BB462" s="14"/>
      <c r="BC462" s="14"/>
      <c r="BD462" s="14"/>
      <c r="BE462" s="14"/>
      <c r="BF462" s="14"/>
      <c r="BG462" s="14"/>
      <c r="BH462" s="14"/>
    </row>
    <row r="463" spans="1:60" s="13" customFormat="1" x14ac:dyDescent="0.25">
      <c r="A463" s="14"/>
      <c r="B463" s="14"/>
      <c r="C463" s="14"/>
      <c r="D463" s="14"/>
      <c r="E463" s="14"/>
      <c r="F463" s="14"/>
      <c r="G463" s="84"/>
      <c r="H463" s="14"/>
      <c r="I463" s="14"/>
      <c r="J463" s="14"/>
      <c r="K463" s="14"/>
      <c r="L463" s="14"/>
      <c r="M463" s="84"/>
      <c r="N463" s="14"/>
      <c r="O463" s="14"/>
      <c r="P463" s="14"/>
      <c r="Q463" s="14"/>
      <c r="R463" s="14"/>
      <c r="S463" s="84"/>
      <c r="T463" s="14"/>
      <c r="U463" s="14"/>
      <c r="V463" s="14"/>
      <c r="W463" s="14"/>
      <c r="X463" s="14"/>
      <c r="Y463" s="84"/>
      <c r="Z463" s="14"/>
      <c r="AA463" s="14"/>
      <c r="AB463" s="14"/>
      <c r="AC463" s="14"/>
      <c r="AD463" s="14"/>
      <c r="AE463" s="84"/>
      <c r="AF463" s="14"/>
      <c r="AG463" s="14"/>
      <c r="AH463" s="14"/>
      <c r="AI463" s="14"/>
      <c r="AJ463" s="14"/>
      <c r="AK463" s="84"/>
      <c r="AL463" s="14"/>
      <c r="AM463" s="14"/>
      <c r="AN463" s="14"/>
      <c r="AO463" s="14"/>
      <c r="AP463" s="14"/>
      <c r="AQ463" s="84"/>
      <c r="AR463" s="14"/>
      <c r="AS463" s="14"/>
      <c r="AT463" s="14"/>
      <c r="AU463" s="14"/>
      <c r="AV463" s="14"/>
      <c r="AW463" s="14"/>
      <c r="AX463" s="14"/>
      <c r="AY463" s="14"/>
      <c r="AZ463" s="14"/>
      <c r="BA463" s="14"/>
      <c r="BB463" s="14"/>
      <c r="BC463" s="14"/>
      <c r="BD463" s="14"/>
      <c r="BE463" s="14"/>
      <c r="BF463" s="14"/>
      <c r="BG463" s="14"/>
      <c r="BH463" s="14"/>
    </row>
    <row r="464" spans="1:60" s="13" customFormat="1" x14ac:dyDescent="0.25">
      <c r="A464" s="14"/>
      <c r="B464" s="14"/>
      <c r="C464" s="14"/>
      <c r="D464" s="14"/>
      <c r="E464" s="14"/>
      <c r="F464" s="14"/>
      <c r="G464" s="84"/>
      <c r="H464" s="14"/>
      <c r="I464" s="14"/>
      <c r="J464" s="14"/>
      <c r="K464" s="14"/>
      <c r="L464" s="14"/>
      <c r="M464" s="84"/>
      <c r="N464" s="14"/>
      <c r="O464" s="14"/>
      <c r="P464" s="14"/>
      <c r="Q464" s="14"/>
      <c r="R464" s="14"/>
      <c r="S464" s="84"/>
      <c r="T464" s="14"/>
      <c r="U464" s="14"/>
      <c r="V464" s="14"/>
      <c r="W464" s="14"/>
      <c r="X464" s="14"/>
      <c r="Y464" s="84"/>
      <c r="Z464" s="14"/>
      <c r="AA464" s="14"/>
      <c r="AB464" s="14"/>
      <c r="AC464" s="14"/>
      <c r="AD464" s="14"/>
      <c r="AE464" s="84"/>
      <c r="AF464" s="14"/>
      <c r="AG464" s="14"/>
      <c r="AH464" s="14"/>
      <c r="AI464" s="14"/>
      <c r="AJ464" s="14"/>
      <c r="AK464" s="84"/>
      <c r="AL464" s="14"/>
      <c r="AM464" s="14"/>
      <c r="AN464" s="14"/>
      <c r="AO464" s="14"/>
      <c r="AP464" s="14"/>
      <c r="AQ464" s="84"/>
      <c r="AR464" s="14"/>
      <c r="AS464" s="14"/>
      <c r="AT464" s="14"/>
      <c r="AU464" s="14"/>
      <c r="AV464" s="14"/>
      <c r="AW464" s="14"/>
      <c r="AX464" s="14"/>
      <c r="AY464" s="14"/>
      <c r="AZ464" s="14"/>
      <c r="BA464" s="14"/>
      <c r="BB464" s="14"/>
      <c r="BC464" s="14"/>
      <c r="BD464" s="14"/>
      <c r="BE464" s="14"/>
      <c r="BF464" s="14"/>
      <c r="BG464" s="14"/>
      <c r="BH464" s="14"/>
    </row>
    <row r="465" spans="1:60" s="13" customFormat="1" x14ac:dyDescent="0.25">
      <c r="A465" s="14"/>
      <c r="B465" s="14"/>
      <c r="C465" s="14"/>
      <c r="D465" s="14"/>
      <c r="E465" s="14"/>
      <c r="F465" s="14"/>
      <c r="G465" s="84"/>
      <c r="H465" s="14"/>
      <c r="I465" s="14"/>
      <c r="J465" s="14"/>
      <c r="K465" s="14"/>
      <c r="L465" s="14"/>
      <c r="M465" s="84"/>
      <c r="N465" s="14"/>
      <c r="O465" s="14"/>
      <c r="P465" s="14"/>
      <c r="Q465" s="14"/>
      <c r="R465" s="14"/>
      <c r="S465" s="84"/>
      <c r="T465" s="14"/>
      <c r="U465" s="14"/>
      <c r="V465" s="14"/>
      <c r="W465" s="14"/>
      <c r="X465" s="14"/>
      <c r="Y465" s="84"/>
      <c r="Z465" s="14"/>
      <c r="AA465" s="14"/>
      <c r="AB465" s="14"/>
      <c r="AC465" s="14"/>
      <c r="AD465" s="14"/>
      <c r="AE465" s="84"/>
      <c r="AF465" s="14"/>
      <c r="AG465" s="14"/>
      <c r="AH465" s="14"/>
      <c r="AI465" s="14"/>
      <c r="AJ465" s="14"/>
      <c r="AK465" s="84"/>
      <c r="AL465" s="14"/>
      <c r="AM465" s="14"/>
      <c r="AN465" s="14"/>
      <c r="AO465" s="14"/>
      <c r="AP465" s="14"/>
      <c r="AQ465" s="84"/>
      <c r="AR465" s="14"/>
      <c r="AS465" s="14"/>
      <c r="AT465" s="14"/>
      <c r="AU465" s="14"/>
      <c r="AV465" s="14"/>
      <c r="AW465" s="14"/>
      <c r="AX465" s="14"/>
      <c r="AY465" s="14"/>
      <c r="AZ465" s="14"/>
      <c r="BA465" s="14"/>
      <c r="BB465" s="14"/>
      <c r="BC465" s="14"/>
      <c r="BD465" s="14"/>
      <c r="BE465" s="14"/>
      <c r="BF465" s="14"/>
      <c r="BG465" s="14"/>
      <c r="BH465" s="14"/>
    </row>
    <row r="466" spans="1:60" s="13" customFormat="1" x14ac:dyDescent="0.25">
      <c r="A466" s="14"/>
      <c r="B466" s="14"/>
      <c r="C466" s="14"/>
      <c r="D466" s="14"/>
      <c r="E466" s="14"/>
      <c r="F466" s="14"/>
      <c r="G466" s="84"/>
      <c r="H466" s="14"/>
      <c r="I466" s="14"/>
      <c r="J466" s="14"/>
      <c r="K466" s="14"/>
      <c r="L466" s="14"/>
      <c r="M466" s="84"/>
      <c r="N466" s="14"/>
      <c r="O466" s="14"/>
      <c r="P466" s="14"/>
      <c r="Q466" s="14"/>
      <c r="R466" s="14"/>
      <c r="S466" s="84"/>
      <c r="T466" s="14"/>
      <c r="U466" s="14"/>
      <c r="V466" s="14"/>
      <c r="W466" s="14"/>
      <c r="X466" s="14"/>
      <c r="Y466" s="84"/>
      <c r="Z466" s="14"/>
      <c r="AA466" s="14"/>
      <c r="AB466" s="14"/>
      <c r="AC466" s="14"/>
      <c r="AD466" s="14"/>
      <c r="AE466" s="84"/>
      <c r="AF466" s="14"/>
      <c r="AG466" s="14"/>
      <c r="AH466" s="14"/>
      <c r="AI466" s="14"/>
      <c r="AJ466" s="14"/>
      <c r="AK466" s="84"/>
      <c r="AL466" s="14"/>
      <c r="AM466" s="14"/>
      <c r="AN466" s="14"/>
      <c r="AO466" s="14"/>
      <c r="AP466" s="14"/>
      <c r="AQ466" s="84"/>
      <c r="AR466" s="14"/>
      <c r="AS466" s="14"/>
      <c r="AT466" s="14"/>
      <c r="AU466" s="14"/>
      <c r="AV466" s="14"/>
      <c r="AW466" s="14"/>
      <c r="AX466" s="14"/>
      <c r="AY466" s="14"/>
      <c r="AZ466" s="14"/>
      <c r="BA466" s="14"/>
      <c r="BB466" s="14"/>
      <c r="BC466" s="14"/>
      <c r="BD466" s="14"/>
      <c r="BE466" s="14"/>
      <c r="BF466" s="14"/>
      <c r="BG466" s="14"/>
      <c r="BH466" s="14"/>
    </row>
    <row r="467" spans="1:60" s="13" customFormat="1" x14ac:dyDescent="0.25">
      <c r="A467" s="14"/>
      <c r="B467" s="14"/>
      <c r="C467" s="14"/>
      <c r="D467" s="14"/>
      <c r="E467" s="14"/>
      <c r="F467" s="14"/>
      <c r="G467" s="84"/>
      <c r="H467" s="14"/>
      <c r="I467" s="14"/>
      <c r="J467" s="14"/>
      <c r="K467" s="14"/>
      <c r="L467" s="14"/>
      <c r="M467" s="84"/>
      <c r="N467" s="14"/>
      <c r="O467" s="14"/>
      <c r="P467" s="14"/>
      <c r="Q467" s="14"/>
      <c r="R467" s="14"/>
      <c r="S467" s="84"/>
      <c r="T467" s="14"/>
      <c r="U467" s="14"/>
      <c r="V467" s="14"/>
      <c r="W467" s="14"/>
      <c r="X467" s="14"/>
      <c r="Y467" s="84"/>
      <c r="Z467" s="14"/>
      <c r="AA467" s="14"/>
      <c r="AB467" s="14"/>
      <c r="AC467" s="14"/>
      <c r="AD467" s="14"/>
      <c r="AE467" s="84"/>
      <c r="AF467" s="14"/>
      <c r="AG467" s="14"/>
      <c r="AH467" s="14"/>
      <c r="AI467" s="14"/>
      <c r="AJ467" s="14"/>
      <c r="AK467" s="84"/>
      <c r="AL467" s="14"/>
      <c r="AM467" s="14"/>
      <c r="AN467" s="14"/>
      <c r="AO467" s="14"/>
      <c r="AP467" s="14"/>
      <c r="AQ467" s="84"/>
      <c r="AR467" s="14"/>
      <c r="AS467" s="14"/>
      <c r="AT467" s="14"/>
      <c r="AU467" s="14"/>
      <c r="AV467" s="14"/>
      <c r="AW467" s="14"/>
      <c r="AX467" s="14"/>
      <c r="AY467" s="14"/>
      <c r="AZ467" s="14"/>
      <c r="BA467" s="14"/>
      <c r="BB467" s="14"/>
      <c r="BC467" s="14"/>
      <c r="BD467" s="14"/>
      <c r="BE467" s="14"/>
      <c r="BF467" s="14"/>
      <c r="BG467" s="14"/>
      <c r="BH467" s="14"/>
    </row>
    <row r="468" spans="1:60" s="13" customFormat="1" x14ac:dyDescent="0.25">
      <c r="A468" s="14"/>
      <c r="B468" s="14"/>
      <c r="C468" s="14"/>
      <c r="D468" s="14"/>
      <c r="E468" s="14"/>
      <c r="F468" s="14"/>
      <c r="G468" s="84"/>
      <c r="H468" s="14"/>
      <c r="I468" s="14"/>
      <c r="J468" s="14"/>
      <c r="K468" s="14"/>
      <c r="L468" s="14"/>
      <c r="M468" s="84"/>
      <c r="N468" s="14"/>
      <c r="O468" s="14"/>
      <c r="P468" s="14"/>
      <c r="Q468" s="14"/>
      <c r="R468" s="14"/>
      <c r="S468" s="84"/>
      <c r="T468" s="14"/>
      <c r="U468" s="14"/>
      <c r="V468" s="14"/>
      <c r="W468" s="14"/>
      <c r="X468" s="14"/>
      <c r="Y468" s="84"/>
      <c r="Z468" s="14"/>
      <c r="AA468" s="14"/>
      <c r="AB468" s="14"/>
      <c r="AC468" s="14"/>
      <c r="AD468" s="14"/>
      <c r="AE468" s="84"/>
      <c r="AF468" s="14"/>
      <c r="AG468" s="14"/>
      <c r="AH468" s="14"/>
      <c r="AI468" s="14"/>
      <c r="AJ468" s="14"/>
      <c r="AK468" s="84"/>
      <c r="AL468" s="14"/>
      <c r="AM468" s="14"/>
      <c r="AN468" s="14"/>
      <c r="AO468" s="14"/>
      <c r="AP468" s="14"/>
      <c r="AQ468" s="84"/>
      <c r="AR468" s="14"/>
      <c r="AS468" s="14"/>
      <c r="AT468" s="14"/>
      <c r="AU468" s="14"/>
      <c r="AV468" s="14"/>
      <c r="AW468" s="14"/>
      <c r="AX468" s="14"/>
      <c r="AY468" s="14"/>
      <c r="AZ468" s="14"/>
      <c r="BA468" s="14"/>
      <c r="BB468" s="14"/>
      <c r="BC468" s="14"/>
      <c r="BD468" s="14"/>
      <c r="BE468" s="14"/>
      <c r="BF468" s="14"/>
      <c r="BG468" s="14"/>
      <c r="BH468" s="14"/>
    </row>
    <row r="469" spans="1:60" s="13" customFormat="1" x14ac:dyDescent="0.25">
      <c r="A469" s="14"/>
      <c r="B469" s="14"/>
      <c r="C469" s="14"/>
      <c r="D469" s="14"/>
      <c r="E469" s="14"/>
      <c r="F469" s="14"/>
      <c r="G469" s="84"/>
      <c r="H469" s="14"/>
      <c r="I469" s="14"/>
      <c r="J469" s="14"/>
      <c r="K469" s="14"/>
      <c r="L469" s="14"/>
      <c r="M469" s="84"/>
      <c r="N469" s="14"/>
      <c r="O469" s="14"/>
      <c r="P469" s="14"/>
      <c r="Q469" s="14"/>
      <c r="R469" s="14"/>
      <c r="S469" s="84"/>
      <c r="T469" s="14"/>
      <c r="U469" s="14"/>
      <c r="V469" s="14"/>
      <c r="W469" s="14"/>
      <c r="X469" s="14"/>
      <c r="Y469" s="84"/>
      <c r="Z469" s="14"/>
      <c r="AA469" s="14"/>
      <c r="AB469" s="14"/>
      <c r="AC469" s="14"/>
      <c r="AD469" s="14"/>
      <c r="AE469" s="84"/>
      <c r="AF469" s="14"/>
      <c r="AG469" s="14"/>
      <c r="AH469" s="14"/>
      <c r="AI469" s="14"/>
      <c r="AJ469" s="14"/>
      <c r="AK469" s="84"/>
      <c r="AL469" s="14"/>
      <c r="AM469" s="14"/>
      <c r="AN469" s="14"/>
      <c r="AO469" s="14"/>
      <c r="AP469" s="14"/>
      <c r="AQ469" s="84"/>
      <c r="AR469" s="14"/>
      <c r="AS469" s="14"/>
      <c r="AT469" s="14"/>
      <c r="AU469" s="14"/>
      <c r="AV469" s="14"/>
      <c r="AW469" s="14"/>
      <c r="AX469" s="14"/>
      <c r="AY469" s="14"/>
      <c r="AZ469" s="14"/>
      <c r="BA469" s="14"/>
      <c r="BB469" s="14"/>
      <c r="BC469" s="14"/>
      <c r="BD469" s="14"/>
      <c r="BE469" s="14"/>
      <c r="BF469" s="14"/>
      <c r="BG469" s="14"/>
      <c r="BH469" s="14"/>
    </row>
    <row r="470" spans="1:60" s="13" customFormat="1" x14ac:dyDescent="0.25">
      <c r="A470" s="14"/>
      <c r="B470" s="14"/>
      <c r="C470" s="14"/>
      <c r="D470" s="14"/>
      <c r="E470" s="14"/>
      <c r="F470" s="14"/>
      <c r="G470" s="84"/>
      <c r="H470" s="14"/>
      <c r="I470" s="14"/>
      <c r="J470" s="14"/>
      <c r="K470" s="14"/>
      <c r="L470" s="14"/>
      <c r="M470" s="84"/>
      <c r="N470" s="14"/>
      <c r="O470" s="14"/>
      <c r="P470" s="14"/>
      <c r="Q470" s="14"/>
      <c r="R470" s="14"/>
      <c r="S470" s="84"/>
      <c r="T470" s="14"/>
      <c r="U470" s="14"/>
      <c r="V470" s="14"/>
      <c r="W470" s="14"/>
      <c r="X470" s="14"/>
      <c r="Y470" s="84"/>
      <c r="Z470" s="14"/>
      <c r="AA470" s="14"/>
      <c r="AB470" s="14"/>
      <c r="AC470" s="14"/>
      <c r="AD470" s="14"/>
      <c r="AE470" s="84"/>
      <c r="AF470" s="14"/>
      <c r="AG470" s="14"/>
      <c r="AH470" s="14"/>
      <c r="AI470" s="14"/>
      <c r="AJ470" s="14"/>
      <c r="AK470" s="84"/>
      <c r="AL470" s="14"/>
      <c r="AM470" s="14"/>
      <c r="AN470" s="14"/>
      <c r="AO470" s="14"/>
      <c r="AP470" s="14"/>
      <c r="AQ470" s="84"/>
      <c r="AR470" s="14"/>
      <c r="AS470" s="14"/>
      <c r="AT470" s="14"/>
      <c r="AU470" s="14"/>
      <c r="AV470" s="14"/>
      <c r="AW470" s="14"/>
      <c r="AX470" s="14"/>
      <c r="AY470" s="14"/>
      <c r="AZ470" s="14"/>
      <c r="BA470" s="14"/>
      <c r="BB470" s="14"/>
      <c r="BC470" s="14"/>
      <c r="BD470" s="14"/>
      <c r="BE470" s="14"/>
      <c r="BF470" s="14"/>
      <c r="BG470" s="14"/>
      <c r="BH470" s="14"/>
    </row>
    <row r="471" spans="1:60" s="13" customFormat="1" x14ac:dyDescent="0.25">
      <c r="A471" s="14"/>
      <c r="B471" s="14"/>
      <c r="C471" s="14"/>
      <c r="D471" s="14"/>
      <c r="E471" s="14"/>
      <c r="F471" s="14"/>
      <c r="G471" s="84"/>
      <c r="H471" s="14"/>
      <c r="I471" s="14"/>
      <c r="J471" s="14"/>
      <c r="K471" s="14"/>
      <c r="L471" s="14"/>
      <c r="M471" s="84"/>
      <c r="N471" s="14"/>
      <c r="O471" s="14"/>
      <c r="P471" s="14"/>
      <c r="Q471" s="14"/>
      <c r="R471" s="14"/>
      <c r="S471" s="84"/>
      <c r="T471" s="14"/>
      <c r="U471" s="14"/>
      <c r="V471" s="14"/>
      <c r="W471" s="14"/>
      <c r="X471" s="14"/>
      <c r="Y471" s="84"/>
      <c r="Z471" s="14"/>
      <c r="AA471" s="14"/>
      <c r="AB471" s="14"/>
      <c r="AC471" s="14"/>
      <c r="AD471" s="14"/>
      <c r="AE471" s="84"/>
      <c r="AF471" s="14"/>
      <c r="AG471" s="14"/>
      <c r="AH471" s="14"/>
      <c r="AI471" s="14"/>
      <c r="AJ471" s="14"/>
      <c r="AK471" s="84"/>
      <c r="AL471" s="14"/>
      <c r="AM471" s="14"/>
      <c r="AN471" s="14"/>
      <c r="AO471" s="14"/>
      <c r="AP471" s="14"/>
      <c r="AQ471" s="84"/>
      <c r="AR471" s="14"/>
      <c r="AS471" s="14"/>
      <c r="AT471" s="14"/>
      <c r="AU471" s="14"/>
      <c r="AV471" s="14"/>
      <c r="AW471" s="14"/>
      <c r="AX471" s="14"/>
      <c r="AY471" s="14"/>
      <c r="AZ471" s="14"/>
      <c r="BA471" s="14"/>
      <c r="BB471" s="14"/>
      <c r="BC471" s="14"/>
      <c r="BD471" s="14"/>
      <c r="BE471" s="14"/>
      <c r="BF471" s="14"/>
      <c r="BG471" s="14"/>
      <c r="BH471" s="14"/>
    </row>
    <row r="472" spans="1:60" s="13" customFormat="1" x14ac:dyDescent="0.25">
      <c r="A472" s="14"/>
      <c r="B472" s="14"/>
      <c r="C472" s="14"/>
      <c r="D472" s="14"/>
      <c r="E472" s="14"/>
      <c r="F472" s="14"/>
      <c r="G472" s="84"/>
      <c r="H472" s="14"/>
      <c r="I472" s="14"/>
      <c r="J472" s="14"/>
      <c r="K472" s="14"/>
      <c r="L472" s="14"/>
      <c r="M472" s="84"/>
      <c r="N472" s="14"/>
      <c r="O472" s="14"/>
      <c r="P472" s="14"/>
      <c r="Q472" s="14"/>
      <c r="R472" s="14"/>
      <c r="S472" s="84"/>
      <c r="T472" s="14"/>
      <c r="U472" s="14"/>
      <c r="V472" s="14"/>
      <c r="W472" s="14"/>
      <c r="X472" s="14"/>
      <c r="Y472" s="84"/>
      <c r="Z472" s="14"/>
      <c r="AA472" s="14"/>
      <c r="AB472" s="14"/>
      <c r="AC472" s="14"/>
      <c r="AD472" s="14"/>
      <c r="AE472" s="84"/>
      <c r="AF472" s="14"/>
      <c r="AG472" s="14"/>
      <c r="AH472" s="14"/>
      <c r="AI472" s="14"/>
      <c r="AJ472" s="14"/>
      <c r="AK472" s="84"/>
      <c r="AL472" s="14"/>
      <c r="AM472" s="14"/>
      <c r="AN472" s="14"/>
      <c r="AO472" s="14"/>
      <c r="AP472" s="14"/>
      <c r="AQ472" s="84"/>
      <c r="AR472" s="14"/>
      <c r="AS472" s="14"/>
      <c r="AT472" s="14"/>
      <c r="AU472" s="14"/>
      <c r="AV472" s="14"/>
      <c r="AW472" s="14"/>
      <c r="AX472" s="14"/>
      <c r="AY472" s="14"/>
      <c r="AZ472" s="14"/>
      <c r="BA472" s="14"/>
      <c r="BB472" s="14"/>
      <c r="BC472" s="14"/>
      <c r="BD472" s="14"/>
      <c r="BE472" s="14"/>
      <c r="BF472" s="14"/>
      <c r="BG472" s="14"/>
      <c r="BH472" s="14"/>
    </row>
    <row r="473" spans="1:60" s="13" customFormat="1" x14ac:dyDescent="0.25">
      <c r="A473" s="14"/>
      <c r="B473" s="14"/>
      <c r="C473" s="14"/>
      <c r="D473" s="14"/>
      <c r="E473" s="14"/>
      <c r="F473" s="14"/>
      <c r="G473" s="84"/>
      <c r="H473" s="14"/>
      <c r="I473" s="14"/>
      <c r="J473" s="14"/>
      <c r="K473" s="14"/>
      <c r="L473" s="14"/>
      <c r="M473" s="84"/>
      <c r="N473" s="14"/>
      <c r="O473" s="14"/>
      <c r="P473" s="14"/>
      <c r="Q473" s="14"/>
      <c r="R473" s="14"/>
      <c r="S473" s="84"/>
      <c r="T473" s="14"/>
      <c r="U473" s="14"/>
      <c r="V473" s="14"/>
      <c r="W473" s="14"/>
      <c r="X473" s="14"/>
      <c r="Y473" s="84"/>
      <c r="Z473" s="14"/>
      <c r="AA473" s="14"/>
      <c r="AB473" s="14"/>
      <c r="AC473" s="14"/>
      <c r="AD473" s="14"/>
      <c r="AE473" s="84"/>
      <c r="AF473" s="14"/>
      <c r="AG473" s="14"/>
      <c r="AH473" s="14"/>
      <c r="AI473" s="14"/>
      <c r="AJ473" s="14"/>
      <c r="AK473" s="84"/>
      <c r="AL473" s="14"/>
      <c r="AM473" s="14"/>
      <c r="AN473" s="14"/>
      <c r="AO473" s="14"/>
      <c r="AP473" s="14"/>
      <c r="AQ473" s="84"/>
      <c r="AR473" s="14"/>
      <c r="AS473" s="14"/>
      <c r="AT473" s="14"/>
      <c r="AU473" s="14"/>
      <c r="AV473" s="14"/>
      <c r="AW473" s="14"/>
      <c r="AX473" s="14"/>
      <c r="AY473" s="14"/>
      <c r="AZ473" s="14"/>
      <c r="BA473" s="14"/>
      <c r="BB473" s="14"/>
      <c r="BC473" s="14"/>
      <c r="BD473" s="14"/>
      <c r="BE473" s="14"/>
      <c r="BF473" s="14"/>
      <c r="BG473" s="14"/>
      <c r="BH473" s="14"/>
    </row>
    <row r="474" spans="1:60" s="13" customFormat="1" x14ac:dyDescent="0.25">
      <c r="A474" s="14"/>
      <c r="B474" s="14"/>
      <c r="C474" s="14"/>
      <c r="D474" s="14"/>
      <c r="E474" s="14"/>
      <c r="F474" s="14"/>
      <c r="G474" s="84"/>
      <c r="H474" s="14"/>
      <c r="I474" s="14"/>
      <c r="J474" s="14"/>
      <c r="K474" s="14"/>
      <c r="L474" s="14"/>
      <c r="M474" s="84"/>
      <c r="N474" s="14"/>
      <c r="O474" s="14"/>
      <c r="P474" s="14"/>
      <c r="Q474" s="14"/>
      <c r="R474" s="14"/>
      <c r="S474" s="84"/>
      <c r="T474" s="14"/>
      <c r="U474" s="14"/>
      <c r="V474" s="14"/>
      <c r="W474" s="14"/>
      <c r="X474" s="14"/>
      <c r="Y474" s="84"/>
      <c r="Z474" s="14"/>
      <c r="AA474" s="14"/>
      <c r="AB474" s="14"/>
      <c r="AC474" s="14"/>
      <c r="AD474" s="14"/>
      <c r="AE474" s="84"/>
      <c r="AF474" s="14"/>
      <c r="AG474" s="14"/>
      <c r="AH474" s="14"/>
      <c r="AI474" s="14"/>
      <c r="AJ474" s="14"/>
      <c r="AK474" s="84"/>
      <c r="AL474" s="14"/>
      <c r="AM474" s="14"/>
      <c r="AN474" s="14"/>
      <c r="AO474" s="14"/>
      <c r="AP474" s="14"/>
      <c r="AQ474" s="84"/>
      <c r="AR474" s="14"/>
      <c r="AS474" s="14"/>
      <c r="AT474" s="14"/>
      <c r="AU474" s="14"/>
      <c r="AV474" s="14"/>
      <c r="AW474" s="14"/>
      <c r="AX474" s="14"/>
      <c r="AY474" s="14"/>
      <c r="AZ474" s="14"/>
      <c r="BA474" s="14"/>
      <c r="BB474" s="14"/>
      <c r="BC474" s="14"/>
      <c r="BD474" s="14"/>
      <c r="BE474" s="14"/>
      <c r="BF474" s="14"/>
      <c r="BG474" s="14"/>
      <c r="BH474" s="14"/>
    </row>
    <row r="475" spans="1:60" s="13" customFormat="1" x14ac:dyDescent="0.25">
      <c r="A475" s="14"/>
      <c r="B475" s="14"/>
      <c r="C475" s="14"/>
      <c r="D475" s="14"/>
      <c r="E475" s="14"/>
      <c r="F475" s="14"/>
      <c r="G475" s="84"/>
      <c r="H475" s="14"/>
      <c r="I475" s="14"/>
      <c r="J475" s="14"/>
      <c r="K475" s="14"/>
      <c r="L475" s="14"/>
      <c r="M475" s="84"/>
      <c r="N475" s="14"/>
      <c r="O475" s="14"/>
      <c r="P475" s="14"/>
      <c r="Q475" s="14"/>
      <c r="R475" s="14"/>
      <c r="S475" s="84"/>
      <c r="T475" s="14"/>
      <c r="U475" s="14"/>
      <c r="V475" s="14"/>
      <c r="W475" s="14"/>
      <c r="X475" s="14"/>
      <c r="Y475" s="84"/>
      <c r="Z475" s="14"/>
      <c r="AA475" s="14"/>
      <c r="AB475" s="14"/>
      <c r="AC475" s="14"/>
      <c r="AD475" s="14"/>
      <c r="AE475" s="84"/>
      <c r="AF475" s="14"/>
      <c r="AG475" s="14"/>
      <c r="AH475" s="14"/>
      <c r="AI475" s="14"/>
      <c r="AJ475" s="14"/>
      <c r="AK475" s="84"/>
      <c r="AL475" s="14"/>
      <c r="AM475" s="14"/>
      <c r="AN475" s="14"/>
      <c r="AO475" s="14"/>
      <c r="AP475" s="14"/>
      <c r="AQ475" s="84"/>
      <c r="AR475" s="14"/>
      <c r="AS475" s="14"/>
      <c r="AT475" s="14"/>
      <c r="AU475" s="14"/>
      <c r="AV475" s="14"/>
      <c r="AW475" s="14"/>
      <c r="AX475" s="14"/>
      <c r="AY475" s="14"/>
      <c r="AZ475" s="14"/>
      <c r="BA475" s="14"/>
      <c r="BB475" s="14"/>
      <c r="BC475" s="14"/>
      <c r="BD475" s="14"/>
      <c r="BE475" s="14"/>
      <c r="BF475" s="14"/>
      <c r="BG475" s="14"/>
      <c r="BH475" s="14"/>
    </row>
    <row r="476" spans="1:60" s="13" customFormat="1" x14ac:dyDescent="0.25">
      <c r="A476" s="14"/>
      <c r="B476" s="14"/>
      <c r="C476" s="14"/>
      <c r="D476" s="14"/>
      <c r="E476" s="14"/>
      <c r="F476" s="14"/>
      <c r="G476" s="84"/>
      <c r="H476" s="14"/>
      <c r="I476" s="14"/>
      <c r="J476" s="14"/>
      <c r="K476" s="14"/>
      <c r="L476" s="14"/>
      <c r="M476" s="84"/>
      <c r="N476" s="14"/>
      <c r="O476" s="14"/>
      <c r="P476" s="14"/>
      <c r="Q476" s="14"/>
      <c r="R476" s="14"/>
      <c r="S476" s="84"/>
      <c r="T476" s="14"/>
      <c r="U476" s="14"/>
      <c r="V476" s="14"/>
      <c r="W476" s="14"/>
      <c r="X476" s="14"/>
      <c r="Y476" s="84"/>
      <c r="Z476" s="14"/>
      <c r="AA476" s="14"/>
      <c r="AB476" s="14"/>
      <c r="AC476" s="14"/>
      <c r="AD476" s="14"/>
      <c r="AE476" s="84"/>
      <c r="AF476" s="14"/>
      <c r="AG476" s="14"/>
      <c r="AH476" s="14"/>
      <c r="AI476" s="14"/>
      <c r="AJ476" s="14"/>
      <c r="AK476" s="84"/>
      <c r="AL476" s="14"/>
      <c r="AM476" s="14"/>
      <c r="AN476" s="14"/>
      <c r="AO476" s="14"/>
      <c r="AP476" s="14"/>
      <c r="AQ476" s="84"/>
      <c r="AR476" s="14"/>
      <c r="AS476" s="14"/>
      <c r="AT476" s="14"/>
      <c r="AU476" s="14"/>
      <c r="AV476" s="14"/>
      <c r="AW476" s="14"/>
      <c r="AX476" s="14"/>
      <c r="AY476" s="14"/>
      <c r="AZ476" s="14"/>
      <c r="BA476" s="14"/>
      <c r="BB476" s="14"/>
      <c r="BC476" s="14"/>
      <c r="BD476" s="14"/>
      <c r="BE476" s="14"/>
      <c r="BF476" s="14"/>
      <c r="BG476" s="14"/>
      <c r="BH476" s="14"/>
    </row>
    <row r="477" spans="1:60" s="13" customFormat="1" x14ac:dyDescent="0.25">
      <c r="A477" s="14"/>
      <c r="B477" s="14"/>
      <c r="C477" s="14"/>
      <c r="D477" s="14"/>
      <c r="E477" s="14"/>
      <c r="F477" s="14"/>
      <c r="G477" s="84"/>
      <c r="H477" s="14"/>
      <c r="I477" s="14"/>
      <c r="J477" s="14"/>
      <c r="K477" s="14"/>
      <c r="L477" s="14"/>
      <c r="M477" s="84"/>
      <c r="N477" s="14"/>
      <c r="O477" s="14"/>
      <c r="P477" s="14"/>
      <c r="Q477" s="14"/>
      <c r="R477" s="14"/>
      <c r="S477" s="84"/>
      <c r="T477" s="14"/>
      <c r="U477" s="14"/>
      <c r="V477" s="14"/>
      <c r="W477" s="14"/>
      <c r="X477" s="14"/>
      <c r="Y477" s="84"/>
      <c r="Z477" s="14"/>
      <c r="AA477" s="14"/>
      <c r="AB477" s="14"/>
      <c r="AC477" s="14"/>
      <c r="AD477" s="14"/>
      <c r="AE477" s="84"/>
      <c r="AF477" s="14"/>
      <c r="AG477" s="14"/>
      <c r="AH477" s="14"/>
      <c r="AI477" s="14"/>
      <c r="AJ477" s="14"/>
      <c r="AK477" s="84"/>
      <c r="AL477" s="14"/>
      <c r="AM477" s="14"/>
      <c r="AN477" s="14"/>
      <c r="AO477" s="14"/>
      <c r="AP477" s="14"/>
      <c r="AQ477" s="84"/>
      <c r="AR477" s="14"/>
      <c r="AS477" s="14"/>
      <c r="AT477" s="14"/>
      <c r="AU477" s="14"/>
      <c r="AV477" s="14"/>
      <c r="AW477" s="14"/>
      <c r="AX477" s="14"/>
      <c r="AY477" s="14"/>
      <c r="AZ477" s="14"/>
      <c r="BA477" s="14"/>
      <c r="BB477" s="14"/>
      <c r="BC477" s="14"/>
      <c r="BD477" s="14"/>
      <c r="BE477" s="14"/>
      <c r="BF477" s="14"/>
      <c r="BG477" s="14"/>
      <c r="BH477" s="14"/>
    </row>
    <row r="478" spans="1:60" s="13" customFormat="1" x14ac:dyDescent="0.25">
      <c r="A478" s="14"/>
      <c r="B478" s="14"/>
      <c r="C478" s="14"/>
      <c r="D478" s="14"/>
      <c r="E478" s="14"/>
      <c r="F478" s="14"/>
      <c r="G478" s="84"/>
      <c r="H478" s="14"/>
      <c r="I478" s="14"/>
      <c r="J478" s="14"/>
      <c r="K478" s="14"/>
      <c r="L478" s="14"/>
      <c r="M478" s="84"/>
      <c r="N478" s="14"/>
      <c r="O478" s="14"/>
      <c r="P478" s="14"/>
      <c r="Q478" s="14"/>
      <c r="R478" s="14"/>
      <c r="S478" s="84"/>
      <c r="T478" s="14"/>
      <c r="U478" s="14"/>
      <c r="V478" s="14"/>
      <c r="W478" s="14"/>
      <c r="X478" s="14"/>
      <c r="Y478" s="84"/>
      <c r="Z478" s="14"/>
      <c r="AA478" s="14"/>
      <c r="AB478" s="14"/>
      <c r="AC478" s="14"/>
      <c r="AD478" s="14"/>
      <c r="AE478" s="84"/>
      <c r="AF478" s="14"/>
      <c r="AG478" s="14"/>
      <c r="AH478" s="14"/>
      <c r="AI478" s="14"/>
      <c r="AJ478" s="14"/>
      <c r="AK478" s="84"/>
      <c r="AL478" s="14"/>
      <c r="AM478" s="14"/>
      <c r="AN478" s="14"/>
      <c r="AO478" s="14"/>
      <c r="AP478" s="14"/>
      <c r="AQ478" s="84"/>
      <c r="AR478" s="14"/>
      <c r="AS478" s="14"/>
      <c r="AT478" s="14"/>
      <c r="AU478" s="14"/>
      <c r="AV478" s="14"/>
      <c r="AW478" s="14"/>
      <c r="AX478" s="14"/>
      <c r="AY478" s="14"/>
      <c r="AZ478" s="14"/>
      <c r="BA478" s="14"/>
      <c r="BB478" s="14"/>
      <c r="BC478" s="14"/>
      <c r="BD478" s="14"/>
      <c r="BE478" s="14"/>
      <c r="BF478" s="14"/>
      <c r="BG478" s="14"/>
      <c r="BH478" s="14"/>
    </row>
    <row r="479" spans="1:60" s="13" customFormat="1" x14ac:dyDescent="0.25">
      <c r="A479" s="14"/>
      <c r="B479" s="14"/>
      <c r="C479" s="14"/>
      <c r="D479" s="14"/>
      <c r="E479" s="14"/>
      <c r="F479" s="14"/>
      <c r="G479" s="84"/>
      <c r="H479" s="14"/>
      <c r="I479" s="14"/>
      <c r="J479" s="14"/>
      <c r="K479" s="14"/>
      <c r="L479" s="14"/>
      <c r="M479" s="84"/>
      <c r="N479" s="14"/>
      <c r="O479" s="14"/>
      <c r="P479" s="14"/>
      <c r="Q479" s="14"/>
      <c r="R479" s="14"/>
      <c r="S479" s="84"/>
      <c r="T479" s="14"/>
      <c r="U479" s="14"/>
      <c r="V479" s="14"/>
      <c r="W479" s="14"/>
      <c r="X479" s="14"/>
      <c r="Y479" s="84"/>
      <c r="Z479" s="14"/>
      <c r="AA479" s="14"/>
      <c r="AB479" s="14"/>
      <c r="AC479" s="14"/>
      <c r="AD479" s="14"/>
      <c r="AE479" s="84"/>
      <c r="AF479" s="14"/>
      <c r="AG479" s="14"/>
      <c r="AH479" s="14"/>
      <c r="AI479" s="14"/>
      <c r="AJ479" s="14"/>
      <c r="AK479" s="84"/>
      <c r="AL479" s="14"/>
      <c r="AM479" s="14"/>
      <c r="AN479" s="14"/>
      <c r="AO479" s="14"/>
      <c r="AP479" s="14"/>
      <c r="AQ479" s="84"/>
      <c r="AR479" s="14"/>
      <c r="AS479" s="14"/>
      <c r="AT479" s="14"/>
      <c r="AU479" s="14"/>
      <c r="AV479" s="14"/>
      <c r="AW479" s="14"/>
      <c r="AX479" s="14"/>
      <c r="AY479" s="14"/>
      <c r="AZ479" s="14"/>
      <c r="BA479" s="14"/>
      <c r="BB479" s="14"/>
      <c r="BC479" s="14"/>
      <c r="BD479" s="14"/>
      <c r="BE479" s="14"/>
      <c r="BF479" s="14"/>
      <c r="BG479" s="14"/>
      <c r="BH479" s="14"/>
    </row>
    <row r="480" spans="1:60" s="13" customFormat="1" x14ac:dyDescent="0.25">
      <c r="A480" s="14"/>
      <c r="B480" s="14"/>
      <c r="C480" s="14"/>
      <c r="D480" s="14"/>
      <c r="E480" s="14"/>
      <c r="F480" s="14"/>
      <c r="G480" s="84"/>
      <c r="H480" s="14"/>
      <c r="I480" s="14"/>
      <c r="J480" s="14"/>
      <c r="K480" s="14"/>
      <c r="L480" s="14"/>
      <c r="M480" s="84"/>
      <c r="N480" s="14"/>
      <c r="O480" s="14"/>
      <c r="P480" s="14"/>
      <c r="Q480" s="14"/>
      <c r="R480" s="14"/>
      <c r="S480" s="84"/>
      <c r="T480" s="14"/>
      <c r="U480" s="14"/>
      <c r="V480" s="14"/>
      <c r="W480" s="14"/>
      <c r="X480" s="14"/>
      <c r="Y480" s="84"/>
      <c r="Z480" s="14"/>
      <c r="AA480" s="14"/>
      <c r="AB480" s="14"/>
      <c r="AC480" s="14"/>
      <c r="AD480" s="14"/>
      <c r="AE480" s="84"/>
      <c r="AF480" s="14"/>
      <c r="AG480" s="14"/>
      <c r="AH480" s="14"/>
      <c r="AI480" s="14"/>
      <c r="AJ480" s="14"/>
      <c r="AK480" s="84"/>
      <c r="AL480" s="14"/>
      <c r="AM480" s="14"/>
      <c r="AN480" s="14"/>
      <c r="AO480" s="14"/>
      <c r="AP480" s="14"/>
      <c r="AQ480" s="84"/>
      <c r="AR480" s="14"/>
      <c r="AS480" s="14"/>
      <c r="AT480" s="14"/>
      <c r="AU480" s="14"/>
      <c r="AV480" s="14"/>
      <c r="AW480" s="14"/>
      <c r="AX480" s="14"/>
      <c r="AY480" s="14"/>
      <c r="AZ480" s="14"/>
      <c r="BA480" s="14"/>
      <c r="BB480" s="14"/>
      <c r="BC480" s="14"/>
      <c r="BD480" s="14"/>
      <c r="BE480" s="14"/>
      <c r="BF480" s="14"/>
      <c r="BG480" s="14"/>
      <c r="BH480" s="14"/>
    </row>
    <row r="481" spans="1:60" s="13" customFormat="1" x14ac:dyDescent="0.25">
      <c r="A481" s="14"/>
      <c r="B481" s="14"/>
      <c r="C481" s="14"/>
      <c r="D481" s="14"/>
      <c r="E481" s="14"/>
      <c r="F481" s="14"/>
      <c r="G481" s="84"/>
      <c r="H481" s="14"/>
      <c r="I481" s="14"/>
      <c r="J481" s="14"/>
      <c r="K481" s="14"/>
      <c r="L481" s="14"/>
      <c r="M481" s="84"/>
      <c r="N481" s="14"/>
      <c r="O481" s="14"/>
      <c r="P481" s="14"/>
      <c r="Q481" s="14"/>
      <c r="R481" s="14"/>
      <c r="S481" s="84"/>
      <c r="T481" s="14"/>
      <c r="U481" s="14"/>
      <c r="V481" s="14"/>
      <c r="W481" s="14"/>
      <c r="X481" s="14"/>
      <c r="Y481" s="84"/>
      <c r="Z481" s="14"/>
      <c r="AA481" s="14"/>
      <c r="AB481" s="14"/>
      <c r="AC481" s="14"/>
      <c r="AD481" s="14"/>
      <c r="AE481" s="84"/>
      <c r="AF481" s="14"/>
      <c r="AG481" s="14"/>
      <c r="AH481" s="14"/>
      <c r="AI481" s="14"/>
      <c r="AJ481" s="14"/>
      <c r="AK481" s="84"/>
      <c r="AL481" s="14"/>
      <c r="AM481" s="14"/>
      <c r="AN481" s="14"/>
      <c r="AO481" s="14"/>
      <c r="AP481" s="14"/>
      <c r="AQ481" s="84"/>
      <c r="AR481" s="14"/>
      <c r="AS481" s="14"/>
      <c r="AT481" s="14"/>
      <c r="AU481" s="14"/>
      <c r="AV481" s="14"/>
      <c r="AW481" s="14"/>
      <c r="AX481" s="14"/>
      <c r="AY481" s="14"/>
      <c r="AZ481" s="14"/>
      <c r="BA481" s="14"/>
      <c r="BB481" s="14"/>
      <c r="BC481" s="14"/>
      <c r="BD481" s="14"/>
      <c r="BE481" s="14"/>
      <c r="BF481" s="14"/>
      <c r="BG481" s="14"/>
      <c r="BH481" s="14"/>
    </row>
    <row r="482" spans="1:60" s="13" customFormat="1" x14ac:dyDescent="0.25">
      <c r="A482" s="14"/>
      <c r="B482" s="14"/>
      <c r="C482" s="14"/>
      <c r="D482" s="14"/>
      <c r="E482" s="14"/>
      <c r="F482" s="14"/>
      <c r="G482" s="84"/>
      <c r="H482" s="14"/>
      <c r="I482" s="14"/>
      <c r="J482" s="14"/>
      <c r="K482" s="14"/>
      <c r="L482" s="14"/>
      <c r="M482" s="84"/>
      <c r="N482" s="14"/>
      <c r="O482" s="14"/>
      <c r="P482" s="14"/>
      <c r="Q482" s="14"/>
      <c r="R482" s="14"/>
      <c r="S482" s="84"/>
      <c r="T482" s="14"/>
      <c r="U482" s="14"/>
      <c r="V482" s="14"/>
      <c r="W482" s="14"/>
      <c r="X482" s="14"/>
      <c r="Y482" s="84"/>
      <c r="Z482" s="14"/>
      <c r="AA482" s="14"/>
      <c r="AB482" s="14"/>
      <c r="AC482" s="14"/>
      <c r="AD482" s="14"/>
      <c r="AE482" s="84"/>
      <c r="AF482" s="14"/>
      <c r="AG482" s="14"/>
      <c r="AH482" s="14"/>
      <c r="AI482" s="14"/>
      <c r="AJ482" s="14"/>
      <c r="AK482" s="84"/>
      <c r="AL482" s="14"/>
      <c r="AM482" s="14"/>
      <c r="AN482" s="14"/>
      <c r="AO482" s="14"/>
      <c r="AP482" s="14"/>
      <c r="AQ482" s="84"/>
      <c r="AR482" s="14"/>
      <c r="AS482" s="14"/>
      <c r="AT482" s="14"/>
      <c r="AU482" s="14"/>
      <c r="AV482" s="14"/>
      <c r="AW482" s="14"/>
      <c r="AX482" s="14"/>
      <c r="AY482" s="14"/>
      <c r="AZ482" s="14"/>
      <c r="BA482" s="14"/>
      <c r="BB482" s="14"/>
      <c r="BC482" s="14"/>
      <c r="BD482" s="14"/>
      <c r="BE482" s="14"/>
      <c r="BF482" s="14"/>
      <c r="BG482" s="14"/>
      <c r="BH482" s="14"/>
    </row>
    <row r="483" spans="1:60" s="13" customFormat="1" x14ac:dyDescent="0.25">
      <c r="A483" s="14"/>
      <c r="B483" s="14"/>
      <c r="C483" s="14"/>
      <c r="D483" s="14"/>
      <c r="E483" s="14"/>
      <c r="F483" s="14"/>
      <c r="G483" s="84"/>
      <c r="H483" s="14"/>
      <c r="I483" s="14"/>
      <c r="J483" s="14"/>
      <c r="K483" s="14"/>
      <c r="L483" s="14"/>
      <c r="M483" s="84"/>
      <c r="N483" s="14"/>
      <c r="O483" s="14"/>
      <c r="P483" s="14"/>
      <c r="Q483" s="14"/>
      <c r="R483" s="14"/>
      <c r="S483" s="84"/>
      <c r="T483" s="14"/>
      <c r="U483" s="14"/>
      <c r="V483" s="14"/>
      <c r="W483" s="14"/>
      <c r="X483" s="14"/>
      <c r="Y483" s="84"/>
      <c r="Z483" s="14"/>
      <c r="AA483" s="14"/>
      <c r="AB483" s="14"/>
      <c r="AC483" s="14"/>
      <c r="AD483" s="14"/>
      <c r="AE483" s="84"/>
      <c r="AF483" s="14"/>
      <c r="AG483" s="14"/>
      <c r="AH483" s="14"/>
      <c r="AI483" s="14"/>
      <c r="AJ483" s="14"/>
      <c r="AK483" s="84"/>
      <c r="AL483" s="14"/>
      <c r="AM483" s="14"/>
      <c r="AN483" s="14"/>
      <c r="AO483" s="14"/>
      <c r="AP483" s="14"/>
      <c r="AQ483" s="84"/>
      <c r="AR483" s="14"/>
      <c r="AS483" s="14"/>
      <c r="AT483" s="14"/>
      <c r="AU483" s="14"/>
      <c r="AV483" s="14"/>
      <c r="AW483" s="14"/>
      <c r="AX483" s="14"/>
      <c r="AY483" s="14"/>
      <c r="AZ483" s="14"/>
      <c r="BA483" s="14"/>
      <c r="BB483" s="14"/>
      <c r="BC483" s="14"/>
      <c r="BD483" s="14"/>
      <c r="BE483" s="14"/>
      <c r="BF483" s="14"/>
      <c r="BG483" s="14"/>
      <c r="BH483" s="14"/>
    </row>
    <row r="484" spans="1:60" s="13" customFormat="1" x14ac:dyDescent="0.25">
      <c r="A484" s="14"/>
      <c r="B484" s="14"/>
      <c r="C484" s="14"/>
      <c r="D484" s="14"/>
      <c r="E484" s="14"/>
      <c r="F484" s="14"/>
      <c r="G484" s="84"/>
      <c r="H484" s="14"/>
      <c r="I484" s="14"/>
      <c r="J484" s="14"/>
      <c r="K484" s="14"/>
      <c r="L484" s="14"/>
      <c r="M484" s="84"/>
      <c r="N484" s="14"/>
      <c r="O484" s="14"/>
      <c r="P484" s="14"/>
      <c r="Q484" s="14"/>
      <c r="R484" s="14"/>
      <c r="S484" s="84"/>
      <c r="T484" s="14"/>
      <c r="U484" s="14"/>
      <c r="V484" s="14"/>
      <c r="W484" s="14"/>
      <c r="X484" s="14"/>
      <c r="Y484" s="84"/>
      <c r="Z484" s="14"/>
      <c r="AA484" s="14"/>
      <c r="AB484" s="14"/>
      <c r="AC484" s="14"/>
      <c r="AD484" s="14"/>
      <c r="AE484" s="84"/>
      <c r="AF484" s="14"/>
      <c r="AG484" s="14"/>
      <c r="AH484" s="14"/>
      <c r="AI484" s="14"/>
      <c r="AJ484" s="14"/>
      <c r="AK484" s="84"/>
      <c r="AL484" s="14"/>
      <c r="AM484" s="14"/>
      <c r="AN484" s="14"/>
      <c r="AO484" s="14"/>
      <c r="AP484" s="14"/>
      <c r="AQ484" s="84"/>
      <c r="AR484" s="14"/>
      <c r="AS484" s="14"/>
      <c r="AT484" s="14"/>
      <c r="AU484" s="14"/>
      <c r="AV484" s="14"/>
      <c r="AW484" s="14"/>
      <c r="AX484" s="14"/>
      <c r="AY484" s="14"/>
      <c r="AZ484" s="14"/>
      <c r="BA484" s="14"/>
      <c r="BB484" s="14"/>
      <c r="BC484" s="14"/>
      <c r="BD484" s="14"/>
      <c r="BE484" s="14"/>
      <c r="BF484" s="14"/>
      <c r="BG484" s="14"/>
      <c r="BH484" s="14"/>
    </row>
    <row r="485" spans="1:60" s="13" customFormat="1" x14ac:dyDescent="0.25">
      <c r="A485" s="14"/>
      <c r="B485" s="14"/>
      <c r="C485" s="14"/>
      <c r="D485" s="14"/>
      <c r="E485" s="14"/>
      <c r="F485" s="14"/>
      <c r="G485" s="84"/>
      <c r="H485" s="14"/>
      <c r="I485" s="14"/>
      <c r="J485" s="14"/>
      <c r="K485" s="14"/>
      <c r="L485" s="14"/>
      <c r="M485" s="84"/>
      <c r="N485" s="14"/>
      <c r="O485" s="14"/>
      <c r="P485" s="14"/>
      <c r="Q485" s="14"/>
      <c r="R485" s="14"/>
      <c r="S485" s="84"/>
      <c r="T485" s="14"/>
      <c r="U485" s="14"/>
      <c r="V485" s="14"/>
      <c r="W485" s="14"/>
      <c r="X485" s="14"/>
      <c r="Y485" s="84"/>
      <c r="Z485" s="14"/>
      <c r="AA485" s="14"/>
      <c r="AB485" s="14"/>
      <c r="AC485" s="14"/>
      <c r="AD485" s="14"/>
      <c r="AE485" s="84"/>
      <c r="AF485" s="14"/>
      <c r="AG485" s="14"/>
      <c r="AH485" s="14"/>
      <c r="AI485" s="14"/>
      <c r="AJ485" s="14"/>
      <c r="AK485" s="84"/>
      <c r="AL485" s="14"/>
      <c r="AM485" s="14"/>
      <c r="AN485" s="14"/>
      <c r="AO485" s="14"/>
      <c r="AP485" s="14"/>
      <c r="AQ485" s="84"/>
      <c r="AR485" s="14"/>
      <c r="AS485" s="14"/>
      <c r="AT485" s="14"/>
      <c r="AU485" s="14"/>
      <c r="AV485" s="14"/>
      <c r="AW485" s="14"/>
      <c r="AX485" s="14"/>
      <c r="AY485" s="14"/>
      <c r="AZ485" s="14"/>
      <c r="BA485" s="14"/>
      <c r="BB485" s="14"/>
      <c r="BC485" s="14"/>
      <c r="BD485" s="14"/>
      <c r="BE485" s="14"/>
      <c r="BF485" s="14"/>
      <c r="BG485" s="14"/>
      <c r="BH485" s="14"/>
    </row>
    <row r="486" spans="1:60" s="13" customFormat="1" x14ac:dyDescent="0.25">
      <c r="A486" s="14"/>
      <c r="B486" s="14"/>
      <c r="C486" s="14"/>
      <c r="D486" s="14"/>
      <c r="E486" s="14"/>
      <c r="F486" s="14"/>
      <c r="G486" s="84"/>
      <c r="H486" s="14"/>
      <c r="I486" s="14"/>
      <c r="J486" s="14"/>
      <c r="K486" s="14"/>
      <c r="L486" s="14"/>
      <c r="M486" s="84"/>
      <c r="N486" s="14"/>
      <c r="O486" s="14"/>
      <c r="P486" s="14"/>
      <c r="Q486" s="14"/>
      <c r="R486" s="14"/>
      <c r="S486" s="84"/>
      <c r="T486" s="14"/>
      <c r="U486" s="14"/>
      <c r="V486" s="14"/>
      <c r="W486" s="14"/>
      <c r="X486" s="14"/>
      <c r="Y486" s="84"/>
      <c r="Z486" s="14"/>
      <c r="AA486" s="14"/>
      <c r="AB486" s="14"/>
      <c r="AC486" s="14"/>
      <c r="AD486" s="14"/>
      <c r="AE486" s="84"/>
      <c r="AF486" s="14"/>
      <c r="AG486" s="14"/>
      <c r="AH486" s="14"/>
      <c r="AI486" s="14"/>
      <c r="AJ486" s="14"/>
      <c r="AK486" s="84"/>
      <c r="AL486" s="14"/>
      <c r="AM486" s="14"/>
      <c r="AN486" s="14"/>
      <c r="AO486" s="14"/>
      <c r="AP486" s="14"/>
      <c r="AQ486" s="84"/>
      <c r="AR486" s="14"/>
      <c r="AS486" s="14"/>
      <c r="AT486" s="14"/>
      <c r="AU486" s="14"/>
      <c r="AV486" s="14"/>
      <c r="AW486" s="14"/>
      <c r="AX486" s="14"/>
      <c r="AY486" s="14"/>
      <c r="AZ486" s="14"/>
      <c r="BA486" s="14"/>
      <c r="BB486" s="14"/>
      <c r="BC486" s="14"/>
      <c r="BD486" s="14"/>
      <c r="BE486" s="14"/>
      <c r="BF486" s="14"/>
      <c r="BG486" s="14"/>
      <c r="BH486" s="14"/>
    </row>
    <row r="487" spans="1:60" s="13" customFormat="1" x14ac:dyDescent="0.25">
      <c r="A487" s="14"/>
      <c r="B487" s="14"/>
      <c r="C487" s="14"/>
      <c r="D487" s="14"/>
      <c r="E487" s="14"/>
      <c r="F487" s="14"/>
      <c r="G487" s="84"/>
      <c r="H487" s="14"/>
      <c r="I487" s="14"/>
      <c r="J487" s="14"/>
      <c r="K487" s="14"/>
      <c r="L487" s="14"/>
      <c r="M487" s="84"/>
      <c r="N487" s="14"/>
      <c r="O487" s="14"/>
      <c r="P487" s="14"/>
      <c r="Q487" s="14"/>
      <c r="R487" s="14"/>
      <c r="S487" s="84"/>
      <c r="T487" s="14"/>
      <c r="U487" s="14"/>
      <c r="V487" s="14"/>
      <c r="W487" s="14"/>
      <c r="X487" s="14"/>
      <c r="Y487" s="84"/>
      <c r="Z487" s="14"/>
      <c r="AA487" s="14"/>
      <c r="AB487" s="14"/>
      <c r="AC487" s="14"/>
      <c r="AD487" s="14"/>
      <c r="AE487" s="84"/>
      <c r="AF487" s="14"/>
      <c r="AG487" s="14"/>
      <c r="AH487" s="14"/>
      <c r="AI487" s="14"/>
      <c r="AJ487" s="14"/>
      <c r="AK487" s="84"/>
      <c r="AL487" s="14"/>
      <c r="AM487" s="14"/>
      <c r="AN487" s="14"/>
      <c r="AO487" s="14"/>
      <c r="AP487" s="14"/>
      <c r="AQ487" s="84"/>
      <c r="AR487" s="14"/>
      <c r="AS487" s="14"/>
      <c r="AT487" s="14"/>
      <c r="AU487" s="14"/>
      <c r="AV487" s="14"/>
      <c r="AW487" s="14"/>
      <c r="AX487" s="14"/>
      <c r="AY487" s="14"/>
      <c r="AZ487" s="14"/>
      <c r="BA487" s="14"/>
      <c r="BB487" s="14"/>
      <c r="BC487" s="14"/>
      <c r="BD487" s="14"/>
      <c r="BE487" s="14"/>
      <c r="BF487" s="14"/>
      <c r="BG487" s="14"/>
      <c r="BH487" s="14"/>
    </row>
    <row r="488" spans="1:60" s="13" customFormat="1" x14ac:dyDescent="0.25">
      <c r="A488" s="14"/>
      <c r="B488" s="14"/>
      <c r="C488" s="14"/>
      <c r="D488" s="14"/>
      <c r="E488" s="14"/>
      <c r="F488" s="14"/>
      <c r="G488" s="84"/>
      <c r="H488" s="14"/>
      <c r="I488" s="14"/>
      <c r="J488" s="14"/>
      <c r="K488" s="14"/>
      <c r="L488" s="14"/>
      <c r="M488" s="84"/>
      <c r="N488" s="14"/>
      <c r="O488" s="14"/>
      <c r="P488" s="14"/>
      <c r="Q488" s="14"/>
      <c r="R488" s="14"/>
      <c r="S488" s="84"/>
      <c r="T488" s="14"/>
      <c r="U488" s="14"/>
      <c r="V488" s="14"/>
      <c r="W488" s="14"/>
      <c r="X488" s="14"/>
      <c r="Y488" s="84"/>
      <c r="Z488" s="14"/>
      <c r="AA488" s="14"/>
      <c r="AB488" s="14"/>
      <c r="AC488" s="14"/>
      <c r="AD488" s="14"/>
      <c r="AE488" s="84"/>
      <c r="AF488" s="14"/>
      <c r="AG488" s="14"/>
      <c r="AH488" s="14"/>
      <c r="AI488" s="14"/>
      <c r="AJ488" s="14"/>
      <c r="AK488" s="84"/>
      <c r="AL488" s="14"/>
      <c r="AM488" s="14"/>
      <c r="AN488" s="14"/>
      <c r="AO488" s="14"/>
      <c r="AP488" s="14"/>
      <c r="AQ488" s="84"/>
      <c r="AR488" s="14"/>
      <c r="AS488" s="14"/>
      <c r="AT488" s="14"/>
      <c r="AU488" s="14"/>
      <c r="AV488" s="14"/>
      <c r="AW488" s="14"/>
      <c r="AX488" s="14"/>
      <c r="AY488" s="14"/>
      <c r="AZ488" s="14"/>
      <c r="BA488" s="14"/>
      <c r="BB488" s="14"/>
      <c r="BC488" s="14"/>
      <c r="BD488" s="14"/>
      <c r="BE488" s="14"/>
      <c r="BF488" s="14"/>
      <c r="BG488" s="14"/>
      <c r="BH488" s="14"/>
    </row>
    <row r="489" spans="1:60" s="13" customFormat="1" x14ac:dyDescent="0.25">
      <c r="A489" s="14"/>
      <c r="B489" s="14"/>
      <c r="C489" s="14"/>
      <c r="D489" s="14"/>
      <c r="E489" s="14"/>
      <c r="F489" s="14"/>
      <c r="G489" s="84"/>
      <c r="H489" s="14"/>
      <c r="I489" s="14"/>
      <c r="J489" s="14"/>
      <c r="K489" s="14"/>
      <c r="L489" s="14"/>
      <c r="M489" s="84"/>
      <c r="N489" s="14"/>
      <c r="O489" s="14"/>
      <c r="P489" s="14"/>
      <c r="Q489" s="14"/>
      <c r="R489" s="14"/>
      <c r="S489" s="84"/>
      <c r="T489" s="14"/>
      <c r="U489" s="14"/>
      <c r="V489" s="14"/>
      <c r="W489" s="14"/>
      <c r="X489" s="14"/>
      <c r="Y489" s="84"/>
      <c r="Z489" s="14"/>
      <c r="AA489" s="14"/>
      <c r="AB489" s="14"/>
      <c r="AC489" s="14"/>
      <c r="AD489" s="14"/>
      <c r="AE489" s="84"/>
      <c r="AF489" s="14"/>
      <c r="AG489" s="14"/>
      <c r="AH489" s="14"/>
      <c r="AI489" s="14"/>
      <c r="AJ489" s="14"/>
      <c r="AK489" s="84"/>
      <c r="AL489" s="14"/>
      <c r="AM489" s="14"/>
      <c r="AN489" s="14"/>
      <c r="AO489" s="14"/>
      <c r="AP489" s="14"/>
      <c r="AQ489" s="84"/>
      <c r="AR489" s="14"/>
      <c r="AS489" s="14"/>
      <c r="AT489" s="14"/>
      <c r="AU489" s="14"/>
      <c r="AV489" s="14"/>
      <c r="AW489" s="14"/>
      <c r="AX489" s="14"/>
      <c r="AY489" s="14"/>
      <c r="AZ489" s="14"/>
      <c r="BA489" s="14"/>
      <c r="BB489" s="14"/>
      <c r="BC489" s="14"/>
      <c r="BD489" s="14"/>
      <c r="BE489" s="14"/>
      <c r="BF489" s="14"/>
      <c r="BG489" s="14"/>
      <c r="BH489" s="14"/>
    </row>
    <row r="490" spans="1:60" s="13" customFormat="1" x14ac:dyDescent="0.25">
      <c r="A490" s="14"/>
      <c r="B490" s="14"/>
      <c r="C490" s="14"/>
      <c r="D490" s="14"/>
      <c r="E490" s="14"/>
      <c r="F490" s="14"/>
      <c r="G490" s="84"/>
      <c r="H490" s="14"/>
      <c r="I490" s="14"/>
      <c r="J490" s="14"/>
      <c r="K490" s="14"/>
      <c r="L490" s="14"/>
      <c r="M490" s="84"/>
      <c r="N490" s="14"/>
      <c r="O490" s="14"/>
      <c r="P490" s="14"/>
      <c r="Q490" s="14"/>
      <c r="R490" s="14"/>
      <c r="S490" s="84"/>
      <c r="T490" s="14"/>
      <c r="U490" s="14"/>
      <c r="V490" s="14"/>
      <c r="W490" s="14"/>
      <c r="X490" s="14"/>
      <c r="Y490" s="84"/>
      <c r="Z490" s="14"/>
      <c r="AA490" s="14"/>
      <c r="AB490" s="14"/>
      <c r="AC490" s="14"/>
      <c r="AD490" s="14"/>
      <c r="AE490" s="84"/>
      <c r="AF490" s="14"/>
      <c r="AG490" s="14"/>
      <c r="AH490" s="14"/>
      <c r="AI490" s="14"/>
      <c r="AJ490" s="14"/>
      <c r="AK490" s="84"/>
      <c r="AL490" s="14"/>
      <c r="AM490" s="14"/>
      <c r="AN490" s="14"/>
      <c r="AO490" s="14"/>
      <c r="AP490" s="14"/>
      <c r="AQ490" s="84"/>
      <c r="AR490" s="14"/>
      <c r="AS490" s="14"/>
      <c r="AT490" s="14"/>
      <c r="AU490" s="14"/>
      <c r="AV490" s="14"/>
      <c r="AW490" s="14"/>
      <c r="AX490" s="14"/>
      <c r="AY490" s="14"/>
      <c r="AZ490" s="14"/>
      <c r="BA490" s="14"/>
      <c r="BB490" s="14"/>
      <c r="BC490" s="14"/>
      <c r="BD490" s="14"/>
      <c r="BE490" s="14"/>
      <c r="BF490" s="14"/>
      <c r="BG490" s="14"/>
      <c r="BH490" s="14"/>
    </row>
    <row r="491" spans="1:60" s="13" customFormat="1" x14ac:dyDescent="0.25">
      <c r="A491" s="14"/>
      <c r="B491" s="14"/>
      <c r="C491" s="14"/>
      <c r="D491" s="14"/>
      <c r="E491" s="14"/>
      <c r="F491" s="14"/>
      <c r="G491" s="84"/>
      <c r="H491" s="14"/>
      <c r="I491" s="14"/>
      <c r="J491" s="14"/>
      <c r="K491" s="14"/>
      <c r="L491" s="14"/>
      <c r="M491" s="84"/>
      <c r="N491" s="14"/>
      <c r="O491" s="14"/>
      <c r="P491" s="14"/>
      <c r="Q491" s="14"/>
      <c r="R491" s="14"/>
      <c r="S491" s="84"/>
      <c r="T491" s="14"/>
      <c r="U491" s="14"/>
      <c r="V491" s="14"/>
      <c r="W491" s="14"/>
      <c r="X491" s="14"/>
      <c r="Y491" s="84"/>
      <c r="Z491" s="14"/>
      <c r="AA491" s="14"/>
      <c r="AB491" s="14"/>
      <c r="AC491" s="14"/>
      <c r="AD491" s="14"/>
      <c r="AE491" s="84"/>
      <c r="AF491" s="14"/>
      <c r="AG491" s="14"/>
      <c r="AH491" s="14"/>
      <c r="AI491" s="14"/>
      <c r="AJ491" s="14"/>
      <c r="AK491" s="84"/>
      <c r="AL491" s="14"/>
      <c r="AM491" s="14"/>
      <c r="AN491" s="14"/>
      <c r="AO491" s="14"/>
      <c r="AP491" s="14"/>
      <c r="AQ491" s="84"/>
      <c r="AR491" s="14"/>
      <c r="AS491" s="14"/>
      <c r="AT491" s="14"/>
      <c r="AU491" s="14"/>
      <c r="AV491" s="14"/>
      <c r="AW491" s="14"/>
      <c r="AX491" s="14"/>
      <c r="AY491" s="14"/>
      <c r="AZ491" s="14"/>
      <c r="BA491" s="14"/>
      <c r="BB491" s="14"/>
      <c r="BC491" s="14"/>
      <c r="BD491" s="14"/>
      <c r="BE491" s="14"/>
      <c r="BF491" s="14"/>
      <c r="BG491" s="14"/>
      <c r="BH491" s="14"/>
    </row>
    <row r="492" spans="1:60" s="13" customFormat="1" x14ac:dyDescent="0.25">
      <c r="A492" s="14"/>
      <c r="B492" s="14"/>
      <c r="C492" s="14"/>
      <c r="D492" s="14"/>
      <c r="E492" s="14"/>
      <c r="F492" s="14"/>
      <c r="G492" s="84"/>
      <c r="H492" s="14"/>
      <c r="I492" s="14"/>
      <c r="J492" s="14"/>
      <c r="K492" s="14"/>
      <c r="L492" s="14"/>
      <c r="M492" s="84"/>
      <c r="N492" s="14"/>
      <c r="O492" s="14"/>
      <c r="P492" s="14"/>
      <c r="Q492" s="14"/>
      <c r="R492" s="14"/>
      <c r="S492" s="84"/>
      <c r="T492" s="14"/>
      <c r="U492" s="14"/>
      <c r="V492" s="14"/>
      <c r="W492" s="14"/>
      <c r="X492" s="14"/>
      <c r="Y492" s="84"/>
      <c r="Z492" s="14"/>
      <c r="AA492" s="14"/>
      <c r="AB492" s="14"/>
      <c r="AC492" s="14"/>
      <c r="AD492" s="14"/>
      <c r="AE492" s="84"/>
      <c r="AF492" s="14"/>
      <c r="AG492" s="14"/>
      <c r="AH492" s="14"/>
      <c r="AI492" s="14"/>
      <c r="AJ492" s="14"/>
      <c r="AK492" s="84"/>
      <c r="AL492" s="14"/>
      <c r="AM492" s="14"/>
      <c r="AN492" s="14"/>
      <c r="AO492" s="14"/>
      <c r="AP492" s="14"/>
      <c r="AQ492" s="84"/>
      <c r="AR492" s="14"/>
      <c r="AS492" s="14"/>
      <c r="AT492" s="14"/>
      <c r="AU492" s="14"/>
      <c r="AV492" s="14"/>
      <c r="AW492" s="14"/>
      <c r="AX492" s="14"/>
      <c r="AY492" s="14"/>
      <c r="AZ492" s="14"/>
      <c r="BA492" s="14"/>
      <c r="BB492" s="14"/>
      <c r="BC492" s="14"/>
      <c r="BD492" s="14"/>
      <c r="BE492" s="14"/>
      <c r="BF492" s="14"/>
      <c r="BG492" s="14"/>
      <c r="BH492" s="14"/>
    </row>
    <row r="493" spans="1:60" s="13" customFormat="1" x14ac:dyDescent="0.25">
      <c r="A493" s="14"/>
      <c r="B493" s="14"/>
      <c r="C493" s="14"/>
      <c r="D493" s="14"/>
      <c r="E493" s="14"/>
      <c r="F493" s="14"/>
      <c r="G493" s="84"/>
      <c r="H493" s="14"/>
      <c r="I493" s="14"/>
      <c r="J493" s="14"/>
      <c r="K493" s="14"/>
      <c r="L493" s="14"/>
      <c r="M493" s="84"/>
      <c r="N493" s="14"/>
      <c r="O493" s="14"/>
      <c r="P493" s="14"/>
      <c r="Q493" s="14"/>
      <c r="R493" s="14"/>
      <c r="S493" s="84"/>
      <c r="T493" s="14"/>
      <c r="U493" s="14"/>
      <c r="V493" s="14"/>
      <c r="W493" s="14"/>
      <c r="X493" s="14"/>
      <c r="Y493" s="84"/>
      <c r="Z493" s="14"/>
      <c r="AA493" s="14"/>
      <c r="AB493" s="14"/>
      <c r="AC493" s="14"/>
      <c r="AD493" s="14"/>
      <c r="AE493" s="84"/>
      <c r="AF493" s="14"/>
      <c r="AG493" s="14"/>
      <c r="AH493" s="14"/>
      <c r="AI493" s="14"/>
      <c r="AJ493" s="14"/>
      <c r="AK493" s="84"/>
      <c r="AL493" s="14"/>
      <c r="AM493" s="14"/>
      <c r="AN493" s="14"/>
      <c r="AO493" s="14"/>
      <c r="AP493" s="14"/>
      <c r="AQ493" s="84"/>
      <c r="AR493" s="14"/>
      <c r="AS493" s="14"/>
      <c r="AT493" s="14"/>
      <c r="AU493" s="14"/>
      <c r="AV493" s="14"/>
      <c r="AW493" s="14"/>
      <c r="AX493" s="14"/>
      <c r="AY493" s="14"/>
      <c r="AZ493" s="14"/>
      <c r="BA493" s="14"/>
      <c r="BB493" s="14"/>
      <c r="BC493" s="14"/>
      <c r="BD493" s="14"/>
      <c r="BE493" s="14"/>
      <c r="BF493" s="14"/>
      <c r="BG493" s="14"/>
      <c r="BH493" s="14"/>
    </row>
    <row r="494" spans="1:60" s="13" customFormat="1" x14ac:dyDescent="0.25">
      <c r="A494" s="14"/>
      <c r="B494" s="14"/>
      <c r="C494" s="14"/>
      <c r="D494" s="14"/>
      <c r="E494" s="14"/>
      <c r="F494" s="14"/>
      <c r="G494" s="84"/>
      <c r="H494" s="14"/>
      <c r="I494" s="14"/>
      <c r="J494" s="14"/>
      <c r="K494" s="14"/>
      <c r="L494" s="14"/>
      <c r="M494" s="84"/>
      <c r="N494" s="14"/>
      <c r="O494" s="14"/>
      <c r="P494" s="14"/>
      <c r="Q494" s="14"/>
      <c r="R494" s="14"/>
      <c r="S494" s="84"/>
      <c r="T494" s="14"/>
      <c r="U494" s="14"/>
      <c r="V494" s="14"/>
      <c r="W494" s="14"/>
      <c r="X494" s="14"/>
      <c r="Y494" s="84"/>
      <c r="Z494" s="14"/>
      <c r="AA494" s="14"/>
      <c r="AB494" s="14"/>
      <c r="AC494" s="14"/>
      <c r="AD494" s="14"/>
      <c r="AE494" s="84"/>
      <c r="AF494" s="14"/>
      <c r="AG494" s="14"/>
      <c r="AH494" s="14"/>
      <c r="AI494" s="14"/>
      <c r="AJ494" s="14"/>
      <c r="AK494" s="84"/>
      <c r="AL494" s="14"/>
      <c r="AM494" s="14"/>
      <c r="AN494" s="14"/>
      <c r="AO494" s="14"/>
      <c r="AP494" s="14"/>
      <c r="AQ494" s="84"/>
      <c r="AR494" s="14"/>
      <c r="AS494" s="14"/>
      <c r="AT494" s="14"/>
      <c r="AU494" s="14"/>
      <c r="AV494" s="14"/>
      <c r="AW494" s="14"/>
      <c r="AX494" s="14"/>
      <c r="AY494" s="14"/>
      <c r="AZ494" s="14"/>
      <c r="BA494" s="14"/>
      <c r="BB494" s="14"/>
      <c r="BC494" s="14"/>
      <c r="BD494" s="14"/>
      <c r="BE494" s="14"/>
      <c r="BF494" s="14"/>
      <c r="BG494" s="14"/>
      <c r="BH494" s="14"/>
    </row>
    <row r="495" spans="1:60" s="13" customFormat="1" x14ac:dyDescent="0.25">
      <c r="A495" s="14"/>
      <c r="B495" s="14"/>
      <c r="C495" s="14"/>
      <c r="D495" s="14"/>
      <c r="E495" s="14"/>
      <c r="F495" s="14"/>
      <c r="G495" s="84"/>
      <c r="H495" s="14"/>
      <c r="I495" s="14"/>
      <c r="J495" s="14"/>
      <c r="K495" s="14"/>
      <c r="L495" s="14"/>
      <c r="M495" s="84"/>
      <c r="N495" s="14"/>
      <c r="O495" s="14"/>
      <c r="P495" s="14"/>
      <c r="Q495" s="14"/>
      <c r="R495" s="14"/>
      <c r="S495" s="84"/>
      <c r="T495" s="14"/>
      <c r="U495" s="14"/>
      <c r="V495" s="14"/>
      <c r="W495" s="14"/>
      <c r="X495" s="14"/>
      <c r="Y495" s="84"/>
      <c r="Z495" s="14"/>
      <c r="AA495" s="14"/>
      <c r="AB495" s="14"/>
      <c r="AC495" s="14"/>
      <c r="AD495" s="14"/>
      <c r="AE495" s="84"/>
      <c r="AF495" s="14"/>
      <c r="AG495" s="14"/>
      <c r="AH495" s="14"/>
      <c r="AI495" s="14"/>
      <c r="AJ495" s="14"/>
      <c r="AK495" s="84"/>
      <c r="AL495" s="14"/>
      <c r="AM495" s="14"/>
      <c r="AN495" s="14"/>
      <c r="AO495" s="14"/>
      <c r="AP495" s="14"/>
      <c r="AQ495" s="84"/>
      <c r="AR495" s="14"/>
      <c r="AS495" s="14"/>
      <c r="AT495" s="14"/>
      <c r="AU495" s="14"/>
      <c r="AV495" s="14"/>
      <c r="AW495" s="14"/>
      <c r="AX495" s="14"/>
      <c r="AY495" s="14"/>
      <c r="AZ495" s="14"/>
      <c r="BA495" s="14"/>
      <c r="BB495" s="14"/>
      <c r="BC495" s="14"/>
      <c r="BD495" s="14"/>
      <c r="BE495" s="14"/>
      <c r="BF495" s="14"/>
      <c r="BG495" s="14"/>
      <c r="BH495" s="14"/>
    </row>
    <row r="496" spans="1:60" s="13" customFormat="1" x14ac:dyDescent="0.25">
      <c r="A496" s="14"/>
      <c r="B496" s="14"/>
      <c r="C496" s="14"/>
      <c r="D496" s="14"/>
      <c r="E496" s="14"/>
      <c r="F496" s="14"/>
      <c r="G496" s="84"/>
      <c r="H496" s="14"/>
      <c r="I496" s="14"/>
      <c r="J496" s="14"/>
      <c r="K496" s="14"/>
      <c r="L496" s="14"/>
      <c r="M496" s="84"/>
      <c r="N496" s="14"/>
      <c r="O496" s="14"/>
      <c r="P496" s="14"/>
      <c r="Q496" s="14"/>
      <c r="R496" s="14"/>
      <c r="S496" s="84"/>
      <c r="T496" s="14"/>
      <c r="U496" s="14"/>
      <c r="V496" s="14"/>
      <c r="W496" s="14"/>
      <c r="X496" s="14"/>
      <c r="Y496" s="84"/>
      <c r="Z496" s="14"/>
      <c r="AA496" s="14"/>
      <c r="AB496" s="14"/>
      <c r="AC496" s="14"/>
      <c r="AD496" s="14"/>
      <c r="AE496" s="84"/>
      <c r="AF496" s="14"/>
      <c r="AG496" s="14"/>
      <c r="AH496" s="14"/>
      <c r="AI496" s="14"/>
      <c r="AJ496" s="14"/>
      <c r="AK496" s="84"/>
      <c r="AL496" s="14"/>
      <c r="AM496" s="14"/>
      <c r="AN496" s="14"/>
      <c r="AO496" s="14"/>
      <c r="AP496" s="14"/>
      <c r="AQ496" s="84"/>
      <c r="AR496" s="14"/>
      <c r="AS496" s="14"/>
      <c r="AT496" s="14"/>
      <c r="AU496" s="14"/>
      <c r="AV496" s="14"/>
      <c r="AW496" s="14"/>
      <c r="AX496" s="14"/>
      <c r="AY496" s="14"/>
      <c r="AZ496" s="14"/>
      <c r="BA496" s="14"/>
      <c r="BB496" s="14"/>
      <c r="BC496" s="14"/>
      <c r="BD496" s="14"/>
      <c r="BE496" s="14"/>
      <c r="BF496" s="14"/>
      <c r="BG496" s="14"/>
      <c r="BH496" s="14"/>
    </row>
    <row r="497" spans="1:60" s="13" customFormat="1" x14ac:dyDescent="0.25">
      <c r="A497" s="14"/>
      <c r="B497" s="14"/>
      <c r="C497" s="14"/>
      <c r="D497" s="14"/>
      <c r="E497" s="14"/>
      <c r="F497" s="14"/>
      <c r="G497" s="84"/>
      <c r="H497" s="14"/>
      <c r="I497" s="14"/>
      <c r="J497" s="14"/>
      <c r="K497" s="14"/>
      <c r="L497" s="14"/>
      <c r="M497" s="84"/>
      <c r="N497" s="14"/>
      <c r="O497" s="14"/>
      <c r="P497" s="14"/>
      <c r="Q497" s="14"/>
      <c r="R497" s="14"/>
      <c r="S497" s="84"/>
      <c r="T497" s="14"/>
      <c r="U497" s="14"/>
      <c r="V497" s="14"/>
      <c r="W497" s="14"/>
      <c r="X497" s="14"/>
      <c r="Y497" s="84"/>
      <c r="Z497" s="14"/>
      <c r="AA497" s="14"/>
      <c r="AB497" s="14"/>
      <c r="AC497" s="14"/>
      <c r="AD497" s="14"/>
      <c r="AE497" s="84"/>
      <c r="AF497" s="14"/>
      <c r="AG497" s="14"/>
      <c r="AH497" s="14"/>
      <c r="AI497" s="14"/>
      <c r="AJ497" s="14"/>
      <c r="AK497" s="84"/>
      <c r="AL497" s="14"/>
      <c r="AM497" s="14"/>
      <c r="AN497" s="14"/>
      <c r="AO497" s="14"/>
      <c r="AP497" s="14"/>
      <c r="AQ497" s="84"/>
      <c r="AR497" s="14"/>
      <c r="AS497" s="14"/>
      <c r="AT497" s="14"/>
      <c r="AU497" s="14"/>
      <c r="AV497" s="14"/>
      <c r="AW497" s="14"/>
      <c r="AX497" s="14"/>
      <c r="AY497" s="14"/>
      <c r="AZ497" s="14"/>
      <c r="BA497" s="14"/>
      <c r="BB497" s="14"/>
      <c r="BC497" s="14"/>
      <c r="BD497" s="14"/>
      <c r="BE497" s="14"/>
      <c r="BF497" s="14"/>
      <c r="BG497" s="14"/>
      <c r="BH497" s="14"/>
    </row>
    <row r="498" spans="1:60" s="13" customFormat="1" x14ac:dyDescent="0.25">
      <c r="A498" s="14"/>
      <c r="B498" s="14"/>
      <c r="C498" s="14"/>
      <c r="D498" s="14"/>
      <c r="E498" s="14"/>
      <c r="F498" s="14"/>
      <c r="G498" s="84"/>
      <c r="H498" s="14"/>
      <c r="I498" s="14"/>
      <c r="J498" s="14"/>
      <c r="K498" s="14"/>
      <c r="L498" s="14"/>
      <c r="M498" s="84"/>
      <c r="N498" s="14"/>
      <c r="O498" s="14"/>
      <c r="P498" s="14"/>
      <c r="Q498" s="14"/>
      <c r="R498" s="14"/>
      <c r="S498" s="84"/>
      <c r="T498" s="14"/>
      <c r="U498" s="14"/>
      <c r="V498" s="14"/>
      <c r="W498" s="14"/>
      <c r="X498" s="14"/>
      <c r="Y498" s="84"/>
      <c r="Z498" s="14"/>
      <c r="AA498" s="14"/>
      <c r="AB498" s="14"/>
      <c r="AC498" s="14"/>
      <c r="AD498" s="14"/>
      <c r="AE498" s="84"/>
      <c r="AF498" s="14"/>
      <c r="AG498" s="14"/>
      <c r="AH498" s="14"/>
      <c r="AI498" s="14"/>
      <c r="AJ498" s="14"/>
      <c r="AK498" s="84"/>
      <c r="AL498" s="14"/>
      <c r="AM498" s="14"/>
      <c r="AN498" s="14"/>
      <c r="AO498" s="14"/>
      <c r="AP498" s="14"/>
      <c r="AQ498" s="84"/>
      <c r="AR498" s="14"/>
      <c r="AS498" s="14"/>
      <c r="AT498" s="14"/>
      <c r="AU498" s="14"/>
      <c r="AV498" s="14"/>
      <c r="AW498" s="14"/>
      <c r="AX498" s="14"/>
      <c r="AY498" s="14"/>
      <c r="AZ498" s="14"/>
      <c r="BA498" s="14"/>
      <c r="BB498" s="14"/>
      <c r="BC498" s="14"/>
      <c r="BD498" s="14"/>
      <c r="BE498" s="14"/>
      <c r="BF498" s="14"/>
      <c r="BG498" s="14"/>
      <c r="BH498" s="14"/>
    </row>
    <row r="499" spans="1:60" s="13" customFormat="1" x14ac:dyDescent="0.25">
      <c r="A499" s="14"/>
      <c r="B499" s="14"/>
      <c r="C499" s="14"/>
      <c r="D499" s="14"/>
      <c r="E499" s="14"/>
      <c r="F499" s="14"/>
      <c r="G499" s="84"/>
      <c r="H499" s="14"/>
      <c r="I499" s="14"/>
      <c r="J499" s="14"/>
      <c r="K499" s="14"/>
      <c r="L499" s="14"/>
      <c r="M499" s="84"/>
      <c r="N499" s="14"/>
      <c r="O499" s="14"/>
      <c r="P499" s="14"/>
      <c r="Q499" s="14"/>
      <c r="R499" s="14"/>
      <c r="S499" s="84"/>
      <c r="T499" s="14"/>
      <c r="U499" s="14"/>
      <c r="V499" s="14"/>
      <c r="W499" s="14"/>
      <c r="X499" s="14"/>
      <c r="Y499" s="84"/>
      <c r="Z499" s="14"/>
      <c r="AA499" s="14"/>
      <c r="AB499" s="14"/>
      <c r="AC499" s="14"/>
      <c r="AD499" s="14"/>
      <c r="AE499" s="84"/>
      <c r="AF499" s="14"/>
      <c r="AG499" s="14"/>
      <c r="AH499" s="14"/>
      <c r="AI499" s="14"/>
      <c r="AJ499" s="14"/>
      <c r="AK499" s="84"/>
      <c r="AL499" s="14"/>
      <c r="AM499" s="14"/>
      <c r="AN499" s="14"/>
      <c r="AO499" s="14"/>
      <c r="AP499" s="14"/>
      <c r="AQ499" s="84"/>
      <c r="AR499" s="14"/>
      <c r="AS499" s="14"/>
      <c r="AT499" s="14"/>
      <c r="AU499" s="14"/>
      <c r="AV499" s="14"/>
      <c r="AW499" s="14"/>
      <c r="AX499" s="14"/>
      <c r="AY499" s="14"/>
      <c r="AZ499" s="14"/>
      <c r="BA499" s="14"/>
      <c r="BB499" s="14"/>
      <c r="BC499" s="14"/>
      <c r="BD499" s="14"/>
      <c r="BE499" s="14"/>
      <c r="BF499" s="14"/>
      <c r="BG499" s="14"/>
      <c r="BH499" s="14"/>
    </row>
    <row r="500" spans="1:60" s="13" customFormat="1" x14ac:dyDescent="0.25">
      <c r="A500" s="14"/>
      <c r="B500" s="14"/>
      <c r="C500" s="14"/>
      <c r="D500" s="14"/>
      <c r="E500" s="14"/>
      <c r="F500" s="14"/>
      <c r="G500" s="84"/>
      <c r="H500" s="14"/>
      <c r="I500" s="14"/>
      <c r="J500" s="14"/>
      <c r="K500" s="14"/>
      <c r="L500" s="14"/>
      <c r="M500" s="84"/>
      <c r="N500" s="14"/>
      <c r="O500" s="14"/>
      <c r="P500" s="14"/>
      <c r="Q500" s="14"/>
      <c r="R500" s="14"/>
      <c r="S500" s="84"/>
      <c r="T500" s="14"/>
      <c r="U500" s="14"/>
      <c r="V500" s="14"/>
      <c r="W500" s="14"/>
      <c r="X500" s="14"/>
      <c r="Y500" s="84"/>
      <c r="Z500" s="14"/>
      <c r="AA500" s="14"/>
      <c r="AB500" s="14"/>
      <c r="AC500" s="14"/>
      <c r="AD500" s="14"/>
      <c r="AE500" s="84"/>
      <c r="AF500" s="14"/>
      <c r="AG500" s="14"/>
      <c r="AH500" s="14"/>
      <c r="AI500" s="14"/>
      <c r="AJ500" s="14"/>
      <c r="AK500" s="84"/>
      <c r="AL500" s="14"/>
      <c r="AM500" s="14"/>
      <c r="AN500" s="14"/>
      <c r="AO500" s="14"/>
      <c r="AP500" s="14"/>
      <c r="AQ500" s="84"/>
      <c r="AR500" s="14"/>
      <c r="AS500" s="14"/>
      <c r="AT500" s="14"/>
      <c r="AU500" s="14"/>
      <c r="AV500" s="14"/>
      <c r="AW500" s="14"/>
      <c r="AX500" s="14"/>
      <c r="AY500" s="14"/>
      <c r="AZ500" s="14"/>
      <c r="BA500" s="14"/>
      <c r="BB500" s="14"/>
      <c r="BC500" s="14"/>
      <c r="BD500" s="14"/>
      <c r="BE500" s="14"/>
      <c r="BF500" s="14"/>
      <c r="BG500" s="14"/>
      <c r="BH500" s="14"/>
    </row>
    <row r="501" spans="1:60" s="13" customFormat="1" x14ac:dyDescent="0.25">
      <c r="A501" s="14"/>
      <c r="B501" s="14"/>
      <c r="C501" s="14"/>
      <c r="D501" s="14"/>
      <c r="E501" s="14"/>
      <c r="F501" s="14"/>
      <c r="G501" s="84"/>
      <c r="H501" s="14"/>
      <c r="I501" s="14"/>
      <c r="J501" s="14"/>
      <c r="K501" s="14"/>
      <c r="L501" s="14"/>
      <c r="M501" s="84"/>
      <c r="N501" s="14"/>
      <c r="O501" s="14"/>
      <c r="P501" s="14"/>
      <c r="Q501" s="14"/>
      <c r="R501" s="14"/>
      <c r="S501" s="84"/>
      <c r="T501" s="14"/>
      <c r="U501" s="14"/>
      <c r="V501" s="14"/>
      <c r="W501" s="14"/>
      <c r="X501" s="14"/>
      <c r="Y501" s="84"/>
      <c r="Z501" s="14"/>
      <c r="AA501" s="14"/>
      <c r="AB501" s="14"/>
      <c r="AC501" s="14"/>
      <c r="AD501" s="14"/>
      <c r="AE501" s="84"/>
      <c r="AF501" s="14"/>
      <c r="AG501" s="14"/>
      <c r="AH501" s="14"/>
      <c r="AI501" s="14"/>
      <c r="AJ501" s="14"/>
      <c r="AK501" s="84"/>
      <c r="AL501" s="14"/>
      <c r="AM501" s="14"/>
      <c r="AN501" s="14"/>
      <c r="AO501" s="14"/>
      <c r="AP501" s="14"/>
      <c r="AQ501" s="84"/>
      <c r="AR501" s="14"/>
      <c r="AS501" s="14"/>
      <c r="AT501" s="14"/>
      <c r="AU501" s="14"/>
      <c r="AV501" s="14"/>
      <c r="AW501" s="14"/>
      <c r="AX501" s="14"/>
      <c r="AY501" s="14"/>
      <c r="AZ501" s="14"/>
      <c r="BA501" s="14"/>
      <c r="BB501" s="14"/>
      <c r="BC501" s="14"/>
      <c r="BD501" s="14"/>
      <c r="BE501" s="14"/>
      <c r="BF501" s="14"/>
      <c r="BG501" s="14"/>
      <c r="BH501" s="14"/>
    </row>
    <row r="502" spans="1:60" s="13" customFormat="1" x14ac:dyDescent="0.25">
      <c r="A502" s="14"/>
      <c r="B502" s="14"/>
      <c r="C502" s="14"/>
      <c r="D502" s="14"/>
      <c r="E502" s="14"/>
      <c r="F502" s="14"/>
      <c r="G502" s="84"/>
      <c r="H502" s="14"/>
      <c r="I502" s="14"/>
      <c r="J502" s="14"/>
      <c r="K502" s="14"/>
      <c r="L502" s="14"/>
      <c r="M502" s="84"/>
      <c r="N502" s="14"/>
      <c r="O502" s="14"/>
      <c r="P502" s="14"/>
      <c r="Q502" s="14"/>
      <c r="R502" s="14"/>
      <c r="S502" s="84"/>
      <c r="T502" s="14"/>
      <c r="U502" s="14"/>
      <c r="V502" s="14"/>
      <c r="W502" s="14"/>
      <c r="X502" s="14"/>
      <c r="Y502" s="84"/>
      <c r="Z502" s="14"/>
      <c r="AA502" s="14"/>
      <c r="AB502" s="14"/>
      <c r="AC502" s="14"/>
      <c r="AD502" s="14"/>
      <c r="AE502" s="84"/>
      <c r="AF502" s="14"/>
      <c r="AG502" s="14"/>
      <c r="AH502" s="14"/>
      <c r="AI502" s="14"/>
      <c r="AJ502" s="14"/>
      <c r="AK502" s="84"/>
      <c r="AL502" s="14"/>
      <c r="AM502" s="14"/>
      <c r="AN502" s="14"/>
      <c r="AO502" s="14"/>
      <c r="AP502" s="14"/>
      <c r="AQ502" s="84"/>
      <c r="AR502" s="14"/>
      <c r="AS502" s="14"/>
      <c r="AT502" s="14"/>
      <c r="AU502" s="14"/>
      <c r="AV502" s="14"/>
      <c r="AW502" s="14"/>
      <c r="AX502" s="14"/>
      <c r="AY502" s="14"/>
      <c r="AZ502" s="14"/>
      <c r="BA502" s="14"/>
      <c r="BB502" s="14"/>
      <c r="BC502" s="14"/>
      <c r="BD502" s="14"/>
      <c r="BE502" s="14"/>
      <c r="BF502" s="14"/>
      <c r="BG502" s="14"/>
      <c r="BH502" s="14"/>
    </row>
    <row r="503" spans="1:60" s="13" customFormat="1" x14ac:dyDescent="0.25">
      <c r="A503" s="14"/>
      <c r="B503" s="14"/>
      <c r="C503" s="14"/>
      <c r="D503" s="14"/>
      <c r="E503" s="14"/>
      <c r="F503" s="14"/>
      <c r="G503" s="84"/>
      <c r="H503" s="14"/>
      <c r="I503" s="14"/>
      <c r="J503" s="14"/>
      <c r="K503" s="14"/>
      <c r="L503" s="14"/>
      <c r="M503" s="84"/>
      <c r="N503" s="14"/>
      <c r="O503" s="14"/>
      <c r="P503" s="14"/>
      <c r="Q503" s="14"/>
      <c r="R503" s="14"/>
      <c r="S503" s="84"/>
      <c r="T503" s="14"/>
      <c r="U503" s="14"/>
      <c r="V503" s="14"/>
      <c r="W503" s="14"/>
      <c r="X503" s="14"/>
      <c r="Y503" s="84"/>
      <c r="Z503" s="14"/>
      <c r="AA503" s="14"/>
      <c r="AB503" s="14"/>
      <c r="AC503" s="14"/>
      <c r="AD503" s="14"/>
      <c r="AE503" s="84"/>
      <c r="AF503" s="14"/>
      <c r="AG503" s="14"/>
      <c r="AH503" s="14"/>
      <c r="AI503" s="14"/>
      <c r="AJ503" s="14"/>
      <c r="AK503" s="84"/>
      <c r="AL503" s="14"/>
      <c r="AM503" s="14"/>
      <c r="AN503" s="14"/>
      <c r="AO503" s="14"/>
      <c r="AP503" s="14"/>
      <c r="AQ503" s="84"/>
      <c r="AR503" s="14"/>
      <c r="AS503" s="14"/>
      <c r="AT503" s="14"/>
      <c r="AU503" s="14"/>
      <c r="AV503" s="14"/>
      <c r="AW503" s="14"/>
      <c r="AX503" s="14"/>
      <c r="AY503" s="14"/>
      <c r="AZ503" s="14"/>
      <c r="BA503" s="14"/>
      <c r="BB503" s="14"/>
      <c r="BC503" s="14"/>
      <c r="BD503" s="14"/>
      <c r="BE503" s="14"/>
      <c r="BF503" s="14"/>
      <c r="BG503" s="14"/>
      <c r="BH503" s="14"/>
    </row>
    <row r="504" spans="1:60" s="13" customFormat="1" x14ac:dyDescent="0.25">
      <c r="A504" s="14"/>
      <c r="B504" s="14"/>
      <c r="C504" s="14"/>
      <c r="D504" s="14"/>
      <c r="E504" s="14"/>
      <c r="F504" s="14"/>
      <c r="G504" s="84"/>
      <c r="H504" s="14"/>
      <c r="I504" s="14"/>
      <c r="J504" s="14"/>
      <c r="K504" s="14"/>
      <c r="L504" s="14"/>
      <c r="M504" s="84"/>
      <c r="N504" s="14"/>
      <c r="O504" s="14"/>
      <c r="P504" s="14"/>
      <c r="Q504" s="14"/>
      <c r="R504" s="14"/>
      <c r="S504" s="84"/>
      <c r="T504" s="14"/>
      <c r="U504" s="14"/>
      <c r="V504" s="14"/>
      <c r="W504" s="14"/>
      <c r="X504" s="14"/>
      <c r="Y504" s="84"/>
      <c r="Z504" s="14"/>
      <c r="AA504" s="14"/>
      <c r="AB504" s="14"/>
      <c r="AC504" s="14"/>
      <c r="AD504" s="14"/>
      <c r="AE504" s="84"/>
      <c r="AF504" s="14"/>
      <c r="AG504" s="14"/>
      <c r="AH504" s="14"/>
      <c r="AI504" s="14"/>
      <c r="AJ504" s="14"/>
      <c r="AK504" s="84"/>
      <c r="AL504" s="14"/>
      <c r="AM504" s="14"/>
      <c r="AN504" s="14"/>
      <c r="AO504" s="14"/>
      <c r="AP504" s="14"/>
      <c r="AQ504" s="84"/>
      <c r="AR504" s="14"/>
      <c r="AS504" s="14"/>
      <c r="AT504" s="14"/>
      <c r="AU504" s="14"/>
      <c r="AV504" s="14"/>
      <c r="AW504" s="14"/>
      <c r="AX504" s="14"/>
      <c r="AY504" s="14"/>
      <c r="AZ504" s="14"/>
      <c r="BA504" s="14"/>
      <c r="BB504" s="14"/>
      <c r="BC504" s="14"/>
      <c r="BD504" s="14"/>
      <c r="BE504" s="14"/>
      <c r="BF504" s="14"/>
      <c r="BG504" s="14"/>
      <c r="BH504" s="14"/>
    </row>
    <row r="505" spans="1:60" s="13" customFormat="1" x14ac:dyDescent="0.25">
      <c r="A505" s="14"/>
      <c r="B505" s="14"/>
      <c r="C505" s="14"/>
      <c r="D505" s="14"/>
      <c r="E505" s="14"/>
      <c r="F505" s="14"/>
      <c r="G505" s="84"/>
      <c r="H505" s="14"/>
      <c r="I505" s="14"/>
      <c r="J505" s="14"/>
      <c r="K505" s="14"/>
      <c r="L505" s="14"/>
      <c r="M505" s="84"/>
      <c r="N505" s="14"/>
      <c r="O505" s="14"/>
      <c r="P505" s="14"/>
      <c r="Q505" s="14"/>
      <c r="R505" s="14"/>
      <c r="S505" s="84"/>
      <c r="T505" s="14"/>
      <c r="U505" s="14"/>
      <c r="V505" s="14"/>
      <c r="W505" s="14"/>
      <c r="X505" s="14"/>
      <c r="Y505" s="84"/>
      <c r="Z505" s="14"/>
      <c r="AA505" s="14"/>
      <c r="AB505" s="14"/>
      <c r="AC505" s="14"/>
      <c r="AD505" s="14"/>
      <c r="AE505" s="84"/>
      <c r="AF505" s="14"/>
      <c r="AG505" s="14"/>
      <c r="AH505" s="14"/>
      <c r="AI505" s="14"/>
      <c r="AJ505" s="14"/>
      <c r="AK505" s="84"/>
      <c r="AL505" s="14"/>
      <c r="AM505" s="14"/>
      <c r="AN505" s="14"/>
      <c r="AO505" s="14"/>
      <c r="AP505" s="14"/>
      <c r="AQ505" s="84"/>
      <c r="AR505" s="14"/>
      <c r="AS505" s="14"/>
      <c r="AT505" s="14"/>
      <c r="AU505" s="14"/>
      <c r="AV505" s="14"/>
      <c r="AW505" s="14"/>
      <c r="AX505" s="14"/>
      <c r="AY505" s="14"/>
      <c r="AZ505" s="14"/>
      <c r="BA505" s="14"/>
      <c r="BB505" s="14"/>
      <c r="BC505" s="14"/>
      <c r="BD505" s="14"/>
      <c r="BE505" s="14"/>
      <c r="BF505" s="14"/>
      <c r="BG505" s="14"/>
      <c r="BH505" s="14"/>
    </row>
    <row r="506" spans="1:60" s="13" customFormat="1" x14ac:dyDescent="0.25">
      <c r="A506" s="14"/>
      <c r="B506" s="14"/>
      <c r="C506" s="14"/>
      <c r="D506" s="14"/>
      <c r="E506" s="14"/>
      <c r="F506" s="14"/>
      <c r="G506" s="84"/>
      <c r="H506" s="14"/>
      <c r="I506" s="14"/>
      <c r="J506" s="14"/>
      <c r="K506" s="14"/>
      <c r="L506" s="14"/>
      <c r="M506" s="84"/>
      <c r="N506" s="14"/>
      <c r="O506" s="14"/>
      <c r="P506" s="14"/>
      <c r="Q506" s="14"/>
      <c r="R506" s="14"/>
      <c r="S506" s="84"/>
      <c r="T506" s="14"/>
      <c r="U506" s="14"/>
      <c r="V506" s="14"/>
      <c r="W506" s="14"/>
      <c r="X506" s="14"/>
      <c r="Y506" s="84"/>
      <c r="Z506" s="14"/>
      <c r="AA506" s="14"/>
      <c r="AB506" s="14"/>
      <c r="AC506" s="14"/>
      <c r="AD506" s="14"/>
      <c r="AE506" s="84"/>
      <c r="AF506" s="14"/>
      <c r="AG506" s="14"/>
      <c r="AH506" s="14"/>
      <c r="AI506" s="14"/>
      <c r="AJ506" s="14"/>
      <c r="AK506" s="84"/>
      <c r="AL506" s="14"/>
      <c r="AM506" s="14"/>
      <c r="AN506" s="14"/>
      <c r="AO506" s="14"/>
      <c r="AP506" s="14"/>
      <c r="AQ506" s="84"/>
      <c r="AR506" s="14"/>
      <c r="AS506" s="14"/>
      <c r="AT506" s="14"/>
      <c r="AU506" s="14"/>
      <c r="AV506" s="14"/>
      <c r="AW506" s="14"/>
      <c r="AX506" s="14"/>
      <c r="AY506" s="14"/>
      <c r="AZ506" s="14"/>
      <c r="BA506" s="14"/>
      <c r="BB506" s="14"/>
      <c r="BC506" s="14"/>
      <c r="BD506" s="14"/>
      <c r="BE506" s="14"/>
      <c r="BF506" s="14"/>
      <c r="BG506" s="14"/>
      <c r="BH506" s="14"/>
    </row>
    <row r="507" spans="1:60" s="13" customFormat="1" x14ac:dyDescent="0.25">
      <c r="A507" s="14"/>
      <c r="B507" s="14"/>
      <c r="C507" s="14"/>
      <c r="D507" s="14"/>
      <c r="E507" s="14"/>
      <c r="F507" s="14"/>
      <c r="G507" s="84"/>
      <c r="H507" s="14"/>
      <c r="I507" s="14"/>
      <c r="J507" s="14"/>
      <c r="K507" s="14"/>
      <c r="L507" s="14"/>
      <c r="M507" s="84"/>
      <c r="N507" s="14"/>
      <c r="O507" s="14"/>
      <c r="P507" s="14"/>
      <c r="Q507" s="14"/>
      <c r="R507" s="14"/>
      <c r="S507" s="84"/>
      <c r="T507" s="14"/>
      <c r="U507" s="14"/>
      <c r="V507" s="14"/>
      <c r="W507" s="14"/>
      <c r="X507" s="14"/>
      <c r="Y507" s="84"/>
      <c r="Z507" s="14"/>
      <c r="AA507" s="14"/>
      <c r="AB507" s="14"/>
      <c r="AC507" s="14"/>
      <c r="AD507" s="14"/>
      <c r="AE507" s="84"/>
      <c r="AF507" s="14"/>
      <c r="AG507" s="14"/>
      <c r="AH507" s="14"/>
      <c r="AI507" s="14"/>
      <c r="AJ507" s="14"/>
      <c r="AK507" s="84"/>
      <c r="AL507" s="14"/>
      <c r="AM507" s="14"/>
      <c r="AN507" s="14"/>
      <c r="AO507" s="14"/>
      <c r="AP507" s="14"/>
      <c r="AQ507" s="84"/>
      <c r="AR507" s="14"/>
      <c r="AS507" s="14"/>
      <c r="AT507" s="14"/>
      <c r="AU507" s="14"/>
      <c r="AV507" s="14"/>
      <c r="AW507" s="14"/>
      <c r="AX507" s="14"/>
      <c r="AY507" s="14"/>
      <c r="AZ507" s="14"/>
      <c r="BA507" s="14"/>
      <c r="BB507" s="14"/>
      <c r="BC507" s="14"/>
      <c r="BD507" s="14"/>
      <c r="BE507" s="14"/>
      <c r="BF507" s="14"/>
      <c r="BG507" s="14"/>
      <c r="BH507" s="14"/>
    </row>
    <row r="508" spans="1:60" s="13" customFormat="1" x14ac:dyDescent="0.25">
      <c r="A508" s="14"/>
      <c r="B508" s="14"/>
      <c r="C508" s="14"/>
      <c r="D508" s="14"/>
      <c r="E508" s="14"/>
      <c r="F508" s="14"/>
      <c r="G508" s="84"/>
      <c r="H508" s="14"/>
      <c r="I508" s="14"/>
      <c r="J508" s="14"/>
      <c r="K508" s="14"/>
      <c r="L508" s="14"/>
      <c r="M508" s="84"/>
      <c r="N508" s="14"/>
      <c r="O508" s="14"/>
      <c r="P508" s="14"/>
      <c r="Q508" s="14"/>
      <c r="R508" s="14"/>
      <c r="S508" s="84"/>
      <c r="T508" s="14"/>
      <c r="U508" s="14"/>
      <c r="V508" s="14"/>
      <c r="W508" s="14"/>
      <c r="X508" s="14"/>
      <c r="Y508" s="84"/>
      <c r="Z508" s="14"/>
      <c r="AA508" s="14"/>
      <c r="AB508" s="14"/>
      <c r="AC508" s="14"/>
      <c r="AD508" s="14"/>
      <c r="AE508" s="84"/>
      <c r="AF508" s="14"/>
      <c r="AG508" s="14"/>
      <c r="AH508" s="14"/>
      <c r="AI508" s="14"/>
      <c r="AJ508" s="14"/>
      <c r="AK508" s="84"/>
      <c r="AL508" s="14"/>
      <c r="AM508" s="14"/>
      <c r="AN508" s="14"/>
      <c r="AO508" s="14"/>
      <c r="AP508" s="14"/>
      <c r="AQ508" s="84"/>
      <c r="AR508" s="14"/>
      <c r="AS508" s="14"/>
      <c r="AT508" s="14"/>
      <c r="AU508" s="14"/>
      <c r="AV508" s="14"/>
      <c r="AW508" s="14"/>
      <c r="AX508" s="14"/>
      <c r="AY508" s="14"/>
      <c r="AZ508" s="14"/>
      <c r="BA508" s="14"/>
      <c r="BB508" s="14"/>
      <c r="BC508" s="14"/>
      <c r="BD508" s="14"/>
      <c r="BE508" s="14"/>
      <c r="BF508" s="14"/>
      <c r="BG508" s="14"/>
      <c r="BH508" s="14"/>
    </row>
    <row r="509" spans="1:60" s="13" customFormat="1" x14ac:dyDescent="0.25">
      <c r="A509" s="14"/>
      <c r="B509" s="14"/>
      <c r="C509" s="14"/>
      <c r="D509" s="14"/>
      <c r="E509" s="14"/>
      <c r="F509" s="14"/>
      <c r="G509" s="84"/>
      <c r="H509" s="14"/>
      <c r="I509" s="14"/>
      <c r="J509" s="14"/>
      <c r="K509" s="14"/>
      <c r="L509" s="14"/>
      <c r="M509" s="84"/>
      <c r="N509" s="14"/>
      <c r="O509" s="14"/>
      <c r="P509" s="14"/>
      <c r="Q509" s="14"/>
      <c r="R509" s="14"/>
      <c r="S509" s="84"/>
      <c r="T509" s="14"/>
      <c r="U509" s="14"/>
      <c r="V509" s="14"/>
      <c r="W509" s="14"/>
      <c r="X509" s="14"/>
      <c r="Y509" s="84"/>
      <c r="Z509" s="14"/>
      <c r="AA509" s="14"/>
      <c r="AB509" s="14"/>
      <c r="AC509" s="14"/>
      <c r="AD509" s="14"/>
      <c r="AE509" s="84"/>
      <c r="AF509" s="14"/>
      <c r="AG509" s="14"/>
      <c r="AH509" s="14"/>
      <c r="AI509" s="14"/>
      <c r="AJ509" s="14"/>
      <c r="AK509" s="84"/>
      <c r="AL509" s="14"/>
      <c r="AM509" s="14"/>
      <c r="AN509" s="14"/>
      <c r="AO509" s="14"/>
      <c r="AP509" s="14"/>
      <c r="AQ509" s="84"/>
      <c r="AR509" s="14"/>
      <c r="AS509" s="14"/>
      <c r="AT509" s="14"/>
      <c r="AU509" s="14"/>
      <c r="AV509" s="14"/>
      <c r="AW509" s="14"/>
      <c r="AX509" s="14"/>
      <c r="AY509" s="14"/>
      <c r="AZ509" s="14"/>
      <c r="BA509" s="14"/>
      <c r="BB509" s="14"/>
      <c r="BC509" s="14"/>
      <c r="BD509" s="14"/>
      <c r="BE509" s="14"/>
      <c r="BF509" s="14"/>
      <c r="BG509" s="14"/>
      <c r="BH509" s="14"/>
    </row>
    <row r="510" spans="1:60" s="13" customFormat="1" x14ac:dyDescent="0.25">
      <c r="A510" s="14"/>
      <c r="B510" s="14"/>
      <c r="C510" s="14"/>
      <c r="D510" s="14"/>
      <c r="E510" s="14"/>
      <c r="F510" s="14"/>
      <c r="G510" s="84"/>
      <c r="H510" s="14"/>
      <c r="I510" s="14"/>
      <c r="J510" s="14"/>
      <c r="K510" s="14"/>
      <c r="L510" s="14"/>
      <c r="M510" s="84"/>
      <c r="N510" s="14"/>
      <c r="O510" s="14"/>
      <c r="P510" s="14"/>
      <c r="Q510" s="14"/>
      <c r="R510" s="14"/>
      <c r="S510" s="84"/>
      <c r="T510" s="14"/>
      <c r="U510" s="14"/>
      <c r="V510" s="14"/>
      <c r="W510" s="14"/>
      <c r="X510" s="14"/>
      <c r="Y510" s="84"/>
      <c r="Z510" s="14"/>
      <c r="AA510" s="14"/>
      <c r="AB510" s="14"/>
      <c r="AC510" s="14"/>
      <c r="AD510" s="14"/>
      <c r="AE510" s="84"/>
      <c r="AF510" s="14"/>
      <c r="AG510" s="14"/>
      <c r="AH510" s="14"/>
      <c r="AI510" s="14"/>
      <c r="AJ510" s="14"/>
      <c r="AK510" s="84"/>
      <c r="AL510" s="14"/>
      <c r="AM510" s="14"/>
      <c r="AN510" s="14"/>
      <c r="AO510" s="14"/>
      <c r="AP510" s="14"/>
      <c r="AQ510" s="84"/>
      <c r="AR510" s="14"/>
      <c r="AS510" s="14"/>
      <c r="AT510" s="14"/>
      <c r="AU510" s="14"/>
      <c r="AV510" s="14"/>
      <c r="AW510" s="14"/>
      <c r="AX510" s="14"/>
      <c r="AY510" s="14"/>
      <c r="AZ510" s="14"/>
      <c r="BA510" s="14"/>
      <c r="BB510" s="14"/>
      <c r="BC510" s="14"/>
      <c r="BD510" s="14"/>
      <c r="BE510" s="14"/>
      <c r="BF510" s="14"/>
      <c r="BG510" s="14"/>
      <c r="BH510" s="14"/>
    </row>
    <row r="511" spans="1:60" s="13" customFormat="1" x14ac:dyDescent="0.25">
      <c r="A511" s="14"/>
      <c r="B511" s="14"/>
      <c r="C511" s="14"/>
      <c r="D511" s="14"/>
      <c r="E511" s="14"/>
      <c r="F511" s="14"/>
      <c r="G511" s="84"/>
      <c r="H511" s="14"/>
      <c r="I511" s="14"/>
      <c r="J511" s="14"/>
      <c r="K511" s="14"/>
      <c r="L511" s="14"/>
      <c r="M511" s="84"/>
      <c r="N511" s="14"/>
      <c r="O511" s="14"/>
      <c r="P511" s="14"/>
      <c r="Q511" s="14"/>
      <c r="R511" s="14"/>
      <c r="S511" s="84"/>
      <c r="T511" s="14"/>
      <c r="U511" s="14"/>
      <c r="V511" s="14"/>
      <c r="W511" s="14"/>
      <c r="X511" s="14"/>
      <c r="Y511" s="84"/>
      <c r="Z511" s="14"/>
      <c r="AA511" s="14"/>
      <c r="AB511" s="14"/>
      <c r="AC511" s="14"/>
      <c r="AD511" s="14"/>
      <c r="AE511" s="84"/>
      <c r="AF511" s="14"/>
      <c r="AG511" s="14"/>
      <c r="AH511" s="14"/>
      <c r="AI511" s="14"/>
      <c r="AJ511" s="14"/>
      <c r="AK511" s="84"/>
      <c r="AL511" s="14"/>
      <c r="AM511" s="14"/>
      <c r="AN511" s="14"/>
      <c r="AO511" s="14"/>
      <c r="AP511" s="14"/>
      <c r="AQ511" s="84"/>
      <c r="AR511" s="14"/>
      <c r="AS511" s="14"/>
      <c r="AT511" s="14"/>
      <c r="AU511" s="14"/>
      <c r="AV511" s="14"/>
      <c r="AW511" s="14"/>
      <c r="AX511" s="14"/>
      <c r="AY511" s="14"/>
      <c r="AZ511" s="14"/>
      <c r="BA511" s="14"/>
      <c r="BB511" s="14"/>
      <c r="BC511" s="14"/>
      <c r="BD511" s="14"/>
      <c r="BE511" s="14"/>
      <c r="BF511" s="14"/>
      <c r="BG511" s="14"/>
      <c r="BH511" s="14"/>
    </row>
    <row r="512" spans="1:60" s="13" customFormat="1" x14ac:dyDescent="0.25">
      <c r="A512" s="14"/>
      <c r="B512" s="14"/>
      <c r="C512" s="14"/>
      <c r="D512" s="14"/>
      <c r="E512" s="14"/>
      <c r="F512" s="14"/>
      <c r="G512" s="84"/>
      <c r="H512" s="14"/>
      <c r="I512" s="14"/>
      <c r="J512" s="14"/>
      <c r="K512" s="14"/>
      <c r="L512" s="14"/>
      <c r="M512" s="84"/>
      <c r="N512" s="14"/>
      <c r="O512" s="14"/>
      <c r="P512" s="14"/>
      <c r="Q512" s="14"/>
      <c r="R512" s="14"/>
      <c r="S512" s="84"/>
      <c r="T512" s="14"/>
      <c r="U512" s="14"/>
      <c r="V512" s="14"/>
      <c r="W512" s="14"/>
      <c r="X512" s="14"/>
      <c r="Y512" s="84"/>
      <c r="Z512" s="14"/>
      <c r="AA512" s="14"/>
      <c r="AB512" s="14"/>
      <c r="AC512" s="14"/>
      <c r="AD512" s="14"/>
      <c r="AE512" s="84"/>
      <c r="AF512" s="14"/>
      <c r="AG512" s="14"/>
      <c r="AH512" s="14"/>
      <c r="AI512" s="14"/>
      <c r="AJ512" s="14"/>
      <c r="AK512" s="84"/>
      <c r="AL512" s="14"/>
      <c r="AM512" s="14"/>
      <c r="AN512" s="14"/>
      <c r="AO512" s="14"/>
      <c r="AP512" s="14"/>
      <c r="AQ512" s="84"/>
      <c r="AR512" s="14"/>
      <c r="AS512" s="14"/>
      <c r="AT512" s="14"/>
      <c r="AU512" s="14"/>
      <c r="AV512" s="14"/>
      <c r="AW512" s="14"/>
      <c r="AX512" s="14"/>
      <c r="AY512" s="14"/>
      <c r="AZ512" s="14"/>
      <c r="BA512" s="14"/>
      <c r="BB512" s="14"/>
      <c r="BC512" s="14"/>
      <c r="BD512" s="14"/>
      <c r="BE512" s="14"/>
      <c r="BF512" s="14"/>
      <c r="BG512" s="14"/>
      <c r="BH512" s="14"/>
    </row>
    <row r="513" spans="1:60" s="13" customFormat="1" x14ac:dyDescent="0.25">
      <c r="A513" s="14"/>
      <c r="B513" s="14"/>
      <c r="C513" s="14"/>
      <c r="D513" s="14"/>
      <c r="E513" s="14"/>
      <c r="F513" s="14"/>
      <c r="G513" s="84"/>
      <c r="H513" s="14"/>
      <c r="I513" s="14"/>
      <c r="J513" s="14"/>
      <c r="K513" s="14"/>
      <c r="L513" s="14"/>
      <c r="M513" s="84"/>
      <c r="N513" s="14"/>
      <c r="O513" s="14"/>
      <c r="P513" s="14"/>
      <c r="Q513" s="14"/>
      <c r="R513" s="14"/>
      <c r="S513" s="84"/>
      <c r="T513" s="14"/>
      <c r="U513" s="14"/>
      <c r="V513" s="14"/>
      <c r="W513" s="14"/>
      <c r="X513" s="14"/>
      <c r="Y513" s="84"/>
      <c r="Z513" s="14"/>
      <c r="AA513" s="14"/>
      <c r="AB513" s="14"/>
      <c r="AC513" s="14"/>
      <c r="AD513" s="14"/>
      <c r="AE513" s="84"/>
      <c r="AF513" s="14"/>
      <c r="AG513" s="14"/>
      <c r="AH513" s="14"/>
      <c r="AI513" s="14"/>
      <c r="AJ513" s="14"/>
      <c r="AK513" s="84"/>
      <c r="AL513" s="14"/>
      <c r="AM513" s="14"/>
      <c r="AN513" s="14"/>
      <c r="AO513" s="14"/>
      <c r="AP513" s="14"/>
      <c r="AQ513" s="84"/>
      <c r="AR513" s="14"/>
      <c r="AS513" s="14"/>
      <c r="AT513" s="14"/>
      <c r="AU513" s="14"/>
      <c r="AV513" s="14"/>
      <c r="AW513" s="14"/>
      <c r="AX513" s="14"/>
      <c r="AY513" s="14"/>
      <c r="AZ513" s="14"/>
      <c r="BA513" s="14"/>
      <c r="BB513" s="14"/>
      <c r="BC513" s="14"/>
      <c r="BD513" s="14"/>
      <c r="BE513" s="14"/>
      <c r="BF513" s="14"/>
      <c r="BG513" s="14"/>
      <c r="BH513" s="14"/>
    </row>
    <row r="514" spans="1:60" s="13" customFormat="1" x14ac:dyDescent="0.25">
      <c r="A514" s="14"/>
      <c r="B514" s="14"/>
      <c r="C514" s="14"/>
      <c r="D514" s="14"/>
      <c r="E514" s="14"/>
      <c r="F514" s="14"/>
      <c r="G514" s="84"/>
      <c r="H514" s="14"/>
      <c r="I514" s="14"/>
      <c r="J514" s="14"/>
      <c r="K514" s="14"/>
      <c r="L514" s="14"/>
      <c r="M514" s="84"/>
      <c r="N514" s="14"/>
      <c r="O514" s="14"/>
      <c r="P514" s="14"/>
      <c r="Q514" s="14"/>
      <c r="R514" s="14"/>
      <c r="S514" s="84"/>
      <c r="T514" s="14"/>
      <c r="U514" s="14"/>
      <c r="V514" s="14"/>
      <c r="W514" s="14"/>
      <c r="X514" s="14"/>
      <c r="Y514" s="84"/>
      <c r="Z514" s="14"/>
      <c r="AA514" s="14"/>
      <c r="AB514" s="14"/>
      <c r="AC514" s="14"/>
      <c r="AD514" s="14"/>
      <c r="AE514" s="84"/>
      <c r="AF514" s="14"/>
      <c r="AG514" s="14"/>
      <c r="AH514" s="14"/>
      <c r="AI514" s="14"/>
      <c r="AJ514" s="14"/>
      <c r="AK514" s="84"/>
      <c r="AL514" s="14"/>
      <c r="AM514" s="14"/>
      <c r="AN514" s="14"/>
      <c r="AO514" s="14"/>
      <c r="AP514" s="14"/>
      <c r="AQ514" s="84"/>
      <c r="AR514" s="14"/>
      <c r="AS514" s="14"/>
      <c r="AT514" s="14"/>
      <c r="AU514" s="14"/>
      <c r="AV514" s="14"/>
      <c r="AW514" s="14"/>
      <c r="AX514" s="14"/>
      <c r="AY514" s="14"/>
      <c r="AZ514" s="14"/>
      <c r="BA514" s="14"/>
      <c r="BB514" s="14"/>
      <c r="BC514" s="14"/>
      <c r="BD514" s="14"/>
      <c r="BE514" s="14"/>
      <c r="BF514" s="14"/>
      <c r="BG514" s="14"/>
      <c r="BH514" s="14"/>
    </row>
    <row r="515" spans="1:60" s="13" customFormat="1" x14ac:dyDescent="0.25">
      <c r="A515" s="14"/>
      <c r="B515" s="14"/>
      <c r="C515" s="14"/>
      <c r="D515" s="14"/>
      <c r="E515" s="14"/>
      <c r="F515" s="14"/>
      <c r="G515" s="84"/>
      <c r="H515" s="14"/>
      <c r="I515" s="14"/>
      <c r="J515" s="14"/>
      <c r="K515" s="14"/>
      <c r="L515" s="14"/>
      <c r="M515" s="84"/>
      <c r="N515" s="14"/>
      <c r="O515" s="14"/>
      <c r="P515" s="14"/>
      <c r="Q515" s="14"/>
      <c r="R515" s="14"/>
      <c r="S515" s="84"/>
      <c r="T515" s="14"/>
      <c r="U515" s="14"/>
      <c r="V515" s="14"/>
      <c r="W515" s="14"/>
      <c r="X515" s="14"/>
      <c r="Y515" s="84"/>
      <c r="Z515" s="14"/>
      <c r="AA515" s="14"/>
      <c r="AB515" s="14"/>
      <c r="AC515" s="14"/>
      <c r="AD515" s="14"/>
      <c r="AE515" s="84"/>
      <c r="AF515" s="14"/>
      <c r="AG515" s="14"/>
      <c r="AH515" s="14"/>
      <c r="AI515" s="14"/>
      <c r="AJ515" s="14"/>
      <c r="AK515" s="84"/>
      <c r="AL515" s="14"/>
      <c r="AM515" s="14"/>
      <c r="AN515" s="14"/>
      <c r="AO515" s="14"/>
      <c r="AP515" s="14"/>
      <c r="AQ515" s="84"/>
      <c r="AR515" s="14"/>
      <c r="AS515" s="14"/>
      <c r="AT515" s="14"/>
      <c r="AU515" s="14"/>
      <c r="AV515" s="14"/>
      <c r="AW515" s="14"/>
      <c r="AX515" s="14"/>
      <c r="AY515" s="14"/>
      <c r="AZ515" s="14"/>
      <c r="BA515" s="14"/>
      <c r="BB515" s="14"/>
      <c r="BC515" s="14"/>
      <c r="BD515" s="14"/>
      <c r="BE515" s="14"/>
      <c r="BF515" s="14"/>
      <c r="BG515" s="14"/>
      <c r="BH515" s="14"/>
    </row>
    <row r="516" spans="1:60" s="13" customFormat="1" x14ac:dyDescent="0.25">
      <c r="A516" s="14"/>
      <c r="B516" s="14"/>
      <c r="C516" s="14"/>
      <c r="D516" s="14"/>
      <c r="E516" s="14"/>
      <c r="F516" s="14"/>
      <c r="G516" s="84"/>
      <c r="H516" s="14"/>
      <c r="I516" s="14"/>
      <c r="J516" s="14"/>
      <c r="K516" s="14"/>
      <c r="L516" s="14"/>
      <c r="M516" s="84"/>
      <c r="N516" s="14"/>
      <c r="O516" s="14"/>
      <c r="P516" s="14"/>
      <c r="Q516" s="14"/>
      <c r="R516" s="14"/>
      <c r="S516" s="84"/>
      <c r="T516" s="14"/>
      <c r="U516" s="14"/>
      <c r="V516" s="14"/>
      <c r="W516" s="14"/>
      <c r="X516" s="14"/>
      <c r="Y516" s="84"/>
      <c r="Z516" s="14"/>
      <c r="AA516" s="14"/>
      <c r="AB516" s="14"/>
      <c r="AC516" s="14"/>
      <c r="AD516" s="14"/>
      <c r="AE516" s="84"/>
      <c r="AF516" s="14"/>
      <c r="AG516" s="14"/>
      <c r="AH516" s="14"/>
      <c r="AI516" s="14"/>
      <c r="AJ516" s="14"/>
      <c r="AK516" s="84"/>
      <c r="AL516" s="14"/>
      <c r="AM516" s="14"/>
      <c r="AN516" s="14"/>
      <c r="AO516" s="14"/>
      <c r="AP516" s="14"/>
      <c r="AQ516" s="84"/>
      <c r="AR516" s="14"/>
      <c r="AS516" s="14"/>
      <c r="AT516" s="14"/>
      <c r="AU516" s="14"/>
      <c r="AV516" s="14"/>
      <c r="AW516" s="14"/>
      <c r="AX516" s="14"/>
      <c r="AY516" s="14"/>
      <c r="AZ516" s="14"/>
      <c r="BA516" s="14"/>
      <c r="BB516" s="14"/>
      <c r="BC516" s="14"/>
      <c r="BD516" s="14"/>
      <c r="BE516" s="14"/>
      <c r="BF516" s="14"/>
      <c r="BG516" s="14"/>
      <c r="BH516" s="14"/>
    </row>
    <row r="517" spans="1:60" s="13" customFormat="1" x14ac:dyDescent="0.25">
      <c r="A517" s="14"/>
      <c r="B517" s="14"/>
      <c r="C517" s="14"/>
      <c r="D517" s="14"/>
      <c r="E517" s="14"/>
      <c r="F517" s="14"/>
      <c r="G517" s="84"/>
      <c r="H517" s="14"/>
      <c r="I517" s="14"/>
      <c r="J517" s="14"/>
      <c r="K517" s="14"/>
      <c r="L517" s="14"/>
      <c r="M517" s="84"/>
      <c r="N517" s="14"/>
      <c r="O517" s="14"/>
      <c r="P517" s="14"/>
      <c r="Q517" s="14"/>
      <c r="R517" s="14"/>
      <c r="S517" s="84"/>
      <c r="T517" s="14"/>
      <c r="U517" s="14"/>
      <c r="V517" s="14"/>
      <c r="W517" s="14"/>
      <c r="X517" s="14"/>
      <c r="Y517" s="84"/>
      <c r="Z517" s="14"/>
      <c r="AA517" s="14"/>
      <c r="AB517" s="14"/>
      <c r="AC517" s="14"/>
      <c r="AD517" s="14"/>
      <c r="AE517" s="84"/>
      <c r="AF517" s="14"/>
      <c r="AG517" s="14"/>
      <c r="AH517" s="14"/>
      <c r="AI517" s="14"/>
      <c r="AJ517" s="14"/>
      <c r="AK517" s="84"/>
      <c r="AL517" s="14"/>
      <c r="AM517" s="14"/>
      <c r="AN517" s="14"/>
      <c r="AO517" s="14"/>
      <c r="AP517" s="14"/>
      <c r="AQ517" s="84"/>
      <c r="AR517" s="14"/>
      <c r="AS517" s="14"/>
      <c r="AT517" s="14"/>
      <c r="AU517" s="14"/>
      <c r="AV517" s="14"/>
      <c r="AW517" s="14"/>
      <c r="AX517" s="14"/>
      <c r="AY517" s="14"/>
      <c r="AZ517" s="14"/>
      <c r="BA517" s="14"/>
      <c r="BB517" s="14"/>
      <c r="BC517" s="14"/>
      <c r="BD517" s="14"/>
      <c r="BE517" s="14"/>
      <c r="BF517" s="14"/>
      <c r="BG517" s="14"/>
      <c r="BH517" s="14"/>
    </row>
    <row r="518" spans="1:60" s="13" customFormat="1" x14ac:dyDescent="0.25">
      <c r="A518" s="14"/>
      <c r="B518" s="14"/>
      <c r="C518" s="14"/>
      <c r="D518" s="14"/>
      <c r="E518" s="14"/>
      <c r="F518" s="14"/>
      <c r="G518" s="84"/>
      <c r="H518" s="14"/>
      <c r="I518" s="14"/>
      <c r="J518" s="14"/>
      <c r="K518" s="14"/>
      <c r="L518" s="14"/>
      <c r="M518" s="84"/>
      <c r="N518" s="14"/>
      <c r="O518" s="14"/>
      <c r="P518" s="14"/>
      <c r="Q518" s="14"/>
      <c r="R518" s="14"/>
      <c r="S518" s="84"/>
      <c r="T518" s="14"/>
      <c r="U518" s="14"/>
      <c r="V518" s="14"/>
      <c r="W518" s="14"/>
      <c r="X518" s="14"/>
      <c r="Y518" s="84"/>
      <c r="Z518" s="14"/>
      <c r="AA518" s="14"/>
      <c r="AB518" s="14"/>
      <c r="AC518" s="14"/>
      <c r="AD518" s="14"/>
      <c r="AE518" s="84"/>
      <c r="AF518" s="14"/>
      <c r="AG518" s="14"/>
      <c r="AH518" s="14"/>
      <c r="AI518" s="14"/>
      <c r="AJ518" s="14"/>
      <c r="AK518" s="84"/>
      <c r="AL518" s="14"/>
      <c r="AM518" s="14"/>
      <c r="AN518" s="14"/>
      <c r="AO518" s="14"/>
      <c r="AP518" s="14"/>
      <c r="AQ518" s="84"/>
      <c r="AR518" s="14"/>
      <c r="AS518" s="14"/>
      <c r="AT518" s="14"/>
      <c r="AU518" s="14"/>
      <c r="AV518" s="14"/>
      <c r="AW518" s="14"/>
      <c r="AX518" s="14"/>
      <c r="AY518" s="14"/>
      <c r="AZ518" s="14"/>
      <c r="BA518" s="14"/>
      <c r="BB518" s="14"/>
      <c r="BC518" s="14"/>
      <c r="BD518" s="14"/>
      <c r="BE518" s="14"/>
      <c r="BF518" s="14"/>
      <c r="BG518" s="14"/>
      <c r="BH518" s="14"/>
    </row>
    <row r="519" spans="1:60" s="13" customFormat="1" x14ac:dyDescent="0.25">
      <c r="A519" s="14"/>
      <c r="B519" s="14"/>
      <c r="C519" s="14"/>
      <c r="D519" s="14"/>
      <c r="E519" s="14"/>
      <c r="F519" s="14"/>
      <c r="G519" s="84"/>
      <c r="H519" s="14"/>
      <c r="I519" s="14"/>
      <c r="J519" s="14"/>
      <c r="K519" s="14"/>
      <c r="L519" s="14"/>
      <c r="M519" s="84"/>
      <c r="N519" s="14"/>
      <c r="O519" s="14"/>
      <c r="P519" s="14"/>
      <c r="Q519" s="14"/>
      <c r="R519" s="14"/>
      <c r="S519" s="84"/>
      <c r="T519" s="14"/>
      <c r="U519" s="14"/>
      <c r="V519" s="14"/>
      <c r="W519" s="14"/>
      <c r="X519" s="14"/>
      <c r="Y519" s="84"/>
      <c r="Z519" s="14"/>
      <c r="AA519" s="14"/>
      <c r="AB519" s="14"/>
      <c r="AC519" s="14"/>
      <c r="AD519" s="14"/>
      <c r="AE519" s="84"/>
      <c r="AF519" s="14"/>
      <c r="AG519" s="14"/>
      <c r="AH519" s="14"/>
      <c r="AI519" s="14"/>
      <c r="AJ519" s="14"/>
      <c r="AK519" s="84"/>
      <c r="AL519" s="14"/>
      <c r="AM519" s="14"/>
      <c r="AN519" s="14"/>
      <c r="AO519" s="14"/>
      <c r="AP519" s="14"/>
      <c r="AQ519" s="84"/>
      <c r="AR519" s="14"/>
      <c r="AS519" s="14"/>
      <c r="AT519" s="14"/>
      <c r="AU519" s="14"/>
      <c r="AV519" s="14"/>
      <c r="AW519" s="14"/>
      <c r="AX519" s="14"/>
      <c r="AY519" s="14"/>
      <c r="AZ519" s="14"/>
      <c r="BA519" s="14"/>
      <c r="BB519" s="14"/>
      <c r="BC519" s="14"/>
      <c r="BD519" s="14"/>
      <c r="BE519" s="14"/>
      <c r="BF519" s="14"/>
      <c r="BG519" s="14"/>
      <c r="BH519" s="14"/>
    </row>
    <row r="520" spans="1:60" s="13" customFormat="1" x14ac:dyDescent="0.25">
      <c r="A520" s="14"/>
      <c r="B520" s="14"/>
      <c r="C520" s="14"/>
      <c r="D520" s="14"/>
      <c r="E520" s="14"/>
      <c r="F520" s="14"/>
      <c r="G520" s="84"/>
      <c r="H520" s="14"/>
      <c r="I520" s="14"/>
      <c r="J520" s="14"/>
      <c r="K520" s="14"/>
      <c r="L520" s="14"/>
      <c r="M520" s="84"/>
      <c r="N520" s="14"/>
      <c r="O520" s="14"/>
      <c r="P520" s="14"/>
      <c r="Q520" s="14"/>
      <c r="R520" s="14"/>
      <c r="S520" s="84"/>
      <c r="T520" s="14"/>
      <c r="U520" s="14"/>
      <c r="V520" s="14"/>
      <c r="W520" s="14"/>
      <c r="X520" s="14"/>
      <c r="Y520" s="84"/>
      <c r="Z520" s="14"/>
      <c r="AA520" s="14"/>
      <c r="AB520" s="14"/>
      <c r="AC520" s="14"/>
      <c r="AD520" s="14"/>
      <c r="AE520" s="84"/>
      <c r="AF520" s="14"/>
      <c r="AG520" s="14"/>
      <c r="AH520" s="14"/>
      <c r="AI520" s="14"/>
      <c r="AJ520" s="14"/>
      <c r="AK520" s="84"/>
      <c r="AL520" s="14"/>
      <c r="AM520" s="14"/>
      <c r="AN520" s="14"/>
      <c r="AO520" s="14"/>
      <c r="AP520" s="14"/>
      <c r="AQ520" s="84"/>
      <c r="AR520" s="14"/>
      <c r="AS520" s="14"/>
      <c r="AT520" s="14"/>
      <c r="AU520" s="14"/>
      <c r="AV520" s="14"/>
      <c r="AW520" s="14"/>
      <c r="AX520" s="14"/>
      <c r="AY520" s="14"/>
      <c r="AZ520" s="14"/>
      <c r="BA520" s="14"/>
      <c r="BB520" s="14"/>
      <c r="BC520" s="14"/>
      <c r="BD520" s="14"/>
      <c r="BE520" s="14"/>
      <c r="BF520" s="14"/>
      <c r="BG520" s="14"/>
      <c r="BH520" s="14"/>
    </row>
    <row r="521" spans="1:60" s="13" customFormat="1" x14ac:dyDescent="0.25">
      <c r="A521" s="14"/>
      <c r="B521" s="14"/>
      <c r="C521" s="14"/>
      <c r="D521" s="14"/>
      <c r="E521" s="14"/>
      <c r="F521" s="14"/>
      <c r="G521" s="84"/>
      <c r="H521" s="14"/>
      <c r="I521" s="14"/>
      <c r="J521" s="14"/>
      <c r="K521" s="14"/>
      <c r="L521" s="14"/>
      <c r="M521" s="84"/>
      <c r="N521" s="14"/>
      <c r="O521" s="14"/>
      <c r="P521" s="14"/>
      <c r="Q521" s="14"/>
      <c r="R521" s="14"/>
      <c r="S521" s="84"/>
      <c r="T521" s="14"/>
      <c r="U521" s="14"/>
      <c r="V521" s="14"/>
      <c r="W521" s="14"/>
      <c r="X521" s="14"/>
      <c r="Y521" s="84"/>
      <c r="Z521" s="14"/>
      <c r="AA521" s="14"/>
      <c r="AB521" s="14"/>
      <c r="AC521" s="14"/>
      <c r="AD521" s="14"/>
      <c r="AE521" s="84"/>
      <c r="AF521" s="14"/>
      <c r="AG521" s="14"/>
      <c r="AH521" s="14"/>
      <c r="AI521" s="14"/>
      <c r="AJ521" s="14"/>
      <c r="AK521" s="84"/>
      <c r="AL521" s="14"/>
      <c r="AM521" s="14"/>
      <c r="AN521" s="14"/>
      <c r="AO521" s="14"/>
      <c r="AP521" s="14"/>
      <c r="AQ521" s="84"/>
      <c r="AR521" s="14"/>
      <c r="AS521" s="14"/>
      <c r="AT521" s="14"/>
      <c r="AU521" s="14"/>
      <c r="AV521" s="14"/>
      <c r="AW521" s="14"/>
      <c r="AX521" s="14"/>
      <c r="AY521" s="14"/>
      <c r="AZ521" s="14"/>
      <c r="BA521" s="14"/>
      <c r="BB521" s="14"/>
      <c r="BC521" s="14"/>
      <c r="BD521" s="14"/>
      <c r="BE521" s="14"/>
      <c r="BF521" s="14"/>
      <c r="BG521" s="14"/>
      <c r="BH521" s="14"/>
    </row>
    <row r="522" spans="1:60" s="13" customFormat="1" x14ac:dyDescent="0.25">
      <c r="A522" s="14"/>
      <c r="B522" s="14"/>
      <c r="C522" s="14"/>
      <c r="D522" s="14"/>
      <c r="E522" s="14"/>
      <c r="F522" s="14"/>
      <c r="G522" s="84"/>
      <c r="H522" s="14"/>
      <c r="I522" s="14"/>
      <c r="J522" s="14"/>
      <c r="K522" s="14"/>
      <c r="L522" s="14"/>
      <c r="M522" s="84"/>
      <c r="N522" s="14"/>
      <c r="O522" s="14"/>
      <c r="P522" s="14"/>
      <c r="Q522" s="14"/>
      <c r="R522" s="14"/>
      <c r="S522" s="84"/>
      <c r="T522" s="14"/>
      <c r="U522" s="14"/>
      <c r="V522" s="14"/>
      <c r="W522" s="14"/>
      <c r="X522" s="14"/>
      <c r="Y522" s="84"/>
      <c r="Z522" s="14"/>
      <c r="AA522" s="14"/>
      <c r="AB522" s="14"/>
      <c r="AC522" s="14"/>
      <c r="AD522" s="14"/>
      <c r="AE522" s="84"/>
      <c r="AF522" s="14"/>
      <c r="AG522" s="14"/>
      <c r="AH522" s="14"/>
      <c r="AI522" s="14"/>
      <c r="AJ522" s="14"/>
      <c r="AK522" s="84"/>
      <c r="AL522" s="14"/>
      <c r="AM522" s="14"/>
      <c r="AN522" s="14"/>
      <c r="AO522" s="14"/>
      <c r="AP522" s="14"/>
      <c r="AQ522" s="84"/>
      <c r="AR522" s="14"/>
      <c r="AS522" s="14"/>
      <c r="AT522" s="14"/>
      <c r="AU522" s="14"/>
      <c r="AV522" s="14"/>
      <c r="AW522" s="14"/>
      <c r="AX522" s="14"/>
      <c r="AY522" s="14"/>
      <c r="AZ522" s="14"/>
      <c r="BA522" s="14"/>
      <c r="BB522" s="14"/>
      <c r="BC522" s="14"/>
      <c r="BD522" s="14"/>
      <c r="BE522" s="14"/>
      <c r="BF522" s="14"/>
      <c r="BG522" s="14"/>
      <c r="BH522" s="14"/>
    </row>
    <row r="523" spans="1:60" s="13" customFormat="1" x14ac:dyDescent="0.25">
      <c r="A523" s="14"/>
      <c r="B523" s="14"/>
      <c r="C523" s="14"/>
      <c r="D523" s="14"/>
      <c r="E523" s="14"/>
      <c r="F523" s="14"/>
      <c r="G523" s="84"/>
      <c r="H523" s="14"/>
      <c r="I523" s="14"/>
      <c r="J523" s="14"/>
      <c r="K523" s="14"/>
      <c r="L523" s="14"/>
      <c r="M523" s="84"/>
      <c r="N523" s="14"/>
      <c r="O523" s="14"/>
      <c r="P523" s="14"/>
      <c r="Q523" s="14"/>
      <c r="R523" s="14"/>
      <c r="S523" s="84"/>
      <c r="T523" s="14"/>
      <c r="U523" s="14"/>
      <c r="V523" s="14"/>
      <c r="W523" s="14"/>
      <c r="X523" s="14"/>
      <c r="Y523" s="84"/>
      <c r="Z523" s="14"/>
      <c r="AA523" s="14"/>
      <c r="AB523" s="14"/>
      <c r="AC523" s="14"/>
      <c r="AD523" s="14"/>
      <c r="AE523" s="84"/>
      <c r="AF523" s="14"/>
      <c r="AG523" s="14"/>
      <c r="AH523" s="14"/>
      <c r="AI523" s="14"/>
      <c r="AJ523" s="14"/>
      <c r="AK523" s="84"/>
      <c r="AL523" s="14"/>
      <c r="AM523" s="14"/>
      <c r="AN523" s="14"/>
      <c r="AO523" s="14"/>
      <c r="AP523" s="14"/>
      <c r="AQ523" s="84"/>
      <c r="AR523" s="14"/>
      <c r="AS523" s="14"/>
      <c r="AT523" s="14"/>
      <c r="AU523" s="14"/>
      <c r="AV523" s="14"/>
      <c r="AW523" s="14"/>
      <c r="AX523" s="14"/>
      <c r="AY523" s="14"/>
      <c r="AZ523" s="14"/>
      <c r="BA523" s="14"/>
      <c r="BB523" s="14"/>
      <c r="BC523" s="14"/>
      <c r="BD523" s="14"/>
      <c r="BE523" s="14"/>
      <c r="BF523" s="14"/>
      <c r="BG523" s="14"/>
      <c r="BH523" s="14"/>
    </row>
    <row r="524" spans="1:60" s="13" customFormat="1" x14ac:dyDescent="0.25">
      <c r="A524" s="14"/>
      <c r="B524" s="14"/>
      <c r="C524" s="14"/>
      <c r="D524" s="14"/>
      <c r="E524" s="14"/>
      <c r="F524" s="14"/>
      <c r="G524" s="84"/>
      <c r="H524" s="14"/>
      <c r="I524" s="14"/>
      <c r="J524" s="14"/>
      <c r="K524" s="14"/>
      <c r="L524" s="14"/>
      <c r="M524" s="84"/>
      <c r="N524" s="14"/>
      <c r="O524" s="14"/>
      <c r="P524" s="14"/>
      <c r="Q524" s="14"/>
      <c r="R524" s="14"/>
      <c r="S524" s="84"/>
      <c r="T524" s="14"/>
      <c r="U524" s="14"/>
      <c r="V524" s="14"/>
      <c r="W524" s="14"/>
      <c r="X524" s="14"/>
      <c r="Y524" s="84"/>
      <c r="Z524" s="14"/>
      <c r="AA524" s="14"/>
      <c r="AB524" s="14"/>
      <c r="AC524" s="14"/>
      <c r="AD524" s="14"/>
      <c r="AE524" s="84"/>
      <c r="AF524" s="14"/>
      <c r="AG524" s="14"/>
      <c r="AH524" s="14"/>
      <c r="AI524" s="14"/>
      <c r="AJ524" s="14"/>
      <c r="AK524" s="84"/>
      <c r="AL524" s="14"/>
      <c r="AM524" s="14"/>
      <c r="AN524" s="14"/>
      <c r="AO524" s="14"/>
      <c r="AP524" s="14"/>
      <c r="AQ524" s="84"/>
      <c r="AR524" s="14"/>
      <c r="AS524" s="14"/>
      <c r="AT524" s="14"/>
      <c r="AU524" s="14"/>
      <c r="AV524" s="14"/>
      <c r="AW524" s="14"/>
      <c r="AX524" s="14"/>
      <c r="AY524" s="14"/>
      <c r="AZ524" s="14"/>
      <c r="BA524" s="14"/>
      <c r="BB524" s="14"/>
      <c r="BC524" s="14"/>
      <c r="BD524" s="14"/>
      <c r="BE524" s="14"/>
      <c r="BF524" s="14"/>
      <c r="BG524" s="14"/>
      <c r="BH524" s="14"/>
    </row>
    <row r="525" spans="1:60" s="13" customFormat="1" x14ac:dyDescent="0.25">
      <c r="A525" s="14"/>
      <c r="B525" s="14"/>
      <c r="C525" s="14"/>
      <c r="D525" s="14"/>
      <c r="E525" s="14"/>
      <c r="F525" s="14"/>
      <c r="G525" s="84"/>
      <c r="H525" s="14"/>
      <c r="I525" s="14"/>
      <c r="J525" s="14"/>
      <c r="K525" s="14"/>
      <c r="L525" s="14"/>
      <c r="M525" s="84"/>
      <c r="N525" s="14"/>
      <c r="O525" s="14"/>
      <c r="P525" s="14"/>
      <c r="Q525" s="14"/>
      <c r="R525" s="14"/>
      <c r="S525" s="84"/>
      <c r="T525" s="14"/>
      <c r="U525" s="14"/>
      <c r="V525" s="14"/>
      <c r="W525" s="14"/>
      <c r="X525" s="14"/>
      <c r="Y525" s="84"/>
      <c r="Z525" s="14"/>
      <c r="AA525" s="14"/>
      <c r="AB525" s="14"/>
      <c r="AC525" s="14"/>
      <c r="AD525" s="14"/>
      <c r="AE525" s="84"/>
      <c r="AF525" s="14"/>
      <c r="AG525" s="14"/>
      <c r="AH525" s="14"/>
      <c r="AI525" s="14"/>
      <c r="AJ525" s="14"/>
      <c r="AK525" s="84"/>
      <c r="AL525" s="14"/>
      <c r="AM525" s="14"/>
      <c r="AN525" s="14"/>
      <c r="AO525" s="14"/>
      <c r="AP525" s="14"/>
      <c r="AQ525" s="84"/>
      <c r="AR525" s="14"/>
      <c r="AS525" s="14"/>
      <c r="AT525" s="14"/>
      <c r="AU525" s="14"/>
      <c r="AV525" s="14"/>
      <c r="AW525" s="14"/>
      <c r="AX525" s="14"/>
      <c r="AY525" s="14"/>
      <c r="AZ525" s="14"/>
      <c r="BA525" s="14"/>
      <c r="BB525" s="14"/>
      <c r="BC525" s="14"/>
      <c r="BD525" s="14"/>
      <c r="BE525" s="14"/>
      <c r="BF525" s="14"/>
      <c r="BG525" s="14"/>
      <c r="BH525" s="14"/>
    </row>
    <row r="526" spans="1:60" s="13" customFormat="1" x14ac:dyDescent="0.25">
      <c r="A526" s="14"/>
      <c r="B526" s="14"/>
      <c r="C526" s="14"/>
      <c r="D526" s="14"/>
      <c r="E526" s="14"/>
      <c r="F526" s="14"/>
      <c r="G526" s="84"/>
      <c r="H526" s="14"/>
      <c r="I526" s="14"/>
      <c r="J526" s="14"/>
      <c r="K526" s="14"/>
      <c r="L526" s="14"/>
      <c r="M526" s="84"/>
      <c r="N526" s="14"/>
      <c r="O526" s="14"/>
      <c r="P526" s="14"/>
      <c r="Q526" s="14"/>
      <c r="R526" s="14"/>
      <c r="S526" s="84"/>
      <c r="T526" s="14"/>
      <c r="U526" s="14"/>
      <c r="V526" s="14"/>
      <c r="W526" s="14"/>
      <c r="X526" s="14"/>
      <c r="Y526" s="84"/>
      <c r="Z526" s="14"/>
      <c r="AA526" s="14"/>
      <c r="AB526" s="14"/>
      <c r="AC526" s="14"/>
      <c r="AD526" s="14"/>
      <c r="AE526" s="84"/>
      <c r="AF526" s="14"/>
      <c r="AG526" s="14"/>
      <c r="AH526" s="14"/>
      <c r="AI526" s="14"/>
      <c r="AJ526" s="14"/>
      <c r="AK526" s="84"/>
      <c r="AL526" s="14"/>
      <c r="AM526" s="14"/>
      <c r="AN526" s="14"/>
      <c r="AO526" s="14"/>
      <c r="AP526" s="14"/>
      <c r="AQ526" s="84"/>
      <c r="AR526" s="14"/>
      <c r="AS526" s="14"/>
      <c r="AT526" s="14"/>
      <c r="AU526" s="14"/>
      <c r="AV526" s="14"/>
      <c r="AW526" s="14"/>
      <c r="AX526" s="14"/>
      <c r="AY526" s="14"/>
      <c r="AZ526" s="14"/>
      <c r="BA526" s="14"/>
      <c r="BB526" s="14"/>
      <c r="BC526" s="14"/>
      <c r="BD526" s="14"/>
      <c r="BE526" s="14"/>
      <c r="BF526" s="14"/>
      <c r="BG526" s="14"/>
      <c r="BH526" s="14"/>
    </row>
    <row r="527" spans="1:60" s="13" customFormat="1" x14ac:dyDescent="0.25">
      <c r="A527" s="14"/>
      <c r="B527" s="14"/>
      <c r="C527" s="14"/>
      <c r="D527" s="14"/>
      <c r="E527" s="14"/>
      <c r="F527" s="14"/>
      <c r="G527" s="84"/>
      <c r="H527" s="14"/>
      <c r="I527" s="14"/>
      <c r="J527" s="14"/>
      <c r="K527" s="14"/>
      <c r="L527" s="14"/>
      <c r="M527" s="84"/>
      <c r="N527" s="14"/>
      <c r="O527" s="14"/>
      <c r="P527" s="14"/>
      <c r="Q527" s="14"/>
      <c r="R527" s="14"/>
      <c r="S527" s="84"/>
      <c r="T527" s="14"/>
      <c r="U527" s="14"/>
      <c r="V527" s="14"/>
      <c r="W527" s="14"/>
      <c r="X527" s="14"/>
      <c r="Y527" s="84"/>
      <c r="Z527" s="14"/>
      <c r="AA527" s="14"/>
      <c r="AB527" s="14"/>
      <c r="AC527" s="14"/>
      <c r="AD527" s="14"/>
      <c r="AE527" s="84"/>
      <c r="AF527" s="14"/>
      <c r="AG527" s="14"/>
      <c r="AH527" s="14"/>
      <c r="AI527" s="14"/>
      <c r="AJ527" s="14"/>
      <c r="AK527" s="84"/>
      <c r="AL527" s="14"/>
      <c r="AM527" s="14"/>
      <c r="AN527" s="14"/>
      <c r="AO527" s="14"/>
      <c r="AP527" s="14"/>
      <c r="AQ527" s="84"/>
      <c r="AR527" s="14"/>
      <c r="AS527" s="14"/>
      <c r="AT527" s="14"/>
      <c r="AU527" s="14"/>
      <c r="AV527" s="14"/>
      <c r="AW527" s="14"/>
      <c r="AX527" s="14"/>
      <c r="AY527" s="14"/>
      <c r="AZ527" s="14"/>
      <c r="BA527" s="14"/>
      <c r="BB527" s="14"/>
      <c r="BC527" s="14"/>
      <c r="BD527" s="14"/>
      <c r="BE527" s="14"/>
      <c r="BF527" s="14"/>
      <c r="BG527" s="14"/>
      <c r="BH527" s="14"/>
    </row>
    <row r="528" spans="1:60" s="13" customFormat="1" x14ac:dyDescent="0.25">
      <c r="A528" s="14"/>
      <c r="B528" s="14"/>
      <c r="C528" s="14"/>
      <c r="D528" s="14"/>
      <c r="E528" s="14"/>
      <c r="F528" s="14"/>
      <c r="G528" s="84"/>
      <c r="H528" s="14"/>
      <c r="I528" s="14"/>
      <c r="J528" s="14"/>
      <c r="K528" s="14"/>
      <c r="L528" s="14"/>
      <c r="M528" s="84"/>
      <c r="N528" s="14"/>
      <c r="O528" s="14"/>
      <c r="P528" s="14"/>
      <c r="Q528" s="14"/>
      <c r="R528" s="14"/>
      <c r="S528" s="84"/>
      <c r="T528" s="14"/>
      <c r="U528" s="14"/>
      <c r="V528" s="14"/>
      <c r="W528" s="14"/>
      <c r="X528" s="14"/>
      <c r="Y528" s="84"/>
      <c r="Z528" s="14"/>
      <c r="AA528" s="14"/>
      <c r="AB528" s="14"/>
      <c r="AC528" s="14"/>
      <c r="AD528" s="14"/>
      <c r="AE528" s="84"/>
      <c r="AF528" s="14"/>
      <c r="AG528" s="14"/>
      <c r="AH528" s="14"/>
      <c r="AI528" s="14"/>
      <c r="AJ528" s="14"/>
      <c r="AK528" s="84"/>
      <c r="AL528" s="14"/>
      <c r="AM528" s="14"/>
      <c r="AN528" s="14"/>
      <c r="AO528" s="14"/>
      <c r="AP528" s="14"/>
      <c r="AQ528" s="84"/>
      <c r="AR528" s="14"/>
      <c r="AS528" s="14"/>
      <c r="AT528" s="14"/>
      <c r="AU528" s="14"/>
      <c r="AV528" s="14"/>
      <c r="AW528" s="14"/>
      <c r="AX528" s="14"/>
      <c r="AY528" s="14"/>
      <c r="AZ528" s="14"/>
      <c r="BA528" s="14"/>
      <c r="BB528" s="14"/>
      <c r="BC528" s="14"/>
      <c r="BD528" s="14"/>
      <c r="BE528" s="14"/>
      <c r="BF528" s="14"/>
      <c r="BG528" s="14"/>
      <c r="BH528" s="14"/>
    </row>
    <row r="529" spans="1:60" s="13" customFormat="1" x14ac:dyDescent="0.25">
      <c r="A529" s="14"/>
      <c r="B529" s="14"/>
      <c r="C529" s="14"/>
      <c r="D529" s="14"/>
      <c r="E529" s="14"/>
      <c r="F529" s="14"/>
      <c r="G529" s="84"/>
      <c r="H529" s="14"/>
      <c r="I529" s="14"/>
      <c r="J529" s="14"/>
      <c r="K529" s="14"/>
      <c r="L529" s="14"/>
      <c r="M529" s="84"/>
      <c r="N529" s="14"/>
      <c r="O529" s="14"/>
      <c r="P529" s="14"/>
      <c r="Q529" s="14"/>
      <c r="R529" s="14"/>
      <c r="S529" s="84"/>
      <c r="T529" s="14"/>
      <c r="U529" s="14"/>
      <c r="V529" s="14"/>
      <c r="W529" s="14"/>
      <c r="X529" s="14"/>
      <c r="Y529" s="84"/>
      <c r="Z529" s="14"/>
      <c r="AA529" s="14"/>
      <c r="AB529" s="14"/>
      <c r="AC529" s="14"/>
      <c r="AD529" s="14"/>
      <c r="AE529" s="84"/>
      <c r="AF529" s="14"/>
      <c r="AG529" s="14"/>
      <c r="AH529" s="14"/>
      <c r="AI529" s="14"/>
      <c r="AJ529" s="14"/>
      <c r="AK529" s="84"/>
      <c r="AL529" s="14"/>
      <c r="AM529" s="14"/>
      <c r="AN529" s="14"/>
      <c r="AO529" s="14"/>
      <c r="AP529" s="14"/>
      <c r="AQ529" s="84"/>
      <c r="AR529" s="14"/>
      <c r="AS529" s="14"/>
      <c r="AT529" s="14"/>
      <c r="AU529" s="14"/>
      <c r="AV529" s="14"/>
      <c r="AW529" s="14"/>
      <c r="AX529" s="14"/>
      <c r="AY529" s="14"/>
      <c r="AZ529" s="14"/>
      <c r="BA529" s="14"/>
      <c r="BB529" s="14"/>
      <c r="BC529" s="14"/>
      <c r="BD529" s="14"/>
      <c r="BE529" s="14"/>
      <c r="BF529" s="14"/>
      <c r="BG529" s="14"/>
      <c r="BH529" s="14"/>
    </row>
    <row r="530" spans="1:60" s="13" customFormat="1" x14ac:dyDescent="0.25">
      <c r="A530" s="14"/>
      <c r="B530" s="14"/>
      <c r="C530" s="14"/>
      <c r="D530" s="14"/>
      <c r="E530" s="14"/>
      <c r="F530" s="14"/>
      <c r="G530" s="84"/>
      <c r="H530" s="14"/>
      <c r="I530" s="14"/>
      <c r="J530" s="14"/>
      <c r="K530" s="14"/>
      <c r="L530" s="14"/>
      <c r="M530" s="84"/>
      <c r="N530" s="14"/>
      <c r="O530" s="14"/>
      <c r="P530" s="14"/>
      <c r="Q530" s="14"/>
      <c r="R530" s="14"/>
      <c r="S530" s="84"/>
      <c r="T530" s="14"/>
      <c r="U530" s="14"/>
      <c r="V530" s="14"/>
      <c r="W530" s="14"/>
      <c r="X530" s="14"/>
      <c r="Y530" s="84"/>
      <c r="Z530" s="14"/>
      <c r="AA530" s="14"/>
      <c r="AB530" s="14"/>
      <c r="AC530" s="14"/>
      <c r="AD530" s="14"/>
      <c r="AE530" s="84"/>
      <c r="AF530" s="14"/>
      <c r="AG530" s="14"/>
      <c r="AH530" s="14"/>
      <c r="AI530" s="14"/>
      <c r="AJ530" s="14"/>
      <c r="AK530" s="84"/>
      <c r="AL530" s="14"/>
      <c r="AM530" s="14"/>
      <c r="AN530" s="14"/>
      <c r="AO530" s="14"/>
      <c r="AP530" s="14"/>
      <c r="AQ530" s="84"/>
      <c r="AR530" s="14"/>
      <c r="AS530" s="14"/>
      <c r="AT530" s="14"/>
      <c r="AU530" s="14"/>
      <c r="AV530" s="14"/>
      <c r="AW530" s="14"/>
      <c r="AX530" s="14"/>
      <c r="AY530" s="14"/>
      <c r="AZ530" s="14"/>
      <c r="BA530" s="14"/>
      <c r="BB530" s="14"/>
      <c r="BC530" s="14"/>
      <c r="BD530" s="14"/>
      <c r="BE530" s="14"/>
      <c r="BF530" s="14"/>
      <c r="BG530" s="14"/>
      <c r="BH530" s="14"/>
    </row>
    <row r="531" spans="1:60" s="13" customFormat="1" x14ac:dyDescent="0.25">
      <c r="A531" s="14"/>
      <c r="B531" s="14"/>
      <c r="C531" s="14"/>
      <c r="D531" s="14"/>
      <c r="E531" s="14"/>
      <c r="F531" s="14"/>
      <c r="G531" s="84"/>
      <c r="H531" s="14"/>
      <c r="I531" s="14"/>
      <c r="J531" s="14"/>
      <c r="K531" s="14"/>
      <c r="L531" s="14"/>
      <c r="M531" s="84"/>
      <c r="N531" s="14"/>
      <c r="O531" s="14"/>
      <c r="P531" s="14"/>
      <c r="Q531" s="14"/>
      <c r="R531" s="14"/>
      <c r="S531" s="84"/>
      <c r="T531" s="14"/>
      <c r="U531" s="14"/>
      <c r="V531" s="14"/>
      <c r="W531" s="14"/>
      <c r="X531" s="14"/>
      <c r="Y531" s="84"/>
      <c r="Z531" s="14"/>
      <c r="AA531" s="14"/>
      <c r="AB531" s="14"/>
      <c r="AC531" s="14"/>
      <c r="AD531" s="14"/>
      <c r="AE531" s="84"/>
      <c r="AF531" s="14"/>
      <c r="AG531" s="14"/>
      <c r="AH531" s="14"/>
      <c r="AI531" s="14"/>
      <c r="AJ531" s="14"/>
      <c r="AK531" s="84"/>
      <c r="AL531" s="14"/>
      <c r="AM531" s="14"/>
      <c r="AN531" s="14"/>
      <c r="AO531" s="14"/>
      <c r="AP531" s="14"/>
      <c r="AQ531" s="84"/>
      <c r="AR531" s="14"/>
      <c r="AS531" s="14"/>
      <c r="AT531" s="14"/>
      <c r="AU531" s="14"/>
      <c r="AV531" s="14"/>
      <c r="AW531" s="14"/>
      <c r="AX531" s="14"/>
      <c r="AY531" s="14"/>
      <c r="AZ531" s="14"/>
      <c r="BA531" s="14"/>
      <c r="BB531" s="14"/>
      <c r="BC531" s="14"/>
      <c r="BD531" s="14"/>
      <c r="BE531" s="14"/>
      <c r="BF531" s="14"/>
      <c r="BG531" s="14"/>
      <c r="BH531" s="14"/>
    </row>
    <row r="532" spans="1:60" s="13" customFormat="1" x14ac:dyDescent="0.25">
      <c r="A532" s="14"/>
      <c r="B532" s="14"/>
      <c r="C532" s="14"/>
      <c r="D532" s="14"/>
      <c r="E532" s="14"/>
      <c r="F532" s="14"/>
      <c r="G532" s="84"/>
      <c r="H532" s="14"/>
      <c r="I532" s="14"/>
      <c r="J532" s="14"/>
      <c r="K532" s="14"/>
      <c r="L532" s="14"/>
      <c r="M532" s="84"/>
      <c r="N532" s="14"/>
      <c r="O532" s="14"/>
      <c r="P532" s="14"/>
      <c r="Q532" s="14"/>
      <c r="R532" s="14"/>
      <c r="S532" s="84"/>
      <c r="T532" s="14"/>
      <c r="U532" s="14"/>
      <c r="V532" s="14"/>
      <c r="W532" s="14"/>
      <c r="X532" s="14"/>
      <c r="Y532" s="84"/>
      <c r="Z532" s="14"/>
      <c r="AA532" s="14"/>
      <c r="AB532" s="14"/>
      <c r="AC532" s="14"/>
      <c r="AD532" s="14"/>
      <c r="AE532" s="84"/>
      <c r="AF532" s="14"/>
      <c r="AG532" s="14"/>
      <c r="AH532" s="14"/>
      <c r="AI532" s="14"/>
      <c r="AJ532" s="14"/>
      <c r="AK532" s="84"/>
      <c r="AL532" s="14"/>
      <c r="AM532" s="14"/>
      <c r="AN532" s="14"/>
      <c r="AO532" s="14"/>
      <c r="AP532" s="14"/>
      <c r="AQ532" s="84"/>
      <c r="AR532" s="14"/>
      <c r="AS532" s="14"/>
      <c r="AT532" s="14"/>
      <c r="AU532" s="14"/>
      <c r="AV532" s="14"/>
      <c r="AW532" s="14"/>
      <c r="AX532" s="14"/>
      <c r="AY532" s="14"/>
      <c r="AZ532" s="14"/>
      <c r="BA532" s="14"/>
      <c r="BB532" s="14"/>
      <c r="BC532" s="14"/>
      <c r="BD532" s="14"/>
      <c r="BE532" s="14"/>
      <c r="BF532" s="14"/>
      <c r="BG532" s="14"/>
      <c r="BH532" s="14"/>
    </row>
    <row r="533" spans="1:60" s="13" customFormat="1" x14ac:dyDescent="0.25">
      <c r="A533" s="14"/>
      <c r="B533" s="14"/>
      <c r="C533" s="14"/>
      <c r="D533" s="14"/>
      <c r="E533" s="14"/>
      <c r="F533" s="14"/>
      <c r="G533" s="84"/>
      <c r="H533" s="14"/>
      <c r="I533" s="14"/>
      <c r="J533" s="14"/>
      <c r="K533" s="14"/>
      <c r="L533" s="14"/>
      <c r="M533" s="84"/>
      <c r="N533" s="14"/>
      <c r="O533" s="14"/>
      <c r="P533" s="14"/>
      <c r="Q533" s="14"/>
      <c r="R533" s="14"/>
      <c r="S533" s="84"/>
      <c r="T533" s="14"/>
      <c r="U533" s="14"/>
      <c r="V533" s="14"/>
      <c r="W533" s="14"/>
      <c r="X533" s="14"/>
      <c r="Y533" s="84"/>
      <c r="Z533" s="14"/>
      <c r="AA533" s="14"/>
      <c r="AB533" s="14"/>
      <c r="AC533" s="14"/>
      <c r="AD533" s="14"/>
      <c r="AE533" s="84"/>
      <c r="AF533" s="14"/>
      <c r="AG533" s="14"/>
      <c r="AH533" s="14"/>
      <c r="AI533" s="14"/>
      <c r="AJ533" s="14"/>
      <c r="AK533" s="84"/>
      <c r="AL533" s="14"/>
      <c r="AM533" s="14"/>
      <c r="AN533" s="14"/>
      <c r="AO533" s="14"/>
      <c r="AP533" s="14"/>
      <c r="AQ533" s="84"/>
      <c r="AR533" s="14"/>
      <c r="AS533" s="14"/>
      <c r="AT533" s="14"/>
      <c r="AU533" s="14"/>
      <c r="AV533" s="14"/>
      <c r="AW533" s="14"/>
      <c r="AX533" s="14"/>
      <c r="AY533" s="14"/>
      <c r="AZ533" s="14"/>
      <c r="BA533" s="14"/>
      <c r="BB533" s="14"/>
      <c r="BC533" s="14"/>
      <c r="BD533" s="14"/>
      <c r="BE533" s="14"/>
      <c r="BF533" s="14"/>
      <c r="BG533" s="14"/>
      <c r="BH533" s="14"/>
    </row>
    <row r="534" spans="1:60" s="13" customFormat="1" x14ac:dyDescent="0.25">
      <c r="A534" s="14"/>
      <c r="B534" s="14"/>
      <c r="C534" s="14"/>
      <c r="D534" s="14"/>
      <c r="E534" s="14"/>
      <c r="F534" s="14"/>
      <c r="G534" s="84"/>
      <c r="H534" s="14"/>
      <c r="I534" s="14"/>
      <c r="J534" s="14"/>
      <c r="K534" s="14"/>
      <c r="L534" s="14"/>
      <c r="M534" s="84"/>
      <c r="N534" s="14"/>
      <c r="O534" s="14"/>
      <c r="P534" s="14"/>
      <c r="Q534" s="14"/>
      <c r="R534" s="14"/>
      <c r="S534" s="84"/>
      <c r="T534" s="14"/>
      <c r="U534" s="14"/>
      <c r="V534" s="14"/>
      <c r="W534" s="14"/>
      <c r="X534" s="14"/>
      <c r="Y534" s="84"/>
      <c r="Z534" s="14"/>
      <c r="AA534" s="14"/>
      <c r="AB534" s="14"/>
      <c r="AC534" s="14"/>
      <c r="AD534" s="14"/>
      <c r="AE534" s="84"/>
      <c r="AF534" s="14"/>
      <c r="AG534" s="14"/>
      <c r="AH534" s="14"/>
      <c r="AI534" s="14"/>
      <c r="AJ534" s="14"/>
      <c r="AK534" s="84"/>
      <c r="AL534" s="14"/>
      <c r="AM534" s="14"/>
      <c r="AN534" s="14"/>
      <c r="AO534" s="14"/>
      <c r="AP534" s="14"/>
      <c r="AQ534" s="84"/>
      <c r="AR534" s="14"/>
      <c r="AS534" s="14"/>
      <c r="AT534" s="14"/>
      <c r="AU534" s="14"/>
      <c r="AV534" s="14"/>
      <c r="AW534" s="14"/>
      <c r="AX534" s="14"/>
      <c r="AY534" s="14"/>
      <c r="AZ534" s="14"/>
      <c r="BA534" s="14"/>
      <c r="BB534" s="14"/>
      <c r="BC534" s="14"/>
      <c r="BD534" s="14"/>
      <c r="BE534" s="14"/>
      <c r="BF534" s="14"/>
      <c r="BG534" s="14"/>
      <c r="BH534" s="14"/>
    </row>
    <row r="535" spans="1:60" s="13" customFormat="1" x14ac:dyDescent="0.25">
      <c r="A535" s="14"/>
      <c r="B535" s="14"/>
      <c r="C535" s="14"/>
      <c r="D535" s="14"/>
      <c r="E535" s="14"/>
      <c r="F535" s="14"/>
      <c r="G535" s="84"/>
      <c r="H535" s="14"/>
      <c r="I535" s="14"/>
      <c r="J535" s="14"/>
      <c r="K535" s="14"/>
      <c r="L535" s="14"/>
      <c r="M535" s="84"/>
      <c r="N535" s="14"/>
      <c r="O535" s="14"/>
      <c r="P535" s="14"/>
      <c r="Q535" s="14"/>
      <c r="R535" s="14"/>
      <c r="S535" s="84"/>
      <c r="T535" s="14"/>
      <c r="U535" s="14"/>
      <c r="V535" s="14"/>
      <c r="W535" s="14"/>
      <c r="X535" s="14"/>
      <c r="Y535" s="84"/>
      <c r="Z535" s="14"/>
      <c r="AA535" s="14"/>
      <c r="AB535" s="14"/>
      <c r="AC535" s="14"/>
      <c r="AD535" s="14"/>
      <c r="AE535" s="84"/>
      <c r="AF535" s="14"/>
      <c r="AG535" s="14"/>
      <c r="AH535" s="14"/>
      <c r="AI535" s="14"/>
      <c r="AJ535" s="14"/>
      <c r="AK535" s="84"/>
      <c r="AL535" s="14"/>
      <c r="AM535" s="14"/>
      <c r="AN535" s="14"/>
      <c r="AO535" s="14"/>
      <c r="AP535" s="14"/>
      <c r="AQ535" s="84"/>
      <c r="AR535" s="14"/>
      <c r="AS535" s="14"/>
      <c r="AT535" s="14"/>
      <c r="AU535" s="14"/>
      <c r="AV535" s="14"/>
      <c r="AW535" s="14"/>
      <c r="AX535" s="14"/>
      <c r="AY535" s="14"/>
      <c r="AZ535" s="14"/>
      <c r="BA535" s="14"/>
      <c r="BB535" s="14"/>
      <c r="BC535" s="14"/>
      <c r="BD535" s="14"/>
      <c r="BE535" s="14"/>
      <c r="BF535" s="14"/>
      <c r="BG535" s="14"/>
      <c r="BH535" s="14"/>
    </row>
    <row r="536" spans="1:60" s="13" customFormat="1" x14ac:dyDescent="0.25">
      <c r="A536" s="14"/>
      <c r="B536" s="14"/>
      <c r="C536" s="14"/>
      <c r="D536" s="14"/>
      <c r="E536" s="14"/>
      <c r="F536" s="14"/>
      <c r="G536" s="84"/>
      <c r="H536" s="14"/>
      <c r="I536" s="14"/>
      <c r="J536" s="14"/>
      <c r="K536" s="14"/>
      <c r="L536" s="14"/>
      <c r="M536" s="84"/>
      <c r="N536" s="14"/>
      <c r="O536" s="14"/>
      <c r="P536" s="14"/>
      <c r="Q536" s="14"/>
      <c r="R536" s="14"/>
      <c r="S536" s="84"/>
      <c r="T536" s="14"/>
      <c r="U536" s="14"/>
      <c r="V536" s="14"/>
      <c r="W536" s="14"/>
      <c r="X536" s="14"/>
      <c r="Y536" s="84"/>
      <c r="Z536" s="14"/>
      <c r="AA536" s="14"/>
      <c r="AB536" s="14"/>
      <c r="AC536" s="14"/>
      <c r="AD536" s="14"/>
      <c r="AE536" s="84"/>
      <c r="AF536" s="14"/>
      <c r="AG536" s="14"/>
      <c r="AH536" s="14"/>
      <c r="AI536" s="14"/>
      <c r="AJ536" s="14"/>
      <c r="AK536" s="84"/>
      <c r="AL536" s="14"/>
      <c r="AM536" s="14"/>
      <c r="AN536" s="14"/>
      <c r="AO536" s="14"/>
      <c r="AP536" s="14"/>
      <c r="AQ536" s="84"/>
      <c r="AR536" s="14"/>
      <c r="AS536" s="14"/>
      <c r="AT536" s="14"/>
      <c r="AU536" s="14"/>
      <c r="AV536" s="14"/>
      <c r="AW536" s="14"/>
      <c r="AX536" s="14"/>
      <c r="AY536" s="14"/>
      <c r="AZ536" s="14"/>
      <c r="BA536" s="14"/>
      <c r="BB536" s="14"/>
      <c r="BC536" s="14"/>
      <c r="BD536" s="14"/>
      <c r="BE536" s="14"/>
      <c r="BF536" s="14"/>
      <c r="BG536" s="14"/>
      <c r="BH536" s="14"/>
    </row>
    <row r="537" spans="1:60" s="13" customFormat="1" x14ac:dyDescent="0.25">
      <c r="A537" s="14"/>
      <c r="B537" s="14"/>
      <c r="C537" s="14"/>
      <c r="D537" s="14"/>
      <c r="E537" s="14"/>
      <c r="F537" s="14"/>
      <c r="G537" s="84"/>
      <c r="H537" s="14"/>
      <c r="I537" s="14"/>
      <c r="J537" s="14"/>
      <c r="K537" s="14"/>
      <c r="L537" s="14"/>
      <c r="M537" s="84"/>
      <c r="N537" s="14"/>
      <c r="O537" s="14"/>
      <c r="P537" s="14"/>
      <c r="Q537" s="14"/>
      <c r="R537" s="14"/>
      <c r="S537" s="84"/>
      <c r="T537" s="14"/>
      <c r="U537" s="14"/>
      <c r="V537" s="14"/>
      <c r="W537" s="14"/>
      <c r="X537" s="14"/>
      <c r="Y537" s="84"/>
      <c r="Z537" s="14"/>
      <c r="AA537" s="14"/>
      <c r="AB537" s="14"/>
      <c r="AC537" s="14"/>
      <c r="AD537" s="14"/>
      <c r="AE537" s="84"/>
      <c r="AF537" s="14"/>
      <c r="AG537" s="14"/>
      <c r="AH537" s="14"/>
      <c r="AI537" s="14"/>
      <c r="AJ537" s="14"/>
      <c r="AK537" s="84"/>
      <c r="AL537" s="14"/>
      <c r="AM537" s="14"/>
      <c r="AN537" s="14"/>
      <c r="AO537" s="14"/>
      <c r="AP537" s="14"/>
      <c r="AQ537" s="84"/>
      <c r="AR537" s="14"/>
      <c r="AS537" s="14"/>
      <c r="AT537" s="14"/>
      <c r="AU537" s="14"/>
      <c r="AV537" s="14"/>
      <c r="AW537" s="14"/>
      <c r="AX537" s="14"/>
      <c r="AY537" s="14"/>
      <c r="AZ537" s="14"/>
      <c r="BA537" s="14"/>
      <c r="BB537" s="14"/>
      <c r="BC537" s="14"/>
      <c r="BD537" s="14"/>
      <c r="BE537" s="14"/>
      <c r="BF537" s="14"/>
      <c r="BG537" s="14"/>
      <c r="BH537" s="14"/>
    </row>
    <row r="538" spans="1:60" s="13" customFormat="1" x14ac:dyDescent="0.25">
      <c r="A538" s="14"/>
      <c r="B538" s="14"/>
      <c r="C538" s="14"/>
      <c r="D538" s="14"/>
      <c r="E538" s="14"/>
      <c r="F538" s="14"/>
      <c r="G538" s="84"/>
      <c r="H538" s="14"/>
      <c r="I538" s="14"/>
      <c r="J538" s="14"/>
      <c r="K538" s="14"/>
      <c r="L538" s="14"/>
      <c r="M538" s="84"/>
      <c r="N538" s="14"/>
      <c r="O538" s="14"/>
      <c r="P538" s="14"/>
      <c r="Q538" s="14"/>
      <c r="R538" s="14"/>
      <c r="S538" s="84"/>
      <c r="T538" s="14"/>
      <c r="U538" s="14"/>
      <c r="V538" s="14"/>
      <c r="W538" s="14"/>
      <c r="X538" s="14"/>
      <c r="Y538" s="84"/>
      <c r="Z538" s="14"/>
      <c r="AA538" s="14"/>
      <c r="AB538" s="14"/>
      <c r="AC538" s="14"/>
      <c r="AD538" s="14"/>
      <c r="AE538" s="84"/>
      <c r="AF538" s="14"/>
      <c r="AG538" s="14"/>
      <c r="AH538" s="14"/>
      <c r="AI538" s="14"/>
      <c r="AJ538" s="14"/>
      <c r="AK538" s="84"/>
      <c r="AL538" s="14"/>
      <c r="AM538" s="14"/>
      <c r="AN538" s="14"/>
      <c r="AO538" s="14"/>
      <c r="AP538" s="14"/>
      <c r="AQ538" s="84"/>
      <c r="AR538" s="14"/>
      <c r="AS538" s="14"/>
      <c r="AT538" s="14"/>
      <c r="AU538" s="14"/>
      <c r="AV538" s="14"/>
      <c r="AW538" s="14"/>
      <c r="AX538" s="14"/>
      <c r="AY538" s="14"/>
      <c r="AZ538" s="14"/>
      <c r="BA538" s="14"/>
      <c r="BB538" s="14"/>
      <c r="BC538" s="14"/>
      <c r="BD538" s="14"/>
      <c r="BE538" s="14"/>
      <c r="BF538" s="14"/>
      <c r="BG538" s="14"/>
      <c r="BH538" s="14"/>
    </row>
    <row r="539" spans="1:60" s="13" customFormat="1" x14ac:dyDescent="0.25">
      <c r="A539" s="14"/>
      <c r="B539" s="14"/>
      <c r="C539" s="14"/>
      <c r="D539" s="14"/>
      <c r="E539" s="14"/>
      <c r="F539" s="14"/>
      <c r="G539" s="84"/>
      <c r="H539" s="14"/>
      <c r="I539" s="14"/>
      <c r="J539" s="14"/>
      <c r="K539" s="14"/>
      <c r="L539" s="14"/>
      <c r="M539" s="84"/>
      <c r="N539" s="14"/>
      <c r="O539" s="14"/>
      <c r="P539" s="14"/>
      <c r="Q539" s="14"/>
      <c r="R539" s="14"/>
      <c r="S539" s="84"/>
      <c r="T539" s="14"/>
      <c r="U539" s="14"/>
      <c r="V539" s="14"/>
      <c r="W539" s="14"/>
      <c r="X539" s="14"/>
      <c r="Y539" s="84"/>
      <c r="Z539" s="14"/>
      <c r="AA539" s="14"/>
      <c r="AB539" s="14"/>
      <c r="AC539" s="14"/>
      <c r="AD539" s="14"/>
      <c r="AE539" s="84"/>
      <c r="AF539" s="14"/>
      <c r="AG539" s="14"/>
      <c r="AH539" s="14"/>
      <c r="AI539" s="14"/>
      <c r="AJ539" s="14"/>
      <c r="AK539" s="84"/>
      <c r="AL539" s="14"/>
      <c r="AM539" s="14"/>
      <c r="AN539" s="14"/>
      <c r="AO539" s="14"/>
      <c r="AP539" s="14"/>
      <c r="AQ539" s="84"/>
      <c r="AR539" s="14"/>
      <c r="AS539" s="14"/>
      <c r="AT539" s="14"/>
      <c r="AU539" s="14"/>
      <c r="AV539" s="14"/>
      <c r="AW539" s="14"/>
      <c r="AX539" s="14"/>
      <c r="AY539" s="14"/>
      <c r="AZ539" s="14"/>
      <c r="BA539" s="14"/>
      <c r="BB539" s="14"/>
      <c r="BC539" s="14"/>
      <c r="BD539" s="14"/>
      <c r="BE539" s="14"/>
      <c r="BF539" s="14"/>
      <c r="BG539" s="14"/>
      <c r="BH539" s="14"/>
    </row>
    <row r="540" spans="1:60" s="13" customFormat="1" x14ac:dyDescent="0.25">
      <c r="A540" s="14"/>
      <c r="B540" s="14"/>
      <c r="C540" s="14"/>
      <c r="D540" s="14"/>
      <c r="E540" s="14"/>
      <c r="F540" s="14"/>
      <c r="G540" s="84"/>
      <c r="H540" s="14"/>
      <c r="I540" s="14"/>
      <c r="J540" s="14"/>
      <c r="K540" s="14"/>
      <c r="L540" s="14"/>
      <c r="M540" s="84"/>
      <c r="N540" s="14"/>
      <c r="O540" s="14"/>
      <c r="P540" s="14"/>
      <c r="Q540" s="14"/>
      <c r="R540" s="14"/>
      <c r="S540" s="84"/>
      <c r="T540" s="14"/>
      <c r="U540" s="14"/>
      <c r="V540" s="14"/>
      <c r="W540" s="14"/>
      <c r="X540" s="14"/>
      <c r="Y540" s="84"/>
      <c r="Z540" s="14"/>
      <c r="AA540" s="14"/>
      <c r="AB540" s="14"/>
      <c r="AC540" s="14"/>
      <c r="AD540" s="14"/>
      <c r="AE540" s="84"/>
      <c r="AF540" s="14"/>
      <c r="AG540" s="14"/>
      <c r="AH540" s="14"/>
      <c r="AI540" s="14"/>
      <c r="AJ540" s="14"/>
      <c r="AK540" s="84"/>
      <c r="AL540" s="14"/>
      <c r="AM540" s="14"/>
      <c r="AN540" s="14"/>
      <c r="AO540" s="14"/>
      <c r="AP540" s="14"/>
      <c r="AQ540" s="84"/>
      <c r="AR540" s="14"/>
      <c r="AS540" s="14"/>
      <c r="AT540" s="14"/>
      <c r="AU540" s="14"/>
      <c r="AV540" s="14"/>
      <c r="AW540" s="14"/>
      <c r="AX540" s="14"/>
      <c r="AY540" s="14"/>
      <c r="AZ540" s="14"/>
      <c r="BA540" s="14"/>
      <c r="BB540" s="14"/>
      <c r="BC540" s="14"/>
      <c r="BD540" s="14"/>
      <c r="BE540" s="14"/>
      <c r="BF540" s="14"/>
      <c r="BG540" s="14"/>
      <c r="BH540" s="14"/>
    </row>
    <row r="541" spans="1:60" s="13" customFormat="1" x14ac:dyDescent="0.25">
      <c r="A541" s="14"/>
      <c r="B541" s="14"/>
      <c r="C541" s="14"/>
      <c r="D541" s="14"/>
      <c r="E541" s="14"/>
      <c r="F541" s="14"/>
      <c r="G541" s="84"/>
      <c r="H541" s="14"/>
      <c r="I541" s="14"/>
      <c r="J541" s="14"/>
      <c r="K541" s="14"/>
      <c r="L541" s="14"/>
      <c r="M541" s="84"/>
      <c r="N541" s="14"/>
      <c r="O541" s="14"/>
      <c r="P541" s="14"/>
      <c r="Q541" s="14"/>
      <c r="R541" s="14"/>
      <c r="S541" s="84"/>
      <c r="T541" s="14"/>
      <c r="U541" s="14"/>
      <c r="V541" s="14"/>
      <c r="W541" s="14"/>
      <c r="X541" s="14"/>
      <c r="Y541" s="84"/>
      <c r="Z541" s="14"/>
      <c r="AA541" s="14"/>
      <c r="AB541" s="14"/>
      <c r="AC541" s="14"/>
      <c r="AD541" s="14"/>
      <c r="AE541" s="84"/>
      <c r="AF541" s="14"/>
      <c r="AG541" s="14"/>
      <c r="AH541" s="14"/>
      <c r="AI541" s="14"/>
      <c r="AJ541" s="14"/>
      <c r="AK541" s="84"/>
      <c r="AL541" s="14"/>
      <c r="AM541" s="14"/>
      <c r="AN541" s="14"/>
      <c r="AO541" s="14"/>
      <c r="AP541" s="14"/>
      <c r="AQ541" s="84"/>
      <c r="AR541" s="14"/>
      <c r="AS541" s="14"/>
      <c r="AT541" s="14"/>
      <c r="AU541" s="14"/>
      <c r="AV541" s="14"/>
      <c r="AW541" s="14"/>
      <c r="AX541" s="14"/>
      <c r="AY541" s="14"/>
      <c r="AZ541" s="14"/>
      <c r="BA541" s="14"/>
      <c r="BB541" s="14"/>
      <c r="BC541" s="14"/>
      <c r="BD541" s="14"/>
      <c r="BE541" s="14"/>
      <c r="BF541" s="14"/>
      <c r="BG541" s="14"/>
      <c r="BH541" s="14"/>
    </row>
    <row r="542" spans="1:60" s="13" customFormat="1" x14ac:dyDescent="0.25">
      <c r="A542" s="14"/>
      <c r="B542" s="14"/>
      <c r="C542" s="14"/>
      <c r="D542" s="14"/>
      <c r="E542" s="14"/>
      <c r="F542" s="14"/>
      <c r="G542" s="84"/>
      <c r="H542" s="14"/>
      <c r="I542" s="14"/>
      <c r="J542" s="14"/>
      <c r="K542" s="14"/>
      <c r="L542" s="14"/>
      <c r="M542" s="84"/>
      <c r="N542" s="14"/>
      <c r="O542" s="14"/>
      <c r="P542" s="14"/>
      <c r="Q542" s="14"/>
      <c r="R542" s="14"/>
      <c r="S542" s="84"/>
      <c r="T542" s="14"/>
      <c r="U542" s="14"/>
      <c r="V542" s="14"/>
      <c r="W542" s="14"/>
      <c r="X542" s="14"/>
      <c r="Y542" s="84"/>
      <c r="Z542" s="14"/>
      <c r="AA542" s="14"/>
      <c r="AB542" s="14"/>
      <c r="AC542" s="14"/>
      <c r="AD542" s="14"/>
      <c r="AE542" s="84"/>
      <c r="AF542" s="14"/>
      <c r="AG542" s="14"/>
      <c r="AH542" s="14"/>
      <c r="AI542" s="14"/>
      <c r="AJ542" s="14"/>
      <c r="AK542" s="84"/>
      <c r="AL542" s="14"/>
      <c r="AM542" s="14"/>
      <c r="AN542" s="14"/>
      <c r="AO542" s="14"/>
      <c r="AP542" s="14"/>
      <c r="AQ542" s="84"/>
      <c r="AR542" s="14"/>
      <c r="AS542" s="14"/>
      <c r="AT542" s="14"/>
      <c r="AU542" s="14"/>
      <c r="AV542" s="14"/>
      <c r="AW542" s="14"/>
      <c r="AX542" s="14"/>
      <c r="AY542" s="14"/>
      <c r="AZ542" s="14"/>
      <c r="BA542" s="14"/>
      <c r="BB542" s="14"/>
      <c r="BC542" s="14"/>
      <c r="BD542" s="14"/>
      <c r="BE542" s="14"/>
      <c r="BF542" s="14"/>
      <c r="BG542" s="14"/>
      <c r="BH542" s="14"/>
    </row>
    <row r="543" spans="1:60" s="13" customFormat="1" x14ac:dyDescent="0.25">
      <c r="A543" s="14"/>
      <c r="B543" s="14"/>
      <c r="C543" s="14"/>
      <c r="D543" s="14"/>
      <c r="E543" s="14"/>
      <c r="F543" s="14"/>
      <c r="G543" s="84"/>
      <c r="H543" s="14"/>
      <c r="I543" s="14"/>
      <c r="J543" s="14"/>
      <c r="K543" s="14"/>
      <c r="L543" s="14"/>
      <c r="M543" s="84"/>
      <c r="N543" s="14"/>
      <c r="O543" s="14"/>
      <c r="P543" s="14"/>
      <c r="Q543" s="14"/>
      <c r="R543" s="14"/>
      <c r="S543" s="84"/>
      <c r="T543" s="14"/>
      <c r="U543" s="14"/>
      <c r="V543" s="14"/>
      <c r="W543" s="14"/>
      <c r="X543" s="14"/>
      <c r="Y543" s="84"/>
      <c r="Z543" s="14"/>
      <c r="AA543" s="14"/>
      <c r="AB543" s="14"/>
      <c r="AC543" s="14"/>
      <c r="AD543" s="14"/>
      <c r="AE543" s="84"/>
      <c r="AF543" s="14"/>
      <c r="AG543" s="14"/>
      <c r="AH543" s="14"/>
      <c r="AI543" s="14"/>
      <c r="AJ543" s="14"/>
      <c r="AK543" s="84"/>
      <c r="AL543" s="14"/>
      <c r="AM543" s="14"/>
      <c r="AN543" s="14"/>
      <c r="AO543" s="14"/>
      <c r="AP543" s="14"/>
      <c r="AQ543" s="84"/>
      <c r="AR543" s="14"/>
      <c r="AS543" s="14"/>
      <c r="AT543" s="14"/>
      <c r="AU543" s="14"/>
      <c r="AV543" s="14"/>
      <c r="AW543" s="14"/>
      <c r="AX543" s="14"/>
      <c r="AY543" s="14"/>
      <c r="AZ543" s="14"/>
      <c r="BA543" s="14"/>
      <c r="BB543" s="14"/>
      <c r="BC543" s="14"/>
      <c r="BD543" s="14"/>
      <c r="BE543" s="14"/>
      <c r="BF543" s="14"/>
      <c r="BG543" s="14"/>
      <c r="BH543" s="14"/>
    </row>
    <row r="544" spans="1:60" s="13" customFormat="1" x14ac:dyDescent="0.25">
      <c r="A544" s="14"/>
      <c r="B544" s="14"/>
      <c r="C544" s="14"/>
      <c r="D544" s="14"/>
      <c r="E544" s="14"/>
      <c r="F544" s="14"/>
      <c r="G544" s="84"/>
      <c r="H544" s="14"/>
      <c r="I544" s="14"/>
      <c r="J544" s="14"/>
      <c r="K544" s="14"/>
      <c r="L544" s="14"/>
      <c r="M544" s="84"/>
      <c r="N544" s="14"/>
      <c r="O544" s="14"/>
      <c r="P544" s="14"/>
      <c r="Q544" s="14"/>
      <c r="R544" s="14"/>
      <c r="S544" s="84"/>
      <c r="T544" s="14"/>
      <c r="U544" s="14"/>
      <c r="V544" s="14"/>
      <c r="W544" s="14"/>
      <c r="X544" s="14"/>
      <c r="Y544" s="84"/>
      <c r="Z544" s="14"/>
      <c r="AA544" s="14"/>
      <c r="AB544" s="14"/>
      <c r="AC544" s="14"/>
      <c r="AD544" s="14"/>
      <c r="AE544" s="84"/>
      <c r="AF544" s="14"/>
      <c r="AG544" s="14"/>
      <c r="AH544" s="14"/>
      <c r="AI544" s="14"/>
      <c r="AJ544" s="14"/>
      <c r="AK544" s="84"/>
      <c r="AL544" s="14"/>
      <c r="AM544" s="14"/>
      <c r="AN544" s="14"/>
      <c r="AO544" s="14"/>
      <c r="AP544" s="14"/>
      <c r="AQ544" s="84"/>
      <c r="AR544" s="14"/>
      <c r="AS544" s="14"/>
      <c r="AT544" s="14"/>
      <c r="AU544" s="14"/>
      <c r="AV544" s="14"/>
      <c r="AW544" s="14"/>
      <c r="AX544" s="14"/>
      <c r="AY544" s="14"/>
      <c r="AZ544" s="14"/>
      <c r="BA544" s="14"/>
      <c r="BB544" s="14"/>
      <c r="BC544" s="14"/>
      <c r="BD544" s="14"/>
      <c r="BE544" s="14"/>
      <c r="BF544" s="14"/>
      <c r="BG544" s="14"/>
      <c r="BH544" s="14"/>
    </row>
    <row r="545" spans="1:60" s="13" customFormat="1" x14ac:dyDescent="0.25">
      <c r="A545" s="14"/>
      <c r="B545" s="14"/>
      <c r="C545" s="14"/>
      <c r="D545" s="14"/>
      <c r="E545" s="14"/>
      <c r="F545" s="14"/>
      <c r="G545" s="84"/>
      <c r="H545" s="14"/>
      <c r="I545" s="14"/>
      <c r="J545" s="14"/>
      <c r="K545" s="14"/>
      <c r="L545" s="14"/>
      <c r="M545" s="84"/>
      <c r="N545" s="14"/>
      <c r="O545" s="14"/>
      <c r="P545" s="14"/>
      <c r="Q545" s="14"/>
      <c r="R545" s="14"/>
      <c r="S545" s="84"/>
      <c r="T545" s="14"/>
      <c r="U545" s="14"/>
      <c r="V545" s="14"/>
      <c r="W545" s="14"/>
      <c r="X545" s="14"/>
      <c r="Y545" s="84"/>
      <c r="Z545" s="14"/>
      <c r="AA545" s="14"/>
      <c r="AB545" s="14"/>
      <c r="AC545" s="14"/>
      <c r="AD545" s="14"/>
      <c r="AE545" s="84"/>
      <c r="AF545" s="14"/>
      <c r="AG545" s="14"/>
      <c r="AH545" s="14"/>
      <c r="AI545" s="14"/>
      <c r="AJ545" s="14"/>
      <c r="AK545" s="84"/>
      <c r="AL545" s="14"/>
      <c r="AM545" s="14"/>
      <c r="AN545" s="14"/>
      <c r="AO545" s="14"/>
      <c r="AP545" s="14"/>
      <c r="AQ545" s="84"/>
      <c r="AR545" s="14"/>
      <c r="AS545" s="14"/>
      <c r="AT545" s="14"/>
      <c r="AU545" s="14"/>
      <c r="AV545" s="14"/>
      <c r="AW545" s="14"/>
      <c r="AX545" s="14"/>
      <c r="AY545" s="14"/>
      <c r="AZ545" s="14"/>
      <c r="BA545" s="14"/>
      <c r="BB545" s="14"/>
      <c r="BC545" s="14"/>
      <c r="BD545" s="14"/>
      <c r="BE545" s="14"/>
      <c r="BF545" s="14"/>
      <c r="BG545" s="14"/>
      <c r="BH545" s="14"/>
    </row>
    <row r="546" spans="1:60" s="13" customFormat="1" x14ac:dyDescent="0.25">
      <c r="A546" s="14"/>
      <c r="B546" s="14"/>
      <c r="C546" s="14"/>
      <c r="D546" s="14"/>
      <c r="E546" s="14"/>
      <c r="F546" s="14"/>
      <c r="G546" s="84"/>
      <c r="H546" s="14"/>
      <c r="I546" s="14"/>
      <c r="J546" s="14"/>
      <c r="K546" s="14"/>
      <c r="L546" s="14"/>
      <c r="M546" s="84"/>
      <c r="N546" s="14"/>
      <c r="O546" s="14"/>
      <c r="P546" s="14"/>
      <c r="Q546" s="14"/>
      <c r="R546" s="14"/>
      <c r="S546" s="84"/>
      <c r="T546" s="14"/>
      <c r="U546" s="14"/>
      <c r="V546" s="14"/>
      <c r="W546" s="14"/>
      <c r="X546" s="14"/>
      <c r="Y546" s="84"/>
      <c r="Z546" s="14"/>
      <c r="AA546" s="14"/>
      <c r="AB546" s="14"/>
      <c r="AC546" s="14"/>
      <c r="AD546" s="14"/>
      <c r="AE546" s="84"/>
      <c r="AF546" s="14"/>
      <c r="AG546" s="14"/>
      <c r="AH546" s="14"/>
      <c r="AI546" s="14"/>
      <c r="AJ546" s="14"/>
      <c r="AK546" s="84"/>
      <c r="AL546" s="14"/>
      <c r="AM546" s="14"/>
      <c r="AN546" s="14"/>
      <c r="AO546" s="14"/>
      <c r="AP546" s="14"/>
      <c r="AQ546" s="84"/>
      <c r="AR546" s="14"/>
      <c r="AS546" s="14"/>
      <c r="AT546" s="14"/>
      <c r="AU546" s="14"/>
      <c r="AV546" s="14"/>
      <c r="AW546" s="14"/>
      <c r="AX546" s="14"/>
      <c r="AY546" s="14"/>
      <c r="AZ546" s="14"/>
      <c r="BA546" s="14"/>
      <c r="BB546" s="14"/>
      <c r="BC546" s="14"/>
      <c r="BD546" s="14"/>
      <c r="BE546" s="14"/>
      <c r="BF546" s="14"/>
      <c r="BG546" s="14"/>
      <c r="BH546" s="14"/>
    </row>
    <row r="547" spans="1:60" s="13" customFormat="1" x14ac:dyDescent="0.25">
      <c r="A547" s="14"/>
      <c r="B547" s="14"/>
      <c r="C547" s="14"/>
      <c r="D547" s="14"/>
      <c r="E547" s="14"/>
      <c r="F547" s="14"/>
      <c r="G547" s="84"/>
      <c r="H547" s="14"/>
      <c r="I547" s="14"/>
      <c r="J547" s="14"/>
      <c r="K547" s="14"/>
      <c r="L547" s="14"/>
      <c r="M547" s="84"/>
      <c r="N547" s="14"/>
      <c r="O547" s="14"/>
      <c r="P547" s="14"/>
      <c r="Q547" s="14"/>
      <c r="R547" s="14"/>
      <c r="S547" s="84"/>
      <c r="T547" s="14"/>
      <c r="U547" s="14"/>
      <c r="V547" s="14"/>
      <c r="W547" s="14"/>
      <c r="X547" s="14"/>
      <c r="Y547" s="84"/>
      <c r="Z547" s="14"/>
      <c r="AA547" s="14"/>
      <c r="AB547" s="14"/>
      <c r="AC547" s="14"/>
      <c r="AD547" s="14"/>
      <c r="AE547" s="84"/>
      <c r="AF547" s="14"/>
      <c r="AG547" s="14"/>
      <c r="AH547" s="14"/>
      <c r="AI547" s="14"/>
      <c r="AJ547" s="14"/>
      <c r="AK547" s="84"/>
      <c r="AL547" s="14"/>
      <c r="AM547" s="14"/>
      <c r="AN547" s="14"/>
      <c r="AO547" s="14"/>
      <c r="AP547" s="14"/>
      <c r="AQ547" s="84"/>
      <c r="AR547" s="14"/>
      <c r="AS547" s="14"/>
      <c r="AT547" s="14"/>
      <c r="AU547" s="14"/>
      <c r="AV547" s="14"/>
      <c r="AW547" s="14"/>
      <c r="AX547" s="14"/>
      <c r="AY547" s="14"/>
      <c r="AZ547" s="14"/>
      <c r="BA547" s="14"/>
      <c r="BB547" s="14"/>
      <c r="BC547" s="14"/>
      <c r="BD547" s="14"/>
      <c r="BE547" s="14"/>
      <c r="BF547" s="14"/>
      <c r="BG547" s="14"/>
      <c r="BH547" s="14"/>
    </row>
    <row r="548" spans="1:60" s="13" customFormat="1" x14ac:dyDescent="0.25">
      <c r="A548" s="14"/>
      <c r="B548" s="14"/>
      <c r="C548" s="14"/>
      <c r="D548" s="14"/>
      <c r="E548" s="14"/>
      <c r="F548" s="14"/>
      <c r="G548" s="84"/>
      <c r="H548" s="14"/>
      <c r="I548" s="14"/>
      <c r="J548" s="14"/>
      <c r="K548" s="14"/>
      <c r="L548" s="14"/>
      <c r="M548" s="84"/>
      <c r="N548" s="14"/>
      <c r="O548" s="14"/>
      <c r="P548" s="14"/>
      <c r="Q548" s="14"/>
      <c r="R548" s="14"/>
      <c r="S548" s="84"/>
      <c r="T548" s="14"/>
      <c r="U548" s="14"/>
      <c r="V548" s="14"/>
      <c r="W548" s="14"/>
      <c r="X548" s="14"/>
      <c r="Y548" s="84"/>
      <c r="Z548" s="14"/>
      <c r="AA548" s="14"/>
      <c r="AB548" s="14"/>
      <c r="AC548" s="14"/>
      <c r="AD548" s="14"/>
      <c r="AE548" s="84"/>
      <c r="AF548" s="14"/>
      <c r="AG548" s="14"/>
      <c r="AH548" s="14"/>
      <c r="AI548" s="14"/>
      <c r="AJ548" s="14"/>
      <c r="AK548" s="84"/>
      <c r="AL548" s="14"/>
      <c r="AM548" s="14"/>
      <c r="AN548" s="14"/>
      <c r="AO548" s="14"/>
      <c r="AP548" s="14"/>
      <c r="AQ548" s="84"/>
      <c r="AR548" s="14"/>
      <c r="AS548" s="14"/>
      <c r="AT548" s="14"/>
      <c r="AU548" s="14"/>
      <c r="AV548" s="14"/>
      <c r="AW548" s="14"/>
      <c r="AX548" s="14"/>
      <c r="AY548" s="14"/>
      <c r="AZ548" s="14"/>
      <c r="BA548" s="14"/>
      <c r="BB548" s="14"/>
      <c r="BC548" s="14"/>
      <c r="BD548" s="14"/>
      <c r="BE548" s="14"/>
      <c r="BF548" s="14"/>
      <c r="BG548" s="14"/>
      <c r="BH548" s="14"/>
    </row>
    <row r="549" spans="1:60" s="13" customFormat="1" x14ac:dyDescent="0.25">
      <c r="A549" s="14"/>
      <c r="B549" s="14"/>
      <c r="C549" s="14"/>
      <c r="D549" s="14"/>
      <c r="E549" s="14"/>
      <c r="F549" s="14"/>
      <c r="G549" s="84"/>
      <c r="H549" s="14"/>
      <c r="I549" s="14"/>
      <c r="J549" s="14"/>
      <c r="K549" s="14"/>
      <c r="L549" s="14"/>
      <c r="M549" s="84"/>
      <c r="N549" s="14"/>
      <c r="O549" s="14"/>
      <c r="P549" s="14"/>
      <c r="Q549" s="14"/>
      <c r="R549" s="14"/>
      <c r="S549" s="84"/>
      <c r="T549" s="14"/>
      <c r="U549" s="14"/>
      <c r="V549" s="14"/>
      <c r="W549" s="14"/>
      <c r="X549" s="14"/>
      <c r="Y549" s="84"/>
      <c r="Z549" s="14"/>
      <c r="AA549" s="14"/>
      <c r="AB549" s="14"/>
      <c r="AC549" s="14"/>
      <c r="AD549" s="14"/>
      <c r="AE549" s="84"/>
      <c r="AF549" s="14"/>
      <c r="AG549" s="14"/>
      <c r="AH549" s="14"/>
      <c r="AI549" s="14"/>
      <c r="AJ549" s="14"/>
      <c r="AK549" s="84"/>
      <c r="AL549" s="14"/>
      <c r="AM549" s="14"/>
      <c r="AN549" s="14"/>
      <c r="AO549" s="14"/>
      <c r="AP549" s="14"/>
      <c r="AQ549" s="84"/>
      <c r="AR549" s="14"/>
      <c r="AS549" s="14"/>
      <c r="AT549" s="14"/>
      <c r="AU549" s="14"/>
      <c r="AV549" s="14"/>
      <c r="AW549" s="14"/>
      <c r="AX549" s="14"/>
      <c r="AY549" s="14"/>
      <c r="AZ549" s="14"/>
      <c r="BA549" s="14"/>
      <c r="BB549" s="14"/>
      <c r="BC549" s="14"/>
      <c r="BD549" s="14"/>
      <c r="BE549" s="14"/>
      <c r="BF549" s="14"/>
      <c r="BG549" s="14"/>
      <c r="BH549" s="14"/>
    </row>
    <row r="550" spans="1:60" s="13" customFormat="1" x14ac:dyDescent="0.25">
      <c r="A550" s="14"/>
      <c r="B550" s="14"/>
      <c r="C550" s="14"/>
      <c r="D550" s="14"/>
      <c r="E550" s="14"/>
      <c r="F550" s="14"/>
      <c r="G550" s="84"/>
      <c r="H550" s="14"/>
      <c r="I550" s="14"/>
      <c r="J550" s="14"/>
      <c r="K550" s="14"/>
      <c r="L550" s="14"/>
      <c r="M550" s="84"/>
      <c r="N550" s="14"/>
      <c r="O550" s="14"/>
      <c r="P550" s="14"/>
      <c r="Q550" s="14"/>
      <c r="R550" s="14"/>
      <c r="S550" s="84"/>
      <c r="T550" s="14"/>
      <c r="U550" s="14"/>
      <c r="V550" s="14"/>
      <c r="W550" s="14"/>
      <c r="X550" s="14"/>
      <c r="Y550" s="84"/>
      <c r="Z550" s="14"/>
      <c r="AA550" s="14"/>
      <c r="AB550" s="14"/>
      <c r="AC550" s="14"/>
      <c r="AD550" s="14"/>
      <c r="AE550" s="84"/>
      <c r="AF550" s="14"/>
      <c r="AG550" s="14"/>
      <c r="AH550" s="14"/>
      <c r="AI550" s="14"/>
      <c r="AJ550" s="14"/>
      <c r="AK550" s="84"/>
      <c r="AL550" s="14"/>
      <c r="AM550" s="14"/>
      <c r="AN550" s="14"/>
      <c r="AO550" s="14"/>
      <c r="AP550" s="14"/>
      <c r="AQ550" s="84"/>
      <c r="AR550" s="14"/>
      <c r="AS550" s="14"/>
      <c r="AT550" s="14"/>
      <c r="AU550" s="14"/>
      <c r="AV550" s="14"/>
      <c r="AW550" s="14"/>
      <c r="AX550" s="14"/>
      <c r="AY550" s="14"/>
      <c r="AZ550" s="14"/>
      <c r="BA550" s="14"/>
      <c r="BB550" s="14"/>
      <c r="BC550" s="14"/>
      <c r="BD550" s="14"/>
      <c r="BE550" s="14"/>
      <c r="BF550" s="14"/>
      <c r="BG550" s="14"/>
      <c r="BH550" s="14"/>
    </row>
    <row r="551" spans="1:60" s="13" customFormat="1" x14ac:dyDescent="0.25">
      <c r="A551" s="14"/>
      <c r="B551" s="14"/>
      <c r="C551" s="14"/>
      <c r="D551" s="14"/>
      <c r="E551" s="14"/>
      <c r="F551" s="14"/>
      <c r="G551" s="84"/>
      <c r="H551" s="14"/>
      <c r="I551" s="14"/>
      <c r="J551" s="14"/>
      <c r="K551" s="14"/>
      <c r="L551" s="14"/>
      <c r="M551" s="84"/>
      <c r="N551" s="14"/>
      <c r="O551" s="14"/>
      <c r="P551" s="14"/>
      <c r="Q551" s="14"/>
      <c r="R551" s="14"/>
      <c r="S551" s="84"/>
      <c r="T551" s="14"/>
      <c r="U551" s="14"/>
      <c r="V551" s="14"/>
      <c r="W551" s="14"/>
      <c r="X551" s="14"/>
      <c r="Y551" s="84"/>
      <c r="Z551" s="14"/>
      <c r="AA551" s="14"/>
      <c r="AB551" s="14"/>
      <c r="AC551" s="14"/>
      <c r="AD551" s="14"/>
      <c r="AE551" s="84"/>
      <c r="AF551" s="14"/>
      <c r="AG551" s="14"/>
      <c r="AH551" s="14"/>
      <c r="AI551" s="14"/>
      <c r="AJ551" s="14"/>
      <c r="AK551" s="84"/>
      <c r="AL551" s="14"/>
      <c r="AM551" s="14"/>
      <c r="AN551" s="14"/>
      <c r="AO551" s="14"/>
      <c r="AP551" s="14"/>
      <c r="AQ551" s="84"/>
      <c r="AR551" s="14"/>
      <c r="AS551" s="14"/>
      <c r="AT551" s="14"/>
      <c r="AU551" s="14"/>
      <c r="AV551" s="14"/>
      <c r="AW551" s="14"/>
      <c r="AX551" s="14"/>
      <c r="AY551" s="14"/>
      <c r="AZ551" s="14"/>
      <c r="BA551" s="14"/>
      <c r="BB551" s="14"/>
      <c r="BC551" s="14"/>
      <c r="BD551" s="14"/>
      <c r="BE551" s="14"/>
      <c r="BF551" s="14"/>
      <c r="BG551" s="14"/>
      <c r="BH551" s="14"/>
    </row>
    <row r="552" spans="1:60" s="13" customFormat="1" x14ac:dyDescent="0.25">
      <c r="A552" s="14"/>
      <c r="B552" s="14"/>
      <c r="C552" s="14"/>
      <c r="D552" s="14"/>
      <c r="E552" s="14"/>
      <c r="F552" s="14"/>
      <c r="G552" s="84"/>
      <c r="H552" s="14"/>
      <c r="I552" s="14"/>
      <c r="J552" s="14"/>
      <c r="K552" s="14"/>
      <c r="L552" s="14"/>
      <c r="M552" s="84"/>
      <c r="N552" s="14"/>
      <c r="O552" s="14"/>
      <c r="P552" s="14"/>
      <c r="Q552" s="14"/>
      <c r="R552" s="14"/>
      <c r="S552" s="84"/>
      <c r="T552" s="14"/>
      <c r="U552" s="14"/>
      <c r="V552" s="14"/>
      <c r="W552" s="14"/>
      <c r="X552" s="14"/>
      <c r="Y552" s="84"/>
      <c r="Z552" s="14"/>
      <c r="AA552" s="14"/>
      <c r="AB552" s="14"/>
      <c r="AC552" s="14"/>
      <c r="AD552" s="14"/>
      <c r="AE552" s="84"/>
      <c r="AF552" s="14"/>
      <c r="AG552" s="14"/>
      <c r="AH552" s="14"/>
      <c r="AI552" s="14"/>
      <c r="AJ552" s="14"/>
      <c r="AK552" s="84"/>
      <c r="AL552" s="14"/>
      <c r="AM552" s="14"/>
      <c r="AN552" s="14"/>
      <c r="AO552" s="14"/>
      <c r="AP552" s="14"/>
      <c r="AQ552" s="84"/>
      <c r="AR552" s="14"/>
      <c r="AS552" s="14"/>
      <c r="AT552" s="14"/>
      <c r="AU552" s="14"/>
      <c r="AV552" s="14"/>
      <c r="AW552" s="14"/>
      <c r="AX552" s="14"/>
      <c r="AY552" s="14"/>
      <c r="AZ552" s="14"/>
      <c r="BA552" s="14"/>
      <c r="BB552" s="14"/>
      <c r="BC552" s="14"/>
      <c r="BD552" s="14"/>
      <c r="BE552" s="14"/>
      <c r="BF552" s="14"/>
      <c r="BG552" s="14"/>
      <c r="BH552" s="14"/>
    </row>
    <row r="553" spans="1:60" s="13" customFormat="1" x14ac:dyDescent="0.25">
      <c r="A553" s="14"/>
      <c r="B553" s="14"/>
      <c r="C553" s="14"/>
      <c r="D553" s="14"/>
      <c r="E553" s="14"/>
      <c r="F553" s="14"/>
      <c r="G553" s="84"/>
      <c r="H553" s="14"/>
      <c r="I553" s="14"/>
      <c r="J553" s="14"/>
      <c r="K553" s="14"/>
      <c r="L553" s="14"/>
      <c r="M553" s="84"/>
      <c r="N553" s="14"/>
      <c r="O553" s="14"/>
      <c r="P553" s="14"/>
      <c r="Q553" s="14"/>
      <c r="R553" s="14"/>
      <c r="S553" s="84"/>
      <c r="T553" s="14"/>
      <c r="U553" s="14"/>
      <c r="V553" s="14"/>
      <c r="W553" s="14"/>
      <c r="X553" s="14"/>
      <c r="Y553" s="84"/>
      <c r="Z553" s="14"/>
      <c r="AA553" s="14"/>
      <c r="AB553" s="14"/>
      <c r="AC553" s="14"/>
      <c r="AD553" s="14"/>
      <c r="AE553" s="84"/>
      <c r="AF553" s="14"/>
      <c r="AG553" s="14"/>
      <c r="AH553" s="14"/>
      <c r="AI553" s="14"/>
      <c r="AJ553" s="14"/>
      <c r="AK553" s="84"/>
      <c r="AL553" s="14"/>
      <c r="AM553" s="14"/>
      <c r="AN553" s="14"/>
      <c r="AO553" s="14"/>
      <c r="AP553" s="14"/>
      <c r="AQ553" s="84"/>
      <c r="AR553" s="14"/>
      <c r="AS553" s="14"/>
      <c r="AT553" s="14"/>
      <c r="AU553" s="14"/>
      <c r="AV553" s="14"/>
      <c r="AW553" s="14"/>
      <c r="AX553" s="14"/>
      <c r="AY553" s="14"/>
      <c r="AZ553" s="14"/>
      <c r="BA553" s="14"/>
      <c r="BB553" s="14"/>
      <c r="BC553" s="14"/>
      <c r="BD553" s="14"/>
      <c r="BE553" s="14"/>
      <c r="BF553" s="14"/>
      <c r="BG553" s="14"/>
      <c r="BH553" s="14"/>
    </row>
    <row r="554" spans="1:60" s="13" customFormat="1" x14ac:dyDescent="0.25">
      <c r="A554" s="14"/>
      <c r="B554" s="14"/>
      <c r="C554" s="14"/>
      <c r="D554" s="14"/>
      <c r="E554" s="14"/>
      <c r="F554" s="14"/>
      <c r="G554" s="84"/>
      <c r="H554" s="14"/>
      <c r="I554" s="14"/>
      <c r="J554" s="14"/>
      <c r="K554" s="14"/>
      <c r="L554" s="14"/>
      <c r="M554" s="84"/>
      <c r="N554" s="14"/>
      <c r="O554" s="14"/>
      <c r="P554" s="14"/>
      <c r="Q554" s="14"/>
      <c r="R554" s="14"/>
      <c r="S554" s="84"/>
      <c r="T554" s="14"/>
      <c r="U554" s="14"/>
      <c r="V554" s="14"/>
      <c r="W554" s="14"/>
      <c r="X554" s="14"/>
      <c r="Y554" s="84"/>
      <c r="Z554" s="14"/>
      <c r="AA554" s="14"/>
      <c r="AB554" s="14"/>
      <c r="AC554" s="14"/>
      <c r="AD554" s="14"/>
      <c r="AE554" s="84"/>
      <c r="AF554" s="14"/>
      <c r="AG554" s="14"/>
      <c r="AH554" s="14"/>
      <c r="AI554" s="14"/>
      <c r="AJ554" s="14"/>
      <c r="AK554" s="84"/>
      <c r="AL554" s="14"/>
      <c r="AM554" s="14"/>
      <c r="AN554" s="14"/>
      <c r="AO554" s="14"/>
      <c r="AP554" s="14"/>
      <c r="AQ554" s="84"/>
      <c r="AR554" s="14"/>
      <c r="AS554" s="14"/>
      <c r="AT554" s="14"/>
      <c r="AU554" s="14"/>
      <c r="AV554" s="14"/>
      <c r="AW554" s="14"/>
      <c r="AX554" s="14"/>
      <c r="AY554" s="14"/>
      <c r="AZ554" s="14"/>
      <c r="BA554" s="14"/>
      <c r="BB554" s="14"/>
      <c r="BC554" s="14"/>
      <c r="BD554" s="14"/>
      <c r="BE554" s="14"/>
      <c r="BF554" s="14"/>
      <c r="BG554" s="14"/>
      <c r="BH554" s="14"/>
    </row>
    <row r="555" spans="1:60" s="13" customFormat="1" x14ac:dyDescent="0.25">
      <c r="A555" s="14"/>
      <c r="B555" s="14"/>
      <c r="C555" s="14"/>
      <c r="D555" s="14"/>
      <c r="E555" s="14"/>
      <c r="F555" s="14"/>
      <c r="G555" s="84"/>
      <c r="H555" s="14"/>
      <c r="I555" s="14"/>
      <c r="J555" s="14"/>
      <c r="K555" s="14"/>
      <c r="L555" s="14"/>
      <c r="M555" s="84"/>
      <c r="N555" s="14"/>
      <c r="O555" s="14"/>
      <c r="P555" s="14"/>
      <c r="Q555" s="14"/>
      <c r="R555" s="14"/>
      <c r="S555" s="84"/>
      <c r="T555" s="14"/>
      <c r="U555" s="14"/>
      <c r="V555" s="14"/>
      <c r="W555" s="14"/>
      <c r="X555" s="14"/>
      <c r="Y555" s="84"/>
      <c r="Z555" s="14"/>
      <c r="AA555" s="14"/>
      <c r="AB555" s="14"/>
      <c r="AC555" s="14"/>
      <c r="AD555" s="14"/>
      <c r="AE555" s="84"/>
      <c r="AF555" s="14"/>
      <c r="AG555" s="14"/>
      <c r="AH555" s="14"/>
      <c r="AI555" s="14"/>
      <c r="AJ555" s="14"/>
      <c r="AK555" s="84"/>
      <c r="AL555" s="14"/>
      <c r="AM555" s="14"/>
      <c r="AN555" s="14"/>
      <c r="AO555" s="14"/>
      <c r="AP555" s="14"/>
      <c r="AQ555" s="84"/>
      <c r="AR555" s="14"/>
      <c r="AS555" s="14"/>
      <c r="AT555" s="14"/>
      <c r="AU555" s="14"/>
      <c r="AV555" s="14"/>
      <c r="AW555" s="14"/>
      <c r="AX555" s="14"/>
      <c r="AY555" s="14"/>
      <c r="AZ555" s="14"/>
      <c r="BA555" s="14"/>
      <c r="BB555" s="14"/>
      <c r="BC555" s="14"/>
      <c r="BD555" s="14"/>
      <c r="BE555" s="14"/>
      <c r="BF555" s="14"/>
      <c r="BG555" s="14"/>
      <c r="BH555" s="14"/>
    </row>
    <row r="556" spans="1:60" s="13" customFormat="1" x14ac:dyDescent="0.25">
      <c r="A556" s="14"/>
      <c r="B556" s="14"/>
      <c r="C556" s="14"/>
      <c r="D556" s="14"/>
      <c r="E556" s="14"/>
      <c r="F556" s="14"/>
      <c r="G556" s="84"/>
      <c r="H556" s="14"/>
      <c r="I556" s="14"/>
      <c r="J556" s="14"/>
      <c r="K556" s="14"/>
      <c r="L556" s="14"/>
      <c r="M556" s="84"/>
      <c r="N556" s="14"/>
      <c r="O556" s="14"/>
      <c r="P556" s="14"/>
      <c r="Q556" s="14"/>
      <c r="R556" s="14"/>
      <c r="S556" s="84"/>
      <c r="T556" s="14"/>
      <c r="U556" s="14"/>
      <c r="V556" s="14"/>
      <c r="W556" s="14"/>
      <c r="X556" s="14"/>
      <c r="Y556" s="84"/>
      <c r="Z556" s="14"/>
      <c r="AA556" s="14"/>
      <c r="AB556" s="14"/>
      <c r="AC556" s="14"/>
      <c r="AD556" s="14"/>
      <c r="AE556" s="84"/>
      <c r="AF556" s="14"/>
      <c r="AG556" s="14"/>
      <c r="AH556" s="14"/>
      <c r="AI556" s="14"/>
      <c r="AJ556" s="14"/>
      <c r="AK556" s="84"/>
      <c r="AL556" s="14"/>
      <c r="AM556" s="14"/>
      <c r="AN556" s="14"/>
      <c r="AO556" s="14"/>
      <c r="AP556" s="14"/>
      <c r="AQ556" s="84"/>
      <c r="AR556" s="14"/>
      <c r="AS556" s="14"/>
      <c r="AT556" s="14"/>
      <c r="AU556" s="14"/>
      <c r="AV556" s="14"/>
      <c r="AW556" s="14"/>
      <c r="AX556" s="14"/>
      <c r="AY556" s="14"/>
      <c r="AZ556" s="14"/>
      <c r="BA556" s="14"/>
      <c r="BB556" s="14"/>
      <c r="BC556" s="14"/>
      <c r="BD556" s="14"/>
      <c r="BE556" s="14"/>
      <c r="BF556" s="14"/>
      <c r="BG556" s="14"/>
      <c r="BH556" s="14"/>
    </row>
    <row r="557" spans="1:60" s="13" customFormat="1" x14ac:dyDescent="0.25">
      <c r="A557" s="14"/>
      <c r="B557" s="14"/>
      <c r="C557" s="14"/>
      <c r="D557" s="14"/>
      <c r="E557" s="14"/>
      <c r="F557" s="14"/>
      <c r="G557" s="84"/>
      <c r="H557" s="14"/>
      <c r="I557" s="14"/>
      <c r="J557" s="14"/>
      <c r="K557" s="14"/>
      <c r="L557" s="14"/>
      <c r="M557" s="84"/>
      <c r="N557" s="14"/>
      <c r="O557" s="14"/>
      <c r="P557" s="14"/>
      <c r="Q557" s="14"/>
      <c r="R557" s="14"/>
      <c r="S557" s="84"/>
      <c r="T557" s="14"/>
      <c r="U557" s="14"/>
      <c r="V557" s="14"/>
      <c r="W557" s="14"/>
      <c r="X557" s="14"/>
      <c r="Y557" s="84"/>
      <c r="Z557" s="14"/>
      <c r="AA557" s="14"/>
      <c r="AB557" s="14"/>
      <c r="AC557" s="14"/>
      <c r="AD557" s="14"/>
      <c r="AE557" s="84"/>
      <c r="AF557" s="14"/>
      <c r="AG557" s="14"/>
      <c r="AH557" s="14"/>
      <c r="AI557" s="14"/>
      <c r="AJ557" s="14"/>
      <c r="AK557" s="84"/>
      <c r="AL557" s="14"/>
      <c r="AM557" s="14"/>
      <c r="AN557" s="14"/>
      <c r="AO557" s="14"/>
      <c r="AP557" s="14"/>
      <c r="AQ557" s="84"/>
      <c r="AR557" s="14"/>
      <c r="AS557" s="14"/>
      <c r="AT557" s="14"/>
      <c r="AU557" s="14"/>
      <c r="AV557" s="14"/>
      <c r="AW557" s="14"/>
      <c r="AX557" s="14"/>
      <c r="AY557" s="14"/>
      <c r="AZ557" s="14"/>
      <c r="BA557" s="14"/>
      <c r="BB557" s="14"/>
      <c r="BC557" s="14"/>
      <c r="BD557" s="14"/>
      <c r="BE557" s="14"/>
      <c r="BF557" s="14"/>
      <c r="BG557" s="14"/>
      <c r="BH557" s="14"/>
    </row>
    <row r="558" spans="1:60" s="13" customFormat="1" x14ac:dyDescent="0.25">
      <c r="A558" s="14"/>
      <c r="B558" s="14"/>
      <c r="C558" s="14"/>
      <c r="D558" s="14"/>
      <c r="E558" s="14"/>
      <c r="F558" s="14"/>
      <c r="G558" s="84"/>
      <c r="H558" s="14"/>
      <c r="I558" s="14"/>
      <c r="J558" s="14"/>
      <c r="K558" s="14"/>
      <c r="L558" s="14"/>
      <c r="M558" s="84"/>
      <c r="N558" s="14"/>
      <c r="O558" s="14"/>
      <c r="P558" s="14"/>
      <c r="Q558" s="14"/>
      <c r="R558" s="14"/>
      <c r="S558" s="84"/>
      <c r="T558" s="14"/>
      <c r="U558" s="14"/>
      <c r="V558" s="14"/>
      <c r="W558" s="14"/>
      <c r="X558" s="14"/>
      <c r="Y558" s="84"/>
      <c r="Z558" s="14"/>
      <c r="AA558" s="14"/>
      <c r="AB558" s="14"/>
      <c r="AC558" s="14"/>
      <c r="AD558" s="14"/>
      <c r="AE558" s="84"/>
      <c r="AF558" s="14"/>
      <c r="AG558" s="14"/>
      <c r="AH558" s="14"/>
      <c r="AI558" s="14"/>
      <c r="AJ558" s="14"/>
      <c r="AK558" s="84"/>
      <c r="AL558" s="14"/>
      <c r="AM558" s="14"/>
      <c r="AN558" s="14"/>
      <c r="AO558" s="14"/>
      <c r="AP558" s="14"/>
      <c r="AQ558" s="84"/>
      <c r="AR558" s="14"/>
      <c r="AS558" s="14"/>
      <c r="AT558" s="14"/>
      <c r="AU558" s="14"/>
      <c r="AV558" s="14"/>
      <c r="AW558" s="14"/>
      <c r="AX558" s="14"/>
      <c r="AY558" s="14"/>
      <c r="AZ558" s="14"/>
      <c r="BA558" s="14"/>
      <c r="BB558" s="14"/>
      <c r="BC558" s="14"/>
      <c r="BD558" s="14"/>
      <c r="BE558" s="14"/>
      <c r="BF558" s="14"/>
      <c r="BG558" s="14"/>
      <c r="BH558" s="14"/>
    </row>
    <row r="559" spans="1:60" s="13" customFormat="1" x14ac:dyDescent="0.25">
      <c r="A559" s="14"/>
      <c r="B559" s="14"/>
      <c r="C559" s="14"/>
      <c r="D559" s="14"/>
      <c r="E559" s="14"/>
      <c r="F559" s="14"/>
      <c r="G559" s="84"/>
      <c r="H559" s="14"/>
      <c r="I559" s="14"/>
      <c r="J559" s="14"/>
      <c r="K559" s="14"/>
      <c r="L559" s="14"/>
      <c r="M559" s="84"/>
      <c r="N559" s="14"/>
      <c r="O559" s="14"/>
      <c r="P559" s="14"/>
      <c r="Q559" s="14"/>
      <c r="R559" s="14"/>
      <c r="S559" s="84"/>
      <c r="T559" s="14"/>
      <c r="U559" s="14"/>
      <c r="V559" s="14"/>
      <c r="W559" s="14"/>
      <c r="X559" s="14"/>
      <c r="Y559" s="84"/>
      <c r="Z559" s="14"/>
      <c r="AA559" s="14"/>
      <c r="AB559" s="14"/>
      <c r="AC559" s="14"/>
      <c r="AD559" s="14"/>
      <c r="AE559" s="84"/>
      <c r="AF559" s="14"/>
      <c r="AG559" s="14"/>
      <c r="AH559" s="14"/>
      <c r="AI559" s="14"/>
      <c r="AJ559" s="14"/>
      <c r="AK559" s="84"/>
      <c r="AL559" s="14"/>
      <c r="AM559" s="14"/>
      <c r="AN559" s="14"/>
      <c r="AO559" s="14"/>
      <c r="AP559" s="14"/>
      <c r="AQ559" s="84"/>
      <c r="AR559" s="14"/>
      <c r="AS559" s="14"/>
      <c r="AT559" s="14"/>
      <c r="AU559" s="14"/>
      <c r="AV559" s="14"/>
      <c r="AW559" s="14"/>
      <c r="AX559" s="14"/>
      <c r="AY559" s="14"/>
      <c r="AZ559" s="14"/>
      <c r="BA559" s="14"/>
      <c r="BB559" s="14"/>
      <c r="BC559" s="14"/>
      <c r="BD559" s="14"/>
      <c r="BE559" s="14"/>
      <c r="BF559" s="14"/>
      <c r="BG559" s="14"/>
      <c r="BH559" s="14"/>
    </row>
    <row r="560" spans="1:60" s="13" customFormat="1" x14ac:dyDescent="0.25">
      <c r="A560" s="14"/>
      <c r="B560" s="14"/>
      <c r="C560" s="14"/>
      <c r="D560" s="14"/>
      <c r="E560" s="14"/>
      <c r="F560" s="14"/>
      <c r="G560" s="84"/>
      <c r="H560" s="14"/>
      <c r="I560" s="14"/>
      <c r="J560" s="14"/>
      <c r="K560" s="14"/>
      <c r="L560" s="14"/>
      <c r="M560" s="84"/>
      <c r="N560" s="14"/>
      <c r="O560" s="14"/>
      <c r="P560" s="14"/>
      <c r="Q560" s="14"/>
      <c r="R560" s="14"/>
      <c r="S560" s="84"/>
      <c r="T560" s="14"/>
      <c r="U560" s="14"/>
      <c r="V560" s="14"/>
      <c r="W560" s="14"/>
      <c r="X560" s="14"/>
      <c r="Y560" s="84"/>
      <c r="Z560" s="14"/>
      <c r="AA560" s="14"/>
      <c r="AB560" s="14"/>
      <c r="AC560" s="14"/>
      <c r="AD560" s="14"/>
      <c r="AE560" s="84"/>
      <c r="AF560" s="14"/>
      <c r="AG560" s="14"/>
      <c r="AH560" s="14"/>
      <c r="AI560" s="14"/>
      <c r="AJ560" s="14"/>
      <c r="AK560" s="84"/>
      <c r="AL560" s="14"/>
      <c r="AM560" s="14"/>
      <c r="AN560" s="14"/>
      <c r="AO560" s="14"/>
      <c r="AP560" s="14"/>
      <c r="AQ560" s="84"/>
      <c r="AR560" s="14"/>
      <c r="AS560" s="14"/>
      <c r="AT560" s="14"/>
      <c r="AU560" s="14"/>
      <c r="AV560" s="14"/>
      <c r="AW560" s="14"/>
      <c r="AX560" s="14"/>
      <c r="AY560" s="14"/>
      <c r="AZ560" s="14"/>
      <c r="BA560" s="14"/>
      <c r="BB560" s="14"/>
      <c r="BC560" s="14"/>
      <c r="BD560" s="14"/>
      <c r="BE560" s="14"/>
      <c r="BF560" s="14"/>
      <c r="BG560" s="14"/>
      <c r="BH560" s="14"/>
    </row>
    <row r="561" spans="1:60" s="13" customFormat="1" x14ac:dyDescent="0.25">
      <c r="A561" s="14"/>
      <c r="B561" s="14"/>
      <c r="C561" s="14"/>
      <c r="D561" s="14"/>
      <c r="E561" s="14"/>
      <c r="F561" s="14"/>
      <c r="G561" s="84"/>
      <c r="H561" s="14"/>
      <c r="I561" s="14"/>
      <c r="J561" s="14"/>
      <c r="K561" s="14"/>
      <c r="L561" s="14"/>
      <c r="M561" s="84"/>
      <c r="N561" s="14"/>
      <c r="O561" s="14"/>
      <c r="P561" s="14"/>
      <c r="Q561" s="14"/>
      <c r="R561" s="14"/>
      <c r="S561" s="84"/>
      <c r="T561" s="14"/>
      <c r="U561" s="14"/>
      <c r="V561" s="14"/>
      <c r="W561" s="14"/>
      <c r="X561" s="14"/>
      <c r="Y561" s="84"/>
      <c r="Z561" s="14"/>
      <c r="AA561" s="14"/>
      <c r="AB561" s="14"/>
      <c r="AC561" s="14"/>
      <c r="AD561" s="14"/>
      <c r="AE561" s="84"/>
      <c r="AF561" s="14"/>
      <c r="AG561" s="14"/>
      <c r="AH561" s="14"/>
      <c r="AI561" s="14"/>
      <c r="AJ561" s="14"/>
      <c r="AK561" s="84"/>
      <c r="AL561" s="14"/>
      <c r="AM561" s="14"/>
      <c r="AN561" s="14"/>
      <c r="AO561" s="14"/>
      <c r="AP561" s="14"/>
      <c r="AQ561" s="84"/>
      <c r="AR561" s="14"/>
      <c r="AS561" s="14"/>
      <c r="AT561" s="14"/>
      <c r="AU561" s="14"/>
      <c r="AV561" s="14"/>
      <c r="AW561" s="14"/>
      <c r="AX561" s="14"/>
      <c r="AY561" s="14"/>
      <c r="AZ561" s="14"/>
      <c r="BA561" s="14"/>
      <c r="BB561" s="14"/>
      <c r="BC561" s="14"/>
      <c r="BD561" s="14"/>
      <c r="BE561" s="14"/>
      <c r="BF561" s="14"/>
      <c r="BG561" s="14"/>
      <c r="BH561" s="14"/>
    </row>
    <row r="562" spans="1:60" s="13" customFormat="1" x14ac:dyDescent="0.25">
      <c r="A562" s="14"/>
      <c r="B562" s="14"/>
      <c r="C562" s="14"/>
      <c r="D562" s="14"/>
      <c r="E562" s="14"/>
      <c r="F562" s="14"/>
      <c r="G562" s="84"/>
      <c r="H562" s="14"/>
      <c r="I562" s="14"/>
      <c r="J562" s="14"/>
      <c r="K562" s="14"/>
      <c r="L562" s="14"/>
      <c r="M562" s="84"/>
      <c r="N562" s="14"/>
      <c r="O562" s="14"/>
      <c r="P562" s="14"/>
      <c r="Q562" s="14"/>
      <c r="R562" s="14"/>
      <c r="S562" s="84"/>
      <c r="T562" s="14"/>
      <c r="U562" s="14"/>
      <c r="V562" s="14"/>
      <c r="W562" s="14"/>
      <c r="X562" s="14"/>
      <c r="Y562" s="84"/>
      <c r="Z562" s="14"/>
      <c r="AA562" s="14"/>
      <c r="AB562" s="14"/>
      <c r="AC562" s="14"/>
      <c r="AD562" s="14"/>
      <c r="AE562" s="84"/>
      <c r="AF562" s="14"/>
      <c r="AG562" s="14"/>
      <c r="AH562" s="14"/>
      <c r="AI562" s="14"/>
      <c r="AJ562" s="14"/>
      <c r="AK562" s="84"/>
      <c r="AL562" s="14"/>
      <c r="AM562" s="14"/>
      <c r="AN562" s="14"/>
      <c r="AO562" s="14"/>
      <c r="AP562" s="14"/>
      <c r="AQ562" s="84"/>
      <c r="AR562" s="14"/>
      <c r="AS562" s="14"/>
      <c r="AT562" s="14"/>
      <c r="AU562" s="14"/>
      <c r="AV562" s="14"/>
      <c r="AW562" s="14"/>
      <c r="AX562" s="14"/>
      <c r="AY562" s="14"/>
      <c r="AZ562" s="14"/>
      <c r="BA562" s="14"/>
      <c r="BB562" s="14"/>
      <c r="BC562" s="14"/>
      <c r="BD562" s="14"/>
      <c r="BE562" s="14"/>
      <c r="BF562" s="14"/>
      <c r="BG562" s="14"/>
      <c r="BH562" s="14"/>
    </row>
    <row r="563" spans="1:60" s="13" customFormat="1" x14ac:dyDescent="0.25">
      <c r="A563" s="14"/>
      <c r="B563" s="14"/>
      <c r="C563" s="14"/>
      <c r="D563" s="14"/>
      <c r="E563" s="14"/>
      <c r="F563" s="14"/>
      <c r="G563" s="84"/>
      <c r="H563" s="14"/>
      <c r="I563" s="14"/>
      <c r="J563" s="14"/>
      <c r="K563" s="14"/>
      <c r="L563" s="14"/>
      <c r="M563" s="84"/>
      <c r="N563" s="14"/>
      <c r="O563" s="14"/>
      <c r="P563" s="14"/>
      <c r="Q563" s="14"/>
      <c r="R563" s="14"/>
      <c r="S563" s="84"/>
      <c r="T563" s="14"/>
      <c r="U563" s="14"/>
      <c r="V563" s="14"/>
      <c r="W563" s="14"/>
      <c r="X563" s="14"/>
      <c r="Y563" s="84"/>
      <c r="Z563" s="14"/>
      <c r="AA563" s="14"/>
      <c r="AB563" s="14"/>
      <c r="AC563" s="14"/>
      <c r="AD563" s="14"/>
      <c r="AE563" s="84"/>
      <c r="AF563" s="14"/>
      <c r="AG563" s="14"/>
      <c r="AH563" s="14"/>
      <c r="AI563" s="14"/>
      <c r="AJ563" s="14"/>
      <c r="AK563" s="84"/>
      <c r="AL563" s="14"/>
      <c r="AM563" s="14"/>
      <c r="AN563" s="14"/>
      <c r="AO563" s="14"/>
      <c r="AP563" s="14"/>
      <c r="AQ563" s="84"/>
      <c r="AR563" s="14"/>
      <c r="AS563" s="14"/>
      <c r="AT563" s="14"/>
      <c r="AU563" s="14"/>
      <c r="AV563" s="14"/>
      <c r="AW563" s="14"/>
      <c r="AX563" s="14"/>
      <c r="AY563" s="14"/>
      <c r="AZ563" s="14"/>
      <c r="BA563" s="14"/>
      <c r="BB563" s="14"/>
      <c r="BC563" s="14"/>
      <c r="BD563" s="14"/>
      <c r="BE563" s="14"/>
      <c r="BF563" s="14"/>
      <c r="BG563" s="14"/>
      <c r="BH563" s="14"/>
    </row>
    <row r="564" spans="1:60" s="13" customFormat="1" x14ac:dyDescent="0.25">
      <c r="A564" s="14"/>
      <c r="B564" s="14"/>
      <c r="C564" s="14"/>
      <c r="D564" s="14"/>
      <c r="E564" s="14"/>
      <c r="F564" s="14"/>
      <c r="G564" s="84"/>
      <c r="H564" s="14"/>
      <c r="I564" s="14"/>
      <c r="J564" s="14"/>
      <c r="K564" s="14"/>
      <c r="L564" s="14"/>
      <c r="M564" s="84"/>
      <c r="N564" s="14"/>
      <c r="O564" s="14"/>
      <c r="P564" s="14"/>
      <c r="Q564" s="14"/>
      <c r="R564" s="14"/>
      <c r="S564" s="84"/>
      <c r="T564" s="14"/>
      <c r="U564" s="14"/>
      <c r="V564" s="14"/>
      <c r="W564" s="14"/>
      <c r="X564" s="14"/>
      <c r="Y564" s="84"/>
      <c r="Z564" s="14"/>
      <c r="AA564" s="14"/>
      <c r="AB564" s="14"/>
      <c r="AC564" s="14"/>
      <c r="AD564" s="14"/>
      <c r="AE564" s="84"/>
      <c r="AF564" s="14"/>
      <c r="AG564" s="14"/>
      <c r="AH564" s="14"/>
      <c r="AI564" s="14"/>
      <c r="AJ564" s="14"/>
      <c r="AK564" s="84"/>
      <c r="AL564" s="14"/>
      <c r="AM564" s="14"/>
      <c r="AN564" s="14"/>
      <c r="AO564" s="14"/>
      <c r="AP564" s="14"/>
      <c r="AQ564" s="84"/>
      <c r="AR564" s="14"/>
      <c r="AS564" s="14"/>
      <c r="AT564" s="14"/>
      <c r="AU564" s="14"/>
      <c r="AV564" s="14"/>
      <c r="AW564" s="14"/>
      <c r="AX564" s="14"/>
      <c r="AY564" s="14"/>
      <c r="AZ564" s="14"/>
      <c r="BA564" s="14"/>
      <c r="BB564" s="14"/>
      <c r="BC564" s="14"/>
      <c r="BD564" s="14"/>
      <c r="BE564" s="14"/>
      <c r="BF564" s="14"/>
      <c r="BG564" s="14"/>
      <c r="BH564" s="14"/>
    </row>
    <row r="565" spans="1:60" s="13" customFormat="1" x14ac:dyDescent="0.25">
      <c r="A565" s="14"/>
      <c r="B565" s="14"/>
      <c r="C565" s="14"/>
      <c r="D565" s="14"/>
      <c r="E565" s="14"/>
      <c r="F565" s="14"/>
      <c r="G565" s="84"/>
      <c r="H565" s="14"/>
      <c r="I565" s="14"/>
      <c r="J565" s="14"/>
      <c r="K565" s="14"/>
      <c r="L565" s="14"/>
      <c r="M565" s="84"/>
      <c r="N565" s="14"/>
      <c r="O565" s="14"/>
      <c r="P565" s="14"/>
      <c r="Q565" s="14"/>
      <c r="R565" s="14"/>
      <c r="S565" s="84"/>
      <c r="T565" s="14"/>
      <c r="U565" s="14"/>
      <c r="V565" s="14"/>
      <c r="W565" s="14"/>
      <c r="X565" s="14"/>
      <c r="Y565" s="84"/>
      <c r="Z565" s="14"/>
      <c r="AA565" s="14"/>
      <c r="AB565" s="14"/>
      <c r="AC565" s="14"/>
      <c r="AD565" s="14"/>
      <c r="AE565" s="84"/>
      <c r="AF565" s="14"/>
      <c r="AG565" s="14"/>
      <c r="AH565" s="14"/>
      <c r="AI565" s="14"/>
      <c r="AJ565" s="14"/>
      <c r="AK565" s="84"/>
      <c r="AL565" s="14"/>
      <c r="AM565" s="14"/>
      <c r="AN565" s="14"/>
      <c r="AO565" s="14"/>
      <c r="AP565" s="14"/>
      <c r="AQ565" s="84"/>
      <c r="AR565" s="14"/>
      <c r="AS565" s="14"/>
      <c r="AT565" s="14"/>
      <c r="AU565" s="14"/>
      <c r="AV565" s="14"/>
      <c r="AW565" s="14"/>
      <c r="AX565" s="14"/>
      <c r="AY565" s="14"/>
      <c r="AZ565" s="14"/>
      <c r="BA565" s="14"/>
      <c r="BB565" s="14"/>
      <c r="BC565" s="14"/>
      <c r="BD565" s="14"/>
      <c r="BE565" s="14"/>
      <c r="BF565" s="14"/>
      <c r="BG565" s="14"/>
      <c r="BH565" s="14"/>
    </row>
    <row r="566" spans="1:60" s="13" customFormat="1" x14ac:dyDescent="0.25">
      <c r="A566" s="14"/>
      <c r="B566" s="14"/>
      <c r="C566" s="14"/>
      <c r="D566" s="14"/>
      <c r="E566" s="14"/>
      <c r="F566" s="14"/>
      <c r="G566" s="84"/>
      <c r="H566" s="14"/>
      <c r="I566" s="14"/>
      <c r="J566" s="14"/>
      <c r="K566" s="14"/>
      <c r="L566" s="14"/>
      <c r="M566" s="84"/>
      <c r="N566" s="14"/>
      <c r="O566" s="14"/>
      <c r="P566" s="14"/>
      <c r="Q566" s="14"/>
      <c r="R566" s="14"/>
      <c r="S566" s="84"/>
      <c r="T566" s="14"/>
      <c r="U566" s="14"/>
      <c r="V566" s="14"/>
      <c r="W566" s="14"/>
      <c r="X566" s="14"/>
      <c r="Y566" s="84"/>
      <c r="Z566" s="14"/>
      <c r="AA566" s="14"/>
      <c r="AB566" s="14"/>
      <c r="AC566" s="14"/>
      <c r="AD566" s="14"/>
      <c r="AE566" s="84"/>
      <c r="AF566" s="14"/>
      <c r="AG566" s="14"/>
      <c r="AH566" s="14"/>
      <c r="AI566" s="14"/>
      <c r="AJ566" s="14"/>
      <c r="AK566" s="84"/>
      <c r="AL566" s="14"/>
      <c r="AM566" s="14"/>
      <c r="AN566" s="14"/>
      <c r="AO566" s="14"/>
      <c r="AP566" s="14"/>
      <c r="AQ566" s="84"/>
      <c r="AR566" s="14"/>
      <c r="AS566" s="14"/>
      <c r="AT566" s="14"/>
      <c r="AU566" s="14"/>
      <c r="AV566" s="14"/>
      <c r="AW566" s="14"/>
      <c r="AX566" s="14"/>
      <c r="AY566" s="14"/>
      <c r="AZ566" s="14"/>
      <c r="BA566" s="14"/>
      <c r="BB566" s="14"/>
      <c r="BC566" s="14"/>
      <c r="BD566" s="14"/>
      <c r="BE566" s="14"/>
      <c r="BF566" s="14"/>
      <c r="BG566" s="14"/>
      <c r="BH566" s="14"/>
    </row>
    <row r="567" spans="1:60" s="13" customFormat="1" x14ac:dyDescent="0.25">
      <c r="A567" s="14"/>
      <c r="B567" s="14"/>
      <c r="C567" s="14"/>
      <c r="D567" s="14"/>
      <c r="E567" s="14"/>
      <c r="F567" s="14"/>
      <c r="G567" s="84"/>
      <c r="H567" s="14"/>
      <c r="I567" s="14"/>
      <c r="J567" s="14"/>
      <c r="K567" s="14"/>
      <c r="L567" s="14"/>
      <c r="M567" s="84"/>
      <c r="N567" s="14"/>
      <c r="O567" s="14"/>
      <c r="P567" s="14"/>
      <c r="Q567" s="14"/>
      <c r="R567" s="14"/>
      <c r="S567" s="84"/>
      <c r="T567" s="14"/>
      <c r="U567" s="14"/>
      <c r="V567" s="14"/>
      <c r="W567" s="14"/>
      <c r="X567" s="14"/>
      <c r="Y567" s="84"/>
      <c r="Z567" s="14"/>
      <c r="AA567" s="14"/>
      <c r="AB567" s="14"/>
      <c r="AC567" s="14"/>
      <c r="AD567" s="14"/>
      <c r="AE567" s="84"/>
      <c r="AF567" s="14"/>
      <c r="AG567" s="14"/>
      <c r="AH567" s="14"/>
      <c r="AI567" s="14"/>
      <c r="AJ567" s="14"/>
      <c r="AK567" s="84"/>
      <c r="AL567" s="14"/>
      <c r="AM567" s="14"/>
      <c r="AN567" s="14"/>
      <c r="AO567" s="14"/>
      <c r="AP567" s="14"/>
      <c r="AQ567" s="84"/>
      <c r="AR567" s="14"/>
      <c r="AS567" s="14"/>
      <c r="AT567" s="14"/>
      <c r="AU567" s="14"/>
      <c r="AV567" s="14"/>
      <c r="AW567" s="14"/>
      <c r="AX567" s="14"/>
      <c r="AY567" s="14"/>
      <c r="AZ567" s="14"/>
      <c r="BA567" s="14"/>
      <c r="BB567" s="14"/>
      <c r="BC567" s="14"/>
      <c r="BD567" s="14"/>
      <c r="BE567" s="14"/>
      <c r="BF567" s="14"/>
      <c r="BG567" s="14"/>
      <c r="BH567" s="14"/>
    </row>
    <row r="568" spans="1:60" s="13" customFormat="1" x14ac:dyDescent="0.25">
      <c r="A568" s="14"/>
      <c r="B568" s="14"/>
      <c r="C568" s="14"/>
      <c r="D568" s="14"/>
      <c r="E568" s="14"/>
      <c r="F568" s="14"/>
      <c r="G568" s="84"/>
      <c r="H568" s="14"/>
      <c r="I568" s="14"/>
      <c r="J568" s="14"/>
      <c r="K568" s="14"/>
      <c r="L568" s="14"/>
      <c r="M568" s="84"/>
      <c r="N568" s="14"/>
      <c r="O568" s="14"/>
      <c r="P568" s="14"/>
      <c r="Q568" s="14"/>
      <c r="R568" s="14"/>
      <c r="S568" s="84"/>
      <c r="T568" s="14"/>
      <c r="U568" s="14"/>
      <c r="V568" s="14"/>
      <c r="W568" s="14"/>
      <c r="X568" s="14"/>
      <c r="Y568" s="84"/>
      <c r="Z568" s="14"/>
      <c r="AA568" s="14"/>
      <c r="AB568" s="14"/>
      <c r="AC568" s="14"/>
      <c r="AD568" s="14"/>
      <c r="AE568" s="84"/>
      <c r="AF568" s="14"/>
      <c r="AG568" s="14"/>
      <c r="AH568" s="14"/>
      <c r="AI568" s="14"/>
      <c r="AJ568" s="14"/>
      <c r="AK568" s="84"/>
      <c r="AL568" s="14"/>
      <c r="AM568" s="14"/>
      <c r="AN568" s="14"/>
      <c r="AO568" s="14"/>
      <c r="AP568" s="14"/>
      <c r="AQ568" s="84"/>
      <c r="AR568" s="14"/>
      <c r="AS568" s="14"/>
      <c r="AT568" s="14"/>
      <c r="AU568" s="14"/>
      <c r="AV568" s="14"/>
      <c r="AW568" s="14"/>
      <c r="AX568" s="14"/>
      <c r="AY568" s="14"/>
      <c r="AZ568" s="14"/>
      <c r="BA568" s="14"/>
      <c r="BB568" s="14"/>
      <c r="BC568" s="14"/>
      <c r="BD568" s="14"/>
      <c r="BE568" s="14"/>
      <c r="BF568" s="14"/>
      <c r="BG568" s="14"/>
      <c r="BH568" s="14"/>
    </row>
    <row r="569" spans="1:60" s="13" customFormat="1" x14ac:dyDescent="0.25">
      <c r="A569" s="14"/>
      <c r="B569" s="14"/>
      <c r="C569" s="14"/>
      <c r="D569" s="14"/>
      <c r="E569" s="14"/>
      <c r="F569" s="14"/>
      <c r="G569" s="84"/>
      <c r="H569" s="14"/>
      <c r="I569" s="14"/>
      <c r="J569" s="14"/>
      <c r="K569" s="14"/>
      <c r="L569" s="14"/>
      <c r="M569" s="84"/>
      <c r="N569" s="14"/>
      <c r="O569" s="14"/>
      <c r="P569" s="14"/>
      <c r="Q569" s="14"/>
      <c r="R569" s="14"/>
      <c r="S569" s="84"/>
      <c r="T569" s="14"/>
      <c r="U569" s="14"/>
      <c r="V569" s="14"/>
      <c r="W569" s="14"/>
      <c r="X569" s="14"/>
      <c r="Y569" s="84"/>
      <c r="Z569" s="14"/>
      <c r="AA569" s="14"/>
      <c r="AB569" s="14"/>
      <c r="AC569" s="14"/>
      <c r="AD569" s="14"/>
      <c r="AE569" s="84"/>
      <c r="AF569" s="14"/>
      <c r="AG569" s="14"/>
      <c r="AH569" s="14"/>
      <c r="AI569" s="14"/>
      <c r="AJ569" s="14"/>
      <c r="AK569" s="84"/>
      <c r="AL569" s="14"/>
      <c r="AM569" s="14"/>
      <c r="AN569" s="14"/>
      <c r="AO569" s="14"/>
      <c r="AP569" s="14"/>
      <c r="AQ569" s="84"/>
      <c r="AR569" s="14"/>
      <c r="AS569" s="14"/>
      <c r="AT569" s="14"/>
      <c r="AU569" s="14"/>
      <c r="AV569" s="14"/>
      <c r="AW569" s="14"/>
      <c r="AX569" s="14"/>
      <c r="AY569" s="14"/>
      <c r="AZ569" s="14"/>
      <c r="BA569" s="14"/>
      <c r="BB569" s="14"/>
      <c r="BC569" s="14"/>
      <c r="BD569" s="14"/>
      <c r="BE569" s="14"/>
      <c r="BF569" s="14"/>
      <c r="BG569" s="14"/>
      <c r="BH569" s="14"/>
    </row>
    <row r="570" spans="1:60" s="13" customFormat="1" x14ac:dyDescent="0.25">
      <c r="A570" s="14"/>
      <c r="B570" s="14"/>
      <c r="C570" s="14"/>
      <c r="D570" s="14"/>
      <c r="E570" s="14"/>
      <c r="F570" s="14"/>
      <c r="G570" s="84"/>
      <c r="H570" s="14"/>
      <c r="I570" s="14"/>
      <c r="J570" s="14"/>
      <c r="K570" s="14"/>
      <c r="L570" s="14"/>
      <c r="M570" s="84"/>
      <c r="N570" s="14"/>
      <c r="O570" s="14"/>
      <c r="P570" s="14"/>
      <c r="Q570" s="14"/>
      <c r="R570" s="14"/>
      <c r="S570" s="84"/>
      <c r="T570" s="14"/>
      <c r="U570" s="14"/>
      <c r="V570" s="14"/>
      <c r="W570" s="14"/>
      <c r="X570" s="14"/>
      <c r="Y570" s="84"/>
      <c r="Z570" s="14"/>
      <c r="AA570" s="14"/>
      <c r="AB570" s="14"/>
      <c r="AC570" s="14"/>
      <c r="AD570" s="14"/>
      <c r="AE570" s="84"/>
      <c r="AF570" s="14"/>
      <c r="AG570" s="14"/>
      <c r="AH570" s="14"/>
      <c r="AI570" s="14"/>
      <c r="AJ570" s="14"/>
      <c r="AK570" s="84"/>
      <c r="AL570" s="14"/>
      <c r="AM570" s="14"/>
      <c r="AN570" s="14"/>
      <c r="AO570" s="14"/>
      <c r="AP570" s="14"/>
      <c r="AQ570" s="84"/>
      <c r="AR570" s="14"/>
      <c r="AS570" s="14"/>
      <c r="AT570" s="14"/>
      <c r="AU570" s="14"/>
      <c r="AV570" s="14"/>
      <c r="AW570" s="14"/>
      <c r="AX570" s="14"/>
      <c r="AY570" s="14"/>
      <c r="AZ570" s="14"/>
      <c r="BA570" s="14"/>
      <c r="BB570" s="14"/>
      <c r="BC570" s="14"/>
      <c r="BD570" s="14"/>
      <c r="BE570" s="14"/>
      <c r="BF570" s="14"/>
      <c r="BG570" s="14"/>
      <c r="BH570" s="14"/>
    </row>
    <row r="571" spans="1:60" s="13" customFormat="1" x14ac:dyDescent="0.25">
      <c r="A571" s="14"/>
      <c r="B571" s="14"/>
      <c r="C571" s="14"/>
      <c r="D571" s="14"/>
      <c r="E571" s="14"/>
      <c r="F571" s="14"/>
      <c r="G571" s="84"/>
      <c r="H571" s="14"/>
      <c r="I571" s="14"/>
      <c r="J571" s="14"/>
      <c r="K571" s="14"/>
      <c r="L571" s="14"/>
      <c r="M571" s="84"/>
      <c r="N571" s="14"/>
      <c r="O571" s="14"/>
      <c r="P571" s="14"/>
      <c r="Q571" s="14"/>
      <c r="R571" s="14"/>
      <c r="S571" s="84"/>
      <c r="T571" s="14"/>
      <c r="U571" s="14"/>
      <c r="V571" s="14"/>
      <c r="W571" s="14"/>
      <c r="X571" s="14"/>
      <c r="Y571" s="84"/>
      <c r="Z571" s="14"/>
      <c r="AA571" s="14"/>
      <c r="AB571" s="14"/>
      <c r="AC571" s="14"/>
      <c r="AD571" s="14"/>
      <c r="AE571" s="84"/>
      <c r="AF571" s="14"/>
      <c r="AG571" s="14"/>
      <c r="AH571" s="14"/>
      <c r="AI571" s="14"/>
      <c r="AJ571" s="14"/>
      <c r="AK571" s="84"/>
      <c r="AL571" s="14"/>
      <c r="AM571" s="14"/>
      <c r="AN571" s="14"/>
      <c r="AO571" s="14"/>
      <c r="AP571" s="14"/>
      <c r="AQ571" s="84"/>
      <c r="AR571" s="14"/>
      <c r="AS571" s="14"/>
      <c r="AT571" s="14"/>
      <c r="AU571" s="14"/>
      <c r="AV571" s="14"/>
      <c r="AW571" s="14"/>
      <c r="AX571" s="14"/>
      <c r="AY571" s="14"/>
      <c r="AZ571" s="14"/>
      <c r="BA571" s="14"/>
      <c r="BB571" s="14"/>
      <c r="BC571" s="14"/>
      <c r="BD571" s="14"/>
      <c r="BE571" s="14"/>
      <c r="BF571" s="14"/>
      <c r="BG571" s="14"/>
      <c r="BH571" s="14"/>
    </row>
    <row r="572" spans="1:60" s="13" customFormat="1" x14ac:dyDescent="0.25">
      <c r="A572" s="14"/>
      <c r="B572" s="14"/>
      <c r="C572" s="14"/>
      <c r="D572" s="14"/>
      <c r="E572" s="14"/>
      <c r="F572" s="14"/>
      <c r="G572" s="84"/>
      <c r="H572" s="14"/>
      <c r="I572" s="14"/>
      <c r="J572" s="14"/>
      <c r="K572" s="14"/>
      <c r="L572" s="14"/>
      <c r="M572" s="84"/>
      <c r="N572" s="14"/>
      <c r="O572" s="14"/>
      <c r="P572" s="14"/>
      <c r="Q572" s="14"/>
      <c r="R572" s="14"/>
      <c r="S572" s="84"/>
      <c r="T572" s="14"/>
      <c r="U572" s="14"/>
      <c r="V572" s="14"/>
      <c r="W572" s="14"/>
      <c r="X572" s="14"/>
      <c r="Y572" s="84"/>
      <c r="Z572" s="14"/>
      <c r="AA572" s="14"/>
      <c r="AB572" s="14"/>
      <c r="AC572" s="14"/>
      <c r="AD572" s="14"/>
      <c r="AE572" s="84"/>
      <c r="AF572" s="14"/>
      <c r="AG572" s="14"/>
      <c r="AH572" s="14"/>
      <c r="AI572" s="14"/>
      <c r="AJ572" s="14"/>
      <c r="AK572" s="84"/>
      <c r="AL572" s="14"/>
      <c r="AM572" s="14"/>
      <c r="AN572" s="14"/>
      <c r="AO572" s="14"/>
      <c r="AP572" s="14"/>
      <c r="AQ572" s="84"/>
      <c r="AR572" s="14"/>
      <c r="AS572" s="14"/>
      <c r="AT572" s="14"/>
      <c r="AU572" s="14"/>
      <c r="AV572" s="14"/>
      <c r="AW572" s="14"/>
      <c r="AX572" s="14"/>
      <c r="AY572" s="14"/>
      <c r="AZ572" s="14"/>
      <c r="BA572" s="14"/>
      <c r="BB572" s="14"/>
      <c r="BC572" s="14"/>
      <c r="BD572" s="14"/>
      <c r="BE572" s="14"/>
      <c r="BF572" s="14"/>
      <c r="BG572" s="14"/>
      <c r="BH572" s="14"/>
    </row>
    <row r="573" spans="1:60" s="13" customFormat="1" x14ac:dyDescent="0.25">
      <c r="A573" s="14"/>
      <c r="B573" s="14"/>
      <c r="C573" s="14"/>
      <c r="D573" s="14"/>
      <c r="E573" s="14"/>
      <c r="F573" s="14"/>
      <c r="G573" s="84"/>
      <c r="H573" s="14"/>
      <c r="I573" s="14"/>
      <c r="J573" s="14"/>
      <c r="K573" s="14"/>
      <c r="L573" s="14"/>
      <c r="M573" s="84"/>
      <c r="N573" s="14"/>
      <c r="O573" s="14"/>
      <c r="P573" s="14"/>
      <c r="Q573" s="14"/>
      <c r="R573" s="14"/>
      <c r="S573" s="84"/>
      <c r="T573" s="14"/>
      <c r="U573" s="14"/>
      <c r="V573" s="14"/>
      <c r="W573" s="14"/>
      <c r="X573" s="14"/>
      <c r="Y573" s="84"/>
      <c r="Z573" s="14"/>
      <c r="AA573" s="14"/>
      <c r="AB573" s="14"/>
      <c r="AC573" s="14"/>
      <c r="AD573" s="14"/>
      <c r="AE573" s="84"/>
      <c r="AF573" s="14"/>
      <c r="AG573" s="14"/>
      <c r="AH573" s="14"/>
      <c r="AI573" s="14"/>
      <c r="AJ573" s="14"/>
      <c r="AK573" s="84"/>
      <c r="AL573" s="14"/>
      <c r="AM573" s="14"/>
      <c r="AN573" s="14"/>
      <c r="AO573" s="14"/>
      <c r="AP573" s="14"/>
      <c r="AQ573" s="84"/>
      <c r="AR573" s="14"/>
      <c r="AS573" s="14"/>
      <c r="AT573" s="14"/>
      <c r="AU573" s="14"/>
      <c r="AV573" s="14"/>
      <c r="AW573" s="14"/>
      <c r="AX573" s="14"/>
      <c r="AY573" s="14"/>
      <c r="AZ573" s="14"/>
      <c r="BA573" s="14"/>
      <c r="BB573" s="14"/>
      <c r="BC573" s="14"/>
      <c r="BD573" s="14"/>
      <c r="BE573" s="14"/>
      <c r="BF573" s="14"/>
      <c r="BG573" s="14"/>
      <c r="BH573" s="14"/>
    </row>
    <row r="574" spans="1:60" s="13" customFormat="1" x14ac:dyDescent="0.25">
      <c r="A574" s="14"/>
      <c r="B574" s="14"/>
      <c r="C574" s="14"/>
      <c r="D574" s="14"/>
      <c r="E574" s="14"/>
      <c r="F574" s="14"/>
      <c r="G574" s="84"/>
      <c r="H574" s="14"/>
      <c r="I574" s="14"/>
      <c r="J574" s="14"/>
      <c r="K574" s="14"/>
      <c r="L574" s="14"/>
      <c r="M574" s="84"/>
      <c r="N574" s="14"/>
      <c r="O574" s="14"/>
      <c r="P574" s="14"/>
      <c r="Q574" s="14"/>
      <c r="R574" s="14"/>
      <c r="S574" s="84"/>
      <c r="T574" s="14"/>
      <c r="U574" s="14"/>
      <c r="V574" s="14"/>
      <c r="W574" s="14"/>
      <c r="X574" s="14"/>
      <c r="Y574" s="84"/>
      <c r="Z574" s="14"/>
      <c r="AA574" s="14"/>
      <c r="AB574" s="14"/>
      <c r="AC574" s="14"/>
      <c r="AD574" s="14"/>
      <c r="AE574" s="84"/>
      <c r="AF574" s="14"/>
      <c r="AG574" s="14"/>
      <c r="AH574" s="14"/>
      <c r="AI574" s="14"/>
      <c r="AJ574" s="14"/>
      <c r="AK574" s="84"/>
      <c r="AL574" s="14"/>
      <c r="AM574" s="14"/>
      <c r="AN574" s="14"/>
      <c r="AO574" s="14"/>
      <c r="AP574" s="14"/>
      <c r="AQ574" s="84"/>
      <c r="AR574" s="14"/>
      <c r="AS574" s="14"/>
      <c r="AT574" s="14"/>
      <c r="AU574" s="14"/>
      <c r="AV574" s="14"/>
      <c r="AW574" s="14"/>
      <c r="AX574" s="14"/>
      <c r="AY574" s="14"/>
      <c r="AZ574" s="14"/>
      <c r="BA574" s="14"/>
      <c r="BB574" s="14"/>
      <c r="BC574" s="14"/>
      <c r="BD574" s="14"/>
      <c r="BE574" s="14"/>
      <c r="BF574" s="14"/>
      <c r="BG574" s="14"/>
      <c r="BH574" s="14"/>
    </row>
    <row r="575" spans="1:60" s="13" customFormat="1" x14ac:dyDescent="0.25">
      <c r="A575" s="14"/>
      <c r="B575" s="14"/>
      <c r="C575" s="14"/>
      <c r="D575" s="14"/>
      <c r="E575" s="14"/>
      <c r="F575" s="14"/>
      <c r="G575" s="84"/>
      <c r="H575" s="14"/>
      <c r="I575" s="14"/>
      <c r="J575" s="14"/>
      <c r="K575" s="14"/>
      <c r="L575" s="14"/>
      <c r="M575" s="84"/>
      <c r="N575" s="14"/>
      <c r="O575" s="14"/>
      <c r="P575" s="14"/>
      <c r="Q575" s="14"/>
      <c r="R575" s="14"/>
      <c r="S575" s="84"/>
      <c r="T575" s="14"/>
      <c r="U575" s="14"/>
      <c r="V575" s="14"/>
      <c r="W575" s="14"/>
      <c r="X575" s="14"/>
      <c r="Y575" s="84"/>
      <c r="Z575" s="14"/>
      <c r="AA575" s="14"/>
      <c r="AB575" s="14"/>
      <c r="AC575" s="14"/>
      <c r="AD575" s="14"/>
      <c r="AE575" s="84"/>
      <c r="AF575" s="14"/>
      <c r="AG575" s="14"/>
      <c r="AH575" s="14"/>
      <c r="AI575" s="14"/>
      <c r="AJ575" s="14"/>
      <c r="AK575" s="84"/>
      <c r="AL575" s="14"/>
      <c r="AM575" s="14"/>
      <c r="AN575" s="14"/>
      <c r="AO575" s="14"/>
      <c r="AP575" s="14"/>
      <c r="AQ575" s="84"/>
      <c r="AR575" s="14"/>
      <c r="AS575" s="14"/>
      <c r="AT575" s="14"/>
      <c r="AU575" s="14"/>
      <c r="AV575" s="14"/>
      <c r="AW575" s="14"/>
      <c r="AX575" s="14"/>
      <c r="AY575" s="14"/>
      <c r="AZ575" s="14"/>
      <c r="BA575" s="14"/>
      <c r="BB575" s="14"/>
      <c r="BC575" s="14"/>
      <c r="BD575" s="14"/>
      <c r="BE575" s="14"/>
      <c r="BF575" s="14"/>
      <c r="BG575" s="14"/>
      <c r="BH575" s="14"/>
    </row>
    <row r="576" spans="1:60" s="13" customFormat="1" x14ac:dyDescent="0.25">
      <c r="A576" s="14"/>
      <c r="B576" s="14"/>
      <c r="C576" s="14"/>
      <c r="D576" s="14"/>
      <c r="E576" s="14"/>
      <c r="F576" s="14"/>
      <c r="G576" s="84"/>
      <c r="H576" s="14"/>
      <c r="I576" s="14"/>
      <c r="J576" s="14"/>
      <c r="K576" s="14"/>
      <c r="L576" s="14"/>
      <c r="M576" s="84"/>
      <c r="N576" s="14"/>
      <c r="O576" s="14"/>
      <c r="P576" s="14"/>
      <c r="Q576" s="14"/>
      <c r="R576" s="14"/>
      <c r="S576" s="84"/>
      <c r="T576" s="14"/>
      <c r="U576" s="14"/>
      <c r="V576" s="14"/>
      <c r="W576" s="14"/>
      <c r="X576" s="14"/>
      <c r="Y576" s="84"/>
      <c r="Z576" s="14"/>
      <c r="AA576" s="14"/>
      <c r="AB576" s="14"/>
      <c r="AC576" s="14"/>
      <c r="AD576" s="14"/>
      <c r="AE576" s="84"/>
      <c r="AF576" s="14"/>
      <c r="AG576" s="14"/>
      <c r="AH576" s="14"/>
      <c r="AI576" s="14"/>
      <c r="AJ576" s="14"/>
      <c r="AK576" s="84"/>
      <c r="AL576" s="14"/>
      <c r="AM576" s="14"/>
      <c r="AN576" s="14"/>
      <c r="AO576" s="14"/>
      <c r="AP576" s="14"/>
      <c r="AQ576" s="84"/>
      <c r="AR576" s="14"/>
      <c r="AS576" s="14"/>
      <c r="AT576" s="14"/>
      <c r="AU576" s="14"/>
      <c r="AV576" s="14"/>
      <c r="AW576" s="14"/>
      <c r="AX576" s="14"/>
      <c r="AY576" s="14"/>
      <c r="AZ576" s="14"/>
      <c r="BA576" s="14"/>
      <c r="BB576" s="14"/>
      <c r="BC576" s="14"/>
      <c r="BD576" s="14"/>
      <c r="BE576" s="14"/>
      <c r="BF576" s="14"/>
      <c r="BG576" s="14"/>
      <c r="BH576" s="14"/>
    </row>
    <row r="577" spans="1:60" s="13" customFormat="1" x14ac:dyDescent="0.25">
      <c r="A577" s="14"/>
      <c r="B577" s="14"/>
      <c r="C577" s="14"/>
      <c r="D577" s="14"/>
      <c r="E577" s="14"/>
      <c r="F577" s="14"/>
      <c r="G577" s="84"/>
      <c r="H577" s="14"/>
      <c r="I577" s="14"/>
      <c r="J577" s="14"/>
      <c r="K577" s="14"/>
      <c r="L577" s="14"/>
      <c r="M577" s="84"/>
      <c r="N577" s="14"/>
      <c r="O577" s="14"/>
      <c r="P577" s="14"/>
      <c r="Q577" s="14"/>
      <c r="R577" s="14"/>
      <c r="S577" s="84"/>
      <c r="T577" s="14"/>
      <c r="U577" s="14"/>
      <c r="V577" s="14"/>
      <c r="W577" s="14"/>
      <c r="X577" s="14"/>
      <c r="Y577" s="84"/>
      <c r="Z577" s="14"/>
      <c r="AA577" s="14"/>
      <c r="AB577" s="14"/>
      <c r="AC577" s="14"/>
      <c r="AD577" s="14"/>
      <c r="AE577" s="84"/>
      <c r="AF577" s="14"/>
      <c r="AG577" s="14"/>
      <c r="AH577" s="14"/>
      <c r="AI577" s="14"/>
      <c r="AJ577" s="14"/>
      <c r="AK577" s="84"/>
      <c r="AL577" s="14"/>
      <c r="AM577" s="14"/>
      <c r="AN577" s="14"/>
      <c r="AO577" s="14"/>
      <c r="AP577" s="14"/>
      <c r="AQ577" s="84"/>
      <c r="AR577" s="14"/>
      <c r="AS577" s="14"/>
      <c r="AT577" s="14"/>
      <c r="AU577" s="14"/>
      <c r="AV577" s="14"/>
      <c r="AW577" s="14"/>
      <c r="AX577" s="14"/>
      <c r="AY577" s="14"/>
      <c r="AZ577" s="14"/>
      <c r="BA577" s="14"/>
      <c r="BB577" s="14"/>
      <c r="BC577" s="14"/>
      <c r="BD577" s="14"/>
      <c r="BE577" s="14"/>
      <c r="BF577" s="14"/>
      <c r="BG577" s="14"/>
      <c r="BH577" s="14"/>
    </row>
    <row r="578" spans="1:60" s="13" customFormat="1" x14ac:dyDescent="0.25">
      <c r="A578" s="14"/>
      <c r="B578" s="14"/>
      <c r="C578" s="14"/>
      <c r="D578" s="14"/>
      <c r="E578" s="14"/>
      <c r="F578" s="14"/>
      <c r="G578" s="84"/>
      <c r="H578" s="14"/>
      <c r="I578" s="14"/>
      <c r="J578" s="14"/>
      <c r="K578" s="14"/>
      <c r="L578" s="14"/>
      <c r="M578" s="84"/>
      <c r="N578" s="14"/>
      <c r="O578" s="14"/>
      <c r="P578" s="14"/>
      <c r="Q578" s="14"/>
      <c r="R578" s="14"/>
      <c r="S578" s="84"/>
      <c r="T578" s="14"/>
      <c r="U578" s="14"/>
      <c r="V578" s="14"/>
      <c r="W578" s="14"/>
      <c r="X578" s="14"/>
      <c r="Y578" s="84"/>
      <c r="Z578" s="14"/>
      <c r="AA578" s="14"/>
      <c r="AB578" s="14"/>
      <c r="AC578" s="14"/>
      <c r="AD578" s="14"/>
      <c r="AE578" s="84"/>
      <c r="AF578" s="14"/>
      <c r="AG578" s="14"/>
      <c r="AH578" s="14"/>
      <c r="AI578" s="14"/>
      <c r="AJ578" s="14"/>
      <c r="AK578" s="84"/>
      <c r="AL578" s="14"/>
      <c r="AM578" s="14"/>
      <c r="AN578" s="14"/>
      <c r="AO578" s="14"/>
      <c r="AP578" s="14"/>
      <c r="AQ578" s="84"/>
      <c r="AR578" s="14"/>
      <c r="AS578" s="14"/>
      <c r="AT578" s="14"/>
      <c r="AU578" s="14"/>
      <c r="AV578" s="14"/>
      <c r="AW578" s="14"/>
      <c r="AX578" s="14"/>
      <c r="AY578" s="14"/>
      <c r="AZ578" s="14"/>
      <c r="BA578" s="14"/>
      <c r="BB578" s="14"/>
      <c r="BC578" s="14"/>
      <c r="BD578" s="14"/>
      <c r="BE578" s="14"/>
      <c r="BF578" s="14"/>
      <c r="BG578" s="14"/>
      <c r="BH578" s="14"/>
    </row>
    <row r="579" spans="1:60" s="13" customFormat="1" x14ac:dyDescent="0.25">
      <c r="A579" s="14"/>
      <c r="B579" s="14"/>
      <c r="C579" s="14"/>
      <c r="D579" s="14"/>
      <c r="E579" s="14"/>
      <c r="F579" s="14"/>
      <c r="G579" s="84"/>
      <c r="H579" s="14"/>
      <c r="I579" s="14"/>
      <c r="J579" s="14"/>
      <c r="K579" s="14"/>
      <c r="L579" s="14"/>
      <c r="M579" s="84"/>
      <c r="N579" s="14"/>
      <c r="O579" s="14"/>
      <c r="P579" s="14"/>
      <c r="Q579" s="14"/>
      <c r="R579" s="14"/>
      <c r="S579" s="84"/>
      <c r="T579" s="14"/>
      <c r="U579" s="14"/>
      <c r="V579" s="14"/>
      <c r="W579" s="14"/>
      <c r="X579" s="14"/>
      <c r="Y579" s="84"/>
      <c r="Z579" s="14"/>
      <c r="AA579" s="14"/>
      <c r="AB579" s="14"/>
      <c r="AC579" s="14"/>
      <c r="AD579" s="14"/>
      <c r="AE579" s="84"/>
      <c r="AF579" s="14"/>
      <c r="AG579" s="14"/>
      <c r="AH579" s="14"/>
      <c r="AI579" s="14"/>
      <c r="AJ579" s="14"/>
      <c r="AK579" s="84"/>
      <c r="AL579" s="14"/>
      <c r="AM579" s="14"/>
      <c r="AN579" s="14"/>
      <c r="AO579" s="14"/>
      <c r="AP579" s="14"/>
      <c r="AQ579" s="84"/>
      <c r="AR579" s="14"/>
      <c r="AS579" s="14"/>
      <c r="AT579" s="14"/>
      <c r="AU579" s="14"/>
      <c r="AV579" s="14"/>
      <c r="AW579" s="14"/>
      <c r="AX579" s="14"/>
      <c r="AY579" s="14"/>
      <c r="AZ579" s="14"/>
      <c r="BA579" s="14"/>
      <c r="BB579" s="14"/>
      <c r="BC579" s="14"/>
      <c r="BD579" s="14"/>
      <c r="BE579" s="14"/>
      <c r="BF579" s="14"/>
      <c r="BG579" s="14"/>
      <c r="BH579" s="14"/>
    </row>
    <row r="580" spans="1:60" s="13" customFormat="1" x14ac:dyDescent="0.25">
      <c r="A580" s="14"/>
      <c r="B580" s="14"/>
      <c r="C580" s="14"/>
      <c r="D580" s="14"/>
      <c r="E580" s="14"/>
      <c r="F580" s="14"/>
      <c r="G580" s="84"/>
      <c r="H580" s="14"/>
      <c r="I580" s="14"/>
      <c r="J580" s="14"/>
      <c r="K580" s="14"/>
      <c r="L580" s="14"/>
      <c r="M580" s="84"/>
      <c r="N580" s="14"/>
      <c r="O580" s="14"/>
      <c r="P580" s="14"/>
      <c r="Q580" s="14"/>
      <c r="R580" s="14"/>
      <c r="S580" s="84"/>
      <c r="T580" s="14"/>
      <c r="U580" s="14"/>
      <c r="V580" s="14"/>
      <c r="W580" s="14"/>
      <c r="X580" s="14"/>
      <c r="Y580" s="84"/>
      <c r="Z580" s="14"/>
      <c r="AA580" s="14"/>
      <c r="AB580" s="14"/>
      <c r="AC580" s="14"/>
      <c r="AD580" s="14"/>
      <c r="AE580" s="84"/>
      <c r="AF580" s="14"/>
      <c r="AG580" s="14"/>
      <c r="AH580" s="14"/>
      <c r="AI580" s="14"/>
      <c r="AJ580" s="14"/>
      <c r="AK580" s="84"/>
      <c r="AL580" s="14"/>
      <c r="AM580" s="14"/>
      <c r="AN580" s="14"/>
      <c r="AO580" s="14"/>
      <c r="AP580" s="14"/>
      <c r="AQ580" s="84"/>
      <c r="AR580" s="14"/>
      <c r="AS580" s="14"/>
      <c r="AT580" s="14"/>
      <c r="AU580" s="14"/>
      <c r="AV580" s="14"/>
      <c r="AW580" s="14"/>
      <c r="AX580" s="14"/>
      <c r="AY580" s="14"/>
      <c r="AZ580" s="14"/>
      <c r="BA580" s="14"/>
      <c r="BB580" s="14"/>
      <c r="BC580" s="14"/>
      <c r="BD580" s="14"/>
      <c r="BE580" s="14"/>
      <c r="BF580" s="14"/>
      <c r="BG580" s="14"/>
      <c r="BH580" s="14"/>
    </row>
    <row r="581" spans="1:60" s="13" customFormat="1" x14ac:dyDescent="0.25">
      <c r="A581" s="14"/>
      <c r="B581" s="14"/>
      <c r="C581" s="14"/>
      <c r="D581" s="14"/>
      <c r="E581" s="14"/>
      <c r="F581" s="14"/>
      <c r="G581" s="84"/>
      <c r="H581" s="14"/>
      <c r="I581" s="14"/>
      <c r="J581" s="14"/>
      <c r="K581" s="14"/>
      <c r="L581" s="14"/>
      <c r="M581" s="84"/>
      <c r="N581" s="14"/>
      <c r="O581" s="14"/>
      <c r="P581" s="14"/>
      <c r="Q581" s="14"/>
      <c r="R581" s="14"/>
      <c r="S581" s="84"/>
      <c r="T581" s="14"/>
      <c r="U581" s="14"/>
      <c r="V581" s="14"/>
      <c r="W581" s="14"/>
      <c r="X581" s="14"/>
      <c r="Y581" s="84"/>
      <c r="Z581" s="14"/>
      <c r="AA581" s="14"/>
      <c r="AB581" s="14"/>
      <c r="AC581" s="14"/>
      <c r="AD581" s="14"/>
      <c r="AE581" s="84"/>
      <c r="AF581" s="14"/>
      <c r="AG581" s="14"/>
      <c r="AH581" s="14"/>
      <c r="AI581" s="14"/>
      <c r="AJ581" s="14"/>
      <c r="AK581" s="84"/>
      <c r="AL581" s="14"/>
      <c r="AM581" s="14"/>
      <c r="AN581" s="14"/>
      <c r="AO581" s="14"/>
      <c r="AP581" s="14"/>
      <c r="AQ581" s="84"/>
      <c r="AR581" s="14"/>
      <c r="AS581" s="14"/>
      <c r="AT581" s="14"/>
      <c r="AU581" s="14"/>
      <c r="AV581" s="14"/>
      <c r="AW581" s="14"/>
      <c r="AX581" s="14"/>
      <c r="AY581" s="14"/>
      <c r="AZ581" s="14"/>
      <c r="BA581" s="14"/>
      <c r="BB581" s="14"/>
      <c r="BC581" s="14"/>
      <c r="BD581" s="14"/>
      <c r="BE581" s="14"/>
      <c r="BF581" s="14"/>
      <c r="BG581" s="14"/>
      <c r="BH581" s="14"/>
    </row>
    <row r="582" spans="1:60" s="13" customFormat="1" x14ac:dyDescent="0.25">
      <c r="A582" s="14"/>
      <c r="B582" s="14"/>
      <c r="C582" s="14"/>
      <c r="D582" s="14"/>
      <c r="E582" s="14"/>
      <c r="F582" s="14"/>
      <c r="G582" s="84"/>
      <c r="H582" s="14"/>
      <c r="I582" s="14"/>
      <c r="J582" s="14"/>
      <c r="K582" s="14"/>
      <c r="L582" s="14"/>
      <c r="M582" s="84"/>
      <c r="N582" s="14"/>
      <c r="O582" s="14"/>
      <c r="P582" s="14"/>
      <c r="Q582" s="14"/>
      <c r="R582" s="14"/>
      <c r="S582" s="84"/>
      <c r="T582" s="14"/>
      <c r="U582" s="14"/>
      <c r="V582" s="14"/>
      <c r="W582" s="14"/>
      <c r="X582" s="14"/>
      <c r="Y582" s="84"/>
      <c r="Z582" s="14"/>
      <c r="AA582" s="14"/>
      <c r="AB582" s="14"/>
      <c r="AC582" s="14"/>
      <c r="AD582" s="14"/>
      <c r="AE582" s="84"/>
      <c r="AF582" s="14"/>
      <c r="AG582" s="14"/>
      <c r="AH582" s="14"/>
      <c r="AI582" s="14"/>
      <c r="AJ582" s="14"/>
      <c r="AK582" s="84"/>
      <c r="AL582" s="14"/>
      <c r="AM582" s="14"/>
      <c r="AN582" s="14"/>
      <c r="AO582" s="14"/>
      <c r="AP582" s="14"/>
      <c r="AQ582" s="84"/>
      <c r="AR582" s="14"/>
      <c r="AS582" s="14"/>
      <c r="AT582" s="14"/>
      <c r="AU582" s="14"/>
      <c r="AV582" s="14"/>
      <c r="AW582" s="14"/>
      <c r="AX582" s="14"/>
      <c r="AY582" s="14"/>
      <c r="AZ582" s="14"/>
      <c r="BA582" s="14"/>
      <c r="BB582" s="14"/>
      <c r="BC582" s="14"/>
      <c r="BD582" s="14"/>
      <c r="BE582" s="14"/>
      <c r="BF582" s="14"/>
      <c r="BG582" s="14"/>
      <c r="BH582" s="14"/>
    </row>
    <row r="583" spans="1:60" s="13" customFormat="1" x14ac:dyDescent="0.25">
      <c r="A583" s="14"/>
      <c r="B583" s="14"/>
      <c r="C583" s="14"/>
      <c r="D583" s="14"/>
      <c r="E583" s="14"/>
      <c r="F583" s="14"/>
      <c r="G583" s="84"/>
      <c r="H583" s="14"/>
      <c r="I583" s="14"/>
      <c r="J583" s="14"/>
      <c r="K583" s="14"/>
      <c r="L583" s="14"/>
      <c r="M583" s="84"/>
      <c r="N583" s="14"/>
      <c r="O583" s="14"/>
      <c r="P583" s="14"/>
      <c r="Q583" s="14"/>
      <c r="R583" s="14"/>
      <c r="S583" s="84"/>
      <c r="T583" s="14"/>
      <c r="U583" s="14"/>
      <c r="V583" s="14"/>
      <c r="W583" s="14"/>
      <c r="X583" s="14"/>
      <c r="Y583" s="84"/>
      <c r="Z583" s="14"/>
      <c r="AA583" s="14"/>
      <c r="AB583" s="14"/>
      <c r="AC583" s="14"/>
      <c r="AD583" s="14"/>
      <c r="AE583" s="84"/>
      <c r="AF583" s="14"/>
      <c r="AG583" s="14"/>
      <c r="AH583" s="14"/>
      <c r="AI583" s="14"/>
      <c r="AJ583" s="14"/>
      <c r="AK583" s="84"/>
      <c r="AL583" s="14"/>
      <c r="AM583" s="14"/>
      <c r="AN583" s="14"/>
      <c r="AO583" s="14"/>
      <c r="AP583" s="14"/>
      <c r="AQ583" s="84"/>
      <c r="AR583" s="14"/>
      <c r="AS583" s="14"/>
      <c r="AT583" s="14"/>
      <c r="AU583" s="14"/>
      <c r="AV583" s="14"/>
      <c r="AW583" s="14"/>
      <c r="AX583" s="14"/>
      <c r="AY583" s="14"/>
      <c r="AZ583" s="14"/>
      <c r="BA583" s="14"/>
      <c r="BB583" s="14"/>
      <c r="BC583" s="14"/>
      <c r="BD583" s="14"/>
      <c r="BE583" s="14"/>
      <c r="BF583" s="14"/>
      <c r="BG583" s="14"/>
      <c r="BH583" s="14"/>
    </row>
    <row r="584" spans="1:60" s="13" customFormat="1" x14ac:dyDescent="0.25">
      <c r="A584" s="14"/>
      <c r="B584" s="14"/>
      <c r="C584" s="14"/>
      <c r="D584" s="14"/>
      <c r="E584" s="14"/>
      <c r="F584" s="14"/>
      <c r="G584" s="84"/>
      <c r="H584" s="14"/>
      <c r="I584" s="14"/>
      <c r="J584" s="14"/>
      <c r="K584" s="14"/>
      <c r="L584" s="14"/>
      <c r="M584" s="84"/>
      <c r="N584" s="14"/>
      <c r="O584" s="14"/>
      <c r="P584" s="14"/>
      <c r="Q584" s="14"/>
      <c r="R584" s="14"/>
      <c r="S584" s="84"/>
      <c r="T584" s="14"/>
      <c r="U584" s="14"/>
      <c r="V584" s="14"/>
      <c r="W584" s="14"/>
      <c r="X584" s="14"/>
      <c r="Y584" s="84"/>
      <c r="Z584" s="14"/>
      <c r="AA584" s="14"/>
      <c r="AB584" s="14"/>
      <c r="AC584" s="14"/>
      <c r="AD584" s="14"/>
      <c r="AE584" s="84"/>
      <c r="AF584" s="14"/>
      <c r="AG584" s="14"/>
      <c r="AH584" s="14"/>
      <c r="AI584" s="14"/>
      <c r="AJ584" s="14"/>
      <c r="AK584" s="84"/>
      <c r="AL584" s="14"/>
      <c r="AM584" s="14"/>
      <c r="AN584" s="14"/>
      <c r="AO584" s="14"/>
      <c r="AP584" s="14"/>
      <c r="AQ584" s="84"/>
      <c r="AR584" s="14"/>
      <c r="AS584" s="14"/>
      <c r="AT584" s="14"/>
      <c r="AU584" s="14"/>
      <c r="AV584" s="14"/>
      <c r="AW584" s="14"/>
      <c r="AX584" s="14"/>
      <c r="AY584" s="14"/>
      <c r="AZ584" s="14"/>
      <c r="BA584" s="14"/>
      <c r="BB584" s="14"/>
      <c r="BC584" s="14"/>
      <c r="BD584" s="14"/>
      <c r="BE584" s="14"/>
      <c r="BF584" s="14"/>
      <c r="BG584" s="14"/>
      <c r="BH584" s="14"/>
    </row>
    <row r="585" spans="1:60" s="13" customFormat="1" x14ac:dyDescent="0.25">
      <c r="A585" s="14"/>
      <c r="B585" s="14"/>
      <c r="C585" s="14"/>
      <c r="D585" s="14"/>
      <c r="E585" s="14"/>
      <c r="F585" s="14"/>
      <c r="G585" s="84"/>
      <c r="H585" s="14"/>
      <c r="I585" s="14"/>
      <c r="J585" s="14"/>
      <c r="K585" s="14"/>
      <c r="L585" s="14"/>
      <c r="M585" s="84"/>
      <c r="N585" s="14"/>
      <c r="O585" s="14"/>
      <c r="P585" s="14"/>
      <c r="Q585" s="14"/>
      <c r="R585" s="14"/>
      <c r="S585" s="84"/>
      <c r="T585" s="14"/>
      <c r="U585" s="14"/>
      <c r="V585" s="14"/>
      <c r="W585" s="14"/>
      <c r="X585" s="14"/>
      <c r="Y585" s="84"/>
      <c r="Z585" s="14"/>
      <c r="AA585" s="14"/>
      <c r="AB585" s="14"/>
      <c r="AC585" s="14"/>
      <c r="AD585" s="14"/>
      <c r="AE585" s="84"/>
      <c r="AF585" s="14"/>
      <c r="AG585" s="14"/>
      <c r="AH585" s="14"/>
      <c r="AI585" s="14"/>
      <c r="AJ585" s="14"/>
      <c r="AK585" s="84"/>
      <c r="AL585" s="14"/>
      <c r="AM585" s="14"/>
      <c r="AN585" s="14"/>
      <c r="AO585" s="14"/>
      <c r="AP585" s="14"/>
      <c r="AQ585" s="84"/>
      <c r="AR585" s="14"/>
      <c r="AS585" s="14"/>
      <c r="AT585" s="14"/>
      <c r="AU585" s="14"/>
      <c r="AV585" s="14"/>
      <c r="AW585" s="14"/>
      <c r="AX585" s="14"/>
      <c r="AY585" s="14"/>
      <c r="AZ585" s="14"/>
      <c r="BA585" s="14"/>
      <c r="BB585" s="14"/>
      <c r="BC585" s="14"/>
      <c r="BD585" s="14"/>
      <c r="BE585" s="14"/>
      <c r="BF585" s="14"/>
      <c r="BG585" s="14"/>
      <c r="BH585" s="14"/>
    </row>
    <row r="586" spans="1:60" s="13" customFormat="1" x14ac:dyDescent="0.25">
      <c r="A586" s="14"/>
      <c r="B586" s="14"/>
      <c r="C586" s="14"/>
      <c r="D586" s="14"/>
      <c r="E586" s="14"/>
      <c r="F586" s="14"/>
      <c r="G586" s="84"/>
      <c r="H586" s="14"/>
      <c r="I586" s="14"/>
      <c r="J586" s="14"/>
      <c r="K586" s="14"/>
      <c r="L586" s="14"/>
      <c r="M586" s="84"/>
      <c r="N586" s="14"/>
      <c r="O586" s="14"/>
      <c r="P586" s="14"/>
      <c r="Q586" s="14"/>
      <c r="R586" s="14"/>
      <c r="S586" s="84"/>
      <c r="T586" s="14"/>
      <c r="U586" s="14"/>
      <c r="V586" s="14"/>
      <c r="W586" s="14"/>
      <c r="X586" s="14"/>
      <c r="Y586" s="84"/>
      <c r="Z586" s="14"/>
      <c r="AA586" s="14"/>
      <c r="AB586" s="14"/>
      <c r="AC586" s="14"/>
      <c r="AD586" s="14"/>
      <c r="AE586" s="84"/>
      <c r="AF586" s="14"/>
      <c r="AG586" s="14"/>
      <c r="AH586" s="14"/>
      <c r="AI586" s="14"/>
      <c r="AJ586" s="14"/>
      <c r="AK586" s="84"/>
      <c r="AL586" s="14"/>
      <c r="AM586" s="14"/>
      <c r="AN586" s="14"/>
      <c r="AO586" s="14"/>
      <c r="AP586" s="14"/>
      <c r="AQ586" s="84"/>
      <c r="AR586" s="14"/>
      <c r="AS586" s="14"/>
      <c r="AT586" s="14"/>
      <c r="AU586" s="14"/>
      <c r="AV586" s="14"/>
      <c r="AW586" s="14"/>
      <c r="AX586" s="14"/>
      <c r="AY586" s="14"/>
      <c r="AZ586" s="14"/>
      <c r="BA586" s="14"/>
      <c r="BB586" s="14"/>
      <c r="BC586" s="14"/>
      <c r="BD586" s="14"/>
      <c r="BE586" s="14"/>
      <c r="BF586" s="14"/>
      <c r="BG586" s="14"/>
      <c r="BH586" s="14"/>
    </row>
    <row r="587" spans="1:60" s="13" customFormat="1" x14ac:dyDescent="0.25">
      <c r="A587" s="14"/>
      <c r="B587" s="14"/>
      <c r="C587" s="14"/>
      <c r="D587" s="14"/>
      <c r="E587" s="14"/>
      <c r="F587" s="14"/>
      <c r="G587" s="84"/>
      <c r="H587" s="14"/>
      <c r="I587" s="14"/>
      <c r="J587" s="14"/>
      <c r="K587" s="14"/>
      <c r="L587" s="14"/>
      <c r="M587" s="84"/>
      <c r="N587" s="14"/>
      <c r="O587" s="14"/>
      <c r="P587" s="14"/>
      <c r="Q587" s="14"/>
      <c r="R587" s="14"/>
      <c r="S587" s="84"/>
      <c r="T587" s="14"/>
      <c r="U587" s="14"/>
      <c r="V587" s="14"/>
      <c r="W587" s="14"/>
      <c r="X587" s="14"/>
      <c r="Y587" s="84"/>
      <c r="Z587" s="14"/>
      <c r="AA587" s="14"/>
      <c r="AB587" s="14"/>
      <c r="AC587" s="14"/>
      <c r="AD587" s="14"/>
      <c r="AE587" s="84"/>
      <c r="AF587" s="14"/>
      <c r="AG587" s="14"/>
      <c r="AH587" s="14"/>
      <c r="AI587" s="14"/>
      <c r="AJ587" s="14"/>
      <c r="AK587" s="84"/>
      <c r="AL587" s="14"/>
      <c r="AM587" s="14"/>
      <c r="AN587" s="14"/>
      <c r="AO587" s="14"/>
      <c r="AP587" s="14"/>
      <c r="AQ587" s="84"/>
      <c r="AR587" s="14"/>
      <c r="AS587" s="14"/>
      <c r="AT587" s="14"/>
      <c r="AU587" s="14"/>
      <c r="AV587" s="14"/>
      <c r="AW587" s="14"/>
      <c r="AX587" s="14"/>
      <c r="AY587" s="14"/>
      <c r="AZ587" s="14"/>
      <c r="BA587" s="14"/>
      <c r="BB587" s="14"/>
      <c r="BC587" s="14"/>
      <c r="BD587" s="14"/>
      <c r="BE587" s="14"/>
      <c r="BF587" s="14"/>
      <c r="BG587" s="14"/>
      <c r="BH587" s="14"/>
    </row>
    <row r="588" spans="1:60" s="13" customFormat="1" x14ac:dyDescent="0.25">
      <c r="A588" s="14"/>
      <c r="B588" s="14"/>
      <c r="C588" s="14"/>
      <c r="D588" s="14"/>
      <c r="E588" s="14"/>
      <c r="F588" s="14"/>
      <c r="G588" s="84"/>
      <c r="H588" s="14"/>
      <c r="I588" s="14"/>
      <c r="J588" s="14"/>
      <c r="K588" s="14"/>
      <c r="L588" s="14"/>
      <c r="M588" s="84"/>
      <c r="N588" s="14"/>
      <c r="O588" s="14"/>
      <c r="P588" s="14"/>
      <c r="Q588" s="14"/>
      <c r="R588" s="14"/>
      <c r="S588" s="84"/>
      <c r="T588" s="14"/>
      <c r="U588" s="14"/>
      <c r="V588" s="14"/>
      <c r="W588" s="14"/>
      <c r="X588" s="14"/>
      <c r="Y588" s="84"/>
      <c r="Z588" s="14"/>
      <c r="AA588" s="14"/>
      <c r="AB588" s="14"/>
      <c r="AC588" s="14"/>
      <c r="AD588" s="14"/>
      <c r="AE588" s="84"/>
      <c r="AF588" s="14"/>
      <c r="AG588" s="14"/>
      <c r="AH588" s="14"/>
      <c r="AI588" s="14"/>
      <c r="AJ588" s="14"/>
      <c r="AK588" s="84"/>
      <c r="AL588" s="14"/>
      <c r="AM588" s="14"/>
      <c r="AN588" s="14"/>
      <c r="AO588" s="14"/>
      <c r="AP588" s="14"/>
      <c r="AQ588" s="84"/>
      <c r="AR588" s="14"/>
      <c r="AS588" s="14"/>
      <c r="AT588" s="14"/>
      <c r="AU588" s="14"/>
      <c r="AV588" s="14"/>
      <c r="AW588" s="14"/>
      <c r="AX588" s="14"/>
      <c r="AY588" s="14"/>
      <c r="AZ588" s="14"/>
      <c r="BA588" s="14"/>
      <c r="BB588" s="14"/>
      <c r="BC588" s="14"/>
      <c r="BD588" s="14"/>
      <c r="BE588" s="14"/>
      <c r="BF588" s="14"/>
      <c r="BG588" s="14"/>
      <c r="BH588" s="14"/>
    </row>
    <row r="589" spans="1:60" s="13" customFormat="1" x14ac:dyDescent="0.25">
      <c r="A589" s="14"/>
      <c r="B589" s="14"/>
      <c r="C589" s="14"/>
      <c r="D589" s="14"/>
      <c r="E589" s="14"/>
      <c r="F589" s="14"/>
      <c r="G589" s="84"/>
      <c r="H589" s="14"/>
      <c r="I589" s="14"/>
      <c r="J589" s="14"/>
      <c r="K589" s="14"/>
      <c r="L589" s="14"/>
      <c r="M589" s="84"/>
      <c r="N589" s="14"/>
      <c r="O589" s="14"/>
      <c r="P589" s="14"/>
      <c r="Q589" s="14"/>
      <c r="R589" s="14"/>
      <c r="S589" s="84"/>
      <c r="T589" s="14"/>
      <c r="U589" s="14"/>
      <c r="V589" s="14"/>
      <c r="W589" s="14"/>
      <c r="X589" s="14"/>
      <c r="Y589" s="84"/>
      <c r="Z589" s="14"/>
      <c r="AA589" s="14"/>
      <c r="AB589" s="14"/>
      <c r="AC589" s="14"/>
      <c r="AD589" s="14"/>
      <c r="AE589" s="84"/>
      <c r="AF589" s="14"/>
      <c r="AG589" s="14"/>
      <c r="AH589" s="14"/>
      <c r="AI589" s="14"/>
      <c r="AJ589" s="14"/>
      <c r="AK589" s="84"/>
      <c r="AL589" s="14"/>
      <c r="AM589" s="14"/>
      <c r="AN589" s="14"/>
      <c r="AO589" s="14"/>
      <c r="AP589" s="14"/>
      <c r="AQ589" s="84"/>
      <c r="AR589" s="14"/>
      <c r="AS589" s="14"/>
      <c r="AT589" s="14"/>
      <c r="AU589" s="14"/>
      <c r="AV589" s="14"/>
      <c r="AW589" s="14"/>
      <c r="AX589" s="14"/>
      <c r="AY589" s="14"/>
      <c r="AZ589" s="14"/>
      <c r="BA589" s="14"/>
      <c r="BB589" s="14"/>
      <c r="BC589" s="14"/>
      <c r="BD589" s="14"/>
      <c r="BE589" s="14"/>
      <c r="BF589" s="14"/>
      <c r="BG589" s="14"/>
      <c r="BH589" s="14"/>
    </row>
    <row r="590" spans="1:60" s="13" customFormat="1" x14ac:dyDescent="0.25">
      <c r="A590" s="14"/>
      <c r="B590" s="14"/>
      <c r="C590" s="14"/>
      <c r="D590" s="14"/>
      <c r="E590" s="14"/>
      <c r="F590" s="14"/>
      <c r="G590" s="84"/>
      <c r="H590" s="14"/>
      <c r="I590" s="14"/>
      <c r="J590" s="14"/>
      <c r="K590" s="14"/>
      <c r="L590" s="14"/>
      <c r="M590" s="84"/>
      <c r="N590" s="14"/>
      <c r="O590" s="14"/>
      <c r="P590" s="14"/>
      <c r="Q590" s="14"/>
      <c r="R590" s="14"/>
      <c r="S590" s="84"/>
      <c r="T590" s="14"/>
      <c r="U590" s="14"/>
      <c r="V590" s="14"/>
      <c r="W590" s="14"/>
      <c r="X590" s="14"/>
      <c r="Y590" s="84"/>
      <c r="Z590" s="14"/>
      <c r="AA590" s="14"/>
      <c r="AB590" s="14"/>
      <c r="AC590" s="14"/>
      <c r="AD590" s="14"/>
      <c r="AE590" s="84"/>
      <c r="AF590" s="14"/>
      <c r="AG590" s="14"/>
      <c r="AH590" s="14"/>
      <c r="AI590" s="14"/>
      <c r="AJ590" s="14"/>
      <c r="AK590" s="84"/>
      <c r="AL590" s="14"/>
      <c r="AM590" s="14"/>
      <c r="AN590" s="14"/>
      <c r="AO590" s="14"/>
      <c r="AP590" s="14"/>
      <c r="AQ590" s="84"/>
      <c r="AR590" s="14"/>
      <c r="AS590" s="14"/>
      <c r="AT590" s="14"/>
      <c r="AU590" s="14"/>
      <c r="AV590" s="14"/>
      <c r="AW590" s="14"/>
      <c r="AX590" s="14"/>
      <c r="AY590" s="14"/>
      <c r="AZ590" s="14"/>
      <c r="BA590" s="14"/>
      <c r="BB590" s="14"/>
      <c r="BC590" s="14"/>
      <c r="BD590" s="14"/>
      <c r="BE590" s="14"/>
      <c r="BF590" s="14"/>
      <c r="BG590" s="14"/>
      <c r="BH590" s="14"/>
    </row>
    <row r="591" spans="1:60" s="13" customFormat="1" x14ac:dyDescent="0.25">
      <c r="A591" s="14"/>
      <c r="B591" s="14"/>
      <c r="C591" s="14"/>
      <c r="D591" s="14"/>
      <c r="E591" s="14"/>
      <c r="F591" s="14"/>
      <c r="G591" s="84"/>
      <c r="H591" s="14"/>
      <c r="I591" s="14"/>
      <c r="J591" s="14"/>
      <c r="K591" s="14"/>
      <c r="L591" s="14"/>
      <c r="M591" s="84"/>
      <c r="N591" s="14"/>
      <c r="O591" s="14"/>
      <c r="P591" s="14"/>
      <c r="Q591" s="14"/>
      <c r="R591" s="14"/>
      <c r="S591" s="84"/>
      <c r="T591" s="14"/>
      <c r="U591" s="14"/>
      <c r="V591" s="14"/>
      <c r="W591" s="14"/>
      <c r="X591" s="14"/>
      <c r="Y591" s="84"/>
      <c r="Z591" s="14"/>
      <c r="AA591" s="14"/>
      <c r="AB591" s="14"/>
      <c r="AC591" s="14"/>
      <c r="AD591" s="14"/>
      <c r="AE591" s="84"/>
      <c r="AF591" s="14"/>
      <c r="AG591" s="14"/>
      <c r="AH591" s="14"/>
      <c r="AI591" s="14"/>
      <c r="AJ591" s="14"/>
      <c r="AK591" s="84"/>
      <c r="AL591" s="14"/>
      <c r="AM591" s="14"/>
      <c r="AN591" s="14"/>
      <c r="AO591" s="14"/>
      <c r="AP591" s="14"/>
      <c r="AQ591" s="84"/>
      <c r="AR591" s="14"/>
      <c r="AS591" s="14"/>
      <c r="AT591" s="14"/>
      <c r="AU591" s="14"/>
      <c r="AV591" s="14"/>
      <c r="AW591" s="14"/>
      <c r="AX591" s="14"/>
      <c r="AY591" s="14"/>
      <c r="AZ591" s="14"/>
      <c r="BA591" s="14"/>
      <c r="BB591" s="14"/>
      <c r="BC591" s="14"/>
      <c r="BD591" s="14"/>
      <c r="BE591" s="14"/>
      <c r="BF591" s="14"/>
      <c r="BG591" s="14"/>
      <c r="BH591" s="14"/>
    </row>
    <row r="592" spans="1:60" s="13" customFormat="1" x14ac:dyDescent="0.25">
      <c r="A592" s="14"/>
      <c r="B592" s="14"/>
      <c r="C592" s="14"/>
      <c r="D592" s="14"/>
      <c r="E592" s="14"/>
      <c r="F592" s="14"/>
      <c r="G592" s="84"/>
      <c r="H592" s="14"/>
      <c r="I592" s="14"/>
      <c r="J592" s="14"/>
      <c r="K592" s="14"/>
      <c r="L592" s="14"/>
      <c r="M592" s="84"/>
      <c r="N592" s="14"/>
      <c r="O592" s="14"/>
      <c r="P592" s="14"/>
      <c r="Q592" s="14"/>
      <c r="R592" s="14"/>
      <c r="S592" s="84"/>
      <c r="T592" s="14"/>
      <c r="U592" s="14"/>
      <c r="V592" s="14"/>
      <c r="W592" s="14"/>
      <c r="X592" s="14"/>
      <c r="Y592" s="84"/>
      <c r="Z592" s="14"/>
      <c r="AA592" s="14"/>
      <c r="AB592" s="14"/>
      <c r="AC592" s="14"/>
      <c r="AD592" s="14"/>
      <c r="AE592" s="84"/>
      <c r="AF592" s="14"/>
      <c r="AG592" s="14"/>
      <c r="AH592" s="14"/>
      <c r="AI592" s="14"/>
      <c r="AJ592" s="14"/>
      <c r="AK592" s="84"/>
      <c r="AL592" s="14"/>
      <c r="AM592" s="14"/>
      <c r="AN592" s="14"/>
      <c r="AO592" s="14"/>
      <c r="AP592" s="14"/>
      <c r="AQ592" s="84"/>
      <c r="AR592" s="14"/>
      <c r="AS592" s="14"/>
      <c r="AT592" s="14"/>
      <c r="AU592" s="14"/>
      <c r="AV592" s="14"/>
      <c r="AW592" s="14"/>
      <c r="AX592" s="14"/>
      <c r="AY592" s="14"/>
      <c r="AZ592" s="14"/>
      <c r="BA592" s="14"/>
      <c r="BB592" s="14"/>
      <c r="BC592" s="14"/>
      <c r="BD592" s="14"/>
      <c r="BE592" s="14"/>
      <c r="BF592" s="14"/>
      <c r="BG592" s="14"/>
      <c r="BH592" s="14"/>
    </row>
    <row r="593" spans="1:60" s="13" customFormat="1" x14ac:dyDescent="0.25">
      <c r="A593" s="14"/>
      <c r="B593" s="14"/>
      <c r="C593" s="14"/>
      <c r="D593" s="14"/>
      <c r="E593" s="14"/>
      <c r="F593" s="14"/>
      <c r="G593" s="84"/>
      <c r="H593" s="14"/>
      <c r="I593" s="14"/>
      <c r="J593" s="14"/>
      <c r="K593" s="14"/>
      <c r="L593" s="14"/>
      <c r="M593" s="84"/>
      <c r="N593" s="14"/>
      <c r="O593" s="14"/>
      <c r="P593" s="14"/>
      <c r="Q593" s="14"/>
      <c r="R593" s="14"/>
      <c r="S593" s="84"/>
      <c r="T593" s="14"/>
      <c r="U593" s="14"/>
      <c r="V593" s="14"/>
      <c r="W593" s="14"/>
      <c r="X593" s="14"/>
      <c r="Y593" s="84"/>
      <c r="Z593" s="14"/>
      <c r="AA593" s="14"/>
      <c r="AB593" s="14"/>
      <c r="AC593" s="14"/>
      <c r="AD593" s="14"/>
      <c r="AE593" s="84"/>
      <c r="AF593" s="14"/>
      <c r="AG593" s="14"/>
      <c r="AH593" s="14"/>
      <c r="AI593" s="14"/>
      <c r="AJ593" s="14"/>
      <c r="AK593" s="84"/>
      <c r="AL593" s="14"/>
      <c r="AM593" s="14"/>
      <c r="AN593" s="14"/>
      <c r="AO593" s="14"/>
      <c r="AP593" s="14"/>
      <c r="AQ593" s="84"/>
      <c r="AR593" s="14"/>
      <c r="AS593" s="14"/>
      <c r="AT593" s="14"/>
      <c r="AU593" s="14"/>
      <c r="AV593" s="14"/>
      <c r="AW593" s="14"/>
      <c r="AX593" s="14"/>
      <c r="AY593" s="14"/>
      <c r="AZ593" s="14"/>
      <c r="BA593" s="14"/>
      <c r="BB593" s="14"/>
      <c r="BC593" s="14"/>
      <c r="BD593" s="14"/>
      <c r="BE593" s="14"/>
      <c r="BF593" s="14"/>
      <c r="BG593" s="14"/>
      <c r="BH593" s="14"/>
    </row>
    <row r="594" spans="1:60" s="13" customFormat="1" x14ac:dyDescent="0.25">
      <c r="A594" s="14"/>
      <c r="B594" s="14"/>
      <c r="C594" s="14"/>
      <c r="D594" s="14"/>
      <c r="E594" s="14"/>
      <c r="F594" s="14"/>
      <c r="G594" s="84"/>
      <c r="H594" s="14"/>
      <c r="I594" s="14"/>
      <c r="J594" s="14"/>
      <c r="K594" s="14"/>
      <c r="L594" s="14"/>
      <c r="M594" s="84"/>
      <c r="N594" s="14"/>
      <c r="O594" s="14"/>
      <c r="P594" s="14"/>
      <c r="Q594" s="14"/>
      <c r="R594" s="14"/>
      <c r="S594" s="84"/>
      <c r="T594" s="14"/>
      <c r="U594" s="14"/>
      <c r="V594" s="14"/>
      <c r="W594" s="14"/>
      <c r="X594" s="14"/>
      <c r="Y594" s="84"/>
      <c r="Z594" s="14"/>
      <c r="AA594" s="14"/>
      <c r="AB594" s="14"/>
      <c r="AC594" s="14"/>
      <c r="AD594" s="14"/>
      <c r="AE594" s="84"/>
      <c r="AF594" s="14"/>
      <c r="AG594" s="14"/>
      <c r="AH594" s="14"/>
      <c r="AI594" s="14"/>
      <c r="AJ594" s="14"/>
      <c r="AK594" s="84"/>
      <c r="AL594" s="14"/>
      <c r="AM594" s="14"/>
      <c r="AN594" s="14"/>
      <c r="AO594" s="14"/>
      <c r="AP594" s="14"/>
      <c r="AQ594" s="84"/>
      <c r="AR594" s="14"/>
      <c r="AS594" s="14"/>
      <c r="AT594" s="14"/>
      <c r="AU594" s="14"/>
      <c r="AV594" s="14"/>
      <c r="AW594" s="14"/>
      <c r="AX594" s="14"/>
      <c r="AY594" s="14"/>
      <c r="AZ594" s="14"/>
      <c r="BA594" s="14"/>
      <c r="BB594" s="14"/>
      <c r="BC594" s="14"/>
      <c r="BD594" s="14"/>
      <c r="BE594" s="14"/>
      <c r="BF594" s="14"/>
      <c r="BG594" s="14"/>
      <c r="BH594" s="14"/>
    </row>
    <row r="595" spans="1:60" s="13" customFormat="1" x14ac:dyDescent="0.25">
      <c r="A595" s="14"/>
      <c r="B595" s="14"/>
      <c r="C595" s="14"/>
      <c r="D595" s="14"/>
      <c r="E595" s="14"/>
      <c r="F595" s="14"/>
      <c r="G595" s="84"/>
      <c r="H595" s="14"/>
      <c r="I595" s="14"/>
      <c r="J595" s="14"/>
      <c r="K595" s="14"/>
      <c r="L595" s="14"/>
      <c r="M595" s="84"/>
      <c r="N595" s="14"/>
      <c r="O595" s="14"/>
      <c r="P595" s="14"/>
      <c r="Q595" s="14"/>
      <c r="R595" s="14"/>
      <c r="S595" s="84"/>
      <c r="T595" s="14"/>
      <c r="U595" s="14"/>
      <c r="V595" s="14"/>
      <c r="W595" s="14"/>
      <c r="X595" s="14"/>
      <c r="Y595" s="84"/>
      <c r="Z595" s="14"/>
      <c r="AA595" s="14"/>
      <c r="AB595" s="14"/>
      <c r="AC595" s="14"/>
      <c r="AD595" s="14"/>
      <c r="AE595" s="84"/>
      <c r="AF595" s="14"/>
      <c r="AG595" s="14"/>
      <c r="AH595" s="14"/>
      <c r="AI595" s="14"/>
      <c r="AJ595" s="14"/>
      <c r="AK595" s="84"/>
      <c r="AL595" s="14"/>
      <c r="AM595" s="14"/>
      <c r="AN595" s="14"/>
      <c r="AO595" s="14"/>
      <c r="AP595" s="14"/>
      <c r="AQ595" s="84"/>
      <c r="AR595" s="14"/>
      <c r="AS595" s="14"/>
      <c r="AT595" s="14"/>
      <c r="AU595" s="14"/>
      <c r="AV595" s="14"/>
      <c r="AW595" s="14"/>
      <c r="AX595" s="14"/>
      <c r="AY595" s="14"/>
      <c r="AZ595" s="14"/>
      <c r="BA595" s="14"/>
      <c r="BB595" s="14"/>
      <c r="BC595" s="14"/>
      <c r="BD595" s="14"/>
      <c r="BE595" s="14"/>
      <c r="BF595" s="14"/>
      <c r="BG595" s="14"/>
      <c r="BH595" s="14"/>
    </row>
    <row r="596" spans="1:60" s="13" customFormat="1" x14ac:dyDescent="0.25">
      <c r="A596" s="14"/>
      <c r="B596" s="14"/>
      <c r="C596" s="14"/>
      <c r="D596" s="14"/>
      <c r="E596" s="14"/>
      <c r="F596" s="14"/>
      <c r="G596" s="84"/>
      <c r="H596" s="14"/>
      <c r="I596" s="14"/>
      <c r="J596" s="14"/>
      <c r="K596" s="14"/>
      <c r="L596" s="14"/>
      <c r="M596" s="84"/>
      <c r="N596" s="14"/>
      <c r="O596" s="14"/>
      <c r="P596" s="14"/>
      <c r="Q596" s="14"/>
      <c r="R596" s="14"/>
      <c r="S596" s="84"/>
      <c r="T596" s="14"/>
      <c r="U596" s="14"/>
      <c r="V596" s="14"/>
      <c r="W596" s="14"/>
      <c r="X596" s="14"/>
      <c r="Y596" s="84"/>
      <c r="Z596" s="14"/>
      <c r="AA596" s="14"/>
      <c r="AB596" s="14"/>
      <c r="AC596" s="14"/>
      <c r="AD596" s="14"/>
      <c r="AE596" s="84"/>
      <c r="AF596" s="14"/>
      <c r="AG596" s="14"/>
      <c r="AH596" s="14"/>
      <c r="AI596" s="14"/>
      <c r="AJ596" s="14"/>
      <c r="AK596" s="84"/>
      <c r="AL596" s="14"/>
      <c r="AM596" s="14"/>
      <c r="AN596" s="14"/>
      <c r="AO596" s="14"/>
      <c r="AP596" s="14"/>
      <c r="AQ596" s="84"/>
      <c r="AR596" s="14"/>
      <c r="AS596" s="14"/>
      <c r="AT596" s="14"/>
      <c r="AU596" s="14"/>
      <c r="AV596" s="14"/>
      <c r="AW596" s="14"/>
      <c r="AX596" s="14"/>
      <c r="AY596" s="14"/>
      <c r="AZ596" s="14"/>
      <c r="BA596" s="14"/>
      <c r="BB596" s="14"/>
      <c r="BC596" s="14"/>
      <c r="BD596" s="14"/>
      <c r="BE596" s="14"/>
      <c r="BF596" s="14"/>
      <c r="BG596" s="14"/>
      <c r="BH596" s="14"/>
    </row>
    <row r="597" spans="1:60" s="13" customFormat="1" x14ac:dyDescent="0.25">
      <c r="A597" s="14"/>
      <c r="B597" s="14"/>
      <c r="C597" s="14"/>
      <c r="D597" s="14"/>
      <c r="E597" s="14"/>
      <c r="F597" s="14"/>
      <c r="G597" s="84"/>
      <c r="H597" s="14"/>
      <c r="I597" s="14"/>
      <c r="J597" s="14"/>
      <c r="K597" s="14"/>
      <c r="L597" s="14"/>
      <c r="M597" s="84"/>
      <c r="N597" s="14"/>
      <c r="O597" s="14"/>
      <c r="P597" s="14"/>
      <c r="Q597" s="14"/>
      <c r="R597" s="14"/>
      <c r="S597" s="84"/>
      <c r="T597" s="14"/>
      <c r="U597" s="14"/>
      <c r="V597" s="14"/>
      <c r="W597" s="14"/>
      <c r="X597" s="14"/>
      <c r="Y597" s="84"/>
      <c r="Z597" s="14"/>
      <c r="AA597" s="14"/>
      <c r="AB597" s="14"/>
      <c r="AC597" s="14"/>
      <c r="AD597" s="14"/>
      <c r="AE597" s="84"/>
      <c r="AF597" s="14"/>
      <c r="AG597" s="14"/>
      <c r="AH597" s="14"/>
      <c r="AI597" s="14"/>
      <c r="AJ597" s="14"/>
      <c r="AK597" s="84"/>
      <c r="AL597" s="14"/>
      <c r="AM597" s="14"/>
      <c r="AN597" s="14"/>
      <c r="AO597" s="14"/>
      <c r="AP597" s="14"/>
      <c r="AQ597" s="84"/>
      <c r="AR597" s="14"/>
      <c r="AS597" s="14"/>
      <c r="AT597" s="14"/>
      <c r="AU597" s="14"/>
      <c r="AV597" s="14"/>
      <c r="AW597" s="14"/>
      <c r="AX597" s="14"/>
      <c r="AY597" s="14"/>
      <c r="AZ597" s="14"/>
      <c r="BA597" s="14"/>
      <c r="BB597" s="14"/>
      <c r="BC597" s="14"/>
      <c r="BD597" s="14"/>
      <c r="BE597" s="14"/>
      <c r="BF597" s="14"/>
      <c r="BG597" s="14"/>
      <c r="BH597" s="14"/>
    </row>
    <row r="598" spans="1:60" s="13" customFormat="1" x14ac:dyDescent="0.25">
      <c r="A598" s="14"/>
      <c r="B598" s="14"/>
      <c r="C598" s="14"/>
      <c r="D598" s="14"/>
      <c r="E598" s="14"/>
      <c r="F598" s="14"/>
      <c r="G598" s="84"/>
      <c r="H598" s="14"/>
      <c r="I598" s="14"/>
      <c r="J598" s="14"/>
      <c r="K598" s="14"/>
      <c r="L598" s="14"/>
      <c r="M598" s="84"/>
      <c r="N598" s="14"/>
      <c r="O598" s="14"/>
      <c r="P598" s="14"/>
      <c r="Q598" s="14"/>
      <c r="R598" s="14"/>
      <c r="S598" s="84"/>
      <c r="T598" s="14"/>
      <c r="U598" s="14"/>
      <c r="V598" s="14"/>
      <c r="W598" s="14"/>
      <c r="X598" s="14"/>
      <c r="Y598" s="84"/>
      <c r="Z598" s="14"/>
      <c r="AA598" s="14"/>
      <c r="AB598" s="14"/>
      <c r="AC598" s="14"/>
      <c r="AD598" s="14"/>
      <c r="AE598" s="84"/>
      <c r="AF598" s="14"/>
      <c r="AG598" s="14"/>
      <c r="AH598" s="14"/>
      <c r="AI598" s="14"/>
      <c r="AJ598" s="14"/>
      <c r="AK598" s="84"/>
      <c r="AL598" s="14"/>
      <c r="AM598" s="14"/>
      <c r="AN598" s="14"/>
      <c r="AO598" s="14"/>
      <c r="AP598" s="14"/>
      <c r="AQ598" s="84"/>
      <c r="AR598" s="14"/>
      <c r="AS598" s="14"/>
      <c r="AT598" s="14"/>
      <c r="AU598" s="14"/>
      <c r="AV598" s="14"/>
      <c r="AW598" s="14"/>
      <c r="AX598" s="14"/>
      <c r="AY598" s="14"/>
      <c r="AZ598" s="14"/>
      <c r="BA598" s="14"/>
      <c r="BB598" s="14"/>
      <c r="BC598" s="14"/>
      <c r="BD598" s="14"/>
      <c r="BE598" s="14"/>
      <c r="BF598" s="14"/>
      <c r="BG598" s="14"/>
      <c r="BH598" s="14"/>
    </row>
    <row r="599" spans="1:60" s="13" customFormat="1" x14ac:dyDescent="0.25">
      <c r="A599" s="14"/>
      <c r="B599" s="14"/>
      <c r="C599" s="14"/>
      <c r="D599" s="14"/>
      <c r="E599" s="14"/>
      <c r="F599" s="14"/>
      <c r="G599" s="84"/>
      <c r="H599" s="14"/>
      <c r="I599" s="14"/>
      <c r="J599" s="14"/>
      <c r="K599" s="14"/>
      <c r="L599" s="14"/>
      <c r="M599" s="84"/>
      <c r="N599" s="14"/>
      <c r="O599" s="14"/>
      <c r="P599" s="14"/>
      <c r="Q599" s="14"/>
      <c r="R599" s="14"/>
      <c r="S599" s="84"/>
      <c r="T599" s="14"/>
      <c r="U599" s="14"/>
      <c r="V599" s="14"/>
      <c r="W599" s="14"/>
      <c r="X599" s="14"/>
      <c r="Y599" s="84"/>
      <c r="Z599" s="14"/>
      <c r="AA599" s="14"/>
      <c r="AB599" s="14"/>
      <c r="AC599" s="14"/>
      <c r="AD599" s="14"/>
      <c r="AE599" s="84"/>
      <c r="AF599" s="14"/>
      <c r="AG599" s="14"/>
      <c r="AH599" s="14"/>
      <c r="AI599" s="14"/>
      <c r="AJ599" s="14"/>
      <c r="AK599" s="84"/>
      <c r="AL599" s="14"/>
      <c r="AM599" s="14"/>
      <c r="AN599" s="14"/>
      <c r="AO599" s="14"/>
      <c r="AP599" s="14"/>
      <c r="AQ599" s="84"/>
      <c r="AR599" s="14"/>
      <c r="AS599" s="14"/>
      <c r="AT599" s="14"/>
      <c r="AU599" s="14"/>
      <c r="AV599" s="14"/>
      <c r="AW599" s="14"/>
      <c r="AX599" s="14"/>
      <c r="AY599" s="14"/>
      <c r="AZ599" s="14"/>
      <c r="BA599" s="14"/>
      <c r="BB599" s="14"/>
      <c r="BC599" s="14"/>
      <c r="BD599" s="14"/>
      <c r="BE599" s="14"/>
      <c r="BF599" s="14"/>
      <c r="BG599" s="14"/>
      <c r="BH599" s="14"/>
    </row>
    <row r="600" spans="1:60" s="13" customFormat="1" x14ac:dyDescent="0.25">
      <c r="A600" s="14"/>
      <c r="B600" s="14"/>
      <c r="C600" s="14"/>
      <c r="D600" s="14"/>
      <c r="E600" s="14"/>
      <c r="F600" s="14"/>
      <c r="G600" s="84"/>
      <c r="H600" s="14"/>
      <c r="I600" s="14"/>
      <c r="J600" s="14"/>
      <c r="K600" s="14"/>
      <c r="L600" s="14"/>
      <c r="M600" s="84"/>
      <c r="N600" s="14"/>
      <c r="O600" s="14"/>
      <c r="P600" s="14"/>
      <c r="Q600" s="14"/>
      <c r="R600" s="14"/>
      <c r="S600" s="84"/>
      <c r="T600" s="14"/>
      <c r="U600" s="14"/>
      <c r="V600" s="14"/>
      <c r="W600" s="14"/>
      <c r="X600" s="14"/>
      <c r="Y600" s="84"/>
      <c r="Z600" s="14"/>
      <c r="AA600" s="14"/>
      <c r="AB600" s="14"/>
      <c r="AC600" s="14"/>
      <c r="AD600" s="14"/>
      <c r="AE600" s="84"/>
      <c r="AF600" s="14"/>
      <c r="AG600" s="14"/>
      <c r="AH600" s="14"/>
      <c r="AI600" s="14"/>
      <c r="AJ600" s="14"/>
      <c r="AK600" s="84"/>
      <c r="AL600" s="14"/>
      <c r="AM600" s="14"/>
      <c r="AN600" s="14"/>
      <c r="AO600" s="14"/>
      <c r="AP600" s="14"/>
      <c r="AQ600" s="84"/>
      <c r="AR600" s="14"/>
      <c r="AS600" s="14"/>
      <c r="AT600" s="14"/>
      <c r="AU600" s="14"/>
      <c r="AV600" s="14"/>
      <c r="AW600" s="14"/>
      <c r="AX600" s="14"/>
      <c r="AY600" s="14"/>
      <c r="AZ600" s="14"/>
      <c r="BA600" s="14"/>
      <c r="BB600" s="14"/>
      <c r="BC600" s="14"/>
      <c r="BD600" s="14"/>
      <c r="BE600" s="14"/>
      <c r="BF600" s="14"/>
      <c r="BG600" s="14"/>
      <c r="BH600" s="14"/>
    </row>
    <row r="601" spans="1:60" s="13" customFormat="1" x14ac:dyDescent="0.25">
      <c r="A601" s="14"/>
      <c r="B601" s="14"/>
      <c r="C601" s="14"/>
      <c r="D601" s="14"/>
      <c r="E601" s="14"/>
      <c r="F601" s="14"/>
      <c r="G601" s="84"/>
      <c r="H601" s="14"/>
      <c r="I601" s="14"/>
      <c r="J601" s="14"/>
      <c r="K601" s="14"/>
      <c r="L601" s="14"/>
      <c r="M601" s="84"/>
      <c r="N601" s="14"/>
      <c r="O601" s="14"/>
      <c r="P601" s="14"/>
      <c r="Q601" s="14"/>
      <c r="R601" s="14"/>
      <c r="S601" s="84"/>
      <c r="T601" s="14"/>
      <c r="U601" s="14"/>
      <c r="V601" s="14"/>
      <c r="W601" s="14"/>
      <c r="X601" s="14"/>
      <c r="Y601" s="84"/>
      <c r="Z601" s="14"/>
      <c r="AA601" s="14"/>
      <c r="AB601" s="14"/>
      <c r="AC601" s="14"/>
      <c r="AD601" s="14"/>
      <c r="AE601" s="84"/>
      <c r="AF601" s="14"/>
      <c r="AG601" s="14"/>
      <c r="AH601" s="14"/>
      <c r="AI601" s="14"/>
      <c r="AJ601" s="14"/>
      <c r="AK601" s="84"/>
      <c r="AL601" s="14"/>
      <c r="AM601" s="14"/>
      <c r="AN601" s="14"/>
      <c r="AO601" s="14"/>
      <c r="AP601" s="14"/>
      <c r="AQ601" s="84"/>
      <c r="AR601" s="14"/>
      <c r="AS601" s="14"/>
      <c r="AT601" s="14"/>
      <c r="AU601" s="14"/>
      <c r="AV601" s="14"/>
      <c r="AW601" s="14"/>
      <c r="AX601" s="14"/>
      <c r="AY601" s="14"/>
      <c r="AZ601" s="14"/>
      <c r="BA601" s="14"/>
      <c r="BB601" s="14"/>
      <c r="BC601" s="14"/>
      <c r="BD601" s="14"/>
      <c r="BE601" s="14"/>
      <c r="BF601" s="14"/>
      <c r="BG601" s="14"/>
      <c r="BH601" s="14"/>
    </row>
    <row r="602" spans="1:60" s="13" customFormat="1" x14ac:dyDescent="0.25">
      <c r="A602" s="14"/>
      <c r="B602" s="14"/>
      <c r="C602" s="14"/>
      <c r="D602" s="14"/>
      <c r="E602" s="14"/>
      <c r="F602" s="14"/>
      <c r="G602" s="84"/>
      <c r="H602" s="14"/>
      <c r="I602" s="14"/>
      <c r="J602" s="14"/>
      <c r="K602" s="14"/>
      <c r="L602" s="14"/>
      <c r="M602" s="84"/>
      <c r="N602" s="14"/>
      <c r="O602" s="14"/>
      <c r="P602" s="14"/>
      <c r="Q602" s="14"/>
      <c r="R602" s="14"/>
      <c r="S602" s="84"/>
      <c r="T602" s="14"/>
      <c r="U602" s="14"/>
      <c r="V602" s="14"/>
      <c r="W602" s="14"/>
      <c r="X602" s="14"/>
      <c r="Y602" s="84"/>
      <c r="Z602" s="14"/>
      <c r="AA602" s="14"/>
      <c r="AB602" s="14"/>
      <c r="AC602" s="14"/>
      <c r="AD602" s="14"/>
      <c r="AE602" s="84"/>
      <c r="AF602" s="14"/>
      <c r="AG602" s="14"/>
      <c r="AH602" s="14"/>
      <c r="AI602" s="14"/>
      <c r="AJ602" s="14"/>
      <c r="AK602" s="84"/>
      <c r="AL602" s="14"/>
      <c r="AM602" s="14"/>
      <c r="AN602" s="14"/>
      <c r="AO602" s="14"/>
      <c r="AP602" s="14"/>
      <c r="AQ602" s="84"/>
      <c r="AR602" s="14"/>
      <c r="AS602" s="14"/>
      <c r="AT602" s="14"/>
      <c r="AU602" s="14"/>
      <c r="AV602" s="14"/>
      <c r="AW602" s="14"/>
      <c r="AX602" s="14"/>
      <c r="AY602" s="14"/>
      <c r="AZ602" s="14"/>
      <c r="BA602" s="14"/>
      <c r="BB602" s="14"/>
      <c r="BC602" s="14"/>
      <c r="BD602" s="14"/>
      <c r="BE602" s="14"/>
      <c r="BF602" s="14"/>
      <c r="BG602" s="14"/>
      <c r="BH602" s="14"/>
    </row>
    <row r="603" spans="1:60" s="13" customFormat="1" x14ac:dyDescent="0.25">
      <c r="A603" s="14"/>
      <c r="B603" s="14"/>
      <c r="C603" s="14"/>
      <c r="D603" s="14"/>
      <c r="E603" s="14"/>
      <c r="F603" s="14"/>
      <c r="G603" s="84"/>
      <c r="H603" s="14"/>
      <c r="I603" s="14"/>
      <c r="J603" s="14"/>
      <c r="K603" s="14"/>
      <c r="L603" s="14"/>
      <c r="M603" s="84"/>
      <c r="N603" s="14"/>
      <c r="O603" s="14"/>
      <c r="P603" s="14"/>
      <c r="Q603" s="14"/>
      <c r="R603" s="14"/>
      <c r="S603" s="84"/>
      <c r="T603" s="14"/>
      <c r="U603" s="14"/>
      <c r="V603" s="14"/>
      <c r="W603" s="14"/>
      <c r="X603" s="14"/>
      <c r="Y603" s="84"/>
      <c r="Z603" s="14"/>
      <c r="AA603" s="14"/>
      <c r="AB603" s="14"/>
      <c r="AC603" s="14"/>
      <c r="AD603" s="14"/>
      <c r="AE603" s="84"/>
      <c r="AF603" s="14"/>
      <c r="AG603" s="14"/>
      <c r="AH603" s="14"/>
      <c r="AI603" s="14"/>
      <c r="AJ603" s="14"/>
      <c r="AK603" s="84"/>
      <c r="AL603" s="14"/>
      <c r="AM603" s="14"/>
      <c r="AN603" s="14"/>
      <c r="AO603" s="14"/>
      <c r="AP603" s="14"/>
      <c r="AQ603" s="84"/>
      <c r="AR603" s="14"/>
      <c r="AS603" s="14"/>
      <c r="AT603" s="14"/>
      <c r="AU603" s="14"/>
      <c r="AV603" s="14"/>
      <c r="AW603" s="14"/>
      <c r="AX603" s="14"/>
      <c r="AY603" s="14"/>
      <c r="AZ603" s="14"/>
      <c r="BA603" s="14"/>
      <c r="BB603" s="14"/>
      <c r="BC603" s="14"/>
      <c r="BD603" s="14"/>
      <c r="BE603" s="14"/>
      <c r="BF603" s="14"/>
      <c r="BG603" s="14"/>
      <c r="BH603" s="14"/>
    </row>
    <row r="604" spans="1:60" s="13" customFormat="1" x14ac:dyDescent="0.25">
      <c r="A604" s="14"/>
      <c r="B604" s="14"/>
      <c r="C604" s="14"/>
      <c r="D604" s="14"/>
      <c r="E604" s="14"/>
      <c r="F604" s="14"/>
      <c r="G604" s="84"/>
      <c r="H604" s="14"/>
      <c r="I604" s="14"/>
      <c r="J604" s="14"/>
      <c r="K604" s="14"/>
      <c r="L604" s="14"/>
      <c r="M604" s="84"/>
      <c r="N604" s="14"/>
      <c r="O604" s="14"/>
      <c r="P604" s="14"/>
      <c r="Q604" s="14"/>
      <c r="R604" s="14"/>
      <c r="S604" s="84"/>
      <c r="T604" s="14"/>
      <c r="U604" s="14"/>
      <c r="V604" s="14"/>
      <c r="W604" s="14"/>
      <c r="X604" s="14"/>
      <c r="Y604" s="84"/>
      <c r="Z604" s="14"/>
      <c r="AA604" s="14"/>
      <c r="AB604" s="14"/>
      <c r="AC604" s="14"/>
      <c r="AD604" s="14"/>
      <c r="AE604" s="84"/>
      <c r="AF604" s="14"/>
      <c r="AG604" s="14"/>
      <c r="AH604" s="14"/>
      <c r="AI604" s="14"/>
      <c r="AJ604" s="14"/>
      <c r="AK604" s="84"/>
      <c r="AL604" s="14"/>
      <c r="AM604" s="14"/>
      <c r="AN604" s="14"/>
      <c r="AO604" s="14"/>
      <c r="AP604" s="14"/>
      <c r="AQ604" s="84"/>
      <c r="AR604" s="14"/>
      <c r="AS604" s="14"/>
      <c r="AT604" s="14"/>
      <c r="AU604" s="14"/>
      <c r="AV604" s="14"/>
      <c r="AW604" s="14"/>
      <c r="AX604" s="14"/>
      <c r="AY604" s="14"/>
      <c r="AZ604" s="14"/>
      <c r="BA604" s="14"/>
      <c r="BB604" s="14"/>
      <c r="BC604" s="14"/>
      <c r="BD604" s="14"/>
      <c r="BE604" s="14"/>
      <c r="BF604" s="14"/>
      <c r="BG604" s="14"/>
      <c r="BH604" s="14"/>
    </row>
    <row r="605" spans="1:60" s="13" customFormat="1" x14ac:dyDescent="0.25">
      <c r="A605" s="14"/>
      <c r="B605" s="14"/>
      <c r="C605" s="14"/>
      <c r="D605" s="14"/>
      <c r="E605" s="14"/>
      <c r="F605" s="14"/>
      <c r="G605" s="84"/>
      <c r="H605" s="14"/>
      <c r="I605" s="14"/>
      <c r="J605" s="14"/>
      <c r="K605" s="14"/>
      <c r="L605" s="14"/>
      <c r="M605" s="84"/>
      <c r="N605" s="14"/>
      <c r="O605" s="14"/>
      <c r="P605" s="14"/>
      <c r="Q605" s="14"/>
      <c r="R605" s="14"/>
      <c r="S605" s="84"/>
      <c r="T605" s="14"/>
      <c r="U605" s="14"/>
      <c r="V605" s="14"/>
      <c r="W605" s="14"/>
      <c r="X605" s="14"/>
      <c r="Y605" s="84"/>
      <c r="Z605" s="14"/>
      <c r="AA605" s="14"/>
      <c r="AB605" s="14"/>
      <c r="AC605" s="14"/>
      <c r="AD605" s="14"/>
      <c r="AE605" s="84"/>
      <c r="AF605" s="14"/>
      <c r="AG605" s="14"/>
      <c r="AH605" s="14"/>
      <c r="AI605" s="14"/>
      <c r="AJ605" s="14"/>
      <c r="AK605" s="84"/>
      <c r="AL605" s="14"/>
      <c r="AM605" s="14"/>
      <c r="AN605" s="14"/>
      <c r="AO605" s="14"/>
      <c r="AP605" s="14"/>
      <c r="AQ605" s="84"/>
      <c r="AR605" s="14"/>
      <c r="AS605" s="14"/>
      <c r="AT605" s="14"/>
      <c r="AU605" s="14"/>
      <c r="AV605" s="14"/>
      <c r="AW605" s="14"/>
      <c r="AX605" s="14"/>
      <c r="AY605" s="14"/>
      <c r="AZ605" s="14"/>
      <c r="BA605" s="14"/>
      <c r="BB605" s="14"/>
      <c r="BC605" s="14"/>
      <c r="BD605" s="14"/>
      <c r="BE605" s="14"/>
      <c r="BF605" s="14"/>
      <c r="BG605" s="14"/>
      <c r="BH605" s="14"/>
    </row>
    <row r="606" spans="1:60" s="13" customFormat="1" x14ac:dyDescent="0.25">
      <c r="A606" s="14"/>
      <c r="B606" s="14"/>
      <c r="C606" s="14"/>
      <c r="D606" s="14"/>
      <c r="E606" s="14"/>
      <c r="F606" s="14"/>
      <c r="G606" s="84"/>
      <c r="H606" s="14"/>
      <c r="I606" s="14"/>
      <c r="J606" s="14"/>
      <c r="K606" s="14"/>
      <c r="L606" s="14"/>
      <c r="M606" s="84"/>
      <c r="N606" s="14"/>
      <c r="O606" s="14"/>
      <c r="P606" s="14"/>
      <c r="Q606" s="14"/>
      <c r="R606" s="14"/>
      <c r="S606" s="84"/>
      <c r="T606" s="14"/>
      <c r="U606" s="14"/>
      <c r="V606" s="14"/>
      <c r="W606" s="14"/>
      <c r="X606" s="14"/>
      <c r="Y606" s="84"/>
      <c r="Z606" s="14"/>
      <c r="AA606" s="14"/>
      <c r="AB606" s="14"/>
      <c r="AC606" s="14"/>
      <c r="AD606" s="14"/>
      <c r="AE606" s="84"/>
      <c r="AF606" s="14"/>
      <c r="AG606" s="14"/>
      <c r="AH606" s="14"/>
      <c r="AI606" s="14"/>
      <c r="AJ606" s="14"/>
      <c r="AK606" s="84"/>
      <c r="AL606" s="14"/>
      <c r="AM606" s="14"/>
      <c r="AN606" s="14"/>
      <c r="AO606" s="14"/>
      <c r="AP606" s="14"/>
      <c r="AQ606" s="84"/>
      <c r="AR606" s="14"/>
      <c r="AS606" s="14"/>
      <c r="AT606" s="14"/>
      <c r="AU606" s="14"/>
      <c r="AV606" s="14"/>
      <c r="AW606" s="14"/>
      <c r="AX606" s="14"/>
      <c r="AY606" s="14"/>
      <c r="AZ606" s="14"/>
      <c r="BA606" s="14"/>
      <c r="BB606" s="14"/>
      <c r="BC606" s="14"/>
      <c r="BD606" s="14"/>
      <c r="BE606" s="14"/>
      <c r="BF606" s="14"/>
      <c r="BG606" s="14"/>
      <c r="BH606" s="14"/>
    </row>
    <row r="607" spans="1:60" s="13" customFormat="1" x14ac:dyDescent="0.25">
      <c r="A607" s="14"/>
      <c r="B607" s="14"/>
      <c r="C607" s="14"/>
      <c r="D607" s="14"/>
      <c r="E607" s="14"/>
      <c r="F607" s="14"/>
      <c r="G607" s="84"/>
      <c r="H607" s="14"/>
      <c r="I607" s="14"/>
      <c r="J607" s="14"/>
      <c r="K607" s="14"/>
      <c r="L607" s="14"/>
      <c r="M607" s="84"/>
      <c r="N607" s="14"/>
      <c r="O607" s="14"/>
      <c r="P607" s="14"/>
      <c r="Q607" s="14"/>
      <c r="R607" s="14"/>
      <c r="S607" s="84"/>
      <c r="T607" s="14"/>
      <c r="U607" s="14"/>
      <c r="V607" s="14"/>
      <c r="W607" s="14"/>
      <c r="X607" s="14"/>
      <c r="Y607" s="84"/>
      <c r="Z607" s="14"/>
      <c r="AA607" s="14"/>
      <c r="AB607" s="14"/>
      <c r="AC607" s="14"/>
      <c r="AD607" s="14"/>
      <c r="AE607" s="84"/>
      <c r="AF607" s="14"/>
      <c r="AG607" s="14"/>
      <c r="AH607" s="14"/>
      <c r="AI607" s="14"/>
      <c r="AJ607" s="14"/>
      <c r="AK607" s="84"/>
      <c r="AL607" s="14"/>
      <c r="AM607" s="14"/>
      <c r="AN607" s="14"/>
      <c r="AO607" s="14"/>
      <c r="AP607" s="14"/>
      <c r="AQ607" s="84"/>
      <c r="AR607" s="14"/>
      <c r="AS607" s="14"/>
      <c r="AT607" s="14"/>
      <c r="AU607" s="14"/>
      <c r="AV607" s="14"/>
      <c r="AW607" s="14"/>
      <c r="AX607" s="14"/>
      <c r="AY607" s="14"/>
      <c r="AZ607" s="14"/>
      <c r="BA607" s="14"/>
      <c r="BB607" s="14"/>
      <c r="BC607" s="14"/>
      <c r="BD607" s="14"/>
      <c r="BE607" s="14"/>
      <c r="BF607" s="14"/>
      <c r="BG607" s="14"/>
      <c r="BH607" s="14"/>
    </row>
    <row r="608" spans="1:60" s="13" customFormat="1" x14ac:dyDescent="0.25">
      <c r="A608" s="14"/>
      <c r="B608" s="14"/>
      <c r="C608" s="14"/>
      <c r="D608" s="14"/>
      <c r="E608" s="14"/>
      <c r="F608" s="14"/>
      <c r="G608" s="84"/>
      <c r="H608" s="14"/>
      <c r="I608" s="14"/>
      <c r="J608" s="14"/>
      <c r="K608" s="14"/>
      <c r="L608" s="14"/>
      <c r="M608" s="84"/>
      <c r="N608" s="14"/>
      <c r="O608" s="14"/>
      <c r="P608" s="14"/>
      <c r="Q608" s="14"/>
      <c r="R608" s="14"/>
      <c r="S608" s="84"/>
      <c r="T608" s="14"/>
      <c r="U608" s="14"/>
      <c r="V608" s="14"/>
      <c r="W608" s="14"/>
      <c r="X608" s="14"/>
      <c r="Y608" s="84"/>
      <c r="Z608" s="14"/>
      <c r="AA608" s="14"/>
      <c r="AB608" s="14"/>
      <c r="AC608" s="14"/>
      <c r="AD608" s="14"/>
      <c r="AE608" s="84"/>
      <c r="AF608" s="14"/>
      <c r="AG608" s="14"/>
      <c r="AH608" s="14"/>
      <c r="AI608" s="14"/>
      <c r="AJ608" s="14"/>
      <c r="AK608" s="84"/>
      <c r="AL608" s="14"/>
      <c r="AM608" s="14"/>
      <c r="AN608" s="14"/>
      <c r="AO608" s="14"/>
      <c r="AP608" s="14"/>
      <c r="AQ608" s="84"/>
      <c r="AR608" s="14"/>
      <c r="AS608" s="14"/>
      <c r="AT608" s="14"/>
      <c r="AU608" s="14"/>
      <c r="AV608" s="14"/>
      <c r="AW608" s="14"/>
      <c r="AX608" s="14"/>
      <c r="AY608" s="14"/>
      <c r="AZ608" s="14"/>
      <c r="BA608" s="14"/>
      <c r="BB608" s="14"/>
      <c r="BC608" s="14"/>
      <c r="BD608" s="14"/>
      <c r="BE608" s="14"/>
      <c r="BF608" s="14"/>
      <c r="BG608" s="14"/>
      <c r="BH608" s="14"/>
    </row>
    <row r="609" spans="1:60" s="13" customFormat="1" x14ac:dyDescent="0.25">
      <c r="A609" s="14"/>
      <c r="B609" s="14"/>
      <c r="C609" s="14"/>
      <c r="D609" s="14"/>
      <c r="E609" s="14"/>
      <c r="F609" s="14"/>
      <c r="G609" s="84"/>
      <c r="H609" s="14"/>
      <c r="I609" s="14"/>
      <c r="J609" s="14"/>
      <c r="K609" s="14"/>
      <c r="L609" s="14"/>
      <c r="M609" s="84"/>
      <c r="N609" s="14"/>
      <c r="O609" s="14"/>
      <c r="P609" s="14"/>
      <c r="Q609" s="14"/>
      <c r="R609" s="14"/>
      <c r="S609" s="84"/>
      <c r="T609" s="14"/>
      <c r="U609" s="14"/>
      <c r="V609" s="14"/>
      <c r="W609" s="14"/>
      <c r="X609" s="14"/>
      <c r="Y609" s="84"/>
      <c r="Z609" s="14"/>
      <c r="AA609" s="14"/>
      <c r="AB609" s="14"/>
      <c r="AC609" s="14"/>
      <c r="AD609" s="14"/>
      <c r="AE609" s="84"/>
      <c r="AF609" s="14"/>
      <c r="AG609" s="14"/>
      <c r="AH609" s="14"/>
      <c r="AI609" s="14"/>
      <c r="AJ609" s="14"/>
      <c r="AK609" s="84"/>
      <c r="AL609" s="14"/>
      <c r="AM609" s="14"/>
      <c r="AN609" s="14"/>
      <c r="AO609" s="14"/>
      <c r="AP609" s="14"/>
      <c r="AQ609" s="84"/>
      <c r="AR609" s="14"/>
      <c r="AS609" s="14"/>
      <c r="AT609" s="14"/>
      <c r="AU609" s="14"/>
      <c r="AV609" s="14"/>
      <c r="AW609" s="14"/>
      <c r="AX609" s="14"/>
      <c r="AY609" s="14"/>
      <c r="AZ609" s="14"/>
      <c r="BA609" s="14"/>
      <c r="BB609" s="14"/>
      <c r="BC609" s="14"/>
      <c r="BD609" s="14"/>
      <c r="BE609" s="14"/>
      <c r="BF609" s="14"/>
      <c r="BG609" s="14"/>
      <c r="BH609" s="14"/>
    </row>
    <row r="610" spans="1:60" s="13" customFormat="1" x14ac:dyDescent="0.25">
      <c r="A610" s="14"/>
      <c r="B610" s="14"/>
      <c r="C610" s="14"/>
      <c r="D610" s="14"/>
      <c r="E610" s="14"/>
      <c r="F610" s="14"/>
      <c r="G610" s="84"/>
      <c r="H610" s="14"/>
      <c r="I610" s="14"/>
      <c r="J610" s="14"/>
      <c r="K610" s="14"/>
      <c r="L610" s="14"/>
      <c r="M610" s="84"/>
      <c r="N610" s="14"/>
      <c r="O610" s="14"/>
      <c r="P610" s="14"/>
      <c r="Q610" s="14"/>
      <c r="R610" s="14"/>
      <c r="S610" s="84"/>
      <c r="T610" s="14"/>
      <c r="U610" s="14"/>
      <c r="V610" s="14"/>
      <c r="W610" s="14"/>
      <c r="X610" s="14"/>
      <c r="Y610" s="84"/>
      <c r="Z610" s="14"/>
      <c r="AA610" s="14"/>
      <c r="AB610" s="14"/>
      <c r="AC610" s="14"/>
      <c r="AD610" s="14"/>
      <c r="AE610" s="84"/>
      <c r="AF610" s="14"/>
      <c r="AG610" s="14"/>
      <c r="AH610" s="14"/>
      <c r="AI610" s="14"/>
      <c r="AJ610" s="14"/>
      <c r="AK610" s="84"/>
      <c r="AL610" s="14"/>
      <c r="AM610" s="14"/>
      <c r="AN610" s="14"/>
      <c r="AO610" s="14"/>
      <c r="AP610" s="14"/>
      <c r="AQ610" s="84"/>
      <c r="AR610" s="14"/>
      <c r="AS610" s="14"/>
      <c r="AT610" s="14"/>
      <c r="AU610" s="14"/>
      <c r="AV610" s="14"/>
      <c r="AW610" s="14"/>
      <c r="AX610" s="14"/>
      <c r="AY610" s="14"/>
      <c r="AZ610" s="14"/>
      <c r="BA610" s="14"/>
      <c r="BB610" s="14"/>
      <c r="BC610" s="14"/>
      <c r="BD610" s="14"/>
      <c r="BE610" s="14"/>
      <c r="BF610" s="14"/>
      <c r="BG610" s="14"/>
      <c r="BH610" s="14"/>
    </row>
    <row r="611" spans="1:60" s="13" customFormat="1" x14ac:dyDescent="0.25">
      <c r="A611" s="14"/>
      <c r="B611" s="14"/>
      <c r="C611" s="14"/>
      <c r="D611" s="14"/>
      <c r="E611" s="14"/>
      <c r="F611" s="14"/>
      <c r="G611" s="84"/>
      <c r="H611" s="14"/>
      <c r="I611" s="14"/>
      <c r="J611" s="14"/>
      <c r="K611" s="14"/>
      <c r="L611" s="14"/>
      <c r="M611" s="84"/>
      <c r="N611" s="14"/>
      <c r="O611" s="14"/>
      <c r="P611" s="14"/>
      <c r="Q611" s="14"/>
      <c r="R611" s="14"/>
      <c r="S611" s="84"/>
      <c r="T611" s="14"/>
      <c r="U611" s="14"/>
      <c r="V611" s="14"/>
      <c r="W611" s="14"/>
      <c r="X611" s="14"/>
      <c r="Y611" s="84"/>
      <c r="Z611" s="14"/>
      <c r="AA611" s="14"/>
      <c r="AB611" s="14"/>
      <c r="AC611" s="14"/>
      <c r="AD611" s="14"/>
      <c r="AE611" s="84"/>
      <c r="AF611" s="14"/>
      <c r="AG611" s="14"/>
      <c r="AH611" s="14"/>
      <c r="AI611" s="14"/>
      <c r="AJ611" s="14"/>
      <c r="AK611" s="84"/>
      <c r="AL611" s="14"/>
      <c r="AM611" s="14"/>
      <c r="AN611" s="14"/>
      <c r="AO611" s="14"/>
      <c r="AP611" s="14"/>
      <c r="AQ611" s="84"/>
      <c r="AR611" s="14"/>
      <c r="AS611" s="14"/>
      <c r="AT611" s="14"/>
      <c r="AU611" s="14"/>
      <c r="AV611" s="14"/>
      <c r="AW611" s="14"/>
      <c r="AX611" s="14"/>
      <c r="AY611" s="14"/>
      <c r="AZ611" s="14"/>
      <c r="BA611" s="14"/>
      <c r="BB611" s="14"/>
      <c r="BC611" s="14"/>
      <c r="BD611" s="14"/>
      <c r="BE611" s="14"/>
      <c r="BF611" s="14"/>
      <c r="BG611" s="14"/>
      <c r="BH611" s="14"/>
    </row>
    <row r="612" spans="1:60" s="13" customFormat="1" x14ac:dyDescent="0.25">
      <c r="A612" s="14"/>
      <c r="B612" s="14"/>
      <c r="C612" s="14"/>
      <c r="D612" s="14"/>
      <c r="E612" s="14"/>
      <c r="F612" s="14"/>
      <c r="G612" s="84"/>
      <c r="H612" s="14"/>
      <c r="I612" s="14"/>
      <c r="J612" s="14"/>
      <c r="K612" s="14"/>
      <c r="L612" s="14"/>
      <c r="M612" s="84"/>
      <c r="N612" s="14"/>
      <c r="O612" s="14"/>
      <c r="P612" s="14"/>
      <c r="Q612" s="14"/>
      <c r="R612" s="14"/>
      <c r="S612" s="84"/>
      <c r="T612" s="14"/>
      <c r="U612" s="14"/>
      <c r="V612" s="14"/>
      <c r="W612" s="14"/>
      <c r="X612" s="14"/>
      <c r="Y612" s="84"/>
      <c r="Z612" s="14"/>
      <c r="AA612" s="14"/>
      <c r="AB612" s="14"/>
      <c r="AC612" s="14"/>
      <c r="AD612" s="14"/>
      <c r="AE612" s="84"/>
      <c r="AF612" s="14"/>
      <c r="AG612" s="14"/>
      <c r="AH612" s="14"/>
      <c r="AI612" s="14"/>
      <c r="AJ612" s="14"/>
      <c r="AK612" s="84"/>
      <c r="AL612" s="14"/>
      <c r="AM612" s="14"/>
      <c r="AN612" s="14"/>
      <c r="AO612" s="14"/>
      <c r="AP612" s="14"/>
      <c r="AQ612" s="84"/>
      <c r="AR612" s="14"/>
      <c r="AS612" s="14"/>
      <c r="AT612" s="14"/>
      <c r="AU612" s="14"/>
      <c r="AV612" s="14"/>
      <c r="AW612" s="14"/>
      <c r="AX612" s="14"/>
      <c r="AY612" s="14"/>
      <c r="AZ612" s="14"/>
      <c r="BA612" s="14"/>
      <c r="BB612" s="14"/>
      <c r="BC612" s="14"/>
      <c r="BD612" s="14"/>
      <c r="BE612" s="14"/>
      <c r="BF612" s="14"/>
      <c r="BG612" s="14"/>
      <c r="BH612" s="14"/>
    </row>
    <row r="613" spans="1:60" s="13" customFormat="1" x14ac:dyDescent="0.25">
      <c r="A613" s="14"/>
      <c r="B613" s="14"/>
      <c r="C613" s="14"/>
      <c r="D613" s="14"/>
      <c r="E613" s="14"/>
      <c r="F613" s="14"/>
      <c r="G613" s="84"/>
      <c r="H613" s="14"/>
      <c r="I613" s="14"/>
      <c r="J613" s="14"/>
      <c r="K613" s="14"/>
      <c r="L613" s="14"/>
      <c r="M613" s="84"/>
      <c r="N613" s="14"/>
      <c r="O613" s="14"/>
      <c r="P613" s="14"/>
      <c r="Q613" s="14"/>
      <c r="R613" s="14"/>
      <c r="S613" s="84"/>
      <c r="T613" s="14"/>
      <c r="U613" s="14"/>
      <c r="V613" s="14"/>
      <c r="W613" s="14"/>
      <c r="X613" s="14"/>
      <c r="Y613" s="84"/>
      <c r="Z613" s="14"/>
      <c r="AA613" s="14"/>
      <c r="AB613" s="14"/>
      <c r="AC613" s="14"/>
      <c r="AD613" s="14"/>
      <c r="AE613" s="84"/>
      <c r="AF613" s="14"/>
      <c r="AG613" s="14"/>
      <c r="AH613" s="14"/>
      <c r="AI613" s="14"/>
      <c r="AJ613" s="14"/>
      <c r="AK613" s="84"/>
      <c r="AL613" s="14"/>
      <c r="AM613" s="14"/>
      <c r="AN613" s="14"/>
      <c r="AO613" s="14"/>
      <c r="AP613" s="14"/>
      <c r="AQ613" s="84"/>
      <c r="AR613" s="14"/>
      <c r="AS613" s="14"/>
      <c r="AT613" s="14"/>
      <c r="AU613" s="14"/>
      <c r="AV613" s="14"/>
      <c r="AW613" s="14"/>
      <c r="AX613" s="14"/>
      <c r="AY613" s="14"/>
      <c r="AZ613" s="14"/>
      <c r="BA613" s="14"/>
      <c r="BB613" s="14"/>
      <c r="BC613" s="14"/>
      <c r="BD613" s="14"/>
      <c r="BE613" s="14"/>
      <c r="BF613" s="14"/>
      <c r="BG613" s="14"/>
      <c r="BH613" s="14"/>
    </row>
    <row r="614" spans="1:60" s="13" customFormat="1" x14ac:dyDescent="0.25">
      <c r="A614" s="14"/>
      <c r="B614" s="14"/>
      <c r="C614" s="14"/>
      <c r="D614" s="14"/>
      <c r="E614" s="14"/>
      <c r="F614" s="14"/>
      <c r="G614" s="84"/>
      <c r="H614" s="14"/>
      <c r="I614" s="14"/>
      <c r="J614" s="14"/>
      <c r="K614" s="14"/>
      <c r="L614" s="14"/>
      <c r="M614" s="84"/>
      <c r="N614" s="14"/>
      <c r="O614" s="14"/>
      <c r="P614" s="14"/>
      <c r="Q614" s="14"/>
      <c r="R614" s="14"/>
      <c r="S614" s="84"/>
      <c r="T614" s="14"/>
      <c r="U614" s="14"/>
      <c r="V614" s="14"/>
      <c r="W614" s="14"/>
      <c r="X614" s="14"/>
      <c r="Y614" s="84"/>
      <c r="Z614" s="14"/>
      <c r="AA614" s="14"/>
      <c r="AB614" s="14"/>
      <c r="AC614" s="14"/>
      <c r="AD614" s="14"/>
      <c r="AE614" s="84"/>
      <c r="AF614" s="14"/>
      <c r="AG614" s="14"/>
      <c r="AH614" s="14"/>
      <c r="AI614" s="14"/>
      <c r="AJ614" s="14"/>
      <c r="AK614" s="84"/>
      <c r="AL614" s="14"/>
      <c r="AM614" s="14"/>
      <c r="AN614" s="14"/>
      <c r="AO614" s="14"/>
      <c r="AP614" s="14"/>
      <c r="AQ614" s="84"/>
      <c r="AR614" s="14"/>
      <c r="AS614" s="14"/>
      <c r="AT614" s="14"/>
      <c r="AU614" s="14"/>
      <c r="AV614" s="14"/>
      <c r="AW614" s="14"/>
      <c r="AX614" s="14"/>
      <c r="AY614" s="14"/>
      <c r="AZ614" s="14"/>
      <c r="BA614" s="14"/>
      <c r="BB614" s="14"/>
      <c r="BC614" s="14"/>
      <c r="BD614" s="14"/>
      <c r="BE614" s="14"/>
      <c r="BF614" s="14"/>
      <c r="BG614" s="14"/>
      <c r="BH614" s="14"/>
    </row>
    <row r="615" spans="1:60" s="13" customFormat="1" x14ac:dyDescent="0.25">
      <c r="A615" s="14"/>
      <c r="B615" s="14"/>
      <c r="C615" s="14"/>
      <c r="D615" s="14"/>
      <c r="E615" s="14"/>
      <c r="F615" s="14"/>
      <c r="G615" s="84"/>
      <c r="H615" s="14"/>
      <c r="I615" s="14"/>
      <c r="J615" s="14"/>
      <c r="K615" s="14"/>
      <c r="L615" s="14"/>
      <c r="M615" s="84"/>
      <c r="N615" s="14"/>
      <c r="O615" s="14"/>
      <c r="P615" s="14"/>
      <c r="Q615" s="14"/>
      <c r="R615" s="14"/>
      <c r="S615" s="84"/>
      <c r="T615" s="14"/>
      <c r="U615" s="14"/>
      <c r="V615" s="14"/>
      <c r="W615" s="14"/>
      <c r="X615" s="14"/>
      <c r="Y615" s="84"/>
      <c r="Z615" s="14"/>
      <c r="AA615" s="14"/>
      <c r="AB615" s="14"/>
      <c r="AC615" s="14"/>
      <c r="AD615" s="14"/>
      <c r="AE615" s="84"/>
      <c r="AF615" s="14"/>
      <c r="AG615" s="14"/>
      <c r="AH615" s="14"/>
      <c r="AI615" s="14"/>
      <c r="AJ615" s="14"/>
      <c r="AK615" s="84"/>
      <c r="AL615" s="14"/>
      <c r="AM615" s="14"/>
      <c r="AN615" s="14"/>
      <c r="AO615" s="14"/>
      <c r="AP615" s="14"/>
      <c r="AQ615" s="84"/>
      <c r="AR615" s="14"/>
      <c r="AS615" s="14"/>
      <c r="AT615" s="14"/>
      <c r="AU615" s="14"/>
      <c r="AV615" s="14"/>
      <c r="AW615" s="14"/>
      <c r="AX615" s="14"/>
      <c r="AY615" s="14"/>
      <c r="AZ615" s="14"/>
      <c r="BA615" s="14"/>
      <c r="BB615" s="14"/>
      <c r="BC615" s="14"/>
      <c r="BD615" s="14"/>
      <c r="BE615" s="14"/>
      <c r="BF615" s="14"/>
      <c r="BG615" s="14"/>
      <c r="BH615" s="14"/>
    </row>
    <row r="616" spans="1:60" s="13" customFormat="1" x14ac:dyDescent="0.25">
      <c r="A616" s="14"/>
      <c r="B616" s="14"/>
      <c r="C616" s="14"/>
      <c r="D616" s="14"/>
      <c r="E616" s="14"/>
      <c r="F616" s="14"/>
      <c r="G616" s="84"/>
      <c r="H616" s="14"/>
      <c r="I616" s="14"/>
      <c r="J616" s="14"/>
      <c r="K616" s="14"/>
      <c r="L616" s="14"/>
      <c r="M616" s="84"/>
      <c r="N616" s="14"/>
      <c r="O616" s="14"/>
      <c r="P616" s="14"/>
      <c r="Q616" s="14"/>
      <c r="R616" s="14"/>
      <c r="S616" s="84"/>
      <c r="T616" s="14"/>
      <c r="U616" s="14"/>
      <c r="V616" s="14"/>
      <c r="W616" s="14"/>
      <c r="X616" s="14"/>
      <c r="Y616" s="84"/>
      <c r="Z616" s="14"/>
      <c r="AA616" s="14"/>
      <c r="AB616" s="14"/>
      <c r="AC616" s="14"/>
      <c r="AD616" s="14"/>
      <c r="AE616" s="84"/>
      <c r="AF616" s="14"/>
      <c r="AG616" s="14"/>
      <c r="AH616" s="14"/>
      <c r="AI616" s="14"/>
      <c r="AJ616" s="14"/>
      <c r="AK616" s="84"/>
      <c r="AL616" s="14"/>
      <c r="AM616" s="14"/>
      <c r="AN616" s="14"/>
      <c r="AO616" s="14"/>
      <c r="AP616" s="14"/>
      <c r="AQ616" s="84"/>
      <c r="AR616" s="14"/>
      <c r="AS616" s="14"/>
      <c r="AT616" s="14"/>
      <c r="AU616" s="14"/>
      <c r="AV616" s="14"/>
      <c r="AW616" s="14"/>
      <c r="AX616" s="14"/>
      <c r="AY616" s="14"/>
      <c r="AZ616" s="14"/>
      <c r="BA616" s="14"/>
      <c r="BB616" s="14"/>
      <c r="BC616" s="14"/>
      <c r="BD616" s="14"/>
      <c r="BE616" s="14"/>
      <c r="BF616" s="14"/>
      <c r="BG616" s="14"/>
      <c r="BH616" s="14"/>
    </row>
    <row r="617" spans="1:60" s="13" customFormat="1" x14ac:dyDescent="0.25">
      <c r="A617" s="14"/>
      <c r="B617" s="14"/>
      <c r="C617" s="14"/>
      <c r="D617" s="14"/>
      <c r="E617" s="14"/>
      <c r="F617" s="14"/>
      <c r="G617" s="84"/>
      <c r="H617" s="14"/>
      <c r="I617" s="14"/>
      <c r="J617" s="14"/>
      <c r="K617" s="14"/>
      <c r="L617" s="14"/>
      <c r="M617" s="84"/>
      <c r="N617" s="14"/>
      <c r="O617" s="14"/>
      <c r="P617" s="14"/>
      <c r="Q617" s="14"/>
      <c r="R617" s="14"/>
      <c r="S617" s="84"/>
      <c r="T617" s="14"/>
      <c r="U617" s="14"/>
      <c r="V617" s="14"/>
      <c r="W617" s="14"/>
      <c r="X617" s="14"/>
      <c r="Y617" s="84"/>
      <c r="Z617" s="14"/>
      <c r="AA617" s="14"/>
      <c r="AB617" s="14"/>
      <c r="AC617" s="14"/>
      <c r="AD617" s="14"/>
      <c r="AE617" s="84"/>
      <c r="AF617" s="14"/>
      <c r="AG617" s="14"/>
      <c r="AH617" s="14"/>
      <c r="AI617" s="14"/>
      <c r="AJ617" s="14"/>
      <c r="AK617" s="84"/>
      <c r="AL617" s="14"/>
      <c r="AM617" s="14"/>
      <c r="AN617" s="14"/>
      <c r="AO617" s="14"/>
      <c r="AP617" s="14"/>
      <c r="AQ617" s="84"/>
      <c r="AR617" s="14"/>
      <c r="AS617" s="14"/>
      <c r="AT617" s="14"/>
      <c r="AU617" s="14"/>
      <c r="AV617" s="14"/>
      <c r="AW617" s="14"/>
      <c r="AX617" s="14"/>
      <c r="AY617" s="14"/>
      <c r="AZ617" s="14"/>
      <c r="BA617" s="14"/>
      <c r="BB617" s="14"/>
      <c r="BC617" s="14"/>
      <c r="BD617" s="14"/>
      <c r="BE617" s="14"/>
      <c r="BF617" s="14"/>
      <c r="BG617" s="14"/>
      <c r="BH617" s="14"/>
    </row>
    <row r="618" spans="1:60" s="13" customFormat="1" x14ac:dyDescent="0.25">
      <c r="A618" s="14"/>
      <c r="B618" s="14"/>
      <c r="C618" s="14"/>
      <c r="D618" s="14"/>
      <c r="E618" s="14"/>
      <c r="F618" s="14"/>
      <c r="G618" s="84"/>
      <c r="H618" s="14"/>
      <c r="I618" s="14"/>
      <c r="J618" s="14"/>
      <c r="K618" s="14"/>
      <c r="L618" s="14"/>
      <c r="M618" s="84"/>
      <c r="N618" s="14"/>
      <c r="O618" s="14"/>
      <c r="P618" s="14"/>
      <c r="Q618" s="14"/>
      <c r="R618" s="14"/>
      <c r="S618" s="84"/>
      <c r="T618" s="14"/>
      <c r="U618" s="14"/>
      <c r="V618" s="14"/>
      <c r="W618" s="14"/>
      <c r="X618" s="14"/>
      <c r="Y618" s="84"/>
      <c r="Z618" s="14"/>
      <c r="AA618" s="14"/>
      <c r="AB618" s="14"/>
      <c r="AC618" s="14"/>
      <c r="AD618" s="14"/>
      <c r="AE618" s="84"/>
      <c r="AF618" s="14"/>
      <c r="AG618" s="14"/>
      <c r="AH618" s="14"/>
      <c r="AI618" s="14"/>
      <c r="AJ618" s="14"/>
      <c r="AK618" s="84"/>
      <c r="AL618" s="14"/>
      <c r="AM618" s="14"/>
      <c r="AN618" s="14"/>
      <c r="AO618" s="14"/>
      <c r="AP618" s="14"/>
      <c r="AQ618" s="84"/>
      <c r="AR618" s="14"/>
      <c r="AS618" s="14"/>
      <c r="AT618" s="14"/>
      <c r="AU618" s="14"/>
      <c r="AV618" s="14"/>
      <c r="AW618" s="14"/>
      <c r="AX618" s="14"/>
      <c r="AY618" s="14"/>
      <c r="AZ618" s="14"/>
      <c r="BA618" s="14"/>
      <c r="BB618" s="14"/>
      <c r="BC618" s="14"/>
      <c r="BD618" s="14"/>
      <c r="BE618" s="14"/>
      <c r="BF618" s="14"/>
      <c r="BG618" s="14"/>
      <c r="BH618" s="14"/>
    </row>
    <row r="619" spans="1:60" s="13" customFormat="1" x14ac:dyDescent="0.25">
      <c r="A619" s="14"/>
      <c r="B619" s="14"/>
      <c r="C619" s="14"/>
      <c r="D619" s="14"/>
      <c r="E619" s="14"/>
      <c r="F619" s="14"/>
      <c r="G619" s="84"/>
      <c r="H619" s="14"/>
      <c r="I619" s="14"/>
      <c r="J619" s="14"/>
      <c r="K619" s="14"/>
      <c r="L619" s="14"/>
      <c r="M619" s="84"/>
      <c r="N619" s="14"/>
      <c r="O619" s="14"/>
      <c r="P619" s="14"/>
      <c r="Q619" s="14"/>
      <c r="R619" s="14"/>
      <c r="S619" s="84"/>
      <c r="T619" s="14"/>
      <c r="U619" s="14"/>
      <c r="V619" s="14"/>
      <c r="W619" s="14"/>
      <c r="X619" s="14"/>
      <c r="Y619" s="84"/>
      <c r="Z619" s="14"/>
      <c r="AA619" s="14"/>
      <c r="AB619" s="14"/>
      <c r="AC619" s="14"/>
      <c r="AD619" s="14"/>
      <c r="AE619" s="84"/>
      <c r="AF619" s="14"/>
      <c r="AG619" s="14"/>
      <c r="AH619" s="14"/>
      <c r="AI619" s="14"/>
      <c r="AJ619" s="14"/>
      <c r="AK619" s="84"/>
      <c r="AL619" s="14"/>
      <c r="AM619" s="14"/>
      <c r="AN619" s="14"/>
      <c r="AO619" s="14"/>
      <c r="AP619" s="14"/>
      <c r="AQ619" s="84"/>
      <c r="AR619" s="14"/>
      <c r="AS619" s="14"/>
      <c r="AT619" s="14"/>
      <c r="AU619" s="14"/>
      <c r="AV619" s="14"/>
      <c r="AW619" s="14"/>
      <c r="AX619" s="14"/>
      <c r="AY619" s="14"/>
      <c r="AZ619" s="14"/>
      <c r="BA619" s="14"/>
      <c r="BB619" s="14"/>
      <c r="BC619" s="14"/>
      <c r="BD619" s="14"/>
      <c r="BE619" s="14"/>
      <c r="BF619" s="14"/>
      <c r="BG619" s="14"/>
      <c r="BH619" s="14"/>
    </row>
    <row r="620" spans="1:60" s="13" customFormat="1" x14ac:dyDescent="0.25">
      <c r="A620" s="14"/>
      <c r="B620" s="14"/>
      <c r="C620" s="14"/>
      <c r="D620" s="14"/>
      <c r="E620" s="14"/>
      <c r="F620" s="14"/>
      <c r="G620" s="84"/>
      <c r="H620" s="14"/>
      <c r="I620" s="14"/>
      <c r="J620" s="14"/>
      <c r="K620" s="14"/>
      <c r="L620" s="14"/>
      <c r="M620" s="84"/>
      <c r="N620" s="14"/>
      <c r="O620" s="14"/>
      <c r="P620" s="14"/>
      <c r="Q620" s="14"/>
      <c r="R620" s="14"/>
      <c r="S620" s="84"/>
      <c r="T620" s="14"/>
      <c r="U620" s="14"/>
      <c r="V620" s="14"/>
      <c r="W620" s="14"/>
      <c r="X620" s="14"/>
      <c r="Y620" s="84"/>
      <c r="Z620" s="14"/>
      <c r="AA620" s="14"/>
      <c r="AB620" s="14"/>
      <c r="AC620" s="14"/>
      <c r="AD620" s="14"/>
      <c r="AE620" s="84"/>
      <c r="AF620" s="14"/>
      <c r="AG620" s="14"/>
      <c r="AH620" s="14"/>
      <c r="AI620" s="14"/>
      <c r="AJ620" s="14"/>
      <c r="AK620" s="84"/>
      <c r="AL620" s="14"/>
      <c r="AM620" s="14"/>
      <c r="AN620" s="14"/>
      <c r="AO620" s="14"/>
      <c r="AP620" s="14"/>
      <c r="AQ620" s="84"/>
      <c r="AR620" s="14"/>
      <c r="AS620" s="14"/>
      <c r="AT620" s="14"/>
      <c r="AU620" s="14"/>
      <c r="AV620" s="14"/>
      <c r="AW620" s="14"/>
      <c r="AX620" s="14"/>
      <c r="AY620" s="14"/>
      <c r="AZ620" s="14"/>
      <c r="BA620" s="14"/>
      <c r="BB620" s="14"/>
      <c r="BC620" s="14"/>
      <c r="BD620" s="14"/>
      <c r="BE620" s="14"/>
      <c r="BF620" s="14"/>
      <c r="BG620" s="14"/>
      <c r="BH620" s="14"/>
    </row>
    <row r="621" spans="1:60" s="13" customFormat="1" x14ac:dyDescent="0.25">
      <c r="A621" s="14"/>
      <c r="B621" s="14"/>
      <c r="C621" s="14"/>
      <c r="D621" s="14"/>
      <c r="E621" s="14"/>
      <c r="F621" s="14"/>
      <c r="G621" s="84"/>
      <c r="H621" s="14"/>
      <c r="I621" s="14"/>
      <c r="J621" s="14"/>
      <c r="K621" s="14"/>
      <c r="L621" s="14"/>
      <c r="M621" s="84"/>
      <c r="N621" s="14"/>
      <c r="O621" s="14"/>
      <c r="P621" s="14"/>
      <c r="Q621" s="14"/>
      <c r="R621" s="14"/>
      <c r="S621" s="84"/>
      <c r="T621" s="14"/>
      <c r="U621" s="14"/>
      <c r="V621" s="14"/>
      <c r="W621" s="14"/>
      <c r="X621" s="14"/>
      <c r="Y621" s="84"/>
      <c r="Z621" s="14"/>
      <c r="AA621" s="14"/>
      <c r="AB621" s="14"/>
      <c r="AC621" s="14"/>
      <c r="AD621" s="14"/>
      <c r="AE621" s="84"/>
      <c r="AF621" s="14"/>
      <c r="AG621" s="14"/>
      <c r="AH621" s="14"/>
      <c r="AI621" s="14"/>
      <c r="AJ621" s="14"/>
      <c r="AK621" s="84"/>
      <c r="AL621" s="14"/>
      <c r="AM621" s="14"/>
      <c r="AN621" s="14"/>
      <c r="AO621" s="14"/>
      <c r="AP621" s="14"/>
      <c r="AQ621" s="84"/>
      <c r="AR621" s="14"/>
      <c r="AS621" s="14"/>
      <c r="AT621" s="14"/>
      <c r="AU621" s="14"/>
      <c r="AV621" s="14"/>
      <c r="AW621" s="14"/>
      <c r="AX621" s="14"/>
      <c r="AY621" s="14"/>
      <c r="AZ621" s="14"/>
      <c r="BA621" s="14"/>
      <c r="BB621" s="14"/>
      <c r="BC621" s="14"/>
      <c r="BD621" s="14"/>
      <c r="BE621" s="14"/>
      <c r="BF621" s="14"/>
      <c r="BG621" s="14"/>
      <c r="BH621" s="14"/>
    </row>
    <row r="622" spans="1:60" s="13" customFormat="1" x14ac:dyDescent="0.25">
      <c r="A622" s="14"/>
      <c r="B622" s="14"/>
      <c r="C622" s="14"/>
      <c r="D622" s="14"/>
      <c r="E622" s="14"/>
      <c r="F622" s="14"/>
      <c r="G622" s="84"/>
      <c r="H622" s="14"/>
      <c r="I622" s="14"/>
      <c r="J622" s="14"/>
      <c r="K622" s="14"/>
      <c r="L622" s="14"/>
      <c r="M622" s="84"/>
      <c r="N622" s="14"/>
      <c r="O622" s="14"/>
      <c r="P622" s="14"/>
      <c r="Q622" s="14"/>
      <c r="R622" s="14"/>
      <c r="S622" s="84"/>
      <c r="T622" s="14"/>
      <c r="U622" s="14"/>
      <c r="V622" s="14"/>
      <c r="W622" s="14"/>
      <c r="X622" s="14"/>
      <c r="Y622" s="84"/>
      <c r="Z622" s="14"/>
      <c r="AA622" s="14"/>
      <c r="AB622" s="14"/>
      <c r="AC622" s="14"/>
      <c r="AD622" s="14"/>
      <c r="AE622" s="84"/>
      <c r="AF622" s="14"/>
      <c r="AG622" s="14"/>
      <c r="AH622" s="14"/>
      <c r="AI622" s="14"/>
      <c r="AJ622" s="14"/>
      <c r="AK622" s="84"/>
      <c r="AL622" s="14"/>
      <c r="AM622" s="14"/>
      <c r="AN622" s="14"/>
      <c r="AO622" s="14"/>
      <c r="AP622" s="14"/>
      <c r="AQ622" s="84"/>
      <c r="AR622" s="14"/>
      <c r="AS622" s="14"/>
      <c r="AT622" s="14"/>
      <c r="AU622" s="14"/>
      <c r="AV622" s="14"/>
      <c r="AW622" s="14"/>
      <c r="AX622" s="14"/>
      <c r="AY622" s="14"/>
      <c r="AZ622" s="14"/>
      <c r="BA622" s="14"/>
      <c r="BB622" s="14"/>
      <c r="BC622" s="14"/>
      <c r="BD622" s="14"/>
      <c r="BE622" s="14"/>
      <c r="BF622" s="14"/>
      <c r="BG622" s="14"/>
      <c r="BH622" s="14"/>
    </row>
    <row r="623" spans="1:60" s="13" customFormat="1" x14ac:dyDescent="0.25">
      <c r="A623" s="14"/>
      <c r="B623" s="14"/>
      <c r="C623" s="14"/>
      <c r="D623" s="14"/>
      <c r="E623" s="14"/>
      <c r="F623" s="14"/>
      <c r="G623" s="84"/>
      <c r="H623" s="14"/>
      <c r="I623" s="14"/>
      <c r="J623" s="14"/>
      <c r="K623" s="14"/>
      <c r="L623" s="14"/>
      <c r="M623" s="84"/>
      <c r="N623" s="14"/>
      <c r="O623" s="14"/>
      <c r="P623" s="14"/>
      <c r="Q623" s="14"/>
      <c r="R623" s="14"/>
      <c r="S623" s="84"/>
      <c r="T623" s="14"/>
      <c r="U623" s="14"/>
      <c r="V623" s="14"/>
      <c r="W623" s="14"/>
      <c r="X623" s="14"/>
      <c r="Y623" s="84"/>
      <c r="Z623" s="14"/>
      <c r="AA623" s="14"/>
      <c r="AB623" s="14"/>
      <c r="AC623" s="14"/>
      <c r="AD623" s="14"/>
      <c r="AE623" s="84"/>
      <c r="AF623" s="14"/>
      <c r="AG623" s="14"/>
      <c r="AH623" s="14"/>
      <c r="AI623" s="14"/>
      <c r="AJ623" s="14"/>
      <c r="AK623" s="84"/>
      <c r="AL623" s="14"/>
      <c r="AM623" s="14"/>
      <c r="AN623" s="14"/>
      <c r="AO623" s="14"/>
      <c r="AP623" s="14"/>
      <c r="AQ623" s="84"/>
      <c r="AR623" s="14"/>
      <c r="AS623" s="14"/>
      <c r="AT623" s="14"/>
      <c r="AU623" s="14"/>
      <c r="AV623" s="14"/>
      <c r="AW623" s="14"/>
      <c r="AX623" s="14"/>
      <c r="AY623" s="14"/>
      <c r="AZ623" s="14"/>
      <c r="BA623" s="14"/>
      <c r="BB623" s="14"/>
      <c r="BC623" s="14"/>
      <c r="BD623" s="14"/>
      <c r="BE623" s="14"/>
      <c r="BF623" s="14"/>
      <c r="BG623" s="14"/>
      <c r="BH623" s="14"/>
    </row>
    <row r="624" spans="1:60" s="13" customFormat="1" x14ac:dyDescent="0.25">
      <c r="A624" s="14"/>
      <c r="B624" s="14"/>
      <c r="C624" s="14"/>
      <c r="D624" s="14"/>
      <c r="E624" s="14"/>
      <c r="F624" s="14"/>
      <c r="G624" s="84"/>
      <c r="H624" s="14"/>
      <c r="I624" s="14"/>
      <c r="J624" s="14"/>
      <c r="K624" s="14"/>
      <c r="L624" s="14"/>
      <c r="M624" s="84"/>
      <c r="N624" s="14"/>
      <c r="O624" s="14"/>
      <c r="P624" s="14"/>
      <c r="Q624" s="14"/>
      <c r="R624" s="14"/>
      <c r="S624" s="84"/>
      <c r="T624" s="14"/>
      <c r="U624" s="14"/>
      <c r="V624" s="14"/>
      <c r="W624" s="14"/>
      <c r="X624" s="14"/>
      <c r="Y624" s="84"/>
      <c r="Z624" s="14"/>
      <c r="AA624" s="14"/>
      <c r="AB624" s="14"/>
      <c r="AC624" s="14"/>
      <c r="AD624" s="14"/>
      <c r="AE624" s="84"/>
      <c r="AF624" s="14"/>
      <c r="AG624" s="14"/>
      <c r="AH624" s="14"/>
      <c r="AI624" s="14"/>
      <c r="AJ624" s="14"/>
      <c r="AK624" s="84"/>
      <c r="AL624" s="14"/>
      <c r="AM624" s="14"/>
      <c r="AN624" s="14"/>
      <c r="AO624" s="14"/>
      <c r="AP624" s="14"/>
      <c r="AQ624" s="84"/>
      <c r="AR624" s="14"/>
      <c r="AS624" s="14"/>
      <c r="AT624" s="14"/>
      <c r="AU624" s="14"/>
      <c r="AV624" s="14"/>
      <c r="AW624" s="14"/>
      <c r="AX624" s="14"/>
      <c r="AY624" s="14"/>
      <c r="AZ624" s="14"/>
      <c r="BA624" s="14"/>
      <c r="BB624" s="14"/>
      <c r="BC624" s="14"/>
      <c r="BD624" s="14"/>
      <c r="BE624" s="14"/>
      <c r="BF624" s="14"/>
      <c r="BG624" s="14"/>
      <c r="BH624" s="14"/>
    </row>
    <row r="625" spans="1:60" s="13" customFormat="1" x14ac:dyDescent="0.25">
      <c r="A625" s="14"/>
      <c r="B625" s="14"/>
      <c r="C625" s="14"/>
      <c r="D625" s="14"/>
      <c r="E625" s="14"/>
      <c r="F625" s="14"/>
      <c r="G625" s="84"/>
      <c r="H625" s="14"/>
      <c r="I625" s="14"/>
      <c r="J625" s="14"/>
      <c r="K625" s="14"/>
      <c r="L625" s="14"/>
      <c r="M625" s="84"/>
      <c r="N625" s="14"/>
      <c r="O625" s="14"/>
      <c r="P625" s="14"/>
      <c r="Q625" s="14"/>
      <c r="R625" s="14"/>
      <c r="S625" s="84"/>
      <c r="T625" s="14"/>
      <c r="U625" s="14"/>
      <c r="V625" s="14"/>
      <c r="W625" s="14"/>
      <c r="X625" s="14"/>
      <c r="Y625" s="84"/>
      <c r="Z625" s="14"/>
      <c r="AA625" s="14"/>
      <c r="AB625" s="14"/>
      <c r="AC625" s="14"/>
      <c r="AD625" s="14"/>
      <c r="AE625" s="84"/>
      <c r="AF625" s="14"/>
      <c r="AG625" s="14"/>
      <c r="AH625" s="14"/>
      <c r="AI625" s="14"/>
      <c r="AJ625" s="14"/>
      <c r="AK625" s="84"/>
      <c r="AL625" s="14"/>
      <c r="AM625" s="14"/>
      <c r="AN625" s="14"/>
      <c r="AO625" s="14"/>
      <c r="AP625" s="14"/>
      <c r="AQ625" s="84"/>
      <c r="AR625" s="14"/>
      <c r="AS625" s="14"/>
      <c r="AT625" s="14"/>
      <c r="AU625" s="14"/>
      <c r="AV625" s="14"/>
      <c r="AW625" s="14"/>
      <c r="AX625" s="14"/>
      <c r="AY625" s="14"/>
      <c r="AZ625" s="14"/>
      <c r="BA625" s="14"/>
      <c r="BB625" s="14"/>
      <c r="BC625" s="14"/>
      <c r="BD625" s="14"/>
      <c r="BE625" s="14"/>
      <c r="BF625" s="14"/>
      <c r="BG625" s="14"/>
      <c r="BH625" s="14"/>
    </row>
    <row r="626" spans="1:60" s="13" customFormat="1" x14ac:dyDescent="0.25">
      <c r="A626" s="14"/>
      <c r="B626" s="14"/>
      <c r="C626" s="14"/>
      <c r="D626" s="14"/>
      <c r="E626" s="14"/>
      <c r="F626" s="14"/>
      <c r="G626" s="84"/>
      <c r="H626" s="14"/>
      <c r="I626" s="14"/>
      <c r="J626" s="14"/>
      <c r="K626" s="14"/>
      <c r="L626" s="14"/>
      <c r="M626" s="84"/>
      <c r="N626" s="14"/>
      <c r="O626" s="14"/>
      <c r="P626" s="14"/>
      <c r="Q626" s="14"/>
      <c r="R626" s="14"/>
      <c r="S626" s="84"/>
      <c r="T626" s="14"/>
      <c r="U626" s="14"/>
      <c r="V626" s="14"/>
      <c r="W626" s="14"/>
      <c r="X626" s="14"/>
      <c r="Y626" s="84"/>
      <c r="Z626" s="14"/>
      <c r="AA626" s="14"/>
      <c r="AB626" s="14"/>
      <c r="AC626" s="14"/>
      <c r="AD626" s="14"/>
      <c r="AE626" s="84"/>
      <c r="AF626" s="14"/>
      <c r="AG626" s="14"/>
      <c r="AH626" s="14"/>
      <c r="AI626" s="14"/>
      <c r="AJ626" s="14"/>
      <c r="AK626" s="84"/>
      <c r="AL626" s="14"/>
      <c r="AM626" s="14"/>
      <c r="AN626" s="14"/>
      <c r="AO626" s="14"/>
      <c r="AP626" s="14"/>
      <c r="AQ626" s="84"/>
      <c r="AR626" s="14"/>
      <c r="AS626" s="14"/>
      <c r="AT626" s="14"/>
      <c r="AU626" s="14"/>
      <c r="AV626" s="14"/>
      <c r="AW626" s="14"/>
      <c r="AX626" s="14"/>
      <c r="AY626" s="14"/>
      <c r="AZ626" s="14"/>
      <c r="BA626" s="14"/>
      <c r="BB626" s="14"/>
      <c r="BC626" s="14"/>
      <c r="BD626" s="14"/>
      <c r="BE626" s="14"/>
      <c r="BF626" s="14"/>
      <c r="BG626" s="14"/>
      <c r="BH626" s="14"/>
    </row>
    <row r="627" spans="1:60" s="13" customFormat="1" x14ac:dyDescent="0.25">
      <c r="A627" s="14"/>
      <c r="B627" s="14"/>
      <c r="C627" s="14"/>
      <c r="D627" s="14"/>
      <c r="E627" s="14"/>
      <c r="F627" s="14"/>
      <c r="G627" s="84"/>
      <c r="H627" s="14"/>
      <c r="I627" s="14"/>
      <c r="J627" s="14"/>
      <c r="K627" s="14"/>
      <c r="L627" s="14"/>
      <c r="M627" s="84"/>
      <c r="N627" s="14"/>
      <c r="O627" s="14"/>
      <c r="P627" s="14"/>
      <c r="Q627" s="14"/>
      <c r="R627" s="14"/>
      <c r="S627" s="84"/>
      <c r="T627" s="14"/>
      <c r="U627" s="14"/>
      <c r="V627" s="14"/>
      <c r="W627" s="14"/>
      <c r="X627" s="14"/>
      <c r="Y627" s="84"/>
      <c r="Z627" s="14"/>
      <c r="AA627" s="14"/>
      <c r="AB627" s="14"/>
      <c r="AC627" s="14"/>
      <c r="AD627" s="14"/>
      <c r="AE627" s="84"/>
      <c r="AF627" s="14"/>
      <c r="AG627" s="14"/>
      <c r="AH627" s="14"/>
      <c r="AI627" s="14"/>
      <c r="AJ627" s="14"/>
      <c r="AK627" s="84"/>
      <c r="AL627" s="14"/>
      <c r="AM627" s="14"/>
      <c r="AN627" s="14"/>
      <c r="AO627" s="14"/>
      <c r="AP627" s="14"/>
      <c r="AQ627" s="84"/>
      <c r="AR627" s="14"/>
      <c r="AS627" s="14"/>
      <c r="AT627" s="14"/>
      <c r="AU627" s="14"/>
      <c r="AV627" s="14"/>
      <c r="AW627" s="14"/>
      <c r="AX627" s="14"/>
      <c r="AY627" s="14"/>
      <c r="AZ627" s="14"/>
      <c r="BA627" s="14"/>
      <c r="BB627" s="14"/>
      <c r="BC627" s="14"/>
      <c r="BD627" s="14"/>
      <c r="BE627" s="14"/>
      <c r="BF627" s="14"/>
      <c r="BG627" s="14"/>
      <c r="BH627" s="14"/>
    </row>
    <row r="628" spans="1:60" s="13" customFormat="1" x14ac:dyDescent="0.25">
      <c r="A628" s="14"/>
      <c r="B628" s="14"/>
      <c r="C628" s="14"/>
      <c r="D628" s="14"/>
      <c r="E628" s="14"/>
      <c r="F628" s="14"/>
      <c r="G628" s="84"/>
      <c r="H628" s="14"/>
      <c r="I628" s="14"/>
      <c r="J628" s="14"/>
      <c r="K628" s="14"/>
      <c r="L628" s="14"/>
      <c r="M628" s="84"/>
      <c r="N628" s="14"/>
      <c r="O628" s="14"/>
      <c r="P628" s="14"/>
      <c r="Q628" s="14"/>
      <c r="R628" s="14"/>
      <c r="S628" s="84"/>
      <c r="T628" s="14"/>
      <c r="U628" s="14"/>
      <c r="V628" s="14"/>
      <c r="W628" s="14"/>
      <c r="X628" s="14"/>
      <c r="Y628" s="84"/>
      <c r="Z628" s="14"/>
      <c r="AA628" s="14"/>
      <c r="AB628" s="14"/>
      <c r="AC628" s="14"/>
      <c r="AD628" s="14"/>
      <c r="AE628" s="84"/>
      <c r="AF628" s="14"/>
      <c r="AG628" s="14"/>
      <c r="AH628" s="14"/>
      <c r="AI628" s="14"/>
      <c r="AJ628" s="14"/>
      <c r="AK628" s="84"/>
      <c r="AL628" s="14"/>
      <c r="AM628" s="14"/>
      <c r="AN628" s="14"/>
      <c r="AO628" s="14"/>
      <c r="AP628" s="14"/>
      <c r="AQ628" s="84"/>
      <c r="AR628" s="14"/>
      <c r="AS628" s="14"/>
      <c r="AT628" s="14"/>
      <c r="AU628" s="14"/>
      <c r="AV628" s="14"/>
      <c r="AW628" s="14"/>
      <c r="AX628" s="14"/>
      <c r="AY628" s="14"/>
      <c r="AZ628" s="14"/>
      <c r="BA628" s="14"/>
      <c r="BB628" s="14"/>
      <c r="BC628" s="14"/>
      <c r="BD628" s="14"/>
      <c r="BE628" s="14"/>
      <c r="BF628" s="14"/>
      <c r="BG628" s="14"/>
      <c r="BH628" s="14"/>
    </row>
    <row r="629" spans="1:60" s="13" customFormat="1" x14ac:dyDescent="0.25">
      <c r="A629" s="14"/>
      <c r="B629" s="14"/>
      <c r="C629" s="14"/>
      <c r="D629" s="14"/>
      <c r="E629" s="14"/>
      <c r="F629" s="14"/>
      <c r="G629" s="84"/>
      <c r="H629" s="14"/>
      <c r="I629" s="14"/>
      <c r="J629" s="14"/>
      <c r="K629" s="14"/>
      <c r="L629" s="14"/>
      <c r="M629" s="84"/>
      <c r="N629" s="14"/>
      <c r="O629" s="14"/>
      <c r="P629" s="14"/>
      <c r="Q629" s="14"/>
      <c r="R629" s="14"/>
      <c r="S629" s="84"/>
      <c r="T629" s="14"/>
      <c r="U629" s="14"/>
      <c r="V629" s="14"/>
      <c r="W629" s="14"/>
      <c r="X629" s="14"/>
      <c r="Y629" s="84"/>
      <c r="Z629" s="14"/>
      <c r="AA629" s="14"/>
      <c r="AB629" s="14"/>
      <c r="AC629" s="14"/>
      <c r="AD629" s="14"/>
      <c r="AE629" s="84"/>
      <c r="AF629" s="14"/>
      <c r="AG629" s="14"/>
      <c r="AH629" s="14"/>
      <c r="AI629" s="14"/>
      <c r="AJ629" s="14"/>
      <c r="AK629" s="84"/>
      <c r="AL629" s="14"/>
      <c r="AM629" s="14"/>
      <c r="AN629" s="14"/>
      <c r="AO629" s="14"/>
      <c r="AP629" s="14"/>
      <c r="AQ629" s="84"/>
      <c r="AR629" s="14"/>
      <c r="AS629" s="14"/>
      <c r="AT629" s="14"/>
      <c r="AU629" s="14"/>
      <c r="AV629" s="14"/>
      <c r="AW629" s="14"/>
      <c r="AX629" s="14"/>
      <c r="AY629" s="14"/>
      <c r="AZ629" s="14"/>
      <c r="BA629" s="14"/>
      <c r="BB629" s="14"/>
      <c r="BC629" s="14"/>
      <c r="BD629" s="14"/>
      <c r="BE629" s="14"/>
      <c r="BF629" s="14"/>
      <c r="BG629" s="14"/>
      <c r="BH629" s="14"/>
    </row>
    <row r="630" spans="1:60" s="13" customFormat="1" x14ac:dyDescent="0.25">
      <c r="A630" s="14"/>
      <c r="B630" s="14"/>
      <c r="C630" s="14"/>
      <c r="D630" s="14"/>
      <c r="E630" s="14"/>
      <c r="F630" s="14"/>
      <c r="G630" s="84"/>
      <c r="H630" s="14"/>
      <c r="I630" s="14"/>
      <c r="J630" s="14"/>
      <c r="K630" s="14"/>
      <c r="L630" s="14"/>
      <c r="M630" s="84"/>
      <c r="N630" s="14"/>
      <c r="O630" s="14"/>
      <c r="P630" s="14"/>
      <c r="Q630" s="14"/>
      <c r="R630" s="14"/>
      <c r="S630" s="84"/>
      <c r="T630" s="14"/>
      <c r="U630" s="14"/>
      <c r="V630" s="14"/>
      <c r="W630" s="14"/>
      <c r="X630" s="14"/>
      <c r="Y630" s="84"/>
      <c r="Z630" s="14"/>
      <c r="AA630" s="14"/>
      <c r="AB630" s="14"/>
      <c r="AC630" s="14"/>
      <c r="AD630" s="14"/>
      <c r="AE630" s="84"/>
      <c r="AF630" s="14"/>
      <c r="AG630" s="14"/>
      <c r="AH630" s="14"/>
      <c r="AI630" s="14"/>
      <c r="AJ630" s="14"/>
      <c r="AK630" s="84"/>
      <c r="AL630" s="14"/>
      <c r="AM630" s="14"/>
      <c r="AN630" s="14"/>
      <c r="AO630" s="14"/>
      <c r="AP630" s="14"/>
      <c r="AQ630" s="84"/>
      <c r="AR630" s="14"/>
      <c r="AS630" s="14"/>
      <c r="AT630" s="14"/>
      <c r="AU630" s="14"/>
      <c r="AV630" s="14"/>
      <c r="AW630" s="14"/>
      <c r="AX630" s="14"/>
      <c r="AY630" s="14"/>
      <c r="AZ630" s="14"/>
      <c r="BA630" s="14"/>
      <c r="BB630" s="14"/>
      <c r="BC630" s="14"/>
      <c r="BD630" s="14"/>
      <c r="BE630" s="14"/>
      <c r="BF630" s="14"/>
      <c r="BG630" s="14"/>
      <c r="BH630" s="14"/>
    </row>
    <row r="631" spans="1:60" s="13" customFormat="1" x14ac:dyDescent="0.25">
      <c r="A631" s="14"/>
      <c r="B631" s="14"/>
      <c r="C631" s="14"/>
      <c r="D631" s="14"/>
      <c r="E631" s="14"/>
      <c r="F631" s="14"/>
      <c r="G631" s="84"/>
      <c r="H631" s="14"/>
      <c r="I631" s="14"/>
      <c r="J631" s="14"/>
      <c r="K631" s="14"/>
      <c r="L631" s="14"/>
      <c r="M631" s="84"/>
      <c r="N631" s="14"/>
      <c r="O631" s="14"/>
      <c r="P631" s="14"/>
      <c r="Q631" s="14"/>
      <c r="R631" s="14"/>
      <c r="S631" s="84"/>
      <c r="T631" s="14"/>
      <c r="U631" s="14"/>
      <c r="V631" s="14"/>
      <c r="W631" s="14"/>
      <c r="X631" s="14"/>
      <c r="Y631" s="84"/>
      <c r="Z631" s="14"/>
      <c r="AA631" s="14"/>
      <c r="AB631" s="14"/>
      <c r="AC631" s="14"/>
      <c r="AD631" s="14"/>
      <c r="AE631" s="84"/>
      <c r="AF631" s="14"/>
      <c r="AG631" s="14"/>
      <c r="AH631" s="14"/>
      <c r="AI631" s="14"/>
      <c r="AJ631" s="14"/>
      <c r="AK631" s="84"/>
      <c r="AL631" s="14"/>
      <c r="AM631" s="14"/>
      <c r="AN631" s="14"/>
      <c r="AO631" s="14"/>
      <c r="AP631" s="14"/>
      <c r="AQ631" s="84"/>
      <c r="AR631" s="14"/>
      <c r="AS631" s="14"/>
      <c r="AT631" s="14"/>
      <c r="AU631" s="14"/>
      <c r="AV631" s="14"/>
      <c r="AW631" s="14"/>
      <c r="AX631" s="14"/>
      <c r="AY631" s="14"/>
      <c r="AZ631" s="14"/>
      <c r="BA631" s="14"/>
      <c r="BB631" s="14"/>
      <c r="BC631" s="14"/>
      <c r="BD631" s="14"/>
      <c r="BE631" s="14"/>
      <c r="BF631" s="14"/>
      <c r="BG631" s="14"/>
      <c r="BH631" s="14"/>
    </row>
    <row r="632" spans="1:60" s="13" customFormat="1" x14ac:dyDescent="0.25">
      <c r="A632" s="14"/>
      <c r="B632" s="14"/>
      <c r="C632" s="14"/>
      <c r="D632" s="14"/>
      <c r="E632" s="14"/>
      <c r="F632" s="14"/>
      <c r="G632" s="84"/>
      <c r="H632" s="14"/>
      <c r="I632" s="14"/>
      <c r="J632" s="14"/>
      <c r="K632" s="14"/>
      <c r="L632" s="14"/>
      <c r="M632" s="84"/>
      <c r="N632" s="14"/>
      <c r="O632" s="14"/>
      <c r="P632" s="14"/>
      <c r="Q632" s="14"/>
      <c r="R632" s="14"/>
      <c r="S632" s="84"/>
      <c r="T632" s="14"/>
      <c r="U632" s="14"/>
      <c r="V632" s="14"/>
      <c r="W632" s="14"/>
      <c r="X632" s="14"/>
      <c r="Y632" s="84"/>
      <c r="Z632" s="14"/>
      <c r="AA632" s="14"/>
      <c r="AB632" s="14"/>
      <c r="AC632" s="14"/>
      <c r="AD632" s="14"/>
      <c r="AE632" s="84"/>
      <c r="AF632" s="14"/>
      <c r="AG632" s="14"/>
      <c r="AH632" s="14"/>
      <c r="AI632" s="14"/>
      <c r="AJ632" s="14"/>
      <c r="AK632" s="84"/>
      <c r="AL632" s="14"/>
      <c r="AM632" s="14"/>
      <c r="AN632" s="14"/>
      <c r="AO632" s="14"/>
      <c r="AP632" s="14"/>
      <c r="AQ632" s="84"/>
      <c r="AR632" s="14"/>
      <c r="AS632" s="14"/>
      <c r="AT632" s="14"/>
      <c r="AU632" s="14"/>
      <c r="AV632" s="14"/>
      <c r="AW632" s="14"/>
      <c r="AX632" s="14"/>
      <c r="AY632" s="14"/>
      <c r="AZ632" s="14"/>
      <c r="BA632" s="14"/>
      <c r="BB632" s="14"/>
      <c r="BC632" s="14"/>
      <c r="BD632" s="14"/>
      <c r="BE632" s="14"/>
      <c r="BF632" s="14"/>
      <c r="BG632" s="14"/>
      <c r="BH632" s="14"/>
    </row>
    <row r="633" spans="1:60" s="13" customFormat="1" x14ac:dyDescent="0.25">
      <c r="A633" s="14"/>
      <c r="B633" s="14"/>
      <c r="C633" s="14"/>
      <c r="D633" s="14"/>
      <c r="E633" s="14"/>
      <c r="F633" s="14"/>
      <c r="G633" s="84"/>
      <c r="H633" s="14"/>
      <c r="I633" s="14"/>
      <c r="J633" s="14"/>
      <c r="K633" s="14"/>
      <c r="L633" s="14"/>
      <c r="M633" s="84"/>
      <c r="N633" s="14"/>
      <c r="O633" s="14"/>
      <c r="P633" s="14"/>
      <c r="Q633" s="14"/>
      <c r="R633" s="14"/>
      <c r="S633" s="84"/>
      <c r="T633" s="14"/>
      <c r="U633" s="14"/>
      <c r="V633" s="14"/>
      <c r="W633" s="14"/>
      <c r="X633" s="14"/>
      <c r="Y633" s="84"/>
      <c r="Z633" s="14"/>
      <c r="AA633" s="14"/>
      <c r="AB633" s="14"/>
      <c r="AC633" s="14"/>
      <c r="AD633" s="14"/>
      <c r="AE633" s="84"/>
      <c r="AF633" s="14"/>
      <c r="AG633" s="14"/>
      <c r="AH633" s="14"/>
      <c r="AI633" s="14"/>
      <c r="AJ633" s="14"/>
      <c r="AK633" s="84"/>
      <c r="AL633" s="14"/>
      <c r="AM633" s="14"/>
      <c r="AN633" s="14"/>
      <c r="AO633" s="14"/>
      <c r="AP633" s="14"/>
      <c r="AQ633" s="84"/>
      <c r="AR633" s="14"/>
      <c r="AS633" s="14"/>
      <c r="AT633" s="14"/>
      <c r="AU633" s="14"/>
      <c r="AV633" s="14"/>
      <c r="AW633" s="14"/>
      <c r="AX633" s="14"/>
      <c r="AY633" s="14"/>
      <c r="AZ633" s="14"/>
      <c r="BA633" s="14"/>
      <c r="BB633" s="14"/>
      <c r="BC633" s="14"/>
      <c r="BD633" s="14"/>
      <c r="BE633" s="14"/>
      <c r="BF633" s="14"/>
      <c r="BG633" s="14"/>
      <c r="BH633" s="14"/>
    </row>
    <row r="634" spans="1:60" s="13" customFormat="1" x14ac:dyDescent="0.25">
      <c r="A634" s="14"/>
      <c r="B634" s="14"/>
      <c r="C634" s="14"/>
      <c r="D634" s="14"/>
      <c r="E634" s="14"/>
      <c r="F634" s="14"/>
      <c r="G634" s="84"/>
      <c r="H634" s="14"/>
      <c r="I634" s="14"/>
      <c r="J634" s="14"/>
      <c r="K634" s="14"/>
      <c r="L634" s="14"/>
      <c r="M634" s="84"/>
      <c r="N634" s="14"/>
      <c r="O634" s="14"/>
      <c r="P634" s="14"/>
      <c r="Q634" s="14"/>
      <c r="R634" s="14"/>
      <c r="S634" s="84"/>
      <c r="T634" s="14"/>
      <c r="U634" s="14"/>
      <c r="V634" s="14"/>
      <c r="W634" s="14"/>
      <c r="X634" s="14"/>
      <c r="Y634" s="84"/>
      <c r="Z634" s="14"/>
      <c r="AA634" s="14"/>
      <c r="AB634" s="14"/>
      <c r="AC634" s="14"/>
      <c r="AD634" s="14"/>
      <c r="AE634" s="84"/>
      <c r="AF634" s="14"/>
      <c r="AG634" s="14"/>
      <c r="AH634" s="14"/>
      <c r="AI634" s="14"/>
      <c r="AJ634" s="14"/>
      <c r="AK634" s="84"/>
      <c r="AL634" s="14"/>
      <c r="AM634" s="14"/>
      <c r="AN634" s="14"/>
      <c r="AO634" s="14"/>
      <c r="AP634" s="14"/>
      <c r="AQ634" s="84"/>
      <c r="AR634" s="14"/>
      <c r="AS634" s="14"/>
      <c r="AT634" s="14"/>
      <c r="AU634" s="14"/>
      <c r="AV634" s="14"/>
      <c r="AW634" s="14"/>
      <c r="AX634" s="14"/>
      <c r="AY634" s="14"/>
      <c r="AZ634" s="14"/>
      <c r="BA634" s="14"/>
      <c r="BB634" s="14"/>
      <c r="BC634" s="14"/>
      <c r="BD634" s="14"/>
      <c r="BE634" s="14"/>
      <c r="BF634" s="14"/>
      <c r="BG634" s="14"/>
      <c r="BH634" s="14"/>
    </row>
    <row r="635" spans="1:60" s="13" customFormat="1" x14ac:dyDescent="0.25">
      <c r="A635" s="14"/>
      <c r="B635" s="14"/>
      <c r="C635" s="14"/>
      <c r="D635" s="14"/>
      <c r="E635" s="14"/>
      <c r="F635" s="14"/>
      <c r="G635" s="84"/>
      <c r="H635" s="14"/>
      <c r="I635" s="14"/>
      <c r="J635" s="14"/>
      <c r="K635" s="14"/>
      <c r="L635" s="14"/>
      <c r="M635" s="84"/>
      <c r="N635" s="14"/>
      <c r="O635" s="14"/>
      <c r="P635" s="14"/>
      <c r="Q635" s="14"/>
      <c r="R635" s="14"/>
      <c r="S635" s="84"/>
      <c r="T635" s="14"/>
      <c r="U635" s="14"/>
      <c r="V635" s="14"/>
      <c r="W635" s="14"/>
      <c r="X635" s="14"/>
      <c r="Y635" s="84"/>
      <c r="Z635" s="14"/>
      <c r="AA635" s="14"/>
      <c r="AB635" s="14"/>
      <c r="AC635" s="14"/>
      <c r="AD635" s="14"/>
      <c r="AE635" s="84"/>
      <c r="AF635" s="14"/>
      <c r="AG635" s="14"/>
      <c r="AH635" s="14"/>
      <c r="AI635" s="14"/>
      <c r="AJ635" s="14"/>
      <c r="AK635" s="84"/>
      <c r="AL635" s="14"/>
      <c r="AM635" s="14"/>
      <c r="AN635" s="14"/>
      <c r="AO635" s="14"/>
      <c r="AP635" s="14"/>
      <c r="AQ635" s="84"/>
      <c r="AR635" s="14"/>
      <c r="AS635" s="14"/>
      <c r="AT635" s="14"/>
      <c r="AU635" s="14"/>
      <c r="AV635" s="14"/>
      <c r="AW635" s="14"/>
      <c r="AX635" s="14"/>
      <c r="AY635" s="14"/>
      <c r="AZ635" s="14"/>
      <c r="BA635" s="14"/>
      <c r="BB635" s="14"/>
      <c r="BC635" s="14"/>
      <c r="BD635" s="14"/>
      <c r="BE635" s="14"/>
      <c r="BF635" s="14"/>
      <c r="BG635" s="14"/>
      <c r="BH635" s="14"/>
    </row>
    <row r="636" spans="1:60" s="13" customFormat="1" x14ac:dyDescent="0.25">
      <c r="A636" s="14"/>
      <c r="B636" s="14"/>
      <c r="C636" s="14"/>
      <c r="D636" s="14"/>
      <c r="E636" s="14"/>
      <c r="F636" s="14"/>
      <c r="G636" s="84"/>
      <c r="H636" s="14"/>
      <c r="I636" s="14"/>
      <c r="J636" s="14"/>
      <c r="K636" s="14"/>
      <c r="L636" s="14"/>
      <c r="M636" s="84"/>
      <c r="N636" s="14"/>
      <c r="O636" s="14"/>
      <c r="P636" s="14"/>
      <c r="Q636" s="14"/>
      <c r="R636" s="14"/>
      <c r="S636" s="84"/>
      <c r="T636" s="14"/>
      <c r="U636" s="14"/>
      <c r="V636" s="14"/>
      <c r="W636" s="14"/>
      <c r="X636" s="14"/>
      <c r="Y636" s="84"/>
      <c r="Z636" s="14"/>
      <c r="AA636" s="14"/>
      <c r="AB636" s="14"/>
      <c r="AC636" s="14"/>
      <c r="AD636" s="14"/>
      <c r="AE636" s="84"/>
      <c r="AF636" s="14"/>
      <c r="AG636" s="14"/>
      <c r="AH636" s="14"/>
      <c r="AI636" s="14"/>
      <c r="AJ636" s="14"/>
      <c r="AK636" s="84"/>
      <c r="AL636" s="14"/>
      <c r="AM636" s="14"/>
      <c r="AN636" s="14"/>
      <c r="AO636" s="14"/>
      <c r="AP636" s="14"/>
      <c r="AQ636" s="84"/>
      <c r="AR636" s="14"/>
      <c r="AS636" s="14"/>
      <c r="AT636" s="14"/>
      <c r="AU636" s="14"/>
      <c r="AV636" s="14"/>
      <c r="AW636" s="14"/>
      <c r="AX636" s="14"/>
      <c r="AY636" s="14"/>
      <c r="AZ636" s="14"/>
      <c r="BA636" s="14"/>
      <c r="BB636" s="14"/>
      <c r="BC636" s="14"/>
      <c r="BD636" s="14"/>
      <c r="BE636" s="14"/>
      <c r="BF636" s="14"/>
      <c r="BG636" s="14"/>
      <c r="BH636" s="14"/>
    </row>
    <row r="637" spans="1:60" s="13" customFormat="1" x14ac:dyDescent="0.25">
      <c r="A637" s="14"/>
      <c r="B637" s="14"/>
      <c r="C637" s="14"/>
      <c r="D637" s="14"/>
      <c r="E637" s="14"/>
      <c r="F637" s="14"/>
      <c r="G637" s="84"/>
      <c r="H637" s="14"/>
      <c r="I637" s="14"/>
      <c r="J637" s="14"/>
      <c r="K637" s="14"/>
      <c r="L637" s="14"/>
      <c r="M637" s="84"/>
      <c r="N637" s="14"/>
      <c r="O637" s="14"/>
      <c r="P637" s="14"/>
      <c r="Q637" s="14"/>
      <c r="R637" s="14"/>
      <c r="S637" s="84"/>
      <c r="T637" s="14"/>
      <c r="U637" s="14"/>
      <c r="V637" s="14"/>
      <c r="W637" s="14"/>
      <c r="X637" s="14"/>
      <c r="Y637" s="84"/>
      <c r="Z637" s="14"/>
      <c r="AA637" s="14"/>
      <c r="AB637" s="14"/>
      <c r="AC637" s="14"/>
      <c r="AD637" s="14"/>
      <c r="AE637" s="84"/>
      <c r="AF637" s="14"/>
      <c r="AG637" s="14"/>
      <c r="AH637" s="14"/>
      <c r="AI637" s="14"/>
      <c r="AJ637" s="14"/>
      <c r="AK637" s="84"/>
      <c r="AL637" s="14"/>
      <c r="AM637" s="14"/>
      <c r="AN637" s="14"/>
      <c r="AO637" s="14"/>
      <c r="AP637" s="14"/>
      <c r="AQ637" s="84"/>
      <c r="AR637" s="14"/>
      <c r="AS637" s="14"/>
      <c r="AT637" s="14"/>
      <c r="AU637" s="14"/>
      <c r="AV637" s="14"/>
      <c r="AW637" s="14"/>
      <c r="AX637" s="14"/>
      <c r="AY637" s="14"/>
      <c r="AZ637" s="14"/>
      <c r="BA637" s="14"/>
      <c r="BB637" s="14"/>
      <c r="BC637" s="14"/>
      <c r="BD637" s="14"/>
      <c r="BE637" s="14"/>
      <c r="BF637" s="14"/>
      <c r="BG637" s="14"/>
      <c r="BH637" s="14"/>
    </row>
    <row r="638" spans="1:60" s="13" customFormat="1" x14ac:dyDescent="0.25">
      <c r="A638" s="14"/>
      <c r="B638" s="14"/>
      <c r="C638" s="14"/>
      <c r="D638" s="14"/>
      <c r="E638" s="14"/>
      <c r="F638" s="14"/>
      <c r="G638" s="84"/>
      <c r="H638" s="14"/>
      <c r="I638" s="14"/>
      <c r="J638" s="14"/>
      <c r="K638" s="14"/>
      <c r="L638" s="14"/>
      <c r="M638" s="84"/>
      <c r="N638" s="14"/>
      <c r="O638" s="14"/>
      <c r="P638" s="14"/>
      <c r="Q638" s="14"/>
      <c r="R638" s="14"/>
      <c r="S638" s="84"/>
      <c r="T638" s="14"/>
      <c r="U638" s="14"/>
      <c r="V638" s="14"/>
      <c r="W638" s="14"/>
      <c r="X638" s="14"/>
      <c r="Y638" s="84"/>
      <c r="Z638" s="14"/>
      <c r="AA638" s="14"/>
      <c r="AB638" s="14"/>
      <c r="AC638" s="14"/>
      <c r="AD638" s="14"/>
      <c r="AE638" s="84"/>
      <c r="AF638" s="14"/>
      <c r="AG638" s="14"/>
      <c r="AH638" s="14"/>
      <c r="AI638" s="14"/>
      <c r="AJ638" s="14"/>
      <c r="AK638" s="84"/>
      <c r="AL638" s="14"/>
      <c r="AM638" s="14"/>
      <c r="AN638" s="14"/>
      <c r="AO638" s="14"/>
      <c r="AP638" s="14"/>
      <c r="AQ638" s="84"/>
      <c r="AR638" s="14"/>
      <c r="AS638" s="14"/>
      <c r="AT638" s="14"/>
      <c r="AU638" s="14"/>
      <c r="AV638" s="14"/>
      <c r="AW638" s="14"/>
      <c r="AX638" s="14"/>
      <c r="AY638" s="14"/>
      <c r="AZ638" s="14"/>
      <c r="BA638" s="14"/>
      <c r="BB638" s="14"/>
      <c r="BC638" s="14"/>
      <c r="BD638" s="14"/>
      <c r="BE638" s="14"/>
      <c r="BF638" s="14"/>
      <c r="BG638" s="14"/>
      <c r="BH638" s="14"/>
    </row>
    <row r="639" spans="1:60" s="13" customFormat="1" x14ac:dyDescent="0.25">
      <c r="A639" s="14"/>
      <c r="B639" s="14"/>
      <c r="C639" s="14"/>
      <c r="D639" s="14"/>
      <c r="E639" s="14"/>
      <c r="F639" s="14"/>
      <c r="G639" s="84"/>
      <c r="H639" s="14"/>
      <c r="I639" s="14"/>
      <c r="J639" s="14"/>
      <c r="K639" s="14"/>
      <c r="L639" s="14"/>
      <c r="M639" s="84"/>
      <c r="N639" s="14"/>
      <c r="O639" s="14"/>
      <c r="P639" s="14"/>
      <c r="Q639" s="14"/>
      <c r="R639" s="14"/>
      <c r="S639" s="84"/>
      <c r="T639" s="14"/>
      <c r="U639" s="14"/>
      <c r="V639" s="14"/>
      <c r="W639" s="14"/>
      <c r="X639" s="14"/>
      <c r="Y639" s="84"/>
      <c r="Z639" s="14"/>
      <c r="AA639" s="14"/>
      <c r="AB639" s="14"/>
      <c r="AC639" s="14"/>
      <c r="AD639" s="14"/>
      <c r="AE639" s="84"/>
      <c r="AF639" s="14"/>
      <c r="AG639" s="14"/>
      <c r="AH639" s="14"/>
      <c r="AI639" s="14"/>
      <c r="AJ639" s="14"/>
      <c r="AK639" s="84"/>
      <c r="AL639" s="14"/>
      <c r="AM639" s="14"/>
      <c r="AN639" s="14"/>
      <c r="AO639" s="14"/>
      <c r="AP639" s="14"/>
      <c r="AQ639" s="84"/>
      <c r="AR639" s="14"/>
      <c r="AS639" s="14"/>
      <c r="AT639" s="14"/>
      <c r="AU639" s="14"/>
      <c r="AV639" s="14"/>
      <c r="AW639" s="14"/>
      <c r="AX639" s="14"/>
      <c r="AY639" s="14"/>
      <c r="AZ639" s="14"/>
      <c r="BA639" s="14"/>
      <c r="BB639" s="14"/>
      <c r="BC639" s="14"/>
      <c r="BD639" s="14"/>
      <c r="BE639" s="14"/>
      <c r="BF639" s="14"/>
      <c r="BG639" s="14"/>
      <c r="BH639" s="14"/>
    </row>
    <row r="640" spans="1:60" s="13" customFormat="1" x14ac:dyDescent="0.25">
      <c r="A640" s="14"/>
      <c r="B640" s="14"/>
      <c r="C640" s="14"/>
      <c r="D640" s="14"/>
      <c r="E640" s="14"/>
      <c r="F640" s="14"/>
      <c r="G640" s="84"/>
      <c r="H640" s="14"/>
      <c r="I640" s="14"/>
      <c r="J640" s="14"/>
      <c r="K640" s="14"/>
      <c r="L640" s="14"/>
      <c r="M640" s="84"/>
      <c r="N640" s="14"/>
      <c r="O640" s="14"/>
      <c r="P640" s="14"/>
      <c r="Q640" s="14"/>
      <c r="R640" s="14"/>
      <c r="S640" s="84"/>
      <c r="T640" s="14"/>
      <c r="U640" s="14"/>
      <c r="V640" s="14"/>
      <c r="W640" s="14"/>
      <c r="X640" s="14"/>
      <c r="Y640" s="84"/>
      <c r="Z640" s="14"/>
      <c r="AA640" s="14"/>
      <c r="AB640" s="14"/>
      <c r="AC640" s="14"/>
      <c r="AD640" s="14"/>
      <c r="AE640" s="84"/>
      <c r="AF640" s="14"/>
      <c r="AG640" s="14"/>
      <c r="AH640" s="14"/>
      <c r="AI640" s="14"/>
      <c r="AJ640" s="14"/>
      <c r="AK640" s="84"/>
      <c r="AL640" s="14"/>
      <c r="AM640" s="14"/>
      <c r="AN640" s="14"/>
      <c r="AO640" s="14"/>
      <c r="AP640" s="14"/>
      <c r="AQ640" s="84"/>
      <c r="AR640" s="14"/>
      <c r="AS640" s="14"/>
      <c r="AT640" s="14"/>
      <c r="AU640" s="14"/>
      <c r="AV640" s="14"/>
      <c r="AW640" s="14"/>
      <c r="AX640" s="14"/>
      <c r="AY640" s="14"/>
      <c r="AZ640" s="14"/>
      <c r="BA640" s="14"/>
      <c r="BB640" s="14"/>
      <c r="BC640" s="14"/>
      <c r="BD640" s="14"/>
      <c r="BE640" s="14"/>
      <c r="BF640" s="14"/>
      <c r="BG640" s="14"/>
      <c r="BH640" s="14"/>
    </row>
    <row r="641" spans="1:60" s="13" customFormat="1" x14ac:dyDescent="0.25">
      <c r="A641" s="14"/>
      <c r="B641" s="14"/>
      <c r="C641" s="14"/>
      <c r="D641" s="14"/>
      <c r="E641" s="14"/>
      <c r="F641" s="14"/>
      <c r="G641" s="84"/>
      <c r="H641" s="14"/>
      <c r="I641" s="14"/>
      <c r="J641" s="14"/>
      <c r="K641" s="14"/>
      <c r="L641" s="14"/>
      <c r="M641" s="84"/>
      <c r="N641" s="14"/>
      <c r="O641" s="14"/>
      <c r="P641" s="14"/>
      <c r="Q641" s="14"/>
      <c r="R641" s="14"/>
      <c r="S641" s="84"/>
      <c r="T641" s="14"/>
      <c r="U641" s="14"/>
      <c r="V641" s="14"/>
      <c r="W641" s="14"/>
      <c r="X641" s="14"/>
      <c r="Y641" s="84"/>
      <c r="Z641" s="14"/>
      <c r="AA641" s="14"/>
      <c r="AB641" s="14"/>
      <c r="AC641" s="14"/>
      <c r="AD641" s="14"/>
      <c r="AE641" s="84"/>
      <c r="AF641" s="14"/>
      <c r="AG641" s="14"/>
      <c r="AH641" s="14"/>
      <c r="AI641" s="14"/>
      <c r="AJ641" s="14"/>
      <c r="AK641" s="84"/>
      <c r="AL641" s="14"/>
      <c r="AM641" s="14"/>
      <c r="AN641" s="14"/>
      <c r="AO641" s="14"/>
      <c r="AP641" s="14"/>
      <c r="AQ641" s="84"/>
      <c r="AR641" s="14"/>
      <c r="AS641" s="14"/>
      <c r="AT641" s="14"/>
      <c r="AU641" s="14"/>
      <c r="AV641" s="14"/>
      <c r="AW641" s="14"/>
      <c r="AX641" s="14"/>
      <c r="AY641" s="14"/>
      <c r="AZ641" s="14"/>
      <c r="BA641" s="14"/>
      <c r="BB641" s="14"/>
      <c r="BC641" s="14"/>
      <c r="BD641" s="14"/>
      <c r="BE641" s="14"/>
      <c r="BF641" s="14"/>
      <c r="BG641" s="14"/>
      <c r="BH641" s="14"/>
    </row>
    <row r="642" spans="1:60" s="13" customFormat="1" x14ac:dyDescent="0.25">
      <c r="A642" s="14"/>
      <c r="B642" s="14"/>
      <c r="C642" s="14"/>
      <c r="D642" s="14"/>
      <c r="E642" s="14"/>
      <c r="F642" s="14"/>
      <c r="G642" s="84"/>
      <c r="H642" s="14"/>
      <c r="I642" s="14"/>
      <c r="J642" s="14"/>
      <c r="K642" s="14"/>
      <c r="L642" s="14"/>
      <c r="M642" s="84"/>
      <c r="N642" s="14"/>
      <c r="O642" s="14"/>
      <c r="P642" s="14"/>
      <c r="Q642" s="14"/>
      <c r="R642" s="14"/>
      <c r="S642" s="84"/>
      <c r="T642" s="14"/>
      <c r="U642" s="14"/>
      <c r="V642" s="14"/>
      <c r="W642" s="14"/>
      <c r="X642" s="14"/>
      <c r="Y642" s="84"/>
      <c r="Z642" s="14"/>
      <c r="AA642" s="14"/>
      <c r="AB642" s="14"/>
      <c r="AC642" s="14"/>
      <c r="AD642" s="14"/>
      <c r="AE642" s="84"/>
      <c r="AF642" s="14"/>
      <c r="AG642" s="14"/>
      <c r="AH642" s="14"/>
      <c r="AI642" s="14"/>
      <c r="AJ642" s="14"/>
      <c r="AK642" s="84"/>
      <c r="AL642" s="14"/>
      <c r="AM642" s="14"/>
      <c r="AN642" s="14"/>
      <c r="AO642" s="14"/>
      <c r="AP642" s="14"/>
      <c r="AQ642" s="84"/>
      <c r="AR642" s="14"/>
      <c r="AS642" s="14"/>
      <c r="AT642" s="14"/>
      <c r="AU642" s="14"/>
      <c r="AV642" s="14"/>
      <c r="AW642" s="14"/>
      <c r="AX642" s="14"/>
      <c r="AY642" s="14"/>
      <c r="AZ642" s="14"/>
      <c r="BA642" s="14"/>
      <c r="BB642" s="14"/>
      <c r="BC642" s="14"/>
      <c r="BD642" s="14"/>
      <c r="BE642" s="14"/>
      <c r="BF642" s="14"/>
      <c r="BG642" s="14"/>
      <c r="BH642" s="14"/>
    </row>
    <row r="643" spans="1:60" s="13" customFormat="1" x14ac:dyDescent="0.25">
      <c r="A643" s="14"/>
      <c r="B643" s="14"/>
      <c r="C643" s="14"/>
      <c r="D643" s="14"/>
      <c r="E643" s="14"/>
      <c r="F643" s="14"/>
      <c r="G643" s="84"/>
      <c r="H643" s="14"/>
      <c r="I643" s="14"/>
      <c r="J643" s="14"/>
      <c r="K643" s="14"/>
      <c r="L643" s="14"/>
      <c r="M643" s="84"/>
      <c r="N643" s="14"/>
      <c r="O643" s="14"/>
      <c r="P643" s="14"/>
      <c r="Q643" s="14"/>
      <c r="R643" s="14"/>
      <c r="S643" s="84"/>
      <c r="T643" s="14"/>
      <c r="U643" s="14"/>
      <c r="V643" s="14"/>
      <c r="W643" s="14"/>
      <c r="X643" s="14"/>
      <c r="Y643" s="84"/>
      <c r="Z643" s="14"/>
      <c r="AA643" s="14"/>
      <c r="AB643" s="14"/>
      <c r="AC643" s="14"/>
      <c r="AD643" s="14"/>
      <c r="AE643" s="84"/>
      <c r="AF643" s="14"/>
      <c r="AG643" s="14"/>
      <c r="AH643" s="14"/>
      <c r="AI643" s="14"/>
      <c r="AJ643" s="14"/>
      <c r="AK643" s="84"/>
      <c r="AL643" s="14"/>
      <c r="AM643" s="14"/>
      <c r="AN643" s="14"/>
      <c r="AO643" s="14"/>
      <c r="AP643" s="14"/>
      <c r="AQ643" s="84"/>
      <c r="AR643" s="14"/>
      <c r="AS643" s="14"/>
      <c r="AT643" s="14"/>
      <c r="AU643" s="14"/>
      <c r="AV643" s="14"/>
      <c r="AW643" s="14"/>
      <c r="AX643" s="14"/>
      <c r="AY643" s="14"/>
      <c r="AZ643" s="14"/>
      <c r="BA643" s="14"/>
      <c r="BB643" s="14"/>
      <c r="BC643" s="14"/>
      <c r="BD643" s="14"/>
      <c r="BE643" s="14"/>
      <c r="BF643" s="14"/>
      <c r="BG643" s="14"/>
      <c r="BH643" s="14"/>
    </row>
    <row r="644" spans="1:60" s="13" customFormat="1" x14ac:dyDescent="0.25">
      <c r="A644" s="14"/>
      <c r="B644" s="14"/>
      <c r="C644" s="14"/>
      <c r="D644" s="14"/>
      <c r="E644" s="14"/>
      <c r="F644" s="14"/>
      <c r="G644" s="84"/>
      <c r="H644" s="14"/>
      <c r="I644" s="14"/>
      <c r="J644" s="14"/>
      <c r="K644" s="14"/>
      <c r="L644" s="14"/>
      <c r="M644" s="84"/>
      <c r="N644" s="14"/>
      <c r="O644" s="14"/>
      <c r="P644" s="14"/>
      <c r="Q644" s="14"/>
      <c r="R644" s="14"/>
      <c r="S644" s="84"/>
      <c r="T644" s="14"/>
      <c r="U644" s="14"/>
      <c r="V644" s="14"/>
      <c r="W644" s="14"/>
      <c r="X644" s="14"/>
      <c r="Y644" s="84"/>
      <c r="Z644" s="14"/>
      <c r="AA644" s="14"/>
      <c r="AB644" s="14"/>
      <c r="AC644" s="14"/>
      <c r="AD644" s="14"/>
      <c r="AE644" s="84"/>
      <c r="AF644" s="14"/>
      <c r="AG644" s="14"/>
      <c r="AH644" s="14"/>
      <c r="AI644" s="14"/>
      <c r="AJ644" s="14"/>
      <c r="AK644" s="84"/>
      <c r="AL644" s="14"/>
      <c r="AM644" s="14"/>
      <c r="AN644" s="14"/>
      <c r="AO644" s="14"/>
      <c r="AP644" s="14"/>
      <c r="AQ644" s="84"/>
      <c r="AR644" s="14"/>
      <c r="AS644" s="14"/>
      <c r="AT644" s="14"/>
      <c r="AU644" s="14"/>
      <c r="AV644" s="14"/>
      <c r="AW644" s="14"/>
      <c r="AX644" s="14"/>
      <c r="AY644" s="14"/>
      <c r="AZ644" s="14"/>
      <c r="BA644" s="14"/>
      <c r="BB644" s="14"/>
      <c r="BC644" s="14"/>
      <c r="BD644" s="14"/>
      <c r="BE644" s="14"/>
      <c r="BF644" s="14"/>
      <c r="BG644" s="14"/>
      <c r="BH644" s="14"/>
    </row>
    <row r="645" spans="1:60" s="13" customFormat="1" x14ac:dyDescent="0.25">
      <c r="A645" s="14"/>
      <c r="B645" s="14"/>
      <c r="C645" s="14"/>
      <c r="D645" s="14"/>
      <c r="E645" s="14"/>
      <c r="F645" s="14"/>
      <c r="G645" s="84"/>
      <c r="H645" s="14"/>
      <c r="I645" s="14"/>
      <c r="J645" s="14"/>
      <c r="K645" s="14"/>
      <c r="L645" s="14"/>
      <c r="M645" s="84"/>
      <c r="N645" s="14"/>
      <c r="O645" s="14"/>
      <c r="P645" s="14"/>
      <c r="Q645" s="14"/>
      <c r="R645" s="14"/>
      <c r="S645" s="84"/>
      <c r="T645" s="14"/>
      <c r="U645" s="14"/>
      <c r="V645" s="14"/>
      <c r="W645" s="14"/>
      <c r="X645" s="14"/>
      <c r="Y645" s="84"/>
      <c r="Z645" s="14"/>
      <c r="AA645" s="14"/>
      <c r="AB645" s="14"/>
      <c r="AC645" s="14"/>
      <c r="AD645" s="14"/>
      <c r="AE645" s="84"/>
      <c r="AF645" s="14"/>
      <c r="AG645" s="14"/>
      <c r="AH645" s="14"/>
      <c r="AI645" s="14"/>
      <c r="AJ645" s="14"/>
      <c r="AK645" s="84"/>
      <c r="AL645" s="14"/>
      <c r="AM645" s="14"/>
      <c r="AN645" s="14"/>
      <c r="AO645" s="14"/>
      <c r="AP645" s="14"/>
      <c r="AQ645" s="84"/>
      <c r="AR645" s="14"/>
      <c r="AS645" s="14"/>
      <c r="AT645" s="14"/>
      <c r="AU645" s="14"/>
      <c r="AV645" s="14"/>
      <c r="AW645" s="14"/>
      <c r="AX645" s="14"/>
      <c r="AY645" s="14"/>
      <c r="AZ645" s="14"/>
      <c r="BA645" s="14"/>
      <c r="BB645" s="14"/>
      <c r="BC645" s="14"/>
      <c r="BD645" s="14"/>
      <c r="BE645" s="14"/>
      <c r="BF645" s="14"/>
      <c r="BG645" s="14"/>
      <c r="BH645" s="14"/>
    </row>
    <row r="646" spans="1:60" s="13" customFormat="1" x14ac:dyDescent="0.25">
      <c r="A646" s="14"/>
      <c r="B646" s="14"/>
      <c r="C646" s="14"/>
      <c r="D646" s="14"/>
      <c r="E646" s="14"/>
      <c r="F646" s="14"/>
      <c r="G646" s="84"/>
      <c r="H646" s="14"/>
      <c r="I646" s="14"/>
      <c r="J646" s="14"/>
      <c r="K646" s="14"/>
      <c r="L646" s="14"/>
      <c r="M646" s="84"/>
      <c r="N646" s="14"/>
      <c r="O646" s="14"/>
      <c r="P646" s="14"/>
      <c r="Q646" s="14"/>
      <c r="R646" s="14"/>
      <c r="S646" s="84"/>
      <c r="T646" s="14"/>
      <c r="U646" s="14"/>
      <c r="V646" s="14"/>
      <c r="W646" s="14"/>
      <c r="X646" s="14"/>
      <c r="Y646" s="84"/>
      <c r="Z646" s="14"/>
      <c r="AA646" s="14"/>
      <c r="AB646" s="14"/>
      <c r="AC646" s="14"/>
      <c r="AD646" s="14"/>
      <c r="AE646" s="84"/>
      <c r="AF646" s="14"/>
      <c r="AG646" s="14"/>
      <c r="AH646" s="14"/>
      <c r="AI646" s="14"/>
      <c r="AJ646" s="14"/>
      <c r="AK646" s="84"/>
      <c r="AL646" s="14"/>
      <c r="AM646" s="14"/>
      <c r="AN646" s="14"/>
      <c r="AO646" s="14"/>
      <c r="AP646" s="14"/>
      <c r="AQ646" s="84"/>
      <c r="AR646" s="14"/>
      <c r="AS646" s="14"/>
      <c r="AT646" s="14"/>
      <c r="AU646" s="14"/>
      <c r="AV646" s="14"/>
      <c r="AW646" s="14"/>
      <c r="AX646" s="14"/>
      <c r="AY646" s="14"/>
      <c r="AZ646" s="14"/>
      <c r="BA646" s="14"/>
      <c r="BB646" s="14"/>
      <c r="BC646" s="14"/>
      <c r="BD646" s="14"/>
      <c r="BE646" s="14"/>
      <c r="BF646" s="14"/>
      <c r="BG646" s="14"/>
      <c r="BH646" s="14"/>
    </row>
    <row r="647" spans="1:60" s="13" customFormat="1" x14ac:dyDescent="0.25">
      <c r="A647" s="14"/>
      <c r="B647" s="14"/>
      <c r="C647" s="14"/>
      <c r="D647" s="14"/>
      <c r="E647" s="14"/>
      <c r="F647" s="14"/>
      <c r="G647" s="84"/>
      <c r="H647" s="14"/>
      <c r="I647" s="14"/>
      <c r="J647" s="14"/>
      <c r="K647" s="14"/>
      <c r="L647" s="14"/>
      <c r="M647" s="84"/>
      <c r="N647" s="14"/>
      <c r="O647" s="14"/>
      <c r="P647" s="14"/>
      <c r="Q647" s="14"/>
      <c r="R647" s="14"/>
      <c r="S647" s="84"/>
      <c r="T647" s="14"/>
      <c r="U647" s="14"/>
      <c r="V647" s="14"/>
      <c r="W647" s="14"/>
      <c r="X647" s="14"/>
      <c r="Y647" s="84"/>
      <c r="Z647" s="14"/>
      <c r="AA647" s="14"/>
      <c r="AB647" s="14"/>
      <c r="AC647" s="14"/>
      <c r="AD647" s="14"/>
      <c r="AE647" s="84"/>
      <c r="AF647" s="14"/>
      <c r="AG647" s="14"/>
      <c r="AH647" s="14"/>
      <c r="AI647" s="14"/>
      <c r="AJ647" s="14"/>
      <c r="AK647" s="84"/>
      <c r="AL647" s="14"/>
      <c r="AM647" s="14"/>
      <c r="AN647" s="14"/>
      <c r="AO647" s="14"/>
      <c r="AP647" s="14"/>
      <c r="AQ647" s="84"/>
      <c r="AR647" s="14"/>
      <c r="AS647" s="14"/>
      <c r="AT647" s="14"/>
      <c r="AU647" s="14"/>
      <c r="AV647" s="14"/>
      <c r="AW647" s="14"/>
      <c r="AX647" s="14"/>
      <c r="AY647" s="14"/>
      <c r="AZ647" s="14"/>
      <c r="BA647" s="14"/>
      <c r="BB647" s="14"/>
      <c r="BC647" s="14"/>
      <c r="BD647" s="14"/>
      <c r="BE647" s="14"/>
      <c r="BF647" s="14"/>
      <c r="BG647" s="14"/>
      <c r="BH647" s="14"/>
    </row>
    <row r="648" spans="1:60" s="13" customFormat="1" x14ac:dyDescent="0.25">
      <c r="A648" s="14"/>
      <c r="B648" s="14"/>
      <c r="C648" s="14"/>
      <c r="D648" s="14"/>
      <c r="E648" s="14"/>
      <c r="F648" s="14"/>
      <c r="G648" s="84"/>
      <c r="H648" s="14"/>
      <c r="I648" s="14"/>
      <c r="J648" s="14"/>
      <c r="K648" s="14"/>
      <c r="L648" s="14"/>
      <c r="M648" s="84"/>
      <c r="N648" s="14"/>
      <c r="O648" s="14"/>
      <c r="P648" s="14"/>
      <c r="Q648" s="14"/>
      <c r="R648" s="14"/>
      <c r="S648" s="84"/>
      <c r="T648" s="14"/>
      <c r="U648" s="14"/>
      <c r="V648" s="14"/>
      <c r="W648" s="14"/>
      <c r="X648" s="14"/>
      <c r="Y648" s="84"/>
      <c r="Z648" s="14"/>
      <c r="AA648" s="14"/>
      <c r="AB648" s="14"/>
      <c r="AC648" s="14"/>
      <c r="AD648" s="14"/>
      <c r="AE648" s="84"/>
      <c r="AF648" s="14"/>
      <c r="AG648" s="14"/>
      <c r="AH648" s="14"/>
      <c r="AI648" s="14"/>
      <c r="AJ648" s="14"/>
      <c r="AK648" s="84"/>
      <c r="AL648" s="14"/>
      <c r="AM648" s="14"/>
      <c r="AN648" s="14"/>
      <c r="AO648" s="14"/>
      <c r="AP648" s="14"/>
      <c r="AQ648" s="84"/>
      <c r="AR648" s="14"/>
      <c r="AS648" s="14"/>
      <c r="AT648" s="14"/>
      <c r="AU648" s="14"/>
      <c r="AV648" s="14"/>
      <c r="AW648" s="14"/>
      <c r="AX648" s="14"/>
      <c r="AY648" s="14"/>
      <c r="AZ648" s="14"/>
      <c r="BA648" s="14"/>
      <c r="BB648" s="14"/>
      <c r="BC648" s="14"/>
      <c r="BD648" s="14"/>
      <c r="BE648" s="14"/>
      <c r="BF648" s="14"/>
      <c r="BG648" s="14"/>
      <c r="BH648" s="14"/>
    </row>
    <row r="649" spans="1:60" s="13" customFormat="1" x14ac:dyDescent="0.25">
      <c r="A649" s="14"/>
      <c r="B649" s="14"/>
      <c r="C649" s="14"/>
      <c r="D649" s="14"/>
      <c r="E649" s="14"/>
      <c r="F649" s="14"/>
      <c r="G649" s="84"/>
      <c r="H649" s="14"/>
      <c r="I649" s="14"/>
      <c r="J649" s="14"/>
      <c r="K649" s="14"/>
      <c r="L649" s="14"/>
      <c r="M649" s="84"/>
      <c r="N649" s="14"/>
      <c r="O649" s="14"/>
      <c r="P649" s="14"/>
      <c r="Q649" s="14"/>
      <c r="R649" s="14"/>
      <c r="S649" s="84"/>
      <c r="T649" s="14"/>
      <c r="U649" s="14"/>
      <c r="V649" s="14"/>
      <c r="W649" s="14"/>
      <c r="X649" s="14"/>
      <c r="Y649" s="84"/>
      <c r="Z649" s="14"/>
      <c r="AA649" s="14"/>
      <c r="AB649" s="14"/>
      <c r="AC649" s="14"/>
      <c r="AD649" s="14"/>
      <c r="AE649" s="84"/>
      <c r="AF649" s="14"/>
      <c r="AG649" s="14"/>
      <c r="AH649" s="14"/>
      <c r="AI649" s="14"/>
      <c r="AJ649" s="14"/>
      <c r="AK649" s="84"/>
      <c r="AL649" s="14"/>
      <c r="AM649" s="14"/>
      <c r="AN649" s="14"/>
      <c r="AO649" s="14"/>
      <c r="AP649" s="14"/>
      <c r="AQ649" s="84"/>
      <c r="AR649" s="14"/>
      <c r="AS649" s="14"/>
      <c r="AT649" s="14"/>
      <c r="AU649" s="14"/>
      <c r="AV649" s="14"/>
      <c r="AW649" s="14"/>
      <c r="AX649" s="14"/>
      <c r="AY649" s="14"/>
      <c r="AZ649" s="14"/>
      <c r="BA649" s="14"/>
      <c r="BB649" s="14"/>
      <c r="BC649" s="14"/>
      <c r="BD649" s="14"/>
      <c r="BE649" s="14"/>
      <c r="BF649" s="14"/>
      <c r="BG649" s="14"/>
      <c r="BH649" s="14"/>
    </row>
    <row r="650" spans="1:60" s="13" customFormat="1" x14ac:dyDescent="0.25">
      <c r="A650" s="14"/>
      <c r="B650" s="14"/>
      <c r="C650" s="14"/>
      <c r="D650" s="14"/>
      <c r="E650" s="14"/>
      <c r="F650" s="14"/>
      <c r="G650" s="84"/>
      <c r="H650" s="14"/>
      <c r="I650" s="14"/>
      <c r="J650" s="14"/>
      <c r="K650" s="14"/>
      <c r="L650" s="14"/>
      <c r="M650" s="84"/>
      <c r="N650" s="14"/>
      <c r="O650" s="14"/>
      <c r="P650" s="14"/>
      <c r="Q650" s="14"/>
      <c r="R650" s="14"/>
      <c r="S650" s="84"/>
      <c r="T650" s="14"/>
      <c r="U650" s="14"/>
      <c r="V650" s="14"/>
      <c r="W650" s="14"/>
      <c r="X650" s="14"/>
      <c r="Y650" s="84"/>
      <c r="Z650" s="14"/>
      <c r="AA650" s="14"/>
      <c r="AB650" s="14"/>
      <c r="AC650" s="14"/>
      <c r="AD650" s="14"/>
      <c r="AE650" s="84"/>
      <c r="AF650" s="14"/>
      <c r="AG650" s="14"/>
      <c r="AH650" s="14"/>
      <c r="AI650" s="14"/>
      <c r="AJ650" s="14"/>
      <c r="AK650" s="84"/>
      <c r="AL650" s="14"/>
      <c r="AM650" s="14"/>
      <c r="AN650" s="14"/>
      <c r="AO650" s="14"/>
      <c r="AP650" s="14"/>
      <c r="AQ650" s="84"/>
      <c r="AR650" s="14"/>
      <c r="AS650" s="14"/>
      <c r="AT650" s="14"/>
      <c r="AU650" s="14"/>
      <c r="AV650" s="14"/>
      <c r="AW650" s="14"/>
      <c r="AX650" s="14"/>
      <c r="AY650" s="14"/>
      <c r="AZ650" s="14"/>
      <c r="BA650" s="14"/>
      <c r="BB650" s="14"/>
      <c r="BC650" s="14"/>
      <c r="BD650" s="14"/>
      <c r="BE650" s="14"/>
      <c r="BF650" s="14"/>
      <c r="BG650" s="14"/>
      <c r="BH650" s="14"/>
    </row>
    <row r="651" spans="1:60" s="13" customFormat="1" x14ac:dyDescent="0.25">
      <c r="A651" s="14"/>
      <c r="B651" s="14"/>
      <c r="C651" s="14"/>
      <c r="D651" s="14"/>
      <c r="E651" s="14"/>
      <c r="F651" s="14"/>
      <c r="G651" s="84"/>
      <c r="H651" s="14"/>
      <c r="I651" s="14"/>
      <c r="J651" s="14"/>
      <c r="K651" s="14"/>
      <c r="L651" s="14"/>
      <c r="M651" s="84"/>
      <c r="N651" s="14"/>
      <c r="O651" s="14"/>
      <c r="P651" s="14"/>
      <c r="Q651" s="14"/>
      <c r="R651" s="14"/>
      <c r="S651" s="84"/>
      <c r="T651" s="14"/>
      <c r="U651" s="14"/>
      <c r="V651" s="14"/>
      <c r="W651" s="14"/>
      <c r="X651" s="14"/>
      <c r="Y651" s="84"/>
      <c r="Z651" s="14"/>
      <c r="AA651" s="14"/>
      <c r="AB651" s="14"/>
      <c r="AC651" s="14"/>
      <c r="AD651" s="14"/>
      <c r="AE651" s="84"/>
      <c r="AF651" s="14"/>
      <c r="AG651" s="14"/>
      <c r="AH651" s="14"/>
      <c r="AI651" s="14"/>
      <c r="AJ651" s="14"/>
      <c r="AK651" s="84"/>
      <c r="AL651" s="14"/>
      <c r="AM651" s="14"/>
      <c r="AN651" s="14"/>
      <c r="AO651" s="14"/>
      <c r="AP651" s="14"/>
      <c r="AQ651" s="84"/>
      <c r="AR651" s="14"/>
      <c r="AS651" s="14"/>
      <c r="AT651" s="14"/>
      <c r="AU651" s="14"/>
      <c r="AV651" s="14"/>
      <c r="AW651" s="14"/>
      <c r="AX651" s="14"/>
      <c r="AY651" s="14"/>
      <c r="AZ651" s="14"/>
      <c r="BA651" s="14"/>
      <c r="BB651" s="14"/>
      <c r="BC651" s="14"/>
      <c r="BD651" s="14"/>
      <c r="BE651" s="14"/>
      <c r="BF651" s="14"/>
      <c r="BG651" s="14"/>
      <c r="BH651" s="14"/>
    </row>
    <row r="652" spans="1:60" s="13" customFormat="1" x14ac:dyDescent="0.25">
      <c r="A652" s="14"/>
      <c r="B652" s="14"/>
      <c r="C652" s="14"/>
      <c r="D652" s="14"/>
      <c r="E652" s="14"/>
      <c r="F652" s="14"/>
      <c r="G652" s="84"/>
      <c r="H652" s="14"/>
      <c r="I652" s="14"/>
      <c r="J652" s="14"/>
      <c r="K652" s="14"/>
      <c r="L652" s="14"/>
      <c r="M652" s="84"/>
      <c r="N652" s="14"/>
      <c r="O652" s="14"/>
      <c r="P652" s="14"/>
      <c r="Q652" s="14"/>
      <c r="R652" s="14"/>
      <c r="S652" s="84"/>
      <c r="T652" s="14"/>
      <c r="U652" s="14"/>
      <c r="V652" s="14"/>
      <c r="W652" s="14"/>
      <c r="X652" s="14"/>
      <c r="Y652" s="84"/>
      <c r="Z652" s="14"/>
      <c r="AA652" s="14"/>
      <c r="AB652" s="14"/>
      <c r="AC652" s="14"/>
      <c r="AD652" s="14"/>
      <c r="AE652" s="84"/>
      <c r="AF652" s="14"/>
      <c r="AG652" s="14"/>
      <c r="AH652" s="14"/>
      <c r="AI652" s="14"/>
      <c r="AJ652" s="14"/>
      <c r="AK652" s="84"/>
      <c r="AL652" s="14"/>
      <c r="AM652" s="14"/>
      <c r="AN652" s="14"/>
      <c r="AO652" s="14"/>
      <c r="AP652" s="14"/>
      <c r="AQ652" s="84"/>
      <c r="AR652" s="14"/>
      <c r="AS652" s="14"/>
      <c r="AT652" s="14"/>
      <c r="AU652" s="14"/>
      <c r="AV652" s="14"/>
      <c r="AW652" s="14"/>
      <c r="AX652" s="14"/>
      <c r="AY652" s="14"/>
      <c r="AZ652" s="14"/>
      <c r="BA652" s="14"/>
      <c r="BB652" s="14"/>
      <c r="BC652" s="14"/>
      <c r="BD652" s="14"/>
      <c r="BE652" s="14"/>
      <c r="BF652" s="14"/>
      <c r="BG652" s="14"/>
      <c r="BH652" s="14"/>
    </row>
    <row r="653" spans="1:60" s="13" customFormat="1" x14ac:dyDescent="0.25">
      <c r="A653" s="14"/>
      <c r="B653" s="14"/>
      <c r="C653" s="14"/>
      <c r="D653" s="14"/>
      <c r="E653" s="14"/>
      <c r="F653" s="14"/>
      <c r="G653" s="84"/>
      <c r="H653" s="14"/>
      <c r="I653" s="14"/>
      <c r="J653" s="14"/>
      <c r="K653" s="14"/>
      <c r="L653" s="14"/>
      <c r="M653" s="84"/>
      <c r="N653" s="14"/>
      <c r="O653" s="14"/>
      <c r="P653" s="14"/>
      <c r="Q653" s="14"/>
      <c r="R653" s="14"/>
      <c r="S653" s="84"/>
      <c r="T653" s="14"/>
      <c r="U653" s="14"/>
      <c r="V653" s="14"/>
      <c r="W653" s="14"/>
      <c r="X653" s="14"/>
      <c r="Y653" s="84"/>
      <c r="Z653" s="14"/>
      <c r="AA653" s="14"/>
      <c r="AB653" s="14"/>
      <c r="AC653" s="14"/>
      <c r="AD653" s="14"/>
      <c r="AE653" s="84"/>
      <c r="AF653" s="14"/>
      <c r="AG653" s="14"/>
      <c r="AH653" s="14"/>
      <c r="AI653" s="14"/>
      <c r="AJ653" s="14"/>
      <c r="AK653" s="84"/>
      <c r="AL653" s="14"/>
      <c r="AM653" s="14"/>
      <c r="AN653" s="14"/>
      <c r="AO653" s="14"/>
      <c r="AP653" s="14"/>
      <c r="AQ653" s="84"/>
      <c r="AR653" s="14"/>
      <c r="AS653" s="14"/>
      <c r="AT653" s="14"/>
      <c r="AU653" s="14"/>
      <c r="AV653" s="14"/>
      <c r="AW653" s="14"/>
      <c r="AX653" s="14"/>
      <c r="AY653" s="14"/>
      <c r="AZ653" s="14"/>
      <c r="BA653" s="14"/>
      <c r="BB653" s="14"/>
      <c r="BC653" s="14"/>
      <c r="BD653" s="14"/>
      <c r="BE653" s="14"/>
      <c r="BF653" s="14"/>
      <c r="BG653" s="14"/>
      <c r="BH653" s="14"/>
    </row>
    <row r="654" spans="1:60" s="13" customFormat="1" x14ac:dyDescent="0.25">
      <c r="A654" s="14"/>
      <c r="B654" s="14"/>
      <c r="C654" s="14"/>
      <c r="D654" s="14"/>
      <c r="E654" s="14"/>
      <c r="F654" s="14"/>
      <c r="G654" s="84"/>
      <c r="H654" s="14"/>
      <c r="I654" s="14"/>
      <c r="J654" s="14"/>
      <c r="K654" s="14"/>
      <c r="L654" s="14"/>
      <c r="M654" s="84"/>
      <c r="N654" s="14"/>
      <c r="O654" s="14"/>
      <c r="P654" s="14"/>
      <c r="Q654" s="14"/>
      <c r="R654" s="14"/>
      <c r="S654" s="84"/>
      <c r="T654" s="14"/>
      <c r="U654" s="14"/>
      <c r="V654" s="14"/>
      <c r="W654" s="14"/>
      <c r="X654" s="14"/>
      <c r="Y654" s="84"/>
      <c r="Z654" s="14"/>
      <c r="AA654" s="14"/>
      <c r="AB654" s="14"/>
      <c r="AC654" s="14"/>
      <c r="AD654" s="14"/>
      <c r="AE654" s="84"/>
      <c r="AF654" s="14"/>
      <c r="AG654" s="14"/>
      <c r="AH654" s="14"/>
      <c r="AI654" s="14"/>
      <c r="AJ654" s="14"/>
      <c r="AK654" s="84"/>
      <c r="AL654" s="14"/>
      <c r="AM654" s="14"/>
      <c r="AN654" s="14"/>
      <c r="AO654" s="14"/>
      <c r="AP654" s="14"/>
      <c r="AQ654" s="84"/>
      <c r="AR654" s="14"/>
      <c r="AS654" s="14"/>
      <c r="AT654" s="14"/>
      <c r="AU654" s="14"/>
      <c r="AV654" s="14"/>
      <c r="AW654" s="14"/>
      <c r="AX654" s="14"/>
      <c r="AY654" s="14"/>
      <c r="AZ654" s="14"/>
      <c r="BA654" s="14"/>
      <c r="BB654" s="14"/>
      <c r="BC654" s="14"/>
      <c r="BD654" s="14"/>
      <c r="BE654" s="14"/>
      <c r="BF654" s="14"/>
      <c r="BG654" s="14"/>
      <c r="BH654" s="14"/>
    </row>
    <row r="655" spans="1:60" s="13" customFormat="1" x14ac:dyDescent="0.25">
      <c r="A655" s="14"/>
      <c r="B655" s="14"/>
      <c r="C655" s="14"/>
      <c r="D655" s="14"/>
      <c r="E655" s="14"/>
      <c r="F655" s="14"/>
      <c r="G655" s="84"/>
      <c r="H655" s="14"/>
      <c r="I655" s="14"/>
      <c r="J655" s="14"/>
      <c r="K655" s="14"/>
      <c r="L655" s="14"/>
      <c r="M655" s="84"/>
      <c r="N655" s="14"/>
      <c r="O655" s="14"/>
      <c r="P655" s="14"/>
      <c r="Q655" s="14"/>
      <c r="R655" s="14"/>
      <c r="S655" s="84"/>
      <c r="T655" s="14"/>
      <c r="U655" s="14"/>
      <c r="V655" s="14"/>
      <c r="W655" s="14"/>
      <c r="X655" s="14"/>
      <c r="Y655" s="84"/>
      <c r="Z655" s="14"/>
      <c r="AA655" s="14"/>
      <c r="AB655" s="14"/>
      <c r="AC655" s="14"/>
      <c r="AD655" s="14"/>
      <c r="AE655" s="84"/>
      <c r="AF655" s="14"/>
      <c r="AG655" s="14"/>
      <c r="AH655" s="14"/>
      <c r="AI655" s="14"/>
      <c r="AJ655" s="14"/>
      <c r="AK655" s="84"/>
      <c r="AL655" s="14"/>
      <c r="AM655" s="14"/>
      <c r="AN655" s="14"/>
      <c r="AO655" s="14"/>
      <c r="AP655" s="14"/>
      <c r="AQ655" s="84"/>
      <c r="AR655" s="14"/>
      <c r="AS655" s="14"/>
      <c r="AT655" s="14"/>
      <c r="AU655" s="14"/>
      <c r="AV655" s="14"/>
      <c r="AW655" s="14"/>
      <c r="AX655" s="14"/>
      <c r="AY655" s="14"/>
      <c r="AZ655" s="14"/>
      <c r="BA655" s="14"/>
      <c r="BB655" s="14"/>
      <c r="BC655" s="14"/>
      <c r="BD655" s="14"/>
      <c r="BE655" s="14"/>
      <c r="BF655" s="14"/>
      <c r="BG655" s="14"/>
      <c r="BH655" s="14"/>
    </row>
    <row r="656" spans="1:60" s="13" customFormat="1" x14ac:dyDescent="0.25">
      <c r="A656" s="14"/>
      <c r="B656" s="14"/>
      <c r="C656" s="14"/>
      <c r="D656" s="14"/>
      <c r="E656" s="14"/>
      <c r="F656" s="14"/>
      <c r="G656" s="84"/>
      <c r="H656" s="14"/>
      <c r="I656" s="14"/>
      <c r="J656" s="14"/>
      <c r="K656" s="14"/>
      <c r="L656" s="14"/>
      <c r="M656" s="84"/>
      <c r="N656" s="14"/>
      <c r="O656" s="14"/>
      <c r="P656" s="14"/>
      <c r="Q656" s="14"/>
      <c r="R656" s="14"/>
      <c r="S656" s="84"/>
      <c r="T656" s="14"/>
      <c r="U656" s="14"/>
      <c r="V656" s="14"/>
      <c r="W656" s="14"/>
      <c r="X656" s="14"/>
      <c r="Y656" s="84"/>
      <c r="Z656" s="14"/>
      <c r="AA656" s="14"/>
      <c r="AB656" s="14"/>
      <c r="AC656" s="14"/>
      <c r="AD656" s="14"/>
      <c r="AE656" s="84"/>
      <c r="AF656" s="14"/>
      <c r="AG656" s="14"/>
      <c r="AH656" s="14"/>
      <c r="AI656" s="14"/>
      <c r="AJ656" s="14"/>
      <c r="AK656" s="84"/>
      <c r="AL656" s="14"/>
      <c r="AM656" s="14"/>
      <c r="AN656" s="14"/>
      <c r="AO656" s="14"/>
      <c r="AP656" s="14"/>
      <c r="AQ656" s="84"/>
      <c r="AR656" s="14"/>
      <c r="AS656" s="14"/>
      <c r="AT656" s="14"/>
      <c r="AU656" s="14"/>
      <c r="AV656" s="14"/>
      <c r="AW656" s="14"/>
      <c r="AX656" s="14"/>
      <c r="AY656" s="14"/>
      <c r="AZ656" s="14"/>
      <c r="BA656" s="14"/>
      <c r="BB656" s="14"/>
      <c r="BC656" s="14"/>
      <c r="BD656" s="14"/>
      <c r="BE656" s="14"/>
      <c r="BF656" s="14"/>
      <c r="BG656" s="14"/>
      <c r="BH656" s="14"/>
    </row>
    <row r="657" spans="1:60" s="13" customFormat="1" x14ac:dyDescent="0.25">
      <c r="A657" s="14"/>
      <c r="B657" s="14"/>
      <c r="C657" s="14"/>
      <c r="D657" s="14"/>
      <c r="E657" s="14"/>
      <c r="F657" s="14"/>
      <c r="G657" s="84"/>
      <c r="H657" s="14"/>
      <c r="I657" s="14"/>
      <c r="J657" s="14"/>
      <c r="K657" s="14"/>
      <c r="L657" s="14"/>
      <c r="M657" s="84"/>
      <c r="N657" s="14"/>
      <c r="O657" s="14"/>
      <c r="P657" s="14"/>
      <c r="Q657" s="14"/>
      <c r="R657" s="14"/>
      <c r="S657" s="84"/>
      <c r="T657" s="14"/>
      <c r="U657" s="14"/>
      <c r="V657" s="14"/>
      <c r="W657" s="14"/>
      <c r="X657" s="14"/>
      <c r="Y657" s="84"/>
      <c r="Z657" s="14"/>
      <c r="AA657" s="14"/>
      <c r="AB657" s="14"/>
      <c r="AC657" s="14"/>
      <c r="AD657" s="14"/>
      <c r="AE657" s="84"/>
      <c r="AF657" s="14"/>
      <c r="AG657" s="14"/>
      <c r="AH657" s="14"/>
      <c r="AI657" s="14"/>
      <c r="AJ657" s="14"/>
      <c r="AK657" s="84"/>
      <c r="AL657" s="14"/>
      <c r="AM657" s="14"/>
      <c r="AN657" s="14"/>
      <c r="AO657" s="14"/>
      <c r="AP657" s="14"/>
      <c r="AQ657" s="84"/>
      <c r="AR657" s="14"/>
      <c r="AS657" s="14"/>
      <c r="AT657" s="14"/>
      <c r="AU657" s="14"/>
      <c r="AV657" s="14"/>
      <c r="AW657" s="14"/>
      <c r="AX657" s="14"/>
      <c r="AY657" s="14"/>
      <c r="AZ657" s="14"/>
      <c r="BA657" s="14"/>
      <c r="BB657" s="14"/>
      <c r="BC657" s="14"/>
      <c r="BD657" s="14"/>
      <c r="BE657" s="14"/>
      <c r="BF657" s="14"/>
      <c r="BG657" s="14"/>
      <c r="BH657" s="14"/>
    </row>
    <row r="658" spans="1:60" s="13" customFormat="1" x14ac:dyDescent="0.25">
      <c r="A658" s="14"/>
      <c r="B658" s="14"/>
      <c r="C658" s="14"/>
      <c r="D658" s="14"/>
      <c r="E658" s="14"/>
      <c r="F658" s="14"/>
      <c r="G658" s="84"/>
      <c r="H658" s="14"/>
      <c r="I658" s="14"/>
      <c r="J658" s="14"/>
      <c r="K658" s="14"/>
      <c r="L658" s="14"/>
      <c r="M658" s="84"/>
      <c r="N658" s="14"/>
      <c r="O658" s="14"/>
      <c r="P658" s="14"/>
      <c r="Q658" s="14"/>
      <c r="R658" s="14"/>
      <c r="S658" s="84"/>
      <c r="T658" s="14"/>
      <c r="U658" s="14"/>
      <c r="V658" s="14"/>
      <c r="W658" s="14"/>
      <c r="X658" s="14"/>
      <c r="Y658" s="84"/>
      <c r="Z658" s="14"/>
      <c r="AA658" s="14"/>
      <c r="AB658" s="14"/>
      <c r="AC658" s="14"/>
      <c r="AD658" s="14"/>
      <c r="AE658" s="84"/>
      <c r="AF658" s="14"/>
      <c r="AG658" s="14"/>
      <c r="AH658" s="14"/>
      <c r="AI658" s="14"/>
      <c r="AJ658" s="14"/>
      <c r="AK658" s="84"/>
      <c r="AL658" s="14"/>
      <c r="AM658" s="14"/>
      <c r="AN658" s="14"/>
      <c r="AO658" s="14"/>
      <c r="AP658" s="14"/>
      <c r="AQ658" s="84"/>
      <c r="AR658" s="14"/>
      <c r="AS658" s="14"/>
      <c r="AT658" s="14"/>
      <c r="AU658" s="14"/>
      <c r="AV658" s="14"/>
      <c r="AW658" s="14"/>
      <c r="AX658" s="14"/>
      <c r="AY658" s="14"/>
      <c r="AZ658" s="14"/>
      <c r="BA658" s="14"/>
      <c r="BB658" s="14"/>
      <c r="BC658" s="14"/>
      <c r="BD658" s="14"/>
      <c r="BE658" s="14"/>
      <c r="BF658" s="14"/>
      <c r="BG658" s="14"/>
      <c r="BH658" s="14"/>
    </row>
    <row r="659" spans="1:60" s="13" customFormat="1" x14ac:dyDescent="0.25">
      <c r="A659" s="14"/>
      <c r="B659" s="14"/>
      <c r="C659" s="14"/>
      <c r="D659" s="14"/>
      <c r="E659" s="14"/>
      <c r="F659" s="14"/>
      <c r="G659" s="84"/>
      <c r="H659" s="14"/>
      <c r="I659" s="14"/>
      <c r="J659" s="14"/>
      <c r="K659" s="14"/>
      <c r="L659" s="14"/>
      <c r="M659" s="84"/>
      <c r="N659" s="14"/>
      <c r="O659" s="14"/>
      <c r="P659" s="14"/>
      <c r="Q659" s="14"/>
      <c r="R659" s="14"/>
      <c r="S659" s="84"/>
      <c r="T659" s="14"/>
      <c r="U659" s="14"/>
      <c r="V659" s="14"/>
      <c r="W659" s="14"/>
      <c r="X659" s="14"/>
      <c r="Y659" s="84"/>
      <c r="Z659" s="14"/>
      <c r="AA659" s="14"/>
      <c r="AB659" s="14"/>
      <c r="AC659" s="14"/>
      <c r="AD659" s="14"/>
      <c r="AE659" s="84"/>
      <c r="AF659" s="14"/>
      <c r="AG659" s="14"/>
      <c r="AH659" s="14"/>
      <c r="AI659" s="14"/>
      <c r="AJ659" s="14"/>
      <c r="AK659" s="84"/>
      <c r="AL659" s="14"/>
      <c r="AM659" s="14"/>
      <c r="AN659" s="14"/>
      <c r="AO659" s="14"/>
      <c r="AP659" s="14"/>
      <c r="AQ659" s="84"/>
      <c r="AR659" s="14"/>
      <c r="AS659" s="14"/>
      <c r="AT659" s="14"/>
      <c r="AU659" s="14"/>
      <c r="AV659" s="14"/>
      <c r="AW659" s="14"/>
      <c r="AX659" s="14"/>
      <c r="AY659" s="14"/>
      <c r="AZ659" s="14"/>
      <c r="BA659" s="14"/>
      <c r="BB659" s="14"/>
      <c r="BC659" s="14"/>
      <c r="BD659" s="14"/>
      <c r="BE659" s="14"/>
      <c r="BF659" s="14"/>
      <c r="BG659" s="14"/>
      <c r="BH659" s="14"/>
    </row>
    <row r="660" spans="1:60" s="13" customFormat="1" x14ac:dyDescent="0.25">
      <c r="A660" s="14"/>
      <c r="B660" s="14"/>
      <c r="C660" s="14"/>
      <c r="D660" s="14"/>
      <c r="E660" s="14"/>
      <c r="F660" s="14"/>
      <c r="G660" s="84"/>
      <c r="H660" s="14"/>
      <c r="I660" s="14"/>
      <c r="J660" s="14"/>
      <c r="K660" s="14"/>
      <c r="L660" s="14"/>
      <c r="M660" s="84"/>
      <c r="N660" s="14"/>
      <c r="O660" s="14"/>
      <c r="P660" s="14"/>
      <c r="Q660" s="14"/>
      <c r="R660" s="14"/>
      <c r="S660" s="84"/>
      <c r="T660" s="14"/>
      <c r="U660" s="14"/>
      <c r="V660" s="14"/>
      <c r="W660" s="14"/>
      <c r="X660" s="14"/>
      <c r="Y660" s="84"/>
      <c r="Z660" s="14"/>
      <c r="AA660" s="14"/>
      <c r="AB660" s="14"/>
      <c r="AC660" s="14"/>
      <c r="AD660" s="14"/>
      <c r="AE660" s="84"/>
      <c r="AF660" s="14"/>
      <c r="AG660" s="14"/>
      <c r="AH660" s="14"/>
      <c r="AI660" s="14"/>
      <c r="AJ660" s="14"/>
      <c r="AK660" s="84"/>
      <c r="AL660" s="14"/>
      <c r="AM660" s="14"/>
      <c r="AN660" s="14"/>
      <c r="AO660" s="14"/>
      <c r="AP660" s="14"/>
      <c r="AQ660" s="84"/>
      <c r="AR660" s="14"/>
      <c r="AS660" s="14"/>
      <c r="AT660" s="14"/>
      <c r="AU660" s="14"/>
      <c r="AV660" s="14"/>
      <c r="AW660" s="14"/>
      <c r="AX660" s="14"/>
      <c r="AY660" s="14"/>
      <c r="AZ660" s="14"/>
      <c r="BA660" s="14"/>
      <c r="BB660" s="14"/>
      <c r="BC660" s="14"/>
      <c r="BD660" s="14"/>
      <c r="BE660" s="14"/>
      <c r="BF660" s="14"/>
      <c r="BG660" s="14"/>
      <c r="BH660" s="14"/>
    </row>
    <row r="661" spans="1:60" s="13" customFormat="1" x14ac:dyDescent="0.25">
      <c r="A661" s="14"/>
      <c r="B661" s="14"/>
      <c r="C661" s="14"/>
      <c r="D661" s="14"/>
      <c r="E661" s="14"/>
      <c r="F661" s="14"/>
      <c r="G661" s="84"/>
      <c r="H661" s="14"/>
      <c r="I661" s="14"/>
      <c r="J661" s="14"/>
      <c r="K661" s="14"/>
      <c r="L661" s="14"/>
      <c r="M661" s="84"/>
      <c r="N661" s="14"/>
      <c r="O661" s="14"/>
      <c r="P661" s="14"/>
      <c r="Q661" s="14"/>
      <c r="R661" s="14"/>
      <c r="S661" s="84"/>
      <c r="T661" s="14"/>
      <c r="U661" s="14"/>
      <c r="V661" s="14"/>
      <c r="W661" s="14"/>
      <c r="X661" s="14"/>
      <c r="Y661" s="84"/>
      <c r="Z661" s="14"/>
      <c r="AA661" s="14"/>
      <c r="AB661" s="14"/>
      <c r="AC661" s="14"/>
      <c r="AD661" s="14"/>
      <c r="AE661" s="84"/>
      <c r="AF661" s="14"/>
      <c r="AG661" s="14"/>
      <c r="AH661" s="14"/>
      <c r="AI661" s="14"/>
      <c r="AJ661" s="14"/>
      <c r="AK661" s="84"/>
      <c r="AL661" s="14"/>
      <c r="AM661" s="14"/>
      <c r="AN661" s="14"/>
      <c r="AO661" s="14"/>
      <c r="AP661" s="14"/>
      <c r="AQ661" s="84"/>
      <c r="AR661" s="14"/>
      <c r="AS661" s="14"/>
      <c r="AT661" s="14"/>
      <c r="AU661" s="14"/>
      <c r="AV661" s="14"/>
      <c r="AW661" s="14"/>
      <c r="AX661" s="14"/>
      <c r="AY661" s="14"/>
      <c r="AZ661" s="14"/>
      <c r="BA661" s="14"/>
      <c r="BB661" s="14"/>
      <c r="BC661" s="14"/>
      <c r="BD661" s="14"/>
      <c r="BE661" s="14"/>
      <c r="BF661" s="14"/>
      <c r="BG661" s="14"/>
      <c r="BH661" s="14"/>
    </row>
    <row r="662" spans="1:60" s="13" customFormat="1" x14ac:dyDescent="0.25">
      <c r="A662" s="14"/>
      <c r="B662" s="14"/>
      <c r="C662" s="14"/>
      <c r="D662" s="14"/>
      <c r="E662" s="14"/>
      <c r="F662" s="14"/>
      <c r="G662" s="84"/>
      <c r="H662" s="14"/>
      <c r="I662" s="14"/>
      <c r="J662" s="14"/>
      <c r="K662" s="14"/>
      <c r="L662" s="14"/>
      <c r="M662" s="84"/>
      <c r="N662" s="14"/>
      <c r="O662" s="14"/>
      <c r="P662" s="14"/>
      <c r="Q662" s="14"/>
      <c r="R662" s="14"/>
      <c r="S662" s="84"/>
      <c r="T662" s="14"/>
      <c r="U662" s="14"/>
      <c r="V662" s="14"/>
      <c r="W662" s="14"/>
      <c r="X662" s="14"/>
      <c r="Y662" s="84"/>
      <c r="Z662" s="14"/>
      <c r="AA662" s="14"/>
      <c r="AB662" s="14"/>
      <c r="AC662" s="14"/>
      <c r="AD662" s="14"/>
      <c r="AE662" s="84"/>
      <c r="AF662" s="14"/>
      <c r="AG662" s="14"/>
      <c r="AH662" s="14"/>
      <c r="AI662" s="14"/>
      <c r="AJ662" s="14"/>
      <c r="AK662" s="84"/>
      <c r="AL662" s="14"/>
      <c r="AM662" s="14"/>
      <c r="AN662" s="14"/>
      <c r="AO662" s="14"/>
      <c r="AP662" s="14"/>
      <c r="AQ662" s="84"/>
      <c r="AR662" s="14"/>
      <c r="AS662" s="14"/>
      <c r="AT662" s="14"/>
      <c r="AU662" s="14"/>
      <c r="AV662" s="14"/>
      <c r="AW662" s="14"/>
      <c r="AX662" s="14"/>
      <c r="AY662" s="14"/>
      <c r="AZ662" s="14"/>
      <c r="BA662" s="14"/>
      <c r="BB662" s="14"/>
      <c r="BC662" s="14"/>
      <c r="BD662" s="14"/>
      <c r="BE662" s="14"/>
      <c r="BF662" s="14"/>
      <c r="BG662" s="14"/>
      <c r="BH662" s="14"/>
    </row>
    <row r="663" spans="1:60" s="13" customFormat="1" x14ac:dyDescent="0.25">
      <c r="A663" s="14"/>
      <c r="B663" s="14"/>
      <c r="C663" s="14"/>
      <c r="D663" s="14"/>
      <c r="E663" s="14"/>
      <c r="F663" s="14"/>
      <c r="G663" s="84"/>
      <c r="H663" s="14"/>
      <c r="I663" s="14"/>
      <c r="J663" s="14"/>
      <c r="K663" s="14"/>
      <c r="L663" s="14"/>
      <c r="M663" s="84"/>
      <c r="N663" s="14"/>
      <c r="O663" s="14"/>
      <c r="P663" s="14"/>
      <c r="Q663" s="14"/>
      <c r="R663" s="14"/>
      <c r="S663" s="84"/>
      <c r="T663" s="14"/>
      <c r="U663" s="14"/>
      <c r="V663" s="14"/>
      <c r="W663" s="14"/>
      <c r="X663" s="14"/>
      <c r="Y663" s="84"/>
      <c r="Z663" s="14"/>
      <c r="AA663" s="14"/>
      <c r="AB663" s="14"/>
      <c r="AC663" s="14"/>
      <c r="AD663" s="14"/>
      <c r="AE663" s="84"/>
      <c r="AF663" s="14"/>
      <c r="AG663" s="14"/>
      <c r="AH663" s="14"/>
      <c r="AI663" s="14"/>
      <c r="AJ663" s="14"/>
      <c r="AK663" s="84"/>
      <c r="AL663" s="14"/>
      <c r="AM663" s="14"/>
      <c r="AN663" s="14"/>
      <c r="AO663" s="14"/>
      <c r="AP663" s="14"/>
      <c r="AQ663" s="84"/>
      <c r="AR663" s="14"/>
      <c r="AS663" s="14"/>
      <c r="AT663" s="14"/>
      <c r="AU663" s="14"/>
      <c r="AV663" s="14"/>
      <c r="AW663" s="14"/>
      <c r="AX663" s="14"/>
      <c r="AY663" s="14"/>
      <c r="AZ663" s="14"/>
      <c r="BA663" s="14"/>
      <c r="BB663" s="14"/>
      <c r="BC663" s="14"/>
      <c r="BD663" s="14"/>
      <c r="BE663" s="14"/>
      <c r="BF663" s="14"/>
      <c r="BG663" s="14"/>
      <c r="BH663" s="14"/>
    </row>
    <row r="664" spans="1:60" s="13" customFormat="1" x14ac:dyDescent="0.25">
      <c r="A664" s="14"/>
      <c r="B664" s="14"/>
      <c r="C664" s="14"/>
      <c r="D664" s="14"/>
      <c r="E664" s="14"/>
      <c r="F664" s="14"/>
      <c r="G664" s="84"/>
      <c r="H664" s="14"/>
      <c r="I664" s="14"/>
      <c r="J664" s="14"/>
      <c r="K664" s="14"/>
      <c r="L664" s="14"/>
      <c r="M664" s="84"/>
      <c r="N664" s="14"/>
      <c r="O664" s="14"/>
      <c r="P664" s="14"/>
      <c r="Q664" s="14"/>
      <c r="R664" s="14"/>
      <c r="S664" s="84"/>
      <c r="T664" s="14"/>
      <c r="U664" s="14"/>
      <c r="V664" s="14"/>
      <c r="W664" s="14"/>
      <c r="X664" s="14"/>
      <c r="Y664" s="84"/>
      <c r="Z664" s="14"/>
      <c r="AA664" s="14"/>
      <c r="AB664" s="14"/>
      <c r="AC664" s="14"/>
      <c r="AD664" s="14"/>
      <c r="AE664" s="84"/>
      <c r="AF664" s="14"/>
      <c r="AG664" s="14"/>
      <c r="AH664" s="14"/>
      <c r="AI664" s="14"/>
      <c r="AJ664" s="14"/>
      <c r="AK664" s="84"/>
      <c r="AL664" s="14"/>
      <c r="AM664" s="14"/>
      <c r="AN664" s="14"/>
      <c r="AO664" s="14"/>
      <c r="AP664" s="14"/>
      <c r="AQ664" s="84"/>
      <c r="AR664" s="14"/>
      <c r="AS664" s="14"/>
      <c r="AT664" s="14"/>
      <c r="AU664" s="14"/>
      <c r="AV664" s="14"/>
      <c r="AW664" s="14"/>
      <c r="AX664" s="14"/>
      <c r="AY664" s="14"/>
      <c r="AZ664" s="14"/>
      <c r="BA664" s="14"/>
      <c r="BB664" s="14"/>
      <c r="BC664" s="14"/>
      <c r="BD664" s="14"/>
      <c r="BE664" s="14"/>
      <c r="BF664" s="14"/>
      <c r="BG664" s="14"/>
      <c r="BH664" s="14"/>
    </row>
    <row r="665" spans="1:60" s="13" customFormat="1" x14ac:dyDescent="0.25">
      <c r="A665" s="14"/>
      <c r="B665" s="14"/>
      <c r="C665" s="14"/>
      <c r="D665" s="14"/>
      <c r="E665" s="14"/>
      <c r="F665" s="14"/>
      <c r="G665" s="84"/>
      <c r="H665" s="14"/>
      <c r="I665" s="14"/>
      <c r="J665" s="14"/>
      <c r="K665" s="14"/>
      <c r="L665" s="14"/>
      <c r="M665" s="84"/>
      <c r="N665" s="14"/>
      <c r="O665" s="14"/>
      <c r="P665" s="14"/>
      <c r="Q665" s="14"/>
      <c r="R665" s="14"/>
      <c r="S665" s="84"/>
      <c r="T665" s="14"/>
      <c r="U665" s="14"/>
      <c r="V665" s="14"/>
      <c r="W665" s="14"/>
      <c r="X665" s="14"/>
      <c r="Y665" s="84"/>
      <c r="Z665" s="14"/>
      <c r="AA665" s="14"/>
      <c r="AB665" s="14"/>
      <c r="AC665" s="14"/>
      <c r="AD665" s="14"/>
      <c r="AE665" s="84"/>
      <c r="AF665" s="14"/>
      <c r="AG665" s="14"/>
      <c r="AH665" s="14"/>
      <c r="AI665" s="14"/>
      <c r="AJ665" s="14"/>
      <c r="AK665" s="84"/>
      <c r="AL665" s="14"/>
      <c r="AM665" s="14"/>
      <c r="AN665" s="14"/>
      <c r="AO665" s="14"/>
      <c r="AP665" s="14"/>
      <c r="AQ665" s="84"/>
      <c r="AR665" s="14"/>
      <c r="AS665" s="14"/>
      <c r="AT665" s="14"/>
      <c r="AU665" s="14"/>
      <c r="AV665" s="14"/>
      <c r="AW665" s="14"/>
      <c r="AX665" s="14"/>
      <c r="AY665" s="14"/>
      <c r="AZ665" s="14"/>
      <c r="BA665" s="14"/>
      <c r="BB665" s="14"/>
      <c r="BC665" s="14"/>
      <c r="BD665" s="14"/>
      <c r="BE665" s="14"/>
      <c r="BF665" s="14"/>
      <c r="BG665" s="14"/>
      <c r="BH665" s="14"/>
    </row>
    <row r="666" spans="1:60" s="13" customFormat="1" x14ac:dyDescent="0.25">
      <c r="A666" s="14"/>
      <c r="B666" s="14"/>
      <c r="C666" s="14"/>
      <c r="D666" s="14"/>
      <c r="E666" s="14"/>
      <c r="F666" s="14"/>
      <c r="G666" s="84"/>
      <c r="H666" s="14"/>
      <c r="I666" s="14"/>
      <c r="J666" s="14"/>
      <c r="K666" s="14"/>
      <c r="L666" s="14"/>
      <c r="M666" s="84"/>
      <c r="N666" s="14"/>
      <c r="O666" s="14"/>
      <c r="P666" s="14"/>
      <c r="Q666" s="14"/>
      <c r="R666" s="14"/>
      <c r="S666" s="84"/>
      <c r="T666" s="14"/>
      <c r="U666" s="14"/>
      <c r="V666" s="14"/>
      <c r="W666" s="14"/>
      <c r="X666" s="14"/>
      <c r="Y666" s="84"/>
      <c r="Z666" s="14"/>
      <c r="AA666" s="14"/>
      <c r="AB666" s="14"/>
      <c r="AC666" s="14"/>
      <c r="AD666" s="14"/>
      <c r="AE666" s="84"/>
      <c r="AF666" s="14"/>
      <c r="AG666" s="14"/>
      <c r="AH666" s="14"/>
      <c r="AI666" s="14"/>
      <c r="AJ666" s="14"/>
      <c r="AK666" s="84"/>
      <c r="AL666" s="14"/>
      <c r="AM666" s="14"/>
      <c r="AN666" s="14"/>
      <c r="AO666" s="14"/>
      <c r="AP666" s="14"/>
      <c r="AQ666" s="84"/>
      <c r="AR666" s="14"/>
      <c r="AS666" s="14"/>
      <c r="AT666" s="14"/>
      <c r="AU666" s="14"/>
      <c r="AV666" s="14"/>
      <c r="AW666" s="14"/>
      <c r="AX666" s="14"/>
      <c r="AY666" s="14"/>
      <c r="AZ666" s="14"/>
      <c r="BA666" s="14"/>
      <c r="BB666" s="14"/>
      <c r="BC666" s="14"/>
      <c r="BD666" s="14"/>
      <c r="BE666" s="14"/>
      <c r="BF666" s="14"/>
      <c r="BG666" s="14"/>
      <c r="BH666" s="14"/>
    </row>
    <row r="667" spans="1:60" s="13" customFormat="1" x14ac:dyDescent="0.25">
      <c r="A667" s="14"/>
      <c r="B667" s="14"/>
      <c r="C667" s="14"/>
      <c r="D667" s="14"/>
      <c r="E667" s="14"/>
      <c r="F667" s="14"/>
      <c r="G667" s="84"/>
      <c r="H667" s="14"/>
      <c r="I667" s="14"/>
      <c r="J667" s="14"/>
      <c r="K667" s="14"/>
      <c r="L667" s="14"/>
      <c r="M667" s="84"/>
      <c r="N667" s="14"/>
      <c r="O667" s="14"/>
      <c r="P667" s="14"/>
      <c r="Q667" s="14"/>
      <c r="R667" s="14"/>
      <c r="S667" s="84"/>
      <c r="T667" s="14"/>
      <c r="U667" s="14"/>
      <c r="V667" s="14"/>
      <c r="W667" s="14"/>
      <c r="X667" s="14"/>
      <c r="Y667" s="84"/>
      <c r="Z667" s="14"/>
      <c r="AA667" s="14"/>
      <c r="AB667" s="14"/>
      <c r="AC667" s="14"/>
      <c r="AD667" s="14"/>
      <c r="AE667" s="84"/>
      <c r="AF667" s="14"/>
      <c r="AG667" s="14"/>
      <c r="AH667" s="14"/>
      <c r="AI667" s="14"/>
      <c r="AJ667" s="14"/>
      <c r="AK667" s="84"/>
      <c r="AL667" s="14"/>
      <c r="AM667" s="14"/>
      <c r="AN667" s="14"/>
      <c r="AO667" s="14"/>
      <c r="AP667" s="14"/>
      <c r="AQ667" s="84"/>
      <c r="AR667" s="14"/>
      <c r="AS667" s="14"/>
      <c r="AT667" s="14"/>
      <c r="AU667" s="14"/>
      <c r="AV667" s="14"/>
      <c r="AW667" s="14"/>
      <c r="AX667" s="14"/>
      <c r="AY667" s="14"/>
      <c r="AZ667" s="14"/>
      <c r="BA667" s="14"/>
      <c r="BB667" s="14"/>
      <c r="BC667" s="14"/>
      <c r="BD667" s="14"/>
      <c r="BE667" s="14"/>
      <c r="BF667" s="14"/>
      <c r="BG667" s="14"/>
      <c r="BH667" s="14"/>
    </row>
    <row r="668" spans="1:60" s="13" customFormat="1" x14ac:dyDescent="0.25">
      <c r="A668" s="14"/>
      <c r="B668" s="14"/>
      <c r="C668" s="14"/>
      <c r="D668" s="14"/>
      <c r="E668" s="14"/>
      <c r="F668" s="14"/>
      <c r="G668" s="84"/>
      <c r="H668" s="14"/>
      <c r="I668" s="14"/>
      <c r="J668" s="14"/>
      <c r="K668" s="14"/>
      <c r="L668" s="14"/>
      <c r="M668" s="84"/>
      <c r="N668" s="14"/>
      <c r="O668" s="14"/>
      <c r="P668" s="14"/>
      <c r="Q668" s="14"/>
      <c r="R668" s="14"/>
      <c r="S668" s="84"/>
      <c r="T668" s="14"/>
      <c r="U668" s="14"/>
      <c r="V668" s="14"/>
      <c r="W668" s="14"/>
      <c r="X668" s="14"/>
      <c r="Y668" s="84"/>
      <c r="Z668" s="14"/>
      <c r="AA668" s="14"/>
      <c r="AB668" s="14"/>
      <c r="AC668" s="14"/>
      <c r="AD668" s="14"/>
      <c r="AE668" s="84"/>
      <c r="AF668" s="14"/>
      <c r="AG668" s="14"/>
      <c r="AH668" s="14"/>
      <c r="AI668" s="14"/>
      <c r="AJ668" s="14"/>
      <c r="AK668" s="84"/>
      <c r="AL668" s="14"/>
      <c r="AM668" s="14"/>
      <c r="AN668" s="14"/>
      <c r="AO668" s="14"/>
      <c r="AP668" s="14"/>
      <c r="AQ668" s="84"/>
      <c r="AR668" s="14"/>
      <c r="AS668" s="14"/>
      <c r="AT668" s="14"/>
      <c r="AU668" s="14"/>
      <c r="AV668" s="14"/>
      <c r="AW668" s="14"/>
      <c r="AX668" s="14"/>
      <c r="AY668" s="14"/>
      <c r="AZ668" s="14"/>
      <c r="BA668" s="14"/>
      <c r="BB668" s="14"/>
      <c r="BC668" s="14"/>
      <c r="BD668" s="14"/>
      <c r="BE668" s="14"/>
      <c r="BF668" s="14"/>
      <c r="BG668" s="14"/>
      <c r="BH668" s="14"/>
    </row>
    <row r="669" spans="1:60" s="13" customFormat="1" x14ac:dyDescent="0.25">
      <c r="A669" s="14"/>
      <c r="B669" s="14"/>
      <c r="C669" s="14"/>
      <c r="D669" s="14"/>
      <c r="E669" s="14"/>
      <c r="F669" s="14"/>
      <c r="G669" s="84"/>
      <c r="H669" s="14"/>
      <c r="I669" s="14"/>
      <c r="J669" s="14"/>
      <c r="K669" s="14"/>
      <c r="L669" s="14"/>
      <c r="M669" s="84"/>
      <c r="N669" s="14"/>
      <c r="O669" s="14"/>
      <c r="P669" s="14"/>
      <c r="Q669" s="14"/>
      <c r="R669" s="14"/>
      <c r="S669" s="84"/>
      <c r="T669" s="14"/>
      <c r="U669" s="14"/>
      <c r="V669" s="14"/>
      <c r="W669" s="14"/>
      <c r="X669" s="14"/>
      <c r="Y669" s="84"/>
      <c r="Z669" s="14"/>
      <c r="AA669" s="14"/>
      <c r="AB669" s="14"/>
      <c r="AC669" s="14"/>
      <c r="AD669" s="14"/>
      <c r="AE669" s="84"/>
      <c r="AF669" s="14"/>
      <c r="AG669" s="14"/>
      <c r="AH669" s="14"/>
      <c r="AI669" s="14"/>
      <c r="AJ669" s="14"/>
      <c r="AK669" s="84"/>
      <c r="AL669" s="14"/>
      <c r="AM669" s="14"/>
      <c r="AN669" s="14"/>
      <c r="AO669" s="14"/>
      <c r="AP669" s="14"/>
      <c r="AQ669" s="84"/>
      <c r="AR669" s="14"/>
      <c r="AS669" s="14"/>
      <c r="AT669" s="14"/>
      <c r="AU669" s="14"/>
      <c r="AV669" s="14"/>
      <c r="AW669" s="14"/>
      <c r="AX669" s="14"/>
      <c r="AY669" s="14"/>
      <c r="AZ669" s="14"/>
      <c r="BA669" s="14"/>
      <c r="BB669" s="14"/>
      <c r="BC669" s="14"/>
      <c r="BD669" s="14"/>
      <c r="BE669" s="14"/>
      <c r="BF669" s="14"/>
      <c r="BG669" s="14"/>
      <c r="BH669" s="14"/>
    </row>
    <row r="670" spans="1:60" s="13" customFormat="1" x14ac:dyDescent="0.25">
      <c r="A670" s="14"/>
      <c r="B670" s="14"/>
      <c r="C670" s="14"/>
      <c r="D670" s="14"/>
      <c r="E670" s="14"/>
      <c r="F670" s="14"/>
      <c r="G670" s="84"/>
      <c r="H670" s="14"/>
      <c r="I670" s="14"/>
      <c r="J670" s="14"/>
      <c r="K670" s="14"/>
      <c r="L670" s="14"/>
      <c r="M670" s="84"/>
      <c r="N670" s="14"/>
      <c r="O670" s="14"/>
      <c r="P670" s="14"/>
      <c r="Q670" s="14"/>
      <c r="R670" s="14"/>
      <c r="S670" s="84"/>
      <c r="T670" s="14"/>
      <c r="U670" s="14"/>
      <c r="V670" s="14"/>
      <c r="W670" s="14"/>
      <c r="X670" s="14"/>
      <c r="Y670" s="84"/>
      <c r="Z670" s="14"/>
      <c r="AA670" s="14"/>
      <c r="AB670" s="14"/>
      <c r="AC670" s="14"/>
      <c r="AD670" s="14"/>
      <c r="AE670" s="84"/>
      <c r="AF670" s="14"/>
      <c r="AG670" s="14"/>
      <c r="AH670" s="14"/>
      <c r="AI670" s="14"/>
      <c r="AJ670" s="14"/>
      <c r="AK670" s="84"/>
      <c r="AL670" s="14"/>
      <c r="AM670" s="14"/>
      <c r="AN670" s="14"/>
      <c r="AO670" s="14"/>
      <c r="AP670" s="14"/>
      <c r="AQ670" s="84"/>
      <c r="AR670" s="14"/>
      <c r="AS670" s="14"/>
      <c r="AT670" s="14"/>
      <c r="AU670" s="14"/>
      <c r="AV670" s="14"/>
      <c r="AW670" s="14"/>
      <c r="AX670" s="14"/>
      <c r="AY670" s="14"/>
      <c r="AZ670" s="14"/>
      <c r="BA670" s="14"/>
      <c r="BB670" s="14"/>
      <c r="BC670" s="14"/>
      <c r="BD670" s="14"/>
      <c r="BE670" s="14"/>
      <c r="BF670" s="14"/>
      <c r="BG670" s="14"/>
      <c r="BH670" s="14"/>
    </row>
    <row r="671" spans="1:60" s="13" customFormat="1" x14ac:dyDescent="0.25">
      <c r="A671" s="14"/>
      <c r="B671" s="14"/>
      <c r="C671" s="14"/>
      <c r="D671" s="14"/>
      <c r="E671" s="14"/>
      <c r="F671" s="14"/>
      <c r="G671" s="84"/>
      <c r="H671" s="14"/>
      <c r="I671" s="14"/>
      <c r="J671" s="14"/>
      <c r="K671" s="14"/>
      <c r="L671" s="14"/>
      <c r="M671" s="84"/>
      <c r="N671" s="14"/>
      <c r="O671" s="14"/>
      <c r="P671" s="14"/>
      <c r="Q671" s="14"/>
      <c r="R671" s="14"/>
      <c r="S671" s="84"/>
      <c r="T671" s="14"/>
      <c r="U671" s="14"/>
      <c r="V671" s="14"/>
      <c r="W671" s="14"/>
      <c r="X671" s="14"/>
      <c r="Y671" s="84"/>
      <c r="Z671" s="14"/>
      <c r="AA671" s="14"/>
      <c r="AB671" s="14"/>
      <c r="AC671" s="14"/>
      <c r="AD671" s="14"/>
      <c r="AE671" s="84"/>
      <c r="AF671" s="14"/>
      <c r="AG671" s="14"/>
      <c r="AH671" s="14"/>
      <c r="AI671" s="14"/>
      <c r="AJ671" s="14"/>
      <c r="AK671" s="84"/>
      <c r="AL671" s="14"/>
      <c r="AM671" s="14"/>
      <c r="AN671" s="14"/>
      <c r="AO671" s="14"/>
      <c r="AP671" s="14"/>
      <c r="AQ671" s="84"/>
      <c r="AR671" s="14"/>
      <c r="AS671" s="14"/>
      <c r="AT671" s="14"/>
      <c r="AU671" s="14"/>
      <c r="AV671" s="14"/>
      <c r="AW671" s="14"/>
      <c r="AX671" s="14"/>
      <c r="AY671" s="14"/>
      <c r="AZ671" s="14"/>
      <c r="BA671" s="14"/>
      <c r="BB671" s="14"/>
      <c r="BC671" s="14"/>
      <c r="BD671" s="14"/>
      <c r="BE671" s="14"/>
      <c r="BF671" s="14"/>
      <c r="BG671" s="14"/>
      <c r="BH671" s="14"/>
    </row>
    <row r="672" spans="1:60" s="13" customFormat="1" x14ac:dyDescent="0.25">
      <c r="A672" s="14"/>
      <c r="B672" s="14"/>
      <c r="C672" s="14"/>
      <c r="D672" s="14"/>
      <c r="E672" s="14"/>
      <c r="F672" s="14"/>
      <c r="G672" s="84"/>
      <c r="H672" s="14"/>
      <c r="I672" s="14"/>
      <c r="J672" s="14"/>
      <c r="K672" s="14"/>
      <c r="L672" s="14"/>
      <c r="M672" s="84"/>
      <c r="N672" s="14"/>
      <c r="O672" s="14"/>
      <c r="P672" s="14"/>
      <c r="Q672" s="14"/>
      <c r="R672" s="14"/>
      <c r="S672" s="84"/>
      <c r="T672" s="14"/>
      <c r="U672" s="14"/>
      <c r="V672" s="14"/>
      <c r="W672" s="14"/>
      <c r="X672" s="14"/>
      <c r="Y672" s="84"/>
      <c r="Z672" s="14"/>
      <c r="AA672" s="14"/>
      <c r="AB672" s="14"/>
      <c r="AC672" s="14"/>
      <c r="AD672" s="14"/>
      <c r="AE672" s="84"/>
      <c r="AF672" s="14"/>
      <c r="AG672" s="14"/>
      <c r="AH672" s="14"/>
      <c r="AI672" s="14"/>
      <c r="AJ672" s="14"/>
      <c r="AK672" s="84"/>
      <c r="AL672" s="14"/>
      <c r="AM672" s="14"/>
      <c r="AN672" s="14"/>
      <c r="AO672" s="14"/>
      <c r="AP672" s="14"/>
      <c r="AQ672" s="84"/>
      <c r="AR672" s="14"/>
      <c r="AS672" s="14"/>
      <c r="AT672" s="14"/>
      <c r="AU672" s="14"/>
      <c r="AV672" s="14"/>
      <c r="AW672" s="14"/>
      <c r="AX672" s="14"/>
      <c r="AY672" s="14"/>
      <c r="AZ672" s="14"/>
      <c r="BA672" s="14"/>
      <c r="BB672" s="14"/>
      <c r="BC672" s="14"/>
      <c r="BD672" s="14"/>
      <c r="BE672" s="14"/>
      <c r="BF672" s="14"/>
      <c r="BG672" s="14"/>
      <c r="BH672" s="14"/>
    </row>
    <row r="673" spans="1:60" s="13" customFormat="1" x14ac:dyDescent="0.25">
      <c r="A673" s="14"/>
      <c r="B673" s="14"/>
      <c r="C673" s="14"/>
      <c r="D673" s="14"/>
      <c r="E673" s="14"/>
      <c r="F673" s="14"/>
      <c r="G673" s="84"/>
      <c r="H673" s="14"/>
      <c r="I673" s="14"/>
      <c r="J673" s="14"/>
      <c r="K673" s="14"/>
      <c r="L673" s="14"/>
      <c r="M673" s="84"/>
      <c r="N673" s="14"/>
      <c r="O673" s="14"/>
      <c r="P673" s="14"/>
      <c r="Q673" s="14"/>
      <c r="R673" s="14"/>
      <c r="S673" s="84"/>
      <c r="T673" s="14"/>
      <c r="U673" s="14"/>
      <c r="V673" s="14"/>
      <c r="W673" s="14"/>
      <c r="X673" s="14"/>
      <c r="Y673" s="84"/>
      <c r="Z673" s="14"/>
      <c r="AA673" s="14"/>
      <c r="AB673" s="14"/>
      <c r="AC673" s="14"/>
      <c r="AD673" s="14"/>
      <c r="AE673" s="84"/>
      <c r="AF673" s="14"/>
      <c r="AG673" s="14"/>
      <c r="AH673" s="14"/>
      <c r="AI673" s="14"/>
      <c r="AJ673" s="14"/>
      <c r="AK673" s="84"/>
      <c r="AL673" s="14"/>
      <c r="AM673" s="14"/>
      <c r="AN673" s="14"/>
      <c r="AO673" s="14"/>
      <c r="AP673" s="14"/>
      <c r="AQ673" s="84"/>
      <c r="AR673" s="14"/>
      <c r="AS673" s="14"/>
      <c r="AT673" s="14"/>
      <c r="AU673" s="14"/>
      <c r="AV673" s="14"/>
      <c r="AW673" s="14"/>
      <c r="AX673" s="14"/>
      <c r="AY673" s="14"/>
      <c r="AZ673" s="14"/>
      <c r="BA673" s="14"/>
      <c r="BB673" s="14"/>
      <c r="BC673" s="14"/>
      <c r="BD673" s="14"/>
      <c r="BE673" s="14"/>
      <c r="BF673" s="14"/>
      <c r="BG673" s="14"/>
      <c r="BH673" s="14"/>
    </row>
    <row r="674" spans="1:60" s="13" customFormat="1" x14ac:dyDescent="0.25">
      <c r="A674" s="14"/>
      <c r="B674" s="14"/>
      <c r="C674" s="14"/>
      <c r="D674" s="14"/>
      <c r="E674" s="14"/>
      <c r="F674" s="14"/>
      <c r="G674" s="84"/>
      <c r="H674" s="14"/>
      <c r="I674" s="14"/>
      <c r="J674" s="14"/>
      <c r="K674" s="14"/>
      <c r="L674" s="14"/>
      <c r="M674" s="84"/>
      <c r="N674" s="14"/>
      <c r="O674" s="14"/>
      <c r="P674" s="14"/>
      <c r="Q674" s="14"/>
      <c r="R674" s="14"/>
      <c r="S674" s="84"/>
      <c r="T674" s="14"/>
      <c r="U674" s="14"/>
      <c r="V674" s="14"/>
      <c r="W674" s="14"/>
      <c r="X674" s="14"/>
      <c r="Y674" s="84"/>
      <c r="Z674" s="14"/>
      <c r="AA674" s="14"/>
      <c r="AB674" s="14"/>
      <c r="AC674" s="14"/>
      <c r="AD674" s="14"/>
      <c r="AE674" s="84"/>
      <c r="AF674" s="14"/>
      <c r="AG674" s="14"/>
      <c r="AH674" s="14"/>
      <c r="AI674" s="14"/>
      <c r="AJ674" s="14"/>
      <c r="AK674" s="84"/>
      <c r="AL674" s="14"/>
      <c r="AM674" s="14"/>
      <c r="AN674" s="14"/>
      <c r="AO674" s="14"/>
      <c r="AP674" s="14"/>
      <c r="AQ674" s="84"/>
      <c r="AR674" s="14"/>
      <c r="AS674" s="14"/>
      <c r="AT674" s="14"/>
      <c r="AU674" s="14"/>
      <c r="AV674" s="14"/>
      <c r="AW674" s="14"/>
      <c r="AX674" s="14"/>
      <c r="AY674" s="14"/>
      <c r="AZ674" s="14"/>
      <c r="BA674" s="14"/>
      <c r="BB674" s="14"/>
      <c r="BC674" s="14"/>
      <c r="BD674" s="14"/>
      <c r="BE674" s="14"/>
      <c r="BF674" s="14"/>
      <c r="BG674" s="14"/>
      <c r="BH674" s="14"/>
    </row>
    <row r="675" spans="1:60" s="13" customFormat="1" x14ac:dyDescent="0.25">
      <c r="A675" s="14"/>
      <c r="B675" s="14"/>
      <c r="C675" s="14"/>
      <c r="D675" s="14"/>
      <c r="E675" s="14"/>
      <c r="F675" s="14"/>
      <c r="G675" s="84"/>
      <c r="H675" s="14"/>
      <c r="I675" s="14"/>
      <c r="J675" s="14"/>
      <c r="K675" s="14"/>
      <c r="L675" s="14"/>
      <c r="M675" s="84"/>
      <c r="N675" s="14"/>
      <c r="O675" s="14"/>
      <c r="P675" s="14"/>
      <c r="Q675" s="14"/>
      <c r="R675" s="14"/>
      <c r="S675" s="84"/>
      <c r="T675" s="14"/>
      <c r="U675" s="14"/>
      <c r="V675" s="14"/>
      <c r="W675" s="14"/>
      <c r="X675" s="14"/>
      <c r="Y675" s="84"/>
      <c r="Z675" s="14"/>
      <c r="AA675" s="14"/>
      <c r="AB675" s="14"/>
      <c r="AC675" s="14"/>
      <c r="AD675" s="14"/>
      <c r="AE675" s="84"/>
      <c r="AF675" s="14"/>
      <c r="AG675" s="14"/>
      <c r="AH675" s="14"/>
      <c r="AI675" s="14"/>
      <c r="AJ675" s="14"/>
      <c r="AK675" s="84"/>
      <c r="AL675" s="14"/>
      <c r="AM675" s="14"/>
      <c r="AN675" s="14"/>
      <c r="AO675" s="14"/>
      <c r="AP675" s="14"/>
      <c r="AQ675" s="84"/>
      <c r="AR675" s="14"/>
      <c r="AS675" s="14"/>
      <c r="AT675" s="14"/>
      <c r="AU675" s="14"/>
      <c r="AV675" s="14"/>
      <c r="AW675" s="14"/>
      <c r="AX675" s="14"/>
      <c r="AY675" s="14"/>
      <c r="AZ675" s="14"/>
      <c r="BA675" s="14"/>
      <c r="BB675" s="14"/>
      <c r="BC675" s="14"/>
      <c r="BD675" s="14"/>
      <c r="BE675" s="14"/>
      <c r="BF675" s="14"/>
      <c r="BG675" s="14"/>
      <c r="BH675" s="14"/>
    </row>
    <row r="676" spans="1:60" s="13" customFormat="1" x14ac:dyDescent="0.25">
      <c r="A676" s="14"/>
      <c r="B676" s="14"/>
      <c r="C676" s="14"/>
      <c r="D676" s="14"/>
      <c r="E676" s="14"/>
      <c r="F676" s="14"/>
      <c r="G676" s="84"/>
      <c r="H676" s="14"/>
      <c r="I676" s="14"/>
      <c r="J676" s="14"/>
      <c r="K676" s="14"/>
      <c r="L676" s="14"/>
      <c r="M676" s="84"/>
      <c r="N676" s="14"/>
      <c r="O676" s="14"/>
      <c r="P676" s="14"/>
      <c r="Q676" s="14"/>
      <c r="R676" s="14"/>
      <c r="S676" s="84"/>
      <c r="T676" s="14"/>
      <c r="U676" s="14"/>
      <c r="V676" s="14"/>
      <c r="W676" s="14"/>
      <c r="X676" s="14"/>
      <c r="Y676" s="84"/>
      <c r="Z676" s="14"/>
      <c r="AA676" s="14"/>
      <c r="AB676" s="14"/>
      <c r="AC676" s="14"/>
      <c r="AD676" s="14"/>
      <c r="AE676" s="84"/>
      <c r="AF676" s="14"/>
      <c r="AG676" s="14"/>
      <c r="AH676" s="14"/>
      <c r="AI676" s="14"/>
      <c r="AJ676" s="14"/>
      <c r="AK676" s="84"/>
      <c r="AL676" s="14"/>
      <c r="AM676" s="14"/>
      <c r="AN676" s="14"/>
      <c r="AO676" s="14"/>
      <c r="AP676" s="14"/>
      <c r="AQ676" s="84"/>
      <c r="AR676" s="14"/>
      <c r="AS676" s="14"/>
      <c r="AT676" s="14"/>
      <c r="AU676" s="14"/>
      <c r="AV676" s="14"/>
      <c r="AW676" s="14"/>
      <c r="AX676" s="14"/>
      <c r="AY676" s="14"/>
      <c r="AZ676" s="14"/>
      <c r="BA676" s="14"/>
      <c r="BB676" s="14"/>
      <c r="BC676" s="14"/>
      <c r="BD676" s="14"/>
      <c r="BE676" s="14"/>
      <c r="BF676" s="14"/>
      <c r="BG676" s="14"/>
      <c r="BH676" s="14"/>
    </row>
    <row r="677" spans="1:60" s="13" customFormat="1" x14ac:dyDescent="0.25">
      <c r="A677" s="14"/>
      <c r="B677" s="14"/>
      <c r="C677" s="14"/>
      <c r="D677" s="14"/>
      <c r="E677" s="14"/>
      <c r="F677" s="14"/>
      <c r="G677" s="84"/>
      <c r="H677" s="14"/>
      <c r="I677" s="14"/>
      <c r="J677" s="14"/>
      <c r="K677" s="14"/>
      <c r="L677" s="14"/>
      <c r="M677" s="84"/>
      <c r="N677" s="14"/>
      <c r="O677" s="14"/>
      <c r="P677" s="14"/>
      <c r="Q677" s="14"/>
      <c r="R677" s="14"/>
      <c r="S677" s="84"/>
      <c r="T677" s="14"/>
      <c r="U677" s="14"/>
      <c r="V677" s="14"/>
      <c r="W677" s="14"/>
      <c r="X677" s="14"/>
      <c r="Y677" s="84"/>
      <c r="Z677" s="14"/>
      <c r="AA677" s="14"/>
      <c r="AB677" s="14"/>
      <c r="AC677" s="14"/>
      <c r="AD677" s="14"/>
      <c r="AE677" s="84"/>
      <c r="AF677" s="14"/>
      <c r="AG677" s="14"/>
      <c r="AH677" s="14"/>
      <c r="AI677" s="14"/>
      <c r="AJ677" s="14"/>
      <c r="AK677" s="84"/>
      <c r="AL677" s="14"/>
      <c r="AM677" s="14"/>
      <c r="AN677" s="14"/>
      <c r="AO677" s="14"/>
      <c r="AP677" s="14"/>
      <c r="AQ677" s="84"/>
      <c r="AR677" s="14"/>
      <c r="AS677" s="14"/>
      <c r="AT677" s="14"/>
      <c r="AU677" s="14"/>
      <c r="AV677" s="14"/>
      <c r="AW677" s="14"/>
      <c r="AX677" s="14"/>
      <c r="AY677" s="14"/>
      <c r="AZ677" s="14"/>
      <c r="BA677" s="14"/>
      <c r="BB677" s="14"/>
      <c r="BC677" s="14"/>
      <c r="BD677" s="14"/>
      <c r="BE677" s="14"/>
      <c r="BF677" s="14"/>
      <c r="BG677" s="14"/>
      <c r="BH677" s="14"/>
    </row>
    <row r="678" spans="1:60" s="13" customFormat="1" x14ac:dyDescent="0.25">
      <c r="A678" s="14"/>
      <c r="B678" s="14"/>
      <c r="C678" s="14"/>
      <c r="D678" s="14"/>
      <c r="E678" s="14"/>
      <c r="F678" s="14"/>
      <c r="G678" s="84"/>
      <c r="H678" s="14"/>
      <c r="I678" s="14"/>
      <c r="J678" s="14"/>
      <c r="K678" s="14"/>
      <c r="L678" s="14"/>
      <c r="M678" s="84"/>
      <c r="N678" s="14"/>
      <c r="O678" s="14"/>
      <c r="P678" s="14"/>
      <c r="Q678" s="14"/>
      <c r="R678" s="14"/>
      <c r="S678" s="84"/>
      <c r="T678" s="14"/>
      <c r="U678" s="14"/>
      <c r="V678" s="14"/>
      <c r="W678" s="14"/>
      <c r="X678" s="14"/>
      <c r="Y678" s="84"/>
      <c r="Z678" s="14"/>
      <c r="AA678" s="14"/>
      <c r="AB678" s="14"/>
      <c r="AC678" s="14"/>
      <c r="AD678" s="14"/>
      <c r="AE678" s="84"/>
      <c r="AF678" s="14"/>
      <c r="AG678" s="14"/>
      <c r="AH678" s="14"/>
      <c r="AI678" s="14"/>
      <c r="AJ678" s="14"/>
      <c r="AK678" s="84"/>
      <c r="AL678" s="14"/>
      <c r="AM678" s="14"/>
      <c r="AN678" s="14"/>
      <c r="AO678" s="14"/>
      <c r="AP678" s="14"/>
      <c r="AQ678" s="84"/>
      <c r="AR678" s="14"/>
      <c r="AS678" s="14"/>
      <c r="AT678" s="14"/>
      <c r="AU678" s="14"/>
      <c r="AV678" s="14"/>
      <c r="AW678" s="14"/>
      <c r="AX678" s="14"/>
      <c r="AY678" s="14"/>
      <c r="AZ678" s="14"/>
      <c r="BA678" s="14"/>
      <c r="BB678" s="14"/>
      <c r="BC678" s="14"/>
      <c r="BD678" s="14"/>
      <c r="BE678" s="14"/>
      <c r="BF678" s="14"/>
      <c r="BG678" s="14"/>
      <c r="BH678" s="14"/>
    </row>
    <row r="679" spans="1:60" s="13" customFormat="1" x14ac:dyDescent="0.25">
      <c r="A679" s="14"/>
      <c r="B679" s="14"/>
      <c r="C679" s="14"/>
      <c r="D679" s="14"/>
      <c r="E679" s="14"/>
      <c r="F679" s="14"/>
      <c r="G679" s="84"/>
      <c r="H679" s="14"/>
      <c r="I679" s="14"/>
      <c r="J679" s="14"/>
      <c r="K679" s="14"/>
      <c r="L679" s="14"/>
      <c r="M679" s="84"/>
      <c r="N679" s="14"/>
      <c r="O679" s="14"/>
      <c r="P679" s="14"/>
      <c r="Q679" s="14"/>
      <c r="R679" s="14"/>
      <c r="S679" s="84"/>
      <c r="T679" s="14"/>
      <c r="U679" s="14"/>
      <c r="V679" s="14"/>
      <c r="W679" s="14"/>
      <c r="X679" s="14"/>
      <c r="Y679" s="84"/>
      <c r="Z679" s="14"/>
      <c r="AA679" s="14"/>
      <c r="AB679" s="14"/>
      <c r="AC679" s="14"/>
      <c r="AD679" s="14"/>
      <c r="AE679" s="84"/>
      <c r="AF679" s="14"/>
      <c r="AG679" s="14"/>
      <c r="AH679" s="14"/>
      <c r="AI679" s="14"/>
      <c r="AJ679" s="14"/>
      <c r="AK679" s="84"/>
      <c r="AL679" s="14"/>
      <c r="AM679" s="14"/>
      <c r="AN679" s="14"/>
      <c r="AO679" s="14"/>
      <c r="AP679" s="14"/>
      <c r="AQ679" s="84"/>
      <c r="AR679" s="14"/>
      <c r="AS679" s="14"/>
      <c r="AT679" s="14"/>
      <c r="AU679" s="14"/>
      <c r="AV679" s="14"/>
      <c r="AW679" s="14"/>
      <c r="AX679" s="14"/>
      <c r="AY679" s="14"/>
      <c r="AZ679" s="14"/>
      <c r="BA679" s="14"/>
      <c r="BB679" s="14"/>
      <c r="BC679" s="14"/>
      <c r="BD679" s="14"/>
      <c r="BE679" s="14"/>
      <c r="BF679" s="14"/>
      <c r="BG679" s="14"/>
      <c r="BH679" s="14"/>
    </row>
    <row r="680" spans="1:60" s="13" customFormat="1" x14ac:dyDescent="0.25">
      <c r="A680" s="14"/>
      <c r="B680" s="14"/>
      <c r="C680" s="14"/>
      <c r="D680" s="14"/>
      <c r="E680" s="14"/>
      <c r="F680" s="14"/>
      <c r="G680" s="84"/>
      <c r="H680" s="14"/>
      <c r="I680" s="14"/>
      <c r="J680" s="14"/>
      <c r="K680" s="14"/>
      <c r="L680" s="14"/>
      <c r="M680" s="84"/>
      <c r="N680" s="14"/>
      <c r="O680" s="14"/>
      <c r="P680" s="14"/>
      <c r="Q680" s="14"/>
      <c r="R680" s="14"/>
      <c r="S680" s="84"/>
      <c r="T680" s="14"/>
      <c r="U680" s="14"/>
      <c r="V680" s="14"/>
      <c r="W680" s="14"/>
      <c r="X680" s="14"/>
      <c r="Y680" s="84"/>
      <c r="Z680" s="14"/>
      <c r="AA680" s="14"/>
      <c r="AB680" s="14"/>
      <c r="AC680" s="14"/>
      <c r="AD680" s="14"/>
      <c r="AE680" s="84"/>
      <c r="AF680" s="14"/>
      <c r="AG680" s="14"/>
      <c r="AH680" s="14"/>
      <c r="AI680" s="14"/>
      <c r="AJ680" s="14"/>
      <c r="AK680" s="84"/>
      <c r="AL680" s="14"/>
      <c r="AM680" s="14"/>
      <c r="AN680" s="14"/>
      <c r="AO680" s="14"/>
      <c r="AP680" s="14"/>
      <c r="AQ680" s="84"/>
      <c r="AR680" s="14"/>
      <c r="AS680" s="14"/>
      <c r="AT680" s="14"/>
      <c r="AU680" s="14"/>
      <c r="AV680" s="14"/>
      <c r="AW680" s="14"/>
      <c r="AX680" s="14"/>
      <c r="AY680" s="14"/>
      <c r="AZ680" s="14"/>
      <c r="BA680" s="14"/>
      <c r="BB680" s="14"/>
      <c r="BC680" s="14"/>
      <c r="BD680" s="14"/>
      <c r="BE680" s="14"/>
      <c r="BF680" s="14"/>
      <c r="BG680" s="14"/>
      <c r="BH680" s="14"/>
    </row>
    <row r="681" spans="1:60" s="13" customFormat="1" x14ac:dyDescent="0.25">
      <c r="A681" s="14"/>
      <c r="B681" s="14"/>
      <c r="C681" s="14"/>
      <c r="D681" s="14"/>
      <c r="E681" s="14"/>
      <c r="F681" s="14"/>
      <c r="G681" s="84"/>
      <c r="H681" s="14"/>
      <c r="I681" s="14"/>
      <c r="J681" s="14"/>
      <c r="K681" s="14"/>
      <c r="L681" s="14"/>
      <c r="M681" s="84"/>
      <c r="N681" s="14"/>
      <c r="O681" s="14"/>
      <c r="P681" s="14"/>
      <c r="Q681" s="14"/>
      <c r="R681" s="14"/>
      <c r="S681" s="84"/>
      <c r="T681" s="14"/>
      <c r="U681" s="14"/>
      <c r="V681" s="14"/>
      <c r="W681" s="14"/>
      <c r="X681" s="14"/>
      <c r="Y681" s="84"/>
      <c r="Z681" s="14"/>
      <c r="AA681" s="14"/>
      <c r="AB681" s="14"/>
      <c r="AC681" s="14"/>
      <c r="AD681" s="14"/>
      <c r="AE681" s="84"/>
      <c r="AF681" s="14"/>
      <c r="AG681" s="14"/>
      <c r="AH681" s="14"/>
      <c r="AI681" s="14"/>
      <c r="AJ681" s="14"/>
      <c r="AK681" s="84"/>
      <c r="AL681" s="14"/>
      <c r="AM681" s="14"/>
      <c r="AN681" s="14"/>
      <c r="AO681" s="14"/>
      <c r="AP681" s="14"/>
      <c r="AQ681" s="84"/>
      <c r="AR681" s="14"/>
      <c r="AS681" s="14"/>
      <c r="AT681" s="14"/>
      <c r="AU681" s="14"/>
      <c r="AV681" s="14"/>
      <c r="AW681" s="14"/>
      <c r="AX681" s="14"/>
      <c r="AY681" s="14"/>
      <c r="AZ681" s="14"/>
      <c r="BA681" s="14"/>
      <c r="BB681" s="14"/>
      <c r="BC681" s="14"/>
      <c r="BD681" s="14"/>
      <c r="BE681" s="14"/>
      <c r="BF681" s="14"/>
      <c r="BG681" s="14"/>
      <c r="BH681" s="14"/>
    </row>
    <row r="682" spans="1:60" s="13" customFormat="1" x14ac:dyDescent="0.25">
      <c r="A682" s="14"/>
      <c r="B682" s="14"/>
      <c r="C682" s="14"/>
      <c r="D682" s="14"/>
      <c r="E682" s="14"/>
      <c r="F682" s="14"/>
      <c r="G682" s="84"/>
      <c r="H682" s="14"/>
      <c r="I682" s="14"/>
      <c r="J682" s="14"/>
      <c r="K682" s="14"/>
      <c r="L682" s="14"/>
      <c r="M682" s="84"/>
      <c r="N682" s="14"/>
      <c r="O682" s="14"/>
      <c r="P682" s="14"/>
      <c r="Q682" s="14"/>
      <c r="R682" s="14"/>
      <c r="S682" s="84"/>
      <c r="T682" s="14"/>
      <c r="U682" s="14"/>
      <c r="V682" s="14"/>
      <c r="W682" s="14"/>
      <c r="X682" s="14"/>
      <c r="Y682" s="84"/>
      <c r="Z682" s="14"/>
      <c r="AA682" s="14"/>
      <c r="AB682" s="14"/>
      <c r="AC682" s="14"/>
      <c r="AD682" s="14"/>
      <c r="AE682" s="84"/>
      <c r="AF682" s="14"/>
      <c r="AG682" s="14"/>
      <c r="AH682" s="14"/>
      <c r="AI682" s="14"/>
      <c r="AJ682" s="14"/>
      <c r="AK682" s="84"/>
      <c r="AL682" s="14"/>
      <c r="AM682" s="14"/>
      <c r="AN682" s="14"/>
      <c r="AO682" s="14"/>
      <c r="AP682" s="14"/>
      <c r="AQ682" s="84"/>
      <c r="AR682" s="14"/>
      <c r="AS682" s="14"/>
      <c r="AT682" s="14"/>
      <c r="AU682" s="14"/>
      <c r="AV682" s="14"/>
      <c r="AW682" s="14"/>
      <c r="AX682" s="14"/>
      <c r="AY682" s="14"/>
      <c r="AZ682" s="14"/>
      <c r="BA682" s="14"/>
      <c r="BB682" s="14"/>
      <c r="BC682" s="14"/>
      <c r="BD682" s="14"/>
      <c r="BE682" s="14"/>
      <c r="BF682" s="14"/>
      <c r="BG682" s="14"/>
      <c r="BH682" s="14"/>
    </row>
    <row r="683" spans="1:60" s="13" customFormat="1" x14ac:dyDescent="0.25">
      <c r="A683" s="14"/>
      <c r="B683" s="14"/>
      <c r="C683" s="14"/>
      <c r="D683" s="14"/>
      <c r="E683" s="14"/>
      <c r="F683" s="14"/>
      <c r="G683" s="84"/>
      <c r="H683" s="14"/>
      <c r="I683" s="14"/>
      <c r="J683" s="14"/>
      <c r="K683" s="14"/>
      <c r="L683" s="14"/>
      <c r="M683" s="84"/>
      <c r="N683" s="14"/>
      <c r="O683" s="14"/>
      <c r="P683" s="14"/>
      <c r="Q683" s="14"/>
      <c r="R683" s="14"/>
      <c r="S683" s="84"/>
      <c r="T683" s="14"/>
      <c r="U683" s="14"/>
      <c r="V683" s="14"/>
      <c r="W683" s="14"/>
      <c r="X683" s="14"/>
      <c r="Y683" s="84"/>
      <c r="Z683" s="14"/>
      <c r="AA683" s="14"/>
      <c r="AB683" s="14"/>
      <c r="AC683" s="14"/>
      <c r="AD683" s="14"/>
      <c r="AE683" s="84"/>
      <c r="AF683" s="14"/>
      <c r="AG683" s="14"/>
      <c r="AH683" s="14"/>
      <c r="AI683" s="14"/>
      <c r="AJ683" s="14"/>
      <c r="AK683" s="84"/>
      <c r="AL683" s="14"/>
      <c r="AM683" s="14"/>
      <c r="AN683" s="14"/>
      <c r="AO683" s="14"/>
      <c r="AP683" s="14"/>
      <c r="AQ683" s="84"/>
      <c r="AR683" s="14"/>
      <c r="AS683" s="14"/>
      <c r="AT683" s="14"/>
      <c r="AU683" s="14"/>
      <c r="AV683" s="14"/>
      <c r="AW683" s="14"/>
      <c r="AX683" s="14"/>
      <c r="AY683" s="14"/>
      <c r="AZ683" s="14"/>
      <c r="BA683" s="14"/>
      <c r="BB683" s="14"/>
      <c r="BC683" s="14"/>
      <c r="BD683" s="14"/>
      <c r="BE683" s="14"/>
      <c r="BF683" s="14"/>
      <c r="BG683" s="14"/>
      <c r="BH683" s="14"/>
    </row>
    <row r="684" spans="1:60" s="13" customFormat="1" x14ac:dyDescent="0.25">
      <c r="A684" s="14"/>
      <c r="B684" s="14"/>
      <c r="C684" s="14"/>
      <c r="D684" s="14"/>
      <c r="E684" s="14"/>
      <c r="F684" s="14"/>
      <c r="G684" s="84"/>
      <c r="H684" s="14"/>
      <c r="I684" s="14"/>
      <c r="J684" s="14"/>
      <c r="K684" s="14"/>
      <c r="L684" s="14"/>
      <c r="M684" s="84"/>
      <c r="N684" s="14"/>
      <c r="O684" s="14"/>
      <c r="P684" s="14"/>
      <c r="Q684" s="14"/>
      <c r="R684" s="14"/>
      <c r="S684" s="84"/>
      <c r="T684" s="14"/>
      <c r="U684" s="14"/>
      <c r="V684" s="14"/>
      <c r="W684" s="14"/>
      <c r="X684" s="14"/>
      <c r="Y684" s="84"/>
      <c r="Z684" s="14"/>
      <c r="AA684" s="14"/>
      <c r="AB684" s="14"/>
      <c r="AC684" s="14"/>
      <c r="AD684" s="14"/>
      <c r="AE684" s="84"/>
      <c r="AF684" s="14"/>
      <c r="AG684" s="14"/>
      <c r="AH684" s="14"/>
      <c r="AI684" s="14"/>
      <c r="AJ684" s="14"/>
      <c r="AK684" s="84"/>
      <c r="AL684" s="14"/>
      <c r="AM684" s="14"/>
      <c r="AN684" s="14"/>
      <c r="AO684" s="14"/>
      <c r="AP684" s="14"/>
      <c r="AQ684" s="84"/>
      <c r="AR684" s="14"/>
      <c r="AS684" s="14"/>
      <c r="AT684" s="14"/>
      <c r="AU684" s="14"/>
      <c r="AV684" s="14"/>
      <c r="AW684" s="14"/>
      <c r="AX684" s="14"/>
      <c r="AY684" s="14"/>
      <c r="AZ684" s="14"/>
      <c r="BA684" s="14"/>
      <c r="BB684" s="14"/>
      <c r="BC684" s="14"/>
      <c r="BD684" s="14"/>
      <c r="BE684" s="14"/>
      <c r="BF684" s="14"/>
      <c r="BG684" s="14"/>
      <c r="BH684" s="14"/>
    </row>
    <row r="685" spans="1:60" s="13" customFormat="1" x14ac:dyDescent="0.25">
      <c r="A685" s="14"/>
      <c r="B685" s="14"/>
      <c r="C685" s="14"/>
      <c r="D685" s="14"/>
      <c r="E685" s="14"/>
      <c r="F685" s="14"/>
      <c r="G685" s="84"/>
      <c r="H685" s="14"/>
      <c r="I685" s="14"/>
      <c r="J685" s="14"/>
      <c r="K685" s="14"/>
      <c r="L685" s="14"/>
      <c r="M685" s="84"/>
      <c r="N685" s="14"/>
      <c r="O685" s="14"/>
      <c r="P685" s="14"/>
      <c r="Q685" s="14"/>
      <c r="R685" s="14"/>
      <c r="S685" s="84"/>
      <c r="T685" s="14"/>
      <c r="U685" s="14"/>
      <c r="V685" s="14"/>
      <c r="W685" s="14"/>
      <c r="X685" s="14"/>
      <c r="Y685" s="84"/>
      <c r="Z685" s="14"/>
      <c r="AA685" s="14"/>
      <c r="AB685" s="14"/>
      <c r="AC685" s="14"/>
      <c r="AD685" s="14"/>
      <c r="AE685" s="84"/>
      <c r="AF685" s="14"/>
      <c r="AG685" s="14"/>
      <c r="AH685" s="14"/>
      <c r="AI685" s="14"/>
      <c r="AJ685" s="14"/>
      <c r="AK685" s="84"/>
      <c r="AL685" s="14"/>
      <c r="AM685" s="14"/>
      <c r="AN685" s="14"/>
      <c r="AO685" s="14"/>
      <c r="AP685" s="14"/>
      <c r="AQ685" s="84"/>
      <c r="AR685" s="14"/>
      <c r="AS685" s="14"/>
      <c r="AT685" s="14"/>
      <c r="AU685" s="14"/>
      <c r="AV685" s="14"/>
      <c r="AW685" s="14"/>
      <c r="AX685" s="14"/>
      <c r="AY685" s="14"/>
      <c r="AZ685" s="14"/>
      <c r="BA685" s="14"/>
      <c r="BB685" s="14"/>
      <c r="BC685" s="14"/>
      <c r="BD685" s="14"/>
      <c r="BE685" s="14"/>
      <c r="BF685" s="14"/>
      <c r="BG685" s="14"/>
      <c r="BH685" s="14"/>
    </row>
    <row r="686" spans="1:60" s="13" customFormat="1" x14ac:dyDescent="0.25">
      <c r="A686" s="14"/>
      <c r="B686" s="14"/>
      <c r="C686" s="14"/>
      <c r="D686" s="14"/>
      <c r="E686" s="14"/>
      <c r="F686" s="14"/>
      <c r="G686" s="84"/>
      <c r="H686" s="14"/>
      <c r="I686" s="14"/>
      <c r="J686" s="14"/>
      <c r="K686" s="14"/>
      <c r="L686" s="14"/>
      <c r="M686" s="84"/>
      <c r="N686" s="14"/>
      <c r="O686" s="14"/>
      <c r="P686" s="14"/>
      <c r="Q686" s="14"/>
      <c r="R686" s="14"/>
      <c r="S686" s="84"/>
      <c r="T686" s="14"/>
      <c r="U686" s="14"/>
      <c r="V686" s="14"/>
      <c r="W686" s="14"/>
      <c r="X686" s="14"/>
      <c r="Y686" s="84"/>
      <c r="Z686" s="14"/>
      <c r="AA686" s="14"/>
      <c r="AB686" s="14"/>
      <c r="AC686" s="14"/>
      <c r="AD686" s="14"/>
      <c r="AE686" s="84"/>
      <c r="AF686" s="14"/>
      <c r="AG686" s="14"/>
      <c r="AH686" s="14"/>
      <c r="AI686" s="14"/>
      <c r="AJ686" s="14"/>
      <c r="AK686" s="84"/>
      <c r="AL686" s="14"/>
      <c r="AM686" s="14"/>
      <c r="AN686" s="14"/>
      <c r="AO686" s="14"/>
      <c r="AP686" s="14"/>
      <c r="AQ686" s="84"/>
      <c r="AR686" s="14"/>
      <c r="AS686" s="14"/>
      <c r="AT686" s="14"/>
      <c r="AU686" s="14"/>
      <c r="AV686" s="14"/>
      <c r="AW686" s="14"/>
      <c r="AX686" s="14"/>
      <c r="AY686" s="14"/>
      <c r="AZ686" s="14"/>
      <c r="BA686" s="14"/>
      <c r="BB686" s="14"/>
      <c r="BC686" s="14"/>
      <c r="BD686" s="14"/>
      <c r="BE686" s="14"/>
      <c r="BF686" s="14"/>
      <c r="BG686" s="14"/>
      <c r="BH686" s="14"/>
    </row>
    <row r="687" spans="1:60" s="13" customFormat="1" x14ac:dyDescent="0.25">
      <c r="A687" s="14"/>
      <c r="B687" s="14"/>
      <c r="C687" s="14"/>
      <c r="D687" s="14"/>
      <c r="E687" s="14"/>
      <c r="F687" s="14"/>
      <c r="G687" s="84"/>
      <c r="H687" s="14"/>
      <c r="I687" s="14"/>
      <c r="J687" s="14"/>
      <c r="K687" s="14"/>
      <c r="L687" s="14"/>
      <c r="M687" s="84"/>
      <c r="N687" s="14"/>
      <c r="O687" s="14"/>
      <c r="P687" s="14"/>
      <c r="Q687" s="14"/>
      <c r="R687" s="14"/>
      <c r="S687" s="84"/>
      <c r="T687" s="14"/>
      <c r="U687" s="14"/>
      <c r="V687" s="14"/>
      <c r="W687" s="14"/>
      <c r="X687" s="14"/>
      <c r="Y687" s="84"/>
      <c r="Z687" s="14"/>
      <c r="AA687" s="14"/>
      <c r="AB687" s="14"/>
      <c r="AC687" s="14"/>
      <c r="AD687" s="14"/>
      <c r="AE687" s="84"/>
      <c r="AF687" s="14"/>
      <c r="AG687" s="14"/>
      <c r="AH687" s="14"/>
      <c r="AI687" s="14"/>
      <c r="AJ687" s="14"/>
      <c r="AK687" s="84"/>
      <c r="AL687" s="14"/>
      <c r="AM687" s="14"/>
      <c r="AN687" s="14"/>
      <c r="AO687" s="14"/>
      <c r="AP687" s="14"/>
      <c r="AQ687" s="84"/>
      <c r="AR687" s="14"/>
      <c r="AS687" s="14"/>
      <c r="AT687" s="14"/>
      <c r="AU687" s="14"/>
      <c r="AV687" s="14"/>
      <c r="AW687" s="14"/>
      <c r="AX687" s="14"/>
      <c r="AY687" s="14"/>
      <c r="AZ687" s="14"/>
      <c r="BA687" s="14"/>
      <c r="BB687" s="14"/>
      <c r="BC687" s="14"/>
      <c r="BD687" s="14"/>
      <c r="BE687" s="14"/>
      <c r="BF687" s="14"/>
      <c r="BG687" s="14"/>
      <c r="BH687" s="14"/>
    </row>
    <row r="688" spans="1:60" s="13" customFormat="1" x14ac:dyDescent="0.25">
      <c r="A688" s="14"/>
      <c r="B688" s="14"/>
      <c r="C688" s="14"/>
      <c r="D688" s="14"/>
      <c r="E688" s="14"/>
      <c r="F688" s="14"/>
      <c r="G688" s="84"/>
      <c r="H688" s="14"/>
      <c r="I688" s="14"/>
      <c r="J688" s="14"/>
      <c r="K688" s="14"/>
      <c r="L688" s="14"/>
      <c r="M688" s="84"/>
      <c r="N688" s="14"/>
      <c r="O688" s="14"/>
      <c r="P688" s="14"/>
      <c r="Q688" s="14"/>
      <c r="R688" s="14"/>
      <c r="S688" s="84"/>
      <c r="T688" s="14"/>
      <c r="U688" s="14"/>
      <c r="V688" s="14"/>
      <c r="W688" s="14"/>
      <c r="X688" s="14"/>
      <c r="Y688" s="84"/>
      <c r="Z688" s="14"/>
      <c r="AA688" s="14"/>
      <c r="AB688" s="14"/>
      <c r="AC688" s="14"/>
      <c r="AD688" s="14"/>
      <c r="AE688" s="84"/>
      <c r="AF688" s="14"/>
      <c r="AG688" s="14"/>
      <c r="AH688" s="14"/>
      <c r="AI688" s="14"/>
      <c r="AJ688" s="14"/>
      <c r="AK688" s="84"/>
      <c r="AL688" s="14"/>
      <c r="AM688" s="14"/>
      <c r="AN688" s="14"/>
      <c r="AO688" s="14"/>
      <c r="AP688" s="14"/>
      <c r="AQ688" s="84"/>
      <c r="AR688" s="14"/>
      <c r="AS688" s="14"/>
      <c r="AT688" s="14"/>
      <c r="AU688" s="14"/>
      <c r="AV688" s="14"/>
      <c r="AW688" s="14"/>
      <c r="AX688" s="14"/>
      <c r="AY688" s="14"/>
      <c r="AZ688" s="14"/>
      <c r="BA688" s="14"/>
      <c r="BB688" s="14"/>
      <c r="BC688" s="14"/>
      <c r="BD688" s="14"/>
      <c r="BE688" s="14"/>
      <c r="BF688" s="14"/>
      <c r="BG688" s="14"/>
      <c r="BH688" s="14"/>
    </row>
    <row r="689" spans="1:60" s="13" customFormat="1" x14ac:dyDescent="0.25">
      <c r="A689" s="14"/>
      <c r="B689" s="14"/>
      <c r="C689" s="14"/>
      <c r="D689" s="14"/>
      <c r="E689" s="14"/>
      <c r="F689" s="14"/>
      <c r="G689" s="84"/>
      <c r="H689" s="14"/>
      <c r="I689" s="14"/>
      <c r="J689" s="14"/>
      <c r="K689" s="14"/>
      <c r="L689" s="14"/>
      <c r="M689" s="84"/>
      <c r="N689" s="14"/>
      <c r="O689" s="14"/>
      <c r="P689" s="14"/>
      <c r="Q689" s="14"/>
      <c r="R689" s="14"/>
      <c r="S689" s="84"/>
      <c r="T689" s="14"/>
      <c r="U689" s="14"/>
      <c r="V689" s="14"/>
      <c r="W689" s="14"/>
      <c r="X689" s="14"/>
      <c r="Y689" s="84"/>
      <c r="Z689" s="14"/>
      <c r="AA689" s="14"/>
      <c r="AB689" s="14"/>
      <c r="AC689" s="14"/>
      <c r="AD689" s="14"/>
      <c r="AE689" s="84"/>
      <c r="AF689" s="14"/>
      <c r="AG689" s="14"/>
      <c r="AH689" s="14"/>
      <c r="AI689" s="14"/>
      <c r="AJ689" s="14"/>
      <c r="AK689" s="84"/>
      <c r="AL689" s="14"/>
      <c r="AM689" s="14"/>
      <c r="AN689" s="14"/>
      <c r="AO689" s="14"/>
      <c r="AP689" s="14"/>
      <c r="AQ689" s="84"/>
      <c r="AR689" s="14"/>
      <c r="AS689" s="14"/>
      <c r="AT689" s="14"/>
      <c r="AU689" s="14"/>
      <c r="AV689" s="14"/>
      <c r="AW689" s="14"/>
      <c r="AX689" s="14"/>
      <c r="AY689" s="14"/>
      <c r="AZ689" s="14"/>
      <c r="BA689" s="14"/>
      <c r="BB689" s="14"/>
      <c r="BC689" s="14"/>
      <c r="BD689" s="14"/>
      <c r="BE689" s="14"/>
      <c r="BF689" s="14"/>
      <c r="BG689" s="14"/>
      <c r="BH689" s="14"/>
    </row>
    <row r="690" spans="1:60" s="13" customFormat="1" x14ac:dyDescent="0.25">
      <c r="A690" s="14"/>
      <c r="B690" s="14"/>
      <c r="C690" s="14"/>
      <c r="D690" s="14"/>
      <c r="E690" s="14"/>
      <c r="F690" s="14"/>
      <c r="G690" s="84"/>
      <c r="H690" s="14"/>
      <c r="I690" s="14"/>
      <c r="J690" s="14"/>
      <c r="K690" s="14"/>
      <c r="L690" s="14"/>
      <c r="M690" s="84"/>
      <c r="N690" s="14"/>
      <c r="O690" s="14"/>
      <c r="P690" s="14"/>
      <c r="Q690" s="14"/>
      <c r="R690" s="14"/>
      <c r="S690" s="84"/>
      <c r="T690" s="14"/>
      <c r="U690" s="14"/>
      <c r="V690" s="14"/>
      <c r="W690" s="14"/>
      <c r="X690" s="14"/>
      <c r="Y690" s="84"/>
      <c r="Z690" s="14"/>
      <c r="AA690" s="14"/>
      <c r="AB690" s="14"/>
      <c r="AC690" s="14"/>
      <c r="AD690" s="14"/>
      <c r="AE690" s="84"/>
      <c r="AF690" s="14"/>
      <c r="AG690" s="14"/>
      <c r="AH690" s="14"/>
      <c r="AI690" s="14"/>
      <c r="AJ690" s="14"/>
      <c r="AK690" s="84"/>
      <c r="AL690" s="14"/>
      <c r="AM690" s="14"/>
      <c r="AN690" s="14"/>
      <c r="AO690" s="14"/>
      <c r="AP690" s="14"/>
      <c r="AQ690" s="84"/>
      <c r="AR690" s="14"/>
      <c r="AS690" s="14"/>
      <c r="AT690" s="14"/>
      <c r="AU690" s="14"/>
      <c r="AV690" s="14"/>
      <c r="AW690" s="14"/>
      <c r="AX690" s="14"/>
      <c r="AY690" s="14"/>
      <c r="AZ690" s="14"/>
      <c r="BA690" s="14"/>
      <c r="BB690" s="14"/>
      <c r="BC690" s="14"/>
      <c r="BD690" s="14"/>
      <c r="BE690" s="14"/>
      <c r="BF690" s="14"/>
      <c r="BG690" s="14"/>
      <c r="BH690" s="14"/>
    </row>
    <row r="691" spans="1:60" s="13" customFormat="1" x14ac:dyDescent="0.25">
      <c r="A691" s="14"/>
      <c r="B691" s="14"/>
      <c r="C691" s="14"/>
      <c r="D691" s="14"/>
      <c r="E691" s="14"/>
      <c r="F691" s="14"/>
      <c r="G691" s="84"/>
      <c r="H691" s="14"/>
      <c r="I691" s="14"/>
      <c r="J691" s="14"/>
      <c r="K691" s="14"/>
      <c r="L691" s="14"/>
      <c r="M691" s="84"/>
      <c r="N691" s="14"/>
      <c r="O691" s="14"/>
      <c r="P691" s="14"/>
      <c r="Q691" s="14"/>
      <c r="R691" s="14"/>
      <c r="S691" s="84"/>
      <c r="T691" s="14"/>
      <c r="U691" s="14"/>
      <c r="V691" s="14"/>
      <c r="W691" s="14"/>
      <c r="X691" s="14"/>
      <c r="Y691" s="84"/>
      <c r="Z691" s="14"/>
      <c r="AA691" s="14"/>
      <c r="AB691" s="14"/>
      <c r="AC691" s="14"/>
      <c r="AD691" s="14"/>
      <c r="AE691" s="84"/>
      <c r="AF691" s="14"/>
      <c r="AG691" s="14"/>
      <c r="AH691" s="14"/>
      <c r="AI691" s="14"/>
      <c r="AJ691" s="14"/>
      <c r="AK691" s="84"/>
      <c r="AL691" s="14"/>
      <c r="AM691" s="14"/>
      <c r="AN691" s="14"/>
      <c r="AO691" s="14"/>
      <c r="AP691" s="14"/>
      <c r="AQ691" s="84"/>
      <c r="AR691" s="14"/>
      <c r="AS691" s="14"/>
      <c r="AT691" s="14"/>
      <c r="AU691" s="14"/>
      <c r="AV691" s="14"/>
      <c r="AW691" s="14"/>
      <c r="AX691" s="14"/>
      <c r="AY691" s="14"/>
      <c r="AZ691" s="14"/>
      <c r="BA691" s="14"/>
      <c r="BB691" s="14"/>
      <c r="BC691" s="14"/>
      <c r="BD691" s="14"/>
      <c r="BE691" s="14"/>
      <c r="BF691" s="14"/>
      <c r="BG691" s="14"/>
      <c r="BH691" s="14"/>
    </row>
    <row r="692" spans="1:60" s="13" customFormat="1" x14ac:dyDescent="0.25">
      <c r="A692" s="14"/>
      <c r="B692" s="14"/>
      <c r="C692" s="14"/>
      <c r="D692" s="14"/>
      <c r="E692" s="14"/>
      <c r="F692" s="14"/>
      <c r="G692" s="84"/>
      <c r="H692" s="14"/>
      <c r="I692" s="14"/>
      <c r="J692" s="14"/>
      <c r="K692" s="14"/>
      <c r="L692" s="14"/>
      <c r="M692" s="84"/>
      <c r="N692" s="14"/>
      <c r="O692" s="14"/>
      <c r="P692" s="14"/>
      <c r="Q692" s="14"/>
      <c r="R692" s="14"/>
      <c r="S692" s="84"/>
      <c r="T692" s="14"/>
      <c r="U692" s="14"/>
      <c r="V692" s="14"/>
      <c r="W692" s="14"/>
      <c r="X692" s="14"/>
      <c r="Y692" s="84"/>
      <c r="Z692" s="14"/>
      <c r="AA692" s="14"/>
      <c r="AB692" s="14"/>
      <c r="AC692" s="14"/>
      <c r="AD692" s="14"/>
      <c r="AE692" s="84"/>
      <c r="AF692" s="14"/>
      <c r="AG692" s="14"/>
      <c r="AH692" s="14"/>
      <c r="AI692" s="14"/>
      <c r="AJ692" s="14"/>
      <c r="AK692" s="84"/>
      <c r="AL692" s="14"/>
      <c r="AM692" s="14"/>
      <c r="AN692" s="14"/>
      <c r="AO692" s="14"/>
      <c r="AP692" s="14"/>
      <c r="AQ692" s="84"/>
      <c r="AR692" s="14"/>
      <c r="AS692" s="14"/>
      <c r="AT692" s="14"/>
      <c r="AU692" s="14"/>
      <c r="AV692" s="14"/>
      <c r="AW692" s="14"/>
      <c r="AX692" s="14"/>
      <c r="AY692" s="14"/>
      <c r="AZ692" s="14"/>
      <c r="BA692" s="14"/>
      <c r="BB692" s="14"/>
      <c r="BC692" s="14"/>
      <c r="BD692" s="14"/>
      <c r="BE692" s="14"/>
      <c r="BF692" s="14"/>
      <c r="BG692" s="14"/>
      <c r="BH692" s="14"/>
    </row>
    <row r="693" spans="1:60" s="13" customFormat="1" x14ac:dyDescent="0.25">
      <c r="A693" s="14"/>
      <c r="B693" s="14"/>
      <c r="C693" s="14"/>
      <c r="D693" s="14"/>
      <c r="E693" s="14"/>
      <c r="F693" s="14"/>
      <c r="G693" s="84"/>
      <c r="H693" s="14"/>
      <c r="I693" s="14"/>
      <c r="J693" s="14"/>
      <c r="K693" s="14"/>
      <c r="L693" s="14"/>
      <c r="M693" s="84"/>
      <c r="N693" s="14"/>
      <c r="O693" s="14"/>
      <c r="P693" s="14"/>
      <c r="Q693" s="14"/>
      <c r="R693" s="14"/>
      <c r="S693" s="84"/>
      <c r="T693" s="14"/>
      <c r="U693" s="14"/>
      <c r="V693" s="14"/>
      <c r="W693" s="14"/>
      <c r="X693" s="14"/>
      <c r="Y693" s="84"/>
      <c r="Z693" s="14"/>
      <c r="AA693" s="14"/>
      <c r="AB693" s="14"/>
      <c r="AC693" s="14"/>
      <c r="AD693" s="14"/>
      <c r="AE693" s="84"/>
      <c r="AF693" s="14"/>
      <c r="AG693" s="14"/>
      <c r="AH693" s="14"/>
      <c r="AI693" s="14"/>
      <c r="AJ693" s="14"/>
      <c r="AK693" s="84"/>
      <c r="AL693" s="14"/>
      <c r="AM693" s="14"/>
      <c r="AN693" s="14"/>
      <c r="AO693" s="14"/>
      <c r="AP693" s="14"/>
      <c r="AQ693" s="84"/>
      <c r="AR693" s="14"/>
      <c r="AS693" s="14"/>
      <c r="AT693" s="14"/>
      <c r="AU693" s="14"/>
      <c r="AV693" s="14"/>
      <c r="AW693" s="14"/>
      <c r="AX693" s="14"/>
      <c r="AY693" s="14"/>
      <c r="AZ693" s="14"/>
      <c r="BA693" s="14"/>
      <c r="BB693" s="14"/>
      <c r="BC693" s="14"/>
      <c r="BD693" s="14"/>
      <c r="BE693" s="14"/>
      <c r="BF693" s="14"/>
      <c r="BG693" s="14"/>
      <c r="BH693" s="14"/>
    </row>
    <row r="694" spans="1:60" s="13" customFormat="1" x14ac:dyDescent="0.25">
      <c r="A694" s="14"/>
      <c r="B694" s="14"/>
      <c r="C694" s="14"/>
      <c r="D694" s="14"/>
      <c r="E694" s="14"/>
      <c r="F694" s="14"/>
      <c r="G694" s="84"/>
      <c r="H694" s="14"/>
      <c r="I694" s="14"/>
      <c r="J694" s="14"/>
      <c r="K694" s="14"/>
      <c r="L694" s="14"/>
      <c r="M694" s="84"/>
      <c r="N694" s="14"/>
      <c r="O694" s="14"/>
      <c r="P694" s="14"/>
      <c r="Q694" s="14"/>
      <c r="R694" s="14"/>
      <c r="S694" s="84"/>
      <c r="T694" s="14"/>
      <c r="U694" s="14"/>
      <c r="V694" s="14"/>
      <c r="W694" s="14"/>
      <c r="X694" s="14"/>
      <c r="Y694" s="84"/>
      <c r="Z694" s="14"/>
      <c r="AA694" s="14"/>
      <c r="AB694" s="14"/>
      <c r="AC694" s="14"/>
      <c r="AD694" s="14"/>
      <c r="AE694" s="84"/>
      <c r="AF694" s="14"/>
      <c r="AG694" s="14"/>
      <c r="AH694" s="14"/>
      <c r="AI694" s="14"/>
      <c r="AJ694" s="14"/>
      <c r="AK694" s="84"/>
      <c r="AL694" s="14"/>
      <c r="AM694" s="14"/>
      <c r="AN694" s="14"/>
      <c r="AO694" s="14"/>
      <c r="AP694" s="14"/>
      <c r="AQ694" s="84"/>
      <c r="AR694" s="14"/>
      <c r="AS694" s="14"/>
      <c r="AT694" s="14"/>
      <c r="AU694" s="14"/>
      <c r="AV694" s="14"/>
      <c r="AW694" s="14"/>
      <c r="AX694" s="14"/>
      <c r="AY694" s="14"/>
      <c r="AZ694" s="14"/>
      <c r="BA694" s="14"/>
      <c r="BB694" s="14"/>
      <c r="BC694" s="14"/>
      <c r="BD694" s="14"/>
      <c r="BE694" s="14"/>
      <c r="BF694" s="14"/>
      <c r="BG694" s="14"/>
      <c r="BH694" s="14"/>
    </row>
    <row r="695" spans="1:60" s="13" customFormat="1" x14ac:dyDescent="0.25">
      <c r="A695" s="14"/>
      <c r="B695" s="14"/>
      <c r="C695" s="14"/>
      <c r="D695" s="14"/>
      <c r="E695" s="14"/>
      <c r="F695" s="14"/>
      <c r="G695" s="84"/>
      <c r="H695" s="14"/>
      <c r="I695" s="14"/>
      <c r="J695" s="14"/>
      <c r="K695" s="14"/>
      <c r="L695" s="14"/>
      <c r="M695" s="84"/>
      <c r="N695" s="14"/>
      <c r="O695" s="14"/>
      <c r="P695" s="14"/>
      <c r="Q695" s="14"/>
      <c r="R695" s="14"/>
      <c r="S695" s="84"/>
      <c r="T695" s="14"/>
      <c r="U695" s="14"/>
      <c r="V695" s="14"/>
      <c r="W695" s="14"/>
      <c r="X695" s="14"/>
      <c r="Y695" s="84"/>
      <c r="Z695" s="14"/>
      <c r="AA695" s="14"/>
      <c r="AB695" s="14"/>
      <c r="AC695" s="14"/>
      <c r="AD695" s="14"/>
      <c r="AE695" s="84"/>
      <c r="AF695" s="14"/>
      <c r="AG695" s="14"/>
      <c r="AH695" s="14"/>
      <c r="AI695" s="14"/>
      <c r="AJ695" s="14"/>
      <c r="AK695" s="84"/>
      <c r="AL695" s="14"/>
      <c r="AM695" s="14"/>
      <c r="AN695" s="14"/>
      <c r="AO695" s="14"/>
      <c r="AP695" s="14"/>
      <c r="AQ695" s="84"/>
      <c r="AR695" s="14"/>
      <c r="AS695" s="14"/>
      <c r="AT695" s="14"/>
      <c r="AU695" s="14"/>
      <c r="AV695" s="14"/>
      <c r="AW695" s="14"/>
      <c r="AX695" s="14"/>
      <c r="AY695" s="14"/>
      <c r="AZ695" s="14"/>
      <c r="BA695" s="14"/>
      <c r="BB695" s="14"/>
      <c r="BC695" s="14"/>
      <c r="BD695" s="14"/>
      <c r="BE695" s="14"/>
      <c r="BF695" s="14"/>
      <c r="BG695" s="14"/>
      <c r="BH695" s="14"/>
    </row>
    <row r="696" spans="1:60" s="13" customFormat="1" x14ac:dyDescent="0.25">
      <c r="A696" s="14"/>
      <c r="B696" s="14"/>
      <c r="C696" s="14"/>
      <c r="D696" s="14"/>
      <c r="E696" s="14"/>
      <c r="F696" s="14"/>
      <c r="G696" s="84"/>
      <c r="H696" s="14"/>
      <c r="I696" s="14"/>
      <c r="J696" s="14"/>
      <c r="K696" s="14"/>
      <c r="L696" s="14"/>
      <c r="M696" s="84"/>
      <c r="N696" s="14"/>
      <c r="O696" s="14"/>
      <c r="P696" s="14"/>
      <c r="Q696" s="14"/>
      <c r="R696" s="14"/>
      <c r="S696" s="84"/>
      <c r="T696" s="14"/>
      <c r="U696" s="14"/>
      <c r="V696" s="14"/>
      <c r="W696" s="14"/>
      <c r="X696" s="14"/>
      <c r="Y696" s="84"/>
      <c r="Z696" s="14"/>
      <c r="AA696" s="14"/>
      <c r="AB696" s="14"/>
      <c r="AC696" s="14"/>
      <c r="AD696" s="14"/>
      <c r="AE696" s="84"/>
      <c r="AF696" s="14"/>
      <c r="AG696" s="14"/>
      <c r="AH696" s="14"/>
      <c r="AI696" s="14"/>
      <c r="AJ696" s="14"/>
      <c r="AK696" s="84"/>
      <c r="AL696" s="14"/>
      <c r="AM696" s="14"/>
      <c r="AN696" s="14"/>
      <c r="AO696" s="14"/>
      <c r="AP696" s="14"/>
      <c r="AQ696" s="84"/>
      <c r="AR696" s="14"/>
      <c r="AS696" s="14"/>
      <c r="AT696" s="14"/>
      <c r="AU696" s="14"/>
      <c r="AV696" s="14"/>
      <c r="AW696" s="14"/>
      <c r="AX696" s="14"/>
      <c r="AY696" s="14"/>
      <c r="AZ696" s="14"/>
      <c r="BA696" s="14"/>
      <c r="BB696" s="14"/>
      <c r="BC696" s="14"/>
      <c r="BD696" s="14"/>
      <c r="BE696" s="14"/>
      <c r="BF696" s="14"/>
      <c r="BG696" s="14"/>
      <c r="BH696" s="14"/>
    </row>
    <row r="697" spans="1:60" s="13" customFormat="1" x14ac:dyDescent="0.25">
      <c r="A697" s="14"/>
      <c r="B697" s="14"/>
      <c r="C697" s="14"/>
      <c r="D697" s="14"/>
      <c r="E697" s="14"/>
      <c r="F697" s="14"/>
      <c r="G697" s="84"/>
      <c r="H697" s="14"/>
      <c r="I697" s="14"/>
      <c r="J697" s="14"/>
      <c r="K697" s="14"/>
      <c r="L697" s="14"/>
      <c r="M697" s="84"/>
      <c r="N697" s="14"/>
      <c r="O697" s="14"/>
      <c r="P697" s="14"/>
      <c r="Q697" s="14"/>
      <c r="R697" s="14"/>
      <c r="S697" s="84"/>
      <c r="T697" s="14"/>
      <c r="U697" s="14"/>
      <c r="V697" s="14"/>
      <c r="W697" s="14"/>
      <c r="X697" s="14"/>
      <c r="Y697" s="84"/>
      <c r="Z697" s="14"/>
      <c r="AA697" s="14"/>
      <c r="AB697" s="14"/>
      <c r="AC697" s="14"/>
      <c r="AD697" s="14"/>
      <c r="AE697" s="84"/>
      <c r="AF697" s="14"/>
      <c r="AG697" s="14"/>
      <c r="AH697" s="14"/>
      <c r="AI697" s="14"/>
      <c r="AJ697" s="14"/>
      <c r="AK697" s="84"/>
      <c r="AL697" s="14"/>
      <c r="AM697" s="14"/>
      <c r="AN697" s="14"/>
      <c r="AO697" s="14"/>
      <c r="AP697" s="14"/>
      <c r="AQ697" s="84"/>
      <c r="AR697" s="14"/>
      <c r="AS697" s="14"/>
      <c r="AT697" s="14"/>
      <c r="AU697" s="14"/>
      <c r="AV697" s="14"/>
      <c r="AW697" s="14"/>
      <c r="AX697" s="14"/>
      <c r="AY697" s="14"/>
      <c r="AZ697" s="14"/>
      <c r="BA697" s="14"/>
      <c r="BB697" s="14"/>
      <c r="BC697" s="14"/>
      <c r="BD697" s="14"/>
      <c r="BE697" s="14"/>
      <c r="BF697" s="14"/>
      <c r="BG697" s="14"/>
      <c r="BH697" s="14"/>
    </row>
    <row r="698" spans="1:60" s="13" customFormat="1" x14ac:dyDescent="0.25">
      <c r="A698" s="14"/>
      <c r="B698" s="14"/>
      <c r="C698" s="14"/>
      <c r="D698" s="14"/>
      <c r="E698" s="14"/>
      <c r="F698" s="14"/>
      <c r="G698" s="84"/>
      <c r="H698" s="14"/>
      <c r="I698" s="14"/>
      <c r="J698" s="14"/>
      <c r="K698" s="14"/>
      <c r="L698" s="14"/>
      <c r="M698" s="84"/>
      <c r="N698" s="14"/>
      <c r="O698" s="14"/>
      <c r="P698" s="14"/>
      <c r="Q698" s="14"/>
      <c r="R698" s="14"/>
      <c r="S698" s="84"/>
      <c r="T698" s="14"/>
      <c r="U698" s="14"/>
      <c r="V698" s="14"/>
      <c r="W698" s="14"/>
      <c r="X698" s="14"/>
      <c r="Y698" s="84"/>
      <c r="Z698" s="14"/>
      <c r="AA698" s="14"/>
      <c r="AB698" s="14"/>
      <c r="AC698" s="14"/>
      <c r="AD698" s="14"/>
      <c r="AE698" s="84"/>
      <c r="AF698" s="14"/>
      <c r="AG698" s="14"/>
      <c r="AH698" s="14"/>
      <c r="AI698" s="14"/>
      <c r="AJ698" s="14"/>
      <c r="AK698" s="84"/>
      <c r="AL698" s="14"/>
      <c r="AM698" s="14"/>
      <c r="AN698" s="14"/>
      <c r="AO698" s="14"/>
      <c r="AP698" s="14"/>
      <c r="AQ698" s="84"/>
      <c r="AR698" s="14"/>
      <c r="AS698" s="14"/>
      <c r="AT698" s="14"/>
      <c r="AU698" s="14"/>
      <c r="AV698" s="14"/>
      <c r="AW698" s="14"/>
      <c r="AX698" s="14"/>
      <c r="AY698" s="14"/>
      <c r="AZ698" s="14"/>
      <c r="BA698" s="14"/>
      <c r="BB698" s="14"/>
      <c r="BC698" s="14"/>
      <c r="BD698" s="14"/>
      <c r="BE698" s="14"/>
      <c r="BF698" s="14"/>
      <c r="BG698" s="14"/>
      <c r="BH698" s="14"/>
    </row>
    <row r="699" spans="1:60" s="13" customFormat="1" x14ac:dyDescent="0.25">
      <c r="A699" s="14"/>
      <c r="B699" s="14"/>
      <c r="C699" s="14"/>
      <c r="D699" s="14"/>
      <c r="E699" s="14"/>
      <c r="F699" s="14"/>
      <c r="G699" s="84"/>
      <c r="H699" s="14"/>
      <c r="I699" s="14"/>
      <c r="J699" s="14"/>
      <c r="K699" s="14"/>
      <c r="L699" s="14"/>
      <c r="M699" s="84"/>
      <c r="N699" s="14"/>
      <c r="O699" s="14"/>
      <c r="P699" s="14"/>
      <c r="Q699" s="14"/>
      <c r="R699" s="14"/>
      <c r="S699" s="84"/>
      <c r="T699" s="14"/>
      <c r="U699" s="14"/>
      <c r="V699" s="14"/>
      <c r="W699" s="14"/>
      <c r="X699" s="14"/>
      <c r="Y699" s="84"/>
      <c r="Z699" s="14"/>
      <c r="AA699" s="14"/>
      <c r="AB699" s="14"/>
      <c r="AC699" s="14"/>
      <c r="AD699" s="14"/>
      <c r="AE699" s="84"/>
      <c r="AF699" s="14"/>
      <c r="AG699" s="14"/>
      <c r="AH699" s="14"/>
      <c r="AI699" s="14"/>
      <c r="AJ699" s="14"/>
      <c r="AK699" s="84"/>
      <c r="AL699" s="14"/>
      <c r="AM699" s="14"/>
      <c r="AN699" s="14"/>
      <c r="AO699" s="14"/>
      <c r="AP699" s="14"/>
      <c r="AQ699" s="84"/>
      <c r="AR699" s="14"/>
      <c r="AS699" s="14"/>
      <c r="AT699" s="14"/>
      <c r="AU699" s="14"/>
      <c r="AV699" s="14"/>
      <c r="AW699" s="14"/>
      <c r="AX699" s="14"/>
      <c r="AY699" s="14"/>
      <c r="AZ699" s="14"/>
      <c r="BA699" s="14"/>
      <c r="BB699" s="14"/>
      <c r="BC699" s="14"/>
      <c r="BD699" s="14"/>
      <c r="BE699" s="14"/>
      <c r="BF699" s="14"/>
      <c r="BG699" s="14"/>
      <c r="BH699" s="14"/>
    </row>
    <row r="700" spans="1:60" s="13" customFormat="1" x14ac:dyDescent="0.25">
      <c r="A700" s="14"/>
      <c r="B700" s="14"/>
      <c r="C700" s="14"/>
      <c r="D700" s="14"/>
      <c r="E700" s="14"/>
      <c r="F700" s="14"/>
      <c r="G700" s="84"/>
      <c r="H700" s="14"/>
      <c r="I700" s="14"/>
      <c r="J700" s="14"/>
      <c r="K700" s="14"/>
      <c r="L700" s="14"/>
      <c r="M700" s="84"/>
      <c r="N700" s="14"/>
      <c r="O700" s="14"/>
      <c r="P700" s="14"/>
      <c r="Q700" s="14"/>
      <c r="R700" s="14"/>
      <c r="S700" s="84"/>
      <c r="T700" s="14"/>
      <c r="U700" s="14"/>
      <c r="V700" s="14"/>
      <c r="W700" s="14"/>
      <c r="X700" s="14"/>
      <c r="Y700" s="84"/>
      <c r="Z700" s="14"/>
      <c r="AA700" s="14"/>
      <c r="AB700" s="14"/>
      <c r="AC700" s="14"/>
      <c r="AD700" s="14"/>
      <c r="AE700" s="84"/>
      <c r="AF700" s="14"/>
      <c r="AG700" s="14"/>
      <c r="AH700" s="14"/>
      <c r="AI700" s="14"/>
      <c r="AJ700" s="14"/>
      <c r="AK700" s="84"/>
      <c r="AL700" s="14"/>
      <c r="AM700" s="14"/>
      <c r="AN700" s="14"/>
      <c r="AO700" s="14"/>
      <c r="AP700" s="14"/>
      <c r="AQ700" s="84"/>
      <c r="AR700" s="14"/>
      <c r="AS700" s="14"/>
      <c r="AT700" s="14"/>
      <c r="AU700" s="14"/>
      <c r="AV700" s="14"/>
      <c r="AW700" s="14"/>
      <c r="AX700" s="14"/>
      <c r="AY700" s="14"/>
      <c r="AZ700" s="14"/>
      <c r="BA700" s="14"/>
      <c r="BB700" s="14"/>
      <c r="BC700" s="14"/>
      <c r="BD700" s="14"/>
      <c r="BE700" s="14"/>
      <c r="BF700" s="14"/>
      <c r="BG700" s="14"/>
      <c r="BH700" s="14"/>
    </row>
    <row r="701" spans="1:60" s="13" customFormat="1" x14ac:dyDescent="0.25">
      <c r="A701" s="14"/>
      <c r="B701" s="14"/>
      <c r="C701" s="14"/>
      <c r="D701" s="14"/>
      <c r="E701" s="14"/>
      <c r="F701" s="14"/>
      <c r="G701" s="84"/>
      <c r="H701" s="14"/>
      <c r="I701" s="14"/>
      <c r="J701" s="14"/>
      <c r="K701" s="14"/>
      <c r="L701" s="14"/>
      <c r="M701" s="84"/>
      <c r="N701" s="14"/>
      <c r="O701" s="14"/>
      <c r="P701" s="14"/>
      <c r="Q701" s="14"/>
      <c r="R701" s="14"/>
      <c r="S701" s="84"/>
      <c r="T701" s="14"/>
      <c r="U701" s="14"/>
      <c r="V701" s="14"/>
      <c r="W701" s="14"/>
      <c r="X701" s="14"/>
      <c r="Y701" s="84"/>
      <c r="Z701" s="14"/>
      <c r="AA701" s="14"/>
      <c r="AB701" s="14"/>
      <c r="AC701" s="14"/>
      <c r="AD701" s="14"/>
      <c r="AE701" s="84"/>
      <c r="AF701" s="14"/>
      <c r="AG701" s="14"/>
      <c r="AH701" s="14"/>
      <c r="AI701" s="14"/>
      <c r="AJ701" s="14"/>
      <c r="AK701" s="84"/>
      <c r="AL701" s="14"/>
      <c r="AM701" s="14"/>
      <c r="AN701" s="14"/>
      <c r="AO701" s="14"/>
      <c r="AP701" s="14"/>
      <c r="AQ701" s="84"/>
      <c r="AR701" s="14"/>
      <c r="AS701" s="14"/>
      <c r="AT701" s="14"/>
      <c r="AU701" s="14"/>
      <c r="AV701" s="14"/>
      <c r="AW701" s="14"/>
      <c r="AX701" s="14"/>
      <c r="AY701" s="14"/>
      <c r="AZ701" s="14"/>
      <c r="BA701" s="14"/>
      <c r="BB701" s="14"/>
      <c r="BC701" s="14"/>
      <c r="BD701" s="14"/>
      <c r="BE701" s="14"/>
      <c r="BF701" s="14"/>
      <c r="BG701" s="14"/>
      <c r="BH701" s="14"/>
    </row>
    <row r="702" spans="1:60" s="13" customFormat="1" x14ac:dyDescent="0.25">
      <c r="A702" s="14"/>
      <c r="B702" s="14"/>
      <c r="C702" s="14"/>
      <c r="D702" s="14"/>
      <c r="E702" s="14"/>
      <c r="F702" s="14"/>
      <c r="G702" s="84"/>
      <c r="H702" s="14"/>
      <c r="I702" s="14"/>
      <c r="J702" s="14"/>
      <c r="K702" s="14"/>
      <c r="L702" s="14"/>
      <c r="M702" s="84"/>
      <c r="N702" s="14"/>
      <c r="O702" s="14"/>
      <c r="P702" s="14"/>
      <c r="Q702" s="14"/>
      <c r="R702" s="14"/>
      <c r="S702" s="84"/>
      <c r="T702" s="14"/>
      <c r="U702" s="14"/>
      <c r="V702" s="14"/>
      <c r="W702" s="14"/>
      <c r="X702" s="14"/>
      <c r="Y702" s="84"/>
      <c r="Z702" s="14"/>
      <c r="AA702" s="14"/>
      <c r="AB702" s="14"/>
      <c r="AC702" s="14"/>
      <c r="AD702" s="14"/>
      <c r="AE702" s="84"/>
      <c r="AF702" s="14"/>
      <c r="AG702" s="14"/>
      <c r="AH702" s="14"/>
      <c r="AI702" s="14"/>
      <c r="AJ702" s="14"/>
      <c r="AK702" s="84"/>
      <c r="AL702" s="14"/>
      <c r="AM702" s="14"/>
      <c r="AN702" s="14"/>
      <c r="AO702" s="14"/>
      <c r="AP702" s="14"/>
      <c r="AQ702" s="84"/>
      <c r="AR702" s="14"/>
      <c r="AS702" s="14"/>
      <c r="AT702" s="14"/>
      <c r="AU702" s="14"/>
      <c r="AV702" s="14"/>
      <c r="AW702" s="14"/>
      <c r="AX702" s="14"/>
      <c r="AY702" s="14"/>
      <c r="AZ702" s="14"/>
      <c r="BA702" s="14"/>
      <c r="BB702" s="14"/>
      <c r="BC702" s="14"/>
      <c r="BD702" s="14"/>
      <c r="BE702" s="14"/>
      <c r="BF702" s="14"/>
      <c r="BG702" s="14"/>
      <c r="BH702" s="14"/>
    </row>
    <row r="703" spans="1:60" s="13" customFormat="1" x14ac:dyDescent="0.25">
      <c r="A703" s="14"/>
      <c r="B703" s="14"/>
      <c r="C703" s="14"/>
      <c r="D703" s="14"/>
      <c r="E703" s="14"/>
      <c r="F703" s="14"/>
      <c r="G703" s="84"/>
      <c r="H703" s="14"/>
      <c r="I703" s="14"/>
      <c r="J703" s="14"/>
      <c r="K703" s="14"/>
      <c r="L703" s="14"/>
      <c r="M703" s="84"/>
      <c r="N703" s="14"/>
      <c r="O703" s="14"/>
      <c r="P703" s="14"/>
      <c r="Q703" s="14"/>
      <c r="R703" s="14"/>
      <c r="S703" s="84"/>
      <c r="T703" s="14"/>
      <c r="U703" s="14"/>
      <c r="V703" s="14"/>
      <c r="W703" s="14"/>
      <c r="X703" s="14"/>
      <c r="Y703" s="84"/>
      <c r="Z703" s="14"/>
      <c r="AA703" s="14"/>
      <c r="AB703" s="14"/>
      <c r="AC703" s="14"/>
      <c r="AD703" s="14"/>
      <c r="AE703" s="84"/>
      <c r="AF703" s="14"/>
      <c r="AG703" s="14"/>
      <c r="AH703" s="14"/>
      <c r="AI703" s="14"/>
      <c r="AJ703" s="14"/>
      <c r="AK703" s="84"/>
      <c r="AL703" s="14"/>
      <c r="AM703" s="14"/>
      <c r="AN703" s="14"/>
      <c r="AO703" s="14"/>
      <c r="AP703" s="14"/>
      <c r="AQ703" s="84"/>
      <c r="AR703" s="14"/>
      <c r="AS703" s="14"/>
      <c r="AT703" s="14"/>
      <c r="AU703" s="14"/>
      <c r="AV703" s="14"/>
      <c r="AW703" s="14"/>
      <c r="AX703" s="14"/>
      <c r="AY703" s="14"/>
      <c r="AZ703" s="14"/>
      <c r="BA703" s="14"/>
      <c r="BB703" s="14"/>
      <c r="BC703" s="14"/>
      <c r="BD703" s="14"/>
      <c r="BE703" s="14"/>
      <c r="BF703" s="14"/>
      <c r="BG703" s="14"/>
      <c r="BH703" s="14"/>
    </row>
    <row r="704" spans="1:60" s="13" customFormat="1" x14ac:dyDescent="0.25">
      <c r="A704" s="14"/>
      <c r="B704" s="14"/>
      <c r="C704" s="14"/>
      <c r="D704" s="14"/>
      <c r="E704" s="14"/>
      <c r="F704" s="14"/>
      <c r="G704" s="84"/>
      <c r="H704" s="14"/>
      <c r="I704" s="14"/>
      <c r="J704" s="14"/>
      <c r="K704" s="14"/>
      <c r="L704" s="14"/>
      <c r="M704" s="84"/>
      <c r="N704" s="14"/>
      <c r="O704" s="14"/>
      <c r="P704" s="14"/>
      <c r="Q704" s="14"/>
      <c r="R704" s="14"/>
      <c r="S704" s="84"/>
      <c r="T704" s="14"/>
      <c r="U704" s="14"/>
      <c r="V704" s="14"/>
      <c r="W704" s="14"/>
      <c r="X704" s="14"/>
      <c r="Y704" s="84"/>
      <c r="Z704" s="14"/>
      <c r="AA704" s="14"/>
      <c r="AB704" s="14"/>
      <c r="AC704" s="14"/>
      <c r="AD704" s="14"/>
      <c r="AE704" s="84"/>
      <c r="AF704" s="14"/>
      <c r="AG704" s="14"/>
      <c r="AH704" s="14"/>
      <c r="AI704" s="14"/>
      <c r="AJ704" s="14"/>
      <c r="AK704" s="84"/>
      <c r="AL704" s="14"/>
      <c r="AM704" s="14"/>
      <c r="AN704" s="14"/>
      <c r="AO704" s="14"/>
      <c r="AP704" s="14"/>
      <c r="AQ704" s="84"/>
      <c r="AR704" s="14"/>
      <c r="AS704" s="14"/>
      <c r="AT704" s="14"/>
      <c r="AU704" s="14"/>
      <c r="AV704" s="14"/>
      <c r="AW704" s="14"/>
      <c r="AX704" s="14"/>
      <c r="AY704" s="14"/>
      <c r="AZ704" s="14"/>
      <c r="BA704" s="14"/>
      <c r="BB704" s="14"/>
      <c r="BC704" s="14"/>
      <c r="BD704" s="14"/>
      <c r="BE704" s="14"/>
      <c r="BF704" s="14"/>
      <c r="BG704" s="14"/>
      <c r="BH704" s="14"/>
    </row>
    <row r="705" spans="1:60" s="13" customFormat="1" x14ac:dyDescent="0.25">
      <c r="A705" s="14"/>
      <c r="B705" s="14"/>
      <c r="C705" s="14"/>
      <c r="D705" s="14"/>
      <c r="E705" s="14"/>
      <c r="F705" s="14"/>
      <c r="G705" s="84"/>
      <c r="H705" s="14"/>
      <c r="I705" s="14"/>
      <c r="J705" s="14"/>
      <c r="K705" s="14"/>
      <c r="L705" s="14"/>
      <c r="M705" s="84"/>
      <c r="N705" s="14"/>
      <c r="O705" s="14"/>
      <c r="P705" s="14"/>
      <c r="Q705" s="14"/>
      <c r="R705" s="14"/>
      <c r="S705" s="84"/>
      <c r="T705" s="14"/>
      <c r="U705" s="14"/>
      <c r="V705" s="14"/>
      <c r="W705" s="14"/>
      <c r="X705" s="14"/>
      <c r="Y705" s="84"/>
      <c r="Z705" s="14"/>
      <c r="AA705" s="14"/>
      <c r="AB705" s="14"/>
      <c r="AC705" s="14"/>
      <c r="AD705" s="14"/>
      <c r="AE705" s="84"/>
      <c r="AF705" s="14"/>
      <c r="AG705" s="14"/>
      <c r="AH705" s="14"/>
      <c r="AI705" s="14"/>
      <c r="AJ705" s="14"/>
      <c r="AK705" s="84"/>
      <c r="AL705" s="14"/>
      <c r="AM705" s="14"/>
      <c r="AN705" s="14"/>
      <c r="AO705" s="14"/>
      <c r="AP705" s="14"/>
      <c r="AQ705" s="84"/>
      <c r="AR705" s="14"/>
      <c r="AS705" s="14"/>
      <c r="AT705" s="14"/>
      <c r="AU705" s="14"/>
      <c r="AV705" s="14"/>
      <c r="AW705" s="14"/>
      <c r="AX705" s="14"/>
      <c r="AY705" s="14"/>
      <c r="AZ705" s="14"/>
      <c r="BA705" s="14"/>
      <c r="BB705" s="14"/>
      <c r="BC705" s="14"/>
      <c r="BD705" s="14"/>
      <c r="BE705" s="14"/>
      <c r="BF705" s="14"/>
      <c r="BG705" s="14"/>
      <c r="BH705" s="14"/>
    </row>
    <row r="706" spans="1:60" s="13" customFormat="1" x14ac:dyDescent="0.25">
      <c r="A706" s="14"/>
      <c r="B706" s="14"/>
      <c r="C706" s="14"/>
      <c r="D706" s="14"/>
      <c r="E706" s="14"/>
      <c r="F706" s="14"/>
      <c r="G706" s="84"/>
      <c r="H706" s="14"/>
      <c r="I706" s="14"/>
      <c r="J706" s="14"/>
      <c r="K706" s="14"/>
      <c r="L706" s="14"/>
      <c r="M706" s="84"/>
      <c r="N706" s="14"/>
      <c r="O706" s="14"/>
      <c r="P706" s="14"/>
      <c r="Q706" s="14"/>
      <c r="R706" s="14"/>
      <c r="S706" s="84"/>
      <c r="T706" s="14"/>
      <c r="U706" s="14"/>
      <c r="V706" s="14"/>
      <c r="W706" s="14"/>
      <c r="X706" s="14"/>
      <c r="Y706" s="84"/>
      <c r="Z706" s="14"/>
      <c r="AA706" s="14"/>
      <c r="AB706" s="14"/>
      <c r="AC706" s="14"/>
      <c r="AD706" s="14"/>
      <c r="AE706" s="84"/>
      <c r="AF706" s="14"/>
      <c r="AG706" s="14"/>
      <c r="AH706" s="14"/>
      <c r="AI706" s="14"/>
      <c r="AJ706" s="14"/>
      <c r="AK706" s="84"/>
      <c r="AL706" s="14"/>
      <c r="AM706" s="14"/>
      <c r="AN706" s="14"/>
      <c r="AO706" s="14"/>
      <c r="AP706" s="14"/>
      <c r="AQ706" s="84"/>
      <c r="AR706" s="14"/>
      <c r="AS706" s="14"/>
      <c r="AT706" s="14"/>
      <c r="AU706" s="14"/>
      <c r="AV706" s="14"/>
      <c r="AW706" s="14"/>
      <c r="AX706" s="14"/>
      <c r="AY706" s="14"/>
      <c r="AZ706" s="14"/>
      <c r="BA706" s="14"/>
      <c r="BB706" s="14"/>
      <c r="BC706" s="14"/>
      <c r="BD706" s="14"/>
      <c r="BE706" s="14"/>
      <c r="BF706" s="14"/>
      <c r="BG706" s="14"/>
      <c r="BH706" s="14"/>
    </row>
    <row r="707" spans="1:60" s="13" customFormat="1" x14ac:dyDescent="0.25">
      <c r="A707" s="14"/>
      <c r="B707" s="14"/>
      <c r="C707" s="14"/>
      <c r="D707" s="14"/>
      <c r="E707" s="14"/>
      <c r="F707" s="14"/>
      <c r="G707" s="84"/>
      <c r="H707" s="14"/>
      <c r="I707" s="14"/>
      <c r="J707" s="14"/>
      <c r="K707" s="14"/>
      <c r="L707" s="14"/>
      <c r="M707" s="84"/>
      <c r="N707" s="14"/>
      <c r="O707" s="14"/>
      <c r="P707" s="14"/>
      <c r="Q707" s="14"/>
      <c r="R707" s="14"/>
      <c r="S707" s="84"/>
      <c r="T707" s="14"/>
      <c r="U707" s="14"/>
      <c r="V707" s="14"/>
      <c r="W707" s="14"/>
      <c r="X707" s="14"/>
      <c r="Y707" s="84"/>
      <c r="Z707" s="14"/>
      <c r="AA707" s="14"/>
      <c r="AB707" s="14"/>
      <c r="AC707" s="14"/>
      <c r="AD707" s="14"/>
      <c r="AE707" s="84"/>
      <c r="AF707" s="14"/>
      <c r="AG707" s="14"/>
      <c r="AH707" s="14"/>
      <c r="AI707" s="14"/>
      <c r="AJ707" s="14"/>
      <c r="AK707" s="84"/>
      <c r="AL707" s="14"/>
      <c r="AM707" s="14"/>
      <c r="AN707" s="14"/>
      <c r="AO707" s="14"/>
      <c r="AP707" s="14"/>
      <c r="AQ707" s="84"/>
      <c r="AR707" s="14"/>
      <c r="AS707" s="14"/>
      <c r="AT707" s="14"/>
      <c r="AU707" s="14"/>
      <c r="AV707" s="14"/>
      <c r="AW707" s="14"/>
      <c r="AX707" s="14"/>
      <c r="AY707" s="14"/>
      <c r="AZ707" s="14"/>
      <c r="BA707" s="14"/>
      <c r="BB707" s="14"/>
      <c r="BC707" s="14"/>
      <c r="BD707" s="14"/>
      <c r="BE707" s="14"/>
      <c r="BF707" s="14"/>
      <c r="BG707" s="14"/>
      <c r="BH707" s="14"/>
    </row>
    <row r="708" spans="1:60" s="13" customFormat="1" x14ac:dyDescent="0.25">
      <c r="A708" s="14"/>
      <c r="B708" s="14"/>
      <c r="C708" s="14"/>
      <c r="D708" s="14"/>
      <c r="E708" s="14"/>
      <c r="F708" s="14"/>
      <c r="G708" s="84"/>
      <c r="H708" s="14"/>
      <c r="I708" s="14"/>
      <c r="J708" s="14"/>
      <c r="K708" s="14"/>
      <c r="L708" s="14"/>
      <c r="M708" s="84"/>
      <c r="N708" s="14"/>
      <c r="O708" s="14"/>
      <c r="P708" s="14"/>
      <c r="Q708" s="14"/>
      <c r="R708" s="14"/>
      <c r="S708" s="84"/>
      <c r="T708" s="14"/>
      <c r="U708" s="14"/>
      <c r="V708" s="14"/>
      <c r="W708" s="14"/>
      <c r="X708" s="14"/>
      <c r="Y708" s="84"/>
      <c r="Z708" s="14"/>
      <c r="AA708" s="14"/>
      <c r="AB708" s="14"/>
      <c r="AC708" s="14"/>
      <c r="AD708" s="14"/>
      <c r="AE708" s="84"/>
      <c r="AF708" s="14"/>
      <c r="AG708" s="14"/>
      <c r="AH708" s="14"/>
      <c r="AI708" s="14"/>
      <c r="AJ708" s="14"/>
      <c r="AK708" s="84"/>
      <c r="AL708" s="14"/>
      <c r="AM708" s="14"/>
      <c r="AN708" s="14"/>
      <c r="AO708" s="14"/>
      <c r="AP708" s="14"/>
      <c r="AQ708" s="84"/>
      <c r="AR708" s="14"/>
      <c r="AS708" s="14"/>
      <c r="AT708" s="14"/>
      <c r="AU708" s="14"/>
      <c r="AV708" s="14"/>
      <c r="AW708" s="14"/>
      <c r="AX708" s="14"/>
      <c r="AY708" s="14"/>
      <c r="AZ708" s="14"/>
      <c r="BA708" s="14"/>
      <c r="BB708" s="14"/>
      <c r="BC708" s="14"/>
      <c r="BD708" s="14"/>
      <c r="BE708" s="14"/>
      <c r="BF708" s="14"/>
      <c r="BG708" s="14"/>
      <c r="BH708" s="14"/>
    </row>
    <row r="709" spans="1:60" s="13" customFormat="1" x14ac:dyDescent="0.25">
      <c r="A709" s="14"/>
      <c r="B709" s="14"/>
      <c r="C709" s="14"/>
      <c r="D709" s="14"/>
      <c r="E709" s="14"/>
      <c r="F709" s="14"/>
      <c r="G709" s="84"/>
      <c r="H709" s="14"/>
      <c r="I709" s="14"/>
      <c r="J709" s="14"/>
      <c r="K709" s="14"/>
      <c r="L709" s="14"/>
      <c r="M709" s="84"/>
      <c r="N709" s="14"/>
      <c r="O709" s="14"/>
      <c r="P709" s="14"/>
      <c r="Q709" s="14"/>
      <c r="R709" s="14"/>
      <c r="S709" s="84"/>
      <c r="T709" s="14"/>
      <c r="U709" s="14"/>
      <c r="V709" s="14"/>
      <c r="W709" s="14"/>
      <c r="X709" s="14"/>
      <c r="Y709" s="84"/>
      <c r="Z709" s="14"/>
      <c r="AA709" s="14"/>
      <c r="AB709" s="14"/>
      <c r="AC709" s="14"/>
      <c r="AD709" s="14"/>
      <c r="AE709" s="84"/>
      <c r="AF709" s="14"/>
      <c r="AG709" s="14"/>
      <c r="AH709" s="14"/>
      <c r="AI709" s="14"/>
      <c r="AJ709" s="14"/>
      <c r="AK709" s="84"/>
      <c r="AL709" s="14"/>
      <c r="AM709" s="14"/>
      <c r="AN709" s="14"/>
      <c r="AO709" s="14"/>
      <c r="AP709" s="14"/>
      <c r="AQ709" s="84"/>
      <c r="AR709" s="14"/>
      <c r="AS709" s="14"/>
      <c r="AT709" s="14"/>
      <c r="AU709" s="14"/>
      <c r="AV709" s="14"/>
      <c r="AW709" s="14"/>
      <c r="AX709" s="14"/>
      <c r="AY709" s="14"/>
      <c r="AZ709" s="14"/>
      <c r="BA709" s="14"/>
      <c r="BB709" s="14"/>
      <c r="BC709" s="14"/>
      <c r="BD709" s="14"/>
      <c r="BE709" s="14"/>
      <c r="BF709" s="14"/>
      <c r="BG709" s="14"/>
      <c r="BH709" s="14"/>
    </row>
    <row r="710" spans="1:60" s="13" customFormat="1" x14ac:dyDescent="0.25">
      <c r="A710" s="14"/>
      <c r="B710" s="14"/>
      <c r="C710" s="14"/>
      <c r="D710" s="14"/>
      <c r="E710" s="14"/>
      <c r="F710" s="14"/>
      <c r="G710" s="84"/>
      <c r="H710" s="14"/>
      <c r="I710" s="14"/>
      <c r="J710" s="14"/>
      <c r="K710" s="14"/>
      <c r="L710" s="14"/>
      <c r="M710" s="84"/>
      <c r="N710" s="14"/>
      <c r="O710" s="14"/>
      <c r="P710" s="14"/>
      <c r="Q710" s="14"/>
      <c r="R710" s="14"/>
      <c r="S710" s="84"/>
      <c r="T710" s="14"/>
      <c r="U710" s="14"/>
      <c r="V710" s="14"/>
      <c r="W710" s="14"/>
      <c r="X710" s="14"/>
      <c r="Y710" s="84"/>
      <c r="Z710" s="14"/>
      <c r="AA710" s="14"/>
      <c r="AB710" s="14"/>
      <c r="AC710" s="14"/>
      <c r="AD710" s="14"/>
      <c r="AE710" s="84"/>
      <c r="AF710" s="14"/>
      <c r="AG710" s="14"/>
      <c r="AH710" s="14"/>
      <c r="AI710" s="14"/>
      <c r="AJ710" s="14"/>
      <c r="AK710" s="84"/>
      <c r="AL710" s="14"/>
      <c r="AM710" s="14"/>
      <c r="AN710" s="14"/>
      <c r="AO710" s="14"/>
      <c r="AP710" s="14"/>
      <c r="AQ710" s="84"/>
      <c r="AR710" s="14"/>
      <c r="AS710" s="14"/>
      <c r="AT710" s="14"/>
      <c r="AU710" s="14"/>
      <c r="AV710" s="14"/>
      <c r="AW710" s="14"/>
      <c r="AX710" s="14"/>
      <c r="AY710" s="14"/>
      <c r="AZ710" s="14"/>
      <c r="BA710" s="14"/>
      <c r="BB710" s="14"/>
      <c r="BC710" s="14"/>
      <c r="BD710" s="14"/>
      <c r="BE710" s="14"/>
      <c r="BF710" s="14"/>
      <c r="BG710" s="14"/>
      <c r="BH710" s="14"/>
    </row>
    <row r="711" spans="1:60" s="13" customFormat="1" x14ac:dyDescent="0.25">
      <c r="A711" s="14"/>
      <c r="B711" s="14"/>
      <c r="C711" s="14"/>
      <c r="D711" s="14"/>
      <c r="E711" s="14"/>
      <c r="F711" s="14"/>
      <c r="G711" s="84"/>
      <c r="H711" s="14"/>
      <c r="I711" s="14"/>
      <c r="J711" s="14"/>
      <c r="K711" s="14"/>
      <c r="L711" s="14"/>
      <c r="M711" s="84"/>
      <c r="N711" s="14"/>
      <c r="O711" s="14"/>
      <c r="P711" s="14"/>
      <c r="Q711" s="14"/>
      <c r="R711" s="14"/>
      <c r="S711" s="84"/>
      <c r="T711" s="14"/>
      <c r="U711" s="14"/>
      <c r="V711" s="14"/>
      <c r="W711" s="14"/>
      <c r="X711" s="14"/>
      <c r="Y711" s="84"/>
      <c r="Z711" s="14"/>
      <c r="AA711" s="14"/>
      <c r="AB711" s="14"/>
      <c r="AC711" s="14"/>
      <c r="AD711" s="14"/>
      <c r="AE711" s="84"/>
      <c r="AF711" s="14"/>
      <c r="AG711" s="14"/>
      <c r="AH711" s="14"/>
      <c r="AI711" s="14"/>
      <c r="AJ711" s="14"/>
      <c r="AK711" s="84"/>
      <c r="AL711" s="14"/>
      <c r="AM711" s="14"/>
      <c r="AN711" s="14"/>
      <c r="AO711" s="14"/>
      <c r="AP711" s="14"/>
      <c r="AQ711" s="84"/>
      <c r="AR711" s="14"/>
      <c r="AS711" s="14"/>
      <c r="AT711" s="14"/>
      <c r="AU711" s="14"/>
      <c r="AV711" s="14"/>
      <c r="AW711" s="14"/>
      <c r="AX711" s="14"/>
      <c r="AY711" s="14"/>
      <c r="AZ711" s="14"/>
      <c r="BA711" s="14"/>
      <c r="BB711" s="14"/>
      <c r="BC711" s="14"/>
      <c r="BD711" s="14"/>
      <c r="BE711" s="14"/>
      <c r="BF711" s="14"/>
      <c r="BG711" s="14"/>
      <c r="BH711" s="14"/>
    </row>
    <row r="712" spans="1:60" s="13" customFormat="1" x14ac:dyDescent="0.25">
      <c r="A712" s="14"/>
      <c r="B712" s="14"/>
      <c r="C712" s="14"/>
      <c r="D712" s="14"/>
      <c r="E712" s="14"/>
      <c r="F712" s="14"/>
      <c r="G712" s="84"/>
      <c r="H712" s="14"/>
      <c r="I712" s="14"/>
      <c r="J712" s="14"/>
      <c r="K712" s="14"/>
      <c r="L712" s="14"/>
      <c r="M712" s="84"/>
      <c r="N712" s="14"/>
      <c r="O712" s="14"/>
      <c r="P712" s="14"/>
      <c r="Q712" s="14"/>
      <c r="R712" s="14"/>
      <c r="S712" s="84"/>
      <c r="T712" s="14"/>
      <c r="U712" s="14"/>
      <c r="V712" s="14"/>
      <c r="W712" s="14"/>
      <c r="X712" s="14"/>
      <c r="Y712" s="84"/>
      <c r="Z712" s="14"/>
      <c r="AA712" s="14"/>
      <c r="AB712" s="14"/>
      <c r="AC712" s="14"/>
      <c r="AD712" s="14"/>
      <c r="AE712" s="84"/>
      <c r="AF712" s="14"/>
      <c r="AG712" s="14"/>
      <c r="AH712" s="14"/>
      <c r="AI712" s="14"/>
      <c r="AJ712" s="14"/>
      <c r="AK712" s="84"/>
      <c r="AL712" s="14"/>
      <c r="AM712" s="14"/>
      <c r="AN712" s="14"/>
      <c r="AO712" s="14"/>
      <c r="AP712" s="14"/>
      <c r="AQ712" s="84"/>
      <c r="AR712" s="14"/>
      <c r="AS712" s="14"/>
      <c r="AT712" s="14"/>
      <c r="AU712" s="14"/>
      <c r="AV712" s="14"/>
      <c r="AW712" s="14"/>
      <c r="AX712" s="14"/>
      <c r="AY712" s="14"/>
      <c r="AZ712" s="14"/>
      <c r="BA712" s="14"/>
      <c r="BB712" s="14"/>
      <c r="BC712" s="14"/>
      <c r="BD712" s="14"/>
      <c r="BE712" s="14"/>
      <c r="BF712" s="14"/>
      <c r="BG712" s="14"/>
      <c r="BH712" s="14"/>
    </row>
    <row r="713" spans="1:60" s="13" customFormat="1" x14ac:dyDescent="0.25">
      <c r="A713" s="14"/>
      <c r="B713" s="14"/>
      <c r="C713" s="14"/>
      <c r="D713" s="14"/>
      <c r="E713" s="14"/>
      <c r="F713" s="14"/>
      <c r="G713" s="84"/>
      <c r="H713" s="14"/>
      <c r="I713" s="14"/>
      <c r="J713" s="14"/>
      <c r="K713" s="14"/>
      <c r="L713" s="14"/>
      <c r="M713" s="84"/>
      <c r="N713" s="14"/>
      <c r="O713" s="14"/>
      <c r="P713" s="14"/>
      <c r="Q713" s="14"/>
      <c r="R713" s="14"/>
      <c r="S713" s="84"/>
      <c r="T713" s="14"/>
      <c r="U713" s="14"/>
      <c r="V713" s="14"/>
      <c r="W713" s="14"/>
      <c r="X713" s="14"/>
      <c r="Y713" s="84"/>
      <c r="Z713" s="14"/>
      <c r="AA713" s="14"/>
      <c r="AB713" s="14"/>
      <c r="AC713" s="14"/>
      <c r="AD713" s="14"/>
      <c r="AE713" s="84"/>
      <c r="AF713" s="14"/>
      <c r="AG713" s="14"/>
      <c r="AH713" s="14"/>
      <c r="AI713" s="14"/>
      <c r="AJ713" s="14"/>
      <c r="AK713" s="84"/>
      <c r="AL713" s="14"/>
      <c r="AM713" s="14"/>
      <c r="AN713" s="14"/>
      <c r="AO713" s="14"/>
      <c r="AP713" s="14"/>
      <c r="AQ713" s="84"/>
      <c r="AR713" s="14"/>
      <c r="AS713" s="14"/>
      <c r="AT713" s="14"/>
      <c r="AU713" s="14"/>
      <c r="AV713" s="14"/>
      <c r="AW713" s="14"/>
      <c r="AX713" s="14"/>
      <c r="AY713" s="14"/>
      <c r="AZ713" s="14"/>
      <c r="BA713" s="14"/>
      <c r="BB713" s="14"/>
      <c r="BC713" s="14"/>
      <c r="BD713" s="14"/>
      <c r="BE713" s="14"/>
      <c r="BF713" s="14"/>
      <c r="BG713" s="14"/>
      <c r="BH713" s="14"/>
    </row>
    <row r="714" spans="1:60" s="13" customFormat="1" x14ac:dyDescent="0.25">
      <c r="A714" s="14"/>
      <c r="B714" s="14"/>
      <c r="C714" s="14"/>
      <c r="D714" s="14"/>
      <c r="E714" s="14"/>
      <c r="F714" s="14"/>
      <c r="G714" s="84"/>
      <c r="H714" s="14"/>
      <c r="I714" s="14"/>
      <c r="J714" s="14"/>
      <c r="K714" s="14"/>
      <c r="L714" s="14"/>
      <c r="M714" s="84"/>
      <c r="N714" s="14"/>
      <c r="O714" s="14"/>
      <c r="P714" s="14"/>
      <c r="Q714" s="14"/>
      <c r="R714" s="14"/>
      <c r="S714" s="84"/>
      <c r="T714" s="14"/>
      <c r="U714" s="14"/>
      <c r="V714" s="14"/>
      <c r="W714" s="14"/>
      <c r="X714" s="14"/>
      <c r="Y714" s="84"/>
      <c r="Z714" s="14"/>
      <c r="AA714" s="14"/>
      <c r="AB714" s="14"/>
      <c r="AC714" s="14"/>
      <c r="AD714" s="14"/>
      <c r="AE714" s="84"/>
      <c r="AF714" s="14"/>
      <c r="AG714" s="14"/>
      <c r="AH714" s="14"/>
      <c r="AI714" s="14"/>
      <c r="AJ714" s="14"/>
      <c r="AK714" s="84"/>
      <c r="AL714" s="14"/>
      <c r="AM714" s="14"/>
      <c r="AN714" s="14"/>
      <c r="AO714" s="14"/>
      <c r="AP714" s="14"/>
      <c r="AQ714" s="84"/>
      <c r="AR714" s="14"/>
      <c r="AS714" s="14"/>
      <c r="AT714" s="14"/>
      <c r="AU714" s="14"/>
      <c r="AV714" s="14"/>
      <c r="AW714" s="14"/>
      <c r="AX714" s="14"/>
      <c r="AY714" s="14"/>
      <c r="AZ714" s="14"/>
      <c r="BA714" s="14"/>
      <c r="BB714" s="14"/>
      <c r="BC714" s="14"/>
      <c r="BD714" s="14"/>
      <c r="BE714" s="14"/>
      <c r="BF714" s="14"/>
      <c r="BG714" s="14"/>
      <c r="BH714" s="14"/>
    </row>
    <row r="715" spans="1:60" s="13" customFormat="1" x14ac:dyDescent="0.25">
      <c r="A715" s="14"/>
      <c r="B715" s="14"/>
      <c r="C715" s="14"/>
      <c r="D715" s="14"/>
      <c r="E715" s="14"/>
      <c r="F715" s="14"/>
      <c r="G715" s="84"/>
      <c r="H715" s="14"/>
      <c r="I715" s="14"/>
      <c r="J715" s="14"/>
      <c r="K715" s="14"/>
      <c r="L715" s="14"/>
      <c r="M715" s="84"/>
      <c r="N715" s="14"/>
      <c r="O715" s="14"/>
      <c r="P715" s="14"/>
      <c r="Q715" s="14"/>
      <c r="R715" s="14"/>
      <c r="S715" s="84"/>
      <c r="T715" s="14"/>
      <c r="U715" s="14"/>
      <c r="V715" s="14"/>
      <c r="W715" s="14"/>
      <c r="X715" s="14"/>
      <c r="Y715" s="84"/>
      <c r="Z715" s="14"/>
      <c r="AA715" s="14"/>
      <c r="AB715" s="14"/>
      <c r="AC715" s="14"/>
      <c r="AD715" s="14"/>
      <c r="AE715" s="84"/>
      <c r="AF715" s="14"/>
      <c r="AG715" s="14"/>
      <c r="AH715" s="14"/>
      <c r="AI715" s="14"/>
      <c r="AJ715" s="14"/>
      <c r="AK715" s="84"/>
      <c r="AL715" s="14"/>
      <c r="AM715" s="14"/>
      <c r="AN715" s="14"/>
      <c r="AO715" s="14"/>
      <c r="AP715" s="14"/>
      <c r="AQ715" s="84"/>
      <c r="AR715" s="14"/>
      <c r="AS715" s="14"/>
      <c r="AT715" s="14"/>
      <c r="AU715" s="14"/>
      <c r="AV715" s="14"/>
      <c r="AW715" s="14"/>
      <c r="AX715" s="14"/>
      <c r="AY715" s="14"/>
      <c r="AZ715" s="14"/>
      <c r="BA715" s="14"/>
      <c r="BB715" s="14"/>
      <c r="BC715" s="14"/>
      <c r="BD715" s="14"/>
      <c r="BE715" s="14"/>
      <c r="BF715" s="14"/>
      <c r="BG715" s="14"/>
      <c r="BH715" s="14"/>
    </row>
    <row r="716" spans="1:60" s="13" customFormat="1" x14ac:dyDescent="0.25">
      <c r="A716" s="14"/>
      <c r="B716" s="14"/>
      <c r="C716" s="14"/>
      <c r="D716" s="14"/>
      <c r="E716" s="14"/>
      <c r="F716" s="14"/>
      <c r="G716" s="84"/>
      <c r="H716" s="14"/>
      <c r="I716" s="14"/>
      <c r="J716" s="14"/>
      <c r="K716" s="14"/>
      <c r="L716" s="14"/>
      <c r="M716" s="84"/>
      <c r="N716" s="14"/>
      <c r="O716" s="14"/>
      <c r="P716" s="14"/>
      <c r="Q716" s="14"/>
      <c r="R716" s="14"/>
      <c r="S716" s="84"/>
      <c r="T716" s="14"/>
      <c r="U716" s="14"/>
      <c r="V716" s="14"/>
      <c r="W716" s="14"/>
      <c r="X716" s="14"/>
      <c r="Y716" s="84"/>
      <c r="Z716" s="14"/>
      <c r="AA716" s="14"/>
      <c r="AB716" s="14"/>
      <c r="AC716" s="14"/>
      <c r="AD716" s="14"/>
      <c r="AE716" s="84"/>
      <c r="AF716" s="14"/>
      <c r="AG716" s="14"/>
      <c r="AH716" s="14"/>
      <c r="AI716" s="14"/>
      <c r="AJ716" s="14"/>
      <c r="AK716" s="84"/>
      <c r="AL716" s="14"/>
      <c r="AM716" s="14"/>
      <c r="AN716" s="14"/>
      <c r="AO716" s="14"/>
      <c r="AP716" s="14"/>
      <c r="AQ716" s="84"/>
      <c r="AR716" s="14"/>
      <c r="AS716" s="14"/>
      <c r="AT716" s="14"/>
      <c r="AU716" s="14"/>
      <c r="AV716" s="14"/>
      <c r="AW716" s="14"/>
      <c r="AX716" s="14"/>
      <c r="AY716" s="14"/>
      <c r="AZ716" s="14"/>
      <c r="BA716" s="14"/>
      <c r="BB716" s="14"/>
      <c r="BC716" s="14"/>
      <c r="BD716" s="14"/>
      <c r="BE716" s="14"/>
      <c r="BF716" s="14"/>
      <c r="BG716" s="14"/>
      <c r="BH716" s="14"/>
    </row>
    <row r="717" spans="1:60" s="13" customFormat="1" x14ac:dyDescent="0.25">
      <c r="A717" s="14"/>
      <c r="B717" s="14"/>
      <c r="C717" s="14"/>
      <c r="D717" s="14"/>
      <c r="E717" s="14"/>
      <c r="F717" s="14"/>
      <c r="G717" s="84"/>
      <c r="H717" s="14"/>
      <c r="I717" s="14"/>
      <c r="J717" s="14"/>
      <c r="K717" s="14"/>
      <c r="L717" s="14"/>
      <c r="M717" s="84"/>
      <c r="N717" s="14"/>
      <c r="O717" s="14"/>
      <c r="P717" s="14"/>
      <c r="Q717" s="14"/>
      <c r="R717" s="14"/>
      <c r="S717" s="84"/>
      <c r="T717" s="14"/>
      <c r="U717" s="14"/>
      <c r="V717" s="14"/>
      <c r="W717" s="14"/>
      <c r="X717" s="14"/>
      <c r="Y717" s="84"/>
      <c r="Z717" s="14"/>
      <c r="AA717" s="14"/>
      <c r="AB717" s="14"/>
      <c r="AC717" s="14"/>
      <c r="AD717" s="14"/>
      <c r="AE717" s="84"/>
      <c r="AF717" s="14"/>
      <c r="AG717" s="14"/>
      <c r="AH717" s="14"/>
      <c r="AI717" s="14"/>
      <c r="AJ717" s="14"/>
      <c r="AK717" s="84"/>
      <c r="AL717" s="14"/>
      <c r="AM717" s="14"/>
      <c r="AN717" s="14"/>
      <c r="AO717" s="14"/>
      <c r="AP717" s="14"/>
      <c r="AQ717" s="84"/>
      <c r="AR717" s="14"/>
      <c r="AS717" s="14"/>
      <c r="AT717" s="14"/>
      <c r="AU717" s="14"/>
      <c r="AV717" s="14"/>
      <c r="AW717" s="14"/>
      <c r="AX717" s="14"/>
      <c r="AY717" s="14"/>
      <c r="AZ717" s="14"/>
      <c r="BA717" s="14"/>
      <c r="BB717" s="14"/>
      <c r="BC717" s="14"/>
      <c r="BD717" s="14"/>
      <c r="BE717" s="14"/>
      <c r="BF717" s="14"/>
      <c r="BG717" s="14"/>
      <c r="BH717" s="14"/>
    </row>
    <row r="718" spans="1:60" s="13" customFormat="1" x14ac:dyDescent="0.25">
      <c r="A718" s="14"/>
      <c r="B718" s="14"/>
      <c r="C718" s="14"/>
      <c r="D718" s="14"/>
      <c r="E718" s="14"/>
      <c r="F718" s="14"/>
      <c r="G718" s="84"/>
      <c r="H718" s="14"/>
      <c r="I718" s="14"/>
      <c r="J718" s="14"/>
      <c r="K718" s="14"/>
      <c r="L718" s="14"/>
      <c r="M718" s="84"/>
      <c r="N718" s="14"/>
      <c r="O718" s="14"/>
      <c r="P718" s="14"/>
      <c r="Q718" s="14"/>
      <c r="R718" s="14"/>
      <c r="S718" s="84"/>
      <c r="T718" s="14"/>
      <c r="U718" s="14"/>
      <c r="V718" s="14"/>
      <c r="W718" s="14"/>
      <c r="X718" s="14"/>
      <c r="Y718" s="84"/>
      <c r="Z718" s="14"/>
      <c r="AA718" s="14"/>
      <c r="AB718" s="14"/>
      <c r="AC718" s="14"/>
      <c r="AD718" s="14"/>
      <c r="AE718" s="84"/>
      <c r="AF718" s="14"/>
      <c r="AG718" s="14"/>
      <c r="AH718" s="14"/>
      <c r="AI718" s="14"/>
      <c r="AJ718" s="14"/>
      <c r="AK718" s="84"/>
      <c r="AL718" s="14"/>
      <c r="AM718" s="14"/>
      <c r="AN718" s="14"/>
      <c r="AO718" s="14"/>
      <c r="AP718" s="14"/>
      <c r="AQ718" s="84"/>
      <c r="AR718" s="14"/>
      <c r="AS718" s="14"/>
      <c r="AT718" s="14"/>
      <c r="AU718" s="14"/>
      <c r="AV718" s="14"/>
      <c r="AW718" s="14"/>
      <c r="AX718" s="14"/>
      <c r="AY718" s="14"/>
      <c r="AZ718" s="14"/>
      <c r="BA718" s="14"/>
      <c r="BB718" s="14"/>
      <c r="BC718" s="14"/>
      <c r="BD718" s="14"/>
      <c r="BE718" s="14"/>
      <c r="BF718" s="14"/>
      <c r="BG718" s="14"/>
      <c r="BH718" s="14"/>
    </row>
    <row r="719" spans="1:60" s="13" customFormat="1" x14ac:dyDescent="0.25">
      <c r="A719" s="14"/>
      <c r="B719" s="14"/>
      <c r="C719" s="14"/>
      <c r="D719" s="14"/>
      <c r="E719" s="14"/>
      <c r="F719" s="14"/>
      <c r="G719" s="84"/>
      <c r="H719" s="14"/>
      <c r="I719" s="14"/>
      <c r="J719" s="14"/>
      <c r="K719" s="14"/>
      <c r="L719" s="14"/>
      <c r="M719" s="84"/>
      <c r="N719" s="14"/>
      <c r="O719" s="14"/>
      <c r="P719" s="14"/>
      <c r="Q719" s="14"/>
      <c r="R719" s="14"/>
      <c r="S719" s="84"/>
      <c r="T719" s="14"/>
      <c r="U719" s="14"/>
      <c r="V719" s="14"/>
      <c r="W719" s="14"/>
      <c r="X719" s="14"/>
      <c r="Y719" s="84"/>
      <c r="Z719" s="14"/>
      <c r="AA719" s="14"/>
      <c r="AB719" s="14"/>
      <c r="AC719" s="14"/>
      <c r="AD719" s="14"/>
      <c r="AE719" s="84"/>
      <c r="AF719" s="14"/>
      <c r="AG719" s="14"/>
      <c r="AH719" s="14"/>
      <c r="AI719" s="14"/>
      <c r="AJ719" s="14"/>
      <c r="AK719" s="84"/>
      <c r="AL719" s="14"/>
      <c r="AM719" s="14"/>
      <c r="AN719" s="14"/>
      <c r="AO719" s="14"/>
      <c r="AP719" s="14"/>
      <c r="AQ719" s="84"/>
      <c r="AR719" s="14"/>
      <c r="AS719" s="14"/>
      <c r="AT719" s="14"/>
      <c r="AU719" s="14"/>
      <c r="AV719" s="14"/>
      <c r="AW719" s="14"/>
      <c r="AX719" s="14"/>
      <c r="AY719" s="14"/>
      <c r="AZ719" s="14"/>
      <c r="BA719" s="14"/>
      <c r="BB719" s="14"/>
      <c r="BC719" s="14"/>
      <c r="BD719" s="14"/>
      <c r="BE719" s="14"/>
      <c r="BF719" s="14"/>
      <c r="BG719" s="14"/>
      <c r="BH719" s="14"/>
    </row>
    <row r="720" spans="1:60" s="13" customFormat="1" x14ac:dyDescent="0.25">
      <c r="A720" s="14"/>
      <c r="B720" s="14"/>
      <c r="C720" s="14"/>
      <c r="D720" s="14"/>
      <c r="E720" s="14"/>
      <c r="F720" s="14"/>
      <c r="G720" s="84"/>
      <c r="H720" s="14"/>
      <c r="I720" s="14"/>
      <c r="J720" s="14"/>
      <c r="K720" s="14"/>
      <c r="L720" s="14"/>
      <c r="M720" s="84"/>
      <c r="N720" s="14"/>
      <c r="O720" s="14"/>
      <c r="P720" s="14"/>
      <c r="Q720" s="14"/>
      <c r="R720" s="14"/>
      <c r="S720" s="84"/>
      <c r="T720" s="14"/>
      <c r="U720" s="14"/>
      <c r="V720" s="14"/>
      <c r="W720" s="14"/>
      <c r="X720" s="14"/>
      <c r="Y720" s="84"/>
      <c r="Z720" s="14"/>
      <c r="AA720" s="14"/>
      <c r="AB720" s="14"/>
      <c r="AC720" s="14"/>
      <c r="AD720" s="14"/>
      <c r="AE720" s="84"/>
      <c r="AF720" s="14"/>
      <c r="AG720" s="14"/>
      <c r="AH720" s="14"/>
      <c r="AI720" s="14"/>
      <c r="AJ720" s="14"/>
      <c r="AK720" s="84"/>
      <c r="AL720" s="14"/>
      <c r="AM720" s="14"/>
      <c r="AN720" s="14"/>
      <c r="AO720" s="14"/>
      <c r="AP720" s="14"/>
      <c r="AQ720" s="84"/>
      <c r="AR720" s="14"/>
      <c r="AS720" s="14"/>
      <c r="AT720" s="14"/>
      <c r="AU720" s="14"/>
      <c r="AV720" s="14"/>
      <c r="AW720" s="14"/>
      <c r="AX720" s="14"/>
      <c r="AY720" s="14"/>
      <c r="AZ720" s="14"/>
      <c r="BA720" s="14"/>
      <c r="BB720" s="14"/>
      <c r="BC720" s="14"/>
      <c r="BD720" s="14"/>
      <c r="BE720" s="14"/>
      <c r="BF720" s="14"/>
      <c r="BG720" s="14"/>
      <c r="BH720" s="14"/>
    </row>
    <row r="721" spans="1:60" s="13" customFormat="1" x14ac:dyDescent="0.25">
      <c r="A721" s="14"/>
      <c r="B721" s="14"/>
      <c r="C721" s="14"/>
      <c r="D721" s="14"/>
      <c r="E721" s="14"/>
      <c r="F721" s="14"/>
      <c r="G721" s="84"/>
      <c r="H721" s="14"/>
      <c r="I721" s="14"/>
      <c r="J721" s="14"/>
      <c r="K721" s="14"/>
      <c r="L721" s="14"/>
      <c r="M721" s="84"/>
      <c r="N721" s="14"/>
      <c r="O721" s="14"/>
      <c r="P721" s="14"/>
      <c r="Q721" s="14"/>
      <c r="R721" s="14"/>
      <c r="S721" s="84"/>
      <c r="T721" s="14"/>
      <c r="U721" s="14"/>
      <c r="V721" s="14"/>
      <c r="W721" s="14"/>
      <c r="X721" s="14"/>
      <c r="Y721" s="84"/>
      <c r="Z721" s="14"/>
      <c r="AA721" s="14"/>
      <c r="AB721" s="14"/>
      <c r="AC721" s="14"/>
      <c r="AD721" s="14"/>
      <c r="AE721" s="84"/>
      <c r="AF721" s="14"/>
      <c r="AG721" s="14"/>
      <c r="AH721" s="14"/>
      <c r="AI721" s="14"/>
      <c r="AJ721" s="14"/>
      <c r="AK721" s="84"/>
      <c r="AL721" s="14"/>
      <c r="AM721" s="14"/>
      <c r="AN721" s="14"/>
      <c r="AO721" s="14"/>
      <c r="AP721" s="14"/>
      <c r="AQ721" s="84"/>
      <c r="AR721" s="14"/>
      <c r="AS721" s="14"/>
      <c r="AT721" s="14"/>
      <c r="AU721" s="14"/>
      <c r="AV721" s="14"/>
      <c r="AW721" s="14"/>
      <c r="AX721" s="14"/>
      <c r="AY721" s="14"/>
      <c r="AZ721" s="14"/>
      <c r="BA721" s="14"/>
      <c r="BB721" s="14"/>
      <c r="BC721" s="14"/>
      <c r="BD721" s="14"/>
      <c r="BE721" s="14"/>
      <c r="BF721" s="14"/>
      <c r="BG721" s="14"/>
      <c r="BH721" s="14"/>
    </row>
    <row r="722" spans="1:60" s="13" customFormat="1" x14ac:dyDescent="0.25">
      <c r="A722" s="14"/>
      <c r="B722" s="14"/>
      <c r="C722" s="14"/>
      <c r="D722" s="14"/>
      <c r="E722" s="14"/>
      <c r="F722" s="14"/>
      <c r="G722" s="84"/>
      <c r="H722" s="14"/>
      <c r="I722" s="14"/>
      <c r="J722" s="14"/>
      <c r="K722" s="14"/>
      <c r="L722" s="14"/>
      <c r="M722" s="84"/>
      <c r="N722" s="14"/>
      <c r="O722" s="14"/>
      <c r="P722" s="14"/>
      <c r="Q722" s="14"/>
      <c r="R722" s="14"/>
      <c r="S722" s="84"/>
      <c r="T722" s="14"/>
      <c r="U722" s="14"/>
      <c r="V722" s="14"/>
      <c r="W722" s="14"/>
      <c r="X722" s="14"/>
      <c r="Y722" s="84"/>
      <c r="Z722" s="14"/>
      <c r="AA722" s="14"/>
      <c r="AB722" s="14"/>
      <c r="AC722" s="14"/>
      <c r="AD722" s="14"/>
      <c r="AE722" s="84"/>
      <c r="AF722" s="14"/>
      <c r="AG722" s="14"/>
      <c r="AH722" s="14"/>
      <c r="AI722" s="14"/>
      <c r="AJ722" s="14"/>
      <c r="AK722" s="84"/>
      <c r="AL722" s="14"/>
      <c r="AM722" s="14"/>
      <c r="AN722" s="14"/>
      <c r="AO722" s="14"/>
      <c r="AP722" s="14"/>
      <c r="AQ722" s="84"/>
      <c r="AR722" s="14"/>
      <c r="AS722" s="14"/>
      <c r="AT722" s="14"/>
      <c r="AU722" s="14"/>
      <c r="AV722" s="14"/>
      <c r="AW722" s="14"/>
      <c r="AX722" s="14"/>
      <c r="AY722" s="14"/>
      <c r="AZ722" s="14"/>
      <c r="BA722" s="14"/>
      <c r="BB722" s="14"/>
      <c r="BC722" s="14"/>
      <c r="BD722" s="14"/>
      <c r="BE722" s="14"/>
      <c r="BF722" s="14"/>
      <c r="BG722" s="14"/>
      <c r="BH722" s="14"/>
    </row>
    <row r="723" spans="1:60" s="13" customFormat="1" x14ac:dyDescent="0.25">
      <c r="A723" s="14"/>
      <c r="B723" s="14"/>
      <c r="C723" s="14"/>
      <c r="D723" s="14"/>
      <c r="E723" s="14"/>
      <c r="F723" s="14"/>
      <c r="G723" s="84"/>
      <c r="H723" s="14"/>
      <c r="I723" s="14"/>
      <c r="J723" s="14"/>
      <c r="K723" s="14"/>
      <c r="L723" s="14"/>
      <c r="M723" s="84"/>
      <c r="N723" s="14"/>
      <c r="O723" s="14"/>
      <c r="P723" s="14"/>
      <c r="Q723" s="14"/>
      <c r="R723" s="14"/>
      <c r="S723" s="84"/>
      <c r="T723" s="14"/>
      <c r="U723" s="14"/>
      <c r="V723" s="14"/>
      <c r="W723" s="14"/>
      <c r="X723" s="14"/>
      <c r="Y723" s="84"/>
      <c r="Z723" s="14"/>
      <c r="AA723" s="14"/>
      <c r="AB723" s="14"/>
      <c r="AC723" s="14"/>
      <c r="AD723" s="14"/>
      <c r="AE723" s="84"/>
      <c r="AF723" s="14"/>
      <c r="AG723" s="14"/>
      <c r="AH723" s="14"/>
      <c r="AI723" s="14"/>
      <c r="AJ723" s="14"/>
      <c r="AK723" s="84"/>
      <c r="AL723" s="14"/>
      <c r="AM723" s="14"/>
      <c r="AN723" s="14"/>
      <c r="AO723" s="14"/>
      <c r="AP723" s="14"/>
      <c r="AQ723" s="84"/>
      <c r="AR723" s="14"/>
      <c r="AS723" s="14"/>
      <c r="AT723" s="14"/>
      <c r="AU723" s="14"/>
      <c r="AV723" s="14"/>
      <c r="AW723" s="14"/>
      <c r="AX723" s="14"/>
      <c r="AY723" s="14"/>
      <c r="AZ723" s="14"/>
      <c r="BA723" s="14"/>
      <c r="BB723" s="14"/>
      <c r="BC723" s="14"/>
      <c r="BD723" s="14"/>
      <c r="BE723" s="14"/>
      <c r="BF723" s="14"/>
      <c r="BG723" s="14"/>
      <c r="BH723" s="14"/>
    </row>
    <row r="724" spans="1:60" s="13" customFormat="1" x14ac:dyDescent="0.25">
      <c r="A724" s="14"/>
      <c r="B724" s="14"/>
      <c r="C724" s="14"/>
      <c r="D724" s="14"/>
      <c r="E724" s="14"/>
      <c r="F724" s="14"/>
      <c r="G724" s="84"/>
      <c r="H724" s="14"/>
      <c r="I724" s="14"/>
      <c r="J724" s="14"/>
      <c r="K724" s="14"/>
      <c r="L724" s="14"/>
      <c r="M724" s="84"/>
      <c r="N724" s="14"/>
      <c r="O724" s="14"/>
      <c r="P724" s="14"/>
      <c r="Q724" s="14"/>
      <c r="R724" s="14"/>
      <c r="S724" s="84"/>
      <c r="T724" s="14"/>
      <c r="U724" s="14"/>
      <c r="V724" s="14"/>
      <c r="W724" s="14"/>
      <c r="X724" s="14"/>
      <c r="Y724" s="84"/>
      <c r="Z724" s="14"/>
      <c r="AA724" s="14"/>
      <c r="AB724" s="14"/>
      <c r="AC724" s="14"/>
      <c r="AD724" s="14"/>
      <c r="AE724" s="84"/>
      <c r="AF724" s="14"/>
      <c r="AG724" s="14"/>
      <c r="AH724" s="14"/>
      <c r="AI724" s="14"/>
      <c r="AJ724" s="14"/>
      <c r="AK724" s="84"/>
      <c r="AL724" s="14"/>
      <c r="AM724" s="14"/>
      <c r="AN724" s="14"/>
      <c r="AO724" s="14"/>
      <c r="AP724" s="14"/>
      <c r="AQ724" s="84"/>
      <c r="AR724" s="14"/>
      <c r="AS724" s="14"/>
      <c r="AT724" s="14"/>
      <c r="AU724" s="14"/>
      <c r="AV724" s="14"/>
      <c r="AW724" s="14"/>
      <c r="AX724" s="14"/>
      <c r="AY724" s="14"/>
      <c r="AZ724" s="14"/>
      <c r="BA724" s="14"/>
      <c r="BB724" s="14"/>
      <c r="BC724" s="14"/>
      <c r="BD724" s="14"/>
      <c r="BE724" s="14"/>
      <c r="BF724" s="14"/>
      <c r="BG724" s="14"/>
      <c r="BH724" s="14"/>
    </row>
    <row r="725" spans="1:60" s="13" customFormat="1" x14ac:dyDescent="0.25">
      <c r="A725" s="14"/>
      <c r="B725" s="14"/>
      <c r="C725" s="14"/>
      <c r="D725" s="14"/>
      <c r="E725" s="14"/>
      <c r="F725" s="14"/>
      <c r="G725" s="84"/>
      <c r="H725" s="14"/>
      <c r="I725" s="14"/>
      <c r="J725" s="14"/>
      <c r="K725" s="14"/>
      <c r="L725" s="14"/>
      <c r="M725" s="84"/>
      <c r="N725" s="14"/>
      <c r="O725" s="14"/>
      <c r="P725" s="14"/>
      <c r="Q725" s="14"/>
      <c r="R725" s="14"/>
      <c r="S725" s="84"/>
      <c r="T725" s="14"/>
      <c r="U725" s="14"/>
      <c r="V725" s="14"/>
      <c r="W725" s="14"/>
      <c r="X725" s="14"/>
      <c r="Y725" s="84"/>
      <c r="Z725" s="14"/>
      <c r="AA725" s="14"/>
      <c r="AB725" s="14"/>
      <c r="AC725" s="14"/>
      <c r="AD725" s="14"/>
      <c r="AE725" s="84"/>
      <c r="AF725" s="14"/>
      <c r="AG725" s="14"/>
      <c r="AH725" s="14"/>
      <c r="AI725" s="14"/>
      <c r="AJ725" s="14"/>
      <c r="AK725" s="84"/>
      <c r="AL725" s="14"/>
      <c r="AM725" s="14"/>
      <c r="AN725" s="14"/>
      <c r="AO725" s="14"/>
      <c r="AP725" s="14"/>
      <c r="AQ725" s="84"/>
      <c r="AR725" s="14"/>
      <c r="AS725" s="14"/>
      <c r="AT725" s="14"/>
      <c r="AU725" s="14"/>
      <c r="AV725" s="14"/>
      <c r="AW725" s="14"/>
      <c r="AX725" s="14"/>
      <c r="AY725" s="14"/>
      <c r="AZ725" s="14"/>
      <c r="BA725" s="14"/>
      <c r="BB725" s="14"/>
      <c r="BC725" s="14"/>
      <c r="BD725" s="14"/>
      <c r="BE725" s="14"/>
      <c r="BF725" s="14"/>
      <c r="BG725" s="14"/>
      <c r="BH725" s="14"/>
    </row>
    <row r="726" spans="1:60" s="13" customFormat="1" x14ac:dyDescent="0.25">
      <c r="A726" s="14"/>
      <c r="B726" s="14"/>
      <c r="C726" s="14"/>
      <c r="D726" s="14"/>
      <c r="E726" s="14"/>
      <c r="F726" s="14"/>
      <c r="G726" s="84"/>
      <c r="H726" s="14"/>
      <c r="I726" s="14"/>
      <c r="J726" s="14"/>
      <c r="K726" s="14"/>
      <c r="L726" s="14"/>
      <c r="M726" s="84"/>
      <c r="N726" s="14"/>
      <c r="O726" s="14"/>
      <c r="P726" s="14"/>
      <c r="Q726" s="14"/>
      <c r="R726" s="14"/>
      <c r="S726" s="84"/>
      <c r="T726" s="14"/>
      <c r="U726" s="14"/>
      <c r="V726" s="14"/>
      <c r="W726" s="14"/>
      <c r="X726" s="14"/>
      <c r="Y726" s="84"/>
      <c r="Z726" s="14"/>
      <c r="AA726" s="14"/>
      <c r="AB726" s="14"/>
      <c r="AC726" s="14"/>
      <c r="AD726" s="14"/>
      <c r="AE726" s="84"/>
      <c r="AF726" s="14"/>
      <c r="AG726" s="14"/>
      <c r="AH726" s="14"/>
      <c r="AI726" s="14"/>
      <c r="AJ726" s="14"/>
      <c r="AK726" s="84"/>
      <c r="AL726" s="14"/>
      <c r="AM726" s="14"/>
      <c r="AN726" s="14"/>
      <c r="AO726" s="14"/>
      <c r="AP726" s="14"/>
      <c r="AQ726" s="84"/>
      <c r="AR726" s="14"/>
      <c r="AS726" s="14"/>
      <c r="AT726" s="14"/>
      <c r="AU726" s="14"/>
      <c r="AV726" s="14"/>
      <c r="AW726" s="14"/>
      <c r="AX726" s="14"/>
      <c r="AY726" s="14"/>
      <c r="AZ726" s="14"/>
      <c r="BA726" s="14"/>
      <c r="BB726" s="14"/>
      <c r="BC726" s="14"/>
      <c r="BD726" s="14"/>
      <c r="BE726" s="14"/>
      <c r="BF726" s="14"/>
      <c r="BG726" s="14"/>
      <c r="BH726" s="14"/>
    </row>
    <row r="727" spans="1:60" s="13" customFormat="1" x14ac:dyDescent="0.25">
      <c r="A727" s="14"/>
      <c r="B727" s="14"/>
      <c r="C727" s="14"/>
      <c r="D727" s="14"/>
      <c r="E727" s="14"/>
      <c r="F727" s="14"/>
      <c r="G727" s="84"/>
      <c r="H727" s="14"/>
      <c r="I727" s="14"/>
      <c r="J727" s="14"/>
      <c r="K727" s="14"/>
      <c r="L727" s="14"/>
      <c r="M727" s="84"/>
      <c r="N727" s="14"/>
      <c r="O727" s="14"/>
      <c r="P727" s="14"/>
      <c r="Q727" s="14"/>
      <c r="R727" s="14"/>
      <c r="S727" s="84"/>
      <c r="T727" s="14"/>
      <c r="U727" s="14"/>
      <c r="V727" s="14"/>
      <c r="W727" s="14"/>
      <c r="X727" s="14"/>
      <c r="Y727" s="84"/>
      <c r="Z727" s="14"/>
      <c r="AA727" s="14"/>
      <c r="AB727" s="14"/>
      <c r="AC727" s="14"/>
      <c r="AD727" s="14"/>
      <c r="AE727" s="84"/>
      <c r="AF727" s="14"/>
      <c r="AG727" s="14"/>
      <c r="AH727" s="14"/>
      <c r="AI727" s="14"/>
      <c r="AJ727" s="14"/>
      <c r="AK727" s="84"/>
      <c r="AL727" s="14"/>
      <c r="AM727" s="14"/>
      <c r="AN727" s="14"/>
      <c r="AO727" s="14"/>
      <c r="AP727" s="14"/>
      <c r="AQ727" s="84"/>
      <c r="AR727" s="14"/>
      <c r="AS727" s="14"/>
      <c r="AT727" s="14"/>
      <c r="AU727" s="14"/>
      <c r="AV727" s="14"/>
      <c r="AW727" s="14"/>
      <c r="AX727" s="14"/>
      <c r="AY727" s="14"/>
      <c r="AZ727" s="14"/>
      <c r="BA727" s="14"/>
      <c r="BB727" s="14"/>
      <c r="BC727" s="14"/>
      <c r="BD727" s="14"/>
      <c r="BE727" s="14"/>
      <c r="BF727" s="14"/>
      <c r="BG727" s="14"/>
      <c r="BH727" s="14"/>
    </row>
    <row r="728" spans="1:60" s="13" customFormat="1" x14ac:dyDescent="0.25">
      <c r="A728" s="14"/>
      <c r="B728" s="14"/>
      <c r="C728" s="14"/>
      <c r="D728" s="14"/>
      <c r="E728" s="14"/>
      <c r="F728" s="14"/>
      <c r="G728" s="84"/>
      <c r="H728" s="14"/>
      <c r="I728" s="14"/>
      <c r="J728" s="14"/>
      <c r="K728" s="14"/>
      <c r="L728" s="14"/>
      <c r="M728" s="84"/>
      <c r="N728" s="14"/>
      <c r="O728" s="14"/>
      <c r="P728" s="14"/>
      <c r="Q728" s="14"/>
      <c r="R728" s="14"/>
      <c r="S728" s="84"/>
      <c r="T728" s="14"/>
      <c r="U728" s="14"/>
      <c r="V728" s="14"/>
      <c r="W728" s="14"/>
      <c r="X728" s="14"/>
      <c r="Y728" s="84"/>
      <c r="Z728" s="14"/>
      <c r="AA728" s="14"/>
      <c r="AB728" s="14"/>
      <c r="AC728" s="14"/>
      <c r="AD728" s="14"/>
      <c r="AE728" s="84"/>
      <c r="AF728" s="14"/>
      <c r="AG728" s="14"/>
      <c r="AH728" s="14"/>
      <c r="AI728" s="14"/>
      <c r="AJ728" s="14"/>
      <c r="AK728" s="84"/>
      <c r="AL728" s="14"/>
      <c r="AM728" s="14"/>
      <c r="AN728" s="14"/>
      <c r="AO728" s="14"/>
      <c r="AP728" s="14"/>
      <c r="AQ728" s="84"/>
      <c r="AR728" s="14"/>
      <c r="AS728" s="14"/>
      <c r="AT728" s="14"/>
      <c r="AU728" s="14"/>
      <c r="AV728" s="14"/>
      <c r="AW728" s="14"/>
      <c r="AX728" s="14"/>
      <c r="AY728" s="14"/>
      <c r="AZ728" s="14"/>
      <c r="BA728" s="14"/>
      <c r="BB728" s="14"/>
      <c r="BC728" s="14"/>
      <c r="BD728" s="14"/>
      <c r="BE728" s="14"/>
      <c r="BF728" s="14"/>
      <c r="BG728" s="14"/>
      <c r="BH728" s="14"/>
    </row>
    <row r="729" spans="1:60" s="13" customFormat="1" x14ac:dyDescent="0.25">
      <c r="A729" s="14"/>
      <c r="B729" s="14"/>
      <c r="C729" s="14"/>
      <c r="D729" s="14"/>
      <c r="E729" s="14"/>
      <c r="F729" s="14"/>
      <c r="G729" s="84"/>
      <c r="H729" s="14"/>
      <c r="I729" s="14"/>
      <c r="J729" s="14"/>
      <c r="K729" s="14"/>
      <c r="L729" s="14"/>
      <c r="M729" s="84"/>
      <c r="N729" s="14"/>
      <c r="O729" s="14"/>
      <c r="P729" s="14"/>
      <c r="Q729" s="14"/>
      <c r="R729" s="14"/>
      <c r="S729" s="84"/>
      <c r="T729" s="14"/>
      <c r="U729" s="14"/>
      <c r="V729" s="14"/>
      <c r="W729" s="14"/>
      <c r="X729" s="14"/>
      <c r="Y729" s="84"/>
      <c r="Z729" s="14"/>
      <c r="AA729" s="14"/>
      <c r="AB729" s="14"/>
      <c r="AC729" s="14"/>
      <c r="AD729" s="14"/>
      <c r="AE729" s="84"/>
      <c r="AF729" s="14"/>
      <c r="AG729" s="14"/>
      <c r="AH729" s="14"/>
      <c r="AI729" s="14"/>
      <c r="AJ729" s="14"/>
      <c r="AK729" s="84"/>
      <c r="AL729" s="14"/>
      <c r="AM729" s="14"/>
      <c r="AN729" s="14"/>
      <c r="AO729" s="14"/>
      <c r="AP729" s="14"/>
      <c r="AQ729" s="84"/>
      <c r="AR729" s="14"/>
      <c r="AS729" s="14"/>
      <c r="AT729" s="14"/>
      <c r="AU729" s="14"/>
      <c r="AV729" s="14"/>
      <c r="AW729" s="14"/>
      <c r="AX729" s="14"/>
      <c r="AY729" s="14"/>
      <c r="AZ729" s="14"/>
      <c r="BA729" s="14"/>
      <c r="BB729" s="14"/>
      <c r="BC729" s="14"/>
      <c r="BD729" s="14"/>
      <c r="BE729" s="14"/>
      <c r="BF729" s="14"/>
      <c r="BG729" s="14"/>
      <c r="BH729" s="14"/>
    </row>
    <row r="730" spans="1:60" s="13" customFormat="1" x14ac:dyDescent="0.25">
      <c r="A730" s="14"/>
      <c r="B730" s="14"/>
      <c r="C730" s="14"/>
      <c r="D730" s="14"/>
      <c r="E730" s="14"/>
      <c r="F730" s="14"/>
      <c r="G730" s="84"/>
      <c r="H730" s="14"/>
      <c r="I730" s="14"/>
      <c r="J730" s="14"/>
      <c r="K730" s="14"/>
      <c r="L730" s="14"/>
      <c r="M730" s="84"/>
      <c r="N730" s="14"/>
      <c r="O730" s="14"/>
      <c r="P730" s="14"/>
      <c r="Q730" s="14"/>
      <c r="R730" s="14"/>
      <c r="S730" s="84"/>
      <c r="T730" s="14"/>
      <c r="U730" s="14"/>
      <c r="V730" s="14"/>
      <c r="W730" s="14"/>
      <c r="X730" s="14"/>
      <c r="Y730" s="84"/>
      <c r="Z730" s="14"/>
      <c r="AA730" s="14"/>
      <c r="AB730" s="14"/>
      <c r="AC730" s="14"/>
      <c r="AD730" s="14"/>
      <c r="AE730" s="84"/>
      <c r="AF730" s="14"/>
      <c r="AG730" s="14"/>
      <c r="AH730" s="14"/>
      <c r="AI730" s="14"/>
      <c r="AJ730" s="14"/>
      <c r="AK730" s="84"/>
      <c r="AL730" s="14"/>
      <c r="AM730" s="14"/>
      <c r="AN730" s="14"/>
      <c r="AO730" s="14"/>
      <c r="AP730" s="14"/>
      <c r="AQ730" s="84"/>
      <c r="AR730" s="14"/>
      <c r="AS730" s="14"/>
      <c r="AT730" s="14"/>
      <c r="AU730" s="14"/>
      <c r="AV730" s="14"/>
      <c r="AW730" s="14"/>
      <c r="AX730" s="14"/>
      <c r="AY730" s="14"/>
      <c r="AZ730" s="14"/>
      <c r="BA730" s="14"/>
      <c r="BB730" s="14"/>
      <c r="BC730" s="14"/>
      <c r="BD730" s="14"/>
      <c r="BE730" s="14"/>
      <c r="BF730" s="14"/>
      <c r="BG730" s="14"/>
      <c r="BH730" s="14"/>
    </row>
    <row r="731" spans="1:60" s="13" customFormat="1" x14ac:dyDescent="0.25">
      <c r="A731" s="14"/>
      <c r="B731" s="14"/>
      <c r="C731" s="14"/>
      <c r="D731" s="14"/>
      <c r="E731" s="14"/>
      <c r="F731" s="14"/>
      <c r="G731" s="84"/>
      <c r="H731" s="14"/>
      <c r="I731" s="14"/>
      <c r="J731" s="14"/>
      <c r="K731" s="14"/>
      <c r="L731" s="14"/>
      <c r="M731" s="84"/>
      <c r="N731" s="14"/>
      <c r="O731" s="14"/>
      <c r="P731" s="14"/>
      <c r="Q731" s="14"/>
      <c r="R731" s="14"/>
      <c r="S731" s="84"/>
      <c r="T731" s="14"/>
      <c r="U731" s="14"/>
      <c r="V731" s="14"/>
      <c r="W731" s="14"/>
      <c r="X731" s="14"/>
      <c r="Y731" s="84"/>
      <c r="Z731" s="14"/>
      <c r="AA731" s="14"/>
      <c r="AB731" s="14"/>
      <c r="AC731" s="14"/>
      <c r="AD731" s="14"/>
      <c r="AE731" s="84"/>
      <c r="AF731" s="14"/>
      <c r="AG731" s="14"/>
      <c r="AH731" s="14"/>
      <c r="AI731" s="14"/>
      <c r="AJ731" s="14"/>
      <c r="AK731" s="84"/>
      <c r="AL731" s="14"/>
      <c r="AM731" s="14"/>
      <c r="AN731" s="14"/>
      <c r="AO731" s="14"/>
      <c r="AP731" s="14"/>
      <c r="AQ731" s="84"/>
      <c r="AR731" s="14"/>
      <c r="AS731" s="14"/>
      <c r="AT731" s="14"/>
      <c r="AU731" s="14"/>
      <c r="AV731" s="14"/>
      <c r="AW731" s="14"/>
      <c r="AX731" s="14"/>
      <c r="AY731" s="14"/>
      <c r="AZ731" s="14"/>
      <c r="BA731" s="14"/>
      <c r="BB731" s="14"/>
      <c r="BC731" s="14"/>
      <c r="BD731" s="14"/>
      <c r="BE731" s="14"/>
      <c r="BF731" s="14"/>
      <c r="BG731" s="14"/>
      <c r="BH731" s="14"/>
    </row>
    <row r="732" spans="1:60" s="13" customFormat="1" x14ac:dyDescent="0.25">
      <c r="A732" s="14"/>
      <c r="B732" s="14"/>
      <c r="C732" s="14"/>
      <c r="D732" s="14"/>
      <c r="E732" s="14"/>
      <c r="F732" s="14"/>
      <c r="G732" s="84"/>
      <c r="H732" s="14"/>
      <c r="I732" s="14"/>
      <c r="J732" s="14"/>
      <c r="K732" s="14"/>
      <c r="L732" s="14"/>
      <c r="M732" s="84"/>
      <c r="N732" s="14"/>
      <c r="O732" s="14"/>
      <c r="P732" s="14"/>
      <c r="Q732" s="14"/>
      <c r="R732" s="14"/>
      <c r="S732" s="84"/>
      <c r="T732" s="14"/>
      <c r="U732" s="14"/>
      <c r="V732" s="14"/>
      <c r="W732" s="14"/>
      <c r="X732" s="14"/>
      <c r="Y732" s="84"/>
      <c r="Z732" s="14"/>
      <c r="AA732" s="14"/>
      <c r="AB732" s="14"/>
      <c r="AC732" s="14"/>
      <c r="AD732" s="14"/>
      <c r="AE732" s="84"/>
      <c r="AF732" s="14"/>
      <c r="AG732" s="14"/>
      <c r="AH732" s="14"/>
      <c r="AI732" s="14"/>
      <c r="AJ732" s="14"/>
      <c r="AK732" s="84"/>
      <c r="AL732" s="14"/>
      <c r="AM732" s="14"/>
      <c r="AN732" s="14"/>
      <c r="AO732" s="14"/>
      <c r="AP732" s="14"/>
      <c r="AQ732" s="84"/>
      <c r="AR732" s="14"/>
      <c r="AS732" s="14"/>
      <c r="AT732" s="14"/>
      <c r="AU732" s="14"/>
      <c r="AV732" s="14"/>
      <c r="AW732" s="14"/>
      <c r="AX732" s="14"/>
      <c r="AY732" s="14"/>
      <c r="AZ732" s="14"/>
      <c r="BA732" s="14"/>
      <c r="BB732" s="14"/>
      <c r="BC732" s="14"/>
      <c r="BD732" s="14"/>
      <c r="BE732" s="14"/>
      <c r="BF732" s="14"/>
      <c r="BG732" s="14"/>
      <c r="BH732" s="14"/>
    </row>
    <row r="733" spans="1:60" s="13" customFormat="1" x14ac:dyDescent="0.25">
      <c r="A733" s="14"/>
      <c r="B733" s="14"/>
      <c r="C733" s="14"/>
      <c r="D733" s="14"/>
      <c r="E733" s="14"/>
      <c r="F733" s="14"/>
      <c r="G733" s="84"/>
      <c r="H733" s="14"/>
      <c r="I733" s="14"/>
      <c r="J733" s="14"/>
      <c r="K733" s="14"/>
      <c r="L733" s="14"/>
      <c r="M733" s="84"/>
      <c r="N733" s="14"/>
      <c r="O733" s="14"/>
      <c r="P733" s="14"/>
      <c r="Q733" s="14"/>
      <c r="R733" s="14"/>
      <c r="S733" s="84"/>
      <c r="T733" s="14"/>
      <c r="U733" s="14"/>
      <c r="V733" s="14"/>
      <c r="W733" s="14"/>
      <c r="X733" s="14"/>
      <c r="Y733" s="84"/>
      <c r="Z733" s="14"/>
      <c r="AA733" s="14"/>
      <c r="AB733" s="14"/>
      <c r="AC733" s="14"/>
      <c r="AD733" s="14"/>
      <c r="AE733" s="84"/>
      <c r="AF733" s="14"/>
      <c r="AG733" s="14"/>
      <c r="AH733" s="14"/>
      <c r="AI733" s="14"/>
      <c r="AJ733" s="14"/>
      <c r="AK733" s="84"/>
      <c r="AL733" s="14"/>
      <c r="AM733" s="14"/>
      <c r="AN733" s="14"/>
      <c r="AO733" s="14"/>
      <c r="AP733" s="14"/>
      <c r="AQ733" s="84"/>
      <c r="AR733" s="14"/>
      <c r="AS733" s="14"/>
      <c r="AT733" s="14"/>
      <c r="AU733" s="14"/>
      <c r="AV733" s="14"/>
      <c r="AW733" s="14"/>
      <c r="AX733" s="14"/>
      <c r="AY733" s="14"/>
      <c r="AZ733" s="14"/>
      <c r="BA733" s="14"/>
      <c r="BB733" s="14"/>
      <c r="BC733" s="14"/>
      <c r="BD733" s="14"/>
      <c r="BE733" s="14"/>
      <c r="BF733" s="14"/>
      <c r="BG733" s="14"/>
      <c r="BH733" s="14"/>
    </row>
    <row r="734" spans="1:60" s="13" customFormat="1" x14ac:dyDescent="0.25">
      <c r="A734" s="14"/>
      <c r="B734" s="14"/>
      <c r="C734" s="14"/>
      <c r="D734" s="14"/>
      <c r="E734" s="14"/>
      <c r="F734" s="14"/>
      <c r="G734" s="84"/>
      <c r="H734" s="14"/>
      <c r="I734" s="14"/>
      <c r="J734" s="14"/>
      <c r="K734" s="14"/>
      <c r="L734" s="14"/>
      <c r="M734" s="84"/>
      <c r="N734" s="14"/>
      <c r="O734" s="14"/>
      <c r="P734" s="14"/>
      <c r="Q734" s="14"/>
      <c r="R734" s="14"/>
      <c r="S734" s="84"/>
      <c r="T734" s="14"/>
      <c r="U734" s="14"/>
      <c r="V734" s="14"/>
      <c r="W734" s="14"/>
      <c r="X734" s="14"/>
      <c r="Y734" s="84"/>
      <c r="Z734" s="14"/>
      <c r="AA734" s="14"/>
      <c r="AB734" s="14"/>
      <c r="AC734" s="14"/>
      <c r="AD734" s="14"/>
      <c r="AE734" s="84"/>
      <c r="AF734" s="14"/>
      <c r="AG734" s="14"/>
      <c r="AH734" s="14"/>
      <c r="AI734" s="14"/>
      <c r="AJ734" s="14"/>
      <c r="AK734" s="84"/>
      <c r="AL734" s="14"/>
      <c r="AM734" s="14"/>
      <c r="AN734" s="14"/>
      <c r="AO734" s="14"/>
      <c r="AP734" s="14"/>
      <c r="AQ734" s="84"/>
      <c r="AR734" s="14"/>
      <c r="AS734" s="14"/>
      <c r="AT734" s="14"/>
      <c r="AU734" s="14"/>
      <c r="AV734" s="14"/>
      <c r="AW734" s="14"/>
      <c r="AX734" s="14"/>
      <c r="AY734" s="14"/>
      <c r="AZ734" s="14"/>
      <c r="BA734" s="14"/>
      <c r="BB734" s="14"/>
      <c r="BC734" s="14"/>
      <c r="BD734" s="14"/>
      <c r="BE734" s="14"/>
      <c r="BF734" s="14"/>
      <c r="BG734" s="14"/>
      <c r="BH734" s="14"/>
    </row>
    <row r="735" spans="1:60" s="13" customFormat="1" x14ac:dyDescent="0.25">
      <c r="A735" s="14"/>
      <c r="B735" s="14"/>
      <c r="C735" s="14"/>
      <c r="D735" s="14"/>
      <c r="E735" s="14"/>
      <c r="F735" s="14"/>
      <c r="G735" s="84"/>
      <c r="H735" s="14"/>
      <c r="I735" s="14"/>
      <c r="J735" s="14"/>
      <c r="K735" s="14"/>
      <c r="L735" s="14"/>
      <c r="M735" s="84"/>
      <c r="N735" s="14"/>
      <c r="O735" s="14"/>
      <c r="P735" s="14"/>
      <c r="Q735" s="14"/>
      <c r="R735" s="14"/>
      <c r="S735" s="84"/>
      <c r="T735" s="14"/>
      <c r="U735" s="14"/>
      <c r="V735" s="14"/>
      <c r="W735" s="14"/>
      <c r="X735" s="14"/>
      <c r="Y735" s="84"/>
      <c r="Z735" s="14"/>
      <c r="AA735" s="14"/>
      <c r="AB735" s="14"/>
      <c r="AC735" s="14"/>
      <c r="AD735" s="14"/>
      <c r="AE735" s="84"/>
      <c r="AF735" s="14"/>
      <c r="AG735" s="14"/>
      <c r="AH735" s="14"/>
      <c r="AI735" s="14"/>
      <c r="AJ735" s="14"/>
      <c r="AK735" s="84"/>
      <c r="AL735" s="14"/>
      <c r="AM735" s="14"/>
      <c r="AN735" s="14"/>
      <c r="AO735" s="14"/>
      <c r="AP735" s="14"/>
      <c r="AQ735" s="84"/>
      <c r="AR735" s="14"/>
      <c r="AS735" s="14"/>
      <c r="AT735" s="14"/>
      <c r="AU735" s="14"/>
      <c r="AV735" s="14"/>
      <c r="AW735" s="14"/>
      <c r="AX735" s="14"/>
      <c r="AY735" s="14"/>
      <c r="AZ735" s="14"/>
      <c r="BA735" s="14"/>
      <c r="BB735" s="14"/>
      <c r="BC735" s="14"/>
      <c r="BD735" s="14"/>
      <c r="BE735" s="14"/>
      <c r="BF735" s="14"/>
      <c r="BG735" s="14"/>
      <c r="BH735" s="14"/>
    </row>
    <row r="736" spans="1:60" s="13" customFormat="1" x14ac:dyDescent="0.25">
      <c r="A736" s="14"/>
      <c r="B736" s="14"/>
      <c r="C736" s="14"/>
      <c r="D736" s="14"/>
      <c r="E736" s="14"/>
      <c r="F736" s="14"/>
      <c r="G736" s="84"/>
      <c r="H736" s="14"/>
      <c r="I736" s="14"/>
      <c r="J736" s="14"/>
      <c r="K736" s="14"/>
      <c r="L736" s="14"/>
      <c r="M736" s="84"/>
      <c r="N736" s="14"/>
      <c r="O736" s="14"/>
      <c r="P736" s="14"/>
      <c r="Q736" s="14"/>
      <c r="R736" s="14"/>
      <c r="S736" s="84"/>
      <c r="T736" s="14"/>
      <c r="U736" s="14"/>
      <c r="V736" s="14"/>
      <c r="W736" s="14"/>
      <c r="X736" s="14"/>
      <c r="Y736" s="84"/>
      <c r="Z736" s="14"/>
      <c r="AA736" s="14"/>
      <c r="AB736" s="14"/>
      <c r="AC736" s="14"/>
      <c r="AD736" s="14"/>
      <c r="AE736" s="84"/>
      <c r="AF736" s="14"/>
      <c r="AG736" s="14"/>
      <c r="AH736" s="14"/>
      <c r="AI736" s="14"/>
      <c r="AJ736" s="14"/>
      <c r="AK736" s="84"/>
      <c r="AL736" s="14"/>
      <c r="AM736" s="14"/>
      <c r="AN736" s="14"/>
      <c r="AO736" s="14"/>
      <c r="AP736" s="14"/>
      <c r="AQ736" s="84"/>
      <c r="AR736" s="14"/>
      <c r="AS736" s="14"/>
      <c r="AT736" s="14"/>
      <c r="AU736" s="14"/>
      <c r="AV736" s="14"/>
      <c r="AW736" s="14"/>
      <c r="AX736" s="14"/>
      <c r="AY736" s="14"/>
      <c r="AZ736" s="14"/>
      <c r="BA736" s="14"/>
      <c r="BB736" s="14"/>
      <c r="BC736" s="14"/>
      <c r="BD736" s="14"/>
      <c r="BE736" s="14"/>
      <c r="BF736" s="14"/>
      <c r="BG736" s="14"/>
      <c r="BH736" s="14"/>
    </row>
    <row r="737" spans="1:60" s="13" customFormat="1" x14ac:dyDescent="0.25">
      <c r="A737" s="14"/>
      <c r="B737" s="14"/>
      <c r="C737" s="14"/>
      <c r="D737" s="14"/>
      <c r="E737" s="14"/>
      <c r="F737" s="14"/>
      <c r="G737" s="84"/>
      <c r="H737" s="14"/>
      <c r="I737" s="14"/>
      <c r="J737" s="14"/>
      <c r="K737" s="14"/>
      <c r="L737" s="14"/>
      <c r="M737" s="84"/>
      <c r="N737" s="14"/>
      <c r="O737" s="14"/>
      <c r="P737" s="14"/>
      <c r="Q737" s="14"/>
      <c r="R737" s="14"/>
      <c r="S737" s="84"/>
      <c r="T737" s="14"/>
      <c r="U737" s="14"/>
      <c r="V737" s="14"/>
      <c r="W737" s="14"/>
      <c r="X737" s="14"/>
      <c r="Y737" s="84"/>
      <c r="Z737" s="14"/>
      <c r="AA737" s="14"/>
      <c r="AB737" s="14"/>
      <c r="AC737" s="14"/>
      <c r="AD737" s="14"/>
      <c r="AE737" s="84"/>
      <c r="AF737" s="14"/>
      <c r="AG737" s="14"/>
      <c r="AH737" s="14"/>
      <c r="AI737" s="14"/>
      <c r="AJ737" s="14"/>
      <c r="AK737" s="84"/>
      <c r="AL737" s="14"/>
      <c r="AM737" s="14"/>
      <c r="AN737" s="14"/>
      <c r="AO737" s="14"/>
      <c r="AP737" s="14"/>
      <c r="AQ737" s="84"/>
      <c r="AR737" s="14"/>
      <c r="AS737" s="14"/>
      <c r="AT737" s="14"/>
      <c r="AU737" s="14"/>
      <c r="AV737" s="14"/>
      <c r="AW737" s="14"/>
      <c r="AX737" s="14"/>
      <c r="AY737" s="14"/>
      <c r="AZ737" s="14"/>
      <c r="BA737" s="14"/>
      <c r="BB737" s="14"/>
      <c r="BC737" s="14"/>
      <c r="BD737" s="14"/>
      <c r="BE737" s="14"/>
      <c r="BF737" s="14"/>
      <c r="BG737" s="14"/>
      <c r="BH737" s="14"/>
    </row>
    <row r="738" spans="1:60" s="13" customFormat="1" x14ac:dyDescent="0.25">
      <c r="A738" s="14"/>
      <c r="B738" s="14"/>
      <c r="C738" s="14"/>
      <c r="D738" s="14"/>
      <c r="E738" s="14"/>
      <c r="F738" s="14"/>
      <c r="G738" s="84"/>
      <c r="H738" s="14"/>
      <c r="I738" s="14"/>
      <c r="J738" s="14"/>
      <c r="K738" s="14"/>
      <c r="L738" s="14"/>
      <c r="M738" s="84"/>
      <c r="N738" s="14"/>
      <c r="O738" s="14"/>
      <c r="P738" s="14"/>
      <c r="Q738" s="14"/>
      <c r="R738" s="14"/>
      <c r="S738" s="84"/>
      <c r="T738" s="14"/>
      <c r="U738" s="14"/>
      <c r="V738" s="14"/>
      <c r="W738" s="14"/>
      <c r="X738" s="14"/>
      <c r="Y738" s="84"/>
      <c r="Z738" s="14"/>
      <c r="AA738" s="14"/>
      <c r="AB738" s="14"/>
      <c r="AC738" s="14"/>
      <c r="AD738" s="14"/>
      <c r="AE738" s="84"/>
      <c r="AF738" s="14"/>
      <c r="AG738" s="14"/>
      <c r="AH738" s="14"/>
      <c r="AI738" s="14"/>
      <c r="AJ738" s="14"/>
      <c r="AK738" s="84"/>
      <c r="AL738" s="14"/>
      <c r="AM738" s="14"/>
      <c r="AN738" s="14"/>
      <c r="AO738" s="14"/>
      <c r="AP738" s="14"/>
      <c r="AQ738" s="84"/>
      <c r="AR738" s="14"/>
      <c r="AS738" s="14"/>
      <c r="AT738" s="14"/>
      <c r="AU738" s="14"/>
      <c r="AV738" s="14"/>
      <c r="AW738" s="14"/>
      <c r="AX738" s="14"/>
      <c r="AY738" s="14"/>
      <c r="AZ738" s="14"/>
      <c r="BA738" s="14"/>
      <c r="BB738" s="14"/>
      <c r="BC738" s="14"/>
      <c r="BD738" s="14"/>
      <c r="BE738" s="14"/>
      <c r="BF738" s="14"/>
      <c r="BG738" s="14"/>
      <c r="BH738" s="14"/>
    </row>
    <row r="739" spans="1:60" s="13" customFormat="1" x14ac:dyDescent="0.25">
      <c r="A739" s="14"/>
      <c r="B739" s="14"/>
      <c r="C739" s="14"/>
      <c r="D739" s="14"/>
      <c r="E739" s="14"/>
      <c r="F739" s="14"/>
      <c r="G739" s="84"/>
      <c r="H739" s="14"/>
      <c r="I739" s="14"/>
      <c r="J739" s="14"/>
      <c r="K739" s="14"/>
      <c r="L739" s="14"/>
      <c r="M739" s="84"/>
      <c r="N739" s="14"/>
      <c r="O739" s="14"/>
      <c r="P739" s="14"/>
      <c r="Q739" s="14"/>
      <c r="R739" s="14"/>
      <c r="S739" s="84"/>
      <c r="T739" s="14"/>
      <c r="U739" s="14"/>
      <c r="V739" s="14"/>
      <c r="W739" s="14"/>
      <c r="X739" s="14"/>
      <c r="Y739" s="84"/>
      <c r="Z739" s="14"/>
      <c r="AA739" s="14"/>
      <c r="AB739" s="14"/>
      <c r="AC739" s="14"/>
      <c r="AD739" s="14"/>
      <c r="AE739" s="84"/>
      <c r="AF739" s="14"/>
      <c r="AG739" s="14"/>
      <c r="AH739" s="14"/>
      <c r="AI739" s="14"/>
      <c r="AJ739" s="14"/>
      <c r="AK739" s="84"/>
      <c r="AL739" s="14"/>
      <c r="AM739" s="14"/>
      <c r="AN739" s="14"/>
      <c r="AO739" s="14"/>
      <c r="AP739" s="14"/>
      <c r="AQ739" s="84"/>
      <c r="AR739" s="14"/>
      <c r="AS739" s="14"/>
      <c r="AT739" s="14"/>
      <c r="AU739" s="14"/>
      <c r="AV739" s="14"/>
      <c r="AW739" s="14"/>
      <c r="AX739" s="14"/>
      <c r="AY739" s="14"/>
      <c r="AZ739" s="14"/>
      <c r="BA739" s="14"/>
      <c r="BB739" s="14"/>
      <c r="BC739" s="14"/>
      <c r="BD739" s="14"/>
      <c r="BE739" s="14"/>
      <c r="BF739" s="14"/>
      <c r="BG739" s="14"/>
      <c r="BH739" s="14"/>
    </row>
    <row r="740" spans="1:60" s="13" customFormat="1" x14ac:dyDescent="0.25">
      <c r="A740" s="14"/>
      <c r="B740" s="14"/>
      <c r="C740" s="14"/>
      <c r="D740" s="14"/>
      <c r="E740" s="14"/>
      <c r="F740" s="14"/>
      <c r="G740" s="84"/>
      <c r="H740" s="14"/>
      <c r="I740" s="14"/>
      <c r="J740" s="14"/>
      <c r="K740" s="14"/>
      <c r="L740" s="14"/>
      <c r="M740" s="84"/>
      <c r="N740" s="14"/>
      <c r="O740" s="14"/>
      <c r="P740" s="14"/>
      <c r="Q740" s="14"/>
      <c r="R740" s="14"/>
      <c r="S740" s="84"/>
      <c r="T740" s="14"/>
      <c r="U740" s="14"/>
      <c r="V740" s="14"/>
      <c r="W740" s="14"/>
      <c r="X740" s="14"/>
      <c r="Y740" s="84"/>
      <c r="Z740" s="14"/>
      <c r="AA740" s="14"/>
      <c r="AB740" s="14"/>
      <c r="AC740" s="14"/>
      <c r="AD740" s="14"/>
      <c r="AE740" s="84"/>
      <c r="AF740" s="14"/>
      <c r="AG740" s="14"/>
      <c r="AH740" s="14"/>
      <c r="AI740" s="14"/>
      <c r="AJ740" s="14"/>
      <c r="AK740" s="84"/>
      <c r="AL740" s="14"/>
      <c r="AM740" s="14"/>
      <c r="AN740" s="14"/>
      <c r="AO740" s="14"/>
      <c r="AP740" s="14"/>
      <c r="AQ740" s="84"/>
      <c r="AR740" s="14"/>
      <c r="AS740" s="14"/>
      <c r="AT740" s="14"/>
      <c r="AU740" s="14"/>
      <c r="AV740" s="14"/>
      <c r="AW740" s="14"/>
      <c r="AX740" s="14"/>
      <c r="AY740" s="14"/>
      <c r="AZ740" s="14"/>
      <c r="BA740" s="14"/>
      <c r="BB740" s="14"/>
      <c r="BC740" s="14"/>
      <c r="BD740" s="14"/>
      <c r="BE740" s="14"/>
      <c r="BF740" s="14"/>
      <c r="BG740" s="14"/>
      <c r="BH740" s="14"/>
    </row>
    <row r="741" spans="1:60" s="13" customFormat="1" x14ac:dyDescent="0.25">
      <c r="A741" s="14"/>
      <c r="B741" s="14"/>
      <c r="C741" s="14"/>
      <c r="D741" s="14"/>
      <c r="E741" s="14"/>
      <c r="F741" s="14"/>
      <c r="G741" s="84"/>
      <c r="H741" s="14"/>
      <c r="I741" s="14"/>
      <c r="J741" s="14"/>
      <c r="K741" s="14"/>
      <c r="L741" s="14"/>
      <c r="M741" s="84"/>
      <c r="N741" s="14"/>
      <c r="O741" s="14"/>
      <c r="P741" s="14"/>
      <c r="Q741" s="14"/>
      <c r="R741" s="14"/>
      <c r="S741" s="84"/>
      <c r="T741" s="14"/>
      <c r="U741" s="14"/>
      <c r="V741" s="14"/>
      <c r="W741" s="14"/>
      <c r="X741" s="14"/>
      <c r="Y741" s="84"/>
      <c r="Z741" s="14"/>
      <c r="AA741" s="14"/>
      <c r="AB741" s="14"/>
      <c r="AC741" s="14"/>
      <c r="AD741" s="14"/>
      <c r="AE741" s="84"/>
      <c r="AF741" s="14"/>
      <c r="AG741" s="14"/>
      <c r="AH741" s="14"/>
      <c r="AI741" s="14"/>
      <c r="AJ741" s="14"/>
      <c r="AK741" s="84"/>
      <c r="AL741" s="14"/>
      <c r="AM741" s="14"/>
      <c r="AN741" s="14"/>
      <c r="AO741" s="14"/>
      <c r="AP741" s="14"/>
      <c r="AQ741" s="84"/>
      <c r="AR741" s="14"/>
      <c r="AS741" s="14"/>
      <c r="AT741" s="14"/>
      <c r="AU741" s="14"/>
      <c r="AV741" s="14"/>
      <c r="AW741" s="14"/>
      <c r="AX741" s="14"/>
      <c r="AY741" s="14"/>
      <c r="AZ741" s="14"/>
      <c r="BA741" s="14"/>
      <c r="BB741" s="14"/>
      <c r="BC741" s="14"/>
      <c r="BD741" s="14"/>
      <c r="BE741" s="14"/>
      <c r="BF741" s="14"/>
      <c r="BG741" s="14"/>
      <c r="BH741" s="14"/>
    </row>
    <row r="742" spans="1:60" s="13" customFormat="1" x14ac:dyDescent="0.25">
      <c r="A742" s="14"/>
      <c r="B742" s="14"/>
      <c r="C742" s="14"/>
      <c r="D742" s="14"/>
      <c r="E742" s="14"/>
      <c r="F742" s="14"/>
      <c r="G742" s="84"/>
      <c r="H742" s="14"/>
      <c r="I742" s="14"/>
      <c r="J742" s="14"/>
      <c r="K742" s="14"/>
      <c r="L742" s="14"/>
      <c r="M742" s="84"/>
      <c r="N742" s="14"/>
      <c r="O742" s="14"/>
      <c r="P742" s="14"/>
      <c r="Q742" s="14"/>
      <c r="R742" s="14"/>
      <c r="S742" s="84"/>
      <c r="T742" s="14"/>
      <c r="U742" s="14"/>
      <c r="V742" s="14"/>
      <c r="W742" s="14"/>
      <c r="X742" s="14"/>
      <c r="Y742" s="84"/>
      <c r="Z742" s="14"/>
      <c r="AA742" s="14"/>
      <c r="AB742" s="14"/>
      <c r="AC742" s="14"/>
      <c r="AD742" s="14"/>
      <c r="AE742" s="84"/>
      <c r="AF742" s="14"/>
      <c r="AG742" s="14"/>
      <c r="AH742" s="14"/>
      <c r="AI742" s="14"/>
      <c r="AJ742" s="14"/>
      <c r="AK742" s="84"/>
      <c r="AL742" s="14"/>
      <c r="AM742" s="14"/>
      <c r="AN742" s="14"/>
      <c r="AO742" s="14"/>
      <c r="AP742" s="14"/>
      <c r="AQ742" s="84"/>
      <c r="AR742" s="14"/>
      <c r="AS742" s="14"/>
      <c r="AT742" s="14"/>
      <c r="AU742" s="14"/>
      <c r="AV742" s="14"/>
      <c r="AW742" s="14"/>
      <c r="AX742" s="14"/>
      <c r="AY742" s="14"/>
      <c r="AZ742" s="14"/>
      <c r="BA742" s="14"/>
      <c r="BB742" s="14"/>
      <c r="BC742" s="14"/>
      <c r="BD742" s="14"/>
      <c r="BE742" s="14"/>
      <c r="BF742" s="14"/>
      <c r="BG742" s="14"/>
      <c r="BH742" s="14"/>
    </row>
    <row r="743" spans="1:60" s="13" customFormat="1" x14ac:dyDescent="0.25">
      <c r="A743" s="14"/>
      <c r="B743" s="14"/>
      <c r="C743" s="14"/>
      <c r="D743" s="14"/>
      <c r="E743" s="14"/>
      <c r="F743" s="14"/>
      <c r="G743" s="84"/>
      <c r="H743" s="14"/>
      <c r="I743" s="14"/>
      <c r="J743" s="14"/>
      <c r="K743" s="14"/>
      <c r="L743" s="14"/>
      <c r="M743" s="84"/>
      <c r="N743" s="14"/>
      <c r="O743" s="14"/>
      <c r="P743" s="14"/>
      <c r="Q743" s="14"/>
      <c r="R743" s="14"/>
      <c r="S743" s="84"/>
      <c r="T743" s="14"/>
      <c r="U743" s="14"/>
      <c r="V743" s="14"/>
      <c r="W743" s="14"/>
      <c r="X743" s="14"/>
      <c r="Y743" s="84"/>
      <c r="Z743" s="14"/>
      <c r="AA743" s="14"/>
      <c r="AB743" s="14"/>
      <c r="AC743" s="14"/>
      <c r="AD743" s="14"/>
      <c r="AE743" s="84"/>
      <c r="AF743" s="14"/>
      <c r="AG743" s="14"/>
      <c r="AH743" s="14"/>
      <c r="AI743" s="14"/>
      <c r="AJ743" s="14"/>
      <c r="AK743" s="84"/>
      <c r="AL743" s="14"/>
      <c r="AM743" s="14"/>
      <c r="AN743" s="14"/>
      <c r="AO743" s="14"/>
      <c r="AP743" s="14"/>
      <c r="AQ743" s="84"/>
      <c r="AR743" s="14"/>
      <c r="AS743" s="14"/>
      <c r="AT743" s="14"/>
      <c r="AU743" s="14"/>
      <c r="AV743" s="14"/>
      <c r="AW743" s="14"/>
      <c r="AX743" s="14"/>
      <c r="AY743" s="14"/>
      <c r="AZ743" s="14"/>
      <c r="BA743" s="14"/>
      <c r="BB743" s="14"/>
      <c r="BC743" s="14"/>
      <c r="BD743" s="14"/>
      <c r="BE743" s="14"/>
      <c r="BF743" s="14"/>
      <c r="BG743" s="14"/>
      <c r="BH743" s="14"/>
    </row>
    <row r="744" spans="1:60" s="13" customFormat="1" x14ac:dyDescent="0.25">
      <c r="A744" s="14"/>
      <c r="B744" s="14"/>
      <c r="C744" s="14"/>
      <c r="D744" s="14"/>
      <c r="E744" s="14"/>
      <c r="F744" s="14"/>
      <c r="G744" s="84"/>
      <c r="H744" s="14"/>
      <c r="I744" s="14"/>
      <c r="J744" s="14"/>
      <c r="K744" s="14"/>
      <c r="L744" s="14"/>
      <c r="M744" s="84"/>
      <c r="N744" s="14"/>
      <c r="O744" s="14"/>
      <c r="P744" s="14"/>
      <c r="Q744" s="14"/>
      <c r="R744" s="14"/>
      <c r="S744" s="84"/>
      <c r="T744" s="14"/>
      <c r="U744" s="14"/>
      <c r="V744" s="14"/>
      <c r="W744" s="14"/>
      <c r="X744" s="14"/>
      <c r="Y744" s="84"/>
      <c r="Z744" s="14"/>
      <c r="AA744" s="14"/>
      <c r="AB744" s="14"/>
      <c r="AC744" s="14"/>
      <c r="AD744" s="14"/>
      <c r="AE744" s="84"/>
      <c r="AF744" s="14"/>
      <c r="AG744" s="14"/>
      <c r="AH744" s="14"/>
      <c r="AI744" s="14"/>
      <c r="AJ744" s="14"/>
      <c r="AK744" s="84"/>
      <c r="AL744" s="14"/>
      <c r="AM744" s="14"/>
      <c r="AN744" s="14"/>
      <c r="AO744" s="14"/>
      <c r="AP744" s="14"/>
      <c r="AQ744" s="84"/>
      <c r="AR744" s="14"/>
      <c r="AS744" s="14"/>
      <c r="AT744" s="14"/>
      <c r="AU744" s="14"/>
      <c r="AV744" s="14"/>
      <c r="AW744" s="14"/>
      <c r="AX744" s="14"/>
      <c r="AY744" s="14"/>
      <c r="AZ744" s="14"/>
      <c r="BA744" s="14"/>
      <c r="BB744" s="14"/>
      <c r="BC744" s="14"/>
      <c r="BD744" s="14"/>
      <c r="BE744" s="14"/>
      <c r="BF744" s="14"/>
      <c r="BG744" s="14"/>
      <c r="BH744" s="14"/>
    </row>
    <row r="745" spans="1:60" s="13" customFormat="1" x14ac:dyDescent="0.25">
      <c r="A745" s="14"/>
      <c r="B745" s="14"/>
      <c r="C745" s="14"/>
      <c r="D745" s="14"/>
      <c r="E745" s="14"/>
      <c r="F745" s="14"/>
      <c r="G745" s="84"/>
      <c r="H745" s="14"/>
      <c r="I745" s="14"/>
      <c r="J745" s="14"/>
      <c r="K745" s="14"/>
      <c r="L745" s="14"/>
      <c r="M745" s="84"/>
      <c r="N745" s="14"/>
      <c r="O745" s="14"/>
      <c r="P745" s="14"/>
      <c r="Q745" s="14"/>
      <c r="R745" s="14"/>
      <c r="S745" s="84"/>
      <c r="T745" s="14"/>
      <c r="U745" s="14"/>
      <c r="V745" s="14"/>
      <c r="W745" s="14"/>
      <c r="X745" s="14"/>
      <c r="Y745" s="84"/>
      <c r="Z745" s="14"/>
      <c r="AA745" s="14"/>
      <c r="AB745" s="14"/>
      <c r="AC745" s="14"/>
      <c r="AD745" s="14"/>
      <c r="AE745" s="84"/>
      <c r="AF745" s="14"/>
      <c r="AG745" s="14"/>
      <c r="AH745" s="14"/>
      <c r="AI745" s="14"/>
      <c r="AJ745" s="14"/>
      <c r="AK745" s="84"/>
      <c r="AL745" s="14"/>
      <c r="AM745" s="14"/>
      <c r="AN745" s="14"/>
      <c r="AO745" s="14"/>
      <c r="AP745" s="14"/>
      <c r="AQ745" s="84"/>
      <c r="AR745" s="14"/>
      <c r="AS745" s="14"/>
      <c r="AT745" s="14"/>
      <c r="AU745" s="14"/>
      <c r="AV745" s="14"/>
      <c r="AW745" s="14"/>
      <c r="AX745" s="14"/>
      <c r="AY745" s="14"/>
      <c r="AZ745" s="14"/>
      <c r="BA745" s="14"/>
      <c r="BB745" s="14"/>
      <c r="BC745" s="14"/>
      <c r="BD745" s="14"/>
      <c r="BE745" s="14"/>
      <c r="BF745" s="14"/>
      <c r="BG745" s="14"/>
      <c r="BH745" s="14"/>
    </row>
    <row r="746" spans="1:60" s="13" customFormat="1" x14ac:dyDescent="0.25">
      <c r="A746" s="14"/>
      <c r="B746" s="14"/>
      <c r="C746" s="14"/>
      <c r="D746" s="14"/>
      <c r="E746" s="14"/>
      <c r="F746" s="14"/>
      <c r="G746" s="84"/>
      <c r="H746" s="14"/>
      <c r="I746" s="14"/>
      <c r="J746" s="14"/>
      <c r="K746" s="14"/>
      <c r="L746" s="14"/>
      <c r="M746" s="84"/>
      <c r="N746" s="14"/>
      <c r="O746" s="14"/>
      <c r="P746" s="14"/>
      <c r="Q746" s="14"/>
      <c r="R746" s="14"/>
      <c r="S746" s="84"/>
      <c r="T746" s="14"/>
      <c r="U746" s="14"/>
      <c r="V746" s="14"/>
      <c r="W746" s="14"/>
      <c r="X746" s="14"/>
      <c r="Y746" s="84"/>
      <c r="Z746" s="14"/>
      <c r="AA746" s="14"/>
      <c r="AB746" s="14"/>
      <c r="AC746" s="14"/>
      <c r="AD746" s="14"/>
      <c r="AE746" s="84"/>
      <c r="AF746" s="14"/>
      <c r="AG746" s="14"/>
      <c r="AH746" s="14"/>
      <c r="AI746" s="14"/>
      <c r="AJ746" s="14"/>
      <c r="AK746" s="84"/>
      <c r="AL746" s="14"/>
      <c r="AM746" s="14"/>
      <c r="AN746" s="14"/>
      <c r="AO746" s="14"/>
      <c r="AP746" s="14"/>
      <c r="AQ746" s="84"/>
      <c r="AR746" s="14"/>
      <c r="AS746" s="14"/>
      <c r="AT746" s="14"/>
      <c r="AU746" s="14"/>
      <c r="AV746" s="14"/>
      <c r="AW746" s="14"/>
      <c r="AX746" s="14"/>
      <c r="AY746" s="14"/>
      <c r="AZ746" s="14"/>
      <c r="BA746" s="14"/>
      <c r="BB746" s="14"/>
      <c r="BC746" s="14"/>
      <c r="BD746" s="14"/>
      <c r="BE746" s="14"/>
      <c r="BF746" s="14"/>
      <c r="BG746" s="14"/>
      <c r="BH746" s="14"/>
    </row>
    <row r="747" spans="1:60" s="13" customFormat="1" x14ac:dyDescent="0.25">
      <c r="A747" s="14"/>
      <c r="B747" s="14"/>
      <c r="C747" s="14"/>
      <c r="D747" s="14"/>
      <c r="E747" s="14"/>
      <c r="F747" s="14"/>
      <c r="G747" s="84"/>
      <c r="H747" s="14"/>
      <c r="I747" s="14"/>
      <c r="J747" s="14"/>
      <c r="K747" s="14"/>
      <c r="L747" s="14"/>
      <c r="M747" s="84"/>
      <c r="N747" s="14"/>
      <c r="O747" s="14"/>
      <c r="P747" s="14"/>
      <c r="Q747" s="14"/>
      <c r="R747" s="14"/>
      <c r="S747" s="84"/>
      <c r="T747" s="14"/>
      <c r="U747" s="14"/>
      <c r="V747" s="14"/>
      <c r="W747" s="14"/>
      <c r="X747" s="14"/>
      <c r="Y747" s="84"/>
      <c r="Z747" s="14"/>
      <c r="AA747" s="14"/>
      <c r="AB747" s="14"/>
      <c r="AC747" s="14"/>
      <c r="AD747" s="14"/>
      <c r="AE747" s="84"/>
      <c r="AF747" s="14"/>
      <c r="AG747" s="14"/>
      <c r="AH747" s="14"/>
      <c r="AI747" s="14"/>
      <c r="AJ747" s="14"/>
      <c r="AK747" s="84"/>
      <c r="AL747" s="14"/>
      <c r="AM747" s="14"/>
      <c r="AN747" s="14"/>
      <c r="AO747" s="14"/>
      <c r="AP747" s="14"/>
      <c r="AQ747" s="84"/>
      <c r="AR747" s="14"/>
      <c r="AS747" s="14"/>
      <c r="AT747" s="14"/>
      <c r="AU747" s="14"/>
      <c r="AV747" s="14"/>
      <c r="AW747" s="14"/>
      <c r="AX747" s="14"/>
      <c r="AY747" s="14"/>
      <c r="AZ747" s="14"/>
      <c r="BA747" s="14"/>
      <c r="BB747" s="14"/>
      <c r="BC747" s="14"/>
      <c r="BD747" s="14"/>
      <c r="BE747" s="14"/>
      <c r="BF747" s="14"/>
      <c r="BG747" s="14"/>
      <c r="BH747" s="14"/>
    </row>
    <row r="748" spans="1:60" s="13" customFormat="1" x14ac:dyDescent="0.25">
      <c r="A748" s="14"/>
      <c r="B748" s="14"/>
      <c r="C748" s="14"/>
      <c r="D748" s="14"/>
      <c r="E748" s="14"/>
      <c r="F748" s="14"/>
      <c r="G748" s="84"/>
      <c r="H748" s="14"/>
      <c r="I748" s="14"/>
      <c r="J748" s="14"/>
      <c r="K748" s="14"/>
      <c r="L748" s="14"/>
      <c r="M748" s="84"/>
      <c r="N748" s="14"/>
      <c r="O748" s="14"/>
      <c r="P748" s="14"/>
      <c r="Q748" s="14"/>
      <c r="R748" s="14"/>
      <c r="S748" s="84"/>
      <c r="T748" s="14"/>
      <c r="U748" s="14"/>
      <c r="V748" s="14"/>
      <c r="W748" s="14"/>
      <c r="X748" s="14"/>
      <c r="Y748" s="84"/>
      <c r="Z748" s="14"/>
      <c r="AA748" s="14"/>
      <c r="AB748" s="14"/>
      <c r="AC748" s="14"/>
      <c r="AD748" s="14"/>
      <c r="AE748" s="84"/>
      <c r="AF748" s="14"/>
      <c r="AG748" s="14"/>
      <c r="AH748" s="14"/>
      <c r="AI748" s="14"/>
      <c r="AJ748" s="14"/>
      <c r="AK748" s="84"/>
      <c r="AL748" s="14"/>
      <c r="AM748" s="14"/>
      <c r="AN748" s="14"/>
      <c r="AO748" s="14"/>
      <c r="AP748" s="14"/>
      <c r="AQ748" s="84"/>
      <c r="AR748" s="14"/>
      <c r="AS748" s="14"/>
      <c r="AT748" s="14"/>
      <c r="AU748" s="14"/>
      <c r="AV748" s="14"/>
      <c r="AW748" s="14"/>
      <c r="AX748" s="14"/>
      <c r="AY748" s="14"/>
      <c r="AZ748" s="14"/>
      <c r="BA748" s="14"/>
      <c r="BB748" s="14"/>
      <c r="BC748" s="14"/>
      <c r="BD748" s="14"/>
      <c r="BE748" s="14"/>
      <c r="BF748" s="14"/>
      <c r="BG748" s="14"/>
      <c r="BH748" s="14"/>
    </row>
    <row r="749" spans="1:60" s="13" customFormat="1" x14ac:dyDescent="0.25">
      <c r="A749" s="14"/>
      <c r="B749" s="14"/>
      <c r="C749" s="14"/>
      <c r="D749" s="14"/>
      <c r="E749" s="14"/>
      <c r="F749" s="14"/>
      <c r="G749" s="84"/>
      <c r="H749" s="14"/>
      <c r="I749" s="14"/>
      <c r="J749" s="14"/>
      <c r="K749" s="14"/>
      <c r="L749" s="14"/>
      <c r="M749" s="84"/>
      <c r="N749" s="14"/>
      <c r="O749" s="14"/>
      <c r="P749" s="14"/>
      <c r="Q749" s="14"/>
      <c r="R749" s="14"/>
      <c r="S749" s="84"/>
      <c r="T749" s="14"/>
      <c r="U749" s="14"/>
      <c r="V749" s="14"/>
      <c r="W749" s="14"/>
      <c r="X749" s="14"/>
      <c r="Y749" s="84"/>
      <c r="Z749" s="14"/>
      <c r="AA749" s="14"/>
      <c r="AB749" s="14"/>
      <c r="AC749" s="14"/>
      <c r="AD749" s="14"/>
      <c r="AE749" s="84"/>
      <c r="AF749" s="14"/>
      <c r="AG749" s="14"/>
      <c r="AH749" s="14"/>
      <c r="AI749" s="14"/>
      <c r="AJ749" s="14"/>
      <c r="AK749" s="84"/>
      <c r="AL749" s="14"/>
      <c r="AM749" s="14"/>
      <c r="AN749" s="14"/>
      <c r="AO749" s="14"/>
      <c r="AP749" s="14"/>
      <c r="AQ749" s="84"/>
      <c r="AR749" s="14"/>
      <c r="AS749" s="14"/>
      <c r="AT749" s="14"/>
      <c r="AU749" s="14"/>
      <c r="AV749" s="14"/>
      <c r="AW749" s="14"/>
      <c r="AX749" s="14"/>
      <c r="AY749" s="14"/>
      <c r="AZ749" s="14"/>
      <c r="BA749" s="14"/>
      <c r="BB749" s="14"/>
      <c r="BC749" s="14"/>
      <c r="BD749" s="14"/>
      <c r="BE749" s="14"/>
      <c r="BF749" s="14"/>
      <c r="BG749" s="14"/>
      <c r="BH749" s="14"/>
    </row>
    <row r="750" spans="1:60" s="13" customFormat="1" x14ac:dyDescent="0.25">
      <c r="A750" s="14"/>
      <c r="B750" s="14"/>
      <c r="C750" s="14"/>
      <c r="D750" s="14"/>
      <c r="E750" s="14"/>
      <c r="F750" s="14"/>
      <c r="G750" s="84"/>
      <c r="H750" s="14"/>
      <c r="I750" s="14"/>
      <c r="J750" s="14"/>
      <c r="K750" s="14"/>
      <c r="L750" s="14"/>
      <c r="M750" s="84"/>
      <c r="N750" s="14"/>
      <c r="O750" s="14"/>
      <c r="P750" s="14"/>
      <c r="Q750" s="14"/>
      <c r="R750" s="14"/>
      <c r="S750" s="84"/>
      <c r="T750" s="14"/>
      <c r="U750" s="14"/>
      <c r="V750" s="14"/>
      <c r="W750" s="14"/>
      <c r="X750" s="14"/>
      <c r="Y750" s="84"/>
      <c r="Z750" s="14"/>
      <c r="AA750" s="14"/>
      <c r="AB750" s="14"/>
      <c r="AC750" s="14"/>
      <c r="AD750" s="14"/>
      <c r="AE750" s="84"/>
      <c r="AF750" s="14"/>
      <c r="AG750" s="14"/>
      <c r="AH750" s="14"/>
      <c r="AI750" s="14"/>
      <c r="AJ750" s="14"/>
      <c r="AK750" s="84"/>
      <c r="AL750" s="14"/>
      <c r="AM750" s="14"/>
      <c r="AN750" s="14"/>
      <c r="AO750" s="14"/>
      <c r="AP750" s="14"/>
      <c r="AQ750" s="84"/>
      <c r="AR750" s="14"/>
      <c r="AS750" s="14"/>
      <c r="AT750" s="14"/>
      <c r="AU750" s="14"/>
      <c r="AV750" s="14"/>
      <c r="AW750" s="14"/>
      <c r="AX750" s="14"/>
      <c r="AY750" s="14"/>
      <c r="AZ750" s="14"/>
      <c r="BA750" s="14"/>
      <c r="BB750" s="14"/>
      <c r="BC750" s="14"/>
      <c r="BD750" s="14"/>
      <c r="BE750" s="14"/>
      <c r="BF750" s="14"/>
      <c r="BG750" s="14"/>
      <c r="BH750" s="14"/>
    </row>
    <row r="751" spans="1:60" s="13" customFormat="1" x14ac:dyDescent="0.25">
      <c r="A751" s="14"/>
      <c r="B751" s="14"/>
      <c r="C751" s="14"/>
      <c r="D751" s="14"/>
      <c r="E751" s="14"/>
      <c r="F751" s="14"/>
      <c r="G751" s="84"/>
      <c r="H751" s="14"/>
      <c r="I751" s="14"/>
      <c r="J751" s="14"/>
      <c r="K751" s="14"/>
      <c r="L751" s="14"/>
      <c r="M751" s="84"/>
      <c r="N751" s="14"/>
      <c r="O751" s="14"/>
      <c r="P751" s="14"/>
      <c r="Q751" s="14"/>
      <c r="R751" s="14"/>
      <c r="S751" s="84"/>
      <c r="T751" s="14"/>
      <c r="U751" s="14"/>
      <c r="V751" s="14"/>
      <c r="W751" s="14"/>
      <c r="X751" s="14"/>
      <c r="Y751" s="84"/>
      <c r="Z751" s="14"/>
      <c r="AA751" s="14"/>
      <c r="AB751" s="14"/>
      <c r="AC751" s="14"/>
      <c r="AD751" s="14"/>
      <c r="AE751" s="84"/>
      <c r="AF751" s="14"/>
      <c r="AG751" s="14"/>
      <c r="AH751" s="14"/>
      <c r="AI751" s="14"/>
      <c r="AJ751" s="14"/>
      <c r="AK751" s="84"/>
      <c r="AL751" s="14"/>
      <c r="AM751" s="14"/>
      <c r="AN751" s="14"/>
      <c r="AO751" s="14"/>
      <c r="AP751" s="14"/>
      <c r="AQ751" s="84"/>
      <c r="AR751" s="14"/>
      <c r="AS751" s="14"/>
      <c r="AT751" s="14"/>
      <c r="AU751" s="14"/>
      <c r="AV751" s="14"/>
      <c r="AW751" s="14"/>
      <c r="AX751" s="14"/>
      <c r="AY751" s="14"/>
      <c r="AZ751" s="14"/>
      <c r="BA751" s="14"/>
      <c r="BB751" s="14"/>
      <c r="BC751" s="14"/>
      <c r="BD751" s="14"/>
      <c r="BE751" s="14"/>
      <c r="BF751" s="14"/>
      <c r="BG751" s="14"/>
      <c r="BH751" s="14"/>
    </row>
    <row r="752" spans="1:60" s="13" customFormat="1" x14ac:dyDescent="0.25">
      <c r="A752" s="14"/>
      <c r="B752" s="14"/>
      <c r="C752" s="14"/>
      <c r="D752" s="14"/>
      <c r="E752" s="14"/>
      <c r="F752" s="14"/>
      <c r="G752" s="84"/>
      <c r="H752" s="14"/>
      <c r="I752" s="14"/>
      <c r="J752" s="14"/>
      <c r="K752" s="14"/>
      <c r="L752" s="14"/>
      <c r="M752" s="84"/>
      <c r="N752" s="14"/>
      <c r="O752" s="14"/>
      <c r="P752" s="14"/>
      <c r="Q752" s="14"/>
      <c r="R752" s="14"/>
      <c r="S752" s="84"/>
      <c r="T752" s="14"/>
      <c r="U752" s="14"/>
      <c r="V752" s="14"/>
      <c r="W752" s="14"/>
      <c r="X752" s="14"/>
      <c r="Y752" s="84"/>
      <c r="Z752" s="14"/>
      <c r="AA752" s="14"/>
      <c r="AB752" s="14"/>
      <c r="AC752" s="14"/>
      <c r="AD752" s="14"/>
      <c r="AE752" s="84"/>
      <c r="AF752" s="14"/>
      <c r="AG752" s="14"/>
      <c r="AH752" s="14"/>
      <c r="AI752" s="14"/>
      <c r="AJ752" s="14"/>
      <c r="AK752" s="84"/>
      <c r="AL752" s="14"/>
      <c r="AM752" s="14"/>
      <c r="AN752" s="14"/>
      <c r="AO752" s="14"/>
      <c r="AP752" s="14"/>
      <c r="AQ752" s="84"/>
      <c r="AR752" s="14"/>
      <c r="AS752" s="14"/>
      <c r="AT752" s="14"/>
      <c r="AU752" s="14"/>
      <c r="AV752" s="14"/>
      <c r="AW752" s="14"/>
      <c r="AX752" s="14"/>
      <c r="AY752" s="14"/>
      <c r="AZ752" s="14"/>
      <c r="BA752" s="14"/>
      <c r="BB752" s="14"/>
      <c r="BC752" s="14"/>
      <c r="BD752" s="14"/>
      <c r="BE752" s="14"/>
      <c r="BF752" s="14"/>
      <c r="BG752" s="14"/>
      <c r="BH752" s="14"/>
    </row>
    <row r="753" spans="1:60" s="13" customFormat="1" x14ac:dyDescent="0.25">
      <c r="A753" s="14"/>
      <c r="B753" s="14"/>
      <c r="C753" s="14"/>
      <c r="D753" s="14"/>
      <c r="E753" s="14"/>
      <c r="F753" s="14"/>
      <c r="G753" s="84"/>
      <c r="H753" s="14"/>
      <c r="I753" s="14"/>
      <c r="J753" s="14"/>
      <c r="K753" s="14"/>
      <c r="L753" s="14"/>
      <c r="M753" s="84"/>
      <c r="N753" s="14"/>
      <c r="O753" s="14"/>
      <c r="P753" s="14"/>
      <c r="Q753" s="14"/>
      <c r="R753" s="14"/>
      <c r="S753" s="84"/>
      <c r="T753" s="14"/>
      <c r="U753" s="14"/>
      <c r="V753" s="14"/>
      <c r="W753" s="14"/>
      <c r="X753" s="14"/>
      <c r="Y753" s="84"/>
      <c r="Z753" s="14"/>
      <c r="AA753" s="14"/>
      <c r="AB753" s="14"/>
      <c r="AC753" s="14"/>
      <c r="AD753" s="14"/>
      <c r="AE753" s="84"/>
      <c r="AF753" s="14"/>
      <c r="AG753" s="14"/>
      <c r="AH753" s="14"/>
      <c r="AI753" s="14"/>
      <c r="AJ753" s="14"/>
      <c r="AK753" s="84"/>
      <c r="AL753" s="14"/>
      <c r="AM753" s="14"/>
      <c r="AN753" s="14"/>
      <c r="AO753" s="14"/>
      <c r="AP753" s="14"/>
      <c r="AQ753" s="84"/>
      <c r="AR753" s="14"/>
      <c r="AS753" s="14"/>
      <c r="AT753" s="14"/>
      <c r="AU753" s="14"/>
      <c r="AV753" s="14"/>
      <c r="AW753" s="14"/>
      <c r="AX753" s="14"/>
      <c r="AY753" s="14"/>
      <c r="AZ753" s="14"/>
      <c r="BA753" s="14"/>
      <c r="BB753" s="14"/>
      <c r="BC753" s="14"/>
      <c r="BD753" s="14"/>
      <c r="BE753" s="14"/>
      <c r="BF753" s="14"/>
      <c r="BG753" s="14"/>
      <c r="BH753" s="14"/>
    </row>
    <row r="754" spans="1:60" s="13" customFormat="1" x14ac:dyDescent="0.25">
      <c r="A754" s="14"/>
      <c r="B754" s="14"/>
      <c r="C754" s="14"/>
      <c r="D754" s="14"/>
      <c r="E754" s="14"/>
      <c r="F754" s="14"/>
      <c r="G754" s="84"/>
      <c r="H754" s="14"/>
      <c r="I754" s="14"/>
      <c r="J754" s="14"/>
      <c r="K754" s="14"/>
      <c r="L754" s="14"/>
      <c r="M754" s="84"/>
      <c r="N754" s="14"/>
      <c r="O754" s="14"/>
      <c r="P754" s="14"/>
      <c r="Q754" s="14"/>
      <c r="R754" s="14"/>
      <c r="S754" s="84"/>
      <c r="T754" s="14"/>
      <c r="U754" s="14"/>
      <c r="V754" s="14"/>
      <c r="W754" s="14"/>
      <c r="X754" s="14"/>
      <c r="Y754" s="84"/>
      <c r="Z754" s="14"/>
      <c r="AA754" s="14"/>
      <c r="AB754" s="14"/>
      <c r="AC754" s="14"/>
      <c r="AD754" s="14"/>
      <c r="AE754" s="84"/>
      <c r="AF754" s="14"/>
      <c r="AG754" s="14"/>
      <c r="AH754" s="14"/>
      <c r="AI754" s="14"/>
      <c r="AJ754" s="14"/>
      <c r="AK754" s="84"/>
      <c r="AL754" s="14"/>
      <c r="AM754" s="14"/>
      <c r="AN754" s="14"/>
      <c r="AO754" s="14"/>
      <c r="AP754" s="14"/>
      <c r="AQ754" s="84"/>
      <c r="AR754" s="14"/>
      <c r="AS754" s="14"/>
      <c r="AT754" s="14"/>
      <c r="AU754" s="14"/>
      <c r="AV754" s="14"/>
      <c r="AW754" s="14"/>
      <c r="AX754" s="14"/>
      <c r="AY754" s="14"/>
      <c r="AZ754" s="14"/>
      <c r="BA754" s="14"/>
      <c r="BB754" s="14"/>
      <c r="BC754" s="14"/>
      <c r="BD754" s="14"/>
      <c r="BE754" s="14"/>
      <c r="BF754" s="14"/>
      <c r="BG754" s="14"/>
      <c r="BH754" s="14"/>
    </row>
    <row r="755" spans="1:60" s="13" customFormat="1" x14ac:dyDescent="0.25">
      <c r="A755" s="14"/>
      <c r="B755" s="14"/>
      <c r="C755" s="14"/>
      <c r="D755" s="14"/>
      <c r="E755" s="14"/>
      <c r="F755" s="14"/>
      <c r="G755" s="84"/>
      <c r="H755" s="14"/>
      <c r="I755" s="14"/>
      <c r="J755" s="14"/>
      <c r="K755" s="14"/>
      <c r="L755" s="14"/>
      <c r="M755" s="84"/>
      <c r="N755" s="14"/>
      <c r="O755" s="14"/>
      <c r="P755" s="14"/>
      <c r="Q755" s="14"/>
      <c r="R755" s="14"/>
      <c r="S755" s="84"/>
      <c r="T755" s="14"/>
      <c r="U755" s="14"/>
      <c r="V755" s="14"/>
      <c r="W755" s="14"/>
      <c r="X755" s="14"/>
      <c r="Y755" s="84"/>
      <c r="Z755" s="14"/>
      <c r="AA755" s="14"/>
      <c r="AB755" s="14"/>
      <c r="AC755" s="14"/>
      <c r="AD755" s="14"/>
      <c r="AE755" s="84"/>
      <c r="AF755" s="14"/>
      <c r="AG755" s="14"/>
      <c r="AH755" s="14"/>
      <c r="AI755" s="14"/>
      <c r="AJ755" s="14"/>
      <c r="AK755" s="84"/>
      <c r="AL755" s="14"/>
      <c r="AM755" s="14"/>
      <c r="AN755" s="14"/>
      <c r="AO755" s="14"/>
      <c r="AP755" s="14"/>
      <c r="AQ755" s="84"/>
      <c r="AR755" s="14"/>
      <c r="AS755" s="14"/>
      <c r="AT755" s="14"/>
      <c r="AU755" s="14"/>
      <c r="AV755" s="14"/>
      <c r="AW755" s="14"/>
      <c r="AX755" s="14"/>
      <c r="AY755" s="14"/>
      <c r="AZ755" s="14"/>
      <c r="BA755" s="14"/>
      <c r="BB755" s="14"/>
      <c r="BC755" s="14"/>
      <c r="BD755" s="14"/>
      <c r="BE755" s="14"/>
      <c r="BF755" s="14"/>
      <c r="BG755" s="14"/>
      <c r="BH755" s="14"/>
    </row>
    <row r="756" spans="1:60" s="13" customFormat="1" x14ac:dyDescent="0.25">
      <c r="A756" s="14"/>
      <c r="B756" s="14"/>
      <c r="C756" s="14"/>
      <c r="D756" s="14"/>
      <c r="E756" s="14"/>
      <c r="F756" s="14"/>
      <c r="G756" s="84"/>
      <c r="H756" s="14"/>
      <c r="I756" s="14"/>
      <c r="J756" s="14"/>
      <c r="K756" s="14"/>
      <c r="L756" s="14"/>
      <c r="M756" s="84"/>
      <c r="N756" s="14"/>
      <c r="O756" s="14"/>
      <c r="P756" s="14"/>
      <c r="Q756" s="14"/>
      <c r="R756" s="14"/>
      <c r="S756" s="84"/>
      <c r="T756" s="14"/>
      <c r="U756" s="14"/>
      <c r="V756" s="14"/>
      <c r="W756" s="14"/>
      <c r="X756" s="14"/>
      <c r="Y756" s="84"/>
      <c r="Z756" s="14"/>
      <c r="AA756" s="14"/>
      <c r="AB756" s="14"/>
      <c r="AC756" s="14"/>
      <c r="AD756" s="14"/>
      <c r="AE756" s="84"/>
      <c r="AF756" s="14"/>
      <c r="AG756" s="14"/>
      <c r="AH756" s="14"/>
      <c r="AI756" s="14"/>
      <c r="AJ756" s="14"/>
      <c r="AK756" s="84"/>
      <c r="AL756" s="14"/>
      <c r="AM756" s="14"/>
      <c r="AN756" s="14"/>
      <c r="AO756" s="14"/>
      <c r="AP756" s="14"/>
      <c r="AQ756" s="84"/>
      <c r="AR756" s="14"/>
      <c r="AS756" s="14"/>
      <c r="AT756" s="14"/>
      <c r="AU756" s="14"/>
      <c r="AV756" s="14"/>
      <c r="AW756" s="14"/>
      <c r="AX756" s="14"/>
      <c r="AY756" s="14"/>
      <c r="AZ756" s="14"/>
      <c r="BA756" s="14"/>
      <c r="BB756" s="14"/>
      <c r="BC756" s="14"/>
      <c r="BD756" s="14"/>
      <c r="BE756" s="14"/>
      <c r="BF756" s="14"/>
      <c r="BG756" s="14"/>
      <c r="BH756" s="14"/>
    </row>
    <row r="757" spans="1:60" s="13" customFormat="1" x14ac:dyDescent="0.25">
      <c r="A757" s="14"/>
      <c r="B757" s="14"/>
      <c r="C757" s="14"/>
      <c r="D757" s="14"/>
      <c r="E757" s="14"/>
      <c r="F757" s="14"/>
      <c r="G757" s="84"/>
      <c r="H757" s="14"/>
      <c r="I757" s="14"/>
      <c r="J757" s="14"/>
      <c r="K757" s="14"/>
      <c r="L757" s="14"/>
      <c r="M757" s="84"/>
      <c r="N757" s="14"/>
      <c r="O757" s="14"/>
      <c r="P757" s="14"/>
      <c r="Q757" s="14"/>
      <c r="R757" s="14"/>
      <c r="S757" s="84"/>
      <c r="T757" s="14"/>
      <c r="U757" s="14"/>
      <c r="V757" s="14"/>
      <c r="W757" s="14"/>
      <c r="X757" s="14"/>
      <c r="Y757" s="84"/>
      <c r="Z757" s="14"/>
      <c r="AA757" s="14"/>
      <c r="AB757" s="14"/>
      <c r="AC757" s="14"/>
      <c r="AD757" s="14"/>
      <c r="AE757" s="84"/>
      <c r="AF757" s="14"/>
      <c r="AG757" s="14"/>
      <c r="AH757" s="14"/>
      <c r="AI757" s="14"/>
      <c r="AJ757" s="14"/>
      <c r="AK757" s="84"/>
      <c r="AL757" s="14"/>
      <c r="AM757" s="14"/>
      <c r="AN757" s="14"/>
      <c r="AO757" s="14"/>
      <c r="AP757" s="14"/>
      <c r="AQ757" s="84"/>
      <c r="AR757" s="14"/>
      <c r="AS757" s="14"/>
      <c r="AT757" s="14"/>
      <c r="AU757" s="14"/>
      <c r="AV757" s="14"/>
      <c r="AW757" s="14"/>
      <c r="AX757" s="14"/>
      <c r="AY757" s="14"/>
      <c r="AZ757" s="14"/>
      <c r="BA757" s="14"/>
      <c r="BB757" s="14"/>
      <c r="BC757" s="14"/>
      <c r="BD757" s="14"/>
      <c r="BE757" s="14"/>
      <c r="BF757" s="14"/>
      <c r="BG757" s="14"/>
      <c r="BH757" s="14"/>
    </row>
    <row r="758" spans="1:60" s="13" customFormat="1" x14ac:dyDescent="0.25">
      <c r="A758" s="14"/>
      <c r="B758" s="14"/>
      <c r="C758" s="14"/>
      <c r="D758" s="14"/>
      <c r="E758" s="14"/>
      <c r="F758" s="14"/>
      <c r="G758" s="84"/>
      <c r="H758" s="14"/>
      <c r="I758" s="14"/>
      <c r="J758" s="14"/>
      <c r="K758" s="14"/>
      <c r="L758" s="14"/>
      <c r="M758" s="84"/>
      <c r="N758" s="14"/>
      <c r="O758" s="14"/>
      <c r="P758" s="14"/>
      <c r="Q758" s="14"/>
      <c r="R758" s="14"/>
      <c r="S758" s="84"/>
      <c r="T758" s="14"/>
      <c r="U758" s="14"/>
      <c r="V758" s="14"/>
      <c r="W758" s="14"/>
      <c r="X758" s="14"/>
      <c r="Y758" s="84"/>
      <c r="Z758" s="14"/>
      <c r="AA758" s="14"/>
      <c r="AB758" s="14"/>
      <c r="AC758" s="14"/>
      <c r="AD758" s="14"/>
      <c r="AE758" s="84"/>
      <c r="AF758" s="14"/>
      <c r="AG758" s="14"/>
      <c r="AH758" s="14"/>
      <c r="AI758" s="14"/>
      <c r="AJ758" s="14"/>
      <c r="AK758" s="84"/>
      <c r="AL758" s="14"/>
      <c r="AM758" s="14"/>
      <c r="AN758" s="14"/>
      <c r="AO758" s="14"/>
      <c r="AP758" s="14"/>
      <c r="AQ758" s="84"/>
      <c r="AR758" s="14"/>
      <c r="AS758" s="14"/>
      <c r="AT758" s="14"/>
      <c r="AU758" s="14"/>
      <c r="AV758" s="14"/>
      <c r="AW758" s="14"/>
      <c r="AX758" s="14"/>
      <c r="AY758" s="14"/>
      <c r="AZ758" s="14"/>
      <c r="BA758" s="14"/>
      <c r="BB758" s="14"/>
      <c r="BC758" s="14"/>
      <c r="BD758" s="14"/>
      <c r="BE758" s="14"/>
      <c r="BF758" s="14"/>
      <c r="BG758" s="14"/>
      <c r="BH758" s="14"/>
    </row>
    <row r="759" spans="1:60" s="13" customFormat="1" x14ac:dyDescent="0.25">
      <c r="A759" s="14"/>
      <c r="B759" s="14"/>
      <c r="C759" s="14"/>
      <c r="D759" s="14"/>
      <c r="E759" s="14"/>
      <c r="F759" s="14"/>
      <c r="G759" s="84"/>
      <c r="H759" s="14"/>
      <c r="I759" s="14"/>
      <c r="J759" s="14"/>
      <c r="K759" s="14"/>
      <c r="L759" s="14"/>
      <c r="M759" s="84"/>
      <c r="N759" s="14"/>
      <c r="O759" s="14"/>
      <c r="P759" s="14"/>
      <c r="Q759" s="14"/>
      <c r="R759" s="14"/>
      <c r="S759" s="84"/>
      <c r="T759" s="14"/>
      <c r="U759" s="14"/>
      <c r="V759" s="14"/>
      <c r="W759" s="14"/>
      <c r="X759" s="14"/>
      <c r="Y759" s="84"/>
      <c r="Z759" s="14"/>
      <c r="AA759" s="14"/>
      <c r="AB759" s="14"/>
      <c r="AC759" s="14"/>
      <c r="AD759" s="14"/>
      <c r="AE759" s="84"/>
      <c r="AF759" s="14"/>
      <c r="AG759" s="14"/>
      <c r="AH759" s="14"/>
      <c r="AI759" s="14"/>
      <c r="AJ759" s="14"/>
      <c r="AK759" s="84"/>
      <c r="AL759" s="14"/>
      <c r="AM759" s="14"/>
      <c r="AN759" s="14"/>
      <c r="AO759" s="14"/>
      <c r="AP759" s="14"/>
      <c r="AQ759" s="84"/>
      <c r="AR759" s="14"/>
      <c r="AS759" s="14"/>
      <c r="AT759" s="14"/>
      <c r="AU759" s="14"/>
      <c r="AV759" s="14"/>
      <c r="AW759" s="14"/>
      <c r="AX759" s="14"/>
      <c r="AY759" s="14"/>
      <c r="AZ759" s="14"/>
      <c r="BA759" s="14"/>
      <c r="BB759" s="14"/>
      <c r="BC759" s="14"/>
      <c r="BD759" s="14"/>
      <c r="BE759" s="14"/>
      <c r="BF759" s="14"/>
      <c r="BG759" s="14"/>
      <c r="BH759" s="14"/>
    </row>
    <row r="760" spans="1:60" s="13" customFormat="1" x14ac:dyDescent="0.25">
      <c r="A760" s="14"/>
      <c r="B760" s="14"/>
      <c r="C760" s="14"/>
      <c r="D760" s="14"/>
      <c r="E760" s="14"/>
      <c r="F760" s="14"/>
      <c r="G760" s="84"/>
      <c r="H760" s="14"/>
      <c r="I760" s="14"/>
      <c r="J760" s="14"/>
      <c r="K760" s="14"/>
      <c r="L760" s="14"/>
      <c r="M760" s="84"/>
      <c r="N760" s="14"/>
      <c r="O760" s="14"/>
      <c r="P760" s="14"/>
      <c r="Q760" s="14"/>
      <c r="R760" s="14"/>
      <c r="S760" s="84"/>
      <c r="T760" s="14"/>
      <c r="U760" s="14"/>
      <c r="V760" s="14"/>
      <c r="W760" s="14"/>
      <c r="X760" s="14"/>
      <c r="Y760" s="84"/>
      <c r="Z760" s="14"/>
      <c r="AA760" s="14"/>
      <c r="AB760" s="14"/>
      <c r="AC760" s="14"/>
      <c r="AD760" s="14"/>
      <c r="AE760" s="84"/>
      <c r="AF760" s="14"/>
      <c r="AG760" s="14"/>
      <c r="AH760" s="14"/>
      <c r="AI760" s="14"/>
      <c r="AJ760" s="14"/>
      <c r="AK760" s="84"/>
      <c r="AL760" s="14"/>
      <c r="AM760" s="14"/>
      <c r="AN760" s="14"/>
      <c r="AO760" s="14"/>
      <c r="AP760" s="14"/>
      <c r="AQ760" s="84"/>
      <c r="AR760" s="14"/>
      <c r="AS760" s="14"/>
      <c r="AT760" s="14"/>
      <c r="AU760" s="14"/>
      <c r="AV760" s="14"/>
      <c r="AW760" s="14"/>
      <c r="AX760" s="14"/>
      <c r="AY760" s="14"/>
      <c r="AZ760" s="14"/>
      <c r="BA760" s="14"/>
      <c r="BB760" s="14"/>
      <c r="BC760" s="14"/>
      <c r="BD760" s="14"/>
      <c r="BE760" s="14"/>
      <c r="BF760" s="14"/>
      <c r="BG760" s="14"/>
      <c r="BH760" s="14"/>
    </row>
    <row r="761" spans="1:60" s="13" customFormat="1" x14ac:dyDescent="0.25">
      <c r="A761" s="14"/>
      <c r="B761" s="14"/>
      <c r="C761" s="14"/>
      <c r="D761" s="14"/>
      <c r="E761" s="14"/>
      <c r="F761" s="14"/>
      <c r="G761" s="84"/>
      <c r="H761" s="14"/>
      <c r="I761" s="14"/>
      <c r="J761" s="14"/>
      <c r="K761" s="14"/>
      <c r="L761" s="14"/>
      <c r="M761" s="84"/>
      <c r="N761" s="14"/>
      <c r="O761" s="14"/>
      <c r="P761" s="14"/>
      <c r="Q761" s="14"/>
      <c r="R761" s="14"/>
      <c r="S761" s="84"/>
      <c r="T761" s="14"/>
      <c r="U761" s="14"/>
      <c r="V761" s="14"/>
      <c r="W761" s="14"/>
      <c r="X761" s="14"/>
      <c r="Y761" s="84"/>
      <c r="Z761" s="14"/>
      <c r="AA761" s="14"/>
      <c r="AB761" s="14"/>
      <c r="AC761" s="14"/>
      <c r="AD761" s="14"/>
      <c r="AE761" s="84"/>
      <c r="AF761" s="14"/>
      <c r="AG761" s="14"/>
      <c r="AH761" s="14"/>
      <c r="AI761" s="14"/>
      <c r="AJ761" s="14"/>
      <c r="AK761" s="84"/>
      <c r="AL761" s="14"/>
      <c r="AM761" s="14"/>
      <c r="AN761" s="14"/>
      <c r="AO761" s="14"/>
      <c r="AP761" s="14"/>
      <c r="AQ761" s="84"/>
      <c r="AR761" s="14"/>
      <c r="AS761" s="14"/>
      <c r="AT761" s="14"/>
      <c r="AU761" s="14"/>
      <c r="AV761" s="14"/>
      <c r="AW761" s="14"/>
      <c r="AX761" s="14"/>
      <c r="AY761" s="14"/>
      <c r="AZ761" s="14"/>
      <c r="BA761" s="14"/>
      <c r="BB761" s="14"/>
      <c r="BC761" s="14"/>
      <c r="BD761" s="14"/>
      <c r="BE761" s="14"/>
      <c r="BF761" s="14"/>
      <c r="BG761" s="14"/>
      <c r="BH761" s="14"/>
    </row>
    <row r="762" spans="1:60" s="13" customFormat="1" x14ac:dyDescent="0.25">
      <c r="A762" s="14"/>
      <c r="B762" s="14"/>
      <c r="C762" s="14"/>
      <c r="D762" s="14"/>
      <c r="E762" s="14"/>
      <c r="F762" s="14"/>
      <c r="G762" s="84"/>
      <c r="H762" s="14"/>
      <c r="I762" s="14"/>
      <c r="J762" s="14"/>
      <c r="K762" s="14"/>
      <c r="L762" s="14"/>
      <c r="M762" s="84"/>
      <c r="N762" s="14"/>
      <c r="O762" s="14"/>
      <c r="P762" s="14"/>
      <c r="Q762" s="14"/>
      <c r="R762" s="14"/>
      <c r="S762" s="84"/>
      <c r="T762" s="14"/>
      <c r="U762" s="14"/>
      <c r="V762" s="14"/>
      <c r="W762" s="14"/>
      <c r="X762" s="14"/>
      <c r="Y762" s="84"/>
      <c r="Z762" s="14"/>
      <c r="AA762" s="14"/>
      <c r="AB762" s="14"/>
      <c r="AC762" s="14"/>
      <c r="AD762" s="14"/>
      <c r="AE762" s="84"/>
      <c r="AF762" s="14"/>
      <c r="AG762" s="14"/>
      <c r="AH762" s="14"/>
      <c r="AI762" s="14"/>
      <c r="AJ762" s="14"/>
      <c r="AK762" s="84"/>
      <c r="AL762" s="14"/>
      <c r="AM762" s="14"/>
      <c r="AN762" s="14"/>
      <c r="AO762" s="14"/>
      <c r="AP762" s="14"/>
      <c r="AQ762" s="84"/>
      <c r="AR762" s="14"/>
      <c r="AS762" s="14"/>
      <c r="AT762" s="14"/>
      <c r="AU762" s="14"/>
      <c r="AV762" s="14"/>
      <c r="AW762" s="14"/>
      <c r="AX762" s="14"/>
      <c r="AY762" s="14"/>
      <c r="AZ762" s="14"/>
      <c r="BA762" s="14"/>
      <c r="BB762" s="14"/>
      <c r="BC762" s="14"/>
      <c r="BD762" s="14"/>
      <c r="BE762" s="14"/>
      <c r="BF762" s="14"/>
      <c r="BG762" s="14"/>
      <c r="BH762" s="14"/>
    </row>
    <row r="763" spans="1:60" s="13" customFormat="1" x14ac:dyDescent="0.25">
      <c r="A763" s="14"/>
      <c r="B763" s="14"/>
      <c r="C763" s="14"/>
      <c r="D763" s="14"/>
      <c r="E763" s="14"/>
      <c r="F763" s="14"/>
      <c r="G763" s="84"/>
      <c r="H763" s="14"/>
      <c r="I763" s="14"/>
      <c r="J763" s="14"/>
      <c r="K763" s="14"/>
      <c r="L763" s="14"/>
      <c r="M763" s="84"/>
      <c r="N763" s="14"/>
      <c r="O763" s="14"/>
      <c r="P763" s="14"/>
      <c r="Q763" s="14"/>
      <c r="R763" s="14"/>
      <c r="S763" s="84"/>
      <c r="T763" s="14"/>
      <c r="U763" s="14"/>
      <c r="V763" s="14"/>
      <c r="W763" s="14"/>
      <c r="X763" s="14"/>
      <c r="Y763" s="84"/>
      <c r="Z763" s="14"/>
      <c r="AA763" s="14"/>
      <c r="AB763" s="14"/>
      <c r="AC763" s="14"/>
      <c r="AD763" s="14"/>
      <c r="AE763" s="84"/>
      <c r="AF763" s="14"/>
      <c r="AG763" s="14"/>
      <c r="AH763" s="14"/>
      <c r="AI763" s="14"/>
      <c r="AJ763" s="14"/>
      <c r="AK763" s="84"/>
      <c r="AL763" s="14"/>
      <c r="AM763" s="14"/>
      <c r="AN763" s="14"/>
      <c r="AO763" s="14"/>
      <c r="AP763" s="14"/>
      <c r="AQ763" s="84"/>
      <c r="AR763" s="14"/>
      <c r="AS763" s="14"/>
      <c r="AT763" s="14"/>
      <c r="AU763" s="14"/>
      <c r="AV763" s="14"/>
      <c r="AW763" s="14"/>
      <c r="AX763" s="14"/>
      <c r="AY763" s="14"/>
      <c r="AZ763" s="14"/>
      <c r="BA763" s="14"/>
      <c r="BB763" s="14"/>
      <c r="BC763" s="14"/>
      <c r="BD763" s="14"/>
      <c r="BE763" s="14"/>
      <c r="BF763" s="14"/>
      <c r="BG763" s="14"/>
      <c r="BH763" s="14"/>
    </row>
    <row r="764" spans="1:60" s="13" customFormat="1" x14ac:dyDescent="0.25">
      <c r="A764" s="14"/>
      <c r="B764" s="14"/>
      <c r="C764" s="14"/>
      <c r="D764" s="14"/>
      <c r="E764" s="14"/>
      <c r="F764" s="14"/>
      <c r="G764" s="84"/>
      <c r="H764" s="14"/>
      <c r="I764" s="14"/>
      <c r="J764" s="14"/>
      <c r="K764" s="14"/>
      <c r="L764" s="14"/>
      <c r="M764" s="84"/>
      <c r="N764" s="14"/>
      <c r="O764" s="14"/>
      <c r="P764" s="14"/>
      <c r="Q764" s="14"/>
      <c r="R764" s="14"/>
      <c r="S764" s="84"/>
      <c r="T764" s="14"/>
      <c r="U764" s="14"/>
      <c r="V764" s="14"/>
      <c r="W764" s="14"/>
      <c r="X764" s="14"/>
      <c r="Y764" s="84"/>
      <c r="Z764" s="14"/>
      <c r="AA764" s="14"/>
      <c r="AB764" s="14"/>
      <c r="AC764" s="14"/>
      <c r="AD764" s="14"/>
      <c r="AE764" s="84"/>
      <c r="AF764" s="14"/>
      <c r="AG764" s="14"/>
      <c r="AH764" s="14"/>
      <c r="AI764" s="14"/>
      <c r="AJ764" s="14"/>
      <c r="AK764" s="84"/>
      <c r="AL764" s="14"/>
      <c r="AM764" s="14"/>
      <c r="AN764" s="14"/>
      <c r="AO764" s="14"/>
      <c r="AP764" s="14"/>
      <c r="AQ764" s="84"/>
      <c r="AR764" s="14"/>
      <c r="AS764" s="14"/>
      <c r="AT764" s="14"/>
      <c r="AU764" s="14"/>
      <c r="AV764" s="14"/>
      <c r="AW764" s="14"/>
      <c r="AX764" s="14"/>
      <c r="AY764" s="14"/>
      <c r="AZ764" s="14"/>
      <c r="BA764" s="14"/>
      <c r="BB764" s="14"/>
      <c r="BC764" s="14"/>
      <c r="BD764" s="14"/>
      <c r="BE764" s="14"/>
      <c r="BF764" s="14"/>
      <c r="BG764" s="14"/>
      <c r="BH764" s="14"/>
    </row>
    <row r="765" spans="1:60" s="13" customFormat="1" x14ac:dyDescent="0.25">
      <c r="A765" s="14"/>
      <c r="B765" s="14"/>
      <c r="C765" s="14"/>
      <c r="D765" s="14"/>
      <c r="E765" s="14"/>
      <c r="F765" s="14"/>
      <c r="G765" s="84"/>
      <c r="H765" s="14"/>
      <c r="I765" s="14"/>
      <c r="J765" s="14"/>
      <c r="K765" s="14"/>
      <c r="L765" s="14"/>
      <c r="M765" s="84"/>
      <c r="N765" s="14"/>
      <c r="O765" s="14"/>
      <c r="P765" s="14"/>
      <c r="Q765" s="14"/>
      <c r="R765" s="14"/>
      <c r="S765" s="84"/>
      <c r="T765" s="14"/>
      <c r="U765" s="14"/>
      <c r="V765" s="14"/>
      <c r="W765" s="14"/>
      <c r="X765" s="14"/>
      <c r="Y765" s="84"/>
      <c r="Z765" s="14"/>
      <c r="AA765" s="14"/>
      <c r="AB765" s="14"/>
      <c r="AC765" s="14"/>
      <c r="AD765" s="14"/>
      <c r="AE765" s="84"/>
      <c r="AF765" s="14"/>
      <c r="AG765" s="14"/>
      <c r="AH765" s="14"/>
      <c r="AI765" s="14"/>
      <c r="AJ765" s="14"/>
      <c r="AK765" s="84"/>
      <c r="AL765" s="14"/>
      <c r="AM765" s="14"/>
      <c r="AN765" s="14"/>
      <c r="AO765" s="14"/>
      <c r="AP765" s="14"/>
      <c r="AQ765" s="84"/>
      <c r="AR765" s="14"/>
      <c r="AS765" s="14"/>
      <c r="AT765" s="14"/>
      <c r="AU765" s="14"/>
      <c r="AV765" s="14"/>
      <c r="AW765" s="14"/>
      <c r="AX765" s="14"/>
      <c r="AY765" s="14"/>
      <c r="AZ765" s="14"/>
      <c r="BA765" s="14"/>
      <c r="BB765" s="14"/>
      <c r="BC765" s="14"/>
      <c r="BD765" s="14"/>
      <c r="BE765" s="14"/>
      <c r="BF765" s="14"/>
      <c r="BG765" s="14"/>
      <c r="BH765" s="14"/>
    </row>
    <row r="766" spans="1:60" s="13" customFormat="1" x14ac:dyDescent="0.25">
      <c r="A766" s="14"/>
      <c r="B766" s="14"/>
      <c r="C766" s="14"/>
      <c r="D766" s="14"/>
      <c r="E766" s="14"/>
      <c r="F766" s="14"/>
      <c r="G766" s="84"/>
      <c r="H766" s="14"/>
      <c r="I766" s="14"/>
      <c r="J766" s="14"/>
      <c r="K766" s="14"/>
      <c r="L766" s="14"/>
      <c r="M766" s="84"/>
      <c r="N766" s="14"/>
      <c r="O766" s="14"/>
      <c r="P766" s="14"/>
      <c r="Q766" s="14"/>
      <c r="R766" s="14"/>
      <c r="S766" s="84"/>
      <c r="T766" s="14"/>
      <c r="U766" s="14"/>
      <c r="V766" s="14"/>
      <c r="W766" s="14"/>
      <c r="X766" s="14"/>
      <c r="Y766" s="84"/>
      <c r="Z766" s="14"/>
      <c r="AA766" s="14"/>
      <c r="AB766" s="14"/>
      <c r="AC766" s="14"/>
      <c r="AD766" s="14"/>
      <c r="AE766" s="84"/>
      <c r="AF766" s="14"/>
      <c r="AG766" s="14"/>
      <c r="AH766" s="14"/>
      <c r="AI766" s="14"/>
      <c r="AJ766" s="14"/>
      <c r="AK766" s="84"/>
      <c r="AL766" s="14"/>
      <c r="AM766" s="14"/>
      <c r="AN766" s="14"/>
      <c r="AO766" s="14"/>
      <c r="AP766" s="14"/>
      <c r="AQ766" s="84"/>
      <c r="AR766" s="14"/>
      <c r="AS766" s="14"/>
      <c r="AT766" s="14"/>
      <c r="AU766" s="14"/>
      <c r="AV766" s="14"/>
      <c r="AW766" s="14"/>
      <c r="AX766" s="14"/>
      <c r="AY766" s="14"/>
      <c r="AZ766" s="14"/>
      <c r="BA766" s="14"/>
      <c r="BB766" s="14"/>
      <c r="BC766" s="14"/>
      <c r="BD766" s="14"/>
      <c r="BE766" s="14"/>
      <c r="BF766" s="14"/>
      <c r="BG766" s="14"/>
      <c r="BH766" s="14"/>
    </row>
    <row r="767" spans="1:60" s="13" customFormat="1" x14ac:dyDescent="0.25">
      <c r="A767" s="14"/>
      <c r="B767" s="14"/>
      <c r="C767" s="14"/>
      <c r="D767" s="14"/>
      <c r="E767" s="14"/>
      <c r="F767" s="14"/>
      <c r="G767" s="84"/>
      <c r="H767" s="14"/>
      <c r="I767" s="14"/>
      <c r="J767" s="14"/>
      <c r="K767" s="14"/>
      <c r="L767" s="14"/>
      <c r="M767" s="84"/>
      <c r="N767" s="14"/>
      <c r="O767" s="14"/>
      <c r="P767" s="14"/>
      <c r="Q767" s="14"/>
      <c r="R767" s="14"/>
      <c r="S767" s="84"/>
      <c r="T767" s="14"/>
      <c r="U767" s="14"/>
      <c r="V767" s="14"/>
      <c r="W767" s="14"/>
      <c r="X767" s="14"/>
      <c r="Y767" s="84"/>
      <c r="Z767" s="14"/>
      <c r="AA767" s="14"/>
      <c r="AB767" s="14"/>
      <c r="AC767" s="14"/>
      <c r="AD767" s="14"/>
      <c r="AE767" s="84"/>
      <c r="AF767" s="14"/>
      <c r="AG767" s="14"/>
      <c r="AH767" s="14"/>
      <c r="AI767" s="14"/>
      <c r="AJ767" s="14"/>
      <c r="AK767" s="84"/>
      <c r="AL767" s="14"/>
      <c r="AM767" s="14"/>
      <c r="AN767" s="14"/>
      <c r="AO767" s="14"/>
      <c r="AP767" s="14"/>
      <c r="AQ767" s="84"/>
      <c r="AR767" s="14"/>
      <c r="AS767" s="14"/>
      <c r="AT767" s="14"/>
      <c r="AU767" s="14"/>
      <c r="AV767" s="14"/>
      <c r="AW767" s="14"/>
      <c r="AX767" s="14"/>
      <c r="AY767" s="14"/>
      <c r="AZ767" s="14"/>
      <c r="BA767" s="14"/>
      <c r="BB767" s="14"/>
      <c r="BC767" s="14"/>
      <c r="BD767" s="14"/>
      <c r="BE767" s="14"/>
      <c r="BF767" s="14"/>
      <c r="BG767" s="14"/>
      <c r="BH767" s="14"/>
    </row>
    <row r="768" spans="1:60" s="13" customFormat="1" x14ac:dyDescent="0.25">
      <c r="A768" s="14"/>
      <c r="B768" s="14"/>
      <c r="C768" s="14"/>
      <c r="D768" s="14"/>
      <c r="E768" s="14"/>
      <c r="F768" s="14"/>
      <c r="G768" s="84"/>
      <c r="H768" s="14"/>
      <c r="I768" s="14"/>
      <c r="J768" s="14"/>
      <c r="K768" s="14"/>
      <c r="L768" s="14"/>
      <c r="M768" s="84"/>
      <c r="N768" s="14"/>
      <c r="O768" s="14"/>
      <c r="P768" s="14"/>
      <c r="Q768" s="14"/>
      <c r="R768" s="14"/>
      <c r="S768" s="84"/>
      <c r="T768" s="14"/>
      <c r="U768" s="14"/>
      <c r="V768" s="14"/>
      <c r="W768" s="14"/>
      <c r="X768" s="14"/>
      <c r="Y768" s="84"/>
      <c r="Z768" s="14"/>
      <c r="AA768" s="14"/>
      <c r="AB768" s="14"/>
      <c r="AC768" s="14"/>
      <c r="AD768" s="14"/>
      <c r="AE768" s="84"/>
      <c r="AF768" s="14"/>
      <c r="AG768" s="14"/>
      <c r="AH768" s="14"/>
      <c r="AI768" s="14"/>
      <c r="AJ768" s="14"/>
      <c r="AK768" s="84"/>
      <c r="AL768" s="14"/>
      <c r="AM768" s="14"/>
      <c r="AN768" s="14"/>
      <c r="AO768" s="14"/>
      <c r="AP768" s="14"/>
      <c r="AQ768" s="84"/>
      <c r="AR768" s="14"/>
      <c r="AS768" s="14"/>
      <c r="AT768" s="14"/>
      <c r="AU768" s="14"/>
      <c r="AV768" s="14"/>
      <c r="AW768" s="14"/>
      <c r="AX768" s="14"/>
      <c r="AY768" s="14"/>
      <c r="AZ768" s="14"/>
      <c r="BA768" s="14"/>
      <c r="BB768" s="14"/>
      <c r="BC768" s="14"/>
      <c r="BD768" s="14"/>
      <c r="BE768" s="14"/>
      <c r="BF768" s="14"/>
      <c r="BG768" s="14"/>
      <c r="BH768" s="14"/>
    </row>
    <row r="769" spans="1:60" s="13" customFormat="1" x14ac:dyDescent="0.25">
      <c r="A769" s="14"/>
      <c r="B769" s="14"/>
      <c r="C769" s="14"/>
      <c r="D769" s="14"/>
      <c r="E769" s="14"/>
      <c r="F769" s="14"/>
      <c r="G769" s="84"/>
      <c r="H769" s="14"/>
      <c r="I769" s="14"/>
      <c r="J769" s="14"/>
      <c r="K769" s="14"/>
      <c r="L769" s="14"/>
      <c r="M769" s="84"/>
      <c r="N769" s="14"/>
      <c r="O769" s="14"/>
      <c r="P769" s="14"/>
      <c r="Q769" s="14"/>
      <c r="R769" s="14"/>
      <c r="S769" s="84"/>
      <c r="T769" s="14"/>
      <c r="U769" s="14"/>
      <c r="V769" s="14"/>
      <c r="W769" s="14"/>
      <c r="X769" s="14"/>
      <c r="Y769" s="84"/>
      <c r="Z769" s="14"/>
      <c r="AA769" s="14"/>
      <c r="AB769" s="14"/>
      <c r="AC769" s="14"/>
      <c r="AD769" s="14"/>
      <c r="AE769" s="84"/>
      <c r="AF769" s="14"/>
      <c r="AG769" s="14"/>
      <c r="AH769" s="14"/>
      <c r="AI769" s="14"/>
      <c r="AJ769" s="14"/>
      <c r="AK769" s="84"/>
      <c r="AL769" s="14"/>
      <c r="AM769" s="14"/>
      <c r="AN769" s="14"/>
      <c r="AO769" s="14"/>
      <c r="AP769" s="14"/>
      <c r="AQ769" s="84"/>
      <c r="AR769" s="14"/>
      <c r="AS769" s="14"/>
      <c r="AT769" s="14"/>
      <c r="AU769" s="14"/>
      <c r="AV769" s="14"/>
      <c r="AW769" s="14"/>
      <c r="AX769" s="14"/>
      <c r="AY769" s="14"/>
      <c r="AZ769" s="14"/>
      <c r="BA769" s="14"/>
      <c r="BB769" s="14"/>
      <c r="BC769" s="14"/>
      <c r="BD769" s="14"/>
      <c r="BE769" s="14"/>
      <c r="BF769" s="14"/>
      <c r="BG769" s="14"/>
      <c r="BH769" s="14"/>
    </row>
    <row r="770" spans="1:60" s="13" customFormat="1" x14ac:dyDescent="0.25">
      <c r="A770" s="14"/>
      <c r="B770" s="14"/>
      <c r="C770" s="14"/>
      <c r="D770" s="14"/>
      <c r="E770" s="14"/>
      <c r="F770" s="14"/>
      <c r="G770" s="84"/>
      <c r="H770" s="14"/>
      <c r="I770" s="14"/>
      <c r="J770" s="14"/>
      <c r="K770" s="14"/>
      <c r="L770" s="14"/>
      <c r="M770" s="84"/>
      <c r="N770" s="14"/>
      <c r="O770" s="14"/>
      <c r="P770" s="14"/>
      <c r="Q770" s="14"/>
      <c r="R770" s="14"/>
      <c r="S770" s="84"/>
      <c r="T770" s="14"/>
      <c r="U770" s="14"/>
      <c r="V770" s="14"/>
      <c r="W770" s="14"/>
      <c r="X770" s="14"/>
      <c r="Y770" s="84"/>
      <c r="Z770" s="14"/>
      <c r="AA770" s="14"/>
      <c r="AB770" s="14"/>
      <c r="AC770" s="14"/>
      <c r="AD770" s="14"/>
      <c r="AE770" s="84"/>
      <c r="AF770" s="14"/>
      <c r="AG770" s="14"/>
      <c r="AH770" s="14"/>
      <c r="AI770" s="14"/>
      <c r="AJ770" s="14"/>
      <c r="AK770" s="84"/>
      <c r="AL770" s="14"/>
      <c r="AM770" s="14"/>
      <c r="AN770" s="14"/>
      <c r="AO770" s="14"/>
      <c r="AP770" s="14"/>
      <c r="AQ770" s="84"/>
      <c r="AR770" s="14"/>
      <c r="AS770" s="14"/>
      <c r="AT770" s="14"/>
      <c r="AU770" s="14"/>
      <c r="AV770" s="14"/>
      <c r="AW770" s="14"/>
      <c r="AX770" s="14"/>
      <c r="AY770" s="14"/>
      <c r="AZ770" s="14"/>
      <c r="BA770" s="14"/>
      <c r="BB770" s="14"/>
      <c r="BC770" s="14"/>
      <c r="BD770" s="14"/>
      <c r="BE770" s="14"/>
      <c r="BF770" s="14"/>
      <c r="BG770" s="14"/>
      <c r="BH770" s="14"/>
    </row>
    <row r="771" spans="1:60" s="13" customFormat="1" x14ac:dyDescent="0.25">
      <c r="A771" s="14"/>
      <c r="B771" s="14"/>
      <c r="C771" s="14"/>
      <c r="D771" s="14"/>
      <c r="E771" s="14"/>
      <c r="F771" s="14"/>
      <c r="G771" s="84"/>
      <c r="H771" s="14"/>
      <c r="I771" s="14"/>
      <c r="J771" s="14"/>
      <c r="K771" s="14"/>
      <c r="L771" s="14"/>
      <c r="M771" s="84"/>
      <c r="N771" s="14"/>
      <c r="O771" s="14"/>
      <c r="P771" s="14"/>
      <c r="Q771" s="14"/>
      <c r="R771" s="14"/>
      <c r="S771" s="84"/>
      <c r="T771" s="14"/>
      <c r="U771" s="14"/>
      <c r="V771" s="14"/>
      <c r="W771" s="14"/>
      <c r="X771" s="14"/>
      <c r="Y771" s="84"/>
      <c r="Z771" s="14"/>
      <c r="AA771" s="14"/>
      <c r="AB771" s="14"/>
      <c r="AC771" s="14"/>
      <c r="AD771" s="14"/>
      <c r="AE771" s="84"/>
      <c r="AF771" s="14"/>
      <c r="AG771" s="14"/>
      <c r="AH771" s="14"/>
      <c r="AI771" s="14"/>
      <c r="AJ771" s="14"/>
      <c r="AK771" s="84"/>
      <c r="AL771" s="14"/>
      <c r="AM771" s="14"/>
      <c r="AN771" s="14"/>
      <c r="AO771" s="14"/>
      <c r="AP771" s="14"/>
      <c r="AQ771" s="84"/>
      <c r="AR771" s="14"/>
      <c r="AS771" s="14"/>
      <c r="AT771" s="14"/>
      <c r="AU771" s="14"/>
      <c r="AV771" s="14"/>
      <c r="AW771" s="14"/>
      <c r="AX771" s="14"/>
      <c r="AY771" s="14"/>
      <c r="AZ771" s="14"/>
      <c r="BA771" s="14"/>
      <c r="BB771" s="14"/>
      <c r="BC771" s="14"/>
      <c r="BD771" s="14"/>
      <c r="BE771" s="14"/>
      <c r="BF771" s="14"/>
      <c r="BG771" s="14"/>
      <c r="BH771" s="14"/>
    </row>
    <row r="772" spans="1:60" s="13" customFormat="1" x14ac:dyDescent="0.25">
      <c r="A772" s="14"/>
      <c r="B772" s="14"/>
      <c r="C772" s="14"/>
      <c r="D772" s="14"/>
      <c r="E772" s="14"/>
      <c r="F772" s="14"/>
      <c r="G772" s="84"/>
      <c r="H772" s="14"/>
      <c r="I772" s="14"/>
      <c r="J772" s="14"/>
      <c r="K772" s="14"/>
      <c r="L772" s="14"/>
      <c r="M772" s="84"/>
      <c r="N772" s="14"/>
      <c r="O772" s="14"/>
      <c r="P772" s="14"/>
      <c r="Q772" s="14"/>
      <c r="R772" s="14"/>
      <c r="S772" s="84"/>
      <c r="T772" s="14"/>
      <c r="U772" s="14"/>
      <c r="V772" s="14"/>
      <c r="W772" s="14"/>
      <c r="X772" s="14"/>
      <c r="Y772" s="84"/>
      <c r="Z772" s="14"/>
      <c r="AA772" s="14"/>
      <c r="AB772" s="14"/>
      <c r="AC772" s="14"/>
      <c r="AD772" s="14"/>
      <c r="AE772" s="84"/>
      <c r="AF772" s="14"/>
      <c r="AG772" s="14"/>
      <c r="AH772" s="14"/>
      <c r="AI772" s="14"/>
      <c r="AJ772" s="14"/>
      <c r="AK772" s="84"/>
      <c r="AL772" s="14"/>
      <c r="AM772" s="14"/>
      <c r="AN772" s="14"/>
      <c r="AO772" s="14"/>
      <c r="AP772" s="14"/>
      <c r="AQ772" s="84"/>
      <c r="AR772" s="14"/>
      <c r="AS772" s="14"/>
      <c r="AT772" s="14"/>
      <c r="AU772" s="14"/>
      <c r="AV772" s="14"/>
      <c r="AW772" s="14"/>
      <c r="AX772" s="14"/>
      <c r="AY772" s="14"/>
      <c r="AZ772" s="14"/>
      <c r="BA772" s="14"/>
      <c r="BB772" s="14"/>
      <c r="BC772" s="14"/>
      <c r="BD772" s="14"/>
      <c r="BE772" s="14"/>
      <c r="BF772" s="14"/>
      <c r="BG772" s="14"/>
      <c r="BH772" s="14"/>
    </row>
    <row r="773" spans="1:60" s="13" customFormat="1" x14ac:dyDescent="0.25">
      <c r="A773" s="14"/>
      <c r="B773" s="14"/>
      <c r="C773" s="14"/>
      <c r="D773" s="14"/>
      <c r="E773" s="14"/>
      <c r="F773" s="14"/>
      <c r="G773" s="84"/>
      <c r="H773" s="14"/>
      <c r="I773" s="14"/>
      <c r="J773" s="14"/>
      <c r="K773" s="14"/>
      <c r="L773" s="14"/>
      <c r="M773" s="84"/>
      <c r="N773" s="14"/>
      <c r="O773" s="14"/>
      <c r="P773" s="14"/>
      <c r="Q773" s="14"/>
      <c r="R773" s="14"/>
      <c r="S773" s="84"/>
      <c r="T773" s="14"/>
      <c r="U773" s="14"/>
      <c r="V773" s="14"/>
      <c r="W773" s="14"/>
      <c r="X773" s="14"/>
      <c r="Y773" s="84"/>
      <c r="Z773" s="14"/>
      <c r="AA773" s="14"/>
      <c r="AB773" s="14"/>
      <c r="AC773" s="14"/>
      <c r="AD773" s="14"/>
      <c r="AE773" s="84"/>
      <c r="AF773" s="14"/>
      <c r="AG773" s="14"/>
      <c r="AH773" s="14"/>
      <c r="AI773" s="14"/>
      <c r="AJ773" s="14"/>
      <c r="AK773" s="84"/>
      <c r="AL773" s="14"/>
      <c r="AM773" s="14"/>
      <c r="AN773" s="14"/>
      <c r="AO773" s="14"/>
      <c r="AP773" s="14"/>
      <c r="AQ773" s="84"/>
      <c r="AR773" s="14"/>
      <c r="AS773" s="14"/>
      <c r="AT773" s="14"/>
      <c r="AU773" s="14"/>
      <c r="AV773" s="14"/>
      <c r="AW773" s="14"/>
      <c r="AX773" s="14"/>
      <c r="AY773" s="14"/>
      <c r="AZ773" s="14"/>
      <c r="BA773" s="14"/>
      <c r="BB773" s="14"/>
      <c r="BC773" s="14"/>
      <c r="BD773" s="14"/>
      <c r="BE773" s="14"/>
      <c r="BF773" s="14"/>
      <c r="BG773" s="14"/>
      <c r="BH773" s="14"/>
    </row>
    <row r="774" spans="1:60" s="13" customFormat="1" x14ac:dyDescent="0.25">
      <c r="A774" s="14"/>
      <c r="B774" s="14"/>
      <c r="C774" s="14"/>
      <c r="D774" s="14"/>
      <c r="E774" s="14"/>
      <c r="F774" s="14"/>
      <c r="G774" s="84"/>
      <c r="H774" s="14"/>
      <c r="I774" s="14"/>
      <c r="J774" s="14"/>
      <c r="K774" s="14"/>
      <c r="L774" s="14"/>
      <c r="M774" s="84"/>
      <c r="N774" s="14"/>
      <c r="O774" s="14"/>
      <c r="P774" s="14"/>
      <c r="Q774" s="14"/>
      <c r="R774" s="14"/>
      <c r="S774" s="84"/>
      <c r="T774" s="14"/>
      <c r="U774" s="14"/>
      <c r="V774" s="14"/>
      <c r="W774" s="14"/>
      <c r="X774" s="14"/>
      <c r="Y774" s="84"/>
      <c r="Z774" s="14"/>
      <c r="AA774" s="14"/>
      <c r="AB774" s="14"/>
      <c r="AC774" s="14"/>
      <c r="AD774" s="14"/>
      <c r="AE774" s="84"/>
      <c r="AF774" s="14"/>
      <c r="AG774" s="14"/>
      <c r="AH774" s="14"/>
      <c r="AI774" s="14"/>
      <c r="AJ774" s="14"/>
      <c r="AK774" s="84"/>
      <c r="AL774" s="14"/>
      <c r="AM774" s="14"/>
      <c r="AN774" s="14"/>
      <c r="AO774" s="14"/>
      <c r="AP774" s="14"/>
      <c r="AQ774" s="84"/>
      <c r="AR774" s="14"/>
      <c r="AS774" s="14"/>
      <c r="AT774" s="14"/>
      <c r="AU774" s="14"/>
      <c r="AV774" s="14"/>
      <c r="AW774" s="14"/>
      <c r="AX774" s="14"/>
      <c r="AY774" s="14"/>
      <c r="AZ774" s="14"/>
      <c r="BA774" s="14"/>
      <c r="BB774" s="14"/>
      <c r="BC774" s="14"/>
      <c r="BD774" s="14"/>
      <c r="BE774" s="14"/>
      <c r="BF774" s="14"/>
      <c r="BG774" s="14"/>
      <c r="BH774" s="14"/>
    </row>
    <row r="775" spans="1:60" s="13" customFormat="1" x14ac:dyDescent="0.25">
      <c r="A775" s="14"/>
      <c r="B775" s="14"/>
      <c r="C775" s="14"/>
      <c r="D775" s="14"/>
      <c r="E775" s="14"/>
      <c r="F775" s="14"/>
      <c r="G775" s="84"/>
      <c r="H775" s="14"/>
      <c r="I775" s="14"/>
      <c r="J775" s="14"/>
      <c r="K775" s="14"/>
      <c r="L775" s="14"/>
      <c r="M775" s="84"/>
      <c r="N775" s="14"/>
      <c r="O775" s="14"/>
      <c r="P775" s="14"/>
      <c r="Q775" s="14"/>
      <c r="R775" s="14"/>
      <c r="S775" s="84"/>
      <c r="T775" s="14"/>
      <c r="U775" s="14"/>
      <c r="V775" s="14"/>
      <c r="W775" s="14"/>
      <c r="X775" s="14"/>
      <c r="Y775" s="84"/>
      <c r="Z775" s="14"/>
      <c r="AA775" s="14"/>
      <c r="AB775" s="14"/>
      <c r="AC775" s="14"/>
      <c r="AD775" s="14"/>
      <c r="AE775" s="84"/>
      <c r="AF775" s="14"/>
      <c r="AG775" s="14"/>
      <c r="AH775" s="14"/>
      <c r="AI775" s="14"/>
      <c r="AJ775" s="14"/>
      <c r="AK775" s="84"/>
      <c r="AL775" s="14"/>
      <c r="AM775" s="14"/>
      <c r="AN775" s="14"/>
      <c r="AO775" s="14"/>
      <c r="AP775" s="14"/>
      <c r="AQ775" s="84"/>
      <c r="AR775" s="14"/>
      <c r="AS775" s="14"/>
      <c r="AT775" s="14"/>
      <c r="AU775" s="14"/>
      <c r="AV775" s="14"/>
      <c r="AW775" s="14"/>
      <c r="AX775" s="14"/>
      <c r="AY775" s="14"/>
      <c r="AZ775" s="14"/>
      <c r="BA775" s="14"/>
      <c r="BB775" s="14"/>
      <c r="BC775" s="14"/>
      <c r="BD775" s="14"/>
      <c r="BE775" s="14"/>
      <c r="BF775" s="14"/>
      <c r="BG775" s="14"/>
      <c r="BH775" s="14"/>
    </row>
    <row r="776" spans="1:60" s="13" customFormat="1" x14ac:dyDescent="0.25">
      <c r="A776" s="14"/>
      <c r="B776" s="14"/>
      <c r="C776" s="14"/>
      <c r="D776" s="14"/>
      <c r="E776" s="14"/>
      <c r="F776" s="14"/>
      <c r="G776" s="84"/>
      <c r="H776" s="14"/>
      <c r="I776" s="14"/>
      <c r="J776" s="14"/>
      <c r="K776" s="14"/>
      <c r="L776" s="14"/>
      <c r="M776" s="84"/>
      <c r="N776" s="14"/>
      <c r="O776" s="14"/>
      <c r="P776" s="14"/>
      <c r="Q776" s="14"/>
      <c r="R776" s="14"/>
      <c r="S776" s="84"/>
      <c r="T776" s="14"/>
      <c r="U776" s="14"/>
      <c r="V776" s="14"/>
      <c r="W776" s="14"/>
      <c r="X776" s="14"/>
      <c r="Y776" s="84"/>
      <c r="Z776" s="14"/>
      <c r="AA776" s="14"/>
      <c r="AB776" s="14"/>
      <c r="AC776" s="14"/>
      <c r="AD776" s="14"/>
      <c r="AE776" s="84"/>
      <c r="AF776" s="14"/>
      <c r="AG776" s="14"/>
      <c r="AH776" s="14"/>
      <c r="AI776" s="14"/>
      <c r="AJ776" s="14"/>
      <c r="AK776" s="84"/>
      <c r="AL776" s="14"/>
      <c r="AM776" s="14"/>
      <c r="AN776" s="14"/>
      <c r="AO776" s="14"/>
      <c r="AP776" s="14"/>
      <c r="AQ776" s="84"/>
      <c r="AR776" s="14"/>
      <c r="AS776" s="14"/>
      <c r="AT776" s="14"/>
      <c r="AU776" s="14"/>
      <c r="AV776" s="14"/>
      <c r="AW776" s="14"/>
      <c r="AX776" s="14"/>
      <c r="AY776" s="14"/>
      <c r="AZ776" s="14"/>
      <c r="BA776" s="14"/>
      <c r="BB776" s="14"/>
      <c r="BC776" s="14"/>
      <c r="BD776" s="14"/>
      <c r="BE776" s="14"/>
      <c r="BF776" s="14"/>
      <c r="BG776" s="14"/>
      <c r="BH776" s="14"/>
    </row>
    <row r="777" spans="1:60" s="13" customFormat="1" x14ac:dyDescent="0.25">
      <c r="A777" s="14"/>
      <c r="B777" s="14"/>
      <c r="C777" s="14"/>
      <c r="D777" s="14"/>
      <c r="E777" s="14"/>
      <c r="F777" s="14"/>
      <c r="G777" s="84"/>
      <c r="H777" s="14"/>
      <c r="I777" s="14"/>
      <c r="J777" s="14"/>
      <c r="K777" s="14"/>
      <c r="L777" s="14"/>
      <c r="M777" s="84"/>
      <c r="N777" s="14"/>
      <c r="O777" s="14"/>
      <c r="P777" s="14"/>
      <c r="Q777" s="14"/>
      <c r="R777" s="14"/>
      <c r="S777" s="84"/>
      <c r="T777" s="14"/>
      <c r="U777" s="14"/>
      <c r="V777" s="14"/>
      <c r="W777" s="14"/>
      <c r="X777" s="14"/>
      <c r="Y777" s="84"/>
      <c r="Z777" s="14"/>
      <c r="AA777" s="14"/>
      <c r="AB777" s="14"/>
      <c r="AC777" s="14"/>
      <c r="AD777" s="14"/>
      <c r="AE777" s="84"/>
      <c r="AF777" s="14"/>
      <c r="AG777" s="14"/>
      <c r="AH777" s="14"/>
      <c r="AI777" s="14"/>
      <c r="AJ777" s="14"/>
      <c r="AK777" s="84"/>
      <c r="AL777" s="14"/>
      <c r="AM777" s="14"/>
      <c r="AN777" s="14"/>
      <c r="AO777" s="14"/>
      <c r="AP777" s="14"/>
      <c r="AQ777" s="84"/>
      <c r="AR777" s="14"/>
      <c r="AS777" s="14"/>
      <c r="AT777" s="14"/>
      <c r="AU777" s="14"/>
      <c r="AV777" s="14"/>
      <c r="AW777" s="14"/>
      <c r="AX777" s="14"/>
      <c r="AY777" s="14"/>
      <c r="AZ777" s="14"/>
      <c r="BA777" s="14"/>
      <c r="BB777" s="14"/>
      <c r="BC777" s="14"/>
      <c r="BD777" s="14"/>
      <c r="BE777" s="14"/>
      <c r="BF777" s="14"/>
      <c r="BG777" s="14"/>
      <c r="BH777" s="14"/>
    </row>
    <row r="778" spans="1:60" s="13" customFormat="1" x14ac:dyDescent="0.25">
      <c r="A778" s="14"/>
      <c r="B778" s="14"/>
      <c r="C778" s="14"/>
      <c r="D778" s="14"/>
      <c r="E778" s="14"/>
      <c r="F778" s="14"/>
      <c r="G778" s="84"/>
      <c r="H778" s="14"/>
      <c r="I778" s="14"/>
      <c r="J778" s="14"/>
      <c r="K778" s="14"/>
      <c r="L778" s="14"/>
      <c r="M778" s="84"/>
      <c r="N778" s="14"/>
      <c r="O778" s="14"/>
      <c r="P778" s="14"/>
      <c r="Q778" s="14"/>
      <c r="R778" s="14"/>
      <c r="S778" s="84"/>
      <c r="T778" s="14"/>
      <c r="U778" s="14"/>
      <c r="V778" s="14"/>
      <c r="W778" s="14"/>
      <c r="X778" s="14"/>
      <c r="Y778" s="84"/>
      <c r="Z778" s="14"/>
      <c r="AA778" s="14"/>
      <c r="AB778" s="14"/>
      <c r="AC778" s="14"/>
      <c r="AD778" s="14"/>
      <c r="AE778" s="84"/>
      <c r="AF778" s="14"/>
      <c r="AG778" s="14"/>
      <c r="AH778" s="14"/>
      <c r="AI778" s="14"/>
      <c r="AJ778" s="14"/>
      <c r="AK778" s="84"/>
      <c r="AL778" s="14"/>
      <c r="AM778" s="14"/>
      <c r="AN778" s="14"/>
      <c r="AO778" s="14"/>
      <c r="AP778" s="14"/>
      <c r="AQ778" s="84"/>
      <c r="AR778" s="14"/>
      <c r="AS778" s="14"/>
      <c r="AT778" s="14"/>
      <c r="AU778" s="14"/>
      <c r="AV778" s="14"/>
      <c r="AW778" s="14"/>
      <c r="AX778" s="14"/>
      <c r="AY778" s="14"/>
      <c r="AZ778" s="14"/>
      <c r="BA778" s="14"/>
      <c r="BB778" s="14"/>
      <c r="BC778" s="14"/>
      <c r="BD778" s="14"/>
      <c r="BE778" s="14"/>
      <c r="BF778" s="14"/>
      <c r="BG778" s="14"/>
      <c r="BH778" s="14"/>
    </row>
    <row r="779" spans="1:60" s="13" customFormat="1" x14ac:dyDescent="0.25">
      <c r="A779" s="14"/>
      <c r="B779" s="14"/>
      <c r="C779" s="14"/>
      <c r="D779" s="14"/>
      <c r="E779" s="14"/>
      <c r="F779" s="14"/>
      <c r="G779" s="84"/>
      <c r="H779" s="14"/>
      <c r="I779" s="14"/>
      <c r="J779" s="14"/>
      <c r="K779" s="14"/>
      <c r="L779" s="14"/>
      <c r="M779" s="84"/>
      <c r="N779" s="14"/>
      <c r="O779" s="14"/>
      <c r="P779" s="14"/>
      <c r="Q779" s="14"/>
      <c r="R779" s="14"/>
      <c r="S779" s="84"/>
      <c r="T779" s="14"/>
      <c r="U779" s="14"/>
      <c r="V779" s="14"/>
      <c r="W779" s="14"/>
      <c r="X779" s="14"/>
      <c r="Y779" s="84"/>
      <c r="Z779" s="14"/>
      <c r="AA779" s="14"/>
      <c r="AB779" s="14"/>
      <c r="AC779" s="14"/>
      <c r="AD779" s="14"/>
      <c r="AE779" s="84"/>
      <c r="AF779" s="14"/>
      <c r="AG779" s="14"/>
      <c r="AH779" s="14"/>
      <c r="AI779" s="14"/>
      <c r="AJ779" s="14"/>
      <c r="AK779" s="84"/>
      <c r="AL779" s="14"/>
      <c r="AM779" s="14"/>
      <c r="AN779" s="14"/>
      <c r="AO779" s="14"/>
      <c r="AP779" s="14"/>
      <c r="AQ779" s="84"/>
      <c r="AR779" s="14"/>
      <c r="AS779" s="14"/>
      <c r="AT779" s="14"/>
      <c r="AU779" s="14"/>
      <c r="AV779" s="14"/>
      <c r="AW779" s="14"/>
      <c r="AX779" s="14"/>
      <c r="AY779" s="14"/>
      <c r="AZ779" s="14"/>
      <c r="BA779" s="14"/>
      <c r="BB779" s="14"/>
      <c r="BC779" s="14"/>
      <c r="BD779" s="14"/>
      <c r="BE779" s="14"/>
      <c r="BF779" s="14"/>
      <c r="BG779" s="14"/>
      <c r="BH779" s="14"/>
    </row>
    <row r="780" spans="1:60" s="13" customFormat="1" x14ac:dyDescent="0.25">
      <c r="A780" s="14"/>
      <c r="B780" s="14"/>
      <c r="C780" s="14"/>
      <c r="D780" s="14"/>
      <c r="E780" s="14"/>
      <c r="F780" s="14"/>
      <c r="G780" s="84"/>
      <c r="H780" s="14"/>
      <c r="I780" s="14"/>
      <c r="J780" s="14"/>
      <c r="K780" s="14"/>
      <c r="L780" s="14"/>
      <c r="M780" s="84"/>
      <c r="N780" s="14"/>
      <c r="O780" s="14"/>
      <c r="P780" s="14"/>
      <c r="Q780" s="14"/>
      <c r="R780" s="14"/>
      <c r="S780" s="84"/>
      <c r="T780" s="14"/>
      <c r="U780" s="14"/>
      <c r="V780" s="14"/>
      <c r="W780" s="14"/>
      <c r="X780" s="14"/>
      <c r="Y780" s="84"/>
      <c r="Z780" s="14"/>
      <c r="AA780" s="14"/>
      <c r="AB780" s="14"/>
      <c r="AC780" s="14"/>
      <c r="AD780" s="14"/>
      <c r="AE780" s="84"/>
      <c r="AF780" s="14"/>
      <c r="AG780" s="14"/>
      <c r="AH780" s="14"/>
      <c r="AI780" s="14"/>
      <c r="AJ780" s="14"/>
      <c r="AK780" s="84"/>
      <c r="AL780" s="14"/>
      <c r="AM780" s="14"/>
      <c r="AN780" s="14"/>
      <c r="AO780" s="14"/>
      <c r="AP780" s="14"/>
      <c r="AQ780" s="84"/>
      <c r="AR780" s="14"/>
      <c r="AS780" s="14"/>
      <c r="AT780" s="14"/>
      <c r="AU780" s="14"/>
      <c r="AV780" s="14"/>
      <c r="AW780" s="14"/>
      <c r="AX780" s="14"/>
      <c r="AY780" s="14"/>
      <c r="AZ780" s="14"/>
      <c r="BA780" s="14"/>
      <c r="BB780" s="14"/>
      <c r="BC780" s="14"/>
      <c r="BD780" s="14"/>
      <c r="BE780" s="14"/>
      <c r="BF780" s="14"/>
      <c r="BG780" s="14"/>
      <c r="BH780" s="14"/>
    </row>
    <row r="781" spans="1:60" s="13" customFormat="1" x14ac:dyDescent="0.25">
      <c r="A781" s="14"/>
      <c r="B781" s="14"/>
      <c r="C781" s="14"/>
      <c r="D781" s="14"/>
      <c r="E781" s="14"/>
      <c r="F781" s="14"/>
      <c r="G781" s="84"/>
      <c r="H781" s="14"/>
      <c r="I781" s="14"/>
      <c r="J781" s="14"/>
      <c r="K781" s="14"/>
      <c r="L781" s="14"/>
      <c r="M781" s="84"/>
      <c r="N781" s="14"/>
      <c r="O781" s="14"/>
      <c r="P781" s="14"/>
      <c r="Q781" s="14"/>
      <c r="R781" s="14"/>
      <c r="S781" s="84"/>
      <c r="T781" s="14"/>
      <c r="U781" s="14"/>
      <c r="V781" s="14"/>
      <c r="W781" s="14"/>
      <c r="X781" s="14"/>
      <c r="Y781" s="84"/>
      <c r="Z781" s="14"/>
      <c r="AA781" s="14"/>
      <c r="AB781" s="14"/>
      <c r="AC781" s="14"/>
      <c r="AD781" s="14"/>
      <c r="AE781" s="84"/>
      <c r="AF781" s="14"/>
      <c r="AG781" s="14"/>
      <c r="AH781" s="14"/>
      <c r="AI781" s="14"/>
      <c r="AJ781" s="14"/>
      <c r="AK781" s="84"/>
      <c r="AL781" s="14"/>
      <c r="AM781" s="14"/>
      <c r="AN781" s="14"/>
      <c r="AO781" s="14"/>
      <c r="AP781" s="14"/>
      <c r="AQ781" s="84"/>
      <c r="AR781" s="14"/>
      <c r="AS781" s="14"/>
      <c r="AT781" s="14"/>
      <c r="AU781" s="14"/>
      <c r="AV781" s="14"/>
      <c r="AW781" s="14"/>
      <c r="AX781" s="14"/>
      <c r="AY781" s="14"/>
      <c r="AZ781" s="14"/>
      <c r="BA781" s="14"/>
      <c r="BB781" s="14"/>
      <c r="BC781" s="14"/>
      <c r="BD781" s="14"/>
      <c r="BE781" s="14"/>
      <c r="BF781" s="14"/>
      <c r="BG781" s="14"/>
      <c r="BH781" s="14"/>
    </row>
    <row r="782" spans="1:60" s="13" customFormat="1" x14ac:dyDescent="0.25">
      <c r="A782" s="14"/>
      <c r="B782" s="14"/>
      <c r="C782" s="14"/>
      <c r="D782" s="14"/>
      <c r="E782" s="14"/>
      <c r="F782" s="14"/>
      <c r="G782" s="84"/>
      <c r="H782" s="14"/>
      <c r="I782" s="14"/>
      <c r="J782" s="14"/>
      <c r="K782" s="14"/>
      <c r="L782" s="14"/>
      <c r="M782" s="84"/>
      <c r="N782" s="14"/>
      <c r="O782" s="14"/>
      <c r="P782" s="14"/>
      <c r="Q782" s="14"/>
      <c r="R782" s="14"/>
      <c r="S782" s="84"/>
      <c r="T782" s="14"/>
      <c r="U782" s="14"/>
      <c r="V782" s="14"/>
      <c r="W782" s="14"/>
      <c r="X782" s="14"/>
      <c r="Y782" s="84"/>
      <c r="Z782" s="14"/>
      <c r="AA782" s="14"/>
      <c r="AB782" s="14"/>
      <c r="AC782" s="14"/>
      <c r="AD782" s="14"/>
      <c r="AE782" s="84"/>
      <c r="AF782" s="14"/>
      <c r="AG782" s="14"/>
      <c r="AH782" s="14"/>
      <c r="AI782" s="14"/>
      <c r="AJ782" s="14"/>
      <c r="AK782" s="84"/>
      <c r="AL782" s="14"/>
      <c r="AM782" s="14"/>
      <c r="AN782" s="14"/>
      <c r="AO782" s="14"/>
      <c r="AP782" s="14"/>
      <c r="AQ782" s="84"/>
      <c r="AR782" s="14"/>
      <c r="AS782" s="14"/>
      <c r="AT782" s="14"/>
      <c r="AU782" s="14"/>
      <c r="AV782" s="14"/>
      <c r="AW782" s="14"/>
      <c r="AX782" s="14"/>
      <c r="AY782" s="14"/>
      <c r="AZ782" s="14"/>
      <c r="BA782" s="14"/>
      <c r="BB782" s="14"/>
      <c r="BC782" s="14"/>
      <c r="BD782" s="14"/>
      <c r="BE782" s="14"/>
      <c r="BF782" s="14"/>
      <c r="BG782" s="14"/>
      <c r="BH782" s="14"/>
    </row>
    <row r="783" spans="1:60" s="13" customFormat="1" x14ac:dyDescent="0.25">
      <c r="A783" s="14"/>
      <c r="B783" s="14"/>
      <c r="C783" s="14"/>
      <c r="D783" s="14"/>
      <c r="E783" s="14"/>
      <c r="F783" s="14"/>
      <c r="G783" s="84"/>
      <c r="H783" s="14"/>
      <c r="I783" s="14"/>
      <c r="J783" s="14"/>
      <c r="K783" s="14"/>
      <c r="L783" s="14"/>
      <c r="M783" s="84"/>
      <c r="N783" s="14"/>
      <c r="O783" s="14"/>
      <c r="P783" s="14"/>
      <c r="Q783" s="14"/>
      <c r="R783" s="14"/>
      <c r="S783" s="84"/>
      <c r="T783" s="14"/>
      <c r="U783" s="14"/>
      <c r="V783" s="14"/>
      <c r="W783" s="14"/>
      <c r="X783" s="14"/>
      <c r="Y783" s="84"/>
      <c r="Z783" s="14"/>
      <c r="AA783" s="14"/>
      <c r="AB783" s="14"/>
      <c r="AC783" s="14"/>
      <c r="AD783" s="14"/>
      <c r="AE783" s="84"/>
      <c r="AF783" s="14"/>
      <c r="AG783" s="14"/>
      <c r="AH783" s="14"/>
      <c r="AI783" s="14"/>
      <c r="AJ783" s="14"/>
      <c r="AK783" s="84"/>
      <c r="AL783" s="14"/>
      <c r="AM783" s="14"/>
      <c r="AN783" s="14"/>
      <c r="AO783" s="14"/>
      <c r="AP783" s="14"/>
      <c r="AQ783" s="84"/>
      <c r="AR783" s="14"/>
      <c r="AS783" s="14"/>
      <c r="AT783" s="14"/>
      <c r="AU783" s="14"/>
      <c r="AV783" s="14"/>
      <c r="AW783" s="14"/>
      <c r="AX783" s="14"/>
      <c r="AY783" s="14"/>
      <c r="AZ783" s="14"/>
      <c r="BA783" s="14"/>
      <c r="BB783" s="14"/>
      <c r="BC783" s="14"/>
      <c r="BD783" s="14"/>
      <c r="BE783" s="14"/>
      <c r="BF783" s="14"/>
      <c r="BG783" s="14"/>
      <c r="BH783" s="14"/>
    </row>
    <row r="784" spans="1:60" s="13" customFormat="1" x14ac:dyDescent="0.25">
      <c r="A784" s="14"/>
      <c r="B784" s="14"/>
      <c r="C784" s="14"/>
      <c r="D784" s="14"/>
      <c r="E784" s="14"/>
      <c r="F784" s="14"/>
      <c r="G784" s="84"/>
      <c r="H784" s="14"/>
      <c r="I784" s="14"/>
      <c r="J784" s="14"/>
      <c r="K784" s="14"/>
      <c r="L784" s="14"/>
      <c r="M784" s="84"/>
      <c r="N784" s="14"/>
      <c r="O784" s="14"/>
      <c r="P784" s="14"/>
      <c r="Q784" s="14"/>
      <c r="R784" s="14"/>
      <c r="S784" s="84"/>
      <c r="T784" s="14"/>
      <c r="U784" s="14"/>
      <c r="V784" s="14"/>
      <c r="W784" s="14"/>
      <c r="X784" s="14"/>
      <c r="Y784" s="84"/>
      <c r="Z784" s="14"/>
      <c r="AA784" s="14"/>
      <c r="AB784" s="14"/>
      <c r="AC784" s="14"/>
      <c r="AD784" s="14"/>
      <c r="AE784" s="84"/>
      <c r="AF784" s="14"/>
      <c r="AG784" s="14"/>
      <c r="AH784" s="14"/>
      <c r="AI784" s="14"/>
      <c r="AJ784" s="14"/>
      <c r="AK784" s="84"/>
      <c r="AL784" s="14"/>
      <c r="AM784" s="14"/>
      <c r="AN784" s="14"/>
      <c r="AO784" s="14"/>
      <c r="AP784" s="14"/>
      <c r="AQ784" s="84"/>
      <c r="AR784" s="14"/>
      <c r="AS784" s="14"/>
      <c r="AT784" s="14"/>
      <c r="AU784" s="14"/>
      <c r="AV784" s="14"/>
      <c r="AW784" s="14"/>
      <c r="AX784" s="14"/>
      <c r="AY784" s="14"/>
      <c r="AZ784" s="14"/>
      <c r="BA784" s="14"/>
      <c r="BB784" s="14"/>
      <c r="BC784" s="14"/>
      <c r="BD784" s="14"/>
      <c r="BE784" s="14"/>
      <c r="BF784" s="14"/>
      <c r="BG784" s="14"/>
      <c r="BH784" s="14"/>
    </row>
    <row r="785" spans="1:60" s="13" customFormat="1" x14ac:dyDescent="0.25">
      <c r="A785" s="14"/>
      <c r="B785" s="14"/>
      <c r="C785" s="14"/>
      <c r="D785" s="14"/>
      <c r="E785" s="14"/>
      <c r="F785" s="14"/>
      <c r="G785" s="84"/>
      <c r="H785" s="14"/>
      <c r="I785" s="14"/>
      <c r="J785" s="14"/>
      <c r="K785" s="14"/>
      <c r="L785" s="14"/>
      <c r="M785" s="84"/>
      <c r="N785" s="14"/>
      <c r="O785" s="14"/>
      <c r="P785" s="14"/>
      <c r="Q785" s="14"/>
      <c r="R785" s="14"/>
      <c r="S785" s="84"/>
      <c r="T785" s="14"/>
      <c r="U785" s="14"/>
      <c r="V785" s="14"/>
      <c r="W785" s="14"/>
      <c r="X785" s="14"/>
      <c r="Y785" s="84"/>
      <c r="Z785" s="14"/>
      <c r="AA785" s="14"/>
      <c r="AB785" s="14"/>
      <c r="AC785" s="14"/>
      <c r="AD785" s="14"/>
      <c r="AE785" s="84"/>
      <c r="AF785" s="14"/>
      <c r="AG785" s="14"/>
      <c r="AH785" s="14"/>
      <c r="AI785" s="14"/>
      <c r="AJ785" s="14"/>
      <c r="AK785" s="84"/>
      <c r="AL785" s="14"/>
      <c r="AM785" s="14"/>
      <c r="AN785" s="14"/>
      <c r="AO785" s="14"/>
      <c r="AP785" s="14"/>
      <c r="AQ785" s="84"/>
      <c r="AR785" s="14"/>
      <c r="AS785" s="14"/>
      <c r="AT785" s="14"/>
      <c r="AU785" s="14"/>
      <c r="AV785" s="14"/>
      <c r="AW785" s="14"/>
      <c r="AX785" s="14"/>
      <c r="AY785" s="14"/>
      <c r="AZ785" s="14"/>
      <c r="BA785" s="14"/>
      <c r="BB785" s="14"/>
      <c r="BC785" s="14"/>
      <c r="BD785" s="14"/>
      <c r="BE785" s="14"/>
      <c r="BF785" s="14"/>
      <c r="BG785" s="14"/>
      <c r="BH785" s="14"/>
    </row>
    <row r="786" spans="1:60" s="13" customFormat="1" x14ac:dyDescent="0.25">
      <c r="A786" s="14"/>
      <c r="B786" s="14"/>
      <c r="C786" s="14"/>
      <c r="D786" s="14"/>
      <c r="E786" s="14"/>
      <c r="F786" s="14"/>
      <c r="G786" s="84"/>
      <c r="H786" s="14"/>
      <c r="I786" s="14"/>
      <c r="J786" s="14"/>
      <c r="K786" s="14"/>
      <c r="L786" s="14"/>
      <c r="M786" s="84"/>
      <c r="N786" s="14"/>
      <c r="O786" s="14"/>
      <c r="P786" s="14"/>
      <c r="Q786" s="14"/>
      <c r="R786" s="14"/>
      <c r="S786" s="84"/>
      <c r="T786" s="14"/>
      <c r="U786" s="14"/>
      <c r="V786" s="14"/>
      <c r="W786" s="14"/>
      <c r="X786" s="14"/>
      <c r="Y786" s="84"/>
      <c r="Z786" s="14"/>
      <c r="AA786" s="14"/>
      <c r="AB786" s="14"/>
      <c r="AC786" s="14"/>
      <c r="AD786" s="14"/>
      <c r="AE786" s="84"/>
      <c r="AF786" s="14"/>
      <c r="AG786" s="14"/>
      <c r="AH786" s="14"/>
      <c r="AI786" s="14"/>
      <c r="AJ786" s="14"/>
      <c r="AK786" s="84"/>
      <c r="AL786" s="14"/>
      <c r="AM786" s="14"/>
      <c r="AN786" s="14"/>
      <c r="AO786" s="14"/>
      <c r="AP786" s="14"/>
      <c r="AQ786" s="84"/>
      <c r="AR786" s="14"/>
      <c r="AS786" s="14"/>
      <c r="AT786" s="14"/>
      <c r="AU786" s="14"/>
      <c r="AV786" s="14"/>
      <c r="AW786" s="14"/>
      <c r="AX786" s="14"/>
      <c r="AY786" s="14"/>
      <c r="AZ786" s="14"/>
      <c r="BA786" s="14"/>
      <c r="BB786" s="14"/>
      <c r="BC786" s="14"/>
      <c r="BD786" s="14"/>
      <c r="BE786" s="14"/>
      <c r="BF786" s="14"/>
      <c r="BG786" s="14"/>
      <c r="BH786" s="14"/>
    </row>
    <row r="787" spans="1:60" s="13" customFormat="1" x14ac:dyDescent="0.25">
      <c r="A787" s="14"/>
      <c r="B787" s="14"/>
      <c r="C787" s="14"/>
      <c r="D787" s="14"/>
      <c r="E787" s="14"/>
      <c r="F787" s="14"/>
      <c r="G787" s="84"/>
      <c r="H787" s="14"/>
      <c r="I787" s="14"/>
      <c r="J787" s="14"/>
      <c r="K787" s="14"/>
      <c r="L787" s="14"/>
      <c r="M787" s="84"/>
      <c r="N787" s="14"/>
      <c r="O787" s="14"/>
      <c r="P787" s="14"/>
      <c r="Q787" s="14"/>
      <c r="R787" s="14"/>
      <c r="S787" s="84"/>
      <c r="T787" s="14"/>
      <c r="U787" s="14"/>
      <c r="V787" s="14"/>
      <c r="W787" s="14"/>
      <c r="X787" s="14"/>
      <c r="Y787" s="84"/>
      <c r="Z787" s="14"/>
      <c r="AA787" s="14"/>
      <c r="AB787" s="14"/>
      <c r="AC787" s="14"/>
      <c r="AD787" s="14"/>
      <c r="AE787" s="84"/>
      <c r="AF787" s="14"/>
      <c r="AG787" s="14"/>
      <c r="AH787" s="14"/>
      <c r="AI787" s="14"/>
      <c r="AJ787" s="14"/>
      <c r="AK787" s="84"/>
      <c r="AL787" s="14"/>
      <c r="AM787" s="14"/>
      <c r="AN787" s="14"/>
      <c r="AO787" s="14"/>
      <c r="AP787" s="14"/>
      <c r="AQ787" s="84"/>
      <c r="AR787" s="14"/>
      <c r="AS787" s="14"/>
      <c r="AT787" s="14"/>
      <c r="AU787" s="14"/>
      <c r="AV787" s="14"/>
      <c r="AW787" s="14"/>
      <c r="AX787" s="14"/>
      <c r="AY787" s="14"/>
      <c r="AZ787" s="14"/>
      <c r="BA787" s="14"/>
      <c r="BB787" s="14"/>
      <c r="BC787" s="14"/>
      <c r="BD787" s="14"/>
      <c r="BE787" s="14"/>
      <c r="BF787" s="14"/>
      <c r="BG787" s="14"/>
      <c r="BH787" s="14"/>
    </row>
    <row r="788" spans="1:60" s="13" customFormat="1" x14ac:dyDescent="0.25">
      <c r="A788" s="14"/>
      <c r="B788" s="14"/>
      <c r="C788" s="14"/>
      <c r="D788" s="14"/>
      <c r="E788" s="14"/>
      <c r="F788" s="14"/>
      <c r="G788" s="84"/>
      <c r="H788" s="14"/>
      <c r="I788" s="14"/>
      <c r="J788" s="14"/>
      <c r="K788" s="14"/>
      <c r="L788" s="14"/>
      <c r="M788" s="84"/>
      <c r="N788" s="14"/>
      <c r="O788" s="14"/>
      <c r="P788" s="14"/>
      <c r="Q788" s="14"/>
      <c r="R788" s="14"/>
      <c r="S788" s="84"/>
      <c r="T788" s="14"/>
      <c r="U788" s="14"/>
      <c r="V788" s="14"/>
      <c r="W788" s="14"/>
      <c r="X788" s="14"/>
      <c r="Y788" s="84"/>
      <c r="Z788" s="14"/>
      <c r="AA788" s="14"/>
      <c r="AB788" s="14"/>
      <c r="AC788" s="14"/>
      <c r="AD788" s="14"/>
      <c r="AE788" s="84"/>
      <c r="AF788" s="14"/>
      <c r="AG788" s="14"/>
      <c r="AH788" s="14"/>
      <c r="AI788" s="14"/>
      <c r="AJ788" s="14"/>
      <c r="AK788" s="84"/>
      <c r="AL788" s="14"/>
      <c r="AM788" s="14"/>
      <c r="AN788" s="14"/>
      <c r="AO788" s="14"/>
      <c r="AP788" s="14"/>
      <c r="AQ788" s="84"/>
      <c r="AR788" s="14"/>
      <c r="AS788" s="14"/>
      <c r="AT788" s="14"/>
      <c r="AU788" s="14"/>
      <c r="AV788" s="14"/>
      <c r="AW788" s="14"/>
      <c r="AX788" s="14"/>
      <c r="AY788" s="14"/>
      <c r="AZ788" s="14"/>
      <c r="BA788" s="14"/>
      <c r="BB788" s="14"/>
      <c r="BC788" s="14"/>
      <c r="BD788" s="14"/>
      <c r="BE788" s="14"/>
      <c r="BF788" s="14"/>
      <c r="BG788" s="14"/>
      <c r="BH788" s="14"/>
    </row>
    <row r="789" spans="1:60" s="13" customFormat="1" x14ac:dyDescent="0.25">
      <c r="A789" s="14"/>
      <c r="B789" s="14"/>
      <c r="C789" s="14"/>
      <c r="D789" s="14"/>
      <c r="E789" s="14"/>
      <c r="F789" s="14"/>
      <c r="G789" s="84"/>
      <c r="H789" s="14"/>
      <c r="I789" s="14"/>
      <c r="J789" s="14"/>
      <c r="K789" s="14"/>
      <c r="L789" s="14"/>
      <c r="M789" s="84"/>
      <c r="N789" s="14"/>
      <c r="O789" s="14"/>
      <c r="P789" s="14"/>
      <c r="Q789" s="14"/>
      <c r="R789" s="14"/>
      <c r="S789" s="84"/>
      <c r="T789" s="14"/>
      <c r="U789" s="14"/>
      <c r="V789" s="14"/>
      <c r="W789" s="14"/>
      <c r="X789" s="14"/>
      <c r="Y789" s="84"/>
      <c r="Z789" s="14"/>
      <c r="AA789" s="14"/>
      <c r="AB789" s="14"/>
      <c r="AC789" s="14"/>
      <c r="AD789" s="14"/>
      <c r="AE789" s="84"/>
      <c r="AF789" s="14"/>
      <c r="AG789" s="14"/>
      <c r="AH789" s="14"/>
      <c r="AI789" s="14"/>
      <c r="AJ789" s="14"/>
      <c r="AK789" s="84"/>
      <c r="AL789" s="14"/>
      <c r="AM789" s="14"/>
      <c r="AN789" s="14"/>
      <c r="AO789" s="14"/>
      <c r="AP789" s="14"/>
      <c r="AQ789" s="84"/>
      <c r="AR789" s="14"/>
      <c r="AS789" s="14"/>
      <c r="AT789" s="14"/>
      <c r="AU789" s="14"/>
      <c r="AV789" s="14"/>
      <c r="AW789" s="14"/>
      <c r="AX789" s="14"/>
      <c r="AY789" s="14"/>
      <c r="AZ789" s="14"/>
      <c r="BA789" s="14"/>
      <c r="BB789" s="14"/>
      <c r="BC789" s="14"/>
      <c r="BD789" s="14"/>
      <c r="BE789" s="14"/>
      <c r="BF789" s="14"/>
      <c r="BG789" s="14"/>
      <c r="BH789" s="14"/>
    </row>
    <row r="790" spans="1:60" s="13" customFormat="1" x14ac:dyDescent="0.25">
      <c r="A790" s="14"/>
      <c r="B790" s="14"/>
      <c r="C790" s="14"/>
      <c r="D790" s="14"/>
      <c r="E790" s="14"/>
      <c r="F790" s="14"/>
      <c r="G790" s="84"/>
      <c r="H790" s="14"/>
      <c r="I790" s="14"/>
      <c r="J790" s="14"/>
      <c r="K790" s="14"/>
      <c r="L790" s="14"/>
      <c r="M790" s="84"/>
      <c r="N790" s="14"/>
      <c r="O790" s="14"/>
      <c r="P790" s="14"/>
      <c r="Q790" s="14"/>
      <c r="R790" s="14"/>
      <c r="S790" s="84"/>
      <c r="T790" s="14"/>
      <c r="U790" s="14"/>
      <c r="V790" s="14"/>
      <c r="W790" s="14"/>
      <c r="X790" s="14"/>
      <c r="Y790" s="84"/>
      <c r="Z790" s="14"/>
      <c r="AA790" s="14"/>
      <c r="AB790" s="14"/>
      <c r="AC790" s="14"/>
      <c r="AD790" s="14"/>
      <c r="AE790" s="84"/>
      <c r="AF790" s="14"/>
      <c r="AG790" s="14"/>
      <c r="AH790" s="14"/>
      <c r="AI790" s="14"/>
      <c r="AJ790" s="14"/>
      <c r="AK790" s="84"/>
      <c r="AL790" s="14"/>
      <c r="AM790" s="14"/>
      <c r="AN790" s="14"/>
      <c r="AO790" s="14"/>
      <c r="AP790" s="14"/>
      <c r="AQ790" s="84"/>
      <c r="AR790" s="14"/>
      <c r="AS790" s="14"/>
      <c r="AT790" s="14"/>
      <c r="AU790" s="14"/>
      <c r="AV790" s="14"/>
      <c r="AW790" s="14"/>
      <c r="AX790" s="14"/>
      <c r="AY790" s="14"/>
      <c r="AZ790" s="14"/>
      <c r="BA790" s="14"/>
      <c r="BB790" s="14"/>
      <c r="BC790" s="14"/>
      <c r="BD790" s="14"/>
      <c r="BE790" s="14"/>
      <c r="BF790" s="14"/>
      <c r="BG790" s="14"/>
      <c r="BH790" s="14"/>
    </row>
    <row r="791" spans="1:60" s="13" customFormat="1" x14ac:dyDescent="0.25">
      <c r="A791" s="14"/>
      <c r="B791" s="14"/>
      <c r="C791" s="14"/>
      <c r="D791" s="14"/>
      <c r="E791" s="14"/>
      <c r="F791" s="14"/>
      <c r="G791" s="84"/>
      <c r="H791" s="14"/>
      <c r="I791" s="14"/>
      <c r="J791" s="14"/>
      <c r="K791" s="14"/>
      <c r="L791" s="14"/>
      <c r="M791" s="84"/>
      <c r="N791" s="14"/>
      <c r="O791" s="14"/>
      <c r="P791" s="14"/>
      <c r="Q791" s="14"/>
      <c r="R791" s="14"/>
      <c r="S791" s="84"/>
      <c r="T791" s="14"/>
      <c r="U791" s="14"/>
      <c r="V791" s="14"/>
      <c r="W791" s="14"/>
      <c r="X791" s="14"/>
      <c r="Y791" s="84"/>
      <c r="Z791" s="14"/>
      <c r="AA791" s="14"/>
      <c r="AB791" s="14"/>
      <c r="AC791" s="14"/>
      <c r="AD791" s="14"/>
      <c r="AE791" s="84"/>
      <c r="AF791" s="14"/>
      <c r="AG791" s="14"/>
      <c r="AH791" s="14"/>
      <c r="AI791" s="14"/>
      <c r="AJ791" s="14"/>
      <c r="AK791" s="84"/>
      <c r="AL791" s="14"/>
      <c r="AM791" s="14"/>
      <c r="AN791" s="14"/>
      <c r="AO791" s="14"/>
      <c r="AP791" s="14"/>
      <c r="AQ791" s="84"/>
      <c r="AR791" s="14"/>
      <c r="AS791" s="14"/>
      <c r="AT791" s="14"/>
      <c r="AU791" s="14"/>
      <c r="AV791" s="14"/>
      <c r="AW791" s="14"/>
      <c r="AX791" s="14"/>
      <c r="AY791" s="14"/>
      <c r="AZ791" s="14"/>
      <c r="BA791" s="14"/>
      <c r="BB791" s="14"/>
      <c r="BC791" s="14"/>
      <c r="BD791" s="14"/>
      <c r="BE791" s="14"/>
      <c r="BF791" s="14"/>
      <c r="BG791" s="14"/>
      <c r="BH791" s="14"/>
    </row>
    <row r="792" spans="1:60" s="13" customFormat="1" x14ac:dyDescent="0.25">
      <c r="A792" s="14"/>
      <c r="B792" s="14"/>
      <c r="C792" s="14"/>
      <c r="D792" s="14"/>
      <c r="E792" s="14"/>
      <c r="F792" s="14"/>
      <c r="G792" s="84"/>
      <c r="H792" s="14"/>
      <c r="I792" s="14"/>
      <c r="J792" s="14"/>
      <c r="K792" s="14"/>
      <c r="L792" s="14"/>
      <c r="M792" s="84"/>
      <c r="N792" s="14"/>
      <c r="O792" s="14"/>
      <c r="P792" s="14"/>
      <c r="Q792" s="14"/>
      <c r="R792" s="14"/>
      <c r="S792" s="84"/>
      <c r="T792" s="14"/>
      <c r="U792" s="14"/>
      <c r="V792" s="14"/>
      <c r="W792" s="14"/>
      <c r="X792" s="14"/>
      <c r="Y792" s="84"/>
      <c r="Z792" s="14"/>
      <c r="AA792" s="14"/>
      <c r="AB792" s="14"/>
      <c r="AC792" s="14"/>
      <c r="AD792" s="14"/>
      <c r="AE792" s="84"/>
      <c r="AF792" s="14"/>
      <c r="AG792" s="14"/>
      <c r="AH792" s="14"/>
      <c r="AI792" s="14"/>
      <c r="AJ792" s="14"/>
      <c r="AK792" s="84"/>
      <c r="AL792" s="14"/>
      <c r="AM792" s="14"/>
      <c r="AN792" s="14"/>
      <c r="AO792" s="14"/>
      <c r="AP792" s="14"/>
      <c r="AQ792" s="84"/>
      <c r="AR792" s="14"/>
      <c r="AS792" s="14"/>
      <c r="AT792" s="14"/>
      <c r="AU792" s="14"/>
      <c r="AV792" s="14"/>
      <c r="AW792" s="14"/>
      <c r="AX792" s="14"/>
      <c r="AY792" s="14"/>
      <c r="AZ792" s="14"/>
      <c r="BA792" s="14"/>
      <c r="BB792" s="14"/>
      <c r="BC792" s="14"/>
      <c r="BD792" s="14"/>
      <c r="BE792" s="14"/>
      <c r="BF792" s="14"/>
      <c r="BG792" s="14"/>
      <c r="BH792" s="14"/>
    </row>
    <row r="793" spans="1:60" s="13" customFormat="1" x14ac:dyDescent="0.25">
      <c r="A793" s="14"/>
      <c r="B793" s="14"/>
      <c r="C793" s="14"/>
      <c r="D793" s="14"/>
      <c r="E793" s="14"/>
      <c r="F793" s="14"/>
      <c r="G793" s="84"/>
      <c r="H793" s="14"/>
      <c r="I793" s="14"/>
      <c r="J793" s="14"/>
      <c r="K793" s="14"/>
      <c r="L793" s="14"/>
      <c r="M793" s="84"/>
      <c r="N793" s="14"/>
      <c r="O793" s="14"/>
      <c r="P793" s="14"/>
      <c r="Q793" s="14"/>
      <c r="R793" s="14"/>
      <c r="S793" s="84"/>
      <c r="T793" s="14"/>
      <c r="U793" s="14"/>
      <c r="V793" s="14"/>
      <c r="W793" s="14"/>
      <c r="X793" s="14"/>
      <c r="Y793" s="84"/>
      <c r="Z793" s="14"/>
      <c r="AA793" s="14"/>
      <c r="AB793" s="14"/>
      <c r="AC793" s="14"/>
      <c r="AD793" s="14"/>
      <c r="AE793" s="84"/>
      <c r="AF793" s="14"/>
      <c r="AG793" s="14"/>
      <c r="AH793" s="14"/>
      <c r="AI793" s="14"/>
      <c r="AJ793" s="14"/>
      <c r="AK793" s="84"/>
      <c r="AL793" s="14"/>
      <c r="AM793" s="14"/>
      <c r="AN793" s="14"/>
      <c r="AO793" s="14"/>
      <c r="AP793" s="14"/>
      <c r="AQ793" s="84"/>
      <c r="AR793" s="14"/>
      <c r="AS793" s="14"/>
      <c r="AT793" s="14"/>
      <c r="AU793" s="14"/>
      <c r="AV793" s="14"/>
      <c r="AW793" s="14"/>
      <c r="AX793" s="14"/>
      <c r="AY793" s="14"/>
      <c r="AZ793" s="14"/>
      <c r="BA793" s="14"/>
      <c r="BB793" s="14"/>
      <c r="BC793" s="14"/>
      <c r="BD793" s="14"/>
      <c r="BE793" s="14"/>
      <c r="BF793" s="14"/>
      <c r="BG793" s="14"/>
      <c r="BH793" s="14"/>
    </row>
    <row r="794" spans="1:60" s="13" customFormat="1" x14ac:dyDescent="0.25">
      <c r="A794" s="14"/>
      <c r="B794" s="14"/>
      <c r="C794" s="14"/>
      <c r="D794" s="14"/>
      <c r="E794" s="14"/>
      <c r="F794" s="14"/>
      <c r="G794" s="84"/>
      <c r="H794" s="14"/>
      <c r="I794" s="14"/>
      <c r="J794" s="14"/>
      <c r="K794" s="14"/>
      <c r="L794" s="14"/>
      <c r="M794" s="84"/>
      <c r="N794" s="14"/>
      <c r="O794" s="14"/>
      <c r="P794" s="14"/>
      <c r="Q794" s="14"/>
      <c r="R794" s="14"/>
      <c r="S794" s="84"/>
      <c r="T794" s="14"/>
      <c r="U794" s="14"/>
      <c r="V794" s="14"/>
      <c r="W794" s="14"/>
      <c r="X794" s="14"/>
      <c r="Y794" s="84"/>
      <c r="Z794" s="14"/>
      <c r="AA794" s="14"/>
      <c r="AB794" s="14"/>
      <c r="AC794" s="14"/>
      <c r="AD794" s="14"/>
      <c r="AE794" s="84"/>
      <c r="AF794" s="14"/>
      <c r="AG794" s="14"/>
      <c r="AH794" s="14"/>
      <c r="AI794" s="14"/>
      <c r="AJ794" s="14"/>
      <c r="AK794" s="84"/>
      <c r="AL794" s="14"/>
      <c r="AM794" s="14"/>
      <c r="AN794" s="14"/>
      <c r="AO794" s="14"/>
      <c r="AP794" s="14"/>
      <c r="AQ794" s="84"/>
      <c r="AR794" s="14"/>
      <c r="AS794" s="14"/>
      <c r="AT794" s="14"/>
      <c r="AU794" s="14"/>
      <c r="AV794" s="14"/>
      <c r="AW794" s="14"/>
      <c r="AX794" s="14"/>
      <c r="AY794" s="14"/>
      <c r="AZ794" s="14"/>
      <c r="BA794" s="14"/>
      <c r="BB794" s="14"/>
      <c r="BC794" s="14"/>
      <c r="BD794" s="14"/>
      <c r="BE794" s="14"/>
      <c r="BF794" s="14"/>
      <c r="BG794" s="14"/>
      <c r="BH794" s="14"/>
    </row>
    <row r="795" spans="1:60" s="13" customFormat="1" x14ac:dyDescent="0.25">
      <c r="A795" s="14"/>
      <c r="B795" s="14"/>
      <c r="C795" s="14"/>
      <c r="D795" s="14"/>
      <c r="E795" s="14"/>
      <c r="F795" s="14"/>
      <c r="G795" s="84"/>
      <c r="H795" s="14"/>
      <c r="I795" s="14"/>
      <c r="J795" s="14"/>
      <c r="K795" s="14"/>
      <c r="L795" s="14"/>
      <c r="M795" s="84"/>
      <c r="N795" s="14"/>
      <c r="O795" s="14"/>
      <c r="P795" s="14"/>
      <c r="Q795" s="14"/>
      <c r="R795" s="14"/>
      <c r="S795" s="84"/>
      <c r="T795" s="14"/>
      <c r="U795" s="14"/>
      <c r="V795" s="14"/>
      <c r="W795" s="14"/>
      <c r="X795" s="14"/>
      <c r="Y795" s="84"/>
      <c r="Z795" s="14"/>
      <c r="AA795" s="14"/>
      <c r="AB795" s="14"/>
      <c r="AC795" s="14"/>
      <c r="AD795" s="14"/>
      <c r="AE795" s="84"/>
      <c r="AF795" s="14"/>
      <c r="AG795" s="14"/>
      <c r="AH795" s="14"/>
      <c r="AI795" s="14"/>
      <c r="AJ795" s="14"/>
      <c r="AK795" s="84"/>
      <c r="AL795" s="14"/>
      <c r="AM795" s="14"/>
      <c r="AN795" s="14"/>
      <c r="AO795" s="14"/>
      <c r="AP795" s="14"/>
      <c r="AQ795" s="84"/>
      <c r="AR795" s="14"/>
      <c r="AS795" s="14"/>
      <c r="AT795" s="14"/>
      <c r="AU795" s="14"/>
      <c r="AV795" s="14"/>
      <c r="AW795" s="14"/>
      <c r="AX795" s="14"/>
      <c r="AY795" s="14"/>
      <c r="AZ795" s="14"/>
      <c r="BA795" s="14"/>
      <c r="BB795" s="14"/>
      <c r="BC795" s="14"/>
      <c r="BD795" s="14"/>
      <c r="BE795" s="14"/>
      <c r="BF795" s="14"/>
      <c r="BG795" s="14"/>
      <c r="BH795" s="14"/>
    </row>
    <row r="796" spans="1:60" s="13" customFormat="1" x14ac:dyDescent="0.25">
      <c r="A796" s="14"/>
      <c r="B796" s="14"/>
      <c r="C796" s="14"/>
      <c r="D796" s="14"/>
      <c r="E796" s="14"/>
      <c r="F796" s="14"/>
      <c r="G796" s="84"/>
      <c r="H796" s="14"/>
      <c r="I796" s="14"/>
      <c r="J796" s="14"/>
      <c r="K796" s="14"/>
      <c r="L796" s="14"/>
      <c r="M796" s="84"/>
      <c r="N796" s="14"/>
      <c r="O796" s="14"/>
      <c r="P796" s="14"/>
      <c r="Q796" s="14"/>
      <c r="R796" s="14"/>
      <c r="S796" s="84"/>
      <c r="T796" s="14"/>
      <c r="U796" s="14"/>
      <c r="V796" s="14"/>
      <c r="W796" s="14"/>
      <c r="X796" s="14"/>
      <c r="Y796" s="84"/>
      <c r="Z796" s="14"/>
      <c r="AA796" s="14"/>
      <c r="AB796" s="14"/>
      <c r="AC796" s="14"/>
      <c r="AD796" s="14"/>
      <c r="AE796" s="84"/>
      <c r="AF796" s="14"/>
      <c r="AG796" s="14"/>
      <c r="AH796" s="14"/>
      <c r="AI796" s="14"/>
      <c r="AJ796" s="14"/>
      <c r="AK796" s="84"/>
      <c r="AL796" s="14"/>
      <c r="AM796" s="14"/>
      <c r="AN796" s="14"/>
      <c r="AO796" s="14"/>
      <c r="AP796" s="14"/>
      <c r="AQ796" s="84"/>
      <c r="AR796" s="14"/>
      <c r="AS796" s="14"/>
      <c r="AT796" s="14"/>
      <c r="AU796" s="14"/>
      <c r="AV796" s="14"/>
      <c r="AW796" s="14"/>
      <c r="AX796" s="14"/>
      <c r="AY796" s="14"/>
      <c r="AZ796" s="14"/>
      <c r="BA796" s="14"/>
      <c r="BB796" s="14"/>
      <c r="BC796" s="14"/>
      <c r="BD796" s="14"/>
      <c r="BE796" s="14"/>
      <c r="BF796" s="14"/>
      <c r="BG796" s="14"/>
      <c r="BH796" s="14"/>
    </row>
    <row r="797" spans="1:60" s="13" customFormat="1" x14ac:dyDescent="0.25">
      <c r="A797" s="14"/>
      <c r="B797" s="14"/>
      <c r="C797" s="14"/>
      <c r="D797" s="14"/>
      <c r="E797" s="14"/>
      <c r="F797" s="14"/>
      <c r="G797" s="84"/>
      <c r="H797" s="14"/>
      <c r="I797" s="14"/>
      <c r="J797" s="14"/>
      <c r="K797" s="14"/>
      <c r="L797" s="14"/>
      <c r="M797" s="84"/>
      <c r="N797" s="14"/>
      <c r="O797" s="14"/>
      <c r="P797" s="14"/>
      <c r="Q797" s="14"/>
      <c r="R797" s="14"/>
      <c r="S797" s="84"/>
      <c r="T797" s="14"/>
      <c r="U797" s="14"/>
      <c r="V797" s="14"/>
      <c r="W797" s="14"/>
      <c r="X797" s="14"/>
      <c r="Y797" s="84"/>
      <c r="Z797" s="14"/>
      <c r="AA797" s="14"/>
      <c r="AB797" s="14"/>
      <c r="AC797" s="14"/>
      <c r="AD797" s="14"/>
      <c r="AE797" s="84"/>
      <c r="AF797" s="14"/>
      <c r="AG797" s="14"/>
      <c r="AH797" s="14"/>
      <c r="AI797" s="14"/>
      <c r="AJ797" s="14"/>
      <c r="AK797" s="84"/>
      <c r="AL797" s="14"/>
      <c r="AM797" s="14"/>
      <c r="AN797" s="14"/>
      <c r="AO797" s="14"/>
      <c r="AP797" s="14"/>
      <c r="AQ797" s="84"/>
      <c r="AR797" s="14"/>
      <c r="AS797" s="14"/>
      <c r="AT797" s="14"/>
      <c r="AU797" s="14"/>
      <c r="AV797" s="14"/>
      <c r="AW797" s="14"/>
      <c r="AX797" s="14"/>
      <c r="AY797" s="14"/>
      <c r="AZ797" s="14"/>
      <c r="BA797" s="14"/>
      <c r="BB797" s="14"/>
      <c r="BC797" s="14"/>
      <c r="BD797" s="14"/>
      <c r="BE797" s="14"/>
      <c r="BF797" s="14"/>
      <c r="BG797" s="14"/>
      <c r="BH797" s="14"/>
    </row>
    <row r="798" spans="1:60" s="13" customFormat="1" x14ac:dyDescent="0.25">
      <c r="A798" s="14"/>
      <c r="B798" s="14"/>
      <c r="C798" s="14"/>
      <c r="D798" s="14"/>
      <c r="E798" s="14"/>
      <c r="F798" s="14"/>
      <c r="G798" s="84"/>
      <c r="H798" s="14"/>
      <c r="I798" s="14"/>
      <c r="J798" s="14"/>
      <c r="K798" s="14"/>
      <c r="L798" s="14"/>
      <c r="M798" s="84"/>
      <c r="N798" s="14"/>
      <c r="O798" s="14"/>
      <c r="P798" s="14"/>
      <c r="Q798" s="14"/>
      <c r="R798" s="14"/>
      <c r="S798" s="84"/>
      <c r="T798" s="14"/>
      <c r="U798" s="14"/>
      <c r="V798" s="14"/>
      <c r="W798" s="14"/>
      <c r="X798" s="14"/>
      <c r="Y798" s="84"/>
      <c r="Z798" s="14"/>
      <c r="AA798" s="14"/>
      <c r="AB798" s="14"/>
      <c r="AC798" s="14"/>
      <c r="AD798" s="14"/>
      <c r="AE798" s="84"/>
      <c r="AF798" s="14"/>
      <c r="AG798" s="14"/>
      <c r="AH798" s="14"/>
      <c r="AI798" s="14"/>
      <c r="AJ798" s="14"/>
      <c r="AK798" s="84"/>
      <c r="AL798" s="14"/>
      <c r="AM798" s="14"/>
      <c r="AN798" s="14"/>
      <c r="AO798" s="14"/>
      <c r="AP798" s="14"/>
      <c r="AQ798" s="84"/>
      <c r="AR798" s="14"/>
      <c r="AS798" s="14"/>
      <c r="AT798" s="14"/>
      <c r="AU798" s="14"/>
      <c r="AV798" s="14"/>
      <c r="AW798" s="14"/>
      <c r="AX798" s="14"/>
      <c r="AY798" s="14"/>
      <c r="AZ798" s="14"/>
      <c r="BA798" s="14"/>
      <c r="BB798" s="14"/>
      <c r="BC798" s="14"/>
      <c r="BD798" s="14"/>
      <c r="BE798" s="14"/>
      <c r="BF798" s="14"/>
      <c r="BG798" s="14"/>
      <c r="BH798" s="14"/>
    </row>
    <row r="799" spans="1:60" s="13" customFormat="1" x14ac:dyDescent="0.25">
      <c r="A799" s="14"/>
      <c r="B799" s="14"/>
      <c r="C799" s="14"/>
      <c r="D799" s="14"/>
      <c r="E799" s="14"/>
      <c r="F799" s="14"/>
      <c r="G799" s="84"/>
      <c r="H799" s="14"/>
      <c r="I799" s="14"/>
      <c r="J799" s="14"/>
      <c r="K799" s="14"/>
      <c r="L799" s="14"/>
      <c r="M799" s="84"/>
      <c r="N799" s="14"/>
      <c r="O799" s="14"/>
      <c r="P799" s="14"/>
      <c r="Q799" s="14"/>
      <c r="R799" s="14"/>
      <c r="S799" s="84"/>
      <c r="T799" s="14"/>
      <c r="U799" s="14"/>
      <c r="V799" s="14"/>
      <c r="W799" s="14"/>
      <c r="X799" s="14"/>
      <c r="Y799" s="84"/>
      <c r="Z799" s="14"/>
      <c r="AA799" s="14"/>
      <c r="AB799" s="14"/>
      <c r="AC799" s="14"/>
      <c r="AD799" s="14"/>
      <c r="AE799" s="84"/>
      <c r="AF799" s="14"/>
      <c r="AG799" s="14"/>
      <c r="AH799" s="14"/>
      <c r="AI799" s="14"/>
      <c r="AJ799" s="14"/>
      <c r="AK799" s="84"/>
      <c r="AL799" s="14"/>
      <c r="AM799" s="14"/>
      <c r="AN799" s="14"/>
      <c r="AO799" s="14"/>
      <c r="AP799" s="14"/>
      <c r="AQ799" s="84"/>
      <c r="AR799" s="14"/>
      <c r="AS799" s="14"/>
      <c r="AT799" s="14"/>
      <c r="AU799" s="14"/>
      <c r="AV799" s="14"/>
      <c r="AW799" s="14"/>
      <c r="AX799" s="14"/>
      <c r="AY799" s="14"/>
      <c r="AZ799" s="14"/>
      <c r="BA799" s="14"/>
      <c r="BB799" s="14"/>
      <c r="BC799" s="14"/>
      <c r="BD799" s="14"/>
      <c r="BE799" s="14"/>
      <c r="BF799" s="14"/>
      <c r="BG799" s="14"/>
      <c r="BH799" s="14"/>
    </row>
    <row r="800" spans="1:60" s="13" customFormat="1" x14ac:dyDescent="0.25">
      <c r="A800" s="14"/>
      <c r="B800" s="14"/>
      <c r="C800" s="14"/>
      <c r="D800" s="14"/>
      <c r="E800" s="14"/>
      <c r="F800" s="14"/>
      <c r="G800" s="84"/>
      <c r="H800" s="14"/>
      <c r="I800" s="14"/>
      <c r="J800" s="14"/>
      <c r="K800" s="14"/>
      <c r="L800" s="14"/>
      <c r="M800" s="84"/>
      <c r="N800" s="14"/>
      <c r="O800" s="14"/>
      <c r="P800" s="14"/>
      <c r="Q800" s="14"/>
      <c r="R800" s="14"/>
      <c r="S800" s="84"/>
      <c r="T800" s="14"/>
      <c r="U800" s="14"/>
      <c r="V800" s="14"/>
      <c r="W800" s="14"/>
      <c r="X800" s="14"/>
      <c r="Y800" s="84"/>
      <c r="Z800" s="14"/>
      <c r="AA800" s="14"/>
      <c r="AB800" s="14"/>
      <c r="AC800" s="14"/>
      <c r="AD800" s="14"/>
      <c r="AE800" s="84"/>
      <c r="AF800" s="14"/>
      <c r="AG800" s="14"/>
      <c r="AH800" s="14"/>
      <c r="AI800" s="14"/>
      <c r="AJ800" s="14"/>
      <c r="AK800" s="84"/>
      <c r="AL800" s="14"/>
      <c r="AM800" s="14"/>
      <c r="AN800" s="14"/>
      <c r="AO800" s="14"/>
      <c r="AP800" s="14"/>
      <c r="AQ800" s="84"/>
      <c r="AR800" s="14"/>
      <c r="AS800" s="14"/>
      <c r="AT800" s="14"/>
      <c r="AU800" s="14"/>
      <c r="AV800" s="14"/>
      <c r="AW800" s="14"/>
      <c r="AX800" s="14"/>
      <c r="AY800" s="14"/>
      <c r="AZ800" s="14"/>
      <c r="BA800" s="14"/>
      <c r="BB800" s="14"/>
      <c r="BC800" s="14"/>
      <c r="BD800" s="14"/>
      <c r="BE800" s="14"/>
      <c r="BF800" s="14"/>
      <c r="BG800" s="14"/>
      <c r="BH800" s="14"/>
    </row>
    <row r="801" spans="1:60" s="13" customFormat="1" x14ac:dyDescent="0.25">
      <c r="A801" s="14"/>
      <c r="B801" s="14"/>
      <c r="C801" s="14"/>
      <c r="D801" s="14"/>
      <c r="E801" s="14"/>
      <c r="F801" s="14"/>
      <c r="G801" s="84"/>
      <c r="H801" s="14"/>
      <c r="I801" s="14"/>
      <c r="J801" s="14"/>
      <c r="K801" s="14"/>
      <c r="L801" s="14"/>
      <c r="M801" s="84"/>
      <c r="N801" s="14"/>
      <c r="O801" s="14"/>
      <c r="P801" s="14"/>
      <c r="Q801" s="14"/>
      <c r="R801" s="14"/>
      <c r="S801" s="84"/>
      <c r="T801" s="14"/>
      <c r="U801" s="14"/>
      <c r="V801" s="14"/>
      <c r="W801" s="14"/>
      <c r="X801" s="14"/>
      <c r="Y801" s="84"/>
      <c r="Z801" s="14"/>
      <c r="AA801" s="14"/>
      <c r="AB801" s="14"/>
      <c r="AC801" s="14"/>
      <c r="AD801" s="14"/>
      <c r="AE801" s="84"/>
      <c r="AF801" s="14"/>
      <c r="AG801" s="14"/>
      <c r="AH801" s="14"/>
      <c r="AI801" s="14"/>
      <c r="AJ801" s="14"/>
      <c r="AK801" s="84"/>
      <c r="AL801" s="14"/>
      <c r="AM801" s="14"/>
      <c r="AN801" s="14"/>
      <c r="AO801" s="14"/>
      <c r="AP801" s="14"/>
      <c r="AQ801" s="84"/>
      <c r="AR801" s="14"/>
      <c r="AS801" s="14"/>
      <c r="AT801" s="14"/>
      <c r="AU801" s="14"/>
      <c r="AV801" s="14"/>
      <c r="AW801" s="14"/>
      <c r="AX801" s="14"/>
      <c r="AY801" s="14"/>
      <c r="AZ801" s="14"/>
      <c r="BA801" s="14"/>
      <c r="BB801" s="14"/>
      <c r="BC801" s="14"/>
      <c r="BD801" s="14"/>
      <c r="BE801" s="14"/>
      <c r="BF801" s="14"/>
      <c r="BG801" s="14"/>
      <c r="BH801" s="14"/>
    </row>
    <row r="802" spans="1:60" s="13" customFormat="1" x14ac:dyDescent="0.25">
      <c r="A802" s="14"/>
      <c r="B802" s="14"/>
      <c r="C802" s="14"/>
      <c r="D802" s="14"/>
      <c r="E802" s="14"/>
      <c r="F802" s="14"/>
      <c r="G802" s="84"/>
      <c r="H802" s="14"/>
      <c r="I802" s="14"/>
      <c r="J802" s="14"/>
      <c r="K802" s="14"/>
      <c r="L802" s="14"/>
      <c r="M802" s="84"/>
      <c r="N802" s="14"/>
      <c r="O802" s="14"/>
      <c r="P802" s="14"/>
      <c r="Q802" s="14"/>
      <c r="R802" s="14"/>
      <c r="S802" s="84"/>
      <c r="T802" s="14"/>
      <c r="U802" s="14"/>
      <c r="V802" s="14"/>
      <c r="W802" s="14"/>
      <c r="X802" s="14"/>
      <c r="Y802" s="84"/>
      <c r="Z802" s="14"/>
      <c r="AA802" s="14"/>
      <c r="AB802" s="14"/>
      <c r="AC802" s="14"/>
      <c r="AD802" s="14"/>
      <c r="AE802" s="84"/>
      <c r="AF802" s="14"/>
      <c r="AG802" s="14"/>
      <c r="AH802" s="14"/>
      <c r="AI802" s="14"/>
      <c r="AJ802" s="14"/>
      <c r="AK802" s="84"/>
      <c r="AL802" s="14"/>
      <c r="AM802" s="14"/>
      <c r="AN802" s="14"/>
      <c r="AO802" s="14"/>
      <c r="AP802" s="14"/>
      <c r="AQ802" s="84"/>
      <c r="AR802" s="14"/>
      <c r="AS802" s="14"/>
      <c r="AT802" s="14"/>
      <c r="AU802" s="14"/>
      <c r="AV802" s="14"/>
      <c r="AW802" s="14"/>
      <c r="AX802" s="14"/>
      <c r="AY802" s="14"/>
      <c r="AZ802" s="14"/>
      <c r="BA802" s="14"/>
      <c r="BB802" s="14"/>
      <c r="BC802" s="14"/>
      <c r="BD802" s="14"/>
      <c r="BE802" s="14"/>
      <c r="BF802" s="14"/>
      <c r="BG802" s="14"/>
      <c r="BH802" s="14"/>
    </row>
    <row r="803" spans="1:60" s="13" customFormat="1" x14ac:dyDescent="0.25">
      <c r="A803" s="14"/>
      <c r="B803" s="14"/>
      <c r="C803" s="14"/>
      <c r="D803" s="14"/>
      <c r="E803" s="14"/>
      <c r="F803" s="14"/>
      <c r="G803" s="84"/>
      <c r="H803" s="14"/>
      <c r="I803" s="14"/>
      <c r="J803" s="14"/>
      <c r="K803" s="14"/>
      <c r="L803" s="14"/>
      <c r="M803" s="84"/>
      <c r="N803" s="14"/>
      <c r="O803" s="14"/>
      <c r="P803" s="14"/>
      <c r="Q803" s="14"/>
      <c r="R803" s="14"/>
      <c r="S803" s="84"/>
      <c r="T803" s="14"/>
      <c r="U803" s="14"/>
      <c r="V803" s="14"/>
      <c r="W803" s="14"/>
      <c r="X803" s="14"/>
      <c r="Y803" s="84"/>
      <c r="Z803" s="14"/>
      <c r="AA803" s="14"/>
      <c r="AB803" s="14"/>
      <c r="AC803" s="14"/>
      <c r="AD803" s="14"/>
      <c r="AE803" s="84"/>
      <c r="AF803" s="14"/>
      <c r="AG803" s="14"/>
      <c r="AH803" s="14"/>
      <c r="AI803" s="14"/>
      <c r="AJ803" s="14"/>
      <c r="AK803" s="84"/>
      <c r="AL803" s="14"/>
      <c r="AM803" s="14"/>
      <c r="AN803" s="14"/>
      <c r="AO803" s="14"/>
      <c r="AP803" s="14"/>
      <c r="AQ803" s="84"/>
      <c r="AR803" s="14"/>
      <c r="AS803" s="14"/>
      <c r="AT803" s="14"/>
      <c r="AU803" s="14"/>
      <c r="AV803" s="14"/>
      <c r="AW803" s="14"/>
      <c r="AX803" s="14"/>
      <c r="AY803" s="14"/>
      <c r="AZ803" s="14"/>
      <c r="BA803" s="14"/>
      <c r="BB803" s="14"/>
      <c r="BC803" s="14"/>
      <c r="BD803" s="14"/>
      <c r="BE803" s="14"/>
      <c r="BF803" s="14"/>
      <c r="BG803" s="14"/>
      <c r="BH803" s="14"/>
    </row>
    <row r="804" spans="1:60" s="13" customFormat="1" x14ac:dyDescent="0.25">
      <c r="A804" s="14"/>
      <c r="B804" s="14"/>
      <c r="C804" s="14"/>
      <c r="D804" s="14"/>
      <c r="E804" s="14"/>
      <c r="F804" s="14"/>
      <c r="G804" s="84"/>
      <c r="H804" s="14"/>
      <c r="I804" s="14"/>
      <c r="J804" s="14"/>
      <c r="K804" s="14"/>
      <c r="L804" s="14"/>
      <c r="M804" s="84"/>
      <c r="N804" s="14"/>
      <c r="O804" s="14"/>
      <c r="P804" s="14"/>
      <c r="Q804" s="14"/>
      <c r="R804" s="14"/>
      <c r="S804" s="84"/>
      <c r="T804" s="14"/>
      <c r="U804" s="14"/>
      <c r="V804" s="14"/>
      <c r="W804" s="14"/>
      <c r="X804" s="14"/>
      <c r="Y804" s="84"/>
      <c r="Z804" s="14"/>
      <c r="AA804" s="14"/>
      <c r="AB804" s="14"/>
      <c r="AC804" s="14"/>
      <c r="AD804" s="14"/>
      <c r="AE804" s="84"/>
      <c r="AF804" s="14"/>
      <c r="AG804" s="14"/>
      <c r="AH804" s="14"/>
      <c r="AI804" s="14"/>
      <c r="AJ804" s="14"/>
      <c r="AK804" s="84"/>
      <c r="AL804" s="14"/>
      <c r="AM804" s="14"/>
      <c r="AN804" s="14"/>
      <c r="AO804" s="14"/>
      <c r="AP804" s="14"/>
      <c r="AQ804" s="84"/>
      <c r="AR804" s="14"/>
      <c r="AS804" s="14"/>
      <c r="AT804" s="14"/>
      <c r="AU804" s="14"/>
      <c r="AV804" s="14"/>
      <c r="AW804" s="14"/>
      <c r="AX804" s="14"/>
      <c r="AY804" s="14"/>
      <c r="AZ804" s="14"/>
      <c r="BA804" s="14"/>
      <c r="BB804" s="14"/>
      <c r="BC804" s="14"/>
      <c r="BD804" s="14"/>
      <c r="BE804" s="14"/>
      <c r="BF804" s="14"/>
      <c r="BG804" s="14"/>
      <c r="BH804" s="14"/>
    </row>
    <row r="805" spans="1:60" s="13" customFormat="1" x14ac:dyDescent="0.25">
      <c r="A805" s="14"/>
      <c r="B805" s="14"/>
      <c r="C805" s="14"/>
      <c r="D805" s="14"/>
      <c r="E805" s="14"/>
      <c r="F805" s="14"/>
      <c r="G805" s="84"/>
      <c r="H805" s="14"/>
      <c r="I805" s="14"/>
      <c r="J805" s="14"/>
      <c r="K805" s="14"/>
      <c r="L805" s="14"/>
      <c r="M805" s="84"/>
      <c r="N805" s="14"/>
      <c r="O805" s="14"/>
      <c r="P805" s="14"/>
      <c r="Q805" s="14"/>
      <c r="R805" s="14"/>
      <c r="S805" s="84"/>
      <c r="T805" s="14"/>
      <c r="U805" s="14"/>
      <c r="V805" s="14"/>
      <c r="W805" s="14"/>
      <c r="X805" s="14"/>
      <c r="Y805" s="84"/>
      <c r="Z805" s="14"/>
      <c r="AA805" s="14"/>
      <c r="AB805" s="14"/>
      <c r="AC805" s="14"/>
      <c r="AD805" s="14"/>
      <c r="AE805" s="84"/>
      <c r="AF805" s="14"/>
      <c r="AG805" s="14"/>
      <c r="AH805" s="14"/>
      <c r="AI805" s="14"/>
      <c r="AJ805" s="14"/>
      <c r="AK805" s="84"/>
      <c r="AL805" s="14"/>
      <c r="AM805" s="14"/>
      <c r="AN805" s="14"/>
      <c r="AO805" s="14"/>
      <c r="AP805" s="14"/>
      <c r="AQ805" s="84"/>
      <c r="AR805" s="14"/>
      <c r="AS805" s="14"/>
      <c r="AT805" s="14"/>
      <c r="AU805" s="14"/>
      <c r="AV805" s="14"/>
      <c r="AW805" s="14"/>
      <c r="AX805" s="14"/>
      <c r="AY805" s="14"/>
      <c r="AZ805" s="14"/>
      <c r="BA805" s="14"/>
      <c r="BB805" s="14"/>
      <c r="BC805" s="14"/>
      <c r="BD805" s="14"/>
      <c r="BE805" s="14"/>
      <c r="BF805" s="14"/>
      <c r="BG805" s="14"/>
      <c r="BH805" s="14"/>
    </row>
    <row r="806" spans="1:60" s="13" customFormat="1" x14ac:dyDescent="0.25">
      <c r="A806" s="14"/>
      <c r="B806" s="14"/>
      <c r="C806" s="14"/>
      <c r="D806" s="14"/>
      <c r="E806" s="14"/>
      <c r="F806" s="14"/>
      <c r="G806" s="84"/>
      <c r="H806" s="14"/>
      <c r="I806" s="14"/>
      <c r="J806" s="14"/>
      <c r="K806" s="14"/>
      <c r="L806" s="14"/>
      <c r="M806" s="84"/>
      <c r="N806" s="14"/>
      <c r="O806" s="14"/>
      <c r="P806" s="14"/>
      <c r="Q806" s="14"/>
      <c r="R806" s="14"/>
      <c r="S806" s="84"/>
      <c r="T806" s="14"/>
      <c r="U806" s="14"/>
      <c r="V806" s="14"/>
      <c r="W806" s="14"/>
      <c r="X806" s="14"/>
      <c r="Y806" s="84"/>
      <c r="Z806" s="14"/>
      <c r="AA806" s="14"/>
      <c r="AB806" s="14"/>
      <c r="AC806" s="14"/>
      <c r="AD806" s="14"/>
      <c r="AE806" s="84"/>
      <c r="AF806" s="14"/>
      <c r="AG806" s="14"/>
      <c r="AH806" s="14"/>
      <c r="AI806" s="14"/>
      <c r="AJ806" s="14"/>
      <c r="AK806" s="84"/>
      <c r="AL806" s="14"/>
      <c r="AM806" s="14"/>
      <c r="AN806" s="14"/>
      <c r="AO806" s="14"/>
      <c r="AP806" s="14"/>
      <c r="AQ806" s="84"/>
      <c r="AR806" s="14"/>
      <c r="AS806" s="14"/>
      <c r="AT806" s="14"/>
      <c r="AU806" s="14"/>
      <c r="AV806" s="14"/>
      <c r="AW806" s="14"/>
      <c r="AX806" s="14"/>
      <c r="AY806" s="14"/>
      <c r="AZ806" s="14"/>
      <c r="BA806" s="14"/>
      <c r="BB806" s="14"/>
      <c r="BC806" s="14"/>
      <c r="BD806" s="14"/>
      <c r="BE806" s="14"/>
      <c r="BF806" s="14"/>
      <c r="BG806" s="14"/>
      <c r="BH806" s="14"/>
    </row>
    <row r="807" spans="1:60" s="13" customFormat="1" x14ac:dyDescent="0.25">
      <c r="A807" s="14"/>
      <c r="B807" s="14"/>
      <c r="C807" s="14"/>
      <c r="D807" s="14"/>
      <c r="E807" s="14"/>
      <c r="F807" s="14"/>
      <c r="G807" s="84"/>
      <c r="H807" s="14"/>
      <c r="I807" s="14"/>
      <c r="J807" s="14"/>
      <c r="K807" s="14"/>
      <c r="L807" s="14"/>
      <c r="M807" s="84"/>
      <c r="N807" s="14"/>
      <c r="O807" s="14"/>
      <c r="P807" s="14"/>
      <c r="Q807" s="14"/>
      <c r="R807" s="14"/>
      <c r="S807" s="84"/>
      <c r="T807" s="14"/>
      <c r="U807" s="14"/>
      <c r="V807" s="14"/>
      <c r="W807" s="14"/>
      <c r="X807" s="14"/>
      <c r="Y807" s="84"/>
      <c r="Z807" s="14"/>
      <c r="AA807" s="14"/>
      <c r="AB807" s="14"/>
      <c r="AC807" s="14"/>
      <c r="AD807" s="14"/>
      <c r="AE807" s="84"/>
      <c r="AF807" s="14"/>
      <c r="AG807" s="14"/>
      <c r="AH807" s="14"/>
      <c r="AI807" s="14"/>
      <c r="AJ807" s="14"/>
      <c r="AK807" s="84"/>
      <c r="AL807" s="14"/>
      <c r="AM807" s="14"/>
      <c r="AN807" s="14"/>
      <c r="AO807" s="14"/>
      <c r="AP807" s="14"/>
      <c r="AQ807" s="84"/>
      <c r="AR807" s="14"/>
      <c r="AS807" s="14"/>
      <c r="AT807" s="14"/>
      <c r="AU807" s="14"/>
      <c r="AV807" s="14"/>
      <c r="AW807" s="14"/>
      <c r="AX807" s="14"/>
      <c r="AY807" s="14"/>
      <c r="AZ807" s="14"/>
      <c r="BA807" s="14"/>
      <c r="BB807" s="14"/>
      <c r="BC807" s="14"/>
      <c r="BD807" s="14"/>
      <c r="BE807" s="14"/>
      <c r="BF807" s="14"/>
      <c r="BG807" s="14"/>
      <c r="BH807" s="14"/>
    </row>
    <row r="808" spans="1:60" s="13" customFormat="1" x14ac:dyDescent="0.25">
      <c r="A808" s="14"/>
      <c r="B808" s="14"/>
      <c r="C808" s="14"/>
      <c r="D808" s="14"/>
      <c r="E808" s="14"/>
      <c r="F808" s="14"/>
      <c r="G808" s="84"/>
      <c r="H808" s="14"/>
      <c r="I808" s="14"/>
      <c r="J808" s="14"/>
      <c r="K808" s="14"/>
      <c r="L808" s="14"/>
      <c r="M808" s="84"/>
      <c r="N808" s="14"/>
      <c r="O808" s="14"/>
      <c r="P808" s="14"/>
      <c r="Q808" s="14"/>
      <c r="R808" s="14"/>
      <c r="S808" s="84"/>
      <c r="T808" s="14"/>
      <c r="U808" s="14"/>
      <c r="V808" s="14"/>
      <c r="W808" s="14"/>
      <c r="X808" s="14"/>
      <c r="Y808" s="84"/>
      <c r="Z808" s="14"/>
      <c r="AA808" s="14"/>
      <c r="AB808" s="14"/>
      <c r="AC808" s="14"/>
      <c r="AD808" s="14"/>
      <c r="AE808" s="84"/>
      <c r="AF808" s="14"/>
      <c r="AG808" s="14"/>
      <c r="AH808" s="14"/>
      <c r="AI808" s="14"/>
      <c r="AJ808" s="14"/>
      <c r="AK808" s="84"/>
      <c r="AL808" s="14"/>
      <c r="AM808" s="14"/>
      <c r="AN808" s="14"/>
      <c r="AO808" s="14"/>
      <c r="AP808" s="14"/>
      <c r="AQ808" s="84"/>
      <c r="AR808" s="14"/>
      <c r="AS808" s="14"/>
      <c r="AT808" s="14"/>
      <c r="AU808" s="14"/>
      <c r="AV808" s="14"/>
      <c r="AW808" s="14"/>
      <c r="AX808" s="14"/>
      <c r="AY808" s="14"/>
      <c r="AZ808" s="14"/>
      <c r="BA808" s="14"/>
      <c r="BB808" s="14"/>
      <c r="BC808" s="14"/>
      <c r="BD808" s="14"/>
      <c r="BE808" s="14"/>
      <c r="BF808" s="14"/>
      <c r="BG808" s="14"/>
      <c r="BH808" s="14"/>
    </row>
    <row r="809" spans="1:60" s="13" customFormat="1" x14ac:dyDescent="0.25">
      <c r="A809" s="14"/>
      <c r="B809" s="14"/>
      <c r="C809" s="14"/>
      <c r="D809" s="14"/>
      <c r="E809" s="14"/>
      <c r="F809" s="14"/>
      <c r="G809" s="84"/>
      <c r="H809" s="14"/>
      <c r="I809" s="14"/>
      <c r="J809" s="14"/>
      <c r="K809" s="14"/>
      <c r="L809" s="14"/>
      <c r="M809" s="84"/>
      <c r="N809" s="14"/>
      <c r="O809" s="14"/>
      <c r="P809" s="14"/>
      <c r="Q809" s="14"/>
      <c r="R809" s="14"/>
      <c r="S809" s="84"/>
      <c r="T809" s="14"/>
      <c r="U809" s="14"/>
      <c r="V809" s="14"/>
      <c r="W809" s="14"/>
      <c r="X809" s="14"/>
      <c r="Y809" s="84"/>
      <c r="Z809" s="14"/>
      <c r="AA809" s="14"/>
      <c r="AB809" s="14"/>
      <c r="AC809" s="14"/>
      <c r="AD809" s="14"/>
      <c r="AE809" s="84"/>
      <c r="AF809" s="14"/>
      <c r="AG809" s="14"/>
      <c r="AH809" s="14"/>
      <c r="AI809" s="14"/>
      <c r="AJ809" s="14"/>
      <c r="AK809" s="84"/>
      <c r="AL809" s="14"/>
      <c r="AM809" s="14"/>
      <c r="AN809" s="14"/>
      <c r="AO809" s="14"/>
      <c r="AP809" s="14"/>
      <c r="AQ809" s="84"/>
      <c r="AR809" s="14"/>
      <c r="AS809" s="14"/>
      <c r="AT809" s="14"/>
      <c r="AU809" s="14"/>
      <c r="AV809" s="14"/>
      <c r="AW809" s="14"/>
      <c r="AX809" s="14"/>
      <c r="AY809" s="14"/>
      <c r="AZ809" s="14"/>
      <c r="BA809" s="14"/>
      <c r="BB809" s="14"/>
      <c r="BC809" s="14"/>
      <c r="BD809" s="14"/>
      <c r="BE809" s="14"/>
      <c r="BF809" s="14"/>
      <c r="BG809" s="14"/>
      <c r="BH809" s="14"/>
    </row>
    <row r="810" spans="1:60" s="13" customFormat="1" x14ac:dyDescent="0.25">
      <c r="A810" s="14"/>
      <c r="B810" s="14"/>
      <c r="C810" s="14"/>
      <c r="D810" s="14"/>
      <c r="E810" s="14"/>
      <c r="F810" s="14"/>
      <c r="G810" s="84"/>
      <c r="H810" s="14"/>
      <c r="I810" s="14"/>
      <c r="J810" s="14"/>
      <c r="K810" s="14"/>
      <c r="L810" s="14"/>
      <c r="M810" s="84"/>
      <c r="N810" s="14"/>
      <c r="O810" s="14"/>
      <c r="P810" s="14"/>
      <c r="Q810" s="14"/>
      <c r="R810" s="14"/>
      <c r="S810" s="84"/>
      <c r="T810" s="14"/>
      <c r="U810" s="14"/>
      <c r="V810" s="14"/>
      <c r="W810" s="14"/>
      <c r="X810" s="14"/>
      <c r="Y810" s="84"/>
      <c r="Z810" s="14"/>
      <c r="AA810" s="14"/>
      <c r="AB810" s="14"/>
      <c r="AC810" s="14"/>
      <c r="AD810" s="14"/>
      <c r="AE810" s="84"/>
      <c r="AF810" s="14"/>
      <c r="AG810" s="14"/>
      <c r="AH810" s="14"/>
      <c r="AI810" s="14"/>
      <c r="AJ810" s="14"/>
      <c r="AK810" s="84"/>
      <c r="AL810" s="14"/>
      <c r="AM810" s="14"/>
      <c r="AN810" s="14"/>
      <c r="AO810" s="14"/>
      <c r="AP810" s="14"/>
      <c r="AQ810" s="84"/>
      <c r="AR810" s="14"/>
      <c r="AS810" s="14"/>
      <c r="AT810" s="14"/>
      <c r="AU810" s="14"/>
      <c r="AV810" s="14"/>
      <c r="AW810" s="14"/>
      <c r="AX810" s="14"/>
      <c r="AY810" s="14"/>
      <c r="AZ810" s="14"/>
      <c r="BA810" s="14"/>
      <c r="BB810" s="14"/>
      <c r="BC810" s="14"/>
      <c r="BD810" s="14"/>
      <c r="BE810" s="14"/>
      <c r="BF810" s="14"/>
      <c r="BG810" s="14"/>
      <c r="BH810" s="14"/>
    </row>
    <row r="811" spans="1:60" s="13" customFormat="1" x14ac:dyDescent="0.25">
      <c r="A811" s="14"/>
      <c r="B811" s="14"/>
      <c r="C811" s="14"/>
      <c r="D811" s="14"/>
      <c r="E811" s="14"/>
      <c r="F811" s="14"/>
      <c r="G811" s="84"/>
      <c r="H811" s="14"/>
      <c r="I811" s="14"/>
      <c r="J811" s="14"/>
      <c r="K811" s="14"/>
      <c r="L811" s="14"/>
      <c r="M811" s="84"/>
      <c r="N811" s="14"/>
      <c r="O811" s="14"/>
      <c r="P811" s="14"/>
      <c r="Q811" s="14"/>
      <c r="R811" s="14"/>
      <c r="S811" s="84"/>
      <c r="T811" s="14"/>
      <c r="U811" s="14"/>
      <c r="V811" s="14"/>
      <c r="W811" s="14"/>
      <c r="X811" s="14"/>
      <c r="Y811" s="84"/>
      <c r="Z811" s="14"/>
      <c r="AA811" s="14"/>
      <c r="AB811" s="14"/>
      <c r="AC811" s="14"/>
      <c r="AD811" s="14"/>
      <c r="AE811" s="84"/>
      <c r="AF811" s="14"/>
      <c r="AG811" s="14"/>
      <c r="AH811" s="14"/>
      <c r="AI811" s="14"/>
      <c r="AJ811" s="14"/>
      <c r="AK811" s="84"/>
      <c r="AL811" s="14"/>
      <c r="AM811" s="14"/>
      <c r="AN811" s="14"/>
      <c r="AO811" s="14"/>
      <c r="AP811" s="14"/>
      <c r="AQ811" s="84"/>
      <c r="AR811" s="14"/>
      <c r="AS811" s="14"/>
      <c r="AT811" s="14"/>
      <c r="AU811" s="14"/>
      <c r="AV811" s="14"/>
      <c r="AW811" s="14"/>
      <c r="AX811" s="14"/>
      <c r="AY811" s="14"/>
      <c r="AZ811" s="14"/>
      <c r="BA811" s="14"/>
      <c r="BB811" s="14"/>
      <c r="BC811" s="14"/>
      <c r="BD811" s="14"/>
      <c r="BE811" s="14"/>
      <c r="BF811" s="14"/>
      <c r="BG811" s="14"/>
      <c r="BH811" s="14"/>
    </row>
    <row r="812" spans="1:60" s="13" customFormat="1" x14ac:dyDescent="0.25">
      <c r="A812" s="14"/>
      <c r="B812" s="14"/>
      <c r="C812" s="14"/>
      <c r="D812" s="14"/>
      <c r="E812" s="14"/>
      <c r="F812" s="14"/>
      <c r="G812" s="84"/>
      <c r="H812" s="14"/>
      <c r="I812" s="14"/>
      <c r="J812" s="14"/>
      <c r="K812" s="14"/>
      <c r="L812" s="14"/>
      <c r="M812" s="84"/>
      <c r="N812" s="14"/>
      <c r="O812" s="14"/>
      <c r="P812" s="14"/>
      <c r="Q812" s="14"/>
      <c r="R812" s="14"/>
      <c r="S812" s="84"/>
      <c r="T812" s="14"/>
      <c r="U812" s="14"/>
      <c r="V812" s="14"/>
      <c r="W812" s="14"/>
      <c r="X812" s="14"/>
      <c r="Y812" s="84"/>
      <c r="Z812" s="14"/>
      <c r="AA812" s="14"/>
      <c r="AB812" s="14"/>
      <c r="AC812" s="14"/>
      <c r="AD812" s="14"/>
      <c r="AE812" s="84"/>
      <c r="AF812" s="14"/>
      <c r="AG812" s="14"/>
      <c r="AH812" s="14"/>
      <c r="AI812" s="14"/>
      <c r="AJ812" s="14"/>
      <c r="AK812" s="84"/>
      <c r="AL812" s="14"/>
      <c r="AM812" s="14"/>
      <c r="AN812" s="14"/>
      <c r="AO812" s="14"/>
      <c r="AP812" s="14"/>
      <c r="AQ812" s="84"/>
      <c r="AR812" s="14"/>
      <c r="AS812" s="14"/>
      <c r="AT812" s="14"/>
      <c r="AU812" s="14"/>
      <c r="AV812" s="14"/>
      <c r="AW812" s="14"/>
      <c r="AX812" s="14"/>
      <c r="AY812" s="14"/>
      <c r="AZ812" s="14"/>
      <c r="BA812" s="14"/>
      <c r="BB812" s="14"/>
      <c r="BC812" s="14"/>
      <c r="BD812" s="14"/>
      <c r="BE812" s="14"/>
      <c r="BF812" s="14"/>
      <c r="BG812" s="14"/>
      <c r="BH812" s="14"/>
    </row>
    <row r="813" spans="1:60" s="13" customFormat="1" x14ac:dyDescent="0.25">
      <c r="A813" s="14"/>
      <c r="B813" s="14"/>
      <c r="C813" s="14"/>
      <c r="D813" s="14"/>
      <c r="E813" s="14"/>
      <c r="F813" s="14"/>
      <c r="G813" s="84"/>
      <c r="H813" s="14"/>
      <c r="I813" s="14"/>
      <c r="J813" s="14"/>
      <c r="K813" s="14"/>
      <c r="L813" s="14"/>
      <c r="M813" s="84"/>
      <c r="N813" s="14"/>
      <c r="O813" s="14"/>
      <c r="P813" s="14"/>
      <c r="Q813" s="14"/>
      <c r="R813" s="14"/>
      <c r="S813" s="84"/>
      <c r="T813" s="14"/>
      <c r="U813" s="14"/>
      <c r="V813" s="14"/>
      <c r="W813" s="14"/>
      <c r="X813" s="14"/>
      <c r="Y813" s="84"/>
      <c r="Z813" s="14"/>
      <c r="AA813" s="14"/>
      <c r="AB813" s="14"/>
      <c r="AC813" s="14"/>
      <c r="AD813" s="14"/>
      <c r="AE813" s="84"/>
      <c r="AF813" s="14"/>
      <c r="AG813" s="14"/>
      <c r="AH813" s="14"/>
      <c r="AI813" s="14"/>
      <c r="AJ813" s="14"/>
      <c r="AK813" s="84"/>
      <c r="AL813" s="14"/>
      <c r="AM813" s="14"/>
      <c r="AN813" s="14"/>
      <c r="AO813" s="14"/>
      <c r="AP813" s="14"/>
      <c r="AQ813" s="84"/>
      <c r="AR813" s="14"/>
      <c r="AS813" s="14"/>
      <c r="AT813" s="14"/>
      <c r="AU813" s="14"/>
      <c r="AV813" s="14"/>
      <c r="AW813" s="14"/>
      <c r="AX813" s="14"/>
      <c r="AY813" s="14"/>
      <c r="AZ813" s="14"/>
      <c r="BA813" s="14"/>
      <c r="BB813" s="14"/>
      <c r="BC813" s="14"/>
      <c r="BD813" s="14"/>
      <c r="BE813" s="14"/>
      <c r="BF813" s="14"/>
      <c r="BG813" s="14"/>
      <c r="BH813" s="14"/>
    </row>
    <row r="814" spans="1:60" s="13" customFormat="1" x14ac:dyDescent="0.25">
      <c r="A814" s="14"/>
      <c r="B814" s="14"/>
      <c r="C814" s="14"/>
      <c r="D814" s="14"/>
      <c r="E814" s="14"/>
      <c r="F814" s="14"/>
      <c r="G814" s="84"/>
      <c r="H814" s="14"/>
      <c r="I814" s="14"/>
      <c r="J814" s="14"/>
      <c r="K814" s="14"/>
      <c r="L814" s="14"/>
      <c r="M814" s="84"/>
      <c r="N814" s="14"/>
      <c r="O814" s="14"/>
      <c r="P814" s="14"/>
      <c r="Q814" s="14"/>
      <c r="R814" s="14"/>
      <c r="S814" s="84"/>
      <c r="T814" s="14"/>
      <c r="U814" s="14"/>
      <c r="V814" s="14"/>
      <c r="W814" s="14"/>
      <c r="X814" s="14"/>
      <c r="Y814" s="84"/>
      <c r="Z814" s="14"/>
      <c r="AA814" s="14"/>
      <c r="AB814" s="14"/>
      <c r="AC814" s="14"/>
      <c r="AD814" s="14"/>
      <c r="AE814" s="84"/>
      <c r="AF814" s="14"/>
      <c r="AG814" s="14"/>
      <c r="AH814" s="14"/>
      <c r="AI814" s="14"/>
      <c r="AJ814" s="14"/>
      <c r="AK814" s="84"/>
      <c r="AL814" s="14"/>
      <c r="AM814" s="14"/>
      <c r="AN814" s="14"/>
      <c r="AO814" s="14"/>
      <c r="AP814" s="14"/>
      <c r="AQ814" s="84"/>
      <c r="AR814" s="14"/>
      <c r="AS814" s="14"/>
      <c r="AT814" s="14"/>
      <c r="AU814" s="14"/>
      <c r="AV814" s="14"/>
      <c r="AW814" s="14"/>
      <c r="AX814" s="14"/>
      <c r="AY814" s="14"/>
      <c r="AZ814" s="14"/>
      <c r="BA814" s="14"/>
      <c r="BB814" s="14"/>
      <c r="BC814" s="14"/>
      <c r="BD814" s="14"/>
      <c r="BE814" s="14"/>
      <c r="BF814" s="14"/>
      <c r="BG814" s="14"/>
      <c r="BH814" s="14"/>
    </row>
    <row r="815" spans="1:60" s="13" customFormat="1" x14ac:dyDescent="0.25">
      <c r="A815" s="14"/>
      <c r="B815" s="14"/>
      <c r="C815" s="14"/>
      <c r="D815" s="14"/>
      <c r="E815" s="14"/>
      <c r="F815" s="14"/>
      <c r="G815" s="84"/>
      <c r="H815" s="14"/>
      <c r="I815" s="14"/>
      <c r="J815" s="14"/>
      <c r="K815" s="14"/>
      <c r="L815" s="14"/>
      <c r="M815" s="84"/>
      <c r="N815" s="14"/>
      <c r="O815" s="14"/>
      <c r="P815" s="14"/>
      <c r="Q815" s="14"/>
      <c r="R815" s="14"/>
      <c r="S815" s="84"/>
      <c r="T815" s="14"/>
      <c r="U815" s="14"/>
      <c r="V815" s="14"/>
      <c r="W815" s="14"/>
      <c r="X815" s="14"/>
      <c r="Y815" s="84"/>
      <c r="Z815" s="14"/>
      <c r="AA815" s="14"/>
      <c r="AB815" s="14"/>
      <c r="AC815" s="14"/>
      <c r="AD815" s="14"/>
      <c r="AE815" s="84"/>
      <c r="AF815" s="14"/>
      <c r="AG815" s="14"/>
      <c r="AH815" s="14"/>
      <c r="AI815" s="14"/>
      <c r="AJ815" s="14"/>
      <c r="AK815" s="84"/>
      <c r="AL815" s="14"/>
      <c r="AM815" s="14"/>
      <c r="AN815" s="14"/>
      <c r="AO815" s="14"/>
      <c r="AP815" s="14"/>
      <c r="AQ815" s="84"/>
      <c r="AR815" s="14"/>
      <c r="AS815" s="14"/>
      <c r="AT815" s="14"/>
      <c r="AU815" s="14"/>
      <c r="AV815" s="14"/>
      <c r="AW815" s="14"/>
      <c r="AX815" s="14"/>
      <c r="AY815" s="14"/>
      <c r="AZ815" s="14"/>
      <c r="BA815" s="14"/>
      <c r="BB815" s="14"/>
      <c r="BC815" s="14"/>
      <c r="BD815" s="14"/>
      <c r="BE815" s="14"/>
      <c r="BF815" s="14"/>
      <c r="BG815" s="14"/>
      <c r="BH815" s="14"/>
    </row>
    <row r="816" spans="1:60" s="13" customFormat="1" x14ac:dyDescent="0.25">
      <c r="A816" s="14"/>
      <c r="B816" s="14"/>
      <c r="C816" s="14"/>
      <c r="D816" s="14"/>
      <c r="E816" s="14"/>
      <c r="F816" s="14"/>
      <c r="G816" s="84"/>
      <c r="H816" s="14"/>
      <c r="I816" s="14"/>
      <c r="J816" s="14"/>
      <c r="K816" s="14"/>
      <c r="L816" s="14"/>
      <c r="M816" s="84"/>
      <c r="N816" s="14"/>
      <c r="O816" s="14"/>
      <c r="P816" s="14"/>
      <c r="Q816" s="14"/>
      <c r="R816" s="14"/>
      <c r="S816" s="84"/>
      <c r="T816" s="14"/>
      <c r="U816" s="14"/>
      <c r="V816" s="14"/>
      <c r="W816" s="14"/>
      <c r="X816" s="14"/>
      <c r="Y816" s="84"/>
      <c r="Z816" s="14"/>
      <c r="AA816" s="14"/>
      <c r="AB816" s="14"/>
      <c r="AC816" s="14"/>
      <c r="AD816" s="14"/>
      <c r="AE816" s="84"/>
      <c r="AF816" s="14"/>
      <c r="AG816" s="14"/>
      <c r="AH816" s="14"/>
      <c r="AI816" s="14"/>
      <c r="AJ816" s="14"/>
      <c r="AK816" s="84"/>
      <c r="AL816" s="14"/>
      <c r="AM816" s="14"/>
      <c r="AN816" s="14"/>
      <c r="AO816" s="14"/>
      <c r="AP816" s="14"/>
      <c r="AQ816" s="84"/>
      <c r="AR816" s="14"/>
      <c r="AS816" s="14"/>
      <c r="AT816" s="14"/>
      <c r="AU816" s="14"/>
      <c r="AV816" s="14"/>
      <c r="AW816" s="14"/>
      <c r="AX816" s="14"/>
      <c r="AY816" s="14"/>
      <c r="AZ816" s="14"/>
      <c r="BA816" s="14"/>
      <c r="BB816" s="14"/>
      <c r="BC816" s="14"/>
      <c r="BD816" s="14"/>
      <c r="BE816" s="14"/>
      <c r="BF816" s="14"/>
      <c r="BG816" s="14"/>
      <c r="BH816" s="14"/>
    </row>
    <row r="817" spans="1:60" s="13" customFormat="1" x14ac:dyDescent="0.25">
      <c r="A817" s="14"/>
      <c r="B817" s="14"/>
      <c r="C817" s="14"/>
      <c r="D817" s="14"/>
      <c r="E817" s="14"/>
      <c r="F817" s="14"/>
      <c r="G817" s="84"/>
      <c r="H817" s="14"/>
      <c r="I817" s="14"/>
      <c r="J817" s="14"/>
      <c r="K817" s="14"/>
      <c r="L817" s="14"/>
      <c r="M817" s="84"/>
      <c r="N817" s="14"/>
      <c r="O817" s="14"/>
      <c r="P817" s="14"/>
      <c r="Q817" s="14"/>
      <c r="R817" s="14"/>
      <c r="S817" s="84"/>
      <c r="T817" s="14"/>
      <c r="U817" s="14"/>
      <c r="V817" s="14"/>
      <c r="W817" s="14"/>
      <c r="X817" s="14"/>
      <c r="Y817" s="84"/>
      <c r="Z817" s="14"/>
      <c r="AA817" s="14"/>
      <c r="AB817" s="14"/>
      <c r="AC817" s="14"/>
      <c r="AD817" s="14"/>
      <c r="AE817" s="84"/>
      <c r="AF817" s="14"/>
      <c r="AG817" s="14"/>
      <c r="AH817" s="14"/>
      <c r="AI817" s="14"/>
      <c r="AJ817" s="14"/>
      <c r="AK817" s="84"/>
      <c r="AL817" s="14"/>
      <c r="AM817" s="14"/>
      <c r="AN817" s="14"/>
      <c r="AO817" s="14"/>
      <c r="AP817" s="14"/>
      <c r="AQ817" s="84"/>
      <c r="AR817" s="14"/>
      <c r="AS817" s="14"/>
      <c r="AT817" s="14"/>
      <c r="AU817" s="14"/>
      <c r="AV817" s="14"/>
      <c r="AW817" s="14"/>
      <c r="AX817" s="14"/>
      <c r="AY817" s="14"/>
      <c r="AZ817" s="14"/>
      <c r="BA817" s="14"/>
      <c r="BB817" s="14"/>
      <c r="BC817" s="14"/>
      <c r="BD817" s="14"/>
      <c r="BE817" s="14"/>
      <c r="BF817" s="14"/>
      <c r="BG817" s="14"/>
      <c r="BH817" s="14"/>
    </row>
    <row r="818" spans="1:60" s="13" customFormat="1" x14ac:dyDescent="0.25">
      <c r="A818" s="14"/>
      <c r="B818" s="14"/>
      <c r="C818" s="14"/>
      <c r="D818" s="14"/>
      <c r="E818" s="14"/>
      <c r="F818" s="14"/>
      <c r="G818" s="84"/>
      <c r="H818" s="14"/>
      <c r="I818" s="14"/>
      <c r="J818" s="14"/>
      <c r="K818" s="14"/>
      <c r="L818" s="14"/>
      <c r="M818" s="84"/>
      <c r="N818" s="14"/>
      <c r="O818" s="14"/>
      <c r="P818" s="14"/>
      <c r="Q818" s="14"/>
      <c r="R818" s="14"/>
      <c r="S818" s="84"/>
      <c r="T818" s="14"/>
      <c r="U818" s="14"/>
      <c r="V818" s="14"/>
      <c r="W818" s="14"/>
      <c r="X818" s="14"/>
      <c r="Y818" s="84"/>
      <c r="Z818" s="14"/>
      <c r="AA818" s="14"/>
      <c r="AB818" s="14"/>
      <c r="AC818" s="14"/>
      <c r="AD818" s="14"/>
      <c r="AE818" s="84"/>
      <c r="AF818" s="14"/>
      <c r="AG818" s="14"/>
      <c r="AH818" s="14"/>
      <c r="AI818" s="14"/>
      <c r="AJ818" s="14"/>
      <c r="AK818" s="84"/>
      <c r="AL818" s="14"/>
      <c r="AM818" s="14"/>
      <c r="AN818" s="14"/>
      <c r="AO818" s="14"/>
      <c r="AP818" s="14"/>
      <c r="AQ818" s="84"/>
      <c r="AR818" s="14"/>
      <c r="AS818" s="14"/>
      <c r="AT818" s="14"/>
      <c r="AU818" s="14"/>
      <c r="AV818" s="14"/>
      <c r="AW818" s="14"/>
      <c r="AX818" s="14"/>
      <c r="AY818" s="14"/>
      <c r="AZ818" s="14"/>
      <c r="BA818" s="14"/>
      <c r="BB818" s="14"/>
      <c r="BC818" s="14"/>
      <c r="BD818" s="14"/>
      <c r="BE818" s="14"/>
      <c r="BF818" s="14"/>
      <c r="BG818" s="14"/>
      <c r="BH818" s="14"/>
    </row>
    <row r="819" spans="1:60" s="13" customFormat="1" x14ac:dyDescent="0.25">
      <c r="A819" s="14"/>
      <c r="B819" s="14"/>
      <c r="C819" s="14"/>
      <c r="D819" s="14"/>
      <c r="E819" s="14"/>
      <c r="F819" s="14"/>
      <c r="G819" s="84"/>
      <c r="H819" s="14"/>
      <c r="I819" s="14"/>
      <c r="J819" s="14"/>
      <c r="K819" s="14"/>
      <c r="L819" s="14"/>
      <c r="M819" s="84"/>
      <c r="N819" s="14"/>
      <c r="O819" s="14"/>
      <c r="P819" s="14"/>
      <c r="Q819" s="14"/>
      <c r="R819" s="14"/>
      <c r="S819" s="84"/>
      <c r="T819" s="14"/>
      <c r="U819" s="14"/>
      <c r="V819" s="14"/>
      <c r="W819" s="14"/>
      <c r="X819" s="14"/>
      <c r="Y819" s="84"/>
      <c r="Z819" s="14"/>
      <c r="AA819" s="14"/>
      <c r="AB819" s="14"/>
      <c r="AC819" s="14"/>
      <c r="AD819" s="14"/>
      <c r="AE819" s="84"/>
      <c r="AF819" s="14"/>
      <c r="AG819" s="14"/>
      <c r="AH819" s="14"/>
      <c r="AI819" s="14"/>
      <c r="AJ819" s="14"/>
      <c r="AK819" s="84"/>
      <c r="AL819" s="14"/>
      <c r="AM819" s="14"/>
      <c r="AN819" s="14"/>
      <c r="AO819" s="14"/>
      <c r="AP819" s="14"/>
      <c r="AQ819" s="84"/>
      <c r="AR819" s="14"/>
      <c r="AS819" s="14"/>
      <c r="AT819" s="14"/>
      <c r="AU819" s="14"/>
      <c r="AV819" s="14"/>
      <c r="AW819" s="14"/>
      <c r="AX819" s="14"/>
      <c r="AY819" s="14"/>
      <c r="AZ819" s="14"/>
      <c r="BA819" s="14"/>
      <c r="BB819" s="14"/>
      <c r="BC819" s="14"/>
      <c r="BD819" s="14"/>
      <c r="BE819" s="14"/>
      <c r="BF819" s="14"/>
      <c r="BG819" s="14"/>
      <c r="BH819" s="14"/>
    </row>
    <row r="820" spans="1:60" s="13" customFormat="1" x14ac:dyDescent="0.25">
      <c r="A820" s="14"/>
      <c r="B820" s="14"/>
      <c r="C820" s="14"/>
      <c r="D820" s="14"/>
      <c r="E820" s="14"/>
      <c r="F820" s="14"/>
      <c r="G820" s="84"/>
      <c r="H820" s="14"/>
      <c r="I820" s="14"/>
      <c r="J820" s="14"/>
      <c r="K820" s="14"/>
      <c r="L820" s="14"/>
      <c r="M820" s="84"/>
      <c r="N820" s="14"/>
      <c r="O820" s="14"/>
      <c r="P820" s="14"/>
      <c r="Q820" s="14"/>
      <c r="R820" s="14"/>
      <c r="S820" s="84"/>
      <c r="T820" s="14"/>
      <c r="U820" s="14"/>
      <c r="V820" s="14"/>
      <c r="W820" s="14"/>
      <c r="X820" s="14"/>
      <c r="Y820" s="84"/>
      <c r="Z820" s="14"/>
      <c r="AA820" s="14"/>
      <c r="AB820" s="14"/>
      <c r="AC820" s="14"/>
      <c r="AD820" s="14"/>
      <c r="AE820" s="84"/>
      <c r="AF820" s="14"/>
      <c r="AG820" s="14"/>
      <c r="AH820" s="14"/>
      <c r="AI820" s="14"/>
      <c r="AJ820" s="14"/>
      <c r="AK820" s="84"/>
      <c r="AL820" s="14"/>
      <c r="AM820" s="14"/>
      <c r="AN820" s="14"/>
      <c r="AO820" s="14"/>
      <c r="AP820" s="14"/>
      <c r="AQ820" s="84"/>
      <c r="AR820" s="14"/>
      <c r="AS820" s="14"/>
      <c r="AT820" s="14"/>
      <c r="AU820" s="14"/>
      <c r="AV820" s="14"/>
      <c r="AW820" s="14"/>
      <c r="AX820" s="14"/>
      <c r="AY820" s="14"/>
      <c r="AZ820" s="14"/>
      <c r="BA820" s="14"/>
      <c r="BB820" s="14"/>
      <c r="BC820" s="14"/>
      <c r="BD820" s="14"/>
      <c r="BE820" s="14"/>
      <c r="BF820" s="14"/>
      <c r="BG820" s="14"/>
      <c r="BH820" s="14"/>
    </row>
    <row r="821" spans="1:60" s="13" customFormat="1" x14ac:dyDescent="0.25">
      <c r="A821" s="14"/>
      <c r="B821" s="14"/>
      <c r="C821" s="14"/>
      <c r="D821" s="14"/>
      <c r="E821" s="14"/>
      <c r="F821" s="14"/>
      <c r="G821" s="84"/>
      <c r="H821" s="14"/>
      <c r="I821" s="14"/>
      <c r="J821" s="14"/>
      <c r="K821" s="14"/>
      <c r="L821" s="14"/>
      <c r="M821" s="84"/>
      <c r="N821" s="14"/>
      <c r="O821" s="14"/>
      <c r="P821" s="14"/>
      <c r="Q821" s="14"/>
      <c r="R821" s="14"/>
      <c r="S821" s="84"/>
      <c r="T821" s="14"/>
      <c r="U821" s="14"/>
      <c r="V821" s="14"/>
      <c r="W821" s="14"/>
      <c r="X821" s="14"/>
      <c r="Y821" s="84"/>
      <c r="Z821" s="14"/>
      <c r="AA821" s="14"/>
      <c r="AB821" s="14"/>
      <c r="AC821" s="14"/>
      <c r="AD821" s="14"/>
      <c r="AE821" s="84"/>
      <c r="AF821" s="14"/>
      <c r="AG821" s="14"/>
      <c r="AH821" s="14"/>
      <c r="AI821" s="14"/>
      <c r="AJ821" s="14"/>
      <c r="AK821" s="84"/>
      <c r="AL821" s="14"/>
      <c r="AM821" s="14"/>
      <c r="AN821" s="14"/>
      <c r="AO821" s="14"/>
      <c r="AP821" s="14"/>
      <c r="AQ821" s="84"/>
      <c r="AR821" s="14"/>
      <c r="AS821" s="14"/>
      <c r="AT821" s="14"/>
      <c r="AU821" s="14"/>
      <c r="AV821" s="14"/>
      <c r="AW821" s="14"/>
      <c r="AX821" s="14"/>
      <c r="AY821" s="14"/>
      <c r="AZ821" s="14"/>
      <c r="BA821" s="14"/>
      <c r="BB821" s="14"/>
      <c r="BC821" s="14"/>
      <c r="BD821" s="14"/>
      <c r="BE821" s="14"/>
      <c r="BF821" s="14"/>
      <c r="BG821" s="14"/>
      <c r="BH821" s="14"/>
    </row>
    <row r="822" spans="1:60" s="13" customFormat="1" x14ac:dyDescent="0.25">
      <c r="A822" s="14"/>
      <c r="B822" s="14"/>
      <c r="C822" s="14"/>
      <c r="D822" s="14"/>
      <c r="E822" s="14"/>
      <c r="F822" s="14"/>
      <c r="G822" s="84"/>
      <c r="H822" s="14"/>
      <c r="I822" s="14"/>
      <c r="J822" s="14"/>
      <c r="K822" s="14"/>
      <c r="L822" s="14"/>
      <c r="M822" s="84"/>
      <c r="N822" s="14"/>
      <c r="O822" s="14"/>
      <c r="P822" s="14"/>
      <c r="Q822" s="14"/>
      <c r="R822" s="14"/>
      <c r="S822" s="84"/>
      <c r="T822" s="14"/>
      <c r="U822" s="14"/>
      <c r="V822" s="14"/>
      <c r="W822" s="14"/>
      <c r="X822" s="14"/>
      <c r="Y822" s="84"/>
      <c r="Z822" s="14"/>
      <c r="AA822" s="14"/>
      <c r="AB822" s="14"/>
      <c r="AC822" s="14"/>
      <c r="AD822" s="14"/>
      <c r="AE822" s="84"/>
      <c r="AF822" s="14"/>
      <c r="AG822" s="14"/>
      <c r="AH822" s="14"/>
      <c r="AI822" s="14"/>
      <c r="AJ822" s="14"/>
      <c r="AK822" s="84"/>
      <c r="AL822" s="14"/>
      <c r="AM822" s="14"/>
      <c r="AN822" s="14"/>
      <c r="AO822" s="14"/>
      <c r="AP822" s="14"/>
      <c r="AQ822" s="84"/>
      <c r="AR822" s="14"/>
      <c r="AS822" s="14"/>
      <c r="AT822" s="14"/>
      <c r="AU822" s="14"/>
      <c r="AV822" s="14"/>
      <c r="AW822" s="14"/>
      <c r="AX822" s="14"/>
      <c r="AY822" s="14"/>
      <c r="AZ822" s="14"/>
      <c r="BA822" s="14"/>
      <c r="BB822" s="14"/>
      <c r="BC822" s="14"/>
      <c r="BD822" s="14"/>
      <c r="BE822" s="14"/>
      <c r="BF822" s="14"/>
      <c r="BG822" s="14"/>
      <c r="BH822" s="14"/>
    </row>
    <row r="823" spans="1:60" s="13" customFormat="1" x14ac:dyDescent="0.25">
      <c r="A823" s="14"/>
      <c r="B823" s="14"/>
      <c r="C823" s="14"/>
      <c r="D823" s="14"/>
      <c r="E823" s="14"/>
      <c r="F823" s="14"/>
      <c r="G823" s="84"/>
      <c r="H823" s="14"/>
      <c r="I823" s="14"/>
      <c r="J823" s="14"/>
      <c r="K823" s="14"/>
      <c r="L823" s="14"/>
      <c r="M823" s="84"/>
      <c r="N823" s="14"/>
      <c r="O823" s="14"/>
      <c r="P823" s="14"/>
      <c r="Q823" s="14"/>
      <c r="R823" s="14"/>
      <c r="S823" s="84"/>
      <c r="T823" s="14"/>
      <c r="U823" s="14"/>
      <c r="V823" s="14"/>
      <c r="W823" s="14"/>
      <c r="X823" s="14"/>
      <c r="Y823" s="84"/>
      <c r="Z823" s="14"/>
      <c r="AA823" s="14"/>
      <c r="AB823" s="14"/>
      <c r="AC823" s="14"/>
      <c r="AD823" s="14"/>
      <c r="AE823" s="84"/>
      <c r="AF823" s="14"/>
      <c r="AG823" s="14"/>
      <c r="AH823" s="14"/>
      <c r="AI823" s="14"/>
      <c r="AJ823" s="14"/>
      <c r="AK823" s="84"/>
      <c r="AL823" s="14"/>
      <c r="AM823" s="14"/>
      <c r="AN823" s="14"/>
      <c r="AO823" s="14"/>
      <c r="AP823" s="14"/>
      <c r="AQ823" s="84"/>
      <c r="AR823" s="14"/>
      <c r="AS823" s="14"/>
      <c r="AT823" s="14"/>
      <c r="AU823" s="14"/>
      <c r="AV823" s="14"/>
      <c r="AW823" s="14"/>
      <c r="AX823" s="14"/>
      <c r="AY823" s="14"/>
      <c r="AZ823" s="14"/>
      <c r="BA823" s="14"/>
      <c r="BB823" s="14"/>
      <c r="BC823" s="14"/>
      <c r="BD823" s="14"/>
      <c r="BE823" s="14"/>
      <c r="BF823" s="14"/>
      <c r="BG823" s="14"/>
      <c r="BH823" s="14"/>
    </row>
    <row r="824" spans="1:60" s="13" customFormat="1" x14ac:dyDescent="0.25">
      <c r="A824" s="14"/>
      <c r="B824" s="14"/>
      <c r="C824" s="14"/>
      <c r="D824" s="14"/>
      <c r="E824" s="14"/>
      <c r="F824" s="14"/>
      <c r="G824" s="84"/>
      <c r="H824" s="14"/>
      <c r="I824" s="14"/>
      <c r="J824" s="14"/>
      <c r="K824" s="14"/>
      <c r="L824" s="14"/>
      <c r="M824" s="84"/>
      <c r="N824" s="14"/>
      <c r="O824" s="14"/>
      <c r="P824" s="14"/>
      <c r="Q824" s="14"/>
      <c r="R824" s="14"/>
      <c r="S824" s="84"/>
      <c r="T824" s="14"/>
      <c r="U824" s="14"/>
      <c r="V824" s="14"/>
      <c r="W824" s="14"/>
      <c r="X824" s="14"/>
      <c r="Y824" s="84"/>
      <c r="Z824" s="14"/>
      <c r="AA824" s="14"/>
      <c r="AB824" s="14"/>
      <c r="AC824" s="14"/>
      <c r="AD824" s="14"/>
      <c r="AE824" s="84"/>
      <c r="AF824" s="14"/>
      <c r="AG824" s="14"/>
      <c r="AH824" s="14"/>
      <c r="AI824" s="14"/>
      <c r="AJ824" s="14"/>
      <c r="AK824" s="84"/>
      <c r="AL824" s="14"/>
      <c r="AM824" s="14"/>
      <c r="AN824" s="14"/>
      <c r="AO824" s="14"/>
      <c r="AP824" s="14"/>
      <c r="AQ824" s="84"/>
      <c r="AR824" s="14"/>
      <c r="AS824" s="14"/>
      <c r="AT824" s="14"/>
      <c r="AU824" s="14"/>
      <c r="AV824" s="14"/>
      <c r="AW824" s="14"/>
      <c r="AX824" s="14"/>
      <c r="AY824" s="14"/>
      <c r="AZ824" s="14"/>
      <c r="BA824" s="14"/>
      <c r="BB824" s="14"/>
      <c r="BC824" s="14"/>
      <c r="BD824" s="14"/>
      <c r="BE824" s="14"/>
      <c r="BF824" s="14"/>
      <c r="BG824" s="14"/>
      <c r="BH824" s="14"/>
    </row>
    <row r="825" spans="1:60" s="13" customFormat="1" x14ac:dyDescent="0.25">
      <c r="A825" s="14"/>
      <c r="B825" s="14"/>
      <c r="C825" s="14"/>
      <c r="D825" s="14"/>
      <c r="E825" s="14"/>
      <c r="F825" s="14"/>
      <c r="G825" s="84"/>
      <c r="H825" s="14"/>
      <c r="I825" s="14"/>
      <c r="J825" s="14"/>
      <c r="K825" s="14"/>
      <c r="L825" s="14"/>
      <c r="M825" s="84"/>
      <c r="N825" s="14"/>
      <c r="O825" s="14"/>
      <c r="P825" s="14"/>
      <c r="Q825" s="14"/>
      <c r="R825" s="14"/>
      <c r="S825" s="84"/>
      <c r="T825" s="14"/>
      <c r="U825" s="14"/>
      <c r="V825" s="14"/>
      <c r="W825" s="14"/>
      <c r="X825" s="14"/>
      <c r="Y825" s="84"/>
      <c r="Z825" s="14"/>
      <c r="AA825" s="14"/>
      <c r="AB825" s="14"/>
      <c r="AC825" s="14"/>
      <c r="AD825" s="14"/>
      <c r="AE825" s="84"/>
      <c r="AF825" s="14"/>
      <c r="AG825" s="14"/>
      <c r="AH825" s="14"/>
      <c r="AI825" s="14"/>
      <c r="AJ825" s="14"/>
      <c r="AK825" s="84"/>
      <c r="AL825" s="14"/>
      <c r="AM825" s="14"/>
      <c r="AN825" s="14"/>
      <c r="AO825" s="14"/>
      <c r="AP825" s="14"/>
      <c r="AQ825" s="84"/>
      <c r="AR825" s="14"/>
      <c r="AS825" s="14"/>
      <c r="AT825" s="14"/>
      <c r="AU825" s="14"/>
      <c r="AV825" s="14"/>
      <c r="AW825" s="14"/>
      <c r="AX825" s="14"/>
      <c r="AY825" s="14"/>
      <c r="AZ825" s="14"/>
      <c r="BA825" s="14"/>
      <c r="BB825" s="14"/>
      <c r="BC825" s="14"/>
      <c r="BD825" s="14"/>
      <c r="BE825" s="14"/>
      <c r="BF825" s="14"/>
      <c r="BG825" s="14"/>
      <c r="BH825" s="14"/>
    </row>
    <row r="826" spans="1:60" s="13" customFormat="1" x14ac:dyDescent="0.25">
      <c r="A826" s="14"/>
      <c r="B826" s="14"/>
      <c r="C826" s="14"/>
      <c r="D826" s="14"/>
      <c r="E826" s="14"/>
      <c r="F826" s="14"/>
      <c r="G826" s="84"/>
      <c r="H826" s="14"/>
      <c r="I826" s="14"/>
      <c r="J826" s="14"/>
      <c r="K826" s="14"/>
      <c r="L826" s="14"/>
      <c r="M826" s="84"/>
      <c r="N826" s="14"/>
      <c r="O826" s="14"/>
      <c r="P826" s="14"/>
      <c r="Q826" s="14"/>
      <c r="R826" s="14"/>
      <c r="S826" s="84"/>
      <c r="T826" s="14"/>
      <c r="U826" s="14"/>
      <c r="V826" s="14"/>
      <c r="W826" s="14"/>
      <c r="X826" s="14"/>
      <c r="Y826" s="84"/>
      <c r="Z826" s="14"/>
      <c r="AA826" s="14"/>
      <c r="AB826" s="14"/>
      <c r="AC826" s="14"/>
      <c r="AD826" s="14"/>
      <c r="AE826" s="84"/>
      <c r="AF826" s="14"/>
      <c r="AG826" s="14"/>
      <c r="AH826" s="14"/>
      <c r="AI826" s="14"/>
      <c r="AJ826" s="14"/>
      <c r="AK826" s="84"/>
      <c r="AL826" s="14"/>
      <c r="AM826" s="14"/>
      <c r="AN826" s="14"/>
      <c r="AO826" s="14"/>
      <c r="AP826" s="14"/>
      <c r="AQ826" s="84"/>
      <c r="AR826" s="14"/>
      <c r="AS826" s="14"/>
      <c r="AT826" s="14"/>
      <c r="AU826" s="14"/>
      <c r="AV826" s="14"/>
      <c r="AW826" s="14"/>
      <c r="AX826" s="14"/>
      <c r="AY826" s="14"/>
      <c r="AZ826" s="14"/>
      <c r="BA826" s="14"/>
      <c r="BB826" s="14"/>
      <c r="BC826" s="14"/>
      <c r="BD826" s="14"/>
      <c r="BE826" s="14"/>
      <c r="BF826" s="14"/>
      <c r="BG826" s="14"/>
      <c r="BH826" s="14"/>
    </row>
    <row r="827" spans="1:60" s="13" customFormat="1" x14ac:dyDescent="0.25">
      <c r="A827" s="14"/>
      <c r="B827" s="14"/>
      <c r="C827" s="14"/>
      <c r="D827" s="14"/>
      <c r="E827" s="14"/>
      <c r="F827" s="14"/>
      <c r="G827" s="84"/>
      <c r="H827" s="14"/>
      <c r="I827" s="14"/>
      <c r="J827" s="14"/>
      <c r="K827" s="14"/>
      <c r="L827" s="14"/>
      <c r="M827" s="84"/>
      <c r="N827" s="14"/>
      <c r="O827" s="14"/>
      <c r="P827" s="14"/>
      <c r="Q827" s="14"/>
      <c r="R827" s="14"/>
      <c r="S827" s="84"/>
      <c r="T827" s="14"/>
      <c r="U827" s="14"/>
      <c r="V827" s="14"/>
      <c r="W827" s="14"/>
      <c r="X827" s="14"/>
      <c r="Y827" s="84"/>
      <c r="Z827" s="14"/>
      <c r="AA827" s="14"/>
      <c r="AB827" s="14"/>
      <c r="AC827" s="14"/>
      <c r="AD827" s="14"/>
      <c r="AE827" s="84"/>
      <c r="AF827" s="14"/>
      <c r="AG827" s="14"/>
      <c r="AH827" s="14"/>
      <c r="AI827" s="14"/>
      <c r="AJ827" s="14"/>
      <c r="AK827" s="84"/>
      <c r="AL827" s="14"/>
      <c r="AM827" s="14"/>
      <c r="AN827" s="14"/>
      <c r="AO827" s="14"/>
      <c r="AP827" s="14"/>
      <c r="AQ827" s="84"/>
      <c r="AR827" s="14"/>
      <c r="AS827" s="14"/>
      <c r="AT827" s="14"/>
      <c r="AU827" s="14"/>
      <c r="AV827" s="14"/>
      <c r="AW827" s="14"/>
      <c r="AX827" s="14"/>
      <c r="AY827" s="14"/>
      <c r="AZ827" s="14"/>
      <c r="BA827" s="14"/>
      <c r="BB827" s="14"/>
      <c r="BC827" s="14"/>
      <c r="BD827" s="14"/>
      <c r="BE827" s="14"/>
      <c r="BF827" s="14"/>
      <c r="BG827" s="14"/>
      <c r="BH827" s="14"/>
    </row>
    <row r="828" spans="1:60" s="13" customFormat="1" x14ac:dyDescent="0.25">
      <c r="A828" s="14"/>
      <c r="B828" s="14"/>
      <c r="C828" s="14"/>
      <c r="D828" s="14"/>
      <c r="E828" s="14"/>
      <c r="F828" s="14"/>
      <c r="G828" s="84"/>
      <c r="H828" s="14"/>
      <c r="I828" s="14"/>
      <c r="J828" s="14"/>
      <c r="K828" s="14"/>
      <c r="L828" s="14"/>
      <c r="M828" s="84"/>
      <c r="N828" s="14"/>
      <c r="O828" s="14"/>
      <c r="P828" s="14"/>
      <c r="Q828" s="14"/>
      <c r="R828" s="14"/>
      <c r="S828" s="84"/>
      <c r="T828" s="14"/>
      <c r="U828" s="14"/>
      <c r="V828" s="14"/>
      <c r="W828" s="14"/>
      <c r="X828" s="14"/>
      <c r="Y828" s="84"/>
      <c r="Z828" s="14"/>
      <c r="AA828" s="14"/>
      <c r="AB828" s="14"/>
      <c r="AC828" s="14"/>
      <c r="AD828" s="14"/>
      <c r="AE828" s="84"/>
      <c r="AF828" s="14"/>
      <c r="AG828" s="14"/>
      <c r="AH828" s="14"/>
      <c r="AI828" s="14"/>
      <c r="AJ828" s="14"/>
      <c r="AK828" s="84"/>
      <c r="AL828" s="14"/>
      <c r="AM828" s="14"/>
      <c r="AN828" s="14"/>
      <c r="AO828" s="14"/>
      <c r="AP828" s="14"/>
      <c r="AQ828" s="84"/>
      <c r="AR828" s="14"/>
      <c r="AS828" s="14"/>
      <c r="AT828" s="14"/>
      <c r="AU828" s="14"/>
      <c r="AV828" s="14"/>
      <c r="AW828" s="14"/>
      <c r="AX828" s="14"/>
      <c r="AY828" s="14"/>
      <c r="AZ828" s="14"/>
      <c r="BA828" s="14"/>
      <c r="BB828" s="14"/>
      <c r="BC828" s="14"/>
      <c r="BD828" s="14"/>
      <c r="BE828" s="14"/>
      <c r="BF828" s="14"/>
      <c r="BG828" s="14"/>
      <c r="BH828" s="14"/>
    </row>
    <row r="829" spans="1:60" s="13" customFormat="1" x14ac:dyDescent="0.25">
      <c r="A829" s="14"/>
      <c r="B829" s="14"/>
      <c r="C829" s="14"/>
      <c r="D829" s="14"/>
      <c r="E829" s="14"/>
      <c r="F829" s="14"/>
      <c r="G829" s="84"/>
      <c r="H829" s="14"/>
      <c r="I829" s="14"/>
      <c r="J829" s="14"/>
      <c r="K829" s="14"/>
      <c r="L829" s="14"/>
      <c r="M829" s="84"/>
      <c r="N829" s="14"/>
      <c r="O829" s="14"/>
      <c r="P829" s="14"/>
      <c r="Q829" s="14"/>
      <c r="R829" s="14"/>
      <c r="S829" s="84"/>
      <c r="T829" s="14"/>
      <c r="U829" s="14"/>
      <c r="V829" s="14"/>
      <c r="W829" s="14"/>
      <c r="X829" s="14"/>
      <c r="Y829" s="84"/>
      <c r="Z829" s="14"/>
      <c r="AA829" s="14"/>
      <c r="AB829" s="14"/>
      <c r="AC829" s="14"/>
      <c r="AD829" s="14"/>
      <c r="AE829" s="84"/>
      <c r="AF829" s="14"/>
      <c r="AG829" s="14"/>
      <c r="AH829" s="14"/>
      <c r="AI829" s="14"/>
      <c r="AJ829" s="14"/>
      <c r="AK829" s="84"/>
      <c r="AL829" s="14"/>
      <c r="AM829" s="14"/>
      <c r="AN829" s="14"/>
      <c r="AO829" s="14"/>
      <c r="AP829" s="14"/>
      <c r="AQ829" s="84"/>
      <c r="AR829" s="14"/>
      <c r="AS829" s="14"/>
      <c r="AT829" s="14"/>
      <c r="AU829" s="14"/>
      <c r="AV829" s="14"/>
      <c r="AW829" s="14"/>
      <c r="AX829" s="14"/>
      <c r="AY829" s="14"/>
      <c r="AZ829" s="14"/>
      <c r="BA829" s="14"/>
      <c r="BB829" s="14"/>
      <c r="BC829" s="14"/>
      <c r="BD829" s="14"/>
      <c r="BE829" s="14"/>
      <c r="BF829" s="14"/>
      <c r="BG829" s="14"/>
      <c r="BH829" s="14"/>
    </row>
    <row r="830" spans="1:60" s="13" customFormat="1" x14ac:dyDescent="0.25">
      <c r="A830" s="14"/>
      <c r="B830" s="14"/>
      <c r="C830" s="14"/>
      <c r="D830" s="14"/>
      <c r="E830" s="14"/>
      <c r="F830" s="14"/>
      <c r="G830" s="84"/>
      <c r="H830" s="14"/>
      <c r="I830" s="14"/>
      <c r="J830" s="14"/>
      <c r="K830" s="14"/>
      <c r="L830" s="14"/>
      <c r="M830" s="84"/>
      <c r="N830" s="14"/>
      <c r="O830" s="14"/>
      <c r="P830" s="14"/>
      <c r="Q830" s="14"/>
      <c r="R830" s="14"/>
      <c r="S830" s="84"/>
      <c r="T830" s="14"/>
      <c r="U830" s="14"/>
      <c r="V830" s="14"/>
      <c r="W830" s="14"/>
      <c r="X830" s="14"/>
      <c r="Y830" s="84"/>
      <c r="Z830" s="14"/>
      <c r="AA830" s="14"/>
      <c r="AB830" s="14"/>
      <c r="AC830" s="14"/>
      <c r="AD830" s="14"/>
      <c r="AE830" s="84"/>
      <c r="AF830" s="14"/>
      <c r="AG830" s="14"/>
      <c r="AH830" s="14"/>
      <c r="AI830" s="14"/>
      <c r="AJ830" s="14"/>
      <c r="AK830" s="84"/>
      <c r="AL830" s="14"/>
      <c r="AM830" s="14"/>
      <c r="AN830" s="14"/>
      <c r="AO830" s="14"/>
      <c r="AP830" s="14"/>
      <c r="AQ830" s="84"/>
      <c r="AR830" s="14"/>
      <c r="AS830" s="14"/>
      <c r="AT830" s="14"/>
      <c r="AU830" s="14"/>
      <c r="AV830" s="14"/>
      <c r="AW830" s="14"/>
      <c r="AX830" s="14"/>
      <c r="AY830" s="14"/>
      <c r="AZ830" s="14"/>
      <c r="BA830" s="14"/>
      <c r="BB830" s="14"/>
      <c r="BC830" s="14"/>
      <c r="BD830" s="14"/>
      <c r="BE830" s="14"/>
      <c r="BF830" s="14"/>
      <c r="BG830" s="14"/>
      <c r="BH830" s="14"/>
    </row>
    <row r="831" spans="1:60" s="13" customFormat="1" x14ac:dyDescent="0.25">
      <c r="A831" s="14"/>
      <c r="B831" s="14"/>
      <c r="C831" s="14"/>
      <c r="D831" s="14"/>
      <c r="E831" s="14"/>
      <c r="F831" s="14"/>
      <c r="G831" s="84"/>
      <c r="H831" s="14"/>
      <c r="I831" s="14"/>
      <c r="J831" s="14"/>
      <c r="K831" s="14"/>
      <c r="L831" s="14"/>
      <c r="M831" s="84"/>
      <c r="N831" s="14"/>
      <c r="O831" s="14"/>
      <c r="P831" s="14"/>
      <c r="Q831" s="14"/>
      <c r="R831" s="14"/>
      <c r="S831" s="84"/>
      <c r="T831" s="14"/>
      <c r="U831" s="14"/>
      <c r="V831" s="14"/>
      <c r="W831" s="14"/>
      <c r="X831" s="14"/>
      <c r="Y831" s="84"/>
      <c r="Z831" s="14"/>
      <c r="AA831" s="14"/>
      <c r="AB831" s="14"/>
      <c r="AC831" s="14"/>
      <c r="AD831" s="14"/>
      <c r="AE831" s="84"/>
      <c r="AF831" s="14"/>
      <c r="AG831" s="14"/>
      <c r="AH831" s="14"/>
      <c r="AI831" s="14"/>
      <c r="AJ831" s="14"/>
      <c r="AK831" s="84"/>
      <c r="AL831" s="14"/>
      <c r="AM831" s="14"/>
      <c r="AN831" s="14"/>
      <c r="AO831" s="14"/>
      <c r="AP831" s="14"/>
      <c r="AQ831" s="84"/>
      <c r="AR831" s="14"/>
      <c r="AS831" s="14"/>
      <c r="AT831" s="14"/>
      <c r="AU831" s="14"/>
      <c r="AV831" s="14"/>
      <c r="AW831" s="14"/>
      <c r="AX831" s="14"/>
      <c r="AY831" s="14"/>
      <c r="AZ831" s="14"/>
      <c r="BA831" s="14"/>
      <c r="BB831" s="14"/>
      <c r="BC831" s="14"/>
      <c r="BD831" s="14"/>
      <c r="BE831" s="14"/>
      <c r="BF831" s="14"/>
      <c r="BG831" s="14"/>
      <c r="BH831" s="14"/>
    </row>
    <row r="832" spans="1:60" s="13" customFormat="1" x14ac:dyDescent="0.25">
      <c r="A832" s="14"/>
      <c r="B832" s="14"/>
      <c r="C832" s="14"/>
      <c r="D832" s="14"/>
      <c r="E832" s="14"/>
      <c r="F832" s="14"/>
      <c r="G832" s="84"/>
      <c r="H832" s="14"/>
      <c r="I832" s="14"/>
      <c r="J832" s="14"/>
      <c r="K832" s="14"/>
      <c r="L832" s="14"/>
      <c r="M832" s="84"/>
      <c r="N832" s="14"/>
      <c r="O832" s="14"/>
      <c r="P832" s="14"/>
      <c r="Q832" s="14"/>
      <c r="R832" s="14"/>
      <c r="S832" s="84"/>
      <c r="T832" s="14"/>
      <c r="U832" s="14"/>
      <c r="V832" s="14"/>
      <c r="W832" s="14"/>
      <c r="X832" s="14"/>
      <c r="Y832" s="84"/>
      <c r="Z832" s="14"/>
      <c r="AA832" s="14"/>
      <c r="AB832" s="14"/>
      <c r="AC832" s="14"/>
      <c r="AD832" s="14"/>
      <c r="AE832" s="84"/>
      <c r="AF832" s="14"/>
      <c r="AG832" s="14"/>
      <c r="AH832" s="14"/>
      <c r="AI832" s="14"/>
      <c r="AJ832" s="14"/>
      <c r="AK832" s="84"/>
      <c r="AL832" s="14"/>
      <c r="AM832" s="14"/>
      <c r="AN832" s="14"/>
      <c r="AO832" s="14"/>
      <c r="AP832" s="14"/>
      <c r="AQ832" s="84"/>
      <c r="AR832" s="14"/>
      <c r="AS832" s="14"/>
      <c r="AT832" s="14"/>
      <c r="AU832" s="14"/>
      <c r="AV832" s="14"/>
      <c r="AW832" s="14"/>
      <c r="AX832" s="14"/>
      <c r="AY832" s="14"/>
      <c r="AZ832" s="14"/>
      <c r="BA832" s="14"/>
      <c r="BB832" s="14"/>
      <c r="BC832" s="14"/>
      <c r="BD832" s="14"/>
      <c r="BE832" s="14"/>
      <c r="BF832" s="14"/>
      <c r="BG832" s="14"/>
      <c r="BH832" s="14"/>
    </row>
    <row r="833" spans="1:60" s="13" customFormat="1" x14ac:dyDescent="0.25">
      <c r="A833" s="14"/>
      <c r="B833" s="14"/>
      <c r="C833" s="14"/>
      <c r="D833" s="14"/>
      <c r="E833" s="14"/>
      <c r="F833" s="14"/>
      <c r="G833" s="84"/>
      <c r="H833" s="14"/>
      <c r="I833" s="14"/>
      <c r="J833" s="14"/>
      <c r="K833" s="14"/>
      <c r="L833" s="14"/>
      <c r="M833" s="84"/>
      <c r="N833" s="14"/>
      <c r="O833" s="14"/>
      <c r="P833" s="14"/>
      <c r="Q833" s="14"/>
      <c r="R833" s="14"/>
      <c r="S833" s="84"/>
      <c r="T833" s="14"/>
      <c r="U833" s="14"/>
      <c r="V833" s="14"/>
      <c r="W833" s="14"/>
      <c r="X833" s="14"/>
      <c r="Y833" s="84"/>
      <c r="Z833" s="14"/>
      <c r="AA833" s="14"/>
      <c r="AB833" s="14"/>
      <c r="AC833" s="14"/>
      <c r="AD833" s="14"/>
      <c r="AE833" s="84"/>
      <c r="AF833" s="14"/>
      <c r="AG833" s="14"/>
      <c r="AH833" s="14"/>
      <c r="AI833" s="14"/>
      <c r="AJ833" s="14"/>
      <c r="AK833" s="84"/>
      <c r="AL833" s="14"/>
      <c r="AM833" s="14"/>
      <c r="AN833" s="14"/>
      <c r="AO833" s="14"/>
      <c r="AP833" s="14"/>
      <c r="AQ833" s="84"/>
      <c r="AR833" s="14"/>
      <c r="AS833" s="14"/>
      <c r="AT833" s="14"/>
      <c r="AU833" s="14"/>
      <c r="AV833" s="14"/>
      <c r="AW833" s="14"/>
      <c r="AX833" s="14"/>
      <c r="AY833" s="14"/>
      <c r="AZ833" s="14"/>
      <c r="BA833" s="14"/>
      <c r="BB833" s="14"/>
      <c r="BC833" s="14"/>
      <c r="BD833" s="14"/>
      <c r="BE833" s="14"/>
      <c r="BF833" s="14"/>
      <c r="BG833" s="14"/>
      <c r="BH833" s="14"/>
    </row>
    <row r="834" spans="1:60" s="13" customFormat="1" x14ac:dyDescent="0.25">
      <c r="A834" s="14"/>
      <c r="B834" s="14"/>
      <c r="C834" s="14"/>
      <c r="D834" s="14"/>
      <c r="E834" s="14"/>
      <c r="F834" s="14"/>
      <c r="G834" s="84"/>
      <c r="H834" s="14"/>
      <c r="I834" s="14"/>
      <c r="J834" s="14"/>
      <c r="K834" s="14"/>
      <c r="L834" s="14"/>
      <c r="M834" s="84"/>
      <c r="N834" s="14"/>
      <c r="O834" s="14"/>
      <c r="P834" s="14"/>
      <c r="Q834" s="14"/>
      <c r="R834" s="14"/>
      <c r="S834" s="84"/>
      <c r="T834" s="14"/>
      <c r="U834" s="14"/>
      <c r="V834" s="14"/>
      <c r="W834" s="14"/>
      <c r="X834" s="14"/>
      <c r="Y834" s="84"/>
      <c r="Z834" s="14"/>
      <c r="AA834" s="14"/>
      <c r="AB834" s="14"/>
      <c r="AC834" s="14"/>
      <c r="AD834" s="14"/>
      <c r="AE834" s="84"/>
      <c r="AF834" s="14"/>
      <c r="AG834" s="14"/>
      <c r="AH834" s="14"/>
      <c r="AI834" s="14"/>
      <c r="AJ834" s="14"/>
      <c r="AK834" s="84"/>
      <c r="AL834" s="14"/>
      <c r="AM834" s="14"/>
      <c r="AN834" s="14"/>
      <c r="AO834" s="14"/>
      <c r="AP834" s="14"/>
      <c r="AQ834" s="84"/>
      <c r="AR834" s="14"/>
      <c r="AS834" s="14"/>
      <c r="AT834" s="14"/>
      <c r="AU834" s="14"/>
      <c r="AV834" s="14"/>
      <c r="AW834" s="14"/>
      <c r="AX834" s="14"/>
      <c r="AY834" s="14"/>
      <c r="AZ834" s="14"/>
      <c r="BA834" s="14"/>
      <c r="BB834" s="14"/>
      <c r="BC834" s="14"/>
      <c r="BD834" s="14"/>
      <c r="BE834" s="14"/>
      <c r="BF834" s="14"/>
      <c r="BG834" s="14"/>
      <c r="BH834" s="14"/>
    </row>
    <row r="835" spans="1:60" s="13" customFormat="1" x14ac:dyDescent="0.25">
      <c r="A835" s="14"/>
      <c r="B835" s="14"/>
      <c r="C835" s="14"/>
      <c r="D835" s="14"/>
      <c r="E835" s="14"/>
      <c r="F835" s="14"/>
      <c r="G835" s="84"/>
      <c r="H835" s="14"/>
      <c r="I835" s="14"/>
      <c r="J835" s="14"/>
      <c r="K835" s="14"/>
      <c r="L835" s="14"/>
      <c r="M835" s="84"/>
      <c r="N835" s="14"/>
      <c r="O835" s="14"/>
      <c r="P835" s="14"/>
      <c r="Q835" s="14"/>
      <c r="R835" s="14"/>
      <c r="S835" s="84"/>
      <c r="T835" s="14"/>
      <c r="U835" s="14"/>
      <c r="V835" s="14"/>
      <c r="W835" s="14"/>
      <c r="X835" s="14"/>
      <c r="Y835" s="84"/>
      <c r="Z835" s="14"/>
      <c r="AA835" s="14"/>
      <c r="AB835" s="14"/>
      <c r="AC835" s="14"/>
      <c r="AD835" s="14"/>
      <c r="AE835" s="84"/>
      <c r="AF835" s="14"/>
      <c r="AG835" s="14"/>
      <c r="AH835" s="14"/>
      <c r="AI835" s="14"/>
      <c r="AJ835" s="14"/>
      <c r="AK835" s="84"/>
      <c r="AL835" s="14"/>
      <c r="AM835" s="14"/>
      <c r="AN835" s="14"/>
      <c r="AO835" s="14"/>
      <c r="AP835" s="14"/>
      <c r="AQ835" s="84"/>
      <c r="AR835" s="14"/>
      <c r="AS835" s="14"/>
      <c r="AT835" s="14"/>
      <c r="AU835" s="14"/>
      <c r="AV835" s="14"/>
      <c r="AW835" s="14"/>
      <c r="AX835" s="14"/>
      <c r="AY835" s="14"/>
      <c r="AZ835" s="14"/>
      <c r="BA835" s="14"/>
      <c r="BB835" s="14"/>
      <c r="BC835" s="14"/>
      <c r="BD835" s="14"/>
      <c r="BE835" s="14"/>
      <c r="BF835" s="14"/>
      <c r="BG835" s="14"/>
      <c r="BH835" s="14"/>
    </row>
    <row r="836" spans="1:60" s="13" customFormat="1" x14ac:dyDescent="0.25">
      <c r="A836" s="14"/>
      <c r="B836" s="14"/>
      <c r="C836" s="14"/>
      <c r="D836" s="14"/>
      <c r="E836" s="14"/>
      <c r="F836" s="14"/>
      <c r="G836" s="84"/>
      <c r="H836" s="14"/>
      <c r="I836" s="14"/>
      <c r="J836" s="14"/>
      <c r="K836" s="14"/>
      <c r="L836" s="14"/>
      <c r="M836" s="84"/>
      <c r="N836" s="14"/>
      <c r="O836" s="14"/>
      <c r="P836" s="14"/>
      <c r="Q836" s="14"/>
      <c r="R836" s="14"/>
      <c r="S836" s="84"/>
      <c r="T836" s="14"/>
      <c r="U836" s="14"/>
      <c r="V836" s="14"/>
      <c r="W836" s="14"/>
      <c r="X836" s="14"/>
      <c r="Y836" s="84"/>
      <c r="Z836" s="14"/>
      <c r="AA836" s="14"/>
      <c r="AB836" s="14"/>
      <c r="AC836" s="14"/>
      <c r="AD836" s="14"/>
      <c r="AE836" s="84"/>
      <c r="AF836" s="14"/>
      <c r="AG836" s="14"/>
      <c r="AH836" s="14"/>
      <c r="AI836" s="14"/>
      <c r="AJ836" s="14"/>
      <c r="AK836" s="84"/>
      <c r="AL836" s="14"/>
      <c r="AM836" s="14"/>
      <c r="AN836" s="14"/>
      <c r="AO836" s="14"/>
      <c r="AP836" s="14"/>
      <c r="AQ836" s="84"/>
      <c r="AR836" s="14"/>
      <c r="AS836" s="14"/>
      <c r="AT836" s="14"/>
      <c r="AU836" s="14"/>
      <c r="AV836" s="14"/>
      <c r="AW836" s="14"/>
      <c r="AX836" s="14"/>
      <c r="AY836" s="14"/>
      <c r="AZ836" s="14"/>
      <c r="BA836" s="14"/>
      <c r="BB836" s="14"/>
      <c r="BC836" s="14"/>
      <c r="BD836" s="14"/>
      <c r="BE836" s="14"/>
      <c r="BF836" s="14"/>
      <c r="BG836" s="14"/>
      <c r="BH836" s="14"/>
    </row>
    <row r="837" spans="1:60" s="13" customFormat="1" x14ac:dyDescent="0.25">
      <c r="A837" s="14"/>
      <c r="B837" s="14"/>
      <c r="C837" s="14"/>
      <c r="D837" s="14"/>
      <c r="E837" s="14"/>
      <c r="F837" s="14"/>
      <c r="G837" s="84"/>
      <c r="H837" s="14"/>
      <c r="I837" s="14"/>
      <c r="J837" s="14"/>
      <c r="K837" s="14"/>
      <c r="L837" s="14"/>
      <c r="M837" s="84"/>
      <c r="N837" s="14"/>
      <c r="O837" s="14"/>
      <c r="P837" s="14"/>
      <c r="Q837" s="14"/>
      <c r="R837" s="14"/>
      <c r="S837" s="84"/>
      <c r="T837" s="14"/>
      <c r="U837" s="14"/>
      <c r="V837" s="14"/>
      <c r="W837" s="14"/>
      <c r="X837" s="14"/>
      <c r="Y837" s="84"/>
      <c r="Z837" s="14"/>
      <c r="AA837" s="14"/>
      <c r="AB837" s="14"/>
      <c r="AC837" s="14"/>
      <c r="AD837" s="14"/>
      <c r="AE837" s="84"/>
      <c r="AF837" s="14"/>
      <c r="AG837" s="14"/>
      <c r="AH837" s="14"/>
      <c r="AI837" s="14"/>
      <c r="AJ837" s="14"/>
      <c r="AK837" s="84"/>
      <c r="AL837" s="14"/>
      <c r="AM837" s="14"/>
      <c r="AN837" s="14"/>
      <c r="AO837" s="14"/>
      <c r="AP837" s="14"/>
      <c r="AQ837" s="84"/>
      <c r="AR837" s="14"/>
      <c r="AS837" s="14"/>
      <c r="AT837" s="14"/>
      <c r="AU837" s="14"/>
      <c r="AV837" s="14"/>
      <c r="AW837" s="14"/>
      <c r="AX837" s="14"/>
      <c r="AY837" s="14"/>
      <c r="AZ837" s="14"/>
      <c r="BA837" s="14"/>
      <c r="BB837" s="14"/>
      <c r="BC837" s="14"/>
      <c r="BD837" s="14"/>
      <c r="BE837" s="14"/>
      <c r="BF837" s="14"/>
      <c r="BG837" s="14"/>
      <c r="BH837" s="14"/>
    </row>
    <row r="838" spans="1:60" s="13" customFormat="1" x14ac:dyDescent="0.25">
      <c r="A838" s="14"/>
      <c r="B838" s="14"/>
      <c r="C838" s="14"/>
      <c r="D838" s="14"/>
      <c r="E838" s="14"/>
      <c r="F838" s="14"/>
      <c r="G838" s="84"/>
      <c r="H838" s="14"/>
      <c r="I838" s="14"/>
      <c r="J838" s="14"/>
      <c r="K838" s="14"/>
      <c r="L838" s="14"/>
      <c r="M838" s="84"/>
      <c r="N838" s="14"/>
      <c r="O838" s="14"/>
      <c r="P838" s="14"/>
      <c r="Q838" s="14"/>
      <c r="R838" s="14"/>
      <c r="S838" s="84"/>
      <c r="T838" s="14"/>
      <c r="U838" s="14"/>
      <c r="V838" s="14"/>
      <c r="W838" s="14"/>
      <c r="X838" s="14"/>
      <c r="Y838" s="84"/>
      <c r="Z838" s="14"/>
      <c r="AA838" s="14"/>
      <c r="AB838" s="14"/>
      <c r="AC838" s="14"/>
      <c r="AD838" s="14"/>
      <c r="AE838" s="84"/>
      <c r="AF838" s="14"/>
      <c r="AG838" s="14"/>
      <c r="AH838" s="14"/>
      <c r="AI838" s="14"/>
      <c r="AJ838" s="14"/>
      <c r="AK838" s="84"/>
      <c r="AL838" s="14"/>
      <c r="AM838" s="14"/>
      <c r="AN838" s="14"/>
      <c r="AO838" s="14"/>
      <c r="AP838" s="14"/>
      <c r="AQ838" s="84"/>
      <c r="AR838" s="14"/>
      <c r="AS838" s="14"/>
      <c r="AT838" s="14"/>
      <c r="AU838" s="14"/>
      <c r="AV838" s="14"/>
      <c r="AW838" s="14"/>
      <c r="AX838" s="14"/>
      <c r="AY838" s="14"/>
      <c r="AZ838" s="14"/>
      <c r="BA838" s="14"/>
      <c r="BB838" s="14"/>
      <c r="BC838" s="14"/>
      <c r="BD838" s="14"/>
      <c r="BE838" s="14"/>
      <c r="BF838" s="14"/>
      <c r="BG838" s="14"/>
      <c r="BH838" s="14"/>
    </row>
    <row r="839" spans="1:60" s="13" customFormat="1" x14ac:dyDescent="0.25">
      <c r="A839" s="14"/>
      <c r="B839" s="14"/>
      <c r="C839" s="14"/>
      <c r="D839" s="14"/>
      <c r="E839" s="14"/>
      <c r="F839" s="14"/>
      <c r="G839" s="84"/>
      <c r="H839" s="14"/>
      <c r="I839" s="14"/>
      <c r="J839" s="14"/>
      <c r="K839" s="14"/>
      <c r="L839" s="14"/>
      <c r="M839" s="84"/>
      <c r="N839" s="14"/>
      <c r="O839" s="14"/>
      <c r="P839" s="14"/>
      <c r="Q839" s="14"/>
      <c r="R839" s="14"/>
      <c r="S839" s="84"/>
      <c r="T839" s="14"/>
      <c r="U839" s="14"/>
      <c r="V839" s="14"/>
      <c r="W839" s="14"/>
      <c r="X839" s="14"/>
      <c r="Y839" s="84"/>
      <c r="Z839" s="14"/>
      <c r="AA839" s="14"/>
      <c r="AB839" s="14"/>
      <c r="AC839" s="14"/>
      <c r="AD839" s="14"/>
      <c r="AE839" s="84"/>
      <c r="AF839" s="14"/>
      <c r="AG839" s="14"/>
      <c r="AH839" s="14"/>
      <c r="AI839" s="14"/>
      <c r="AJ839" s="14"/>
      <c r="AK839" s="84"/>
      <c r="AL839" s="14"/>
      <c r="AM839" s="14"/>
      <c r="AN839" s="14"/>
      <c r="AO839" s="14"/>
      <c r="AP839" s="14"/>
      <c r="AQ839" s="84"/>
      <c r="AR839" s="14"/>
      <c r="AS839" s="14"/>
      <c r="AT839" s="14"/>
      <c r="AU839" s="14"/>
      <c r="AV839" s="14"/>
      <c r="AW839" s="14"/>
      <c r="AX839" s="14"/>
      <c r="AY839" s="14"/>
      <c r="AZ839" s="14"/>
      <c r="BA839" s="14"/>
      <c r="BB839" s="14"/>
      <c r="BC839" s="14"/>
      <c r="BD839" s="14"/>
      <c r="BE839" s="14"/>
      <c r="BF839" s="14"/>
      <c r="BG839" s="14"/>
      <c r="BH839" s="14"/>
    </row>
    <row r="840" spans="1:60" s="13" customFormat="1" x14ac:dyDescent="0.25">
      <c r="A840" s="14"/>
      <c r="B840" s="14"/>
      <c r="C840" s="14"/>
      <c r="D840" s="14"/>
      <c r="E840" s="14"/>
      <c r="F840" s="14"/>
      <c r="G840" s="84"/>
      <c r="H840" s="14"/>
      <c r="I840" s="14"/>
      <c r="J840" s="14"/>
      <c r="K840" s="14"/>
      <c r="L840" s="14"/>
      <c r="M840" s="84"/>
      <c r="N840" s="14"/>
      <c r="O840" s="14"/>
      <c r="P840" s="14"/>
      <c r="Q840" s="14"/>
      <c r="R840" s="14"/>
      <c r="S840" s="84"/>
      <c r="T840" s="14"/>
      <c r="U840" s="14"/>
      <c r="V840" s="14"/>
      <c r="W840" s="14"/>
      <c r="X840" s="14"/>
      <c r="Y840" s="84"/>
      <c r="Z840" s="14"/>
      <c r="AA840" s="14"/>
      <c r="AB840" s="14"/>
      <c r="AC840" s="14"/>
      <c r="AD840" s="14"/>
      <c r="AE840" s="84"/>
      <c r="AF840" s="14"/>
      <c r="AG840" s="14"/>
      <c r="AH840" s="14"/>
      <c r="AI840" s="14"/>
      <c r="AJ840" s="14"/>
      <c r="AK840" s="84"/>
      <c r="AL840" s="14"/>
      <c r="AM840" s="14"/>
      <c r="AN840" s="14"/>
      <c r="AO840" s="14"/>
      <c r="AP840" s="14"/>
      <c r="AQ840" s="84"/>
      <c r="AR840" s="14"/>
      <c r="AS840" s="14"/>
      <c r="AT840" s="14"/>
      <c r="AU840" s="14"/>
      <c r="AV840" s="14"/>
      <c r="AW840" s="14"/>
      <c r="AX840" s="14"/>
      <c r="AY840" s="14"/>
      <c r="AZ840" s="14"/>
      <c r="BA840" s="14"/>
      <c r="BB840" s="14"/>
      <c r="BC840" s="14"/>
      <c r="BD840" s="14"/>
      <c r="BE840" s="14"/>
      <c r="BF840" s="14"/>
      <c r="BG840" s="14"/>
      <c r="BH840" s="14"/>
    </row>
    <row r="841" spans="1:60" s="13" customFormat="1" x14ac:dyDescent="0.25">
      <c r="A841" s="14"/>
      <c r="B841" s="14"/>
      <c r="C841" s="14"/>
      <c r="D841" s="14"/>
      <c r="E841" s="14"/>
      <c r="F841" s="14"/>
      <c r="G841" s="84"/>
      <c r="H841" s="14"/>
      <c r="I841" s="14"/>
      <c r="J841" s="14"/>
      <c r="K841" s="14"/>
      <c r="L841" s="14"/>
      <c r="M841" s="84"/>
      <c r="N841" s="14"/>
      <c r="O841" s="14"/>
      <c r="P841" s="14"/>
      <c r="Q841" s="14"/>
      <c r="R841" s="14"/>
      <c r="S841" s="84"/>
      <c r="T841" s="14"/>
      <c r="U841" s="14"/>
      <c r="V841" s="14"/>
      <c r="W841" s="14"/>
      <c r="X841" s="14"/>
      <c r="Y841" s="84"/>
      <c r="Z841" s="14"/>
      <c r="AA841" s="14"/>
      <c r="AB841" s="14"/>
      <c r="AC841" s="14"/>
      <c r="AD841" s="14"/>
      <c r="AE841" s="84"/>
      <c r="AF841" s="14"/>
      <c r="AG841" s="14"/>
      <c r="AH841" s="14"/>
      <c r="AI841" s="14"/>
      <c r="AJ841" s="14"/>
      <c r="AK841" s="84"/>
      <c r="AL841" s="14"/>
      <c r="AM841" s="14"/>
      <c r="AN841" s="14"/>
      <c r="AO841" s="14"/>
      <c r="AP841" s="14"/>
      <c r="AQ841" s="84"/>
      <c r="AR841" s="14"/>
      <c r="AS841" s="14"/>
      <c r="AT841" s="14"/>
      <c r="AU841" s="14"/>
      <c r="AV841" s="14"/>
      <c r="AW841" s="14"/>
      <c r="AX841" s="14"/>
      <c r="AY841" s="14"/>
      <c r="AZ841" s="14"/>
      <c r="BA841" s="14"/>
      <c r="BB841" s="14"/>
      <c r="BC841" s="14"/>
      <c r="BD841" s="14"/>
      <c r="BE841" s="14"/>
      <c r="BF841" s="14"/>
      <c r="BG841" s="14"/>
      <c r="BH841" s="14"/>
    </row>
    <row r="842" spans="1:60" s="13" customFormat="1" x14ac:dyDescent="0.25">
      <c r="A842" s="14"/>
      <c r="B842" s="14"/>
      <c r="C842" s="14"/>
      <c r="D842" s="14"/>
      <c r="E842" s="14"/>
      <c r="F842" s="14"/>
      <c r="G842" s="84"/>
      <c r="H842" s="14"/>
      <c r="I842" s="14"/>
      <c r="J842" s="14"/>
      <c r="K842" s="14"/>
      <c r="L842" s="14"/>
      <c r="M842" s="84"/>
      <c r="N842" s="14"/>
      <c r="O842" s="14"/>
      <c r="P842" s="14"/>
      <c r="Q842" s="14"/>
      <c r="R842" s="14"/>
      <c r="S842" s="84"/>
      <c r="T842" s="14"/>
      <c r="U842" s="14"/>
      <c r="V842" s="14"/>
      <c r="W842" s="14"/>
      <c r="X842" s="14"/>
      <c r="Y842" s="84"/>
      <c r="Z842" s="14"/>
      <c r="AA842" s="14"/>
      <c r="AB842" s="14"/>
      <c r="AC842" s="14"/>
      <c r="AD842" s="14"/>
      <c r="AE842" s="84"/>
      <c r="AF842" s="14"/>
      <c r="AG842" s="14"/>
      <c r="AH842" s="14"/>
      <c r="AI842" s="14"/>
      <c r="AJ842" s="14"/>
      <c r="AK842" s="84"/>
      <c r="AL842" s="14"/>
      <c r="AM842" s="14"/>
      <c r="AN842" s="14"/>
      <c r="AO842" s="14"/>
      <c r="AP842" s="14"/>
      <c r="AQ842" s="84"/>
      <c r="AR842" s="14"/>
      <c r="AS842" s="14"/>
      <c r="AT842" s="14"/>
      <c r="AU842" s="14"/>
      <c r="AV842" s="14"/>
      <c r="AW842" s="14"/>
      <c r="AX842" s="14"/>
      <c r="AY842" s="14"/>
      <c r="AZ842" s="14"/>
      <c r="BA842" s="14"/>
      <c r="BB842" s="14"/>
      <c r="BC842" s="14"/>
      <c r="BD842" s="14"/>
      <c r="BE842" s="14"/>
      <c r="BF842" s="14"/>
      <c r="BG842" s="14"/>
      <c r="BH842" s="14"/>
    </row>
    <row r="843" spans="1:60" s="13" customFormat="1" x14ac:dyDescent="0.25">
      <c r="A843" s="14"/>
      <c r="B843" s="14"/>
      <c r="C843" s="14"/>
      <c r="D843" s="14"/>
      <c r="E843" s="14"/>
      <c r="F843" s="14"/>
      <c r="G843" s="84"/>
      <c r="H843" s="14"/>
      <c r="I843" s="14"/>
      <c r="J843" s="14"/>
      <c r="K843" s="14"/>
      <c r="L843" s="14"/>
      <c r="M843" s="84"/>
      <c r="N843" s="14"/>
      <c r="O843" s="14"/>
      <c r="P843" s="14"/>
      <c r="Q843" s="14"/>
      <c r="R843" s="14"/>
      <c r="S843" s="84"/>
      <c r="T843" s="14"/>
      <c r="U843" s="14"/>
      <c r="V843" s="14"/>
      <c r="W843" s="14"/>
      <c r="X843" s="14"/>
      <c r="Y843" s="84"/>
      <c r="Z843" s="14"/>
      <c r="AA843" s="14"/>
      <c r="AB843" s="14"/>
      <c r="AC843" s="14"/>
      <c r="AD843" s="14"/>
      <c r="AE843" s="84"/>
      <c r="AF843" s="14"/>
      <c r="AG843" s="14"/>
      <c r="AH843" s="14"/>
      <c r="AI843" s="14"/>
      <c r="AJ843" s="14"/>
      <c r="AK843" s="84"/>
      <c r="AL843" s="14"/>
      <c r="AM843" s="14"/>
      <c r="AN843" s="14"/>
      <c r="AO843" s="14"/>
      <c r="AP843" s="14"/>
      <c r="AQ843" s="84"/>
      <c r="AR843" s="14"/>
      <c r="AS843" s="14"/>
      <c r="AT843" s="14"/>
      <c r="AU843" s="14"/>
      <c r="AV843" s="14"/>
      <c r="AW843" s="14"/>
      <c r="AX843" s="14"/>
      <c r="AY843" s="14"/>
      <c r="AZ843" s="14"/>
      <c r="BA843" s="14"/>
      <c r="BB843" s="14"/>
      <c r="BC843" s="14"/>
      <c r="BD843" s="14"/>
      <c r="BE843" s="14"/>
      <c r="BF843" s="14"/>
      <c r="BG843" s="14"/>
      <c r="BH843" s="14"/>
    </row>
    <row r="844" spans="1:60" s="13" customFormat="1" x14ac:dyDescent="0.25">
      <c r="A844" s="14"/>
      <c r="B844" s="14"/>
      <c r="C844" s="14"/>
      <c r="D844" s="14"/>
      <c r="E844" s="14"/>
      <c r="F844" s="14"/>
      <c r="G844" s="84"/>
      <c r="H844" s="14"/>
      <c r="I844" s="14"/>
      <c r="J844" s="14"/>
      <c r="K844" s="14"/>
      <c r="L844" s="14"/>
      <c r="M844" s="84"/>
      <c r="N844" s="14"/>
      <c r="O844" s="14"/>
      <c r="P844" s="14"/>
      <c r="Q844" s="14"/>
      <c r="R844" s="14"/>
      <c r="S844" s="84"/>
      <c r="T844" s="14"/>
      <c r="U844" s="14"/>
      <c r="V844" s="14"/>
      <c r="W844" s="14"/>
      <c r="X844" s="14"/>
      <c r="Y844" s="84"/>
      <c r="Z844" s="14"/>
      <c r="AA844" s="14"/>
      <c r="AB844" s="14"/>
      <c r="AC844" s="14"/>
      <c r="AD844" s="14"/>
      <c r="AE844" s="84"/>
      <c r="AF844" s="14"/>
      <c r="AG844" s="14"/>
      <c r="AH844" s="14"/>
      <c r="AI844" s="14"/>
      <c r="AJ844" s="14"/>
      <c r="AK844" s="84"/>
      <c r="AL844" s="14"/>
      <c r="AM844" s="14"/>
      <c r="AN844" s="14"/>
      <c r="AO844" s="14"/>
      <c r="AP844" s="14"/>
      <c r="AQ844" s="84"/>
      <c r="AR844" s="14"/>
      <c r="AS844" s="14"/>
      <c r="AT844" s="14"/>
      <c r="AU844" s="14"/>
      <c r="AV844" s="14"/>
      <c r="AW844" s="14"/>
      <c r="AX844" s="14"/>
      <c r="AY844" s="14"/>
      <c r="AZ844" s="14"/>
      <c r="BA844" s="14"/>
      <c r="BB844" s="14"/>
      <c r="BC844" s="14"/>
      <c r="BD844" s="14"/>
      <c r="BE844" s="14"/>
      <c r="BF844" s="14"/>
      <c r="BG844" s="14"/>
      <c r="BH844" s="14"/>
    </row>
    <row r="845" spans="1:60" s="13" customFormat="1" x14ac:dyDescent="0.25">
      <c r="A845" s="14"/>
      <c r="B845" s="14"/>
      <c r="C845" s="14"/>
      <c r="D845" s="14"/>
      <c r="E845" s="14"/>
      <c r="F845" s="14"/>
      <c r="G845" s="84"/>
      <c r="H845" s="14"/>
      <c r="I845" s="14"/>
      <c r="J845" s="14"/>
      <c r="K845" s="14"/>
      <c r="L845" s="14"/>
      <c r="M845" s="84"/>
      <c r="N845" s="14"/>
      <c r="O845" s="14"/>
      <c r="P845" s="14"/>
      <c r="Q845" s="14"/>
      <c r="R845" s="14"/>
      <c r="S845" s="84"/>
      <c r="T845" s="14"/>
      <c r="U845" s="14"/>
      <c r="V845" s="14"/>
      <c r="W845" s="14"/>
      <c r="X845" s="14"/>
      <c r="Y845" s="84"/>
      <c r="Z845" s="14"/>
      <c r="AA845" s="14"/>
      <c r="AB845" s="14"/>
      <c r="AC845" s="14"/>
      <c r="AD845" s="14"/>
      <c r="AE845" s="84"/>
      <c r="AF845" s="14"/>
      <c r="AG845" s="14"/>
      <c r="AH845" s="14"/>
      <c r="AI845" s="14"/>
      <c r="AJ845" s="14"/>
      <c r="AK845" s="84"/>
      <c r="AL845" s="14"/>
      <c r="AM845" s="14"/>
      <c r="AN845" s="14"/>
      <c r="AO845" s="14"/>
      <c r="AP845" s="14"/>
      <c r="AQ845" s="84"/>
      <c r="AR845" s="14"/>
      <c r="AS845" s="14"/>
      <c r="AT845" s="14"/>
      <c r="AU845" s="14"/>
      <c r="AV845" s="14"/>
      <c r="AW845" s="14"/>
      <c r="AX845" s="14"/>
      <c r="AY845" s="14"/>
      <c r="AZ845" s="14"/>
      <c r="BA845" s="14"/>
      <c r="BB845" s="14"/>
      <c r="BC845" s="14"/>
      <c r="BD845" s="14"/>
      <c r="BE845" s="14"/>
      <c r="BF845" s="14"/>
      <c r="BG845" s="14"/>
      <c r="BH845" s="14"/>
    </row>
    <row r="846" spans="1:60" s="13" customFormat="1" x14ac:dyDescent="0.25">
      <c r="A846" s="14"/>
      <c r="B846" s="14"/>
      <c r="C846" s="14"/>
      <c r="D846" s="14"/>
      <c r="E846" s="14"/>
      <c r="F846" s="14"/>
      <c r="G846" s="84"/>
      <c r="H846" s="14"/>
      <c r="I846" s="14"/>
      <c r="J846" s="14"/>
      <c r="K846" s="14"/>
      <c r="L846" s="14"/>
      <c r="M846" s="84"/>
      <c r="N846" s="14"/>
      <c r="O846" s="14"/>
      <c r="P846" s="14"/>
      <c r="Q846" s="14"/>
      <c r="R846" s="14"/>
      <c r="S846" s="84"/>
      <c r="T846" s="14"/>
      <c r="U846" s="14"/>
      <c r="V846" s="14"/>
      <c r="W846" s="14"/>
      <c r="X846" s="14"/>
      <c r="Y846" s="84"/>
      <c r="Z846" s="14"/>
      <c r="AA846" s="14"/>
      <c r="AB846" s="14"/>
      <c r="AC846" s="14"/>
      <c r="AD846" s="14"/>
      <c r="AE846" s="84"/>
      <c r="AF846" s="14"/>
      <c r="AG846" s="14"/>
      <c r="AH846" s="14"/>
      <c r="AI846" s="14"/>
      <c r="AJ846" s="14"/>
      <c r="AK846" s="84"/>
      <c r="AL846" s="14"/>
      <c r="AM846" s="14"/>
      <c r="AN846" s="14"/>
      <c r="AO846" s="14"/>
      <c r="AP846" s="14"/>
      <c r="AQ846" s="84"/>
      <c r="AR846" s="14"/>
      <c r="AS846" s="14"/>
      <c r="AT846" s="14"/>
      <c r="AU846" s="14"/>
      <c r="AV846" s="14"/>
      <c r="AW846" s="14"/>
      <c r="AX846" s="14"/>
      <c r="AY846" s="14"/>
      <c r="AZ846" s="14"/>
      <c r="BA846" s="14"/>
      <c r="BB846" s="14"/>
      <c r="BC846" s="14"/>
      <c r="BD846" s="14"/>
      <c r="BE846" s="14"/>
      <c r="BF846" s="14"/>
      <c r="BG846" s="14"/>
      <c r="BH846" s="14"/>
    </row>
    <row r="847" spans="1:60" s="13" customFormat="1" x14ac:dyDescent="0.25">
      <c r="A847" s="14"/>
      <c r="B847" s="14"/>
      <c r="C847" s="14"/>
      <c r="D847" s="14"/>
      <c r="E847" s="14"/>
      <c r="F847" s="14"/>
      <c r="G847" s="84"/>
      <c r="H847" s="14"/>
      <c r="I847" s="14"/>
      <c r="J847" s="14"/>
      <c r="K847" s="14"/>
      <c r="L847" s="14"/>
      <c r="M847" s="84"/>
      <c r="N847" s="14"/>
      <c r="O847" s="14"/>
      <c r="P847" s="14"/>
      <c r="Q847" s="14"/>
      <c r="R847" s="14"/>
      <c r="S847" s="84"/>
      <c r="T847" s="14"/>
      <c r="U847" s="14"/>
      <c r="V847" s="14"/>
      <c r="W847" s="14"/>
      <c r="X847" s="14"/>
      <c r="Y847" s="84"/>
      <c r="Z847" s="14"/>
      <c r="AA847" s="14"/>
      <c r="AB847" s="14"/>
      <c r="AC847" s="14"/>
      <c r="AD847" s="14"/>
      <c r="AE847" s="84"/>
      <c r="AF847" s="14"/>
      <c r="AG847" s="14"/>
      <c r="AH847" s="14"/>
      <c r="AI847" s="14"/>
      <c r="AJ847" s="14"/>
      <c r="AK847" s="84"/>
      <c r="AL847" s="14"/>
      <c r="AM847" s="14"/>
      <c r="AN847" s="14"/>
      <c r="AO847" s="14"/>
      <c r="AP847" s="14"/>
      <c r="AQ847" s="84"/>
      <c r="AR847" s="14"/>
      <c r="AS847" s="14"/>
      <c r="AT847" s="14"/>
      <c r="AU847" s="14"/>
      <c r="AV847" s="14"/>
      <c r="AW847" s="14"/>
      <c r="AX847" s="14"/>
      <c r="AY847" s="14"/>
      <c r="AZ847" s="14"/>
      <c r="BA847" s="14"/>
      <c r="BB847" s="14"/>
      <c r="BC847" s="14"/>
      <c r="BD847" s="14"/>
      <c r="BE847" s="14"/>
      <c r="BF847" s="14"/>
      <c r="BG847" s="14"/>
      <c r="BH847" s="14"/>
    </row>
    <row r="848" spans="1:60" s="13" customFormat="1" x14ac:dyDescent="0.25">
      <c r="A848" s="14"/>
      <c r="B848" s="14"/>
      <c r="C848" s="14"/>
      <c r="D848" s="14"/>
      <c r="E848" s="14"/>
      <c r="F848" s="14"/>
      <c r="G848" s="84"/>
      <c r="H848" s="14"/>
      <c r="I848" s="14"/>
      <c r="J848" s="14"/>
      <c r="K848" s="14"/>
      <c r="L848" s="14"/>
      <c r="M848" s="84"/>
      <c r="N848" s="14"/>
      <c r="O848" s="14"/>
      <c r="P848" s="14"/>
      <c r="Q848" s="14"/>
      <c r="R848" s="14"/>
      <c r="S848" s="84"/>
      <c r="T848" s="14"/>
      <c r="U848" s="14"/>
      <c r="V848" s="14"/>
      <c r="W848" s="14"/>
      <c r="X848" s="14"/>
      <c r="Y848" s="84"/>
      <c r="Z848" s="14"/>
      <c r="AA848" s="14"/>
      <c r="AB848" s="14"/>
      <c r="AC848" s="14"/>
      <c r="AD848" s="14"/>
      <c r="AE848" s="84"/>
      <c r="AF848" s="14"/>
      <c r="AG848" s="14"/>
      <c r="AH848" s="14"/>
      <c r="AI848" s="14"/>
      <c r="AJ848" s="14"/>
      <c r="AK848" s="84"/>
      <c r="AL848" s="14"/>
      <c r="AM848" s="14"/>
      <c r="AN848" s="14"/>
      <c r="AO848" s="14"/>
      <c r="AP848" s="14"/>
      <c r="AQ848" s="84"/>
      <c r="AR848" s="14"/>
      <c r="AS848" s="14"/>
      <c r="AT848" s="14"/>
      <c r="AU848" s="14"/>
      <c r="AV848" s="14"/>
      <c r="AW848" s="14"/>
      <c r="AX848" s="14"/>
      <c r="AY848" s="14"/>
      <c r="AZ848" s="14"/>
      <c r="BA848" s="14"/>
      <c r="BB848" s="14"/>
      <c r="BC848" s="14"/>
      <c r="BD848" s="14"/>
      <c r="BE848" s="14"/>
      <c r="BF848" s="14"/>
      <c r="BG848" s="14"/>
      <c r="BH848" s="14"/>
    </row>
    <row r="849" spans="1:60" s="13" customFormat="1" x14ac:dyDescent="0.25">
      <c r="A849" s="14"/>
      <c r="B849" s="14"/>
      <c r="C849" s="14"/>
      <c r="D849" s="14"/>
      <c r="E849" s="14"/>
      <c r="F849" s="14"/>
      <c r="G849" s="84"/>
      <c r="H849" s="14"/>
      <c r="I849" s="14"/>
      <c r="J849" s="14"/>
      <c r="K849" s="14"/>
      <c r="L849" s="14"/>
      <c r="M849" s="84"/>
      <c r="N849" s="14"/>
      <c r="O849" s="14"/>
      <c r="P849" s="14"/>
      <c r="Q849" s="14"/>
      <c r="R849" s="14"/>
      <c r="S849" s="84"/>
      <c r="T849" s="14"/>
      <c r="U849" s="14"/>
      <c r="V849" s="14"/>
      <c r="W849" s="14"/>
      <c r="X849" s="14"/>
      <c r="Y849" s="84"/>
      <c r="Z849" s="14"/>
      <c r="AA849" s="14"/>
      <c r="AB849" s="14"/>
      <c r="AC849" s="14"/>
      <c r="AD849" s="14"/>
      <c r="AE849" s="84"/>
      <c r="AF849" s="14"/>
      <c r="AG849" s="14"/>
      <c r="AH849" s="14"/>
      <c r="AI849" s="14"/>
      <c r="AJ849" s="14"/>
      <c r="AK849" s="84"/>
      <c r="AL849" s="14"/>
      <c r="AM849" s="14"/>
      <c r="AN849" s="14"/>
      <c r="AO849" s="14"/>
      <c r="AP849" s="14"/>
      <c r="AQ849" s="84"/>
      <c r="AR849" s="14"/>
      <c r="AS849" s="14"/>
      <c r="AT849" s="14"/>
      <c r="AU849" s="14"/>
      <c r="AV849" s="14"/>
      <c r="AW849" s="14"/>
      <c r="AX849" s="14"/>
      <c r="AY849" s="14"/>
      <c r="AZ849" s="14"/>
      <c r="BA849" s="14"/>
      <c r="BB849" s="14"/>
      <c r="BC849" s="14"/>
      <c r="BD849" s="14"/>
      <c r="BE849" s="14"/>
      <c r="BF849" s="14"/>
      <c r="BG849" s="14"/>
      <c r="BH849" s="14"/>
    </row>
    <row r="850" spans="1:60" s="13" customFormat="1" x14ac:dyDescent="0.25">
      <c r="A850" s="14"/>
      <c r="B850" s="14"/>
      <c r="C850" s="14"/>
      <c r="D850" s="14"/>
      <c r="E850" s="14"/>
      <c r="F850" s="14"/>
      <c r="G850" s="84"/>
      <c r="H850" s="14"/>
      <c r="I850" s="14"/>
      <c r="J850" s="14"/>
      <c r="K850" s="14"/>
      <c r="L850" s="14"/>
      <c r="M850" s="84"/>
      <c r="N850" s="14"/>
      <c r="O850" s="14"/>
      <c r="P850" s="14"/>
      <c r="Q850" s="14"/>
      <c r="R850" s="14"/>
      <c r="S850" s="84"/>
      <c r="T850" s="14"/>
      <c r="U850" s="14"/>
      <c r="V850" s="14"/>
      <c r="W850" s="14"/>
      <c r="X850" s="14"/>
      <c r="Y850" s="84"/>
      <c r="Z850" s="14"/>
      <c r="AA850" s="14"/>
      <c r="AB850" s="14"/>
      <c r="AC850" s="14"/>
      <c r="AD850" s="14"/>
      <c r="AE850" s="84"/>
      <c r="AF850" s="14"/>
      <c r="AG850" s="14"/>
      <c r="AH850" s="14"/>
      <c r="AI850" s="14"/>
      <c r="AJ850" s="14"/>
      <c r="AK850" s="84"/>
      <c r="AL850" s="14"/>
      <c r="AM850" s="14"/>
      <c r="AN850" s="14"/>
      <c r="AO850" s="14"/>
      <c r="AP850" s="14"/>
      <c r="AQ850" s="84"/>
      <c r="AR850" s="14"/>
      <c r="AS850" s="14"/>
      <c r="AT850" s="14"/>
      <c r="AU850" s="14"/>
      <c r="AV850" s="14"/>
      <c r="AW850" s="14"/>
      <c r="AX850" s="14"/>
      <c r="AY850" s="14"/>
      <c r="AZ850" s="14"/>
      <c r="BA850" s="14"/>
      <c r="BB850" s="14"/>
      <c r="BC850" s="14"/>
      <c r="BD850" s="14"/>
      <c r="BE850" s="14"/>
      <c r="BF850" s="14"/>
      <c r="BG850" s="14"/>
      <c r="BH850" s="14"/>
    </row>
    <row r="851" spans="1:60" s="13" customFormat="1" x14ac:dyDescent="0.25">
      <c r="A851" s="14"/>
      <c r="B851" s="14"/>
      <c r="C851" s="14"/>
      <c r="D851" s="14"/>
      <c r="E851" s="14"/>
      <c r="F851" s="14"/>
      <c r="G851" s="84"/>
      <c r="H851" s="14"/>
      <c r="I851" s="14"/>
      <c r="J851" s="14"/>
      <c r="K851" s="14"/>
      <c r="L851" s="14"/>
      <c r="M851" s="84"/>
      <c r="N851" s="14"/>
      <c r="O851" s="14"/>
      <c r="P851" s="14"/>
      <c r="Q851" s="14"/>
      <c r="R851" s="14"/>
      <c r="S851" s="84"/>
      <c r="T851" s="14"/>
      <c r="U851" s="14"/>
      <c r="V851" s="14"/>
      <c r="W851" s="14"/>
      <c r="X851" s="14"/>
      <c r="Y851" s="84"/>
      <c r="Z851" s="14"/>
      <c r="AA851" s="14"/>
      <c r="AB851" s="14"/>
      <c r="AC851" s="14"/>
      <c r="AD851" s="14"/>
      <c r="AE851" s="84"/>
      <c r="AF851" s="14"/>
      <c r="AG851" s="14"/>
      <c r="AH851" s="14"/>
      <c r="AI851" s="14"/>
      <c r="AJ851" s="14"/>
      <c r="AK851" s="84"/>
      <c r="AL851" s="14"/>
      <c r="AM851" s="14"/>
      <c r="AN851" s="14"/>
      <c r="AO851" s="14"/>
      <c r="AP851" s="14"/>
      <c r="AQ851" s="84"/>
      <c r="AR851" s="14"/>
      <c r="AS851" s="14"/>
      <c r="AT851" s="14"/>
      <c r="AU851" s="14"/>
      <c r="AV851" s="14"/>
      <c r="AW851" s="14"/>
      <c r="AX851" s="14"/>
      <c r="AY851" s="14"/>
      <c r="AZ851" s="14"/>
      <c r="BA851" s="14"/>
      <c r="BB851" s="14"/>
      <c r="BC851" s="14"/>
      <c r="BD851" s="14"/>
      <c r="BE851" s="14"/>
      <c r="BF851" s="14"/>
      <c r="BG851" s="14"/>
      <c r="BH851" s="14"/>
    </row>
    <row r="852" spans="1:60" s="13" customFormat="1" x14ac:dyDescent="0.25">
      <c r="A852" s="14"/>
      <c r="B852" s="14"/>
      <c r="C852" s="14"/>
      <c r="D852" s="14"/>
      <c r="E852" s="14"/>
      <c r="F852" s="14"/>
      <c r="G852" s="84"/>
      <c r="H852" s="14"/>
      <c r="I852" s="14"/>
      <c r="J852" s="14"/>
      <c r="K852" s="14"/>
      <c r="L852" s="14"/>
      <c r="M852" s="84"/>
      <c r="N852" s="14"/>
      <c r="O852" s="14"/>
      <c r="P852" s="14"/>
      <c r="Q852" s="14"/>
      <c r="R852" s="14"/>
      <c r="S852" s="84"/>
      <c r="T852" s="14"/>
      <c r="U852" s="14"/>
      <c r="V852" s="14"/>
      <c r="W852" s="14"/>
      <c r="X852" s="14"/>
      <c r="Y852" s="84"/>
      <c r="Z852" s="14"/>
      <c r="AA852" s="14"/>
      <c r="AB852" s="14"/>
      <c r="AC852" s="14"/>
      <c r="AD852" s="14"/>
      <c r="AE852" s="84"/>
      <c r="AF852" s="14"/>
      <c r="AG852" s="14"/>
      <c r="AH852" s="14"/>
      <c r="AI852" s="14"/>
      <c r="AJ852" s="14"/>
      <c r="AK852" s="84"/>
      <c r="AL852" s="14"/>
      <c r="AM852" s="14"/>
      <c r="AN852" s="14"/>
      <c r="AO852" s="14"/>
      <c r="AP852" s="14"/>
      <c r="AQ852" s="84"/>
      <c r="AR852" s="14"/>
      <c r="AS852" s="14"/>
      <c r="AT852" s="14"/>
      <c r="AU852" s="14"/>
      <c r="AV852" s="14"/>
      <c r="AW852" s="14"/>
      <c r="AX852" s="14"/>
      <c r="AY852" s="14"/>
      <c r="AZ852" s="14"/>
      <c r="BA852" s="14"/>
      <c r="BB852" s="14"/>
      <c r="BC852" s="14"/>
      <c r="BD852" s="14"/>
      <c r="BE852" s="14"/>
      <c r="BF852" s="14"/>
      <c r="BG852" s="14"/>
      <c r="BH852" s="14"/>
    </row>
    <row r="853" spans="1:60" s="13" customFormat="1" x14ac:dyDescent="0.25">
      <c r="A853" s="14"/>
      <c r="B853" s="14"/>
      <c r="C853" s="14"/>
      <c r="D853" s="14"/>
      <c r="E853" s="14"/>
      <c r="F853" s="14"/>
      <c r="G853" s="84"/>
      <c r="H853" s="14"/>
      <c r="I853" s="14"/>
      <c r="J853" s="14"/>
      <c r="K853" s="14"/>
      <c r="L853" s="14"/>
      <c r="M853" s="84"/>
      <c r="N853" s="14"/>
      <c r="O853" s="14"/>
      <c r="P853" s="14"/>
      <c r="Q853" s="14"/>
      <c r="R853" s="14"/>
      <c r="S853" s="84"/>
      <c r="T853" s="14"/>
      <c r="U853" s="14"/>
      <c r="V853" s="14"/>
      <c r="W853" s="14"/>
      <c r="X853" s="14"/>
      <c r="Y853" s="84"/>
      <c r="Z853" s="14"/>
      <c r="AA853" s="14"/>
      <c r="AB853" s="14"/>
      <c r="AC853" s="14"/>
      <c r="AD853" s="14"/>
      <c r="AE853" s="84"/>
      <c r="AF853" s="14"/>
      <c r="AG853" s="14"/>
      <c r="AH853" s="14"/>
      <c r="AI853" s="14"/>
      <c r="AJ853" s="14"/>
      <c r="AK853" s="84"/>
      <c r="AL853" s="14"/>
      <c r="AM853" s="14"/>
      <c r="AN853" s="14"/>
      <c r="AO853" s="14"/>
      <c r="AP853" s="14"/>
      <c r="AQ853" s="84"/>
      <c r="AR853" s="14"/>
      <c r="AS853" s="14"/>
      <c r="AT853" s="14"/>
      <c r="AU853" s="14"/>
      <c r="AV853" s="14"/>
      <c r="AW853" s="14"/>
      <c r="AX853" s="14"/>
      <c r="AY853" s="14"/>
      <c r="AZ853" s="14"/>
      <c r="BA853" s="14"/>
      <c r="BB853" s="14"/>
      <c r="BC853" s="14"/>
      <c r="BD853" s="14"/>
      <c r="BE853" s="14"/>
      <c r="BF853" s="14"/>
      <c r="BG853" s="14"/>
      <c r="BH853" s="14"/>
    </row>
    <row r="854" spans="1:60" s="13" customFormat="1" x14ac:dyDescent="0.25">
      <c r="A854" s="14"/>
      <c r="B854" s="14"/>
      <c r="C854" s="14"/>
      <c r="D854" s="14"/>
      <c r="E854" s="14"/>
      <c r="F854" s="14"/>
      <c r="G854" s="84"/>
      <c r="H854" s="14"/>
      <c r="I854" s="14"/>
      <c r="J854" s="14"/>
      <c r="K854" s="14"/>
      <c r="L854" s="14"/>
      <c r="M854" s="84"/>
      <c r="N854" s="14"/>
      <c r="O854" s="14"/>
      <c r="P854" s="14"/>
      <c r="Q854" s="14"/>
      <c r="R854" s="14"/>
      <c r="S854" s="84"/>
      <c r="T854" s="14"/>
      <c r="U854" s="14"/>
      <c r="V854" s="14"/>
      <c r="W854" s="14"/>
      <c r="X854" s="14"/>
      <c r="Y854" s="84"/>
      <c r="Z854" s="14"/>
      <c r="AA854" s="14"/>
      <c r="AB854" s="14"/>
      <c r="AC854" s="14"/>
      <c r="AD854" s="14"/>
      <c r="AE854" s="84"/>
      <c r="AF854" s="14"/>
      <c r="AG854" s="14"/>
      <c r="AH854" s="14"/>
      <c r="AI854" s="14"/>
      <c r="AJ854" s="14"/>
      <c r="AK854" s="84"/>
      <c r="AL854" s="14"/>
      <c r="AM854" s="14"/>
      <c r="AN854" s="14"/>
      <c r="AO854" s="14"/>
      <c r="AP854" s="14"/>
      <c r="AQ854" s="84"/>
      <c r="AR854" s="14"/>
      <c r="AS854" s="14"/>
      <c r="AT854" s="14"/>
      <c r="AU854" s="14"/>
      <c r="AV854" s="14"/>
      <c r="AW854" s="14"/>
      <c r="AX854" s="14"/>
      <c r="AY854" s="14"/>
      <c r="AZ854" s="14"/>
      <c r="BA854" s="14"/>
      <c r="BB854" s="14"/>
      <c r="BC854" s="14"/>
      <c r="BD854" s="14"/>
      <c r="BE854" s="14"/>
      <c r="BF854" s="14"/>
      <c r="BG854" s="14"/>
      <c r="BH854" s="14"/>
    </row>
    <row r="855" spans="1:60" s="13" customFormat="1" x14ac:dyDescent="0.25">
      <c r="A855" s="14"/>
      <c r="B855" s="14"/>
      <c r="C855" s="14"/>
      <c r="D855" s="14"/>
      <c r="E855" s="14"/>
      <c r="F855" s="14"/>
      <c r="G855" s="84"/>
      <c r="H855" s="14"/>
      <c r="I855" s="14"/>
      <c r="J855" s="14"/>
      <c r="K855" s="14"/>
      <c r="L855" s="14"/>
      <c r="M855" s="84"/>
      <c r="N855" s="14"/>
      <c r="O855" s="14"/>
      <c r="P855" s="14"/>
      <c r="Q855" s="14"/>
      <c r="R855" s="14"/>
      <c r="S855" s="84"/>
      <c r="T855" s="14"/>
      <c r="U855" s="14"/>
      <c r="V855" s="14"/>
      <c r="W855" s="14"/>
      <c r="X855" s="14"/>
      <c r="Y855" s="84"/>
      <c r="Z855" s="14"/>
      <c r="AA855" s="14"/>
      <c r="AB855" s="14"/>
      <c r="AC855" s="14"/>
      <c r="AD855" s="14"/>
      <c r="AE855" s="84"/>
      <c r="AF855" s="14"/>
      <c r="AG855" s="14"/>
      <c r="AH855" s="14"/>
      <c r="AI855" s="14"/>
      <c r="AJ855" s="14"/>
      <c r="AK855" s="84"/>
      <c r="AL855" s="14"/>
      <c r="AM855" s="14"/>
      <c r="AN855" s="14"/>
      <c r="AO855" s="14"/>
      <c r="AP855" s="14"/>
      <c r="AQ855" s="84"/>
      <c r="AR855" s="14"/>
      <c r="AS855" s="14"/>
      <c r="AT855" s="14"/>
      <c r="AU855" s="14"/>
      <c r="AV855" s="14"/>
      <c r="AW855" s="14"/>
      <c r="AX855" s="14"/>
      <c r="AY855" s="14"/>
      <c r="AZ855" s="14"/>
      <c r="BA855" s="14"/>
      <c r="BB855" s="14"/>
      <c r="BC855" s="14"/>
      <c r="BD855" s="14"/>
      <c r="BE855" s="14"/>
      <c r="BF855" s="14"/>
      <c r="BG855" s="14"/>
      <c r="BH855" s="14"/>
    </row>
    <row r="856" spans="1:60" s="13" customFormat="1" x14ac:dyDescent="0.25">
      <c r="A856" s="14"/>
      <c r="B856" s="14"/>
      <c r="C856" s="14"/>
      <c r="D856" s="14"/>
      <c r="E856" s="14"/>
      <c r="F856" s="14"/>
      <c r="G856" s="84"/>
      <c r="H856" s="14"/>
      <c r="I856" s="14"/>
      <c r="J856" s="14"/>
      <c r="K856" s="14"/>
      <c r="L856" s="14"/>
      <c r="M856" s="84"/>
      <c r="N856" s="14"/>
      <c r="O856" s="14"/>
      <c r="P856" s="14"/>
      <c r="Q856" s="14"/>
      <c r="R856" s="14"/>
      <c r="S856" s="84"/>
      <c r="T856" s="14"/>
      <c r="U856" s="14"/>
      <c r="V856" s="14"/>
      <c r="W856" s="14"/>
      <c r="X856" s="14"/>
      <c r="Y856" s="84"/>
      <c r="Z856" s="14"/>
      <c r="AA856" s="14"/>
      <c r="AB856" s="14"/>
      <c r="AC856" s="14"/>
      <c r="AD856" s="14"/>
      <c r="AE856" s="84"/>
      <c r="AF856" s="14"/>
      <c r="AG856" s="14"/>
      <c r="AH856" s="14"/>
      <c r="AI856" s="14"/>
      <c r="AJ856" s="14"/>
      <c r="AK856" s="84"/>
      <c r="AL856" s="14"/>
      <c r="AM856" s="14"/>
      <c r="AN856" s="14"/>
      <c r="AO856" s="14"/>
      <c r="AP856" s="14"/>
      <c r="AQ856" s="84"/>
      <c r="AR856" s="14"/>
      <c r="AS856" s="14"/>
      <c r="AT856" s="14"/>
      <c r="AU856" s="14"/>
      <c r="AV856" s="14"/>
      <c r="AW856" s="14"/>
      <c r="AX856" s="14"/>
      <c r="AY856" s="14"/>
      <c r="AZ856" s="14"/>
      <c r="BA856" s="14"/>
      <c r="BB856" s="14"/>
      <c r="BC856" s="14"/>
      <c r="BD856" s="14"/>
      <c r="BE856" s="14"/>
      <c r="BF856" s="14"/>
      <c r="BG856" s="14"/>
      <c r="BH856" s="14"/>
    </row>
    <row r="857" spans="1:60" s="13" customFormat="1" x14ac:dyDescent="0.25">
      <c r="A857" s="14"/>
      <c r="B857" s="14"/>
      <c r="C857" s="14"/>
      <c r="D857" s="14"/>
      <c r="E857" s="14"/>
      <c r="F857" s="14"/>
      <c r="G857" s="84"/>
      <c r="H857" s="14"/>
      <c r="I857" s="14"/>
      <c r="J857" s="14"/>
      <c r="K857" s="14"/>
      <c r="L857" s="14"/>
      <c r="M857" s="84"/>
      <c r="N857" s="14"/>
      <c r="O857" s="14"/>
      <c r="P857" s="14"/>
      <c r="Q857" s="14"/>
      <c r="R857" s="14"/>
      <c r="S857" s="84"/>
      <c r="T857" s="14"/>
      <c r="U857" s="14"/>
      <c r="V857" s="14"/>
      <c r="W857" s="14"/>
      <c r="X857" s="14"/>
      <c r="Y857" s="84"/>
      <c r="Z857" s="14"/>
      <c r="AA857" s="14"/>
      <c r="AB857" s="14"/>
      <c r="AC857" s="14"/>
      <c r="AD857" s="14"/>
      <c r="AE857" s="84"/>
      <c r="AF857" s="14"/>
      <c r="AG857" s="14"/>
      <c r="AH857" s="14"/>
      <c r="AI857" s="14"/>
      <c r="AJ857" s="14"/>
      <c r="AK857" s="84"/>
      <c r="AL857" s="14"/>
      <c r="AM857" s="14"/>
      <c r="AN857" s="14"/>
      <c r="AO857" s="14"/>
      <c r="AP857" s="14"/>
      <c r="AQ857" s="84"/>
      <c r="AR857" s="14"/>
      <c r="AS857" s="14"/>
      <c r="AT857" s="14"/>
      <c r="AU857" s="14"/>
      <c r="AV857" s="14"/>
      <c r="AW857" s="14"/>
      <c r="AX857" s="14"/>
      <c r="AY857" s="14"/>
      <c r="AZ857" s="14"/>
      <c r="BA857" s="14"/>
      <c r="BB857" s="14"/>
      <c r="BC857" s="14"/>
      <c r="BD857" s="14"/>
      <c r="BE857" s="14"/>
      <c r="BF857" s="14"/>
      <c r="BG857" s="14"/>
      <c r="BH857" s="14"/>
    </row>
    <row r="858" spans="1:60" s="13" customFormat="1" x14ac:dyDescent="0.25">
      <c r="A858" s="14"/>
      <c r="B858" s="14"/>
      <c r="C858" s="14"/>
      <c r="D858" s="14"/>
      <c r="E858" s="14"/>
      <c r="F858" s="14"/>
      <c r="G858" s="84"/>
      <c r="H858" s="14"/>
      <c r="I858" s="14"/>
      <c r="J858" s="14"/>
      <c r="K858" s="14"/>
      <c r="L858" s="14"/>
      <c r="M858" s="84"/>
      <c r="N858" s="14"/>
      <c r="O858" s="14"/>
      <c r="P858" s="14"/>
      <c r="Q858" s="14"/>
      <c r="R858" s="14"/>
      <c r="S858" s="84"/>
      <c r="T858" s="14"/>
      <c r="U858" s="14"/>
      <c r="V858" s="14"/>
      <c r="W858" s="14"/>
      <c r="X858" s="14"/>
      <c r="Y858" s="84"/>
      <c r="Z858" s="14"/>
      <c r="AA858" s="14"/>
      <c r="AB858" s="14"/>
      <c r="AC858" s="14"/>
      <c r="AD858" s="14"/>
      <c r="AE858" s="84"/>
      <c r="AF858" s="14"/>
      <c r="AG858" s="14"/>
      <c r="AH858" s="14"/>
      <c r="AI858" s="14"/>
      <c r="AJ858" s="14"/>
      <c r="AK858" s="84"/>
      <c r="AL858" s="14"/>
      <c r="AM858" s="14"/>
      <c r="AN858" s="14"/>
      <c r="AO858" s="14"/>
      <c r="AP858" s="14"/>
      <c r="AQ858" s="84"/>
      <c r="AR858" s="14"/>
      <c r="AS858" s="14"/>
      <c r="AT858" s="14"/>
      <c r="AU858" s="14"/>
      <c r="AV858" s="14"/>
      <c r="AW858" s="14"/>
      <c r="AX858" s="14"/>
      <c r="AY858" s="14"/>
      <c r="AZ858" s="14"/>
      <c r="BA858" s="14"/>
      <c r="BB858" s="14"/>
      <c r="BC858" s="14"/>
      <c r="BD858" s="14"/>
      <c r="BE858" s="14"/>
      <c r="BF858" s="14"/>
      <c r="BG858" s="14"/>
      <c r="BH858" s="14"/>
    </row>
    <row r="859" spans="1:60" s="13" customFormat="1" x14ac:dyDescent="0.25">
      <c r="A859" s="14"/>
      <c r="B859" s="14"/>
      <c r="C859" s="14"/>
      <c r="D859" s="14"/>
      <c r="E859" s="14"/>
      <c r="F859" s="14"/>
      <c r="G859" s="84"/>
      <c r="H859" s="14"/>
      <c r="I859" s="14"/>
      <c r="J859" s="14"/>
      <c r="K859" s="14"/>
      <c r="L859" s="14"/>
      <c r="M859" s="84"/>
      <c r="N859" s="14"/>
      <c r="O859" s="14"/>
      <c r="P859" s="14"/>
      <c r="Q859" s="14"/>
      <c r="R859" s="14"/>
      <c r="S859" s="84"/>
      <c r="T859" s="14"/>
      <c r="U859" s="14"/>
      <c r="V859" s="14"/>
      <c r="W859" s="14"/>
      <c r="X859" s="14"/>
      <c r="Y859" s="84"/>
      <c r="Z859" s="14"/>
      <c r="AA859" s="14"/>
      <c r="AB859" s="14"/>
      <c r="AC859" s="14"/>
      <c r="AD859" s="14"/>
      <c r="AE859" s="84"/>
      <c r="AF859" s="14"/>
      <c r="AG859" s="14"/>
      <c r="AH859" s="14"/>
      <c r="AI859" s="14"/>
      <c r="AJ859" s="14"/>
      <c r="AK859" s="84"/>
      <c r="AL859" s="14"/>
      <c r="AM859" s="14"/>
      <c r="AN859" s="14"/>
      <c r="AO859" s="14"/>
      <c r="AP859" s="14"/>
      <c r="AQ859" s="84"/>
      <c r="AR859" s="14"/>
      <c r="AS859" s="14"/>
      <c r="AT859" s="14"/>
      <c r="AU859" s="14"/>
      <c r="AV859" s="14"/>
      <c r="AW859" s="14"/>
      <c r="AX859" s="14"/>
      <c r="AY859" s="14"/>
      <c r="AZ859" s="14"/>
      <c r="BA859" s="14"/>
      <c r="BB859" s="14"/>
      <c r="BC859" s="14"/>
      <c r="BD859" s="14"/>
      <c r="BE859" s="14"/>
      <c r="BF859" s="14"/>
      <c r="BG859" s="14"/>
      <c r="BH859" s="14"/>
    </row>
    <row r="860" spans="1:60" s="13" customFormat="1" x14ac:dyDescent="0.25">
      <c r="A860" s="14"/>
      <c r="B860" s="14"/>
      <c r="C860" s="14"/>
      <c r="D860" s="14"/>
      <c r="E860" s="14"/>
      <c r="F860" s="14"/>
      <c r="G860" s="84"/>
      <c r="H860" s="14"/>
      <c r="I860" s="14"/>
      <c r="J860" s="14"/>
      <c r="K860" s="14"/>
      <c r="L860" s="14"/>
      <c r="M860" s="84"/>
      <c r="N860" s="14"/>
      <c r="O860" s="14"/>
      <c r="P860" s="14"/>
      <c r="Q860" s="14"/>
      <c r="R860" s="14"/>
      <c r="S860" s="84"/>
      <c r="T860" s="14"/>
      <c r="U860" s="14"/>
      <c r="V860" s="14"/>
      <c r="W860" s="14"/>
      <c r="X860" s="14"/>
      <c r="Y860" s="84"/>
      <c r="Z860" s="14"/>
      <c r="AA860" s="14"/>
      <c r="AB860" s="14"/>
      <c r="AC860" s="14"/>
      <c r="AD860" s="14"/>
      <c r="AE860" s="84"/>
      <c r="AF860" s="14"/>
      <c r="AG860" s="14"/>
      <c r="AH860" s="14"/>
      <c r="AI860" s="14"/>
      <c r="AJ860" s="14"/>
      <c r="AK860" s="84"/>
      <c r="AL860" s="14"/>
      <c r="AM860" s="14"/>
      <c r="AN860" s="14"/>
      <c r="AO860" s="14"/>
      <c r="AP860" s="14"/>
      <c r="AQ860" s="84"/>
      <c r="AR860" s="14"/>
      <c r="AS860" s="14"/>
      <c r="AT860" s="14"/>
      <c r="AU860" s="14"/>
      <c r="AV860" s="14"/>
      <c r="AW860" s="14"/>
      <c r="AX860" s="14"/>
      <c r="AY860" s="14"/>
      <c r="AZ860" s="14"/>
      <c r="BA860" s="14"/>
      <c r="BB860" s="14"/>
      <c r="BC860" s="14"/>
      <c r="BD860" s="14"/>
      <c r="BE860" s="14"/>
      <c r="BF860" s="14"/>
      <c r="BG860" s="14"/>
      <c r="BH860" s="14"/>
    </row>
    <row r="861" spans="1:60" s="13" customFormat="1" x14ac:dyDescent="0.25">
      <c r="A861" s="14"/>
      <c r="B861" s="14"/>
      <c r="C861" s="14"/>
      <c r="D861" s="14"/>
      <c r="E861" s="14"/>
      <c r="F861" s="14"/>
      <c r="G861" s="84"/>
      <c r="H861" s="14"/>
      <c r="I861" s="14"/>
      <c r="J861" s="14"/>
      <c r="K861" s="14"/>
      <c r="L861" s="14"/>
      <c r="M861" s="84"/>
      <c r="N861" s="14"/>
      <c r="O861" s="14"/>
      <c r="P861" s="14"/>
      <c r="Q861" s="14"/>
      <c r="R861" s="14"/>
      <c r="S861" s="84"/>
      <c r="T861" s="14"/>
      <c r="U861" s="14"/>
      <c r="V861" s="14"/>
      <c r="W861" s="14"/>
      <c r="X861" s="14"/>
      <c r="Y861" s="84"/>
      <c r="Z861" s="14"/>
      <c r="AA861" s="14"/>
      <c r="AB861" s="14"/>
      <c r="AC861" s="14"/>
      <c r="AD861" s="14"/>
      <c r="AE861" s="84"/>
      <c r="AF861" s="14"/>
      <c r="AG861" s="14"/>
      <c r="AH861" s="14"/>
      <c r="AI861" s="14"/>
      <c r="AJ861" s="14"/>
      <c r="AK861" s="84"/>
      <c r="AL861" s="14"/>
      <c r="AM861" s="14"/>
      <c r="AN861" s="14"/>
      <c r="AO861" s="14"/>
      <c r="AP861" s="14"/>
      <c r="AQ861" s="84"/>
      <c r="AR861" s="14"/>
      <c r="AS861" s="14"/>
      <c r="AT861" s="14"/>
      <c r="AU861" s="14"/>
      <c r="AV861" s="14"/>
      <c r="AW861" s="14"/>
      <c r="AX861" s="14"/>
      <c r="AY861" s="14"/>
      <c r="AZ861" s="14"/>
      <c r="BA861" s="14"/>
      <c r="BB861" s="14"/>
      <c r="BC861" s="14"/>
      <c r="BD861" s="14"/>
      <c r="BE861" s="14"/>
      <c r="BF861" s="14"/>
      <c r="BG861" s="14"/>
      <c r="BH861" s="14"/>
    </row>
    <row r="862" spans="1:60" s="13" customFormat="1" x14ac:dyDescent="0.25">
      <c r="A862" s="14"/>
      <c r="B862" s="14"/>
      <c r="C862" s="14"/>
      <c r="D862" s="14"/>
      <c r="E862" s="14"/>
      <c r="F862" s="14"/>
      <c r="G862" s="84"/>
      <c r="H862" s="14"/>
      <c r="I862" s="14"/>
      <c r="J862" s="14"/>
      <c r="K862" s="14"/>
      <c r="L862" s="14"/>
      <c r="M862" s="84"/>
      <c r="N862" s="14"/>
      <c r="O862" s="14"/>
      <c r="P862" s="14"/>
      <c r="Q862" s="14"/>
      <c r="R862" s="14"/>
      <c r="S862" s="84"/>
      <c r="T862" s="14"/>
      <c r="U862" s="14"/>
      <c r="V862" s="14"/>
      <c r="W862" s="14"/>
      <c r="X862" s="14"/>
      <c r="Y862" s="84"/>
      <c r="Z862" s="14"/>
      <c r="AA862" s="14"/>
      <c r="AB862" s="14"/>
      <c r="AC862" s="14"/>
      <c r="AD862" s="14"/>
      <c r="AE862" s="84"/>
      <c r="AF862" s="14"/>
      <c r="AG862" s="14"/>
      <c r="AH862" s="14"/>
      <c r="AI862" s="14"/>
      <c r="AJ862" s="14"/>
      <c r="AK862" s="84"/>
      <c r="AL862" s="14"/>
      <c r="AM862" s="14"/>
      <c r="AN862" s="14"/>
      <c r="AO862" s="14"/>
      <c r="AP862" s="14"/>
      <c r="AQ862" s="84"/>
      <c r="AR862" s="14"/>
      <c r="AS862" s="14"/>
      <c r="AT862" s="14"/>
      <c r="AU862" s="14"/>
      <c r="AV862" s="14"/>
      <c r="AW862" s="14"/>
      <c r="AX862" s="14"/>
      <c r="AY862" s="14"/>
      <c r="AZ862" s="14"/>
      <c r="BA862" s="14"/>
      <c r="BB862" s="14"/>
      <c r="BC862" s="14"/>
      <c r="BD862" s="14"/>
      <c r="BE862" s="14"/>
      <c r="BF862" s="14"/>
      <c r="BG862" s="14"/>
      <c r="BH862" s="14"/>
    </row>
    <row r="863" spans="1:60" s="13" customFormat="1" x14ac:dyDescent="0.25">
      <c r="A863" s="14"/>
      <c r="B863" s="14"/>
      <c r="C863" s="14"/>
      <c r="D863" s="14"/>
      <c r="E863" s="14"/>
      <c r="F863" s="14"/>
      <c r="G863" s="84"/>
      <c r="H863" s="14"/>
      <c r="I863" s="14"/>
      <c r="J863" s="14"/>
      <c r="K863" s="14"/>
      <c r="L863" s="14"/>
      <c r="M863" s="84"/>
      <c r="N863" s="14"/>
      <c r="O863" s="14"/>
      <c r="P863" s="14"/>
      <c r="Q863" s="14"/>
      <c r="R863" s="14"/>
      <c r="S863" s="84"/>
      <c r="T863" s="14"/>
      <c r="U863" s="14"/>
      <c r="V863" s="14"/>
      <c r="W863" s="14"/>
      <c r="X863" s="14"/>
      <c r="Y863" s="84"/>
      <c r="Z863" s="14"/>
      <c r="AA863" s="14"/>
      <c r="AB863" s="14"/>
      <c r="AC863" s="14"/>
      <c r="AD863" s="14"/>
      <c r="AE863" s="84"/>
      <c r="AF863" s="14"/>
      <c r="AG863" s="14"/>
      <c r="AH863" s="14"/>
      <c r="AI863" s="14"/>
      <c r="AJ863" s="14"/>
      <c r="AK863" s="84"/>
      <c r="AL863" s="14"/>
      <c r="AM863" s="14"/>
      <c r="AN863" s="14"/>
      <c r="AO863" s="14"/>
      <c r="AP863" s="14"/>
      <c r="AQ863" s="84"/>
      <c r="AR863" s="14"/>
      <c r="AS863" s="14"/>
      <c r="AT863" s="14"/>
      <c r="AU863" s="14"/>
      <c r="AV863" s="14"/>
      <c r="AW863" s="14"/>
      <c r="AX863" s="14"/>
      <c r="AY863" s="14"/>
      <c r="AZ863" s="14"/>
      <c r="BA863" s="14"/>
      <c r="BB863" s="14"/>
      <c r="BC863" s="14"/>
      <c r="BD863" s="14"/>
      <c r="BE863" s="14"/>
      <c r="BF863" s="14"/>
      <c r="BG863" s="14"/>
      <c r="BH863" s="14"/>
    </row>
    <row r="864" spans="1:60" s="13" customFormat="1" x14ac:dyDescent="0.25">
      <c r="A864" s="14"/>
      <c r="B864" s="14"/>
      <c r="C864" s="14"/>
      <c r="D864" s="14"/>
      <c r="E864" s="14"/>
      <c r="F864" s="14"/>
      <c r="G864" s="84"/>
      <c r="H864" s="14"/>
      <c r="I864" s="14"/>
      <c r="J864" s="14"/>
      <c r="K864" s="14"/>
      <c r="L864" s="14"/>
      <c r="M864" s="84"/>
      <c r="N864" s="14"/>
      <c r="O864" s="14"/>
      <c r="P864" s="14"/>
      <c r="Q864" s="14"/>
      <c r="R864" s="14"/>
      <c r="S864" s="84"/>
      <c r="T864" s="14"/>
      <c r="U864" s="14"/>
      <c r="V864" s="14"/>
      <c r="W864" s="14"/>
      <c r="X864" s="14"/>
      <c r="Y864" s="84"/>
      <c r="Z864" s="14"/>
      <c r="AA864" s="14"/>
      <c r="AB864" s="14"/>
      <c r="AC864" s="14"/>
      <c r="AD864" s="14"/>
      <c r="AE864" s="84"/>
      <c r="AF864" s="14"/>
      <c r="AG864" s="14"/>
      <c r="AH864" s="14"/>
      <c r="AI864" s="14"/>
      <c r="AJ864" s="14"/>
      <c r="AK864" s="84"/>
      <c r="AL864" s="14"/>
      <c r="AM864" s="14"/>
      <c r="AN864" s="14"/>
      <c r="AO864" s="14"/>
      <c r="AP864" s="14"/>
      <c r="AQ864" s="84"/>
      <c r="AR864" s="14"/>
      <c r="AS864" s="14"/>
      <c r="AT864" s="14"/>
      <c r="AU864" s="14"/>
      <c r="AV864" s="14"/>
      <c r="AW864" s="14"/>
      <c r="AX864" s="14"/>
      <c r="AY864" s="14"/>
      <c r="AZ864" s="14"/>
      <c r="BA864" s="14"/>
      <c r="BB864" s="14"/>
      <c r="BC864" s="14"/>
      <c r="BD864" s="14"/>
      <c r="BE864" s="14"/>
      <c r="BF864" s="14"/>
      <c r="BG864" s="14"/>
      <c r="BH864" s="14"/>
    </row>
    <row r="865" spans="1:60" s="13" customFormat="1" x14ac:dyDescent="0.25">
      <c r="A865" s="14"/>
      <c r="B865" s="14"/>
      <c r="C865" s="14"/>
      <c r="D865" s="14"/>
      <c r="E865" s="14"/>
      <c r="F865" s="14"/>
      <c r="G865" s="84"/>
      <c r="H865" s="14"/>
      <c r="I865" s="14"/>
      <c r="J865" s="14"/>
      <c r="K865" s="14"/>
      <c r="L865" s="14"/>
      <c r="M865" s="84"/>
      <c r="N865" s="14"/>
      <c r="O865" s="14"/>
      <c r="P865" s="14"/>
      <c r="Q865" s="14"/>
      <c r="R865" s="14"/>
      <c r="S865" s="84"/>
      <c r="T865" s="14"/>
      <c r="U865" s="14"/>
      <c r="V865" s="14"/>
      <c r="W865" s="14"/>
      <c r="X865" s="14"/>
      <c r="Y865" s="84"/>
      <c r="Z865" s="14"/>
      <c r="AA865" s="14"/>
      <c r="AB865" s="14"/>
      <c r="AC865" s="14"/>
      <c r="AD865" s="14"/>
      <c r="AE865" s="84"/>
      <c r="AF865" s="14"/>
      <c r="AG865" s="14"/>
      <c r="AH865" s="14"/>
      <c r="AI865" s="14"/>
      <c r="AJ865" s="14"/>
      <c r="AK865" s="84"/>
      <c r="AL865" s="14"/>
      <c r="AM865" s="14"/>
      <c r="AN865" s="14"/>
      <c r="AO865" s="14"/>
      <c r="AP865" s="14"/>
      <c r="AQ865" s="84"/>
      <c r="AR865" s="14"/>
      <c r="AS865" s="14"/>
      <c r="AT865" s="14"/>
      <c r="AU865" s="14"/>
      <c r="AV865" s="14"/>
      <c r="AW865" s="14"/>
      <c r="AX865" s="14"/>
      <c r="AY865" s="14"/>
      <c r="AZ865" s="14"/>
      <c r="BA865" s="14"/>
      <c r="BB865" s="14"/>
      <c r="BC865" s="14"/>
      <c r="BD865" s="14"/>
      <c r="BE865" s="14"/>
      <c r="BF865" s="14"/>
      <c r="BG865" s="14"/>
      <c r="BH865" s="14"/>
    </row>
    <row r="866" spans="1:60" s="13" customFormat="1" x14ac:dyDescent="0.25">
      <c r="A866" s="14"/>
      <c r="B866" s="14"/>
      <c r="C866" s="14"/>
      <c r="D866" s="14"/>
      <c r="E866" s="14"/>
      <c r="F866" s="14"/>
      <c r="G866" s="84"/>
      <c r="H866" s="14"/>
      <c r="I866" s="14"/>
      <c r="J866" s="14"/>
      <c r="K866" s="14"/>
      <c r="L866" s="14"/>
      <c r="M866" s="84"/>
      <c r="N866" s="14"/>
      <c r="O866" s="14"/>
      <c r="P866" s="14"/>
      <c r="Q866" s="14"/>
      <c r="R866" s="14"/>
      <c r="S866" s="84"/>
      <c r="T866" s="14"/>
      <c r="U866" s="14"/>
      <c r="V866" s="14"/>
      <c r="W866" s="14"/>
      <c r="X866" s="14"/>
      <c r="Y866" s="84"/>
      <c r="Z866" s="14"/>
      <c r="AA866" s="14"/>
      <c r="AB866" s="14"/>
      <c r="AC866" s="14"/>
      <c r="AD866" s="14"/>
      <c r="AE866" s="84"/>
      <c r="AF866" s="14"/>
      <c r="AG866" s="14"/>
      <c r="AH866" s="14"/>
      <c r="AI866" s="14"/>
      <c r="AJ866" s="14"/>
      <c r="AK866" s="84"/>
      <c r="AL866" s="14"/>
      <c r="AM866" s="14"/>
      <c r="AN866" s="14"/>
      <c r="AO866" s="14"/>
      <c r="AP866" s="14"/>
      <c r="AQ866" s="84"/>
      <c r="AR866" s="14"/>
      <c r="AS866" s="14"/>
      <c r="AT866" s="14"/>
      <c r="AU866" s="14"/>
      <c r="AV866" s="14"/>
      <c r="AW866" s="14"/>
      <c r="AX866" s="14"/>
      <c r="AY866" s="14"/>
      <c r="AZ866" s="14"/>
      <c r="BA866" s="14"/>
      <c r="BB866" s="14"/>
      <c r="BC866" s="14"/>
      <c r="BD866" s="14"/>
      <c r="BE866" s="14"/>
      <c r="BF866" s="14"/>
      <c r="BG866" s="14"/>
      <c r="BH866" s="14"/>
    </row>
    <row r="867" spans="1:60" s="13" customFormat="1" x14ac:dyDescent="0.25">
      <c r="A867" s="14"/>
      <c r="B867" s="14"/>
      <c r="C867" s="14"/>
      <c r="D867" s="14"/>
      <c r="E867" s="14"/>
      <c r="F867" s="14"/>
      <c r="G867" s="84"/>
      <c r="H867" s="14"/>
      <c r="I867" s="14"/>
      <c r="J867" s="14"/>
      <c r="K867" s="14"/>
      <c r="L867" s="14"/>
      <c r="M867" s="84"/>
      <c r="N867" s="14"/>
      <c r="O867" s="14"/>
      <c r="P867" s="14"/>
      <c r="Q867" s="14"/>
      <c r="R867" s="14"/>
      <c r="S867" s="84"/>
      <c r="T867" s="14"/>
      <c r="U867" s="14"/>
      <c r="V867" s="14"/>
      <c r="W867" s="14"/>
      <c r="X867" s="14"/>
      <c r="Y867" s="84"/>
      <c r="Z867" s="14"/>
      <c r="AA867" s="14"/>
      <c r="AB867" s="14"/>
      <c r="AC867" s="14"/>
      <c r="AD867" s="14"/>
      <c r="AE867" s="84"/>
      <c r="AF867" s="14"/>
      <c r="AG867" s="14"/>
      <c r="AH867" s="14"/>
      <c r="AI867" s="14"/>
      <c r="AJ867" s="14"/>
      <c r="AK867" s="84"/>
      <c r="AL867" s="14"/>
      <c r="AM867" s="14"/>
      <c r="AN867" s="14"/>
      <c r="AO867" s="14"/>
      <c r="AP867" s="14"/>
      <c r="AQ867" s="84"/>
      <c r="AR867" s="14"/>
      <c r="AS867" s="14"/>
      <c r="AT867" s="14"/>
      <c r="AU867" s="14"/>
      <c r="AV867" s="14"/>
      <c r="AW867" s="14"/>
      <c r="AX867" s="14"/>
      <c r="AY867" s="14"/>
      <c r="AZ867" s="14"/>
      <c r="BA867" s="14"/>
      <c r="BB867" s="14"/>
      <c r="BC867" s="14"/>
      <c r="BD867" s="14"/>
      <c r="BE867" s="14"/>
      <c r="BF867" s="14"/>
      <c r="BG867" s="14"/>
      <c r="BH867" s="14"/>
    </row>
    <row r="868" spans="1:60" s="13" customFormat="1" x14ac:dyDescent="0.25">
      <c r="A868" s="14"/>
      <c r="B868" s="14"/>
      <c r="C868" s="14"/>
      <c r="D868" s="14"/>
      <c r="E868" s="14"/>
      <c r="F868" s="14"/>
      <c r="G868" s="84"/>
      <c r="H868" s="14"/>
      <c r="I868" s="14"/>
      <c r="J868" s="14"/>
      <c r="K868" s="14"/>
      <c r="L868" s="14"/>
      <c r="M868" s="84"/>
      <c r="N868" s="14"/>
      <c r="O868" s="14"/>
      <c r="P868" s="14"/>
      <c r="Q868" s="14"/>
      <c r="R868" s="14"/>
      <c r="S868" s="84"/>
      <c r="T868" s="14"/>
      <c r="U868" s="14"/>
      <c r="V868" s="14"/>
      <c r="W868" s="14"/>
      <c r="X868" s="14"/>
      <c r="Y868" s="84"/>
      <c r="Z868" s="14"/>
      <c r="AA868" s="14"/>
      <c r="AB868" s="14"/>
      <c r="AC868" s="14"/>
      <c r="AD868" s="14"/>
      <c r="AE868" s="84"/>
      <c r="AF868" s="14"/>
      <c r="AG868" s="14"/>
      <c r="AH868" s="14"/>
      <c r="AI868" s="14"/>
      <c r="AJ868" s="14"/>
      <c r="AK868" s="84"/>
      <c r="AL868" s="14"/>
      <c r="AM868" s="14"/>
      <c r="AN868" s="14"/>
      <c r="AO868" s="14"/>
      <c r="AP868" s="14"/>
      <c r="AQ868" s="84"/>
      <c r="AR868" s="14"/>
      <c r="AS868" s="14"/>
      <c r="AT868" s="14"/>
      <c r="AU868" s="14"/>
      <c r="AV868" s="14"/>
      <c r="AW868" s="14"/>
      <c r="AX868" s="14"/>
      <c r="AY868" s="14"/>
      <c r="AZ868" s="14"/>
      <c r="BA868" s="14"/>
      <c r="BB868" s="14"/>
      <c r="BC868" s="14"/>
      <c r="BD868" s="14"/>
      <c r="BE868" s="14"/>
      <c r="BF868" s="14"/>
      <c r="BG868" s="14"/>
      <c r="BH868" s="14"/>
    </row>
    <row r="869" spans="1:60" s="13" customFormat="1" x14ac:dyDescent="0.25">
      <c r="A869" s="14"/>
      <c r="B869" s="14"/>
      <c r="C869" s="14"/>
      <c r="D869" s="14"/>
      <c r="E869" s="14"/>
      <c r="F869" s="14"/>
      <c r="G869" s="84"/>
      <c r="H869" s="14"/>
      <c r="I869" s="14"/>
      <c r="J869" s="14"/>
      <c r="K869" s="14"/>
      <c r="L869" s="14"/>
      <c r="M869" s="84"/>
      <c r="N869" s="14"/>
      <c r="O869" s="14"/>
      <c r="P869" s="14"/>
      <c r="Q869" s="14"/>
      <c r="R869" s="14"/>
      <c r="S869" s="84"/>
      <c r="T869" s="14"/>
      <c r="U869" s="14"/>
      <c r="V869" s="14"/>
      <c r="W869" s="14"/>
      <c r="X869" s="14"/>
      <c r="Y869" s="84"/>
      <c r="Z869" s="14"/>
      <c r="AA869" s="14"/>
      <c r="AB869" s="14"/>
      <c r="AC869" s="14"/>
      <c r="AD869" s="14"/>
      <c r="AE869" s="84"/>
      <c r="AF869" s="14"/>
      <c r="AG869" s="14"/>
      <c r="AH869" s="14"/>
      <c r="AI869" s="14"/>
      <c r="AJ869" s="14"/>
      <c r="AK869" s="84"/>
      <c r="AL869" s="14"/>
      <c r="AM869" s="14"/>
      <c r="AN869" s="14"/>
      <c r="AO869" s="14"/>
      <c r="AP869" s="14"/>
      <c r="AQ869" s="84"/>
      <c r="AR869" s="14"/>
      <c r="AS869" s="14"/>
      <c r="AT869" s="14"/>
      <c r="AU869" s="14"/>
      <c r="AV869" s="14"/>
      <c r="AW869" s="14"/>
      <c r="AX869" s="14"/>
      <c r="AY869" s="14"/>
      <c r="AZ869" s="14"/>
      <c r="BA869" s="14"/>
      <c r="BB869" s="14"/>
      <c r="BC869" s="14"/>
      <c r="BD869" s="14"/>
      <c r="BE869" s="14"/>
      <c r="BF869" s="14"/>
      <c r="BG869" s="14"/>
      <c r="BH869" s="14"/>
    </row>
    <row r="870" spans="1:60" s="13" customFormat="1" x14ac:dyDescent="0.25">
      <c r="A870" s="14"/>
      <c r="B870" s="14"/>
      <c r="C870" s="14"/>
      <c r="D870" s="14"/>
      <c r="E870" s="14"/>
      <c r="F870" s="14"/>
      <c r="G870" s="84"/>
      <c r="H870" s="14"/>
      <c r="I870" s="14"/>
      <c r="J870" s="14"/>
      <c r="K870" s="14"/>
      <c r="L870" s="14"/>
      <c r="M870" s="84"/>
      <c r="N870" s="14"/>
      <c r="O870" s="14"/>
      <c r="P870" s="14"/>
      <c r="Q870" s="14"/>
      <c r="R870" s="14"/>
      <c r="S870" s="84"/>
      <c r="T870" s="14"/>
      <c r="U870" s="14"/>
      <c r="V870" s="14"/>
      <c r="W870" s="14"/>
      <c r="X870" s="14"/>
      <c r="Y870" s="84"/>
      <c r="Z870" s="14"/>
      <c r="AA870" s="14"/>
      <c r="AB870" s="14"/>
      <c r="AC870" s="14"/>
      <c r="AD870" s="14"/>
      <c r="AE870" s="84"/>
      <c r="AF870" s="14"/>
      <c r="AG870" s="14"/>
      <c r="AH870" s="14"/>
      <c r="AI870" s="14"/>
      <c r="AJ870" s="14"/>
      <c r="AK870" s="84"/>
      <c r="AL870" s="14"/>
      <c r="AM870" s="14"/>
      <c r="AN870" s="14"/>
      <c r="AO870" s="14"/>
      <c r="AP870" s="14"/>
      <c r="AQ870" s="84"/>
      <c r="AR870" s="14"/>
      <c r="AS870" s="14"/>
      <c r="AT870" s="14"/>
      <c r="AU870" s="14"/>
      <c r="AV870" s="14"/>
      <c r="AW870" s="14"/>
      <c r="AX870" s="14"/>
      <c r="AY870" s="14"/>
      <c r="AZ870" s="14"/>
      <c r="BA870" s="14"/>
      <c r="BB870" s="14"/>
      <c r="BC870" s="14"/>
      <c r="BD870" s="14"/>
      <c r="BE870" s="14"/>
      <c r="BF870" s="14"/>
      <c r="BG870" s="14"/>
      <c r="BH870" s="14"/>
    </row>
    <row r="871" spans="1:60" s="13" customFormat="1" x14ac:dyDescent="0.25">
      <c r="A871" s="14"/>
      <c r="B871" s="14"/>
      <c r="C871" s="14"/>
      <c r="D871" s="14"/>
      <c r="E871" s="14"/>
      <c r="F871" s="14"/>
      <c r="G871" s="84"/>
      <c r="H871" s="14"/>
      <c r="I871" s="14"/>
      <c r="J871" s="14"/>
      <c r="K871" s="14"/>
      <c r="L871" s="14"/>
      <c r="M871" s="84"/>
      <c r="N871" s="14"/>
      <c r="O871" s="14"/>
      <c r="P871" s="14"/>
      <c r="Q871" s="14"/>
      <c r="R871" s="14"/>
      <c r="S871" s="84"/>
      <c r="T871" s="14"/>
      <c r="U871" s="14"/>
      <c r="V871" s="14"/>
      <c r="W871" s="14"/>
      <c r="X871" s="14"/>
      <c r="Y871" s="84"/>
      <c r="Z871" s="14"/>
      <c r="AA871" s="14"/>
      <c r="AB871" s="14"/>
      <c r="AC871" s="14"/>
      <c r="AD871" s="14"/>
      <c r="AE871" s="84"/>
      <c r="AF871" s="14"/>
      <c r="AG871" s="14"/>
      <c r="AH871" s="14"/>
      <c r="AI871" s="14"/>
      <c r="AJ871" s="14"/>
      <c r="AK871" s="84"/>
      <c r="AL871" s="14"/>
      <c r="AM871" s="14"/>
      <c r="AN871" s="14"/>
      <c r="AO871" s="14"/>
      <c r="AP871" s="14"/>
      <c r="AQ871" s="84"/>
      <c r="AR871" s="14"/>
      <c r="AS871" s="14"/>
      <c r="AT871" s="14"/>
      <c r="AU871" s="14"/>
      <c r="AV871" s="14"/>
      <c r="AW871" s="14"/>
      <c r="AX871" s="14"/>
      <c r="AY871" s="14"/>
      <c r="AZ871" s="14"/>
      <c r="BA871" s="14"/>
      <c r="BB871" s="14"/>
      <c r="BC871" s="14"/>
      <c r="BD871" s="14"/>
      <c r="BE871" s="14"/>
      <c r="BF871" s="14"/>
      <c r="BG871" s="14"/>
      <c r="BH871" s="14"/>
    </row>
    <row r="872" spans="1:60" s="13" customFormat="1" x14ac:dyDescent="0.25">
      <c r="A872" s="14"/>
      <c r="B872" s="14"/>
      <c r="C872" s="14"/>
      <c r="D872" s="14"/>
      <c r="E872" s="14"/>
      <c r="F872" s="14"/>
      <c r="G872" s="84"/>
      <c r="H872" s="14"/>
      <c r="I872" s="14"/>
      <c r="J872" s="14"/>
      <c r="K872" s="14"/>
      <c r="L872" s="14"/>
      <c r="M872" s="84"/>
      <c r="N872" s="14"/>
      <c r="O872" s="14"/>
      <c r="P872" s="14"/>
      <c r="Q872" s="14"/>
      <c r="R872" s="14"/>
      <c r="S872" s="84"/>
      <c r="T872" s="14"/>
      <c r="U872" s="14"/>
      <c r="V872" s="14"/>
      <c r="W872" s="14"/>
      <c r="X872" s="14"/>
      <c r="Y872" s="84"/>
      <c r="Z872" s="14"/>
      <c r="AA872" s="14"/>
      <c r="AB872" s="14"/>
      <c r="AC872" s="14"/>
      <c r="AD872" s="14"/>
      <c r="AE872" s="84"/>
      <c r="AF872" s="14"/>
      <c r="AG872" s="14"/>
      <c r="AH872" s="14"/>
      <c r="AI872" s="14"/>
      <c r="AJ872" s="14"/>
      <c r="AK872" s="84"/>
      <c r="AL872" s="14"/>
      <c r="AM872" s="14"/>
      <c r="AN872" s="14"/>
      <c r="AO872" s="14"/>
      <c r="AP872" s="14"/>
      <c r="AQ872" s="84"/>
      <c r="AR872" s="14"/>
      <c r="AS872" s="14"/>
      <c r="AT872" s="14"/>
      <c r="AU872" s="14"/>
      <c r="AV872" s="14"/>
      <c r="AW872" s="14"/>
      <c r="AX872" s="14"/>
      <c r="AY872" s="14"/>
      <c r="AZ872" s="14"/>
      <c r="BA872" s="14"/>
      <c r="BB872" s="14"/>
      <c r="BC872" s="14"/>
      <c r="BD872" s="14"/>
      <c r="BE872" s="14"/>
      <c r="BF872" s="14"/>
      <c r="BG872" s="14"/>
      <c r="BH872" s="14"/>
    </row>
    <row r="873" spans="1:60" s="13" customFormat="1" x14ac:dyDescent="0.25">
      <c r="A873" s="14"/>
      <c r="B873" s="14"/>
      <c r="C873" s="14"/>
      <c r="D873" s="14"/>
      <c r="E873" s="14"/>
      <c r="F873" s="14"/>
      <c r="G873" s="84"/>
      <c r="H873" s="14"/>
      <c r="I873" s="14"/>
      <c r="J873" s="14"/>
      <c r="K873" s="14"/>
      <c r="L873" s="14"/>
      <c r="M873" s="84"/>
      <c r="N873" s="14"/>
      <c r="O873" s="14"/>
      <c r="P873" s="14"/>
      <c r="Q873" s="14"/>
      <c r="R873" s="14"/>
      <c r="S873" s="84"/>
      <c r="T873" s="14"/>
      <c r="U873" s="14"/>
      <c r="V873" s="14"/>
      <c r="W873" s="14"/>
      <c r="X873" s="14"/>
      <c r="Y873" s="84"/>
      <c r="Z873" s="14"/>
      <c r="AA873" s="14"/>
      <c r="AB873" s="14"/>
      <c r="AC873" s="14"/>
      <c r="AD873" s="14"/>
      <c r="AE873" s="84"/>
      <c r="AF873" s="14"/>
      <c r="AG873" s="14"/>
      <c r="AH873" s="14"/>
      <c r="AI873" s="14"/>
      <c r="AJ873" s="14"/>
      <c r="AK873" s="84"/>
      <c r="AL873" s="14"/>
      <c r="AM873" s="14"/>
      <c r="AN873" s="14"/>
      <c r="AO873" s="14"/>
      <c r="AP873" s="14"/>
      <c r="AQ873" s="84"/>
      <c r="AR873" s="14"/>
      <c r="AS873" s="14"/>
      <c r="AT873" s="14"/>
      <c r="AU873" s="14"/>
      <c r="AV873" s="14"/>
      <c r="AW873" s="14"/>
      <c r="AX873" s="14"/>
      <c r="AY873" s="14"/>
      <c r="AZ873" s="14"/>
      <c r="BA873" s="14"/>
      <c r="BB873" s="14"/>
      <c r="BC873" s="14"/>
      <c r="BD873" s="14"/>
      <c r="BE873" s="14"/>
      <c r="BF873" s="14"/>
      <c r="BG873" s="14"/>
      <c r="BH873" s="14"/>
    </row>
    <row r="874" spans="1:60" s="13" customFormat="1" x14ac:dyDescent="0.25">
      <c r="A874" s="14"/>
      <c r="B874" s="14"/>
      <c r="C874" s="14"/>
      <c r="D874" s="14"/>
      <c r="E874" s="14"/>
      <c r="F874" s="14"/>
      <c r="G874" s="84"/>
      <c r="H874" s="14"/>
      <c r="I874" s="14"/>
      <c r="J874" s="14"/>
      <c r="K874" s="14"/>
      <c r="L874" s="14"/>
      <c r="M874" s="84"/>
      <c r="N874" s="14"/>
      <c r="O874" s="14"/>
      <c r="P874" s="14"/>
      <c r="Q874" s="14"/>
      <c r="R874" s="14"/>
      <c r="S874" s="84"/>
      <c r="T874" s="14"/>
      <c r="U874" s="14"/>
      <c r="V874" s="14"/>
      <c r="W874" s="14"/>
      <c r="X874" s="14"/>
      <c r="Y874" s="84"/>
      <c r="Z874" s="14"/>
      <c r="AA874" s="14"/>
      <c r="AB874" s="14"/>
      <c r="AC874" s="14"/>
      <c r="AD874" s="14"/>
      <c r="AE874" s="84"/>
      <c r="AF874" s="14"/>
      <c r="AG874" s="14"/>
      <c r="AH874" s="14"/>
      <c r="AI874" s="14"/>
      <c r="AJ874" s="14"/>
      <c r="AK874" s="84"/>
      <c r="AL874" s="14"/>
      <c r="AM874" s="14"/>
      <c r="AN874" s="14"/>
      <c r="AO874" s="14"/>
      <c r="AP874" s="14"/>
      <c r="AQ874" s="84"/>
      <c r="AR874" s="14"/>
      <c r="AS874" s="14"/>
      <c r="AT874" s="14"/>
      <c r="AU874" s="14"/>
      <c r="AV874" s="14"/>
      <c r="AW874" s="14"/>
      <c r="AX874" s="14"/>
      <c r="AY874" s="14"/>
      <c r="AZ874" s="14"/>
      <c r="BA874" s="14"/>
      <c r="BB874" s="14"/>
      <c r="BC874" s="14"/>
      <c r="BD874" s="14"/>
      <c r="BE874" s="14"/>
      <c r="BF874" s="14"/>
      <c r="BG874" s="14"/>
      <c r="BH874" s="14"/>
    </row>
    <row r="875" spans="1:60" s="13" customFormat="1" x14ac:dyDescent="0.25">
      <c r="A875" s="14"/>
      <c r="B875" s="14"/>
      <c r="C875" s="14"/>
      <c r="D875" s="14"/>
      <c r="E875" s="14"/>
      <c r="F875" s="14"/>
      <c r="G875" s="84"/>
      <c r="H875" s="14"/>
      <c r="I875" s="14"/>
      <c r="J875" s="14"/>
      <c r="K875" s="14"/>
      <c r="L875" s="14"/>
      <c r="M875" s="84"/>
      <c r="N875" s="14"/>
      <c r="O875" s="14"/>
      <c r="P875" s="14"/>
      <c r="Q875" s="14"/>
      <c r="R875" s="14"/>
      <c r="S875" s="84"/>
      <c r="T875" s="14"/>
      <c r="U875" s="14"/>
      <c r="V875" s="14"/>
      <c r="W875" s="14"/>
      <c r="X875" s="14"/>
      <c r="Y875" s="84"/>
      <c r="Z875" s="14"/>
      <c r="AA875" s="14"/>
      <c r="AB875" s="14"/>
      <c r="AC875" s="14"/>
      <c r="AD875" s="14"/>
      <c r="AE875" s="84"/>
      <c r="AF875" s="14"/>
      <c r="AG875" s="14"/>
      <c r="AH875" s="14"/>
      <c r="AI875" s="14"/>
      <c r="AJ875" s="14"/>
      <c r="AK875" s="84"/>
      <c r="AL875" s="14"/>
      <c r="AM875" s="14"/>
      <c r="AN875" s="14"/>
      <c r="AO875" s="14"/>
      <c r="AP875" s="14"/>
      <c r="AQ875" s="84"/>
      <c r="AR875" s="14"/>
      <c r="AS875" s="14"/>
      <c r="AT875" s="14"/>
      <c r="AU875" s="14"/>
      <c r="AV875" s="14"/>
      <c r="AW875" s="14"/>
      <c r="AX875" s="14"/>
      <c r="AY875" s="14"/>
      <c r="AZ875" s="14"/>
      <c r="BA875" s="14"/>
      <c r="BB875" s="14"/>
      <c r="BC875" s="14"/>
      <c r="BD875" s="14"/>
      <c r="BE875" s="14"/>
      <c r="BF875" s="14"/>
      <c r="BG875" s="14"/>
      <c r="BH875" s="14"/>
    </row>
    <row r="876" spans="1:60" s="13" customFormat="1" x14ac:dyDescent="0.25">
      <c r="A876" s="14"/>
      <c r="B876" s="14"/>
      <c r="C876" s="14"/>
      <c r="D876" s="14"/>
      <c r="E876" s="14"/>
      <c r="F876" s="14"/>
      <c r="G876" s="84"/>
      <c r="H876" s="14"/>
      <c r="I876" s="14"/>
      <c r="J876" s="14"/>
      <c r="K876" s="14"/>
      <c r="L876" s="14"/>
      <c r="M876" s="84"/>
      <c r="N876" s="14"/>
      <c r="O876" s="14"/>
      <c r="P876" s="14"/>
      <c r="Q876" s="14"/>
      <c r="R876" s="14"/>
      <c r="S876" s="84"/>
      <c r="T876" s="14"/>
      <c r="U876" s="14"/>
      <c r="V876" s="14"/>
      <c r="W876" s="14"/>
      <c r="X876" s="14"/>
      <c r="Y876" s="84"/>
      <c r="Z876" s="14"/>
      <c r="AA876" s="14"/>
      <c r="AB876" s="14"/>
      <c r="AC876" s="14"/>
      <c r="AD876" s="14"/>
      <c r="AE876" s="84"/>
      <c r="AF876" s="14"/>
      <c r="AG876" s="14"/>
      <c r="AH876" s="14"/>
      <c r="AI876" s="14"/>
      <c r="AJ876" s="14"/>
      <c r="AK876" s="84"/>
      <c r="AL876" s="14"/>
      <c r="AM876" s="14"/>
      <c r="AN876" s="14"/>
      <c r="AO876" s="14"/>
      <c r="AP876" s="14"/>
      <c r="AQ876" s="84"/>
      <c r="AR876" s="14"/>
      <c r="AS876" s="14"/>
      <c r="AT876" s="14"/>
      <c r="AU876" s="14"/>
      <c r="AV876" s="14"/>
      <c r="AW876" s="14"/>
      <c r="AX876" s="14"/>
      <c r="AY876" s="14"/>
      <c r="AZ876" s="14"/>
      <c r="BA876" s="14"/>
      <c r="BB876" s="14"/>
      <c r="BC876" s="14"/>
      <c r="BD876" s="14"/>
      <c r="BE876" s="14"/>
      <c r="BF876" s="14"/>
      <c r="BG876" s="14"/>
      <c r="BH876" s="14"/>
    </row>
    <row r="877" spans="1:60" s="13" customFormat="1" x14ac:dyDescent="0.25">
      <c r="A877" s="14"/>
      <c r="B877" s="14"/>
      <c r="C877" s="14"/>
      <c r="D877" s="14"/>
      <c r="E877" s="14"/>
      <c r="F877" s="14"/>
      <c r="G877" s="84"/>
      <c r="H877" s="14"/>
      <c r="I877" s="14"/>
      <c r="J877" s="14"/>
      <c r="K877" s="14"/>
      <c r="L877" s="14"/>
      <c r="M877" s="84"/>
      <c r="N877" s="14"/>
      <c r="O877" s="14"/>
      <c r="P877" s="14"/>
      <c r="Q877" s="14"/>
      <c r="R877" s="14"/>
      <c r="S877" s="84"/>
      <c r="T877" s="14"/>
      <c r="U877" s="14"/>
      <c r="V877" s="14"/>
      <c r="W877" s="14"/>
      <c r="X877" s="14"/>
      <c r="Y877" s="84"/>
      <c r="Z877" s="14"/>
      <c r="AA877" s="14"/>
      <c r="AB877" s="14"/>
      <c r="AC877" s="14"/>
      <c r="AD877" s="14"/>
      <c r="AE877" s="84"/>
      <c r="AF877" s="14"/>
      <c r="AG877" s="14"/>
      <c r="AH877" s="14"/>
      <c r="AI877" s="14"/>
      <c r="AJ877" s="14"/>
      <c r="AK877" s="84"/>
      <c r="AL877" s="14"/>
      <c r="AM877" s="14"/>
      <c r="AN877" s="14"/>
      <c r="AO877" s="14"/>
      <c r="AP877" s="14"/>
      <c r="AQ877" s="84"/>
      <c r="AR877" s="14"/>
      <c r="AS877" s="14"/>
      <c r="AT877" s="14"/>
      <c r="AU877" s="14"/>
      <c r="AV877" s="14"/>
      <c r="AW877" s="14"/>
      <c r="AX877" s="14"/>
      <c r="AY877" s="14"/>
      <c r="AZ877" s="14"/>
      <c r="BA877" s="14"/>
      <c r="BB877" s="14"/>
      <c r="BC877" s="14"/>
      <c r="BD877" s="14"/>
      <c r="BE877" s="14"/>
      <c r="BF877" s="14"/>
      <c r="BG877" s="14"/>
      <c r="BH877" s="14"/>
    </row>
    <row r="878" spans="1:60" s="13" customFormat="1" x14ac:dyDescent="0.25">
      <c r="A878" s="14"/>
      <c r="B878" s="14"/>
      <c r="C878" s="14"/>
      <c r="D878" s="14"/>
      <c r="E878" s="14"/>
      <c r="F878" s="14"/>
      <c r="G878" s="84"/>
      <c r="H878" s="14"/>
      <c r="I878" s="14"/>
      <c r="J878" s="14"/>
      <c r="K878" s="14"/>
      <c r="L878" s="14"/>
      <c r="M878" s="84"/>
      <c r="N878" s="14"/>
      <c r="O878" s="14"/>
      <c r="P878" s="14"/>
      <c r="Q878" s="14"/>
      <c r="R878" s="14"/>
      <c r="S878" s="84"/>
      <c r="T878" s="14"/>
      <c r="U878" s="14"/>
      <c r="V878" s="14"/>
      <c r="W878" s="14"/>
      <c r="X878" s="14"/>
      <c r="Y878" s="84"/>
      <c r="Z878" s="14"/>
      <c r="AA878" s="14"/>
      <c r="AB878" s="14"/>
      <c r="AC878" s="14"/>
      <c r="AD878" s="14"/>
      <c r="AE878" s="84"/>
      <c r="AF878" s="14"/>
      <c r="AG878" s="14"/>
      <c r="AH878" s="14"/>
      <c r="AI878" s="14"/>
      <c r="AJ878" s="14"/>
      <c r="AK878" s="84"/>
      <c r="AL878" s="14"/>
      <c r="AM878" s="14"/>
      <c r="AN878" s="14"/>
      <c r="AO878" s="14"/>
      <c r="AP878" s="14"/>
      <c r="AQ878" s="84"/>
      <c r="AR878" s="14"/>
      <c r="AS878" s="14"/>
      <c r="AT878" s="14"/>
      <c r="AU878" s="14"/>
      <c r="AV878" s="14"/>
      <c r="AW878" s="14"/>
      <c r="AX878" s="14"/>
      <c r="AY878" s="14"/>
      <c r="AZ878" s="14"/>
      <c r="BA878" s="14"/>
      <c r="BB878" s="14"/>
      <c r="BC878" s="14"/>
      <c r="BD878" s="14"/>
      <c r="BE878" s="14"/>
      <c r="BF878" s="14"/>
      <c r="BG878" s="14"/>
      <c r="BH878" s="14"/>
    </row>
    <row r="879" spans="1:60" s="13" customFormat="1" x14ac:dyDescent="0.25">
      <c r="A879" s="14"/>
      <c r="B879" s="14"/>
      <c r="C879" s="14"/>
      <c r="D879" s="14"/>
      <c r="E879" s="14"/>
      <c r="F879" s="14"/>
      <c r="G879" s="84"/>
      <c r="H879" s="14"/>
      <c r="I879" s="14"/>
      <c r="J879" s="14"/>
      <c r="K879" s="14"/>
      <c r="L879" s="14"/>
      <c r="M879" s="84"/>
      <c r="N879" s="14"/>
      <c r="O879" s="14"/>
      <c r="P879" s="14"/>
      <c r="Q879" s="14"/>
      <c r="R879" s="14"/>
      <c r="S879" s="84"/>
      <c r="T879" s="14"/>
      <c r="U879" s="14"/>
      <c r="V879" s="14"/>
      <c r="W879" s="14"/>
      <c r="X879" s="14"/>
      <c r="Y879" s="84"/>
      <c r="Z879" s="14"/>
      <c r="AA879" s="14"/>
      <c r="AB879" s="14"/>
      <c r="AC879" s="14"/>
      <c r="AD879" s="14"/>
      <c r="AE879" s="84"/>
      <c r="AF879" s="14"/>
      <c r="AG879" s="14"/>
      <c r="AH879" s="14"/>
      <c r="AI879" s="14"/>
      <c r="AJ879" s="14"/>
      <c r="AK879" s="84"/>
      <c r="AL879" s="14"/>
      <c r="AM879" s="14"/>
      <c r="AN879" s="14"/>
      <c r="AO879" s="14"/>
      <c r="AP879" s="14"/>
      <c r="AQ879" s="84"/>
      <c r="AR879" s="14"/>
      <c r="AS879" s="14"/>
      <c r="AT879" s="14"/>
      <c r="AU879" s="14"/>
      <c r="AV879" s="14"/>
      <c r="AW879" s="14"/>
      <c r="AX879" s="14"/>
      <c r="AY879" s="14"/>
      <c r="AZ879" s="14"/>
      <c r="BA879" s="14"/>
      <c r="BB879" s="14"/>
      <c r="BC879" s="14"/>
      <c r="BD879" s="14"/>
      <c r="BE879" s="14"/>
      <c r="BF879" s="14"/>
      <c r="BG879" s="14"/>
      <c r="BH879" s="14"/>
    </row>
    <row r="880" spans="1:60" s="13" customFormat="1" x14ac:dyDescent="0.25">
      <c r="A880" s="14"/>
      <c r="B880" s="14"/>
      <c r="C880" s="14"/>
      <c r="D880" s="14"/>
      <c r="E880" s="14"/>
      <c r="F880" s="14"/>
      <c r="G880" s="84"/>
      <c r="H880" s="14"/>
      <c r="I880" s="14"/>
      <c r="J880" s="14"/>
      <c r="K880" s="14"/>
      <c r="L880" s="14"/>
      <c r="M880" s="84"/>
      <c r="N880" s="14"/>
      <c r="O880" s="14"/>
      <c r="P880" s="14"/>
      <c r="Q880" s="14"/>
      <c r="R880" s="14"/>
      <c r="S880" s="84"/>
      <c r="T880" s="14"/>
      <c r="U880" s="14"/>
      <c r="V880" s="14"/>
      <c r="W880" s="14"/>
      <c r="X880" s="14"/>
      <c r="Y880" s="84"/>
      <c r="Z880" s="14"/>
      <c r="AA880" s="14"/>
      <c r="AB880" s="14"/>
      <c r="AC880" s="14"/>
      <c r="AD880" s="14"/>
      <c r="AE880" s="84"/>
      <c r="AF880" s="14"/>
      <c r="AG880" s="14"/>
      <c r="AH880" s="14"/>
      <c r="AI880" s="14"/>
      <c r="AJ880" s="14"/>
      <c r="AK880" s="84"/>
      <c r="AL880" s="14"/>
      <c r="AM880" s="14"/>
      <c r="AN880" s="14"/>
      <c r="AO880" s="14"/>
      <c r="AP880" s="14"/>
      <c r="AQ880" s="84"/>
      <c r="AR880" s="14"/>
      <c r="AS880" s="14"/>
      <c r="AT880" s="14"/>
      <c r="AU880" s="14"/>
      <c r="AV880" s="14"/>
      <c r="AW880" s="14"/>
      <c r="AX880" s="14"/>
      <c r="AY880" s="14"/>
      <c r="AZ880" s="14"/>
      <c r="BA880" s="14"/>
      <c r="BB880" s="14"/>
      <c r="BC880" s="14"/>
      <c r="BD880" s="14"/>
      <c r="BE880" s="14"/>
      <c r="BF880" s="14"/>
      <c r="BG880" s="14"/>
      <c r="BH880" s="14"/>
    </row>
    <row r="881" spans="1:60" s="13" customFormat="1" x14ac:dyDescent="0.25">
      <c r="A881" s="14"/>
      <c r="B881" s="14"/>
      <c r="C881" s="14"/>
      <c r="D881" s="14"/>
      <c r="E881" s="14"/>
      <c r="F881" s="14"/>
      <c r="G881" s="84"/>
      <c r="H881" s="14"/>
      <c r="I881" s="14"/>
      <c r="J881" s="14"/>
      <c r="K881" s="14"/>
      <c r="L881" s="14"/>
      <c r="M881" s="84"/>
      <c r="N881" s="14"/>
      <c r="O881" s="14"/>
      <c r="P881" s="14"/>
      <c r="Q881" s="14"/>
      <c r="R881" s="14"/>
      <c r="S881" s="84"/>
      <c r="T881" s="14"/>
      <c r="U881" s="14"/>
      <c r="V881" s="14"/>
      <c r="W881" s="14"/>
      <c r="X881" s="14"/>
      <c r="Y881" s="84"/>
      <c r="Z881" s="14"/>
      <c r="AA881" s="14"/>
      <c r="AB881" s="14"/>
      <c r="AC881" s="14"/>
      <c r="AD881" s="14"/>
      <c r="AE881" s="84"/>
      <c r="AF881" s="14"/>
      <c r="AG881" s="14"/>
      <c r="AH881" s="14"/>
      <c r="AI881" s="14"/>
      <c r="AJ881" s="14"/>
      <c r="AK881" s="84"/>
      <c r="AL881" s="14"/>
      <c r="AM881" s="14"/>
      <c r="AN881" s="14"/>
      <c r="AO881" s="14"/>
      <c r="AP881" s="14"/>
      <c r="AQ881" s="84"/>
      <c r="AR881" s="14"/>
      <c r="AS881" s="14"/>
      <c r="AT881" s="14"/>
      <c r="AU881" s="14"/>
      <c r="AV881" s="14"/>
      <c r="AW881" s="14"/>
      <c r="AX881" s="14"/>
      <c r="AY881" s="14"/>
      <c r="AZ881" s="14"/>
      <c r="BA881" s="14"/>
      <c r="BB881" s="14"/>
      <c r="BC881" s="14"/>
      <c r="BD881" s="14"/>
      <c r="BE881" s="14"/>
      <c r="BF881" s="14"/>
      <c r="BG881" s="14"/>
      <c r="BH881" s="14"/>
    </row>
    <row r="882" spans="1:60" s="13" customFormat="1" x14ac:dyDescent="0.25">
      <c r="A882" s="14"/>
      <c r="B882" s="14"/>
      <c r="C882" s="14"/>
      <c r="D882" s="14"/>
      <c r="E882" s="14"/>
      <c r="F882" s="14"/>
      <c r="G882" s="84"/>
      <c r="H882" s="14"/>
      <c r="I882" s="14"/>
      <c r="J882" s="14"/>
      <c r="K882" s="14"/>
      <c r="L882" s="14"/>
      <c r="M882" s="84"/>
      <c r="N882" s="14"/>
      <c r="O882" s="14"/>
      <c r="P882" s="14"/>
      <c r="Q882" s="14"/>
      <c r="R882" s="14"/>
      <c r="S882" s="84"/>
      <c r="T882" s="14"/>
      <c r="U882" s="14"/>
      <c r="V882" s="14"/>
      <c r="W882" s="14"/>
      <c r="X882" s="14"/>
      <c r="Y882" s="84"/>
      <c r="Z882" s="14"/>
      <c r="AA882" s="14"/>
      <c r="AB882" s="14"/>
      <c r="AC882" s="14"/>
      <c r="AD882" s="14"/>
      <c r="AE882" s="84"/>
      <c r="AF882" s="14"/>
      <c r="AG882" s="14"/>
      <c r="AH882" s="14"/>
      <c r="AI882" s="14"/>
      <c r="AJ882" s="14"/>
      <c r="AK882" s="84"/>
      <c r="AL882" s="14"/>
      <c r="AM882" s="14"/>
      <c r="AN882" s="14"/>
      <c r="AO882" s="14"/>
      <c r="AP882" s="14"/>
      <c r="AQ882" s="84"/>
      <c r="AR882" s="14"/>
      <c r="AS882" s="14"/>
      <c r="AT882" s="14"/>
      <c r="AU882" s="14"/>
      <c r="AV882" s="14"/>
      <c r="AW882" s="14"/>
      <c r="AX882" s="14"/>
      <c r="AY882" s="14"/>
      <c r="AZ882" s="14"/>
      <c r="BA882" s="14"/>
      <c r="BB882" s="14"/>
      <c r="BC882" s="14"/>
      <c r="BD882" s="14"/>
      <c r="BE882" s="14"/>
      <c r="BF882" s="14"/>
      <c r="BG882" s="14"/>
      <c r="BH882" s="14"/>
    </row>
    <row r="883" spans="1:60" s="13" customFormat="1" x14ac:dyDescent="0.25">
      <c r="A883" s="14"/>
      <c r="B883" s="14"/>
      <c r="C883" s="14"/>
      <c r="D883" s="14"/>
      <c r="E883" s="14"/>
      <c r="F883" s="14"/>
      <c r="G883" s="84"/>
      <c r="H883" s="14"/>
      <c r="I883" s="14"/>
      <c r="J883" s="14"/>
      <c r="K883" s="14"/>
      <c r="L883" s="14"/>
      <c r="M883" s="84"/>
      <c r="N883" s="14"/>
      <c r="O883" s="14"/>
      <c r="P883" s="14"/>
      <c r="Q883" s="14"/>
      <c r="R883" s="14"/>
      <c r="S883" s="84"/>
      <c r="T883" s="14"/>
      <c r="U883" s="14"/>
      <c r="V883" s="14"/>
      <c r="W883" s="14"/>
      <c r="X883" s="14"/>
      <c r="Y883" s="84"/>
      <c r="Z883" s="14"/>
      <c r="AA883" s="14"/>
      <c r="AB883" s="14"/>
      <c r="AC883" s="14"/>
      <c r="AD883" s="14"/>
      <c r="AE883" s="84"/>
      <c r="AF883" s="14"/>
      <c r="AG883" s="14"/>
      <c r="AH883" s="14"/>
      <c r="AI883" s="14"/>
      <c r="AJ883" s="14"/>
      <c r="AK883" s="84"/>
      <c r="AL883" s="14"/>
      <c r="AM883" s="14"/>
      <c r="AN883" s="14"/>
      <c r="AO883" s="14"/>
      <c r="AP883" s="14"/>
      <c r="AQ883" s="84"/>
      <c r="AR883" s="14"/>
      <c r="AS883" s="14"/>
      <c r="AT883" s="14"/>
      <c r="AU883" s="14"/>
      <c r="AV883" s="14"/>
      <c r="AW883" s="14"/>
      <c r="AX883" s="14"/>
      <c r="AY883" s="14"/>
      <c r="AZ883" s="14"/>
      <c r="BA883" s="14"/>
      <c r="BB883" s="14"/>
      <c r="BC883" s="14"/>
      <c r="BD883" s="14"/>
      <c r="BE883" s="14"/>
      <c r="BF883" s="14"/>
      <c r="BG883" s="14"/>
      <c r="BH883" s="14"/>
    </row>
    <row r="884" spans="1:60" s="13" customFormat="1" x14ac:dyDescent="0.25">
      <c r="A884" s="14"/>
      <c r="B884" s="14"/>
      <c r="C884" s="14"/>
      <c r="D884" s="14"/>
      <c r="E884" s="14"/>
      <c r="F884" s="14"/>
      <c r="G884" s="84"/>
      <c r="H884" s="14"/>
      <c r="I884" s="14"/>
      <c r="J884" s="14"/>
      <c r="K884" s="14"/>
      <c r="L884" s="14"/>
      <c r="M884" s="84"/>
      <c r="N884" s="14"/>
      <c r="O884" s="14"/>
      <c r="P884" s="14"/>
      <c r="Q884" s="14"/>
      <c r="R884" s="14"/>
      <c r="S884" s="84"/>
      <c r="T884" s="14"/>
      <c r="U884" s="14"/>
      <c r="V884" s="14"/>
      <c r="W884" s="14"/>
      <c r="X884" s="14"/>
      <c r="Y884" s="84"/>
      <c r="Z884" s="14"/>
      <c r="AA884" s="14"/>
      <c r="AB884" s="14"/>
      <c r="AC884" s="14"/>
      <c r="AD884" s="14"/>
      <c r="AE884" s="84"/>
      <c r="AF884" s="14"/>
      <c r="AG884" s="14"/>
      <c r="AH884" s="14"/>
      <c r="AI884" s="14"/>
      <c r="AJ884" s="14"/>
      <c r="AK884" s="84"/>
      <c r="AL884" s="14"/>
      <c r="AM884" s="14"/>
      <c r="AN884" s="14"/>
      <c r="AO884" s="14"/>
      <c r="AP884" s="14"/>
      <c r="AQ884" s="84"/>
      <c r="AR884" s="14"/>
      <c r="AS884" s="14"/>
      <c r="AT884" s="14"/>
      <c r="AU884" s="14"/>
      <c r="AV884" s="14"/>
      <c r="AW884" s="14"/>
      <c r="AX884" s="14"/>
      <c r="AY884" s="14"/>
      <c r="AZ884" s="14"/>
      <c r="BA884" s="14"/>
      <c r="BB884" s="14"/>
      <c r="BC884" s="14"/>
      <c r="BD884" s="14"/>
      <c r="BE884" s="14"/>
      <c r="BF884" s="14"/>
      <c r="BG884" s="14"/>
      <c r="BH884" s="14"/>
    </row>
    <row r="885" spans="1:60" s="13" customFormat="1" x14ac:dyDescent="0.25">
      <c r="A885" s="14"/>
      <c r="B885" s="14"/>
      <c r="C885" s="14"/>
      <c r="D885" s="14"/>
      <c r="E885" s="14"/>
      <c r="F885" s="14"/>
      <c r="G885" s="84"/>
      <c r="H885" s="14"/>
      <c r="I885" s="14"/>
      <c r="J885" s="14"/>
      <c r="K885" s="14"/>
      <c r="L885" s="14"/>
      <c r="M885" s="84"/>
      <c r="N885" s="14"/>
      <c r="O885" s="14"/>
      <c r="P885" s="14"/>
      <c r="Q885" s="14"/>
      <c r="R885" s="14"/>
      <c r="S885" s="84"/>
      <c r="T885" s="14"/>
      <c r="U885" s="14"/>
      <c r="V885" s="14"/>
      <c r="W885" s="14"/>
      <c r="X885" s="14"/>
      <c r="Y885" s="84"/>
      <c r="Z885" s="14"/>
      <c r="AA885" s="14"/>
      <c r="AB885" s="14"/>
      <c r="AC885" s="14"/>
      <c r="AD885" s="14"/>
      <c r="AE885" s="84"/>
      <c r="AF885" s="14"/>
      <c r="AG885" s="14"/>
      <c r="AH885" s="14"/>
      <c r="AI885" s="14"/>
      <c r="AJ885" s="14"/>
      <c r="AK885" s="84"/>
      <c r="AL885" s="14"/>
      <c r="AM885" s="14"/>
      <c r="AN885" s="14"/>
      <c r="AO885" s="14"/>
      <c r="AP885" s="14"/>
      <c r="AQ885" s="84"/>
      <c r="AR885" s="14"/>
      <c r="AS885" s="14"/>
      <c r="AT885" s="14"/>
      <c r="AU885" s="14"/>
      <c r="AV885" s="14"/>
      <c r="AW885" s="14"/>
      <c r="AX885" s="14"/>
      <c r="AY885" s="14"/>
      <c r="AZ885" s="14"/>
      <c r="BA885" s="14"/>
      <c r="BB885" s="14"/>
      <c r="BC885" s="14"/>
      <c r="BD885" s="14"/>
      <c r="BE885" s="14"/>
      <c r="BF885" s="14"/>
      <c r="BG885" s="14"/>
      <c r="BH885" s="14"/>
    </row>
    <row r="886" spans="1:60" s="13" customFormat="1" x14ac:dyDescent="0.25">
      <c r="A886" s="14"/>
      <c r="B886" s="14"/>
      <c r="C886" s="14"/>
      <c r="D886" s="14"/>
      <c r="E886" s="14"/>
      <c r="F886" s="14"/>
      <c r="G886" s="84"/>
      <c r="H886" s="14"/>
      <c r="I886" s="14"/>
      <c r="J886" s="14"/>
      <c r="K886" s="14"/>
      <c r="L886" s="14"/>
      <c r="M886" s="84"/>
      <c r="N886" s="14"/>
      <c r="O886" s="14"/>
      <c r="P886" s="14"/>
      <c r="Q886" s="14"/>
      <c r="R886" s="14"/>
      <c r="S886" s="84"/>
      <c r="T886" s="14"/>
      <c r="U886" s="14"/>
      <c r="V886" s="14"/>
      <c r="W886" s="14"/>
      <c r="X886" s="14"/>
      <c r="Y886" s="84"/>
      <c r="Z886" s="14"/>
      <c r="AA886" s="14"/>
      <c r="AB886" s="14"/>
      <c r="AC886" s="14"/>
      <c r="AD886" s="14"/>
      <c r="AE886" s="84"/>
      <c r="AF886" s="14"/>
      <c r="AG886" s="14"/>
      <c r="AH886" s="14"/>
      <c r="AI886" s="14"/>
      <c r="AJ886" s="14"/>
      <c r="AK886" s="84"/>
      <c r="AL886" s="14"/>
      <c r="AM886" s="14"/>
      <c r="AN886" s="14"/>
      <c r="AO886" s="14"/>
      <c r="AP886" s="14"/>
      <c r="AQ886" s="84"/>
      <c r="AR886" s="14"/>
      <c r="AS886" s="14"/>
      <c r="AT886" s="14"/>
      <c r="AU886" s="14"/>
      <c r="AV886" s="14"/>
      <c r="AW886" s="14"/>
      <c r="AX886" s="14"/>
      <c r="AY886" s="14"/>
      <c r="AZ886" s="14"/>
      <c r="BA886" s="14"/>
      <c r="BB886" s="14"/>
      <c r="BC886" s="14"/>
      <c r="BD886" s="14"/>
      <c r="BE886" s="14"/>
      <c r="BF886" s="14"/>
      <c r="BG886" s="14"/>
      <c r="BH886" s="14"/>
    </row>
    <row r="887" spans="1:60" s="13" customFormat="1" x14ac:dyDescent="0.25">
      <c r="A887" s="14"/>
      <c r="B887" s="14"/>
      <c r="C887" s="14"/>
      <c r="D887" s="14"/>
      <c r="E887" s="14"/>
      <c r="F887" s="14"/>
      <c r="G887" s="84"/>
      <c r="H887" s="14"/>
      <c r="I887" s="14"/>
      <c r="J887" s="14"/>
      <c r="K887" s="14"/>
      <c r="L887" s="14"/>
      <c r="M887" s="84"/>
      <c r="N887" s="14"/>
      <c r="O887" s="14"/>
      <c r="P887" s="14"/>
      <c r="Q887" s="14"/>
      <c r="R887" s="14"/>
      <c r="S887" s="84"/>
      <c r="T887" s="14"/>
      <c r="U887" s="14"/>
      <c r="V887" s="14"/>
      <c r="W887" s="14"/>
      <c r="X887" s="14"/>
      <c r="Y887" s="84"/>
      <c r="Z887" s="14"/>
      <c r="AA887" s="14"/>
      <c r="AB887" s="14"/>
      <c r="AC887" s="14"/>
      <c r="AD887" s="14"/>
      <c r="AE887" s="84"/>
      <c r="AF887" s="14"/>
      <c r="AG887" s="14"/>
      <c r="AH887" s="14"/>
      <c r="AI887" s="14"/>
      <c r="AJ887" s="14"/>
      <c r="AK887" s="84"/>
      <c r="AL887" s="14"/>
      <c r="AM887" s="14"/>
      <c r="AN887" s="14"/>
      <c r="AO887" s="14"/>
      <c r="AP887" s="14"/>
      <c r="AQ887" s="84"/>
      <c r="AR887" s="14"/>
      <c r="AS887" s="14"/>
      <c r="AT887" s="14"/>
      <c r="AU887" s="14"/>
      <c r="AV887" s="14"/>
      <c r="AW887" s="14"/>
      <c r="AX887" s="14"/>
      <c r="AY887" s="14"/>
      <c r="AZ887" s="14"/>
      <c r="BA887" s="14"/>
      <c r="BB887" s="14"/>
      <c r="BC887" s="14"/>
      <c r="BD887" s="14"/>
      <c r="BE887" s="14"/>
      <c r="BF887" s="14"/>
      <c r="BG887" s="14"/>
      <c r="BH887" s="14"/>
    </row>
    <row r="888" spans="1:60" s="13" customFormat="1" x14ac:dyDescent="0.25">
      <c r="A888" s="14"/>
      <c r="B888" s="14"/>
      <c r="C888" s="14"/>
      <c r="D888" s="14"/>
      <c r="E888" s="14"/>
      <c r="F888" s="14"/>
      <c r="G888" s="84"/>
      <c r="H888" s="14"/>
      <c r="I888" s="14"/>
      <c r="J888" s="14"/>
      <c r="K888" s="14"/>
      <c r="L888" s="14"/>
      <c r="M888" s="84"/>
      <c r="N888" s="14"/>
      <c r="O888" s="14"/>
      <c r="P888" s="14"/>
      <c r="Q888" s="14"/>
      <c r="R888" s="14"/>
      <c r="S888" s="84"/>
      <c r="T888" s="14"/>
      <c r="U888" s="14"/>
      <c r="V888" s="14"/>
      <c r="W888" s="14"/>
      <c r="X888" s="14"/>
      <c r="Y888" s="84"/>
      <c r="Z888" s="14"/>
      <c r="AA888" s="14"/>
      <c r="AB888" s="14"/>
      <c r="AC888" s="14"/>
      <c r="AD888" s="14"/>
      <c r="AE888" s="84"/>
      <c r="AF888" s="14"/>
      <c r="AG888" s="14"/>
      <c r="AH888" s="14"/>
      <c r="AI888" s="14"/>
      <c r="AJ888" s="14"/>
      <c r="AK888" s="84"/>
      <c r="AL888" s="14"/>
      <c r="AM888" s="14"/>
      <c r="AN888" s="14"/>
      <c r="AO888" s="14"/>
      <c r="AP888" s="14"/>
      <c r="AQ888" s="84"/>
      <c r="AR888" s="14"/>
      <c r="AS888" s="14"/>
      <c r="AT888" s="14"/>
      <c r="AU888" s="14"/>
      <c r="AV888" s="14"/>
      <c r="AW888" s="14"/>
      <c r="AX888" s="14"/>
      <c r="AY888" s="14"/>
      <c r="AZ888" s="14"/>
      <c r="BA888" s="14"/>
      <c r="BB888" s="14"/>
      <c r="BC888" s="14"/>
      <c r="BD888" s="14"/>
      <c r="BE888" s="14"/>
      <c r="BF888" s="14"/>
      <c r="BG888" s="14"/>
      <c r="BH888" s="14"/>
    </row>
    <row r="889" spans="1:60" s="13" customFormat="1" x14ac:dyDescent="0.25">
      <c r="A889" s="14"/>
      <c r="B889" s="14"/>
      <c r="C889" s="14"/>
      <c r="D889" s="14"/>
      <c r="E889" s="14"/>
      <c r="F889" s="14"/>
      <c r="G889" s="84"/>
      <c r="H889" s="14"/>
      <c r="I889" s="14"/>
      <c r="J889" s="14"/>
      <c r="K889" s="14"/>
      <c r="L889" s="14"/>
      <c r="M889" s="84"/>
      <c r="N889" s="14"/>
      <c r="O889" s="14"/>
      <c r="P889" s="14"/>
      <c r="Q889" s="14"/>
      <c r="R889" s="14"/>
      <c r="S889" s="84"/>
      <c r="T889" s="14"/>
      <c r="U889" s="14"/>
      <c r="V889" s="14"/>
      <c r="W889" s="14"/>
      <c r="X889" s="14"/>
      <c r="Y889" s="84"/>
      <c r="Z889" s="14"/>
      <c r="AA889" s="14"/>
      <c r="AB889" s="14"/>
      <c r="AC889" s="14"/>
      <c r="AD889" s="14"/>
      <c r="AE889" s="84"/>
      <c r="AF889" s="14"/>
      <c r="AG889" s="14"/>
      <c r="AH889" s="14"/>
      <c r="AI889" s="14"/>
      <c r="AJ889" s="14"/>
      <c r="AK889" s="84"/>
      <c r="AL889" s="14"/>
      <c r="AM889" s="14"/>
      <c r="AN889" s="14"/>
      <c r="AO889" s="14"/>
      <c r="AP889" s="14"/>
      <c r="AQ889" s="84"/>
      <c r="AR889" s="14"/>
      <c r="AS889" s="14"/>
      <c r="AT889" s="14"/>
      <c r="AU889" s="14"/>
      <c r="AV889" s="14"/>
      <c r="AW889" s="14"/>
      <c r="AX889" s="14"/>
      <c r="AY889" s="14"/>
      <c r="AZ889" s="14"/>
      <c r="BA889" s="14"/>
      <c r="BB889" s="14"/>
      <c r="BC889" s="14"/>
      <c r="BD889" s="14"/>
      <c r="BE889" s="14"/>
      <c r="BF889" s="14"/>
      <c r="BG889" s="14"/>
      <c r="BH889" s="14"/>
    </row>
    <row r="890" spans="1:60" s="13" customFormat="1" x14ac:dyDescent="0.25">
      <c r="A890" s="14"/>
      <c r="B890" s="14"/>
      <c r="C890" s="14"/>
      <c r="D890" s="14"/>
      <c r="E890" s="14"/>
      <c r="F890" s="14"/>
      <c r="G890" s="84"/>
      <c r="H890" s="14"/>
      <c r="I890" s="14"/>
      <c r="J890" s="14"/>
      <c r="K890" s="14"/>
      <c r="L890" s="14"/>
      <c r="M890" s="84"/>
      <c r="N890" s="14"/>
      <c r="O890" s="14"/>
      <c r="P890" s="14"/>
      <c r="Q890" s="14"/>
      <c r="R890" s="14"/>
      <c r="S890" s="84"/>
      <c r="T890" s="14"/>
      <c r="U890" s="14"/>
      <c r="V890" s="14"/>
      <c r="W890" s="14"/>
      <c r="X890" s="14"/>
      <c r="Y890" s="84"/>
      <c r="Z890" s="14"/>
      <c r="AA890" s="14"/>
      <c r="AB890" s="14"/>
      <c r="AC890" s="14"/>
      <c r="AD890" s="14"/>
      <c r="AE890" s="84"/>
      <c r="AF890" s="14"/>
      <c r="AG890" s="14"/>
      <c r="AH890" s="14"/>
      <c r="AI890" s="14"/>
      <c r="AJ890" s="14"/>
      <c r="AK890" s="84"/>
      <c r="AL890" s="14"/>
      <c r="AM890" s="14"/>
      <c r="AN890" s="14"/>
      <c r="AO890" s="14"/>
      <c r="AP890" s="14"/>
      <c r="AQ890" s="84"/>
      <c r="AR890" s="14"/>
      <c r="AS890" s="14"/>
      <c r="AT890" s="14"/>
      <c r="AU890" s="14"/>
      <c r="AV890" s="14"/>
      <c r="AW890" s="14"/>
      <c r="AX890" s="14"/>
      <c r="AY890" s="14"/>
      <c r="AZ890" s="14"/>
      <c r="BA890" s="14"/>
      <c r="BB890" s="14"/>
      <c r="BC890" s="14"/>
      <c r="BD890" s="14"/>
      <c r="BE890" s="14"/>
      <c r="BF890" s="14"/>
      <c r="BG890" s="14"/>
      <c r="BH890" s="14"/>
    </row>
    <row r="891" spans="1:60" s="13" customFormat="1" x14ac:dyDescent="0.25">
      <c r="A891" s="14"/>
      <c r="B891" s="14"/>
      <c r="C891" s="14"/>
      <c r="D891" s="14"/>
      <c r="E891" s="14"/>
      <c r="F891" s="14"/>
      <c r="G891" s="84"/>
      <c r="H891" s="14"/>
      <c r="I891" s="14"/>
      <c r="J891" s="14"/>
      <c r="K891" s="14"/>
      <c r="L891" s="14"/>
      <c r="M891" s="84"/>
      <c r="N891" s="14"/>
      <c r="O891" s="14"/>
      <c r="P891" s="14"/>
      <c r="Q891" s="14"/>
      <c r="R891" s="14"/>
      <c r="S891" s="84"/>
      <c r="T891" s="14"/>
      <c r="U891" s="14"/>
      <c r="V891" s="14"/>
      <c r="W891" s="14"/>
      <c r="X891" s="14"/>
      <c r="Y891" s="84"/>
      <c r="Z891" s="14"/>
      <c r="AA891" s="14"/>
      <c r="AB891" s="14"/>
      <c r="AC891" s="14"/>
      <c r="AD891" s="14"/>
      <c r="AE891" s="84"/>
      <c r="AF891" s="14"/>
      <c r="AG891" s="14"/>
      <c r="AH891" s="14"/>
      <c r="AI891" s="14"/>
      <c r="AJ891" s="14"/>
      <c r="AK891" s="84"/>
      <c r="AL891" s="14"/>
      <c r="AM891" s="14"/>
      <c r="AN891" s="14"/>
      <c r="AO891" s="14"/>
      <c r="AP891" s="14"/>
      <c r="AQ891" s="84"/>
      <c r="AR891" s="14"/>
      <c r="AS891" s="14"/>
      <c r="AT891" s="14"/>
      <c r="AU891" s="14"/>
      <c r="AV891" s="14"/>
      <c r="AW891" s="14"/>
      <c r="AX891" s="14"/>
      <c r="AY891" s="14"/>
      <c r="AZ891" s="14"/>
      <c r="BA891" s="14"/>
      <c r="BB891" s="14"/>
      <c r="BC891" s="14"/>
      <c r="BD891" s="14"/>
      <c r="BE891" s="14"/>
      <c r="BF891" s="14"/>
      <c r="BG891" s="14"/>
      <c r="BH891" s="14"/>
    </row>
    <row r="892" spans="1:60" s="13" customFormat="1" x14ac:dyDescent="0.25">
      <c r="A892" s="14"/>
      <c r="B892" s="14"/>
      <c r="C892" s="14"/>
      <c r="D892" s="14"/>
      <c r="E892" s="14"/>
      <c r="F892" s="14"/>
      <c r="G892" s="84"/>
      <c r="H892" s="14"/>
      <c r="I892" s="14"/>
      <c r="J892" s="14"/>
      <c r="K892" s="14"/>
      <c r="L892" s="14"/>
      <c r="M892" s="84"/>
      <c r="N892" s="14"/>
      <c r="O892" s="14"/>
      <c r="P892" s="14"/>
      <c r="Q892" s="14"/>
      <c r="R892" s="14"/>
      <c r="S892" s="84"/>
      <c r="T892" s="14"/>
      <c r="U892" s="14"/>
      <c r="V892" s="14"/>
      <c r="W892" s="14"/>
      <c r="X892" s="14"/>
      <c r="Y892" s="84"/>
      <c r="Z892" s="14"/>
      <c r="AA892" s="14"/>
      <c r="AB892" s="14"/>
      <c r="AC892" s="14"/>
      <c r="AD892" s="14"/>
      <c r="AE892" s="84"/>
      <c r="AF892" s="14"/>
      <c r="AG892" s="14"/>
      <c r="AH892" s="14"/>
      <c r="AI892" s="14"/>
      <c r="AJ892" s="14"/>
      <c r="AK892" s="84"/>
      <c r="AL892" s="14"/>
      <c r="AM892" s="14"/>
      <c r="AN892" s="14"/>
      <c r="AO892" s="14"/>
      <c r="AP892" s="14"/>
      <c r="AQ892" s="84"/>
      <c r="AR892" s="14"/>
      <c r="AS892" s="14"/>
      <c r="AT892" s="14"/>
      <c r="AU892" s="14"/>
      <c r="AV892" s="14"/>
      <c r="AW892" s="14"/>
      <c r="AX892" s="14"/>
      <c r="AY892" s="14"/>
      <c r="AZ892" s="14"/>
      <c r="BA892" s="14"/>
      <c r="BB892" s="14"/>
      <c r="BC892" s="14"/>
      <c r="BD892" s="14"/>
      <c r="BE892" s="14"/>
      <c r="BF892" s="14"/>
      <c r="BG892" s="14"/>
      <c r="BH892" s="14"/>
    </row>
    <row r="893" spans="1:60" s="13" customFormat="1" x14ac:dyDescent="0.25">
      <c r="A893" s="14"/>
      <c r="B893" s="14"/>
      <c r="C893" s="14"/>
      <c r="D893" s="14"/>
      <c r="E893" s="14"/>
      <c r="F893" s="14"/>
      <c r="G893" s="84"/>
      <c r="H893" s="14"/>
      <c r="I893" s="14"/>
      <c r="J893" s="14"/>
      <c r="K893" s="14"/>
      <c r="L893" s="14"/>
      <c r="M893" s="84"/>
      <c r="N893" s="14"/>
      <c r="O893" s="14"/>
      <c r="P893" s="14"/>
      <c r="Q893" s="14"/>
      <c r="R893" s="14"/>
      <c r="S893" s="84"/>
      <c r="T893" s="14"/>
      <c r="U893" s="14"/>
      <c r="V893" s="14"/>
      <c r="W893" s="14"/>
      <c r="X893" s="14"/>
      <c r="Y893" s="84"/>
      <c r="Z893" s="14"/>
      <c r="AA893" s="14"/>
      <c r="AB893" s="14"/>
      <c r="AC893" s="14"/>
      <c r="AD893" s="14"/>
      <c r="AE893" s="84"/>
      <c r="AF893" s="14"/>
      <c r="AG893" s="14"/>
      <c r="AH893" s="14"/>
      <c r="AI893" s="14"/>
      <c r="AJ893" s="14"/>
      <c r="AK893" s="84"/>
      <c r="AL893" s="14"/>
      <c r="AM893" s="14"/>
      <c r="AN893" s="14"/>
      <c r="AO893" s="14"/>
      <c r="AP893" s="14"/>
      <c r="AQ893" s="84"/>
      <c r="AR893" s="14"/>
      <c r="AS893" s="14"/>
      <c r="AT893" s="14"/>
      <c r="AU893" s="14"/>
      <c r="AV893" s="14"/>
      <c r="AW893" s="14"/>
      <c r="AX893" s="14"/>
      <c r="AY893" s="14"/>
      <c r="AZ893" s="14"/>
      <c r="BA893" s="14"/>
      <c r="BB893" s="14"/>
      <c r="BC893" s="14"/>
      <c r="BD893" s="14"/>
      <c r="BE893" s="14"/>
      <c r="BF893" s="14"/>
      <c r="BG893" s="14"/>
      <c r="BH893" s="14"/>
    </row>
    <row r="894" spans="1:60" s="13" customFormat="1" x14ac:dyDescent="0.25">
      <c r="A894" s="14"/>
      <c r="B894" s="14"/>
      <c r="C894" s="14"/>
      <c r="D894" s="14"/>
      <c r="E894" s="14"/>
      <c r="F894" s="14"/>
      <c r="G894" s="84"/>
      <c r="H894" s="14"/>
      <c r="I894" s="14"/>
      <c r="J894" s="14"/>
      <c r="K894" s="14"/>
      <c r="L894" s="14"/>
      <c r="M894" s="84"/>
      <c r="N894" s="14"/>
      <c r="O894" s="14"/>
      <c r="P894" s="14"/>
      <c r="Q894" s="14"/>
      <c r="R894" s="14"/>
      <c r="S894" s="84"/>
      <c r="T894" s="14"/>
      <c r="U894" s="14"/>
      <c r="V894" s="14"/>
      <c r="W894" s="14"/>
      <c r="X894" s="14"/>
      <c r="Y894" s="84"/>
      <c r="Z894" s="14"/>
      <c r="AA894" s="14"/>
      <c r="AB894" s="14"/>
      <c r="AC894" s="14"/>
      <c r="AD894" s="14"/>
      <c r="AE894" s="84"/>
      <c r="AF894" s="14"/>
      <c r="AG894" s="14"/>
      <c r="AH894" s="14"/>
      <c r="AI894" s="14"/>
      <c r="AJ894" s="14"/>
      <c r="AK894" s="84"/>
      <c r="AL894" s="14"/>
      <c r="AM894" s="14"/>
      <c r="AN894" s="14"/>
      <c r="AO894" s="14"/>
      <c r="AP894" s="14"/>
      <c r="AQ894" s="84"/>
      <c r="AR894" s="14"/>
      <c r="AS894" s="14"/>
      <c r="AT894" s="14"/>
      <c r="AU894" s="14"/>
      <c r="AV894" s="14"/>
      <c r="AW894" s="14"/>
      <c r="AX894" s="14"/>
      <c r="AY894" s="14"/>
      <c r="AZ894" s="14"/>
      <c r="BA894" s="14"/>
      <c r="BB894" s="14"/>
      <c r="BC894" s="14"/>
      <c r="BD894" s="14"/>
      <c r="BE894" s="14"/>
      <c r="BF894" s="14"/>
      <c r="BG894" s="14"/>
      <c r="BH894" s="14"/>
    </row>
    <row r="895" spans="1:60" s="13" customFormat="1" x14ac:dyDescent="0.25">
      <c r="A895" s="14"/>
      <c r="B895" s="14"/>
      <c r="C895" s="14"/>
      <c r="D895" s="14"/>
      <c r="E895" s="14"/>
      <c r="F895" s="14"/>
      <c r="G895" s="84"/>
      <c r="H895" s="14"/>
      <c r="I895" s="14"/>
      <c r="J895" s="14"/>
      <c r="K895" s="14"/>
      <c r="L895" s="14"/>
      <c r="M895" s="84"/>
      <c r="N895" s="14"/>
      <c r="O895" s="14"/>
      <c r="P895" s="14"/>
      <c r="Q895" s="14"/>
      <c r="R895" s="14"/>
      <c r="S895" s="84"/>
      <c r="T895" s="14"/>
      <c r="U895" s="14"/>
      <c r="V895" s="14"/>
      <c r="W895" s="14"/>
      <c r="X895" s="14"/>
      <c r="Y895" s="84"/>
      <c r="Z895" s="14"/>
      <c r="AA895" s="14"/>
      <c r="AB895" s="14"/>
      <c r="AC895" s="14"/>
      <c r="AD895" s="14"/>
      <c r="AE895" s="84"/>
      <c r="AF895" s="14"/>
      <c r="AG895" s="14"/>
      <c r="AH895" s="14"/>
      <c r="AI895" s="14"/>
      <c r="AJ895" s="14"/>
      <c r="AK895" s="84"/>
      <c r="AL895" s="14"/>
      <c r="AM895" s="14"/>
      <c r="AN895" s="14"/>
      <c r="AO895" s="14"/>
      <c r="AP895" s="14"/>
      <c r="AQ895" s="84"/>
      <c r="AR895" s="14"/>
      <c r="AS895" s="14"/>
      <c r="AT895" s="14"/>
      <c r="AU895" s="14"/>
      <c r="AV895" s="14"/>
      <c r="AW895" s="14"/>
      <c r="AX895" s="14"/>
      <c r="AY895" s="14"/>
      <c r="AZ895" s="14"/>
      <c r="BA895" s="14"/>
      <c r="BB895" s="14"/>
      <c r="BC895" s="14"/>
      <c r="BD895" s="14"/>
      <c r="BE895" s="14"/>
      <c r="BF895" s="14"/>
      <c r="BG895" s="14"/>
      <c r="BH895" s="14"/>
    </row>
    <row r="896" spans="1:60" s="13" customFormat="1" x14ac:dyDescent="0.25">
      <c r="A896" s="14"/>
      <c r="B896" s="14"/>
      <c r="C896" s="14"/>
      <c r="D896" s="14"/>
      <c r="E896" s="14"/>
      <c r="F896" s="14"/>
      <c r="G896" s="84"/>
      <c r="H896" s="14"/>
      <c r="I896" s="14"/>
      <c r="J896" s="14"/>
      <c r="K896" s="14"/>
      <c r="L896" s="14"/>
      <c r="M896" s="84"/>
      <c r="N896" s="14"/>
      <c r="O896" s="14"/>
      <c r="P896" s="14"/>
      <c r="Q896" s="14"/>
      <c r="R896" s="14"/>
      <c r="S896" s="84"/>
      <c r="T896" s="14"/>
      <c r="U896" s="14"/>
      <c r="V896" s="14"/>
      <c r="W896" s="14"/>
      <c r="X896" s="14"/>
      <c r="Y896" s="84"/>
      <c r="Z896" s="14"/>
      <c r="AA896" s="14"/>
      <c r="AB896" s="14"/>
      <c r="AC896" s="14"/>
      <c r="AD896" s="14"/>
      <c r="AE896" s="84"/>
      <c r="AF896" s="14"/>
      <c r="AG896" s="14"/>
      <c r="AH896" s="14"/>
      <c r="AI896" s="14"/>
      <c r="AJ896" s="14"/>
      <c r="AK896" s="84"/>
      <c r="AL896" s="14"/>
      <c r="AM896" s="14"/>
      <c r="AN896" s="14"/>
      <c r="AO896" s="14"/>
      <c r="AP896" s="14"/>
      <c r="AQ896" s="84"/>
      <c r="AR896" s="14"/>
      <c r="AS896" s="14"/>
      <c r="AT896" s="14"/>
      <c r="AU896" s="14"/>
      <c r="AV896" s="14"/>
      <c r="AW896" s="14"/>
      <c r="AX896" s="14"/>
      <c r="AY896" s="14"/>
      <c r="AZ896" s="14"/>
      <c r="BA896" s="14"/>
      <c r="BB896" s="14"/>
      <c r="BC896" s="14"/>
      <c r="BD896" s="14"/>
      <c r="BE896" s="14"/>
      <c r="BF896" s="14"/>
      <c r="BG896" s="14"/>
      <c r="BH896" s="14"/>
    </row>
    <row r="897" spans="1:60" s="13" customFormat="1" x14ac:dyDescent="0.25">
      <c r="A897" s="14"/>
      <c r="B897" s="14"/>
      <c r="C897" s="14"/>
      <c r="D897" s="14"/>
      <c r="E897" s="14"/>
      <c r="F897" s="14"/>
      <c r="G897" s="84"/>
      <c r="H897" s="14"/>
      <c r="I897" s="14"/>
      <c r="J897" s="14"/>
      <c r="K897" s="14"/>
      <c r="L897" s="14"/>
      <c r="M897" s="84"/>
      <c r="N897" s="14"/>
      <c r="O897" s="14"/>
      <c r="P897" s="14"/>
      <c r="Q897" s="14"/>
      <c r="R897" s="14"/>
      <c r="S897" s="84"/>
      <c r="T897" s="14"/>
      <c r="U897" s="14"/>
      <c r="V897" s="14"/>
      <c r="W897" s="14"/>
      <c r="X897" s="14"/>
      <c r="Y897" s="84"/>
      <c r="Z897" s="14"/>
      <c r="AA897" s="14"/>
      <c r="AB897" s="14"/>
      <c r="AC897" s="14"/>
      <c r="AD897" s="14"/>
      <c r="AE897" s="84"/>
      <c r="AF897" s="14"/>
      <c r="AG897" s="14"/>
      <c r="AH897" s="14"/>
      <c r="AI897" s="14"/>
      <c r="AJ897" s="14"/>
      <c r="AK897" s="84"/>
      <c r="AL897" s="14"/>
      <c r="AM897" s="14"/>
      <c r="AN897" s="14"/>
      <c r="AO897" s="14"/>
      <c r="AP897" s="14"/>
      <c r="AQ897" s="84"/>
      <c r="AR897" s="14"/>
      <c r="AS897" s="14"/>
      <c r="AT897" s="14"/>
      <c r="AU897" s="14"/>
      <c r="AV897" s="14"/>
      <c r="AW897" s="14"/>
      <c r="AX897" s="14"/>
      <c r="AY897" s="14"/>
      <c r="AZ897" s="14"/>
      <c r="BA897" s="14"/>
      <c r="BB897" s="14"/>
      <c r="BC897" s="14"/>
      <c r="BD897" s="14"/>
      <c r="BE897" s="14"/>
      <c r="BF897" s="14"/>
      <c r="BG897" s="14"/>
      <c r="BH897" s="14"/>
    </row>
    <row r="898" spans="1:60" s="13" customFormat="1" x14ac:dyDescent="0.25">
      <c r="A898" s="14"/>
      <c r="B898" s="14"/>
      <c r="C898" s="14"/>
      <c r="D898" s="14"/>
      <c r="E898" s="14"/>
      <c r="F898" s="14"/>
      <c r="G898" s="84"/>
      <c r="H898" s="14"/>
      <c r="I898" s="14"/>
      <c r="J898" s="14"/>
      <c r="K898" s="14"/>
      <c r="L898" s="14"/>
      <c r="M898" s="84"/>
      <c r="N898" s="14"/>
      <c r="O898" s="14"/>
      <c r="P898" s="14"/>
      <c r="Q898" s="14"/>
      <c r="R898" s="14"/>
      <c r="S898" s="84"/>
      <c r="T898" s="14"/>
      <c r="U898" s="14"/>
      <c r="V898" s="14"/>
      <c r="W898" s="14"/>
      <c r="X898" s="14"/>
      <c r="Y898" s="84"/>
      <c r="Z898" s="14"/>
      <c r="AA898" s="14"/>
      <c r="AB898" s="14"/>
      <c r="AC898" s="14"/>
      <c r="AD898" s="14"/>
      <c r="AE898" s="84"/>
      <c r="AF898" s="14"/>
      <c r="AG898" s="14"/>
      <c r="AH898" s="14"/>
      <c r="AI898" s="14"/>
      <c r="AJ898" s="14"/>
      <c r="AK898" s="84"/>
      <c r="AL898" s="14"/>
      <c r="AM898" s="14"/>
      <c r="AN898" s="14"/>
      <c r="AO898" s="14"/>
      <c r="AP898" s="14"/>
      <c r="AQ898" s="84"/>
      <c r="AR898" s="14"/>
      <c r="AS898" s="14"/>
      <c r="AT898" s="14"/>
      <c r="AU898" s="14"/>
      <c r="AV898" s="14"/>
      <c r="AW898" s="14"/>
      <c r="AX898" s="14"/>
      <c r="AY898" s="14"/>
      <c r="AZ898" s="14"/>
      <c r="BA898" s="14"/>
      <c r="BB898" s="14"/>
      <c r="BC898" s="14"/>
      <c r="BD898" s="14"/>
      <c r="BE898" s="14"/>
      <c r="BF898" s="14"/>
      <c r="BG898" s="14"/>
      <c r="BH898" s="14"/>
    </row>
    <row r="899" spans="1:60" s="13" customFormat="1" x14ac:dyDescent="0.25">
      <c r="A899" s="14"/>
      <c r="B899" s="14"/>
      <c r="C899" s="14"/>
      <c r="D899" s="14"/>
      <c r="E899" s="14"/>
      <c r="F899" s="14"/>
      <c r="G899" s="84"/>
      <c r="H899" s="14"/>
      <c r="I899" s="14"/>
      <c r="J899" s="14"/>
      <c r="K899" s="14"/>
      <c r="L899" s="14"/>
      <c r="M899" s="84"/>
      <c r="N899" s="14"/>
      <c r="O899" s="14"/>
      <c r="P899" s="14"/>
      <c r="Q899" s="14"/>
      <c r="R899" s="14"/>
      <c r="S899" s="84"/>
      <c r="T899" s="14"/>
      <c r="U899" s="14"/>
      <c r="V899" s="14"/>
      <c r="W899" s="14"/>
      <c r="X899" s="14"/>
      <c r="Y899" s="84"/>
      <c r="Z899" s="14"/>
      <c r="AA899" s="14"/>
      <c r="AB899" s="14"/>
      <c r="AC899" s="14"/>
      <c r="AD899" s="14"/>
      <c r="AE899" s="84"/>
      <c r="AF899" s="14"/>
      <c r="AG899" s="14"/>
      <c r="AH899" s="14"/>
      <c r="AI899" s="14"/>
      <c r="AJ899" s="14"/>
      <c r="AK899" s="84"/>
      <c r="AL899" s="14"/>
      <c r="AM899" s="14"/>
      <c r="AN899" s="14"/>
      <c r="AO899" s="14"/>
      <c r="AP899" s="14"/>
      <c r="AQ899" s="84"/>
      <c r="AR899" s="14"/>
      <c r="AS899" s="14"/>
      <c r="AT899" s="14"/>
      <c r="AU899" s="14"/>
      <c r="AV899" s="14"/>
      <c r="AW899" s="14"/>
      <c r="AX899" s="14"/>
      <c r="AY899" s="14"/>
      <c r="AZ899" s="14"/>
      <c r="BA899" s="14"/>
      <c r="BB899" s="14"/>
      <c r="BC899" s="14"/>
      <c r="BD899" s="14"/>
      <c r="BE899" s="14"/>
      <c r="BF899" s="14"/>
      <c r="BG899" s="14"/>
      <c r="BH899" s="14"/>
    </row>
    <row r="900" spans="1:60" s="13" customFormat="1" x14ac:dyDescent="0.25">
      <c r="A900" s="14"/>
      <c r="B900" s="14"/>
      <c r="C900" s="14"/>
      <c r="D900" s="14"/>
      <c r="E900" s="14"/>
      <c r="F900" s="14"/>
      <c r="G900" s="84"/>
      <c r="H900" s="14"/>
      <c r="I900" s="14"/>
      <c r="J900" s="14"/>
      <c r="K900" s="14"/>
      <c r="L900" s="14"/>
      <c r="M900" s="84"/>
      <c r="N900" s="14"/>
      <c r="O900" s="14"/>
      <c r="P900" s="14"/>
      <c r="Q900" s="14"/>
      <c r="R900" s="14"/>
      <c r="S900" s="84"/>
      <c r="T900" s="14"/>
      <c r="U900" s="14"/>
      <c r="V900" s="14"/>
      <c r="W900" s="14"/>
      <c r="X900" s="14"/>
      <c r="Y900" s="84"/>
      <c r="Z900" s="14"/>
      <c r="AA900" s="14"/>
      <c r="AB900" s="14"/>
      <c r="AC900" s="14"/>
      <c r="AD900" s="14"/>
      <c r="AE900" s="84"/>
      <c r="AF900" s="14"/>
      <c r="AG900" s="14"/>
      <c r="AH900" s="14"/>
      <c r="AI900" s="14"/>
      <c r="AJ900" s="14"/>
      <c r="AK900" s="84"/>
      <c r="AL900" s="14"/>
      <c r="AM900" s="14"/>
      <c r="AN900" s="14"/>
      <c r="AO900" s="14"/>
      <c r="AP900" s="14"/>
      <c r="AQ900" s="84"/>
      <c r="AR900" s="14"/>
      <c r="AS900" s="14"/>
      <c r="AT900" s="14"/>
      <c r="AU900" s="14"/>
      <c r="AV900" s="14"/>
      <c r="AW900" s="14"/>
      <c r="AX900" s="14"/>
      <c r="AY900" s="14"/>
      <c r="AZ900" s="14"/>
      <c r="BA900" s="14"/>
      <c r="BB900" s="14"/>
      <c r="BC900" s="14"/>
      <c r="BD900" s="14"/>
      <c r="BE900" s="14"/>
      <c r="BF900" s="14"/>
      <c r="BG900" s="14"/>
      <c r="BH900" s="14"/>
    </row>
    <row r="901" spans="1:60" s="13" customFormat="1" x14ac:dyDescent="0.25">
      <c r="A901" s="14"/>
      <c r="B901" s="14"/>
      <c r="C901" s="14"/>
      <c r="D901" s="14"/>
      <c r="E901" s="14"/>
      <c r="F901" s="14"/>
      <c r="G901" s="84"/>
      <c r="H901" s="14"/>
      <c r="I901" s="14"/>
      <c r="J901" s="14"/>
      <c r="K901" s="14"/>
      <c r="L901" s="14"/>
      <c r="M901" s="84"/>
      <c r="N901" s="14"/>
      <c r="O901" s="14"/>
      <c r="P901" s="14"/>
      <c r="Q901" s="14"/>
      <c r="R901" s="14"/>
      <c r="S901" s="84"/>
      <c r="T901" s="14"/>
      <c r="U901" s="14"/>
      <c r="V901" s="14"/>
      <c r="W901" s="14"/>
      <c r="X901" s="14"/>
      <c r="Y901" s="84"/>
      <c r="Z901" s="14"/>
      <c r="AA901" s="14"/>
      <c r="AB901" s="14"/>
      <c r="AC901" s="14"/>
      <c r="AD901" s="14"/>
      <c r="AE901" s="84"/>
      <c r="AF901" s="14"/>
      <c r="AG901" s="14"/>
      <c r="AH901" s="14"/>
      <c r="AI901" s="14"/>
      <c r="AJ901" s="14"/>
      <c r="AK901" s="84"/>
      <c r="AL901" s="14"/>
      <c r="AM901" s="14"/>
      <c r="AN901" s="14"/>
      <c r="AO901" s="14"/>
      <c r="AP901" s="14"/>
      <c r="AQ901" s="84"/>
      <c r="AR901" s="14"/>
      <c r="AS901" s="14"/>
      <c r="AT901" s="14"/>
      <c r="AU901" s="14"/>
      <c r="AV901" s="14"/>
      <c r="AW901" s="14"/>
      <c r="AX901" s="14"/>
      <c r="AY901" s="14"/>
      <c r="AZ901" s="14"/>
      <c r="BA901" s="14"/>
      <c r="BB901" s="14"/>
      <c r="BC901" s="14"/>
      <c r="BD901" s="14"/>
      <c r="BE901" s="14"/>
      <c r="BF901" s="14"/>
      <c r="BG901" s="14"/>
      <c r="BH901" s="14"/>
    </row>
    <row r="902" spans="1:60" s="13" customFormat="1" x14ac:dyDescent="0.25">
      <c r="A902" s="14"/>
      <c r="B902" s="14"/>
      <c r="C902" s="14"/>
      <c r="D902" s="14"/>
      <c r="E902" s="14"/>
      <c r="F902" s="14"/>
      <c r="G902" s="84"/>
      <c r="H902" s="14"/>
      <c r="I902" s="14"/>
      <c r="J902" s="14"/>
      <c r="K902" s="14"/>
      <c r="L902" s="14"/>
      <c r="M902" s="84"/>
      <c r="N902" s="14"/>
      <c r="O902" s="14"/>
      <c r="P902" s="14"/>
      <c r="Q902" s="14"/>
      <c r="R902" s="14"/>
      <c r="S902" s="84"/>
      <c r="T902" s="14"/>
      <c r="U902" s="14"/>
      <c r="V902" s="14"/>
      <c r="W902" s="14"/>
      <c r="X902" s="14"/>
      <c r="Y902" s="84"/>
      <c r="Z902" s="14"/>
      <c r="AA902" s="14"/>
      <c r="AB902" s="14"/>
      <c r="AC902" s="14"/>
      <c r="AD902" s="14"/>
      <c r="AE902" s="84"/>
      <c r="AF902" s="14"/>
      <c r="AG902" s="14"/>
      <c r="AH902" s="14"/>
      <c r="AI902" s="14"/>
      <c r="AJ902" s="14"/>
      <c r="AK902" s="84"/>
      <c r="AL902" s="14"/>
      <c r="AM902" s="14"/>
      <c r="AN902" s="14"/>
      <c r="AO902" s="14"/>
      <c r="AP902" s="14"/>
      <c r="AQ902" s="84"/>
      <c r="AR902" s="14"/>
      <c r="AS902" s="14"/>
      <c r="AT902" s="14"/>
      <c r="AU902" s="14"/>
      <c r="AV902" s="14"/>
      <c r="AW902" s="14"/>
      <c r="AX902" s="14"/>
      <c r="AY902" s="14"/>
      <c r="AZ902" s="14"/>
      <c r="BA902" s="14"/>
      <c r="BB902" s="14"/>
      <c r="BC902" s="14"/>
      <c r="BD902" s="14"/>
      <c r="BE902" s="14"/>
      <c r="BF902" s="14"/>
      <c r="BG902" s="14"/>
      <c r="BH902" s="14"/>
    </row>
    <row r="903" spans="1:60" s="13" customFormat="1" x14ac:dyDescent="0.25">
      <c r="A903" s="14"/>
      <c r="B903" s="14"/>
      <c r="C903" s="14"/>
      <c r="D903" s="14"/>
      <c r="E903" s="14"/>
      <c r="F903" s="14"/>
      <c r="G903" s="84"/>
      <c r="H903" s="14"/>
      <c r="I903" s="14"/>
      <c r="J903" s="14"/>
      <c r="K903" s="14"/>
      <c r="L903" s="14"/>
      <c r="M903" s="84"/>
      <c r="N903" s="14"/>
      <c r="O903" s="14"/>
      <c r="P903" s="14"/>
      <c r="Q903" s="14"/>
      <c r="R903" s="14"/>
      <c r="S903" s="84"/>
      <c r="T903" s="14"/>
      <c r="U903" s="14"/>
      <c r="V903" s="14"/>
      <c r="W903" s="14"/>
      <c r="X903" s="14"/>
      <c r="Y903" s="84"/>
      <c r="Z903" s="14"/>
      <c r="AA903" s="14"/>
      <c r="AB903" s="14"/>
      <c r="AC903" s="14"/>
      <c r="AD903" s="14"/>
      <c r="AE903" s="84"/>
      <c r="AF903" s="14"/>
      <c r="AG903" s="14"/>
      <c r="AH903" s="14"/>
      <c r="AI903" s="14"/>
      <c r="AJ903" s="14"/>
      <c r="AK903" s="84"/>
      <c r="AL903" s="14"/>
      <c r="AM903" s="14"/>
      <c r="AN903" s="14"/>
      <c r="AO903" s="14"/>
      <c r="AP903" s="14"/>
      <c r="AQ903" s="84"/>
      <c r="AR903" s="14"/>
      <c r="AS903" s="14"/>
      <c r="AT903" s="14"/>
      <c r="AU903" s="14"/>
      <c r="AV903" s="14"/>
      <c r="AW903" s="14"/>
      <c r="AX903" s="14"/>
      <c r="AY903" s="14"/>
      <c r="AZ903" s="14"/>
      <c r="BA903" s="14"/>
      <c r="BB903" s="14"/>
      <c r="BC903" s="14"/>
      <c r="BD903" s="14"/>
      <c r="BE903" s="14"/>
      <c r="BF903" s="14"/>
      <c r="BG903" s="14"/>
      <c r="BH903" s="14"/>
    </row>
    <row r="904" spans="1:60" s="13" customFormat="1" x14ac:dyDescent="0.25">
      <c r="A904" s="14"/>
      <c r="B904" s="14"/>
      <c r="C904" s="14"/>
      <c r="D904" s="14"/>
      <c r="E904" s="14"/>
      <c r="F904" s="14"/>
      <c r="G904" s="84"/>
      <c r="H904" s="14"/>
      <c r="I904" s="14"/>
      <c r="J904" s="14"/>
      <c r="K904" s="14"/>
      <c r="L904" s="14"/>
      <c r="M904" s="84"/>
      <c r="N904" s="14"/>
      <c r="O904" s="14"/>
      <c r="P904" s="14"/>
      <c r="Q904" s="14"/>
      <c r="R904" s="14"/>
      <c r="S904" s="84"/>
      <c r="T904" s="14"/>
      <c r="U904" s="14"/>
      <c r="V904" s="14"/>
      <c r="W904" s="14"/>
      <c r="X904" s="14"/>
      <c r="Y904" s="84"/>
      <c r="Z904" s="14"/>
      <c r="AA904" s="14"/>
      <c r="AB904" s="14"/>
      <c r="AC904" s="14"/>
      <c r="AD904" s="14"/>
      <c r="AE904" s="84"/>
      <c r="AF904" s="14"/>
      <c r="AG904" s="14"/>
      <c r="AH904" s="14"/>
      <c r="AI904" s="14"/>
      <c r="AJ904" s="14"/>
      <c r="AK904" s="84"/>
      <c r="AL904" s="14"/>
      <c r="AM904" s="14"/>
      <c r="AN904" s="14"/>
      <c r="AO904" s="14"/>
      <c r="AP904" s="14"/>
      <c r="AQ904" s="84"/>
      <c r="AR904" s="14"/>
      <c r="AS904" s="14"/>
      <c r="AT904" s="14"/>
      <c r="AU904" s="14"/>
      <c r="AV904" s="14"/>
      <c r="AW904" s="14"/>
      <c r="AX904" s="14"/>
      <c r="AY904" s="14"/>
      <c r="AZ904" s="14"/>
      <c r="BA904" s="14"/>
      <c r="BB904" s="14"/>
      <c r="BC904" s="14"/>
      <c r="BD904" s="14"/>
      <c r="BE904" s="14"/>
      <c r="BF904" s="14"/>
      <c r="BG904" s="14"/>
      <c r="BH904" s="14"/>
    </row>
    <row r="905" spans="1:60" s="13" customFormat="1" x14ac:dyDescent="0.25">
      <c r="A905" s="14"/>
      <c r="B905" s="14"/>
      <c r="C905" s="14"/>
      <c r="D905" s="14"/>
      <c r="E905" s="14"/>
      <c r="F905" s="14"/>
      <c r="G905" s="84"/>
      <c r="H905" s="14"/>
      <c r="I905" s="14"/>
      <c r="J905" s="14"/>
      <c r="K905" s="14"/>
      <c r="L905" s="14"/>
      <c r="M905" s="84"/>
      <c r="N905" s="14"/>
      <c r="O905" s="14"/>
      <c r="P905" s="14"/>
      <c r="Q905" s="14"/>
      <c r="R905" s="14"/>
      <c r="S905" s="84"/>
      <c r="T905" s="14"/>
      <c r="U905" s="14"/>
      <c r="V905" s="14"/>
      <c r="W905" s="14"/>
      <c r="X905" s="14"/>
      <c r="Y905" s="84"/>
      <c r="Z905" s="14"/>
      <c r="AA905" s="14"/>
      <c r="AB905" s="14"/>
      <c r="AC905" s="14"/>
      <c r="AD905" s="14"/>
      <c r="AE905" s="84"/>
      <c r="AF905" s="14"/>
      <c r="AG905" s="14"/>
      <c r="AH905" s="14"/>
      <c r="AI905" s="14"/>
      <c r="AJ905" s="14"/>
      <c r="AK905" s="84"/>
      <c r="AL905" s="14"/>
      <c r="AM905" s="14"/>
      <c r="AN905" s="14"/>
      <c r="AO905" s="14"/>
      <c r="AP905" s="14"/>
      <c r="AQ905" s="84"/>
      <c r="AR905" s="14"/>
      <c r="AS905" s="14"/>
      <c r="AT905" s="14"/>
      <c r="AU905" s="14"/>
      <c r="AV905" s="14"/>
      <c r="AW905" s="14"/>
      <c r="AX905" s="14"/>
      <c r="AY905" s="14"/>
      <c r="AZ905" s="14"/>
      <c r="BA905" s="14"/>
      <c r="BB905" s="14"/>
      <c r="BC905" s="14"/>
      <c r="BD905" s="14"/>
      <c r="BE905" s="14"/>
      <c r="BF905" s="14"/>
      <c r="BG905" s="14"/>
      <c r="BH905" s="14"/>
    </row>
    <row r="906" spans="1:60" s="13" customFormat="1" x14ac:dyDescent="0.25">
      <c r="A906" s="14"/>
      <c r="B906" s="14"/>
      <c r="C906" s="14"/>
      <c r="D906" s="14"/>
      <c r="E906" s="14"/>
      <c r="F906" s="14"/>
      <c r="G906" s="84"/>
      <c r="H906" s="14"/>
      <c r="I906" s="14"/>
      <c r="J906" s="14"/>
      <c r="K906" s="14"/>
      <c r="L906" s="14"/>
      <c r="M906" s="84"/>
      <c r="N906" s="14"/>
      <c r="O906" s="14"/>
      <c r="P906" s="14"/>
      <c r="Q906" s="14"/>
      <c r="R906" s="14"/>
      <c r="S906" s="84"/>
      <c r="T906" s="14"/>
      <c r="U906" s="14"/>
      <c r="V906" s="14"/>
      <c r="W906" s="14"/>
      <c r="X906" s="14"/>
      <c r="Y906" s="84"/>
      <c r="Z906" s="14"/>
      <c r="AA906" s="14"/>
      <c r="AB906" s="14"/>
      <c r="AC906" s="14"/>
      <c r="AD906" s="14"/>
      <c r="AE906" s="84"/>
      <c r="AF906" s="14"/>
      <c r="AG906" s="14"/>
      <c r="AH906" s="14"/>
      <c r="AI906" s="14"/>
      <c r="AJ906" s="14"/>
      <c r="AK906" s="84"/>
      <c r="AL906" s="14"/>
      <c r="AM906" s="14"/>
      <c r="AN906" s="14"/>
      <c r="AO906" s="14"/>
      <c r="AP906" s="14"/>
      <c r="AQ906" s="84"/>
      <c r="AR906" s="14"/>
      <c r="AS906" s="14"/>
      <c r="AT906" s="14"/>
      <c r="AU906" s="14"/>
      <c r="AV906" s="14"/>
      <c r="AW906" s="14"/>
      <c r="AX906" s="14"/>
      <c r="AY906" s="14"/>
      <c r="AZ906" s="14"/>
      <c r="BA906" s="14"/>
      <c r="BB906" s="14"/>
      <c r="BC906" s="14"/>
      <c r="BD906" s="14"/>
      <c r="BE906" s="14"/>
      <c r="BF906" s="14"/>
      <c r="BG906" s="14"/>
      <c r="BH906" s="14"/>
    </row>
    <row r="907" spans="1:60" s="13" customFormat="1" x14ac:dyDescent="0.25">
      <c r="A907" s="14"/>
      <c r="B907" s="14"/>
      <c r="C907" s="14"/>
      <c r="D907" s="14"/>
      <c r="E907" s="14"/>
      <c r="F907" s="14"/>
      <c r="G907" s="84"/>
      <c r="H907" s="14"/>
      <c r="I907" s="14"/>
      <c r="J907" s="14"/>
      <c r="K907" s="14"/>
      <c r="L907" s="14"/>
      <c r="M907" s="84"/>
      <c r="N907" s="14"/>
      <c r="O907" s="14"/>
      <c r="P907" s="14"/>
      <c r="Q907" s="14"/>
      <c r="R907" s="14"/>
      <c r="S907" s="84"/>
      <c r="T907" s="14"/>
      <c r="U907" s="14"/>
      <c r="V907" s="14"/>
      <c r="W907" s="14"/>
      <c r="X907" s="14"/>
      <c r="Y907" s="84"/>
      <c r="Z907" s="14"/>
      <c r="AA907" s="14"/>
      <c r="AB907" s="14"/>
      <c r="AC907" s="14"/>
      <c r="AD907" s="14"/>
      <c r="AE907" s="84"/>
      <c r="AF907" s="14"/>
      <c r="AG907" s="14"/>
      <c r="AH907" s="14"/>
      <c r="AI907" s="14"/>
      <c r="AJ907" s="14"/>
      <c r="AK907" s="84"/>
      <c r="AL907" s="14"/>
      <c r="AM907" s="14"/>
      <c r="AN907" s="14"/>
      <c r="AO907" s="14"/>
      <c r="AP907" s="14"/>
      <c r="AQ907" s="84"/>
      <c r="AR907" s="14"/>
      <c r="AS907" s="14"/>
      <c r="AT907" s="14"/>
      <c r="AU907" s="14"/>
      <c r="AV907" s="14"/>
      <c r="AW907" s="14"/>
      <c r="AX907" s="14"/>
      <c r="AY907" s="14"/>
      <c r="AZ907" s="14"/>
      <c r="BA907" s="14"/>
      <c r="BB907" s="14"/>
      <c r="BC907" s="14"/>
      <c r="BD907" s="14"/>
      <c r="BE907" s="14"/>
      <c r="BF907" s="14"/>
      <c r="BG907" s="14"/>
      <c r="BH907" s="14"/>
    </row>
    <row r="908" spans="1:60" s="13" customFormat="1" x14ac:dyDescent="0.25">
      <c r="A908" s="14"/>
      <c r="B908" s="14"/>
      <c r="C908" s="14"/>
      <c r="D908" s="14"/>
      <c r="E908" s="14"/>
      <c r="F908" s="14"/>
      <c r="G908" s="84"/>
      <c r="H908" s="14"/>
      <c r="I908" s="14"/>
      <c r="J908" s="14"/>
      <c r="K908" s="14"/>
      <c r="L908" s="14"/>
      <c r="M908" s="84"/>
      <c r="N908" s="14"/>
      <c r="O908" s="14"/>
      <c r="P908" s="14"/>
      <c r="Q908" s="14"/>
      <c r="R908" s="14"/>
      <c r="S908" s="84"/>
      <c r="T908" s="14"/>
      <c r="U908" s="14"/>
      <c r="V908" s="14"/>
      <c r="W908" s="14"/>
      <c r="X908" s="14"/>
      <c r="Y908" s="84"/>
      <c r="Z908" s="14"/>
      <c r="AA908" s="14"/>
      <c r="AB908" s="14"/>
      <c r="AC908" s="14"/>
      <c r="AD908" s="14"/>
      <c r="AE908" s="84"/>
      <c r="AF908" s="14"/>
      <c r="AG908" s="14"/>
      <c r="AH908" s="14"/>
      <c r="AI908" s="14"/>
      <c r="AJ908" s="14"/>
      <c r="AK908" s="84"/>
      <c r="AL908" s="14"/>
      <c r="AM908" s="14"/>
      <c r="AN908" s="14"/>
      <c r="AO908" s="14"/>
      <c r="AP908" s="14"/>
      <c r="AQ908" s="84"/>
      <c r="AR908" s="14"/>
      <c r="AS908" s="14"/>
      <c r="AT908" s="14"/>
      <c r="AU908" s="14"/>
      <c r="AV908" s="14"/>
      <c r="AW908" s="14"/>
      <c r="AX908" s="14"/>
      <c r="AY908" s="14"/>
      <c r="AZ908" s="14"/>
      <c r="BA908" s="14"/>
      <c r="BB908" s="14"/>
      <c r="BC908" s="14"/>
      <c r="BD908" s="14"/>
      <c r="BE908" s="14"/>
      <c r="BF908" s="14"/>
      <c r="BG908" s="14"/>
      <c r="BH908" s="14"/>
    </row>
    <row r="909" spans="1:60" s="13" customFormat="1" x14ac:dyDescent="0.25">
      <c r="A909" s="14"/>
      <c r="B909" s="14"/>
      <c r="C909" s="14"/>
      <c r="D909" s="14"/>
      <c r="E909" s="14"/>
      <c r="F909" s="14"/>
      <c r="G909" s="84"/>
      <c r="H909" s="14"/>
      <c r="I909" s="14"/>
      <c r="J909" s="14"/>
      <c r="K909" s="14"/>
      <c r="L909" s="14"/>
      <c r="M909" s="84"/>
      <c r="N909" s="14"/>
      <c r="O909" s="14"/>
      <c r="P909" s="14"/>
      <c r="Q909" s="14"/>
      <c r="R909" s="14"/>
      <c r="S909" s="84"/>
      <c r="T909" s="14"/>
      <c r="U909" s="14"/>
      <c r="V909" s="14"/>
      <c r="W909" s="14"/>
      <c r="X909" s="14"/>
      <c r="Y909" s="84"/>
      <c r="Z909" s="14"/>
      <c r="AA909" s="14"/>
      <c r="AB909" s="14"/>
      <c r="AC909" s="14"/>
      <c r="AD909" s="14"/>
      <c r="AE909" s="84"/>
      <c r="AF909" s="14"/>
      <c r="AG909" s="14"/>
      <c r="AH909" s="14"/>
      <c r="AI909" s="14"/>
      <c r="AJ909" s="14"/>
      <c r="AK909" s="84"/>
      <c r="AL909" s="14"/>
      <c r="AM909" s="14"/>
      <c r="AN909" s="14"/>
      <c r="AO909" s="14"/>
      <c r="AP909" s="14"/>
      <c r="AQ909" s="84"/>
      <c r="AR909" s="14"/>
      <c r="AS909" s="14"/>
      <c r="AT909" s="14"/>
      <c r="AU909" s="14"/>
      <c r="AV909" s="14"/>
      <c r="AW909" s="14"/>
      <c r="AX909" s="14"/>
      <c r="AY909" s="14"/>
      <c r="AZ909" s="14"/>
      <c r="BA909" s="14"/>
      <c r="BB909" s="14"/>
      <c r="BC909" s="14"/>
      <c r="BD909" s="14"/>
      <c r="BE909" s="14"/>
      <c r="BF909" s="14"/>
      <c r="BG909" s="14"/>
      <c r="BH909" s="14"/>
    </row>
    <row r="910" spans="1:60" s="13" customFormat="1" x14ac:dyDescent="0.25">
      <c r="A910" s="14"/>
      <c r="B910" s="14"/>
      <c r="C910" s="14"/>
      <c r="D910" s="14"/>
      <c r="E910" s="14"/>
      <c r="F910" s="14"/>
      <c r="G910" s="84"/>
      <c r="H910" s="14"/>
      <c r="I910" s="14"/>
      <c r="J910" s="14"/>
      <c r="K910" s="14"/>
      <c r="L910" s="14"/>
      <c r="M910" s="84"/>
      <c r="N910" s="14"/>
      <c r="O910" s="14"/>
      <c r="P910" s="14"/>
      <c r="Q910" s="14"/>
      <c r="R910" s="14"/>
      <c r="S910" s="84"/>
      <c r="T910" s="14"/>
      <c r="U910" s="14"/>
      <c r="V910" s="14"/>
      <c r="W910" s="14"/>
      <c r="X910" s="14"/>
      <c r="Y910" s="84"/>
      <c r="Z910" s="14"/>
      <c r="AA910" s="14"/>
      <c r="AB910" s="14"/>
      <c r="AC910" s="14"/>
      <c r="AD910" s="14"/>
      <c r="AE910" s="84"/>
      <c r="AF910" s="14"/>
      <c r="AG910" s="14"/>
      <c r="AH910" s="14"/>
      <c r="AI910" s="14"/>
      <c r="AJ910" s="14"/>
      <c r="AK910" s="84"/>
      <c r="AL910" s="14"/>
      <c r="AM910" s="14"/>
      <c r="AN910" s="14"/>
      <c r="AO910" s="14"/>
      <c r="AP910" s="14"/>
      <c r="AQ910" s="84"/>
      <c r="AR910" s="14"/>
      <c r="AS910" s="14"/>
      <c r="AT910" s="14"/>
      <c r="AU910" s="14"/>
      <c r="AV910" s="14"/>
      <c r="AW910" s="14"/>
      <c r="AX910" s="14"/>
      <c r="AY910" s="14"/>
      <c r="AZ910" s="14"/>
      <c r="BA910" s="14"/>
      <c r="BB910" s="14"/>
      <c r="BC910" s="14"/>
      <c r="BD910" s="14"/>
      <c r="BE910" s="14"/>
      <c r="BF910" s="14"/>
      <c r="BG910" s="14"/>
      <c r="BH910" s="14"/>
    </row>
    <row r="911" spans="1:60" s="13" customFormat="1" x14ac:dyDescent="0.25">
      <c r="A911" s="14"/>
      <c r="B911" s="14"/>
      <c r="C911" s="14"/>
      <c r="D911" s="14"/>
      <c r="E911" s="14"/>
      <c r="F911" s="14"/>
      <c r="G911" s="84"/>
      <c r="H911" s="14"/>
      <c r="I911" s="14"/>
      <c r="J911" s="14"/>
      <c r="K911" s="14"/>
      <c r="L911" s="14"/>
      <c r="M911" s="84"/>
      <c r="N911" s="14"/>
      <c r="O911" s="14"/>
      <c r="P911" s="14"/>
      <c r="Q911" s="14"/>
      <c r="R911" s="14"/>
      <c r="S911" s="84"/>
      <c r="T911" s="14"/>
      <c r="U911" s="14"/>
      <c r="V911" s="14"/>
      <c r="W911" s="14"/>
      <c r="X911" s="14"/>
      <c r="Y911" s="84"/>
      <c r="Z911" s="14"/>
      <c r="AA911" s="14"/>
      <c r="AB911" s="14"/>
      <c r="AC911" s="14"/>
      <c r="AD911" s="14"/>
      <c r="AE911" s="84"/>
      <c r="AF911" s="14"/>
      <c r="AG911" s="14"/>
      <c r="AH911" s="14"/>
      <c r="AI911" s="14"/>
      <c r="AJ911" s="14"/>
      <c r="AK911" s="84"/>
      <c r="AL911" s="14"/>
      <c r="AM911" s="14"/>
      <c r="AN911" s="14"/>
      <c r="AO911" s="14"/>
      <c r="AP911" s="14"/>
      <c r="AQ911" s="84"/>
      <c r="AR911" s="14"/>
      <c r="AS911" s="14"/>
      <c r="AT911" s="14"/>
      <c r="AU911" s="14"/>
      <c r="AV911" s="14"/>
      <c r="AW911" s="14"/>
      <c r="AX911" s="14"/>
      <c r="AY911" s="14"/>
      <c r="AZ911" s="14"/>
      <c r="BA911" s="14"/>
      <c r="BB911" s="14"/>
      <c r="BC911" s="14"/>
      <c r="BD911" s="14"/>
      <c r="BE911" s="14"/>
      <c r="BF911" s="14"/>
      <c r="BG911" s="14"/>
      <c r="BH911" s="14"/>
    </row>
    <row r="912" spans="1:60" s="13" customFormat="1" x14ac:dyDescent="0.25">
      <c r="A912" s="14"/>
      <c r="B912" s="14"/>
      <c r="C912" s="14"/>
      <c r="D912" s="14"/>
      <c r="E912" s="14"/>
      <c r="F912" s="14"/>
      <c r="G912" s="84"/>
      <c r="H912" s="14"/>
      <c r="I912" s="14"/>
      <c r="J912" s="14"/>
      <c r="K912" s="14"/>
      <c r="L912" s="14"/>
      <c r="M912" s="84"/>
      <c r="N912" s="14"/>
      <c r="O912" s="14"/>
      <c r="P912" s="14"/>
      <c r="Q912" s="14"/>
      <c r="R912" s="14"/>
      <c r="S912" s="84"/>
      <c r="T912" s="14"/>
      <c r="U912" s="14"/>
      <c r="V912" s="14"/>
      <c r="W912" s="14"/>
      <c r="X912" s="14"/>
      <c r="Y912" s="84"/>
      <c r="Z912" s="14"/>
      <c r="AA912" s="14"/>
      <c r="AB912" s="14"/>
      <c r="AC912" s="14"/>
      <c r="AD912" s="14"/>
      <c r="AE912" s="84"/>
      <c r="AF912" s="14"/>
      <c r="AG912" s="14"/>
      <c r="AH912" s="14"/>
      <c r="AI912" s="14"/>
      <c r="AJ912" s="14"/>
      <c r="AK912" s="84"/>
      <c r="AL912" s="14"/>
      <c r="AM912" s="14"/>
      <c r="AN912" s="14"/>
      <c r="AO912" s="14"/>
      <c r="AP912" s="14"/>
      <c r="AQ912" s="84"/>
      <c r="AR912" s="14"/>
      <c r="AS912" s="14"/>
      <c r="AT912" s="14"/>
      <c r="AU912" s="14"/>
      <c r="AV912" s="14"/>
      <c r="AW912" s="14"/>
      <c r="AX912" s="14"/>
      <c r="AY912" s="14"/>
      <c r="AZ912" s="14"/>
      <c r="BA912" s="14"/>
      <c r="BB912" s="14"/>
      <c r="BC912" s="14"/>
      <c r="BD912" s="14"/>
      <c r="BE912" s="14"/>
      <c r="BF912" s="14"/>
      <c r="BG912" s="14"/>
      <c r="BH912" s="14"/>
    </row>
    <row r="913" spans="1:60" s="13" customFormat="1" x14ac:dyDescent="0.25">
      <c r="A913" s="14"/>
      <c r="B913" s="14"/>
      <c r="C913" s="14"/>
      <c r="D913" s="14"/>
      <c r="E913" s="14"/>
      <c r="F913" s="14"/>
      <c r="G913" s="84"/>
      <c r="H913" s="14"/>
      <c r="I913" s="14"/>
      <c r="J913" s="14"/>
      <c r="K913" s="14"/>
      <c r="L913" s="14"/>
      <c r="M913" s="84"/>
      <c r="N913" s="14"/>
      <c r="O913" s="14"/>
      <c r="P913" s="14"/>
      <c r="Q913" s="14"/>
      <c r="R913" s="14"/>
      <c r="S913" s="84"/>
      <c r="T913" s="14"/>
      <c r="U913" s="14"/>
      <c r="V913" s="14"/>
      <c r="W913" s="14"/>
      <c r="X913" s="14"/>
      <c r="Y913" s="84"/>
      <c r="Z913" s="14"/>
      <c r="AA913" s="14"/>
      <c r="AB913" s="14"/>
      <c r="AC913" s="14"/>
      <c r="AD913" s="14"/>
      <c r="AE913" s="84"/>
      <c r="AF913" s="14"/>
      <c r="AG913" s="14"/>
      <c r="AH913" s="14"/>
      <c r="AI913" s="14"/>
      <c r="AJ913" s="14"/>
      <c r="AK913" s="84"/>
      <c r="AL913" s="14"/>
      <c r="AM913" s="14"/>
      <c r="AN913" s="14"/>
      <c r="AO913" s="14"/>
      <c r="AP913" s="14"/>
      <c r="AQ913" s="84"/>
      <c r="AR913" s="14"/>
      <c r="AS913" s="14"/>
      <c r="AT913" s="14"/>
      <c r="AU913" s="14"/>
      <c r="AV913" s="14"/>
      <c r="AW913" s="14"/>
      <c r="AX913" s="14"/>
      <c r="AY913" s="14"/>
      <c r="AZ913" s="14"/>
      <c r="BA913" s="14"/>
      <c r="BB913" s="14"/>
      <c r="BC913" s="14"/>
      <c r="BD913" s="14"/>
      <c r="BE913" s="14"/>
      <c r="BF913" s="14"/>
      <c r="BG913" s="14"/>
      <c r="BH913" s="14"/>
    </row>
    <row r="914" spans="1:60" s="13" customFormat="1" x14ac:dyDescent="0.25">
      <c r="A914" s="14"/>
      <c r="B914" s="14"/>
      <c r="C914" s="14"/>
      <c r="D914" s="14"/>
      <c r="E914" s="14"/>
      <c r="F914" s="14"/>
      <c r="G914" s="84"/>
      <c r="H914" s="14"/>
      <c r="I914" s="14"/>
      <c r="J914" s="14"/>
      <c r="K914" s="14"/>
      <c r="L914" s="14"/>
      <c r="M914" s="84"/>
      <c r="N914" s="14"/>
      <c r="O914" s="14"/>
      <c r="P914" s="14"/>
      <c r="Q914" s="14"/>
      <c r="R914" s="14"/>
      <c r="S914" s="84"/>
      <c r="T914" s="14"/>
      <c r="U914" s="14"/>
      <c r="V914" s="14"/>
      <c r="W914" s="14"/>
      <c r="X914" s="14"/>
      <c r="Y914" s="84"/>
      <c r="Z914" s="14"/>
      <c r="AA914" s="14"/>
      <c r="AB914" s="14"/>
      <c r="AC914" s="14"/>
      <c r="AD914" s="14"/>
      <c r="AE914" s="84"/>
      <c r="AF914" s="14"/>
      <c r="AG914" s="14"/>
      <c r="AH914" s="14"/>
      <c r="AI914" s="14"/>
      <c r="AJ914" s="14"/>
      <c r="AK914" s="84"/>
      <c r="AL914" s="14"/>
      <c r="AM914" s="14"/>
      <c r="AN914" s="14"/>
      <c r="AO914" s="14"/>
      <c r="AP914" s="14"/>
      <c r="AQ914" s="84"/>
      <c r="AR914" s="14"/>
      <c r="AS914" s="14"/>
      <c r="AT914" s="14"/>
      <c r="AU914" s="14"/>
      <c r="AV914" s="14"/>
      <c r="AW914" s="14"/>
      <c r="AX914" s="14"/>
      <c r="AY914" s="14"/>
      <c r="AZ914" s="14"/>
      <c r="BA914" s="14"/>
      <c r="BB914" s="14"/>
      <c r="BC914" s="14"/>
      <c r="BD914" s="14"/>
      <c r="BE914" s="14"/>
      <c r="BF914" s="14"/>
      <c r="BG914" s="14"/>
      <c r="BH914" s="14"/>
    </row>
    <row r="915" spans="1:60" s="13" customFormat="1" x14ac:dyDescent="0.25">
      <c r="A915" s="14"/>
      <c r="B915" s="14"/>
      <c r="C915" s="14"/>
      <c r="D915" s="14"/>
      <c r="E915" s="14"/>
      <c r="F915" s="14"/>
      <c r="G915" s="84"/>
      <c r="H915" s="14"/>
      <c r="I915" s="14"/>
      <c r="J915" s="14"/>
      <c r="K915" s="14"/>
      <c r="L915" s="14"/>
      <c r="M915" s="84"/>
      <c r="N915" s="14"/>
      <c r="O915" s="14"/>
      <c r="P915" s="14"/>
      <c r="Q915" s="14"/>
      <c r="R915" s="14"/>
      <c r="S915" s="84"/>
      <c r="T915" s="14"/>
      <c r="U915" s="14"/>
      <c r="V915" s="14"/>
      <c r="W915" s="14"/>
      <c r="X915" s="14"/>
      <c r="Y915" s="84"/>
      <c r="Z915" s="14"/>
      <c r="AA915" s="14"/>
      <c r="AB915" s="14"/>
      <c r="AC915" s="14"/>
      <c r="AD915" s="14"/>
      <c r="AE915" s="84"/>
      <c r="AF915" s="14"/>
      <c r="AG915" s="14"/>
      <c r="AH915" s="14"/>
      <c r="AI915" s="14"/>
      <c r="AJ915" s="14"/>
      <c r="AK915" s="84"/>
      <c r="AL915" s="14"/>
      <c r="AM915" s="14"/>
      <c r="AN915" s="14"/>
      <c r="AO915" s="14"/>
      <c r="AP915" s="14"/>
      <c r="AQ915" s="84"/>
      <c r="AR915" s="14"/>
      <c r="AS915" s="14"/>
      <c r="AT915" s="14"/>
      <c r="AU915" s="14"/>
      <c r="AV915" s="14"/>
      <c r="AW915" s="14"/>
      <c r="AX915" s="14"/>
      <c r="AY915" s="14"/>
      <c r="AZ915" s="14"/>
      <c r="BA915" s="14"/>
      <c r="BB915" s="14"/>
      <c r="BC915" s="14"/>
      <c r="BD915" s="14"/>
      <c r="BE915" s="14"/>
      <c r="BF915" s="14"/>
      <c r="BG915" s="14"/>
      <c r="BH915" s="14"/>
    </row>
    <row r="916" spans="1:60" s="13" customFormat="1" x14ac:dyDescent="0.25">
      <c r="A916" s="14"/>
      <c r="B916" s="14"/>
      <c r="C916" s="14"/>
      <c r="D916" s="14"/>
      <c r="E916" s="14"/>
      <c r="F916" s="14"/>
      <c r="G916" s="84"/>
      <c r="H916" s="14"/>
      <c r="I916" s="14"/>
      <c r="J916" s="14"/>
      <c r="K916" s="14"/>
      <c r="L916" s="14"/>
      <c r="M916" s="84"/>
      <c r="N916" s="14"/>
      <c r="O916" s="14"/>
      <c r="P916" s="14"/>
      <c r="Q916" s="14"/>
      <c r="R916" s="14"/>
      <c r="S916" s="84"/>
      <c r="T916" s="14"/>
      <c r="U916" s="14"/>
      <c r="V916" s="14"/>
      <c r="W916" s="14"/>
      <c r="X916" s="14"/>
      <c r="Y916" s="84"/>
      <c r="Z916" s="14"/>
      <c r="AA916" s="14"/>
      <c r="AB916" s="14"/>
      <c r="AC916" s="14"/>
      <c r="AD916" s="14"/>
      <c r="AE916" s="84"/>
      <c r="AF916" s="14"/>
      <c r="AG916" s="14"/>
      <c r="AH916" s="14"/>
      <c r="AI916" s="14"/>
      <c r="AJ916" s="14"/>
      <c r="AK916" s="84"/>
      <c r="AL916" s="14"/>
      <c r="AM916" s="14"/>
      <c r="AN916" s="14"/>
      <c r="AO916" s="14"/>
      <c r="AP916" s="14"/>
      <c r="AQ916" s="84"/>
      <c r="AR916" s="14"/>
      <c r="AS916" s="14"/>
      <c r="AT916" s="14"/>
      <c r="AU916" s="14"/>
      <c r="AV916" s="14"/>
      <c r="AW916" s="14"/>
      <c r="AX916" s="14"/>
      <c r="AY916" s="14"/>
      <c r="AZ916" s="14"/>
      <c r="BA916" s="14"/>
      <c r="BB916" s="14"/>
      <c r="BC916" s="14"/>
      <c r="BD916" s="14"/>
      <c r="BE916" s="14"/>
      <c r="BF916" s="14"/>
      <c r="BG916" s="14"/>
      <c r="BH916" s="14"/>
    </row>
    <row r="917" spans="1:60" s="13" customFormat="1" x14ac:dyDescent="0.25">
      <c r="A917" s="14"/>
      <c r="B917" s="14"/>
      <c r="C917" s="14"/>
      <c r="D917" s="14"/>
      <c r="E917" s="14"/>
      <c r="F917" s="14"/>
      <c r="G917" s="84"/>
      <c r="H917" s="14"/>
      <c r="I917" s="14"/>
      <c r="J917" s="14"/>
      <c r="K917" s="14"/>
      <c r="L917" s="14"/>
      <c r="M917" s="84"/>
      <c r="N917" s="14"/>
      <c r="O917" s="14"/>
      <c r="P917" s="14"/>
      <c r="Q917" s="14"/>
      <c r="R917" s="14"/>
      <c r="S917" s="84"/>
      <c r="T917" s="14"/>
      <c r="U917" s="14"/>
      <c r="V917" s="14"/>
      <c r="W917" s="14"/>
      <c r="X917" s="14"/>
      <c r="Y917" s="84"/>
      <c r="Z917" s="14"/>
      <c r="AA917" s="14"/>
      <c r="AB917" s="14"/>
      <c r="AC917" s="14"/>
      <c r="AD917" s="14"/>
      <c r="AE917" s="84"/>
      <c r="AF917" s="14"/>
      <c r="AG917" s="14"/>
      <c r="AH917" s="14"/>
      <c r="AI917" s="14"/>
      <c r="AJ917" s="14"/>
      <c r="AK917" s="84"/>
      <c r="AL917" s="14"/>
      <c r="AM917" s="14"/>
      <c r="AN917" s="14"/>
      <c r="AO917" s="14"/>
      <c r="AP917" s="14"/>
      <c r="AQ917" s="84"/>
      <c r="AR917" s="14"/>
      <c r="AS917" s="14"/>
      <c r="AT917" s="14"/>
      <c r="AU917" s="14"/>
      <c r="AV917" s="14"/>
      <c r="AW917" s="14"/>
      <c r="AX917" s="14"/>
      <c r="AY917" s="14"/>
      <c r="AZ917" s="14"/>
      <c r="BA917" s="14"/>
      <c r="BB917" s="14"/>
      <c r="BC917" s="14"/>
      <c r="BD917" s="14"/>
      <c r="BE917" s="14"/>
      <c r="BF917" s="14"/>
      <c r="BG917" s="14"/>
      <c r="BH917" s="14"/>
    </row>
    <row r="918" spans="1:60" s="13" customFormat="1" x14ac:dyDescent="0.25">
      <c r="A918" s="14"/>
      <c r="B918" s="14"/>
      <c r="C918" s="14"/>
      <c r="D918" s="14"/>
      <c r="E918" s="14"/>
      <c r="F918" s="14"/>
      <c r="G918" s="84"/>
      <c r="H918" s="14"/>
      <c r="I918" s="14"/>
      <c r="J918" s="14"/>
      <c r="K918" s="14"/>
      <c r="L918" s="14"/>
      <c r="M918" s="84"/>
      <c r="N918" s="14"/>
      <c r="O918" s="14"/>
      <c r="P918" s="14"/>
      <c r="Q918" s="14"/>
      <c r="R918" s="14"/>
      <c r="S918" s="84"/>
      <c r="T918" s="14"/>
      <c r="U918" s="14"/>
      <c r="V918" s="14"/>
      <c r="W918" s="14"/>
      <c r="X918" s="14"/>
      <c r="Y918" s="84"/>
      <c r="Z918" s="14"/>
      <c r="AA918" s="14"/>
      <c r="AB918" s="14"/>
      <c r="AC918" s="14"/>
      <c r="AD918" s="14"/>
      <c r="AE918" s="84"/>
      <c r="AF918" s="14"/>
      <c r="AG918" s="14"/>
      <c r="AH918" s="14"/>
      <c r="AI918" s="14"/>
      <c r="AJ918" s="14"/>
      <c r="AK918" s="84"/>
      <c r="AL918" s="14"/>
      <c r="AM918" s="14"/>
      <c r="AN918" s="14"/>
      <c r="AO918" s="14"/>
      <c r="AP918" s="14"/>
      <c r="AQ918" s="84"/>
      <c r="AR918" s="14"/>
      <c r="AS918" s="14"/>
      <c r="AT918" s="14"/>
      <c r="AU918" s="14"/>
      <c r="AV918" s="14"/>
      <c r="AW918" s="14"/>
      <c r="AX918" s="14"/>
      <c r="AY918" s="14"/>
      <c r="AZ918" s="14"/>
      <c r="BA918" s="14"/>
      <c r="BB918" s="14"/>
      <c r="BC918" s="14"/>
      <c r="BD918" s="14"/>
      <c r="BE918" s="14"/>
      <c r="BF918" s="14"/>
      <c r="BG918" s="14"/>
      <c r="BH918" s="14"/>
    </row>
    <row r="919" spans="1:60" s="13" customFormat="1" x14ac:dyDescent="0.25">
      <c r="A919" s="14"/>
      <c r="B919" s="14"/>
      <c r="C919" s="14"/>
      <c r="D919" s="14"/>
      <c r="E919" s="14"/>
      <c r="F919" s="14"/>
      <c r="G919" s="84"/>
      <c r="H919" s="14"/>
      <c r="I919" s="14"/>
      <c r="J919" s="14"/>
      <c r="K919" s="14"/>
      <c r="L919" s="14"/>
      <c r="M919" s="84"/>
      <c r="N919" s="14"/>
      <c r="O919" s="14"/>
      <c r="P919" s="14"/>
      <c r="Q919" s="14"/>
      <c r="R919" s="14"/>
      <c r="S919" s="84"/>
      <c r="T919" s="14"/>
      <c r="U919" s="14"/>
      <c r="V919" s="14"/>
      <c r="W919" s="14"/>
      <c r="X919" s="14"/>
      <c r="Y919" s="84"/>
      <c r="Z919" s="14"/>
      <c r="AA919" s="14"/>
      <c r="AB919" s="14"/>
      <c r="AC919" s="14"/>
      <c r="AD919" s="14"/>
      <c r="AE919" s="84"/>
      <c r="AF919" s="14"/>
      <c r="AG919" s="14"/>
      <c r="AH919" s="14"/>
      <c r="AI919" s="14"/>
      <c r="AJ919" s="14"/>
      <c r="AK919" s="84"/>
      <c r="AL919" s="14"/>
      <c r="AM919" s="14"/>
      <c r="AN919" s="14"/>
      <c r="AO919" s="14"/>
      <c r="AP919" s="14"/>
      <c r="AQ919" s="84"/>
      <c r="AR919" s="14"/>
      <c r="AS919" s="14"/>
      <c r="AT919" s="14"/>
      <c r="AU919" s="14"/>
      <c r="AV919" s="14"/>
      <c r="AW919" s="14"/>
      <c r="AX919" s="14"/>
      <c r="AY919" s="14"/>
      <c r="AZ919" s="14"/>
      <c r="BA919" s="14"/>
      <c r="BB919" s="14"/>
      <c r="BC919" s="14"/>
      <c r="BD919" s="14"/>
      <c r="BE919" s="14"/>
      <c r="BF919" s="14"/>
      <c r="BG919" s="14"/>
      <c r="BH919" s="14"/>
    </row>
    <row r="920" spans="1:60" s="13" customFormat="1" x14ac:dyDescent="0.25">
      <c r="A920" s="14"/>
      <c r="B920" s="14"/>
      <c r="C920" s="14"/>
      <c r="D920" s="14"/>
      <c r="E920" s="14"/>
      <c r="F920" s="14"/>
      <c r="G920" s="84"/>
      <c r="H920" s="14"/>
      <c r="I920" s="14"/>
      <c r="J920" s="14"/>
      <c r="K920" s="14"/>
      <c r="L920" s="14"/>
      <c r="M920" s="84"/>
      <c r="N920" s="14"/>
      <c r="O920" s="14"/>
      <c r="P920" s="14"/>
      <c r="Q920" s="14"/>
      <c r="R920" s="14"/>
      <c r="S920" s="84"/>
      <c r="T920" s="14"/>
      <c r="U920" s="14"/>
      <c r="V920" s="14"/>
      <c r="W920" s="14"/>
      <c r="X920" s="14"/>
      <c r="Y920" s="84"/>
      <c r="Z920" s="14"/>
      <c r="AA920" s="14"/>
      <c r="AB920" s="14"/>
      <c r="AC920" s="14"/>
      <c r="AD920" s="14"/>
      <c r="AE920" s="84"/>
      <c r="AF920" s="14"/>
      <c r="AG920" s="14"/>
      <c r="AH920" s="14"/>
      <c r="AI920" s="14"/>
      <c r="AJ920" s="14"/>
      <c r="AK920" s="84"/>
      <c r="AL920" s="14"/>
      <c r="AM920" s="14"/>
      <c r="AN920" s="14"/>
      <c r="AO920" s="14"/>
      <c r="AP920" s="14"/>
      <c r="AQ920" s="84"/>
      <c r="AR920" s="14"/>
      <c r="AS920" s="14"/>
      <c r="AT920" s="14"/>
      <c r="AU920" s="14"/>
      <c r="AV920" s="14"/>
      <c r="AW920" s="14"/>
      <c r="AX920" s="14"/>
      <c r="AY920" s="14"/>
      <c r="AZ920" s="14"/>
      <c r="BA920" s="14"/>
      <c r="BB920" s="14"/>
      <c r="BC920" s="14"/>
      <c r="BD920" s="14"/>
      <c r="BE920" s="14"/>
      <c r="BF920" s="14"/>
      <c r="BG920" s="14"/>
      <c r="BH920" s="14"/>
    </row>
    <row r="921" spans="1:60" s="13" customFormat="1" x14ac:dyDescent="0.25">
      <c r="A921" s="14"/>
      <c r="B921" s="14"/>
      <c r="C921" s="14"/>
      <c r="D921" s="14"/>
      <c r="E921" s="14"/>
      <c r="F921" s="14"/>
      <c r="G921" s="84"/>
      <c r="H921" s="14"/>
      <c r="I921" s="14"/>
      <c r="J921" s="14"/>
      <c r="K921" s="14"/>
      <c r="L921" s="14"/>
      <c r="M921" s="84"/>
      <c r="N921" s="14"/>
      <c r="O921" s="14"/>
      <c r="P921" s="14"/>
      <c r="Q921" s="14"/>
      <c r="R921" s="14"/>
      <c r="S921" s="84"/>
      <c r="T921" s="14"/>
      <c r="U921" s="14"/>
      <c r="V921" s="14"/>
      <c r="W921" s="14"/>
      <c r="X921" s="14"/>
      <c r="Y921" s="84"/>
      <c r="Z921" s="14"/>
      <c r="AA921" s="14"/>
      <c r="AB921" s="14"/>
      <c r="AC921" s="14"/>
      <c r="AD921" s="14"/>
      <c r="AE921" s="84"/>
      <c r="AF921" s="14"/>
      <c r="AG921" s="14"/>
      <c r="AH921" s="14"/>
      <c r="AI921" s="14"/>
      <c r="AJ921" s="14"/>
      <c r="AK921" s="84"/>
      <c r="AL921" s="14"/>
      <c r="AM921" s="14"/>
      <c r="AN921" s="14"/>
      <c r="AO921" s="14"/>
      <c r="AP921" s="14"/>
      <c r="AQ921" s="84"/>
      <c r="AR921" s="14"/>
      <c r="AS921" s="14"/>
      <c r="AT921" s="14"/>
      <c r="AU921" s="14"/>
      <c r="AV921" s="14"/>
      <c r="AW921" s="14"/>
      <c r="AX921" s="14"/>
      <c r="AY921" s="14"/>
      <c r="AZ921" s="14"/>
      <c r="BA921" s="14"/>
      <c r="BB921" s="14"/>
      <c r="BC921" s="14"/>
      <c r="BD921" s="14"/>
      <c r="BE921" s="14"/>
      <c r="BF921" s="14"/>
      <c r="BG921" s="14"/>
      <c r="BH921" s="14"/>
    </row>
    <row r="922" spans="1:60" s="13" customFormat="1" x14ac:dyDescent="0.25">
      <c r="A922" s="14"/>
      <c r="B922" s="14"/>
      <c r="C922" s="14"/>
      <c r="D922" s="14"/>
      <c r="E922" s="14"/>
      <c r="F922" s="14"/>
      <c r="G922" s="84"/>
      <c r="H922" s="14"/>
      <c r="I922" s="14"/>
      <c r="J922" s="14"/>
      <c r="K922" s="14"/>
      <c r="L922" s="14"/>
      <c r="M922" s="84"/>
      <c r="N922" s="14"/>
      <c r="O922" s="14"/>
      <c r="P922" s="14"/>
      <c r="Q922" s="14"/>
      <c r="R922" s="14"/>
      <c r="S922" s="84"/>
      <c r="T922" s="14"/>
      <c r="U922" s="14"/>
      <c r="V922" s="14"/>
      <c r="W922" s="14"/>
      <c r="X922" s="14"/>
      <c r="Y922" s="84"/>
      <c r="Z922" s="14"/>
      <c r="AA922" s="14"/>
      <c r="AB922" s="14"/>
      <c r="AC922" s="14"/>
      <c r="AD922" s="14"/>
      <c r="AE922" s="84"/>
      <c r="AF922" s="14"/>
      <c r="AG922" s="14"/>
      <c r="AH922" s="14"/>
      <c r="AI922" s="14"/>
      <c r="AJ922" s="14"/>
      <c r="AK922" s="84"/>
      <c r="AL922" s="14"/>
      <c r="AM922" s="14"/>
      <c r="AN922" s="14"/>
      <c r="AO922" s="14"/>
      <c r="AP922" s="14"/>
      <c r="AQ922" s="84"/>
      <c r="AR922" s="14"/>
      <c r="AS922" s="14"/>
      <c r="AT922" s="14"/>
      <c r="AU922" s="14"/>
      <c r="AV922" s="14"/>
      <c r="AW922" s="14"/>
      <c r="AX922" s="14"/>
      <c r="AY922" s="14"/>
      <c r="AZ922" s="14"/>
      <c r="BA922" s="14"/>
      <c r="BB922" s="14"/>
      <c r="BC922" s="14"/>
      <c r="BD922" s="14"/>
      <c r="BE922" s="14"/>
      <c r="BF922" s="14"/>
      <c r="BG922" s="14"/>
      <c r="BH922" s="14"/>
    </row>
    <row r="923" spans="1:60" s="13" customFormat="1" x14ac:dyDescent="0.25">
      <c r="A923" s="14"/>
      <c r="B923" s="14"/>
      <c r="C923" s="14"/>
      <c r="D923" s="14"/>
      <c r="E923" s="14"/>
      <c r="F923" s="14"/>
      <c r="G923" s="84"/>
      <c r="H923" s="14"/>
      <c r="I923" s="14"/>
      <c r="J923" s="14"/>
      <c r="K923" s="14"/>
      <c r="L923" s="14"/>
      <c r="M923" s="84"/>
      <c r="N923" s="14"/>
      <c r="O923" s="14"/>
      <c r="P923" s="14"/>
      <c r="Q923" s="14"/>
      <c r="R923" s="14"/>
      <c r="S923" s="84"/>
      <c r="T923" s="14"/>
      <c r="U923" s="14"/>
      <c r="V923" s="14"/>
      <c r="W923" s="14"/>
      <c r="X923" s="14"/>
      <c r="Y923" s="84"/>
      <c r="Z923" s="14"/>
      <c r="AA923" s="14"/>
      <c r="AB923" s="14"/>
      <c r="AC923" s="14"/>
      <c r="AD923" s="14"/>
      <c r="AE923" s="84"/>
      <c r="AF923" s="14"/>
      <c r="AG923" s="14"/>
      <c r="AH923" s="14"/>
      <c r="AI923" s="14"/>
      <c r="AJ923" s="14"/>
      <c r="AK923" s="84"/>
      <c r="AL923" s="14"/>
      <c r="AM923" s="14"/>
      <c r="AN923" s="14"/>
      <c r="AO923" s="14"/>
      <c r="AP923" s="14"/>
      <c r="AQ923" s="84"/>
      <c r="AR923" s="14"/>
      <c r="AS923" s="14"/>
      <c r="AT923" s="14"/>
      <c r="AU923" s="14"/>
      <c r="AV923" s="14"/>
      <c r="AW923" s="14"/>
      <c r="AX923" s="14"/>
      <c r="AY923" s="14"/>
      <c r="AZ923" s="14"/>
      <c r="BA923" s="14"/>
      <c r="BB923" s="14"/>
      <c r="BC923" s="14"/>
      <c r="BD923" s="14"/>
      <c r="BE923" s="14"/>
      <c r="BF923" s="14"/>
      <c r="BG923" s="14"/>
      <c r="BH923" s="14"/>
    </row>
    <row r="924" spans="1:60" s="13" customFormat="1" x14ac:dyDescent="0.25">
      <c r="A924" s="14"/>
      <c r="B924" s="14"/>
      <c r="C924" s="14"/>
      <c r="D924" s="14"/>
      <c r="E924" s="14"/>
      <c r="F924" s="14"/>
      <c r="G924" s="84"/>
      <c r="H924" s="14"/>
      <c r="I924" s="14"/>
      <c r="J924" s="14"/>
      <c r="K924" s="14"/>
      <c r="L924" s="14"/>
      <c r="M924" s="84"/>
      <c r="N924" s="14"/>
      <c r="O924" s="14"/>
      <c r="P924" s="14"/>
      <c r="Q924" s="14"/>
      <c r="R924" s="14"/>
      <c r="S924" s="84"/>
      <c r="T924" s="14"/>
      <c r="U924" s="14"/>
      <c r="V924" s="14"/>
      <c r="W924" s="14"/>
      <c r="X924" s="14"/>
      <c r="Y924" s="84"/>
      <c r="Z924" s="14"/>
      <c r="AA924" s="14"/>
      <c r="AB924" s="14"/>
      <c r="AC924" s="14"/>
      <c r="AD924" s="14"/>
      <c r="AE924" s="84"/>
      <c r="AF924" s="14"/>
      <c r="AG924" s="14"/>
      <c r="AH924" s="14"/>
      <c r="AI924" s="14"/>
      <c r="AJ924" s="14"/>
      <c r="AK924" s="84"/>
      <c r="AL924" s="14"/>
      <c r="AM924" s="14"/>
      <c r="AN924" s="14"/>
      <c r="AO924" s="14"/>
      <c r="AP924" s="14"/>
      <c r="AQ924" s="84"/>
      <c r="AR924" s="14"/>
      <c r="AS924" s="14"/>
      <c r="AT924" s="14"/>
      <c r="AU924" s="14"/>
      <c r="AV924" s="14"/>
      <c r="AW924" s="14"/>
      <c r="AX924" s="14"/>
      <c r="AY924" s="14"/>
      <c r="AZ924" s="14"/>
      <c r="BA924" s="14"/>
      <c r="BB924" s="14"/>
      <c r="BC924" s="14"/>
      <c r="BD924" s="14"/>
      <c r="BE924" s="14"/>
      <c r="BF924" s="14"/>
      <c r="BG924" s="14"/>
      <c r="BH924" s="14"/>
    </row>
    <row r="925" spans="1:60" s="13" customFormat="1" x14ac:dyDescent="0.25">
      <c r="A925" s="14"/>
      <c r="B925" s="14"/>
      <c r="C925" s="14"/>
      <c r="D925" s="14"/>
      <c r="E925" s="14"/>
      <c r="F925" s="14"/>
      <c r="G925" s="84"/>
      <c r="H925" s="14"/>
      <c r="I925" s="14"/>
      <c r="J925" s="14"/>
      <c r="K925" s="14"/>
      <c r="L925" s="14"/>
      <c r="M925" s="84"/>
      <c r="N925" s="14"/>
      <c r="O925" s="14"/>
      <c r="P925" s="14"/>
      <c r="Q925" s="14"/>
      <c r="R925" s="14"/>
      <c r="S925" s="84"/>
      <c r="T925" s="14"/>
      <c r="U925" s="14"/>
      <c r="V925" s="14"/>
      <c r="W925" s="14"/>
      <c r="X925" s="14"/>
      <c r="Y925" s="84"/>
      <c r="Z925" s="14"/>
      <c r="AA925" s="14"/>
      <c r="AB925" s="14"/>
      <c r="AC925" s="14"/>
      <c r="AD925" s="14"/>
      <c r="AE925" s="84"/>
      <c r="AF925" s="14"/>
      <c r="AG925" s="14"/>
      <c r="AH925" s="14"/>
      <c r="AI925" s="14"/>
      <c r="AJ925" s="14"/>
      <c r="AK925" s="84"/>
      <c r="AL925" s="14"/>
      <c r="AM925" s="14"/>
      <c r="AN925" s="14"/>
      <c r="AO925" s="14"/>
      <c r="AP925" s="14"/>
      <c r="AQ925" s="84"/>
      <c r="AR925" s="14"/>
      <c r="AS925" s="14"/>
      <c r="AT925" s="14"/>
      <c r="AU925" s="14"/>
      <c r="AV925" s="14"/>
      <c r="AW925" s="14"/>
      <c r="AX925" s="14"/>
      <c r="AY925" s="14"/>
      <c r="AZ925" s="14"/>
      <c r="BA925" s="14"/>
      <c r="BB925" s="14"/>
      <c r="BC925" s="14"/>
      <c r="BD925" s="14"/>
      <c r="BE925" s="14"/>
      <c r="BF925" s="14"/>
      <c r="BG925" s="14"/>
      <c r="BH925" s="14"/>
    </row>
    <row r="926" spans="1:60" s="13" customFormat="1" x14ac:dyDescent="0.25">
      <c r="A926" s="14"/>
      <c r="B926" s="14"/>
      <c r="C926" s="14"/>
      <c r="D926" s="14"/>
      <c r="E926" s="14"/>
      <c r="F926" s="14"/>
      <c r="G926" s="84"/>
      <c r="H926" s="14"/>
      <c r="I926" s="14"/>
      <c r="J926" s="14"/>
      <c r="K926" s="14"/>
      <c r="L926" s="14"/>
      <c r="M926" s="84"/>
      <c r="N926" s="14"/>
      <c r="O926" s="14"/>
      <c r="P926" s="14"/>
      <c r="Q926" s="14"/>
      <c r="R926" s="14"/>
      <c r="S926" s="84"/>
      <c r="T926" s="14"/>
      <c r="U926" s="14"/>
      <c r="V926" s="14"/>
      <c r="W926" s="14"/>
      <c r="X926" s="14"/>
      <c r="Y926" s="84"/>
      <c r="Z926" s="14"/>
      <c r="AA926" s="14"/>
      <c r="AB926" s="14"/>
      <c r="AC926" s="14"/>
      <c r="AD926" s="14"/>
      <c r="AE926" s="84"/>
      <c r="AF926" s="14"/>
      <c r="AG926" s="14"/>
      <c r="AH926" s="14"/>
      <c r="AI926" s="14"/>
      <c r="AJ926" s="14"/>
      <c r="AK926" s="84"/>
      <c r="AL926" s="14"/>
      <c r="AM926" s="14"/>
      <c r="AN926" s="14"/>
      <c r="AO926" s="14"/>
      <c r="AP926" s="14"/>
      <c r="AQ926" s="84"/>
      <c r="AR926" s="14"/>
      <c r="AS926" s="14"/>
      <c r="AT926" s="14"/>
      <c r="AU926" s="14"/>
      <c r="AV926" s="14"/>
      <c r="AW926" s="14"/>
      <c r="AX926" s="14"/>
      <c r="AY926" s="14"/>
      <c r="AZ926" s="14"/>
      <c r="BA926" s="14"/>
      <c r="BB926" s="14"/>
      <c r="BC926" s="14"/>
      <c r="BD926" s="14"/>
      <c r="BE926" s="14"/>
      <c r="BF926" s="14"/>
      <c r="BG926" s="14"/>
      <c r="BH926" s="14"/>
    </row>
    <row r="927" spans="1:60" s="13" customFormat="1" x14ac:dyDescent="0.25">
      <c r="A927" s="14"/>
      <c r="B927" s="14"/>
      <c r="C927" s="14"/>
      <c r="D927" s="14"/>
      <c r="E927" s="14"/>
      <c r="F927" s="14"/>
      <c r="G927" s="84"/>
      <c r="H927" s="14"/>
      <c r="I927" s="14"/>
      <c r="J927" s="14"/>
      <c r="K927" s="14"/>
      <c r="L927" s="14"/>
      <c r="M927" s="84"/>
      <c r="N927" s="14"/>
      <c r="O927" s="14"/>
      <c r="P927" s="14"/>
      <c r="Q927" s="14"/>
      <c r="R927" s="14"/>
      <c r="S927" s="84"/>
      <c r="T927" s="14"/>
      <c r="U927" s="14"/>
      <c r="V927" s="14"/>
      <c r="W927" s="14"/>
      <c r="X927" s="14"/>
      <c r="Y927" s="84"/>
      <c r="Z927" s="14"/>
      <c r="AA927" s="14"/>
      <c r="AB927" s="14"/>
      <c r="AC927" s="14"/>
      <c r="AD927" s="14"/>
      <c r="AE927" s="84"/>
      <c r="AF927" s="14"/>
      <c r="AG927" s="14"/>
      <c r="AH927" s="14"/>
      <c r="AI927" s="14"/>
      <c r="AJ927" s="14"/>
      <c r="AK927" s="84"/>
      <c r="AL927" s="14"/>
      <c r="AM927" s="14"/>
      <c r="AN927" s="14"/>
      <c r="AO927" s="14"/>
      <c r="AP927" s="14"/>
      <c r="AQ927" s="84"/>
      <c r="AR927" s="14"/>
      <c r="AS927" s="14"/>
      <c r="AT927" s="14"/>
      <c r="AU927" s="14"/>
      <c r="AV927" s="14"/>
      <c r="AW927" s="14"/>
      <c r="AX927" s="14"/>
      <c r="AY927" s="14"/>
      <c r="AZ927" s="14"/>
      <c r="BA927" s="14"/>
      <c r="BB927" s="14"/>
      <c r="BC927" s="14"/>
      <c r="BD927" s="14"/>
      <c r="BE927" s="14"/>
      <c r="BF927" s="14"/>
      <c r="BG927" s="14"/>
      <c r="BH927" s="14"/>
    </row>
    <row r="928" spans="1:60" s="13" customFormat="1" x14ac:dyDescent="0.25">
      <c r="A928" s="14"/>
      <c r="B928" s="14"/>
      <c r="C928" s="14"/>
      <c r="D928" s="14"/>
      <c r="E928" s="14"/>
      <c r="F928" s="14"/>
      <c r="G928" s="84"/>
      <c r="H928" s="14"/>
      <c r="I928" s="14"/>
      <c r="J928" s="14"/>
      <c r="K928" s="14"/>
      <c r="L928" s="14"/>
      <c r="M928" s="84"/>
      <c r="N928" s="14"/>
      <c r="O928" s="14"/>
      <c r="P928" s="14"/>
      <c r="Q928" s="14"/>
      <c r="R928" s="14"/>
      <c r="S928" s="84"/>
      <c r="T928" s="14"/>
      <c r="U928" s="14"/>
      <c r="V928" s="14"/>
      <c r="W928" s="14"/>
      <c r="X928" s="14"/>
      <c r="Y928" s="84"/>
      <c r="Z928" s="14"/>
      <c r="AA928" s="14"/>
      <c r="AB928" s="14"/>
      <c r="AC928" s="14"/>
      <c r="AD928" s="14"/>
      <c r="AE928" s="84"/>
      <c r="AF928" s="14"/>
      <c r="AG928" s="14"/>
      <c r="AH928" s="14"/>
      <c r="AI928" s="14"/>
      <c r="AJ928" s="14"/>
      <c r="AK928" s="84"/>
      <c r="AL928" s="14"/>
      <c r="AM928" s="14"/>
      <c r="AN928" s="14"/>
      <c r="AO928" s="14"/>
      <c r="AP928" s="14"/>
      <c r="AQ928" s="84"/>
      <c r="AR928" s="14"/>
      <c r="AS928" s="14"/>
      <c r="AT928" s="14"/>
      <c r="AU928" s="14"/>
      <c r="AV928" s="14"/>
      <c r="AW928" s="14"/>
      <c r="AX928" s="14"/>
      <c r="AY928" s="14"/>
      <c r="AZ928" s="14"/>
      <c r="BA928" s="14"/>
      <c r="BB928" s="14"/>
      <c r="BC928" s="14"/>
      <c r="BD928" s="14"/>
      <c r="BE928" s="14"/>
      <c r="BF928" s="14"/>
      <c r="BG928" s="14"/>
      <c r="BH928" s="14"/>
    </row>
    <row r="929" spans="1:60" s="13" customFormat="1" x14ac:dyDescent="0.25">
      <c r="A929" s="14"/>
      <c r="B929" s="14"/>
      <c r="C929" s="14"/>
      <c r="D929" s="14"/>
      <c r="E929" s="14"/>
      <c r="F929" s="14"/>
      <c r="G929" s="84"/>
      <c r="H929" s="14"/>
      <c r="I929" s="14"/>
      <c r="J929" s="14"/>
      <c r="K929" s="14"/>
      <c r="L929" s="14"/>
      <c r="M929" s="84"/>
      <c r="N929" s="14"/>
      <c r="O929" s="14"/>
      <c r="P929" s="14"/>
      <c r="Q929" s="14"/>
      <c r="R929" s="14"/>
      <c r="S929" s="84"/>
      <c r="T929" s="14"/>
      <c r="U929" s="14"/>
      <c r="V929" s="14"/>
      <c r="W929" s="14"/>
      <c r="X929" s="14"/>
      <c r="Y929" s="84"/>
      <c r="Z929" s="14"/>
      <c r="AA929" s="14"/>
      <c r="AB929" s="14"/>
      <c r="AC929" s="14"/>
      <c r="AD929" s="14"/>
      <c r="AE929" s="84"/>
      <c r="AF929" s="14"/>
      <c r="AG929" s="14"/>
      <c r="AH929" s="14"/>
      <c r="AI929" s="14"/>
      <c r="AJ929" s="14"/>
      <c r="AK929" s="84"/>
      <c r="AL929" s="14"/>
      <c r="AM929" s="14"/>
      <c r="AN929" s="14"/>
      <c r="AO929" s="14"/>
      <c r="AP929" s="14"/>
      <c r="AQ929" s="84"/>
      <c r="AR929" s="14"/>
      <c r="AS929" s="14"/>
      <c r="AT929" s="14"/>
      <c r="AU929" s="14"/>
      <c r="AV929" s="14"/>
      <c r="AW929" s="14"/>
      <c r="AX929" s="14"/>
      <c r="AY929" s="14"/>
      <c r="AZ929" s="14"/>
      <c r="BA929" s="14"/>
      <c r="BB929" s="14"/>
      <c r="BC929" s="14"/>
      <c r="BD929" s="14"/>
      <c r="BE929" s="14"/>
      <c r="BF929" s="14"/>
      <c r="BG929" s="14"/>
      <c r="BH929" s="14"/>
    </row>
    <row r="930" spans="1:60" s="13" customFormat="1" x14ac:dyDescent="0.25">
      <c r="A930" s="14"/>
      <c r="B930" s="14"/>
      <c r="C930" s="14"/>
      <c r="D930" s="14"/>
      <c r="E930" s="14"/>
      <c r="F930" s="14"/>
      <c r="G930" s="84"/>
      <c r="H930" s="14"/>
      <c r="I930" s="14"/>
      <c r="J930" s="14"/>
      <c r="K930" s="14"/>
      <c r="L930" s="14"/>
      <c r="M930" s="84"/>
      <c r="N930" s="14"/>
      <c r="O930" s="14"/>
      <c r="P930" s="14"/>
      <c r="Q930" s="14"/>
      <c r="R930" s="14"/>
      <c r="S930" s="84"/>
      <c r="T930" s="14"/>
      <c r="U930" s="14"/>
      <c r="V930" s="14"/>
      <c r="W930" s="14"/>
      <c r="X930" s="14"/>
      <c r="Y930" s="84"/>
      <c r="Z930" s="14"/>
      <c r="AA930" s="14"/>
      <c r="AB930" s="14"/>
      <c r="AC930" s="14"/>
      <c r="AD930" s="14"/>
      <c r="AE930" s="84"/>
      <c r="AF930" s="14"/>
      <c r="AG930" s="14"/>
      <c r="AH930" s="14"/>
      <c r="AI930" s="14"/>
      <c r="AJ930" s="14"/>
      <c r="AK930" s="84"/>
      <c r="AL930" s="14"/>
      <c r="AM930" s="14"/>
      <c r="AN930" s="14"/>
      <c r="AO930" s="14"/>
      <c r="AP930" s="14"/>
      <c r="AQ930" s="84"/>
      <c r="AR930" s="14"/>
      <c r="AS930" s="14"/>
      <c r="AT930" s="14"/>
      <c r="AU930" s="14"/>
      <c r="AV930" s="14"/>
      <c r="AW930" s="14"/>
      <c r="AX930" s="14"/>
      <c r="AY930" s="14"/>
      <c r="AZ930" s="14"/>
      <c r="BA930" s="14"/>
      <c r="BB930" s="14"/>
      <c r="BC930" s="14"/>
      <c r="BD930" s="14"/>
      <c r="BE930" s="14"/>
      <c r="BF930" s="14"/>
      <c r="BG930" s="14"/>
      <c r="BH930" s="14"/>
    </row>
    <row r="931" spans="1:60" s="13" customFormat="1" x14ac:dyDescent="0.25">
      <c r="A931" s="14"/>
      <c r="B931" s="14"/>
      <c r="C931" s="14"/>
      <c r="D931" s="14"/>
      <c r="E931" s="14"/>
      <c r="F931" s="14"/>
      <c r="G931" s="84"/>
      <c r="H931" s="14"/>
      <c r="I931" s="14"/>
      <c r="J931" s="14"/>
      <c r="K931" s="14"/>
      <c r="L931" s="14"/>
      <c r="M931" s="84"/>
      <c r="N931" s="14"/>
      <c r="O931" s="14"/>
      <c r="P931" s="14"/>
      <c r="Q931" s="14"/>
      <c r="R931" s="14"/>
      <c r="S931" s="84"/>
      <c r="T931" s="14"/>
      <c r="U931" s="14"/>
      <c r="V931" s="14"/>
      <c r="W931" s="14"/>
      <c r="X931" s="14"/>
      <c r="Y931" s="84"/>
      <c r="Z931" s="14"/>
      <c r="AA931" s="14"/>
      <c r="AB931" s="14"/>
      <c r="AC931" s="14"/>
      <c r="AD931" s="14"/>
      <c r="AE931" s="84"/>
      <c r="AF931" s="14"/>
      <c r="AG931" s="14"/>
      <c r="AH931" s="14"/>
      <c r="AI931" s="14"/>
      <c r="AJ931" s="14"/>
      <c r="AK931" s="84"/>
      <c r="AL931" s="14"/>
      <c r="AM931" s="14"/>
      <c r="AN931" s="14"/>
      <c r="AO931" s="14"/>
      <c r="AP931" s="14"/>
      <c r="AQ931" s="84"/>
      <c r="AR931" s="14"/>
      <c r="AS931" s="14"/>
      <c r="AT931" s="14"/>
      <c r="AU931" s="14"/>
      <c r="AV931" s="14"/>
      <c r="AW931" s="14"/>
      <c r="AX931" s="14"/>
      <c r="AY931" s="14"/>
      <c r="AZ931" s="14"/>
      <c r="BA931" s="14"/>
      <c r="BB931" s="14"/>
      <c r="BC931" s="14"/>
      <c r="BD931" s="14"/>
      <c r="BE931" s="14"/>
      <c r="BF931" s="14"/>
      <c r="BG931" s="14"/>
      <c r="BH931" s="14"/>
    </row>
    <row r="932" spans="1:60" s="13" customFormat="1" x14ac:dyDescent="0.25">
      <c r="A932" s="14"/>
      <c r="B932" s="14"/>
      <c r="C932" s="14"/>
      <c r="D932" s="14"/>
      <c r="E932" s="14"/>
      <c r="F932" s="14"/>
      <c r="G932" s="84"/>
      <c r="H932" s="14"/>
      <c r="I932" s="14"/>
      <c r="J932" s="14"/>
      <c r="K932" s="14"/>
      <c r="L932" s="14"/>
      <c r="M932" s="84"/>
      <c r="N932" s="14"/>
      <c r="O932" s="14"/>
      <c r="P932" s="14"/>
      <c r="Q932" s="14"/>
      <c r="R932" s="14"/>
      <c r="S932" s="84"/>
      <c r="T932" s="14"/>
      <c r="U932" s="14"/>
      <c r="V932" s="14"/>
      <c r="W932" s="14"/>
      <c r="X932" s="14"/>
      <c r="Y932" s="84"/>
      <c r="Z932" s="14"/>
      <c r="AA932" s="14"/>
      <c r="AB932" s="14"/>
      <c r="AC932" s="14"/>
      <c r="AD932" s="14"/>
      <c r="AE932" s="84"/>
      <c r="AF932" s="14"/>
      <c r="AG932" s="14"/>
      <c r="AH932" s="14"/>
      <c r="AI932" s="14"/>
      <c r="AJ932" s="14"/>
      <c r="AK932" s="84"/>
      <c r="AL932" s="14"/>
      <c r="AM932" s="14"/>
      <c r="AN932" s="14"/>
      <c r="AO932" s="14"/>
      <c r="AP932" s="14"/>
      <c r="AQ932" s="84"/>
      <c r="AR932" s="14"/>
      <c r="AS932" s="14"/>
      <c r="AT932" s="14"/>
      <c r="AU932" s="14"/>
      <c r="AV932" s="14"/>
      <c r="AW932" s="14"/>
      <c r="AX932" s="14"/>
      <c r="AY932" s="14"/>
      <c r="AZ932" s="14"/>
      <c r="BA932" s="14"/>
      <c r="BB932" s="14"/>
      <c r="BC932" s="14"/>
      <c r="BD932" s="14"/>
      <c r="BE932" s="14"/>
      <c r="BF932" s="14"/>
      <c r="BG932" s="14"/>
      <c r="BH932" s="14"/>
    </row>
    <row r="933" spans="1:60" s="13" customFormat="1" x14ac:dyDescent="0.25">
      <c r="A933" s="14"/>
      <c r="B933" s="14"/>
      <c r="C933" s="14"/>
      <c r="D933" s="14"/>
      <c r="E933" s="14"/>
      <c r="F933" s="14"/>
      <c r="G933" s="84"/>
      <c r="H933" s="14"/>
      <c r="I933" s="14"/>
      <c r="J933" s="14"/>
      <c r="K933" s="14"/>
      <c r="L933" s="14"/>
      <c r="M933" s="84"/>
      <c r="N933" s="14"/>
      <c r="O933" s="14"/>
      <c r="P933" s="14"/>
      <c r="Q933" s="14"/>
      <c r="R933" s="14"/>
      <c r="S933" s="84"/>
      <c r="T933" s="14"/>
      <c r="U933" s="14"/>
      <c r="V933" s="14"/>
      <c r="W933" s="14"/>
      <c r="X933" s="14"/>
      <c r="Y933" s="84"/>
      <c r="Z933" s="14"/>
      <c r="AA933" s="14"/>
      <c r="AB933" s="14"/>
      <c r="AC933" s="14"/>
      <c r="AD933" s="14"/>
      <c r="AE933" s="84"/>
      <c r="AF933" s="14"/>
      <c r="AG933" s="14"/>
      <c r="AH933" s="14"/>
      <c r="AI933" s="14"/>
      <c r="AJ933" s="14"/>
      <c r="AK933" s="84"/>
      <c r="AL933" s="14"/>
      <c r="AM933" s="14"/>
      <c r="AN933" s="14"/>
      <c r="AO933" s="14"/>
      <c r="AP933" s="14"/>
      <c r="AQ933" s="84"/>
      <c r="AR933" s="14"/>
      <c r="AS933" s="14"/>
      <c r="AT933" s="14"/>
      <c r="AU933" s="14"/>
      <c r="AV933" s="14"/>
      <c r="AW933" s="14"/>
      <c r="AX933" s="14"/>
      <c r="AY933" s="14"/>
      <c r="AZ933" s="14"/>
      <c r="BA933" s="14"/>
      <c r="BB933" s="14"/>
      <c r="BC933" s="14"/>
      <c r="BD933" s="14"/>
      <c r="BE933" s="14"/>
      <c r="BF933" s="14"/>
      <c r="BG933" s="14"/>
      <c r="BH933" s="14"/>
    </row>
    <row r="934" spans="1:60" s="13" customFormat="1" x14ac:dyDescent="0.25">
      <c r="A934" s="14"/>
      <c r="B934" s="14"/>
      <c r="C934" s="14"/>
      <c r="D934" s="14"/>
      <c r="E934" s="14"/>
      <c r="F934" s="14"/>
      <c r="G934" s="84"/>
      <c r="H934" s="14"/>
      <c r="I934" s="14"/>
      <c r="J934" s="14"/>
      <c r="K934" s="14"/>
      <c r="L934" s="14"/>
      <c r="M934" s="84"/>
      <c r="N934" s="14"/>
      <c r="O934" s="14"/>
      <c r="P934" s="14"/>
      <c r="Q934" s="14"/>
      <c r="R934" s="14"/>
      <c r="S934" s="84"/>
      <c r="T934" s="14"/>
      <c r="U934" s="14"/>
      <c r="V934" s="14"/>
      <c r="W934" s="14"/>
      <c r="X934" s="14"/>
      <c r="Y934" s="84"/>
      <c r="Z934" s="14"/>
      <c r="AA934" s="14"/>
      <c r="AB934" s="14"/>
      <c r="AC934" s="14"/>
      <c r="AD934" s="14"/>
      <c r="AE934" s="84"/>
      <c r="AF934" s="14"/>
      <c r="AG934" s="14"/>
      <c r="AH934" s="14"/>
      <c r="AI934" s="14"/>
      <c r="AJ934" s="14"/>
      <c r="AK934" s="84"/>
      <c r="AL934" s="14"/>
      <c r="AM934" s="14"/>
      <c r="AN934" s="14"/>
      <c r="AO934" s="14"/>
      <c r="AP934" s="14"/>
      <c r="AQ934" s="84"/>
      <c r="AR934" s="14"/>
      <c r="AS934" s="14"/>
      <c r="AT934" s="14"/>
      <c r="AU934" s="14"/>
      <c r="AV934" s="14"/>
      <c r="AW934" s="14"/>
      <c r="AX934" s="14"/>
      <c r="AY934" s="14"/>
      <c r="AZ934" s="14"/>
      <c r="BA934" s="14"/>
      <c r="BB934" s="14"/>
      <c r="BC934" s="14"/>
      <c r="BD934" s="14"/>
      <c r="BE934" s="14"/>
      <c r="BF934" s="14"/>
      <c r="BG934" s="14"/>
      <c r="BH934" s="14"/>
    </row>
    <row r="935" spans="1:60" s="13" customFormat="1" x14ac:dyDescent="0.25">
      <c r="A935" s="14"/>
      <c r="B935" s="14"/>
      <c r="C935" s="14"/>
      <c r="D935" s="14"/>
      <c r="E935" s="14"/>
      <c r="F935" s="14"/>
      <c r="G935" s="84"/>
      <c r="H935" s="14"/>
      <c r="I935" s="14"/>
      <c r="J935" s="14"/>
      <c r="K935" s="14"/>
      <c r="L935" s="14"/>
      <c r="M935" s="84"/>
      <c r="N935" s="14"/>
      <c r="O935" s="14"/>
      <c r="P935" s="14"/>
      <c r="Q935" s="14"/>
      <c r="R935" s="14"/>
      <c r="S935" s="84"/>
      <c r="T935" s="14"/>
      <c r="U935" s="14"/>
      <c r="V935" s="14"/>
      <c r="W935" s="14"/>
      <c r="X935" s="14"/>
      <c r="Y935" s="84"/>
      <c r="Z935" s="14"/>
      <c r="AA935" s="14"/>
      <c r="AB935" s="14"/>
      <c r="AC935" s="14"/>
      <c r="AD935" s="14"/>
      <c r="AE935" s="84"/>
      <c r="AF935" s="14"/>
      <c r="AG935" s="14"/>
      <c r="AH935" s="14"/>
      <c r="AI935" s="14"/>
      <c r="AJ935" s="14"/>
      <c r="AK935" s="84"/>
      <c r="AL935" s="14"/>
      <c r="AM935" s="14"/>
      <c r="AN935" s="14"/>
      <c r="AO935" s="14"/>
      <c r="AP935" s="14"/>
      <c r="AQ935" s="84"/>
      <c r="AR935" s="14"/>
      <c r="AS935" s="14"/>
      <c r="AT935" s="14"/>
      <c r="AU935" s="14"/>
      <c r="AV935" s="14"/>
      <c r="AW935" s="14"/>
      <c r="AX935" s="14"/>
      <c r="AY935" s="14"/>
      <c r="AZ935" s="14"/>
      <c r="BA935" s="14"/>
      <c r="BB935" s="14"/>
      <c r="BC935" s="14"/>
      <c r="BD935" s="14"/>
      <c r="BE935" s="14"/>
      <c r="BF935" s="14"/>
      <c r="BG935" s="14"/>
      <c r="BH935" s="14"/>
    </row>
    <row r="936" spans="1:60" s="13" customFormat="1" x14ac:dyDescent="0.25">
      <c r="A936" s="14"/>
      <c r="B936" s="14"/>
      <c r="C936" s="14"/>
      <c r="D936" s="14"/>
      <c r="E936" s="14"/>
      <c r="F936" s="14"/>
      <c r="G936" s="84"/>
      <c r="H936" s="14"/>
      <c r="I936" s="14"/>
      <c r="J936" s="14"/>
      <c r="K936" s="14"/>
      <c r="L936" s="14"/>
      <c r="M936" s="84"/>
      <c r="N936" s="14"/>
      <c r="O936" s="14"/>
      <c r="P936" s="14"/>
      <c r="Q936" s="14"/>
      <c r="R936" s="14"/>
      <c r="S936" s="84"/>
      <c r="T936" s="14"/>
      <c r="U936" s="14"/>
      <c r="V936" s="14"/>
      <c r="W936" s="14"/>
      <c r="X936" s="14"/>
      <c r="Y936" s="84"/>
      <c r="Z936" s="14"/>
      <c r="AA936" s="14"/>
      <c r="AB936" s="14"/>
      <c r="AC936" s="14"/>
      <c r="AD936" s="14"/>
      <c r="AE936" s="84"/>
      <c r="AF936" s="14"/>
      <c r="AG936" s="14"/>
      <c r="AH936" s="14"/>
      <c r="AI936" s="14"/>
      <c r="AJ936" s="14"/>
      <c r="AK936" s="84"/>
      <c r="AL936" s="14"/>
      <c r="AM936" s="14"/>
      <c r="AN936" s="14"/>
      <c r="AO936" s="14"/>
      <c r="AP936" s="14"/>
      <c r="AQ936" s="84"/>
      <c r="AR936" s="14"/>
      <c r="AS936" s="14"/>
      <c r="AT936" s="14"/>
      <c r="AU936" s="14"/>
      <c r="AV936" s="14"/>
      <c r="AW936" s="14"/>
      <c r="AX936" s="14"/>
      <c r="AY936" s="14"/>
      <c r="AZ936" s="14"/>
      <c r="BA936" s="14"/>
      <c r="BB936" s="14"/>
      <c r="BC936" s="14"/>
      <c r="BD936" s="14"/>
      <c r="BE936" s="14"/>
      <c r="BF936" s="14"/>
      <c r="BG936" s="14"/>
      <c r="BH936" s="14"/>
    </row>
    <row r="937" spans="1:60" s="13" customFormat="1" x14ac:dyDescent="0.25">
      <c r="A937" s="14"/>
      <c r="B937" s="14"/>
      <c r="C937" s="14"/>
      <c r="D937" s="14"/>
      <c r="E937" s="14"/>
      <c r="F937" s="14"/>
      <c r="G937" s="84"/>
      <c r="H937" s="14"/>
      <c r="I937" s="14"/>
      <c r="J937" s="14"/>
      <c r="K937" s="14"/>
      <c r="L937" s="14"/>
      <c r="M937" s="84"/>
      <c r="N937" s="14"/>
      <c r="O937" s="14"/>
      <c r="P937" s="14"/>
      <c r="Q937" s="14"/>
      <c r="R937" s="14"/>
      <c r="S937" s="84"/>
      <c r="T937" s="14"/>
      <c r="U937" s="14"/>
      <c r="V937" s="14"/>
      <c r="W937" s="14"/>
      <c r="X937" s="14"/>
      <c r="Y937" s="84"/>
      <c r="Z937" s="14"/>
      <c r="AA937" s="14"/>
      <c r="AB937" s="14"/>
      <c r="AC937" s="14"/>
      <c r="AD937" s="14"/>
      <c r="AE937" s="84"/>
      <c r="AF937" s="14"/>
      <c r="AG937" s="14"/>
      <c r="AH937" s="14"/>
      <c r="AI937" s="14"/>
      <c r="AJ937" s="14"/>
      <c r="AK937" s="84"/>
      <c r="AL937" s="14"/>
      <c r="AM937" s="14"/>
      <c r="AN937" s="14"/>
      <c r="AO937" s="14"/>
      <c r="AP937" s="14"/>
      <c r="AQ937" s="84"/>
      <c r="AR937" s="14"/>
      <c r="AS937" s="14"/>
      <c r="AT937" s="14"/>
      <c r="AU937" s="14"/>
      <c r="AV937" s="14"/>
      <c r="AW937" s="14"/>
      <c r="AX937" s="14"/>
      <c r="AY937" s="14"/>
      <c r="AZ937" s="14"/>
      <c r="BA937" s="14"/>
      <c r="BB937" s="14"/>
      <c r="BC937" s="14"/>
      <c r="BD937" s="14"/>
      <c r="BE937" s="14"/>
      <c r="BF937" s="14"/>
      <c r="BG937" s="14"/>
      <c r="BH937" s="14"/>
    </row>
    <row r="938" spans="1:60" s="13" customFormat="1" x14ac:dyDescent="0.25">
      <c r="A938" s="14"/>
      <c r="B938" s="14"/>
      <c r="C938" s="14"/>
      <c r="D938" s="14"/>
      <c r="E938" s="14"/>
      <c r="F938" s="14"/>
      <c r="G938" s="84"/>
      <c r="H938" s="14"/>
      <c r="I938" s="14"/>
      <c r="J938" s="14"/>
      <c r="K938" s="14"/>
      <c r="L938" s="14"/>
      <c r="M938" s="84"/>
      <c r="N938" s="14"/>
      <c r="O938" s="14"/>
      <c r="P938" s="14"/>
      <c r="Q938" s="14"/>
      <c r="R938" s="14"/>
      <c r="S938" s="84"/>
      <c r="T938" s="14"/>
      <c r="U938" s="14"/>
      <c r="V938" s="14"/>
      <c r="W938" s="14"/>
      <c r="X938" s="14"/>
      <c r="Y938" s="84"/>
      <c r="Z938" s="14"/>
      <c r="AA938" s="14"/>
      <c r="AB938" s="14"/>
      <c r="AC938" s="14"/>
      <c r="AD938" s="14"/>
      <c r="AE938" s="84"/>
      <c r="AF938" s="14"/>
      <c r="AG938" s="14"/>
      <c r="AH938" s="14"/>
      <c r="AI938" s="14"/>
      <c r="AJ938" s="14"/>
      <c r="AK938" s="84"/>
      <c r="AL938" s="14"/>
      <c r="AM938" s="14"/>
      <c r="AN938" s="14"/>
      <c r="AO938" s="14"/>
      <c r="AP938" s="14"/>
      <c r="AQ938" s="84"/>
      <c r="AR938" s="14"/>
      <c r="AS938" s="14"/>
      <c r="AT938" s="14"/>
      <c r="AU938" s="14"/>
      <c r="AV938" s="14"/>
      <c r="AW938" s="14"/>
      <c r="AX938" s="14"/>
      <c r="AY938" s="14"/>
      <c r="AZ938" s="14"/>
      <c r="BA938" s="14"/>
      <c r="BB938" s="14"/>
      <c r="BC938" s="14"/>
      <c r="BD938" s="14"/>
      <c r="BE938" s="14"/>
      <c r="BF938" s="14"/>
      <c r="BG938" s="14"/>
      <c r="BH938" s="14"/>
    </row>
    <row r="939" spans="1:60" s="13" customFormat="1" x14ac:dyDescent="0.25">
      <c r="A939" s="14"/>
      <c r="B939" s="14"/>
      <c r="C939" s="14"/>
      <c r="D939" s="14"/>
      <c r="E939" s="14"/>
      <c r="F939" s="14"/>
      <c r="G939" s="84"/>
      <c r="H939" s="14"/>
      <c r="I939" s="14"/>
      <c r="J939" s="14"/>
      <c r="K939" s="14"/>
      <c r="L939" s="14"/>
      <c r="M939" s="84"/>
      <c r="N939" s="14"/>
      <c r="O939" s="14"/>
      <c r="P939" s="14"/>
      <c r="Q939" s="14"/>
      <c r="R939" s="14"/>
      <c r="S939" s="84"/>
      <c r="T939" s="14"/>
      <c r="U939" s="14"/>
      <c r="V939" s="14"/>
      <c r="W939" s="14"/>
      <c r="X939" s="14"/>
      <c r="Y939" s="84"/>
      <c r="Z939" s="14"/>
      <c r="AA939" s="14"/>
      <c r="AB939" s="14"/>
      <c r="AC939" s="14"/>
      <c r="AD939" s="14"/>
      <c r="AE939" s="84"/>
      <c r="AF939" s="14"/>
      <c r="AG939" s="14"/>
      <c r="AH939" s="14"/>
      <c r="AI939" s="14"/>
      <c r="AJ939" s="14"/>
      <c r="AK939" s="84"/>
      <c r="AL939" s="14"/>
      <c r="AM939" s="14"/>
      <c r="AN939" s="14"/>
      <c r="AO939" s="14"/>
      <c r="AP939" s="14"/>
      <c r="AQ939" s="84"/>
      <c r="AR939" s="14"/>
      <c r="AS939" s="14"/>
      <c r="AT939" s="14"/>
      <c r="AU939" s="14"/>
      <c r="AV939" s="14"/>
      <c r="AW939" s="14"/>
      <c r="AX939" s="14"/>
      <c r="AY939" s="14"/>
      <c r="AZ939" s="14"/>
      <c r="BA939" s="14"/>
      <c r="BB939" s="14"/>
      <c r="BC939" s="14"/>
      <c r="BD939" s="14"/>
      <c r="BE939" s="14"/>
      <c r="BF939" s="14"/>
      <c r="BG939" s="14"/>
      <c r="BH939" s="14"/>
    </row>
    <row r="940" spans="1:60" s="13" customFormat="1" x14ac:dyDescent="0.25">
      <c r="A940" s="14"/>
      <c r="B940" s="14"/>
      <c r="C940" s="14"/>
      <c r="D940" s="14"/>
      <c r="E940" s="14"/>
      <c r="F940" s="14"/>
      <c r="G940" s="84"/>
      <c r="H940" s="14"/>
      <c r="I940" s="14"/>
      <c r="J940" s="14"/>
      <c r="K940" s="14"/>
      <c r="L940" s="14"/>
      <c r="M940" s="84"/>
      <c r="N940" s="14"/>
      <c r="O940" s="14"/>
      <c r="P940" s="14"/>
      <c r="Q940" s="14"/>
      <c r="R940" s="14"/>
      <c r="S940" s="84"/>
      <c r="T940" s="14"/>
      <c r="U940" s="14"/>
      <c r="V940" s="14"/>
      <c r="W940" s="14"/>
      <c r="X940" s="14"/>
      <c r="Y940" s="84"/>
      <c r="Z940" s="14"/>
      <c r="AA940" s="14"/>
      <c r="AB940" s="14"/>
      <c r="AC940" s="14"/>
      <c r="AD940" s="14"/>
      <c r="AE940" s="84"/>
      <c r="AF940" s="14"/>
      <c r="AG940" s="14"/>
      <c r="AH940" s="14"/>
      <c r="AI940" s="14"/>
      <c r="AJ940" s="14"/>
      <c r="AK940" s="84"/>
      <c r="AL940" s="14"/>
      <c r="AM940" s="14"/>
      <c r="AN940" s="14"/>
      <c r="AO940" s="14"/>
      <c r="AP940" s="14"/>
      <c r="AQ940" s="84"/>
      <c r="AR940" s="14"/>
      <c r="AS940" s="14"/>
      <c r="AT940" s="14"/>
      <c r="AU940" s="14"/>
      <c r="AV940" s="14"/>
      <c r="AW940" s="14"/>
      <c r="AX940" s="14"/>
      <c r="AY940" s="14"/>
      <c r="AZ940" s="14"/>
      <c r="BA940" s="14"/>
      <c r="BB940" s="14"/>
      <c r="BC940" s="14"/>
      <c r="BD940" s="14"/>
      <c r="BE940" s="14"/>
      <c r="BF940" s="14"/>
      <c r="BG940" s="14"/>
      <c r="BH940" s="14"/>
    </row>
    <row r="941" spans="1:60" s="13" customFormat="1" x14ac:dyDescent="0.25">
      <c r="A941" s="14"/>
      <c r="B941" s="14"/>
      <c r="C941" s="14"/>
      <c r="D941" s="14"/>
      <c r="E941" s="14"/>
      <c r="F941" s="14"/>
      <c r="G941" s="84"/>
      <c r="H941" s="14"/>
      <c r="I941" s="14"/>
      <c r="J941" s="14"/>
      <c r="K941" s="14"/>
      <c r="L941" s="14"/>
      <c r="M941" s="84"/>
      <c r="N941" s="14"/>
      <c r="O941" s="14"/>
      <c r="P941" s="14"/>
      <c r="Q941" s="14"/>
      <c r="R941" s="14"/>
      <c r="S941" s="84"/>
      <c r="T941" s="14"/>
      <c r="U941" s="14"/>
      <c r="V941" s="14"/>
      <c r="W941" s="14"/>
      <c r="X941" s="14"/>
      <c r="Y941" s="84"/>
      <c r="Z941" s="14"/>
      <c r="AA941" s="14"/>
      <c r="AB941" s="14"/>
      <c r="AC941" s="14"/>
      <c r="AD941" s="14"/>
      <c r="AE941" s="84"/>
      <c r="AF941" s="14"/>
      <c r="AG941" s="14"/>
      <c r="AH941" s="14"/>
      <c r="AI941" s="14"/>
      <c r="AJ941" s="14"/>
      <c r="AK941" s="84"/>
      <c r="AL941" s="14"/>
      <c r="AM941" s="14"/>
      <c r="AN941" s="14"/>
      <c r="AO941" s="14"/>
      <c r="AP941" s="14"/>
      <c r="AQ941" s="84"/>
      <c r="AR941" s="14"/>
      <c r="AS941" s="14"/>
      <c r="AT941" s="14"/>
      <c r="AU941" s="14"/>
      <c r="AV941" s="14"/>
      <c r="AW941" s="14"/>
      <c r="AX941" s="14"/>
      <c r="AY941" s="14"/>
      <c r="AZ941" s="14"/>
      <c r="BA941" s="14"/>
      <c r="BB941" s="14"/>
      <c r="BC941" s="14"/>
      <c r="BD941" s="14"/>
      <c r="BE941" s="14"/>
      <c r="BF941" s="14"/>
      <c r="BG941" s="14"/>
      <c r="BH941" s="14"/>
    </row>
    <row r="942" spans="1:60" s="13" customFormat="1" x14ac:dyDescent="0.25">
      <c r="A942" s="14"/>
      <c r="B942" s="14"/>
      <c r="C942" s="14"/>
      <c r="D942" s="14"/>
      <c r="E942" s="14"/>
      <c r="F942" s="14"/>
      <c r="G942" s="84"/>
      <c r="H942" s="14"/>
      <c r="I942" s="14"/>
      <c r="J942" s="14"/>
      <c r="K942" s="14"/>
      <c r="L942" s="14"/>
      <c r="M942" s="84"/>
      <c r="N942" s="14"/>
      <c r="O942" s="14"/>
      <c r="P942" s="14"/>
      <c r="Q942" s="14"/>
      <c r="R942" s="14"/>
      <c r="S942" s="84"/>
      <c r="T942" s="14"/>
      <c r="U942" s="14"/>
      <c r="V942" s="14"/>
      <c r="W942" s="14"/>
      <c r="X942" s="14"/>
      <c r="Y942" s="84"/>
      <c r="Z942" s="14"/>
      <c r="AA942" s="14"/>
      <c r="AB942" s="14"/>
      <c r="AC942" s="14"/>
      <c r="AD942" s="14"/>
      <c r="AE942" s="84"/>
      <c r="AF942" s="14"/>
      <c r="AG942" s="14"/>
      <c r="AH942" s="14"/>
      <c r="AI942" s="14"/>
      <c r="AJ942" s="14"/>
      <c r="AK942" s="84"/>
      <c r="AL942" s="14"/>
      <c r="AM942" s="14"/>
      <c r="AN942" s="14"/>
      <c r="AO942" s="14"/>
      <c r="AP942" s="14"/>
      <c r="AQ942" s="84"/>
      <c r="AR942" s="14"/>
      <c r="AS942" s="14"/>
      <c r="AT942" s="14"/>
      <c r="AU942" s="14"/>
      <c r="AV942" s="14"/>
      <c r="AW942" s="14"/>
      <c r="AX942" s="14"/>
      <c r="AY942" s="14"/>
      <c r="AZ942" s="14"/>
      <c r="BA942" s="14"/>
      <c r="BB942" s="14"/>
      <c r="BC942" s="14"/>
      <c r="BD942" s="14"/>
      <c r="BE942" s="14"/>
      <c r="BF942" s="14"/>
      <c r="BG942" s="14"/>
      <c r="BH942" s="14"/>
    </row>
    <row r="943" spans="1:60" s="13" customFormat="1" x14ac:dyDescent="0.25">
      <c r="A943" s="14"/>
      <c r="B943" s="14"/>
      <c r="C943" s="14"/>
      <c r="D943" s="14"/>
      <c r="E943" s="14"/>
      <c r="F943" s="14"/>
      <c r="G943" s="84"/>
      <c r="H943" s="14"/>
      <c r="I943" s="14"/>
      <c r="J943" s="14"/>
      <c r="K943" s="14"/>
      <c r="L943" s="14"/>
      <c r="M943" s="84"/>
      <c r="N943" s="14"/>
      <c r="O943" s="14"/>
      <c r="P943" s="14"/>
      <c r="Q943" s="14"/>
      <c r="R943" s="14"/>
      <c r="S943" s="84"/>
      <c r="T943" s="14"/>
      <c r="U943" s="14"/>
      <c r="V943" s="14"/>
      <c r="W943" s="14"/>
      <c r="X943" s="14"/>
      <c r="Y943" s="84"/>
      <c r="Z943" s="14"/>
      <c r="AA943" s="14"/>
      <c r="AB943" s="14"/>
      <c r="AC943" s="14"/>
      <c r="AD943" s="14"/>
      <c r="AE943" s="84"/>
      <c r="AF943" s="14"/>
      <c r="AG943" s="14"/>
      <c r="AH943" s="14"/>
      <c r="AI943" s="14"/>
      <c r="AJ943" s="14"/>
      <c r="AK943" s="84"/>
      <c r="AL943" s="14"/>
      <c r="AM943" s="14"/>
      <c r="AN943" s="14"/>
      <c r="AO943" s="14"/>
      <c r="AP943" s="14"/>
      <c r="AQ943" s="84"/>
      <c r="AR943" s="14"/>
      <c r="AS943" s="14"/>
      <c r="AT943" s="14"/>
      <c r="AU943" s="14"/>
      <c r="AV943" s="14"/>
      <c r="AW943" s="14"/>
      <c r="AX943" s="14"/>
      <c r="AY943" s="14"/>
      <c r="AZ943" s="14"/>
      <c r="BA943" s="14"/>
      <c r="BB943" s="14"/>
      <c r="BC943" s="14"/>
      <c r="BD943" s="14"/>
      <c r="BE943" s="14"/>
      <c r="BF943" s="14"/>
      <c r="BG943" s="14"/>
      <c r="BH943" s="14"/>
    </row>
    <row r="944" spans="1:60" s="13" customFormat="1" x14ac:dyDescent="0.25">
      <c r="A944" s="14"/>
      <c r="B944" s="14"/>
      <c r="C944" s="14"/>
      <c r="D944" s="14"/>
      <c r="E944" s="14"/>
      <c r="F944" s="14"/>
      <c r="G944" s="84"/>
      <c r="H944" s="14"/>
      <c r="I944" s="14"/>
      <c r="J944" s="14"/>
      <c r="K944" s="14"/>
      <c r="L944" s="14"/>
      <c r="M944" s="84"/>
      <c r="N944" s="14"/>
      <c r="O944" s="14"/>
      <c r="P944" s="14"/>
      <c r="Q944" s="14"/>
      <c r="R944" s="14"/>
      <c r="S944" s="84"/>
      <c r="T944" s="14"/>
      <c r="U944" s="14"/>
      <c r="V944" s="14"/>
      <c r="W944" s="14"/>
      <c r="X944" s="14"/>
      <c r="Y944" s="84"/>
      <c r="Z944" s="14"/>
      <c r="AA944" s="14"/>
      <c r="AB944" s="14"/>
      <c r="AC944" s="14"/>
      <c r="AD944" s="14"/>
      <c r="AE944" s="84"/>
      <c r="AF944" s="14"/>
      <c r="AG944" s="14"/>
      <c r="AH944" s="14"/>
      <c r="AI944" s="14"/>
      <c r="AJ944" s="14"/>
      <c r="AK944" s="84"/>
      <c r="AL944" s="14"/>
      <c r="AM944" s="14"/>
      <c r="AN944" s="14"/>
      <c r="AO944" s="14"/>
      <c r="AP944" s="14"/>
      <c r="AQ944" s="84"/>
      <c r="AR944" s="14"/>
      <c r="AS944" s="14"/>
      <c r="AT944" s="14"/>
      <c r="AU944" s="14"/>
      <c r="AV944" s="14"/>
      <c r="AW944" s="14"/>
      <c r="AX944" s="14"/>
      <c r="AY944" s="14"/>
      <c r="AZ944" s="14"/>
      <c r="BA944" s="14"/>
      <c r="BB944" s="14"/>
      <c r="BC944" s="14"/>
      <c r="BD944" s="14"/>
      <c r="BE944" s="14"/>
      <c r="BF944" s="14"/>
      <c r="BG944" s="14"/>
      <c r="BH944" s="14"/>
    </row>
    <row r="945" spans="1:60" s="13" customFormat="1" x14ac:dyDescent="0.25">
      <c r="A945" s="14"/>
      <c r="B945" s="14"/>
      <c r="C945" s="14"/>
      <c r="D945" s="14"/>
      <c r="E945" s="14"/>
      <c r="F945" s="14"/>
      <c r="G945" s="84"/>
      <c r="H945" s="14"/>
      <c r="I945" s="14"/>
      <c r="J945" s="14"/>
      <c r="K945" s="14"/>
      <c r="L945" s="14"/>
      <c r="M945" s="84"/>
      <c r="N945" s="14"/>
      <c r="O945" s="14"/>
      <c r="P945" s="14"/>
      <c r="Q945" s="14"/>
      <c r="R945" s="14"/>
      <c r="S945" s="84"/>
      <c r="T945" s="14"/>
      <c r="U945" s="14"/>
      <c r="V945" s="14"/>
      <c r="W945" s="14"/>
      <c r="X945" s="14"/>
      <c r="Y945" s="84"/>
      <c r="Z945" s="14"/>
      <c r="AA945" s="14"/>
      <c r="AB945" s="14"/>
      <c r="AC945" s="14"/>
      <c r="AD945" s="14"/>
      <c r="AE945" s="84"/>
      <c r="AF945" s="14"/>
      <c r="AG945" s="14"/>
      <c r="AH945" s="14"/>
      <c r="AI945" s="14"/>
      <c r="AJ945" s="14"/>
      <c r="AK945" s="84"/>
      <c r="AL945" s="14"/>
      <c r="AM945" s="14"/>
      <c r="AN945" s="14"/>
      <c r="AO945" s="14"/>
      <c r="AP945" s="14"/>
      <c r="AQ945" s="84"/>
      <c r="AR945" s="14"/>
      <c r="AS945" s="14"/>
      <c r="AT945" s="14"/>
      <c r="AU945" s="14"/>
      <c r="AV945" s="14"/>
      <c r="AW945" s="14"/>
      <c r="AX945" s="14"/>
      <c r="AY945" s="14"/>
      <c r="AZ945" s="14"/>
      <c r="BA945" s="14"/>
      <c r="BB945" s="14"/>
      <c r="BC945" s="14"/>
      <c r="BD945" s="14"/>
      <c r="BE945" s="14"/>
      <c r="BF945" s="14"/>
      <c r="BG945" s="14"/>
      <c r="BH945" s="14"/>
    </row>
    <row r="946" spans="1:60" s="13" customFormat="1" x14ac:dyDescent="0.25">
      <c r="A946" s="14"/>
      <c r="B946" s="14"/>
      <c r="C946" s="14"/>
      <c r="D946" s="14"/>
      <c r="E946" s="14"/>
      <c r="F946" s="14"/>
      <c r="G946" s="84"/>
      <c r="H946" s="14"/>
      <c r="I946" s="14"/>
      <c r="J946" s="14"/>
      <c r="K946" s="14"/>
      <c r="L946" s="14"/>
      <c r="M946" s="84"/>
      <c r="N946" s="14"/>
      <c r="O946" s="14"/>
      <c r="P946" s="14"/>
      <c r="Q946" s="14"/>
      <c r="R946" s="14"/>
      <c r="S946" s="84"/>
      <c r="T946" s="14"/>
      <c r="U946" s="14"/>
      <c r="V946" s="14"/>
      <c r="W946" s="14"/>
      <c r="X946" s="14"/>
      <c r="Y946" s="84"/>
      <c r="Z946" s="14"/>
      <c r="AA946" s="14"/>
      <c r="AB946" s="14"/>
      <c r="AC946" s="14"/>
      <c r="AD946" s="14"/>
      <c r="AE946" s="84"/>
      <c r="AF946" s="14"/>
      <c r="AG946" s="14"/>
      <c r="AH946" s="14"/>
      <c r="AI946" s="14"/>
      <c r="AJ946" s="14"/>
      <c r="AK946" s="84"/>
      <c r="AL946" s="14"/>
      <c r="AM946" s="14"/>
      <c r="AN946" s="14"/>
      <c r="AO946" s="14"/>
      <c r="AP946" s="14"/>
      <c r="AQ946" s="84"/>
      <c r="AR946" s="14"/>
      <c r="AS946" s="14"/>
      <c r="AT946" s="14"/>
      <c r="AU946" s="14"/>
      <c r="AV946" s="14"/>
      <c r="AW946" s="14"/>
      <c r="AX946" s="14"/>
      <c r="AY946" s="14"/>
      <c r="AZ946" s="14"/>
      <c r="BA946" s="14"/>
      <c r="BB946" s="14"/>
      <c r="BC946" s="14"/>
      <c r="BD946" s="14"/>
      <c r="BE946" s="14"/>
      <c r="BF946" s="14"/>
      <c r="BG946" s="14"/>
      <c r="BH946" s="14"/>
    </row>
    <row r="947" spans="1:60" s="13" customFormat="1" x14ac:dyDescent="0.25">
      <c r="A947" s="14"/>
      <c r="B947" s="14"/>
      <c r="C947" s="14"/>
      <c r="D947" s="14"/>
      <c r="E947" s="14"/>
      <c r="F947" s="14"/>
      <c r="G947" s="84"/>
      <c r="H947" s="14"/>
      <c r="I947" s="14"/>
      <c r="J947" s="14"/>
      <c r="K947" s="14"/>
      <c r="L947" s="14"/>
      <c r="M947" s="84"/>
      <c r="N947" s="14"/>
      <c r="O947" s="14"/>
      <c r="P947" s="14"/>
      <c r="Q947" s="14"/>
      <c r="R947" s="14"/>
      <c r="S947" s="84"/>
      <c r="T947" s="14"/>
      <c r="U947" s="14"/>
      <c r="V947" s="14"/>
      <c r="W947" s="14"/>
      <c r="X947" s="14"/>
      <c r="Y947" s="84"/>
      <c r="Z947" s="14"/>
      <c r="AA947" s="14"/>
      <c r="AB947" s="14"/>
      <c r="AC947" s="14"/>
      <c r="AD947" s="14"/>
      <c r="AE947" s="84"/>
      <c r="AF947" s="14"/>
      <c r="AG947" s="14"/>
      <c r="AH947" s="14"/>
      <c r="AI947" s="14"/>
      <c r="AJ947" s="14"/>
      <c r="AK947" s="84"/>
      <c r="AL947" s="14"/>
      <c r="AM947" s="14"/>
      <c r="AN947" s="14"/>
      <c r="AO947" s="14"/>
      <c r="AP947" s="14"/>
      <c r="AQ947" s="84"/>
      <c r="AR947" s="14"/>
      <c r="AS947" s="14"/>
      <c r="AT947" s="14"/>
      <c r="AU947" s="14"/>
      <c r="AV947" s="14"/>
      <c r="AW947" s="14"/>
      <c r="AX947" s="14"/>
      <c r="AY947" s="14"/>
      <c r="AZ947" s="14"/>
      <c r="BA947" s="14"/>
      <c r="BB947" s="14"/>
      <c r="BC947" s="14"/>
      <c r="BD947" s="14"/>
      <c r="BE947" s="14"/>
      <c r="BF947" s="14"/>
      <c r="BG947" s="14"/>
      <c r="BH947" s="14"/>
    </row>
    <row r="948" spans="1:60" s="13" customFormat="1" x14ac:dyDescent="0.25">
      <c r="A948" s="14"/>
      <c r="B948" s="14"/>
      <c r="C948" s="14"/>
      <c r="D948" s="14"/>
      <c r="E948" s="14"/>
      <c r="F948" s="14"/>
      <c r="G948" s="84"/>
      <c r="H948" s="14"/>
      <c r="I948" s="14"/>
      <c r="J948" s="14"/>
      <c r="K948" s="14"/>
      <c r="L948" s="14"/>
      <c r="M948" s="84"/>
      <c r="N948" s="14"/>
      <c r="O948" s="14"/>
      <c r="P948" s="14"/>
      <c r="Q948" s="14"/>
      <c r="R948" s="14"/>
      <c r="S948" s="84"/>
      <c r="T948" s="14"/>
      <c r="U948" s="14"/>
      <c r="V948" s="14"/>
      <c r="W948" s="14"/>
      <c r="X948" s="14"/>
      <c r="Y948" s="84"/>
      <c r="Z948" s="14"/>
      <c r="AA948" s="14"/>
      <c r="AB948" s="14"/>
      <c r="AC948" s="14"/>
      <c r="AD948" s="14"/>
      <c r="AE948" s="84"/>
      <c r="AF948" s="14"/>
      <c r="AG948" s="14"/>
      <c r="AH948" s="14"/>
      <c r="AI948" s="14"/>
      <c r="AJ948" s="14"/>
      <c r="AK948" s="84"/>
      <c r="AL948" s="14"/>
      <c r="AM948" s="14"/>
      <c r="AN948" s="14"/>
      <c r="AO948" s="14"/>
      <c r="AP948" s="14"/>
      <c r="AQ948" s="84"/>
      <c r="AR948" s="14"/>
      <c r="AS948" s="14"/>
      <c r="AT948" s="14"/>
      <c r="AU948" s="14"/>
      <c r="AV948" s="14"/>
      <c r="AW948" s="14"/>
      <c r="AX948" s="14"/>
      <c r="AY948" s="14"/>
      <c r="AZ948" s="14"/>
      <c r="BA948" s="14"/>
      <c r="BB948" s="14"/>
      <c r="BC948" s="14"/>
      <c r="BD948" s="14"/>
      <c r="BE948" s="14"/>
      <c r="BF948" s="14"/>
      <c r="BG948" s="14"/>
      <c r="BH948" s="14"/>
    </row>
    <row r="949" spans="1:60" s="13" customFormat="1" x14ac:dyDescent="0.25">
      <c r="A949" s="14"/>
      <c r="B949" s="14"/>
      <c r="C949" s="14"/>
      <c r="D949" s="14"/>
      <c r="E949" s="14"/>
      <c r="F949" s="14"/>
      <c r="G949" s="84"/>
      <c r="H949" s="14"/>
      <c r="I949" s="14"/>
      <c r="J949" s="14"/>
      <c r="K949" s="14"/>
      <c r="L949" s="14"/>
      <c r="M949" s="84"/>
      <c r="N949" s="14"/>
      <c r="O949" s="14"/>
      <c r="P949" s="14"/>
      <c r="Q949" s="14"/>
      <c r="R949" s="14"/>
      <c r="S949" s="84"/>
      <c r="T949" s="14"/>
      <c r="U949" s="14"/>
      <c r="V949" s="14"/>
      <c r="W949" s="14"/>
      <c r="X949" s="14"/>
      <c r="Y949" s="84"/>
      <c r="Z949" s="14"/>
      <c r="AA949" s="14"/>
      <c r="AB949" s="14"/>
      <c r="AC949" s="14"/>
      <c r="AD949" s="14"/>
      <c r="AE949" s="84"/>
      <c r="AF949" s="14"/>
      <c r="AG949" s="14"/>
      <c r="AH949" s="14"/>
      <c r="AI949" s="14"/>
      <c r="AJ949" s="14"/>
      <c r="AK949" s="84"/>
      <c r="AL949" s="14"/>
      <c r="AM949" s="14"/>
      <c r="AN949" s="14"/>
      <c r="AO949" s="14"/>
      <c r="AP949" s="14"/>
      <c r="AQ949" s="84"/>
      <c r="AR949" s="14"/>
      <c r="AS949" s="14"/>
      <c r="AT949" s="14"/>
      <c r="AU949" s="14"/>
      <c r="AV949" s="14"/>
      <c r="AW949" s="14"/>
      <c r="AX949" s="14"/>
      <c r="AY949" s="14"/>
      <c r="AZ949" s="14"/>
      <c r="BA949" s="14"/>
      <c r="BB949" s="14"/>
      <c r="BC949" s="14"/>
      <c r="BD949" s="14"/>
      <c r="BE949" s="14"/>
      <c r="BF949" s="14"/>
      <c r="BG949" s="14"/>
      <c r="BH949" s="14"/>
    </row>
    <row r="950" spans="1:60" s="13" customFormat="1" x14ac:dyDescent="0.25">
      <c r="A950" s="14"/>
      <c r="B950" s="14"/>
      <c r="C950" s="14"/>
      <c r="D950" s="14"/>
      <c r="E950" s="14"/>
      <c r="F950" s="14"/>
      <c r="G950" s="84"/>
      <c r="H950" s="14"/>
      <c r="I950" s="14"/>
      <c r="J950" s="14"/>
      <c r="K950" s="14"/>
      <c r="L950" s="14"/>
      <c r="M950" s="84"/>
      <c r="N950" s="14"/>
      <c r="O950" s="14"/>
      <c r="P950" s="14"/>
      <c r="Q950" s="14"/>
      <c r="R950" s="14"/>
      <c r="S950" s="84"/>
      <c r="T950" s="14"/>
      <c r="U950" s="14"/>
      <c r="V950" s="14"/>
      <c r="W950" s="14"/>
      <c r="X950" s="14"/>
      <c r="Y950" s="84"/>
      <c r="Z950" s="14"/>
      <c r="AA950" s="14"/>
      <c r="AB950" s="14"/>
      <c r="AC950" s="14"/>
      <c r="AD950" s="14"/>
      <c r="AE950" s="84"/>
      <c r="AF950" s="14"/>
      <c r="AG950" s="14"/>
      <c r="AH950" s="14"/>
      <c r="AI950" s="14"/>
      <c r="AJ950" s="14"/>
      <c r="AK950" s="84"/>
      <c r="AL950" s="14"/>
      <c r="AM950" s="14"/>
      <c r="AN950" s="14"/>
      <c r="AO950" s="14"/>
      <c r="AP950" s="14"/>
      <c r="AQ950" s="84"/>
      <c r="AR950" s="14"/>
      <c r="AS950" s="14"/>
      <c r="AT950" s="14"/>
      <c r="AU950" s="14"/>
      <c r="AV950" s="14"/>
      <c r="AW950" s="14"/>
      <c r="AX950" s="14"/>
      <c r="AY950" s="14"/>
      <c r="AZ950" s="14"/>
      <c r="BA950" s="14"/>
      <c r="BB950" s="14"/>
      <c r="BC950" s="14"/>
      <c r="BD950" s="14"/>
      <c r="BE950" s="14"/>
      <c r="BF950" s="14"/>
      <c r="BG950" s="14"/>
      <c r="BH950" s="14"/>
    </row>
    <row r="951" spans="1:60" s="13" customFormat="1" x14ac:dyDescent="0.25">
      <c r="A951" s="14"/>
      <c r="B951" s="14"/>
      <c r="C951" s="14"/>
      <c r="D951" s="14"/>
      <c r="E951" s="14"/>
      <c r="F951" s="14"/>
      <c r="G951" s="84"/>
      <c r="H951" s="14"/>
      <c r="I951" s="14"/>
      <c r="J951" s="14"/>
      <c r="K951" s="14"/>
      <c r="L951" s="14"/>
      <c r="M951" s="84"/>
      <c r="N951" s="14"/>
      <c r="O951" s="14"/>
      <c r="P951" s="14"/>
      <c r="Q951" s="14"/>
      <c r="R951" s="14"/>
      <c r="S951" s="84"/>
      <c r="T951" s="14"/>
      <c r="U951" s="14"/>
      <c r="V951" s="14"/>
      <c r="W951" s="14"/>
      <c r="X951" s="14"/>
      <c r="Y951" s="84"/>
      <c r="Z951" s="14"/>
      <c r="AA951" s="14"/>
      <c r="AB951" s="14"/>
      <c r="AC951" s="14"/>
      <c r="AD951" s="14"/>
      <c r="AE951" s="84"/>
      <c r="AF951" s="14"/>
      <c r="AG951" s="14"/>
      <c r="AH951" s="14"/>
      <c r="AI951" s="14"/>
      <c r="AJ951" s="14"/>
      <c r="AK951" s="84"/>
      <c r="AL951" s="14"/>
      <c r="AM951" s="14"/>
      <c r="AN951" s="14"/>
      <c r="AO951" s="14"/>
      <c r="AP951" s="14"/>
      <c r="AQ951" s="84"/>
      <c r="AR951" s="14"/>
      <c r="AS951" s="14"/>
      <c r="AT951" s="14"/>
      <c r="AU951" s="14"/>
      <c r="AV951" s="14"/>
      <c r="AW951" s="14"/>
      <c r="AX951" s="14"/>
      <c r="AY951" s="14"/>
      <c r="AZ951" s="14"/>
      <c r="BA951" s="14"/>
      <c r="BB951" s="14"/>
      <c r="BC951" s="14"/>
      <c r="BD951" s="14"/>
      <c r="BE951" s="14"/>
      <c r="BF951" s="14"/>
      <c r="BG951" s="14"/>
      <c r="BH951" s="14"/>
    </row>
    <row r="952" spans="1:60" s="13" customFormat="1" x14ac:dyDescent="0.25">
      <c r="A952" s="14"/>
      <c r="B952" s="14"/>
      <c r="C952" s="14"/>
      <c r="D952" s="14"/>
      <c r="E952" s="14"/>
      <c r="F952" s="14"/>
      <c r="G952" s="84"/>
      <c r="H952" s="14"/>
      <c r="I952" s="14"/>
      <c r="J952" s="14"/>
      <c r="K952" s="14"/>
      <c r="L952" s="14"/>
      <c r="M952" s="84"/>
      <c r="N952" s="14"/>
      <c r="O952" s="14"/>
      <c r="P952" s="14"/>
      <c r="Q952" s="14"/>
      <c r="R952" s="14"/>
      <c r="S952" s="84"/>
      <c r="T952" s="14"/>
      <c r="U952" s="14"/>
      <c r="V952" s="14"/>
      <c r="W952" s="14"/>
      <c r="X952" s="14"/>
      <c r="Y952" s="84"/>
      <c r="Z952" s="14"/>
      <c r="AA952" s="14"/>
      <c r="AB952" s="14"/>
      <c r="AC952" s="14"/>
      <c r="AD952" s="14"/>
      <c r="AE952" s="84"/>
      <c r="AF952" s="14"/>
      <c r="AG952" s="14"/>
      <c r="AH952" s="14"/>
      <c r="AI952" s="14"/>
      <c r="AJ952" s="14"/>
      <c r="AK952" s="84"/>
      <c r="AL952" s="14"/>
      <c r="AM952" s="14"/>
      <c r="AN952" s="14"/>
      <c r="AO952" s="14"/>
      <c r="AP952" s="14"/>
      <c r="AQ952" s="84"/>
      <c r="AR952" s="14"/>
      <c r="AS952" s="14"/>
      <c r="AT952" s="14"/>
      <c r="AU952" s="14"/>
      <c r="AV952" s="14"/>
      <c r="AW952" s="14"/>
      <c r="AX952" s="14"/>
      <c r="AY952" s="14"/>
      <c r="AZ952" s="14"/>
      <c r="BA952" s="14"/>
      <c r="BB952" s="14"/>
      <c r="BC952" s="14"/>
      <c r="BD952" s="14"/>
      <c r="BE952" s="14"/>
      <c r="BF952" s="14"/>
      <c r="BG952" s="14"/>
      <c r="BH952" s="14"/>
    </row>
    <row r="953" spans="1:60" s="13" customFormat="1" x14ac:dyDescent="0.25">
      <c r="A953" s="14"/>
      <c r="B953" s="14"/>
      <c r="C953" s="14"/>
      <c r="D953" s="14"/>
      <c r="E953" s="14"/>
      <c r="F953" s="14"/>
      <c r="G953" s="84"/>
      <c r="H953" s="14"/>
      <c r="I953" s="14"/>
      <c r="J953" s="14"/>
      <c r="K953" s="14"/>
      <c r="L953" s="14"/>
      <c r="M953" s="84"/>
      <c r="N953" s="14"/>
      <c r="O953" s="14"/>
      <c r="P953" s="14"/>
      <c r="Q953" s="14"/>
      <c r="R953" s="14"/>
      <c r="S953" s="84"/>
      <c r="T953" s="14"/>
      <c r="U953" s="14"/>
      <c r="V953" s="14"/>
      <c r="W953" s="14"/>
      <c r="X953" s="14"/>
      <c r="Y953" s="84"/>
      <c r="Z953" s="14"/>
      <c r="AA953" s="14"/>
      <c r="AB953" s="14"/>
      <c r="AC953" s="14"/>
      <c r="AD953" s="14"/>
      <c r="AE953" s="84"/>
      <c r="AF953" s="14"/>
      <c r="AG953" s="14"/>
      <c r="AH953" s="14"/>
      <c r="AI953" s="14"/>
      <c r="AJ953" s="14"/>
      <c r="AK953" s="84"/>
      <c r="AL953" s="14"/>
      <c r="AM953" s="14"/>
      <c r="AN953" s="14"/>
      <c r="AO953" s="14"/>
      <c r="AP953" s="14"/>
      <c r="AQ953" s="84"/>
      <c r="AR953" s="14"/>
      <c r="AS953" s="14"/>
      <c r="AT953" s="14"/>
      <c r="AU953" s="14"/>
      <c r="AV953" s="14"/>
      <c r="AW953" s="14"/>
      <c r="AX953" s="14"/>
      <c r="AY953" s="14"/>
      <c r="AZ953" s="14"/>
      <c r="BA953" s="14"/>
      <c r="BB953" s="14"/>
      <c r="BC953" s="14"/>
      <c r="BD953" s="14"/>
      <c r="BE953" s="14"/>
      <c r="BF953" s="14"/>
      <c r="BG953" s="14"/>
      <c r="BH953" s="14"/>
    </row>
    <row r="954" spans="1:60" s="13" customFormat="1" x14ac:dyDescent="0.25">
      <c r="A954" s="14"/>
      <c r="B954" s="14"/>
      <c r="C954" s="14"/>
      <c r="D954" s="14"/>
      <c r="E954" s="14"/>
      <c r="F954" s="14"/>
      <c r="G954" s="84"/>
      <c r="H954" s="14"/>
      <c r="I954" s="14"/>
      <c r="J954" s="14"/>
      <c r="K954" s="14"/>
      <c r="L954" s="14"/>
      <c r="M954" s="84"/>
      <c r="N954" s="14"/>
      <c r="O954" s="14"/>
      <c r="P954" s="14"/>
      <c r="Q954" s="14"/>
      <c r="R954" s="14"/>
      <c r="S954" s="84"/>
      <c r="T954" s="14"/>
      <c r="U954" s="14"/>
      <c r="V954" s="14"/>
      <c r="W954" s="14"/>
      <c r="X954" s="14"/>
      <c r="Y954" s="84"/>
      <c r="Z954" s="14"/>
      <c r="AA954" s="14"/>
      <c r="AB954" s="14"/>
      <c r="AC954" s="14"/>
      <c r="AD954" s="14"/>
      <c r="AE954" s="84"/>
      <c r="AF954" s="14"/>
      <c r="AG954" s="14"/>
      <c r="AH954" s="14"/>
      <c r="AI954" s="14"/>
      <c r="AJ954" s="14"/>
      <c r="AK954" s="84"/>
      <c r="AL954" s="14"/>
      <c r="AM954" s="14"/>
      <c r="AN954" s="14"/>
      <c r="AO954" s="14"/>
      <c r="AP954" s="14"/>
      <c r="AQ954" s="84"/>
      <c r="AR954" s="14"/>
      <c r="AS954" s="14"/>
      <c r="AT954" s="14"/>
      <c r="AU954" s="14"/>
      <c r="AV954" s="14"/>
      <c r="AW954" s="14"/>
      <c r="AX954" s="14"/>
      <c r="AY954" s="14"/>
      <c r="AZ954" s="14"/>
      <c r="BA954" s="14"/>
      <c r="BB954" s="14"/>
      <c r="BC954" s="14"/>
      <c r="BD954" s="14"/>
      <c r="BE954" s="14"/>
      <c r="BF954" s="14"/>
      <c r="BG954" s="14"/>
      <c r="BH954" s="14"/>
    </row>
    <row r="955" spans="1:60" s="13" customFormat="1" x14ac:dyDescent="0.25">
      <c r="A955" s="14"/>
      <c r="B955" s="14"/>
      <c r="C955" s="14"/>
      <c r="D955" s="14"/>
      <c r="E955" s="14"/>
      <c r="F955" s="14"/>
      <c r="G955" s="84"/>
      <c r="H955" s="14"/>
      <c r="I955" s="14"/>
      <c r="J955" s="14"/>
      <c r="K955" s="14"/>
      <c r="L955" s="14"/>
      <c r="M955" s="84"/>
      <c r="N955" s="14"/>
      <c r="O955" s="14"/>
      <c r="P955" s="14"/>
      <c r="Q955" s="14"/>
      <c r="R955" s="14"/>
      <c r="S955" s="84"/>
      <c r="T955" s="14"/>
      <c r="U955" s="14"/>
      <c r="V955" s="14"/>
      <c r="W955" s="14"/>
      <c r="X955" s="14"/>
      <c r="Y955" s="84"/>
      <c r="Z955" s="14"/>
      <c r="AA955" s="14"/>
      <c r="AB955" s="14"/>
      <c r="AC955" s="14"/>
      <c r="AD955" s="14"/>
      <c r="AE955" s="84"/>
      <c r="AF955" s="14"/>
      <c r="AG955" s="14"/>
      <c r="AH955" s="14"/>
      <c r="AI955" s="14"/>
      <c r="AJ955" s="14"/>
      <c r="AK955" s="84"/>
      <c r="AL955" s="14"/>
      <c r="AM955" s="14"/>
      <c r="AN955" s="14"/>
      <c r="AO955" s="14"/>
      <c r="AP955" s="14"/>
      <c r="AQ955" s="84"/>
      <c r="AR955" s="14"/>
      <c r="AS955" s="14"/>
      <c r="AT955" s="14"/>
      <c r="AU955" s="14"/>
      <c r="AV955" s="14"/>
      <c r="AW955" s="14"/>
      <c r="AX955" s="14"/>
      <c r="AY955" s="14"/>
      <c r="AZ955" s="14"/>
      <c r="BA955" s="14"/>
      <c r="BB955" s="14"/>
      <c r="BC955" s="14"/>
      <c r="BD955" s="14"/>
      <c r="BE955" s="14"/>
      <c r="BF955" s="14"/>
      <c r="BG955" s="14"/>
      <c r="BH955" s="14"/>
    </row>
    <row r="956" spans="1:60" s="13" customFormat="1" x14ac:dyDescent="0.25">
      <c r="A956" s="14"/>
      <c r="B956" s="14"/>
      <c r="C956" s="14"/>
      <c r="D956" s="14"/>
      <c r="E956" s="14"/>
      <c r="F956" s="14"/>
      <c r="G956" s="84"/>
      <c r="H956" s="14"/>
      <c r="I956" s="14"/>
      <c r="J956" s="14"/>
      <c r="K956" s="14"/>
      <c r="L956" s="14"/>
      <c r="M956" s="84"/>
      <c r="N956" s="14"/>
      <c r="O956" s="14"/>
      <c r="P956" s="14"/>
      <c r="Q956" s="14"/>
      <c r="R956" s="14"/>
      <c r="S956" s="84"/>
      <c r="T956" s="14"/>
      <c r="U956" s="14"/>
      <c r="V956" s="14"/>
      <c r="W956" s="14"/>
      <c r="X956" s="14"/>
      <c r="Y956" s="84"/>
      <c r="Z956" s="14"/>
      <c r="AA956" s="14"/>
      <c r="AB956" s="14"/>
      <c r="AC956" s="14"/>
      <c r="AD956" s="14"/>
      <c r="AE956" s="84"/>
      <c r="AF956" s="14"/>
      <c r="AG956" s="14"/>
      <c r="AH956" s="14"/>
      <c r="AI956" s="14"/>
      <c r="AJ956" s="14"/>
      <c r="AK956" s="84"/>
      <c r="AL956" s="14"/>
      <c r="AM956" s="14"/>
      <c r="AN956" s="14"/>
      <c r="AO956" s="14"/>
      <c r="AP956" s="14"/>
      <c r="AQ956" s="84"/>
      <c r="AR956" s="14"/>
      <c r="AS956" s="14"/>
      <c r="AT956" s="14"/>
      <c r="AU956" s="14"/>
      <c r="AV956" s="14"/>
      <c r="AW956" s="14"/>
      <c r="AX956" s="14"/>
      <c r="AY956" s="14"/>
      <c r="AZ956" s="14"/>
      <c r="BA956" s="14"/>
      <c r="BB956" s="14"/>
      <c r="BC956" s="14"/>
      <c r="BD956" s="14"/>
      <c r="BE956" s="14"/>
      <c r="BF956" s="14"/>
      <c r="BG956" s="14"/>
      <c r="BH956" s="14"/>
    </row>
    <row r="957" spans="1:60" s="13" customFormat="1" x14ac:dyDescent="0.25">
      <c r="A957" s="14"/>
      <c r="B957" s="14"/>
      <c r="C957" s="14"/>
      <c r="D957" s="14"/>
      <c r="E957" s="14"/>
      <c r="F957" s="14"/>
      <c r="G957" s="84"/>
      <c r="H957" s="14"/>
      <c r="I957" s="14"/>
      <c r="J957" s="14"/>
      <c r="K957" s="14"/>
      <c r="L957" s="14"/>
      <c r="M957" s="84"/>
      <c r="N957" s="14"/>
      <c r="O957" s="14"/>
      <c r="P957" s="14"/>
      <c r="Q957" s="14"/>
      <c r="R957" s="14"/>
      <c r="S957" s="84"/>
      <c r="T957" s="14"/>
      <c r="U957" s="14"/>
      <c r="V957" s="14"/>
      <c r="W957" s="14"/>
      <c r="X957" s="14"/>
      <c r="Y957" s="84"/>
      <c r="Z957" s="14"/>
      <c r="AA957" s="14"/>
      <c r="AB957" s="14"/>
      <c r="AC957" s="14"/>
      <c r="AD957" s="14"/>
      <c r="AE957" s="84"/>
      <c r="AF957" s="14"/>
      <c r="AG957" s="14"/>
      <c r="AH957" s="14"/>
      <c r="AI957" s="14"/>
      <c r="AJ957" s="14"/>
      <c r="AK957" s="84"/>
      <c r="AL957" s="14"/>
      <c r="AM957" s="14"/>
      <c r="AN957" s="14"/>
      <c r="AO957" s="14"/>
      <c r="AP957" s="14"/>
      <c r="AQ957" s="84"/>
      <c r="AR957" s="14"/>
      <c r="AS957" s="14"/>
      <c r="AT957" s="14"/>
      <c r="AU957" s="14"/>
      <c r="AV957" s="14"/>
      <c r="AW957" s="14"/>
      <c r="AX957" s="14"/>
      <c r="AY957" s="14"/>
      <c r="AZ957" s="14"/>
      <c r="BA957" s="14"/>
      <c r="BB957" s="14"/>
      <c r="BC957" s="14"/>
      <c r="BD957" s="14"/>
      <c r="BE957" s="14"/>
      <c r="BF957" s="14"/>
      <c r="BG957" s="14"/>
      <c r="BH957" s="14"/>
    </row>
    <row r="958" spans="1:60" s="13" customFormat="1" x14ac:dyDescent="0.25">
      <c r="A958" s="14"/>
      <c r="B958" s="14"/>
      <c r="C958" s="14"/>
      <c r="D958" s="14"/>
      <c r="E958" s="14"/>
      <c r="F958" s="14"/>
      <c r="G958" s="84"/>
      <c r="H958" s="14"/>
      <c r="I958" s="14"/>
      <c r="J958" s="14"/>
      <c r="K958" s="14"/>
      <c r="L958" s="14"/>
      <c r="M958" s="84"/>
      <c r="N958" s="14"/>
      <c r="O958" s="14"/>
      <c r="P958" s="14"/>
      <c r="Q958" s="14"/>
      <c r="R958" s="14"/>
      <c r="S958" s="84"/>
      <c r="T958" s="14"/>
      <c r="U958" s="14"/>
      <c r="V958" s="14"/>
      <c r="W958" s="14"/>
      <c r="X958" s="14"/>
      <c r="Y958" s="84"/>
      <c r="Z958" s="14"/>
      <c r="AA958" s="14"/>
      <c r="AB958" s="14"/>
      <c r="AC958" s="14"/>
      <c r="AD958" s="14"/>
      <c r="AE958" s="84"/>
      <c r="AF958" s="14"/>
      <c r="AG958" s="14"/>
      <c r="AH958" s="14"/>
      <c r="AI958" s="14"/>
      <c r="AJ958" s="14"/>
      <c r="AK958" s="84"/>
      <c r="AL958" s="14"/>
      <c r="AM958" s="14"/>
      <c r="AN958" s="14"/>
      <c r="AO958" s="14"/>
      <c r="AP958" s="14"/>
      <c r="AQ958" s="84"/>
      <c r="AR958" s="14"/>
      <c r="AS958" s="14"/>
      <c r="AT958" s="14"/>
      <c r="AU958" s="14"/>
      <c r="AV958" s="14"/>
      <c r="AW958" s="14"/>
      <c r="AX958" s="14"/>
      <c r="AY958" s="14"/>
      <c r="AZ958" s="14"/>
      <c r="BA958" s="14"/>
      <c r="BB958" s="14"/>
      <c r="BC958" s="14"/>
      <c r="BD958" s="14"/>
      <c r="BE958" s="14"/>
      <c r="BF958" s="14"/>
      <c r="BG958" s="14"/>
      <c r="BH958" s="14"/>
    </row>
    <row r="959" spans="1:60" s="13" customFormat="1" x14ac:dyDescent="0.25">
      <c r="A959" s="14"/>
      <c r="B959" s="14"/>
      <c r="C959" s="14"/>
      <c r="D959" s="14"/>
      <c r="E959" s="14"/>
      <c r="F959" s="14"/>
      <c r="G959" s="84"/>
      <c r="H959" s="14"/>
      <c r="I959" s="14"/>
      <c r="J959" s="14"/>
      <c r="K959" s="14"/>
      <c r="L959" s="14"/>
      <c r="M959" s="84"/>
      <c r="N959" s="14"/>
      <c r="O959" s="14"/>
      <c r="P959" s="14"/>
      <c r="Q959" s="14"/>
      <c r="R959" s="14"/>
      <c r="S959" s="84"/>
      <c r="T959" s="14"/>
      <c r="U959" s="14"/>
      <c r="V959" s="14"/>
      <c r="W959" s="14"/>
      <c r="X959" s="14"/>
      <c r="Y959" s="84"/>
      <c r="Z959" s="14"/>
      <c r="AA959" s="14"/>
      <c r="AB959" s="14"/>
      <c r="AC959" s="14"/>
      <c r="AD959" s="14"/>
      <c r="AE959" s="84"/>
      <c r="AF959" s="14"/>
      <c r="AG959" s="14"/>
      <c r="AH959" s="14"/>
      <c r="AI959" s="14"/>
      <c r="AJ959" s="14"/>
      <c r="AK959" s="84"/>
      <c r="AL959" s="14"/>
      <c r="AM959" s="14"/>
      <c r="AN959" s="14"/>
      <c r="AO959" s="14"/>
      <c r="AP959" s="14"/>
      <c r="AQ959" s="84"/>
      <c r="AR959" s="14"/>
      <c r="AS959" s="14"/>
      <c r="AT959" s="14"/>
      <c r="AU959" s="14"/>
      <c r="AV959" s="14"/>
      <c r="AW959" s="14"/>
      <c r="AX959" s="14"/>
      <c r="AY959" s="14"/>
      <c r="AZ959" s="14"/>
      <c r="BA959" s="14"/>
      <c r="BB959" s="14"/>
      <c r="BC959" s="14"/>
      <c r="BD959" s="14"/>
      <c r="BE959" s="14"/>
      <c r="BF959" s="14"/>
      <c r="BG959" s="14"/>
      <c r="BH959" s="14"/>
    </row>
    <row r="960" spans="1:60" s="13" customFormat="1" x14ac:dyDescent="0.25">
      <c r="A960" s="14"/>
      <c r="B960" s="14"/>
      <c r="C960" s="14"/>
      <c r="D960" s="14"/>
      <c r="E960" s="14"/>
      <c r="F960" s="14"/>
      <c r="G960" s="84"/>
      <c r="H960" s="14"/>
      <c r="I960" s="14"/>
      <c r="J960" s="14"/>
      <c r="K960" s="14"/>
      <c r="L960" s="14"/>
      <c r="M960" s="84"/>
      <c r="N960" s="14"/>
      <c r="O960" s="14"/>
      <c r="P960" s="14"/>
      <c r="Q960" s="14"/>
      <c r="R960" s="14"/>
      <c r="S960" s="84"/>
      <c r="T960" s="14"/>
      <c r="U960" s="14"/>
      <c r="V960" s="14"/>
      <c r="W960" s="14"/>
      <c r="X960" s="14"/>
      <c r="Y960" s="84"/>
      <c r="Z960" s="14"/>
      <c r="AA960" s="14"/>
      <c r="AB960" s="14"/>
      <c r="AC960" s="14"/>
      <c r="AD960" s="14"/>
      <c r="AE960" s="84"/>
      <c r="AF960" s="14"/>
      <c r="AG960" s="14"/>
      <c r="AH960" s="14"/>
      <c r="AI960" s="14"/>
      <c r="AJ960" s="14"/>
      <c r="AK960" s="84"/>
      <c r="AL960" s="14"/>
      <c r="AM960" s="14"/>
      <c r="AN960" s="14"/>
      <c r="AO960" s="14"/>
      <c r="AP960" s="14"/>
      <c r="AQ960" s="84"/>
      <c r="AR960" s="14"/>
      <c r="AS960" s="14"/>
      <c r="AT960" s="14"/>
      <c r="AU960" s="14"/>
      <c r="AV960" s="14"/>
      <c r="AW960" s="14"/>
      <c r="AX960" s="14"/>
      <c r="AY960" s="14"/>
      <c r="AZ960" s="14"/>
      <c r="BA960" s="14"/>
      <c r="BB960" s="14"/>
      <c r="BC960" s="14"/>
      <c r="BD960" s="14"/>
      <c r="BE960" s="14"/>
      <c r="BF960" s="14"/>
      <c r="BG960" s="14"/>
      <c r="BH960" s="14"/>
    </row>
    <row r="961" spans="1:60" s="13" customFormat="1" x14ac:dyDescent="0.25">
      <c r="A961" s="14"/>
      <c r="B961" s="14"/>
      <c r="C961" s="14"/>
      <c r="D961" s="14"/>
      <c r="E961" s="14"/>
      <c r="F961" s="14"/>
      <c r="G961" s="84"/>
      <c r="H961" s="14"/>
      <c r="I961" s="14"/>
      <c r="J961" s="14"/>
      <c r="K961" s="14"/>
      <c r="L961" s="14"/>
      <c r="M961" s="84"/>
      <c r="N961" s="14"/>
      <c r="O961" s="14"/>
      <c r="P961" s="14"/>
      <c r="Q961" s="14"/>
      <c r="R961" s="14"/>
      <c r="S961" s="84"/>
      <c r="T961" s="14"/>
      <c r="U961" s="14"/>
      <c r="V961" s="14"/>
      <c r="W961" s="14"/>
      <c r="X961" s="14"/>
      <c r="Y961" s="84"/>
      <c r="Z961" s="14"/>
      <c r="AA961" s="14"/>
      <c r="AB961" s="14"/>
      <c r="AC961" s="14"/>
      <c r="AD961" s="14"/>
      <c r="AE961" s="84"/>
      <c r="AF961" s="14"/>
      <c r="AG961" s="14"/>
      <c r="AH961" s="14"/>
      <c r="AI961" s="14"/>
      <c r="AJ961" s="14"/>
      <c r="AK961" s="84"/>
      <c r="AL961" s="14"/>
      <c r="AM961" s="14"/>
      <c r="AN961" s="14"/>
      <c r="AO961" s="14"/>
      <c r="AP961" s="14"/>
      <c r="AQ961" s="84"/>
      <c r="AR961" s="14"/>
      <c r="AS961" s="14"/>
      <c r="AT961" s="14"/>
      <c r="AU961" s="14"/>
      <c r="AV961" s="14"/>
      <c r="AW961" s="14"/>
      <c r="AX961" s="14"/>
      <c r="AY961" s="14"/>
      <c r="AZ961" s="14"/>
      <c r="BA961" s="14"/>
      <c r="BB961" s="14"/>
      <c r="BC961" s="14"/>
      <c r="BD961" s="14"/>
      <c r="BE961" s="14"/>
      <c r="BF961" s="14"/>
      <c r="BG961" s="14"/>
      <c r="BH961" s="14"/>
    </row>
    <row r="962" spans="1:60" s="13" customFormat="1" x14ac:dyDescent="0.25">
      <c r="A962" s="14"/>
      <c r="B962" s="14"/>
      <c r="C962" s="14"/>
      <c r="D962" s="14"/>
      <c r="E962" s="14"/>
      <c r="F962" s="14"/>
      <c r="G962" s="84"/>
      <c r="H962" s="14"/>
      <c r="I962" s="14"/>
      <c r="J962" s="14"/>
      <c r="K962" s="14"/>
      <c r="L962" s="14"/>
      <c r="M962" s="84"/>
      <c r="N962" s="14"/>
      <c r="O962" s="14"/>
      <c r="P962" s="14"/>
      <c r="Q962" s="14"/>
      <c r="R962" s="14"/>
      <c r="S962" s="84"/>
      <c r="T962" s="14"/>
      <c r="U962" s="14"/>
      <c r="V962" s="14"/>
      <c r="W962" s="14"/>
      <c r="X962" s="14"/>
      <c r="Y962" s="84"/>
      <c r="Z962" s="14"/>
      <c r="AA962" s="14"/>
      <c r="AB962" s="14"/>
      <c r="AC962" s="14"/>
      <c r="AD962" s="14"/>
      <c r="AE962" s="84"/>
      <c r="AF962" s="14"/>
      <c r="AG962" s="14"/>
      <c r="AH962" s="14"/>
      <c r="AI962" s="14"/>
      <c r="AJ962" s="14"/>
      <c r="AK962" s="84"/>
      <c r="AL962" s="14"/>
      <c r="AM962" s="14"/>
      <c r="AN962" s="14"/>
      <c r="AO962" s="14"/>
      <c r="AP962" s="14"/>
      <c r="AQ962" s="84"/>
      <c r="AR962" s="14"/>
      <c r="AS962" s="14"/>
      <c r="AT962" s="14"/>
      <c r="AU962" s="14"/>
      <c r="AV962" s="14"/>
      <c r="AW962" s="14"/>
      <c r="AX962" s="14"/>
      <c r="AY962" s="14"/>
      <c r="AZ962" s="14"/>
      <c r="BA962" s="14"/>
      <c r="BB962" s="14"/>
      <c r="BC962" s="14"/>
      <c r="BD962" s="14"/>
      <c r="BE962" s="14"/>
      <c r="BF962" s="14"/>
      <c r="BG962" s="14"/>
      <c r="BH962" s="14"/>
    </row>
    <row r="963" spans="1:60" s="13" customFormat="1" x14ac:dyDescent="0.25">
      <c r="A963" s="14"/>
      <c r="B963" s="14"/>
      <c r="C963" s="14"/>
      <c r="D963" s="14"/>
      <c r="E963" s="14"/>
      <c r="F963" s="14"/>
      <c r="G963" s="84"/>
      <c r="H963" s="14"/>
      <c r="I963" s="14"/>
      <c r="J963" s="14"/>
      <c r="K963" s="14"/>
      <c r="L963" s="14"/>
      <c r="M963" s="84"/>
      <c r="N963" s="14"/>
      <c r="O963" s="14"/>
      <c r="P963" s="14"/>
      <c r="Q963" s="14"/>
      <c r="R963" s="14"/>
      <c r="S963" s="84"/>
      <c r="T963" s="14"/>
      <c r="U963" s="14"/>
      <c r="V963" s="14"/>
      <c r="W963" s="14"/>
      <c r="X963" s="14"/>
      <c r="Y963" s="84"/>
      <c r="Z963" s="14"/>
      <c r="AA963" s="14"/>
      <c r="AB963" s="14"/>
      <c r="AC963" s="14"/>
      <c r="AD963" s="14"/>
      <c r="AE963" s="84"/>
      <c r="AF963" s="14"/>
      <c r="AG963" s="14"/>
      <c r="AH963" s="14"/>
      <c r="AI963" s="14"/>
      <c r="AJ963" s="14"/>
      <c r="AK963" s="84"/>
      <c r="AL963" s="14"/>
      <c r="AM963" s="14"/>
      <c r="AN963" s="14"/>
      <c r="AO963" s="14"/>
      <c r="AP963" s="14"/>
      <c r="AQ963" s="84"/>
      <c r="AR963" s="14"/>
      <c r="AS963" s="14"/>
      <c r="AT963" s="14"/>
      <c r="AU963" s="14"/>
      <c r="AV963" s="14"/>
      <c r="AW963" s="14"/>
      <c r="AX963" s="14"/>
      <c r="AY963" s="14"/>
      <c r="AZ963" s="14"/>
      <c r="BA963" s="14"/>
      <c r="BB963" s="14"/>
      <c r="BC963" s="14"/>
      <c r="BD963" s="14"/>
      <c r="BE963" s="14"/>
      <c r="BF963" s="14"/>
      <c r="BG963" s="14"/>
      <c r="BH963" s="14"/>
    </row>
    <row r="964" spans="1:60" s="13" customFormat="1" x14ac:dyDescent="0.25">
      <c r="A964" s="14"/>
      <c r="B964" s="14"/>
      <c r="C964" s="14"/>
      <c r="D964" s="14"/>
      <c r="E964" s="14"/>
      <c r="F964" s="14"/>
      <c r="G964" s="84"/>
      <c r="H964" s="14"/>
      <c r="I964" s="14"/>
      <c r="J964" s="14"/>
      <c r="K964" s="14"/>
      <c r="L964" s="14"/>
      <c r="M964" s="84"/>
      <c r="N964" s="14"/>
      <c r="O964" s="14"/>
      <c r="P964" s="14"/>
      <c r="Q964" s="14"/>
      <c r="R964" s="14"/>
      <c r="S964" s="84"/>
      <c r="T964" s="14"/>
      <c r="U964" s="14"/>
      <c r="V964" s="14"/>
      <c r="W964" s="14"/>
      <c r="X964" s="14"/>
      <c r="Y964" s="84"/>
      <c r="Z964" s="14"/>
      <c r="AA964" s="14"/>
      <c r="AB964" s="14"/>
      <c r="AC964" s="14"/>
      <c r="AD964" s="14"/>
      <c r="AE964" s="84"/>
      <c r="AF964" s="14"/>
      <c r="AG964" s="14"/>
      <c r="AH964" s="14"/>
      <c r="AI964" s="14"/>
      <c r="AJ964" s="14"/>
      <c r="AK964" s="84"/>
      <c r="AL964" s="14"/>
      <c r="AM964" s="14"/>
      <c r="AN964" s="14"/>
      <c r="AO964" s="14"/>
      <c r="AP964" s="14"/>
      <c r="AQ964" s="84"/>
      <c r="AR964" s="14"/>
      <c r="AS964" s="14"/>
      <c r="AT964" s="14"/>
      <c r="AU964" s="14"/>
      <c r="AV964" s="14"/>
      <c r="AW964" s="14"/>
      <c r="AX964" s="14"/>
      <c r="AY964" s="14"/>
      <c r="AZ964" s="14"/>
      <c r="BA964" s="14"/>
      <c r="BB964" s="14"/>
      <c r="BC964" s="14"/>
      <c r="BD964" s="14"/>
      <c r="BE964" s="14"/>
      <c r="BF964" s="14"/>
      <c r="BG964" s="14"/>
      <c r="BH964" s="14"/>
    </row>
    <row r="965" spans="1:60" s="13" customFormat="1" x14ac:dyDescent="0.25">
      <c r="A965" s="14"/>
      <c r="B965" s="14"/>
      <c r="C965" s="14"/>
      <c r="D965" s="14"/>
      <c r="E965" s="14"/>
      <c r="F965" s="14"/>
      <c r="G965" s="84"/>
      <c r="H965" s="14"/>
      <c r="I965" s="14"/>
      <c r="J965" s="14"/>
      <c r="K965" s="14"/>
      <c r="L965" s="14"/>
      <c r="M965" s="84"/>
      <c r="N965" s="14"/>
      <c r="O965" s="14"/>
      <c r="P965" s="14"/>
      <c r="Q965" s="14"/>
      <c r="R965" s="14"/>
      <c r="S965" s="84"/>
      <c r="T965" s="14"/>
      <c r="U965" s="14"/>
      <c r="V965" s="14"/>
      <c r="W965" s="14"/>
      <c r="X965" s="14"/>
      <c r="Y965" s="84"/>
      <c r="Z965" s="14"/>
      <c r="AA965" s="14"/>
      <c r="AB965" s="14"/>
      <c r="AC965" s="14"/>
      <c r="AD965" s="14"/>
      <c r="AE965" s="84"/>
      <c r="AF965" s="14"/>
      <c r="AG965" s="14"/>
      <c r="AH965" s="14"/>
      <c r="AI965" s="14"/>
      <c r="AJ965" s="14"/>
      <c r="AK965" s="84"/>
      <c r="AL965" s="14"/>
      <c r="AM965" s="14"/>
      <c r="AN965" s="14"/>
      <c r="AO965" s="14"/>
      <c r="AP965" s="14"/>
      <c r="AQ965" s="84"/>
      <c r="AR965" s="14"/>
      <c r="AS965" s="14"/>
      <c r="AT965" s="14"/>
      <c r="AU965" s="14"/>
      <c r="AV965" s="14"/>
      <c r="AW965" s="14"/>
      <c r="AX965" s="14"/>
      <c r="AY965" s="14"/>
      <c r="AZ965" s="14"/>
      <c r="BA965" s="14"/>
      <c r="BB965" s="14"/>
      <c r="BC965" s="14"/>
      <c r="BD965" s="14"/>
      <c r="BE965" s="14"/>
      <c r="BF965" s="14"/>
      <c r="BG965" s="14"/>
      <c r="BH965" s="14"/>
    </row>
    <row r="966" spans="1:60" s="13" customFormat="1" x14ac:dyDescent="0.25">
      <c r="A966" s="14"/>
      <c r="B966" s="14"/>
      <c r="C966" s="14"/>
      <c r="D966" s="14"/>
      <c r="E966" s="14"/>
      <c r="F966" s="14"/>
      <c r="G966" s="84"/>
      <c r="H966" s="14"/>
      <c r="I966" s="14"/>
      <c r="J966" s="14"/>
      <c r="K966" s="14"/>
      <c r="L966" s="14"/>
      <c r="M966" s="84"/>
      <c r="N966" s="14"/>
      <c r="O966" s="14"/>
      <c r="P966" s="14"/>
      <c r="Q966" s="14"/>
      <c r="R966" s="14"/>
      <c r="S966" s="84"/>
      <c r="T966" s="14"/>
      <c r="U966" s="14"/>
      <c r="V966" s="14"/>
      <c r="W966" s="14"/>
      <c r="X966" s="14"/>
      <c r="Y966" s="84"/>
      <c r="Z966" s="14"/>
      <c r="AA966" s="14"/>
      <c r="AB966" s="14"/>
      <c r="AC966" s="14"/>
      <c r="AD966" s="14"/>
      <c r="AE966" s="84"/>
      <c r="AF966" s="14"/>
      <c r="AG966" s="14"/>
      <c r="AH966" s="14"/>
      <c r="AI966" s="14"/>
      <c r="AJ966" s="14"/>
      <c r="AK966" s="84"/>
      <c r="AL966" s="14"/>
      <c r="AM966" s="14"/>
      <c r="AN966" s="14"/>
      <c r="AO966" s="14"/>
      <c r="AP966" s="14"/>
      <c r="AQ966" s="84"/>
      <c r="AR966" s="14"/>
      <c r="AS966" s="14"/>
      <c r="AT966" s="14"/>
      <c r="AU966" s="14"/>
      <c r="AV966" s="14"/>
      <c r="AW966" s="14"/>
      <c r="AX966" s="14"/>
      <c r="AY966" s="14"/>
      <c r="AZ966" s="14"/>
      <c r="BA966" s="14"/>
      <c r="BB966" s="14"/>
      <c r="BC966" s="14"/>
      <c r="BD966" s="14"/>
      <c r="BE966" s="14"/>
      <c r="BF966" s="14"/>
      <c r="BG966" s="14"/>
      <c r="BH966" s="14"/>
    </row>
    <row r="967" spans="1:60" s="13" customFormat="1" x14ac:dyDescent="0.25">
      <c r="A967" s="14"/>
      <c r="B967" s="14"/>
      <c r="C967" s="14"/>
      <c r="D967" s="14"/>
      <c r="E967" s="14"/>
      <c r="F967" s="14"/>
      <c r="G967" s="84"/>
      <c r="H967" s="14"/>
      <c r="I967" s="14"/>
      <c r="J967" s="14"/>
      <c r="K967" s="14"/>
      <c r="L967" s="14"/>
      <c r="M967" s="84"/>
      <c r="N967" s="14"/>
      <c r="O967" s="14"/>
      <c r="P967" s="14"/>
      <c r="Q967" s="14"/>
      <c r="R967" s="14"/>
      <c r="S967" s="84"/>
      <c r="T967" s="14"/>
      <c r="U967" s="14"/>
      <c r="V967" s="14"/>
      <c r="W967" s="14"/>
      <c r="X967" s="14"/>
      <c r="Y967" s="84"/>
      <c r="Z967" s="14"/>
      <c r="AA967" s="14"/>
      <c r="AB967" s="14"/>
      <c r="AC967" s="14"/>
      <c r="AD967" s="14"/>
      <c r="AE967" s="84"/>
      <c r="AF967" s="14"/>
      <c r="AG967" s="14"/>
      <c r="AH967" s="14"/>
      <c r="AI967" s="14"/>
      <c r="AJ967" s="14"/>
      <c r="AK967" s="84"/>
      <c r="AL967" s="14"/>
      <c r="AM967" s="14"/>
      <c r="AN967" s="14"/>
      <c r="AO967" s="14"/>
      <c r="AP967" s="14"/>
      <c r="AQ967" s="84"/>
      <c r="AR967" s="14"/>
      <c r="AS967" s="14"/>
      <c r="AT967" s="14"/>
      <c r="AU967" s="14"/>
      <c r="AV967" s="14"/>
      <c r="AW967" s="14"/>
      <c r="AX967" s="14"/>
      <c r="AY967" s="14"/>
      <c r="AZ967" s="14"/>
      <c r="BA967" s="14"/>
      <c r="BB967" s="14"/>
      <c r="BC967" s="14"/>
      <c r="BD967" s="14"/>
      <c r="BE967" s="14"/>
      <c r="BF967" s="14"/>
      <c r="BG967" s="14"/>
      <c r="BH967" s="14"/>
    </row>
    <row r="968" spans="1:60" s="13" customFormat="1" x14ac:dyDescent="0.25">
      <c r="A968" s="14"/>
      <c r="B968" s="14"/>
      <c r="C968" s="14"/>
      <c r="D968" s="14"/>
      <c r="E968" s="14"/>
      <c r="F968" s="14"/>
      <c r="G968" s="84"/>
      <c r="H968" s="14"/>
      <c r="I968" s="14"/>
      <c r="J968" s="14"/>
      <c r="K968" s="14"/>
      <c r="L968" s="14"/>
      <c r="M968" s="84"/>
      <c r="N968" s="14"/>
      <c r="O968" s="14"/>
      <c r="P968" s="14"/>
      <c r="Q968" s="14"/>
      <c r="R968" s="14"/>
      <c r="S968" s="84"/>
      <c r="T968" s="14"/>
      <c r="U968" s="14"/>
      <c r="V968" s="14"/>
      <c r="W968" s="14"/>
      <c r="X968" s="14"/>
      <c r="Y968" s="84"/>
      <c r="Z968" s="14"/>
      <c r="AA968" s="14"/>
      <c r="AB968" s="14"/>
      <c r="AC968" s="14"/>
      <c r="AD968" s="14"/>
      <c r="AE968" s="84"/>
      <c r="AF968" s="14"/>
      <c r="AG968" s="14"/>
      <c r="AH968" s="14"/>
      <c r="AI968" s="14"/>
      <c r="AJ968" s="14"/>
      <c r="AK968" s="84"/>
      <c r="AL968" s="14"/>
      <c r="AM968" s="14"/>
      <c r="AN968" s="14"/>
      <c r="AO968" s="14"/>
      <c r="AP968" s="14"/>
      <c r="AQ968" s="84"/>
      <c r="AR968" s="14"/>
      <c r="AS968" s="14"/>
      <c r="AT968" s="14"/>
      <c r="AU968" s="14"/>
      <c r="AV968" s="14"/>
      <c r="AW968" s="14"/>
      <c r="AX968" s="14"/>
      <c r="AY968" s="14"/>
      <c r="AZ968" s="14"/>
      <c r="BA968" s="14"/>
      <c r="BB968" s="14"/>
      <c r="BC968" s="14"/>
      <c r="BD968" s="14"/>
      <c r="BE968" s="14"/>
      <c r="BF968" s="14"/>
      <c r="BG968" s="14"/>
      <c r="BH968" s="14"/>
    </row>
    <row r="969" spans="1:60" s="13" customFormat="1" x14ac:dyDescent="0.25">
      <c r="A969" s="14"/>
      <c r="B969" s="14"/>
      <c r="C969" s="14"/>
      <c r="D969" s="14"/>
      <c r="E969" s="14"/>
      <c r="F969" s="14"/>
      <c r="G969" s="84"/>
      <c r="H969" s="14"/>
      <c r="I969" s="14"/>
      <c r="J969" s="14"/>
      <c r="K969" s="14"/>
      <c r="L969" s="14"/>
      <c r="M969" s="84"/>
      <c r="N969" s="14"/>
      <c r="O969" s="14"/>
      <c r="P969" s="14"/>
      <c r="Q969" s="14"/>
      <c r="R969" s="14"/>
      <c r="S969" s="84"/>
      <c r="T969" s="14"/>
      <c r="U969" s="14"/>
      <c r="V969" s="14"/>
      <c r="W969" s="14"/>
      <c r="X969" s="14"/>
      <c r="Y969" s="84"/>
      <c r="Z969" s="14"/>
      <c r="AA969" s="14"/>
      <c r="AB969" s="14"/>
      <c r="AC969" s="14"/>
      <c r="AD969" s="14"/>
      <c r="AE969" s="84"/>
      <c r="AF969" s="14"/>
      <c r="AG969" s="14"/>
      <c r="AH969" s="14"/>
      <c r="AI969" s="14"/>
      <c r="AJ969" s="14"/>
      <c r="AK969" s="84"/>
      <c r="AL969" s="14"/>
      <c r="AM969" s="14"/>
      <c r="AN969" s="14"/>
      <c r="AO969" s="14"/>
      <c r="AP969" s="14"/>
      <c r="AQ969" s="84"/>
      <c r="AR969" s="14"/>
      <c r="AS969" s="14"/>
      <c r="AT969" s="14"/>
      <c r="AU969" s="14"/>
      <c r="AV969" s="14"/>
      <c r="AW969" s="14"/>
      <c r="AX969" s="14"/>
      <c r="AY969" s="14"/>
      <c r="AZ969" s="14"/>
      <c r="BA969" s="14"/>
      <c r="BB969" s="14"/>
      <c r="BC969" s="14"/>
      <c r="BD969" s="14"/>
      <c r="BE969" s="14"/>
      <c r="BF969" s="14"/>
      <c r="BG969" s="14"/>
      <c r="BH969" s="14"/>
    </row>
    <row r="970" spans="1:60" s="13" customFormat="1" x14ac:dyDescent="0.25">
      <c r="A970" s="14"/>
      <c r="B970" s="14"/>
      <c r="C970" s="14"/>
      <c r="D970" s="14"/>
      <c r="E970" s="14"/>
      <c r="F970" s="14"/>
      <c r="G970" s="84"/>
      <c r="H970" s="14"/>
      <c r="I970" s="14"/>
      <c r="J970" s="14"/>
      <c r="K970" s="14"/>
      <c r="L970" s="14"/>
      <c r="M970" s="84"/>
      <c r="N970" s="14"/>
      <c r="O970" s="14"/>
      <c r="P970" s="14"/>
      <c r="Q970" s="14"/>
      <c r="R970" s="14"/>
      <c r="S970" s="84"/>
      <c r="T970" s="14"/>
      <c r="U970" s="14"/>
      <c r="V970" s="14"/>
      <c r="W970" s="14"/>
      <c r="X970" s="14"/>
      <c r="Y970" s="84"/>
      <c r="Z970" s="14"/>
      <c r="AA970" s="14"/>
      <c r="AB970" s="14"/>
      <c r="AC970" s="14"/>
      <c r="AD970" s="14"/>
      <c r="AE970" s="84"/>
      <c r="AF970" s="14"/>
      <c r="AG970" s="14"/>
      <c r="AH970" s="14"/>
      <c r="AI970" s="14"/>
      <c r="AJ970" s="14"/>
      <c r="AK970" s="84"/>
      <c r="AL970" s="14"/>
      <c r="AM970" s="14"/>
      <c r="AN970" s="14"/>
      <c r="AO970" s="14"/>
      <c r="AP970" s="14"/>
      <c r="AQ970" s="84"/>
      <c r="AR970" s="14"/>
      <c r="AS970" s="14"/>
      <c r="AT970" s="14"/>
      <c r="AU970" s="14"/>
      <c r="AV970" s="14"/>
      <c r="AW970" s="14"/>
      <c r="AX970" s="14"/>
      <c r="AY970" s="14"/>
      <c r="AZ970" s="14"/>
      <c r="BA970" s="14"/>
      <c r="BB970" s="14"/>
      <c r="BC970" s="14"/>
      <c r="BD970" s="14"/>
      <c r="BE970" s="14"/>
      <c r="BF970" s="14"/>
      <c r="BG970" s="14"/>
      <c r="BH970" s="14"/>
    </row>
    <row r="971" spans="1:60" s="13" customFormat="1" x14ac:dyDescent="0.25">
      <c r="A971" s="14"/>
      <c r="B971" s="14"/>
      <c r="C971" s="14"/>
      <c r="D971" s="14"/>
      <c r="E971" s="14"/>
      <c r="F971" s="14"/>
      <c r="G971" s="84"/>
      <c r="H971" s="14"/>
      <c r="I971" s="14"/>
      <c r="J971" s="14"/>
      <c r="K971" s="14"/>
      <c r="L971" s="14"/>
      <c r="M971" s="84"/>
      <c r="N971" s="14"/>
      <c r="O971" s="14"/>
      <c r="P971" s="14"/>
      <c r="Q971" s="14"/>
      <c r="R971" s="14"/>
      <c r="S971" s="84"/>
      <c r="T971" s="14"/>
      <c r="U971" s="14"/>
      <c r="V971" s="14"/>
      <c r="W971" s="14"/>
      <c r="X971" s="14"/>
      <c r="Y971" s="84"/>
      <c r="Z971" s="14"/>
      <c r="AA971" s="14"/>
      <c r="AB971" s="14"/>
      <c r="AC971" s="14"/>
      <c r="AD971" s="14"/>
      <c r="AE971" s="84"/>
      <c r="AF971" s="14"/>
      <c r="AG971" s="14"/>
      <c r="AH971" s="14"/>
      <c r="AI971" s="14"/>
      <c r="AJ971" s="14"/>
      <c r="AK971" s="84"/>
      <c r="AL971" s="14"/>
      <c r="AM971" s="14"/>
      <c r="AN971" s="14"/>
      <c r="AO971" s="14"/>
      <c r="AP971" s="14"/>
      <c r="AQ971" s="84"/>
      <c r="AR971" s="14"/>
      <c r="AS971" s="14"/>
      <c r="AT971" s="14"/>
      <c r="AU971" s="14"/>
      <c r="AV971" s="14"/>
      <c r="AW971" s="14"/>
      <c r="AX971" s="14"/>
      <c r="AY971" s="14"/>
      <c r="AZ971" s="14"/>
      <c r="BA971" s="14"/>
      <c r="BB971" s="14"/>
      <c r="BC971" s="14"/>
      <c r="BD971" s="14"/>
      <c r="BE971" s="14"/>
      <c r="BF971" s="14"/>
      <c r="BG971" s="14"/>
      <c r="BH971" s="14"/>
    </row>
    <row r="972" spans="1:60" s="13" customFormat="1" x14ac:dyDescent="0.25">
      <c r="A972" s="14"/>
      <c r="B972" s="14"/>
      <c r="C972" s="14"/>
      <c r="D972" s="14"/>
      <c r="E972" s="14"/>
      <c r="F972" s="14"/>
      <c r="G972" s="84"/>
      <c r="H972" s="14"/>
      <c r="I972" s="14"/>
      <c r="J972" s="14"/>
      <c r="K972" s="14"/>
      <c r="L972" s="14"/>
      <c r="M972" s="84"/>
      <c r="N972" s="14"/>
      <c r="O972" s="14"/>
      <c r="P972" s="14"/>
      <c r="Q972" s="14"/>
      <c r="R972" s="14"/>
      <c r="S972" s="84"/>
      <c r="T972" s="14"/>
      <c r="U972" s="14"/>
      <c r="V972" s="14"/>
      <c r="W972" s="14"/>
      <c r="X972" s="14"/>
      <c r="Y972" s="84"/>
      <c r="Z972" s="14"/>
      <c r="AA972" s="14"/>
      <c r="AB972" s="14"/>
      <c r="AC972" s="14"/>
      <c r="AD972" s="14"/>
      <c r="AE972" s="84"/>
      <c r="AF972" s="14"/>
      <c r="AG972" s="14"/>
      <c r="AH972" s="14"/>
      <c r="AI972" s="14"/>
      <c r="AJ972" s="14"/>
      <c r="AK972" s="84"/>
      <c r="AL972" s="14"/>
      <c r="AM972" s="14"/>
      <c r="AN972" s="14"/>
      <c r="AO972" s="14"/>
      <c r="AP972" s="14"/>
      <c r="AQ972" s="84"/>
      <c r="AR972" s="14"/>
      <c r="AS972" s="14"/>
      <c r="AT972" s="14"/>
      <c r="AU972" s="14"/>
      <c r="AV972" s="14"/>
      <c r="AW972" s="14"/>
      <c r="AX972" s="14"/>
      <c r="AY972" s="14"/>
      <c r="AZ972" s="14"/>
      <c r="BA972" s="14"/>
      <c r="BB972" s="14"/>
      <c r="BC972" s="14"/>
      <c r="BD972" s="14"/>
      <c r="BE972" s="14"/>
      <c r="BF972" s="14"/>
      <c r="BG972" s="14"/>
      <c r="BH972" s="14"/>
    </row>
    <row r="973" spans="1:60" s="13" customFormat="1" x14ac:dyDescent="0.25">
      <c r="A973" s="14"/>
      <c r="B973" s="14"/>
      <c r="C973" s="14"/>
      <c r="D973" s="14"/>
      <c r="E973" s="14"/>
      <c r="F973" s="14"/>
      <c r="G973" s="84"/>
      <c r="H973" s="14"/>
      <c r="I973" s="14"/>
      <c r="J973" s="14"/>
      <c r="K973" s="14"/>
      <c r="L973" s="14"/>
      <c r="M973" s="84"/>
      <c r="N973" s="14"/>
      <c r="O973" s="14"/>
      <c r="P973" s="14"/>
      <c r="Q973" s="14"/>
      <c r="R973" s="14"/>
      <c r="S973" s="84"/>
      <c r="T973" s="14"/>
      <c r="U973" s="14"/>
      <c r="V973" s="14"/>
      <c r="W973" s="14"/>
      <c r="X973" s="14"/>
      <c r="Y973" s="84"/>
      <c r="Z973" s="14"/>
      <c r="AA973" s="14"/>
      <c r="AB973" s="14"/>
      <c r="AC973" s="14"/>
      <c r="AD973" s="14"/>
      <c r="AE973" s="84"/>
      <c r="AF973" s="14"/>
      <c r="AG973" s="14"/>
      <c r="AH973" s="14"/>
      <c r="AI973" s="14"/>
      <c r="AJ973" s="14"/>
      <c r="AK973" s="84"/>
      <c r="AL973" s="14"/>
      <c r="AM973" s="14"/>
      <c r="AN973" s="14"/>
      <c r="AO973" s="14"/>
      <c r="AP973" s="14"/>
      <c r="AQ973" s="84"/>
      <c r="AR973" s="14"/>
      <c r="AS973" s="14"/>
      <c r="AT973" s="14"/>
      <c r="AU973" s="14"/>
      <c r="AV973" s="14"/>
      <c r="AW973" s="14"/>
      <c r="AX973" s="14"/>
      <c r="AY973" s="14"/>
      <c r="AZ973" s="14"/>
      <c r="BA973" s="14"/>
      <c r="BB973" s="14"/>
      <c r="BC973" s="14"/>
      <c r="BD973" s="14"/>
      <c r="BE973" s="14"/>
      <c r="BF973" s="14"/>
      <c r="BG973" s="14"/>
      <c r="BH973" s="14"/>
    </row>
    <row r="974" spans="1:60" s="13" customFormat="1" x14ac:dyDescent="0.25">
      <c r="A974" s="14"/>
      <c r="B974" s="14"/>
      <c r="C974" s="14"/>
      <c r="D974" s="14"/>
      <c r="E974" s="14"/>
      <c r="F974" s="14"/>
      <c r="G974" s="84"/>
      <c r="H974" s="14"/>
      <c r="I974" s="14"/>
      <c r="J974" s="14"/>
      <c r="K974" s="14"/>
      <c r="L974" s="14"/>
      <c r="M974" s="84"/>
      <c r="N974" s="14"/>
      <c r="O974" s="14"/>
      <c r="P974" s="14"/>
      <c r="Q974" s="14"/>
      <c r="R974" s="14"/>
      <c r="S974" s="84"/>
      <c r="T974" s="14"/>
      <c r="U974" s="14"/>
      <c r="V974" s="14"/>
      <c r="W974" s="14"/>
      <c r="X974" s="14"/>
      <c r="Y974" s="84"/>
      <c r="Z974" s="14"/>
      <c r="AA974" s="14"/>
      <c r="AB974" s="14"/>
      <c r="AC974" s="14"/>
      <c r="AD974" s="14"/>
      <c r="AE974" s="84"/>
      <c r="AF974" s="14"/>
      <c r="AG974" s="14"/>
      <c r="AH974" s="14"/>
      <c r="AI974" s="14"/>
      <c r="AJ974" s="14"/>
      <c r="AK974" s="84"/>
      <c r="AL974" s="14"/>
      <c r="AM974" s="14"/>
      <c r="AN974" s="14"/>
      <c r="AO974" s="14"/>
      <c r="AP974" s="14"/>
      <c r="AQ974" s="84"/>
      <c r="AR974" s="14"/>
      <c r="AS974" s="14"/>
      <c r="AT974" s="14"/>
      <c r="AU974" s="14"/>
      <c r="AV974" s="14"/>
      <c r="AW974" s="14"/>
      <c r="AX974" s="14"/>
      <c r="AY974" s="14"/>
      <c r="AZ974" s="14"/>
      <c r="BA974" s="14"/>
      <c r="BB974" s="14"/>
      <c r="BC974" s="14"/>
      <c r="BD974" s="14"/>
      <c r="BE974" s="14"/>
      <c r="BF974" s="14"/>
      <c r="BG974" s="14"/>
      <c r="BH974" s="14"/>
    </row>
    <row r="975" spans="1:60" s="13" customFormat="1" x14ac:dyDescent="0.25">
      <c r="A975" s="14"/>
      <c r="B975" s="14"/>
      <c r="C975" s="14"/>
      <c r="D975" s="14"/>
      <c r="E975" s="14"/>
      <c r="F975" s="14"/>
      <c r="G975" s="84"/>
      <c r="H975" s="14"/>
      <c r="I975" s="14"/>
      <c r="J975" s="14"/>
      <c r="K975" s="14"/>
      <c r="L975" s="14"/>
      <c r="M975" s="84"/>
      <c r="N975" s="14"/>
      <c r="O975" s="14"/>
      <c r="P975" s="14"/>
      <c r="Q975" s="14"/>
      <c r="R975" s="14"/>
      <c r="S975" s="84"/>
      <c r="T975" s="14"/>
      <c r="U975" s="14"/>
      <c r="V975" s="14"/>
      <c r="W975" s="14"/>
      <c r="X975" s="14"/>
      <c r="Y975" s="84"/>
      <c r="Z975" s="14"/>
      <c r="AA975" s="14"/>
      <c r="AB975" s="14"/>
      <c r="AC975" s="14"/>
      <c r="AD975" s="14"/>
      <c r="AE975" s="84"/>
      <c r="AF975" s="14"/>
      <c r="AG975" s="14"/>
      <c r="AH975" s="14"/>
      <c r="AI975" s="14"/>
      <c r="AJ975" s="14"/>
      <c r="AK975" s="84"/>
      <c r="AL975" s="14"/>
      <c r="AM975" s="14"/>
      <c r="AN975" s="14"/>
      <c r="AO975" s="14"/>
      <c r="AP975" s="14"/>
      <c r="AQ975" s="84"/>
      <c r="AR975" s="14"/>
      <c r="AS975" s="14"/>
      <c r="AT975" s="14"/>
      <c r="AU975" s="14"/>
      <c r="AV975" s="14"/>
      <c r="AW975" s="14"/>
      <c r="AX975" s="14"/>
      <c r="AY975" s="14"/>
      <c r="AZ975" s="14"/>
      <c r="BA975" s="14"/>
      <c r="BB975" s="14"/>
      <c r="BC975" s="14"/>
      <c r="BD975" s="14"/>
      <c r="BE975" s="14"/>
      <c r="BF975" s="14"/>
      <c r="BG975" s="14"/>
      <c r="BH975" s="14"/>
    </row>
    <row r="976" spans="1:60" s="13" customFormat="1" x14ac:dyDescent="0.25">
      <c r="A976" s="14"/>
      <c r="B976" s="14"/>
      <c r="C976" s="14"/>
      <c r="D976" s="14"/>
      <c r="E976" s="14"/>
      <c r="F976" s="14"/>
      <c r="G976" s="84"/>
      <c r="H976" s="14"/>
      <c r="I976" s="14"/>
      <c r="J976" s="14"/>
      <c r="K976" s="14"/>
      <c r="L976" s="14"/>
      <c r="M976" s="84"/>
      <c r="N976" s="14"/>
      <c r="O976" s="14"/>
      <c r="P976" s="14"/>
      <c r="Q976" s="14"/>
      <c r="R976" s="14"/>
      <c r="S976" s="84"/>
      <c r="T976" s="14"/>
      <c r="U976" s="14"/>
      <c r="V976" s="14"/>
      <c r="W976" s="14"/>
      <c r="X976" s="14"/>
      <c r="Y976" s="84"/>
      <c r="Z976" s="14"/>
      <c r="AA976" s="14"/>
      <c r="AB976" s="14"/>
      <c r="AC976" s="14"/>
      <c r="AD976" s="14"/>
      <c r="AE976" s="84"/>
      <c r="AF976" s="14"/>
      <c r="AG976" s="14"/>
      <c r="AH976" s="14"/>
      <c r="AI976" s="14"/>
      <c r="AJ976" s="14"/>
      <c r="AK976" s="84"/>
      <c r="AL976" s="14"/>
      <c r="AM976" s="14"/>
      <c r="AN976" s="14"/>
      <c r="AO976" s="14"/>
      <c r="AP976" s="14"/>
      <c r="AQ976" s="84"/>
      <c r="AR976" s="14"/>
      <c r="AS976" s="14"/>
      <c r="AT976" s="14"/>
      <c r="AU976" s="14"/>
      <c r="AV976" s="14"/>
      <c r="AW976" s="14"/>
      <c r="AX976" s="14"/>
      <c r="AY976" s="14"/>
      <c r="AZ976" s="14"/>
      <c r="BA976" s="14"/>
      <c r="BB976" s="14"/>
      <c r="BC976" s="14"/>
      <c r="BD976" s="14"/>
      <c r="BE976" s="14"/>
      <c r="BF976" s="14"/>
      <c r="BG976" s="14"/>
      <c r="BH976" s="14"/>
    </row>
    <row r="977" spans="1:60" s="13" customFormat="1" x14ac:dyDescent="0.25">
      <c r="A977" s="14"/>
      <c r="B977" s="14"/>
      <c r="C977" s="14"/>
      <c r="D977" s="14"/>
      <c r="E977" s="14"/>
      <c r="F977" s="14"/>
      <c r="G977" s="84"/>
      <c r="H977" s="14"/>
      <c r="I977" s="14"/>
      <c r="J977" s="14"/>
      <c r="K977" s="14"/>
      <c r="L977" s="14"/>
      <c r="M977" s="84"/>
      <c r="N977" s="14"/>
      <c r="O977" s="14"/>
      <c r="P977" s="14"/>
      <c r="Q977" s="14"/>
      <c r="R977" s="14"/>
      <c r="S977" s="84"/>
      <c r="T977" s="14"/>
      <c r="U977" s="14"/>
      <c r="V977" s="14"/>
      <c r="W977" s="14"/>
      <c r="X977" s="14"/>
      <c r="Y977" s="84"/>
      <c r="Z977" s="14"/>
      <c r="AA977" s="14"/>
      <c r="AB977" s="14"/>
      <c r="AC977" s="14"/>
      <c r="AD977" s="14"/>
      <c r="AE977" s="84"/>
      <c r="AF977" s="14"/>
      <c r="AG977" s="14"/>
      <c r="AH977" s="14"/>
      <c r="AI977" s="14"/>
      <c r="AJ977" s="14"/>
      <c r="AK977" s="84"/>
      <c r="AL977" s="14"/>
      <c r="AM977" s="14"/>
      <c r="AN977" s="14"/>
      <c r="AO977" s="14"/>
      <c r="AP977" s="14"/>
      <c r="AQ977" s="84"/>
      <c r="AR977" s="14"/>
      <c r="AS977" s="14"/>
      <c r="AT977" s="14"/>
      <c r="AU977" s="14"/>
      <c r="AV977" s="14"/>
      <c r="AW977" s="14"/>
      <c r="AX977" s="14"/>
      <c r="AY977" s="14"/>
      <c r="AZ977" s="14"/>
      <c r="BA977" s="14"/>
      <c r="BB977" s="14"/>
      <c r="BC977" s="14"/>
      <c r="BD977" s="14"/>
      <c r="BE977" s="14"/>
      <c r="BF977" s="14"/>
      <c r="BG977" s="14"/>
      <c r="BH977" s="14"/>
    </row>
    <row r="978" spans="1:60" s="13" customFormat="1" x14ac:dyDescent="0.25">
      <c r="A978" s="14"/>
      <c r="B978" s="14"/>
      <c r="C978" s="14"/>
      <c r="D978" s="14"/>
      <c r="E978" s="14"/>
      <c r="F978" s="14"/>
      <c r="G978" s="84"/>
      <c r="H978" s="14"/>
      <c r="I978" s="14"/>
      <c r="J978" s="14"/>
      <c r="K978" s="14"/>
      <c r="L978" s="14"/>
      <c r="M978" s="84"/>
      <c r="N978" s="14"/>
      <c r="O978" s="14"/>
      <c r="P978" s="14"/>
      <c r="Q978" s="14"/>
      <c r="R978" s="14"/>
      <c r="S978" s="84"/>
      <c r="T978" s="14"/>
      <c r="U978" s="14"/>
      <c r="V978" s="14"/>
      <c r="W978" s="14"/>
      <c r="X978" s="14"/>
      <c r="Y978" s="84"/>
      <c r="Z978" s="14"/>
      <c r="AA978" s="14"/>
      <c r="AB978" s="14"/>
      <c r="AC978" s="14"/>
      <c r="AD978" s="14"/>
      <c r="AE978" s="84"/>
      <c r="AF978" s="14"/>
      <c r="AG978" s="14"/>
      <c r="AH978" s="14"/>
      <c r="AI978" s="14"/>
      <c r="AJ978" s="14"/>
      <c r="AK978" s="84"/>
      <c r="AL978" s="14"/>
      <c r="AM978" s="14"/>
      <c r="AN978" s="14"/>
      <c r="AO978" s="14"/>
      <c r="AP978" s="14"/>
      <c r="AQ978" s="84"/>
      <c r="AR978" s="14"/>
      <c r="AS978" s="14"/>
      <c r="AT978" s="14"/>
      <c r="AU978" s="14"/>
      <c r="AV978" s="14"/>
      <c r="AW978" s="14"/>
      <c r="AX978" s="14"/>
      <c r="AY978" s="14"/>
      <c r="AZ978" s="14"/>
      <c r="BA978" s="14"/>
      <c r="BB978" s="14"/>
      <c r="BC978" s="14"/>
      <c r="BD978" s="14"/>
      <c r="BE978" s="14"/>
      <c r="BF978" s="14"/>
      <c r="BG978" s="14"/>
      <c r="BH978" s="14"/>
    </row>
    <row r="979" spans="1:60" s="13" customFormat="1" x14ac:dyDescent="0.25">
      <c r="A979" s="14"/>
      <c r="B979" s="14"/>
      <c r="C979" s="14"/>
      <c r="D979" s="14"/>
      <c r="E979" s="14"/>
      <c r="F979" s="14"/>
      <c r="G979" s="84"/>
      <c r="H979" s="14"/>
      <c r="I979" s="14"/>
      <c r="J979" s="14"/>
      <c r="K979" s="14"/>
      <c r="L979" s="14"/>
      <c r="M979" s="84"/>
      <c r="N979" s="14"/>
      <c r="O979" s="14"/>
      <c r="P979" s="14"/>
      <c r="Q979" s="14"/>
      <c r="R979" s="14"/>
      <c r="S979" s="84"/>
      <c r="T979" s="14"/>
      <c r="U979" s="14"/>
      <c r="V979" s="14"/>
      <c r="W979" s="14"/>
      <c r="X979" s="14"/>
      <c r="Y979" s="84"/>
      <c r="Z979" s="14"/>
      <c r="AA979" s="14"/>
      <c r="AB979" s="14"/>
      <c r="AC979" s="14"/>
      <c r="AD979" s="14"/>
      <c r="AE979" s="84"/>
      <c r="AF979" s="14"/>
      <c r="AG979" s="14"/>
      <c r="AH979" s="14"/>
      <c r="AI979" s="14"/>
      <c r="AJ979" s="14"/>
      <c r="AK979" s="84"/>
      <c r="AL979" s="14"/>
      <c r="AM979" s="14"/>
      <c r="AN979" s="14"/>
      <c r="AO979" s="14"/>
      <c r="AP979" s="14"/>
      <c r="AQ979" s="84"/>
      <c r="AR979" s="14"/>
      <c r="AS979" s="14"/>
      <c r="AT979" s="14"/>
      <c r="AU979" s="14"/>
      <c r="AV979" s="14"/>
      <c r="AW979" s="14"/>
      <c r="AX979" s="14"/>
      <c r="AY979" s="14"/>
      <c r="AZ979" s="14"/>
      <c r="BA979" s="14"/>
      <c r="BB979" s="14"/>
      <c r="BC979" s="14"/>
      <c r="BD979" s="14"/>
      <c r="BE979" s="14"/>
      <c r="BF979" s="14"/>
      <c r="BG979" s="14"/>
      <c r="BH979" s="14"/>
    </row>
    <row r="980" spans="1:60" s="13" customFormat="1" x14ac:dyDescent="0.25">
      <c r="A980" s="14"/>
      <c r="B980" s="14"/>
      <c r="C980" s="14"/>
      <c r="D980" s="14"/>
      <c r="E980" s="14"/>
      <c r="F980" s="14"/>
      <c r="G980" s="84"/>
      <c r="H980" s="14"/>
      <c r="I980" s="14"/>
      <c r="J980" s="14"/>
      <c r="K980" s="14"/>
      <c r="L980" s="14"/>
      <c r="M980" s="84"/>
      <c r="N980" s="14"/>
      <c r="O980" s="14"/>
      <c r="P980" s="14"/>
      <c r="Q980" s="14"/>
      <c r="R980" s="14"/>
      <c r="S980" s="84"/>
      <c r="T980" s="14"/>
      <c r="U980" s="14"/>
      <c r="V980" s="14"/>
      <c r="W980" s="14"/>
      <c r="X980" s="14"/>
      <c r="Y980" s="84"/>
      <c r="Z980" s="14"/>
      <c r="AA980" s="14"/>
      <c r="AB980" s="14"/>
      <c r="AC980" s="14"/>
      <c r="AD980" s="14"/>
      <c r="AE980" s="84"/>
      <c r="AF980" s="14"/>
      <c r="AG980" s="14"/>
      <c r="AH980" s="14"/>
      <c r="AI980" s="14"/>
      <c r="AJ980" s="14"/>
      <c r="AK980" s="84"/>
      <c r="AL980" s="14"/>
      <c r="AM980" s="14"/>
      <c r="AN980" s="14"/>
      <c r="AO980" s="14"/>
      <c r="AP980" s="14"/>
      <c r="AQ980" s="84"/>
      <c r="AR980" s="14"/>
      <c r="AS980" s="14"/>
      <c r="AT980" s="14"/>
      <c r="AU980" s="14"/>
      <c r="AV980" s="14"/>
      <c r="AW980" s="14"/>
      <c r="AX980" s="14"/>
      <c r="AY980" s="14"/>
      <c r="AZ980" s="14"/>
      <c r="BA980" s="14"/>
      <c r="BB980" s="14"/>
      <c r="BC980" s="14"/>
      <c r="BD980" s="14"/>
      <c r="BE980" s="14"/>
      <c r="BF980" s="14"/>
      <c r="BG980" s="14"/>
      <c r="BH980" s="14"/>
    </row>
    <row r="981" spans="1:60" s="13" customFormat="1" x14ac:dyDescent="0.25">
      <c r="A981" s="14"/>
      <c r="B981" s="14"/>
      <c r="C981" s="14"/>
      <c r="D981" s="14"/>
      <c r="E981" s="14"/>
      <c r="F981" s="14"/>
      <c r="G981" s="84"/>
      <c r="H981" s="14"/>
      <c r="I981" s="14"/>
      <c r="J981" s="14"/>
      <c r="K981" s="14"/>
      <c r="L981" s="14"/>
      <c r="M981" s="84"/>
      <c r="N981" s="14"/>
      <c r="O981" s="14"/>
      <c r="P981" s="14"/>
      <c r="Q981" s="14"/>
      <c r="R981" s="14"/>
      <c r="S981" s="84"/>
      <c r="T981" s="14"/>
      <c r="U981" s="14"/>
      <c r="V981" s="14"/>
      <c r="W981" s="14"/>
      <c r="X981" s="14"/>
      <c r="Y981" s="84"/>
      <c r="Z981" s="14"/>
      <c r="AA981" s="14"/>
      <c r="AB981" s="14"/>
      <c r="AC981" s="14"/>
      <c r="AD981" s="14"/>
      <c r="AE981" s="84"/>
      <c r="AF981" s="14"/>
      <c r="AG981" s="14"/>
      <c r="AH981" s="14"/>
      <c r="AI981" s="14"/>
      <c r="AJ981" s="14"/>
      <c r="AK981" s="84"/>
      <c r="AL981" s="14"/>
      <c r="AM981" s="14"/>
      <c r="AN981" s="14"/>
      <c r="AO981" s="14"/>
      <c r="AP981" s="14"/>
      <c r="AQ981" s="84"/>
      <c r="AR981" s="14"/>
      <c r="AS981" s="14"/>
      <c r="AT981" s="14"/>
      <c r="AU981" s="14"/>
      <c r="AV981" s="14"/>
      <c r="AW981" s="14"/>
      <c r="AX981" s="14"/>
      <c r="AY981" s="14"/>
      <c r="AZ981" s="14"/>
      <c r="BA981" s="14"/>
      <c r="BB981" s="14"/>
      <c r="BC981" s="14"/>
      <c r="BD981" s="14"/>
      <c r="BE981" s="14"/>
      <c r="BF981" s="14"/>
      <c r="BG981" s="14"/>
      <c r="BH981" s="14"/>
    </row>
    <row r="982" spans="1:60" s="13" customFormat="1" x14ac:dyDescent="0.25">
      <c r="A982" s="14"/>
      <c r="B982" s="14"/>
      <c r="C982" s="14"/>
      <c r="D982" s="14"/>
      <c r="E982" s="14"/>
      <c r="F982" s="14"/>
      <c r="G982" s="84"/>
      <c r="H982" s="14"/>
      <c r="I982" s="14"/>
      <c r="J982" s="14"/>
      <c r="K982" s="14"/>
      <c r="L982" s="14"/>
      <c r="M982" s="84"/>
      <c r="N982" s="14"/>
      <c r="O982" s="14"/>
      <c r="P982" s="14"/>
      <c r="Q982" s="14"/>
      <c r="R982" s="14"/>
      <c r="S982" s="84"/>
      <c r="T982" s="14"/>
      <c r="U982" s="14"/>
      <c r="V982" s="14"/>
      <c r="W982" s="14"/>
      <c r="X982" s="14"/>
      <c r="Y982" s="84"/>
      <c r="Z982" s="14"/>
      <c r="AA982" s="14"/>
      <c r="AB982" s="14"/>
      <c r="AC982" s="14"/>
      <c r="AD982" s="14"/>
      <c r="AE982" s="84"/>
      <c r="AF982" s="14"/>
      <c r="AG982" s="14"/>
      <c r="AH982" s="14"/>
      <c r="AI982" s="14"/>
      <c r="AJ982" s="14"/>
      <c r="AK982" s="84"/>
      <c r="AL982" s="14"/>
      <c r="AM982" s="14"/>
      <c r="AN982" s="14"/>
      <c r="AO982" s="14"/>
      <c r="AP982" s="14"/>
      <c r="AQ982" s="84"/>
      <c r="AR982" s="14"/>
      <c r="AS982" s="14"/>
      <c r="AT982" s="14"/>
      <c r="AU982" s="14"/>
      <c r="AV982" s="14"/>
      <c r="AW982" s="14"/>
      <c r="AX982" s="14"/>
      <c r="AY982" s="14"/>
      <c r="AZ982" s="14"/>
      <c r="BA982" s="14"/>
      <c r="BB982" s="14"/>
      <c r="BC982" s="14"/>
      <c r="BD982" s="14"/>
      <c r="BE982" s="14"/>
      <c r="BF982" s="14"/>
      <c r="BG982" s="14"/>
      <c r="BH982" s="14"/>
    </row>
    <row r="983" spans="1:60" s="13" customFormat="1" x14ac:dyDescent="0.25">
      <c r="A983" s="14"/>
      <c r="B983" s="14"/>
      <c r="C983" s="14"/>
      <c r="D983" s="14"/>
      <c r="E983" s="14"/>
      <c r="F983" s="14"/>
      <c r="G983" s="84"/>
      <c r="H983" s="14"/>
      <c r="I983" s="14"/>
      <c r="J983" s="14"/>
      <c r="K983" s="14"/>
      <c r="L983" s="14"/>
      <c r="M983" s="84"/>
      <c r="N983" s="14"/>
      <c r="O983" s="14"/>
      <c r="P983" s="14"/>
      <c r="Q983" s="14"/>
      <c r="R983" s="14"/>
      <c r="S983" s="84"/>
      <c r="T983" s="14"/>
      <c r="U983" s="14"/>
      <c r="V983" s="14"/>
      <c r="W983" s="14"/>
      <c r="X983" s="14"/>
      <c r="Y983" s="84"/>
      <c r="Z983" s="14"/>
      <c r="AA983" s="14"/>
      <c r="AB983" s="14"/>
      <c r="AC983" s="14"/>
      <c r="AD983" s="14"/>
      <c r="AE983" s="84"/>
      <c r="AF983" s="14"/>
      <c r="AG983" s="14"/>
      <c r="AH983" s="14"/>
      <c r="AI983" s="14"/>
      <c r="AJ983" s="14"/>
      <c r="AK983" s="84"/>
      <c r="AL983" s="14"/>
      <c r="AM983" s="14"/>
      <c r="AN983" s="14"/>
      <c r="AO983" s="14"/>
      <c r="AP983" s="14"/>
      <c r="AQ983" s="84"/>
      <c r="AR983" s="14"/>
      <c r="AS983" s="14"/>
      <c r="AT983" s="14"/>
      <c r="AU983" s="14"/>
      <c r="AV983" s="14"/>
      <c r="AW983" s="14"/>
      <c r="AX983" s="14"/>
      <c r="AY983" s="14"/>
      <c r="AZ983" s="14"/>
      <c r="BA983" s="14"/>
      <c r="BB983" s="14"/>
      <c r="BC983" s="14"/>
      <c r="BD983" s="14"/>
      <c r="BE983" s="14"/>
      <c r="BF983" s="14"/>
      <c r="BG983" s="14"/>
      <c r="BH983" s="14"/>
    </row>
    <row r="984" spans="1:60" s="13" customFormat="1" x14ac:dyDescent="0.25">
      <c r="A984" s="14"/>
      <c r="B984" s="14"/>
      <c r="C984" s="14"/>
      <c r="D984" s="14"/>
      <c r="E984" s="14"/>
      <c r="F984" s="14"/>
      <c r="G984" s="84"/>
      <c r="H984" s="14"/>
      <c r="I984" s="14"/>
      <c r="J984" s="14"/>
      <c r="K984" s="14"/>
      <c r="L984" s="14"/>
      <c r="M984" s="84"/>
      <c r="N984" s="14"/>
      <c r="O984" s="14"/>
      <c r="P984" s="14"/>
      <c r="Q984" s="14"/>
      <c r="R984" s="14"/>
      <c r="S984" s="84"/>
      <c r="T984" s="14"/>
      <c r="U984" s="14"/>
      <c r="V984" s="14"/>
      <c r="W984" s="14"/>
      <c r="X984" s="14"/>
      <c r="Y984" s="84"/>
      <c r="Z984" s="14"/>
      <c r="AA984" s="14"/>
      <c r="AB984" s="14"/>
      <c r="AC984" s="14"/>
      <c r="AD984" s="14"/>
      <c r="AE984" s="84"/>
      <c r="AF984" s="14"/>
      <c r="AG984" s="14"/>
      <c r="AH984" s="14"/>
      <c r="AI984" s="14"/>
      <c r="AJ984" s="14"/>
      <c r="AK984" s="84"/>
      <c r="AL984" s="14"/>
      <c r="AM984" s="14"/>
      <c r="AN984" s="14"/>
      <c r="AO984" s="14"/>
      <c r="AP984" s="14"/>
      <c r="AQ984" s="84"/>
      <c r="AR984" s="14"/>
      <c r="AS984" s="14"/>
      <c r="AT984" s="14"/>
      <c r="AU984" s="14"/>
      <c r="AV984" s="14"/>
      <c r="AW984" s="14"/>
      <c r="AX984" s="14"/>
      <c r="AY984" s="14"/>
      <c r="AZ984" s="14"/>
      <c r="BA984" s="14"/>
      <c r="BB984" s="14"/>
      <c r="BC984" s="14"/>
      <c r="BD984" s="14"/>
      <c r="BE984" s="14"/>
      <c r="BF984" s="14"/>
      <c r="BG984" s="14"/>
      <c r="BH984" s="14"/>
    </row>
    <row r="985" spans="1:60" s="13" customFormat="1" x14ac:dyDescent="0.25">
      <c r="A985" s="14"/>
      <c r="B985" s="14"/>
      <c r="C985" s="14"/>
      <c r="D985" s="14"/>
      <c r="E985" s="14"/>
      <c r="F985" s="14"/>
      <c r="G985" s="84"/>
      <c r="H985" s="14"/>
      <c r="I985" s="14"/>
      <c r="J985" s="14"/>
      <c r="K985" s="14"/>
      <c r="L985" s="14"/>
      <c r="M985" s="84"/>
      <c r="N985" s="14"/>
      <c r="O985" s="14"/>
      <c r="P985" s="14"/>
      <c r="Q985" s="14"/>
      <c r="R985" s="14"/>
      <c r="S985" s="84"/>
      <c r="T985" s="14"/>
      <c r="U985" s="14"/>
      <c r="V985" s="14"/>
      <c r="W985" s="14"/>
      <c r="X985" s="14"/>
      <c r="Y985" s="84"/>
      <c r="Z985" s="14"/>
      <c r="AA985" s="14"/>
      <c r="AB985" s="14"/>
      <c r="AC985" s="14"/>
      <c r="AD985" s="14"/>
      <c r="AE985" s="84"/>
      <c r="AF985" s="14"/>
      <c r="AG985" s="14"/>
      <c r="AH985" s="14"/>
      <c r="AI985" s="14"/>
      <c r="AJ985" s="14"/>
      <c r="AK985" s="84"/>
      <c r="AL985" s="14"/>
      <c r="AM985" s="14"/>
      <c r="AN985" s="14"/>
      <c r="AO985" s="14"/>
      <c r="AP985" s="14"/>
      <c r="AQ985" s="84"/>
      <c r="AR985" s="14"/>
      <c r="AS985" s="14"/>
      <c r="AT985" s="14"/>
      <c r="AU985" s="14"/>
      <c r="AV985" s="14"/>
      <c r="AW985" s="14"/>
      <c r="AX985" s="14"/>
      <c r="AY985" s="14"/>
      <c r="AZ985" s="14"/>
      <c r="BA985" s="14"/>
      <c r="BB985" s="14"/>
      <c r="BC985" s="14"/>
      <c r="BD985" s="14"/>
      <c r="BE985" s="14"/>
      <c r="BF985" s="14"/>
      <c r="BG985" s="14"/>
      <c r="BH985" s="14"/>
    </row>
    <row r="986" spans="1:60" s="13" customFormat="1" x14ac:dyDescent="0.25">
      <c r="A986" s="14"/>
      <c r="B986" s="14"/>
      <c r="C986" s="14"/>
      <c r="D986" s="14"/>
      <c r="E986" s="14"/>
      <c r="F986" s="14"/>
      <c r="G986" s="84"/>
      <c r="H986" s="14"/>
      <c r="I986" s="14"/>
      <c r="J986" s="14"/>
      <c r="K986" s="14"/>
      <c r="L986" s="14"/>
      <c r="M986" s="84"/>
      <c r="N986" s="14"/>
      <c r="O986" s="14"/>
      <c r="P986" s="14"/>
      <c r="Q986" s="14"/>
      <c r="R986" s="14"/>
      <c r="S986" s="84"/>
      <c r="T986" s="14"/>
      <c r="U986" s="14"/>
      <c r="V986" s="14"/>
      <c r="W986" s="14"/>
      <c r="X986" s="14"/>
      <c r="Y986" s="84"/>
      <c r="Z986" s="14"/>
      <c r="AA986" s="14"/>
      <c r="AB986" s="14"/>
      <c r="AC986" s="14"/>
      <c r="AD986" s="14"/>
      <c r="AE986" s="84"/>
      <c r="AF986" s="14"/>
      <c r="AG986" s="14"/>
      <c r="AH986" s="14"/>
      <c r="AI986" s="14"/>
      <c r="AJ986" s="14"/>
      <c r="AK986" s="84"/>
      <c r="AL986" s="14"/>
      <c r="AM986" s="14"/>
      <c r="AN986" s="14"/>
      <c r="AO986" s="14"/>
      <c r="AP986" s="14"/>
      <c r="AQ986" s="84"/>
      <c r="AR986" s="14"/>
      <c r="AS986" s="14"/>
      <c r="AT986" s="14"/>
      <c r="AU986" s="14"/>
      <c r="AV986" s="14"/>
      <c r="AW986" s="14"/>
      <c r="AX986" s="14"/>
      <c r="AY986" s="14"/>
      <c r="AZ986" s="14"/>
      <c r="BA986" s="14"/>
      <c r="BB986" s="14"/>
      <c r="BC986" s="14"/>
      <c r="BD986" s="14"/>
      <c r="BE986" s="14"/>
      <c r="BF986" s="14"/>
      <c r="BG986" s="14"/>
      <c r="BH986" s="14"/>
    </row>
    <row r="987" spans="1:60" s="13" customFormat="1" x14ac:dyDescent="0.25">
      <c r="A987" s="14"/>
      <c r="B987" s="14"/>
      <c r="C987" s="14"/>
      <c r="D987" s="14"/>
      <c r="E987" s="14"/>
      <c r="F987" s="14"/>
      <c r="G987" s="84"/>
      <c r="H987" s="14"/>
      <c r="I987" s="14"/>
      <c r="J987" s="14"/>
      <c r="K987" s="14"/>
      <c r="L987" s="14"/>
      <c r="M987" s="84"/>
      <c r="N987" s="14"/>
      <c r="O987" s="14"/>
      <c r="P987" s="14"/>
      <c r="Q987" s="14"/>
      <c r="R987" s="14"/>
      <c r="S987" s="84"/>
      <c r="T987" s="14"/>
      <c r="U987" s="14"/>
      <c r="V987" s="14"/>
      <c r="W987" s="14"/>
      <c r="X987" s="14"/>
      <c r="Y987" s="84"/>
      <c r="Z987" s="14"/>
      <c r="AA987" s="14"/>
      <c r="AB987" s="14"/>
      <c r="AC987" s="14"/>
      <c r="AD987" s="14"/>
      <c r="AE987" s="84"/>
      <c r="AF987" s="14"/>
      <c r="AG987" s="14"/>
      <c r="AH987" s="14"/>
      <c r="AI987" s="14"/>
      <c r="AJ987" s="14"/>
      <c r="AK987" s="84"/>
      <c r="AL987" s="14"/>
      <c r="AM987" s="14"/>
      <c r="AN987" s="14"/>
      <c r="AO987" s="14"/>
      <c r="AP987" s="14"/>
      <c r="AQ987" s="84"/>
      <c r="AR987" s="14"/>
      <c r="AS987" s="14"/>
      <c r="AT987" s="14"/>
      <c r="AU987" s="14"/>
      <c r="AV987" s="14"/>
      <c r="AW987" s="14"/>
      <c r="AX987" s="14"/>
      <c r="AY987" s="14"/>
      <c r="AZ987" s="14"/>
      <c r="BA987" s="14"/>
      <c r="BB987" s="14"/>
      <c r="BC987" s="14"/>
      <c r="BD987" s="14"/>
      <c r="BE987" s="14"/>
      <c r="BF987" s="14"/>
      <c r="BG987" s="14"/>
      <c r="BH987" s="14"/>
    </row>
    <row r="988" spans="1:60" s="13" customFormat="1" x14ac:dyDescent="0.25">
      <c r="A988" s="14"/>
      <c r="B988" s="14"/>
      <c r="C988" s="14"/>
      <c r="D988" s="14"/>
      <c r="E988" s="14"/>
      <c r="F988" s="14"/>
      <c r="G988" s="84"/>
      <c r="H988" s="14"/>
      <c r="I988" s="14"/>
      <c r="J988" s="14"/>
      <c r="K988" s="14"/>
      <c r="L988" s="14"/>
      <c r="M988" s="84"/>
      <c r="N988" s="14"/>
      <c r="O988" s="14"/>
      <c r="P988" s="14"/>
      <c r="Q988" s="14"/>
      <c r="R988" s="14"/>
      <c r="S988" s="84"/>
      <c r="T988" s="14"/>
      <c r="U988" s="14"/>
      <c r="V988" s="14"/>
      <c r="W988" s="14"/>
      <c r="X988" s="14"/>
      <c r="Y988" s="84"/>
      <c r="Z988" s="14"/>
      <c r="AA988" s="14"/>
      <c r="AB988" s="14"/>
      <c r="AC988" s="14"/>
      <c r="AD988" s="14"/>
      <c r="AE988" s="84"/>
      <c r="AF988" s="14"/>
      <c r="AG988" s="14"/>
      <c r="AH988" s="14"/>
      <c r="AI988" s="14"/>
      <c r="AJ988" s="14"/>
      <c r="AK988" s="84"/>
      <c r="AL988" s="14"/>
      <c r="AM988" s="14"/>
      <c r="AN988" s="14"/>
      <c r="AO988" s="14"/>
      <c r="AP988" s="14"/>
      <c r="AQ988" s="84"/>
      <c r="AR988" s="14"/>
      <c r="AS988" s="14"/>
      <c r="AT988" s="14"/>
      <c r="AU988" s="14"/>
      <c r="AV988" s="14"/>
      <c r="AW988" s="14"/>
      <c r="AX988" s="14"/>
      <c r="AY988" s="14"/>
      <c r="AZ988" s="14"/>
      <c r="BA988" s="14"/>
      <c r="BB988" s="14"/>
      <c r="BC988" s="14"/>
      <c r="BD988" s="14"/>
      <c r="BE988" s="14"/>
      <c r="BF988" s="14"/>
      <c r="BG988" s="14"/>
      <c r="BH988" s="14"/>
    </row>
    <row r="989" spans="1:60" s="13" customFormat="1" x14ac:dyDescent="0.25">
      <c r="A989" s="14"/>
      <c r="B989" s="14"/>
      <c r="C989" s="14"/>
      <c r="D989" s="14"/>
      <c r="E989" s="14"/>
      <c r="F989" s="14"/>
      <c r="G989" s="84"/>
      <c r="H989" s="14"/>
      <c r="I989" s="14"/>
      <c r="J989" s="14"/>
      <c r="K989" s="14"/>
      <c r="L989" s="14"/>
      <c r="M989" s="84"/>
      <c r="N989" s="14"/>
      <c r="O989" s="14"/>
      <c r="P989" s="14"/>
      <c r="Q989" s="14"/>
      <c r="R989" s="14"/>
      <c r="S989" s="84"/>
      <c r="T989" s="14"/>
      <c r="U989" s="14"/>
      <c r="V989" s="14"/>
      <c r="W989" s="14"/>
      <c r="X989" s="14"/>
      <c r="Y989" s="84"/>
      <c r="Z989" s="14"/>
      <c r="AA989" s="14"/>
      <c r="AB989" s="14"/>
      <c r="AC989" s="14"/>
      <c r="AD989" s="14"/>
      <c r="AE989" s="84"/>
      <c r="AF989" s="14"/>
      <c r="AG989" s="14"/>
      <c r="AH989" s="14"/>
      <c r="AI989" s="14"/>
      <c r="AJ989" s="14"/>
      <c r="AK989" s="84"/>
      <c r="AL989" s="14"/>
      <c r="AM989" s="14"/>
      <c r="AN989" s="14"/>
      <c r="AO989" s="14"/>
      <c r="AP989" s="14"/>
      <c r="AQ989" s="84"/>
      <c r="AR989" s="14"/>
      <c r="AS989" s="14"/>
      <c r="AT989" s="14"/>
      <c r="AU989" s="14"/>
      <c r="AV989" s="14"/>
      <c r="AW989" s="14"/>
      <c r="AX989" s="14"/>
      <c r="AY989" s="14"/>
      <c r="AZ989" s="14"/>
      <c r="BA989" s="14"/>
      <c r="BB989" s="14"/>
      <c r="BC989" s="14"/>
      <c r="BD989" s="14"/>
      <c r="BE989" s="14"/>
      <c r="BF989" s="14"/>
      <c r="BG989" s="14"/>
      <c r="BH989" s="14"/>
    </row>
    <row r="990" spans="1:60" s="13" customFormat="1" x14ac:dyDescent="0.25">
      <c r="A990" s="14"/>
      <c r="B990" s="14"/>
      <c r="C990" s="14"/>
      <c r="D990" s="14"/>
      <c r="E990" s="14"/>
      <c r="F990" s="14"/>
      <c r="G990" s="84"/>
      <c r="H990" s="14"/>
      <c r="I990" s="14"/>
      <c r="J990" s="14"/>
      <c r="K990" s="14"/>
      <c r="L990" s="14"/>
      <c r="M990" s="84"/>
      <c r="N990" s="14"/>
      <c r="O990" s="14"/>
      <c r="P990" s="14"/>
      <c r="Q990" s="14"/>
      <c r="R990" s="14"/>
      <c r="S990" s="84"/>
      <c r="T990" s="14"/>
      <c r="U990" s="14"/>
      <c r="V990" s="14"/>
      <c r="W990" s="14"/>
      <c r="X990" s="14"/>
      <c r="Y990" s="84"/>
      <c r="Z990" s="14"/>
      <c r="AA990" s="14"/>
      <c r="AB990" s="14"/>
      <c r="AC990" s="14"/>
      <c r="AD990" s="14"/>
      <c r="AE990" s="84"/>
      <c r="AF990" s="14"/>
      <c r="AG990" s="14"/>
      <c r="AH990" s="14"/>
      <c r="AI990" s="14"/>
      <c r="AJ990" s="14"/>
      <c r="AK990" s="84"/>
      <c r="AL990" s="14"/>
      <c r="AM990" s="14"/>
      <c r="AN990" s="14"/>
      <c r="AO990" s="14"/>
      <c r="AP990" s="14"/>
      <c r="AQ990" s="84"/>
      <c r="AR990" s="14"/>
      <c r="AS990" s="14"/>
      <c r="AT990" s="14"/>
      <c r="AU990" s="14"/>
      <c r="AV990" s="14"/>
      <c r="AW990" s="14"/>
      <c r="AX990" s="14"/>
      <c r="AY990" s="14"/>
      <c r="AZ990" s="14"/>
      <c r="BA990" s="14"/>
      <c r="BB990" s="14"/>
      <c r="BC990" s="14"/>
      <c r="BD990" s="14"/>
      <c r="BE990" s="14"/>
      <c r="BF990" s="14"/>
      <c r="BG990" s="14"/>
      <c r="BH990" s="14"/>
    </row>
    <row r="991" spans="1:60" s="13" customFormat="1" x14ac:dyDescent="0.25">
      <c r="A991" s="14"/>
      <c r="B991" s="14"/>
      <c r="C991" s="14"/>
      <c r="D991" s="14"/>
      <c r="E991" s="14"/>
      <c r="F991" s="14"/>
      <c r="G991" s="84"/>
      <c r="H991" s="14"/>
      <c r="I991" s="14"/>
      <c r="J991" s="14"/>
      <c r="K991" s="14"/>
      <c r="L991" s="14"/>
      <c r="M991" s="84"/>
      <c r="N991" s="14"/>
      <c r="O991" s="14"/>
      <c r="P991" s="14"/>
      <c r="Q991" s="14"/>
      <c r="R991" s="14"/>
      <c r="S991" s="84"/>
      <c r="T991" s="14"/>
      <c r="U991" s="14"/>
      <c r="V991" s="14"/>
      <c r="W991" s="14"/>
      <c r="X991" s="14"/>
      <c r="Y991" s="84"/>
      <c r="Z991" s="14"/>
      <c r="AA991" s="14"/>
      <c r="AB991" s="14"/>
      <c r="AC991" s="14"/>
      <c r="AD991" s="14"/>
      <c r="AE991" s="84"/>
      <c r="AF991" s="14"/>
      <c r="AG991" s="14"/>
      <c r="AH991" s="14"/>
      <c r="AI991" s="14"/>
      <c r="AJ991" s="14"/>
      <c r="AK991" s="84"/>
      <c r="AL991" s="14"/>
      <c r="AM991" s="14"/>
      <c r="AN991" s="14"/>
      <c r="AO991" s="14"/>
      <c r="AP991" s="14"/>
      <c r="AQ991" s="84"/>
      <c r="AR991" s="14"/>
      <c r="AS991" s="14"/>
      <c r="AT991" s="14"/>
      <c r="AU991" s="14"/>
      <c r="AV991" s="14"/>
      <c r="AW991" s="14"/>
      <c r="AX991" s="14"/>
      <c r="AY991" s="14"/>
      <c r="AZ991" s="14"/>
      <c r="BA991" s="14"/>
      <c r="BB991" s="14"/>
      <c r="BC991" s="14"/>
      <c r="BD991" s="14"/>
      <c r="BE991" s="14"/>
      <c r="BF991" s="14"/>
      <c r="BG991" s="14"/>
      <c r="BH991" s="14"/>
    </row>
    <row r="992" spans="1:60" s="13" customFormat="1" x14ac:dyDescent="0.25">
      <c r="A992" s="14"/>
      <c r="B992" s="14"/>
      <c r="C992" s="14"/>
      <c r="D992" s="14"/>
      <c r="E992" s="14"/>
      <c r="F992" s="14"/>
      <c r="G992" s="84"/>
      <c r="H992" s="14"/>
      <c r="I992" s="14"/>
      <c r="J992" s="14"/>
      <c r="K992" s="14"/>
      <c r="L992" s="14"/>
      <c r="M992" s="84"/>
      <c r="N992" s="14"/>
      <c r="O992" s="14"/>
      <c r="P992" s="14"/>
      <c r="Q992" s="14"/>
      <c r="R992" s="14"/>
      <c r="S992" s="84"/>
      <c r="T992" s="14"/>
      <c r="U992" s="14"/>
      <c r="V992" s="14"/>
      <c r="W992" s="14"/>
      <c r="X992" s="14"/>
      <c r="Y992" s="84"/>
      <c r="Z992" s="14"/>
      <c r="AA992" s="14"/>
      <c r="AB992" s="14"/>
      <c r="AC992" s="14"/>
      <c r="AD992" s="14"/>
      <c r="AE992" s="84"/>
      <c r="AF992" s="14"/>
      <c r="AG992" s="14"/>
      <c r="AH992" s="14"/>
      <c r="AI992" s="14"/>
      <c r="AJ992" s="14"/>
      <c r="AK992" s="84"/>
      <c r="AL992" s="14"/>
      <c r="AM992" s="14"/>
      <c r="AN992" s="14"/>
      <c r="AO992" s="14"/>
      <c r="AP992" s="14"/>
      <c r="AQ992" s="84"/>
      <c r="AR992" s="14"/>
      <c r="AS992" s="14"/>
      <c r="AT992" s="14"/>
      <c r="AU992" s="14"/>
      <c r="AV992" s="14"/>
      <c r="AW992" s="14"/>
      <c r="AX992" s="14"/>
      <c r="AY992" s="14"/>
      <c r="AZ992" s="14"/>
      <c r="BA992" s="14"/>
      <c r="BB992" s="14"/>
      <c r="BC992" s="14"/>
      <c r="BD992" s="14"/>
      <c r="BE992" s="14"/>
      <c r="BF992" s="14"/>
      <c r="BG992" s="14"/>
      <c r="BH992" s="14"/>
    </row>
    <row r="993" spans="1:60" s="13" customFormat="1" x14ac:dyDescent="0.25">
      <c r="A993" s="14"/>
      <c r="B993" s="14"/>
      <c r="C993" s="14"/>
      <c r="D993" s="14"/>
      <c r="E993" s="14"/>
      <c r="F993" s="14"/>
      <c r="G993" s="84"/>
      <c r="H993" s="14"/>
      <c r="I993" s="14"/>
      <c r="J993" s="14"/>
      <c r="K993" s="14"/>
      <c r="L993" s="14"/>
      <c r="M993" s="84"/>
      <c r="N993" s="14"/>
      <c r="O993" s="14"/>
      <c r="P993" s="14"/>
      <c r="Q993" s="14"/>
      <c r="R993" s="14"/>
      <c r="S993" s="84"/>
      <c r="T993" s="14"/>
      <c r="U993" s="14"/>
      <c r="V993" s="14"/>
      <c r="W993" s="14"/>
      <c r="X993" s="14"/>
      <c r="Y993" s="84"/>
      <c r="Z993" s="14"/>
      <c r="AA993" s="14"/>
      <c r="AB993" s="14"/>
      <c r="AC993" s="14"/>
      <c r="AD993" s="14"/>
      <c r="AE993" s="84"/>
      <c r="AF993" s="14"/>
      <c r="AG993" s="14"/>
      <c r="AH993" s="14"/>
      <c r="AI993" s="14"/>
      <c r="AJ993" s="14"/>
      <c r="AK993" s="84"/>
      <c r="AL993" s="14"/>
      <c r="AM993" s="14"/>
      <c r="AN993" s="14"/>
      <c r="AO993" s="14"/>
      <c r="AP993" s="14"/>
      <c r="AQ993" s="84"/>
      <c r="AR993" s="14"/>
      <c r="AS993" s="14"/>
      <c r="AT993" s="14"/>
      <c r="AU993" s="14"/>
      <c r="AV993" s="14"/>
      <c r="AW993" s="14"/>
      <c r="AX993" s="14"/>
      <c r="AY993" s="14"/>
      <c r="AZ993" s="14"/>
      <c r="BA993" s="14"/>
      <c r="BB993" s="14"/>
      <c r="BC993" s="14"/>
      <c r="BD993" s="14"/>
      <c r="BE993" s="14"/>
      <c r="BF993" s="14"/>
      <c r="BG993" s="14"/>
      <c r="BH993" s="14"/>
    </row>
    <row r="994" spans="1:60" s="13" customFormat="1" x14ac:dyDescent="0.25">
      <c r="A994" s="14"/>
      <c r="B994" s="14"/>
      <c r="C994" s="14"/>
      <c r="D994" s="14"/>
      <c r="E994" s="14"/>
      <c r="F994" s="14"/>
      <c r="G994" s="84"/>
      <c r="H994" s="14"/>
      <c r="I994" s="14"/>
      <c r="J994" s="14"/>
      <c r="K994" s="14"/>
      <c r="L994" s="14"/>
      <c r="M994" s="84"/>
      <c r="N994" s="14"/>
      <c r="O994" s="14"/>
      <c r="P994" s="14"/>
      <c r="Q994" s="14"/>
      <c r="R994" s="14"/>
      <c r="S994" s="84"/>
      <c r="T994" s="14"/>
      <c r="U994" s="14"/>
      <c r="V994" s="14"/>
      <c r="W994" s="14"/>
      <c r="X994" s="14"/>
      <c r="Y994" s="84"/>
      <c r="Z994" s="14"/>
      <c r="AA994" s="14"/>
      <c r="AB994" s="14"/>
      <c r="AC994" s="14"/>
      <c r="AD994" s="14"/>
      <c r="AE994" s="84"/>
      <c r="AF994" s="14"/>
      <c r="AG994" s="14"/>
      <c r="AH994" s="14"/>
      <c r="AI994" s="14"/>
      <c r="AJ994" s="14"/>
      <c r="AK994" s="84"/>
      <c r="AL994" s="14"/>
      <c r="AM994" s="14"/>
      <c r="AN994" s="14"/>
      <c r="AO994" s="14"/>
      <c r="AP994" s="14"/>
      <c r="AQ994" s="84"/>
      <c r="AR994" s="14"/>
      <c r="AS994" s="14"/>
      <c r="AT994" s="14"/>
      <c r="AU994" s="14"/>
      <c r="AV994" s="14"/>
      <c r="AW994" s="14"/>
      <c r="AX994" s="14"/>
      <c r="AY994" s="14"/>
      <c r="AZ994" s="14"/>
      <c r="BA994" s="14"/>
      <c r="BB994" s="14"/>
      <c r="BC994" s="14"/>
      <c r="BD994" s="14"/>
      <c r="BE994" s="14"/>
      <c r="BF994" s="14"/>
      <c r="BG994" s="14"/>
      <c r="BH994" s="14"/>
    </row>
    <row r="995" spans="1:60" s="13" customFormat="1" x14ac:dyDescent="0.25">
      <c r="A995" s="14"/>
      <c r="B995" s="14"/>
      <c r="C995" s="14"/>
      <c r="D995" s="14"/>
      <c r="E995" s="14"/>
      <c r="F995" s="14"/>
      <c r="G995" s="84"/>
      <c r="H995" s="14"/>
      <c r="I995" s="14"/>
      <c r="J995" s="14"/>
      <c r="K995" s="14"/>
      <c r="L995" s="14"/>
      <c r="M995" s="84"/>
      <c r="N995" s="14"/>
      <c r="O995" s="14"/>
      <c r="P995" s="14"/>
      <c r="Q995" s="14"/>
      <c r="R995" s="14"/>
      <c r="S995" s="84"/>
      <c r="T995" s="14"/>
      <c r="U995" s="14"/>
      <c r="V995" s="14"/>
      <c r="W995" s="14"/>
      <c r="X995" s="14"/>
      <c r="Y995" s="84"/>
      <c r="Z995" s="14"/>
      <c r="AA995" s="14"/>
      <c r="AB995" s="14"/>
      <c r="AC995" s="14"/>
      <c r="AD995" s="14"/>
      <c r="AE995" s="84"/>
      <c r="AF995" s="14"/>
      <c r="AG995" s="14"/>
      <c r="AH995" s="14"/>
      <c r="AI995" s="14"/>
      <c r="AJ995" s="14"/>
      <c r="AK995" s="84"/>
      <c r="AL995" s="14"/>
      <c r="AM995" s="14"/>
      <c r="AN995" s="14"/>
      <c r="AO995" s="14"/>
      <c r="AP995" s="14"/>
      <c r="AQ995" s="84"/>
      <c r="AR995" s="14"/>
      <c r="AS995" s="14"/>
      <c r="AT995" s="14"/>
      <c r="AU995" s="14"/>
      <c r="AV995" s="14"/>
      <c r="AW995" s="14"/>
      <c r="AX995" s="14"/>
      <c r="AY995" s="14"/>
      <c r="AZ995" s="14"/>
      <c r="BA995" s="14"/>
      <c r="BB995" s="14"/>
      <c r="BC995" s="14"/>
      <c r="BD995" s="14"/>
      <c r="BE995" s="14"/>
      <c r="BF995" s="14"/>
      <c r="BG995" s="14"/>
      <c r="BH995" s="14"/>
    </row>
    <row r="996" spans="1:60" s="13" customFormat="1" x14ac:dyDescent="0.25">
      <c r="A996" s="14"/>
      <c r="B996" s="14"/>
      <c r="C996" s="14"/>
      <c r="D996" s="14"/>
      <c r="E996" s="14"/>
      <c r="F996" s="14"/>
      <c r="G996" s="84"/>
      <c r="H996" s="14"/>
      <c r="I996" s="14"/>
      <c r="J996" s="14"/>
      <c r="K996" s="14"/>
      <c r="L996" s="14"/>
      <c r="M996" s="84"/>
      <c r="N996" s="14"/>
      <c r="O996" s="14"/>
      <c r="P996" s="14"/>
      <c r="Q996" s="14"/>
      <c r="R996" s="14"/>
      <c r="S996" s="84"/>
      <c r="T996" s="14"/>
      <c r="U996" s="14"/>
      <c r="V996" s="14"/>
      <c r="W996" s="14"/>
      <c r="X996" s="14"/>
      <c r="Y996" s="84"/>
      <c r="Z996" s="14"/>
      <c r="AA996" s="14"/>
      <c r="AB996" s="14"/>
      <c r="AC996" s="14"/>
      <c r="AD996" s="14"/>
      <c r="AE996" s="84"/>
      <c r="AF996" s="14"/>
      <c r="AG996" s="14"/>
      <c r="AH996" s="14"/>
      <c r="AI996" s="14"/>
      <c r="AJ996" s="14"/>
      <c r="AK996" s="84"/>
      <c r="AL996" s="14"/>
      <c r="AM996" s="14"/>
      <c r="AN996" s="14"/>
      <c r="AO996" s="14"/>
      <c r="AP996" s="14"/>
      <c r="AQ996" s="84"/>
      <c r="AR996" s="14"/>
      <c r="AS996" s="14"/>
      <c r="AT996" s="14"/>
      <c r="AU996" s="14"/>
      <c r="AV996" s="14"/>
      <c r="AW996" s="14"/>
      <c r="AX996" s="14"/>
      <c r="AY996" s="14"/>
      <c r="AZ996" s="14"/>
      <c r="BA996" s="14"/>
      <c r="BB996" s="14"/>
      <c r="BC996" s="14"/>
      <c r="BD996" s="14"/>
      <c r="BE996" s="14"/>
      <c r="BF996" s="14"/>
      <c r="BG996" s="14"/>
      <c r="BH996" s="14"/>
    </row>
    <row r="997" spans="1:60" s="13" customFormat="1" x14ac:dyDescent="0.25">
      <c r="A997" s="14"/>
      <c r="B997" s="14"/>
      <c r="C997" s="14"/>
      <c r="D997" s="14"/>
      <c r="E997" s="14"/>
      <c r="F997" s="14"/>
      <c r="G997" s="84"/>
      <c r="H997" s="14"/>
      <c r="I997" s="14"/>
      <c r="J997" s="14"/>
      <c r="K997" s="14"/>
      <c r="L997" s="14"/>
      <c r="M997" s="84"/>
      <c r="N997" s="14"/>
      <c r="O997" s="14"/>
      <c r="P997" s="14"/>
      <c r="Q997" s="14"/>
      <c r="R997" s="14"/>
      <c r="S997" s="84"/>
      <c r="T997" s="14"/>
      <c r="U997" s="14"/>
      <c r="V997" s="14"/>
      <c r="W997" s="14"/>
      <c r="X997" s="14"/>
      <c r="Y997" s="84"/>
      <c r="Z997" s="14"/>
      <c r="AA997" s="14"/>
      <c r="AB997" s="14"/>
      <c r="AC997" s="14"/>
      <c r="AD997" s="14"/>
      <c r="AE997" s="84"/>
      <c r="AF997" s="14"/>
      <c r="AG997" s="14"/>
      <c r="AH997" s="14"/>
      <c r="AI997" s="14"/>
      <c r="AJ997" s="14"/>
      <c r="AK997" s="84"/>
      <c r="AL997" s="14"/>
      <c r="AM997" s="14"/>
      <c r="AN997" s="14"/>
      <c r="AO997" s="14"/>
      <c r="AP997" s="14"/>
      <c r="AQ997" s="84"/>
      <c r="AR997" s="14"/>
      <c r="AS997" s="14"/>
      <c r="AT997" s="14"/>
      <c r="AU997" s="14"/>
      <c r="AV997" s="14"/>
      <c r="AW997" s="14"/>
      <c r="AX997" s="14"/>
      <c r="AY997" s="14"/>
      <c r="AZ997" s="14"/>
      <c r="BA997" s="14"/>
      <c r="BB997" s="14"/>
      <c r="BC997" s="14"/>
      <c r="BD997" s="14"/>
      <c r="BE997" s="14"/>
      <c r="BF997" s="14"/>
      <c r="BG997" s="14"/>
      <c r="BH997" s="14"/>
    </row>
    <row r="998" spans="1:60" s="13" customFormat="1" x14ac:dyDescent="0.25">
      <c r="A998" s="14"/>
      <c r="B998" s="14"/>
      <c r="C998" s="14"/>
      <c r="D998" s="14"/>
      <c r="E998" s="14"/>
      <c r="F998" s="14"/>
      <c r="G998" s="84"/>
      <c r="H998" s="14"/>
      <c r="I998" s="14"/>
      <c r="J998" s="14"/>
      <c r="K998" s="14"/>
      <c r="L998" s="14"/>
      <c r="M998" s="84"/>
      <c r="N998" s="14"/>
      <c r="O998" s="14"/>
      <c r="P998" s="14"/>
      <c r="Q998" s="14"/>
      <c r="R998" s="14"/>
      <c r="S998" s="84"/>
      <c r="T998" s="14"/>
      <c r="U998" s="14"/>
      <c r="V998" s="14"/>
      <c r="W998" s="14"/>
      <c r="X998" s="14"/>
      <c r="Y998" s="84"/>
      <c r="Z998" s="14"/>
      <c r="AA998" s="14"/>
      <c r="AB998" s="14"/>
      <c r="AC998" s="14"/>
      <c r="AD998" s="14"/>
      <c r="AE998" s="84"/>
      <c r="AF998" s="14"/>
      <c r="AG998" s="14"/>
      <c r="AH998" s="14"/>
      <c r="AI998" s="14"/>
      <c r="AJ998" s="14"/>
      <c r="AK998" s="84"/>
      <c r="AL998" s="14"/>
      <c r="AM998" s="14"/>
      <c r="AN998" s="14"/>
      <c r="AO998" s="14"/>
      <c r="AP998" s="14"/>
      <c r="AQ998" s="84"/>
      <c r="AR998" s="14"/>
      <c r="AS998" s="14"/>
      <c r="AT998" s="14"/>
      <c r="AU998" s="14"/>
      <c r="AV998" s="14"/>
      <c r="AW998" s="14"/>
      <c r="AX998" s="14"/>
      <c r="AY998" s="14"/>
      <c r="AZ998" s="14"/>
      <c r="BA998" s="14"/>
      <c r="BB998" s="14"/>
      <c r="BC998" s="14"/>
      <c r="BD998" s="14"/>
      <c r="BE998" s="14"/>
      <c r="BF998" s="14"/>
      <c r="BG998" s="14"/>
      <c r="BH998" s="14"/>
    </row>
    <row r="999" spans="1:60" s="13" customFormat="1" x14ac:dyDescent="0.25">
      <c r="A999" s="14"/>
      <c r="B999" s="14"/>
      <c r="C999" s="14"/>
      <c r="D999" s="14"/>
      <c r="E999" s="14"/>
      <c r="F999" s="14"/>
      <c r="G999" s="84"/>
      <c r="H999" s="14"/>
      <c r="I999" s="14"/>
      <c r="J999" s="14"/>
      <c r="K999" s="14"/>
      <c r="L999" s="14"/>
      <c r="M999" s="84"/>
      <c r="N999" s="14"/>
      <c r="O999" s="14"/>
      <c r="P999" s="14"/>
      <c r="Q999" s="14"/>
      <c r="R999" s="14"/>
      <c r="S999" s="84"/>
      <c r="T999" s="14"/>
      <c r="U999" s="14"/>
      <c r="V999" s="14"/>
      <c r="W999" s="14"/>
      <c r="X999" s="14"/>
      <c r="Y999" s="84"/>
      <c r="Z999" s="14"/>
      <c r="AA999" s="14"/>
      <c r="AB999" s="14"/>
      <c r="AC999" s="14"/>
      <c r="AD999" s="14"/>
      <c r="AE999" s="84"/>
      <c r="AF999" s="14"/>
      <c r="AG999" s="14"/>
      <c r="AH999" s="14"/>
      <c r="AI999" s="14"/>
      <c r="AJ999" s="14"/>
      <c r="AK999" s="84"/>
      <c r="AL999" s="14"/>
      <c r="AM999" s="14"/>
      <c r="AN999" s="14"/>
      <c r="AO999" s="14"/>
      <c r="AP999" s="14"/>
      <c r="AQ999" s="84"/>
      <c r="AR999" s="14"/>
      <c r="AS999" s="14"/>
      <c r="AT999" s="14"/>
      <c r="AU999" s="14"/>
      <c r="AV999" s="14"/>
      <c r="AW999" s="14"/>
      <c r="AX999" s="14"/>
      <c r="AY999" s="14"/>
      <c r="AZ999" s="14"/>
      <c r="BA999" s="14"/>
      <c r="BB999" s="14"/>
      <c r="BC999" s="14"/>
      <c r="BD999" s="14"/>
      <c r="BE999" s="14"/>
      <c r="BF999" s="14"/>
      <c r="BG999" s="14"/>
      <c r="BH999" s="14"/>
    </row>
    <row r="1000" spans="1:60" s="13" customFormat="1" x14ac:dyDescent="0.25">
      <c r="A1000" s="14"/>
      <c r="B1000" s="14"/>
      <c r="C1000" s="14"/>
      <c r="D1000" s="14"/>
      <c r="E1000" s="14"/>
      <c r="F1000" s="14"/>
      <c r="G1000" s="84"/>
      <c r="H1000" s="14"/>
      <c r="I1000" s="14"/>
      <c r="J1000" s="14"/>
      <c r="K1000" s="14"/>
      <c r="L1000" s="14"/>
      <c r="M1000" s="84"/>
      <c r="N1000" s="14"/>
      <c r="O1000" s="14"/>
      <c r="P1000" s="14"/>
      <c r="Q1000" s="14"/>
      <c r="R1000" s="14"/>
      <c r="S1000" s="84"/>
      <c r="T1000" s="14"/>
      <c r="U1000" s="14"/>
      <c r="V1000" s="14"/>
      <c r="W1000" s="14"/>
      <c r="X1000" s="14"/>
      <c r="Y1000" s="84"/>
      <c r="Z1000" s="14"/>
      <c r="AA1000" s="14"/>
      <c r="AB1000" s="14"/>
      <c r="AC1000" s="14"/>
      <c r="AD1000" s="14"/>
      <c r="AE1000" s="84"/>
      <c r="AF1000" s="14"/>
      <c r="AG1000" s="14"/>
      <c r="AH1000" s="14"/>
      <c r="AI1000" s="14"/>
      <c r="AJ1000" s="14"/>
      <c r="AK1000" s="84"/>
      <c r="AL1000" s="14"/>
      <c r="AM1000" s="14"/>
      <c r="AN1000" s="14"/>
      <c r="AO1000" s="14"/>
      <c r="AP1000" s="14"/>
      <c r="AQ1000" s="84"/>
      <c r="AR1000" s="14"/>
      <c r="AS1000" s="14"/>
      <c r="AT1000" s="14"/>
      <c r="AU1000" s="14"/>
      <c r="AV1000" s="14"/>
      <c r="AW1000" s="14"/>
      <c r="AX1000" s="14"/>
      <c r="AY1000" s="14"/>
      <c r="AZ1000" s="14"/>
      <c r="BA1000" s="14"/>
      <c r="BB1000" s="14"/>
      <c r="BC1000" s="14"/>
      <c r="BD1000" s="14"/>
      <c r="BE1000" s="14"/>
      <c r="BF1000" s="14"/>
      <c r="BG1000" s="14"/>
      <c r="BH1000" s="14"/>
    </row>
    <row r="1001" spans="1:60" s="13" customFormat="1" x14ac:dyDescent="0.25">
      <c r="A1001" s="14"/>
      <c r="B1001" s="14"/>
      <c r="C1001" s="14"/>
      <c r="D1001" s="14"/>
      <c r="E1001" s="14"/>
      <c r="F1001" s="14"/>
      <c r="G1001" s="84"/>
      <c r="H1001" s="14"/>
      <c r="I1001" s="14"/>
      <c r="J1001" s="14"/>
      <c r="K1001" s="14"/>
      <c r="L1001" s="14"/>
      <c r="M1001" s="84"/>
      <c r="N1001" s="14"/>
      <c r="O1001" s="14"/>
      <c r="P1001" s="14"/>
      <c r="Q1001" s="14"/>
      <c r="R1001" s="14"/>
      <c r="S1001" s="84"/>
      <c r="T1001" s="14"/>
      <c r="U1001" s="14"/>
      <c r="V1001" s="14"/>
      <c r="W1001" s="14"/>
      <c r="X1001" s="14"/>
      <c r="Y1001" s="84"/>
      <c r="Z1001" s="14"/>
      <c r="AA1001" s="14"/>
      <c r="AB1001" s="14"/>
      <c r="AC1001" s="14"/>
      <c r="AD1001" s="14"/>
      <c r="AE1001" s="84"/>
      <c r="AF1001" s="14"/>
      <c r="AG1001" s="14"/>
      <c r="AH1001" s="14"/>
      <c r="AI1001" s="14"/>
      <c r="AJ1001" s="14"/>
      <c r="AK1001" s="84"/>
      <c r="AL1001" s="14"/>
      <c r="AM1001" s="14"/>
      <c r="AN1001" s="14"/>
      <c r="AO1001" s="14"/>
      <c r="AP1001" s="14"/>
      <c r="AQ1001" s="84"/>
      <c r="AR1001" s="14"/>
      <c r="AS1001" s="14"/>
      <c r="AT1001" s="14"/>
      <c r="AU1001" s="14"/>
      <c r="AV1001" s="14"/>
      <c r="AW1001" s="14"/>
      <c r="AX1001" s="14"/>
      <c r="AY1001" s="14"/>
      <c r="AZ1001" s="14"/>
      <c r="BA1001" s="14"/>
      <c r="BB1001" s="14"/>
      <c r="BC1001" s="14"/>
      <c r="BD1001" s="14"/>
      <c r="BE1001" s="14"/>
      <c r="BF1001" s="14"/>
      <c r="BG1001" s="14"/>
      <c r="BH1001" s="14"/>
    </row>
    <row r="1002" spans="1:60" s="13" customFormat="1" x14ac:dyDescent="0.25">
      <c r="A1002" s="14"/>
      <c r="B1002" s="14"/>
      <c r="C1002" s="14"/>
      <c r="D1002" s="14"/>
      <c r="E1002" s="14"/>
      <c r="F1002" s="14"/>
      <c r="G1002" s="84"/>
      <c r="H1002" s="14"/>
      <c r="I1002" s="14"/>
      <c r="J1002" s="14"/>
      <c r="K1002" s="14"/>
      <c r="L1002" s="14"/>
      <c r="M1002" s="84"/>
      <c r="N1002" s="14"/>
      <c r="O1002" s="14"/>
      <c r="P1002" s="14"/>
      <c r="Q1002" s="14"/>
      <c r="R1002" s="14"/>
      <c r="S1002" s="84"/>
      <c r="T1002" s="14"/>
      <c r="U1002" s="14"/>
      <c r="V1002" s="14"/>
      <c r="W1002" s="14"/>
      <c r="X1002" s="14"/>
      <c r="Y1002" s="84"/>
      <c r="Z1002" s="14"/>
      <c r="AA1002" s="14"/>
      <c r="AB1002" s="14"/>
      <c r="AC1002" s="14"/>
      <c r="AD1002" s="14"/>
      <c r="AE1002" s="84"/>
      <c r="AF1002" s="14"/>
      <c r="AG1002" s="14"/>
      <c r="AH1002" s="14"/>
      <c r="AI1002" s="14"/>
      <c r="AJ1002" s="14"/>
      <c r="AK1002" s="84"/>
      <c r="AL1002" s="14"/>
      <c r="AM1002" s="14"/>
      <c r="AN1002" s="14"/>
      <c r="AO1002" s="14"/>
      <c r="AP1002" s="14"/>
      <c r="AQ1002" s="84"/>
      <c r="AR1002" s="14"/>
      <c r="AS1002" s="14"/>
      <c r="AT1002" s="14"/>
      <c r="AU1002" s="14"/>
      <c r="AV1002" s="14"/>
      <c r="AW1002" s="14"/>
      <c r="AX1002" s="14"/>
      <c r="AY1002" s="14"/>
      <c r="AZ1002" s="14"/>
      <c r="BA1002" s="14"/>
      <c r="BB1002" s="14"/>
      <c r="BC1002" s="14"/>
      <c r="BD1002" s="14"/>
      <c r="BE1002" s="14"/>
      <c r="BF1002" s="14"/>
      <c r="BG1002" s="14"/>
      <c r="BH1002" s="14"/>
    </row>
    <row r="1003" spans="1:60" s="13" customFormat="1" x14ac:dyDescent="0.25">
      <c r="A1003" s="14"/>
      <c r="B1003" s="14"/>
      <c r="C1003" s="14"/>
      <c r="D1003" s="14"/>
      <c r="E1003" s="14"/>
      <c r="F1003" s="14"/>
      <c r="G1003" s="84"/>
      <c r="H1003" s="14"/>
      <c r="I1003" s="14"/>
      <c r="J1003" s="14"/>
      <c r="K1003" s="14"/>
      <c r="L1003" s="14"/>
      <c r="M1003" s="84"/>
      <c r="N1003" s="14"/>
      <c r="O1003" s="14"/>
      <c r="P1003" s="14"/>
      <c r="Q1003" s="14"/>
      <c r="R1003" s="14"/>
      <c r="S1003" s="84"/>
      <c r="T1003" s="14"/>
      <c r="U1003" s="14"/>
      <c r="V1003" s="14"/>
      <c r="W1003" s="14"/>
      <c r="X1003" s="14"/>
      <c r="Y1003" s="84"/>
      <c r="Z1003" s="14"/>
      <c r="AA1003" s="14"/>
      <c r="AB1003" s="14"/>
      <c r="AC1003" s="14"/>
      <c r="AD1003" s="14"/>
      <c r="AE1003" s="84"/>
      <c r="AF1003" s="14"/>
      <c r="AG1003" s="14"/>
      <c r="AH1003" s="14"/>
      <c r="AI1003" s="14"/>
      <c r="AJ1003" s="14"/>
      <c r="AK1003" s="84"/>
      <c r="AL1003" s="14"/>
      <c r="AM1003" s="14"/>
      <c r="AN1003" s="14"/>
      <c r="AO1003" s="14"/>
      <c r="AP1003" s="14"/>
      <c r="AQ1003" s="84"/>
      <c r="AR1003" s="14"/>
      <c r="AS1003" s="14"/>
      <c r="AT1003" s="14"/>
      <c r="AU1003" s="14"/>
      <c r="AV1003" s="14"/>
      <c r="AW1003" s="14"/>
      <c r="AX1003" s="14"/>
      <c r="AY1003" s="14"/>
      <c r="AZ1003" s="14"/>
      <c r="BA1003" s="14"/>
      <c r="BB1003" s="14"/>
      <c r="BC1003" s="14"/>
      <c r="BD1003" s="14"/>
      <c r="BE1003" s="14"/>
      <c r="BF1003" s="14"/>
      <c r="BG1003" s="14"/>
      <c r="BH1003" s="14"/>
    </row>
    <row r="1004" spans="1:60" s="13" customFormat="1" x14ac:dyDescent="0.25">
      <c r="A1004" s="14"/>
      <c r="B1004" s="14"/>
      <c r="C1004" s="14"/>
      <c r="D1004" s="14"/>
      <c r="E1004" s="14"/>
      <c r="F1004" s="14"/>
      <c r="G1004" s="84"/>
      <c r="H1004" s="14"/>
      <c r="I1004" s="14"/>
      <c r="J1004" s="14"/>
      <c r="K1004" s="14"/>
      <c r="L1004" s="14"/>
      <c r="M1004" s="84"/>
      <c r="N1004" s="14"/>
      <c r="O1004" s="14"/>
      <c r="P1004" s="14"/>
      <c r="Q1004" s="14"/>
      <c r="R1004" s="14"/>
      <c r="S1004" s="84"/>
      <c r="T1004" s="14"/>
      <c r="U1004" s="14"/>
      <c r="V1004" s="14"/>
      <c r="W1004" s="14"/>
      <c r="X1004" s="14"/>
      <c r="Y1004" s="84"/>
      <c r="Z1004" s="14"/>
      <c r="AA1004" s="14"/>
      <c r="AB1004" s="14"/>
      <c r="AC1004" s="14"/>
      <c r="AD1004" s="14"/>
      <c r="AE1004" s="84"/>
      <c r="AF1004" s="14"/>
      <c r="AG1004" s="14"/>
      <c r="AH1004" s="14"/>
      <c r="AI1004" s="14"/>
      <c r="AJ1004" s="14"/>
      <c r="AK1004" s="84"/>
      <c r="AL1004" s="14"/>
      <c r="AM1004" s="14"/>
      <c r="AN1004" s="14"/>
      <c r="AO1004" s="14"/>
      <c r="AP1004" s="14"/>
      <c r="AQ1004" s="84"/>
      <c r="AR1004" s="14"/>
      <c r="AS1004" s="14"/>
      <c r="AT1004" s="14"/>
      <c r="AU1004" s="14"/>
      <c r="AV1004" s="14"/>
      <c r="AW1004" s="14"/>
      <c r="AX1004" s="14"/>
      <c r="AY1004" s="14"/>
      <c r="AZ1004" s="14"/>
      <c r="BA1004" s="14"/>
      <c r="BB1004" s="14"/>
      <c r="BC1004" s="14"/>
      <c r="BD1004" s="14"/>
      <c r="BE1004" s="14"/>
      <c r="BF1004" s="14"/>
      <c r="BG1004" s="14"/>
      <c r="BH1004" s="14"/>
    </row>
    <row r="1005" spans="1:60" s="13" customFormat="1" x14ac:dyDescent="0.25">
      <c r="A1005" s="14"/>
      <c r="B1005" s="14"/>
      <c r="C1005" s="14"/>
      <c r="D1005" s="14"/>
      <c r="E1005" s="14"/>
      <c r="F1005" s="14"/>
      <c r="G1005" s="84"/>
      <c r="H1005" s="14"/>
      <c r="I1005" s="14"/>
      <c r="J1005" s="14"/>
      <c r="K1005" s="14"/>
      <c r="L1005" s="14"/>
      <c r="M1005" s="84"/>
      <c r="N1005" s="14"/>
      <c r="O1005" s="14"/>
      <c r="P1005" s="14"/>
      <c r="Q1005" s="14"/>
      <c r="R1005" s="14"/>
      <c r="S1005" s="84"/>
      <c r="T1005" s="14"/>
      <c r="U1005" s="14"/>
      <c r="V1005" s="14"/>
      <c r="W1005" s="14"/>
      <c r="X1005" s="14"/>
      <c r="Y1005" s="84"/>
      <c r="Z1005" s="14"/>
      <c r="AA1005" s="14"/>
      <c r="AB1005" s="14"/>
      <c r="AC1005" s="14"/>
      <c r="AD1005" s="14"/>
      <c r="AE1005" s="84"/>
      <c r="AF1005" s="14"/>
      <c r="AG1005" s="14"/>
      <c r="AH1005" s="14"/>
      <c r="AI1005" s="14"/>
      <c r="AJ1005" s="14"/>
      <c r="AK1005" s="84"/>
      <c r="AL1005" s="14"/>
      <c r="AM1005" s="14"/>
      <c r="AN1005" s="14"/>
      <c r="AO1005" s="14"/>
      <c r="AP1005" s="14"/>
      <c r="AQ1005" s="84"/>
      <c r="AR1005" s="14"/>
      <c r="AS1005" s="14"/>
      <c r="AT1005" s="14"/>
      <c r="AU1005" s="14"/>
      <c r="AV1005" s="14"/>
      <c r="AW1005" s="14"/>
      <c r="AX1005" s="14"/>
      <c r="AY1005" s="14"/>
      <c r="AZ1005" s="14"/>
      <c r="BA1005" s="14"/>
      <c r="BB1005" s="14"/>
      <c r="BC1005" s="14"/>
      <c r="BD1005" s="14"/>
      <c r="BE1005" s="14"/>
      <c r="BF1005" s="14"/>
      <c r="BG1005" s="14"/>
      <c r="BH1005" s="14"/>
    </row>
    <row r="1006" spans="1:60" s="13" customFormat="1" x14ac:dyDescent="0.25">
      <c r="A1006" s="14"/>
      <c r="B1006" s="14"/>
      <c r="C1006" s="14"/>
      <c r="D1006" s="14"/>
      <c r="E1006" s="14"/>
      <c r="F1006" s="14"/>
      <c r="G1006" s="84"/>
      <c r="H1006" s="14"/>
      <c r="I1006" s="14"/>
      <c r="J1006" s="14"/>
      <c r="K1006" s="14"/>
      <c r="L1006" s="14"/>
      <c r="M1006" s="84"/>
      <c r="N1006" s="14"/>
      <c r="O1006" s="14"/>
      <c r="P1006" s="14"/>
      <c r="Q1006" s="14"/>
      <c r="R1006" s="14"/>
      <c r="S1006" s="84"/>
      <c r="T1006" s="14"/>
      <c r="U1006" s="14"/>
      <c r="V1006" s="14"/>
      <c r="W1006" s="14"/>
      <c r="X1006" s="14"/>
      <c r="Y1006" s="84"/>
      <c r="Z1006" s="14"/>
      <c r="AA1006" s="14"/>
      <c r="AB1006" s="14"/>
      <c r="AC1006" s="14"/>
      <c r="AD1006" s="14"/>
      <c r="AE1006" s="84"/>
      <c r="AF1006" s="14"/>
      <c r="AG1006" s="14"/>
      <c r="AH1006" s="14"/>
      <c r="AI1006" s="14"/>
      <c r="AJ1006" s="14"/>
      <c r="AK1006" s="84"/>
      <c r="AL1006" s="14"/>
      <c r="AM1006" s="14"/>
      <c r="AN1006" s="14"/>
      <c r="AO1006" s="14"/>
      <c r="AP1006" s="14"/>
      <c r="AQ1006" s="84"/>
      <c r="AR1006" s="14"/>
      <c r="AS1006" s="14"/>
      <c r="AT1006" s="14"/>
      <c r="AU1006" s="14"/>
      <c r="AV1006" s="14"/>
      <c r="AW1006" s="14"/>
      <c r="AX1006" s="14"/>
      <c r="AY1006" s="14"/>
      <c r="AZ1006" s="14"/>
      <c r="BA1006" s="14"/>
      <c r="BB1006" s="14"/>
      <c r="BC1006" s="14"/>
      <c r="BD1006" s="14"/>
      <c r="BE1006" s="14"/>
      <c r="BF1006" s="14"/>
      <c r="BG1006" s="14"/>
      <c r="BH1006" s="14"/>
    </row>
    <row r="1007" spans="1:60" s="13" customFormat="1" x14ac:dyDescent="0.25">
      <c r="A1007" s="14"/>
      <c r="B1007" s="14"/>
      <c r="C1007" s="14"/>
      <c r="D1007" s="14"/>
      <c r="E1007" s="14"/>
      <c r="F1007" s="14"/>
      <c r="G1007" s="84"/>
      <c r="H1007" s="14"/>
      <c r="I1007" s="14"/>
      <c r="J1007" s="14"/>
      <c r="K1007" s="14"/>
      <c r="L1007" s="14"/>
      <c r="M1007" s="84"/>
      <c r="N1007" s="14"/>
      <c r="O1007" s="14"/>
      <c r="P1007" s="14"/>
      <c r="Q1007" s="14"/>
      <c r="R1007" s="14"/>
      <c r="S1007" s="84"/>
      <c r="T1007" s="14"/>
      <c r="U1007" s="14"/>
      <c r="V1007" s="14"/>
      <c r="W1007" s="14"/>
      <c r="X1007" s="14"/>
      <c r="Y1007" s="84"/>
      <c r="Z1007" s="14"/>
      <c r="AA1007" s="14"/>
      <c r="AB1007" s="14"/>
      <c r="AC1007" s="14"/>
      <c r="AD1007" s="14"/>
      <c r="AE1007" s="84"/>
      <c r="AF1007" s="14"/>
      <c r="AG1007" s="14"/>
      <c r="AH1007" s="14"/>
      <c r="AI1007" s="14"/>
      <c r="AJ1007" s="14"/>
      <c r="AK1007" s="84"/>
      <c r="AL1007" s="14"/>
      <c r="AM1007" s="14"/>
      <c r="AN1007" s="14"/>
      <c r="AO1007" s="14"/>
      <c r="AP1007" s="14"/>
      <c r="AQ1007" s="84"/>
      <c r="AR1007" s="14"/>
      <c r="AS1007" s="14"/>
      <c r="AT1007" s="14"/>
      <c r="AU1007" s="14"/>
      <c r="AV1007" s="14"/>
      <c r="AW1007" s="14"/>
      <c r="AX1007" s="14"/>
      <c r="AY1007" s="14"/>
      <c r="AZ1007" s="14"/>
      <c r="BA1007" s="14"/>
      <c r="BB1007" s="14"/>
      <c r="BC1007" s="14"/>
      <c r="BD1007" s="14"/>
      <c r="BE1007" s="14"/>
      <c r="BF1007" s="14"/>
      <c r="BG1007" s="14"/>
      <c r="BH1007" s="14"/>
    </row>
    <row r="1008" spans="1:60" s="13" customFormat="1" x14ac:dyDescent="0.25">
      <c r="A1008" s="14"/>
      <c r="B1008" s="14"/>
      <c r="C1008" s="14"/>
      <c r="D1008" s="14"/>
      <c r="E1008" s="14"/>
      <c r="F1008" s="14"/>
      <c r="G1008" s="84"/>
      <c r="H1008" s="14"/>
      <c r="I1008" s="14"/>
      <c r="J1008" s="14"/>
      <c r="K1008" s="14"/>
      <c r="L1008" s="14"/>
      <c r="M1008" s="84"/>
      <c r="N1008" s="14"/>
      <c r="O1008" s="14"/>
      <c r="P1008" s="14"/>
      <c r="Q1008" s="14"/>
      <c r="R1008" s="14"/>
      <c r="S1008" s="84"/>
      <c r="T1008" s="14"/>
      <c r="U1008" s="14"/>
      <c r="V1008" s="14"/>
      <c r="W1008" s="14"/>
      <c r="X1008" s="14"/>
      <c r="Y1008" s="84"/>
      <c r="Z1008" s="14"/>
      <c r="AA1008" s="14"/>
      <c r="AB1008" s="14"/>
      <c r="AC1008" s="14"/>
      <c r="AD1008" s="14"/>
      <c r="AE1008" s="84"/>
      <c r="AF1008" s="14"/>
      <c r="AG1008" s="14"/>
      <c r="AH1008" s="14"/>
      <c r="AI1008" s="14"/>
      <c r="AJ1008" s="14"/>
      <c r="AK1008" s="84"/>
      <c r="AL1008" s="14"/>
      <c r="AM1008" s="14"/>
      <c r="AN1008" s="14"/>
      <c r="AO1008" s="14"/>
      <c r="AP1008" s="14"/>
      <c r="AQ1008" s="84"/>
      <c r="AR1008" s="14"/>
      <c r="AS1008" s="14"/>
      <c r="AT1008" s="14"/>
      <c r="AU1008" s="14"/>
      <c r="AV1008" s="14"/>
      <c r="AW1008" s="14"/>
      <c r="AX1008" s="14"/>
      <c r="AY1008" s="14"/>
      <c r="AZ1008" s="14"/>
      <c r="BA1008" s="14"/>
      <c r="BB1008" s="14"/>
      <c r="BC1008" s="14"/>
      <c r="BD1008" s="14"/>
      <c r="BE1008" s="14"/>
      <c r="BF1008" s="14"/>
      <c r="BG1008" s="14"/>
      <c r="BH1008" s="14"/>
    </row>
    <row r="1009" spans="1:60" s="13" customFormat="1" x14ac:dyDescent="0.25">
      <c r="A1009" s="14"/>
      <c r="B1009" s="14"/>
      <c r="C1009" s="14"/>
      <c r="D1009" s="14"/>
      <c r="E1009" s="14"/>
      <c r="F1009" s="14"/>
      <c r="G1009" s="84"/>
      <c r="H1009" s="14"/>
      <c r="I1009" s="14"/>
      <c r="J1009" s="14"/>
      <c r="K1009" s="14"/>
      <c r="L1009" s="14"/>
      <c r="M1009" s="84"/>
      <c r="N1009" s="14"/>
      <c r="O1009" s="14"/>
      <c r="P1009" s="14"/>
      <c r="Q1009" s="14"/>
      <c r="R1009" s="14"/>
      <c r="S1009" s="84"/>
      <c r="T1009" s="14"/>
      <c r="U1009" s="14"/>
      <c r="V1009" s="14"/>
      <c r="W1009" s="14"/>
      <c r="X1009" s="14"/>
      <c r="Y1009" s="84"/>
      <c r="Z1009" s="14"/>
      <c r="AA1009" s="14"/>
      <c r="AB1009" s="14"/>
      <c r="AC1009" s="14"/>
      <c r="AD1009" s="14"/>
      <c r="AE1009" s="84"/>
      <c r="AF1009" s="14"/>
      <c r="AG1009" s="14"/>
      <c r="AH1009" s="14"/>
      <c r="AI1009" s="14"/>
      <c r="AJ1009" s="14"/>
      <c r="AK1009" s="84"/>
      <c r="AL1009" s="14"/>
      <c r="AM1009" s="14"/>
      <c r="AN1009" s="14"/>
      <c r="AO1009" s="14"/>
      <c r="AP1009" s="14"/>
      <c r="AQ1009" s="84"/>
      <c r="AR1009" s="14"/>
      <c r="AS1009" s="14"/>
      <c r="AT1009" s="14"/>
      <c r="AU1009" s="14"/>
      <c r="AV1009" s="14"/>
      <c r="AW1009" s="14"/>
      <c r="AX1009" s="14"/>
      <c r="AY1009" s="14"/>
      <c r="AZ1009" s="14"/>
      <c r="BA1009" s="14"/>
      <c r="BB1009" s="14"/>
      <c r="BC1009" s="14"/>
      <c r="BD1009" s="14"/>
      <c r="BE1009" s="14"/>
      <c r="BF1009" s="14"/>
      <c r="BG1009" s="14"/>
      <c r="BH1009" s="14"/>
    </row>
    <row r="1010" spans="1:60" s="13" customFormat="1" x14ac:dyDescent="0.25">
      <c r="A1010" s="14"/>
      <c r="B1010" s="14"/>
      <c r="C1010" s="14"/>
      <c r="D1010" s="14"/>
      <c r="E1010" s="14"/>
      <c r="F1010" s="14"/>
      <c r="G1010" s="84"/>
      <c r="H1010" s="14"/>
      <c r="I1010" s="14"/>
      <c r="J1010" s="14"/>
      <c r="K1010" s="14"/>
      <c r="L1010" s="14"/>
      <c r="M1010" s="84"/>
      <c r="N1010" s="14"/>
      <c r="O1010" s="14"/>
      <c r="P1010" s="14"/>
      <c r="Q1010" s="14"/>
      <c r="R1010" s="14"/>
      <c r="S1010" s="84"/>
      <c r="T1010" s="14"/>
      <c r="U1010" s="14"/>
      <c r="V1010" s="14"/>
      <c r="W1010" s="14"/>
      <c r="X1010" s="14"/>
      <c r="Y1010" s="84"/>
      <c r="Z1010" s="14"/>
      <c r="AA1010" s="14"/>
      <c r="AB1010" s="14"/>
      <c r="AC1010" s="14"/>
      <c r="AD1010" s="14"/>
      <c r="AE1010" s="84"/>
      <c r="AF1010" s="14"/>
      <c r="AG1010" s="14"/>
      <c r="AH1010" s="14"/>
      <c r="AI1010" s="14"/>
      <c r="AJ1010" s="14"/>
      <c r="AK1010" s="84"/>
      <c r="AL1010" s="14"/>
      <c r="AM1010" s="14"/>
      <c r="AN1010" s="14"/>
      <c r="AO1010" s="14"/>
      <c r="AP1010" s="14"/>
      <c r="AQ1010" s="84"/>
      <c r="AR1010" s="14"/>
      <c r="AS1010" s="14"/>
      <c r="AT1010" s="14"/>
      <c r="AU1010" s="14"/>
      <c r="AV1010" s="14"/>
      <c r="AW1010" s="14"/>
      <c r="AX1010" s="14"/>
      <c r="AY1010" s="14"/>
      <c r="AZ1010" s="14"/>
      <c r="BA1010" s="14"/>
      <c r="BB1010" s="14"/>
      <c r="BC1010" s="14"/>
      <c r="BD1010" s="14"/>
      <c r="BE1010" s="14"/>
      <c r="BF1010" s="14"/>
      <c r="BG1010" s="14"/>
      <c r="BH1010" s="14"/>
    </row>
    <row r="1011" spans="1:60" s="13" customFormat="1" x14ac:dyDescent="0.25">
      <c r="A1011" s="14"/>
      <c r="B1011" s="14"/>
      <c r="C1011" s="14"/>
      <c r="D1011" s="14"/>
      <c r="E1011" s="14"/>
      <c r="F1011" s="14"/>
      <c r="G1011" s="84"/>
      <c r="H1011" s="14"/>
      <c r="I1011" s="14"/>
      <c r="J1011" s="14"/>
      <c r="K1011" s="14"/>
      <c r="L1011" s="14"/>
      <c r="M1011" s="84"/>
      <c r="N1011" s="14"/>
      <c r="O1011" s="14"/>
      <c r="P1011" s="14"/>
      <c r="Q1011" s="14"/>
      <c r="R1011" s="14"/>
      <c r="S1011" s="84"/>
      <c r="T1011" s="14"/>
      <c r="U1011" s="14"/>
      <c r="V1011" s="14"/>
      <c r="W1011" s="14"/>
      <c r="X1011" s="14"/>
      <c r="Y1011" s="84"/>
      <c r="Z1011" s="14"/>
      <c r="AA1011" s="14"/>
      <c r="AB1011" s="14"/>
      <c r="AC1011" s="14"/>
      <c r="AD1011" s="14"/>
      <c r="AE1011" s="84"/>
      <c r="AF1011" s="14"/>
      <c r="AG1011" s="14"/>
      <c r="AH1011" s="14"/>
      <c r="AI1011" s="14"/>
      <c r="AJ1011" s="14"/>
      <c r="AK1011" s="84"/>
      <c r="AL1011" s="14"/>
      <c r="AM1011" s="14"/>
      <c r="AN1011" s="14"/>
      <c r="AO1011" s="14"/>
      <c r="AP1011" s="14"/>
      <c r="AQ1011" s="84"/>
      <c r="AR1011" s="14"/>
      <c r="AS1011" s="14"/>
      <c r="AT1011" s="14"/>
      <c r="AU1011" s="14"/>
      <c r="AV1011" s="14"/>
      <c r="AW1011" s="14"/>
      <c r="AX1011" s="14"/>
      <c r="AY1011" s="14"/>
      <c r="AZ1011" s="14"/>
      <c r="BA1011" s="14"/>
      <c r="BB1011" s="14"/>
      <c r="BC1011" s="14"/>
      <c r="BD1011" s="14"/>
      <c r="BE1011" s="14"/>
      <c r="BF1011" s="14"/>
      <c r="BG1011" s="14"/>
      <c r="BH1011" s="14"/>
    </row>
    <row r="1012" spans="1:60" s="13" customFormat="1" x14ac:dyDescent="0.25">
      <c r="A1012" s="14"/>
      <c r="B1012" s="14"/>
      <c r="C1012" s="14"/>
      <c r="D1012" s="14"/>
      <c r="E1012" s="14"/>
      <c r="F1012" s="14"/>
      <c r="G1012" s="84"/>
      <c r="H1012" s="14"/>
      <c r="I1012" s="14"/>
      <c r="J1012" s="14"/>
      <c r="K1012" s="14"/>
      <c r="L1012" s="14"/>
      <c r="M1012" s="84"/>
      <c r="N1012" s="14"/>
      <c r="O1012" s="14"/>
      <c r="P1012" s="14"/>
      <c r="Q1012" s="14"/>
      <c r="R1012" s="14"/>
      <c r="S1012" s="84"/>
      <c r="T1012" s="14"/>
      <c r="U1012" s="14"/>
      <c r="V1012" s="14"/>
      <c r="W1012" s="14"/>
      <c r="X1012" s="14"/>
      <c r="Y1012" s="84"/>
      <c r="Z1012" s="14"/>
      <c r="AA1012" s="14"/>
      <c r="AB1012" s="14"/>
      <c r="AC1012" s="14"/>
      <c r="AD1012" s="14"/>
      <c r="AE1012" s="84"/>
      <c r="AF1012" s="14"/>
      <c r="AG1012" s="14"/>
      <c r="AH1012" s="14"/>
      <c r="AI1012" s="14"/>
      <c r="AJ1012" s="14"/>
      <c r="AK1012" s="84"/>
      <c r="AL1012" s="14"/>
      <c r="AM1012" s="14"/>
      <c r="AN1012" s="14"/>
      <c r="AO1012" s="14"/>
      <c r="AP1012" s="14"/>
      <c r="AQ1012" s="84"/>
      <c r="AR1012" s="14"/>
      <c r="AS1012" s="14"/>
      <c r="AT1012" s="14"/>
      <c r="AU1012" s="14"/>
      <c r="AV1012" s="14"/>
      <c r="AW1012" s="14"/>
      <c r="AX1012" s="14"/>
      <c r="AY1012" s="14"/>
      <c r="AZ1012" s="14"/>
      <c r="BA1012" s="14"/>
      <c r="BB1012" s="14"/>
      <c r="BC1012" s="14"/>
      <c r="BD1012" s="14"/>
      <c r="BE1012" s="14"/>
      <c r="BF1012" s="14"/>
      <c r="BG1012" s="14"/>
      <c r="BH1012" s="14"/>
    </row>
    <row r="1013" spans="1:60" s="13" customFormat="1" x14ac:dyDescent="0.25">
      <c r="A1013" s="14"/>
      <c r="B1013" s="14"/>
      <c r="C1013" s="14"/>
      <c r="D1013" s="14"/>
      <c r="E1013" s="14"/>
      <c r="F1013" s="14"/>
      <c r="G1013" s="84"/>
      <c r="H1013" s="14"/>
      <c r="I1013" s="14"/>
      <c r="J1013" s="14"/>
      <c r="K1013" s="14"/>
      <c r="L1013" s="14"/>
      <c r="M1013" s="84"/>
      <c r="N1013" s="14"/>
      <c r="O1013" s="14"/>
      <c r="P1013" s="14"/>
      <c r="Q1013" s="14"/>
      <c r="R1013" s="14"/>
      <c r="S1013" s="84"/>
      <c r="T1013" s="14"/>
      <c r="U1013" s="14"/>
      <c r="V1013" s="14"/>
      <c r="W1013" s="14"/>
      <c r="X1013" s="14"/>
      <c r="Y1013" s="84"/>
      <c r="Z1013" s="14"/>
      <c r="AA1013" s="14"/>
      <c r="AB1013" s="14"/>
      <c r="AC1013" s="14"/>
      <c r="AD1013" s="14"/>
      <c r="AE1013" s="84"/>
      <c r="AF1013" s="14"/>
      <c r="AG1013" s="14"/>
      <c r="AH1013" s="14"/>
      <c r="AI1013" s="14"/>
      <c r="AJ1013" s="14"/>
      <c r="AK1013" s="84"/>
      <c r="AL1013" s="14"/>
      <c r="AM1013" s="14"/>
      <c r="AN1013" s="14"/>
      <c r="AO1013" s="14"/>
      <c r="AP1013" s="14"/>
      <c r="AQ1013" s="84"/>
      <c r="AR1013" s="14"/>
      <c r="AS1013" s="14"/>
      <c r="AT1013" s="14"/>
      <c r="AU1013" s="14"/>
      <c r="AV1013" s="14"/>
      <c r="AW1013" s="14"/>
      <c r="AX1013" s="14"/>
      <c r="AY1013" s="14"/>
      <c r="AZ1013" s="14"/>
      <c r="BA1013" s="14"/>
      <c r="BB1013" s="14"/>
      <c r="BC1013" s="14"/>
      <c r="BD1013" s="14"/>
      <c r="BE1013" s="14"/>
      <c r="BF1013" s="14"/>
      <c r="BG1013" s="14"/>
      <c r="BH1013" s="14"/>
    </row>
    <row r="1014" spans="1:60" s="13" customFormat="1" x14ac:dyDescent="0.25">
      <c r="A1014" s="14"/>
      <c r="B1014" s="14"/>
      <c r="C1014" s="14"/>
      <c r="D1014" s="14"/>
      <c r="E1014" s="14"/>
      <c r="F1014" s="14"/>
      <c r="G1014" s="84"/>
      <c r="H1014" s="14"/>
      <c r="I1014" s="14"/>
      <c r="J1014" s="14"/>
      <c r="K1014" s="14"/>
      <c r="L1014" s="14"/>
      <c r="M1014" s="84"/>
      <c r="N1014" s="14"/>
      <c r="O1014" s="14"/>
      <c r="P1014" s="14"/>
      <c r="Q1014" s="14"/>
      <c r="R1014" s="14"/>
      <c r="S1014" s="84"/>
      <c r="T1014" s="14"/>
      <c r="U1014" s="14"/>
      <c r="V1014" s="14"/>
      <c r="W1014" s="14"/>
      <c r="X1014" s="14"/>
      <c r="Y1014" s="84"/>
      <c r="Z1014" s="14"/>
      <c r="AA1014" s="14"/>
      <c r="AB1014" s="14"/>
      <c r="AC1014" s="14"/>
      <c r="AD1014" s="14"/>
      <c r="AE1014" s="84"/>
      <c r="AF1014" s="14"/>
      <c r="AG1014" s="14"/>
      <c r="AH1014" s="14"/>
      <c r="AI1014" s="14"/>
      <c r="AJ1014" s="14"/>
      <c r="AK1014" s="84"/>
      <c r="AL1014" s="14"/>
      <c r="AM1014" s="14"/>
      <c r="AN1014" s="14"/>
      <c r="AO1014" s="14"/>
      <c r="AP1014" s="14"/>
      <c r="AQ1014" s="84"/>
      <c r="AR1014" s="14"/>
      <c r="AS1014" s="14"/>
      <c r="AT1014" s="14"/>
      <c r="AU1014" s="14"/>
      <c r="AV1014" s="14"/>
      <c r="AW1014" s="14"/>
      <c r="AX1014" s="14"/>
      <c r="AY1014" s="14"/>
      <c r="AZ1014" s="14"/>
      <c r="BA1014" s="14"/>
      <c r="BB1014" s="14"/>
      <c r="BC1014" s="14"/>
      <c r="BD1014" s="14"/>
      <c r="BE1014" s="14"/>
      <c r="BF1014" s="14"/>
      <c r="BG1014" s="14"/>
      <c r="BH1014" s="14"/>
    </row>
    <row r="1015" spans="1:60" s="13" customFormat="1" x14ac:dyDescent="0.25">
      <c r="A1015" s="14"/>
      <c r="B1015" s="14"/>
      <c r="C1015" s="14"/>
      <c r="D1015" s="14"/>
      <c r="E1015" s="14"/>
      <c r="F1015" s="14"/>
      <c r="G1015" s="84"/>
      <c r="H1015" s="14"/>
      <c r="I1015" s="14"/>
      <c r="J1015" s="14"/>
      <c r="K1015" s="14"/>
      <c r="L1015" s="14"/>
      <c r="M1015" s="84"/>
      <c r="N1015" s="14"/>
      <c r="O1015" s="14"/>
      <c r="P1015" s="14"/>
      <c r="Q1015" s="14"/>
      <c r="R1015" s="14"/>
      <c r="S1015" s="84"/>
      <c r="T1015" s="14"/>
      <c r="U1015" s="14"/>
      <c r="V1015" s="14"/>
      <c r="W1015" s="14"/>
      <c r="X1015" s="14"/>
      <c r="Y1015" s="84"/>
      <c r="Z1015" s="14"/>
      <c r="AA1015" s="14"/>
      <c r="AB1015" s="14"/>
      <c r="AC1015" s="14"/>
      <c r="AD1015" s="14"/>
      <c r="AE1015" s="84"/>
      <c r="AF1015" s="14"/>
      <c r="AG1015" s="14"/>
      <c r="AH1015" s="14"/>
      <c r="AI1015" s="14"/>
      <c r="AJ1015" s="14"/>
      <c r="AK1015" s="84"/>
      <c r="AL1015" s="14"/>
      <c r="AM1015" s="14"/>
      <c r="AN1015" s="14"/>
      <c r="AO1015" s="14"/>
      <c r="AP1015" s="14"/>
      <c r="AQ1015" s="84"/>
      <c r="AR1015" s="14"/>
      <c r="AS1015" s="14"/>
      <c r="AT1015" s="14"/>
      <c r="AU1015" s="14"/>
      <c r="AV1015" s="14"/>
      <c r="AW1015" s="14"/>
      <c r="AX1015" s="14"/>
      <c r="AY1015" s="14"/>
      <c r="AZ1015" s="14"/>
      <c r="BA1015" s="14"/>
      <c r="BB1015" s="14"/>
      <c r="BC1015" s="14"/>
      <c r="BD1015" s="14"/>
      <c r="BE1015" s="14"/>
      <c r="BF1015" s="14"/>
      <c r="BG1015" s="14"/>
      <c r="BH1015" s="14"/>
    </row>
    <row r="1016" spans="1:60" s="13" customFormat="1" x14ac:dyDescent="0.25">
      <c r="A1016" s="14"/>
      <c r="B1016" s="14"/>
      <c r="C1016" s="14"/>
      <c r="D1016" s="14"/>
      <c r="E1016" s="14"/>
      <c r="F1016" s="14"/>
      <c r="G1016" s="84"/>
      <c r="H1016" s="14"/>
      <c r="I1016" s="14"/>
      <c r="J1016" s="14"/>
      <c r="K1016" s="14"/>
      <c r="L1016" s="14"/>
      <c r="M1016" s="84"/>
      <c r="N1016" s="14"/>
      <c r="O1016" s="14"/>
      <c r="P1016" s="14"/>
      <c r="Q1016" s="14"/>
      <c r="R1016" s="14"/>
      <c r="S1016" s="84"/>
      <c r="T1016" s="14"/>
      <c r="U1016" s="14"/>
      <c r="V1016" s="14"/>
      <c r="W1016" s="14"/>
      <c r="X1016" s="14"/>
      <c r="Y1016" s="84"/>
      <c r="Z1016" s="14"/>
      <c r="AA1016" s="14"/>
      <c r="AB1016" s="14"/>
      <c r="AC1016" s="14"/>
      <c r="AD1016" s="14"/>
      <c r="AE1016" s="84"/>
      <c r="AF1016" s="14"/>
      <c r="AG1016" s="14"/>
      <c r="AH1016" s="14"/>
      <c r="AI1016" s="14"/>
      <c r="AJ1016" s="14"/>
      <c r="AK1016" s="84"/>
      <c r="AL1016" s="14"/>
      <c r="AM1016" s="14"/>
      <c r="AN1016" s="14"/>
      <c r="AO1016" s="14"/>
      <c r="AP1016" s="14"/>
      <c r="AQ1016" s="84"/>
      <c r="AR1016" s="14"/>
      <c r="AS1016" s="14"/>
      <c r="AT1016" s="14"/>
      <c r="AU1016" s="14"/>
      <c r="AV1016" s="14"/>
      <c r="AW1016" s="14"/>
      <c r="AX1016" s="14"/>
      <c r="AY1016" s="14"/>
      <c r="AZ1016" s="14"/>
      <c r="BA1016" s="14"/>
      <c r="BB1016" s="14"/>
      <c r="BC1016" s="14"/>
      <c r="BD1016" s="14"/>
      <c r="BE1016" s="14"/>
      <c r="BF1016" s="14"/>
      <c r="BG1016" s="14"/>
      <c r="BH1016" s="14"/>
    </row>
    <row r="1017" spans="1:60" s="13" customFormat="1" x14ac:dyDescent="0.25">
      <c r="A1017" s="14"/>
      <c r="B1017" s="14"/>
      <c r="C1017" s="14"/>
      <c r="D1017" s="14"/>
      <c r="E1017" s="14"/>
      <c r="F1017" s="14"/>
      <c r="G1017" s="84"/>
      <c r="H1017" s="14"/>
      <c r="I1017" s="14"/>
      <c r="J1017" s="14"/>
      <c r="K1017" s="14"/>
      <c r="L1017" s="14"/>
      <c r="M1017" s="84"/>
      <c r="N1017" s="14"/>
      <c r="O1017" s="14"/>
      <c r="P1017" s="14"/>
      <c r="Q1017" s="14"/>
      <c r="R1017" s="14"/>
      <c r="S1017" s="84"/>
      <c r="T1017" s="14"/>
      <c r="U1017" s="14"/>
      <c r="V1017" s="14"/>
      <c r="W1017" s="14"/>
      <c r="X1017" s="14"/>
      <c r="Y1017" s="84"/>
      <c r="Z1017" s="14"/>
      <c r="AA1017" s="14"/>
      <c r="AB1017" s="14"/>
      <c r="AC1017" s="14"/>
      <c r="AD1017" s="14"/>
      <c r="AE1017" s="84"/>
      <c r="AF1017" s="14"/>
      <c r="AG1017" s="14"/>
      <c r="AH1017" s="14"/>
      <c r="AI1017" s="14"/>
      <c r="AJ1017" s="14"/>
      <c r="AK1017" s="84"/>
      <c r="AL1017" s="14"/>
      <c r="AM1017" s="14"/>
      <c r="AN1017" s="14"/>
      <c r="AO1017" s="14"/>
      <c r="AP1017" s="14"/>
      <c r="AQ1017" s="84"/>
      <c r="AR1017" s="14"/>
      <c r="AS1017" s="14"/>
      <c r="AT1017" s="14"/>
      <c r="AU1017" s="14"/>
      <c r="AV1017" s="14"/>
      <c r="AW1017" s="14"/>
      <c r="AX1017" s="14"/>
      <c r="AY1017" s="14"/>
      <c r="AZ1017" s="14"/>
      <c r="BA1017" s="14"/>
      <c r="BB1017" s="14"/>
      <c r="BC1017" s="14"/>
      <c r="BD1017" s="14"/>
      <c r="BE1017" s="14"/>
      <c r="BF1017" s="14"/>
      <c r="BG1017" s="14"/>
      <c r="BH1017" s="14"/>
    </row>
    <row r="1018" spans="1:60" s="13" customFormat="1" x14ac:dyDescent="0.25">
      <c r="A1018" s="14"/>
      <c r="B1018" s="14"/>
      <c r="C1018" s="14"/>
      <c r="D1018" s="14"/>
      <c r="E1018" s="14"/>
      <c r="F1018" s="14"/>
      <c r="G1018" s="84"/>
      <c r="H1018" s="14"/>
      <c r="I1018" s="14"/>
      <c r="J1018" s="14"/>
      <c r="K1018" s="14"/>
      <c r="L1018" s="14"/>
      <c r="M1018" s="84"/>
      <c r="N1018" s="14"/>
      <c r="O1018" s="14"/>
      <c r="P1018" s="14"/>
      <c r="Q1018" s="14"/>
      <c r="R1018" s="14"/>
      <c r="S1018" s="84"/>
      <c r="T1018" s="14"/>
      <c r="U1018" s="14"/>
      <c r="V1018" s="14"/>
      <c r="W1018" s="14"/>
      <c r="X1018" s="14"/>
      <c r="Y1018" s="84"/>
      <c r="Z1018" s="14"/>
      <c r="AA1018" s="14"/>
      <c r="AB1018" s="14"/>
      <c r="AC1018" s="14"/>
      <c r="AD1018" s="14"/>
      <c r="AE1018" s="84"/>
      <c r="AF1018" s="14"/>
      <c r="AG1018" s="14"/>
      <c r="AH1018" s="14"/>
      <c r="AI1018" s="14"/>
      <c r="AJ1018" s="14"/>
      <c r="AK1018" s="84"/>
      <c r="AL1018" s="14"/>
      <c r="AM1018" s="14"/>
      <c r="AN1018" s="14"/>
      <c r="AO1018" s="14"/>
      <c r="AP1018" s="14"/>
      <c r="AQ1018" s="84"/>
      <c r="AR1018" s="14"/>
      <c r="AS1018" s="14"/>
      <c r="AT1018" s="14"/>
      <c r="AU1018" s="14"/>
      <c r="AV1018" s="14"/>
      <c r="AW1018" s="14"/>
      <c r="AX1018" s="14"/>
      <c r="AY1018" s="14"/>
      <c r="AZ1018" s="14"/>
      <c r="BA1018" s="14"/>
      <c r="BB1018" s="14"/>
      <c r="BC1018" s="14"/>
      <c r="BD1018" s="14"/>
      <c r="BE1018" s="14"/>
      <c r="BF1018" s="14"/>
      <c r="BG1018" s="14"/>
      <c r="BH1018" s="14"/>
    </row>
    <row r="1019" spans="1:60" s="13" customFormat="1" x14ac:dyDescent="0.25">
      <c r="A1019" s="14"/>
      <c r="B1019" s="14"/>
      <c r="C1019" s="14"/>
      <c r="D1019" s="14"/>
      <c r="E1019" s="14"/>
      <c r="F1019" s="14"/>
      <c r="G1019" s="84"/>
      <c r="H1019" s="14"/>
      <c r="I1019" s="14"/>
      <c r="J1019" s="14"/>
      <c r="K1019" s="14"/>
      <c r="L1019" s="14"/>
      <c r="M1019" s="84"/>
      <c r="N1019" s="14"/>
      <c r="O1019" s="14"/>
      <c r="P1019" s="14"/>
      <c r="Q1019" s="14"/>
      <c r="R1019" s="14"/>
      <c r="S1019" s="84"/>
      <c r="T1019" s="14"/>
      <c r="U1019" s="14"/>
      <c r="V1019" s="14"/>
      <c r="W1019" s="14"/>
      <c r="X1019" s="14"/>
      <c r="Y1019" s="84"/>
      <c r="Z1019" s="14"/>
      <c r="AA1019" s="14"/>
      <c r="AB1019" s="14"/>
      <c r="AC1019" s="14"/>
      <c r="AD1019" s="14"/>
      <c r="AE1019" s="84"/>
      <c r="AF1019" s="14"/>
      <c r="AG1019" s="14"/>
      <c r="AH1019" s="14"/>
      <c r="AI1019" s="14"/>
      <c r="AJ1019" s="14"/>
      <c r="AK1019" s="84"/>
      <c r="AL1019" s="14"/>
      <c r="AM1019" s="14"/>
      <c r="AN1019" s="14"/>
      <c r="AO1019" s="14"/>
      <c r="AP1019" s="14"/>
      <c r="AQ1019" s="84"/>
      <c r="AR1019" s="14"/>
      <c r="AS1019" s="14"/>
      <c r="AT1019" s="14"/>
      <c r="AU1019" s="14"/>
      <c r="AV1019" s="14"/>
      <c r="AW1019" s="14"/>
      <c r="AX1019" s="14"/>
      <c r="AY1019" s="14"/>
      <c r="AZ1019" s="14"/>
      <c r="BA1019" s="14"/>
      <c r="BB1019" s="14"/>
      <c r="BC1019" s="14"/>
      <c r="BD1019" s="14"/>
      <c r="BE1019" s="14"/>
      <c r="BF1019" s="14"/>
      <c r="BG1019" s="14"/>
      <c r="BH1019" s="14"/>
    </row>
    <row r="1020" spans="1:60" s="13" customFormat="1" x14ac:dyDescent="0.25">
      <c r="A1020" s="14"/>
      <c r="B1020" s="14"/>
      <c r="C1020" s="14"/>
      <c r="D1020" s="14"/>
      <c r="E1020" s="14"/>
      <c r="F1020" s="14"/>
      <c r="G1020" s="84"/>
      <c r="H1020" s="14"/>
      <c r="I1020" s="14"/>
      <c r="J1020" s="14"/>
      <c r="K1020" s="14"/>
      <c r="L1020" s="14"/>
      <c r="M1020" s="84"/>
      <c r="N1020" s="14"/>
      <c r="O1020" s="14"/>
      <c r="P1020" s="14"/>
      <c r="Q1020" s="14"/>
      <c r="R1020" s="14"/>
      <c r="S1020" s="84"/>
      <c r="T1020" s="14"/>
      <c r="U1020" s="14"/>
      <c r="V1020" s="14"/>
      <c r="W1020" s="14"/>
      <c r="X1020" s="14"/>
      <c r="Y1020" s="84"/>
      <c r="Z1020" s="14"/>
      <c r="AA1020" s="14"/>
      <c r="AB1020" s="14"/>
      <c r="AC1020" s="14"/>
      <c r="AD1020" s="14"/>
      <c r="AE1020" s="84"/>
      <c r="AF1020" s="14"/>
      <c r="AG1020" s="14"/>
      <c r="AH1020" s="14"/>
      <c r="AI1020" s="14"/>
      <c r="AJ1020" s="14"/>
      <c r="AK1020" s="84"/>
      <c r="AL1020" s="14"/>
      <c r="AM1020" s="14"/>
      <c r="AN1020" s="14"/>
      <c r="AO1020" s="14"/>
      <c r="AP1020" s="14"/>
      <c r="AQ1020" s="84"/>
      <c r="AR1020" s="14"/>
      <c r="AS1020" s="14"/>
      <c r="AT1020" s="14"/>
      <c r="AU1020" s="14"/>
      <c r="AV1020" s="14"/>
      <c r="AW1020" s="14"/>
      <c r="AX1020" s="14"/>
      <c r="AY1020" s="14"/>
      <c r="AZ1020" s="14"/>
      <c r="BA1020" s="14"/>
      <c r="BB1020" s="14"/>
      <c r="BC1020" s="14"/>
      <c r="BD1020" s="14"/>
      <c r="BE1020" s="14"/>
      <c r="BF1020" s="14"/>
      <c r="BG1020" s="14"/>
      <c r="BH1020" s="14"/>
    </row>
    <row r="1021" spans="1:60" s="13" customFormat="1" x14ac:dyDescent="0.25">
      <c r="A1021" s="14"/>
      <c r="B1021" s="14"/>
      <c r="C1021" s="14"/>
      <c r="D1021" s="14"/>
      <c r="E1021" s="14"/>
      <c r="F1021" s="14"/>
      <c r="G1021" s="84"/>
      <c r="H1021" s="14"/>
      <c r="I1021" s="14"/>
      <c r="J1021" s="14"/>
      <c r="K1021" s="14"/>
      <c r="L1021" s="14"/>
      <c r="M1021" s="84"/>
      <c r="N1021" s="14"/>
      <c r="O1021" s="14"/>
      <c r="P1021" s="14"/>
      <c r="Q1021" s="14"/>
      <c r="R1021" s="14"/>
      <c r="S1021" s="84"/>
      <c r="T1021" s="14"/>
      <c r="U1021" s="14"/>
      <c r="V1021" s="14"/>
      <c r="W1021" s="14"/>
      <c r="X1021" s="14"/>
      <c r="Y1021" s="84"/>
      <c r="Z1021" s="14"/>
      <c r="AA1021" s="14"/>
      <c r="AB1021" s="14"/>
      <c r="AC1021" s="14"/>
      <c r="AD1021" s="14"/>
      <c r="AE1021" s="84"/>
      <c r="AF1021" s="14"/>
      <c r="AG1021" s="14"/>
      <c r="AH1021" s="14"/>
      <c r="AI1021" s="14"/>
      <c r="AJ1021" s="14"/>
      <c r="AK1021" s="84"/>
      <c r="AL1021" s="14"/>
      <c r="AM1021" s="14"/>
      <c r="AN1021" s="14"/>
      <c r="AO1021" s="14"/>
      <c r="AP1021" s="14"/>
      <c r="AQ1021" s="84"/>
      <c r="AR1021" s="14"/>
      <c r="AS1021" s="14"/>
      <c r="AT1021" s="14"/>
      <c r="AU1021" s="14"/>
      <c r="AV1021" s="14"/>
      <c r="AW1021" s="14"/>
      <c r="AX1021" s="14"/>
      <c r="AY1021" s="14"/>
      <c r="AZ1021" s="14"/>
      <c r="BA1021" s="14"/>
      <c r="BB1021" s="14"/>
      <c r="BC1021" s="14"/>
      <c r="BD1021" s="14"/>
      <c r="BE1021" s="14"/>
      <c r="BF1021" s="14"/>
      <c r="BG1021" s="14"/>
      <c r="BH1021" s="14"/>
    </row>
    <row r="1022" spans="1:60" s="13" customFormat="1" x14ac:dyDescent="0.25">
      <c r="A1022" s="14"/>
      <c r="B1022" s="14"/>
      <c r="C1022" s="14"/>
      <c r="D1022" s="14"/>
      <c r="E1022" s="14"/>
      <c r="F1022" s="14"/>
      <c r="G1022" s="84"/>
      <c r="H1022" s="14"/>
      <c r="I1022" s="14"/>
      <c r="J1022" s="14"/>
      <c r="K1022" s="14"/>
      <c r="L1022" s="14"/>
      <c r="M1022" s="84"/>
      <c r="N1022" s="14"/>
      <c r="O1022" s="14"/>
      <c r="P1022" s="14"/>
      <c r="Q1022" s="14"/>
      <c r="R1022" s="14"/>
      <c r="S1022" s="84"/>
      <c r="T1022" s="14"/>
      <c r="U1022" s="14"/>
      <c r="V1022" s="14"/>
      <c r="W1022" s="14"/>
      <c r="X1022" s="14"/>
      <c r="Y1022" s="84"/>
      <c r="Z1022" s="14"/>
      <c r="AA1022" s="14"/>
      <c r="AB1022" s="14"/>
      <c r="AC1022" s="14"/>
      <c r="AD1022" s="14"/>
      <c r="AE1022" s="84"/>
      <c r="AF1022" s="14"/>
      <c r="AG1022" s="14"/>
      <c r="AH1022" s="14"/>
      <c r="AI1022" s="14"/>
      <c r="AJ1022" s="14"/>
      <c r="AK1022" s="84"/>
      <c r="AL1022" s="14"/>
      <c r="AM1022" s="14"/>
      <c r="AN1022" s="14"/>
      <c r="AO1022" s="14"/>
      <c r="AP1022" s="14"/>
      <c r="AQ1022" s="84"/>
      <c r="AR1022" s="14"/>
      <c r="AS1022" s="14"/>
      <c r="AT1022" s="14"/>
      <c r="AU1022" s="14"/>
      <c r="AV1022" s="14"/>
      <c r="AW1022" s="14"/>
      <c r="AX1022" s="14"/>
      <c r="AY1022" s="14"/>
      <c r="AZ1022" s="14"/>
      <c r="BA1022" s="14"/>
      <c r="BB1022" s="14"/>
      <c r="BC1022" s="14"/>
      <c r="BD1022" s="14"/>
      <c r="BE1022" s="14"/>
      <c r="BF1022" s="14"/>
      <c r="BG1022" s="14"/>
      <c r="BH1022" s="14"/>
    </row>
    <row r="1023" spans="1:60" s="13" customFormat="1" x14ac:dyDescent="0.25">
      <c r="A1023" s="14"/>
      <c r="B1023" s="14"/>
      <c r="C1023" s="14"/>
      <c r="D1023" s="14"/>
      <c r="E1023" s="14"/>
      <c r="F1023" s="14"/>
      <c r="G1023" s="84"/>
      <c r="H1023" s="14"/>
      <c r="I1023" s="14"/>
      <c r="J1023" s="14"/>
      <c r="K1023" s="14"/>
      <c r="L1023" s="14"/>
      <c r="M1023" s="84"/>
      <c r="N1023" s="14"/>
      <c r="O1023" s="14"/>
      <c r="P1023" s="14"/>
      <c r="Q1023" s="14"/>
      <c r="R1023" s="14"/>
      <c r="S1023" s="84"/>
      <c r="T1023" s="14"/>
      <c r="U1023" s="14"/>
      <c r="V1023" s="14"/>
      <c r="W1023" s="14"/>
      <c r="X1023" s="14"/>
      <c r="Y1023" s="84"/>
      <c r="Z1023" s="14"/>
      <c r="AA1023" s="14"/>
      <c r="AB1023" s="14"/>
      <c r="AC1023" s="14"/>
      <c r="AD1023" s="14"/>
      <c r="AE1023" s="84"/>
      <c r="AF1023" s="14"/>
      <c r="AG1023" s="14"/>
      <c r="AH1023" s="14"/>
      <c r="AI1023" s="14"/>
      <c r="AJ1023" s="14"/>
      <c r="AK1023" s="84"/>
      <c r="AL1023" s="14"/>
      <c r="AM1023" s="14"/>
      <c r="AN1023" s="14"/>
      <c r="AO1023" s="14"/>
      <c r="AP1023" s="14"/>
      <c r="AQ1023" s="84"/>
      <c r="AR1023" s="14"/>
      <c r="AS1023" s="14"/>
      <c r="AT1023" s="14"/>
      <c r="AU1023" s="14"/>
      <c r="AV1023" s="14"/>
      <c r="AW1023" s="14"/>
      <c r="AX1023" s="14"/>
      <c r="AY1023" s="14"/>
      <c r="AZ1023" s="14"/>
      <c r="BA1023" s="14"/>
      <c r="BB1023" s="14"/>
      <c r="BC1023" s="14"/>
      <c r="BD1023" s="14"/>
      <c r="BE1023" s="14"/>
      <c r="BF1023" s="14"/>
      <c r="BG1023" s="14"/>
      <c r="BH1023" s="14"/>
    </row>
    <row r="1024" spans="1:60" s="13" customFormat="1" x14ac:dyDescent="0.25">
      <c r="A1024" s="14"/>
      <c r="B1024" s="14"/>
      <c r="C1024" s="14"/>
      <c r="D1024" s="14"/>
      <c r="E1024" s="14"/>
      <c r="F1024" s="14"/>
      <c r="G1024" s="84"/>
      <c r="H1024" s="14"/>
      <c r="I1024" s="14"/>
      <c r="J1024" s="14"/>
      <c r="K1024" s="14"/>
      <c r="L1024" s="14"/>
      <c r="M1024" s="84"/>
      <c r="N1024" s="14"/>
      <c r="O1024" s="14"/>
      <c r="P1024" s="14"/>
      <c r="Q1024" s="14"/>
      <c r="R1024" s="14"/>
      <c r="S1024" s="84"/>
      <c r="T1024" s="14"/>
      <c r="U1024" s="14"/>
      <c r="V1024" s="14"/>
      <c r="W1024" s="14"/>
      <c r="X1024" s="14"/>
      <c r="Y1024" s="84"/>
      <c r="Z1024" s="14"/>
      <c r="AA1024" s="14"/>
      <c r="AB1024" s="14"/>
      <c r="AC1024" s="14"/>
      <c r="AD1024" s="14"/>
      <c r="AE1024" s="84"/>
      <c r="AF1024" s="14"/>
      <c r="AG1024" s="14"/>
      <c r="AH1024" s="14"/>
      <c r="AI1024" s="14"/>
      <c r="AJ1024" s="14"/>
      <c r="AK1024" s="84"/>
      <c r="AL1024" s="14"/>
      <c r="AM1024" s="14"/>
      <c r="AN1024" s="14"/>
      <c r="AO1024" s="14"/>
      <c r="AP1024" s="14"/>
      <c r="AQ1024" s="84"/>
      <c r="AR1024" s="14"/>
      <c r="AS1024" s="14"/>
      <c r="AT1024" s="14"/>
      <c r="AU1024" s="14"/>
      <c r="AV1024" s="14"/>
      <c r="AW1024" s="14"/>
      <c r="AX1024" s="14"/>
      <c r="AY1024" s="14"/>
      <c r="AZ1024" s="14"/>
      <c r="BA1024" s="14"/>
      <c r="BB1024" s="14"/>
      <c r="BC1024" s="14"/>
      <c r="BD1024" s="14"/>
      <c r="BE1024" s="14"/>
      <c r="BF1024" s="14"/>
      <c r="BG1024" s="14"/>
      <c r="BH1024" s="14"/>
    </row>
    <row r="1025" spans="1:60" s="13" customFormat="1" x14ac:dyDescent="0.25">
      <c r="A1025" s="14"/>
      <c r="B1025" s="14"/>
      <c r="C1025" s="14"/>
      <c r="D1025" s="14"/>
      <c r="E1025" s="14"/>
      <c r="F1025" s="14"/>
      <c r="G1025" s="84"/>
      <c r="H1025" s="14"/>
      <c r="I1025" s="14"/>
      <c r="J1025" s="14"/>
      <c r="K1025" s="14"/>
      <c r="L1025" s="14"/>
      <c r="M1025" s="84"/>
      <c r="N1025" s="14"/>
      <c r="O1025" s="14"/>
      <c r="P1025" s="14"/>
      <c r="Q1025" s="14"/>
      <c r="R1025" s="14"/>
      <c r="S1025" s="84"/>
      <c r="T1025" s="14"/>
      <c r="U1025" s="14"/>
      <c r="V1025" s="14"/>
      <c r="W1025" s="14"/>
      <c r="X1025" s="14"/>
      <c r="Y1025" s="84"/>
      <c r="Z1025" s="14"/>
      <c r="AA1025" s="14"/>
      <c r="AB1025" s="14"/>
      <c r="AC1025" s="14"/>
      <c r="AD1025" s="14"/>
      <c r="AE1025" s="84"/>
      <c r="AF1025" s="14"/>
      <c r="AG1025" s="14"/>
      <c r="AH1025" s="14"/>
      <c r="AI1025" s="14"/>
      <c r="AJ1025" s="14"/>
      <c r="AK1025" s="84"/>
      <c r="AL1025" s="14"/>
      <c r="AM1025" s="14"/>
      <c r="AN1025" s="14"/>
      <c r="AO1025" s="14"/>
      <c r="AP1025" s="14"/>
      <c r="AQ1025" s="84"/>
      <c r="AR1025" s="14"/>
      <c r="AS1025" s="14"/>
      <c r="AT1025" s="14"/>
      <c r="AU1025" s="14"/>
      <c r="AV1025" s="14"/>
      <c r="AW1025" s="14"/>
      <c r="AX1025" s="14"/>
      <c r="AY1025" s="14"/>
      <c r="AZ1025" s="14"/>
      <c r="BA1025" s="14"/>
      <c r="BB1025" s="14"/>
      <c r="BC1025" s="14"/>
      <c r="BD1025" s="14"/>
      <c r="BE1025" s="14"/>
      <c r="BF1025" s="14"/>
      <c r="BG1025" s="14"/>
      <c r="BH1025" s="14"/>
    </row>
    <row r="1026" spans="1:60" s="13" customFormat="1" x14ac:dyDescent="0.25">
      <c r="A1026" s="14"/>
      <c r="B1026" s="14"/>
      <c r="C1026" s="14"/>
      <c r="D1026" s="14"/>
      <c r="E1026" s="14"/>
      <c r="F1026" s="14"/>
      <c r="G1026" s="84"/>
      <c r="H1026" s="14"/>
      <c r="I1026" s="14"/>
      <c r="J1026" s="14"/>
      <c r="K1026" s="14"/>
      <c r="L1026" s="14"/>
      <c r="M1026" s="84"/>
      <c r="N1026" s="14"/>
      <c r="O1026" s="14"/>
      <c r="P1026" s="14"/>
      <c r="Q1026" s="14"/>
      <c r="R1026" s="14"/>
      <c r="S1026" s="84"/>
      <c r="T1026" s="14"/>
      <c r="U1026" s="14"/>
      <c r="V1026" s="14"/>
      <c r="W1026" s="14"/>
      <c r="X1026" s="14"/>
      <c r="Y1026" s="84"/>
      <c r="Z1026" s="14"/>
      <c r="AA1026" s="14"/>
      <c r="AB1026" s="14"/>
      <c r="AC1026" s="14"/>
      <c r="AD1026" s="14"/>
      <c r="AE1026" s="84"/>
      <c r="AF1026" s="14"/>
      <c r="AG1026" s="14"/>
      <c r="AH1026" s="14"/>
      <c r="AI1026" s="14"/>
      <c r="AJ1026" s="14"/>
      <c r="AK1026" s="84"/>
      <c r="AL1026" s="14"/>
      <c r="AM1026" s="14"/>
      <c r="AN1026" s="14"/>
      <c r="AO1026" s="14"/>
      <c r="AP1026" s="14"/>
      <c r="AQ1026" s="84"/>
      <c r="AR1026" s="14"/>
      <c r="AS1026" s="14"/>
      <c r="AT1026" s="14"/>
      <c r="AU1026" s="14"/>
      <c r="AV1026" s="14"/>
      <c r="AW1026" s="14"/>
      <c r="AX1026" s="14"/>
      <c r="AY1026" s="14"/>
      <c r="AZ1026" s="14"/>
      <c r="BA1026" s="14"/>
      <c r="BB1026" s="14"/>
      <c r="BC1026" s="14"/>
      <c r="BD1026" s="14"/>
      <c r="BE1026" s="14"/>
      <c r="BF1026" s="14"/>
      <c r="BG1026" s="14"/>
      <c r="BH1026" s="14"/>
    </row>
    <row r="1027" spans="1:60" s="13" customFormat="1" x14ac:dyDescent="0.25">
      <c r="A1027" s="14"/>
      <c r="B1027" s="14"/>
      <c r="C1027" s="14"/>
      <c r="D1027" s="14"/>
      <c r="E1027" s="14"/>
      <c r="F1027" s="14"/>
      <c r="G1027" s="84"/>
      <c r="H1027" s="14"/>
      <c r="I1027" s="14"/>
      <c r="J1027" s="14"/>
      <c r="K1027" s="14"/>
      <c r="L1027" s="14"/>
      <c r="M1027" s="84"/>
      <c r="N1027" s="14"/>
      <c r="O1027" s="14"/>
      <c r="P1027" s="14"/>
      <c r="Q1027" s="14"/>
      <c r="R1027" s="14"/>
      <c r="S1027" s="84"/>
      <c r="T1027" s="14"/>
      <c r="U1027" s="14"/>
      <c r="V1027" s="14"/>
      <c r="W1027" s="14"/>
      <c r="X1027" s="14"/>
      <c r="Y1027" s="84"/>
      <c r="Z1027" s="14"/>
      <c r="AA1027" s="14"/>
      <c r="AB1027" s="14"/>
      <c r="AC1027" s="14"/>
      <c r="AD1027" s="14"/>
      <c r="AE1027" s="84"/>
      <c r="AF1027" s="14"/>
      <c r="AG1027" s="14"/>
      <c r="AH1027" s="14"/>
      <c r="AI1027" s="14"/>
      <c r="AJ1027" s="14"/>
      <c r="AK1027" s="84"/>
      <c r="AL1027" s="14"/>
      <c r="AM1027" s="14"/>
      <c r="AN1027" s="14"/>
      <c r="AO1027" s="14"/>
      <c r="AP1027" s="14"/>
      <c r="AQ1027" s="84"/>
      <c r="AR1027" s="14"/>
      <c r="AS1027" s="14"/>
      <c r="AT1027" s="14"/>
      <c r="AU1027" s="14"/>
      <c r="AV1027" s="14"/>
      <c r="AW1027" s="14"/>
      <c r="AX1027" s="14"/>
      <c r="AY1027" s="14"/>
      <c r="AZ1027" s="14"/>
      <c r="BA1027" s="14"/>
      <c r="BB1027" s="14"/>
      <c r="BC1027" s="14"/>
      <c r="BD1027" s="14"/>
      <c r="BE1027" s="14"/>
      <c r="BF1027" s="14"/>
      <c r="BG1027" s="14"/>
      <c r="BH1027" s="14"/>
    </row>
    <row r="1028" spans="1:60" s="13" customFormat="1" x14ac:dyDescent="0.25">
      <c r="A1028" s="14"/>
      <c r="B1028" s="14"/>
      <c r="C1028" s="14"/>
      <c r="D1028" s="14"/>
      <c r="E1028" s="14"/>
      <c r="F1028" s="14"/>
      <c r="G1028" s="84"/>
      <c r="H1028" s="14"/>
      <c r="I1028" s="14"/>
      <c r="J1028" s="14"/>
      <c r="K1028" s="14"/>
      <c r="L1028" s="14"/>
      <c r="M1028" s="84"/>
      <c r="N1028" s="14"/>
      <c r="O1028" s="14"/>
      <c r="P1028" s="14"/>
      <c r="Q1028" s="14"/>
      <c r="R1028" s="14"/>
      <c r="S1028" s="84"/>
      <c r="T1028" s="14"/>
      <c r="U1028" s="14"/>
      <c r="V1028" s="14"/>
      <c r="W1028" s="14"/>
      <c r="X1028" s="14"/>
      <c r="Y1028" s="84"/>
      <c r="Z1028" s="14"/>
      <c r="AA1028" s="14"/>
      <c r="AB1028" s="14"/>
      <c r="AC1028" s="14"/>
      <c r="AD1028" s="14"/>
      <c r="AE1028" s="84"/>
      <c r="AF1028" s="14"/>
      <c r="AG1028" s="14"/>
      <c r="AH1028" s="14"/>
      <c r="AI1028" s="14"/>
      <c r="AJ1028" s="14"/>
      <c r="AK1028" s="84"/>
      <c r="AL1028" s="14"/>
      <c r="AM1028" s="14"/>
      <c r="AN1028" s="14"/>
      <c r="AO1028" s="14"/>
      <c r="AP1028" s="14"/>
      <c r="AQ1028" s="84"/>
      <c r="AR1028" s="14"/>
      <c r="AS1028" s="14"/>
      <c r="AT1028" s="14"/>
      <c r="AU1028" s="14"/>
      <c r="AV1028" s="14"/>
      <c r="AW1028" s="14"/>
      <c r="AX1028" s="14"/>
      <c r="AY1028" s="14"/>
      <c r="AZ1028" s="14"/>
      <c r="BA1028" s="14"/>
      <c r="BB1028" s="14"/>
      <c r="BC1028" s="14"/>
      <c r="BD1028" s="14"/>
      <c r="BE1028" s="14"/>
      <c r="BF1028" s="14"/>
      <c r="BG1028" s="14"/>
      <c r="BH1028" s="14"/>
    </row>
    <row r="1029" spans="1:60" s="13" customFormat="1" x14ac:dyDescent="0.25">
      <c r="A1029" s="14"/>
      <c r="B1029" s="14"/>
      <c r="C1029" s="14"/>
      <c r="D1029" s="14"/>
      <c r="E1029" s="14"/>
      <c r="F1029" s="14"/>
      <c r="G1029" s="84"/>
      <c r="H1029" s="14"/>
      <c r="I1029" s="14"/>
      <c r="J1029" s="14"/>
      <c r="K1029" s="14"/>
      <c r="L1029" s="14"/>
      <c r="M1029" s="84"/>
      <c r="N1029" s="14"/>
      <c r="O1029" s="14"/>
      <c r="P1029" s="14"/>
      <c r="Q1029" s="14"/>
      <c r="R1029" s="14"/>
      <c r="S1029" s="84"/>
      <c r="T1029" s="14"/>
      <c r="U1029" s="14"/>
      <c r="V1029" s="14"/>
      <c r="W1029" s="14"/>
      <c r="X1029" s="14"/>
      <c r="Y1029" s="84"/>
      <c r="Z1029" s="14"/>
      <c r="AA1029" s="14"/>
      <c r="AB1029" s="14"/>
      <c r="AC1029" s="14"/>
      <c r="AD1029" s="14"/>
      <c r="AE1029" s="84"/>
      <c r="AF1029" s="14"/>
      <c r="AG1029" s="14"/>
      <c r="AH1029" s="14"/>
      <c r="AI1029" s="14"/>
      <c r="AJ1029" s="14"/>
      <c r="AK1029" s="84"/>
      <c r="AL1029" s="14"/>
      <c r="AM1029" s="14"/>
      <c r="AN1029" s="14"/>
      <c r="AO1029" s="14"/>
      <c r="AP1029" s="14"/>
      <c r="AQ1029" s="84"/>
      <c r="AR1029" s="14"/>
      <c r="AS1029" s="14"/>
      <c r="AT1029" s="14"/>
      <c r="AU1029" s="14"/>
      <c r="AV1029" s="14"/>
      <c r="AW1029" s="14"/>
      <c r="AX1029" s="14"/>
      <c r="AY1029" s="14"/>
      <c r="AZ1029" s="14"/>
      <c r="BA1029" s="14"/>
      <c r="BB1029" s="14"/>
      <c r="BC1029" s="14"/>
      <c r="BD1029" s="14"/>
      <c r="BE1029" s="14"/>
      <c r="BF1029" s="14"/>
      <c r="BG1029" s="14"/>
      <c r="BH1029" s="14"/>
    </row>
    <row r="1030" spans="1:60" s="13" customFormat="1" x14ac:dyDescent="0.25">
      <c r="A1030" s="14"/>
      <c r="B1030" s="14"/>
      <c r="C1030" s="14"/>
      <c r="D1030" s="14"/>
      <c r="E1030" s="14"/>
      <c r="F1030" s="14"/>
      <c r="G1030" s="84"/>
      <c r="H1030" s="14"/>
      <c r="I1030" s="14"/>
      <c r="J1030" s="14"/>
      <c r="K1030" s="14"/>
      <c r="L1030" s="14"/>
      <c r="M1030" s="84"/>
      <c r="N1030" s="14"/>
      <c r="O1030" s="14"/>
      <c r="P1030" s="14"/>
      <c r="Q1030" s="14"/>
      <c r="R1030" s="14"/>
      <c r="S1030" s="84"/>
      <c r="T1030" s="14"/>
      <c r="U1030" s="14"/>
      <c r="V1030" s="14"/>
      <c r="W1030" s="14"/>
      <c r="X1030" s="14"/>
      <c r="Y1030" s="84"/>
      <c r="Z1030" s="14"/>
      <c r="AA1030" s="14"/>
      <c r="AB1030" s="14"/>
      <c r="AC1030" s="14"/>
      <c r="AD1030" s="14"/>
      <c r="AE1030" s="84"/>
      <c r="AF1030" s="14"/>
      <c r="AG1030" s="14"/>
      <c r="AH1030" s="14"/>
      <c r="AI1030" s="14"/>
      <c r="AJ1030" s="14"/>
      <c r="AK1030" s="84"/>
      <c r="AL1030" s="14"/>
      <c r="AM1030" s="14"/>
      <c r="AN1030" s="14"/>
      <c r="AO1030" s="14"/>
      <c r="AP1030" s="14"/>
      <c r="AQ1030" s="84"/>
      <c r="AR1030" s="14"/>
      <c r="AS1030" s="14"/>
      <c r="AT1030" s="14"/>
      <c r="AU1030" s="14"/>
      <c r="AV1030" s="14"/>
      <c r="AW1030" s="14"/>
      <c r="AX1030" s="14"/>
      <c r="AY1030" s="14"/>
      <c r="AZ1030" s="14"/>
      <c r="BA1030" s="14"/>
      <c r="BB1030" s="14"/>
      <c r="BC1030" s="14"/>
      <c r="BD1030" s="14"/>
      <c r="BE1030" s="14"/>
      <c r="BF1030" s="14"/>
      <c r="BG1030" s="14"/>
      <c r="BH1030" s="14"/>
    </row>
    <row r="1031" spans="1:60" s="13" customFormat="1" x14ac:dyDescent="0.25">
      <c r="A1031" s="14"/>
      <c r="B1031" s="14"/>
      <c r="C1031" s="14"/>
      <c r="D1031" s="14"/>
      <c r="E1031" s="14"/>
      <c r="F1031" s="14"/>
      <c r="G1031" s="84"/>
      <c r="H1031" s="14"/>
      <c r="I1031" s="14"/>
      <c r="J1031" s="14"/>
      <c r="K1031" s="14"/>
      <c r="L1031" s="14"/>
      <c r="M1031" s="84"/>
      <c r="N1031" s="14"/>
      <c r="O1031" s="14"/>
      <c r="P1031" s="14"/>
      <c r="Q1031" s="14"/>
      <c r="R1031" s="14"/>
      <c r="S1031" s="84"/>
      <c r="T1031" s="14"/>
      <c r="U1031" s="14"/>
      <c r="V1031" s="14"/>
      <c r="W1031" s="14"/>
      <c r="X1031" s="14"/>
      <c r="Y1031" s="84"/>
      <c r="Z1031" s="14"/>
      <c r="AA1031" s="14"/>
      <c r="AB1031" s="14"/>
      <c r="AC1031" s="14"/>
      <c r="AD1031" s="14"/>
      <c r="AE1031" s="84"/>
      <c r="AF1031" s="14"/>
      <c r="AG1031" s="14"/>
      <c r="AH1031" s="14"/>
      <c r="AI1031" s="14"/>
      <c r="AJ1031" s="14"/>
      <c r="AK1031" s="84"/>
      <c r="AL1031" s="14"/>
      <c r="AM1031" s="14"/>
      <c r="AN1031" s="14"/>
      <c r="AO1031" s="14"/>
      <c r="AP1031" s="14"/>
      <c r="AQ1031" s="84"/>
      <c r="AR1031" s="14"/>
      <c r="AS1031" s="14"/>
      <c r="AT1031" s="14"/>
      <c r="AU1031" s="14"/>
      <c r="AV1031" s="14"/>
      <c r="AW1031" s="14"/>
      <c r="AX1031" s="14"/>
      <c r="AY1031" s="14"/>
      <c r="AZ1031" s="14"/>
      <c r="BA1031" s="14"/>
      <c r="BB1031" s="14"/>
      <c r="BC1031" s="14"/>
      <c r="BD1031" s="14"/>
      <c r="BE1031" s="14"/>
      <c r="BF1031" s="14"/>
      <c r="BG1031" s="14"/>
      <c r="BH1031" s="14"/>
    </row>
    <row r="1032" spans="1:60" s="13" customFormat="1" x14ac:dyDescent="0.25">
      <c r="A1032" s="14"/>
      <c r="B1032" s="14"/>
      <c r="C1032" s="14"/>
      <c r="D1032" s="14"/>
      <c r="E1032" s="14"/>
      <c r="F1032" s="14"/>
      <c r="G1032" s="84"/>
      <c r="H1032" s="14"/>
      <c r="I1032" s="14"/>
      <c r="J1032" s="14"/>
      <c r="K1032" s="14"/>
      <c r="L1032" s="14"/>
      <c r="M1032" s="84"/>
      <c r="N1032" s="14"/>
      <c r="O1032" s="14"/>
      <c r="P1032" s="14"/>
      <c r="Q1032" s="14"/>
      <c r="R1032" s="14"/>
      <c r="S1032" s="84"/>
      <c r="T1032" s="14"/>
      <c r="U1032" s="14"/>
      <c r="V1032" s="14"/>
      <c r="W1032" s="14"/>
      <c r="X1032" s="14"/>
      <c r="Y1032" s="84"/>
      <c r="Z1032" s="14"/>
      <c r="AA1032" s="14"/>
      <c r="AB1032" s="14"/>
      <c r="AC1032" s="14"/>
      <c r="AD1032" s="14"/>
      <c r="AE1032" s="84"/>
      <c r="AF1032" s="14"/>
      <c r="AG1032" s="14"/>
      <c r="AH1032" s="14"/>
      <c r="AI1032" s="14"/>
      <c r="AJ1032" s="14"/>
      <c r="AK1032" s="84"/>
      <c r="AL1032" s="14"/>
      <c r="AM1032" s="14"/>
      <c r="AN1032" s="14"/>
      <c r="AO1032" s="14"/>
      <c r="AP1032" s="14"/>
      <c r="AQ1032" s="84"/>
      <c r="AR1032" s="14"/>
      <c r="AS1032" s="14"/>
      <c r="AT1032" s="14"/>
      <c r="AU1032" s="14"/>
      <c r="AV1032" s="14"/>
      <c r="AW1032" s="14"/>
      <c r="AX1032" s="14"/>
      <c r="AY1032" s="14"/>
      <c r="AZ1032" s="14"/>
      <c r="BA1032" s="14"/>
      <c r="BB1032" s="14"/>
      <c r="BC1032" s="14"/>
      <c r="BD1032" s="14"/>
      <c r="BE1032" s="14"/>
      <c r="BF1032" s="14"/>
      <c r="BG1032" s="14"/>
      <c r="BH1032" s="14"/>
    </row>
    <row r="1033" spans="1:60" s="13" customFormat="1" x14ac:dyDescent="0.25">
      <c r="A1033" s="14"/>
      <c r="B1033" s="14"/>
      <c r="C1033" s="14"/>
      <c r="D1033" s="14"/>
      <c r="E1033" s="14"/>
      <c r="F1033" s="14"/>
      <c r="G1033" s="84"/>
      <c r="H1033" s="14"/>
      <c r="I1033" s="14"/>
      <c r="J1033" s="14"/>
      <c r="K1033" s="14"/>
      <c r="L1033" s="14"/>
      <c r="M1033" s="84"/>
      <c r="N1033" s="14"/>
      <c r="O1033" s="14"/>
      <c r="P1033" s="14"/>
      <c r="Q1033" s="14"/>
      <c r="R1033" s="14"/>
      <c r="S1033" s="84"/>
      <c r="T1033" s="14"/>
      <c r="U1033" s="14"/>
      <c r="V1033" s="14"/>
      <c r="W1033" s="14"/>
      <c r="X1033" s="14"/>
      <c r="Y1033" s="84"/>
      <c r="Z1033" s="14"/>
      <c r="AA1033" s="14"/>
      <c r="AB1033" s="14"/>
      <c r="AC1033" s="14"/>
      <c r="AD1033" s="14"/>
      <c r="AE1033" s="84"/>
      <c r="AF1033" s="14"/>
      <c r="AG1033" s="14"/>
      <c r="AH1033" s="14"/>
      <c r="AI1033" s="14"/>
      <c r="AJ1033" s="14"/>
      <c r="AK1033" s="84"/>
      <c r="AL1033" s="14"/>
      <c r="AM1033" s="14"/>
      <c r="AN1033" s="14"/>
      <c r="AO1033" s="14"/>
      <c r="AP1033" s="14"/>
      <c r="AQ1033" s="84"/>
      <c r="AR1033" s="14"/>
      <c r="AS1033" s="14"/>
      <c r="AT1033" s="14"/>
      <c r="AU1033" s="14"/>
      <c r="AV1033" s="14"/>
      <c r="AW1033" s="14"/>
      <c r="AX1033" s="14"/>
      <c r="AY1033" s="14"/>
      <c r="AZ1033" s="14"/>
      <c r="BA1033" s="14"/>
      <c r="BB1033" s="14"/>
      <c r="BC1033" s="14"/>
      <c r="BD1033" s="14"/>
      <c r="BE1033" s="14"/>
      <c r="BF1033" s="14"/>
      <c r="BG1033" s="14"/>
      <c r="BH1033" s="14"/>
    </row>
    <row r="1034" spans="1:60" s="13" customFormat="1" x14ac:dyDescent="0.25">
      <c r="A1034" s="14"/>
      <c r="B1034" s="14"/>
      <c r="C1034" s="14"/>
      <c r="D1034" s="14"/>
      <c r="E1034" s="14"/>
      <c r="F1034" s="14"/>
      <c r="G1034" s="84"/>
      <c r="H1034" s="14"/>
      <c r="I1034" s="14"/>
      <c r="J1034" s="14"/>
      <c r="K1034" s="14"/>
      <c r="L1034" s="14"/>
      <c r="M1034" s="84"/>
      <c r="N1034" s="14"/>
      <c r="O1034" s="14"/>
      <c r="P1034" s="14"/>
      <c r="Q1034" s="14"/>
      <c r="R1034" s="14"/>
      <c r="S1034" s="84"/>
      <c r="T1034" s="14"/>
      <c r="U1034" s="14"/>
      <c r="V1034" s="14"/>
      <c r="W1034" s="14"/>
      <c r="X1034" s="14"/>
      <c r="Y1034" s="84"/>
      <c r="Z1034" s="14"/>
      <c r="AA1034" s="14"/>
      <c r="AB1034" s="14"/>
      <c r="AC1034" s="14"/>
      <c r="AD1034" s="14"/>
      <c r="AE1034" s="84"/>
      <c r="AF1034" s="14"/>
      <c r="AG1034" s="14"/>
      <c r="AH1034" s="14"/>
      <c r="AI1034" s="14"/>
      <c r="AJ1034" s="14"/>
      <c r="AK1034" s="84"/>
      <c r="AL1034" s="14"/>
      <c r="AM1034" s="14"/>
      <c r="AN1034" s="14"/>
      <c r="AO1034" s="14"/>
      <c r="AP1034" s="14"/>
      <c r="AQ1034" s="84"/>
      <c r="AR1034" s="14"/>
      <c r="AS1034" s="14"/>
      <c r="AT1034" s="14"/>
      <c r="AU1034" s="14"/>
      <c r="AV1034" s="14"/>
      <c r="AW1034" s="14"/>
      <c r="AX1034" s="14"/>
      <c r="AY1034" s="14"/>
      <c r="AZ1034" s="14"/>
      <c r="BA1034" s="14"/>
      <c r="BB1034" s="14"/>
      <c r="BC1034" s="14"/>
      <c r="BD1034" s="14"/>
      <c r="BE1034" s="14"/>
      <c r="BF1034" s="14"/>
      <c r="BG1034" s="14"/>
      <c r="BH1034" s="14"/>
    </row>
    <row r="1035" spans="1:60" s="13" customFormat="1" x14ac:dyDescent="0.25">
      <c r="A1035" s="14"/>
      <c r="B1035" s="14"/>
      <c r="C1035" s="14"/>
      <c r="D1035" s="14"/>
      <c r="E1035" s="14"/>
      <c r="F1035" s="14"/>
      <c r="G1035" s="84"/>
      <c r="H1035" s="14"/>
      <c r="I1035" s="14"/>
      <c r="J1035" s="14"/>
      <c r="K1035" s="14"/>
      <c r="L1035" s="14"/>
      <c r="M1035" s="84"/>
      <c r="N1035" s="14"/>
      <c r="O1035" s="14"/>
      <c r="P1035" s="14"/>
      <c r="Q1035" s="14"/>
      <c r="R1035" s="14"/>
      <c r="S1035" s="84"/>
      <c r="T1035" s="14"/>
      <c r="U1035" s="14"/>
      <c r="V1035" s="14"/>
      <c r="W1035" s="14"/>
      <c r="X1035" s="14"/>
      <c r="Y1035" s="84"/>
      <c r="Z1035" s="14"/>
      <c r="AA1035" s="14"/>
      <c r="AB1035" s="14"/>
      <c r="AC1035" s="14"/>
      <c r="AD1035" s="14"/>
      <c r="AE1035" s="84"/>
      <c r="AF1035" s="14"/>
      <c r="AG1035" s="14"/>
      <c r="AH1035" s="14"/>
      <c r="AI1035" s="14"/>
      <c r="AJ1035" s="14"/>
      <c r="AK1035" s="84"/>
      <c r="AL1035" s="14"/>
      <c r="AM1035" s="14"/>
      <c r="AN1035" s="14"/>
      <c r="AO1035" s="14"/>
      <c r="AP1035" s="14"/>
      <c r="AQ1035" s="84"/>
      <c r="AR1035" s="14"/>
      <c r="AS1035" s="14"/>
      <c r="AT1035" s="14"/>
      <c r="AU1035" s="14"/>
      <c r="AV1035" s="14"/>
      <c r="AW1035" s="14"/>
      <c r="AX1035" s="14"/>
      <c r="AY1035" s="14"/>
      <c r="AZ1035" s="14"/>
      <c r="BA1035" s="14"/>
      <c r="BB1035" s="14"/>
      <c r="BC1035" s="14"/>
      <c r="BD1035" s="14"/>
      <c r="BE1035" s="14"/>
      <c r="BF1035" s="14"/>
      <c r="BG1035" s="14"/>
      <c r="BH1035" s="14"/>
    </row>
    <row r="1036" spans="1:60" s="13" customFormat="1" x14ac:dyDescent="0.25">
      <c r="A1036" s="14"/>
      <c r="B1036" s="14"/>
      <c r="C1036" s="14"/>
      <c r="D1036" s="14"/>
      <c r="E1036" s="14"/>
      <c r="F1036" s="14"/>
      <c r="G1036" s="84"/>
      <c r="H1036" s="14"/>
      <c r="I1036" s="14"/>
      <c r="J1036" s="14"/>
      <c r="K1036" s="14"/>
      <c r="L1036" s="14"/>
      <c r="M1036" s="84"/>
      <c r="N1036" s="14"/>
      <c r="O1036" s="14"/>
      <c r="P1036" s="14"/>
      <c r="Q1036" s="14"/>
      <c r="R1036" s="14"/>
      <c r="S1036" s="84"/>
      <c r="T1036" s="14"/>
      <c r="U1036" s="14"/>
      <c r="V1036" s="14"/>
      <c r="W1036" s="14"/>
      <c r="X1036" s="14"/>
      <c r="Y1036" s="84"/>
      <c r="Z1036" s="14"/>
      <c r="AA1036" s="14"/>
      <c r="AB1036" s="14"/>
      <c r="AC1036" s="14"/>
      <c r="AD1036" s="14"/>
      <c r="AE1036" s="84"/>
      <c r="AF1036" s="14"/>
      <c r="AG1036" s="14"/>
      <c r="AH1036" s="14"/>
      <c r="AI1036" s="14"/>
      <c r="AJ1036" s="14"/>
      <c r="AK1036" s="84"/>
      <c r="AL1036" s="14"/>
      <c r="AM1036" s="14"/>
      <c r="AN1036" s="14"/>
      <c r="AO1036" s="14"/>
      <c r="AP1036" s="14"/>
      <c r="AQ1036" s="84"/>
      <c r="AR1036" s="14"/>
      <c r="AS1036" s="14"/>
      <c r="AT1036" s="14"/>
      <c r="AU1036" s="14"/>
      <c r="AV1036" s="14"/>
      <c r="AW1036" s="14"/>
      <c r="AX1036" s="14"/>
      <c r="AY1036" s="14"/>
      <c r="AZ1036" s="14"/>
      <c r="BA1036" s="14"/>
      <c r="BB1036" s="14"/>
      <c r="BC1036" s="14"/>
      <c r="BD1036" s="14"/>
      <c r="BE1036" s="14"/>
      <c r="BF1036" s="14"/>
      <c r="BG1036" s="14"/>
      <c r="BH1036" s="14"/>
    </row>
    <row r="1037" spans="1:60" s="13" customFormat="1" x14ac:dyDescent="0.25">
      <c r="A1037" s="14"/>
      <c r="B1037" s="14"/>
      <c r="C1037" s="14"/>
      <c r="D1037" s="14"/>
      <c r="E1037" s="14"/>
      <c r="F1037" s="14"/>
      <c r="G1037" s="84"/>
      <c r="H1037" s="14"/>
      <c r="I1037" s="14"/>
      <c r="J1037" s="14"/>
      <c r="K1037" s="14"/>
      <c r="L1037" s="14"/>
      <c r="M1037" s="84"/>
      <c r="N1037" s="14"/>
      <c r="O1037" s="14"/>
      <c r="P1037" s="14"/>
      <c r="Q1037" s="14"/>
      <c r="R1037" s="14"/>
      <c r="S1037" s="84"/>
      <c r="T1037" s="14"/>
      <c r="U1037" s="14"/>
      <c r="V1037" s="14"/>
      <c r="W1037" s="14"/>
      <c r="X1037" s="14"/>
      <c r="Y1037" s="84"/>
      <c r="Z1037" s="14"/>
      <c r="AA1037" s="14"/>
      <c r="AB1037" s="14"/>
      <c r="AC1037" s="14"/>
      <c r="AD1037" s="14"/>
      <c r="AE1037" s="84"/>
      <c r="AF1037" s="14"/>
      <c r="AG1037" s="14"/>
      <c r="AH1037" s="14"/>
      <c r="AI1037" s="14"/>
      <c r="AJ1037" s="14"/>
      <c r="AK1037" s="84"/>
      <c r="AL1037" s="14"/>
      <c r="AM1037" s="14"/>
      <c r="AN1037" s="14"/>
      <c r="AO1037" s="14"/>
      <c r="AP1037" s="14"/>
      <c r="AQ1037" s="84"/>
      <c r="AR1037" s="14"/>
      <c r="AS1037" s="14"/>
      <c r="AT1037" s="14"/>
      <c r="AU1037" s="14"/>
      <c r="AV1037" s="14"/>
      <c r="AW1037" s="14"/>
      <c r="AX1037" s="14"/>
      <c r="AY1037" s="14"/>
      <c r="AZ1037" s="14"/>
      <c r="BA1037" s="14"/>
      <c r="BB1037" s="14"/>
      <c r="BC1037" s="14"/>
      <c r="BD1037" s="14"/>
      <c r="BE1037" s="14"/>
      <c r="BF1037" s="14"/>
      <c r="BG1037" s="14"/>
      <c r="BH1037" s="14"/>
    </row>
    <row r="1038" spans="1:60" s="13" customFormat="1" x14ac:dyDescent="0.25">
      <c r="A1038" s="14"/>
      <c r="B1038" s="14"/>
      <c r="C1038" s="14"/>
      <c r="D1038" s="14"/>
      <c r="E1038" s="14"/>
      <c r="F1038" s="14"/>
      <c r="G1038" s="84"/>
      <c r="H1038" s="14"/>
      <c r="I1038" s="14"/>
      <c r="J1038" s="14"/>
      <c r="K1038" s="14"/>
      <c r="L1038" s="14"/>
      <c r="M1038" s="84"/>
      <c r="N1038" s="14"/>
      <c r="O1038" s="14"/>
      <c r="P1038" s="14"/>
      <c r="Q1038" s="14"/>
      <c r="R1038" s="14"/>
      <c r="S1038" s="84"/>
      <c r="T1038" s="14"/>
      <c r="U1038" s="14"/>
      <c r="V1038" s="14"/>
      <c r="W1038" s="14"/>
      <c r="X1038" s="14"/>
      <c r="Y1038" s="84"/>
      <c r="Z1038" s="14"/>
      <c r="AA1038" s="14"/>
      <c r="AB1038" s="14"/>
      <c r="AC1038" s="14"/>
      <c r="AD1038" s="14"/>
      <c r="AE1038" s="84"/>
      <c r="AF1038" s="14"/>
      <c r="AG1038" s="14"/>
      <c r="AH1038" s="14"/>
      <c r="AI1038" s="14"/>
      <c r="AJ1038" s="14"/>
      <c r="AK1038" s="84"/>
      <c r="AL1038" s="14"/>
      <c r="AM1038" s="14"/>
      <c r="AN1038" s="14"/>
      <c r="AO1038" s="14"/>
      <c r="AP1038" s="14"/>
      <c r="AQ1038" s="84"/>
      <c r="AR1038" s="14"/>
      <c r="AS1038" s="14"/>
      <c r="AT1038" s="14"/>
      <c r="AU1038" s="14"/>
      <c r="AV1038" s="14"/>
      <c r="AW1038" s="14"/>
      <c r="AX1038" s="14"/>
      <c r="AY1038" s="14"/>
      <c r="AZ1038" s="14"/>
      <c r="BA1038" s="14"/>
      <c r="BB1038" s="14"/>
      <c r="BC1038" s="14"/>
      <c r="BD1038" s="14"/>
      <c r="BE1038" s="14"/>
      <c r="BF1038" s="14"/>
      <c r="BG1038" s="14"/>
      <c r="BH1038" s="14"/>
    </row>
    <row r="1039" spans="1:60" s="13" customFormat="1" x14ac:dyDescent="0.25">
      <c r="A1039" s="14"/>
      <c r="B1039" s="14"/>
      <c r="C1039" s="14"/>
      <c r="D1039" s="14"/>
      <c r="E1039" s="14"/>
      <c r="F1039" s="14"/>
      <c r="G1039" s="84"/>
      <c r="H1039" s="14"/>
      <c r="I1039" s="14"/>
      <c r="J1039" s="14"/>
      <c r="K1039" s="14"/>
      <c r="L1039" s="14"/>
      <c r="M1039" s="84"/>
      <c r="N1039" s="14"/>
      <c r="O1039" s="14"/>
      <c r="P1039" s="14"/>
      <c r="Q1039" s="14"/>
      <c r="R1039" s="14"/>
      <c r="S1039" s="84"/>
      <c r="T1039" s="14"/>
      <c r="U1039" s="14"/>
      <c r="V1039" s="14"/>
      <c r="W1039" s="14"/>
      <c r="X1039" s="14"/>
      <c r="Y1039" s="84"/>
      <c r="Z1039" s="14"/>
      <c r="AA1039" s="14"/>
      <c r="AB1039" s="14"/>
      <c r="AC1039" s="14"/>
      <c r="AD1039" s="14"/>
      <c r="AE1039" s="84"/>
      <c r="AF1039" s="14"/>
      <c r="AG1039" s="14"/>
      <c r="AH1039" s="14"/>
      <c r="AI1039" s="14"/>
      <c r="AJ1039" s="14"/>
      <c r="AK1039" s="84"/>
      <c r="AL1039" s="14"/>
      <c r="AM1039" s="14"/>
      <c r="AN1039" s="14"/>
      <c r="AO1039" s="14"/>
      <c r="AP1039" s="14"/>
      <c r="AQ1039" s="84"/>
      <c r="AR1039" s="14"/>
      <c r="AS1039" s="14"/>
      <c r="AT1039" s="14"/>
      <c r="AU1039" s="14"/>
      <c r="AV1039" s="14"/>
      <c r="AW1039" s="14"/>
      <c r="AX1039" s="14"/>
      <c r="AY1039" s="14"/>
      <c r="AZ1039" s="14"/>
      <c r="BA1039" s="14"/>
      <c r="BB1039" s="14"/>
      <c r="BC1039" s="14"/>
      <c r="BD1039" s="14"/>
      <c r="BE1039" s="14"/>
      <c r="BF1039" s="14"/>
      <c r="BG1039" s="14"/>
      <c r="BH1039" s="14"/>
    </row>
    <row r="1040" spans="1:60" s="13" customFormat="1" x14ac:dyDescent="0.25">
      <c r="A1040" s="14"/>
      <c r="B1040" s="14"/>
      <c r="C1040" s="14"/>
      <c r="D1040" s="14"/>
      <c r="E1040" s="14"/>
      <c r="F1040" s="14"/>
      <c r="G1040" s="84"/>
      <c r="H1040" s="14"/>
      <c r="I1040" s="14"/>
      <c r="J1040" s="14"/>
      <c r="K1040" s="14"/>
      <c r="L1040" s="14"/>
      <c r="M1040" s="84"/>
      <c r="N1040" s="14"/>
      <c r="O1040" s="14"/>
      <c r="P1040" s="14"/>
      <c r="Q1040" s="14"/>
      <c r="R1040" s="14"/>
      <c r="S1040" s="84"/>
      <c r="T1040" s="14"/>
      <c r="U1040" s="14"/>
      <c r="V1040" s="14"/>
      <c r="W1040" s="14"/>
      <c r="X1040" s="14"/>
      <c r="Y1040" s="84"/>
      <c r="Z1040" s="14"/>
      <c r="AA1040" s="14"/>
      <c r="AB1040" s="14"/>
      <c r="AC1040" s="14"/>
      <c r="AD1040" s="14"/>
      <c r="AE1040" s="84"/>
      <c r="AF1040" s="14"/>
      <c r="AG1040" s="14"/>
      <c r="AH1040" s="14"/>
      <c r="AI1040" s="14"/>
      <c r="AJ1040" s="14"/>
      <c r="AK1040" s="84"/>
      <c r="AL1040" s="14"/>
      <c r="AM1040" s="14"/>
      <c r="AN1040" s="14"/>
      <c r="AO1040" s="14"/>
      <c r="AP1040" s="14"/>
      <c r="AQ1040" s="84"/>
      <c r="AR1040" s="14"/>
      <c r="AS1040" s="14"/>
      <c r="AT1040" s="14"/>
      <c r="AU1040" s="14"/>
      <c r="AV1040" s="14"/>
      <c r="AW1040" s="14"/>
      <c r="AX1040" s="14"/>
      <c r="AY1040" s="14"/>
      <c r="AZ1040" s="14"/>
      <c r="BA1040" s="14"/>
      <c r="BB1040" s="14"/>
      <c r="BC1040" s="14"/>
      <c r="BD1040" s="14"/>
      <c r="BE1040" s="14"/>
      <c r="BF1040" s="14"/>
      <c r="BG1040" s="14"/>
      <c r="BH1040" s="14"/>
    </row>
    <row r="1041" spans="1:60" s="13" customFormat="1" x14ac:dyDescent="0.25">
      <c r="A1041" s="14"/>
      <c r="B1041" s="14"/>
      <c r="C1041" s="14"/>
      <c r="D1041" s="14"/>
      <c r="E1041" s="14"/>
      <c r="F1041" s="14"/>
      <c r="G1041" s="84"/>
      <c r="H1041" s="14"/>
      <c r="I1041" s="14"/>
      <c r="J1041" s="14"/>
      <c r="K1041" s="14"/>
      <c r="L1041" s="14"/>
      <c r="M1041" s="84"/>
      <c r="N1041" s="14"/>
      <c r="O1041" s="14"/>
      <c r="P1041" s="14"/>
      <c r="Q1041" s="14"/>
      <c r="R1041" s="14"/>
      <c r="S1041" s="84"/>
      <c r="T1041" s="14"/>
      <c r="U1041" s="14"/>
      <c r="V1041" s="14"/>
      <c r="W1041" s="14"/>
      <c r="X1041" s="14"/>
      <c r="Y1041" s="84"/>
      <c r="Z1041" s="14"/>
      <c r="AA1041" s="14"/>
      <c r="AB1041" s="14"/>
      <c r="AC1041" s="14"/>
      <c r="AD1041" s="14"/>
      <c r="AE1041" s="84"/>
      <c r="AF1041" s="14"/>
      <c r="AG1041" s="14"/>
      <c r="AH1041" s="14"/>
      <c r="AI1041" s="14"/>
      <c r="AJ1041" s="14"/>
      <c r="AK1041" s="84"/>
      <c r="AL1041" s="14"/>
      <c r="AM1041" s="14"/>
      <c r="AN1041" s="14"/>
      <c r="AO1041" s="14"/>
      <c r="AP1041" s="14"/>
      <c r="AQ1041" s="84"/>
      <c r="AR1041" s="14"/>
      <c r="AS1041" s="14"/>
      <c r="AT1041" s="14"/>
      <c r="AU1041" s="14"/>
      <c r="AV1041" s="14"/>
      <c r="AW1041" s="14"/>
      <c r="AX1041" s="14"/>
      <c r="AY1041" s="14"/>
      <c r="AZ1041" s="14"/>
      <c r="BA1041" s="14"/>
      <c r="BB1041" s="14"/>
      <c r="BC1041" s="14"/>
      <c r="BD1041" s="14"/>
      <c r="BE1041" s="14"/>
      <c r="BF1041" s="14"/>
      <c r="BG1041" s="14"/>
      <c r="BH1041" s="14"/>
    </row>
    <row r="1042" spans="1:60" s="13" customFormat="1" x14ac:dyDescent="0.25">
      <c r="A1042" s="14"/>
      <c r="B1042" s="14"/>
      <c r="C1042" s="14"/>
      <c r="D1042" s="14"/>
      <c r="E1042" s="14"/>
      <c r="F1042" s="14"/>
      <c r="G1042" s="84"/>
      <c r="H1042" s="14"/>
      <c r="I1042" s="14"/>
      <c r="J1042" s="14"/>
      <c r="K1042" s="14"/>
      <c r="L1042" s="14"/>
      <c r="M1042" s="84"/>
      <c r="N1042" s="14"/>
      <c r="O1042" s="14"/>
      <c r="P1042" s="14"/>
      <c r="Q1042" s="14"/>
      <c r="R1042" s="14"/>
      <c r="S1042" s="84"/>
      <c r="T1042" s="14"/>
      <c r="U1042" s="14"/>
      <c r="V1042" s="14"/>
      <c r="W1042" s="14"/>
      <c r="X1042" s="14"/>
      <c r="Y1042" s="84"/>
      <c r="Z1042" s="14"/>
      <c r="AA1042" s="14"/>
      <c r="AB1042" s="14"/>
      <c r="AC1042" s="14"/>
      <c r="AD1042" s="14"/>
      <c r="AE1042" s="84"/>
      <c r="AF1042" s="14"/>
      <c r="AG1042" s="14"/>
      <c r="AH1042" s="14"/>
      <c r="AI1042" s="14"/>
      <c r="AJ1042" s="14"/>
      <c r="AK1042" s="84"/>
      <c r="AL1042" s="14"/>
      <c r="AM1042" s="14"/>
      <c r="AN1042" s="14"/>
      <c r="AO1042" s="14"/>
      <c r="AP1042" s="14"/>
      <c r="AQ1042" s="84"/>
      <c r="AR1042" s="14"/>
      <c r="AS1042" s="14"/>
      <c r="AT1042" s="14"/>
      <c r="AU1042" s="14"/>
      <c r="AV1042" s="14"/>
      <c r="AW1042" s="14"/>
      <c r="AX1042" s="14"/>
      <c r="AY1042" s="14"/>
      <c r="AZ1042" s="14"/>
      <c r="BA1042" s="14"/>
      <c r="BB1042" s="14"/>
      <c r="BC1042" s="14"/>
      <c r="BD1042" s="14"/>
      <c r="BE1042" s="14"/>
      <c r="BF1042" s="14"/>
      <c r="BG1042" s="14"/>
      <c r="BH1042" s="14"/>
    </row>
    <row r="1043" spans="1:60" s="13" customFormat="1" x14ac:dyDescent="0.25">
      <c r="A1043" s="14"/>
      <c r="B1043" s="14"/>
      <c r="C1043" s="14"/>
      <c r="D1043" s="14"/>
      <c r="E1043" s="14"/>
      <c r="F1043" s="14"/>
      <c r="G1043" s="84"/>
      <c r="H1043" s="14"/>
      <c r="I1043" s="14"/>
      <c r="J1043" s="14"/>
      <c r="K1043" s="14"/>
      <c r="L1043" s="14"/>
      <c r="M1043" s="84"/>
      <c r="N1043" s="14"/>
      <c r="O1043" s="14"/>
      <c r="P1043" s="14"/>
      <c r="Q1043" s="14"/>
      <c r="R1043" s="14"/>
      <c r="S1043" s="84"/>
      <c r="T1043" s="14"/>
      <c r="U1043" s="14"/>
      <c r="V1043" s="14"/>
      <c r="W1043" s="14"/>
      <c r="X1043" s="14"/>
      <c r="Y1043" s="84"/>
      <c r="Z1043" s="14"/>
      <c r="AA1043" s="14"/>
      <c r="AB1043" s="14"/>
      <c r="AC1043" s="14"/>
      <c r="AD1043" s="14"/>
      <c r="AE1043" s="84"/>
      <c r="AF1043" s="14"/>
      <c r="AG1043" s="14"/>
      <c r="AH1043" s="14"/>
      <c r="AI1043" s="14"/>
      <c r="AJ1043" s="14"/>
      <c r="AK1043" s="84"/>
      <c r="AL1043" s="14"/>
      <c r="AM1043" s="14"/>
      <c r="AN1043" s="14"/>
      <c r="AO1043" s="14"/>
      <c r="AP1043" s="14"/>
      <c r="AQ1043" s="84"/>
      <c r="AR1043" s="14"/>
      <c r="AS1043" s="14"/>
      <c r="AT1043" s="14"/>
      <c r="AU1043" s="14"/>
      <c r="AV1043" s="14"/>
      <c r="AW1043" s="14"/>
      <c r="AX1043" s="14"/>
      <c r="AY1043" s="14"/>
      <c r="AZ1043" s="14"/>
      <c r="BA1043" s="14"/>
      <c r="BB1043" s="14"/>
      <c r="BC1043" s="14"/>
      <c r="BD1043" s="14"/>
      <c r="BE1043" s="14"/>
      <c r="BF1043" s="14"/>
      <c r="BG1043" s="14"/>
      <c r="BH1043" s="14"/>
    </row>
    <row r="1044" spans="1:60" s="13" customFormat="1" x14ac:dyDescent="0.25">
      <c r="A1044" s="14"/>
      <c r="B1044" s="14"/>
      <c r="C1044" s="14"/>
      <c r="D1044" s="14"/>
      <c r="E1044" s="14"/>
      <c r="F1044" s="14"/>
      <c r="G1044" s="84"/>
      <c r="H1044" s="14"/>
      <c r="I1044" s="14"/>
      <c r="J1044" s="14"/>
      <c r="K1044" s="14"/>
      <c r="L1044" s="14"/>
      <c r="M1044" s="84"/>
      <c r="N1044" s="14"/>
      <c r="O1044" s="14"/>
      <c r="P1044" s="14"/>
      <c r="Q1044" s="14"/>
      <c r="R1044" s="14"/>
      <c r="S1044" s="84"/>
      <c r="T1044" s="14"/>
      <c r="U1044" s="14"/>
      <c r="V1044" s="14"/>
      <c r="W1044" s="14"/>
      <c r="X1044" s="14"/>
      <c r="Y1044" s="84"/>
      <c r="Z1044" s="14"/>
      <c r="AA1044" s="14"/>
      <c r="AB1044" s="14"/>
      <c r="AC1044" s="14"/>
      <c r="AD1044" s="14"/>
      <c r="AE1044" s="84"/>
      <c r="AF1044" s="14"/>
      <c r="AG1044" s="14"/>
      <c r="AH1044" s="14"/>
      <c r="AI1044" s="14"/>
      <c r="AJ1044" s="14"/>
      <c r="AK1044" s="84"/>
      <c r="AL1044" s="14"/>
      <c r="AM1044" s="14"/>
      <c r="AN1044" s="14"/>
      <c r="AO1044" s="14"/>
      <c r="AP1044" s="14"/>
      <c r="AQ1044" s="84"/>
      <c r="AR1044" s="14"/>
      <c r="AS1044" s="14"/>
      <c r="AT1044" s="14"/>
      <c r="AU1044" s="14"/>
      <c r="AV1044" s="14"/>
      <c r="AW1044" s="14"/>
      <c r="AX1044" s="14"/>
      <c r="AY1044" s="14"/>
      <c r="AZ1044" s="14"/>
      <c r="BA1044" s="14"/>
      <c r="BB1044" s="14"/>
      <c r="BC1044" s="14"/>
      <c r="BD1044" s="14"/>
      <c r="BE1044" s="14"/>
      <c r="BF1044" s="14"/>
      <c r="BG1044" s="14"/>
      <c r="BH1044" s="14"/>
    </row>
    <row r="1045" spans="1:60" s="13" customFormat="1" x14ac:dyDescent="0.25">
      <c r="A1045" s="14"/>
      <c r="B1045" s="14"/>
      <c r="C1045" s="14"/>
      <c r="D1045" s="14"/>
      <c r="E1045" s="14"/>
      <c r="F1045" s="14"/>
      <c r="G1045" s="84"/>
      <c r="H1045" s="14"/>
      <c r="I1045" s="14"/>
      <c r="J1045" s="14"/>
      <c r="K1045" s="14"/>
      <c r="L1045" s="14"/>
      <c r="M1045" s="84"/>
      <c r="N1045" s="14"/>
      <c r="O1045" s="14"/>
      <c r="P1045" s="14"/>
      <c r="Q1045" s="14"/>
      <c r="R1045" s="14"/>
      <c r="S1045" s="84"/>
      <c r="T1045" s="14"/>
      <c r="U1045" s="14"/>
      <c r="V1045" s="14"/>
      <c r="W1045" s="14"/>
      <c r="X1045" s="14"/>
      <c r="Y1045" s="84"/>
      <c r="Z1045" s="14"/>
      <c r="AA1045" s="14"/>
      <c r="AB1045" s="14"/>
      <c r="AC1045" s="14"/>
      <c r="AD1045" s="14"/>
      <c r="AE1045" s="84"/>
      <c r="AF1045" s="14"/>
      <c r="AG1045" s="14"/>
      <c r="AH1045" s="14"/>
      <c r="AI1045" s="14"/>
      <c r="AJ1045" s="14"/>
      <c r="AK1045" s="84"/>
      <c r="AL1045" s="14"/>
      <c r="AM1045" s="14"/>
      <c r="AN1045" s="14"/>
      <c r="AO1045" s="14"/>
      <c r="AP1045" s="14"/>
      <c r="AQ1045" s="84"/>
      <c r="AR1045" s="14"/>
      <c r="AS1045" s="14"/>
      <c r="AT1045" s="14"/>
      <c r="AU1045" s="14"/>
      <c r="AV1045" s="14"/>
      <c r="AW1045" s="14"/>
      <c r="AX1045" s="14"/>
      <c r="AY1045" s="14"/>
      <c r="AZ1045" s="14"/>
      <c r="BA1045" s="14"/>
      <c r="BB1045" s="14"/>
      <c r="BC1045" s="14"/>
      <c r="BD1045" s="14"/>
      <c r="BE1045" s="14"/>
      <c r="BF1045" s="14"/>
      <c r="BG1045" s="14"/>
      <c r="BH1045" s="14"/>
    </row>
    <row r="1046" spans="1:60" s="13" customFormat="1" x14ac:dyDescent="0.25">
      <c r="A1046" s="14"/>
      <c r="B1046" s="14"/>
      <c r="C1046" s="14"/>
      <c r="D1046" s="14"/>
      <c r="E1046" s="14"/>
      <c r="F1046" s="14"/>
      <c r="G1046" s="84"/>
      <c r="H1046" s="14"/>
      <c r="I1046" s="14"/>
      <c r="J1046" s="14"/>
      <c r="K1046" s="14"/>
      <c r="L1046" s="14"/>
      <c r="M1046" s="84"/>
      <c r="N1046" s="14"/>
      <c r="O1046" s="14"/>
      <c r="P1046" s="14"/>
      <c r="Q1046" s="14"/>
      <c r="R1046" s="14"/>
      <c r="S1046" s="84"/>
      <c r="T1046" s="14"/>
      <c r="U1046" s="14"/>
      <c r="V1046" s="14"/>
      <c r="W1046" s="14"/>
      <c r="X1046" s="14"/>
      <c r="Y1046" s="84"/>
      <c r="Z1046" s="14"/>
      <c r="AA1046" s="14"/>
      <c r="AB1046" s="14"/>
      <c r="AC1046" s="14"/>
      <c r="AD1046" s="14"/>
      <c r="AE1046" s="84"/>
      <c r="AF1046" s="14"/>
      <c r="AG1046" s="14"/>
      <c r="AH1046" s="14"/>
      <c r="AI1046" s="14"/>
      <c r="AJ1046" s="14"/>
      <c r="AK1046" s="84"/>
      <c r="AL1046" s="14"/>
      <c r="AM1046" s="14"/>
      <c r="AN1046" s="14"/>
      <c r="AO1046" s="14"/>
      <c r="AP1046" s="14"/>
      <c r="AQ1046" s="84"/>
      <c r="AR1046" s="14"/>
      <c r="AS1046" s="14"/>
      <c r="AT1046" s="14"/>
      <c r="AU1046" s="14"/>
      <c r="AV1046" s="14"/>
      <c r="AW1046" s="14"/>
      <c r="AX1046" s="14"/>
      <c r="AY1046" s="14"/>
      <c r="AZ1046" s="14"/>
      <c r="BA1046" s="14"/>
      <c r="BB1046" s="14"/>
      <c r="BC1046" s="14"/>
      <c r="BD1046" s="14"/>
      <c r="BE1046" s="14"/>
      <c r="BF1046" s="14"/>
      <c r="BG1046" s="14"/>
      <c r="BH1046" s="14"/>
    </row>
    <row r="1047" spans="1:60" s="13" customFormat="1" x14ac:dyDescent="0.25">
      <c r="A1047" s="14"/>
      <c r="B1047" s="14"/>
      <c r="C1047" s="14"/>
      <c r="D1047" s="14"/>
      <c r="E1047" s="14"/>
      <c r="F1047" s="14"/>
      <c r="G1047" s="84"/>
      <c r="H1047" s="14"/>
      <c r="I1047" s="14"/>
      <c r="J1047" s="14"/>
      <c r="K1047" s="14"/>
      <c r="L1047" s="14"/>
      <c r="M1047" s="84"/>
      <c r="N1047" s="14"/>
      <c r="O1047" s="14"/>
      <c r="P1047" s="14"/>
      <c r="Q1047" s="14"/>
      <c r="R1047" s="14"/>
      <c r="S1047" s="84"/>
      <c r="T1047" s="14"/>
      <c r="U1047" s="14"/>
      <c r="V1047" s="14"/>
      <c r="W1047" s="14"/>
      <c r="X1047" s="14"/>
      <c r="Y1047" s="84"/>
      <c r="Z1047" s="14"/>
      <c r="AA1047" s="14"/>
      <c r="AB1047" s="14"/>
      <c r="AC1047" s="14"/>
      <c r="AD1047" s="14"/>
      <c r="AE1047" s="84"/>
      <c r="AF1047" s="14"/>
      <c r="AG1047" s="14"/>
      <c r="AH1047" s="14"/>
      <c r="AI1047" s="14"/>
      <c r="AJ1047" s="14"/>
      <c r="AK1047" s="84"/>
      <c r="AL1047" s="14"/>
      <c r="AM1047" s="14"/>
      <c r="AN1047" s="14"/>
      <c r="AO1047" s="14"/>
      <c r="AP1047" s="14"/>
      <c r="AQ1047" s="84"/>
      <c r="AR1047" s="14"/>
      <c r="AS1047" s="14"/>
      <c r="AT1047" s="14"/>
      <c r="AU1047" s="14"/>
      <c r="AV1047" s="14"/>
      <c r="AW1047" s="14"/>
      <c r="AX1047" s="14"/>
      <c r="AY1047" s="14"/>
      <c r="AZ1047" s="14"/>
      <c r="BA1047" s="14"/>
      <c r="BB1047" s="14"/>
      <c r="BC1047" s="14"/>
      <c r="BD1047" s="14"/>
      <c r="BE1047" s="14"/>
      <c r="BF1047" s="14"/>
      <c r="BG1047" s="14"/>
      <c r="BH1047" s="14"/>
    </row>
    <row r="1048" spans="1:60" s="13" customFormat="1" x14ac:dyDescent="0.25">
      <c r="A1048" s="14"/>
      <c r="B1048" s="14"/>
      <c r="C1048" s="14"/>
      <c r="D1048" s="14"/>
      <c r="E1048" s="14"/>
      <c r="F1048" s="14"/>
      <c r="G1048" s="84"/>
      <c r="H1048" s="14"/>
      <c r="I1048" s="14"/>
      <c r="J1048" s="14"/>
      <c r="K1048" s="14"/>
      <c r="L1048" s="14"/>
      <c r="M1048" s="84"/>
      <c r="N1048" s="14"/>
      <c r="O1048" s="14"/>
      <c r="P1048" s="14"/>
      <c r="Q1048" s="14"/>
      <c r="R1048" s="14"/>
      <c r="S1048" s="84"/>
      <c r="T1048" s="14"/>
      <c r="U1048" s="14"/>
      <c r="V1048" s="14"/>
      <c r="W1048" s="14"/>
      <c r="X1048" s="14"/>
      <c r="Y1048" s="84"/>
      <c r="Z1048" s="14"/>
      <c r="AA1048" s="14"/>
      <c r="AB1048" s="14"/>
      <c r="AC1048" s="14"/>
      <c r="AD1048" s="14"/>
      <c r="AE1048" s="84"/>
      <c r="AF1048" s="14"/>
      <c r="AG1048" s="14"/>
      <c r="AH1048" s="14"/>
      <c r="AI1048" s="14"/>
      <c r="AJ1048" s="14"/>
      <c r="AK1048" s="84"/>
      <c r="AL1048" s="14"/>
      <c r="AM1048" s="14"/>
      <c r="AN1048" s="14"/>
      <c r="AO1048" s="14"/>
      <c r="AP1048" s="14"/>
      <c r="AQ1048" s="84"/>
      <c r="AR1048" s="14"/>
      <c r="AS1048" s="14"/>
      <c r="AT1048" s="14"/>
      <c r="AU1048" s="14"/>
      <c r="AV1048" s="14"/>
      <c r="AW1048" s="14"/>
      <c r="AX1048" s="14"/>
      <c r="AY1048" s="14"/>
      <c r="AZ1048" s="14"/>
      <c r="BA1048" s="14"/>
      <c r="BB1048" s="14"/>
      <c r="BC1048" s="14"/>
      <c r="BD1048" s="14"/>
      <c r="BE1048" s="14"/>
      <c r="BF1048" s="14"/>
      <c r="BG1048" s="14"/>
      <c r="BH1048" s="14"/>
    </row>
    <row r="1049" spans="1:60" s="13" customFormat="1" x14ac:dyDescent="0.25">
      <c r="A1049" s="14"/>
      <c r="B1049" s="14"/>
      <c r="C1049" s="14"/>
      <c r="D1049" s="14"/>
      <c r="E1049" s="14"/>
      <c r="F1049" s="14"/>
      <c r="G1049" s="84"/>
      <c r="H1049" s="14"/>
      <c r="I1049" s="14"/>
      <c r="J1049" s="14"/>
      <c r="K1049" s="14"/>
      <c r="L1049" s="14"/>
      <c r="M1049" s="84"/>
      <c r="N1049" s="14"/>
      <c r="O1049" s="14"/>
      <c r="P1049" s="14"/>
      <c r="Q1049" s="14"/>
      <c r="R1049" s="14"/>
      <c r="S1049" s="84"/>
      <c r="T1049" s="14"/>
      <c r="U1049" s="14"/>
      <c r="V1049" s="14"/>
      <c r="W1049" s="14"/>
      <c r="X1049" s="14"/>
      <c r="Y1049" s="84"/>
      <c r="Z1049" s="14"/>
      <c r="AA1049" s="14"/>
      <c r="AB1049" s="14"/>
      <c r="AC1049" s="14"/>
      <c r="AD1049" s="14"/>
      <c r="AE1049" s="84"/>
      <c r="AF1049" s="14"/>
      <c r="AG1049" s="14"/>
      <c r="AH1049" s="14"/>
      <c r="AI1049" s="14"/>
      <c r="AJ1049" s="14"/>
      <c r="AK1049" s="84"/>
      <c r="AL1049" s="14"/>
      <c r="AM1049" s="14"/>
      <c r="AN1049" s="14"/>
      <c r="AO1049" s="14"/>
      <c r="AP1049" s="14"/>
      <c r="AQ1049" s="84"/>
      <c r="AR1049" s="14"/>
      <c r="AS1049" s="14"/>
      <c r="AT1049" s="14"/>
      <c r="AU1049" s="14"/>
      <c r="AV1049" s="14"/>
      <c r="AW1049" s="14"/>
      <c r="AX1049" s="14"/>
      <c r="AY1049" s="14"/>
      <c r="AZ1049" s="14"/>
      <c r="BA1049" s="14"/>
      <c r="BB1049" s="14"/>
      <c r="BC1049" s="14"/>
      <c r="BD1049" s="14"/>
      <c r="BE1049" s="14"/>
      <c r="BF1049" s="14"/>
      <c r="BG1049" s="14"/>
      <c r="BH1049" s="14"/>
    </row>
    <row r="1050" spans="1:60" s="13" customFormat="1" x14ac:dyDescent="0.25">
      <c r="A1050" s="14"/>
      <c r="B1050" s="14"/>
      <c r="C1050" s="14"/>
      <c r="D1050" s="14"/>
      <c r="E1050" s="14"/>
      <c r="F1050" s="14"/>
      <c r="G1050" s="84"/>
      <c r="H1050" s="14"/>
      <c r="I1050" s="14"/>
      <c r="J1050" s="14"/>
      <c r="K1050" s="14"/>
      <c r="L1050" s="14"/>
      <c r="M1050" s="84"/>
      <c r="N1050" s="14"/>
      <c r="O1050" s="14"/>
      <c r="P1050" s="14"/>
      <c r="Q1050" s="14"/>
      <c r="R1050" s="14"/>
      <c r="S1050" s="84"/>
      <c r="T1050" s="14"/>
      <c r="U1050" s="14"/>
      <c r="V1050" s="14"/>
      <c r="W1050" s="14"/>
      <c r="X1050" s="14"/>
      <c r="Y1050" s="84"/>
      <c r="Z1050" s="14"/>
      <c r="AA1050" s="14"/>
      <c r="AB1050" s="14"/>
      <c r="AC1050" s="14"/>
      <c r="AD1050" s="14"/>
      <c r="AE1050" s="84"/>
      <c r="AF1050" s="14"/>
      <c r="AG1050" s="14"/>
      <c r="AH1050" s="14"/>
      <c r="AI1050" s="14"/>
      <c r="AJ1050" s="14"/>
      <c r="AK1050" s="84"/>
      <c r="AL1050" s="14"/>
      <c r="AM1050" s="14"/>
      <c r="AN1050" s="14"/>
      <c r="AO1050" s="14"/>
      <c r="AP1050" s="14"/>
      <c r="AQ1050" s="84"/>
      <c r="AR1050" s="14"/>
      <c r="AS1050" s="14"/>
      <c r="AT1050" s="14"/>
      <c r="AU1050" s="14"/>
      <c r="AV1050" s="14"/>
      <c r="AW1050" s="14"/>
      <c r="AX1050" s="14"/>
      <c r="AY1050" s="14"/>
      <c r="AZ1050" s="14"/>
      <c r="BA1050" s="14"/>
      <c r="BB1050" s="14"/>
      <c r="BC1050" s="14"/>
      <c r="BD1050" s="14"/>
      <c r="BE1050" s="14"/>
      <c r="BF1050" s="14"/>
      <c r="BG1050" s="14"/>
      <c r="BH1050" s="14"/>
    </row>
    <row r="1051" spans="1:60" s="13" customFormat="1" x14ac:dyDescent="0.25">
      <c r="A1051" s="14"/>
      <c r="B1051" s="14"/>
      <c r="C1051" s="14"/>
      <c r="D1051" s="14"/>
      <c r="E1051" s="14"/>
      <c r="F1051" s="14"/>
      <c r="G1051" s="84"/>
      <c r="H1051" s="14"/>
      <c r="I1051" s="14"/>
      <c r="J1051" s="14"/>
      <c r="K1051" s="14"/>
      <c r="L1051" s="14"/>
      <c r="M1051" s="84"/>
      <c r="N1051" s="14"/>
      <c r="O1051" s="14"/>
      <c r="P1051" s="14"/>
      <c r="Q1051" s="14"/>
      <c r="R1051" s="14"/>
      <c r="S1051" s="84"/>
      <c r="T1051" s="14"/>
      <c r="U1051" s="14"/>
      <c r="V1051" s="14"/>
      <c r="W1051" s="14"/>
      <c r="X1051" s="14"/>
      <c r="Y1051" s="84"/>
      <c r="Z1051" s="14"/>
      <c r="AA1051" s="14"/>
      <c r="AB1051" s="14"/>
      <c r="AC1051" s="14"/>
      <c r="AD1051" s="14"/>
      <c r="AE1051" s="84"/>
      <c r="AF1051" s="14"/>
      <c r="AG1051" s="14"/>
      <c r="AH1051" s="14"/>
      <c r="AI1051" s="14"/>
      <c r="AJ1051" s="14"/>
      <c r="AK1051" s="84"/>
      <c r="AL1051" s="14"/>
      <c r="AM1051" s="14"/>
      <c r="AN1051" s="14"/>
      <c r="AO1051" s="14"/>
      <c r="AP1051" s="14"/>
      <c r="AQ1051" s="84"/>
      <c r="AR1051" s="14"/>
      <c r="AS1051" s="14"/>
      <c r="AT1051" s="14"/>
      <c r="AU1051" s="14"/>
      <c r="AV1051" s="14"/>
      <c r="AW1051" s="14"/>
      <c r="AX1051" s="14"/>
      <c r="AY1051" s="14"/>
      <c r="AZ1051" s="14"/>
      <c r="BA1051" s="14"/>
      <c r="BB1051" s="14"/>
      <c r="BC1051" s="14"/>
      <c r="BD1051" s="14"/>
      <c r="BE1051" s="14"/>
      <c r="BF1051" s="14"/>
      <c r="BG1051" s="14"/>
      <c r="BH1051" s="14"/>
    </row>
    <row r="1052" spans="1:60" s="13" customFormat="1" x14ac:dyDescent="0.25">
      <c r="A1052" s="14"/>
      <c r="B1052" s="14"/>
      <c r="C1052" s="14"/>
      <c r="D1052" s="14"/>
      <c r="E1052" s="14"/>
      <c r="F1052" s="14"/>
      <c r="G1052" s="84"/>
      <c r="H1052" s="14"/>
      <c r="I1052" s="14"/>
      <c r="J1052" s="14"/>
      <c r="K1052" s="14"/>
      <c r="L1052" s="14"/>
      <c r="M1052" s="84"/>
      <c r="N1052" s="14"/>
      <c r="O1052" s="14"/>
      <c r="P1052" s="14"/>
      <c r="Q1052" s="14"/>
      <c r="R1052" s="14"/>
      <c r="S1052" s="84"/>
      <c r="T1052" s="14"/>
      <c r="U1052" s="14"/>
      <c r="V1052" s="14"/>
      <c r="W1052" s="14"/>
      <c r="X1052" s="14"/>
      <c r="Y1052" s="84"/>
      <c r="Z1052" s="14"/>
      <c r="AA1052" s="14"/>
      <c r="AB1052" s="14"/>
      <c r="AC1052" s="14"/>
      <c r="AD1052" s="14"/>
      <c r="AE1052" s="84"/>
      <c r="AF1052" s="14"/>
      <c r="AG1052" s="14"/>
      <c r="AH1052" s="14"/>
      <c r="AI1052" s="14"/>
      <c r="AJ1052" s="14"/>
      <c r="AK1052" s="84"/>
      <c r="AL1052" s="14"/>
      <c r="AM1052" s="14"/>
      <c r="AN1052" s="14"/>
      <c r="AO1052" s="14"/>
      <c r="AP1052" s="14"/>
      <c r="AQ1052" s="84"/>
      <c r="AR1052" s="14"/>
      <c r="AS1052" s="14"/>
      <c r="AT1052" s="14"/>
      <c r="AU1052" s="14"/>
      <c r="AV1052" s="14"/>
      <c r="AW1052" s="14"/>
      <c r="AX1052" s="14"/>
      <c r="AY1052" s="14"/>
      <c r="AZ1052" s="14"/>
      <c r="BA1052" s="14"/>
      <c r="BB1052" s="14"/>
      <c r="BC1052" s="14"/>
      <c r="BD1052" s="14"/>
      <c r="BE1052" s="14"/>
      <c r="BF1052" s="14"/>
      <c r="BG1052" s="14"/>
      <c r="BH1052" s="14"/>
    </row>
    <row r="1053" spans="1:60" s="13" customFormat="1" x14ac:dyDescent="0.25">
      <c r="A1053" s="14"/>
      <c r="B1053" s="14"/>
      <c r="C1053" s="14"/>
      <c r="D1053" s="14"/>
      <c r="E1053" s="14"/>
      <c r="F1053" s="14"/>
      <c r="G1053" s="84"/>
      <c r="H1053" s="14"/>
      <c r="I1053" s="14"/>
      <c r="J1053" s="14"/>
      <c r="K1053" s="14"/>
      <c r="L1053" s="14"/>
      <c r="M1053" s="84"/>
      <c r="N1053" s="14"/>
      <c r="O1053" s="14"/>
      <c r="P1053" s="14"/>
      <c r="Q1053" s="14"/>
      <c r="R1053" s="14"/>
      <c r="S1053" s="84"/>
      <c r="T1053" s="14"/>
      <c r="U1053" s="14"/>
      <c r="V1053" s="14"/>
      <c r="W1053" s="14"/>
      <c r="X1053" s="14"/>
      <c r="Y1053" s="84"/>
      <c r="Z1053" s="14"/>
      <c r="AA1053" s="14"/>
      <c r="AB1053" s="14"/>
      <c r="AC1053" s="14"/>
      <c r="AD1053" s="14"/>
      <c r="AE1053" s="84"/>
      <c r="AF1053" s="14"/>
      <c r="AG1053" s="14"/>
      <c r="AH1053" s="14"/>
      <c r="AI1053" s="14"/>
      <c r="AJ1053" s="14"/>
      <c r="AK1053" s="84"/>
      <c r="AL1053" s="14"/>
      <c r="AM1053" s="14"/>
      <c r="AN1053" s="14"/>
      <c r="AO1053" s="14"/>
      <c r="AP1053" s="14"/>
      <c r="AQ1053" s="84"/>
      <c r="AR1053" s="14"/>
      <c r="AS1053" s="14"/>
      <c r="AT1053" s="14"/>
      <c r="AU1053" s="14"/>
      <c r="AV1053" s="14"/>
      <c r="AW1053" s="14"/>
      <c r="AX1053" s="14"/>
      <c r="AY1053" s="14"/>
      <c r="AZ1053" s="14"/>
      <c r="BA1053" s="14"/>
      <c r="BB1053" s="14"/>
      <c r="BC1053" s="14"/>
      <c r="BD1053" s="14"/>
      <c r="BE1053" s="14"/>
      <c r="BF1053" s="14"/>
      <c r="BG1053" s="14"/>
      <c r="BH1053" s="14"/>
    </row>
    <row r="1054" spans="1:60" s="13" customFormat="1" x14ac:dyDescent="0.25">
      <c r="A1054" s="14"/>
      <c r="B1054" s="14"/>
      <c r="C1054" s="14"/>
      <c r="D1054" s="14"/>
      <c r="E1054" s="14"/>
      <c r="F1054" s="14"/>
      <c r="G1054" s="84"/>
      <c r="H1054" s="14"/>
      <c r="I1054" s="14"/>
      <c r="J1054" s="14"/>
      <c r="K1054" s="14"/>
      <c r="L1054" s="14"/>
      <c r="M1054" s="84"/>
      <c r="N1054" s="14"/>
      <c r="O1054" s="14"/>
      <c r="P1054" s="14"/>
      <c r="Q1054" s="14"/>
      <c r="R1054" s="14"/>
      <c r="S1054" s="84"/>
      <c r="T1054" s="14"/>
      <c r="U1054" s="14"/>
      <c r="V1054" s="14"/>
      <c r="W1054" s="14"/>
      <c r="X1054" s="14"/>
      <c r="Y1054" s="84"/>
      <c r="Z1054" s="14"/>
      <c r="AA1054" s="14"/>
      <c r="AB1054" s="14"/>
      <c r="AC1054" s="14"/>
      <c r="AD1054" s="14"/>
      <c r="AE1054" s="84"/>
      <c r="AF1054" s="14"/>
      <c r="AG1054" s="14"/>
      <c r="AH1054" s="14"/>
      <c r="AI1054" s="14"/>
      <c r="AJ1054" s="14"/>
      <c r="AK1054" s="84"/>
      <c r="AL1054" s="14"/>
      <c r="AM1054" s="14"/>
      <c r="AN1054" s="14"/>
      <c r="AO1054" s="14"/>
      <c r="AP1054" s="14"/>
      <c r="AQ1054" s="84"/>
      <c r="AR1054" s="14"/>
      <c r="AS1054" s="14"/>
      <c r="AT1054" s="14"/>
      <c r="AU1054" s="14"/>
      <c r="AV1054" s="14"/>
      <c r="AW1054" s="14"/>
      <c r="AX1054" s="14"/>
      <c r="AY1054" s="14"/>
      <c r="AZ1054" s="14"/>
      <c r="BA1054" s="14"/>
      <c r="BB1054" s="14"/>
      <c r="BC1054" s="14"/>
      <c r="BD1054" s="14"/>
      <c r="BE1054" s="14"/>
      <c r="BF1054" s="14"/>
      <c r="BG1054" s="14"/>
      <c r="BH1054" s="14"/>
    </row>
    <row r="1055" spans="1:60" s="13" customFormat="1" x14ac:dyDescent="0.25">
      <c r="A1055" s="14"/>
      <c r="B1055" s="14"/>
      <c r="C1055" s="14"/>
      <c r="D1055" s="14"/>
      <c r="E1055" s="14"/>
      <c r="F1055" s="14"/>
      <c r="G1055" s="84"/>
      <c r="H1055" s="14"/>
      <c r="I1055" s="14"/>
      <c r="J1055" s="14"/>
      <c r="K1055" s="14"/>
      <c r="L1055" s="14"/>
      <c r="M1055" s="84"/>
      <c r="N1055" s="14"/>
      <c r="O1055" s="14"/>
      <c r="P1055" s="14"/>
      <c r="Q1055" s="14"/>
      <c r="R1055" s="14"/>
      <c r="S1055" s="84"/>
      <c r="T1055" s="14"/>
      <c r="U1055" s="14"/>
      <c r="V1055" s="14"/>
      <c r="W1055" s="14"/>
      <c r="X1055" s="14"/>
      <c r="Y1055" s="84"/>
      <c r="Z1055" s="14"/>
      <c r="AA1055" s="14"/>
      <c r="AB1055" s="14"/>
      <c r="AC1055" s="14"/>
      <c r="AD1055" s="14"/>
      <c r="AE1055" s="84"/>
      <c r="AF1055" s="14"/>
      <c r="AG1055" s="14"/>
      <c r="AH1055" s="14"/>
      <c r="AI1055" s="14"/>
      <c r="AJ1055" s="14"/>
      <c r="AK1055" s="84"/>
      <c r="AL1055" s="14"/>
      <c r="AM1055" s="14"/>
      <c r="AN1055" s="14"/>
      <c r="AO1055" s="14"/>
      <c r="AP1055" s="14"/>
      <c r="AQ1055" s="84"/>
      <c r="AR1055" s="14"/>
      <c r="AS1055" s="14"/>
      <c r="AT1055" s="14"/>
      <c r="AU1055" s="14"/>
      <c r="AV1055" s="14"/>
      <c r="AW1055" s="14"/>
      <c r="AX1055" s="14"/>
      <c r="AY1055" s="14"/>
      <c r="AZ1055" s="14"/>
      <c r="BA1055" s="14"/>
      <c r="BB1055" s="14"/>
      <c r="BC1055" s="14"/>
      <c r="BD1055" s="14"/>
      <c r="BE1055" s="14"/>
      <c r="BF1055" s="14"/>
      <c r="BG1055" s="14"/>
      <c r="BH1055" s="14"/>
    </row>
    <row r="1056" spans="1:60" s="13" customFormat="1" x14ac:dyDescent="0.25">
      <c r="A1056" s="14"/>
      <c r="B1056" s="14"/>
      <c r="C1056" s="14"/>
      <c r="D1056" s="14"/>
      <c r="E1056" s="14"/>
      <c r="F1056" s="14"/>
      <c r="G1056" s="84"/>
      <c r="H1056" s="14"/>
      <c r="I1056" s="14"/>
      <c r="J1056" s="14"/>
      <c r="K1056" s="14"/>
      <c r="L1056" s="14"/>
      <c r="M1056" s="84"/>
      <c r="N1056" s="14"/>
      <c r="O1056" s="14"/>
      <c r="P1056" s="14"/>
      <c r="Q1056" s="14"/>
      <c r="R1056" s="14"/>
      <c r="S1056" s="84"/>
      <c r="T1056" s="14"/>
      <c r="U1056" s="14"/>
      <c r="V1056" s="14"/>
      <c r="W1056" s="14"/>
      <c r="X1056" s="14"/>
      <c r="Y1056" s="84"/>
      <c r="Z1056" s="14"/>
      <c r="AA1056" s="14"/>
      <c r="AB1056" s="14"/>
      <c r="AC1056" s="14"/>
      <c r="AD1056" s="14"/>
      <c r="AE1056" s="84"/>
      <c r="AF1056" s="14"/>
      <c r="AG1056" s="14"/>
      <c r="AH1056" s="14"/>
      <c r="AI1056" s="14"/>
      <c r="AJ1056" s="14"/>
      <c r="AK1056" s="84"/>
      <c r="AL1056" s="14"/>
      <c r="AM1056" s="14"/>
      <c r="AN1056" s="14"/>
      <c r="AO1056" s="14"/>
      <c r="AP1056" s="14"/>
      <c r="AQ1056" s="84"/>
      <c r="AR1056" s="14"/>
      <c r="AS1056" s="14"/>
      <c r="AT1056" s="14"/>
      <c r="AU1056" s="14"/>
      <c r="AV1056" s="14"/>
      <c r="AW1056" s="14"/>
      <c r="AX1056" s="14"/>
      <c r="AY1056" s="14"/>
      <c r="AZ1056" s="14"/>
      <c r="BA1056" s="14"/>
      <c r="BB1056" s="14"/>
      <c r="BC1056" s="14"/>
      <c r="BD1056" s="14"/>
      <c r="BE1056" s="14"/>
      <c r="BF1056" s="14"/>
      <c r="BG1056" s="14"/>
      <c r="BH1056" s="14"/>
    </row>
    <row r="1057" spans="1:60" s="13" customFormat="1" x14ac:dyDescent="0.25">
      <c r="A1057" s="14"/>
      <c r="B1057" s="14"/>
      <c r="C1057" s="14"/>
      <c r="D1057" s="14"/>
      <c r="E1057" s="14"/>
      <c r="F1057" s="14"/>
      <c r="G1057" s="84"/>
      <c r="H1057" s="14"/>
      <c r="I1057" s="14"/>
      <c r="J1057" s="14"/>
      <c r="K1057" s="14"/>
      <c r="L1057" s="14"/>
      <c r="M1057" s="84"/>
      <c r="N1057" s="14"/>
      <c r="O1057" s="14"/>
      <c r="P1057" s="14"/>
      <c r="Q1057" s="14"/>
      <c r="R1057" s="14"/>
      <c r="S1057" s="84"/>
      <c r="T1057" s="14"/>
      <c r="U1057" s="14"/>
      <c r="V1057" s="14"/>
      <c r="W1057" s="14"/>
      <c r="X1057" s="14"/>
      <c r="Y1057" s="84"/>
      <c r="Z1057" s="14"/>
      <c r="AA1057" s="14"/>
      <c r="AB1057" s="14"/>
      <c r="AC1057" s="14"/>
      <c r="AD1057" s="14"/>
      <c r="AE1057" s="84"/>
      <c r="AF1057" s="14"/>
      <c r="AG1057" s="14"/>
      <c r="AH1057" s="14"/>
      <c r="AI1057" s="14"/>
      <c r="AJ1057" s="14"/>
      <c r="AK1057" s="84"/>
      <c r="AL1057" s="14"/>
      <c r="AM1057" s="14"/>
      <c r="AN1057" s="14"/>
      <c r="AO1057" s="14"/>
      <c r="AP1057" s="14"/>
      <c r="AQ1057" s="84"/>
      <c r="AR1057" s="14"/>
      <c r="AS1057" s="14"/>
      <c r="AT1057" s="14"/>
      <c r="AU1057" s="14"/>
      <c r="AV1057" s="14"/>
      <c r="AW1057" s="14"/>
      <c r="AX1057" s="14"/>
      <c r="AY1057" s="14"/>
      <c r="AZ1057" s="14"/>
      <c r="BA1057" s="14"/>
      <c r="BB1057" s="14"/>
      <c r="BC1057" s="14"/>
      <c r="BD1057" s="14"/>
      <c r="BE1057" s="14"/>
      <c r="BF1057" s="14"/>
      <c r="BG1057" s="14"/>
      <c r="BH1057" s="14"/>
    </row>
    <row r="1058" spans="1:60" s="13" customFormat="1" x14ac:dyDescent="0.25">
      <c r="A1058" s="14"/>
      <c r="B1058" s="14"/>
      <c r="C1058" s="14"/>
      <c r="D1058" s="14"/>
      <c r="E1058" s="14"/>
      <c r="F1058" s="14"/>
      <c r="G1058" s="84"/>
      <c r="H1058" s="14"/>
      <c r="I1058" s="14"/>
      <c r="J1058" s="14"/>
      <c r="K1058" s="14"/>
      <c r="L1058" s="14"/>
      <c r="M1058" s="84"/>
      <c r="N1058" s="14"/>
      <c r="O1058" s="14"/>
      <c r="P1058" s="14"/>
      <c r="Q1058" s="14"/>
      <c r="R1058" s="14"/>
      <c r="S1058" s="84"/>
      <c r="T1058" s="14"/>
      <c r="U1058" s="14"/>
      <c r="V1058" s="14"/>
      <c r="W1058" s="14"/>
      <c r="X1058" s="14"/>
      <c r="Y1058" s="84"/>
      <c r="Z1058" s="14"/>
      <c r="AA1058" s="14"/>
      <c r="AB1058" s="14"/>
      <c r="AC1058" s="14"/>
      <c r="AD1058" s="14"/>
      <c r="AE1058" s="84"/>
      <c r="AF1058" s="14"/>
      <c r="AG1058" s="14"/>
      <c r="AH1058" s="14"/>
      <c r="AI1058" s="14"/>
      <c r="AJ1058" s="14"/>
      <c r="AK1058" s="84"/>
      <c r="AL1058" s="14"/>
      <c r="AM1058" s="14"/>
      <c r="AN1058" s="14"/>
      <c r="AO1058" s="14"/>
      <c r="AP1058" s="14"/>
      <c r="AQ1058" s="84"/>
      <c r="AR1058" s="14"/>
      <c r="AS1058" s="14"/>
      <c r="AT1058" s="14"/>
      <c r="AU1058" s="14"/>
      <c r="AV1058" s="14"/>
      <c r="AW1058" s="14"/>
      <c r="AX1058" s="14"/>
      <c r="AY1058" s="14"/>
      <c r="AZ1058" s="14"/>
      <c r="BA1058" s="14"/>
      <c r="BB1058" s="14"/>
      <c r="BC1058" s="14"/>
      <c r="BD1058" s="14"/>
      <c r="BE1058" s="14"/>
      <c r="BF1058" s="14"/>
      <c r="BG1058" s="14"/>
      <c r="BH1058" s="14"/>
    </row>
    <row r="1059" spans="1:60" s="13" customFormat="1" x14ac:dyDescent="0.25">
      <c r="A1059" s="14"/>
      <c r="B1059" s="14"/>
      <c r="C1059" s="14"/>
      <c r="D1059" s="14"/>
      <c r="E1059" s="14"/>
      <c r="F1059" s="14"/>
      <c r="G1059" s="84"/>
      <c r="H1059" s="14"/>
      <c r="I1059" s="14"/>
      <c r="J1059" s="14"/>
      <c r="K1059" s="14"/>
      <c r="L1059" s="14"/>
      <c r="M1059" s="84"/>
      <c r="N1059" s="14"/>
      <c r="O1059" s="14"/>
      <c r="P1059" s="14"/>
      <c r="Q1059" s="14"/>
      <c r="R1059" s="14"/>
      <c r="S1059" s="84"/>
      <c r="T1059" s="14"/>
      <c r="U1059" s="14"/>
      <c r="V1059" s="14"/>
      <c r="W1059" s="14"/>
      <c r="X1059" s="14"/>
      <c r="Y1059" s="84"/>
      <c r="Z1059" s="14"/>
      <c r="AA1059" s="14"/>
      <c r="AB1059" s="14"/>
      <c r="AC1059" s="14"/>
      <c r="AD1059" s="14"/>
      <c r="AE1059" s="84"/>
      <c r="AF1059" s="14"/>
      <c r="AG1059" s="14"/>
      <c r="AH1059" s="14"/>
      <c r="AI1059" s="14"/>
      <c r="AJ1059" s="14"/>
      <c r="AK1059" s="84"/>
      <c r="AL1059" s="14"/>
      <c r="AM1059" s="14"/>
      <c r="AN1059" s="14"/>
      <c r="AO1059" s="14"/>
      <c r="AP1059" s="14"/>
      <c r="AQ1059" s="84"/>
      <c r="AR1059" s="14"/>
      <c r="AS1059" s="14"/>
      <c r="AT1059" s="14"/>
      <c r="AU1059" s="14"/>
      <c r="AV1059" s="14"/>
      <c r="AW1059" s="14"/>
      <c r="AX1059" s="14"/>
      <c r="AY1059" s="14"/>
      <c r="AZ1059" s="14"/>
      <c r="BA1059" s="14"/>
      <c r="BB1059" s="14"/>
      <c r="BC1059" s="14"/>
      <c r="BD1059" s="14"/>
      <c r="BE1059" s="14"/>
      <c r="BF1059" s="14"/>
      <c r="BG1059" s="14"/>
      <c r="BH1059" s="14"/>
    </row>
    <row r="1060" spans="1:60" s="13" customFormat="1" x14ac:dyDescent="0.25">
      <c r="A1060" s="14"/>
      <c r="B1060" s="14"/>
      <c r="C1060" s="14"/>
      <c r="D1060" s="14"/>
      <c r="E1060" s="14"/>
      <c r="F1060" s="14"/>
      <c r="G1060" s="84"/>
      <c r="H1060" s="14"/>
      <c r="I1060" s="14"/>
      <c r="J1060" s="14"/>
      <c r="K1060" s="14"/>
      <c r="L1060" s="14"/>
      <c r="M1060" s="84"/>
      <c r="N1060" s="14"/>
      <c r="O1060" s="14"/>
      <c r="P1060" s="14"/>
      <c r="Q1060" s="14"/>
      <c r="R1060" s="14"/>
      <c r="S1060" s="84"/>
      <c r="T1060" s="14"/>
      <c r="U1060" s="14"/>
      <c r="V1060" s="14"/>
      <c r="W1060" s="14"/>
      <c r="X1060" s="14"/>
      <c r="Y1060" s="84"/>
      <c r="Z1060" s="14"/>
      <c r="AA1060" s="14"/>
      <c r="AB1060" s="14"/>
      <c r="AC1060" s="14"/>
      <c r="AD1060" s="14"/>
      <c r="AE1060" s="84"/>
      <c r="AF1060" s="14"/>
      <c r="AG1060" s="14"/>
      <c r="AH1060" s="14"/>
      <c r="AI1060" s="14"/>
      <c r="AJ1060" s="14"/>
      <c r="AK1060" s="84"/>
      <c r="AL1060" s="14"/>
      <c r="AM1060" s="14"/>
      <c r="AN1060" s="14"/>
      <c r="AO1060" s="14"/>
      <c r="AP1060" s="14"/>
      <c r="AQ1060" s="84"/>
      <c r="AR1060" s="14"/>
      <c r="AS1060" s="14"/>
      <c r="AT1060" s="14"/>
      <c r="AU1060" s="14"/>
      <c r="AV1060" s="14"/>
      <c r="AW1060" s="14"/>
      <c r="AX1060" s="14"/>
      <c r="AY1060" s="14"/>
      <c r="AZ1060" s="14"/>
      <c r="BA1060" s="14"/>
      <c r="BB1060" s="14"/>
      <c r="BC1060" s="14"/>
      <c r="BD1060" s="14"/>
      <c r="BE1060" s="14"/>
      <c r="BF1060" s="14"/>
      <c r="BG1060" s="14"/>
      <c r="BH1060" s="14"/>
    </row>
    <row r="1061" spans="1:60" s="13" customFormat="1" x14ac:dyDescent="0.25">
      <c r="A1061" s="14"/>
      <c r="B1061" s="14"/>
      <c r="C1061" s="14"/>
      <c r="D1061" s="14"/>
      <c r="E1061" s="14"/>
      <c r="F1061" s="14"/>
      <c r="G1061" s="84"/>
      <c r="H1061" s="14"/>
      <c r="I1061" s="14"/>
      <c r="J1061" s="14"/>
      <c r="K1061" s="14"/>
      <c r="L1061" s="14"/>
      <c r="M1061" s="84"/>
      <c r="N1061" s="14"/>
      <c r="O1061" s="14"/>
      <c r="P1061" s="14"/>
      <c r="Q1061" s="14"/>
      <c r="R1061" s="14"/>
      <c r="S1061" s="84"/>
      <c r="T1061" s="14"/>
      <c r="U1061" s="14"/>
      <c r="V1061" s="14"/>
      <c r="W1061" s="14"/>
      <c r="X1061" s="14"/>
      <c r="Y1061" s="84"/>
      <c r="Z1061" s="14"/>
      <c r="AA1061" s="14"/>
      <c r="AB1061" s="14"/>
      <c r="AC1061" s="14"/>
      <c r="AD1061" s="14"/>
      <c r="AE1061" s="84"/>
      <c r="AF1061" s="14"/>
      <c r="AG1061" s="14"/>
      <c r="AH1061" s="14"/>
      <c r="AI1061" s="14"/>
      <c r="AJ1061" s="14"/>
      <c r="AK1061" s="84"/>
      <c r="AL1061" s="14"/>
      <c r="AM1061" s="14"/>
      <c r="AN1061" s="14"/>
      <c r="AO1061" s="14"/>
      <c r="AP1061" s="14"/>
      <c r="AQ1061" s="84"/>
      <c r="AR1061" s="14"/>
      <c r="AS1061" s="14"/>
      <c r="AT1061" s="14"/>
      <c r="AU1061" s="14"/>
      <c r="AV1061" s="14"/>
      <c r="AW1061" s="14"/>
      <c r="AX1061" s="14"/>
      <c r="AY1061" s="14"/>
      <c r="AZ1061" s="14"/>
      <c r="BA1061" s="14"/>
      <c r="BB1061" s="14"/>
      <c r="BC1061" s="14"/>
      <c r="BD1061" s="14"/>
      <c r="BE1061" s="14"/>
      <c r="BF1061" s="14"/>
      <c r="BG1061" s="14"/>
      <c r="BH1061" s="14"/>
    </row>
    <row r="1062" spans="1:60" s="13" customFormat="1" x14ac:dyDescent="0.25">
      <c r="A1062" s="14"/>
      <c r="B1062" s="14"/>
      <c r="C1062" s="14"/>
      <c r="D1062" s="14"/>
      <c r="E1062" s="14"/>
      <c r="F1062" s="14"/>
      <c r="G1062" s="84"/>
      <c r="H1062" s="14"/>
      <c r="I1062" s="14"/>
      <c r="J1062" s="14"/>
      <c r="K1062" s="14"/>
      <c r="L1062" s="14"/>
      <c r="M1062" s="84"/>
      <c r="N1062" s="14"/>
      <c r="O1062" s="14"/>
      <c r="P1062" s="14"/>
      <c r="Q1062" s="14"/>
      <c r="R1062" s="14"/>
      <c r="S1062" s="84"/>
      <c r="T1062" s="14"/>
      <c r="U1062" s="14"/>
      <c r="V1062" s="14"/>
      <c r="W1062" s="14"/>
      <c r="X1062" s="14"/>
      <c r="Y1062" s="84"/>
      <c r="Z1062" s="14"/>
      <c r="AA1062" s="14"/>
      <c r="AB1062" s="14"/>
      <c r="AC1062" s="14"/>
      <c r="AD1062" s="14"/>
      <c r="AE1062" s="84"/>
      <c r="AF1062" s="14"/>
      <c r="AG1062" s="14"/>
      <c r="AH1062" s="14"/>
      <c r="AI1062" s="14"/>
      <c r="AJ1062" s="14"/>
      <c r="AK1062" s="84"/>
      <c r="AL1062" s="14"/>
      <c r="AM1062" s="14"/>
      <c r="AN1062" s="14"/>
      <c r="AO1062" s="14"/>
      <c r="AP1062" s="14"/>
      <c r="AQ1062" s="84"/>
      <c r="AR1062" s="14"/>
      <c r="AS1062" s="14"/>
      <c r="AT1062" s="14"/>
      <c r="AU1062" s="14"/>
      <c r="AV1062" s="14"/>
      <c r="AW1062" s="14"/>
      <c r="AX1062" s="14"/>
      <c r="AY1062" s="14"/>
      <c r="AZ1062" s="14"/>
      <c r="BA1062" s="14"/>
      <c r="BB1062" s="14"/>
      <c r="BC1062" s="14"/>
      <c r="BD1062" s="14"/>
      <c r="BE1062" s="14"/>
      <c r="BF1062" s="14"/>
      <c r="BG1062" s="14"/>
      <c r="BH1062" s="14"/>
    </row>
    <row r="1063" spans="1:60" s="13" customFormat="1" x14ac:dyDescent="0.25">
      <c r="A1063" s="14"/>
      <c r="B1063" s="14"/>
      <c r="C1063" s="14"/>
      <c r="D1063" s="14"/>
      <c r="E1063" s="14"/>
      <c r="F1063" s="14"/>
      <c r="G1063" s="84"/>
      <c r="H1063" s="14"/>
      <c r="I1063" s="14"/>
      <c r="J1063" s="14"/>
      <c r="K1063" s="14"/>
      <c r="L1063" s="14"/>
      <c r="M1063" s="84"/>
      <c r="N1063" s="14"/>
      <c r="O1063" s="14"/>
      <c r="P1063" s="14"/>
      <c r="Q1063" s="14"/>
      <c r="R1063" s="14"/>
      <c r="S1063" s="84"/>
      <c r="T1063" s="14"/>
      <c r="U1063" s="14"/>
      <c r="V1063" s="14"/>
      <c r="W1063" s="14"/>
      <c r="X1063" s="14"/>
      <c r="Y1063" s="84"/>
      <c r="Z1063" s="14"/>
      <c r="AA1063" s="14"/>
      <c r="AB1063" s="14"/>
      <c r="AC1063" s="14"/>
      <c r="AD1063" s="14"/>
      <c r="AE1063" s="84"/>
      <c r="AF1063" s="14"/>
      <c r="AG1063" s="14"/>
      <c r="AH1063" s="14"/>
      <c r="AI1063" s="14"/>
      <c r="AJ1063" s="14"/>
      <c r="AK1063" s="84"/>
      <c r="AL1063" s="14"/>
      <c r="AM1063" s="14"/>
      <c r="AN1063" s="14"/>
      <c r="AO1063" s="14"/>
      <c r="AP1063" s="14"/>
      <c r="AQ1063" s="84"/>
      <c r="AR1063" s="14"/>
      <c r="AS1063" s="14"/>
      <c r="AT1063" s="14"/>
      <c r="AU1063" s="14"/>
      <c r="AV1063" s="14"/>
      <c r="AW1063" s="14"/>
      <c r="AX1063" s="14"/>
      <c r="AY1063" s="14"/>
      <c r="AZ1063" s="14"/>
      <c r="BA1063" s="14"/>
      <c r="BB1063" s="14"/>
      <c r="BC1063" s="14"/>
      <c r="BD1063" s="14"/>
      <c r="BE1063" s="14"/>
      <c r="BF1063" s="14"/>
      <c r="BG1063" s="14"/>
      <c r="BH1063" s="14"/>
    </row>
    <row r="1064" spans="1:60" s="13" customFormat="1" x14ac:dyDescent="0.25">
      <c r="A1064" s="14"/>
      <c r="B1064" s="14"/>
      <c r="C1064" s="14"/>
      <c r="D1064" s="14"/>
      <c r="E1064" s="14"/>
      <c r="F1064" s="14"/>
      <c r="G1064" s="84"/>
      <c r="H1064" s="14"/>
      <c r="I1064" s="14"/>
      <c r="J1064" s="14"/>
      <c r="K1064" s="14"/>
      <c r="L1064" s="14"/>
      <c r="M1064" s="84"/>
      <c r="N1064" s="14"/>
      <c r="O1064" s="14"/>
      <c r="P1064" s="14"/>
      <c r="Q1064" s="14"/>
      <c r="R1064" s="14"/>
      <c r="S1064" s="84"/>
      <c r="T1064" s="14"/>
      <c r="U1064" s="14"/>
      <c r="V1064" s="14"/>
      <c r="W1064" s="14"/>
      <c r="X1064" s="14"/>
      <c r="Y1064" s="84"/>
      <c r="Z1064" s="14"/>
      <c r="AA1064" s="14"/>
      <c r="AB1064" s="14"/>
      <c r="AC1064" s="14"/>
      <c r="AD1064" s="14"/>
      <c r="AE1064" s="84"/>
      <c r="AF1064" s="14"/>
      <c r="AG1064" s="14"/>
      <c r="AH1064" s="14"/>
      <c r="AI1064" s="14"/>
      <c r="AJ1064" s="14"/>
      <c r="AK1064" s="84"/>
      <c r="AL1064" s="14"/>
      <c r="AM1064" s="14"/>
      <c r="AN1064" s="14"/>
      <c r="AO1064" s="14"/>
      <c r="AP1064" s="14"/>
      <c r="AQ1064" s="84"/>
      <c r="AR1064" s="14"/>
      <c r="AS1064" s="14"/>
      <c r="AT1064" s="14"/>
      <c r="AU1064" s="14"/>
      <c r="AV1064" s="14"/>
      <c r="AW1064" s="14"/>
      <c r="AX1064" s="14"/>
      <c r="AY1064" s="14"/>
      <c r="AZ1064" s="14"/>
      <c r="BA1064" s="14"/>
      <c r="BB1064" s="14"/>
      <c r="BC1064" s="14"/>
      <c r="BD1064" s="14"/>
      <c r="BE1064" s="14"/>
      <c r="BF1064" s="14"/>
      <c r="BG1064" s="14"/>
      <c r="BH1064" s="14"/>
    </row>
    <row r="1065" spans="1:60" s="13" customFormat="1" x14ac:dyDescent="0.25">
      <c r="A1065" s="14"/>
      <c r="B1065" s="14"/>
      <c r="C1065" s="14"/>
      <c r="D1065" s="14"/>
      <c r="E1065" s="14"/>
      <c r="F1065" s="14"/>
      <c r="G1065" s="84"/>
      <c r="H1065" s="14"/>
      <c r="I1065" s="14"/>
      <c r="J1065" s="14"/>
      <c r="K1065" s="14"/>
      <c r="L1065" s="14"/>
      <c r="M1065" s="84"/>
      <c r="N1065" s="14"/>
      <c r="O1065" s="14"/>
      <c r="P1065" s="14"/>
      <c r="Q1065" s="14"/>
      <c r="R1065" s="14"/>
      <c r="S1065" s="84"/>
      <c r="T1065" s="14"/>
      <c r="U1065" s="14"/>
      <c r="V1065" s="14"/>
      <c r="W1065" s="14"/>
      <c r="X1065" s="14"/>
      <c r="Y1065" s="84"/>
      <c r="Z1065" s="14"/>
      <c r="AA1065" s="14"/>
      <c r="AB1065" s="14"/>
      <c r="AC1065" s="14"/>
      <c r="AD1065" s="14"/>
      <c r="AE1065" s="84"/>
      <c r="AF1065" s="14"/>
      <c r="AG1065" s="14"/>
      <c r="AH1065" s="14"/>
      <c r="AI1065" s="14"/>
      <c r="AJ1065" s="14"/>
      <c r="AK1065" s="84"/>
      <c r="AL1065" s="14"/>
      <c r="AM1065" s="14"/>
      <c r="AN1065" s="14"/>
      <c r="AO1065" s="14"/>
      <c r="AP1065" s="14"/>
      <c r="AQ1065" s="84"/>
      <c r="AR1065" s="14"/>
      <c r="AS1065" s="14"/>
      <c r="AT1065" s="14"/>
      <c r="AU1065" s="14"/>
      <c r="AV1065" s="14"/>
      <c r="AW1065" s="14"/>
      <c r="AX1065" s="14"/>
      <c r="AY1065" s="14"/>
      <c r="AZ1065" s="14"/>
      <c r="BA1065" s="14"/>
      <c r="BB1065" s="14"/>
      <c r="BC1065" s="14"/>
      <c r="BD1065" s="14"/>
      <c r="BE1065" s="14"/>
      <c r="BF1065" s="14"/>
      <c r="BG1065" s="14"/>
      <c r="BH1065" s="14"/>
    </row>
    <row r="1066" spans="1:60" s="13" customFormat="1" x14ac:dyDescent="0.25">
      <c r="A1066" s="14"/>
      <c r="B1066" s="14"/>
      <c r="C1066" s="14"/>
      <c r="D1066" s="14"/>
      <c r="E1066" s="14"/>
      <c r="F1066" s="14"/>
      <c r="G1066" s="84"/>
      <c r="H1066" s="14"/>
      <c r="I1066" s="14"/>
      <c r="J1066" s="14"/>
      <c r="K1066" s="14"/>
      <c r="L1066" s="14"/>
      <c r="M1066" s="84"/>
      <c r="N1066" s="14"/>
      <c r="O1066" s="14"/>
      <c r="P1066" s="14"/>
      <c r="Q1066" s="14"/>
      <c r="R1066" s="14"/>
      <c r="S1066" s="84"/>
      <c r="T1066" s="14"/>
      <c r="U1066" s="14"/>
      <c r="V1066" s="14"/>
      <c r="W1066" s="14"/>
      <c r="X1066" s="14"/>
      <c r="Y1066" s="84"/>
      <c r="Z1066" s="14"/>
      <c r="AA1066" s="14"/>
      <c r="AB1066" s="14"/>
      <c r="AC1066" s="14"/>
      <c r="AD1066" s="14"/>
      <c r="AE1066" s="84"/>
      <c r="AF1066" s="14"/>
      <c r="AG1066" s="14"/>
      <c r="AH1066" s="14"/>
      <c r="AI1066" s="14"/>
      <c r="AJ1066" s="14"/>
      <c r="AK1066" s="84"/>
      <c r="AL1066" s="14"/>
      <c r="AM1066" s="14"/>
      <c r="AN1066" s="14"/>
      <c r="AO1066" s="14"/>
      <c r="AP1066" s="14"/>
      <c r="AQ1066" s="84"/>
      <c r="AR1066" s="14"/>
      <c r="AS1066" s="14"/>
      <c r="AT1066" s="14"/>
      <c r="AU1066" s="14"/>
      <c r="AV1066" s="14"/>
      <c r="AW1066" s="14"/>
      <c r="AX1066" s="14"/>
      <c r="AY1066" s="14"/>
      <c r="AZ1066" s="14"/>
      <c r="BA1066" s="14"/>
      <c r="BB1066" s="14"/>
      <c r="BC1066" s="14"/>
      <c r="BD1066" s="14"/>
      <c r="BE1066" s="14"/>
      <c r="BF1066" s="14"/>
      <c r="BG1066" s="14"/>
      <c r="BH1066" s="14"/>
    </row>
    <row r="1067" spans="1:60" s="13" customFormat="1" x14ac:dyDescent="0.25">
      <c r="A1067" s="14"/>
      <c r="B1067" s="14"/>
      <c r="C1067" s="14"/>
      <c r="D1067" s="14"/>
      <c r="E1067" s="14"/>
      <c r="F1067" s="14"/>
      <c r="G1067" s="84"/>
      <c r="H1067" s="14"/>
      <c r="I1067" s="14"/>
      <c r="J1067" s="14"/>
      <c r="K1067" s="14"/>
      <c r="L1067" s="14"/>
      <c r="M1067" s="84"/>
      <c r="N1067" s="14"/>
      <c r="O1067" s="14"/>
      <c r="P1067" s="14"/>
      <c r="Q1067" s="14"/>
      <c r="R1067" s="14"/>
      <c r="S1067" s="84"/>
      <c r="T1067" s="14"/>
      <c r="U1067" s="14"/>
      <c r="V1067" s="14"/>
      <c r="W1067" s="14"/>
      <c r="X1067" s="14"/>
      <c r="Y1067" s="84"/>
      <c r="Z1067" s="14"/>
      <c r="AA1067" s="14"/>
      <c r="AB1067" s="14"/>
      <c r="AC1067" s="14"/>
      <c r="AD1067" s="14"/>
      <c r="AE1067" s="84"/>
      <c r="AF1067" s="14"/>
      <c r="AG1067" s="14"/>
      <c r="AH1067" s="14"/>
      <c r="AI1067" s="14"/>
      <c r="AJ1067" s="14"/>
      <c r="AK1067" s="84"/>
      <c r="AL1067" s="14"/>
      <c r="AM1067" s="14"/>
      <c r="AN1067" s="14"/>
      <c r="AO1067" s="14"/>
      <c r="AP1067" s="14"/>
      <c r="AQ1067" s="84"/>
      <c r="AR1067" s="14"/>
      <c r="AS1067" s="14"/>
      <c r="AT1067" s="14"/>
      <c r="AU1067" s="14"/>
      <c r="AV1067" s="14"/>
      <c r="AW1067" s="14"/>
      <c r="AX1067" s="14"/>
      <c r="AY1067" s="14"/>
      <c r="AZ1067" s="14"/>
      <c r="BA1067" s="14"/>
      <c r="BB1067" s="14"/>
      <c r="BC1067" s="14"/>
      <c r="BD1067" s="14"/>
      <c r="BE1067" s="14"/>
      <c r="BF1067" s="14"/>
      <c r="BG1067" s="14"/>
      <c r="BH1067" s="14"/>
    </row>
    <row r="1068" spans="1:60" s="13" customFormat="1" x14ac:dyDescent="0.25">
      <c r="A1068" s="14"/>
      <c r="B1068" s="14"/>
      <c r="C1068" s="14"/>
      <c r="D1068" s="14"/>
      <c r="E1068" s="14"/>
      <c r="F1068" s="14"/>
      <c r="G1068" s="84"/>
      <c r="H1068" s="14"/>
      <c r="I1068" s="14"/>
      <c r="J1068" s="14"/>
      <c r="K1068" s="14"/>
      <c r="L1068" s="14"/>
      <c r="M1068" s="84"/>
      <c r="N1068" s="14"/>
      <c r="O1068" s="14"/>
      <c r="P1068" s="14"/>
      <c r="Q1068" s="14"/>
      <c r="R1068" s="14"/>
      <c r="S1068" s="84"/>
      <c r="T1068" s="14"/>
      <c r="U1068" s="14"/>
      <c r="V1068" s="14"/>
      <c r="W1068" s="14"/>
      <c r="X1068" s="14"/>
      <c r="Y1068" s="84"/>
      <c r="Z1068" s="14"/>
      <c r="AA1068" s="14"/>
      <c r="AB1068" s="14"/>
      <c r="AC1068" s="14"/>
      <c r="AD1068" s="14"/>
      <c r="AE1068" s="84"/>
      <c r="AF1068" s="14"/>
      <c r="AG1068" s="14"/>
      <c r="AH1068" s="14"/>
      <c r="AI1068" s="14"/>
      <c r="AJ1068" s="14"/>
      <c r="AK1068" s="84"/>
      <c r="AL1068" s="14"/>
      <c r="AM1068" s="14"/>
      <c r="AN1068" s="14"/>
      <c r="AO1068" s="14"/>
      <c r="AP1068" s="14"/>
      <c r="AQ1068" s="84"/>
      <c r="AR1068" s="14"/>
      <c r="AS1068" s="14"/>
      <c r="AT1068" s="14"/>
      <c r="AU1068" s="14"/>
      <c r="AV1068" s="14"/>
      <c r="AW1068" s="14"/>
      <c r="AX1068" s="14"/>
      <c r="AY1068" s="14"/>
      <c r="AZ1068" s="14"/>
      <c r="BA1068" s="14"/>
      <c r="BB1068" s="14"/>
      <c r="BC1068" s="14"/>
      <c r="BD1068" s="14"/>
      <c r="BE1068" s="14"/>
      <c r="BF1068" s="14"/>
      <c r="BG1068" s="14"/>
      <c r="BH1068" s="14"/>
    </row>
    <row r="1069" spans="1:60" s="13" customFormat="1" x14ac:dyDescent="0.25">
      <c r="A1069" s="14"/>
      <c r="B1069" s="14"/>
      <c r="C1069" s="14"/>
      <c r="D1069" s="14"/>
      <c r="E1069" s="14"/>
      <c r="F1069" s="14"/>
      <c r="G1069" s="84"/>
      <c r="H1069" s="14"/>
      <c r="I1069" s="14"/>
      <c r="J1069" s="14"/>
      <c r="K1069" s="14"/>
      <c r="L1069" s="14"/>
      <c r="M1069" s="84"/>
      <c r="N1069" s="14"/>
      <c r="O1069" s="14"/>
      <c r="P1069" s="14"/>
      <c r="Q1069" s="14"/>
      <c r="R1069" s="14"/>
      <c r="S1069" s="84"/>
      <c r="T1069" s="14"/>
      <c r="U1069" s="14"/>
      <c r="V1069" s="14"/>
      <c r="W1069" s="14"/>
      <c r="X1069" s="14"/>
      <c r="Y1069" s="84"/>
      <c r="Z1069" s="14"/>
      <c r="AA1069" s="14"/>
      <c r="AB1069" s="14"/>
      <c r="AC1069" s="14"/>
      <c r="AD1069" s="14"/>
      <c r="AE1069" s="84"/>
      <c r="AF1069" s="14"/>
      <c r="AG1069" s="14"/>
      <c r="AH1069" s="14"/>
      <c r="AI1069" s="14"/>
      <c r="AJ1069" s="14"/>
      <c r="AK1069" s="84"/>
      <c r="AL1069" s="14"/>
      <c r="AM1069" s="14"/>
      <c r="AN1069" s="14"/>
      <c r="AO1069" s="14"/>
      <c r="AP1069" s="14"/>
      <c r="AQ1069" s="84"/>
      <c r="AR1069" s="14"/>
      <c r="AS1069" s="14"/>
      <c r="AT1069" s="14"/>
      <c r="AU1069" s="14"/>
      <c r="AV1069" s="14"/>
      <c r="AW1069" s="14"/>
      <c r="AX1069" s="14"/>
      <c r="AY1069" s="14"/>
      <c r="AZ1069" s="14"/>
      <c r="BA1069" s="14"/>
      <c r="BB1069" s="14"/>
      <c r="BC1069" s="14"/>
      <c r="BD1069" s="14"/>
      <c r="BE1069" s="14"/>
      <c r="BF1069" s="14"/>
      <c r="BG1069" s="14"/>
      <c r="BH1069" s="14"/>
    </row>
    <row r="1070" spans="1:60" s="13" customFormat="1" x14ac:dyDescent="0.25">
      <c r="A1070" s="14"/>
      <c r="B1070" s="14"/>
      <c r="C1070" s="14"/>
      <c r="D1070" s="14"/>
      <c r="E1070" s="14"/>
      <c r="F1070" s="14"/>
      <c r="G1070" s="84"/>
      <c r="H1070" s="14"/>
      <c r="I1070" s="14"/>
      <c r="J1070" s="14"/>
      <c r="K1070" s="14"/>
      <c r="L1070" s="14"/>
      <c r="M1070" s="84"/>
      <c r="N1070" s="14"/>
      <c r="O1070" s="14"/>
      <c r="P1070" s="14"/>
      <c r="Q1070" s="14"/>
      <c r="R1070" s="14"/>
      <c r="S1070" s="84"/>
      <c r="T1070" s="14"/>
      <c r="U1070" s="14"/>
      <c r="V1070" s="14"/>
      <c r="W1070" s="14"/>
      <c r="X1070" s="14"/>
      <c r="Y1070" s="84"/>
      <c r="Z1070" s="14"/>
      <c r="AA1070" s="14"/>
      <c r="AB1070" s="14"/>
      <c r="AC1070" s="14"/>
      <c r="AD1070" s="14"/>
      <c r="AE1070" s="84"/>
      <c r="AF1070" s="14"/>
      <c r="AG1070" s="14"/>
      <c r="AH1070" s="14"/>
      <c r="AI1070" s="14"/>
      <c r="AJ1070" s="14"/>
      <c r="AK1070" s="84"/>
      <c r="AL1070" s="14"/>
      <c r="AM1070" s="14"/>
      <c r="AN1070" s="14"/>
      <c r="AO1070" s="14"/>
      <c r="AP1070" s="14"/>
      <c r="AQ1070" s="84"/>
      <c r="AR1070" s="14"/>
      <c r="AS1070" s="14"/>
      <c r="AT1070" s="14"/>
      <c r="AU1070" s="14"/>
      <c r="AV1070" s="14"/>
      <c r="AW1070" s="14"/>
      <c r="AX1070" s="14"/>
      <c r="AY1070" s="14"/>
      <c r="AZ1070" s="14"/>
      <c r="BA1070" s="14"/>
      <c r="BB1070" s="14"/>
      <c r="BC1070" s="14"/>
      <c r="BD1070" s="14"/>
      <c r="BE1070" s="14"/>
      <c r="BF1070" s="14"/>
      <c r="BG1070" s="14"/>
      <c r="BH1070" s="14"/>
    </row>
    <row r="1071" spans="1:60" s="13" customFormat="1" x14ac:dyDescent="0.25">
      <c r="A1071" s="14"/>
      <c r="B1071" s="14"/>
      <c r="C1071" s="14"/>
      <c r="D1071" s="14"/>
      <c r="E1071" s="14"/>
      <c r="F1071" s="14"/>
      <c r="G1071" s="84"/>
      <c r="H1071" s="14"/>
      <c r="I1071" s="14"/>
      <c r="J1071" s="14"/>
      <c r="K1071" s="14"/>
      <c r="L1071" s="14"/>
      <c r="M1071" s="84"/>
      <c r="N1071" s="14"/>
      <c r="O1071" s="14"/>
      <c r="P1071" s="14"/>
      <c r="Q1071" s="14"/>
      <c r="R1071" s="14"/>
      <c r="S1071" s="84"/>
      <c r="T1071" s="14"/>
      <c r="U1071" s="14"/>
      <c r="V1071" s="14"/>
      <c r="W1071" s="14"/>
      <c r="X1071" s="14"/>
      <c r="Y1071" s="84"/>
      <c r="Z1071" s="14"/>
      <c r="AA1071" s="14"/>
      <c r="AB1071" s="14"/>
      <c r="AC1071" s="14"/>
      <c r="AD1071" s="14"/>
      <c r="AE1071" s="84"/>
      <c r="AF1071" s="14"/>
      <c r="AG1071" s="14"/>
      <c r="AH1071" s="14"/>
      <c r="AI1071" s="14"/>
      <c r="AJ1071" s="14"/>
      <c r="AK1071" s="84"/>
      <c r="AL1071" s="14"/>
      <c r="AM1071" s="14"/>
      <c r="AN1071" s="14"/>
      <c r="AO1071" s="14"/>
      <c r="AP1071" s="14"/>
      <c r="AQ1071" s="84"/>
      <c r="AR1071" s="14"/>
      <c r="AS1071" s="14"/>
      <c r="AT1071" s="14"/>
      <c r="AU1071" s="14"/>
      <c r="AV1071" s="14"/>
      <c r="AW1071" s="14"/>
      <c r="AX1071" s="14"/>
      <c r="AY1071" s="14"/>
      <c r="AZ1071" s="14"/>
      <c r="BA1071" s="14"/>
      <c r="BB1071" s="14"/>
      <c r="BC1071" s="14"/>
      <c r="BD1071" s="14"/>
      <c r="BE1071" s="14"/>
      <c r="BF1071" s="14"/>
      <c r="BG1071" s="14"/>
      <c r="BH1071" s="14"/>
    </row>
    <row r="1072" spans="1:60" s="13" customFormat="1" x14ac:dyDescent="0.25">
      <c r="A1072" s="14"/>
      <c r="B1072" s="14"/>
      <c r="C1072" s="14"/>
      <c r="D1072" s="14"/>
      <c r="E1072" s="14"/>
      <c r="F1072" s="14"/>
      <c r="G1072" s="84"/>
      <c r="H1072" s="14"/>
      <c r="I1072" s="14"/>
      <c r="J1072" s="14"/>
      <c r="K1072" s="14"/>
      <c r="L1072" s="14"/>
      <c r="M1072" s="84"/>
      <c r="N1072" s="14"/>
      <c r="O1072" s="14"/>
      <c r="P1072" s="14"/>
      <c r="Q1072" s="14"/>
      <c r="R1072" s="14"/>
      <c r="S1072" s="84"/>
      <c r="T1072" s="14"/>
      <c r="U1072" s="14"/>
      <c r="V1072" s="14"/>
      <c r="W1072" s="14"/>
      <c r="X1072" s="14"/>
      <c r="Y1072" s="84"/>
      <c r="Z1072" s="14"/>
      <c r="AA1072" s="14"/>
      <c r="AB1072" s="14"/>
      <c r="AC1072" s="14"/>
      <c r="AD1072" s="14"/>
      <c r="AE1072" s="84"/>
      <c r="AF1072" s="14"/>
      <c r="AG1072" s="14"/>
      <c r="AH1072" s="14"/>
      <c r="AI1072" s="14"/>
      <c r="AJ1072" s="14"/>
      <c r="AK1072" s="84"/>
      <c r="AL1072" s="14"/>
      <c r="AM1072" s="14"/>
      <c r="AN1072" s="14"/>
      <c r="AO1072" s="14"/>
      <c r="AP1072" s="14"/>
      <c r="AQ1072" s="84"/>
      <c r="AR1072" s="14"/>
      <c r="AS1072" s="14"/>
      <c r="AT1072" s="14"/>
      <c r="AU1072" s="14"/>
      <c r="AV1072" s="14"/>
      <c r="AW1072" s="14"/>
      <c r="AX1072" s="14"/>
      <c r="AY1072" s="14"/>
      <c r="AZ1072" s="14"/>
      <c r="BA1072" s="14"/>
      <c r="BB1072" s="14"/>
      <c r="BC1072" s="14"/>
      <c r="BD1072" s="14"/>
      <c r="BE1072" s="14"/>
      <c r="BF1072" s="14"/>
      <c r="BG1072" s="14"/>
      <c r="BH1072" s="14"/>
    </row>
    <row r="1073" spans="1:60" s="13" customFormat="1" x14ac:dyDescent="0.25">
      <c r="A1073" s="14"/>
      <c r="B1073" s="14"/>
      <c r="C1073" s="14"/>
      <c r="D1073" s="14"/>
      <c r="E1073" s="14"/>
      <c r="F1073" s="14"/>
      <c r="G1073" s="84"/>
      <c r="H1073" s="14"/>
      <c r="I1073" s="14"/>
      <c r="J1073" s="14"/>
      <c r="K1073" s="14"/>
      <c r="L1073" s="14"/>
      <c r="M1073" s="84"/>
      <c r="N1073" s="14"/>
      <c r="O1073" s="14"/>
      <c r="P1073" s="14"/>
      <c r="Q1073" s="14"/>
      <c r="R1073" s="14"/>
      <c r="S1073" s="84"/>
      <c r="T1073" s="14"/>
      <c r="U1073" s="14"/>
      <c r="V1073" s="14"/>
      <c r="W1073" s="14"/>
      <c r="X1073" s="14"/>
      <c r="Y1073" s="84"/>
      <c r="Z1073" s="14"/>
      <c r="AA1073" s="14"/>
      <c r="AB1073" s="14"/>
      <c r="AC1073" s="14"/>
      <c r="AD1073" s="14"/>
      <c r="AE1073" s="84"/>
      <c r="AF1073" s="14"/>
      <c r="AG1073" s="14"/>
      <c r="AH1073" s="14"/>
      <c r="AI1073" s="14"/>
      <c r="AJ1073" s="14"/>
      <c r="AK1073" s="84"/>
      <c r="AL1073" s="14"/>
      <c r="AM1073" s="14"/>
      <c r="AN1073" s="14"/>
      <c r="AO1073" s="14"/>
      <c r="AP1073" s="14"/>
      <c r="AQ1073" s="84"/>
      <c r="AR1073" s="14"/>
      <c r="AS1073" s="14"/>
      <c r="AT1073" s="14"/>
      <c r="AU1073" s="14"/>
      <c r="AV1073" s="14"/>
      <c r="AW1073" s="14"/>
      <c r="AX1073" s="14"/>
      <c r="AY1073" s="14"/>
      <c r="AZ1073" s="14"/>
      <c r="BA1073" s="14"/>
      <c r="BB1073" s="14"/>
      <c r="BC1073" s="14"/>
      <c r="BD1073" s="14"/>
      <c r="BE1073" s="14"/>
      <c r="BF1073" s="14"/>
      <c r="BG1073" s="14"/>
      <c r="BH1073" s="14"/>
    </row>
    <row r="1074" spans="1:60" s="13" customFormat="1" x14ac:dyDescent="0.25">
      <c r="A1074" s="14"/>
      <c r="B1074" s="14"/>
      <c r="C1074" s="14"/>
      <c r="D1074" s="14"/>
      <c r="E1074" s="14"/>
      <c r="F1074" s="14"/>
      <c r="G1074" s="84"/>
      <c r="H1074" s="14"/>
      <c r="I1074" s="14"/>
      <c r="J1074" s="14"/>
      <c r="K1074" s="14"/>
      <c r="L1074" s="14"/>
      <c r="M1074" s="84"/>
      <c r="N1074" s="14"/>
      <c r="O1074" s="14"/>
      <c r="P1074" s="14"/>
      <c r="Q1074" s="14"/>
      <c r="R1074" s="14"/>
      <c r="S1074" s="84"/>
      <c r="T1074" s="14"/>
      <c r="U1074" s="14"/>
      <c r="V1074" s="14"/>
      <c r="W1074" s="14"/>
      <c r="X1074" s="14"/>
      <c r="Y1074" s="84"/>
      <c r="Z1074" s="14"/>
      <c r="AA1074" s="14"/>
      <c r="AB1074" s="14"/>
      <c r="AC1074" s="14"/>
      <c r="AD1074" s="14"/>
      <c r="AE1074" s="84"/>
      <c r="AF1074" s="14"/>
      <c r="AG1074" s="14"/>
      <c r="AH1074" s="14"/>
      <c r="AI1074" s="14"/>
      <c r="AJ1074" s="14"/>
      <c r="AK1074" s="84"/>
      <c r="AL1074" s="14"/>
      <c r="AM1074" s="14"/>
      <c r="AN1074" s="14"/>
      <c r="AO1074" s="14"/>
      <c r="AP1074" s="14"/>
      <c r="AQ1074" s="84"/>
      <c r="AR1074" s="14"/>
      <c r="AS1074" s="14"/>
      <c r="AT1074" s="14"/>
      <c r="AU1074" s="14"/>
      <c r="AV1074" s="14"/>
      <c r="AW1074" s="14"/>
      <c r="AX1074" s="14"/>
      <c r="AY1074" s="14"/>
      <c r="AZ1074" s="14"/>
      <c r="BA1074" s="14"/>
      <c r="BB1074" s="14"/>
      <c r="BC1074" s="14"/>
      <c r="BD1074" s="14"/>
      <c r="BE1074" s="14"/>
      <c r="BF1074" s="14"/>
      <c r="BG1074" s="14"/>
      <c r="BH1074" s="14"/>
    </row>
    <row r="1075" spans="1:60" s="13" customFormat="1" x14ac:dyDescent="0.25">
      <c r="A1075" s="14"/>
      <c r="B1075" s="14"/>
      <c r="C1075" s="14"/>
      <c r="D1075" s="14"/>
      <c r="E1075" s="14"/>
      <c r="F1075" s="14"/>
      <c r="G1075" s="84"/>
      <c r="H1075" s="14"/>
      <c r="I1075" s="14"/>
      <c r="J1075" s="14"/>
      <c r="K1075" s="14"/>
      <c r="L1075" s="14"/>
      <c r="M1075" s="84"/>
      <c r="N1075" s="14"/>
      <c r="O1075" s="14"/>
      <c r="P1075" s="14"/>
      <c r="Q1075" s="14"/>
      <c r="R1075" s="14"/>
      <c r="S1075" s="84"/>
      <c r="T1075" s="14"/>
      <c r="U1075" s="14"/>
      <c r="V1075" s="14"/>
      <c r="W1075" s="14"/>
      <c r="X1075" s="14"/>
      <c r="Y1075" s="84"/>
      <c r="Z1075" s="14"/>
      <c r="AA1075" s="14"/>
      <c r="AB1075" s="14"/>
      <c r="AC1075" s="14"/>
      <c r="AD1075" s="14"/>
      <c r="AE1075" s="84"/>
      <c r="AF1075" s="14"/>
      <c r="AG1075" s="14"/>
      <c r="AH1075" s="14"/>
      <c r="AI1075" s="14"/>
      <c r="AJ1075" s="14"/>
      <c r="AK1075" s="84"/>
      <c r="AL1075" s="14"/>
      <c r="AM1075" s="14"/>
      <c r="AN1075" s="14"/>
      <c r="AO1075" s="14"/>
      <c r="AP1075" s="14"/>
      <c r="AQ1075" s="84"/>
      <c r="AR1075" s="14"/>
      <c r="AS1075" s="14"/>
      <c r="AT1075" s="14"/>
      <c r="AU1075" s="14"/>
      <c r="AV1075" s="14"/>
      <c r="AW1075" s="14"/>
      <c r="AX1075" s="14"/>
      <c r="AY1075" s="14"/>
      <c r="AZ1075" s="14"/>
      <c r="BA1075" s="14"/>
      <c r="BB1075" s="14"/>
      <c r="BC1075" s="14"/>
      <c r="BD1075" s="14"/>
      <c r="BE1075" s="14"/>
      <c r="BF1075" s="14"/>
      <c r="BG1075" s="14"/>
      <c r="BH1075" s="14"/>
    </row>
    <row r="1076" spans="1:60" s="13" customFormat="1" x14ac:dyDescent="0.25">
      <c r="A1076" s="14"/>
      <c r="B1076" s="14"/>
      <c r="C1076" s="14"/>
      <c r="D1076" s="14"/>
      <c r="E1076" s="14"/>
      <c r="F1076" s="14"/>
      <c r="G1076" s="84"/>
      <c r="H1076" s="14"/>
      <c r="I1076" s="14"/>
      <c r="J1076" s="14"/>
      <c r="K1076" s="14"/>
      <c r="L1076" s="14"/>
      <c r="M1076" s="84"/>
      <c r="N1076" s="14"/>
      <c r="O1076" s="14"/>
      <c r="P1076" s="14"/>
      <c r="Q1076" s="14"/>
      <c r="R1076" s="14"/>
      <c r="S1076" s="84"/>
      <c r="T1076" s="14"/>
      <c r="U1076" s="14"/>
      <c r="V1076" s="14"/>
      <c r="W1076" s="14"/>
      <c r="X1076" s="14"/>
      <c r="Y1076" s="84"/>
      <c r="Z1076" s="14"/>
      <c r="AA1076" s="14"/>
      <c r="AB1076" s="14"/>
      <c r="AC1076" s="14"/>
      <c r="AD1076" s="14"/>
      <c r="AE1076" s="84"/>
      <c r="AF1076" s="14"/>
      <c r="AG1076" s="14"/>
      <c r="AH1076" s="14"/>
      <c r="AI1076" s="14"/>
      <c r="AJ1076" s="14"/>
      <c r="AK1076" s="84"/>
      <c r="AL1076" s="14"/>
      <c r="AM1076" s="14"/>
      <c r="AN1076" s="14"/>
      <c r="AO1076" s="14"/>
      <c r="AP1076" s="14"/>
      <c r="AQ1076" s="84"/>
      <c r="AR1076" s="14"/>
      <c r="AS1076" s="14"/>
      <c r="AT1076" s="14"/>
      <c r="AU1076" s="14"/>
      <c r="AV1076" s="14"/>
      <c r="AW1076" s="14"/>
      <c r="AX1076" s="14"/>
      <c r="AY1076" s="14"/>
      <c r="AZ1076" s="14"/>
      <c r="BA1076" s="14"/>
      <c r="BB1076" s="14"/>
      <c r="BC1076" s="14"/>
      <c r="BD1076" s="14"/>
      <c r="BE1076" s="14"/>
      <c r="BF1076" s="14"/>
      <c r="BG1076" s="14"/>
      <c r="BH1076" s="14"/>
    </row>
    <row r="1077" spans="1:60" s="13" customFormat="1" x14ac:dyDescent="0.25">
      <c r="A1077" s="14"/>
      <c r="B1077" s="14"/>
      <c r="C1077" s="14"/>
      <c r="D1077" s="14"/>
      <c r="E1077" s="14"/>
      <c r="F1077" s="14"/>
      <c r="G1077" s="84"/>
      <c r="H1077" s="14"/>
      <c r="I1077" s="14"/>
      <c r="J1077" s="14"/>
      <c r="K1077" s="14"/>
      <c r="L1077" s="14"/>
      <c r="M1077" s="84"/>
      <c r="N1077" s="14"/>
      <c r="O1077" s="14"/>
      <c r="P1077" s="14"/>
      <c r="Q1077" s="14"/>
      <c r="R1077" s="14"/>
      <c r="S1077" s="84"/>
      <c r="T1077" s="14"/>
      <c r="U1077" s="14"/>
      <c r="V1077" s="14"/>
      <c r="W1077" s="14"/>
      <c r="X1077" s="14"/>
      <c r="Y1077" s="84"/>
      <c r="Z1077" s="14"/>
      <c r="AA1077" s="14"/>
      <c r="AB1077" s="14"/>
      <c r="AC1077" s="14"/>
      <c r="AD1077" s="14"/>
      <c r="AE1077" s="84"/>
      <c r="AF1077" s="14"/>
      <c r="AG1077" s="14"/>
      <c r="AH1077" s="14"/>
      <c r="AI1077" s="14"/>
      <c r="AJ1077" s="14"/>
      <c r="AK1077" s="84"/>
      <c r="AL1077" s="14"/>
      <c r="AM1077" s="14"/>
      <c r="AN1077" s="14"/>
      <c r="AO1077" s="14"/>
      <c r="AP1077" s="14"/>
      <c r="AQ1077" s="84"/>
      <c r="AR1077" s="14"/>
      <c r="AS1077" s="14"/>
      <c r="AT1077" s="14"/>
      <c r="AU1077" s="14"/>
      <c r="AV1077" s="14"/>
      <c r="AW1077" s="14"/>
      <c r="AX1077" s="14"/>
      <c r="AY1077" s="14"/>
      <c r="AZ1077" s="14"/>
      <c r="BA1077" s="14"/>
      <c r="BB1077" s="14"/>
      <c r="BC1077" s="14"/>
      <c r="BD1077" s="14"/>
      <c r="BE1077" s="14"/>
      <c r="BF1077" s="14"/>
      <c r="BG1077" s="14"/>
      <c r="BH1077" s="14"/>
    </row>
    <row r="1078" spans="1:60" s="13" customFormat="1" x14ac:dyDescent="0.25">
      <c r="A1078" s="14"/>
      <c r="B1078" s="14"/>
      <c r="C1078" s="14"/>
      <c r="D1078" s="14"/>
      <c r="E1078" s="14"/>
      <c r="F1078" s="14"/>
      <c r="G1078" s="84"/>
      <c r="H1078" s="14"/>
      <c r="I1078" s="14"/>
      <c r="J1078" s="14"/>
      <c r="K1078" s="14"/>
      <c r="L1078" s="14"/>
      <c r="M1078" s="84"/>
      <c r="N1078" s="14"/>
      <c r="O1078" s="14"/>
      <c r="P1078" s="14"/>
      <c r="Q1078" s="14"/>
      <c r="R1078" s="14"/>
      <c r="S1078" s="84"/>
      <c r="T1078" s="14"/>
      <c r="U1078" s="14"/>
      <c r="V1078" s="14"/>
      <c r="W1078" s="14"/>
      <c r="X1078" s="14"/>
      <c r="Y1078" s="84"/>
      <c r="Z1078" s="14"/>
      <c r="AA1078" s="14"/>
      <c r="AB1078" s="14"/>
      <c r="AC1078" s="14"/>
      <c r="AD1078" s="14"/>
      <c r="AE1078" s="84"/>
      <c r="AF1078" s="14"/>
      <c r="AG1078" s="14"/>
      <c r="AH1078" s="14"/>
      <c r="AI1078" s="14"/>
      <c r="AJ1078" s="14"/>
      <c r="AK1078" s="84"/>
      <c r="AL1078" s="14"/>
      <c r="AM1078" s="14"/>
      <c r="AN1078" s="14"/>
      <c r="AO1078" s="14"/>
      <c r="AP1078" s="14"/>
      <c r="AQ1078" s="84"/>
      <c r="AR1078" s="14"/>
      <c r="AS1078" s="14"/>
      <c r="AT1078" s="14"/>
      <c r="AU1078" s="14"/>
      <c r="AV1078" s="14"/>
      <c r="AW1078" s="14"/>
      <c r="AX1078" s="14"/>
      <c r="AY1078" s="14"/>
      <c r="AZ1078" s="14"/>
      <c r="BA1078" s="14"/>
      <c r="BB1078" s="14"/>
      <c r="BC1078" s="14"/>
      <c r="BD1078" s="14"/>
      <c r="BE1078" s="14"/>
      <c r="BF1078" s="14"/>
      <c r="BG1078" s="14"/>
      <c r="BH1078" s="14"/>
    </row>
    <row r="1079" spans="1:60" s="13" customFormat="1" x14ac:dyDescent="0.25">
      <c r="A1079" s="14"/>
      <c r="B1079" s="14"/>
      <c r="C1079" s="14"/>
      <c r="D1079" s="14"/>
      <c r="E1079" s="14"/>
      <c r="F1079" s="14"/>
      <c r="G1079" s="84"/>
      <c r="H1079" s="14"/>
      <c r="I1079" s="14"/>
      <c r="J1079" s="14"/>
      <c r="K1079" s="14"/>
      <c r="L1079" s="14"/>
      <c r="M1079" s="84"/>
      <c r="N1079" s="14"/>
      <c r="O1079" s="14"/>
      <c r="P1079" s="14"/>
      <c r="Q1079" s="14"/>
      <c r="R1079" s="14"/>
      <c r="S1079" s="84"/>
      <c r="T1079" s="14"/>
      <c r="U1079" s="14"/>
      <c r="V1079" s="14"/>
      <c r="W1079" s="14"/>
      <c r="X1079" s="14"/>
      <c r="Y1079" s="84"/>
      <c r="Z1079" s="14"/>
      <c r="AA1079" s="14"/>
      <c r="AB1079" s="14"/>
      <c r="AC1079" s="14"/>
      <c r="AD1079" s="14"/>
      <c r="AE1079" s="84"/>
      <c r="AF1079" s="14"/>
      <c r="AG1079" s="14"/>
      <c r="AH1079" s="14"/>
      <c r="AI1079" s="14"/>
      <c r="AJ1079" s="14"/>
      <c r="AK1079" s="84"/>
      <c r="AL1079" s="14"/>
      <c r="AM1079" s="14"/>
      <c r="AN1079" s="14"/>
      <c r="AO1079" s="14"/>
      <c r="AP1079" s="14"/>
      <c r="AQ1079" s="84"/>
      <c r="AR1079" s="14"/>
      <c r="AS1079" s="14"/>
      <c r="AT1079" s="14"/>
      <c r="AU1079" s="14"/>
      <c r="AV1079" s="14"/>
      <c r="AW1079" s="14"/>
      <c r="AX1079" s="14"/>
      <c r="AY1079" s="14"/>
      <c r="AZ1079" s="14"/>
      <c r="BA1079" s="14"/>
      <c r="BB1079" s="14"/>
      <c r="BC1079" s="14"/>
      <c r="BD1079" s="14"/>
      <c r="BE1079" s="14"/>
      <c r="BF1079" s="14"/>
      <c r="BG1079" s="14"/>
      <c r="BH1079" s="14"/>
    </row>
    <row r="1080" spans="1:60" s="13" customFormat="1" x14ac:dyDescent="0.25">
      <c r="A1080" s="14"/>
      <c r="B1080" s="14"/>
      <c r="C1080" s="14"/>
      <c r="D1080" s="14"/>
      <c r="E1080" s="14"/>
      <c r="F1080" s="14"/>
      <c r="G1080" s="84"/>
      <c r="H1080" s="14"/>
      <c r="I1080" s="14"/>
      <c r="J1080" s="14"/>
      <c r="K1080" s="14"/>
      <c r="L1080" s="14"/>
      <c r="M1080" s="84"/>
      <c r="N1080" s="14"/>
      <c r="O1080" s="14"/>
      <c r="P1080" s="14"/>
      <c r="Q1080" s="14"/>
      <c r="R1080" s="14"/>
      <c r="S1080" s="84"/>
      <c r="T1080" s="14"/>
      <c r="U1080" s="14"/>
      <c r="V1080" s="14"/>
      <c r="W1080" s="14"/>
      <c r="X1080" s="14"/>
      <c r="Y1080" s="84"/>
      <c r="Z1080" s="14"/>
      <c r="AA1080" s="14"/>
      <c r="AB1080" s="14"/>
      <c r="AC1080" s="14"/>
      <c r="AD1080" s="14"/>
      <c r="AE1080" s="84"/>
      <c r="AF1080" s="14"/>
      <c r="AG1080" s="14"/>
      <c r="AH1080" s="14"/>
      <c r="AI1080" s="14"/>
      <c r="AJ1080" s="14"/>
      <c r="AK1080" s="84"/>
      <c r="AL1080" s="14"/>
      <c r="AM1080" s="14"/>
      <c r="AN1080" s="14"/>
      <c r="AO1080" s="14"/>
      <c r="AP1080" s="14"/>
      <c r="AQ1080" s="84"/>
      <c r="AR1080" s="14"/>
      <c r="AS1080" s="14"/>
      <c r="AT1080" s="14"/>
      <c r="AU1080" s="14"/>
      <c r="AV1080" s="14"/>
      <c r="AW1080" s="14"/>
      <c r="AX1080" s="14"/>
      <c r="AY1080" s="14"/>
      <c r="AZ1080" s="14"/>
      <c r="BA1080" s="14"/>
      <c r="BB1080" s="14"/>
      <c r="BC1080" s="14"/>
      <c r="BD1080" s="14"/>
      <c r="BE1080" s="14"/>
      <c r="BF1080" s="14"/>
      <c r="BG1080" s="14"/>
      <c r="BH1080" s="14"/>
    </row>
    <row r="1081" spans="1:60" s="13" customFormat="1" x14ac:dyDescent="0.25">
      <c r="A1081" s="14"/>
      <c r="B1081" s="14"/>
      <c r="C1081" s="14"/>
      <c r="D1081" s="14"/>
      <c r="E1081" s="14"/>
      <c r="F1081" s="14"/>
      <c r="G1081" s="84"/>
      <c r="H1081" s="14"/>
      <c r="I1081" s="14"/>
      <c r="J1081" s="14"/>
      <c r="K1081" s="14"/>
      <c r="L1081" s="14"/>
      <c r="M1081" s="84"/>
      <c r="N1081" s="14"/>
      <c r="O1081" s="14"/>
      <c r="P1081" s="14"/>
      <c r="Q1081" s="14"/>
      <c r="R1081" s="14"/>
      <c r="S1081" s="84"/>
      <c r="T1081" s="14"/>
      <c r="U1081" s="14"/>
      <c r="V1081" s="14"/>
      <c r="W1081" s="14"/>
      <c r="X1081" s="14"/>
      <c r="Y1081" s="84"/>
      <c r="Z1081" s="14"/>
      <c r="AA1081" s="14"/>
      <c r="AB1081" s="14"/>
      <c r="AC1081" s="14"/>
      <c r="AD1081" s="14"/>
      <c r="AE1081" s="84"/>
      <c r="AF1081" s="14"/>
      <c r="AG1081" s="14"/>
      <c r="AH1081" s="14"/>
      <c r="AI1081" s="14"/>
      <c r="AJ1081" s="14"/>
      <c r="AK1081" s="84"/>
      <c r="AL1081" s="14"/>
      <c r="AM1081" s="14"/>
      <c r="AN1081" s="14"/>
      <c r="AO1081" s="14"/>
      <c r="AP1081" s="14"/>
      <c r="AQ1081" s="84"/>
      <c r="AR1081" s="14"/>
      <c r="AS1081" s="14"/>
      <c r="AT1081" s="14"/>
      <c r="AU1081" s="14"/>
      <c r="AV1081" s="14"/>
      <c r="AW1081" s="14"/>
      <c r="AX1081" s="14"/>
      <c r="AY1081" s="14"/>
      <c r="AZ1081" s="14"/>
      <c r="BA1081" s="14"/>
      <c r="BB1081" s="14"/>
      <c r="BC1081" s="14"/>
      <c r="BD1081" s="14"/>
      <c r="BE1081" s="14"/>
      <c r="BF1081" s="14"/>
      <c r="BG1081" s="14"/>
      <c r="BH1081" s="14"/>
    </row>
    <row r="1082" spans="1:60" s="13" customFormat="1" x14ac:dyDescent="0.25">
      <c r="A1082" s="14"/>
      <c r="B1082" s="14"/>
      <c r="C1082" s="14"/>
      <c r="D1082" s="14"/>
      <c r="E1082" s="14"/>
      <c r="F1082" s="14"/>
      <c r="G1082" s="84"/>
      <c r="H1082" s="14"/>
      <c r="I1082" s="14"/>
      <c r="J1082" s="14"/>
      <c r="K1082" s="14"/>
      <c r="L1082" s="14"/>
      <c r="M1082" s="84"/>
      <c r="N1082" s="14"/>
      <c r="O1082" s="14"/>
      <c r="P1082" s="14"/>
      <c r="Q1082" s="14"/>
      <c r="R1082" s="14"/>
      <c r="S1082" s="84"/>
      <c r="T1082" s="14"/>
      <c r="U1082" s="14"/>
      <c r="V1082" s="14"/>
      <c r="W1082" s="14"/>
      <c r="X1082" s="14"/>
      <c r="Y1082" s="84"/>
      <c r="Z1082" s="14"/>
      <c r="AA1082" s="14"/>
      <c r="AB1082" s="14"/>
      <c r="AC1082" s="14"/>
      <c r="AD1082" s="14"/>
      <c r="AE1082" s="84"/>
      <c r="AF1082" s="14"/>
      <c r="AG1082" s="14"/>
      <c r="AH1082" s="14"/>
      <c r="AI1082" s="14"/>
      <c r="AJ1082" s="14"/>
      <c r="AK1082" s="84"/>
      <c r="AL1082" s="14"/>
      <c r="AM1082" s="14"/>
      <c r="AN1082" s="14"/>
      <c r="AO1082" s="14"/>
      <c r="AP1082" s="14"/>
      <c r="AQ1082" s="84"/>
      <c r="AR1082" s="14"/>
      <c r="AS1082" s="14"/>
      <c r="AT1082" s="14"/>
      <c r="AU1082" s="14"/>
      <c r="AV1082" s="14"/>
      <c r="AW1082" s="14"/>
      <c r="AX1082" s="14"/>
      <c r="AY1082" s="14"/>
      <c r="AZ1082" s="14"/>
      <c r="BA1082" s="14"/>
      <c r="BB1082" s="14"/>
      <c r="BC1082" s="14"/>
      <c r="BD1082" s="14"/>
      <c r="BE1082" s="14"/>
      <c r="BF1082" s="14"/>
      <c r="BG1082" s="14"/>
      <c r="BH1082" s="14"/>
    </row>
    <row r="1083" spans="1:60" s="13" customFormat="1" x14ac:dyDescent="0.25">
      <c r="A1083" s="14"/>
      <c r="B1083" s="14"/>
      <c r="C1083" s="14"/>
      <c r="D1083" s="14"/>
      <c r="E1083" s="14"/>
      <c r="F1083" s="14"/>
      <c r="G1083" s="84"/>
      <c r="H1083" s="14"/>
      <c r="I1083" s="14"/>
      <c r="J1083" s="14"/>
      <c r="K1083" s="14"/>
      <c r="L1083" s="14"/>
      <c r="M1083" s="84"/>
      <c r="N1083" s="14"/>
      <c r="O1083" s="14"/>
      <c r="P1083" s="14"/>
      <c r="Q1083" s="14"/>
      <c r="R1083" s="14"/>
      <c r="S1083" s="84"/>
      <c r="T1083" s="14"/>
      <c r="U1083" s="14"/>
      <c r="V1083" s="14"/>
      <c r="W1083" s="14"/>
      <c r="X1083" s="14"/>
      <c r="Y1083" s="84"/>
      <c r="Z1083" s="14"/>
      <c r="AA1083" s="14"/>
      <c r="AB1083" s="14"/>
      <c r="AC1083" s="14"/>
      <c r="AD1083" s="14"/>
      <c r="AE1083" s="84"/>
      <c r="AF1083" s="14"/>
      <c r="AG1083" s="14"/>
      <c r="AH1083" s="14"/>
      <c r="AI1083" s="14"/>
      <c r="AJ1083" s="14"/>
      <c r="AK1083" s="84"/>
      <c r="AL1083" s="14"/>
      <c r="AM1083" s="14"/>
      <c r="AN1083" s="14"/>
      <c r="AO1083" s="14"/>
      <c r="AP1083" s="14"/>
      <c r="AQ1083" s="84"/>
      <c r="AR1083" s="14"/>
      <c r="AS1083" s="14"/>
      <c r="AT1083" s="14"/>
      <c r="AU1083" s="14"/>
      <c r="AV1083" s="14"/>
      <c r="AW1083" s="14"/>
      <c r="AX1083" s="14"/>
      <c r="AY1083" s="14"/>
      <c r="AZ1083" s="14"/>
      <c r="BA1083" s="14"/>
      <c r="BB1083" s="14"/>
      <c r="BC1083" s="14"/>
      <c r="BD1083" s="14"/>
      <c r="BE1083" s="14"/>
      <c r="BF1083" s="14"/>
      <c r="BG1083" s="14"/>
      <c r="BH1083" s="14"/>
    </row>
    <row r="1084" spans="1:60" s="13" customFormat="1" x14ac:dyDescent="0.25">
      <c r="A1084" s="14"/>
      <c r="B1084" s="14"/>
      <c r="C1084" s="14"/>
      <c r="D1084" s="14"/>
      <c r="E1084" s="14"/>
      <c r="F1084" s="14"/>
      <c r="G1084" s="84"/>
      <c r="H1084" s="14"/>
      <c r="I1084" s="14"/>
      <c r="J1084" s="14"/>
      <c r="K1084" s="14"/>
      <c r="L1084" s="14"/>
      <c r="M1084" s="84"/>
      <c r="N1084" s="14"/>
      <c r="O1084" s="14"/>
      <c r="P1084" s="14"/>
      <c r="Q1084" s="14"/>
      <c r="R1084" s="14"/>
      <c r="S1084" s="84"/>
      <c r="T1084" s="14"/>
      <c r="U1084" s="14"/>
      <c r="V1084" s="14"/>
      <c r="W1084" s="14"/>
      <c r="X1084" s="14"/>
      <c r="Y1084" s="84"/>
      <c r="Z1084" s="14"/>
      <c r="AA1084" s="14"/>
      <c r="AB1084" s="14"/>
      <c r="AC1084" s="14"/>
      <c r="AD1084" s="14"/>
      <c r="AE1084" s="84"/>
      <c r="AF1084" s="14"/>
      <c r="AG1084" s="14"/>
      <c r="AH1084" s="14"/>
      <c r="AI1084" s="14"/>
      <c r="AJ1084" s="14"/>
      <c r="AK1084" s="84"/>
      <c r="AL1084" s="14"/>
      <c r="AM1084" s="14"/>
      <c r="AN1084" s="14"/>
      <c r="AO1084" s="14"/>
      <c r="AP1084" s="14"/>
      <c r="AQ1084" s="84"/>
      <c r="AR1084" s="14"/>
      <c r="AS1084" s="14"/>
      <c r="AT1084" s="14"/>
      <c r="AU1084" s="14"/>
      <c r="AV1084" s="14"/>
      <c r="AW1084" s="14"/>
      <c r="AX1084" s="14"/>
      <c r="AY1084" s="14"/>
      <c r="AZ1084" s="14"/>
      <c r="BA1084" s="14"/>
      <c r="BB1084" s="14"/>
      <c r="BC1084" s="14"/>
      <c r="BD1084" s="14"/>
      <c r="BE1084" s="14"/>
      <c r="BF1084" s="14"/>
      <c r="BG1084" s="14"/>
      <c r="BH1084" s="14"/>
    </row>
    <row r="1085" spans="1:60" s="13" customFormat="1" x14ac:dyDescent="0.25">
      <c r="A1085" s="14"/>
      <c r="B1085" s="14"/>
      <c r="C1085" s="14"/>
      <c r="D1085" s="14"/>
      <c r="E1085" s="14"/>
      <c r="F1085" s="14"/>
      <c r="G1085" s="84"/>
      <c r="H1085" s="14"/>
      <c r="I1085" s="14"/>
      <c r="J1085" s="14"/>
      <c r="K1085" s="14"/>
      <c r="L1085" s="14"/>
      <c r="M1085" s="84"/>
      <c r="N1085" s="14"/>
      <c r="O1085" s="14"/>
      <c r="P1085" s="14"/>
      <c r="Q1085" s="14"/>
      <c r="R1085" s="14"/>
      <c r="S1085" s="84"/>
      <c r="T1085" s="14"/>
      <c r="U1085" s="14"/>
      <c r="V1085" s="14"/>
      <c r="W1085" s="14"/>
      <c r="X1085" s="14"/>
      <c r="Y1085" s="84"/>
      <c r="Z1085" s="14"/>
      <c r="AA1085" s="14"/>
      <c r="AB1085" s="14"/>
      <c r="AC1085" s="14"/>
      <c r="AD1085" s="14"/>
      <c r="AE1085" s="84"/>
      <c r="AF1085" s="14"/>
      <c r="AG1085" s="14"/>
      <c r="AH1085" s="14"/>
      <c r="AI1085" s="14"/>
      <c r="AJ1085" s="14"/>
      <c r="AK1085" s="84"/>
      <c r="AL1085" s="14"/>
      <c r="AM1085" s="14"/>
      <c r="AN1085" s="14"/>
      <c r="AO1085" s="14"/>
      <c r="AP1085" s="14"/>
      <c r="AQ1085" s="84"/>
      <c r="AR1085" s="14"/>
      <c r="AS1085" s="14"/>
      <c r="AT1085" s="14"/>
      <c r="AU1085" s="14"/>
      <c r="AV1085" s="14"/>
      <c r="AW1085" s="14"/>
      <c r="AX1085" s="14"/>
      <c r="AY1085" s="14"/>
      <c r="AZ1085" s="14"/>
      <c r="BA1085" s="14"/>
      <c r="BB1085" s="14"/>
      <c r="BC1085" s="14"/>
      <c r="BD1085" s="14"/>
      <c r="BE1085" s="14"/>
      <c r="BF1085" s="14"/>
      <c r="BG1085" s="14"/>
      <c r="BH1085" s="14"/>
    </row>
    <row r="1086" spans="1:60" s="13" customFormat="1" x14ac:dyDescent="0.25">
      <c r="A1086" s="14"/>
      <c r="B1086" s="14"/>
      <c r="C1086" s="14"/>
      <c r="D1086" s="14"/>
      <c r="E1086" s="14"/>
      <c r="F1086" s="14"/>
      <c r="G1086" s="84"/>
      <c r="H1086" s="14"/>
      <c r="I1086" s="14"/>
      <c r="J1086" s="14"/>
      <c r="K1086" s="14"/>
      <c r="L1086" s="14"/>
      <c r="M1086" s="84"/>
      <c r="N1086" s="14"/>
      <c r="O1086" s="14"/>
      <c r="P1086" s="14"/>
      <c r="Q1086" s="14"/>
      <c r="R1086" s="14"/>
      <c r="S1086" s="84"/>
      <c r="T1086" s="14"/>
      <c r="U1086" s="14"/>
      <c r="V1086" s="14"/>
      <c r="W1086" s="14"/>
      <c r="X1086" s="14"/>
      <c r="Y1086" s="84"/>
      <c r="Z1086" s="14"/>
      <c r="AA1086" s="14"/>
      <c r="AB1086" s="14"/>
      <c r="AC1086" s="14"/>
      <c r="AD1086" s="14"/>
      <c r="AE1086" s="84"/>
      <c r="AF1086" s="14"/>
      <c r="AG1086" s="14"/>
      <c r="AH1086" s="14"/>
      <c r="AI1086" s="14"/>
      <c r="AJ1086" s="14"/>
      <c r="AK1086" s="84"/>
      <c r="AL1086" s="14"/>
      <c r="AM1086" s="14"/>
      <c r="AN1086" s="14"/>
      <c r="AO1086" s="14"/>
      <c r="AP1086" s="14"/>
      <c r="AQ1086" s="84"/>
      <c r="AR1086" s="14"/>
      <c r="AS1086" s="14"/>
      <c r="AT1086" s="14"/>
      <c r="AU1086" s="14"/>
      <c r="AV1086" s="14"/>
      <c r="AW1086" s="14"/>
      <c r="AX1086" s="14"/>
      <c r="AY1086" s="14"/>
      <c r="AZ1086" s="14"/>
      <c r="BA1086" s="14"/>
      <c r="BB1086" s="14"/>
      <c r="BC1086" s="14"/>
      <c r="BD1086" s="14"/>
      <c r="BE1086" s="14"/>
      <c r="BF1086" s="14"/>
      <c r="BG1086" s="14"/>
      <c r="BH1086" s="14"/>
    </row>
    <row r="1087" spans="1:60" s="13" customFormat="1" x14ac:dyDescent="0.25">
      <c r="A1087" s="14"/>
      <c r="B1087" s="14"/>
      <c r="C1087" s="14"/>
      <c r="D1087" s="14"/>
      <c r="E1087" s="14"/>
      <c r="F1087" s="14"/>
      <c r="G1087" s="84"/>
      <c r="H1087" s="14"/>
      <c r="I1087" s="14"/>
      <c r="J1087" s="14"/>
      <c r="K1087" s="14"/>
      <c r="L1087" s="14"/>
      <c r="M1087" s="84"/>
      <c r="N1087" s="14"/>
      <c r="O1087" s="14"/>
      <c r="P1087" s="14"/>
      <c r="Q1087" s="14"/>
      <c r="R1087" s="14"/>
      <c r="S1087" s="84"/>
      <c r="T1087" s="14"/>
      <c r="U1087" s="14"/>
      <c r="V1087" s="14"/>
      <c r="W1087" s="14"/>
      <c r="X1087" s="14"/>
      <c r="Y1087" s="84"/>
      <c r="Z1087" s="14"/>
      <c r="AA1087" s="14"/>
      <c r="AB1087" s="14"/>
      <c r="AC1087" s="14"/>
      <c r="AD1087" s="14"/>
      <c r="AE1087" s="84"/>
      <c r="AF1087" s="14"/>
      <c r="AG1087" s="14"/>
      <c r="AH1087" s="14"/>
      <c r="AI1087" s="14"/>
      <c r="AJ1087" s="14"/>
      <c r="AK1087" s="84"/>
      <c r="AL1087" s="14"/>
      <c r="AM1087" s="14"/>
      <c r="AN1087" s="14"/>
      <c r="AO1087" s="14"/>
      <c r="AP1087" s="14"/>
      <c r="AQ1087" s="84"/>
      <c r="AR1087" s="14"/>
      <c r="AS1087" s="14"/>
      <c r="AT1087" s="14"/>
      <c r="AU1087" s="14"/>
      <c r="AV1087" s="14"/>
      <c r="AW1087" s="14"/>
      <c r="AX1087" s="14"/>
      <c r="AY1087" s="14"/>
      <c r="AZ1087" s="14"/>
      <c r="BA1087" s="14"/>
      <c r="BB1087" s="14"/>
      <c r="BC1087" s="14"/>
      <c r="BD1087" s="14"/>
      <c r="BE1087" s="14"/>
      <c r="BF1087" s="14"/>
      <c r="BG1087" s="14"/>
      <c r="BH1087" s="14"/>
    </row>
    <row r="1088" spans="1:60" s="13" customFormat="1" x14ac:dyDescent="0.25">
      <c r="A1088" s="14"/>
      <c r="B1088" s="14"/>
      <c r="C1088" s="14"/>
      <c r="D1088" s="14"/>
      <c r="E1088" s="14"/>
      <c r="F1088" s="14"/>
      <c r="G1088" s="84"/>
      <c r="H1088" s="14"/>
      <c r="I1088" s="14"/>
      <c r="J1088" s="14"/>
      <c r="K1088" s="14"/>
      <c r="L1088" s="14"/>
      <c r="M1088" s="84"/>
      <c r="N1088" s="14"/>
      <c r="O1088" s="14"/>
      <c r="P1088" s="14"/>
      <c r="Q1088" s="14"/>
      <c r="R1088" s="14"/>
      <c r="S1088" s="84"/>
      <c r="T1088" s="14"/>
      <c r="U1088" s="14"/>
      <c r="V1088" s="14"/>
      <c r="W1088" s="14"/>
      <c r="X1088" s="14"/>
      <c r="Y1088" s="84"/>
      <c r="Z1088" s="14"/>
      <c r="AA1088" s="14"/>
      <c r="AB1088" s="14"/>
      <c r="AC1088" s="14"/>
      <c r="AD1088" s="14"/>
      <c r="AE1088" s="84"/>
      <c r="AF1088" s="14"/>
      <c r="AG1088" s="14"/>
      <c r="AH1088" s="14"/>
      <c r="AI1088" s="14"/>
      <c r="AJ1088" s="14"/>
      <c r="AK1088" s="84"/>
      <c r="AL1088" s="14"/>
      <c r="AM1088" s="14"/>
      <c r="AN1088" s="14"/>
      <c r="AO1088" s="14"/>
      <c r="AP1088" s="14"/>
      <c r="AQ1088" s="84"/>
      <c r="AR1088" s="14"/>
      <c r="AS1088" s="14"/>
      <c r="AT1088" s="14"/>
      <c r="AU1088" s="14"/>
      <c r="AV1088" s="14"/>
      <c r="AW1088" s="14"/>
      <c r="AX1088" s="14"/>
      <c r="AY1088" s="14"/>
      <c r="AZ1088" s="14"/>
      <c r="BA1088" s="14"/>
      <c r="BB1088" s="14"/>
      <c r="BC1088" s="14"/>
      <c r="BD1088" s="14"/>
      <c r="BE1088" s="14"/>
      <c r="BF1088" s="14"/>
      <c r="BG1088" s="14"/>
      <c r="BH1088" s="14"/>
    </row>
    <row r="1089" spans="1:60" s="13" customFormat="1" x14ac:dyDescent="0.25">
      <c r="A1089" s="14"/>
      <c r="B1089" s="14"/>
      <c r="C1089" s="14"/>
      <c r="D1089" s="14"/>
      <c r="E1089" s="14"/>
      <c r="F1089" s="14"/>
      <c r="G1089" s="84"/>
      <c r="H1089" s="14"/>
      <c r="I1089" s="14"/>
      <c r="J1089" s="14"/>
      <c r="K1089" s="14"/>
      <c r="L1089" s="14"/>
      <c r="M1089" s="84"/>
      <c r="N1089" s="14"/>
      <c r="O1089" s="14"/>
      <c r="P1089" s="14"/>
      <c r="Q1089" s="14"/>
      <c r="R1089" s="14"/>
      <c r="S1089" s="84"/>
      <c r="T1089" s="14"/>
      <c r="U1089" s="14"/>
      <c r="V1089" s="14"/>
      <c r="W1089" s="14"/>
      <c r="X1089" s="14"/>
      <c r="Y1089" s="84"/>
      <c r="Z1089" s="14"/>
      <c r="AA1089" s="14"/>
      <c r="AB1089" s="14"/>
      <c r="AC1089" s="14"/>
      <c r="AD1089" s="14"/>
      <c r="AE1089" s="84"/>
      <c r="AF1089" s="14"/>
      <c r="AG1089" s="14"/>
      <c r="AH1089" s="14"/>
      <c r="AI1089" s="14"/>
      <c r="AJ1089" s="14"/>
      <c r="AK1089" s="84"/>
      <c r="AL1089" s="14"/>
      <c r="AM1089" s="14"/>
      <c r="AN1089" s="14"/>
      <c r="AO1089" s="14"/>
      <c r="AP1089" s="14"/>
      <c r="AQ1089" s="84"/>
      <c r="AR1089" s="14"/>
      <c r="AS1089" s="14"/>
      <c r="AT1089" s="14"/>
      <c r="AU1089" s="14"/>
      <c r="AV1089" s="14"/>
      <c r="AW1089" s="14"/>
      <c r="AX1089" s="14"/>
      <c r="AY1089" s="14"/>
      <c r="AZ1089" s="14"/>
      <c r="BA1089" s="14"/>
      <c r="BB1089" s="14"/>
      <c r="BC1089" s="14"/>
      <c r="BD1089" s="14"/>
      <c r="BE1089" s="14"/>
      <c r="BF1089" s="14"/>
      <c r="BG1089" s="14"/>
      <c r="BH1089" s="14"/>
    </row>
    <row r="1090" spans="1:60" s="13" customFormat="1" x14ac:dyDescent="0.25">
      <c r="A1090" s="14"/>
      <c r="B1090" s="14"/>
      <c r="C1090" s="14"/>
      <c r="D1090" s="14"/>
      <c r="E1090" s="14"/>
      <c r="F1090" s="14"/>
      <c r="G1090" s="84"/>
      <c r="H1090" s="14"/>
      <c r="I1090" s="14"/>
      <c r="J1090" s="14"/>
      <c r="K1090" s="14"/>
      <c r="L1090" s="14"/>
      <c r="M1090" s="84"/>
      <c r="N1090" s="14"/>
      <c r="O1090" s="14"/>
      <c r="P1090" s="14"/>
      <c r="Q1090" s="14"/>
      <c r="R1090" s="14"/>
      <c r="S1090" s="84"/>
      <c r="T1090" s="14"/>
      <c r="U1090" s="14"/>
      <c r="V1090" s="14"/>
      <c r="W1090" s="14"/>
      <c r="X1090" s="14"/>
      <c r="Y1090" s="84"/>
      <c r="Z1090" s="14"/>
      <c r="AA1090" s="14"/>
      <c r="AB1090" s="14"/>
      <c r="AC1090" s="14"/>
      <c r="AD1090" s="14"/>
      <c r="AE1090" s="84"/>
      <c r="AF1090" s="14"/>
      <c r="AG1090" s="14"/>
      <c r="AH1090" s="14"/>
      <c r="AI1090" s="14"/>
      <c r="AJ1090" s="14"/>
      <c r="AK1090" s="84"/>
      <c r="AL1090" s="14"/>
      <c r="AM1090" s="14"/>
      <c r="AN1090" s="14"/>
      <c r="AO1090" s="14"/>
      <c r="AP1090" s="14"/>
      <c r="AQ1090" s="84"/>
      <c r="AR1090" s="14"/>
      <c r="AS1090" s="14"/>
      <c r="AT1090" s="14"/>
      <c r="AU1090" s="14"/>
      <c r="AV1090" s="14"/>
      <c r="AW1090" s="14"/>
      <c r="AX1090" s="14"/>
      <c r="AY1090" s="14"/>
      <c r="AZ1090" s="14"/>
      <c r="BA1090" s="14"/>
      <c r="BB1090" s="14"/>
      <c r="BC1090" s="14"/>
      <c r="BD1090" s="14"/>
      <c r="BE1090" s="14"/>
      <c r="BF1090" s="14"/>
      <c r="BG1090" s="14"/>
      <c r="BH1090" s="14"/>
    </row>
    <row r="1091" spans="1:60" s="13" customFormat="1" x14ac:dyDescent="0.25">
      <c r="A1091" s="14"/>
      <c r="B1091" s="14"/>
      <c r="C1091" s="14"/>
      <c r="D1091" s="14"/>
      <c r="E1091" s="14"/>
      <c r="F1091" s="14"/>
      <c r="G1091" s="84"/>
      <c r="H1091" s="14"/>
      <c r="I1091" s="14"/>
      <c r="J1091" s="14"/>
      <c r="K1091" s="14"/>
      <c r="L1091" s="14"/>
      <c r="M1091" s="84"/>
      <c r="N1091" s="14"/>
      <c r="O1091" s="14"/>
      <c r="P1091" s="14"/>
      <c r="Q1091" s="14"/>
      <c r="R1091" s="14"/>
      <c r="S1091" s="84"/>
      <c r="T1091" s="14"/>
      <c r="U1091" s="14"/>
      <c r="V1091" s="14"/>
      <c r="W1091" s="14"/>
      <c r="X1091" s="14"/>
      <c r="Y1091" s="84"/>
      <c r="Z1091" s="14"/>
      <c r="AA1091" s="14"/>
      <c r="AB1091" s="14"/>
      <c r="AC1091" s="14"/>
      <c r="AD1091" s="14"/>
      <c r="AE1091" s="84"/>
      <c r="AF1091" s="14"/>
      <c r="AG1091" s="14"/>
      <c r="AH1091" s="14"/>
      <c r="AI1091" s="14"/>
      <c r="AJ1091" s="14"/>
      <c r="AK1091" s="84"/>
      <c r="AL1091" s="14"/>
      <c r="AM1091" s="14"/>
      <c r="AN1091" s="14"/>
      <c r="AO1091" s="14"/>
      <c r="AP1091" s="14"/>
      <c r="AQ1091" s="84"/>
      <c r="AR1091" s="14"/>
      <c r="AS1091" s="14"/>
      <c r="AT1091" s="14"/>
      <c r="AU1091" s="14"/>
      <c r="AV1091" s="14"/>
      <c r="AW1091" s="14"/>
      <c r="AX1091" s="14"/>
      <c r="AY1091" s="14"/>
      <c r="AZ1091" s="14"/>
      <c r="BA1091" s="14"/>
      <c r="BB1091" s="14"/>
      <c r="BC1091" s="14"/>
      <c r="BD1091" s="14"/>
      <c r="BE1091" s="14"/>
      <c r="BF1091" s="14"/>
      <c r="BG1091" s="14"/>
      <c r="BH1091" s="14"/>
    </row>
    <row r="1092" spans="1:60" s="13" customFormat="1" x14ac:dyDescent="0.25">
      <c r="A1092" s="14"/>
      <c r="B1092" s="14"/>
      <c r="C1092" s="14"/>
      <c r="D1092" s="14"/>
      <c r="E1092" s="14"/>
      <c r="F1092" s="14"/>
      <c r="G1092" s="84"/>
      <c r="H1092" s="14"/>
      <c r="I1092" s="14"/>
      <c r="J1092" s="14"/>
      <c r="K1092" s="14"/>
      <c r="L1092" s="14"/>
      <c r="M1092" s="84"/>
      <c r="N1092" s="14"/>
      <c r="O1092" s="14"/>
      <c r="P1092" s="14"/>
      <c r="Q1092" s="14"/>
      <c r="R1092" s="14"/>
      <c r="S1092" s="84"/>
      <c r="T1092" s="14"/>
      <c r="U1092" s="14"/>
      <c r="V1092" s="14"/>
      <c r="W1092" s="14"/>
      <c r="X1092" s="14"/>
      <c r="Y1092" s="84"/>
      <c r="Z1092" s="14"/>
      <c r="AA1092" s="14"/>
      <c r="AB1092" s="14"/>
      <c r="AC1092" s="14"/>
      <c r="AD1092" s="14"/>
      <c r="AE1092" s="84"/>
      <c r="AF1092" s="14"/>
      <c r="AG1092" s="14"/>
      <c r="AH1092" s="14"/>
      <c r="AI1092" s="14"/>
      <c r="AJ1092" s="14"/>
      <c r="AK1092" s="84"/>
      <c r="AL1092" s="14"/>
      <c r="AM1092" s="14"/>
      <c r="AN1092" s="14"/>
      <c r="AO1092" s="14"/>
      <c r="AP1092" s="14"/>
      <c r="AQ1092" s="84"/>
      <c r="AR1092" s="14"/>
      <c r="AS1092" s="14"/>
      <c r="AT1092" s="14"/>
      <c r="AU1092" s="14"/>
      <c r="AV1092" s="14"/>
      <c r="AW1092" s="14"/>
      <c r="AX1092" s="14"/>
      <c r="AY1092" s="14"/>
      <c r="AZ1092" s="14"/>
      <c r="BA1092" s="14"/>
      <c r="BB1092" s="14"/>
      <c r="BC1092" s="14"/>
      <c r="BD1092" s="14"/>
      <c r="BE1092" s="14"/>
      <c r="BF1092" s="14"/>
      <c r="BG1092" s="14"/>
      <c r="BH1092" s="14"/>
    </row>
    <row r="1093" spans="1:60" s="13" customFormat="1" x14ac:dyDescent="0.25">
      <c r="A1093" s="14"/>
      <c r="B1093" s="14"/>
      <c r="C1093" s="14"/>
      <c r="D1093" s="14"/>
      <c r="E1093" s="14"/>
      <c r="F1093" s="14"/>
      <c r="G1093" s="84"/>
      <c r="H1093" s="14"/>
      <c r="I1093" s="14"/>
      <c r="J1093" s="14"/>
      <c r="K1093" s="14"/>
      <c r="L1093" s="14"/>
      <c r="M1093" s="84"/>
      <c r="N1093" s="14"/>
      <c r="O1093" s="14"/>
      <c r="P1093" s="14"/>
      <c r="Q1093" s="14"/>
      <c r="R1093" s="14"/>
      <c r="S1093" s="84"/>
      <c r="T1093" s="14"/>
      <c r="U1093" s="14"/>
      <c r="V1093" s="14"/>
      <c r="W1093" s="14"/>
      <c r="X1093" s="14"/>
      <c r="Y1093" s="84"/>
      <c r="Z1093" s="14"/>
      <c r="AA1093" s="14"/>
      <c r="AB1093" s="14"/>
      <c r="AC1093" s="14"/>
      <c r="AD1093" s="14"/>
      <c r="AE1093" s="84"/>
      <c r="AF1093" s="14"/>
      <c r="AG1093" s="14"/>
      <c r="AH1093" s="14"/>
      <c r="AI1093" s="14"/>
      <c r="AJ1093" s="14"/>
      <c r="AK1093" s="84"/>
      <c r="AL1093" s="14"/>
      <c r="AM1093" s="14"/>
      <c r="AN1093" s="14"/>
      <c r="AO1093" s="14"/>
      <c r="AP1093" s="14"/>
      <c r="AQ1093" s="84"/>
      <c r="AR1093" s="14"/>
      <c r="AS1093" s="14"/>
      <c r="AT1093" s="14"/>
      <c r="AU1093" s="14"/>
      <c r="AV1093" s="14"/>
      <c r="AW1093" s="14"/>
      <c r="AX1093" s="14"/>
      <c r="AY1093" s="14"/>
      <c r="AZ1093" s="14"/>
      <c r="BA1093" s="14"/>
      <c r="BB1093" s="14"/>
      <c r="BC1093" s="14"/>
      <c r="BD1093" s="14"/>
      <c r="BE1093" s="14"/>
      <c r="BF1093" s="14"/>
      <c r="BG1093" s="14"/>
      <c r="BH1093" s="14"/>
    </row>
    <row r="1094" spans="1:60" s="13" customFormat="1" x14ac:dyDescent="0.25">
      <c r="A1094" s="14"/>
      <c r="B1094" s="14"/>
      <c r="C1094" s="14"/>
      <c r="D1094" s="14"/>
      <c r="E1094" s="14"/>
      <c r="F1094" s="14"/>
      <c r="G1094" s="84"/>
      <c r="H1094" s="14"/>
      <c r="I1094" s="14"/>
      <c r="J1094" s="14"/>
      <c r="K1094" s="14"/>
      <c r="L1094" s="14"/>
      <c r="M1094" s="84"/>
      <c r="N1094" s="14"/>
      <c r="O1094" s="14"/>
      <c r="P1094" s="14"/>
      <c r="Q1094" s="14"/>
      <c r="R1094" s="14"/>
      <c r="S1094" s="84"/>
      <c r="T1094" s="14"/>
      <c r="U1094" s="14"/>
      <c r="V1094" s="14"/>
      <c r="W1094" s="14"/>
      <c r="X1094" s="14"/>
      <c r="Y1094" s="84"/>
      <c r="Z1094" s="14"/>
      <c r="AA1094" s="14"/>
      <c r="AB1094" s="14"/>
      <c r="AC1094" s="14"/>
      <c r="AD1094" s="14"/>
      <c r="AE1094" s="84"/>
      <c r="AF1094" s="14"/>
      <c r="AG1094" s="14"/>
      <c r="AH1094" s="14"/>
      <c r="AI1094" s="14"/>
      <c r="AJ1094" s="14"/>
      <c r="AK1094" s="84"/>
      <c r="AL1094" s="14"/>
      <c r="AM1094" s="14"/>
      <c r="AN1094" s="14"/>
      <c r="AO1094" s="14"/>
      <c r="AP1094" s="14"/>
      <c r="AQ1094" s="84"/>
      <c r="AR1094" s="14"/>
      <c r="AS1094" s="14"/>
      <c r="AT1094" s="14"/>
      <c r="AU1094" s="14"/>
      <c r="AV1094" s="14"/>
      <c r="AW1094" s="14"/>
      <c r="AX1094" s="14"/>
      <c r="AY1094" s="14"/>
      <c r="AZ1094" s="14"/>
      <c r="BA1094" s="14"/>
      <c r="BB1094" s="14"/>
      <c r="BC1094" s="14"/>
      <c r="BD1094" s="14"/>
      <c r="BE1094" s="14"/>
      <c r="BF1094" s="14"/>
      <c r="BG1094" s="14"/>
      <c r="BH1094" s="14"/>
    </row>
    <row r="1095" spans="1:60" s="13" customFormat="1" x14ac:dyDescent="0.25">
      <c r="A1095" s="14"/>
      <c r="B1095" s="14"/>
      <c r="C1095" s="14"/>
      <c r="D1095" s="14"/>
      <c r="E1095" s="14"/>
      <c r="F1095" s="14"/>
      <c r="G1095" s="84"/>
      <c r="H1095" s="14"/>
      <c r="I1095" s="14"/>
      <c r="J1095" s="14"/>
      <c r="K1095" s="14"/>
      <c r="L1095" s="14"/>
      <c r="M1095" s="84"/>
      <c r="N1095" s="14"/>
      <c r="O1095" s="14"/>
      <c r="P1095" s="14"/>
      <c r="Q1095" s="14"/>
      <c r="R1095" s="14"/>
      <c r="S1095" s="84"/>
      <c r="T1095" s="14"/>
      <c r="U1095" s="14"/>
      <c r="V1095" s="14"/>
      <c r="W1095" s="14"/>
      <c r="X1095" s="14"/>
      <c r="Y1095" s="84"/>
      <c r="Z1095" s="14"/>
      <c r="AA1095" s="14"/>
      <c r="AB1095" s="14"/>
      <c r="AC1095" s="14"/>
      <c r="AD1095" s="14"/>
      <c r="AE1095" s="84"/>
      <c r="AF1095" s="14"/>
      <c r="AG1095" s="14"/>
      <c r="AH1095" s="14"/>
      <c r="AI1095" s="14"/>
      <c r="AJ1095" s="14"/>
      <c r="AK1095" s="84"/>
      <c r="AL1095" s="14"/>
      <c r="AM1095" s="14"/>
      <c r="AN1095" s="14"/>
      <c r="AO1095" s="14"/>
      <c r="AP1095" s="14"/>
      <c r="AQ1095" s="84"/>
      <c r="AR1095" s="14"/>
      <c r="AS1095" s="14"/>
      <c r="AT1095" s="14"/>
      <c r="AU1095" s="14"/>
      <c r="AV1095" s="14"/>
      <c r="AW1095" s="14"/>
      <c r="AX1095" s="14"/>
      <c r="AY1095" s="14"/>
      <c r="AZ1095" s="14"/>
      <c r="BA1095" s="14"/>
      <c r="BB1095" s="14"/>
      <c r="BC1095" s="14"/>
      <c r="BD1095" s="14"/>
      <c r="BE1095" s="14"/>
      <c r="BF1095" s="14"/>
      <c r="BG1095" s="14"/>
      <c r="BH1095" s="14"/>
    </row>
    <row r="1096" spans="1:60" s="13" customFormat="1" x14ac:dyDescent="0.25">
      <c r="A1096" s="14"/>
      <c r="B1096" s="14"/>
      <c r="C1096" s="14"/>
      <c r="D1096" s="14"/>
      <c r="E1096" s="14"/>
      <c r="F1096" s="14"/>
      <c r="G1096" s="84"/>
      <c r="H1096" s="14"/>
      <c r="I1096" s="14"/>
      <c r="J1096" s="14"/>
      <c r="K1096" s="14"/>
      <c r="L1096" s="14"/>
      <c r="M1096" s="84"/>
      <c r="N1096" s="14"/>
      <c r="O1096" s="14"/>
      <c r="P1096" s="14"/>
      <c r="Q1096" s="14"/>
      <c r="R1096" s="14"/>
      <c r="S1096" s="84"/>
      <c r="T1096" s="14"/>
      <c r="U1096" s="14"/>
      <c r="V1096" s="14"/>
      <c r="W1096" s="14"/>
      <c r="X1096" s="14"/>
      <c r="Y1096" s="84"/>
      <c r="Z1096" s="14"/>
      <c r="AA1096" s="14"/>
      <c r="AB1096" s="14"/>
      <c r="AC1096" s="14"/>
      <c r="AD1096" s="14"/>
      <c r="AE1096" s="84"/>
      <c r="AF1096" s="14"/>
      <c r="AG1096" s="14"/>
      <c r="AH1096" s="14"/>
      <c r="AI1096" s="14"/>
      <c r="AJ1096" s="14"/>
      <c r="AK1096" s="84"/>
      <c r="AL1096" s="14"/>
      <c r="AM1096" s="14"/>
      <c r="AN1096" s="14"/>
      <c r="AO1096" s="14"/>
      <c r="AP1096" s="14"/>
      <c r="AQ1096" s="84"/>
      <c r="AR1096" s="14"/>
      <c r="AS1096" s="14"/>
      <c r="AT1096" s="14"/>
      <c r="AU1096" s="14"/>
      <c r="AV1096" s="14"/>
      <c r="AW1096" s="14"/>
      <c r="AX1096" s="14"/>
      <c r="AY1096" s="14"/>
      <c r="AZ1096" s="14"/>
      <c r="BA1096" s="14"/>
      <c r="BB1096" s="14"/>
      <c r="BC1096" s="14"/>
      <c r="BD1096" s="14"/>
      <c r="BE1096" s="14"/>
      <c r="BF1096" s="14"/>
      <c r="BG1096" s="14"/>
      <c r="BH1096" s="14"/>
    </row>
    <row r="1097" spans="1:60" s="13" customFormat="1" x14ac:dyDescent="0.25">
      <c r="A1097" s="14"/>
      <c r="B1097" s="14"/>
      <c r="C1097" s="14"/>
      <c r="D1097" s="14"/>
      <c r="E1097" s="14"/>
      <c r="F1097" s="14"/>
      <c r="G1097" s="84"/>
      <c r="H1097" s="14"/>
      <c r="I1097" s="14"/>
      <c r="J1097" s="14"/>
      <c r="K1097" s="14"/>
      <c r="L1097" s="14"/>
      <c r="M1097" s="84"/>
      <c r="N1097" s="14"/>
      <c r="O1097" s="14"/>
      <c r="P1097" s="14"/>
      <c r="Q1097" s="14"/>
      <c r="R1097" s="14"/>
      <c r="S1097" s="84"/>
      <c r="T1097" s="14"/>
      <c r="U1097" s="14"/>
      <c r="V1097" s="14"/>
      <c r="W1097" s="14"/>
      <c r="X1097" s="14"/>
      <c r="Y1097" s="84"/>
      <c r="Z1097" s="14"/>
      <c r="AA1097" s="14"/>
      <c r="AB1097" s="14"/>
      <c r="AC1097" s="14"/>
      <c r="AD1097" s="14"/>
      <c r="AE1097" s="84"/>
      <c r="AF1097" s="14"/>
      <c r="AG1097" s="14"/>
      <c r="AH1097" s="14"/>
      <c r="AI1097" s="14"/>
      <c r="AJ1097" s="14"/>
      <c r="AK1097" s="84"/>
      <c r="AL1097" s="14"/>
      <c r="AM1097" s="14"/>
      <c r="AN1097" s="14"/>
      <c r="AO1097" s="14"/>
      <c r="AP1097" s="14"/>
      <c r="AQ1097" s="84"/>
      <c r="AR1097" s="14"/>
      <c r="AS1097" s="14"/>
      <c r="AT1097" s="14"/>
      <c r="AU1097" s="14"/>
      <c r="AV1097" s="14"/>
      <c r="AW1097" s="14"/>
      <c r="AX1097" s="14"/>
      <c r="AY1097" s="14"/>
      <c r="AZ1097" s="14"/>
      <c r="BA1097" s="14"/>
      <c r="BB1097" s="14"/>
      <c r="BC1097" s="14"/>
      <c r="BD1097" s="14"/>
      <c r="BE1097" s="14"/>
      <c r="BF1097" s="14"/>
      <c r="BG1097" s="14"/>
      <c r="BH1097" s="14"/>
    </row>
    <row r="1098" spans="1:60" s="13" customFormat="1" x14ac:dyDescent="0.25">
      <c r="A1098" s="14"/>
      <c r="B1098" s="14"/>
      <c r="C1098" s="14"/>
      <c r="D1098" s="14"/>
      <c r="E1098" s="14"/>
      <c r="F1098" s="14"/>
      <c r="G1098" s="84"/>
      <c r="H1098" s="14"/>
      <c r="I1098" s="14"/>
      <c r="J1098" s="14"/>
      <c r="K1098" s="14"/>
      <c r="L1098" s="14"/>
      <c r="M1098" s="84"/>
      <c r="N1098" s="14"/>
      <c r="O1098" s="14"/>
      <c r="P1098" s="14"/>
      <c r="Q1098" s="14"/>
      <c r="R1098" s="14"/>
      <c r="S1098" s="84"/>
      <c r="T1098" s="14"/>
      <c r="U1098" s="14"/>
      <c r="V1098" s="14"/>
      <c r="W1098" s="14"/>
      <c r="X1098" s="14"/>
      <c r="Y1098" s="84"/>
      <c r="Z1098" s="14"/>
      <c r="AA1098" s="14"/>
      <c r="AB1098" s="14"/>
      <c r="AC1098" s="14"/>
      <c r="AD1098" s="14"/>
      <c r="AE1098" s="84"/>
      <c r="AF1098" s="14"/>
      <c r="AG1098" s="14"/>
      <c r="AH1098" s="14"/>
      <c r="AI1098" s="14"/>
      <c r="AJ1098" s="14"/>
      <c r="AK1098" s="84"/>
      <c r="AL1098" s="14"/>
      <c r="AM1098" s="14"/>
      <c r="AN1098" s="14"/>
      <c r="AO1098" s="14"/>
      <c r="AP1098" s="14"/>
      <c r="AQ1098" s="84"/>
      <c r="AR1098" s="14"/>
      <c r="AS1098" s="14"/>
      <c r="AT1098" s="14"/>
      <c r="AU1098" s="14"/>
      <c r="AV1098" s="14"/>
      <c r="AW1098" s="14"/>
      <c r="AX1098" s="14"/>
      <c r="AY1098" s="14"/>
      <c r="AZ1098" s="14"/>
      <c r="BA1098" s="14"/>
      <c r="BB1098" s="14"/>
      <c r="BC1098" s="14"/>
      <c r="BD1098" s="14"/>
      <c r="BE1098" s="14"/>
      <c r="BF1098" s="14"/>
      <c r="BG1098" s="14"/>
      <c r="BH1098" s="14"/>
    </row>
    <row r="1099" spans="1:60" s="13" customFormat="1" x14ac:dyDescent="0.25">
      <c r="A1099" s="14"/>
      <c r="B1099" s="14"/>
      <c r="C1099" s="14"/>
      <c r="D1099" s="14"/>
      <c r="E1099" s="14"/>
      <c r="F1099" s="14"/>
      <c r="G1099" s="84"/>
      <c r="H1099" s="14"/>
      <c r="I1099" s="14"/>
      <c r="J1099" s="14"/>
      <c r="K1099" s="14"/>
      <c r="L1099" s="14"/>
      <c r="M1099" s="84"/>
      <c r="N1099" s="14"/>
      <c r="O1099" s="14"/>
      <c r="P1099" s="14"/>
      <c r="Q1099" s="14"/>
      <c r="R1099" s="14"/>
      <c r="S1099" s="84"/>
      <c r="T1099" s="14"/>
      <c r="U1099" s="14"/>
      <c r="V1099" s="14"/>
      <c r="W1099" s="14"/>
      <c r="X1099" s="14"/>
      <c r="Y1099" s="84"/>
      <c r="Z1099" s="14"/>
      <c r="AA1099" s="14"/>
      <c r="AB1099" s="14"/>
      <c r="AC1099" s="14"/>
      <c r="AD1099" s="14"/>
      <c r="AE1099" s="84"/>
      <c r="AF1099" s="14"/>
      <c r="AG1099" s="14"/>
      <c r="AH1099" s="14"/>
      <c r="AI1099" s="14"/>
      <c r="AJ1099" s="14"/>
      <c r="AK1099" s="84"/>
      <c r="AL1099" s="14"/>
      <c r="AM1099" s="14"/>
      <c r="AN1099" s="14"/>
      <c r="AO1099" s="14"/>
      <c r="AP1099" s="14"/>
      <c r="AQ1099" s="84"/>
      <c r="AR1099" s="14"/>
      <c r="AS1099" s="14"/>
      <c r="AT1099" s="14"/>
      <c r="AU1099" s="14"/>
      <c r="AV1099" s="14"/>
      <c r="AW1099" s="14"/>
      <c r="AX1099" s="14"/>
      <c r="AY1099" s="14"/>
      <c r="AZ1099" s="14"/>
      <c r="BA1099" s="14"/>
      <c r="BB1099" s="14"/>
      <c r="BC1099" s="14"/>
      <c r="BD1099" s="14"/>
      <c r="BE1099" s="14"/>
      <c r="BF1099" s="14"/>
      <c r="BG1099" s="14"/>
      <c r="BH1099" s="14"/>
    </row>
    <row r="1100" spans="1:60" s="13" customFormat="1" x14ac:dyDescent="0.25">
      <c r="A1100" s="14"/>
      <c r="B1100" s="14"/>
      <c r="C1100" s="14"/>
      <c r="D1100" s="14"/>
      <c r="E1100" s="14"/>
      <c r="F1100" s="14"/>
      <c r="G1100" s="84"/>
      <c r="H1100" s="14"/>
      <c r="I1100" s="14"/>
      <c r="J1100" s="14"/>
      <c r="K1100" s="14"/>
      <c r="L1100" s="14"/>
      <c r="M1100" s="84"/>
      <c r="N1100" s="14"/>
      <c r="O1100" s="14"/>
      <c r="P1100" s="14"/>
      <c r="Q1100" s="14"/>
      <c r="R1100" s="14"/>
      <c r="S1100" s="84"/>
      <c r="T1100" s="14"/>
      <c r="U1100" s="14"/>
      <c r="V1100" s="14"/>
      <c r="W1100" s="14"/>
      <c r="X1100" s="14"/>
      <c r="Y1100" s="84"/>
      <c r="Z1100" s="14"/>
      <c r="AA1100" s="14"/>
      <c r="AB1100" s="14"/>
      <c r="AC1100" s="14"/>
      <c r="AD1100" s="14"/>
      <c r="AE1100" s="84"/>
      <c r="AF1100" s="14"/>
      <c r="AG1100" s="14"/>
      <c r="AH1100" s="14"/>
      <c r="AI1100" s="14"/>
      <c r="AJ1100" s="14"/>
      <c r="AK1100" s="84"/>
      <c r="AL1100" s="14"/>
      <c r="AM1100" s="14"/>
      <c r="AN1100" s="14"/>
      <c r="AO1100" s="14"/>
      <c r="AP1100" s="14"/>
      <c r="AQ1100" s="84"/>
      <c r="AR1100" s="14"/>
      <c r="AS1100" s="14"/>
      <c r="AT1100" s="14"/>
      <c r="AU1100" s="14"/>
      <c r="AV1100" s="14"/>
      <c r="AW1100" s="14"/>
      <c r="AX1100" s="14"/>
      <c r="AY1100" s="14"/>
      <c r="AZ1100" s="14"/>
      <c r="BA1100" s="14"/>
      <c r="BB1100" s="14"/>
      <c r="BC1100" s="14"/>
      <c r="BD1100" s="14"/>
      <c r="BE1100" s="14"/>
      <c r="BF1100" s="14"/>
      <c r="BG1100" s="14"/>
      <c r="BH1100" s="14"/>
    </row>
    <row r="1101" spans="1:60" s="13" customFormat="1" x14ac:dyDescent="0.25">
      <c r="A1101" s="14"/>
      <c r="B1101" s="14"/>
      <c r="C1101" s="14"/>
      <c r="D1101" s="14"/>
      <c r="E1101" s="14"/>
      <c r="F1101" s="14"/>
      <c r="G1101" s="84"/>
      <c r="H1101" s="14"/>
      <c r="I1101" s="14"/>
      <c r="J1101" s="14"/>
      <c r="K1101" s="14"/>
      <c r="L1101" s="14"/>
      <c r="M1101" s="84"/>
      <c r="N1101" s="14"/>
      <c r="O1101" s="14"/>
      <c r="P1101" s="14"/>
      <c r="Q1101" s="14"/>
      <c r="R1101" s="14"/>
      <c r="S1101" s="84"/>
      <c r="T1101" s="14"/>
      <c r="U1101" s="14"/>
      <c r="V1101" s="14"/>
      <c r="W1101" s="14"/>
      <c r="X1101" s="14"/>
      <c r="Y1101" s="84"/>
      <c r="Z1101" s="14"/>
      <c r="AA1101" s="14"/>
      <c r="AB1101" s="14"/>
      <c r="AC1101" s="14"/>
      <c r="AD1101" s="14"/>
      <c r="AE1101" s="84"/>
      <c r="AF1101" s="14"/>
      <c r="AG1101" s="14"/>
      <c r="AH1101" s="14"/>
      <c r="AI1101" s="14"/>
      <c r="AJ1101" s="14"/>
      <c r="AK1101" s="84"/>
      <c r="AL1101" s="14"/>
      <c r="AM1101" s="14"/>
      <c r="AN1101" s="14"/>
      <c r="AO1101" s="14"/>
      <c r="AP1101" s="14"/>
      <c r="AQ1101" s="84"/>
      <c r="AR1101" s="14"/>
      <c r="AS1101" s="14"/>
      <c r="AT1101" s="14"/>
      <c r="AU1101" s="14"/>
      <c r="AV1101" s="14"/>
      <c r="AW1101" s="14"/>
      <c r="AX1101" s="14"/>
      <c r="AY1101" s="14"/>
      <c r="AZ1101" s="14"/>
      <c r="BA1101" s="14"/>
      <c r="BB1101" s="14"/>
      <c r="BC1101" s="14"/>
      <c r="BD1101" s="14"/>
      <c r="BE1101" s="14"/>
      <c r="BF1101" s="14"/>
      <c r="BG1101" s="14"/>
      <c r="BH1101" s="14"/>
    </row>
    <row r="1102" spans="1:60" s="13" customFormat="1" x14ac:dyDescent="0.25">
      <c r="A1102" s="14"/>
      <c r="B1102" s="14"/>
      <c r="C1102" s="14"/>
      <c r="D1102" s="14"/>
      <c r="E1102" s="14"/>
      <c r="F1102" s="14"/>
      <c r="G1102" s="84"/>
      <c r="H1102" s="14"/>
      <c r="I1102" s="14"/>
      <c r="J1102" s="14"/>
      <c r="K1102" s="14"/>
      <c r="L1102" s="14"/>
      <c r="M1102" s="84"/>
      <c r="N1102" s="14"/>
      <c r="O1102" s="14"/>
      <c r="P1102" s="14"/>
      <c r="Q1102" s="14"/>
      <c r="R1102" s="14"/>
      <c r="S1102" s="84"/>
      <c r="T1102" s="14"/>
      <c r="U1102" s="14"/>
      <c r="V1102" s="14"/>
      <c r="W1102" s="14"/>
      <c r="X1102" s="14"/>
      <c r="Y1102" s="84"/>
      <c r="Z1102" s="14"/>
      <c r="AA1102" s="14"/>
      <c r="AB1102" s="14"/>
      <c r="AC1102" s="14"/>
      <c r="AD1102" s="14"/>
      <c r="AE1102" s="84"/>
      <c r="AF1102" s="14"/>
      <c r="AG1102" s="14"/>
      <c r="AH1102" s="14"/>
      <c r="AI1102" s="14"/>
      <c r="AJ1102" s="14"/>
      <c r="AK1102" s="84"/>
      <c r="AL1102" s="14"/>
      <c r="AM1102" s="14"/>
      <c r="AN1102" s="14"/>
      <c r="AO1102" s="14"/>
      <c r="AP1102" s="14"/>
      <c r="AQ1102" s="84"/>
      <c r="AR1102" s="14"/>
      <c r="AS1102" s="14"/>
      <c r="AT1102" s="14"/>
      <c r="AU1102" s="14"/>
      <c r="AV1102" s="14"/>
      <c r="AW1102" s="14"/>
      <c r="AX1102" s="14"/>
      <c r="AY1102" s="14"/>
      <c r="AZ1102" s="14"/>
      <c r="BA1102" s="14"/>
      <c r="BB1102" s="14"/>
      <c r="BC1102" s="14"/>
      <c r="BD1102" s="14"/>
      <c r="BE1102" s="14"/>
      <c r="BF1102" s="14"/>
      <c r="BG1102" s="14"/>
      <c r="BH1102" s="14"/>
    </row>
    <row r="1103" spans="1:60" s="13" customFormat="1" x14ac:dyDescent="0.25">
      <c r="A1103" s="14"/>
      <c r="B1103" s="14"/>
      <c r="C1103" s="14"/>
      <c r="D1103" s="14"/>
      <c r="E1103" s="14"/>
      <c r="F1103" s="14"/>
      <c r="G1103" s="84"/>
      <c r="H1103" s="14"/>
      <c r="I1103" s="14"/>
      <c r="J1103" s="14"/>
      <c r="K1103" s="14"/>
      <c r="L1103" s="14"/>
      <c r="M1103" s="84"/>
      <c r="N1103" s="14"/>
      <c r="O1103" s="14"/>
      <c r="P1103" s="14"/>
      <c r="Q1103" s="14"/>
      <c r="R1103" s="14"/>
      <c r="S1103" s="84"/>
      <c r="T1103" s="14"/>
      <c r="U1103" s="14"/>
      <c r="V1103" s="14"/>
      <c r="W1103" s="14"/>
      <c r="X1103" s="14"/>
      <c r="Y1103" s="84"/>
      <c r="Z1103" s="14"/>
      <c r="AA1103" s="14"/>
      <c r="AB1103" s="14"/>
      <c r="AC1103" s="14"/>
      <c r="AD1103" s="14"/>
      <c r="AE1103" s="84"/>
      <c r="AF1103" s="14"/>
      <c r="AG1103" s="14"/>
      <c r="AH1103" s="14"/>
      <c r="AI1103" s="14"/>
      <c r="AJ1103" s="14"/>
      <c r="AK1103" s="84"/>
      <c r="AL1103" s="14"/>
      <c r="AM1103" s="14"/>
      <c r="AN1103" s="14"/>
      <c r="AO1103" s="14"/>
      <c r="AP1103" s="14"/>
      <c r="AQ1103" s="84"/>
      <c r="AR1103" s="14"/>
      <c r="AS1103" s="14"/>
      <c r="AT1103" s="14"/>
      <c r="AU1103" s="14"/>
      <c r="AV1103" s="14"/>
      <c r="AW1103" s="14"/>
      <c r="AX1103" s="14"/>
      <c r="AY1103" s="14"/>
      <c r="AZ1103" s="14"/>
      <c r="BA1103" s="14"/>
      <c r="BB1103" s="14"/>
      <c r="BC1103" s="14"/>
      <c r="BD1103" s="14"/>
      <c r="BE1103" s="14"/>
      <c r="BF1103" s="14"/>
      <c r="BG1103" s="14"/>
      <c r="BH1103" s="14"/>
    </row>
    <row r="1104" spans="1:60" s="13" customFormat="1" x14ac:dyDescent="0.25">
      <c r="A1104" s="14"/>
      <c r="B1104" s="14"/>
      <c r="C1104" s="14"/>
      <c r="D1104" s="14"/>
      <c r="E1104" s="14"/>
      <c r="F1104" s="14"/>
      <c r="G1104" s="84"/>
      <c r="H1104" s="14"/>
      <c r="I1104" s="14"/>
      <c r="J1104" s="14"/>
      <c r="K1104" s="14"/>
      <c r="L1104" s="14"/>
      <c r="M1104" s="84"/>
      <c r="N1104" s="14"/>
      <c r="O1104" s="14"/>
      <c r="P1104" s="14"/>
      <c r="Q1104" s="14"/>
      <c r="R1104" s="14"/>
      <c r="S1104" s="84"/>
      <c r="T1104" s="14"/>
      <c r="U1104" s="14"/>
      <c r="V1104" s="14"/>
      <c r="W1104" s="14"/>
      <c r="X1104" s="14"/>
      <c r="Y1104" s="84"/>
      <c r="Z1104" s="14"/>
      <c r="AA1104" s="14"/>
      <c r="AB1104" s="14"/>
      <c r="AC1104" s="14"/>
      <c r="AD1104" s="14"/>
      <c r="AE1104" s="84"/>
      <c r="AF1104" s="14"/>
      <c r="AG1104" s="14"/>
      <c r="AH1104" s="14"/>
      <c r="AI1104" s="14"/>
      <c r="AJ1104" s="14"/>
      <c r="AK1104" s="84"/>
      <c r="AL1104" s="14"/>
      <c r="AM1104" s="14"/>
      <c r="AN1104" s="14"/>
      <c r="AO1104" s="14"/>
      <c r="AP1104" s="14"/>
      <c r="AQ1104" s="84"/>
      <c r="AR1104" s="14"/>
      <c r="AS1104" s="14"/>
      <c r="AT1104" s="14"/>
      <c r="AU1104" s="14"/>
      <c r="AV1104" s="14"/>
      <c r="AW1104" s="14"/>
      <c r="AX1104" s="14"/>
      <c r="AY1104" s="14"/>
      <c r="AZ1104" s="14"/>
      <c r="BA1104" s="14"/>
      <c r="BB1104" s="14"/>
      <c r="BC1104" s="14"/>
      <c r="BD1104" s="14"/>
      <c r="BE1104" s="14"/>
      <c r="BF1104" s="14"/>
      <c r="BG1104" s="14"/>
      <c r="BH1104" s="14"/>
    </row>
    <row r="1105" spans="1:60" s="13" customFormat="1" x14ac:dyDescent="0.25">
      <c r="A1105" s="14"/>
      <c r="B1105" s="14"/>
      <c r="C1105" s="14"/>
      <c r="D1105" s="14"/>
      <c r="E1105" s="14"/>
      <c r="F1105" s="14"/>
      <c r="G1105" s="84"/>
      <c r="H1105" s="14"/>
      <c r="I1105" s="14"/>
      <c r="J1105" s="14"/>
      <c r="K1105" s="14"/>
      <c r="L1105" s="14"/>
      <c r="M1105" s="84"/>
      <c r="N1105" s="14"/>
      <c r="O1105" s="14"/>
      <c r="P1105" s="14"/>
      <c r="Q1105" s="14"/>
      <c r="R1105" s="14"/>
      <c r="S1105" s="84"/>
      <c r="T1105" s="14"/>
      <c r="U1105" s="14"/>
      <c r="V1105" s="14"/>
      <c r="W1105" s="14"/>
      <c r="X1105" s="14"/>
      <c r="Y1105" s="84"/>
      <c r="Z1105" s="14"/>
      <c r="AA1105" s="14"/>
      <c r="AB1105" s="14"/>
      <c r="AC1105" s="14"/>
      <c r="AD1105" s="14"/>
      <c r="AE1105" s="84"/>
      <c r="AF1105" s="14"/>
      <c r="AG1105" s="14"/>
      <c r="AH1105" s="14"/>
      <c r="AI1105" s="14"/>
      <c r="AJ1105" s="14"/>
      <c r="AK1105" s="84"/>
      <c r="AL1105" s="14"/>
      <c r="AM1105" s="14"/>
      <c r="AN1105" s="14"/>
      <c r="AO1105" s="14"/>
      <c r="AP1105" s="14"/>
      <c r="AQ1105" s="84"/>
      <c r="AR1105" s="14"/>
      <c r="AS1105" s="14"/>
      <c r="AT1105" s="14"/>
      <c r="AU1105" s="14"/>
      <c r="AV1105" s="14"/>
      <c r="AW1105" s="14"/>
      <c r="AX1105" s="14"/>
      <c r="AY1105" s="14"/>
      <c r="AZ1105" s="14"/>
      <c r="BA1105" s="14"/>
      <c r="BB1105" s="14"/>
      <c r="BC1105" s="14"/>
      <c r="BD1105" s="14"/>
      <c r="BE1105" s="14"/>
      <c r="BF1105" s="14"/>
      <c r="BG1105" s="14"/>
      <c r="BH1105" s="14"/>
    </row>
    <row r="1106" spans="1:60" s="13" customFormat="1" x14ac:dyDescent="0.25">
      <c r="A1106" s="14"/>
      <c r="B1106" s="14"/>
      <c r="C1106" s="14"/>
      <c r="D1106" s="14"/>
      <c r="E1106" s="14"/>
      <c r="F1106" s="14"/>
      <c r="G1106" s="84"/>
      <c r="H1106" s="14"/>
      <c r="I1106" s="14"/>
      <c r="J1106" s="14"/>
      <c r="K1106" s="14"/>
      <c r="L1106" s="14"/>
      <c r="M1106" s="84"/>
      <c r="N1106" s="14"/>
      <c r="O1106" s="14"/>
      <c r="P1106" s="14"/>
      <c r="Q1106" s="14"/>
      <c r="R1106" s="14"/>
      <c r="S1106" s="84"/>
      <c r="T1106" s="14"/>
      <c r="U1106" s="14"/>
      <c r="V1106" s="14"/>
      <c r="W1106" s="14"/>
      <c r="X1106" s="14"/>
      <c r="Y1106" s="84"/>
      <c r="Z1106" s="14"/>
      <c r="AA1106" s="14"/>
      <c r="AB1106" s="14"/>
      <c r="AC1106" s="14"/>
      <c r="AD1106" s="14"/>
      <c r="AE1106" s="84"/>
      <c r="AF1106" s="14"/>
      <c r="AG1106" s="14"/>
      <c r="AH1106" s="14"/>
      <c r="AI1106" s="14"/>
      <c r="AJ1106" s="14"/>
      <c r="AK1106" s="84"/>
      <c r="AL1106" s="14"/>
      <c r="AM1106" s="14"/>
      <c r="AN1106" s="14"/>
      <c r="AO1106" s="14"/>
      <c r="AP1106" s="14"/>
      <c r="AQ1106" s="84"/>
      <c r="AR1106" s="14"/>
      <c r="AS1106" s="14"/>
      <c r="AT1106" s="14"/>
      <c r="AU1106" s="14"/>
      <c r="AV1106" s="14"/>
      <c r="AW1106" s="14"/>
      <c r="AX1106" s="14"/>
      <c r="AY1106" s="14"/>
      <c r="AZ1106" s="14"/>
      <c r="BA1106" s="14"/>
      <c r="BB1106" s="14"/>
      <c r="BC1106" s="14"/>
      <c r="BD1106" s="14"/>
      <c r="BE1106" s="14"/>
      <c r="BF1106" s="14"/>
      <c r="BG1106" s="14"/>
      <c r="BH1106" s="14"/>
    </row>
    <row r="1107" spans="1:60" s="13" customFormat="1" x14ac:dyDescent="0.25">
      <c r="A1107" s="14"/>
      <c r="B1107" s="14"/>
      <c r="C1107" s="14"/>
      <c r="D1107" s="14"/>
      <c r="E1107" s="14"/>
      <c r="F1107" s="14"/>
      <c r="G1107" s="84"/>
      <c r="H1107" s="14"/>
      <c r="I1107" s="14"/>
      <c r="J1107" s="14"/>
      <c r="K1107" s="14"/>
      <c r="L1107" s="14"/>
      <c r="M1107" s="84"/>
      <c r="N1107" s="14"/>
      <c r="O1107" s="14"/>
      <c r="P1107" s="14"/>
      <c r="Q1107" s="14"/>
      <c r="R1107" s="14"/>
      <c r="S1107" s="84"/>
      <c r="T1107" s="14"/>
      <c r="U1107" s="14"/>
      <c r="V1107" s="14"/>
      <c r="W1107" s="14"/>
      <c r="X1107" s="14"/>
      <c r="Y1107" s="84"/>
      <c r="Z1107" s="14"/>
      <c r="AA1107" s="14"/>
      <c r="AB1107" s="14"/>
      <c r="AC1107" s="14"/>
      <c r="AD1107" s="14"/>
      <c r="AE1107" s="84"/>
      <c r="AF1107" s="14"/>
      <c r="AG1107" s="14"/>
      <c r="AH1107" s="14"/>
      <c r="AI1107" s="14"/>
      <c r="AJ1107" s="14"/>
      <c r="AK1107" s="84"/>
      <c r="AL1107" s="14"/>
      <c r="AM1107" s="14"/>
      <c r="AN1107" s="14"/>
      <c r="AO1107" s="14"/>
      <c r="AP1107" s="14"/>
      <c r="AQ1107" s="84"/>
      <c r="AR1107" s="14"/>
      <c r="AS1107" s="14"/>
      <c r="AT1107" s="14"/>
      <c r="AU1107" s="14"/>
      <c r="AV1107" s="14"/>
      <c r="AW1107" s="14"/>
      <c r="AX1107" s="14"/>
      <c r="AY1107" s="14"/>
      <c r="AZ1107" s="14"/>
      <c r="BA1107" s="14"/>
      <c r="BB1107" s="14"/>
      <c r="BC1107" s="14"/>
      <c r="BD1107" s="14"/>
      <c r="BE1107" s="14"/>
      <c r="BF1107" s="14"/>
      <c r="BG1107" s="14"/>
      <c r="BH1107" s="14"/>
    </row>
    <row r="1108" spans="1:60" s="13" customFormat="1" x14ac:dyDescent="0.25">
      <c r="A1108" s="14"/>
      <c r="B1108" s="14"/>
      <c r="C1108" s="14"/>
      <c r="D1108" s="14"/>
      <c r="E1108" s="14"/>
      <c r="F1108" s="14"/>
      <c r="G1108" s="84"/>
      <c r="H1108" s="14"/>
      <c r="I1108" s="14"/>
      <c r="J1108" s="14"/>
      <c r="K1108" s="14"/>
      <c r="L1108" s="14"/>
      <c r="M1108" s="84"/>
      <c r="N1108" s="14"/>
      <c r="O1108" s="14"/>
      <c r="P1108" s="14"/>
      <c r="Q1108" s="14"/>
      <c r="R1108" s="14"/>
      <c r="S1108" s="84"/>
      <c r="T1108" s="14"/>
      <c r="U1108" s="14"/>
      <c r="V1108" s="14"/>
      <c r="W1108" s="14"/>
      <c r="X1108" s="14"/>
      <c r="Y1108" s="84"/>
      <c r="Z1108" s="14"/>
      <c r="AA1108" s="14"/>
      <c r="AB1108" s="14"/>
      <c r="AC1108" s="14"/>
      <c r="AD1108" s="14"/>
      <c r="AE1108" s="84"/>
      <c r="AF1108" s="14"/>
      <c r="AG1108" s="14"/>
      <c r="AH1108" s="14"/>
      <c r="AI1108" s="14"/>
      <c r="AJ1108" s="14"/>
      <c r="AK1108" s="84"/>
      <c r="AL1108" s="14"/>
      <c r="AM1108" s="14"/>
      <c r="AN1108" s="14"/>
      <c r="AO1108" s="14"/>
      <c r="AP1108" s="14"/>
      <c r="AQ1108" s="84"/>
      <c r="AR1108" s="14"/>
      <c r="AS1108" s="14"/>
      <c r="AT1108" s="14"/>
      <c r="AU1108" s="14"/>
      <c r="AV1108" s="14"/>
      <c r="AW1108" s="14"/>
      <c r="AX1108" s="14"/>
      <c r="AY1108" s="14"/>
      <c r="AZ1108" s="14"/>
      <c r="BA1108" s="14"/>
      <c r="BB1108" s="14"/>
      <c r="BC1108" s="14"/>
      <c r="BD1108" s="14"/>
      <c r="BE1108" s="14"/>
      <c r="BF1108" s="14"/>
      <c r="BG1108" s="14"/>
      <c r="BH1108" s="14"/>
    </row>
    <row r="1109" spans="1:60" s="13" customFormat="1" x14ac:dyDescent="0.25">
      <c r="A1109" s="14"/>
      <c r="B1109" s="14"/>
      <c r="C1109" s="14"/>
      <c r="D1109" s="14"/>
      <c r="E1109" s="14"/>
      <c r="F1109" s="14"/>
      <c r="G1109" s="84"/>
      <c r="H1109" s="14"/>
      <c r="I1109" s="14"/>
      <c r="J1109" s="14"/>
      <c r="K1109" s="14"/>
      <c r="L1109" s="14"/>
      <c r="M1109" s="84"/>
      <c r="N1109" s="14"/>
      <c r="O1109" s="14"/>
      <c r="P1109" s="14"/>
      <c r="Q1109" s="14"/>
      <c r="R1109" s="14"/>
      <c r="S1109" s="84"/>
      <c r="T1109" s="14"/>
      <c r="U1109" s="14"/>
      <c r="V1109" s="14"/>
      <c r="W1109" s="14"/>
      <c r="X1109" s="14"/>
      <c r="Y1109" s="84"/>
      <c r="Z1109" s="14"/>
      <c r="AA1109" s="14"/>
      <c r="AB1109" s="14"/>
      <c r="AC1109" s="14"/>
      <c r="AD1109" s="14"/>
      <c r="AE1109" s="84"/>
      <c r="AF1109" s="14"/>
      <c r="AG1109" s="14"/>
      <c r="AH1109" s="14"/>
      <c r="AI1109" s="14"/>
      <c r="AJ1109" s="14"/>
      <c r="AK1109" s="84"/>
      <c r="AL1109" s="14"/>
      <c r="AM1109" s="14"/>
      <c r="AN1109" s="14"/>
      <c r="AO1109" s="14"/>
      <c r="AP1109" s="14"/>
      <c r="AQ1109" s="84"/>
      <c r="AR1109" s="14"/>
      <c r="AS1109" s="14"/>
      <c r="AT1109" s="14"/>
      <c r="AU1109" s="14"/>
      <c r="AV1109" s="14"/>
      <c r="AW1109" s="14"/>
      <c r="AX1109" s="14"/>
      <c r="AY1109" s="14"/>
      <c r="AZ1109" s="14"/>
      <c r="BA1109" s="14"/>
      <c r="BB1109" s="14"/>
      <c r="BC1109" s="14"/>
      <c r="BD1109" s="14"/>
      <c r="BE1109" s="14"/>
      <c r="BF1109" s="14"/>
      <c r="BG1109" s="14"/>
      <c r="BH1109" s="14"/>
    </row>
    <row r="1110" spans="1:60" s="13" customFormat="1" x14ac:dyDescent="0.25">
      <c r="A1110" s="14"/>
      <c r="B1110" s="14"/>
      <c r="C1110" s="14"/>
      <c r="D1110" s="14"/>
      <c r="E1110" s="14"/>
      <c r="F1110" s="14"/>
      <c r="G1110" s="84"/>
      <c r="H1110" s="14"/>
      <c r="I1110" s="14"/>
      <c r="J1110" s="14"/>
      <c r="K1110" s="14"/>
      <c r="L1110" s="14"/>
      <c r="M1110" s="84"/>
      <c r="N1110" s="14"/>
      <c r="O1110" s="14"/>
      <c r="P1110" s="14"/>
      <c r="Q1110" s="14"/>
      <c r="R1110" s="14"/>
      <c r="S1110" s="84"/>
      <c r="T1110" s="14"/>
      <c r="U1110" s="14"/>
      <c r="V1110" s="14"/>
      <c r="W1110" s="14"/>
      <c r="X1110" s="14"/>
      <c r="Y1110" s="84"/>
      <c r="Z1110" s="14"/>
      <c r="AA1110" s="14"/>
      <c r="AB1110" s="14"/>
      <c r="AC1110" s="14"/>
      <c r="AD1110" s="14"/>
      <c r="AE1110" s="84"/>
      <c r="AF1110" s="14"/>
      <c r="AG1110" s="14"/>
      <c r="AH1110" s="14"/>
      <c r="AI1110" s="14"/>
      <c r="AJ1110" s="14"/>
      <c r="AK1110" s="84"/>
      <c r="AL1110" s="14"/>
      <c r="AM1110" s="14"/>
      <c r="AN1110" s="14"/>
      <c r="AO1110" s="14"/>
      <c r="AP1110" s="14"/>
      <c r="AQ1110" s="84"/>
      <c r="AR1110" s="14"/>
      <c r="AS1110" s="14"/>
      <c r="AT1110" s="14"/>
      <c r="AU1110" s="14"/>
      <c r="AV1110" s="14"/>
      <c r="AW1110" s="14"/>
      <c r="AX1110" s="14"/>
      <c r="AY1110" s="14"/>
      <c r="AZ1110" s="14"/>
      <c r="BA1110" s="14"/>
      <c r="BB1110" s="14"/>
      <c r="BC1110" s="14"/>
      <c r="BD1110" s="14"/>
      <c r="BE1110" s="14"/>
      <c r="BF1110" s="14"/>
      <c r="BG1110" s="14"/>
      <c r="BH1110" s="14"/>
    </row>
    <row r="1111" spans="1:60" s="13" customFormat="1" x14ac:dyDescent="0.25">
      <c r="A1111" s="14"/>
      <c r="B1111" s="14"/>
      <c r="C1111" s="14"/>
      <c r="D1111" s="14"/>
      <c r="E1111" s="14"/>
      <c r="F1111" s="14"/>
      <c r="G1111" s="84"/>
      <c r="H1111" s="14"/>
      <c r="I1111" s="14"/>
      <c r="J1111" s="14"/>
      <c r="K1111" s="14"/>
      <c r="L1111" s="14"/>
      <c r="M1111" s="84"/>
      <c r="N1111" s="14"/>
      <c r="O1111" s="14"/>
      <c r="P1111" s="14"/>
      <c r="Q1111" s="14"/>
      <c r="R1111" s="14"/>
      <c r="S1111" s="84"/>
      <c r="T1111" s="14"/>
      <c r="U1111" s="14"/>
      <c r="V1111" s="14"/>
      <c r="W1111" s="14"/>
      <c r="X1111" s="14"/>
      <c r="Y1111" s="84"/>
      <c r="Z1111" s="14"/>
      <c r="AA1111" s="14"/>
      <c r="AB1111" s="14"/>
      <c r="AC1111" s="14"/>
      <c r="AD1111" s="14"/>
      <c r="AE1111" s="84"/>
      <c r="AF1111" s="14"/>
      <c r="AG1111" s="14"/>
      <c r="AH1111" s="14"/>
      <c r="AI1111" s="14"/>
      <c r="AJ1111" s="14"/>
      <c r="AK1111" s="84"/>
      <c r="AL1111" s="14"/>
      <c r="AM1111" s="14"/>
      <c r="AN1111" s="14"/>
      <c r="AO1111" s="14"/>
      <c r="AP1111" s="14"/>
      <c r="AQ1111" s="84"/>
      <c r="AR1111" s="14"/>
      <c r="AS1111" s="14"/>
      <c r="AT1111" s="14"/>
      <c r="AU1111" s="14"/>
      <c r="AV1111" s="14"/>
      <c r="AW1111" s="14"/>
      <c r="AX1111" s="14"/>
      <c r="AY1111" s="14"/>
      <c r="AZ1111" s="14"/>
      <c r="BA1111" s="14"/>
      <c r="BB1111" s="14"/>
      <c r="BC1111" s="14"/>
      <c r="BD1111" s="14"/>
      <c r="BE1111" s="14"/>
      <c r="BF1111" s="14"/>
      <c r="BG1111" s="14"/>
      <c r="BH1111" s="14"/>
    </row>
    <row r="1112" spans="1:60" s="13" customFormat="1" x14ac:dyDescent="0.25">
      <c r="A1112" s="14"/>
      <c r="B1112" s="14"/>
      <c r="C1112" s="14"/>
      <c r="D1112" s="14"/>
      <c r="E1112" s="14"/>
      <c r="F1112" s="14"/>
      <c r="G1112" s="84"/>
      <c r="H1112" s="14"/>
      <c r="I1112" s="14"/>
      <c r="J1112" s="14"/>
      <c r="K1112" s="14"/>
      <c r="L1112" s="14"/>
      <c r="M1112" s="84"/>
      <c r="N1112" s="14"/>
      <c r="O1112" s="14"/>
      <c r="P1112" s="14"/>
      <c r="Q1112" s="14"/>
      <c r="R1112" s="14"/>
      <c r="S1112" s="84"/>
      <c r="T1112" s="14"/>
      <c r="U1112" s="14"/>
      <c r="V1112" s="14"/>
      <c r="W1112" s="14"/>
      <c r="X1112" s="14"/>
      <c r="Y1112" s="84"/>
      <c r="Z1112" s="14"/>
      <c r="AA1112" s="14"/>
      <c r="AB1112" s="14"/>
      <c r="AC1112" s="14"/>
      <c r="AD1112" s="14"/>
      <c r="AE1112" s="84"/>
      <c r="AF1112" s="14"/>
      <c r="AG1112" s="14"/>
      <c r="AH1112" s="14"/>
      <c r="AI1112" s="14"/>
      <c r="AJ1112" s="14"/>
      <c r="AK1112" s="84"/>
      <c r="AL1112" s="14"/>
      <c r="AM1112" s="14"/>
      <c r="AN1112" s="14"/>
      <c r="AO1112" s="14"/>
      <c r="AP1112" s="14"/>
      <c r="AQ1112" s="84"/>
      <c r="AR1112" s="14"/>
      <c r="AS1112" s="14"/>
      <c r="AT1112" s="14"/>
      <c r="AU1112" s="14"/>
      <c r="AV1112" s="14"/>
      <c r="AW1112" s="14"/>
      <c r="AX1112" s="14"/>
      <c r="AY1112" s="14"/>
      <c r="AZ1112" s="14"/>
      <c r="BA1112" s="14"/>
      <c r="BB1112" s="14"/>
      <c r="BC1112" s="14"/>
      <c r="BD1112" s="14"/>
      <c r="BE1112" s="14"/>
      <c r="BF1112" s="14"/>
      <c r="BG1112" s="14"/>
      <c r="BH1112" s="14"/>
    </row>
    <row r="1113" spans="1:60" s="13" customFormat="1" x14ac:dyDescent="0.25">
      <c r="A1113" s="14"/>
      <c r="B1113" s="14"/>
      <c r="C1113" s="14"/>
      <c r="D1113" s="14"/>
      <c r="E1113" s="14"/>
      <c r="F1113" s="14"/>
      <c r="G1113" s="84"/>
      <c r="H1113" s="14"/>
      <c r="I1113" s="14"/>
      <c r="J1113" s="14"/>
      <c r="K1113" s="14"/>
      <c r="L1113" s="14"/>
      <c r="M1113" s="84"/>
      <c r="N1113" s="14"/>
      <c r="O1113" s="14"/>
      <c r="P1113" s="14"/>
      <c r="Q1113" s="14"/>
      <c r="R1113" s="14"/>
      <c r="S1113" s="84"/>
      <c r="T1113" s="14"/>
      <c r="U1113" s="14"/>
      <c r="V1113" s="14"/>
      <c r="W1113" s="14"/>
      <c r="X1113" s="14"/>
      <c r="Y1113" s="84"/>
      <c r="Z1113" s="14"/>
      <c r="AA1113" s="14"/>
      <c r="AB1113" s="14"/>
      <c r="AC1113" s="14"/>
      <c r="AD1113" s="14"/>
      <c r="AE1113" s="84"/>
      <c r="AF1113" s="14"/>
      <c r="AG1113" s="14"/>
      <c r="AH1113" s="14"/>
      <c r="AI1113" s="14"/>
      <c r="AJ1113" s="14"/>
      <c r="AK1113" s="84"/>
      <c r="AL1113" s="14"/>
      <c r="AM1113" s="14"/>
      <c r="AN1113" s="14"/>
      <c r="AO1113" s="14"/>
      <c r="AP1113" s="14"/>
      <c r="AQ1113" s="84"/>
      <c r="AR1113" s="14"/>
      <c r="AS1113" s="14"/>
      <c r="AT1113" s="14"/>
      <c r="AU1113" s="14"/>
      <c r="AV1113" s="14"/>
      <c r="AW1113" s="14"/>
      <c r="AX1113" s="14"/>
      <c r="AY1113" s="14"/>
      <c r="AZ1113" s="14"/>
      <c r="BA1113" s="14"/>
      <c r="BB1113" s="14"/>
      <c r="BC1113" s="14"/>
      <c r="BD1113" s="14"/>
      <c r="BE1113" s="14"/>
      <c r="BF1113" s="14"/>
      <c r="BG1113" s="14"/>
      <c r="BH1113" s="14"/>
    </row>
    <row r="1114" spans="1:60" s="13" customFormat="1" x14ac:dyDescent="0.25">
      <c r="A1114" s="14"/>
      <c r="B1114" s="14"/>
      <c r="C1114" s="14"/>
      <c r="D1114" s="14"/>
      <c r="E1114" s="14"/>
      <c r="F1114" s="14"/>
      <c r="G1114" s="84"/>
      <c r="H1114" s="14"/>
      <c r="I1114" s="14"/>
      <c r="J1114" s="14"/>
      <c r="K1114" s="14"/>
      <c r="L1114" s="14"/>
      <c r="M1114" s="84"/>
      <c r="N1114" s="14"/>
      <c r="O1114" s="14"/>
      <c r="P1114" s="14"/>
      <c r="Q1114" s="14"/>
      <c r="R1114" s="14"/>
      <c r="S1114" s="84"/>
      <c r="T1114" s="14"/>
      <c r="U1114" s="14"/>
      <c r="V1114" s="14"/>
      <c r="W1114" s="14"/>
      <c r="X1114" s="14"/>
      <c r="Y1114" s="84"/>
      <c r="Z1114" s="14"/>
      <c r="AA1114" s="14"/>
      <c r="AB1114" s="14"/>
      <c r="AC1114" s="14"/>
      <c r="AD1114" s="14"/>
      <c r="AE1114" s="84"/>
      <c r="AF1114" s="14"/>
      <c r="AG1114" s="14"/>
      <c r="AH1114" s="14"/>
      <c r="AI1114" s="14"/>
      <c r="AJ1114" s="14"/>
      <c r="AK1114" s="84"/>
      <c r="AL1114" s="14"/>
      <c r="AM1114" s="14"/>
      <c r="AN1114" s="14"/>
      <c r="AO1114" s="14"/>
      <c r="AP1114" s="14"/>
      <c r="AQ1114" s="84"/>
      <c r="AR1114" s="14"/>
      <c r="AS1114" s="14"/>
      <c r="AT1114" s="14"/>
      <c r="AU1114" s="14"/>
      <c r="AV1114" s="14"/>
      <c r="AW1114" s="14"/>
      <c r="AX1114" s="14"/>
      <c r="AY1114" s="14"/>
      <c r="AZ1114" s="14"/>
      <c r="BA1114" s="14"/>
      <c r="BB1114" s="14"/>
      <c r="BC1114" s="14"/>
      <c r="BD1114" s="14"/>
      <c r="BE1114" s="14"/>
      <c r="BF1114" s="14"/>
      <c r="BG1114" s="14"/>
      <c r="BH1114" s="14"/>
    </row>
    <row r="1115" spans="1:60" s="13" customFormat="1" x14ac:dyDescent="0.25">
      <c r="A1115" s="14"/>
      <c r="B1115" s="14"/>
      <c r="C1115" s="14"/>
      <c r="D1115" s="14"/>
      <c r="E1115" s="14"/>
      <c r="F1115" s="14"/>
      <c r="G1115" s="84"/>
      <c r="H1115" s="14"/>
      <c r="I1115" s="14"/>
      <c r="J1115" s="14"/>
      <c r="K1115" s="14"/>
      <c r="L1115" s="14"/>
      <c r="M1115" s="84"/>
      <c r="N1115" s="14"/>
      <c r="O1115" s="14"/>
      <c r="P1115" s="14"/>
      <c r="Q1115" s="14"/>
      <c r="R1115" s="14"/>
      <c r="S1115" s="84"/>
      <c r="T1115" s="14"/>
      <c r="U1115" s="14"/>
      <c r="V1115" s="14"/>
      <c r="W1115" s="14"/>
      <c r="X1115" s="14"/>
      <c r="Y1115" s="84"/>
      <c r="Z1115" s="14"/>
      <c r="AA1115" s="14"/>
      <c r="AB1115" s="14"/>
      <c r="AC1115" s="14"/>
      <c r="AD1115" s="14"/>
      <c r="AE1115" s="84"/>
      <c r="AF1115" s="14"/>
      <c r="AG1115" s="14"/>
      <c r="AH1115" s="14"/>
      <c r="AI1115" s="14"/>
      <c r="AJ1115" s="14"/>
      <c r="AK1115" s="84"/>
      <c r="AL1115" s="14"/>
      <c r="AM1115" s="14"/>
      <c r="AN1115" s="14"/>
      <c r="AO1115" s="14"/>
      <c r="AP1115" s="14"/>
      <c r="AQ1115" s="84"/>
      <c r="AR1115" s="14"/>
      <c r="AS1115" s="14"/>
      <c r="AT1115" s="14"/>
      <c r="AU1115" s="14"/>
      <c r="AV1115" s="14"/>
      <c r="AW1115" s="14"/>
      <c r="AX1115" s="14"/>
      <c r="AY1115" s="14"/>
      <c r="AZ1115" s="14"/>
      <c r="BA1115" s="14"/>
      <c r="BB1115" s="14"/>
      <c r="BC1115" s="14"/>
      <c r="BD1115" s="14"/>
      <c r="BE1115" s="14"/>
      <c r="BF1115" s="14"/>
      <c r="BG1115" s="14"/>
      <c r="BH1115" s="14"/>
    </row>
    <row r="1116" spans="1:60" s="13" customFormat="1" x14ac:dyDescent="0.25">
      <c r="A1116" s="14"/>
      <c r="B1116" s="14"/>
      <c r="C1116" s="14"/>
      <c r="D1116" s="14"/>
      <c r="E1116" s="14"/>
      <c r="F1116" s="14"/>
      <c r="G1116" s="84"/>
      <c r="H1116" s="14"/>
      <c r="I1116" s="14"/>
      <c r="J1116" s="14"/>
      <c r="K1116" s="14"/>
      <c r="L1116" s="14"/>
      <c r="M1116" s="84"/>
      <c r="N1116" s="14"/>
      <c r="O1116" s="14"/>
      <c r="P1116" s="14"/>
      <c r="Q1116" s="14"/>
      <c r="R1116" s="14"/>
      <c r="S1116" s="84"/>
      <c r="T1116" s="14"/>
      <c r="U1116" s="14"/>
      <c r="V1116" s="14"/>
      <c r="W1116" s="14"/>
      <c r="X1116" s="14"/>
      <c r="Y1116" s="84"/>
      <c r="Z1116" s="14"/>
      <c r="AA1116" s="14"/>
      <c r="AB1116" s="14"/>
      <c r="AC1116" s="14"/>
      <c r="AD1116" s="14"/>
      <c r="AE1116" s="84"/>
      <c r="AF1116" s="14"/>
      <c r="AG1116" s="14"/>
      <c r="AH1116" s="14"/>
      <c r="AI1116" s="14"/>
      <c r="AJ1116" s="14"/>
      <c r="AK1116" s="84"/>
      <c r="AL1116" s="14"/>
      <c r="AM1116" s="14"/>
      <c r="AN1116" s="14"/>
      <c r="AO1116" s="14"/>
      <c r="AP1116" s="14"/>
      <c r="AQ1116" s="84"/>
      <c r="AR1116" s="14"/>
      <c r="AS1116" s="14"/>
      <c r="AT1116" s="14"/>
      <c r="AU1116" s="14"/>
      <c r="AV1116" s="14"/>
      <c r="AW1116" s="14"/>
      <c r="AX1116" s="14"/>
      <c r="AY1116" s="14"/>
      <c r="AZ1116" s="14"/>
      <c r="BA1116" s="14"/>
      <c r="BB1116" s="14"/>
      <c r="BC1116" s="14"/>
      <c r="BD1116" s="14"/>
      <c r="BE1116" s="14"/>
      <c r="BF1116" s="14"/>
      <c r="BG1116" s="14"/>
      <c r="BH1116" s="14"/>
    </row>
    <row r="1117" spans="1:60" s="13" customFormat="1" x14ac:dyDescent="0.25">
      <c r="A1117" s="14"/>
      <c r="B1117" s="14"/>
      <c r="C1117" s="14"/>
      <c r="D1117" s="14"/>
      <c r="E1117" s="14"/>
      <c r="F1117" s="14"/>
      <c r="G1117" s="84"/>
      <c r="H1117" s="14"/>
      <c r="I1117" s="14"/>
      <c r="J1117" s="14"/>
      <c r="K1117" s="14"/>
      <c r="L1117" s="14"/>
      <c r="M1117" s="84"/>
      <c r="N1117" s="14"/>
      <c r="O1117" s="14"/>
      <c r="P1117" s="14"/>
      <c r="Q1117" s="14"/>
      <c r="R1117" s="14"/>
      <c r="S1117" s="84"/>
      <c r="T1117" s="14"/>
      <c r="U1117" s="14"/>
      <c r="V1117" s="14"/>
      <c r="W1117" s="14"/>
      <c r="X1117" s="14"/>
      <c r="Y1117" s="84"/>
      <c r="Z1117" s="14"/>
      <c r="AA1117" s="14"/>
      <c r="AB1117" s="14"/>
      <c r="AC1117" s="14"/>
      <c r="AD1117" s="14"/>
      <c r="AE1117" s="84"/>
      <c r="AF1117" s="14"/>
      <c r="AG1117" s="14"/>
      <c r="AH1117" s="14"/>
      <c r="AI1117" s="14"/>
      <c r="AJ1117" s="14"/>
      <c r="AK1117" s="84"/>
      <c r="AL1117" s="14"/>
      <c r="AM1117" s="14"/>
      <c r="AN1117" s="14"/>
      <c r="AO1117" s="14"/>
      <c r="AP1117" s="14"/>
      <c r="AQ1117" s="84"/>
      <c r="AR1117" s="14"/>
      <c r="AS1117" s="14"/>
      <c r="AT1117" s="14"/>
      <c r="AU1117" s="14"/>
      <c r="AV1117" s="14"/>
      <c r="AW1117" s="14"/>
      <c r="AX1117" s="14"/>
      <c r="AY1117" s="14"/>
      <c r="AZ1117" s="14"/>
      <c r="BA1117" s="14"/>
      <c r="BB1117" s="14"/>
      <c r="BC1117" s="14"/>
      <c r="BD1117" s="14"/>
      <c r="BE1117" s="14"/>
      <c r="BF1117" s="14"/>
      <c r="BG1117" s="14"/>
      <c r="BH1117" s="14"/>
    </row>
    <row r="1118" spans="1:60" s="13" customFormat="1" x14ac:dyDescent="0.25">
      <c r="A1118" s="14"/>
      <c r="B1118" s="14"/>
      <c r="C1118" s="14"/>
      <c r="D1118" s="14"/>
      <c r="E1118" s="14"/>
      <c r="F1118" s="14"/>
      <c r="G1118" s="84"/>
      <c r="H1118" s="14"/>
      <c r="I1118" s="14"/>
      <c r="J1118" s="14"/>
      <c r="K1118" s="14"/>
      <c r="L1118" s="14"/>
      <c r="M1118" s="84"/>
      <c r="N1118" s="14"/>
      <c r="O1118" s="14"/>
      <c r="P1118" s="14"/>
      <c r="Q1118" s="14"/>
      <c r="R1118" s="14"/>
      <c r="S1118" s="84"/>
      <c r="T1118" s="14"/>
      <c r="U1118" s="14"/>
      <c r="V1118" s="14"/>
      <c r="W1118" s="14"/>
      <c r="X1118" s="14"/>
      <c r="Y1118" s="84"/>
      <c r="Z1118" s="14"/>
      <c r="AA1118" s="14"/>
      <c r="AB1118" s="14"/>
      <c r="AC1118" s="14"/>
      <c r="AD1118" s="14"/>
      <c r="AE1118" s="84"/>
      <c r="AF1118" s="14"/>
      <c r="AG1118" s="14"/>
      <c r="AH1118" s="14"/>
      <c r="AI1118" s="14"/>
      <c r="AJ1118" s="14"/>
      <c r="AK1118" s="84"/>
      <c r="AL1118" s="14"/>
      <c r="AM1118" s="14"/>
      <c r="AN1118" s="14"/>
      <c r="AO1118" s="14"/>
      <c r="AP1118" s="14"/>
      <c r="AQ1118" s="84"/>
      <c r="AR1118" s="14"/>
      <c r="AS1118" s="14"/>
      <c r="AT1118" s="14"/>
      <c r="AU1118" s="14"/>
      <c r="AV1118" s="14"/>
      <c r="AW1118" s="14"/>
      <c r="AX1118" s="14"/>
      <c r="AY1118" s="14"/>
      <c r="AZ1118" s="14"/>
      <c r="BA1118" s="14"/>
      <c r="BB1118" s="14"/>
      <c r="BC1118" s="14"/>
      <c r="BD1118" s="14"/>
      <c r="BE1118" s="14"/>
      <c r="BF1118" s="14"/>
      <c r="BG1118" s="14"/>
      <c r="BH1118" s="14"/>
    </row>
    <row r="1119" spans="1:60" s="13" customFormat="1" x14ac:dyDescent="0.25">
      <c r="A1119" s="14"/>
      <c r="B1119" s="14"/>
      <c r="C1119" s="14"/>
      <c r="D1119" s="14"/>
      <c r="E1119" s="14"/>
      <c r="F1119" s="14"/>
      <c r="G1119" s="84"/>
      <c r="H1119" s="14"/>
      <c r="I1119" s="14"/>
      <c r="J1119" s="14"/>
      <c r="K1119" s="14"/>
      <c r="L1119" s="14"/>
      <c r="M1119" s="84"/>
      <c r="N1119" s="14"/>
      <c r="O1119" s="14"/>
      <c r="P1119" s="14"/>
      <c r="Q1119" s="14"/>
      <c r="R1119" s="14"/>
      <c r="S1119" s="84"/>
      <c r="T1119" s="14"/>
      <c r="U1119" s="14"/>
      <c r="V1119" s="14"/>
      <c r="W1119" s="14"/>
      <c r="X1119" s="14"/>
      <c r="Y1119" s="84"/>
      <c r="Z1119" s="14"/>
      <c r="AA1119" s="14"/>
      <c r="AB1119" s="14"/>
      <c r="AC1119" s="14"/>
      <c r="AD1119" s="14"/>
      <c r="AE1119" s="84"/>
      <c r="AF1119" s="14"/>
      <c r="AG1119" s="14"/>
      <c r="AH1119" s="14"/>
      <c r="AI1119" s="14"/>
      <c r="AJ1119" s="14"/>
      <c r="AK1119" s="84"/>
      <c r="AL1119" s="14"/>
      <c r="AM1119" s="14"/>
      <c r="AN1119" s="14"/>
      <c r="AO1119" s="14"/>
      <c r="AP1119" s="14"/>
      <c r="AQ1119" s="84"/>
      <c r="AR1119" s="14"/>
      <c r="AS1119" s="14"/>
      <c r="AT1119" s="14"/>
      <c r="AU1119" s="14"/>
      <c r="AV1119" s="14"/>
      <c r="AW1119" s="14"/>
      <c r="AX1119" s="14"/>
      <c r="AY1119" s="14"/>
      <c r="AZ1119" s="14"/>
      <c r="BA1119" s="14"/>
      <c r="BB1119" s="14"/>
      <c r="BC1119" s="14"/>
      <c r="BD1119" s="14"/>
      <c r="BE1119" s="14"/>
      <c r="BF1119" s="14"/>
      <c r="BG1119" s="14"/>
      <c r="BH1119" s="14"/>
    </row>
    <row r="1120" spans="1:60" s="13" customFormat="1" x14ac:dyDescent="0.25">
      <c r="A1120" s="14"/>
      <c r="B1120" s="14"/>
      <c r="C1120" s="14"/>
      <c r="D1120" s="14"/>
      <c r="E1120" s="14"/>
      <c r="F1120" s="14"/>
      <c r="G1120" s="84"/>
      <c r="H1120" s="14"/>
      <c r="I1120" s="14"/>
      <c r="J1120" s="14"/>
      <c r="K1120" s="14"/>
      <c r="L1120" s="14"/>
      <c r="M1120" s="84"/>
      <c r="N1120" s="14"/>
      <c r="O1120" s="14"/>
      <c r="P1120" s="14"/>
      <c r="Q1120" s="14"/>
      <c r="R1120" s="14"/>
      <c r="S1120" s="84"/>
      <c r="T1120" s="14"/>
      <c r="U1120" s="14"/>
      <c r="V1120" s="14"/>
      <c r="W1120" s="14"/>
      <c r="X1120" s="14"/>
      <c r="Y1120" s="84"/>
      <c r="Z1120" s="14"/>
      <c r="AA1120" s="14"/>
      <c r="AB1120" s="14"/>
      <c r="AC1120" s="14"/>
      <c r="AD1120" s="14"/>
      <c r="AE1120" s="84"/>
      <c r="AF1120" s="14"/>
      <c r="AG1120" s="14"/>
      <c r="AH1120" s="14"/>
      <c r="AI1120" s="14"/>
      <c r="AJ1120" s="14"/>
      <c r="AK1120" s="84"/>
      <c r="AL1120" s="14"/>
      <c r="AM1120" s="14"/>
      <c r="AN1120" s="14"/>
      <c r="AO1120" s="14"/>
      <c r="AP1120" s="14"/>
      <c r="AQ1120" s="84"/>
      <c r="AR1120" s="14"/>
      <c r="AS1120" s="14"/>
      <c r="AT1120" s="14"/>
      <c r="AU1120" s="14"/>
      <c r="AV1120" s="14"/>
      <c r="AW1120" s="14"/>
      <c r="AX1120" s="14"/>
      <c r="AY1120" s="14"/>
      <c r="AZ1120" s="14"/>
      <c r="BA1120" s="14"/>
      <c r="BB1120" s="14"/>
      <c r="BC1120" s="14"/>
      <c r="BD1120" s="14"/>
      <c r="BE1120" s="14"/>
      <c r="BF1120" s="14"/>
      <c r="BG1120" s="14"/>
      <c r="BH1120" s="14"/>
    </row>
    <row r="1121" spans="1:60" s="13" customFormat="1" x14ac:dyDescent="0.25">
      <c r="A1121" s="14"/>
      <c r="B1121" s="14"/>
      <c r="C1121" s="14"/>
      <c r="D1121" s="14"/>
      <c r="E1121" s="14"/>
      <c r="F1121" s="14"/>
      <c r="G1121" s="84"/>
      <c r="H1121" s="14"/>
      <c r="I1121" s="14"/>
      <c r="J1121" s="14"/>
      <c r="K1121" s="14"/>
      <c r="L1121" s="14"/>
      <c r="M1121" s="84"/>
      <c r="N1121" s="14"/>
      <c r="O1121" s="14"/>
      <c r="P1121" s="14"/>
      <c r="Q1121" s="14"/>
      <c r="R1121" s="14"/>
      <c r="S1121" s="84"/>
      <c r="T1121" s="14"/>
      <c r="U1121" s="14"/>
      <c r="V1121" s="14"/>
      <c r="W1121" s="14"/>
      <c r="X1121" s="14"/>
      <c r="Y1121" s="84"/>
      <c r="Z1121" s="14"/>
      <c r="AA1121" s="14"/>
      <c r="AB1121" s="14"/>
      <c r="AC1121" s="14"/>
      <c r="AD1121" s="14"/>
      <c r="AE1121" s="84"/>
      <c r="AF1121" s="14"/>
      <c r="AG1121" s="14"/>
      <c r="AH1121" s="14"/>
      <c r="AI1121" s="14"/>
      <c r="AJ1121" s="14"/>
      <c r="AK1121" s="84"/>
      <c r="AL1121" s="14"/>
      <c r="AM1121" s="14"/>
      <c r="AN1121" s="14"/>
      <c r="AO1121" s="14"/>
      <c r="AP1121" s="14"/>
      <c r="AQ1121" s="84"/>
      <c r="AR1121" s="14"/>
      <c r="AS1121" s="14"/>
      <c r="AT1121" s="14"/>
      <c r="AU1121" s="14"/>
      <c r="AV1121" s="14"/>
      <c r="AW1121" s="14"/>
      <c r="AX1121" s="14"/>
      <c r="AY1121" s="14"/>
      <c r="AZ1121" s="14"/>
      <c r="BA1121" s="14"/>
      <c r="BB1121" s="14"/>
      <c r="BC1121" s="14"/>
      <c r="BD1121" s="14"/>
      <c r="BE1121" s="14"/>
      <c r="BF1121" s="14"/>
      <c r="BG1121" s="14"/>
      <c r="BH1121" s="14"/>
    </row>
    <row r="1122" spans="1:60" s="13" customFormat="1" x14ac:dyDescent="0.25">
      <c r="A1122" s="14"/>
      <c r="B1122" s="14"/>
      <c r="C1122" s="14"/>
      <c r="D1122" s="14"/>
      <c r="E1122" s="14"/>
      <c r="F1122" s="14"/>
      <c r="G1122" s="84"/>
      <c r="H1122" s="14"/>
      <c r="I1122" s="14"/>
      <c r="J1122" s="14"/>
      <c r="K1122" s="14"/>
      <c r="L1122" s="14"/>
      <c r="M1122" s="84"/>
      <c r="N1122" s="14"/>
      <c r="O1122" s="14"/>
      <c r="P1122" s="14"/>
      <c r="Q1122" s="14"/>
      <c r="R1122" s="14"/>
      <c r="S1122" s="84"/>
      <c r="T1122" s="14"/>
      <c r="U1122" s="14"/>
      <c r="V1122" s="14"/>
      <c r="W1122" s="14"/>
      <c r="X1122" s="14"/>
      <c r="Y1122" s="84"/>
      <c r="Z1122" s="14"/>
      <c r="AA1122" s="14"/>
      <c r="AB1122" s="14"/>
      <c r="AC1122" s="14"/>
      <c r="AD1122" s="14"/>
      <c r="AE1122" s="84"/>
      <c r="AF1122" s="14"/>
      <c r="AG1122" s="14"/>
      <c r="AH1122" s="14"/>
      <c r="AI1122" s="14"/>
      <c r="AJ1122" s="14"/>
      <c r="AK1122" s="84"/>
      <c r="AL1122" s="14"/>
      <c r="AM1122" s="14"/>
      <c r="AN1122" s="14"/>
      <c r="AO1122" s="14"/>
      <c r="AP1122" s="14"/>
      <c r="AQ1122" s="84"/>
      <c r="AR1122" s="14"/>
      <c r="AS1122" s="14"/>
      <c r="AT1122" s="14"/>
      <c r="AU1122" s="14"/>
      <c r="AV1122" s="14"/>
      <c r="AW1122" s="14"/>
      <c r="AX1122" s="14"/>
      <c r="AY1122" s="14"/>
      <c r="AZ1122" s="14"/>
      <c r="BA1122" s="14"/>
      <c r="BB1122" s="14"/>
      <c r="BC1122" s="14"/>
      <c r="BD1122" s="14"/>
      <c r="BE1122" s="14"/>
      <c r="BF1122" s="14"/>
      <c r="BG1122" s="14"/>
      <c r="BH1122" s="14"/>
    </row>
    <row r="1123" spans="1:60" s="13" customFormat="1" x14ac:dyDescent="0.25">
      <c r="A1123" s="14"/>
      <c r="B1123" s="14"/>
      <c r="C1123" s="14"/>
      <c r="D1123" s="14"/>
      <c r="E1123" s="14"/>
      <c r="F1123" s="14"/>
      <c r="G1123" s="84"/>
      <c r="H1123" s="14"/>
      <c r="I1123" s="14"/>
      <c r="J1123" s="14"/>
      <c r="K1123" s="14"/>
      <c r="L1123" s="14"/>
      <c r="M1123" s="84"/>
      <c r="N1123" s="14"/>
      <c r="O1123" s="14"/>
      <c r="P1123" s="14"/>
      <c r="Q1123" s="14"/>
      <c r="R1123" s="14"/>
      <c r="S1123" s="84"/>
      <c r="T1123" s="14"/>
      <c r="U1123" s="14"/>
      <c r="V1123" s="14"/>
      <c r="W1123" s="14"/>
      <c r="X1123" s="14"/>
      <c r="Y1123" s="84"/>
      <c r="Z1123" s="14"/>
      <c r="AA1123" s="14"/>
      <c r="AB1123" s="14"/>
      <c r="AC1123" s="14"/>
      <c r="AD1123" s="14"/>
      <c r="AE1123" s="84"/>
      <c r="AF1123" s="14"/>
      <c r="AG1123" s="14"/>
      <c r="AH1123" s="14"/>
      <c r="AI1123" s="14"/>
      <c r="AJ1123" s="14"/>
      <c r="AK1123" s="84"/>
      <c r="AL1123" s="14"/>
      <c r="AM1123" s="14"/>
      <c r="AN1123" s="14"/>
      <c r="AO1123" s="14"/>
      <c r="AP1123" s="14"/>
      <c r="AQ1123" s="84"/>
      <c r="AR1123" s="14"/>
      <c r="AS1123" s="14"/>
      <c r="AT1123" s="14"/>
      <c r="AU1123" s="14"/>
      <c r="AV1123" s="14"/>
      <c r="AW1123" s="14"/>
      <c r="AX1123" s="14"/>
      <c r="AY1123" s="14"/>
      <c r="AZ1123" s="14"/>
      <c r="BA1123" s="14"/>
      <c r="BB1123" s="14"/>
      <c r="BC1123" s="14"/>
      <c r="BD1123" s="14"/>
      <c r="BE1123" s="14"/>
      <c r="BF1123" s="14"/>
      <c r="BG1123" s="14"/>
      <c r="BH1123" s="14"/>
    </row>
    <row r="1124" spans="1:60" s="13" customFormat="1" x14ac:dyDescent="0.25">
      <c r="A1124" s="14"/>
      <c r="B1124" s="14"/>
      <c r="C1124" s="14"/>
      <c r="D1124" s="14"/>
      <c r="E1124" s="14"/>
      <c r="F1124" s="14"/>
      <c r="G1124" s="84"/>
      <c r="H1124" s="14"/>
      <c r="I1124" s="14"/>
      <c r="J1124" s="14"/>
      <c r="K1124" s="14"/>
      <c r="L1124" s="14"/>
      <c r="M1124" s="84"/>
      <c r="N1124" s="14"/>
      <c r="O1124" s="14"/>
      <c r="P1124" s="14"/>
      <c r="Q1124" s="14"/>
      <c r="R1124" s="14"/>
      <c r="S1124" s="84"/>
      <c r="T1124" s="14"/>
      <c r="U1124" s="14"/>
      <c r="V1124" s="14"/>
      <c r="W1124" s="14"/>
      <c r="X1124" s="14"/>
      <c r="Y1124" s="84"/>
      <c r="Z1124" s="14"/>
      <c r="AA1124" s="14"/>
      <c r="AB1124" s="14"/>
      <c r="AC1124" s="14"/>
      <c r="AD1124" s="14"/>
      <c r="AE1124" s="84"/>
      <c r="AF1124" s="14"/>
      <c r="AG1124" s="14"/>
      <c r="AH1124" s="14"/>
      <c r="AI1124" s="14"/>
      <c r="AJ1124" s="14"/>
      <c r="AK1124" s="84"/>
      <c r="AL1124" s="14"/>
      <c r="AM1124" s="14"/>
      <c r="AN1124" s="14"/>
      <c r="AO1124" s="14"/>
      <c r="AP1124" s="14"/>
      <c r="AQ1124" s="84"/>
      <c r="AR1124" s="14"/>
      <c r="AS1124" s="14"/>
      <c r="AT1124" s="14"/>
      <c r="AU1124" s="14"/>
      <c r="AV1124" s="14"/>
      <c r="AW1124" s="14"/>
      <c r="AX1124" s="14"/>
      <c r="AY1124" s="14"/>
      <c r="AZ1124" s="14"/>
      <c r="BA1124" s="14"/>
      <c r="BB1124" s="14"/>
      <c r="BC1124" s="14"/>
      <c r="BD1124" s="14"/>
      <c r="BE1124" s="14"/>
      <c r="BF1124" s="14"/>
      <c r="BG1124" s="14"/>
      <c r="BH1124" s="14"/>
    </row>
    <row r="1125" spans="1:60" s="13" customFormat="1" x14ac:dyDescent="0.25">
      <c r="A1125" s="14"/>
      <c r="B1125" s="14"/>
      <c r="C1125" s="14"/>
      <c r="D1125" s="14"/>
      <c r="E1125" s="14"/>
      <c r="F1125" s="14"/>
      <c r="G1125" s="84"/>
      <c r="H1125" s="14"/>
      <c r="I1125" s="14"/>
      <c r="J1125" s="14"/>
      <c r="K1125" s="14"/>
      <c r="L1125" s="14"/>
      <c r="M1125" s="84"/>
      <c r="N1125" s="14"/>
      <c r="O1125" s="14"/>
      <c r="P1125" s="14"/>
      <c r="Q1125" s="14"/>
      <c r="R1125" s="14"/>
      <c r="S1125" s="84"/>
      <c r="T1125" s="14"/>
      <c r="U1125" s="14"/>
      <c r="V1125" s="14"/>
      <c r="W1125" s="14"/>
      <c r="X1125" s="14"/>
      <c r="Y1125" s="84"/>
      <c r="Z1125" s="14"/>
      <c r="AA1125" s="14"/>
      <c r="AB1125" s="14"/>
      <c r="AC1125" s="14"/>
      <c r="AD1125" s="14"/>
      <c r="AE1125" s="84"/>
      <c r="AF1125" s="14"/>
      <c r="AG1125" s="14"/>
      <c r="AH1125" s="14"/>
      <c r="AI1125" s="14"/>
      <c r="AJ1125" s="14"/>
      <c r="AK1125" s="84"/>
      <c r="AL1125" s="14"/>
      <c r="AM1125" s="14"/>
      <c r="AN1125" s="14"/>
      <c r="AO1125" s="14"/>
      <c r="AP1125" s="14"/>
      <c r="AQ1125" s="84"/>
      <c r="AR1125" s="14"/>
      <c r="AS1125" s="14"/>
      <c r="AT1125" s="14"/>
      <c r="AU1125" s="14"/>
      <c r="AV1125" s="14"/>
      <c r="AW1125" s="14"/>
      <c r="AX1125" s="14"/>
      <c r="AY1125" s="14"/>
      <c r="AZ1125" s="14"/>
      <c r="BA1125" s="14"/>
      <c r="BB1125" s="14"/>
      <c r="BC1125" s="14"/>
      <c r="BD1125" s="14"/>
      <c r="BE1125" s="14"/>
      <c r="BF1125" s="14"/>
      <c r="BG1125" s="14"/>
      <c r="BH1125" s="14"/>
    </row>
    <row r="1126" spans="1:60" s="13" customFormat="1" x14ac:dyDescent="0.25">
      <c r="A1126" s="14"/>
      <c r="B1126" s="14"/>
      <c r="C1126" s="14"/>
      <c r="D1126" s="14"/>
      <c r="E1126" s="14"/>
      <c r="F1126" s="14"/>
      <c r="G1126" s="84"/>
      <c r="H1126" s="14"/>
      <c r="I1126" s="14"/>
      <c r="J1126" s="14"/>
      <c r="K1126" s="14"/>
      <c r="L1126" s="14"/>
      <c r="M1126" s="84"/>
      <c r="N1126" s="14"/>
      <c r="O1126" s="14"/>
      <c r="P1126" s="14"/>
      <c r="Q1126" s="14"/>
      <c r="R1126" s="14"/>
      <c r="S1126" s="84"/>
      <c r="T1126" s="14"/>
      <c r="U1126" s="14"/>
      <c r="V1126" s="14"/>
      <c r="W1126" s="14"/>
      <c r="X1126" s="14"/>
      <c r="Y1126" s="84"/>
      <c r="Z1126" s="14"/>
      <c r="AA1126" s="14"/>
      <c r="AB1126" s="14"/>
      <c r="AC1126" s="14"/>
      <c r="AD1126" s="14"/>
      <c r="AE1126" s="84"/>
      <c r="AF1126" s="14"/>
      <c r="AG1126" s="14"/>
      <c r="AH1126" s="14"/>
      <c r="AI1126" s="14"/>
      <c r="AJ1126" s="14"/>
      <c r="AK1126" s="84"/>
      <c r="AL1126" s="14"/>
      <c r="AM1126" s="14"/>
      <c r="AN1126" s="14"/>
      <c r="AO1126" s="14"/>
      <c r="AP1126" s="14"/>
      <c r="AQ1126" s="84"/>
      <c r="AR1126" s="14"/>
      <c r="AS1126" s="14"/>
      <c r="AT1126" s="14"/>
      <c r="AU1126" s="14"/>
      <c r="AV1126" s="14"/>
      <c r="AW1126" s="14"/>
      <c r="AX1126" s="14"/>
      <c r="AY1126" s="14"/>
      <c r="AZ1126" s="14"/>
      <c r="BA1126" s="14"/>
      <c r="BB1126" s="14"/>
      <c r="BC1126" s="14"/>
      <c r="BD1126" s="14"/>
      <c r="BE1126" s="14"/>
      <c r="BF1126" s="14"/>
      <c r="BG1126" s="14"/>
      <c r="BH1126" s="14"/>
    </row>
    <row r="1127" spans="1:60" s="13" customFormat="1" x14ac:dyDescent="0.25">
      <c r="A1127" s="14"/>
      <c r="B1127" s="14"/>
      <c r="C1127" s="14"/>
      <c r="D1127" s="14"/>
      <c r="E1127" s="14"/>
      <c r="F1127" s="14"/>
      <c r="G1127" s="84"/>
      <c r="H1127" s="14"/>
      <c r="I1127" s="14"/>
      <c r="J1127" s="14"/>
      <c r="K1127" s="14"/>
      <c r="L1127" s="14"/>
      <c r="M1127" s="84"/>
      <c r="N1127" s="14"/>
      <c r="O1127" s="14"/>
      <c r="P1127" s="14"/>
      <c r="Q1127" s="14"/>
      <c r="R1127" s="14"/>
      <c r="S1127" s="84"/>
      <c r="T1127" s="14"/>
      <c r="U1127" s="14"/>
      <c r="V1127" s="14"/>
      <c r="W1127" s="14"/>
      <c r="X1127" s="14"/>
      <c r="Y1127" s="84"/>
      <c r="Z1127" s="14"/>
      <c r="AA1127" s="14"/>
      <c r="AB1127" s="14"/>
      <c r="AC1127" s="14"/>
      <c r="AD1127" s="14"/>
      <c r="AE1127" s="84"/>
      <c r="AF1127" s="14"/>
      <c r="AG1127" s="14"/>
      <c r="AH1127" s="14"/>
      <c r="AI1127" s="14"/>
      <c r="AJ1127" s="14"/>
      <c r="AK1127" s="84"/>
      <c r="AL1127" s="14"/>
      <c r="AM1127" s="14"/>
      <c r="AN1127" s="14"/>
      <c r="AO1127" s="14"/>
      <c r="AP1127" s="14"/>
      <c r="AQ1127" s="84"/>
      <c r="AR1127" s="14"/>
      <c r="AS1127" s="14"/>
      <c r="AT1127" s="14"/>
      <c r="AU1127" s="14"/>
      <c r="AV1127" s="14"/>
      <c r="AW1127" s="14"/>
      <c r="AX1127" s="14"/>
      <c r="AY1127" s="14"/>
      <c r="AZ1127" s="14"/>
      <c r="BA1127" s="14"/>
      <c r="BB1127" s="14"/>
      <c r="BC1127" s="14"/>
      <c r="BD1127" s="14"/>
      <c r="BE1127" s="14"/>
      <c r="BF1127" s="14"/>
      <c r="BG1127" s="14"/>
      <c r="BH1127" s="14"/>
    </row>
    <row r="1128" spans="1:60" s="13" customFormat="1" x14ac:dyDescent="0.25">
      <c r="A1128" s="14"/>
      <c r="B1128" s="14"/>
      <c r="C1128" s="14"/>
      <c r="D1128" s="14"/>
      <c r="E1128" s="14"/>
      <c r="F1128" s="14"/>
      <c r="G1128" s="84"/>
      <c r="H1128" s="14"/>
      <c r="I1128" s="14"/>
      <c r="J1128" s="14"/>
      <c r="K1128" s="14"/>
      <c r="L1128" s="14"/>
      <c r="M1128" s="84"/>
      <c r="N1128" s="14"/>
      <c r="O1128" s="14"/>
      <c r="P1128" s="14"/>
      <c r="Q1128" s="14"/>
      <c r="R1128" s="14"/>
      <c r="S1128" s="84"/>
      <c r="T1128" s="14"/>
      <c r="U1128" s="14"/>
      <c r="V1128" s="14"/>
      <c r="W1128" s="14"/>
      <c r="X1128" s="14"/>
      <c r="Y1128" s="84"/>
      <c r="Z1128" s="14"/>
      <c r="AA1128" s="14"/>
      <c r="AB1128" s="14"/>
      <c r="AC1128" s="14"/>
      <c r="AD1128" s="14"/>
      <c r="AE1128" s="84"/>
      <c r="AF1128" s="14"/>
      <c r="AG1128" s="14"/>
      <c r="AH1128" s="14"/>
      <c r="AI1128" s="14"/>
      <c r="AJ1128" s="14"/>
      <c r="AK1128" s="84"/>
      <c r="AL1128" s="14"/>
      <c r="AM1128" s="14"/>
      <c r="AN1128" s="14"/>
      <c r="AO1128" s="14"/>
      <c r="AP1128" s="14"/>
      <c r="AQ1128" s="84"/>
      <c r="AR1128" s="14"/>
      <c r="AS1128" s="14"/>
      <c r="AT1128" s="14"/>
      <c r="AU1128" s="14"/>
      <c r="AV1128" s="14"/>
      <c r="AW1128" s="14"/>
      <c r="AX1128" s="14"/>
      <c r="AY1128" s="14"/>
      <c r="AZ1128" s="14"/>
      <c r="BA1128" s="14"/>
      <c r="BB1128" s="14"/>
      <c r="BC1128" s="14"/>
      <c r="BD1128" s="14"/>
      <c r="BE1128" s="14"/>
      <c r="BF1128" s="14"/>
      <c r="BG1128" s="14"/>
      <c r="BH1128" s="14"/>
    </row>
    <row r="1129" spans="1:60" s="13" customFormat="1" x14ac:dyDescent="0.25">
      <c r="A1129" s="14"/>
      <c r="B1129" s="14"/>
      <c r="C1129" s="14"/>
      <c r="D1129" s="14"/>
      <c r="E1129" s="14"/>
      <c r="F1129" s="14"/>
      <c r="G1129" s="84"/>
      <c r="H1129" s="14"/>
      <c r="I1129" s="14"/>
      <c r="J1129" s="14"/>
      <c r="K1129" s="14"/>
      <c r="L1129" s="14"/>
      <c r="M1129" s="84"/>
      <c r="N1129" s="14"/>
      <c r="O1129" s="14"/>
      <c r="P1129" s="14"/>
      <c r="Q1129" s="14"/>
      <c r="R1129" s="14"/>
      <c r="S1129" s="84"/>
      <c r="T1129" s="14"/>
      <c r="U1129" s="14"/>
      <c r="V1129" s="14"/>
      <c r="W1129" s="14"/>
      <c r="X1129" s="14"/>
      <c r="Y1129" s="84"/>
      <c r="Z1129" s="14"/>
      <c r="AA1129" s="14"/>
      <c r="AB1129" s="14"/>
      <c r="AC1129" s="14"/>
      <c r="AD1129" s="14"/>
      <c r="AE1129" s="84"/>
      <c r="AF1129" s="14"/>
      <c r="AG1129" s="14"/>
      <c r="AH1129" s="14"/>
      <c r="AI1129" s="14"/>
      <c r="AJ1129" s="14"/>
      <c r="AK1129" s="84"/>
      <c r="AL1129" s="14"/>
      <c r="AM1129" s="14"/>
      <c r="AN1129" s="14"/>
      <c r="AO1129" s="14"/>
      <c r="AP1129" s="14"/>
      <c r="AQ1129" s="84"/>
      <c r="AR1129" s="14"/>
      <c r="AS1129" s="14"/>
      <c r="AT1129" s="14"/>
      <c r="AU1129" s="14"/>
      <c r="AV1129" s="14"/>
      <c r="AW1129" s="14"/>
      <c r="AX1129" s="14"/>
      <c r="AY1129" s="14"/>
      <c r="AZ1129" s="14"/>
      <c r="BA1129" s="14"/>
      <c r="BB1129" s="14"/>
      <c r="BC1129" s="14"/>
      <c r="BD1129" s="14"/>
      <c r="BE1129" s="14"/>
      <c r="BF1129" s="14"/>
      <c r="BG1129" s="14"/>
      <c r="BH1129" s="14"/>
    </row>
    <row r="1130" spans="1:60" s="13" customFormat="1" x14ac:dyDescent="0.25">
      <c r="A1130" s="14"/>
      <c r="B1130" s="14"/>
      <c r="C1130" s="14"/>
      <c r="D1130" s="14"/>
      <c r="E1130" s="14"/>
      <c r="F1130" s="14"/>
      <c r="G1130" s="84"/>
      <c r="H1130" s="14"/>
      <c r="I1130" s="14"/>
      <c r="J1130" s="14"/>
      <c r="K1130" s="14"/>
      <c r="L1130" s="14"/>
      <c r="M1130" s="84"/>
      <c r="N1130" s="14"/>
      <c r="O1130" s="14"/>
      <c r="P1130" s="14"/>
      <c r="Q1130" s="14"/>
      <c r="R1130" s="14"/>
      <c r="S1130" s="84"/>
      <c r="T1130" s="14"/>
      <c r="U1130" s="14"/>
      <c r="V1130" s="14"/>
      <c r="W1130" s="14"/>
      <c r="X1130" s="14"/>
      <c r="Y1130" s="84"/>
      <c r="Z1130" s="14"/>
      <c r="AA1130" s="14"/>
      <c r="AB1130" s="14"/>
      <c r="AC1130" s="14"/>
      <c r="AD1130" s="14"/>
      <c r="AE1130" s="84"/>
      <c r="AF1130" s="14"/>
      <c r="AG1130" s="14"/>
      <c r="AH1130" s="14"/>
      <c r="AI1130" s="14"/>
      <c r="AJ1130" s="14"/>
      <c r="AK1130" s="84"/>
      <c r="AL1130" s="14"/>
      <c r="AM1130" s="14"/>
      <c r="AN1130" s="14"/>
      <c r="AO1130" s="14"/>
      <c r="AP1130" s="14"/>
      <c r="AQ1130" s="84"/>
      <c r="AR1130" s="14"/>
      <c r="AS1130" s="14"/>
      <c r="AT1130" s="14"/>
      <c r="AU1130" s="14"/>
      <c r="AV1130" s="14"/>
      <c r="AW1130" s="14"/>
      <c r="AX1130" s="14"/>
      <c r="AY1130" s="14"/>
      <c r="AZ1130" s="14"/>
      <c r="BA1130" s="14"/>
      <c r="BB1130" s="14"/>
      <c r="BC1130" s="14"/>
      <c r="BD1130" s="14"/>
      <c r="BE1130" s="14"/>
      <c r="BF1130" s="14"/>
      <c r="BG1130" s="14"/>
      <c r="BH1130" s="14"/>
    </row>
    <row r="1131" spans="1:60" s="13" customFormat="1" x14ac:dyDescent="0.25">
      <c r="A1131" s="14"/>
      <c r="B1131" s="14"/>
      <c r="C1131" s="14"/>
      <c r="D1131" s="14"/>
      <c r="E1131" s="14"/>
      <c r="F1131" s="14"/>
      <c r="G1131" s="84"/>
      <c r="H1131" s="14"/>
      <c r="I1131" s="14"/>
      <c r="J1131" s="14"/>
      <c r="K1131" s="14"/>
      <c r="L1131" s="14"/>
      <c r="M1131" s="84"/>
      <c r="N1131" s="14"/>
      <c r="O1131" s="14"/>
      <c r="P1131" s="14"/>
      <c r="Q1131" s="14"/>
      <c r="R1131" s="14"/>
      <c r="S1131" s="84"/>
      <c r="T1131" s="14"/>
      <c r="U1131" s="14"/>
      <c r="V1131" s="14"/>
      <c r="W1131" s="14"/>
      <c r="X1131" s="14"/>
      <c r="Y1131" s="84"/>
      <c r="Z1131" s="14"/>
      <c r="AA1131" s="14"/>
      <c r="AB1131" s="14"/>
      <c r="AC1131" s="14"/>
      <c r="AD1131" s="14"/>
      <c r="AE1131" s="84"/>
      <c r="AF1131" s="14"/>
      <c r="AG1131" s="14"/>
      <c r="AH1131" s="14"/>
      <c r="AI1131" s="14"/>
      <c r="AJ1131" s="14"/>
      <c r="AK1131" s="84"/>
      <c r="AL1131" s="14"/>
      <c r="AM1131" s="14"/>
      <c r="AN1131" s="14"/>
      <c r="AO1131" s="14"/>
      <c r="AP1131" s="14"/>
      <c r="AQ1131" s="84"/>
      <c r="AR1131" s="14"/>
      <c r="AS1131" s="14"/>
      <c r="AT1131" s="14"/>
      <c r="AU1131" s="14"/>
      <c r="AV1131" s="14"/>
      <c r="AW1131" s="14"/>
      <c r="AX1131" s="14"/>
      <c r="AY1131" s="14"/>
      <c r="AZ1131" s="14"/>
      <c r="BA1131" s="14"/>
      <c r="BB1131" s="14"/>
      <c r="BC1131" s="14"/>
      <c r="BD1131" s="14"/>
      <c r="BE1131" s="14"/>
      <c r="BF1131" s="14"/>
      <c r="BG1131" s="14"/>
      <c r="BH1131" s="14"/>
    </row>
    <row r="1132" spans="1:60" s="13" customFormat="1" x14ac:dyDescent="0.25">
      <c r="A1132" s="14"/>
      <c r="B1132" s="14"/>
      <c r="C1132" s="14"/>
      <c r="D1132" s="14"/>
      <c r="E1132" s="14"/>
      <c r="F1132" s="14"/>
      <c r="G1132" s="84"/>
      <c r="H1132" s="14"/>
      <c r="I1132" s="14"/>
      <c r="J1132" s="14"/>
      <c r="K1132" s="14"/>
      <c r="L1132" s="14"/>
      <c r="M1132" s="84"/>
      <c r="N1132" s="14"/>
      <c r="O1132" s="14"/>
      <c r="P1132" s="14"/>
      <c r="Q1132" s="14"/>
      <c r="R1132" s="14"/>
      <c r="S1132" s="84"/>
      <c r="T1132" s="14"/>
      <c r="U1132" s="14"/>
      <c r="V1132" s="14"/>
      <c r="W1132" s="14"/>
      <c r="X1132" s="14"/>
      <c r="Y1132" s="84"/>
      <c r="Z1132" s="14"/>
      <c r="AA1132" s="14"/>
      <c r="AB1132" s="14"/>
      <c r="AC1132" s="14"/>
      <c r="AD1132" s="14"/>
      <c r="AE1132" s="84"/>
      <c r="AF1132" s="14"/>
      <c r="AG1132" s="14"/>
      <c r="AH1132" s="14"/>
      <c r="AI1132" s="14"/>
      <c r="AJ1132" s="14"/>
      <c r="AK1132" s="84"/>
      <c r="AL1132" s="14"/>
      <c r="AM1132" s="14"/>
      <c r="AN1132" s="14"/>
      <c r="AO1132" s="14"/>
      <c r="AP1132" s="14"/>
      <c r="AQ1132" s="84"/>
      <c r="AR1132" s="14"/>
      <c r="AS1132" s="14"/>
      <c r="AT1132" s="14"/>
      <c r="AU1132" s="14"/>
      <c r="AV1132" s="14"/>
      <c r="AW1132" s="14"/>
      <c r="AX1132" s="14"/>
      <c r="AY1132" s="14"/>
      <c r="AZ1132" s="14"/>
      <c r="BA1132" s="14"/>
      <c r="BB1132" s="14"/>
      <c r="BC1132" s="14"/>
      <c r="BD1132" s="14"/>
      <c r="BE1132" s="14"/>
      <c r="BF1132" s="14"/>
      <c r="BG1132" s="14"/>
      <c r="BH1132" s="14"/>
    </row>
    <row r="1133" spans="1:60" s="13" customFormat="1" x14ac:dyDescent="0.25">
      <c r="A1133" s="14"/>
      <c r="B1133" s="14"/>
      <c r="C1133" s="14"/>
      <c r="D1133" s="14"/>
      <c r="E1133" s="14"/>
      <c r="F1133" s="14"/>
      <c r="G1133" s="84"/>
      <c r="H1133" s="14"/>
      <c r="I1133" s="14"/>
      <c r="J1133" s="14"/>
      <c r="K1133" s="14"/>
      <c r="L1133" s="14"/>
      <c r="M1133" s="84"/>
      <c r="N1133" s="14"/>
      <c r="O1133" s="14"/>
      <c r="P1133" s="14"/>
      <c r="Q1133" s="14"/>
      <c r="R1133" s="14"/>
      <c r="S1133" s="84"/>
      <c r="T1133" s="14"/>
      <c r="U1133" s="14"/>
      <c r="V1133" s="14"/>
      <c r="W1133" s="14"/>
      <c r="X1133" s="14"/>
      <c r="Y1133" s="84"/>
      <c r="Z1133" s="14"/>
      <c r="AA1133" s="14"/>
      <c r="AB1133" s="14"/>
      <c r="AC1133" s="14"/>
      <c r="AD1133" s="14"/>
      <c r="AE1133" s="84"/>
      <c r="AF1133" s="14"/>
      <c r="AG1133" s="14"/>
      <c r="AH1133" s="14"/>
      <c r="AI1133" s="14"/>
      <c r="AJ1133" s="14"/>
      <c r="AK1133" s="84"/>
      <c r="AL1133" s="14"/>
      <c r="AM1133" s="14"/>
      <c r="AN1133" s="14"/>
      <c r="AO1133" s="14"/>
      <c r="AP1133" s="14"/>
      <c r="AQ1133" s="84"/>
      <c r="AR1133" s="14"/>
      <c r="AS1133" s="14"/>
      <c r="AT1133" s="14"/>
      <c r="AU1133" s="14"/>
      <c r="AV1133" s="14"/>
      <c r="AW1133" s="14"/>
      <c r="AX1133" s="14"/>
      <c r="AY1133" s="14"/>
      <c r="AZ1133" s="14"/>
      <c r="BA1133" s="14"/>
      <c r="BB1133" s="14"/>
      <c r="BC1133" s="14"/>
      <c r="BD1133" s="14"/>
      <c r="BE1133" s="14"/>
      <c r="BF1133" s="14"/>
      <c r="BG1133" s="14"/>
      <c r="BH1133" s="14"/>
    </row>
    <row r="1134" spans="1:60" s="13" customFormat="1" x14ac:dyDescent="0.25">
      <c r="A1134" s="14"/>
      <c r="B1134" s="14"/>
      <c r="C1134" s="14"/>
      <c r="D1134" s="14"/>
      <c r="E1134" s="14"/>
      <c r="F1134" s="14"/>
      <c r="G1134" s="84"/>
      <c r="H1134" s="14"/>
      <c r="I1134" s="14"/>
      <c r="J1134" s="14"/>
      <c r="K1134" s="14"/>
      <c r="L1134" s="14"/>
      <c r="M1134" s="84"/>
      <c r="N1134" s="14"/>
      <c r="O1134" s="14"/>
      <c r="P1134" s="14"/>
      <c r="Q1134" s="14"/>
      <c r="R1134" s="14"/>
      <c r="S1134" s="84"/>
      <c r="T1134" s="14"/>
      <c r="U1134" s="14"/>
      <c r="V1134" s="14"/>
      <c r="W1134" s="14"/>
      <c r="X1134" s="14"/>
      <c r="Y1134" s="84"/>
      <c r="Z1134" s="14"/>
      <c r="AA1134" s="14"/>
      <c r="AB1134" s="14"/>
      <c r="AC1134" s="14"/>
      <c r="AD1134" s="14"/>
      <c r="AE1134" s="84"/>
      <c r="AF1134" s="14"/>
      <c r="AG1134" s="14"/>
      <c r="AH1134" s="14"/>
      <c r="AI1134" s="14"/>
      <c r="AJ1134" s="14"/>
      <c r="AK1134" s="84"/>
      <c r="AL1134" s="14"/>
      <c r="AM1134" s="14"/>
      <c r="AN1134" s="14"/>
      <c r="AO1134" s="14"/>
      <c r="AP1134" s="14"/>
      <c r="AQ1134" s="84"/>
      <c r="AR1134" s="14"/>
      <c r="AS1134" s="14"/>
      <c r="AT1134" s="14"/>
      <c r="AU1134" s="14"/>
      <c r="AV1134" s="14"/>
      <c r="AW1134" s="14"/>
      <c r="AX1134" s="14"/>
      <c r="AY1134" s="14"/>
      <c r="AZ1134" s="14"/>
      <c r="BA1134" s="14"/>
      <c r="BB1134" s="14"/>
      <c r="BC1134" s="14"/>
      <c r="BD1134" s="14"/>
      <c r="BE1134" s="14"/>
      <c r="BF1134" s="14"/>
      <c r="BG1134" s="14"/>
      <c r="BH1134" s="14"/>
    </row>
    <row r="1135" spans="1:60" s="13" customFormat="1" x14ac:dyDescent="0.25">
      <c r="A1135" s="14"/>
      <c r="B1135" s="14"/>
      <c r="C1135" s="14"/>
      <c r="D1135" s="14"/>
      <c r="E1135" s="14"/>
      <c r="F1135" s="14"/>
      <c r="G1135" s="84"/>
      <c r="H1135" s="14"/>
      <c r="I1135" s="14"/>
      <c r="J1135" s="14"/>
      <c r="K1135" s="14"/>
      <c r="L1135" s="14"/>
      <c r="M1135" s="84"/>
      <c r="N1135" s="14"/>
      <c r="O1135" s="14"/>
      <c r="P1135" s="14"/>
      <c r="Q1135" s="14"/>
      <c r="R1135" s="14"/>
      <c r="S1135" s="84"/>
      <c r="T1135" s="14"/>
      <c r="U1135" s="14"/>
      <c r="V1135" s="14"/>
      <c r="W1135" s="14"/>
      <c r="X1135" s="14"/>
      <c r="Y1135" s="84"/>
      <c r="Z1135" s="14"/>
      <c r="AA1135" s="14"/>
      <c r="AB1135" s="14"/>
      <c r="AC1135" s="14"/>
      <c r="AD1135" s="14"/>
      <c r="AE1135" s="84"/>
      <c r="AF1135" s="14"/>
      <c r="AG1135" s="14"/>
      <c r="AH1135" s="14"/>
      <c r="AI1135" s="14"/>
      <c r="AJ1135" s="14"/>
      <c r="AK1135" s="84"/>
      <c r="AL1135" s="14"/>
      <c r="AM1135" s="14"/>
      <c r="AN1135" s="14"/>
      <c r="AO1135" s="14"/>
      <c r="AP1135" s="14"/>
      <c r="AQ1135" s="84"/>
      <c r="AR1135" s="14"/>
      <c r="AS1135" s="14"/>
      <c r="AT1135" s="14"/>
      <c r="AU1135" s="14"/>
      <c r="AV1135" s="14"/>
      <c r="AW1135" s="14"/>
      <c r="AX1135" s="14"/>
      <c r="AY1135" s="14"/>
      <c r="AZ1135" s="14"/>
      <c r="BA1135" s="14"/>
      <c r="BB1135" s="14"/>
      <c r="BC1135" s="14"/>
      <c r="BD1135" s="14"/>
      <c r="BE1135" s="14"/>
      <c r="BF1135" s="14"/>
      <c r="BG1135" s="14"/>
      <c r="BH1135" s="14"/>
    </row>
    <row r="1136" spans="1:60" s="13" customFormat="1" x14ac:dyDescent="0.25">
      <c r="A1136" s="14"/>
      <c r="B1136" s="14"/>
      <c r="C1136" s="14"/>
      <c r="D1136" s="14"/>
      <c r="E1136" s="14"/>
      <c r="F1136" s="14"/>
      <c r="G1136" s="84"/>
      <c r="H1136" s="14"/>
      <c r="I1136" s="14"/>
      <c r="J1136" s="14"/>
      <c r="K1136" s="14"/>
      <c r="L1136" s="14"/>
      <c r="M1136" s="84"/>
      <c r="N1136" s="14"/>
      <c r="O1136" s="14"/>
      <c r="P1136" s="14"/>
      <c r="Q1136" s="14"/>
      <c r="R1136" s="14"/>
      <c r="S1136" s="84"/>
      <c r="T1136" s="14"/>
      <c r="U1136" s="14"/>
      <c r="V1136" s="14"/>
      <c r="W1136" s="14"/>
      <c r="X1136" s="14"/>
      <c r="Y1136" s="84"/>
      <c r="Z1136" s="14"/>
      <c r="AA1136" s="14"/>
      <c r="AB1136" s="14"/>
      <c r="AC1136" s="14"/>
      <c r="AD1136" s="14"/>
      <c r="AE1136" s="84"/>
      <c r="AF1136" s="14"/>
      <c r="AG1136" s="14"/>
      <c r="AH1136" s="14"/>
      <c r="AI1136" s="14"/>
      <c r="AJ1136" s="14"/>
      <c r="AK1136" s="84"/>
      <c r="AL1136" s="14"/>
      <c r="AM1136" s="14"/>
      <c r="AN1136" s="14"/>
      <c r="AO1136" s="14"/>
      <c r="AP1136" s="14"/>
      <c r="AQ1136" s="84"/>
      <c r="AR1136" s="14"/>
      <c r="AS1136" s="14"/>
      <c r="AT1136" s="14"/>
      <c r="AU1136" s="14"/>
      <c r="AV1136" s="14"/>
      <c r="AW1136" s="14"/>
      <c r="AX1136" s="14"/>
      <c r="AY1136" s="14"/>
      <c r="AZ1136" s="14"/>
      <c r="BA1136" s="14"/>
      <c r="BB1136" s="14"/>
      <c r="BC1136" s="14"/>
      <c r="BD1136" s="14"/>
      <c r="BE1136" s="14"/>
      <c r="BF1136" s="14"/>
      <c r="BG1136" s="14"/>
      <c r="BH1136" s="14"/>
    </row>
    <row r="1137" spans="1:60" s="13" customFormat="1" x14ac:dyDescent="0.25">
      <c r="A1137" s="14"/>
      <c r="B1137" s="14"/>
      <c r="C1137" s="14"/>
      <c r="D1137" s="14"/>
      <c r="E1137" s="14"/>
      <c r="F1137" s="14"/>
      <c r="G1137" s="84"/>
      <c r="H1137" s="14"/>
      <c r="I1137" s="14"/>
      <c r="J1137" s="14"/>
      <c r="K1137" s="14"/>
      <c r="L1137" s="14"/>
      <c r="M1137" s="84"/>
      <c r="N1137" s="14"/>
      <c r="O1137" s="14"/>
      <c r="P1137" s="14"/>
      <c r="Q1137" s="14"/>
      <c r="R1137" s="14"/>
      <c r="S1137" s="84"/>
      <c r="T1137" s="14"/>
      <c r="U1137" s="14"/>
      <c r="V1137" s="14"/>
      <c r="W1137" s="14"/>
      <c r="X1137" s="14"/>
      <c r="Y1137" s="84"/>
      <c r="Z1137" s="14"/>
      <c r="AA1137" s="14"/>
      <c r="AB1137" s="14"/>
      <c r="AC1137" s="14"/>
      <c r="AD1137" s="14"/>
      <c r="AE1137" s="84"/>
      <c r="AF1137" s="14"/>
      <c r="AG1137" s="14"/>
      <c r="AH1137" s="14"/>
      <c r="AI1137" s="14"/>
      <c r="AJ1137" s="14"/>
      <c r="AK1137" s="84"/>
      <c r="AL1137" s="14"/>
      <c r="AM1137" s="14"/>
      <c r="AN1137" s="14"/>
      <c r="AO1137" s="14"/>
      <c r="AP1137" s="14"/>
      <c r="AQ1137" s="84"/>
      <c r="AR1137" s="14"/>
      <c r="AS1137" s="14"/>
      <c r="AT1137" s="14"/>
      <c r="AU1137" s="14"/>
      <c r="AV1137" s="14"/>
      <c r="AW1137" s="14"/>
      <c r="AX1137" s="14"/>
      <c r="AY1137" s="14"/>
      <c r="AZ1137" s="14"/>
      <c r="BA1137" s="14"/>
      <c r="BB1137" s="14"/>
      <c r="BC1137" s="14"/>
      <c r="BD1137" s="14"/>
      <c r="BE1137" s="14"/>
      <c r="BF1137" s="14"/>
      <c r="BG1137" s="14"/>
      <c r="BH1137" s="14"/>
    </row>
    <row r="1138" spans="1:60" s="13" customFormat="1" x14ac:dyDescent="0.25">
      <c r="A1138" s="14"/>
      <c r="B1138" s="14"/>
      <c r="C1138" s="14"/>
      <c r="D1138" s="14"/>
      <c r="E1138" s="14"/>
      <c r="F1138" s="14"/>
      <c r="G1138" s="84"/>
      <c r="H1138" s="14"/>
      <c r="I1138" s="14"/>
      <c r="J1138" s="14"/>
      <c r="K1138" s="14"/>
      <c r="L1138" s="14"/>
      <c r="M1138" s="84"/>
      <c r="N1138" s="14"/>
      <c r="O1138" s="14"/>
      <c r="P1138" s="14"/>
      <c r="Q1138" s="14"/>
      <c r="R1138" s="14"/>
      <c r="S1138" s="84"/>
      <c r="T1138" s="14"/>
      <c r="U1138" s="14"/>
      <c r="V1138" s="14"/>
      <c r="W1138" s="14"/>
      <c r="X1138" s="14"/>
      <c r="Y1138" s="84"/>
      <c r="Z1138" s="14"/>
      <c r="AA1138" s="14"/>
      <c r="AB1138" s="14"/>
      <c r="AC1138" s="14"/>
      <c r="AD1138" s="14"/>
      <c r="AE1138" s="84"/>
      <c r="AF1138" s="14"/>
      <c r="AG1138" s="14"/>
      <c r="AH1138" s="14"/>
      <c r="AI1138" s="14"/>
      <c r="AJ1138" s="14"/>
      <c r="AK1138" s="84"/>
      <c r="AL1138" s="14"/>
      <c r="AM1138" s="14"/>
      <c r="AN1138" s="14"/>
      <c r="AO1138" s="14"/>
      <c r="AP1138" s="14"/>
      <c r="AQ1138" s="84"/>
      <c r="AR1138" s="14"/>
      <c r="AS1138" s="14"/>
      <c r="AT1138" s="14"/>
      <c r="AU1138" s="14"/>
      <c r="AV1138" s="14"/>
      <c r="AW1138" s="14"/>
      <c r="AX1138" s="14"/>
      <c r="AY1138" s="14"/>
      <c r="AZ1138" s="14"/>
      <c r="BA1138" s="14"/>
      <c r="BB1138" s="14"/>
      <c r="BC1138" s="14"/>
      <c r="BD1138" s="14"/>
      <c r="BE1138" s="14"/>
      <c r="BF1138" s="14"/>
      <c r="BG1138" s="14"/>
      <c r="BH1138" s="14"/>
    </row>
    <row r="1139" spans="1:60" s="13" customFormat="1" x14ac:dyDescent="0.25">
      <c r="A1139" s="14"/>
      <c r="B1139" s="14"/>
      <c r="C1139" s="14"/>
      <c r="D1139" s="14"/>
      <c r="E1139" s="14"/>
      <c r="F1139" s="14"/>
      <c r="G1139" s="84"/>
      <c r="H1139" s="14"/>
      <c r="I1139" s="14"/>
      <c r="J1139" s="14"/>
      <c r="K1139" s="14"/>
      <c r="L1139" s="14"/>
      <c r="M1139" s="84"/>
      <c r="N1139" s="14"/>
      <c r="O1139" s="14"/>
      <c r="P1139" s="14"/>
      <c r="Q1139" s="14"/>
      <c r="R1139" s="14"/>
      <c r="S1139" s="84"/>
      <c r="T1139" s="14"/>
      <c r="U1139" s="14"/>
      <c r="V1139" s="14"/>
      <c r="W1139" s="14"/>
      <c r="X1139" s="14"/>
      <c r="Y1139" s="84"/>
      <c r="Z1139" s="14"/>
      <c r="AA1139" s="14"/>
      <c r="AB1139" s="14"/>
      <c r="AC1139" s="14"/>
      <c r="AD1139" s="14"/>
      <c r="AE1139" s="84"/>
      <c r="AF1139" s="14"/>
      <c r="AG1139" s="14"/>
      <c r="AH1139" s="14"/>
      <c r="AI1139" s="14"/>
      <c r="AJ1139" s="14"/>
      <c r="AK1139" s="84"/>
      <c r="AL1139" s="14"/>
      <c r="AM1139" s="14"/>
      <c r="AN1139" s="14"/>
      <c r="AO1139" s="14"/>
      <c r="AP1139" s="14"/>
      <c r="AQ1139" s="84"/>
      <c r="AR1139" s="14"/>
      <c r="AS1139" s="14"/>
      <c r="AT1139" s="14"/>
      <c r="AU1139" s="14"/>
      <c r="AV1139" s="14"/>
      <c r="AW1139" s="14"/>
      <c r="AX1139" s="14"/>
      <c r="AY1139" s="14"/>
      <c r="AZ1139" s="14"/>
      <c r="BA1139" s="14"/>
      <c r="BB1139" s="14"/>
      <c r="BC1139" s="14"/>
      <c r="BD1139" s="14"/>
      <c r="BE1139" s="14"/>
      <c r="BF1139" s="14"/>
      <c r="BG1139" s="14"/>
      <c r="BH1139" s="14"/>
    </row>
    <row r="1140" spans="1:60" s="13" customFormat="1" x14ac:dyDescent="0.25">
      <c r="A1140" s="14"/>
      <c r="B1140" s="14"/>
      <c r="C1140" s="14"/>
      <c r="D1140" s="14"/>
      <c r="E1140" s="14"/>
      <c r="F1140" s="14"/>
      <c r="G1140" s="84"/>
      <c r="H1140" s="14"/>
      <c r="I1140" s="14"/>
      <c r="J1140" s="14"/>
      <c r="K1140" s="14"/>
      <c r="L1140" s="14"/>
      <c r="M1140" s="84"/>
      <c r="N1140" s="14"/>
      <c r="O1140" s="14"/>
      <c r="P1140" s="14"/>
      <c r="Q1140" s="14"/>
      <c r="R1140" s="14"/>
      <c r="S1140" s="84"/>
      <c r="T1140" s="14"/>
      <c r="U1140" s="14"/>
      <c r="V1140" s="14"/>
      <c r="W1140" s="14"/>
      <c r="X1140" s="14"/>
      <c r="Y1140" s="84"/>
      <c r="Z1140" s="14"/>
      <c r="AA1140" s="14"/>
      <c r="AB1140" s="14"/>
      <c r="AC1140" s="14"/>
      <c r="AD1140" s="14"/>
      <c r="AE1140" s="84"/>
      <c r="AF1140" s="14"/>
      <c r="AG1140" s="14"/>
      <c r="AH1140" s="14"/>
      <c r="AI1140" s="14"/>
      <c r="AJ1140" s="14"/>
      <c r="AK1140" s="84"/>
      <c r="AL1140" s="14"/>
      <c r="AM1140" s="14"/>
      <c r="AN1140" s="14"/>
      <c r="AO1140" s="14"/>
      <c r="AP1140" s="14"/>
      <c r="AQ1140" s="84"/>
      <c r="AR1140" s="14"/>
      <c r="AS1140" s="14"/>
      <c r="AT1140" s="14"/>
      <c r="AU1140" s="14"/>
      <c r="AV1140" s="14"/>
      <c r="AW1140" s="14"/>
      <c r="AX1140" s="14"/>
      <c r="AY1140" s="14"/>
      <c r="AZ1140" s="14"/>
      <c r="BA1140" s="14"/>
      <c r="BB1140" s="14"/>
      <c r="BC1140" s="14"/>
      <c r="BD1140" s="14"/>
      <c r="BE1140" s="14"/>
      <c r="BF1140" s="14"/>
      <c r="BG1140" s="14"/>
      <c r="BH1140" s="14"/>
    </row>
    <row r="1141" spans="1:60" s="13" customFormat="1" x14ac:dyDescent="0.25">
      <c r="A1141" s="14"/>
      <c r="B1141" s="14"/>
      <c r="C1141" s="14"/>
      <c r="D1141" s="14"/>
      <c r="E1141" s="14"/>
      <c r="F1141" s="14"/>
      <c r="G1141" s="84"/>
      <c r="H1141" s="14"/>
      <c r="I1141" s="14"/>
      <c r="J1141" s="14"/>
      <c r="K1141" s="14"/>
      <c r="L1141" s="14"/>
      <c r="M1141" s="84"/>
      <c r="N1141" s="14"/>
      <c r="O1141" s="14"/>
      <c r="P1141" s="14"/>
      <c r="Q1141" s="14"/>
      <c r="R1141" s="14"/>
      <c r="S1141" s="84"/>
      <c r="T1141" s="14"/>
      <c r="U1141" s="14"/>
      <c r="V1141" s="14"/>
      <c r="W1141" s="14"/>
      <c r="X1141" s="14"/>
      <c r="Y1141" s="84"/>
      <c r="Z1141" s="14"/>
      <c r="AA1141" s="14"/>
      <c r="AB1141" s="14"/>
      <c r="AC1141" s="14"/>
      <c r="AD1141" s="14"/>
      <c r="AE1141" s="84"/>
      <c r="AF1141" s="14"/>
      <c r="AG1141" s="14"/>
      <c r="AH1141" s="14"/>
      <c r="AI1141" s="14"/>
      <c r="AJ1141" s="14"/>
      <c r="AK1141" s="84"/>
      <c r="AL1141" s="14"/>
      <c r="AM1141" s="14"/>
      <c r="AN1141" s="14"/>
      <c r="AO1141" s="14"/>
      <c r="AP1141" s="14"/>
      <c r="AQ1141" s="84"/>
      <c r="AR1141" s="14"/>
      <c r="AS1141" s="14"/>
      <c r="AT1141" s="14"/>
      <c r="AU1141" s="14"/>
      <c r="AV1141" s="14"/>
      <c r="AW1141" s="14"/>
      <c r="AX1141" s="14"/>
      <c r="AY1141" s="14"/>
      <c r="AZ1141" s="14"/>
      <c r="BA1141" s="14"/>
      <c r="BB1141" s="14"/>
      <c r="BC1141" s="14"/>
      <c r="BD1141" s="14"/>
      <c r="BE1141" s="14"/>
      <c r="BF1141" s="14"/>
      <c r="BG1141" s="14"/>
      <c r="BH1141" s="14"/>
    </row>
    <row r="1142" spans="1:60" s="13" customFormat="1" x14ac:dyDescent="0.25">
      <c r="A1142" s="14"/>
      <c r="B1142" s="14"/>
      <c r="C1142" s="14"/>
      <c r="D1142" s="14"/>
      <c r="E1142" s="14"/>
      <c r="F1142" s="14"/>
      <c r="G1142" s="84"/>
      <c r="H1142" s="14"/>
      <c r="I1142" s="14"/>
      <c r="J1142" s="14"/>
      <c r="K1142" s="14"/>
      <c r="L1142" s="14"/>
      <c r="M1142" s="84"/>
      <c r="N1142" s="14"/>
      <c r="O1142" s="14"/>
      <c r="P1142" s="14"/>
      <c r="Q1142" s="14"/>
      <c r="R1142" s="14"/>
      <c r="S1142" s="84"/>
      <c r="T1142" s="14"/>
      <c r="U1142" s="14"/>
      <c r="V1142" s="14"/>
      <c r="W1142" s="14"/>
      <c r="X1142" s="14"/>
      <c r="Y1142" s="84"/>
      <c r="Z1142" s="14"/>
      <c r="AA1142" s="14"/>
      <c r="AB1142" s="14"/>
      <c r="AC1142" s="14"/>
      <c r="AD1142" s="14"/>
      <c r="AE1142" s="84"/>
      <c r="AF1142" s="14"/>
      <c r="AG1142" s="14"/>
      <c r="AH1142" s="14"/>
      <c r="AI1142" s="14"/>
      <c r="AJ1142" s="14"/>
      <c r="AK1142" s="84"/>
      <c r="AL1142" s="14"/>
      <c r="AM1142" s="14"/>
      <c r="AN1142" s="14"/>
      <c r="AO1142" s="14"/>
      <c r="AP1142" s="14"/>
      <c r="AQ1142" s="84"/>
      <c r="AR1142" s="14"/>
      <c r="AS1142" s="14"/>
      <c r="AT1142" s="14"/>
      <c r="AU1142" s="14"/>
      <c r="AV1142" s="14"/>
      <c r="AW1142" s="14"/>
      <c r="AX1142" s="14"/>
      <c r="AY1142" s="14"/>
      <c r="AZ1142" s="14"/>
      <c r="BA1142" s="14"/>
      <c r="BB1142" s="14"/>
      <c r="BC1142" s="14"/>
      <c r="BD1142" s="14"/>
      <c r="BE1142" s="14"/>
      <c r="BF1142" s="14"/>
      <c r="BG1142" s="14"/>
      <c r="BH1142" s="14"/>
    </row>
    <row r="1143" spans="1:60" s="13" customFormat="1" x14ac:dyDescent="0.25">
      <c r="A1143" s="14"/>
      <c r="B1143" s="14"/>
      <c r="C1143" s="14"/>
      <c r="D1143" s="14"/>
      <c r="E1143" s="14"/>
      <c r="F1143" s="14"/>
      <c r="G1143" s="84"/>
      <c r="H1143" s="14"/>
      <c r="I1143" s="14"/>
      <c r="J1143" s="14"/>
      <c r="K1143" s="14"/>
      <c r="L1143" s="14"/>
      <c r="M1143" s="84"/>
      <c r="N1143" s="14"/>
      <c r="O1143" s="14"/>
      <c r="P1143" s="14"/>
      <c r="Q1143" s="14"/>
      <c r="R1143" s="14"/>
      <c r="S1143" s="84"/>
      <c r="T1143" s="14"/>
      <c r="U1143" s="14"/>
      <c r="V1143" s="14"/>
      <c r="W1143" s="14"/>
      <c r="X1143" s="14"/>
      <c r="Y1143" s="84"/>
      <c r="Z1143" s="14"/>
      <c r="AA1143" s="14"/>
      <c r="AB1143" s="14"/>
      <c r="AC1143" s="14"/>
      <c r="AD1143" s="14"/>
      <c r="AE1143" s="84"/>
      <c r="AF1143" s="14"/>
      <c r="AG1143" s="14"/>
      <c r="AH1143" s="14"/>
      <c r="AI1143" s="14"/>
      <c r="AJ1143" s="14"/>
      <c r="AK1143" s="84"/>
      <c r="AL1143" s="14"/>
      <c r="AM1143" s="14"/>
      <c r="AN1143" s="14"/>
      <c r="AO1143" s="14"/>
      <c r="AP1143" s="14"/>
      <c r="AQ1143" s="84"/>
      <c r="AR1143" s="14"/>
      <c r="AS1143" s="14"/>
      <c r="AT1143" s="14"/>
      <c r="AU1143" s="14"/>
      <c r="AV1143" s="14"/>
      <c r="AW1143" s="14"/>
      <c r="AX1143" s="14"/>
      <c r="AY1143" s="14"/>
      <c r="AZ1143" s="14"/>
      <c r="BA1143" s="14"/>
      <c r="BB1143" s="14"/>
      <c r="BC1143" s="14"/>
      <c r="BD1143" s="14"/>
      <c r="BE1143" s="14"/>
      <c r="BF1143" s="14"/>
      <c r="BG1143" s="14"/>
      <c r="BH1143" s="14"/>
    </row>
    <row r="1144" spans="1:60" s="13" customFormat="1" x14ac:dyDescent="0.25">
      <c r="A1144" s="14"/>
      <c r="B1144" s="14"/>
      <c r="C1144" s="14"/>
      <c r="D1144" s="14"/>
      <c r="E1144" s="14"/>
      <c r="F1144" s="14"/>
      <c r="G1144" s="84"/>
      <c r="H1144" s="14"/>
      <c r="I1144" s="14"/>
      <c r="J1144" s="14"/>
      <c r="K1144" s="14"/>
      <c r="L1144" s="14"/>
      <c r="M1144" s="84"/>
      <c r="N1144" s="14"/>
      <c r="O1144" s="14"/>
      <c r="P1144" s="14"/>
      <c r="Q1144" s="14"/>
      <c r="R1144" s="14"/>
      <c r="S1144" s="84"/>
      <c r="T1144" s="14"/>
      <c r="U1144" s="14"/>
      <c r="V1144" s="14"/>
      <c r="W1144" s="14"/>
      <c r="X1144" s="14"/>
      <c r="Y1144" s="84"/>
      <c r="Z1144" s="14"/>
      <c r="AA1144" s="14"/>
      <c r="AB1144" s="14"/>
      <c r="AC1144" s="14"/>
      <c r="AD1144" s="14"/>
      <c r="AE1144" s="84"/>
      <c r="AF1144" s="14"/>
      <c r="AG1144" s="14"/>
      <c r="AH1144" s="14"/>
      <c r="AI1144" s="14"/>
      <c r="AJ1144" s="14"/>
      <c r="AK1144" s="84"/>
      <c r="AL1144" s="14"/>
      <c r="AM1144" s="14"/>
      <c r="AN1144" s="14"/>
      <c r="AO1144" s="14"/>
      <c r="AP1144" s="14"/>
      <c r="AQ1144" s="84"/>
      <c r="AR1144" s="14"/>
      <c r="AS1144" s="14"/>
      <c r="AT1144" s="14"/>
      <c r="AU1144" s="14"/>
      <c r="AV1144" s="14"/>
      <c r="AW1144" s="14"/>
      <c r="AX1144" s="14"/>
      <c r="AY1144" s="14"/>
      <c r="AZ1144" s="14"/>
      <c r="BA1144" s="14"/>
      <c r="BB1144" s="14"/>
      <c r="BC1144" s="14"/>
      <c r="BD1144" s="14"/>
      <c r="BE1144" s="14"/>
      <c r="BF1144" s="14"/>
      <c r="BG1144" s="14"/>
      <c r="BH1144" s="14"/>
    </row>
    <row r="1145" spans="1:60" s="13" customFormat="1" x14ac:dyDescent="0.25">
      <c r="A1145" s="14"/>
      <c r="B1145" s="14"/>
      <c r="C1145" s="14"/>
      <c r="D1145" s="14"/>
      <c r="E1145" s="14"/>
      <c r="F1145" s="14"/>
      <c r="G1145" s="84"/>
      <c r="H1145" s="14"/>
      <c r="I1145" s="14"/>
      <c r="J1145" s="14"/>
      <c r="K1145" s="14"/>
      <c r="L1145" s="14"/>
      <c r="M1145" s="84"/>
      <c r="N1145" s="14"/>
      <c r="O1145" s="14"/>
      <c r="P1145" s="14"/>
      <c r="Q1145" s="14"/>
      <c r="R1145" s="14"/>
      <c r="S1145" s="84"/>
      <c r="T1145" s="14"/>
      <c r="U1145" s="14"/>
      <c r="V1145" s="14"/>
      <c r="W1145" s="14"/>
      <c r="X1145" s="14"/>
      <c r="Y1145" s="84"/>
      <c r="Z1145" s="14"/>
      <c r="AA1145" s="14"/>
      <c r="AB1145" s="14"/>
      <c r="AC1145" s="14"/>
      <c r="AD1145" s="14"/>
      <c r="AE1145" s="84"/>
      <c r="AF1145" s="14"/>
      <c r="AG1145" s="14"/>
      <c r="AH1145" s="14"/>
      <c r="AI1145" s="14"/>
      <c r="AJ1145" s="14"/>
      <c r="AK1145" s="84"/>
      <c r="AL1145" s="14"/>
      <c r="AM1145" s="14"/>
      <c r="AN1145" s="14"/>
      <c r="AO1145" s="14"/>
      <c r="AP1145" s="14"/>
      <c r="AQ1145" s="84"/>
      <c r="AR1145" s="14"/>
      <c r="AS1145" s="14"/>
      <c r="AT1145" s="14"/>
      <c r="AU1145" s="14"/>
      <c r="AV1145" s="14"/>
      <c r="AW1145" s="14"/>
      <c r="AX1145" s="14"/>
      <c r="AY1145" s="14"/>
      <c r="AZ1145" s="14"/>
      <c r="BA1145" s="14"/>
      <c r="BB1145" s="14"/>
      <c r="BC1145" s="14"/>
      <c r="BD1145" s="14"/>
      <c r="BE1145" s="14"/>
      <c r="BF1145" s="14"/>
      <c r="BG1145" s="14"/>
      <c r="BH1145" s="14"/>
    </row>
    <row r="1146" spans="1:60" s="13" customFormat="1" x14ac:dyDescent="0.25">
      <c r="A1146" s="14"/>
      <c r="B1146" s="14"/>
      <c r="C1146" s="14"/>
      <c r="D1146" s="14"/>
      <c r="E1146" s="14"/>
      <c r="F1146" s="14"/>
      <c r="G1146" s="84"/>
      <c r="H1146" s="14"/>
      <c r="I1146" s="14"/>
      <c r="J1146" s="14"/>
      <c r="K1146" s="14"/>
      <c r="L1146" s="14"/>
      <c r="M1146" s="84"/>
      <c r="N1146" s="14"/>
      <c r="O1146" s="14"/>
      <c r="P1146" s="14"/>
      <c r="Q1146" s="14"/>
      <c r="R1146" s="14"/>
      <c r="S1146" s="84"/>
      <c r="T1146" s="14"/>
      <c r="U1146" s="14"/>
      <c r="V1146" s="14"/>
      <c r="W1146" s="14"/>
      <c r="X1146" s="14"/>
      <c r="Y1146" s="84"/>
      <c r="Z1146" s="14"/>
      <c r="AA1146" s="14"/>
      <c r="AB1146" s="14"/>
      <c r="AC1146" s="14"/>
      <c r="AD1146" s="14"/>
      <c r="AE1146" s="84"/>
      <c r="AF1146" s="14"/>
      <c r="AG1146" s="14"/>
      <c r="AH1146" s="14"/>
      <c r="AI1146" s="14"/>
      <c r="AJ1146" s="14"/>
      <c r="AK1146" s="84"/>
      <c r="AL1146" s="14"/>
      <c r="AM1146" s="14"/>
      <c r="AN1146" s="14"/>
      <c r="AO1146" s="14"/>
      <c r="AP1146" s="14"/>
      <c r="AQ1146" s="84"/>
      <c r="AR1146" s="14"/>
      <c r="AS1146" s="14"/>
      <c r="AT1146" s="14"/>
      <c r="AU1146" s="14"/>
      <c r="AV1146" s="14"/>
      <c r="AW1146" s="14"/>
      <c r="AX1146" s="14"/>
      <c r="AY1146" s="14"/>
      <c r="AZ1146" s="14"/>
      <c r="BA1146" s="14"/>
      <c r="BB1146" s="14"/>
      <c r="BC1146" s="14"/>
      <c r="BD1146" s="14"/>
      <c r="BE1146" s="14"/>
      <c r="BF1146" s="14"/>
      <c r="BG1146" s="14"/>
      <c r="BH1146" s="14"/>
    </row>
    <row r="1147" spans="1:60" s="13" customFormat="1" x14ac:dyDescent="0.25">
      <c r="A1147" s="14"/>
      <c r="B1147" s="14"/>
      <c r="C1147" s="14"/>
      <c r="D1147" s="14"/>
      <c r="E1147" s="14"/>
      <c r="F1147" s="14"/>
      <c r="G1147" s="84"/>
      <c r="H1147" s="14"/>
      <c r="I1147" s="14"/>
      <c r="J1147" s="14"/>
      <c r="K1147" s="14"/>
      <c r="L1147" s="14"/>
      <c r="M1147" s="84"/>
      <c r="N1147" s="14"/>
      <c r="O1147" s="14"/>
      <c r="P1147" s="14"/>
      <c r="Q1147" s="14"/>
      <c r="R1147" s="14"/>
      <c r="S1147" s="84"/>
      <c r="T1147" s="14"/>
      <c r="U1147" s="14"/>
      <c r="V1147" s="14"/>
      <c r="W1147" s="14"/>
      <c r="X1147" s="14"/>
      <c r="Y1147" s="84"/>
      <c r="Z1147" s="14"/>
      <c r="AA1147" s="14"/>
      <c r="AB1147" s="14"/>
      <c r="AC1147" s="14"/>
      <c r="AD1147" s="14"/>
      <c r="AE1147" s="84"/>
      <c r="AF1147" s="14"/>
      <c r="AG1147" s="14"/>
      <c r="AH1147" s="14"/>
      <c r="AI1147" s="14"/>
      <c r="AJ1147" s="14"/>
      <c r="AK1147" s="84"/>
      <c r="AL1147" s="14"/>
      <c r="AM1147" s="14"/>
      <c r="AN1147" s="14"/>
      <c r="AO1147" s="14"/>
      <c r="AP1147" s="14"/>
      <c r="AQ1147" s="84"/>
      <c r="AR1147" s="14"/>
      <c r="AS1147" s="14"/>
      <c r="AT1147" s="14"/>
      <c r="AU1147" s="14"/>
      <c r="AV1147" s="14"/>
      <c r="AW1147" s="14"/>
      <c r="AX1147" s="14"/>
      <c r="AY1147" s="14"/>
      <c r="AZ1147" s="14"/>
      <c r="BA1147" s="14"/>
      <c r="BB1147" s="14"/>
      <c r="BC1147" s="14"/>
      <c r="BD1147" s="14"/>
      <c r="BE1147" s="14"/>
      <c r="BF1147" s="14"/>
      <c r="BG1147" s="14"/>
      <c r="BH1147" s="14"/>
    </row>
    <row r="1148" spans="1:60" s="13" customFormat="1" x14ac:dyDescent="0.25">
      <c r="A1148" s="14"/>
      <c r="B1148" s="14"/>
      <c r="C1148" s="14"/>
      <c r="D1148" s="14"/>
      <c r="E1148" s="14"/>
      <c r="F1148" s="14"/>
      <c r="G1148" s="84"/>
      <c r="H1148" s="14"/>
      <c r="I1148" s="14"/>
      <c r="J1148" s="14"/>
      <c r="K1148" s="14"/>
      <c r="L1148" s="14"/>
      <c r="M1148" s="84"/>
      <c r="N1148" s="14"/>
      <c r="O1148" s="14"/>
      <c r="P1148" s="14"/>
      <c r="Q1148" s="14"/>
      <c r="R1148" s="14"/>
      <c r="S1148" s="84"/>
      <c r="T1148" s="14"/>
      <c r="U1148" s="14"/>
      <c r="V1148" s="14"/>
      <c r="W1148" s="14"/>
      <c r="X1148" s="14"/>
      <c r="Y1148" s="84"/>
      <c r="Z1148" s="14"/>
      <c r="AA1148" s="14"/>
      <c r="AB1148" s="14"/>
      <c r="AC1148" s="14"/>
      <c r="AD1148" s="14"/>
      <c r="AE1148" s="84"/>
      <c r="AF1148" s="14"/>
      <c r="AG1148" s="14"/>
      <c r="AH1148" s="14"/>
      <c r="AI1148" s="14"/>
      <c r="AJ1148" s="14"/>
      <c r="AK1148" s="84"/>
      <c r="AL1148" s="14"/>
      <c r="AM1148" s="14"/>
      <c r="AN1148" s="14"/>
      <c r="AO1148" s="14"/>
      <c r="AP1148" s="14"/>
      <c r="AQ1148" s="84"/>
      <c r="AR1148" s="14"/>
      <c r="AS1148" s="14"/>
      <c r="AT1148" s="14"/>
      <c r="AU1148" s="14"/>
      <c r="AV1148" s="14"/>
      <c r="AW1148" s="14"/>
      <c r="AX1148" s="14"/>
      <c r="AY1148" s="14"/>
      <c r="AZ1148" s="14"/>
      <c r="BA1148" s="14"/>
      <c r="BB1148" s="14"/>
      <c r="BC1148" s="14"/>
      <c r="BD1148" s="14"/>
      <c r="BE1148" s="14"/>
      <c r="BF1148" s="14"/>
      <c r="BG1148" s="14"/>
      <c r="BH1148" s="14"/>
    </row>
    <row r="1149" spans="1:60" s="13" customFormat="1" x14ac:dyDescent="0.25">
      <c r="A1149" s="14"/>
      <c r="B1149" s="14"/>
      <c r="C1149" s="14"/>
      <c r="D1149" s="14"/>
      <c r="E1149" s="14"/>
      <c r="F1149" s="14"/>
      <c r="G1149" s="84"/>
      <c r="H1149" s="14"/>
      <c r="I1149" s="14"/>
      <c r="J1149" s="14"/>
      <c r="K1149" s="14"/>
      <c r="L1149" s="14"/>
      <c r="M1149" s="84"/>
      <c r="N1149" s="14"/>
      <c r="O1149" s="14"/>
      <c r="P1149" s="14"/>
      <c r="Q1149" s="14"/>
      <c r="R1149" s="14"/>
      <c r="S1149" s="84"/>
      <c r="T1149" s="14"/>
      <c r="U1149" s="14"/>
      <c r="V1149" s="14"/>
      <c r="W1149" s="14"/>
      <c r="X1149" s="14"/>
      <c r="Y1149" s="84"/>
      <c r="Z1149" s="14"/>
      <c r="AA1149" s="14"/>
      <c r="AB1149" s="14"/>
      <c r="AC1149" s="14"/>
      <c r="AD1149" s="14"/>
      <c r="AE1149" s="84"/>
      <c r="AF1149" s="14"/>
      <c r="AG1149" s="14"/>
      <c r="AH1149" s="14"/>
      <c r="AI1149" s="14"/>
      <c r="AJ1149" s="14"/>
      <c r="AK1149" s="84"/>
      <c r="AL1149" s="14"/>
      <c r="AM1149" s="14"/>
      <c r="AN1149" s="14"/>
      <c r="AO1149" s="14"/>
      <c r="AP1149" s="14"/>
      <c r="AQ1149" s="84"/>
      <c r="AR1149" s="14"/>
      <c r="AS1149" s="14"/>
      <c r="AT1149" s="14"/>
      <c r="AU1149" s="14"/>
      <c r="AV1149" s="14"/>
      <c r="AW1149" s="14"/>
      <c r="AX1149" s="14"/>
      <c r="AY1149" s="14"/>
      <c r="AZ1149" s="14"/>
      <c r="BA1149" s="14"/>
      <c r="BB1149" s="14"/>
      <c r="BC1149" s="14"/>
      <c r="BD1149" s="14"/>
      <c r="BE1149" s="14"/>
      <c r="BF1149" s="14"/>
      <c r="BG1149" s="14"/>
      <c r="BH1149" s="14"/>
    </row>
    <row r="1150" spans="1:60" s="13" customFormat="1" x14ac:dyDescent="0.25">
      <c r="A1150" s="14"/>
      <c r="B1150" s="14"/>
      <c r="C1150" s="14"/>
      <c r="D1150" s="14"/>
      <c r="E1150" s="14"/>
      <c r="F1150" s="14"/>
      <c r="G1150" s="84"/>
      <c r="H1150" s="14"/>
      <c r="I1150" s="14"/>
      <c r="J1150" s="14"/>
      <c r="K1150" s="14"/>
      <c r="L1150" s="14"/>
      <c r="M1150" s="84"/>
      <c r="N1150" s="14"/>
      <c r="O1150" s="14"/>
      <c r="P1150" s="14"/>
      <c r="Q1150" s="14"/>
      <c r="R1150" s="14"/>
      <c r="S1150" s="84"/>
      <c r="T1150" s="14"/>
      <c r="U1150" s="14"/>
      <c r="V1150" s="14"/>
      <c r="W1150" s="14"/>
      <c r="X1150" s="14"/>
      <c r="Y1150" s="84"/>
      <c r="Z1150" s="14"/>
      <c r="AA1150" s="14"/>
      <c r="AB1150" s="14"/>
      <c r="AC1150" s="14"/>
      <c r="AD1150" s="14"/>
      <c r="AE1150" s="84"/>
      <c r="AF1150" s="14"/>
      <c r="AG1150" s="14"/>
      <c r="AH1150" s="14"/>
      <c r="AI1150" s="14"/>
      <c r="AJ1150" s="14"/>
      <c r="AK1150" s="84"/>
      <c r="AL1150" s="14"/>
      <c r="AM1150" s="14"/>
      <c r="AN1150" s="14"/>
      <c r="AO1150" s="14"/>
      <c r="AP1150" s="14"/>
      <c r="AQ1150" s="84"/>
      <c r="AR1150" s="14"/>
      <c r="AS1150" s="14"/>
      <c r="AT1150" s="14"/>
      <c r="AU1150" s="14"/>
      <c r="AV1150" s="14"/>
      <c r="AW1150" s="14"/>
      <c r="AX1150" s="14"/>
      <c r="AY1150" s="14"/>
      <c r="AZ1150" s="14"/>
      <c r="BA1150" s="14"/>
      <c r="BB1150" s="14"/>
      <c r="BC1150" s="14"/>
      <c r="BD1150" s="14"/>
      <c r="BE1150" s="14"/>
      <c r="BF1150" s="14"/>
      <c r="BG1150" s="14"/>
      <c r="BH1150" s="14"/>
    </row>
    <row r="1151" spans="1:60" s="13" customFormat="1" x14ac:dyDescent="0.25">
      <c r="A1151" s="14"/>
      <c r="B1151" s="14"/>
      <c r="C1151" s="14"/>
      <c r="D1151" s="14"/>
      <c r="E1151" s="14"/>
      <c r="F1151" s="14"/>
      <c r="G1151" s="84"/>
      <c r="H1151" s="14"/>
      <c r="I1151" s="14"/>
      <c r="J1151" s="14"/>
      <c r="K1151" s="14"/>
      <c r="L1151" s="14"/>
      <c r="M1151" s="84"/>
      <c r="N1151" s="14"/>
      <c r="O1151" s="14"/>
      <c r="P1151" s="14"/>
      <c r="Q1151" s="14"/>
      <c r="R1151" s="14"/>
      <c r="S1151" s="84"/>
      <c r="T1151" s="14"/>
      <c r="U1151" s="14"/>
      <c r="V1151" s="14"/>
      <c r="W1151" s="14"/>
      <c r="X1151" s="14"/>
      <c r="Y1151" s="84"/>
      <c r="Z1151" s="14"/>
      <c r="AA1151" s="14"/>
      <c r="AB1151" s="14"/>
      <c r="AC1151" s="14"/>
      <c r="AD1151" s="14"/>
      <c r="AE1151" s="84"/>
      <c r="AF1151" s="14"/>
      <c r="AG1151" s="14"/>
      <c r="AH1151" s="14"/>
      <c r="AI1151" s="14"/>
      <c r="AJ1151" s="14"/>
      <c r="AK1151" s="84"/>
      <c r="AL1151" s="14"/>
      <c r="AM1151" s="14"/>
      <c r="AN1151" s="14"/>
      <c r="AO1151" s="14"/>
      <c r="AP1151" s="14"/>
      <c r="AQ1151" s="84"/>
      <c r="AR1151" s="14"/>
      <c r="AS1151" s="14"/>
      <c r="AT1151" s="14"/>
      <c r="AU1151" s="14"/>
      <c r="AV1151" s="14"/>
      <c r="AW1151" s="14"/>
      <c r="AX1151" s="14"/>
      <c r="AY1151" s="14"/>
      <c r="AZ1151" s="14"/>
      <c r="BA1151" s="14"/>
      <c r="BB1151" s="14"/>
      <c r="BC1151" s="14"/>
      <c r="BD1151" s="14"/>
      <c r="BE1151" s="14"/>
      <c r="BF1151" s="14"/>
      <c r="BG1151" s="14"/>
      <c r="BH1151" s="14"/>
    </row>
    <row r="1152" spans="1:60" s="13" customFormat="1" x14ac:dyDescent="0.25">
      <c r="A1152" s="14"/>
      <c r="B1152" s="14"/>
      <c r="C1152" s="14"/>
      <c r="D1152" s="14"/>
      <c r="E1152" s="14"/>
      <c r="F1152" s="14"/>
      <c r="G1152" s="84"/>
      <c r="H1152" s="14"/>
      <c r="I1152" s="14"/>
      <c r="J1152" s="14"/>
      <c r="K1152" s="14"/>
      <c r="L1152" s="14"/>
      <c r="M1152" s="84"/>
      <c r="N1152" s="14"/>
      <c r="O1152" s="14"/>
      <c r="P1152" s="14"/>
      <c r="Q1152" s="14"/>
      <c r="R1152" s="14"/>
      <c r="S1152" s="84"/>
      <c r="T1152" s="14"/>
      <c r="U1152" s="14"/>
      <c r="V1152" s="14"/>
      <c r="W1152" s="14"/>
      <c r="X1152" s="14"/>
      <c r="Y1152" s="84"/>
      <c r="Z1152" s="14"/>
      <c r="AA1152" s="14"/>
      <c r="AB1152" s="14"/>
      <c r="AC1152" s="14"/>
      <c r="AD1152" s="14"/>
      <c r="AE1152" s="84"/>
      <c r="AF1152" s="14"/>
      <c r="AG1152" s="14"/>
      <c r="AH1152" s="14"/>
      <c r="AI1152" s="14"/>
      <c r="AJ1152" s="14"/>
      <c r="AK1152" s="84"/>
      <c r="AL1152" s="14"/>
      <c r="AM1152" s="14"/>
      <c r="AN1152" s="14"/>
      <c r="AO1152" s="14"/>
      <c r="AP1152" s="14"/>
      <c r="AQ1152" s="84"/>
      <c r="AR1152" s="14"/>
      <c r="AS1152" s="14"/>
      <c r="AT1152" s="14"/>
      <c r="AU1152" s="14"/>
      <c r="AV1152" s="14"/>
      <c r="AW1152" s="14"/>
      <c r="AX1152" s="14"/>
      <c r="AY1152" s="14"/>
      <c r="AZ1152" s="14"/>
      <c r="BA1152" s="14"/>
      <c r="BB1152" s="14"/>
      <c r="BC1152" s="14"/>
      <c r="BD1152" s="14"/>
      <c r="BE1152" s="14"/>
      <c r="BF1152" s="14"/>
      <c r="BG1152" s="14"/>
      <c r="BH1152" s="14"/>
    </row>
    <row r="1153" spans="1:60" s="13" customFormat="1" x14ac:dyDescent="0.25">
      <c r="A1153" s="14"/>
      <c r="B1153" s="14"/>
      <c r="C1153" s="14"/>
      <c r="D1153" s="14"/>
      <c r="E1153" s="14"/>
      <c r="F1153" s="14"/>
      <c r="G1153" s="84"/>
      <c r="H1153" s="14"/>
      <c r="I1153" s="14"/>
      <c r="J1153" s="14"/>
      <c r="K1153" s="14"/>
      <c r="L1153" s="14"/>
      <c r="M1153" s="84"/>
      <c r="N1153" s="14"/>
      <c r="O1153" s="14"/>
      <c r="P1153" s="14"/>
      <c r="Q1153" s="14"/>
      <c r="R1153" s="14"/>
      <c r="S1153" s="84"/>
      <c r="T1153" s="14"/>
      <c r="U1153" s="14"/>
      <c r="V1153" s="14"/>
      <c r="W1153" s="14"/>
      <c r="X1153" s="14"/>
      <c r="Y1153" s="84"/>
      <c r="Z1153" s="14"/>
      <c r="AA1153" s="14"/>
      <c r="AB1153" s="14"/>
      <c r="AC1153" s="14"/>
      <c r="AD1153" s="14"/>
      <c r="AE1153" s="84"/>
      <c r="AF1153" s="14"/>
      <c r="AG1153" s="14"/>
      <c r="AH1153" s="14"/>
      <c r="AI1153" s="14"/>
      <c r="AJ1153" s="14"/>
      <c r="AK1153" s="84"/>
      <c r="AL1153" s="14"/>
      <c r="AM1153" s="14"/>
      <c r="AN1153" s="14"/>
      <c r="AO1153" s="14"/>
      <c r="AP1153" s="14"/>
      <c r="AQ1153" s="84"/>
      <c r="AR1153" s="14"/>
      <c r="AS1153" s="14"/>
      <c r="AT1153" s="14"/>
      <c r="AU1153" s="14"/>
      <c r="AV1153" s="14"/>
      <c r="AW1153" s="14"/>
      <c r="AX1153" s="14"/>
      <c r="AY1153" s="14"/>
      <c r="AZ1153" s="14"/>
      <c r="BA1153" s="14"/>
      <c r="BB1153" s="14"/>
      <c r="BC1153" s="14"/>
      <c r="BD1153" s="14"/>
      <c r="BE1153" s="14"/>
      <c r="BF1153" s="14"/>
      <c r="BG1153" s="14"/>
      <c r="BH1153" s="14"/>
    </row>
    <row r="1154" spans="1:60" s="13" customFormat="1" x14ac:dyDescent="0.25">
      <c r="A1154" s="14"/>
      <c r="B1154" s="14"/>
      <c r="C1154" s="14"/>
      <c r="D1154" s="14"/>
      <c r="E1154" s="14"/>
      <c r="F1154" s="14"/>
      <c r="G1154" s="84"/>
      <c r="H1154" s="14"/>
      <c r="I1154" s="14"/>
      <c r="J1154" s="14"/>
      <c r="K1154" s="14"/>
      <c r="L1154" s="14"/>
      <c r="M1154" s="84"/>
      <c r="N1154" s="14"/>
      <c r="O1154" s="14"/>
      <c r="P1154" s="14"/>
      <c r="Q1154" s="14"/>
      <c r="R1154" s="14"/>
      <c r="S1154" s="84"/>
      <c r="T1154" s="14"/>
      <c r="U1154" s="14"/>
      <c r="V1154" s="14"/>
      <c r="W1154" s="14"/>
      <c r="X1154" s="14"/>
      <c r="Y1154" s="84"/>
      <c r="Z1154" s="14"/>
      <c r="AA1154" s="14"/>
      <c r="AB1154" s="14"/>
      <c r="AC1154" s="14"/>
      <c r="AD1154" s="14"/>
      <c r="AE1154" s="84"/>
      <c r="AF1154" s="14"/>
      <c r="AG1154" s="14"/>
      <c r="AH1154" s="14"/>
      <c r="AI1154" s="14"/>
      <c r="AJ1154" s="14"/>
      <c r="AK1154" s="84"/>
      <c r="AL1154" s="14"/>
      <c r="AM1154" s="14"/>
      <c r="AN1154" s="14"/>
      <c r="AO1154" s="14"/>
      <c r="AP1154" s="14"/>
      <c r="AQ1154" s="84"/>
      <c r="AR1154" s="14"/>
      <c r="AS1154" s="14"/>
      <c r="AT1154" s="14"/>
      <c r="AU1154" s="14"/>
      <c r="AV1154" s="14"/>
      <c r="AW1154" s="14"/>
      <c r="AX1154" s="14"/>
      <c r="AY1154" s="14"/>
      <c r="AZ1154" s="14"/>
      <c r="BA1154" s="14"/>
      <c r="BB1154" s="14"/>
      <c r="BC1154" s="14"/>
      <c r="BD1154" s="14"/>
      <c r="BE1154" s="14"/>
      <c r="BF1154" s="14"/>
      <c r="BG1154" s="14"/>
      <c r="BH1154" s="14"/>
    </row>
    <row r="1155" spans="1:60" s="13" customFormat="1" x14ac:dyDescent="0.25">
      <c r="A1155" s="14"/>
      <c r="B1155" s="14"/>
      <c r="C1155" s="14"/>
      <c r="D1155" s="14"/>
      <c r="E1155" s="14"/>
      <c r="F1155" s="14"/>
      <c r="G1155" s="84"/>
      <c r="H1155" s="14"/>
      <c r="I1155" s="14"/>
      <c r="J1155" s="14"/>
      <c r="K1155" s="14"/>
      <c r="L1155" s="14"/>
      <c r="M1155" s="84"/>
      <c r="N1155" s="14"/>
      <c r="O1155" s="14"/>
      <c r="P1155" s="14"/>
      <c r="Q1155" s="14"/>
      <c r="R1155" s="14"/>
      <c r="S1155" s="84"/>
      <c r="T1155" s="14"/>
      <c r="U1155" s="14"/>
      <c r="V1155" s="14"/>
      <c r="W1155" s="14"/>
      <c r="X1155" s="14"/>
      <c r="Y1155" s="84"/>
      <c r="Z1155" s="14"/>
      <c r="AA1155" s="14"/>
      <c r="AB1155" s="14"/>
      <c r="AC1155" s="14"/>
      <c r="AD1155" s="14"/>
      <c r="AE1155" s="84"/>
      <c r="AF1155" s="14"/>
      <c r="AG1155" s="14"/>
      <c r="AH1155" s="14"/>
      <c r="AI1155" s="14"/>
      <c r="AJ1155" s="14"/>
      <c r="AK1155" s="84"/>
      <c r="AL1155" s="14"/>
      <c r="AM1155" s="14"/>
      <c r="AN1155" s="14"/>
      <c r="AO1155" s="14"/>
      <c r="AP1155" s="14"/>
      <c r="AQ1155" s="84"/>
      <c r="AR1155" s="14"/>
      <c r="AS1155" s="14"/>
      <c r="AT1155" s="14"/>
      <c r="AU1155" s="14"/>
      <c r="AV1155" s="14"/>
      <c r="AW1155" s="14"/>
      <c r="AX1155" s="14"/>
      <c r="AY1155" s="14"/>
      <c r="AZ1155" s="14"/>
      <c r="BA1155" s="14"/>
      <c r="BB1155" s="14"/>
      <c r="BC1155" s="14"/>
      <c r="BD1155" s="14"/>
      <c r="BE1155" s="14"/>
      <c r="BF1155" s="14"/>
      <c r="BG1155" s="14"/>
      <c r="BH1155" s="14"/>
    </row>
    <row r="1156" spans="1:60" s="13" customFormat="1" x14ac:dyDescent="0.25">
      <c r="A1156" s="14"/>
      <c r="B1156" s="14"/>
      <c r="C1156" s="14"/>
      <c r="D1156" s="14"/>
      <c r="E1156" s="14"/>
      <c r="F1156" s="14"/>
      <c r="G1156" s="84"/>
      <c r="H1156" s="14"/>
      <c r="I1156" s="14"/>
      <c r="J1156" s="14"/>
      <c r="K1156" s="14"/>
      <c r="L1156" s="14"/>
      <c r="M1156" s="84"/>
      <c r="N1156" s="14"/>
      <c r="O1156" s="14"/>
      <c r="P1156" s="14"/>
      <c r="Q1156" s="14"/>
      <c r="R1156" s="14"/>
      <c r="S1156" s="84"/>
      <c r="T1156" s="14"/>
      <c r="U1156" s="14"/>
      <c r="V1156" s="14"/>
      <c r="W1156" s="14"/>
      <c r="X1156" s="14"/>
      <c r="Y1156" s="84"/>
      <c r="Z1156" s="14"/>
      <c r="AA1156" s="14"/>
      <c r="AB1156" s="14"/>
      <c r="AC1156" s="14"/>
      <c r="AD1156" s="14"/>
      <c r="AE1156" s="84"/>
      <c r="AF1156" s="14"/>
      <c r="AG1156" s="14"/>
      <c r="AH1156" s="14"/>
      <c r="AI1156" s="14"/>
      <c r="AJ1156" s="14"/>
      <c r="AK1156" s="84"/>
      <c r="AL1156" s="14"/>
      <c r="AM1156" s="14"/>
      <c r="AN1156" s="14"/>
      <c r="AO1156" s="14"/>
      <c r="AP1156" s="14"/>
      <c r="AQ1156" s="84"/>
      <c r="AR1156" s="14"/>
      <c r="AS1156" s="14"/>
      <c r="AT1156" s="14"/>
      <c r="AU1156" s="14"/>
      <c r="AV1156" s="14"/>
      <c r="AW1156" s="14"/>
      <c r="AX1156" s="14"/>
      <c r="AY1156" s="14"/>
      <c r="AZ1156" s="14"/>
      <c r="BA1156" s="14"/>
      <c r="BB1156" s="14"/>
      <c r="BC1156" s="14"/>
      <c r="BD1156" s="14"/>
      <c r="BE1156" s="14"/>
      <c r="BF1156" s="14"/>
      <c r="BG1156" s="14"/>
      <c r="BH1156" s="14"/>
    </row>
    <row r="1157" spans="1:60" s="13" customFormat="1" x14ac:dyDescent="0.25">
      <c r="A1157" s="14"/>
      <c r="B1157" s="14"/>
      <c r="C1157" s="14"/>
      <c r="D1157" s="14"/>
      <c r="E1157" s="14"/>
      <c r="F1157" s="14"/>
      <c r="G1157" s="84"/>
      <c r="H1157" s="14"/>
      <c r="I1157" s="14"/>
      <c r="J1157" s="14"/>
      <c r="K1157" s="14"/>
      <c r="L1157" s="14"/>
      <c r="M1157" s="84"/>
      <c r="N1157" s="14"/>
      <c r="O1157" s="14"/>
      <c r="P1157" s="14"/>
      <c r="Q1157" s="14"/>
      <c r="R1157" s="14"/>
      <c r="S1157" s="84"/>
      <c r="T1157" s="14"/>
      <c r="U1157" s="14"/>
      <c r="V1157" s="14"/>
      <c r="W1157" s="14"/>
      <c r="X1157" s="14"/>
      <c r="Y1157" s="84"/>
      <c r="Z1157" s="14"/>
      <c r="AA1157" s="14"/>
      <c r="AB1157" s="14"/>
      <c r="AC1157" s="14"/>
      <c r="AD1157" s="14"/>
      <c r="AE1157" s="84"/>
      <c r="AF1157" s="14"/>
      <c r="AG1157" s="14"/>
      <c r="AH1157" s="14"/>
      <c r="AI1157" s="14"/>
      <c r="AJ1157" s="14"/>
      <c r="AK1157" s="84"/>
      <c r="AL1157" s="14"/>
      <c r="AM1157" s="14"/>
      <c r="AN1157" s="14"/>
      <c r="AO1157" s="14"/>
      <c r="AP1157" s="14"/>
      <c r="AQ1157" s="84"/>
      <c r="AR1157" s="14"/>
      <c r="AS1157" s="14"/>
      <c r="AT1157" s="14"/>
      <c r="AU1157" s="14"/>
      <c r="AV1157" s="14"/>
      <c r="AW1157" s="14"/>
      <c r="AX1157" s="14"/>
      <c r="AY1157" s="14"/>
      <c r="AZ1157" s="14"/>
      <c r="BA1157" s="14"/>
      <c r="BB1157" s="14"/>
      <c r="BC1157" s="14"/>
      <c r="BD1157" s="14"/>
      <c r="BE1157" s="14"/>
      <c r="BF1157" s="14"/>
      <c r="BG1157" s="14"/>
      <c r="BH1157" s="14"/>
    </row>
    <row r="1158" spans="1:60" s="13" customFormat="1" x14ac:dyDescent="0.25">
      <c r="A1158" s="14"/>
      <c r="B1158" s="14"/>
      <c r="C1158" s="14"/>
      <c r="D1158" s="14"/>
      <c r="E1158" s="14"/>
      <c r="F1158" s="14"/>
      <c r="G1158" s="84"/>
      <c r="H1158" s="14"/>
      <c r="I1158" s="14"/>
      <c r="J1158" s="14"/>
      <c r="K1158" s="14"/>
      <c r="L1158" s="14"/>
      <c r="M1158" s="84"/>
      <c r="N1158" s="14"/>
      <c r="O1158" s="14"/>
      <c r="P1158" s="14"/>
      <c r="Q1158" s="14"/>
      <c r="R1158" s="14"/>
      <c r="S1158" s="84"/>
      <c r="T1158" s="14"/>
      <c r="U1158" s="14"/>
      <c r="V1158" s="14"/>
      <c r="W1158" s="14"/>
      <c r="X1158" s="14"/>
      <c r="Y1158" s="84"/>
      <c r="Z1158" s="14"/>
      <c r="AA1158" s="14"/>
      <c r="AB1158" s="14"/>
      <c r="AC1158" s="14"/>
      <c r="AD1158" s="14"/>
      <c r="AE1158" s="84"/>
      <c r="AF1158" s="14"/>
      <c r="AG1158" s="14"/>
      <c r="AH1158" s="14"/>
      <c r="AI1158" s="14"/>
      <c r="AJ1158" s="14"/>
      <c r="AK1158" s="84"/>
      <c r="AL1158" s="14"/>
      <c r="AM1158" s="14"/>
      <c r="AN1158" s="14"/>
      <c r="AO1158" s="14"/>
      <c r="AP1158" s="14"/>
      <c r="AQ1158" s="84"/>
      <c r="AR1158" s="14"/>
      <c r="AS1158" s="14"/>
      <c r="AT1158" s="14"/>
      <c r="AU1158" s="14"/>
      <c r="AV1158" s="14"/>
      <c r="AW1158" s="14"/>
      <c r="AX1158" s="14"/>
      <c r="AY1158" s="14"/>
      <c r="AZ1158" s="14"/>
      <c r="BA1158" s="14"/>
      <c r="BB1158" s="14"/>
      <c r="BC1158" s="14"/>
      <c r="BD1158" s="14"/>
      <c r="BE1158" s="14"/>
      <c r="BF1158" s="14"/>
      <c r="BG1158" s="14"/>
      <c r="BH1158" s="14"/>
    </row>
    <row r="1159" spans="1:60" s="13" customFormat="1" x14ac:dyDescent="0.25">
      <c r="A1159" s="14"/>
      <c r="B1159" s="14"/>
      <c r="C1159" s="14"/>
      <c r="D1159" s="14"/>
      <c r="E1159" s="14"/>
      <c r="F1159" s="14"/>
      <c r="G1159" s="84"/>
      <c r="H1159" s="14"/>
      <c r="I1159" s="14"/>
      <c r="J1159" s="14"/>
      <c r="K1159" s="14"/>
      <c r="L1159" s="14"/>
      <c r="M1159" s="84"/>
      <c r="N1159" s="14"/>
      <c r="O1159" s="14"/>
      <c r="P1159" s="14"/>
      <c r="Q1159" s="14"/>
      <c r="R1159" s="14"/>
      <c r="S1159" s="84"/>
      <c r="T1159" s="14"/>
      <c r="U1159" s="14"/>
      <c r="V1159" s="14"/>
      <c r="W1159" s="14"/>
      <c r="X1159" s="14"/>
      <c r="Y1159" s="84"/>
      <c r="Z1159" s="14"/>
      <c r="AA1159" s="14"/>
      <c r="AB1159" s="14"/>
      <c r="AC1159" s="14"/>
      <c r="AD1159" s="14"/>
      <c r="AE1159" s="84"/>
      <c r="AF1159" s="14"/>
      <c r="AG1159" s="14"/>
      <c r="AH1159" s="14"/>
      <c r="AI1159" s="14"/>
      <c r="AJ1159" s="14"/>
      <c r="AK1159" s="84"/>
      <c r="AL1159" s="14"/>
      <c r="AM1159" s="14"/>
      <c r="AN1159" s="14"/>
      <c r="AO1159" s="14"/>
      <c r="AP1159" s="14"/>
      <c r="AQ1159" s="84"/>
      <c r="AR1159" s="14"/>
      <c r="AS1159" s="14"/>
      <c r="AT1159" s="14"/>
      <c r="AU1159" s="14"/>
      <c r="AV1159" s="14"/>
      <c r="AW1159" s="14"/>
      <c r="AX1159" s="14"/>
      <c r="AY1159" s="14"/>
      <c r="AZ1159" s="14"/>
      <c r="BA1159" s="14"/>
      <c r="BB1159" s="14"/>
      <c r="BC1159" s="14"/>
      <c r="BD1159" s="14"/>
      <c r="BE1159" s="14"/>
      <c r="BF1159" s="14"/>
      <c r="BG1159" s="14"/>
      <c r="BH1159" s="14"/>
    </row>
    <row r="1160" spans="1:60" s="13" customFormat="1" x14ac:dyDescent="0.25">
      <c r="A1160" s="14"/>
      <c r="B1160" s="14"/>
      <c r="C1160" s="14"/>
      <c r="D1160" s="14"/>
      <c r="E1160" s="14"/>
      <c r="F1160" s="14"/>
      <c r="G1160" s="84"/>
      <c r="H1160" s="14"/>
      <c r="I1160" s="14"/>
      <c r="J1160" s="14"/>
      <c r="K1160" s="14"/>
      <c r="L1160" s="14"/>
      <c r="M1160" s="84"/>
      <c r="N1160" s="14"/>
      <c r="O1160" s="14"/>
      <c r="P1160" s="14"/>
      <c r="Q1160" s="14"/>
      <c r="R1160" s="14"/>
      <c r="S1160" s="84"/>
      <c r="T1160" s="14"/>
      <c r="U1160" s="14"/>
      <c r="V1160" s="14"/>
      <c r="W1160" s="14"/>
      <c r="X1160" s="14"/>
      <c r="Y1160" s="84"/>
      <c r="Z1160" s="14"/>
      <c r="AA1160" s="14"/>
      <c r="AB1160" s="14"/>
      <c r="AC1160" s="14"/>
      <c r="AD1160" s="14"/>
      <c r="AE1160" s="84"/>
      <c r="AF1160" s="14"/>
      <c r="AG1160" s="14"/>
      <c r="AH1160" s="14"/>
      <c r="AI1160" s="14"/>
      <c r="AJ1160" s="14"/>
      <c r="AK1160" s="84"/>
      <c r="AL1160" s="14"/>
      <c r="AM1160" s="14"/>
      <c r="AN1160" s="14"/>
      <c r="AO1160" s="14"/>
      <c r="AP1160" s="14"/>
      <c r="AQ1160" s="84"/>
      <c r="AR1160" s="14"/>
      <c r="AS1160" s="14"/>
      <c r="AT1160" s="14"/>
      <c r="AU1160" s="14"/>
      <c r="AV1160" s="14"/>
      <c r="AW1160" s="14"/>
      <c r="AX1160" s="14"/>
      <c r="AY1160" s="14"/>
      <c r="AZ1160" s="14"/>
      <c r="BA1160" s="14"/>
      <c r="BB1160" s="14"/>
      <c r="BC1160" s="14"/>
      <c r="BD1160" s="14"/>
      <c r="BE1160" s="14"/>
      <c r="BF1160" s="14"/>
      <c r="BG1160" s="14"/>
      <c r="BH1160" s="14"/>
    </row>
    <row r="1161" spans="1:60" s="13" customFormat="1" x14ac:dyDescent="0.25">
      <c r="A1161" s="14"/>
      <c r="B1161" s="14"/>
      <c r="C1161" s="14"/>
      <c r="D1161" s="14"/>
      <c r="E1161" s="14"/>
      <c r="F1161" s="14"/>
      <c r="G1161" s="84"/>
      <c r="H1161" s="14"/>
      <c r="I1161" s="14"/>
      <c r="J1161" s="14"/>
      <c r="K1161" s="14"/>
      <c r="L1161" s="14"/>
      <c r="M1161" s="84"/>
      <c r="N1161" s="14"/>
      <c r="O1161" s="14"/>
      <c r="P1161" s="14"/>
      <c r="Q1161" s="14"/>
      <c r="R1161" s="14"/>
      <c r="S1161" s="84"/>
      <c r="T1161" s="14"/>
      <c r="U1161" s="14"/>
      <c r="V1161" s="14"/>
      <c r="W1161" s="14"/>
      <c r="X1161" s="14"/>
      <c r="Y1161" s="84"/>
      <c r="Z1161" s="14"/>
      <c r="AA1161" s="14"/>
      <c r="AB1161" s="14"/>
      <c r="AC1161" s="14"/>
      <c r="AD1161" s="14"/>
      <c r="AE1161" s="84"/>
      <c r="AF1161" s="14"/>
      <c r="AG1161" s="14"/>
      <c r="AH1161" s="14"/>
      <c r="AI1161" s="14"/>
      <c r="AJ1161" s="14"/>
      <c r="AK1161" s="84"/>
      <c r="AL1161" s="14"/>
      <c r="AM1161" s="14"/>
      <c r="AN1161" s="14"/>
      <c r="AO1161" s="14"/>
      <c r="AP1161" s="14"/>
      <c r="AQ1161" s="84"/>
      <c r="AR1161" s="14"/>
      <c r="AS1161" s="14"/>
      <c r="AT1161" s="14"/>
      <c r="AU1161" s="14"/>
      <c r="AV1161" s="14"/>
      <c r="AW1161" s="14"/>
      <c r="AX1161" s="14"/>
      <c r="AY1161" s="14"/>
      <c r="AZ1161" s="14"/>
      <c r="BA1161" s="14"/>
      <c r="BB1161" s="14"/>
      <c r="BC1161" s="14"/>
      <c r="BD1161" s="14"/>
      <c r="BE1161" s="14"/>
      <c r="BF1161" s="14"/>
      <c r="BG1161" s="14"/>
      <c r="BH1161" s="14"/>
    </row>
    <row r="1162" spans="1:60" s="13" customFormat="1" x14ac:dyDescent="0.25">
      <c r="A1162" s="14"/>
      <c r="B1162" s="14"/>
      <c r="C1162" s="14"/>
      <c r="D1162" s="14"/>
      <c r="E1162" s="14"/>
      <c r="F1162" s="14"/>
      <c r="G1162" s="84"/>
      <c r="H1162" s="14"/>
      <c r="I1162" s="14"/>
      <c r="J1162" s="14"/>
      <c r="K1162" s="14"/>
      <c r="L1162" s="14"/>
      <c r="M1162" s="84"/>
      <c r="N1162" s="14"/>
      <c r="O1162" s="14"/>
      <c r="P1162" s="14"/>
      <c r="Q1162" s="14"/>
      <c r="R1162" s="14"/>
      <c r="S1162" s="84"/>
      <c r="T1162" s="14"/>
      <c r="U1162" s="14"/>
      <c r="V1162" s="14"/>
      <c r="W1162" s="14"/>
      <c r="X1162" s="14"/>
      <c r="Y1162" s="84"/>
      <c r="Z1162" s="14"/>
      <c r="AA1162" s="14"/>
      <c r="AB1162" s="14"/>
      <c r="AC1162" s="14"/>
      <c r="AD1162" s="14"/>
      <c r="AE1162" s="84"/>
      <c r="AF1162" s="14"/>
      <c r="AG1162" s="14"/>
      <c r="AH1162" s="14"/>
      <c r="AI1162" s="14"/>
      <c r="AJ1162" s="14"/>
      <c r="AK1162" s="84"/>
      <c r="AL1162" s="14"/>
      <c r="AM1162" s="14"/>
      <c r="AN1162" s="14"/>
      <c r="AO1162" s="14"/>
      <c r="AP1162" s="14"/>
      <c r="AQ1162" s="84"/>
      <c r="AR1162" s="14"/>
      <c r="AS1162" s="14"/>
      <c r="AT1162" s="14"/>
      <c r="AU1162" s="14"/>
      <c r="AV1162" s="14"/>
      <c r="AW1162" s="14"/>
      <c r="AX1162" s="14"/>
      <c r="AY1162" s="14"/>
      <c r="AZ1162" s="14"/>
      <c r="BA1162" s="14"/>
      <c r="BB1162" s="14"/>
      <c r="BC1162" s="14"/>
      <c r="BD1162" s="14"/>
      <c r="BE1162" s="14"/>
      <c r="BF1162" s="14"/>
      <c r="BG1162" s="14"/>
      <c r="BH1162" s="14"/>
    </row>
    <row r="1163" spans="1:60" s="13" customFormat="1" x14ac:dyDescent="0.25">
      <c r="A1163" s="14"/>
      <c r="B1163" s="14"/>
      <c r="C1163" s="14"/>
      <c r="D1163" s="14"/>
      <c r="E1163" s="14"/>
      <c r="F1163" s="14"/>
      <c r="G1163" s="84"/>
      <c r="H1163" s="14"/>
      <c r="I1163" s="14"/>
      <c r="J1163" s="14"/>
      <c r="K1163" s="14"/>
      <c r="L1163" s="14"/>
      <c r="M1163" s="84"/>
      <c r="N1163" s="14"/>
      <c r="O1163" s="14"/>
      <c r="P1163" s="14"/>
      <c r="Q1163" s="14"/>
      <c r="R1163" s="14"/>
      <c r="S1163" s="84"/>
      <c r="T1163" s="14"/>
      <c r="U1163" s="14"/>
      <c r="V1163" s="14"/>
      <c r="W1163" s="14"/>
      <c r="X1163" s="14"/>
      <c r="Y1163" s="84"/>
      <c r="Z1163" s="14"/>
      <c r="AA1163" s="14"/>
      <c r="AB1163" s="14"/>
      <c r="AC1163" s="14"/>
      <c r="AD1163" s="14"/>
      <c r="AE1163" s="84"/>
      <c r="AF1163" s="14"/>
      <c r="AG1163" s="14"/>
      <c r="AH1163" s="14"/>
      <c r="AI1163" s="14"/>
      <c r="AJ1163" s="14"/>
      <c r="AK1163" s="84"/>
      <c r="AL1163" s="14"/>
      <c r="AM1163" s="14"/>
      <c r="AN1163" s="14"/>
      <c r="AO1163" s="14"/>
      <c r="AP1163" s="14"/>
      <c r="AQ1163" s="84"/>
      <c r="AR1163" s="14"/>
      <c r="AS1163" s="14"/>
      <c r="AT1163" s="14"/>
      <c r="AU1163" s="14"/>
      <c r="AV1163" s="14"/>
      <c r="AW1163" s="14"/>
      <c r="AX1163" s="14"/>
      <c r="AY1163" s="14"/>
      <c r="AZ1163" s="14"/>
      <c r="BA1163" s="14"/>
      <c r="BB1163" s="14"/>
      <c r="BC1163" s="14"/>
      <c r="BD1163" s="14"/>
      <c r="BE1163" s="14"/>
      <c r="BF1163" s="14"/>
      <c r="BG1163" s="14"/>
      <c r="BH1163" s="14"/>
    </row>
    <row r="1164" spans="1:60" s="13" customFormat="1" x14ac:dyDescent="0.25">
      <c r="A1164" s="14"/>
      <c r="B1164" s="14"/>
      <c r="C1164" s="14"/>
      <c r="D1164" s="14"/>
      <c r="E1164" s="14"/>
      <c r="F1164" s="14"/>
      <c r="G1164" s="84"/>
      <c r="H1164" s="14"/>
      <c r="I1164" s="14"/>
      <c r="J1164" s="14"/>
      <c r="K1164" s="14"/>
      <c r="L1164" s="14"/>
      <c r="M1164" s="84"/>
      <c r="N1164" s="14"/>
      <c r="O1164" s="14"/>
      <c r="P1164" s="14"/>
      <c r="Q1164" s="14"/>
      <c r="R1164" s="14"/>
      <c r="S1164" s="84"/>
      <c r="T1164" s="14"/>
      <c r="U1164" s="14"/>
      <c r="V1164" s="14"/>
      <c r="W1164" s="14"/>
      <c r="X1164" s="14"/>
      <c r="Y1164" s="84"/>
      <c r="Z1164" s="14"/>
      <c r="AA1164" s="14"/>
      <c r="AB1164" s="14"/>
      <c r="AC1164" s="14"/>
      <c r="AD1164" s="14"/>
      <c r="AE1164" s="84"/>
      <c r="AF1164" s="14"/>
      <c r="AG1164" s="14"/>
      <c r="AH1164" s="14"/>
      <c r="AI1164" s="14"/>
      <c r="AJ1164" s="14"/>
      <c r="AK1164" s="84"/>
      <c r="AL1164" s="14"/>
      <c r="AM1164" s="14"/>
      <c r="AN1164" s="14"/>
      <c r="AO1164" s="14"/>
      <c r="AP1164" s="14"/>
      <c r="AQ1164" s="84"/>
      <c r="AR1164" s="14"/>
      <c r="AS1164" s="14"/>
      <c r="AT1164" s="14"/>
      <c r="AU1164" s="14"/>
      <c r="AV1164" s="14"/>
      <c r="AW1164" s="14"/>
      <c r="AX1164" s="14"/>
      <c r="AY1164" s="14"/>
      <c r="AZ1164" s="14"/>
      <c r="BA1164" s="14"/>
      <c r="BB1164" s="14"/>
      <c r="BC1164" s="14"/>
      <c r="BD1164" s="14"/>
      <c r="BE1164" s="14"/>
      <c r="BF1164" s="14"/>
      <c r="BG1164" s="14"/>
      <c r="BH1164" s="14"/>
    </row>
    <row r="1165" spans="1:60" s="13" customFormat="1" x14ac:dyDescent="0.25">
      <c r="A1165" s="14"/>
      <c r="B1165" s="14"/>
      <c r="C1165" s="14"/>
      <c r="D1165" s="14"/>
      <c r="E1165" s="14"/>
      <c r="F1165" s="14"/>
      <c r="G1165" s="84"/>
      <c r="H1165" s="14"/>
      <c r="I1165" s="14"/>
      <c r="J1165" s="14"/>
      <c r="K1165" s="14"/>
      <c r="L1165" s="14"/>
      <c r="M1165" s="84"/>
      <c r="N1165" s="14"/>
      <c r="O1165" s="14"/>
      <c r="P1165" s="14"/>
      <c r="Q1165" s="14"/>
      <c r="R1165" s="14"/>
      <c r="S1165" s="84"/>
      <c r="T1165" s="14"/>
      <c r="U1165" s="14"/>
      <c r="V1165" s="14"/>
      <c r="W1165" s="14"/>
      <c r="X1165" s="14"/>
      <c r="Y1165" s="84"/>
      <c r="Z1165" s="14"/>
      <c r="AA1165" s="14"/>
      <c r="AB1165" s="14"/>
      <c r="AC1165" s="14"/>
      <c r="AD1165" s="14"/>
      <c r="AE1165" s="84"/>
      <c r="AF1165" s="14"/>
      <c r="AG1165" s="14"/>
      <c r="AH1165" s="14"/>
      <c r="AI1165" s="14"/>
      <c r="AJ1165" s="14"/>
      <c r="AK1165" s="84"/>
      <c r="AL1165" s="14"/>
      <c r="AM1165" s="14"/>
      <c r="AN1165" s="14"/>
      <c r="AO1165" s="14"/>
      <c r="AP1165" s="14"/>
      <c r="AQ1165" s="84"/>
      <c r="AR1165" s="14"/>
      <c r="AS1165" s="14"/>
      <c r="AT1165" s="14"/>
      <c r="AU1165" s="14"/>
      <c r="AV1165" s="14"/>
      <c r="AW1165" s="14"/>
      <c r="AX1165" s="14"/>
      <c r="AY1165" s="14"/>
      <c r="AZ1165" s="14"/>
      <c r="BA1165" s="14"/>
      <c r="BB1165" s="14"/>
      <c r="BC1165" s="14"/>
      <c r="BD1165" s="14"/>
      <c r="BE1165" s="14"/>
      <c r="BF1165" s="14"/>
      <c r="BG1165" s="14"/>
      <c r="BH1165" s="14"/>
    </row>
    <row r="1166" spans="1:60" s="13" customFormat="1" x14ac:dyDescent="0.25">
      <c r="A1166" s="14"/>
      <c r="B1166" s="14"/>
      <c r="C1166" s="14"/>
      <c r="D1166" s="14"/>
      <c r="E1166" s="14"/>
      <c r="F1166" s="14"/>
      <c r="G1166" s="84"/>
      <c r="H1166" s="14"/>
      <c r="I1166" s="14"/>
      <c r="J1166" s="14"/>
      <c r="K1166" s="14"/>
      <c r="L1166" s="14"/>
      <c r="M1166" s="84"/>
      <c r="N1166" s="14"/>
      <c r="O1166" s="14"/>
      <c r="P1166" s="14"/>
      <c r="Q1166" s="14"/>
      <c r="R1166" s="14"/>
      <c r="S1166" s="84"/>
      <c r="T1166" s="14"/>
      <c r="U1166" s="14"/>
      <c r="V1166" s="14"/>
      <c r="W1166" s="14"/>
      <c r="X1166" s="14"/>
      <c r="Y1166" s="84"/>
      <c r="Z1166" s="14"/>
      <c r="AA1166" s="14"/>
      <c r="AB1166" s="14"/>
      <c r="AC1166" s="14"/>
      <c r="AD1166" s="14"/>
      <c r="AE1166" s="84"/>
      <c r="AF1166" s="14"/>
      <c r="AG1166" s="14"/>
      <c r="AH1166" s="14"/>
      <c r="AI1166" s="14"/>
      <c r="AJ1166" s="14"/>
      <c r="AK1166" s="84"/>
      <c r="AL1166" s="14"/>
      <c r="AM1166" s="14"/>
      <c r="AN1166" s="14"/>
      <c r="AO1166" s="14"/>
      <c r="AP1166" s="14"/>
      <c r="AQ1166" s="84"/>
      <c r="AR1166" s="14"/>
      <c r="AS1166" s="14"/>
      <c r="AT1166" s="14"/>
      <c r="AU1166" s="14"/>
      <c r="AV1166" s="14"/>
      <c r="AW1166" s="14"/>
      <c r="AX1166" s="14"/>
      <c r="AY1166" s="14"/>
      <c r="AZ1166" s="14"/>
      <c r="BA1166" s="14"/>
      <c r="BB1166" s="14"/>
      <c r="BC1166" s="14"/>
      <c r="BD1166" s="14"/>
      <c r="BE1166" s="14"/>
      <c r="BF1166" s="14"/>
      <c r="BG1166" s="14"/>
      <c r="BH1166" s="14"/>
    </row>
    <row r="1167" spans="1:60" s="13" customFormat="1" x14ac:dyDescent="0.25">
      <c r="A1167" s="14"/>
      <c r="B1167" s="14"/>
      <c r="C1167" s="14"/>
      <c r="D1167" s="14"/>
      <c r="E1167" s="14"/>
      <c r="F1167" s="14"/>
      <c r="G1167" s="84"/>
      <c r="H1167" s="14"/>
      <c r="I1167" s="14"/>
      <c r="J1167" s="14"/>
      <c r="K1167" s="14"/>
      <c r="L1167" s="14"/>
      <c r="M1167" s="84"/>
      <c r="N1167" s="14"/>
      <c r="O1167" s="14"/>
      <c r="P1167" s="14"/>
      <c r="Q1167" s="14"/>
      <c r="R1167" s="14"/>
      <c r="S1167" s="84"/>
      <c r="T1167" s="14"/>
      <c r="U1167" s="14"/>
      <c r="V1167" s="14"/>
      <c r="W1167" s="14"/>
      <c r="X1167" s="14"/>
      <c r="Y1167" s="84"/>
      <c r="Z1167" s="14"/>
      <c r="AA1167" s="14"/>
      <c r="AB1167" s="14"/>
      <c r="AC1167" s="14"/>
      <c r="AD1167" s="14"/>
      <c r="AE1167" s="84"/>
      <c r="AF1167" s="14"/>
      <c r="AG1167" s="14"/>
      <c r="AH1167" s="14"/>
      <c r="AI1167" s="14"/>
      <c r="AJ1167" s="14"/>
      <c r="AK1167" s="84"/>
      <c r="AL1167" s="14"/>
      <c r="AM1167" s="14"/>
      <c r="AN1167" s="14"/>
      <c r="AO1167" s="14"/>
      <c r="AP1167" s="14"/>
      <c r="AQ1167" s="84"/>
      <c r="AR1167" s="14"/>
      <c r="AS1167" s="14"/>
      <c r="AT1167" s="14"/>
      <c r="AU1167" s="14"/>
      <c r="AV1167" s="14"/>
      <c r="AW1167" s="14"/>
      <c r="AX1167" s="14"/>
      <c r="AY1167" s="14"/>
      <c r="AZ1167" s="14"/>
      <c r="BA1167" s="14"/>
      <c r="BB1167" s="14"/>
      <c r="BC1167" s="14"/>
      <c r="BD1167" s="14"/>
      <c r="BE1167" s="14"/>
      <c r="BF1167" s="14"/>
      <c r="BG1167" s="14"/>
      <c r="BH1167" s="14"/>
    </row>
    <row r="1168" spans="1:60" s="13" customFormat="1" x14ac:dyDescent="0.25">
      <c r="A1168" s="14"/>
      <c r="B1168" s="14"/>
      <c r="C1168" s="14"/>
      <c r="D1168" s="14"/>
      <c r="E1168" s="14"/>
      <c r="F1168" s="14"/>
      <c r="G1168" s="84"/>
      <c r="H1168" s="14"/>
      <c r="I1168" s="14"/>
      <c r="J1168" s="14"/>
      <c r="K1168" s="14"/>
      <c r="L1168" s="14"/>
      <c r="M1168" s="84"/>
      <c r="N1168" s="14"/>
      <c r="O1168" s="14"/>
      <c r="P1168" s="14"/>
      <c r="Q1168" s="14"/>
      <c r="R1168" s="14"/>
      <c r="S1168" s="84"/>
      <c r="T1168" s="14"/>
      <c r="U1168" s="14"/>
      <c r="V1168" s="14"/>
      <c r="W1168" s="14"/>
      <c r="X1168" s="14"/>
      <c r="Y1168" s="84"/>
      <c r="Z1168" s="14"/>
      <c r="AA1168" s="14"/>
      <c r="AB1168" s="14"/>
      <c r="AC1168" s="14"/>
      <c r="AD1168" s="14"/>
      <c r="AE1168" s="84"/>
      <c r="AF1168" s="14"/>
      <c r="AG1168" s="14"/>
      <c r="AH1168" s="14"/>
      <c r="AI1168" s="14"/>
      <c r="AJ1168" s="14"/>
      <c r="AK1168" s="84"/>
      <c r="AL1168" s="14"/>
      <c r="AM1168" s="14"/>
      <c r="AN1168" s="14"/>
      <c r="AO1168" s="14"/>
      <c r="AP1168" s="14"/>
      <c r="AQ1168" s="84"/>
      <c r="AR1168" s="14"/>
      <c r="AS1168" s="14"/>
      <c r="AT1168" s="14"/>
      <c r="AU1168" s="14"/>
      <c r="AV1168" s="14"/>
      <c r="AW1168" s="14"/>
      <c r="AX1168" s="14"/>
      <c r="AY1168" s="14"/>
      <c r="AZ1168" s="14"/>
      <c r="BA1168" s="14"/>
      <c r="BB1168" s="14"/>
      <c r="BC1168" s="14"/>
      <c r="BD1168" s="14"/>
      <c r="BE1168" s="14"/>
      <c r="BF1168" s="14"/>
      <c r="BG1168" s="14"/>
      <c r="BH1168" s="14"/>
    </row>
    <row r="1169" spans="1:60" s="13" customFormat="1" x14ac:dyDescent="0.25">
      <c r="A1169" s="14"/>
      <c r="B1169" s="14"/>
      <c r="C1169" s="14"/>
      <c r="D1169" s="14"/>
      <c r="E1169" s="14"/>
      <c r="F1169" s="14"/>
      <c r="G1169" s="84"/>
      <c r="H1169" s="14"/>
      <c r="I1169" s="14"/>
      <c r="J1169" s="14"/>
      <c r="K1169" s="14"/>
      <c r="L1169" s="14"/>
      <c r="M1169" s="84"/>
      <c r="N1169" s="14"/>
      <c r="O1169" s="14"/>
      <c r="P1169" s="14"/>
      <c r="Q1169" s="14"/>
      <c r="R1169" s="14"/>
      <c r="S1169" s="84"/>
      <c r="T1169" s="14"/>
      <c r="U1169" s="14"/>
      <c r="V1169" s="14"/>
      <c r="W1169" s="14"/>
      <c r="X1169" s="14"/>
      <c r="Y1169" s="84"/>
      <c r="Z1169" s="14"/>
      <c r="AA1169" s="14"/>
      <c r="AB1169" s="14"/>
      <c r="AC1169" s="14"/>
      <c r="AD1169" s="14"/>
      <c r="AE1169" s="84"/>
      <c r="AF1169" s="14"/>
      <c r="AG1169" s="14"/>
      <c r="AH1169" s="14"/>
      <c r="AI1169" s="14"/>
      <c r="AJ1169" s="14"/>
      <c r="AK1169" s="84"/>
      <c r="AL1169" s="14"/>
      <c r="AM1169" s="14"/>
      <c r="AN1169" s="14"/>
      <c r="AO1169" s="14"/>
      <c r="AP1169" s="14"/>
      <c r="AQ1169" s="84"/>
      <c r="AR1169" s="14"/>
      <c r="AS1169" s="14"/>
      <c r="AT1169" s="14"/>
      <c r="AU1169" s="14"/>
      <c r="AV1169" s="14"/>
      <c r="AW1169" s="14"/>
      <c r="AX1169" s="14"/>
      <c r="AY1169" s="14"/>
      <c r="AZ1169" s="14"/>
      <c r="BA1169" s="14"/>
      <c r="BB1169" s="14"/>
      <c r="BC1169" s="14"/>
      <c r="BD1169" s="14"/>
      <c r="BE1169" s="14"/>
      <c r="BF1169" s="14"/>
      <c r="BG1169" s="14"/>
      <c r="BH1169" s="14"/>
    </row>
    <row r="1170" spans="1:60" s="13" customFormat="1" x14ac:dyDescent="0.25">
      <c r="A1170" s="14"/>
      <c r="B1170" s="14"/>
      <c r="C1170" s="14"/>
      <c r="D1170" s="14"/>
      <c r="E1170" s="14"/>
      <c r="F1170" s="14"/>
      <c r="G1170" s="84"/>
      <c r="H1170" s="14"/>
      <c r="I1170" s="14"/>
      <c r="J1170" s="14"/>
      <c r="K1170" s="14"/>
      <c r="L1170" s="14"/>
      <c r="M1170" s="84"/>
      <c r="N1170" s="14"/>
      <c r="O1170" s="14"/>
      <c r="P1170" s="14"/>
      <c r="Q1170" s="14"/>
      <c r="R1170" s="14"/>
      <c r="S1170" s="84"/>
      <c r="T1170" s="14"/>
      <c r="U1170" s="14"/>
      <c r="V1170" s="14"/>
      <c r="W1170" s="14"/>
      <c r="X1170" s="14"/>
      <c r="Y1170" s="84"/>
      <c r="Z1170" s="14"/>
      <c r="AA1170" s="14"/>
      <c r="AB1170" s="14"/>
      <c r="AC1170" s="14"/>
      <c r="AD1170" s="14"/>
      <c r="AE1170" s="84"/>
      <c r="AF1170" s="14"/>
      <c r="AG1170" s="14"/>
      <c r="AH1170" s="14"/>
      <c r="AI1170" s="14"/>
      <c r="AJ1170" s="14"/>
      <c r="AK1170" s="84"/>
      <c r="AL1170" s="14"/>
      <c r="AM1170" s="14"/>
      <c r="AN1170" s="14"/>
      <c r="AO1170" s="14"/>
      <c r="AP1170" s="14"/>
      <c r="AQ1170" s="84"/>
      <c r="AR1170" s="14"/>
      <c r="AS1170" s="14"/>
      <c r="AT1170" s="14"/>
      <c r="AU1170" s="14"/>
      <c r="AV1170" s="14"/>
      <c r="AW1170" s="14"/>
      <c r="AX1170" s="14"/>
      <c r="AY1170" s="14"/>
      <c r="AZ1170" s="14"/>
      <c r="BA1170" s="14"/>
      <c r="BB1170" s="14"/>
      <c r="BC1170" s="14"/>
      <c r="BD1170" s="14"/>
      <c r="BE1170" s="14"/>
      <c r="BF1170" s="14"/>
      <c r="BG1170" s="14"/>
      <c r="BH1170" s="14"/>
    </row>
    <row r="1171" spans="1:60" s="13" customFormat="1" x14ac:dyDescent="0.25">
      <c r="A1171" s="14"/>
      <c r="B1171" s="14"/>
      <c r="C1171" s="14"/>
      <c r="D1171" s="14"/>
      <c r="E1171" s="14"/>
      <c r="F1171" s="14"/>
      <c r="G1171" s="84"/>
      <c r="H1171" s="14"/>
      <c r="I1171" s="14"/>
      <c r="J1171" s="14"/>
      <c r="K1171" s="14"/>
      <c r="L1171" s="14"/>
      <c r="M1171" s="84"/>
      <c r="N1171" s="14"/>
      <c r="O1171" s="14"/>
      <c r="P1171" s="14"/>
      <c r="Q1171" s="14"/>
      <c r="R1171" s="14"/>
      <c r="S1171" s="84"/>
      <c r="T1171" s="14"/>
      <c r="U1171" s="14"/>
      <c r="V1171" s="14"/>
      <c r="W1171" s="14"/>
      <c r="X1171" s="14"/>
      <c r="Y1171" s="84"/>
      <c r="Z1171" s="14"/>
      <c r="AA1171" s="14"/>
      <c r="AB1171" s="14"/>
      <c r="AC1171" s="14"/>
      <c r="AD1171" s="14"/>
      <c r="AE1171" s="84"/>
      <c r="AF1171" s="14"/>
      <c r="AG1171" s="14"/>
      <c r="AH1171" s="14"/>
      <c r="AI1171" s="14"/>
      <c r="AJ1171" s="14"/>
      <c r="AK1171" s="84"/>
      <c r="AL1171" s="14"/>
      <c r="AM1171" s="14"/>
      <c r="AN1171" s="14"/>
      <c r="AO1171" s="14"/>
      <c r="AP1171" s="14"/>
      <c r="AQ1171" s="84"/>
      <c r="AR1171" s="14"/>
      <c r="AS1171" s="14"/>
      <c r="AT1171" s="14"/>
      <c r="AU1171" s="14"/>
      <c r="AV1171" s="14"/>
      <c r="AW1171" s="14"/>
      <c r="AX1171" s="14"/>
      <c r="AY1171" s="14"/>
      <c r="AZ1171" s="14"/>
      <c r="BA1171" s="14"/>
      <c r="BB1171" s="14"/>
      <c r="BC1171" s="14"/>
      <c r="BD1171" s="14"/>
      <c r="BE1171" s="14"/>
      <c r="BF1171" s="14"/>
      <c r="BG1171" s="14"/>
      <c r="BH1171" s="14"/>
    </row>
    <row r="1172" spans="1:60" s="13" customFormat="1" x14ac:dyDescent="0.25">
      <c r="A1172" s="14"/>
      <c r="B1172" s="14"/>
      <c r="C1172" s="14"/>
      <c r="D1172" s="14"/>
      <c r="E1172" s="14"/>
      <c r="F1172" s="14"/>
      <c r="G1172" s="84"/>
      <c r="H1172" s="14"/>
      <c r="I1172" s="14"/>
      <c r="J1172" s="14"/>
      <c r="K1172" s="14"/>
      <c r="L1172" s="14"/>
      <c r="M1172" s="84"/>
      <c r="N1172" s="14"/>
      <c r="O1172" s="14"/>
      <c r="P1172" s="14"/>
      <c r="Q1172" s="14"/>
      <c r="R1172" s="14"/>
      <c r="S1172" s="84"/>
      <c r="T1172" s="14"/>
      <c r="U1172" s="14"/>
      <c r="V1172" s="14"/>
      <c r="W1172" s="14"/>
      <c r="X1172" s="14"/>
      <c r="Y1172" s="84"/>
      <c r="Z1172" s="14"/>
      <c r="AA1172" s="14"/>
      <c r="AB1172" s="14"/>
      <c r="AC1172" s="14"/>
      <c r="AD1172" s="14"/>
      <c r="AE1172" s="84"/>
      <c r="AF1172" s="14"/>
      <c r="AG1172" s="14"/>
      <c r="AH1172" s="14"/>
      <c r="AI1172" s="14"/>
      <c r="AJ1172" s="14"/>
      <c r="AK1172" s="84"/>
      <c r="AL1172" s="14"/>
      <c r="AM1172" s="14"/>
      <c r="AN1172" s="14"/>
      <c r="AO1172" s="14"/>
      <c r="AP1172" s="14"/>
      <c r="AQ1172" s="84"/>
      <c r="AR1172" s="14"/>
      <c r="AS1172" s="14"/>
      <c r="AT1172" s="14"/>
      <c r="AU1172" s="14"/>
      <c r="AV1172" s="14"/>
      <c r="AW1172" s="14"/>
      <c r="AX1172" s="14"/>
      <c r="AY1172" s="14"/>
      <c r="AZ1172" s="14"/>
      <c r="BA1172" s="14"/>
      <c r="BB1172" s="14"/>
      <c r="BC1172" s="14"/>
      <c r="BD1172" s="14"/>
      <c r="BE1172" s="14"/>
      <c r="BF1172" s="14"/>
      <c r="BG1172" s="14"/>
      <c r="BH1172" s="14"/>
    </row>
    <row r="1173" spans="1:60" s="13" customFormat="1" x14ac:dyDescent="0.25">
      <c r="A1173" s="14"/>
      <c r="B1173" s="14"/>
      <c r="C1173" s="14"/>
      <c r="D1173" s="14"/>
      <c r="E1173" s="14"/>
      <c r="F1173" s="14"/>
      <c r="G1173" s="84"/>
      <c r="H1173" s="14"/>
      <c r="I1173" s="14"/>
      <c r="J1173" s="14"/>
      <c r="K1173" s="14"/>
      <c r="L1173" s="14"/>
      <c r="M1173" s="84"/>
      <c r="N1173" s="14"/>
      <c r="O1173" s="14"/>
      <c r="P1173" s="14"/>
      <c r="Q1173" s="14"/>
      <c r="R1173" s="14"/>
      <c r="S1173" s="84"/>
      <c r="T1173" s="14"/>
      <c r="U1173" s="14"/>
      <c r="V1173" s="14"/>
      <c r="W1173" s="14"/>
      <c r="X1173" s="14"/>
      <c r="Y1173" s="84"/>
      <c r="Z1173" s="14"/>
      <c r="AA1173" s="14"/>
      <c r="AB1173" s="14"/>
      <c r="AC1173" s="14"/>
      <c r="AD1173" s="14"/>
      <c r="AE1173" s="84"/>
      <c r="AF1173" s="14"/>
      <c r="AG1173" s="14"/>
      <c r="AH1173" s="14"/>
      <c r="AI1173" s="14"/>
      <c r="AJ1173" s="14"/>
      <c r="AK1173" s="84"/>
      <c r="AL1173" s="14"/>
      <c r="AM1173" s="14"/>
      <c r="AN1173" s="14"/>
      <c r="AO1173" s="14"/>
      <c r="AP1173" s="14"/>
      <c r="AQ1173" s="84"/>
      <c r="AR1173" s="14"/>
      <c r="AS1173" s="14"/>
      <c r="AT1173" s="14"/>
      <c r="AU1173" s="14"/>
      <c r="AV1173" s="14"/>
      <c r="AW1173" s="14"/>
      <c r="AX1173" s="14"/>
      <c r="AY1173" s="14"/>
      <c r="AZ1173" s="14"/>
      <c r="BA1173" s="14"/>
      <c r="BB1173" s="14"/>
      <c r="BC1173" s="14"/>
      <c r="BD1173" s="14"/>
      <c r="BE1173" s="14"/>
      <c r="BF1173" s="14"/>
      <c r="BG1173" s="14"/>
      <c r="BH1173" s="14"/>
    </row>
    <row r="1174" spans="1:60" s="13" customFormat="1" x14ac:dyDescent="0.25">
      <c r="A1174" s="14"/>
      <c r="B1174" s="14"/>
      <c r="C1174" s="14"/>
      <c r="D1174" s="14"/>
      <c r="E1174" s="14"/>
      <c r="F1174" s="14"/>
      <c r="G1174" s="84"/>
      <c r="H1174" s="14"/>
      <c r="I1174" s="14"/>
      <c r="J1174" s="14"/>
      <c r="K1174" s="14"/>
      <c r="L1174" s="14"/>
      <c r="M1174" s="84"/>
      <c r="N1174" s="14"/>
      <c r="O1174" s="14"/>
      <c r="P1174" s="14"/>
      <c r="Q1174" s="14"/>
      <c r="R1174" s="14"/>
      <c r="S1174" s="84"/>
      <c r="T1174" s="14"/>
      <c r="U1174" s="14"/>
      <c r="V1174" s="14"/>
      <c r="W1174" s="14"/>
      <c r="X1174" s="14"/>
      <c r="Y1174" s="84"/>
      <c r="Z1174" s="14"/>
      <c r="AA1174" s="14"/>
      <c r="AB1174" s="14"/>
      <c r="AC1174" s="14"/>
      <c r="AD1174" s="14"/>
      <c r="AE1174" s="84"/>
      <c r="AF1174" s="14"/>
      <c r="AG1174" s="14"/>
      <c r="AH1174" s="14"/>
      <c r="AI1174" s="14"/>
      <c r="AJ1174" s="14"/>
      <c r="AK1174" s="84"/>
      <c r="AL1174" s="14"/>
      <c r="AM1174" s="14"/>
      <c r="AN1174" s="14"/>
      <c r="AO1174" s="14"/>
      <c r="AP1174" s="14"/>
      <c r="AQ1174" s="84"/>
      <c r="AR1174" s="14"/>
      <c r="AS1174" s="14"/>
      <c r="AT1174" s="14"/>
      <c r="AU1174" s="14"/>
      <c r="AV1174" s="14"/>
      <c r="AW1174" s="14"/>
      <c r="AX1174" s="14"/>
      <c r="AY1174" s="14"/>
      <c r="AZ1174" s="14"/>
      <c r="BA1174" s="14"/>
      <c r="BB1174" s="14"/>
      <c r="BC1174" s="14"/>
      <c r="BD1174" s="14"/>
      <c r="BE1174" s="14"/>
      <c r="BF1174" s="14"/>
      <c r="BG1174" s="14"/>
      <c r="BH1174" s="14"/>
    </row>
    <row r="1175" spans="1:60" s="13" customFormat="1" x14ac:dyDescent="0.25">
      <c r="A1175" s="14"/>
      <c r="B1175" s="14"/>
      <c r="C1175" s="14"/>
      <c r="D1175" s="14"/>
      <c r="E1175" s="14"/>
      <c r="F1175" s="14"/>
      <c r="G1175" s="84"/>
      <c r="H1175" s="14"/>
      <c r="I1175" s="14"/>
      <c r="J1175" s="14"/>
      <c r="K1175" s="14"/>
      <c r="L1175" s="14"/>
      <c r="M1175" s="84"/>
      <c r="N1175" s="14"/>
      <c r="O1175" s="14"/>
      <c r="P1175" s="14"/>
      <c r="Q1175" s="14"/>
      <c r="R1175" s="14"/>
      <c r="S1175" s="84"/>
      <c r="T1175" s="14"/>
      <c r="U1175" s="14"/>
      <c r="V1175" s="14"/>
      <c r="W1175" s="14"/>
      <c r="X1175" s="14"/>
      <c r="Y1175" s="84"/>
      <c r="Z1175" s="14"/>
      <c r="AA1175" s="14"/>
      <c r="AB1175" s="14"/>
      <c r="AC1175" s="14"/>
      <c r="AD1175" s="14"/>
      <c r="AE1175" s="84"/>
      <c r="AF1175" s="14"/>
      <c r="AG1175" s="14"/>
      <c r="AH1175" s="14"/>
      <c r="AI1175" s="14"/>
      <c r="AJ1175" s="14"/>
      <c r="AK1175" s="84"/>
      <c r="AL1175" s="14"/>
      <c r="AM1175" s="14"/>
      <c r="AN1175" s="14"/>
      <c r="AO1175" s="14"/>
      <c r="AP1175" s="14"/>
      <c r="AQ1175" s="84"/>
      <c r="AR1175" s="14"/>
      <c r="AS1175" s="14"/>
      <c r="AT1175" s="14"/>
      <c r="AU1175" s="14"/>
      <c r="AV1175" s="14"/>
      <c r="AW1175" s="14"/>
      <c r="AX1175" s="14"/>
      <c r="AY1175" s="14"/>
      <c r="AZ1175" s="14"/>
      <c r="BA1175" s="14"/>
      <c r="BB1175" s="14"/>
      <c r="BC1175" s="14"/>
      <c r="BD1175" s="14"/>
      <c r="BE1175" s="14"/>
      <c r="BF1175" s="14"/>
      <c r="BG1175" s="14"/>
      <c r="BH1175" s="14"/>
    </row>
    <row r="1176" spans="1:60" s="13" customFormat="1" x14ac:dyDescent="0.25">
      <c r="A1176" s="14"/>
      <c r="B1176" s="14"/>
      <c r="C1176" s="14"/>
      <c r="D1176" s="14"/>
      <c r="E1176" s="14"/>
      <c r="F1176" s="14"/>
      <c r="G1176" s="84"/>
      <c r="H1176" s="14"/>
      <c r="I1176" s="14"/>
      <c r="J1176" s="14"/>
      <c r="K1176" s="14"/>
      <c r="L1176" s="14"/>
      <c r="M1176" s="84"/>
      <c r="N1176" s="14"/>
      <c r="O1176" s="14"/>
      <c r="P1176" s="14"/>
      <c r="Q1176" s="14"/>
      <c r="R1176" s="14"/>
      <c r="S1176" s="84"/>
      <c r="T1176" s="14"/>
      <c r="U1176" s="14"/>
      <c r="V1176" s="14"/>
      <c r="W1176" s="14"/>
      <c r="X1176" s="14"/>
      <c r="Y1176" s="84"/>
      <c r="Z1176" s="14"/>
      <c r="AA1176" s="14"/>
      <c r="AB1176" s="14"/>
      <c r="AC1176" s="14"/>
      <c r="AD1176" s="14"/>
      <c r="AE1176" s="84"/>
      <c r="AF1176" s="14"/>
      <c r="AG1176" s="14"/>
      <c r="AH1176" s="14"/>
      <c r="AI1176" s="14"/>
      <c r="AJ1176" s="14"/>
      <c r="AK1176" s="84"/>
      <c r="AL1176" s="14"/>
      <c r="AM1176" s="14"/>
      <c r="AN1176" s="14"/>
      <c r="AO1176" s="14"/>
      <c r="AP1176" s="14"/>
      <c r="AQ1176" s="84"/>
      <c r="AR1176" s="14"/>
      <c r="AS1176" s="14"/>
      <c r="AT1176" s="14"/>
      <c r="AU1176" s="14"/>
      <c r="AV1176" s="14"/>
      <c r="AW1176" s="14"/>
      <c r="AX1176" s="14"/>
      <c r="AY1176" s="14"/>
      <c r="AZ1176" s="14"/>
      <c r="BA1176" s="14"/>
      <c r="BB1176" s="14"/>
      <c r="BC1176" s="14"/>
      <c r="BD1176" s="14"/>
      <c r="BE1176" s="14"/>
      <c r="BF1176" s="14"/>
      <c r="BG1176" s="14"/>
      <c r="BH1176" s="14"/>
    </row>
    <row r="1177" spans="1:60" s="13" customFormat="1" x14ac:dyDescent="0.25">
      <c r="A1177" s="14"/>
      <c r="B1177" s="14"/>
      <c r="C1177" s="14"/>
      <c r="D1177" s="14"/>
      <c r="E1177" s="14"/>
      <c r="F1177" s="14"/>
      <c r="G1177" s="84"/>
      <c r="H1177" s="14"/>
      <c r="I1177" s="14"/>
      <c r="J1177" s="14"/>
      <c r="K1177" s="14"/>
      <c r="L1177" s="14"/>
      <c r="M1177" s="84"/>
      <c r="N1177" s="14"/>
      <c r="O1177" s="14"/>
      <c r="P1177" s="14"/>
      <c r="Q1177" s="14"/>
      <c r="R1177" s="14"/>
      <c r="S1177" s="84"/>
      <c r="T1177" s="14"/>
      <c r="U1177" s="14"/>
      <c r="V1177" s="14"/>
      <c r="W1177" s="14"/>
      <c r="X1177" s="14"/>
      <c r="Y1177" s="84"/>
      <c r="Z1177" s="14"/>
      <c r="AA1177" s="14"/>
      <c r="AB1177" s="14"/>
      <c r="AC1177" s="14"/>
      <c r="AD1177" s="14"/>
      <c r="AE1177" s="84"/>
      <c r="AF1177" s="14"/>
      <c r="AG1177" s="14"/>
      <c r="AH1177" s="14"/>
      <c r="AI1177" s="14"/>
      <c r="AJ1177" s="14"/>
      <c r="AK1177" s="84"/>
      <c r="AL1177" s="14"/>
      <c r="AM1177" s="14"/>
      <c r="AN1177" s="14"/>
      <c r="AO1177" s="14"/>
      <c r="AP1177" s="14"/>
      <c r="AQ1177" s="84"/>
      <c r="AR1177" s="14"/>
      <c r="AS1177" s="14"/>
      <c r="AT1177" s="14"/>
      <c r="AU1177" s="14"/>
      <c r="AV1177" s="14"/>
      <c r="AW1177" s="14"/>
      <c r="AX1177" s="14"/>
      <c r="AY1177" s="14"/>
      <c r="AZ1177" s="14"/>
      <c r="BA1177" s="14"/>
      <c r="BB1177" s="14"/>
      <c r="BC1177" s="14"/>
      <c r="BD1177" s="14"/>
      <c r="BE1177" s="14"/>
      <c r="BF1177" s="14"/>
      <c r="BG1177" s="14"/>
      <c r="BH1177" s="14"/>
    </row>
    <row r="1178" spans="1:60" s="13" customFormat="1" x14ac:dyDescent="0.25">
      <c r="A1178" s="14"/>
      <c r="B1178" s="14"/>
      <c r="C1178" s="14"/>
      <c r="D1178" s="14"/>
      <c r="E1178" s="14"/>
      <c r="F1178" s="14"/>
      <c r="G1178" s="84"/>
      <c r="H1178" s="14"/>
      <c r="I1178" s="14"/>
      <c r="J1178" s="14"/>
      <c r="K1178" s="14"/>
      <c r="L1178" s="14"/>
      <c r="M1178" s="84"/>
      <c r="N1178" s="14"/>
      <c r="O1178" s="14"/>
      <c r="P1178" s="14"/>
      <c r="Q1178" s="14"/>
      <c r="R1178" s="14"/>
      <c r="S1178" s="84"/>
      <c r="T1178" s="14"/>
      <c r="U1178" s="14"/>
      <c r="V1178" s="14"/>
      <c r="W1178" s="14"/>
      <c r="X1178" s="14"/>
      <c r="Y1178" s="84"/>
      <c r="Z1178" s="14"/>
      <c r="AA1178" s="14"/>
      <c r="AB1178" s="14"/>
      <c r="AC1178" s="14"/>
      <c r="AD1178" s="14"/>
      <c r="AE1178" s="84"/>
      <c r="AF1178" s="14"/>
      <c r="AG1178" s="14"/>
      <c r="AH1178" s="14"/>
      <c r="AI1178" s="14"/>
      <c r="AJ1178" s="14"/>
      <c r="AK1178" s="84"/>
      <c r="AL1178" s="14"/>
      <c r="AM1178" s="14"/>
      <c r="AN1178" s="14"/>
      <c r="AO1178" s="14"/>
      <c r="AP1178" s="14"/>
      <c r="AQ1178" s="84"/>
      <c r="AR1178" s="14"/>
      <c r="AS1178" s="14"/>
      <c r="AT1178" s="14"/>
      <c r="AU1178" s="14"/>
      <c r="AV1178" s="14"/>
      <c r="AW1178" s="14"/>
      <c r="AX1178" s="14"/>
      <c r="AY1178" s="14"/>
      <c r="AZ1178" s="14"/>
      <c r="BA1178" s="14"/>
      <c r="BB1178" s="14"/>
      <c r="BC1178" s="14"/>
      <c r="BD1178" s="14"/>
      <c r="BE1178" s="14"/>
      <c r="BF1178" s="14"/>
      <c r="BG1178" s="14"/>
      <c r="BH1178" s="14"/>
    </row>
    <row r="1179" spans="1:60" s="13" customFormat="1" x14ac:dyDescent="0.25">
      <c r="A1179" s="14"/>
      <c r="B1179" s="14"/>
      <c r="C1179" s="14"/>
      <c r="D1179" s="14"/>
      <c r="E1179" s="14"/>
      <c r="F1179" s="14"/>
      <c r="G1179" s="84"/>
      <c r="H1179" s="14"/>
      <c r="I1179" s="14"/>
      <c r="J1179" s="14"/>
      <c r="K1179" s="14"/>
      <c r="L1179" s="14"/>
      <c r="M1179" s="84"/>
      <c r="N1179" s="14"/>
      <c r="O1179" s="14"/>
      <c r="P1179" s="14"/>
      <c r="Q1179" s="14"/>
      <c r="R1179" s="14"/>
      <c r="S1179" s="84"/>
      <c r="T1179" s="14"/>
      <c r="U1179" s="14"/>
      <c r="V1179" s="14"/>
      <c r="W1179" s="14"/>
      <c r="X1179" s="14"/>
      <c r="Y1179" s="84"/>
      <c r="Z1179" s="14"/>
      <c r="AA1179" s="14"/>
      <c r="AB1179" s="14"/>
      <c r="AC1179" s="14"/>
      <c r="AD1179" s="14"/>
      <c r="AE1179" s="84"/>
      <c r="AF1179" s="14"/>
      <c r="AG1179" s="14"/>
      <c r="AH1179" s="14"/>
      <c r="AI1179" s="14"/>
      <c r="AJ1179" s="14"/>
      <c r="AK1179" s="84"/>
      <c r="AL1179" s="14"/>
      <c r="AM1179" s="14"/>
      <c r="AN1179" s="14"/>
      <c r="AO1179" s="14"/>
      <c r="AP1179" s="14"/>
      <c r="AQ1179" s="84"/>
      <c r="AR1179" s="14"/>
      <c r="AS1179" s="14"/>
      <c r="AT1179" s="14"/>
      <c r="AU1179" s="14"/>
      <c r="AV1179" s="14"/>
      <c r="AW1179" s="14"/>
      <c r="AX1179" s="14"/>
      <c r="AY1179" s="14"/>
      <c r="AZ1179" s="14"/>
      <c r="BA1179" s="14"/>
      <c r="BB1179" s="14"/>
      <c r="BC1179" s="14"/>
      <c r="BD1179" s="14"/>
      <c r="BE1179" s="14"/>
      <c r="BF1179" s="14"/>
      <c r="BG1179" s="14"/>
      <c r="BH1179" s="14"/>
    </row>
    <row r="1180" spans="1:60" s="13" customFormat="1" x14ac:dyDescent="0.25">
      <c r="A1180" s="14"/>
      <c r="B1180" s="14"/>
      <c r="C1180" s="14"/>
      <c r="D1180" s="14"/>
      <c r="E1180" s="14"/>
      <c r="F1180" s="14"/>
      <c r="G1180" s="84"/>
      <c r="H1180" s="14"/>
      <c r="I1180" s="14"/>
      <c r="J1180" s="14"/>
      <c r="K1180" s="14"/>
      <c r="L1180" s="14"/>
      <c r="M1180" s="84"/>
      <c r="N1180" s="14"/>
      <c r="O1180" s="14"/>
      <c r="P1180" s="14"/>
      <c r="Q1180" s="14"/>
      <c r="R1180" s="14"/>
      <c r="S1180" s="84"/>
      <c r="T1180" s="14"/>
      <c r="U1180" s="14"/>
      <c r="V1180" s="14"/>
      <c r="W1180" s="14"/>
      <c r="X1180" s="14"/>
      <c r="Y1180" s="84"/>
      <c r="Z1180" s="14"/>
      <c r="AA1180" s="14"/>
      <c r="AB1180" s="14"/>
      <c r="AC1180" s="14"/>
      <c r="AD1180" s="14"/>
      <c r="AE1180" s="84"/>
      <c r="AF1180" s="14"/>
      <c r="AG1180" s="14"/>
      <c r="AH1180" s="14"/>
      <c r="AI1180" s="14"/>
      <c r="AJ1180" s="14"/>
      <c r="AK1180" s="84"/>
      <c r="AL1180" s="14"/>
      <c r="AM1180" s="14"/>
      <c r="AN1180" s="14"/>
      <c r="AO1180" s="14"/>
      <c r="AP1180" s="14"/>
      <c r="AQ1180" s="84"/>
      <c r="AR1180" s="14"/>
      <c r="AS1180" s="14"/>
      <c r="AT1180" s="14"/>
      <c r="AU1180" s="14"/>
      <c r="AV1180" s="14"/>
      <c r="AW1180" s="14"/>
      <c r="AX1180" s="14"/>
      <c r="AY1180" s="14"/>
      <c r="AZ1180" s="14"/>
      <c r="BA1180" s="14"/>
      <c r="BB1180" s="14"/>
      <c r="BC1180" s="14"/>
      <c r="BD1180" s="14"/>
      <c r="BE1180" s="14"/>
      <c r="BF1180" s="14"/>
      <c r="BG1180" s="14"/>
      <c r="BH1180" s="14"/>
    </row>
    <row r="1181" spans="1:60" s="13" customFormat="1" x14ac:dyDescent="0.25">
      <c r="A1181" s="14"/>
      <c r="B1181" s="14"/>
      <c r="C1181" s="14"/>
      <c r="D1181" s="14"/>
      <c r="E1181" s="14"/>
      <c r="F1181" s="14"/>
      <c r="G1181" s="84"/>
      <c r="H1181" s="14"/>
      <c r="I1181" s="14"/>
      <c r="J1181" s="14"/>
      <c r="K1181" s="14"/>
      <c r="L1181" s="14"/>
      <c r="M1181" s="84"/>
      <c r="N1181" s="14"/>
      <c r="O1181" s="14"/>
      <c r="P1181" s="14"/>
      <c r="Q1181" s="14"/>
      <c r="R1181" s="14"/>
      <c r="S1181" s="84"/>
      <c r="T1181" s="14"/>
      <c r="U1181" s="14"/>
      <c r="V1181" s="14"/>
      <c r="W1181" s="14"/>
      <c r="X1181" s="14"/>
      <c r="Y1181" s="84"/>
      <c r="Z1181" s="14"/>
      <c r="AA1181" s="14"/>
      <c r="AB1181" s="14"/>
      <c r="AC1181" s="14"/>
      <c r="AD1181" s="14"/>
      <c r="AE1181" s="84"/>
      <c r="AF1181" s="14"/>
      <c r="AG1181" s="14"/>
      <c r="AH1181" s="14"/>
      <c r="AI1181" s="14"/>
      <c r="AJ1181" s="14"/>
      <c r="AK1181" s="84"/>
      <c r="AL1181" s="14"/>
      <c r="AM1181" s="14"/>
      <c r="AN1181" s="14"/>
      <c r="AO1181" s="14"/>
      <c r="AP1181" s="14"/>
      <c r="AQ1181" s="84"/>
      <c r="AR1181" s="14"/>
      <c r="AS1181" s="14"/>
      <c r="AT1181" s="14"/>
      <c r="AU1181" s="14"/>
      <c r="AV1181" s="14"/>
      <c r="AW1181" s="14"/>
      <c r="AX1181" s="14"/>
      <c r="AY1181" s="14"/>
      <c r="AZ1181" s="14"/>
      <c r="BA1181" s="14"/>
      <c r="BB1181" s="14"/>
      <c r="BC1181" s="14"/>
      <c r="BD1181" s="14"/>
      <c r="BE1181" s="14"/>
      <c r="BF1181" s="14"/>
      <c r="BG1181" s="14"/>
      <c r="BH1181" s="14"/>
    </row>
    <row r="1182" spans="1:60" s="13" customFormat="1" x14ac:dyDescent="0.25">
      <c r="A1182" s="14"/>
      <c r="B1182" s="14"/>
      <c r="C1182" s="14"/>
      <c r="D1182" s="14"/>
      <c r="E1182" s="14"/>
      <c r="F1182" s="14"/>
      <c r="G1182" s="84"/>
      <c r="H1182" s="14"/>
      <c r="I1182" s="14"/>
      <c r="J1182" s="14"/>
      <c r="K1182" s="14"/>
      <c r="L1182" s="14"/>
      <c r="M1182" s="84"/>
      <c r="N1182" s="14"/>
      <c r="O1182" s="14"/>
      <c r="P1182" s="14"/>
      <c r="Q1182" s="14"/>
      <c r="R1182" s="14"/>
      <c r="S1182" s="84"/>
      <c r="T1182" s="14"/>
      <c r="U1182" s="14"/>
      <c r="V1182" s="14"/>
      <c r="W1182" s="14"/>
      <c r="X1182" s="14"/>
      <c r="Y1182" s="84"/>
      <c r="Z1182" s="14"/>
      <c r="AA1182" s="14"/>
      <c r="AB1182" s="14"/>
      <c r="AC1182" s="14"/>
      <c r="AD1182" s="14"/>
      <c r="AE1182" s="84"/>
      <c r="AF1182" s="14"/>
      <c r="AG1182" s="14"/>
      <c r="AH1182" s="14"/>
      <c r="AI1182" s="14"/>
      <c r="AJ1182" s="14"/>
      <c r="AK1182" s="84"/>
      <c r="AL1182" s="14"/>
      <c r="AM1182" s="14"/>
      <c r="AN1182" s="14"/>
      <c r="AO1182" s="14"/>
      <c r="AP1182" s="14"/>
      <c r="AQ1182" s="84"/>
      <c r="AR1182" s="14"/>
      <c r="AS1182" s="14"/>
      <c r="AT1182" s="14"/>
      <c r="AU1182" s="14"/>
      <c r="AV1182" s="14"/>
      <c r="AW1182" s="14"/>
      <c r="AX1182" s="14"/>
      <c r="AY1182" s="14"/>
      <c r="AZ1182" s="14"/>
      <c r="BA1182" s="14"/>
      <c r="BB1182" s="14"/>
      <c r="BC1182" s="14"/>
      <c r="BD1182" s="14"/>
      <c r="BE1182" s="14"/>
      <c r="BF1182" s="14"/>
      <c r="BG1182" s="14"/>
      <c r="BH1182" s="14"/>
    </row>
    <row r="1183" spans="1:60" s="13" customFormat="1" x14ac:dyDescent="0.25">
      <c r="A1183" s="14"/>
      <c r="B1183" s="14"/>
      <c r="C1183" s="14"/>
      <c r="D1183" s="14"/>
      <c r="E1183" s="14"/>
      <c r="F1183" s="14"/>
      <c r="G1183" s="84"/>
      <c r="H1183" s="14"/>
      <c r="I1183" s="14"/>
      <c r="J1183" s="14"/>
      <c r="K1183" s="14"/>
      <c r="L1183" s="14"/>
      <c r="M1183" s="84"/>
      <c r="N1183" s="14"/>
      <c r="O1183" s="14"/>
      <c r="P1183" s="14"/>
      <c r="Q1183" s="14"/>
      <c r="R1183" s="14"/>
      <c r="S1183" s="84"/>
      <c r="T1183" s="14"/>
      <c r="U1183" s="14"/>
      <c r="V1183" s="14"/>
      <c r="W1183" s="14"/>
      <c r="X1183" s="14"/>
      <c r="Y1183" s="84"/>
      <c r="Z1183" s="14"/>
      <c r="AA1183" s="14"/>
      <c r="AB1183" s="14"/>
      <c r="AC1183" s="14"/>
      <c r="AD1183" s="14"/>
      <c r="AE1183" s="84"/>
      <c r="AF1183" s="14"/>
      <c r="AG1183" s="14"/>
      <c r="AH1183" s="14"/>
      <c r="AI1183" s="14"/>
      <c r="AJ1183" s="14"/>
      <c r="AK1183" s="84"/>
      <c r="AL1183" s="14"/>
      <c r="AM1183" s="14"/>
      <c r="AN1183" s="14"/>
      <c r="AO1183" s="14"/>
      <c r="AP1183" s="14"/>
      <c r="AQ1183" s="84"/>
      <c r="AR1183" s="14"/>
      <c r="AS1183" s="14"/>
      <c r="AT1183" s="14"/>
      <c r="AU1183" s="14"/>
      <c r="AV1183" s="14"/>
      <c r="AW1183" s="14"/>
      <c r="AX1183" s="14"/>
      <c r="AY1183" s="14"/>
      <c r="AZ1183" s="14"/>
      <c r="BA1183" s="14"/>
      <c r="BB1183" s="14"/>
      <c r="BC1183" s="14"/>
      <c r="BD1183" s="14"/>
      <c r="BE1183" s="14"/>
      <c r="BF1183" s="14"/>
      <c r="BG1183" s="14"/>
      <c r="BH1183" s="14"/>
    </row>
    <row r="1184" spans="1:60" s="13" customFormat="1" x14ac:dyDescent="0.25">
      <c r="A1184" s="14"/>
      <c r="B1184" s="14"/>
      <c r="C1184" s="14"/>
      <c r="D1184" s="14"/>
      <c r="E1184" s="14"/>
      <c r="F1184" s="14"/>
      <c r="G1184" s="84"/>
      <c r="H1184" s="14"/>
      <c r="I1184" s="14"/>
      <c r="J1184" s="14"/>
      <c r="K1184" s="14"/>
      <c r="L1184" s="14"/>
      <c r="M1184" s="84"/>
      <c r="N1184" s="14"/>
      <c r="O1184" s="14"/>
      <c r="P1184" s="14"/>
      <c r="Q1184" s="14"/>
      <c r="R1184" s="14"/>
      <c r="S1184" s="84"/>
      <c r="T1184" s="14"/>
      <c r="U1184" s="14"/>
      <c r="V1184" s="14"/>
      <c r="W1184" s="14"/>
      <c r="X1184" s="14"/>
      <c r="Y1184" s="84"/>
      <c r="Z1184" s="14"/>
      <c r="AA1184" s="14"/>
      <c r="AB1184" s="14"/>
      <c r="AC1184" s="14"/>
      <c r="AD1184" s="14"/>
      <c r="AE1184" s="84"/>
      <c r="AF1184" s="14"/>
      <c r="AG1184" s="14"/>
      <c r="AH1184" s="14"/>
      <c r="AI1184" s="14"/>
      <c r="AJ1184" s="14"/>
      <c r="AK1184" s="84"/>
      <c r="AL1184" s="14"/>
      <c r="AM1184" s="14"/>
      <c r="AN1184" s="14"/>
      <c r="AO1184" s="14"/>
      <c r="AP1184" s="14"/>
      <c r="AQ1184" s="84"/>
      <c r="AR1184" s="14"/>
      <c r="AS1184" s="14"/>
      <c r="AT1184" s="14"/>
      <c r="AU1184" s="14"/>
      <c r="AV1184" s="14"/>
      <c r="AW1184" s="14"/>
      <c r="AX1184" s="14"/>
      <c r="AY1184" s="14"/>
      <c r="AZ1184" s="14"/>
      <c r="BA1184" s="14"/>
      <c r="BB1184" s="14"/>
      <c r="BC1184" s="14"/>
      <c r="BD1184" s="14"/>
      <c r="BE1184" s="14"/>
      <c r="BF1184" s="14"/>
      <c r="BG1184" s="14"/>
      <c r="BH1184" s="14"/>
    </row>
    <row r="1185" spans="1:60" s="13" customFormat="1" x14ac:dyDescent="0.25">
      <c r="A1185" s="14"/>
      <c r="B1185" s="14"/>
      <c r="C1185" s="14"/>
      <c r="D1185" s="14"/>
      <c r="E1185" s="14"/>
      <c r="F1185" s="14"/>
      <c r="G1185" s="84"/>
      <c r="H1185" s="14"/>
      <c r="I1185" s="14"/>
      <c r="J1185" s="14"/>
      <c r="K1185" s="14"/>
      <c r="L1185" s="14"/>
      <c r="M1185" s="84"/>
      <c r="N1185" s="14"/>
      <c r="O1185" s="14"/>
      <c r="P1185" s="14"/>
      <c r="Q1185" s="14"/>
      <c r="R1185" s="14"/>
      <c r="S1185" s="84"/>
      <c r="T1185" s="14"/>
      <c r="U1185" s="14"/>
      <c r="V1185" s="14"/>
      <c r="W1185" s="14"/>
      <c r="X1185" s="14"/>
      <c r="Y1185" s="84"/>
      <c r="Z1185" s="14"/>
      <c r="AA1185" s="14"/>
      <c r="AB1185" s="14"/>
      <c r="AC1185" s="14"/>
      <c r="AD1185" s="14"/>
      <c r="AE1185" s="84"/>
      <c r="AF1185" s="14"/>
      <c r="AG1185" s="14"/>
      <c r="AH1185" s="14"/>
      <c r="AI1185" s="14"/>
      <c r="AJ1185" s="14"/>
      <c r="AK1185" s="84"/>
      <c r="AL1185" s="14"/>
      <c r="AM1185" s="14"/>
      <c r="AN1185" s="14"/>
      <c r="AO1185" s="14"/>
      <c r="AP1185" s="14"/>
      <c r="AQ1185" s="84"/>
      <c r="AR1185" s="14"/>
      <c r="AS1185" s="14"/>
      <c r="AT1185" s="14"/>
      <c r="AU1185" s="14"/>
      <c r="AV1185" s="14"/>
      <c r="AW1185" s="14"/>
      <c r="AX1185" s="14"/>
      <c r="AY1185" s="14"/>
      <c r="AZ1185" s="14"/>
      <c r="BA1185" s="14"/>
      <c r="BB1185" s="14"/>
      <c r="BC1185" s="14"/>
      <c r="BD1185" s="14"/>
      <c r="BE1185" s="14"/>
      <c r="BF1185" s="14"/>
      <c r="BG1185" s="14"/>
      <c r="BH1185" s="14"/>
    </row>
    <row r="1186" spans="1:60" s="13" customFormat="1" x14ac:dyDescent="0.25">
      <c r="A1186" s="14"/>
      <c r="B1186" s="14"/>
      <c r="C1186" s="14"/>
      <c r="D1186" s="14"/>
      <c r="E1186" s="14"/>
      <c r="F1186" s="14"/>
      <c r="G1186" s="84"/>
      <c r="H1186" s="14"/>
      <c r="I1186" s="14"/>
      <c r="J1186" s="14"/>
      <c r="K1186" s="14"/>
      <c r="L1186" s="14"/>
      <c r="M1186" s="84"/>
      <c r="N1186" s="14"/>
      <c r="O1186" s="14"/>
      <c r="P1186" s="14"/>
      <c r="Q1186" s="14"/>
      <c r="R1186" s="14"/>
      <c r="S1186" s="84"/>
      <c r="T1186" s="14"/>
      <c r="U1186" s="14"/>
      <c r="V1186" s="14"/>
      <c r="W1186" s="14"/>
      <c r="X1186" s="14"/>
      <c r="Y1186" s="84"/>
      <c r="Z1186" s="14"/>
      <c r="AA1186" s="14"/>
      <c r="AB1186" s="14"/>
      <c r="AC1186" s="14"/>
      <c r="AD1186" s="14"/>
      <c r="AE1186" s="84"/>
      <c r="AF1186" s="14"/>
      <c r="AG1186" s="14"/>
      <c r="AH1186" s="14"/>
      <c r="AI1186" s="14"/>
      <c r="AJ1186" s="14"/>
      <c r="AK1186" s="84"/>
      <c r="AL1186" s="14"/>
      <c r="AM1186" s="14"/>
      <c r="AN1186" s="14"/>
      <c r="AO1186" s="14"/>
      <c r="AP1186" s="14"/>
      <c r="AQ1186" s="84"/>
      <c r="AR1186" s="14"/>
      <c r="AS1186" s="14"/>
      <c r="AT1186" s="14"/>
      <c r="AU1186" s="14"/>
      <c r="AV1186" s="14"/>
      <c r="AW1186" s="14"/>
      <c r="AX1186" s="14"/>
      <c r="AY1186" s="14"/>
      <c r="AZ1186" s="14"/>
      <c r="BA1186" s="14"/>
      <c r="BB1186" s="14"/>
      <c r="BC1186" s="14"/>
      <c r="BD1186" s="14"/>
      <c r="BE1186" s="14"/>
      <c r="BF1186" s="14"/>
      <c r="BG1186" s="14"/>
      <c r="BH1186" s="14"/>
    </row>
    <row r="1187" spans="1:60" s="13" customFormat="1" x14ac:dyDescent="0.25">
      <c r="A1187" s="14"/>
      <c r="B1187" s="14"/>
      <c r="C1187" s="14"/>
      <c r="D1187" s="14"/>
      <c r="E1187" s="14"/>
      <c r="F1187" s="14"/>
      <c r="G1187" s="84"/>
      <c r="H1187" s="14"/>
      <c r="I1187" s="14"/>
      <c r="J1187" s="14"/>
      <c r="K1187" s="14"/>
      <c r="L1187" s="14"/>
      <c r="M1187" s="84"/>
      <c r="N1187" s="14"/>
      <c r="O1187" s="14"/>
      <c r="P1187" s="14"/>
      <c r="Q1187" s="14"/>
      <c r="R1187" s="14"/>
      <c r="S1187" s="84"/>
      <c r="T1187" s="14"/>
      <c r="U1187" s="14"/>
      <c r="V1187" s="14"/>
      <c r="W1187" s="14"/>
      <c r="X1187" s="14"/>
      <c r="Y1187" s="84"/>
      <c r="Z1187" s="14"/>
      <c r="AA1187" s="14"/>
      <c r="AB1187" s="14"/>
      <c r="AC1187" s="14"/>
      <c r="AD1187" s="14"/>
      <c r="AE1187" s="84"/>
      <c r="AF1187" s="14"/>
      <c r="AG1187" s="14"/>
      <c r="AH1187" s="14"/>
      <c r="AI1187" s="14"/>
      <c r="AJ1187" s="14"/>
      <c r="AK1187" s="84"/>
      <c r="AL1187" s="14"/>
      <c r="AM1187" s="14"/>
      <c r="AN1187" s="14"/>
      <c r="AO1187" s="14"/>
      <c r="AP1187" s="14"/>
      <c r="AQ1187" s="84"/>
      <c r="AR1187" s="14"/>
      <c r="AS1187" s="14"/>
      <c r="AT1187" s="14"/>
      <c r="AU1187" s="14"/>
      <c r="AV1187" s="14"/>
      <c r="AW1187" s="14"/>
      <c r="AX1187" s="14"/>
      <c r="AY1187" s="14"/>
      <c r="AZ1187" s="14"/>
      <c r="BA1187" s="14"/>
      <c r="BB1187" s="14"/>
      <c r="BC1187" s="14"/>
      <c r="BD1187" s="14"/>
      <c r="BE1187" s="14"/>
      <c r="BF1187" s="14"/>
      <c r="BG1187" s="14"/>
      <c r="BH1187" s="14"/>
    </row>
    <row r="1188" spans="1:60" s="13" customFormat="1" x14ac:dyDescent="0.25">
      <c r="A1188" s="14"/>
      <c r="B1188" s="14"/>
      <c r="C1188" s="14"/>
      <c r="D1188" s="14"/>
      <c r="E1188" s="14"/>
      <c r="F1188" s="14"/>
      <c r="G1188" s="84"/>
      <c r="H1188" s="14"/>
      <c r="I1188" s="14"/>
      <c r="J1188" s="14"/>
      <c r="K1188" s="14"/>
      <c r="L1188" s="14"/>
      <c r="M1188" s="84"/>
      <c r="N1188" s="14"/>
      <c r="O1188" s="14"/>
      <c r="P1188" s="14"/>
      <c r="Q1188" s="14"/>
      <c r="R1188" s="14"/>
      <c r="S1188" s="84"/>
      <c r="T1188" s="14"/>
      <c r="U1188" s="14"/>
      <c r="V1188" s="14"/>
      <c r="W1188" s="14"/>
      <c r="X1188" s="14"/>
      <c r="Y1188" s="84"/>
      <c r="Z1188" s="14"/>
      <c r="AA1188" s="14"/>
      <c r="AB1188" s="14"/>
      <c r="AC1188" s="14"/>
      <c r="AD1188" s="14"/>
      <c r="AE1188" s="84"/>
      <c r="AF1188" s="14"/>
      <c r="AG1188" s="14"/>
      <c r="AH1188" s="14"/>
      <c r="AI1188" s="14"/>
      <c r="AJ1188" s="14"/>
      <c r="AK1188" s="84"/>
      <c r="AL1188" s="14"/>
      <c r="AM1188" s="14"/>
      <c r="AN1188" s="14"/>
      <c r="AO1188" s="14"/>
      <c r="AP1188" s="14"/>
      <c r="AQ1188" s="84"/>
      <c r="AR1188" s="14"/>
      <c r="AS1188" s="14"/>
      <c r="AT1188" s="14"/>
      <c r="AU1188" s="14"/>
      <c r="AV1188" s="14"/>
      <c r="AW1188" s="14"/>
      <c r="AX1188" s="14"/>
      <c r="AY1188" s="14"/>
      <c r="AZ1188" s="14"/>
      <c r="BA1188" s="14"/>
      <c r="BB1188" s="14"/>
      <c r="BC1188" s="14"/>
      <c r="BD1188" s="14"/>
      <c r="BE1188" s="14"/>
      <c r="BF1188" s="14"/>
      <c r="BG1188" s="14"/>
      <c r="BH1188" s="14"/>
    </row>
    <row r="1189" spans="1:60" s="13" customFormat="1" x14ac:dyDescent="0.25">
      <c r="A1189" s="14"/>
      <c r="B1189" s="14"/>
      <c r="C1189" s="14"/>
      <c r="D1189" s="14"/>
      <c r="E1189" s="14"/>
      <c r="F1189" s="14"/>
      <c r="G1189" s="84"/>
      <c r="H1189" s="14"/>
      <c r="I1189" s="14"/>
      <c r="J1189" s="14"/>
      <c r="K1189" s="14"/>
      <c r="L1189" s="14"/>
      <c r="M1189" s="84"/>
      <c r="N1189" s="14"/>
      <c r="O1189" s="14"/>
      <c r="P1189" s="14"/>
      <c r="Q1189" s="14"/>
      <c r="R1189" s="14"/>
      <c r="S1189" s="84"/>
      <c r="T1189" s="14"/>
      <c r="U1189" s="14"/>
      <c r="V1189" s="14"/>
      <c r="W1189" s="14"/>
      <c r="X1189" s="14"/>
      <c r="Y1189" s="84"/>
      <c r="Z1189" s="14"/>
      <c r="AA1189" s="14"/>
      <c r="AB1189" s="14"/>
      <c r="AC1189" s="14"/>
      <c r="AD1189" s="14"/>
      <c r="AE1189" s="84"/>
      <c r="AF1189" s="14"/>
      <c r="AG1189" s="14"/>
      <c r="AH1189" s="14"/>
      <c r="AI1189" s="14"/>
      <c r="AJ1189" s="14"/>
      <c r="AK1189" s="84"/>
      <c r="AL1189" s="14"/>
      <c r="AM1189" s="14"/>
      <c r="AN1189" s="14"/>
      <c r="AO1189" s="14"/>
      <c r="AP1189" s="14"/>
      <c r="AQ1189" s="84"/>
      <c r="AR1189" s="14"/>
      <c r="AS1189" s="14"/>
      <c r="AT1189" s="14"/>
      <c r="AU1189" s="14"/>
      <c r="AV1189" s="14"/>
      <c r="AW1189" s="14"/>
      <c r="AX1189" s="14"/>
      <c r="AY1189" s="14"/>
      <c r="AZ1189" s="14"/>
      <c r="BA1189" s="14"/>
      <c r="BB1189" s="14"/>
      <c r="BC1189" s="14"/>
      <c r="BD1189" s="14"/>
      <c r="BE1189" s="14"/>
      <c r="BF1189" s="14"/>
      <c r="BG1189" s="14"/>
      <c r="BH1189" s="14"/>
    </row>
    <row r="1190" spans="1:60" s="13" customFormat="1" x14ac:dyDescent="0.25">
      <c r="A1190" s="14"/>
      <c r="B1190" s="14"/>
      <c r="C1190" s="14"/>
      <c r="D1190" s="14"/>
      <c r="E1190" s="14"/>
      <c r="F1190" s="14"/>
      <c r="G1190" s="84"/>
      <c r="H1190" s="14"/>
      <c r="I1190" s="14"/>
      <c r="J1190" s="14"/>
      <c r="K1190" s="14"/>
      <c r="L1190" s="14"/>
      <c r="M1190" s="84"/>
      <c r="N1190" s="14"/>
      <c r="O1190" s="14"/>
      <c r="P1190" s="14"/>
      <c r="Q1190" s="14"/>
      <c r="R1190" s="14"/>
      <c r="S1190" s="84"/>
      <c r="T1190" s="14"/>
      <c r="U1190" s="14"/>
      <c r="V1190" s="14"/>
      <c r="W1190" s="14"/>
      <c r="X1190" s="14"/>
      <c r="Y1190" s="84"/>
      <c r="Z1190" s="14"/>
      <c r="AA1190" s="14"/>
      <c r="AB1190" s="14"/>
      <c r="AC1190" s="14"/>
      <c r="AD1190" s="14"/>
      <c r="AE1190" s="84"/>
      <c r="AF1190" s="14"/>
      <c r="AG1190" s="14"/>
      <c r="AH1190" s="14"/>
      <c r="AI1190" s="14"/>
      <c r="AJ1190" s="14"/>
      <c r="AK1190" s="84"/>
      <c r="AL1190" s="14"/>
      <c r="AM1190" s="14"/>
      <c r="AN1190" s="14"/>
      <c r="AO1190" s="14"/>
      <c r="AP1190" s="14"/>
      <c r="AQ1190" s="84"/>
      <c r="AR1190" s="14"/>
      <c r="AS1190" s="14"/>
      <c r="AT1190" s="14"/>
      <c r="AU1190" s="14"/>
      <c r="AV1190" s="14"/>
      <c r="AW1190" s="14"/>
      <c r="AX1190" s="14"/>
      <c r="AY1190" s="14"/>
      <c r="AZ1190" s="14"/>
      <c r="BA1190" s="14"/>
      <c r="BB1190" s="14"/>
      <c r="BC1190" s="14"/>
      <c r="BD1190" s="14"/>
      <c r="BE1190" s="14"/>
      <c r="BF1190" s="14"/>
      <c r="BG1190" s="14"/>
      <c r="BH1190" s="14"/>
    </row>
    <row r="1191" spans="1:60" s="13" customFormat="1" x14ac:dyDescent="0.25">
      <c r="A1191" s="14"/>
      <c r="B1191" s="14"/>
      <c r="C1191" s="14"/>
      <c r="D1191" s="14"/>
      <c r="E1191" s="14"/>
      <c r="F1191" s="14"/>
      <c r="G1191" s="84"/>
      <c r="H1191" s="14"/>
      <c r="I1191" s="14"/>
      <c r="J1191" s="14"/>
      <c r="K1191" s="14"/>
      <c r="L1191" s="14"/>
      <c r="M1191" s="84"/>
      <c r="N1191" s="14"/>
      <c r="O1191" s="14"/>
      <c r="P1191" s="14"/>
      <c r="Q1191" s="14"/>
      <c r="R1191" s="14"/>
      <c r="S1191" s="84"/>
      <c r="T1191" s="14"/>
      <c r="U1191" s="14"/>
      <c r="V1191" s="14"/>
      <c r="W1191" s="14"/>
      <c r="X1191" s="14"/>
      <c r="Y1191" s="84"/>
      <c r="Z1191" s="14"/>
      <c r="AA1191" s="14"/>
      <c r="AB1191" s="14"/>
      <c r="AC1191" s="14"/>
      <c r="AD1191" s="14"/>
      <c r="AE1191" s="84"/>
      <c r="AF1191" s="14"/>
      <c r="AG1191" s="14"/>
      <c r="AH1191" s="14"/>
      <c r="AI1191" s="14"/>
      <c r="AJ1191" s="14"/>
      <c r="AK1191" s="84"/>
      <c r="AL1191" s="14"/>
      <c r="AM1191" s="14"/>
      <c r="AN1191" s="14"/>
      <c r="AO1191" s="14"/>
      <c r="AP1191" s="14"/>
      <c r="AQ1191" s="84"/>
      <c r="AR1191" s="14"/>
      <c r="AS1191" s="14"/>
      <c r="AT1191" s="14"/>
      <c r="AU1191" s="14"/>
      <c r="AV1191" s="14"/>
      <c r="AW1191" s="14"/>
      <c r="AX1191" s="14"/>
      <c r="AY1191" s="14"/>
      <c r="AZ1191" s="14"/>
      <c r="BA1191" s="14"/>
      <c r="BB1191" s="14"/>
      <c r="BC1191" s="14"/>
      <c r="BD1191" s="14"/>
      <c r="BE1191" s="14"/>
      <c r="BF1191" s="14"/>
      <c r="BG1191" s="14"/>
      <c r="BH1191" s="14"/>
    </row>
    <row r="1192" spans="1:60" s="13" customFormat="1" x14ac:dyDescent="0.25">
      <c r="A1192" s="14"/>
      <c r="B1192" s="14"/>
      <c r="C1192" s="14"/>
      <c r="D1192" s="14"/>
      <c r="E1192" s="14"/>
      <c r="F1192" s="14"/>
      <c r="G1192" s="84"/>
      <c r="H1192" s="14"/>
      <c r="I1192" s="14"/>
      <c r="J1192" s="14"/>
      <c r="K1192" s="14"/>
      <c r="L1192" s="14"/>
      <c r="M1192" s="84"/>
      <c r="N1192" s="14"/>
      <c r="O1192" s="14"/>
      <c r="P1192" s="14"/>
      <c r="Q1192" s="14"/>
      <c r="R1192" s="14"/>
      <c r="S1192" s="84"/>
      <c r="T1192" s="14"/>
      <c r="U1192" s="14"/>
      <c r="V1192" s="14"/>
      <c r="W1192" s="14"/>
      <c r="X1192" s="14"/>
      <c r="Y1192" s="84"/>
      <c r="Z1192" s="14"/>
      <c r="AA1192" s="14"/>
      <c r="AB1192" s="14"/>
      <c r="AC1192" s="14"/>
      <c r="AD1192" s="14"/>
      <c r="AE1192" s="84"/>
      <c r="AF1192" s="14"/>
      <c r="AG1192" s="14"/>
      <c r="AH1192" s="14"/>
      <c r="AI1192" s="14"/>
      <c r="AJ1192" s="14"/>
      <c r="AK1192" s="84"/>
      <c r="AL1192" s="14"/>
      <c r="AM1192" s="14"/>
      <c r="AN1192" s="14"/>
      <c r="AO1192" s="14"/>
      <c r="AP1192" s="14"/>
      <c r="AQ1192" s="84"/>
      <c r="AR1192" s="14"/>
      <c r="AS1192" s="14"/>
      <c r="AT1192" s="14"/>
      <c r="AU1192" s="14"/>
      <c r="AV1192" s="14"/>
      <c r="AW1192" s="14"/>
      <c r="AX1192" s="14"/>
      <c r="AY1192" s="14"/>
      <c r="AZ1192" s="14"/>
      <c r="BA1192" s="14"/>
      <c r="BB1192" s="14"/>
      <c r="BC1192" s="14"/>
      <c r="BD1192" s="14"/>
      <c r="BE1192" s="14"/>
      <c r="BF1192" s="14"/>
      <c r="BG1192" s="14"/>
      <c r="BH1192" s="14"/>
    </row>
    <row r="1193" spans="1:60" s="13" customFormat="1" x14ac:dyDescent="0.25">
      <c r="A1193" s="14"/>
      <c r="B1193" s="14"/>
      <c r="C1193" s="14"/>
      <c r="D1193" s="14"/>
      <c r="E1193" s="14"/>
      <c r="F1193" s="14"/>
      <c r="G1193" s="84"/>
      <c r="H1193" s="14"/>
      <c r="I1193" s="14"/>
      <c r="J1193" s="14"/>
      <c r="K1193" s="14"/>
      <c r="L1193" s="14"/>
      <c r="M1193" s="84"/>
      <c r="N1193" s="14"/>
      <c r="O1193" s="14"/>
      <c r="P1193" s="14"/>
      <c r="Q1193" s="14"/>
      <c r="R1193" s="14"/>
      <c r="S1193" s="84"/>
      <c r="T1193" s="14"/>
      <c r="U1193" s="14"/>
      <c r="V1193" s="14"/>
      <c r="W1193" s="14"/>
      <c r="X1193" s="14"/>
      <c r="Y1193" s="84"/>
      <c r="Z1193" s="14"/>
      <c r="AA1193" s="14"/>
      <c r="AB1193" s="14"/>
      <c r="AC1193" s="14"/>
      <c r="AD1193" s="14"/>
      <c r="AE1193" s="84"/>
      <c r="AF1193" s="14"/>
      <c r="AG1193" s="14"/>
      <c r="AH1193" s="14"/>
      <c r="AI1193" s="14"/>
      <c r="AJ1193" s="14"/>
      <c r="AK1193" s="84"/>
      <c r="AL1193" s="14"/>
      <c r="AM1193" s="14"/>
      <c r="AN1193" s="14"/>
      <c r="AO1193" s="14"/>
      <c r="AP1193" s="14"/>
      <c r="AQ1193" s="84"/>
      <c r="AR1193" s="14"/>
      <c r="AS1193" s="14"/>
      <c r="AT1193" s="14"/>
      <c r="AU1193" s="14"/>
      <c r="AV1193" s="14"/>
      <c r="AW1193" s="14"/>
      <c r="AX1193" s="14"/>
      <c r="AY1193" s="14"/>
      <c r="AZ1193" s="14"/>
      <c r="BA1193" s="14"/>
      <c r="BB1193" s="14"/>
      <c r="BC1193" s="14"/>
      <c r="BD1193" s="14"/>
      <c r="BE1193" s="14"/>
      <c r="BF1193" s="14"/>
      <c r="BG1193" s="14"/>
      <c r="BH1193" s="14"/>
    </row>
    <row r="1194" spans="1:60" s="13" customFormat="1" x14ac:dyDescent="0.25">
      <c r="A1194" s="14"/>
      <c r="B1194" s="14"/>
      <c r="C1194" s="14"/>
      <c r="D1194" s="14"/>
      <c r="E1194" s="14"/>
      <c r="F1194" s="14"/>
      <c r="G1194" s="84"/>
      <c r="H1194" s="14"/>
      <c r="I1194" s="14"/>
      <c r="J1194" s="14"/>
      <c r="K1194" s="14"/>
      <c r="L1194" s="14"/>
      <c r="M1194" s="84"/>
      <c r="N1194" s="14"/>
      <c r="O1194" s="14"/>
      <c r="P1194" s="14"/>
      <c r="Q1194" s="14"/>
      <c r="R1194" s="14"/>
      <c r="S1194" s="84"/>
      <c r="T1194" s="14"/>
      <c r="U1194" s="14"/>
      <c r="V1194" s="14"/>
      <c r="W1194" s="14"/>
      <c r="X1194" s="14"/>
      <c r="Y1194" s="84"/>
      <c r="Z1194" s="14"/>
      <c r="AA1194" s="14"/>
      <c r="AB1194" s="14"/>
      <c r="AC1194" s="14"/>
      <c r="AD1194" s="14"/>
      <c r="AE1194" s="84"/>
      <c r="AF1194" s="14"/>
      <c r="AG1194" s="14"/>
      <c r="AH1194" s="14"/>
      <c r="AI1194" s="14"/>
      <c r="AJ1194" s="14"/>
      <c r="AK1194" s="84"/>
      <c r="AL1194" s="14"/>
      <c r="AM1194" s="14"/>
      <c r="AN1194" s="14"/>
      <c r="AO1194" s="14"/>
      <c r="AP1194" s="14"/>
      <c r="AQ1194" s="84"/>
      <c r="AR1194" s="14"/>
      <c r="AS1194" s="14"/>
      <c r="AT1194" s="14"/>
      <c r="AU1194" s="14"/>
      <c r="AV1194" s="14"/>
      <c r="AW1194" s="14"/>
      <c r="AX1194" s="14"/>
      <c r="AY1194" s="14"/>
      <c r="AZ1194" s="14"/>
      <c r="BA1194" s="14"/>
      <c r="BB1194" s="14"/>
      <c r="BC1194" s="14"/>
      <c r="BD1194" s="14"/>
      <c r="BE1194" s="14"/>
      <c r="BF1194" s="14"/>
      <c r="BG1194" s="14"/>
      <c r="BH1194" s="14"/>
    </row>
    <row r="1195" spans="1:60" s="13" customFormat="1" x14ac:dyDescent="0.25">
      <c r="A1195" s="14"/>
      <c r="B1195" s="14"/>
      <c r="C1195" s="14"/>
      <c r="D1195" s="14"/>
      <c r="E1195" s="14"/>
      <c r="F1195" s="14"/>
      <c r="G1195" s="84"/>
      <c r="H1195" s="14"/>
      <c r="I1195" s="14"/>
      <c r="J1195" s="14"/>
      <c r="K1195" s="14"/>
      <c r="L1195" s="14"/>
      <c r="M1195" s="84"/>
      <c r="N1195" s="14"/>
      <c r="O1195" s="14"/>
      <c r="P1195" s="14"/>
      <c r="Q1195" s="14"/>
      <c r="R1195" s="14"/>
      <c r="S1195" s="84"/>
      <c r="T1195" s="14"/>
      <c r="U1195" s="14"/>
      <c r="V1195" s="14"/>
      <c r="W1195" s="14"/>
      <c r="X1195" s="14"/>
      <c r="Y1195" s="84"/>
      <c r="Z1195" s="14"/>
      <c r="AA1195" s="14"/>
      <c r="AB1195" s="14"/>
      <c r="AC1195" s="14"/>
      <c r="AD1195" s="14"/>
      <c r="AE1195" s="84"/>
      <c r="AF1195" s="14"/>
      <c r="AG1195" s="14"/>
      <c r="AH1195" s="14"/>
      <c r="AI1195" s="14"/>
      <c r="AJ1195" s="14"/>
      <c r="AK1195" s="84"/>
      <c r="AL1195" s="14"/>
      <c r="AM1195" s="14"/>
      <c r="AN1195" s="14"/>
      <c r="AO1195" s="14"/>
      <c r="AP1195" s="14"/>
      <c r="AQ1195" s="84"/>
      <c r="AR1195" s="14"/>
      <c r="AS1195" s="14"/>
      <c r="AT1195" s="14"/>
      <c r="AU1195" s="14"/>
      <c r="AV1195" s="14"/>
      <c r="AW1195" s="14"/>
      <c r="AX1195" s="14"/>
      <c r="AY1195" s="14"/>
      <c r="AZ1195" s="14"/>
      <c r="BA1195" s="14"/>
      <c r="BB1195" s="14"/>
      <c r="BC1195" s="14"/>
      <c r="BD1195" s="14"/>
      <c r="BE1195" s="14"/>
      <c r="BF1195" s="14"/>
      <c r="BG1195" s="14"/>
      <c r="BH1195" s="14"/>
    </row>
    <row r="1196" spans="1:60" s="13" customFormat="1" x14ac:dyDescent="0.25">
      <c r="A1196" s="14"/>
      <c r="B1196" s="14"/>
      <c r="C1196" s="14"/>
      <c r="D1196" s="14"/>
      <c r="E1196" s="14"/>
      <c r="F1196" s="14"/>
      <c r="G1196" s="84"/>
      <c r="H1196" s="14"/>
      <c r="I1196" s="14"/>
      <c r="J1196" s="14"/>
      <c r="K1196" s="14"/>
      <c r="L1196" s="14"/>
      <c r="M1196" s="84"/>
      <c r="N1196" s="14"/>
      <c r="O1196" s="14"/>
      <c r="P1196" s="14"/>
      <c r="Q1196" s="14"/>
      <c r="R1196" s="14"/>
      <c r="S1196" s="84"/>
      <c r="T1196" s="14"/>
      <c r="U1196" s="14"/>
      <c r="V1196" s="14"/>
      <c r="W1196" s="14"/>
      <c r="X1196" s="14"/>
      <c r="Y1196" s="84"/>
      <c r="Z1196" s="14"/>
      <c r="AA1196" s="14"/>
      <c r="AB1196" s="14"/>
      <c r="AC1196" s="14"/>
      <c r="AD1196" s="14"/>
      <c r="AE1196" s="84"/>
      <c r="AF1196" s="14"/>
      <c r="AG1196" s="14"/>
      <c r="AH1196" s="14"/>
      <c r="AI1196" s="14"/>
      <c r="AJ1196" s="14"/>
      <c r="AK1196" s="84"/>
      <c r="AL1196" s="14"/>
      <c r="AM1196" s="14"/>
      <c r="AN1196" s="14"/>
      <c r="AO1196" s="14"/>
      <c r="AP1196" s="14"/>
      <c r="AQ1196" s="84"/>
      <c r="AR1196" s="14"/>
      <c r="AS1196" s="14"/>
      <c r="AT1196" s="14"/>
      <c r="AU1196" s="14"/>
      <c r="AV1196" s="14"/>
      <c r="AW1196" s="14"/>
      <c r="AX1196" s="14"/>
      <c r="AY1196" s="14"/>
      <c r="AZ1196" s="14"/>
      <c r="BA1196" s="14"/>
      <c r="BB1196" s="14"/>
      <c r="BC1196" s="14"/>
      <c r="BD1196" s="14"/>
      <c r="BE1196" s="14"/>
      <c r="BF1196" s="14"/>
      <c r="BG1196" s="14"/>
      <c r="BH1196" s="14"/>
    </row>
    <row r="1197" spans="1:60" s="13" customFormat="1" x14ac:dyDescent="0.25">
      <c r="A1197" s="14"/>
      <c r="B1197" s="14"/>
      <c r="C1197" s="14"/>
      <c r="D1197" s="14"/>
      <c r="E1197" s="14"/>
      <c r="F1197" s="14"/>
      <c r="G1197" s="84"/>
      <c r="H1197" s="14"/>
      <c r="I1197" s="14"/>
      <c r="J1197" s="14"/>
      <c r="K1197" s="14"/>
      <c r="L1197" s="14"/>
      <c r="M1197" s="84"/>
      <c r="N1197" s="14"/>
      <c r="O1197" s="14"/>
      <c r="P1197" s="14"/>
      <c r="Q1197" s="14"/>
      <c r="R1197" s="14"/>
      <c r="S1197" s="84"/>
      <c r="T1197" s="14"/>
      <c r="U1197" s="14"/>
      <c r="V1197" s="14"/>
      <c r="W1197" s="14"/>
      <c r="X1197" s="14"/>
      <c r="Y1197" s="84"/>
      <c r="Z1197" s="14"/>
      <c r="AA1197" s="14"/>
      <c r="AB1197" s="14"/>
      <c r="AC1197" s="14"/>
      <c r="AD1197" s="14"/>
      <c r="AE1197" s="84"/>
      <c r="AF1197" s="14"/>
      <c r="AG1197" s="14"/>
      <c r="AH1197" s="14"/>
      <c r="AI1197" s="14"/>
      <c r="AJ1197" s="14"/>
      <c r="AK1197" s="84"/>
      <c r="AL1197" s="14"/>
      <c r="AM1197" s="14"/>
      <c r="AN1197" s="14"/>
      <c r="AO1197" s="14"/>
      <c r="AP1197" s="14"/>
      <c r="AQ1197" s="84"/>
      <c r="AR1197" s="14"/>
      <c r="AS1197" s="14"/>
      <c r="AT1197" s="14"/>
      <c r="AU1197" s="14"/>
      <c r="AV1197" s="14"/>
      <c r="AW1197" s="14"/>
      <c r="AX1197" s="14"/>
      <c r="AY1197" s="14"/>
      <c r="AZ1197" s="14"/>
      <c r="BA1197" s="14"/>
      <c r="BB1197" s="14"/>
      <c r="BC1197" s="14"/>
      <c r="BD1197" s="14"/>
      <c r="BE1197" s="14"/>
      <c r="BF1197" s="14"/>
      <c r="BG1197" s="14"/>
      <c r="BH1197" s="14"/>
    </row>
    <row r="1198" spans="1:60" s="13" customFormat="1" x14ac:dyDescent="0.25">
      <c r="A1198" s="14"/>
      <c r="B1198" s="14"/>
      <c r="C1198" s="14"/>
      <c r="D1198" s="14"/>
      <c r="E1198" s="14"/>
      <c r="F1198" s="14"/>
      <c r="G1198" s="84"/>
      <c r="H1198" s="14"/>
      <c r="I1198" s="14"/>
      <c r="J1198" s="14"/>
      <c r="K1198" s="14"/>
      <c r="L1198" s="14"/>
      <c r="M1198" s="84"/>
      <c r="N1198" s="14"/>
      <c r="O1198" s="14"/>
      <c r="P1198" s="14"/>
      <c r="Q1198" s="14"/>
      <c r="R1198" s="14"/>
      <c r="S1198" s="84"/>
      <c r="T1198" s="14"/>
      <c r="U1198" s="14"/>
      <c r="V1198" s="14"/>
      <c r="W1198" s="14"/>
      <c r="X1198" s="14"/>
      <c r="Y1198" s="84"/>
      <c r="Z1198" s="14"/>
      <c r="AA1198" s="14"/>
      <c r="AB1198" s="14"/>
      <c r="AC1198" s="14"/>
      <c r="AD1198" s="14"/>
      <c r="AE1198" s="84"/>
      <c r="AF1198" s="14"/>
      <c r="AG1198" s="14"/>
      <c r="AH1198" s="14"/>
      <c r="AI1198" s="14"/>
      <c r="AJ1198" s="14"/>
      <c r="AK1198" s="84"/>
      <c r="AL1198" s="14"/>
      <c r="AM1198" s="14"/>
      <c r="AN1198" s="14"/>
      <c r="AO1198" s="14"/>
      <c r="AP1198" s="14"/>
      <c r="AQ1198" s="84"/>
      <c r="AR1198" s="14"/>
      <c r="AS1198" s="14"/>
      <c r="AT1198" s="14"/>
      <c r="AU1198" s="14"/>
      <c r="AV1198" s="14"/>
      <c r="AW1198" s="14"/>
      <c r="AX1198" s="14"/>
      <c r="AY1198" s="14"/>
      <c r="AZ1198" s="14"/>
      <c r="BA1198" s="14"/>
      <c r="BB1198" s="14"/>
      <c r="BC1198" s="14"/>
      <c r="BD1198" s="14"/>
      <c r="BE1198" s="14"/>
      <c r="BF1198" s="14"/>
      <c r="BG1198" s="14"/>
      <c r="BH1198" s="14"/>
    </row>
    <row r="1199" spans="1:60" s="13" customFormat="1" x14ac:dyDescent="0.25">
      <c r="A1199" s="14"/>
      <c r="B1199" s="14"/>
      <c r="C1199" s="14"/>
      <c r="D1199" s="14"/>
      <c r="E1199" s="14"/>
      <c r="F1199" s="14"/>
      <c r="G1199" s="84"/>
      <c r="H1199" s="14"/>
      <c r="I1199" s="14"/>
      <c r="J1199" s="14"/>
      <c r="K1199" s="14"/>
      <c r="L1199" s="14"/>
      <c r="M1199" s="84"/>
      <c r="N1199" s="14"/>
      <c r="O1199" s="14"/>
      <c r="P1199" s="14"/>
      <c r="Q1199" s="14"/>
      <c r="R1199" s="14"/>
      <c r="S1199" s="84"/>
      <c r="T1199" s="14"/>
      <c r="U1199" s="14"/>
      <c r="V1199" s="14"/>
      <c r="W1199" s="14"/>
      <c r="X1199" s="14"/>
      <c r="Y1199" s="84"/>
      <c r="Z1199" s="14"/>
      <c r="AA1199" s="14"/>
      <c r="AB1199" s="14"/>
      <c r="AC1199" s="14"/>
      <c r="AD1199" s="14"/>
      <c r="AE1199" s="84"/>
      <c r="AF1199" s="14"/>
      <c r="AG1199" s="14"/>
      <c r="AH1199" s="14"/>
      <c r="AI1199" s="14"/>
      <c r="AJ1199" s="14"/>
      <c r="AK1199" s="84"/>
      <c r="AL1199" s="14"/>
      <c r="AM1199" s="14"/>
      <c r="AN1199" s="14"/>
      <c r="AO1199" s="14"/>
      <c r="AP1199" s="14"/>
      <c r="AQ1199" s="84"/>
      <c r="AR1199" s="14"/>
      <c r="AS1199" s="14"/>
      <c r="AT1199" s="14"/>
      <c r="AU1199" s="14"/>
      <c r="AV1199" s="14"/>
      <c r="AW1199" s="14"/>
      <c r="AX1199" s="14"/>
      <c r="AY1199" s="14"/>
      <c r="AZ1199" s="14"/>
      <c r="BA1199" s="14"/>
      <c r="BB1199" s="14"/>
      <c r="BC1199" s="14"/>
      <c r="BD1199" s="14"/>
      <c r="BE1199" s="14"/>
      <c r="BF1199" s="14"/>
      <c r="BG1199" s="14"/>
      <c r="BH1199" s="14"/>
    </row>
    <row r="1200" spans="1:60" s="13" customFormat="1" x14ac:dyDescent="0.25">
      <c r="A1200" s="14"/>
      <c r="B1200" s="14"/>
      <c r="C1200" s="14"/>
      <c r="D1200" s="14"/>
      <c r="E1200" s="14"/>
      <c r="F1200" s="14"/>
      <c r="G1200" s="84"/>
      <c r="H1200" s="14"/>
      <c r="I1200" s="14"/>
      <c r="J1200" s="14"/>
      <c r="K1200" s="14"/>
      <c r="L1200" s="14"/>
      <c r="M1200" s="84"/>
      <c r="N1200" s="14"/>
      <c r="O1200" s="14"/>
      <c r="P1200" s="14"/>
      <c r="Q1200" s="14"/>
      <c r="R1200" s="14"/>
      <c r="S1200" s="84"/>
      <c r="T1200" s="14"/>
      <c r="U1200" s="14"/>
      <c r="V1200" s="14"/>
      <c r="W1200" s="14"/>
      <c r="X1200" s="14"/>
      <c r="Y1200" s="84"/>
      <c r="Z1200" s="14"/>
      <c r="AA1200" s="14"/>
      <c r="AB1200" s="14"/>
      <c r="AC1200" s="14"/>
      <c r="AD1200" s="14"/>
      <c r="AE1200" s="84"/>
      <c r="AF1200" s="14"/>
      <c r="AG1200" s="14"/>
      <c r="AH1200" s="14"/>
      <c r="AI1200" s="14"/>
      <c r="AJ1200" s="14"/>
      <c r="AK1200" s="84"/>
      <c r="AL1200" s="14"/>
      <c r="AM1200" s="14"/>
      <c r="AN1200" s="14"/>
      <c r="AO1200" s="14"/>
      <c r="AP1200" s="14"/>
      <c r="AQ1200" s="84"/>
      <c r="AR1200" s="14"/>
      <c r="AS1200" s="14"/>
      <c r="AT1200" s="14"/>
      <c r="AU1200" s="14"/>
      <c r="AV1200" s="14"/>
      <c r="AW1200" s="14"/>
      <c r="AX1200" s="14"/>
      <c r="AY1200" s="14"/>
      <c r="AZ1200" s="14"/>
      <c r="BA1200" s="14"/>
      <c r="BB1200" s="14"/>
      <c r="BC1200" s="14"/>
      <c r="BD1200" s="14"/>
      <c r="BE1200" s="14"/>
      <c r="BF1200" s="14"/>
      <c r="BG1200" s="14"/>
      <c r="BH1200" s="14"/>
    </row>
    <row r="1201" spans="1:60" s="13" customFormat="1" x14ac:dyDescent="0.25">
      <c r="A1201" s="14"/>
      <c r="B1201" s="14"/>
      <c r="C1201" s="14"/>
      <c r="D1201" s="14"/>
      <c r="E1201" s="14"/>
      <c r="F1201" s="14"/>
      <c r="G1201" s="84"/>
      <c r="H1201" s="14"/>
      <c r="I1201" s="14"/>
      <c r="J1201" s="14"/>
      <c r="K1201" s="14"/>
      <c r="L1201" s="14"/>
      <c r="M1201" s="84"/>
      <c r="N1201" s="14"/>
      <c r="O1201" s="14"/>
      <c r="P1201" s="14"/>
      <c r="Q1201" s="14"/>
      <c r="R1201" s="14"/>
      <c r="S1201" s="84"/>
      <c r="T1201" s="14"/>
      <c r="U1201" s="14"/>
      <c r="V1201" s="14"/>
      <c r="W1201" s="14"/>
      <c r="X1201" s="14"/>
      <c r="Y1201" s="84"/>
      <c r="Z1201" s="14"/>
      <c r="AA1201" s="14"/>
      <c r="AB1201" s="14"/>
      <c r="AC1201" s="14"/>
      <c r="AD1201" s="14"/>
      <c r="AE1201" s="84"/>
      <c r="AF1201" s="14"/>
      <c r="AG1201" s="14"/>
      <c r="AH1201" s="14"/>
      <c r="AI1201" s="14"/>
      <c r="AJ1201" s="14"/>
      <c r="AK1201" s="84"/>
      <c r="AL1201" s="14"/>
      <c r="AM1201" s="14"/>
      <c r="AN1201" s="14"/>
      <c r="AO1201" s="14"/>
      <c r="AP1201" s="14"/>
      <c r="AQ1201" s="84"/>
      <c r="AR1201" s="14"/>
      <c r="AS1201" s="14"/>
      <c r="AT1201" s="14"/>
      <c r="AU1201" s="14"/>
      <c r="AV1201" s="14"/>
      <c r="AW1201" s="14"/>
      <c r="AX1201" s="14"/>
      <c r="AY1201" s="14"/>
      <c r="AZ1201" s="14"/>
      <c r="BA1201" s="14"/>
      <c r="BB1201" s="14"/>
      <c r="BC1201" s="14"/>
      <c r="BD1201" s="14"/>
      <c r="BE1201" s="14"/>
      <c r="BF1201" s="14"/>
      <c r="BG1201" s="14"/>
      <c r="BH1201" s="14"/>
    </row>
    <row r="1202" spans="1:60" s="13" customFormat="1" x14ac:dyDescent="0.25">
      <c r="A1202" s="14"/>
      <c r="B1202" s="14"/>
      <c r="C1202" s="14"/>
      <c r="D1202" s="14"/>
      <c r="E1202" s="14"/>
      <c r="F1202" s="14"/>
      <c r="G1202" s="84"/>
      <c r="H1202" s="14"/>
      <c r="I1202" s="14"/>
      <c r="J1202" s="14"/>
      <c r="K1202" s="14"/>
      <c r="L1202" s="14"/>
      <c r="M1202" s="84"/>
      <c r="N1202" s="14"/>
      <c r="O1202" s="14"/>
      <c r="P1202" s="14"/>
      <c r="Q1202" s="14"/>
      <c r="R1202" s="14"/>
      <c r="S1202" s="84"/>
      <c r="T1202" s="14"/>
      <c r="U1202" s="14"/>
      <c r="V1202" s="14"/>
      <c r="W1202" s="14"/>
      <c r="X1202" s="14"/>
      <c r="Y1202" s="84"/>
      <c r="Z1202" s="14"/>
      <c r="AA1202" s="14"/>
      <c r="AB1202" s="14"/>
      <c r="AC1202" s="14"/>
      <c r="AD1202" s="14"/>
      <c r="AE1202" s="84"/>
      <c r="AF1202" s="14"/>
      <c r="AG1202" s="14"/>
      <c r="AH1202" s="14"/>
      <c r="AI1202" s="14"/>
      <c r="AJ1202" s="14"/>
      <c r="AK1202" s="84"/>
      <c r="AL1202" s="14"/>
      <c r="AM1202" s="14"/>
      <c r="AN1202" s="14"/>
      <c r="AO1202" s="14"/>
      <c r="AP1202" s="14"/>
      <c r="AQ1202" s="84"/>
      <c r="AR1202" s="14"/>
      <c r="AS1202" s="14"/>
      <c r="AT1202" s="14"/>
      <c r="AU1202" s="14"/>
      <c r="AV1202" s="14"/>
      <c r="AW1202" s="14"/>
      <c r="AX1202" s="14"/>
      <c r="AY1202" s="14"/>
      <c r="AZ1202" s="14"/>
      <c r="BA1202" s="14"/>
      <c r="BB1202" s="14"/>
      <c r="BC1202" s="14"/>
      <c r="BD1202" s="14"/>
      <c r="BE1202" s="14"/>
      <c r="BF1202" s="14"/>
      <c r="BG1202" s="14"/>
      <c r="BH1202" s="14"/>
    </row>
    <row r="1203" spans="1:60" s="13" customFormat="1" x14ac:dyDescent="0.25">
      <c r="A1203" s="14"/>
      <c r="B1203" s="14"/>
      <c r="C1203" s="14"/>
      <c r="D1203" s="14"/>
      <c r="E1203" s="14"/>
      <c r="F1203" s="14"/>
      <c r="G1203" s="84"/>
      <c r="H1203" s="14"/>
      <c r="I1203" s="14"/>
      <c r="J1203" s="14"/>
      <c r="K1203" s="14"/>
      <c r="L1203" s="14"/>
      <c r="M1203" s="84"/>
      <c r="N1203" s="14"/>
      <c r="O1203" s="14"/>
      <c r="P1203" s="14"/>
      <c r="Q1203" s="14"/>
      <c r="R1203" s="14"/>
      <c r="S1203" s="84"/>
      <c r="T1203" s="14"/>
      <c r="U1203" s="14"/>
      <c r="V1203" s="14"/>
      <c r="W1203" s="14"/>
      <c r="X1203" s="14"/>
      <c r="Y1203" s="84"/>
      <c r="Z1203" s="14"/>
      <c r="AA1203" s="14"/>
      <c r="AB1203" s="14"/>
      <c r="AC1203" s="14"/>
      <c r="AD1203" s="14"/>
      <c r="AE1203" s="84"/>
      <c r="AF1203" s="14"/>
      <c r="AG1203" s="14"/>
      <c r="AH1203" s="14"/>
      <c r="AI1203" s="14"/>
      <c r="AJ1203" s="14"/>
      <c r="AK1203" s="84"/>
      <c r="AL1203" s="14"/>
      <c r="AM1203" s="14"/>
      <c r="AN1203" s="14"/>
      <c r="AO1203" s="14"/>
      <c r="AP1203" s="14"/>
      <c r="AQ1203" s="84"/>
      <c r="AR1203" s="14"/>
      <c r="AS1203" s="14"/>
      <c r="AT1203" s="14"/>
      <c r="AU1203" s="14"/>
      <c r="AV1203" s="14"/>
      <c r="AW1203" s="14"/>
      <c r="AX1203" s="14"/>
      <c r="AY1203" s="14"/>
      <c r="AZ1203" s="14"/>
      <c r="BA1203" s="14"/>
      <c r="BB1203" s="14"/>
      <c r="BC1203" s="14"/>
      <c r="BD1203" s="14"/>
      <c r="BE1203" s="14"/>
      <c r="BF1203" s="14"/>
      <c r="BG1203" s="14"/>
      <c r="BH1203" s="14"/>
    </row>
    <row r="1204" spans="1:60" s="13" customFormat="1" x14ac:dyDescent="0.25">
      <c r="A1204" s="14"/>
      <c r="B1204" s="14"/>
      <c r="C1204" s="14"/>
      <c r="D1204" s="14"/>
      <c r="E1204" s="14"/>
      <c r="F1204" s="14"/>
      <c r="G1204" s="84"/>
      <c r="H1204" s="14"/>
      <c r="I1204" s="14"/>
      <c r="J1204" s="14"/>
      <c r="K1204" s="14"/>
      <c r="L1204" s="14"/>
      <c r="M1204" s="84"/>
      <c r="N1204" s="14"/>
      <c r="O1204" s="14"/>
      <c r="P1204" s="14"/>
      <c r="Q1204" s="14"/>
      <c r="R1204" s="14"/>
      <c r="S1204" s="84"/>
      <c r="T1204" s="14"/>
      <c r="U1204" s="14"/>
      <c r="V1204" s="14"/>
      <c r="W1204" s="14"/>
      <c r="X1204" s="14"/>
      <c r="Y1204" s="84"/>
      <c r="Z1204" s="14"/>
      <c r="AA1204" s="14"/>
      <c r="AB1204" s="14"/>
      <c r="AC1204" s="14"/>
      <c r="AD1204" s="14"/>
      <c r="AE1204" s="84"/>
      <c r="AF1204" s="14"/>
      <c r="AG1204" s="14"/>
      <c r="AH1204" s="14"/>
      <c r="AI1204" s="14"/>
      <c r="AJ1204" s="14"/>
      <c r="AK1204" s="84"/>
      <c r="AL1204" s="14"/>
      <c r="AM1204" s="14"/>
      <c r="AN1204" s="14"/>
      <c r="AO1204" s="14"/>
      <c r="AP1204" s="14"/>
      <c r="AQ1204" s="84"/>
      <c r="AR1204" s="14"/>
      <c r="AS1204" s="14"/>
      <c r="AT1204" s="14"/>
      <c r="AU1204" s="14"/>
      <c r="AV1204" s="14"/>
      <c r="AW1204" s="14"/>
      <c r="AX1204" s="14"/>
      <c r="AY1204" s="14"/>
      <c r="AZ1204" s="14"/>
      <c r="BA1204" s="14"/>
      <c r="BB1204" s="14"/>
      <c r="BC1204" s="14"/>
      <c r="BD1204" s="14"/>
      <c r="BE1204" s="14"/>
      <c r="BF1204" s="14"/>
      <c r="BG1204" s="14"/>
      <c r="BH1204" s="14"/>
    </row>
    <row r="1205" spans="1:60" s="13" customFormat="1" x14ac:dyDescent="0.25">
      <c r="A1205" s="14"/>
      <c r="B1205" s="14"/>
      <c r="C1205" s="14"/>
      <c r="D1205" s="14"/>
      <c r="E1205" s="14"/>
      <c r="F1205" s="14"/>
      <c r="G1205" s="84"/>
      <c r="H1205" s="14"/>
      <c r="I1205" s="14"/>
      <c r="J1205" s="14"/>
      <c r="K1205" s="14"/>
      <c r="L1205" s="14"/>
      <c r="M1205" s="84"/>
      <c r="N1205" s="14"/>
      <c r="O1205" s="14"/>
      <c r="P1205" s="14"/>
      <c r="Q1205" s="14"/>
      <c r="R1205" s="14"/>
      <c r="S1205" s="84"/>
      <c r="T1205" s="14"/>
      <c r="U1205" s="14"/>
      <c r="V1205" s="14"/>
      <c r="W1205" s="14"/>
      <c r="X1205" s="14"/>
      <c r="Y1205" s="84"/>
      <c r="Z1205" s="14"/>
      <c r="AA1205" s="14"/>
      <c r="AB1205" s="14"/>
      <c r="AC1205" s="14"/>
      <c r="AD1205" s="14"/>
      <c r="AE1205" s="84"/>
      <c r="AF1205" s="14"/>
      <c r="AG1205" s="14"/>
      <c r="AH1205" s="14"/>
      <c r="AI1205" s="14"/>
      <c r="AJ1205" s="14"/>
      <c r="AK1205" s="84"/>
      <c r="AL1205" s="14"/>
      <c r="AM1205" s="14"/>
      <c r="AN1205" s="14"/>
      <c r="AO1205" s="14"/>
      <c r="AP1205" s="14"/>
      <c r="AQ1205" s="84"/>
      <c r="AR1205" s="14"/>
      <c r="AS1205" s="14"/>
      <c r="AT1205" s="14"/>
      <c r="AU1205" s="14"/>
      <c r="AV1205" s="14"/>
      <c r="AW1205" s="14"/>
      <c r="AX1205" s="14"/>
      <c r="AY1205" s="14"/>
      <c r="AZ1205" s="14"/>
      <c r="BA1205" s="14"/>
      <c r="BB1205" s="14"/>
      <c r="BC1205" s="14"/>
      <c r="BD1205" s="14"/>
      <c r="BE1205" s="14"/>
      <c r="BF1205" s="14"/>
      <c r="BG1205" s="14"/>
      <c r="BH1205" s="14"/>
    </row>
    <row r="1206" spans="1:60" s="13" customFormat="1" x14ac:dyDescent="0.25">
      <c r="A1206" s="14"/>
      <c r="B1206" s="14"/>
      <c r="C1206" s="14"/>
      <c r="D1206" s="14"/>
      <c r="E1206" s="14"/>
      <c r="F1206" s="14"/>
      <c r="G1206" s="84"/>
      <c r="H1206" s="14"/>
      <c r="I1206" s="14"/>
      <c r="J1206" s="14"/>
      <c r="K1206" s="14"/>
      <c r="L1206" s="14"/>
      <c r="M1206" s="84"/>
      <c r="N1206" s="14"/>
      <c r="O1206" s="14"/>
      <c r="P1206" s="14"/>
      <c r="Q1206" s="14"/>
      <c r="R1206" s="14"/>
      <c r="S1206" s="84"/>
      <c r="T1206" s="14"/>
      <c r="U1206" s="14"/>
      <c r="V1206" s="14"/>
      <c r="W1206" s="14"/>
      <c r="X1206" s="14"/>
      <c r="Y1206" s="84"/>
      <c r="Z1206" s="14"/>
      <c r="AA1206" s="14"/>
      <c r="AB1206" s="14"/>
      <c r="AC1206" s="14"/>
      <c r="AD1206" s="14"/>
      <c r="AE1206" s="84"/>
      <c r="AF1206" s="14"/>
      <c r="AG1206" s="14"/>
      <c r="AH1206" s="14"/>
      <c r="AI1206" s="14"/>
      <c r="AJ1206" s="14"/>
      <c r="AK1206" s="84"/>
      <c r="AL1206" s="14"/>
      <c r="AM1206" s="14"/>
      <c r="AN1206" s="14"/>
      <c r="AO1206" s="14"/>
      <c r="AP1206" s="14"/>
      <c r="AQ1206" s="84"/>
      <c r="AR1206" s="14"/>
      <c r="AS1206" s="14"/>
      <c r="AT1206" s="14"/>
      <c r="AU1206" s="14"/>
      <c r="AV1206" s="14"/>
      <c r="AW1206" s="14"/>
      <c r="AX1206" s="14"/>
      <c r="AY1206" s="14"/>
      <c r="AZ1206" s="14"/>
      <c r="BA1206" s="14"/>
      <c r="BB1206" s="14"/>
      <c r="BC1206" s="14"/>
      <c r="BD1206" s="14"/>
      <c r="BE1206" s="14"/>
      <c r="BF1206" s="14"/>
      <c r="BG1206" s="14"/>
      <c r="BH1206" s="14"/>
    </row>
    <row r="1207" spans="1:60" s="13" customFormat="1" x14ac:dyDescent="0.25">
      <c r="A1207" s="14"/>
      <c r="B1207" s="14"/>
      <c r="C1207" s="14"/>
      <c r="D1207" s="14"/>
      <c r="E1207" s="14"/>
      <c r="F1207" s="14"/>
      <c r="G1207" s="84"/>
      <c r="H1207" s="14"/>
      <c r="I1207" s="14"/>
      <c r="J1207" s="14"/>
      <c r="K1207" s="14"/>
      <c r="L1207" s="14"/>
      <c r="M1207" s="84"/>
      <c r="N1207" s="14"/>
      <c r="O1207" s="14"/>
      <c r="P1207" s="14"/>
      <c r="Q1207" s="14"/>
      <c r="R1207" s="14"/>
      <c r="S1207" s="84"/>
      <c r="T1207" s="14"/>
      <c r="U1207" s="14"/>
      <c r="V1207" s="14"/>
      <c r="W1207" s="14"/>
      <c r="X1207" s="14"/>
      <c r="Y1207" s="84"/>
      <c r="Z1207" s="14"/>
      <c r="AA1207" s="14"/>
      <c r="AB1207" s="14"/>
      <c r="AC1207" s="14"/>
      <c r="AD1207" s="14"/>
      <c r="AE1207" s="84"/>
      <c r="AF1207" s="14"/>
      <c r="AG1207" s="14"/>
      <c r="AH1207" s="14"/>
      <c r="AI1207" s="14"/>
      <c r="AJ1207" s="14"/>
      <c r="AK1207" s="84"/>
      <c r="AL1207" s="14"/>
      <c r="AM1207" s="14"/>
      <c r="AN1207" s="14"/>
      <c r="AO1207" s="14"/>
      <c r="AP1207" s="14"/>
      <c r="AQ1207" s="84"/>
      <c r="AR1207" s="14"/>
      <c r="AS1207" s="14"/>
      <c r="AT1207" s="14"/>
      <c r="AU1207" s="14"/>
      <c r="AV1207" s="14"/>
      <c r="AW1207" s="14"/>
      <c r="AX1207" s="14"/>
      <c r="AY1207" s="14"/>
      <c r="AZ1207" s="14"/>
      <c r="BA1207" s="14"/>
      <c r="BB1207" s="14"/>
      <c r="BC1207" s="14"/>
      <c r="BD1207" s="14"/>
      <c r="BE1207" s="14"/>
      <c r="BF1207" s="14"/>
      <c r="BG1207" s="14"/>
      <c r="BH1207" s="14"/>
    </row>
    <row r="1208" spans="1:60" s="13" customFormat="1" x14ac:dyDescent="0.25">
      <c r="A1208" s="14"/>
      <c r="B1208" s="14"/>
      <c r="C1208" s="14"/>
      <c r="D1208" s="14"/>
      <c r="E1208" s="14"/>
      <c r="F1208" s="14"/>
      <c r="G1208" s="84"/>
      <c r="H1208" s="14"/>
      <c r="I1208" s="14"/>
      <c r="J1208" s="14"/>
      <c r="K1208" s="14"/>
      <c r="L1208" s="14"/>
      <c r="M1208" s="84"/>
      <c r="N1208" s="14"/>
      <c r="O1208" s="14"/>
      <c r="P1208" s="14"/>
      <c r="Q1208" s="14"/>
      <c r="R1208" s="14"/>
      <c r="S1208" s="84"/>
      <c r="T1208" s="14"/>
      <c r="U1208" s="14"/>
      <c r="V1208" s="14"/>
      <c r="W1208" s="14"/>
      <c r="X1208" s="14"/>
      <c r="Y1208" s="84"/>
      <c r="Z1208" s="14"/>
      <c r="AA1208" s="14"/>
      <c r="AB1208" s="14"/>
      <c r="AC1208" s="14"/>
      <c r="AD1208" s="14"/>
      <c r="AE1208" s="84"/>
      <c r="AF1208" s="14"/>
      <c r="AG1208" s="14"/>
      <c r="AH1208" s="14"/>
      <c r="AI1208" s="14"/>
      <c r="AJ1208" s="14"/>
      <c r="AK1208" s="84"/>
      <c r="AL1208" s="14"/>
      <c r="AM1208" s="14"/>
      <c r="AN1208" s="14"/>
      <c r="AO1208" s="14"/>
      <c r="AP1208" s="14"/>
      <c r="AQ1208" s="84"/>
      <c r="AR1208" s="14"/>
      <c r="AS1208" s="14"/>
      <c r="AT1208" s="14"/>
      <c r="AU1208" s="14"/>
      <c r="AV1208" s="14"/>
      <c r="AW1208" s="14"/>
      <c r="AX1208" s="14"/>
      <c r="AY1208" s="14"/>
      <c r="AZ1208" s="14"/>
      <c r="BA1208" s="14"/>
      <c r="BB1208" s="14"/>
      <c r="BC1208" s="14"/>
      <c r="BD1208" s="14"/>
      <c r="BE1208" s="14"/>
      <c r="BF1208" s="14"/>
      <c r="BG1208" s="14"/>
      <c r="BH1208" s="14"/>
    </row>
    <row r="1209" spans="1:60" s="13" customFormat="1" x14ac:dyDescent="0.25">
      <c r="A1209" s="14"/>
      <c r="B1209" s="14"/>
      <c r="C1209" s="14"/>
      <c r="D1209" s="14"/>
      <c r="E1209" s="14"/>
      <c r="F1209" s="14"/>
      <c r="G1209" s="84"/>
      <c r="H1209" s="14"/>
      <c r="I1209" s="14"/>
      <c r="J1209" s="14"/>
      <c r="K1209" s="14"/>
      <c r="L1209" s="14"/>
      <c r="M1209" s="84"/>
      <c r="N1209" s="14"/>
      <c r="O1209" s="14"/>
      <c r="P1209" s="14"/>
      <c r="Q1209" s="14"/>
      <c r="R1209" s="14"/>
      <c r="S1209" s="84"/>
      <c r="T1209" s="14"/>
      <c r="U1209" s="14"/>
      <c r="V1209" s="14"/>
      <c r="W1209" s="14"/>
      <c r="X1209" s="14"/>
      <c r="Y1209" s="84"/>
      <c r="Z1209" s="14"/>
      <c r="AA1209" s="14"/>
      <c r="AB1209" s="14"/>
      <c r="AC1209" s="14"/>
      <c r="AD1209" s="14"/>
      <c r="AE1209" s="84"/>
      <c r="AF1209" s="14"/>
      <c r="AG1209" s="14"/>
      <c r="AH1209" s="14"/>
      <c r="AI1209" s="14"/>
      <c r="AJ1209" s="14"/>
      <c r="AK1209" s="84"/>
      <c r="AL1209" s="14"/>
      <c r="AM1209" s="14"/>
      <c r="AN1209" s="14"/>
      <c r="AO1209" s="14"/>
      <c r="AP1209" s="14"/>
      <c r="AQ1209" s="84"/>
      <c r="AR1209" s="14"/>
      <c r="AS1209" s="14"/>
      <c r="AT1209" s="14"/>
      <c r="AU1209" s="14"/>
      <c r="AV1209" s="14"/>
      <c r="AW1209" s="14"/>
      <c r="AX1209" s="14"/>
      <c r="AY1209" s="14"/>
      <c r="AZ1209" s="14"/>
      <c r="BA1209" s="14"/>
      <c r="BB1209" s="14"/>
      <c r="BC1209" s="14"/>
      <c r="BD1209" s="14"/>
      <c r="BE1209" s="14"/>
      <c r="BF1209" s="14"/>
      <c r="BG1209" s="14"/>
      <c r="BH1209" s="14"/>
    </row>
    <row r="1210" spans="1:60" s="13" customFormat="1" x14ac:dyDescent="0.25">
      <c r="A1210" s="14"/>
      <c r="B1210" s="14"/>
      <c r="C1210" s="14"/>
      <c r="D1210" s="14"/>
      <c r="E1210" s="14"/>
      <c r="F1210" s="14"/>
      <c r="G1210" s="84"/>
      <c r="H1210" s="14"/>
      <c r="I1210" s="14"/>
      <c r="J1210" s="14"/>
      <c r="K1210" s="14"/>
      <c r="L1210" s="14"/>
      <c r="M1210" s="84"/>
      <c r="N1210" s="14"/>
      <c r="O1210" s="14"/>
      <c r="P1210" s="14"/>
      <c r="Q1210" s="14"/>
      <c r="R1210" s="14"/>
      <c r="S1210" s="84"/>
      <c r="T1210" s="14"/>
      <c r="U1210" s="14"/>
      <c r="V1210" s="14"/>
      <c r="W1210" s="14"/>
      <c r="X1210" s="14"/>
      <c r="Y1210" s="84"/>
      <c r="Z1210" s="14"/>
      <c r="AA1210" s="14"/>
      <c r="AB1210" s="14"/>
      <c r="AC1210" s="14"/>
      <c r="AD1210" s="14"/>
      <c r="AE1210" s="84"/>
      <c r="AF1210" s="14"/>
      <c r="AG1210" s="14"/>
      <c r="AH1210" s="14"/>
      <c r="AI1210" s="14"/>
      <c r="AJ1210" s="14"/>
      <c r="AK1210" s="84"/>
      <c r="AL1210" s="14"/>
      <c r="AM1210" s="14"/>
      <c r="AN1210" s="14"/>
      <c r="AO1210" s="14"/>
      <c r="AP1210" s="14"/>
      <c r="AQ1210" s="84"/>
      <c r="AR1210" s="14"/>
      <c r="AS1210" s="14"/>
      <c r="AT1210" s="14"/>
      <c r="AU1210" s="14"/>
      <c r="AV1210" s="14"/>
      <c r="AW1210" s="14"/>
      <c r="AX1210" s="14"/>
      <c r="AY1210" s="14"/>
      <c r="AZ1210" s="14"/>
      <c r="BA1210" s="14"/>
      <c r="BB1210" s="14"/>
      <c r="BC1210" s="14"/>
      <c r="BD1210" s="14"/>
      <c r="BE1210" s="14"/>
      <c r="BF1210" s="14"/>
      <c r="BG1210" s="14"/>
      <c r="BH1210" s="14"/>
    </row>
    <row r="1211" spans="1:60" s="13" customFormat="1" x14ac:dyDescent="0.25">
      <c r="A1211" s="14"/>
      <c r="B1211" s="14"/>
      <c r="C1211" s="14"/>
      <c r="D1211" s="14"/>
      <c r="E1211" s="14"/>
      <c r="F1211" s="14"/>
      <c r="G1211" s="84"/>
      <c r="H1211" s="14"/>
      <c r="I1211" s="14"/>
      <c r="J1211" s="14"/>
      <c r="K1211" s="14"/>
      <c r="L1211" s="14"/>
      <c r="M1211" s="84"/>
      <c r="N1211" s="14"/>
      <c r="O1211" s="14"/>
      <c r="P1211" s="14"/>
      <c r="Q1211" s="14"/>
      <c r="R1211" s="14"/>
      <c r="S1211" s="84"/>
      <c r="T1211" s="14"/>
      <c r="U1211" s="14"/>
      <c r="V1211" s="14"/>
      <c r="W1211" s="14"/>
      <c r="X1211" s="14"/>
      <c r="Y1211" s="84"/>
      <c r="Z1211" s="14"/>
      <c r="AA1211" s="14"/>
      <c r="AB1211" s="14"/>
      <c r="AC1211" s="14"/>
      <c r="AD1211" s="14"/>
      <c r="AE1211" s="84"/>
      <c r="AF1211" s="14"/>
      <c r="AG1211" s="14"/>
      <c r="AH1211" s="14"/>
      <c r="AI1211" s="14"/>
      <c r="AJ1211" s="14"/>
      <c r="AK1211" s="84"/>
      <c r="AL1211" s="14"/>
      <c r="AM1211" s="14"/>
      <c r="AN1211" s="14"/>
      <c r="AO1211" s="14"/>
      <c r="AP1211" s="14"/>
      <c r="AQ1211" s="84"/>
      <c r="AR1211" s="14"/>
      <c r="AS1211" s="14"/>
      <c r="AT1211" s="14"/>
      <c r="AU1211" s="14"/>
      <c r="AV1211" s="14"/>
      <c r="AW1211" s="14"/>
      <c r="AX1211" s="14"/>
      <c r="AY1211" s="14"/>
      <c r="AZ1211" s="14"/>
      <c r="BA1211" s="14"/>
      <c r="BB1211" s="14"/>
      <c r="BC1211" s="14"/>
      <c r="BD1211" s="14"/>
      <c r="BE1211" s="14"/>
      <c r="BF1211" s="14"/>
      <c r="BG1211" s="14"/>
      <c r="BH1211" s="14"/>
    </row>
    <row r="1212" spans="1:60" s="13" customFormat="1" x14ac:dyDescent="0.25">
      <c r="A1212" s="14"/>
      <c r="B1212" s="14"/>
      <c r="C1212" s="14"/>
      <c r="D1212" s="14"/>
      <c r="E1212" s="14"/>
      <c r="F1212" s="14"/>
      <c r="G1212" s="84"/>
      <c r="H1212" s="14"/>
      <c r="I1212" s="14"/>
      <c r="J1212" s="14"/>
      <c r="K1212" s="14"/>
      <c r="L1212" s="14"/>
      <c r="M1212" s="84"/>
      <c r="N1212" s="14"/>
      <c r="O1212" s="14"/>
      <c r="P1212" s="14"/>
      <c r="Q1212" s="14"/>
      <c r="R1212" s="14"/>
      <c r="S1212" s="84"/>
      <c r="T1212" s="14"/>
      <c r="U1212" s="14"/>
      <c r="V1212" s="14"/>
      <c r="W1212" s="14"/>
      <c r="X1212" s="14"/>
      <c r="Y1212" s="84"/>
      <c r="Z1212" s="14"/>
      <c r="AA1212" s="14"/>
      <c r="AB1212" s="14"/>
      <c r="AC1212" s="14"/>
      <c r="AD1212" s="14"/>
      <c r="AE1212" s="84"/>
      <c r="AF1212" s="14"/>
      <c r="AG1212" s="14"/>
      <c r="AH1212" s="14"/>
      <c r="AI1212" s="14"/>
      <c r="AJ1212" s="14"/>
      <c r="AK1212" s="84"/>
      <c r="AL1212" s="14"/>
      <c r="AM1212" s="14"/>
      <c r="AN1212" s="14"/>
      <c r="AO1212" s="14"/>
      <c r="AP1212" s="14"/>
      <c r="AQ1212" s="84"/>
      <c r="AR1212" s="14"/>
      <c r="AS1212" s="14"/>
      <c r="AT1212" s="14"/>
      <c r="AU1212" s="14"/>
      <c r="AV1212" s="14"/>
      <c r="AW1212" s="14"/>
      <c r="AX1212" s="14"/>
      <c r="AY1212" s="14"/>
      <c r="AZ1212" s="14"/>
      <c r="BA1212" s="14"/>
      <c r="BB1212" s="14"/>
      <c r="BC1212" s="14"/>
      <c r="BD1212" s="14"/>
      <c r="BE1212" s="14"/>
      <c r="BF1212" s="14"/>
      <c r="BG1212" s="14"/>
      <c r="BH1212" s="14"/>
    </row>
    <row r="1213" spans="1:60" s="13" customFormat="1" x14ac:dyDescent="0.25">
      <c r="A1213" s="14"/>
      <c r="B1213" s="14"/>
      <c r="C1213" s="14"/>
      <c r="D1213" s="14"/>
      <c r="E1213" s="14"/>
      <c r="F1213" s="14"/>
      <c r="G1213" s="84"/>
      <c r="H1213" s="14"/>
      <c r="I1213" s="14"/>
      <c r="J1213" s="14"/>
      <c r="K1213" s="14"/>
      <c r="L1213" s="14"/>
      <c r="M1213" s="84"/>
      <c r="N1213" s="14"/>
      <c r="O1213" s="14"/>
      <c r="P1213" s="14"/>
      <c r="Q1213" s="14"/>
      <c r="R1213" s="14"/>
      <c r="S1213" s="84"/>
      <c r="T1213" s="14"/>
      <c r="U1213" s="14"/>
      <c r="V1213" s="14"/>
      <c r="W1213" s="14"/>
      <c r="X1213" s="14"/>
      <c r="Y1213" s="84"/>
      <c r="Z1213" s="14"/>
      <c r="AA1213" s="14"/>
      <c r="AB1213" s="14"/>
      <c r="AC1213" s="14"/>
      <c r="AD1213" s="14"/>
      <c r="AE1213" s="84"/>
      <c r="AF1213" s="14"/>
      <c r="AG1213" s="14"/>
      <c r="AH1213" s="14"/>
      <c r="AI1213" s="14"/>
      <c r="AJ1213" s="14"/>
      <c r="AK1213" s="84"/>
      <c r="AL1213" s="14"/>
      <c r="AM1213" s="14"/>
      <c r="AN1213" s="14"/>
      <c r="AO1213" s="14"/>
      <c r="AP1213" s="14"/>
      <c r="AQ1213" s="84"/>
      <c r="AR1213" s="14"/>
      <c r="AS1213" s="14"/>
      <c r="AT1213" s="14"/>
      <c r="AU1213" s="14"/>
      <c r="AV1213" s="14"/>
      <c r="AW1213" s="14"/>
      <c r="AX1213" s="14"/>
      <c r="AY1213" s="14"/>
      <c r="AZ1213" s="14"/>
      <c r="BA1213" s="14"/>
      <c r="BB1213" s="14"/>
      <c r="BC1213" s="14"/>
      <c r="BD1213" s="14"/>
      <c r="BE1213" s="14"/>
      <c r="BF1213" s="14"/>
      <c r="BG1213" s="14"/>
      <c r="BH1213" s="14"/>
    </row>
    <row r="1214" spans="1:60" s="13" customFormat="1" x14ac:dyDescent="0.25">
      <c r="A1214" s="14"/>
      <c r="B1214" s="14"/>
      <c r="C1214" s="14"/>
      <c r="D1214" s="14"/>
      <c r="E1214" s="14"/>
      <c r="F1214" s="14"/>
      <c r="G1214" s="84"/>
      <c r="H1214" s="14"/>
      <c r="I1214" s="14"/>
      <c r="J1214" s="14"/>
      <c r="K1214" s="14"/>
      <c r="L1214" s="14"/>
      <c r="M1214" s="84"/>
      <c r="N1214" s="14"/>
      <c r="O1214" s="14"/>
      <c r="P1214" s="14"/>
      <c r="Q1214" s="14"/>
      <c r="R1214" s="14"/>
      <c r="S1214" s="84"/>
      <c r="T1214" s="14"/>
      <c r="U1214" s="14"/>
      <c r="V1214" s="14"/>
      <c r="W1214" s="14"/>
      <c r="X1214" s="14"/>
      <c r="Y1214" s="84"/>
      <c r="Z1214" s="14"/>
      <c r="AA1214" s="14"/>
      <c r="AB1214" s="14"/>
      <c r="AC1214" s="14"/>
      <c r="AD1214" s="14"/>
      <c r="AE1214" s="84"/>
      <c r="AF1214" s="14"/>
      <c r="AG1214" s="14"/>
      <c r="AH1214" s="14"/>
      <c r="AI1214" s="14"/>
      <c r="AJ1214" s="14"/>
      <c r="AK1214" s="84"/>
      <c r="AL1214" s="14"/>
      <c r="AM1214" s="14"/>
      <c r="AN1214" s="14"/>
      <c r="AO1214" s="14"/>
      <c r="AP1214" s="14"/>
      <c r="AQ1214" s="84"/>
      <c r="AR1214" s="14"/>
      <c r="AS1214" s="14"/>
      <c r="AT1214" s="14"/>
      <c r="AU1214" s="14"/>
      <c r="AV1214" s="14"/>
      <c r="AW1214" s="14"/>
      <c r="AX1214" s="14"/>
      <c r="AY1214" s="14"/>
      <c r="AZ1214" s="14"/>
      <c r="BA1214" s="14"/>
      <c r="BB1214" s="14"/>
      <c r="BC1214" s="14"/>
      <c r="BD1214" s="14"/>
      <c r="BE1214" s="14"/>
      <c r="BF1214" s="14"/>
      <c r="BG1214" s="14"/>
      <c r="BH1214" s="14"/>
    </row>
    <row r="1215" spans="1:60" s="13" customFormat="1" x14ac:dyDescent="0.25">
      <c r="A1215" s="14"/>
      <c r="B1215" s="14"/>
      <c r="C1215" s="14"/>
      <c r="D1215" s="14"/>
      <c r="E1215" s="14"/>
      <c r="F1215" s="14"/>
      <c r="G1215" s="84"/>
      <c r="H1215" s="14"/>
      <c r="I1215" s="14"/>
      <c r="J1215" s="14"/>
      <c r="K1215" s="14"/>
      <c r="L1215" s="14"/>
      <c r="M1215" s="84"/>
      <c r="N1215" s="14"/>
      <c r="O1215" s="14"/>
      <c r="P1215" s="14"/>
      <c r="Q1215" s="14"/>
      <c r="R1215" s="14"/>
      <c r="S1215" s="84"/>
      <c r="T1215" s="14"/>
      <c r="U1215" s="14"/>
      <c r="V1215" s="14"/>
      <c r="W1215" s="14"/>
      <c r="X1215" s="14"/>
      <c r="Y1215" s="84"/>
      <c r="Z1215" s="14"/>
      <c r="AA1215" s="14"/>
      <c r="AB1215" s="14"/>
      <c r="AC1215" s="14"/>
      <c r="AD1215" s="14"/>
      <c r="AE1215" s="84"/>
      <c r="AF1215" s="14"/>
      <c r="AG1215" s="14"/>
      <c r="AH1215" s="14"/>
      <c r="AI1215" s="14"/>
      <c r="AJ1215" s="14"/>
      <c r="AK1215" s="84"/>
      <c r="AL1215" s="14"/>
      <c r="AM1215" s="14"/>
      <c r="AN1215" s="14"/>
      <c r="AO1215" s="14"/>
      <c r="AP1215" s="14"/>
      <c r="AQ1215" s="84"/>
      <c r="AR1215" s="14"/>
      <c r="AS1215" s="14"/>
      <c r="AT1215" s="14"/>
      <c r="AU1215" s="14"/>
      <c r="AV1215" s="14"/>
      <c r="AW1215" s="14"/>
      <c r="AX1215" s="14"/>
      <c r="AY1215" s="14"/>
      <c r="AZ1215" s="14"/>
      <c r="BA1215" s="14"/>
      <c r="BB1215" s="14"/>
      <c r="BC1215" s="14"/>
      <c r="BD1215" s="14"/>
      <c r="BE1215" s="14"/>
      <c r="BF1215" s="14"/>
      <c r="BG1215" s="14"/>
      <c r="BH1215" s="14"/>
    </row>
    <row r="1216" spans="1:60" s="13" customFormat="1" x14ac:dyDescent="0.25">
      <c r="A1216" s="14"/>
      <c r="B1216" s="14"/>
      <c r="C1216" s="14"/>
      <c r="D1216" s="14"/>
      <c r="E1216" s="14"/>
      <c r="F1216" s="14"/>
      <c r="G1216" s="84"/>
      <c r="H1216" s="14"/>
      <c r="I1216" s="14"/>
      <c r="J1216" s="14"/>
      <c r="K1216" s="14"/>
      <c r="L1216" s="14"/>
      <c r="M1216" s="84"/>
      <c r="N1216" s="14"/>
      <c r="O1216" s="14"/>
      <c r="P1216" s="14"/>
      <c r="Q1216" s="14"/>
      <c r="R1216" s="14"/>
      <c r="S1216" s="84"/>
      <c r="T1216" s="14"/>
      <c r="U1216" s="14"/>
      <c r="V1216" s="14"/>
      <c r="W1216" s="14"/>
      <c r="X1216" s="14"/>
      <c r="Y1216" s="84"/>
      <c r="Z1216" s="14"/>
      <c r="AA1216" s="14"/>
      <c r="AB1216" s="14"/>
      <c r="AC1216" s="14"/>
      <c r="AD1216" s="14"/>
      <c r="AE1216" s="84"/>
      <c r="AF1216" s="14"/>
      <c r="AG1216" s="14"/>
      <c r="AH1216" s="14"/>
      <c r="AI1216" s="14"/>
      <c r="AJ1216" s="14"/>
      <c r="AK1216" s="84"/>
      <c r="AL1216" s="14"/>
      <c r="AM1216" s="14"/>
      <c r="AN1216" s="14"/>
      <c r="AO1216" s="14"/>
      <c r="AP1216" s="14"/>
      <c r="AQ1216" s="84"/>
      <c r="AR1216" s="14"/>
      <c r="AS1216" s="14"/>
      <c r="AT1216" s="14"/>
      <c r="AU1216" s="14"/>
      <c r="AV1216" s="14"/>
      <c r="AW1216" s="14"/>
      <c r="AX1216" s="14"/>
      <c r="AY1216" s="14"/>
      <c r="AZ1216" s="14"/>
      <c r="BA1216" s="14"/>
      <c r="BB1216" s="14"/>
      <c r="BC1216" s="14"/>
      <c r="BD1216" s="14"/>
      <c r="BE1216" s="14"/>
      <c r="BF1216" s="14"/>
      <c r="BG1216" s="14"/>
      <c r="BH1216" s="14"/>
    </row>
    <row r="1217" spans="1:60" s="13" customFormat="1" x14ac:dyDescent="0.25">
      <c r="A1217" s="14"/>
      <c r="B1217" s="14"/>
      <c r="C1217" s="14"/>
      <c r="D1217" s="14"/>
      <c r="E1217" s="14"/>
      <c r="F1217" s="14"/>
      <c r="G1217" s="84"/>
      <c r="H1217" s="14"/>
      <c r="I1217" s="14"/>
      <c r="J1217" s="14"/>
      <c r="K1217" s="14"/>
      <c r="L1217" s="14"/>
      <c r="M1217" s="84"/>
      <c r="N1217" s="14"/>
      <c r="O1217" s="14"/>
      <c r="P1217" s="14"/>
      <c r="Q1217" s="14"/>
      <c r="R1217" s="14"/>
      <c r="S1217" s="84"/>
      <c r="T1217" s="14"/>
      <c r="U1217" s="14"/>
      <c r="V1217" s="14"/>
      <c r="W1217" s="14"/>
      <c r="X1217" s="14"/>
      <c r="Y1217" s="84"/>
      <c r="Z1217" s="14"/>
      <c r="AA1217" s="14"/>
      <c r="AB1217" s="14"/>
      <c r="AC1217" s="14"/>
      <c r="AD1217" s="14"/>
      <c r="AE1217" s="84"/>
      <c r="AF1217" s="14"/>
      <c r="AG1217" s="14"/>
      <c r="AH1217" s="14"/>
      <c r="AI1217" s="14"/>
      <c r="AJ1217" s="14"/>
      <c r="AK1217" s="84"/>
      <c r="AL1217" s="14"/>
      <c r="AM1217" s="14"/>
      <c r="AN1217" s="14"/>
      <c r="AO1217" s="14"/>
      <c r="AP1217" s="14"/>
      <c r="AQ1217" s="84"/>
      <c r="AR1217" s="14"/>
      <c r="AS1217" s="14"/>
      <c r="AT1217" s="14"/>
      <c r="AU1217" s="14"/>
      <c r="AV1217" s="14"/>
      <c r="AW1217" s="14"/>
      <c r="AX1217" s="14"/>
      <c r="AY1217" s="14"/>
      <c r="AZ1217" s="14"/>
      <c r="BA1217" s="14"/>
      <c r="BB1217" s="14"/>
      <c r="BC1217" s="14"/>
      <c r="BD1217" s="14"/>
      <c r="BE1217" s="14"/>
      <c r="BF1217" s="14"/>
      <c r="BG1217" s="14"/>
      <c r="BH1217" s="14"/>
    </row>
    <row r="1218" spans="1:60" s="13" customFormat="1" x14ac:dyDescent="0.25">
      <c r="A1218" s="14"/>
      <c r="B1218" s="14"/>
      <c r="C1218" s="14"/>
      <c r="D1218" s="14"/>
      <c r="E1218" s="14"/>
      <c r="F1218" s="14"/>
      <c r="G1218" s="84"/>
      <c r="H1218" s="14"/>
      <c r="I1218" s="14"/>
      <c r="J1218" s="14"/>
      <c r="K1218" s="14"/>
      <c r="L1218" s="14"/>
      <c r="M1218" s="84"/>
      <c r="N1218" s="14"/>
      <c r="O1218" s="14"/>
      <c r="P1218" s="14"/>
      <c r="Q1218" s="14"/>
      <c r="R1218" s="14"/>
      <c r="S1218" s="84"/>
      <c r="T1218" s="14"/>
      <c r="U1218" s="14"/>
      <c r="V1218" s="14"/>
      <c r="W1218" s="14"/>
      <c r="X1218" s="14"/>
      <c r="Y1218" s="84"/>
      <c r="Z1218" s="14"/>
      <c r="AA1218" s="14"/>
      <c r="AB1218" s="14"/>
      <c r="AC1218" s="14"/>
      <c r="AD1218" s="14"/>
      <c r="AE1218" s="84"/>
      <c r="AF1218" s="14"/>
      <c r="AG1218" s="14"/>
      <c r="AH1218" s="14"/>
      <c r="AI1218" s="14"/>
      <c r="AJ1218" s="14"/>
      <c r="AK1218" s="84"/>
      <c r="AL1218" s="14"/>
      <c r="AM1218" s="14"/>
      <c r="AN1218" s="14"/>
      <c r="AO1218" s="14"/>
      <c r="AP1218" s="14"/>
      <c r="AQ1218" s="84"/>
      <c r="AR1218" s="14"/>
      <c r="AS1218" s="14"/>
      <c r="AT1218" s="14"/>
      <c r="AU1218" s="14"/>
      <c r="AV1218" s="14"/>
      <c r="AW1218" s="14"/>
      <c r="AX1218" s="14"/>
      <c r="AY1218" s="14"/>
      <c r="AZ1218" s="14"/>
      <c r="BA1218" s="14"/>
      <c r="BB1218" s="14"/>
      <c r="BC1218" s="14"/>
      <c r="BD1218" s="14"/>
      <c r="BE1218" s="14"/>
      <c r="BF1218" s="14"/>
      <c r="BG1218" s="14"/>
      <c r="BH1218" s="14"/>
    </row>
    <row r="1219" spans="1:60" s="13" customFormat="1" x14ac:dyDescent="0.25">
      <c r="A1219" s="14"/>
      <c r="B1219" s="14"/>
      <c r="C1219" s="14"/>
      <c r="D1219" s="14"/>
      <c r="E1219" s="14"/>
      <c r="F1219" s="14"/>
      <c r="G1219" s="84"/>
      <c r="H1219" s="14"/>
      <c r="I1219" s="14"/>
      <c r="J1219" s="14"/>
      <c r="K1219" s="14"/>
      <c r="L1219" s="14"/>
      <c r="M1219" s="84"/>
      <c r="N1219" s="14"/>
      <c r="O1219" s="14"/>
      <c r="P1219" s="14"/>
      <c r="Q1219" s="14"/>
      <c r="R1219" s="14"/>
      <c r="S1219" s="84"/>
      <c r="T1219" s="14"/>
      <c r="U1219" s="14"/>
      <c r="V1219" s="14"/>
      <c r="W1219" s="14"/>
      <c r="X1219" s="14"/>
      <c r="Y1219" s="84"/>
      <c r="Z1219" s="14"/>
      <c r="AA1219" s="14"/>
      <c r="AB1219" s="14"/>
      <c r="AC1219" s="14"/>
      <c r="AD1219" s="14"/>
      <c r="AE1219" s="84"/>
      <c r="AF1219" s="14"/>
      <c r="AG1219" s="14"/>
      <c r="AH1219" s="14"/>
      <c r="AI1219" s="14"/>
      <c r="AJ1219" s="14"/>
      <c r="AK1219" s="84"/>
      <c r="AL1219" s="14"/>
      <c r="AM1219" s="14"/>
      <c r="AN1219" s="14"/>
      <c r="AO1219" s="14"/>
      <c r="AP1219" s="14"/>
      <c r="AQ1219" s="84"/>
      <c r="AR1219" s="14"/>
      <c r="AS1219" s="14"/>
      <c r="AT1219" s="14"/>
      <c r="AU1219" s="14"/>
      <c r="AV1219" s="14"/>
      <c r="AW1219" s="14"/>
      <c r="AX1219" s="14"/>
      <c r="AY1219" s="14"/>
      <c r="AZ1219" s="14"/>
      <c r="BA1219" s="14"/>
      <c r="BB1219" s="14"/>
      <c r="BC1219" s="14"/>
      <c r="BD1219" s="14"/>
      <c r="BE1219" s="14"/>
      <c r="BF1219" s="14"/>
      <c r="BG1219" s="14"/>
      <c r="BH1219" s="14"/>
    </row>
    <row r="1220" spans="1:60" s="13" customFormat="1" x14ac:dyDescent="0.25">
      <c r="A1220" s="14"/>
      <c r="B1220" s="14"/>
      <c r="C1220" s="14"/>
      <c r="D1220" s="14"/>
      <c r="E1220" s="14"/>
      <c r="F1220" s="14"/>
      <c r="G1220" s="84"/>
      <c r="H1220" s="14"/>
      <c r="I1220" s="14"/>
      <c r="J1220" s="14"/>
      <c r="K1220" s="14"/>
      <c r="L1220" s="14"/>
      <c r="M1220" s="84"/>
      <c r="N1220" s="14"/>
      <c r="O1220" s="14"/>
      <c r="P1220" s="14"/>
      <c r="Q1220" s="14"/>
      <c r="R1220" s="14"/>
      <c r="S1220" s="84"/>
      <c r="T1220" s="14"/>
      <c r="U1220" s="14"/>
      <c r="V1220" s="14"/>
      <c r="W1220" s="14"/>
      <c r="X1220" s="14"/>
      <c r="Y1220" s="84"/>
      <c r="Z1220" s="14"/>
      <c r="AA1220" s="14"/>
      <c r="AB1220" s="14"/>
      <c r="AC1220" s="14"/>
      <c r="AD1220" s="14"/>
      <c r="AE1220" s="84"/>
      <c r="AF1220" s="14"/>
      <c r="AG1220" s="14"/>
      <c r="AH1220" s="14"/>
      <c r="AI1220" s="14"/>
      <c r="AJ1220" s="14"/>
      <c r="AK1220" s="84"/>
      <c r="AL1220" s="14"/>
      <c r="AM1220" s="14"/>
      <c r="AN1220" s="14"/>
      <c r="AO1220" s="14"/>
      <c r="AP1220" s="14"/>
      <c r="AQ1220" s="84"/>
      <c r="AR1220" s="14"/>
      <c r="AS1220" s="14"/>
      <c r="AT1220" s="14"/>
      <c r="AU1220" s="14"/>
      <c r="AV1220" s="14"/>
      <c r="AW1220" s="14"/>
      <c r="AX1220" s="14"/>
      <c r="AY1220" s="14"/>
      <c r="AZ1220" s="14"/>
      <c r="BA1220" s="14"/>
      <c r="BB1220" s="14"/>
      <c r="BC1220" s="14"/>
      <c r="BD1220" s="14"/>
      <c r="BE1220" s="14"/>
      <c r="BF1220" s="14"/>
      <c r="BG1220" s="14"/>
      <c r="BH1220" s="14"/>
    </row>
    <row r="1221" spans="1:60" s="13" customFormat="1" x14ac:dyDescent="0.25">
      <c r="A1221" s="14"/>
      <c r="B1221" s="14"/>
      <c r="C1221" s="14"/>
      <c r="D1221" s="14"/>
      <c r="E1221" s="14"/>
      <c r="F1221" s="14"/>
      <c r="G1221" s="84"/>
      <c r="H1221" s="14"/>
      <c r="I1221" s="14"/>
      <c r="J1221" s="14"/>
      <c r="K1221" s="14"/>
      <c r="L1221" s="14"/>
      <c r="M1221" s="84"/>
      <c r="N1221" s="14"/>
      <c r="O1221" s="14"/>
      <c r="P1221" s="14"/>
      <c r="Q1221" s="14"/>
      <c r="R1221" s="14"/>
      <c r="S1221" s="84"/>
      <c r="T1221" s="14"/>
      <c r="U1221" s="14"/>
      <c r="V1221" s="14"/>
      <c r="W1221" s="14"/>
      <c r="X1221" s="14"/>
      <c r="Y1221" s="84"/>
      <c r="Z1221" s="14"/>
      <c r="AA1221" s="14"/>
      <c r="AB1221" s="14"/>
      <c r="AC1221" s="14"/>
      <c r="AD1221" s="14"/>
      <c r="AE1221" s="84"/>
      <c r="AF1221" s="14"/>
      <c r="AG1221" s="14"/>
      <c r="AH1221" s="14"/>
      <c r="AI1221" s="14"/>
      <c r="AJ1221" s="14"/>
      <c r="AK1221" s="84"/>
      <c r="AL1221" s="14"/>
      <c r="AM1221" s="14"/>
      <c r="AN1221" s="14"/>
      <c r="AO1221" s="14"/>
      <c r="AP1221" s="14"/>
      <c r="AQ1221" s="84"/>
      <c r="AR1221" s="14"/>
      <c r="AS1221" s="14"/>
      <c r="AT1221" s="14"/>
      <c r="AU1221" s="14"/>
      <c r="AV1221" s="14"/>
      <c r="AW1221" s="14"/>
      <c r="AX1221" s="14"/>
      <c r="AY1221" s="14"/>
      <c r="AZ1221" s="14"/>
      <c r="BA1221" s="14"/>
      <c r="BB1221" s="14"/>
      <c r="BC1221" s="14"/>
      <c r="BD1221" s="14"/>
      <c r="BE1221" s="14"/>
      <c r="BF1221" s="14"/>
      <c r="BG1221" s="14"/>
      <c r="BH1221" s="14"/>
    </row>
    <row r="1222" spans="1:60" s="13" customFormat="1" x14ac:dyDescent="0.25">
      <c r="A1222" s="14"/>
      <c r="B1222" s="14"/>
      <c r="C1222" s="14"/>
      <c r="D1222" s="14"/>
      <c r="E1222" s="14"/>
      <c r="F1222" s="14"/>
      <c r="G1222" s="84"/>
      <c r="H1222" s="14"/>
      <c r="I1222" s="14"/>
      <c r="J1222" s="14"/>
      <c r="K1222" s="14"/>
      <c r="L1222" s="14"/>
      <c r="M1222" s="84"/>
      <c r="N1222" s="14"/>
      <c r="O1222" s="14"/>
      <c r="P1222" s="14"/>
      <c r="Q1222" s="14"/>
      <c r="R1222" s="14"/>
      <c r="S1222" s="84"/>
      <c r="T1222" s="14"/>
      <c r="U1222" s="14"/>
      <c r="V1222" s="14"/>
      <c r="W1222" s="14"/>
      <c r="X1222" s="14"/>
      <c r="Y1222" s="84"/>
      <c r="Z1222" s="14"/>
      <c r="AA1222" s="14"/>
      <c r="AB1222" s="14"/>
      <c r="AC1222" s="14"/>
      <c r="AD1222" s="14"/>
      <c r="AE1222" s="84"/>
      <c r="AF1222" s="14"/>
      <c r="AG1222" s="14"/>
      <c r="AH1222" s="14"/>
      <c r="AI1222" s="14"/>
      <c r="AJ1222" s="14"/>
      <c r="AK1222" s="84"/>
      <c r="AL1222" s="14"/>
      <c r="AM1222" s="14"/>
      <c r="AN1222" s="14"/>
      <c r="AO1222" s="14"/>
      <c r="AP1222" s="14"/>
      <c r="AQ1222" s="84"/>
      <c r="AR1222" s="14"/>
      <c r="AS1222" s="14"/>
      <c r="AT1222" s="14"/>
      <c r="AU1222" s="14"/>
      <c r="AV1222" s="14"/>
      <c r="AW1222" s="14"/>
      <c r="AX1222" s="14"/>
      <c r="AY1222" s="14"/>
      <c r="AZ1222" s="14"/>
      <c r="BA1222" s="14"/>
      <c r="BB1222" s="14"/>
      <c r="BC1222" s="14"/>
      <c r="BD1222" s="14"/>
      <c r="BE1222" s="14"/>
      <c r="BF1222" s="14"/>
      <c r="BG1222" s="14"/>
      <c r="BH1222" s="14"/>
    </row>
    <row r="1223" spans="1:60" s="13" customFormat="1" x14ac:dyDescent="0.25">
      <c r="A1223" s="14"/>
      <c r="B1223" s="14"/>
      <c r="C1223" s="14"/>
      <c r="D1223" s="14"/>
      <c r="E1223" s="14"/>
      <c r="F1223" s="14"/>
      <c r="G1223" s="84"/>
      <c r="H1223" s="14"/>
      <c r="I1223" s="14"/>
      <c r="J1223" s="14"/>
      <c r="K1223" s="14"/>
      <c r="L1223" s="14"/>
      <c r="M1223" s="84"/>
      <c r="N1223" s="14"/>
      <c r="O1223" s="14"/>
      <c r="P1223" s="14"/>
      <c r="Q1223" s="14"/>
      <c r="R1223" s="14"/>
      <c r="S1223" s="84"/>
      <c r="T1223" s="14"/>
      <c r="U1223" s="14"/>
      <c r="V1223" s="14"/>
      <c r="W1223" s="14"/>
      <c r="X1223" s="14"/>
      <c r="Y1223" s="84"/>
      <c r="Z1223" s="14"/>
      <c r="AA1223" s="14"/>
      <c r="AB1223" s="14"/>
      <c r="AC1223" s="14"/>
      <c r="AD1223" s="14"/>
      <c r="AE1223" s="84"/>
      <c r="AF1223" s="14"/>
      <c r="AG1223" s="14"/>
      <c r="AH1223" s="14"/>
      <c r="AI1223" s="14"/>
      <c r="AJ1223" s="14"/>
      <c r="AK1223" s="84"/>
      <c r="AL1223" s="14"/>
      <c r="AM1223" s="14"/>
      <c r="AN1223" s="14"/>
      <c r="AO1223" s="14"/>
      <c r="AP1223" s="14"/>
      <c r="AQ1223" s="84"/>
      <c r="AR1223" s="14"/>
      <c r="AS1223" s="14"/>
      <c r="AT1223" s="14"/>
      <c r="AU1223" s="14"/>
      <c r="AV1223" s="14"/>
      <c r="AW1223" s="14"/>
      <c r="AX1223" s="14"/>
      <c r="AY1223" s="14"/>
      <c r="AZ1223" s="14"/>
      <c r="BA1223" s="14"/>
      <c r="BB1223" s="14"/>
      <c r="BC1223" s="14"/>
      <c r="BD1223" s="14"/>
      <c r="BE1223" s="14"/>
      <c r="BF1223" s="14"/>
      <c r="BG1223" s="14"/>
      <c r="BH1223" s="14"/>
    </row>
    <row r="1224" spans="1:60" s="13" customFormat="1" x14ac:dyDescent="0.25">
      <c r="A1224" s="14"/>
      <c r="B1224" s="14"/>
      <c r="C1224" s="14"/>
      <c r="D1224" s="14"/>
      <c r="E1224" s="14"/>
      <c r="F1224" s="14"/>
      <c r="G1224" s="84"/>
      <c r="H1224" s="14"/>
      <c r="I1224" s="14"/>
      <c r="J1224" s="14"/>
      <c r="K1224" s="14"/>
      <c r="L1224" s="14"/>
      <c r="M1224" s="84"/>
      <c r="N1224" s="14"/>
      <c r="O1224" s="14"/>
      <c r="P1224" s="14"/>
      <c r="Q1224" s="14"/>
      <c r="R1224" s="14"/>
      <c r="S1224" s="84"/>
      <c r="T1224" s="14"/>
      <c r="U1224" s="14"/>
      <c r="V1224" s="14"/>
      <c r="W1224" s="14"/>
      <c r="X1224" s="14"/>
      <c r="Y1224" s="84"/>
      <c r="Z1224" s="14"/>
      <c r="AA1224" s="14"/>
      <c r="AB1224" s="14"/>
      <c r="AC1224" s="14"/>
      <c r="AD1224" s="14"/>
      <c r="AE1224" s="84"/>
      <c r="AF1224" s="14"/>
      <c r="AG1224" s="14"/>
      <c r="AH1224" s="14"/>
      <c r="AI1224" s="14"/>
      <c r="AJ1224" s="14"/>
      <c r="AK1224" s="84"/>
      <c r="AL1224" s="14"/>
      <c r="AM1224" s="14"/>
      <c r="AN1224" s="14"/>
      <c r="AO1224" s="14"/>
      <c r="AP1224" s="14"/>
      <c r="AQ1224" s="84"/>
      <c r="AR1224" s="14"/>
      <c r="AS1224" s="14"/>
      <c r="AT1224" s="14"/>
      <c r="AU1224" s="14"/>
      <c r="AV1224" s="14"/>
      <c r="AW1224" s="14"/>
      <c r="AX1224" s="14"/>
      <c r="AY1224" s="14"/>
      <c r="AZ1224" s="14"/>
      <c r="BA1224" s="14"/>
      <c r="BB1224" s="14"/>
      <c r="BC1224" s="14"/>
      <c r="BD1224" s="14"/>
      <c r="BE1224" s="14"/>
      <c r="BF1224" s="14"/>
      <c r="BG1224" s="14"/>
      <c r="BH1224" s="14"/>
    </row>
    <row r="1225" spans="1:60" s="13" customFormat="1" x14ac:dyDescent="0.25">
      <c r="A1225" s="14"/>
      <c r="B1225" s="14"/>
      <c r="C1225" s="14"/>
      <c r="D1225" s="14"/>
      <c r="E1225" s="14"/>
      <c r="F1225" s="14"/>
      <c r="G1225" s="84"/>
      <c r="H1225" s="14"/>
      <c r="I1225" s="14"/>
      <c r="J1225" s="14"/>
      <c r="K1225" s="14"/>
      <c r="L1225" s="14"/>
      <c r="M1225" s="84"/>
      <c r="N1225" s="14"/>
      <c r="O1225" s="14"/>
      <c r="P1225" s="14"/>
      <c r="Q1225" s="14"/>
      <c r="R1225" s="14"/>
      <c r="S1225" s="84"/>
      <c r="T1225" s="14"/>
      <c r="U1225" s="14"/>
      <c r="V1225" s="14"/>
      <c r="W1225" s="14"/>
      <c r="X1225" s="14"/>
      <c r="Y1225" s="84"/>
      <c r="Z1225" s="14"/>
      <c r="AA1225" s="14"/>
      <c r="AB1225" s="14"/>
      <c r="AC1225" s="14"/>
      <c r="AD1225" s="14"/>
      <c r="AE1225" s="84"/>
      <c r="AF1225" s="14"/>
      <c r="AG1225" s="14"/>
      <c r="AH1225" s="14"/>
      <c r="AI1225" s="14"/>
      <c r="AJ1225" s="14"/>
      <c r="AK1225" s="84"/>
      <c r="AL1225" s="14"/>
      <c r="AM1225" s="14"/>
      <c r="AN1225" s="14"/>
      <c r="AO1225" s="14"/>
      <c r="AP1225" s="14"/>
      <c r="AQ1225" s="84"/>
      <c r="AR1225" s="14"/>
      <c r="AS1225" s="14"/>
      <c r="AT1225" s="14"/>
      <c r="AU1225" s="14"/>
      <c r="AV1225" s="14"/>
      <c r="AW1225" s="14"/>
      <c r="AX1225" s="14"/>
      <c r="AY1225" s="14"/>
      <c r="AZ1225" s="14"/>
      <c r="BA1225" s="14"/>
      <c r="BB1225" s="14"/>
      <c r="BC1225" s="14"/>
      <c r="BD1225" s="14"/>
      <c r="BE1225" s="14"/>
      <c r="BF1225" s="14"/>
      <c r="BG1225" s="14"/>
      <c r="BH1225" s="14"/>
    </row>
    <row r="1226" spans="1:60" s="13" customFormat="1" x14ac:dyDescent="0.25">
      <c r="A1226" s="14"/>
      <c r="B1226" s="14"/>
      <c r="C1226" s="14"/>
      <c r="D1226" s="14"/>
      <c r="E1226" s="14"/>
      <c r="F1226" s="14"/>
      <c r="G1226" s="84"/>
      <c r="H1226" s="14"/>
      <c r="I1226" s="14"/>
      <c r="J1226" s="14"/>
      <c r="K1226" s="14"/>
      <c r="L1226" s="14"/>
      <c r="M1226" s="84"/>
      <c r="N1226" s="14"/>
      <c r="O1226" s="14"/>
      <c r="P1226" s="14"/>
      <c r="Q1226" s="14"/>
      <c r="R1226" s="14"/>
      <c r="S1226" s="84"/>
      <c r="T1226" s="14"/>
      <c r="U1226" s="14"/>
      <c r="V1226" s="14"/>
      <c r="W1226" s="14"/>
      <c r="X1226" s="14"/>
      <c r="Y1226" s="84"/>
      <c r="Z1226" s="14"/>
      <c r="AA1226" s="14"/>
      <c r="AB1226" s="14"/>
      <c r="AC1226" s="14"/>
      <c r="AD1226" s="14"/>
      <c r="AE1226" s="84"/>
      <c r="AF1226" s="14"/>
      <c r="AG1226" s="14"/>
      <c r="AH1226" s="14"/>
      <c r="AI1226" s="14"/>
      <c r="AJ1226" s="14"/>
      <c r="AK1226" s="84"/>
      <c r="AL1226" s="14"/>
      <c r="AM1226" s="14"/>
      <c r="AN1226" s="14"/>
      <c r="AO1226" s="14"/>
      <c r="AP1226" s="14"/>
      <c r="AQ1226" s="84"/>
      <c r="AR1226" s="14"/>
      <c r="AS1226" s="14"/>
      <c r="AT1226" s="14"/>
      <c r="AU1226" s="14"/>
      <c r="AV1226" s="14"/>
      <c r="AW1226" s="14"/>
      <c r="AX1226" s="14"/>
      <c r="AY1226" s="14"/>
      <c r="AZ1226" s="14"/>
      <c r="BA1226" s="14"/>
      <c r="BB1226" s="14"/>
      <c r="BC1226" s="14"/>
      <c r="BD1226" s="14"/>
      <c r="BE1226" s="14"/>
      <c r="BF1226" s="14"/>
      <c r="BG1226" s="14"/>
      <c r="BH1226" s="14"/>
    </row>
    <row r="1227" spans="1:60" s="13" customFormat="1" x14ac:dyDescent="0.25">
      <c r="A1227" s="14"/>
      <c r="B1227" s="14"/>
      <c r="C1227" s="14"/>
      <c r="D1227" s="14"/>
      <c r="E1227" s="14"/>
      <c r="F1227" s="14"/>
      <c r="G1227" s="84"/>
      <c r="H1227" s="14"/>
      <c r="I1227" s="14"/>
      <c r="J1227" s="14"/>
      <c r="K1227" s="14"/>
      <c r="L1227" s="14"/>
      <c r="M1227" s="84"/>
      <c r="N1227" s="14"/>
      <c r="O1227" s="14"/>
      <c r="P1227" s="14"/>
      <c r="Q1227" s="14"/>
      <c r="R1227" s="14"/>
      <c r="S1227" s="84"/>
      <c r="T1227" s="14"/>
      <c r="U1227" s="14"/>
      <c r="V1227" s="14"/>
      <c r="W1227" s="14"/>
      <c r="X1227" s="14"/>
      <c r="Y1227" s="84"/>
      <c r="Z1227" s="14"/>
      <c r="AA1227" s="14"/>
      <c r="AB1227" s="14"/>
      <c r="AC1227" s="14"/>
      <c r="AD1227" s="14"/>
      <c r="AE1227" s="84"/>
      <c r="AF1227" s="14"/>
      <c r="AG1227" s="14"/>
      <c r="AH1227" s="14"/>
      <c r="AI1227" s="14"/>
      <c r="AJ1227" s="14"/>
      <c r="AK1227" s="84"/>
      <c r="AL1227" s="14"/>
      <c r="AM1227" s="14"/>
      <c r="AN1227" s="14"/>
      <c r="AO1227" s="14"/>
      <c r="AP1227" s="14"/>
      <c r="AQ1227" s="84"/>
      <c r="AR1227" s="14"/>
      <c r="AS1227" s="14"/>
      <c r="AT1227" s="14"/>
      <c r="AU1227" s="14"/>
      <c r="AV1227" s="14"/>
      <c r="AW1227" s="14"/>
      <c r="AX1227" s="14"/>
      <c r="AY1227" s="14"/>
      <c r="AZ1227" s="14"/>
      <c r="BA1227" s="14"/>
      <c r="BB1227" s="14"/>
      <c r="BC1227" s="14"/>
      <c r="BD1227" s="14"/>
      <c r="BE1227" s="14"/>
      <c r="BF1227" s="14"/>
      <c r="BG1227" s="14"/>
      <c r="BH1227" s="14"/>
    </row>
    <row r="1228" spans="1:60" s="13" customFormat="1" x14ac:dyDescent="0.25">
      <c r="A1228" s="14"/>
      <c r="B1228" s="14"/>
      <c r="C1228" s="14"/>
      <c r="D1228" s="14"/>
      <c r="E1228" s="14"/>
      <c r="F1228" s="14"/>
      <c r="G1228" s="84"/>
      <c r="H1228" s="14"/>
      <c r="I1228" s="14"/>
      <c r="J1228" s="14"/>
      <c r="K1228" s="14"/>
      <c r="L1228" s="14"/>
      <c r="M1228" s="84"/>
      <c r="N1228" s="14"/>
      <c r="O1228" s="14"/>
      <c r="P1228" s="14"/>
      <c r="Q1228" s="14"/>
      <c r="R1228" s="14"/>
      <c r="S1228" s="84"/>
      <c r="T1228" s="14"/>
      <c r="U1228" s="14"/>
      <c r="V1228" s="14"/>
      <c r="W1228" s="14"/>
      <c r="X1228" s="14"/>
      <c r="Y1228" s="84"/>
      <c r="Z1228" s="14"/>
      <c r="AA1228" s="14"/>
      <c r="AB1228" s="14"/>
      <c r="AC1228" s="14"/>
      <c r="AD1228" s="14"/>
      <c r="AE1228" s="84"/>
      <c r="AF1228" s="14"/>
      <c r="AG1228" s="14"/>
      <c r="AH1228" s="14"/>
      <c r="AI1228" s="14"/>
      <c r="AJ1228" s="14"/>
      <c r="AK1228" s="84"/>
      <c r="AL1228" s="14"/>
      <c r="AM1228" s="14"/>
      <c r="AN1228" s="14"/>
      <c r="AO1228" s="14"/>
      <c r="AP1228" s="14"/>
      <c r="AQ1228" s="84"/>
      <c r="AR1228" s="14"/>
      <c r="AS1228" s="14"/>
      <c r="AT1228" s="14"/>
      <c r="AU1228" s="14"/>
      <c r="AV1228" s="14"/>
      <c r="AW1228" s="14"/>
      <c r="AX1228" s="14"/>
      <c r="AY1228" s="14"/>
      <c r="AZ1228" s="14"/>
      <c r="BA1228" s="14"/>
      <c r="BB1228" s="14"/>
      <c r="BC1228" s="14"/>
      <c r="BD1228" s="14"/>
      <c r="BE1228" s="14"/>
      <c r="BF1228" s="14"/>
      <c r="BG1228" s="14"/>
      <c r="BH1228" s="14"/>
    </row>
    <row r="1229" spans="1:60" s="13" customFormat="1" x14ac:dyDescent="0.25">
      <c r="A1229" s="14"/>
      <c r="B1229" s="14"/>
      <c r="C1229" s="14"/>
      <c r="D1229" s="14"/>
      <c r="E1229" s="14"/>
      <c r="F1229" s="14"/>
      <c r="G1229" s="84"/>
      <c r="H1229" s="14"/>
      <c r="I1229" s="14"/>
      <c r="J1229" s="14"/>
      <c r="K1229" s="14"/>
      <c r="L1229" s="14"/>
      <c r="M1229" s="84"/>
      <c r="N1229" s="14"/>
      <c r="O1229" s="14"/>
      <c r="P1229" s="14"/>
      <c r="Q1229" s="14"/>
      <c r="R1229" s="14"/>
      <c r="S1229" s="84"/>
      <c r="T1229" s="14"/>
      <c r="U1229" s="14"/>
      <c r="V1229" s="14"/>
      <c r="W1229" s="14"/>
      <c r="X1229" s="14"/>
      <c r="Y1229" s="84"/>
      <c r="Z1229" s="14"/>
      <c r="AA1229" s="14"/>
      <c r="AB1229" s="14"/>
      <c r="AC1229" s="14"/>
      <c r="AD1229" s="14"/>
      <c r="AE1229" s="84"/>
      <c r="AF1229" s="14"/>
      <c r="AG1229" s="14"/>
      <c r="AH1229" s="14"/>
      <c r="AI1229" s="14"/>
      <c r="AJ1229" s="14"/>
      <c r="AK1229" s="84"/>
      <c r="AL1229" s="14"/>
      <c r="AM1229" s="14"/>
      <c r="AN1229" s="14"/>
      <c r="AO1229" s="14"/>
      <c r="AP1229" s="14"/>
      <c r="AQ1229" s="84"/>
      <c r="AR1229" s="14"/>
      <c r="AS1229" s="14"/>
      <c r="AT1229" s="14"/>
      <c r="AU1229" s="14"/>
      <c r="AV1229" s="14"/>
      <c r="AW1229" s="14"/>
      <c r="AX1229" s="14"/>
      <c r="AY1229" s="14"/>
      <c r="AZ1229" s="14"/>
      <c r="BA1229" s="14"/>
      <c r="BB1229" s="14"/>
      <c r="BC1229" s="14"/>
      <c r="BD1229" s="14"/>
      <c r="BE1229" s="14"/>
      <c r="BF1229" s="14"/>
      <c r="BG1229" s="14"/>
      <c r="BH1229" s="14"/>
    </row>
    <row r="1230" spans="1:60" s="13" customFormat="1" x14ac:dyDescent="0.25">
      <c r="A1230" s="14"/>
      <c r="B1230" s="14"/>
      <c r="C1230" s="14"/>
      <c r="D1230" s="14"/>
      <c r="E1230" s="14"/>
      <c r="F1230" s="14"/>
      <c r="G1230" s="84"/>
      <c r="H1230" s="14"/>
      <c r="I1230" s="14"/>
      <c r="J1230" s="14"/>
      <c r="K1230" s="14"/>
      <c r="L1230" s="14"/>
      <c r="M1230" s="84"/>
      <c r="N1230" s="14"/>
      <c r="O1230" s="14"/>
      <c r="P1230" s="14"/>
      <c r="Q1230" s="14"/>
      <c r="R1230" s="14"/>
      <c r="S1230" s="84"/>
      <c r="T1230" s="14"/>
      <c r="U1230" s="14"/>
      <c r="V1230" s="14"/>
      <c r="W1230" s="14"/>
      <c r="X1230" s="14"/>
      <c r="Y1230" s="84"/>
      <c r="Z1230" s="14"/>
      <c r="AA1230" s="14"/>
      <c r="AB1230" s="14"/>
      <c r="AC1230" s="14"/>
      <c r="AD1230" s="14"/>
      <c r="AE1230" s="84"/>
      <c r="AF1230" s="14"/>
      <c r="AG1230" s="14"/>
      <c r="AH1230" s="14"/>
      <c r="AI1230" s="14"/>
      <c r="AJ1230" s="14"/>
      <c r="AK1230" s="84"/>
      <c r="AL1230" s="14"/>
      <c r="AM1230" s="14"/>
      <c r="AN1230" s="14"/>
      <c r="AO1230" s="14"/>
      <c r="AP1230" s="14"/>
      <c r="AQ1230" s="84"/>
      <c r="AR1230" s="14"/>
      <c r="AS1230" s="14"/>
      <c r="AT1230" s="14"/>
      <c r="AU1230" s="14"/>
      <c r="AV1230" s="14"/>
      <c r="AW1230" s="14"/>
      <c r="AX1230" s="14"/>
      <c r="AY1230" s="14"/>
      <c r="AZ1230" s="14"/>
      <c r="BA1230" s="14"/>
      <c r="BB1230" s="14"/>
      <c r="BC1230" s="14"/>
      <c r="BD1230" s="14"/>
      <c r="BE1230" s="14"/>
      <c r="BF1230" s="14"/>
      <c r="BG1230" s="14"/>
      <c r="BH1230" s="14"/>
    </row>
    <row r="1231" spans="1:60" s="13" customFormat="1" x14ac:dyDescent="0.25">
      <c r="A1231" s="14"/>
      <c r="B1231" s="14"/>
      <c r="C1231" s="14"/>
      <c r="D1231" s="14"/>
      <c r="E1231" s="14"/>
      <c r="F1231" s="14"/>
      <c r="G1231" s="84"/>
      <c r="H1231" s="14"/>
      <c r="I1231" s="14"/>
      <c r="J1231" s="14"/>
      <c r="K1231" s="14"/>
      <c r="L1231" s="14"/>
      <c r="M1231" s="84"/>
      <c r="N1231" s="14"/>
      <c r="O1231" s="14"/>
      <c r="P1231" s="14"/>
      <c r="Q1231" s="14"/>
      <c r="R1231" s="14"/>
      <c r="S1231" s="84"/>
      <c r="T1231" s="14"/>
      <c r="U1231" s="14"/>
      <c r="V1231" s="14"/>
      <c r="W1231" s="14"/>
      <c r="X1231" s="14"/>
      <c r="Y1231" s="84"/>
      <c r="Z1231" s="14"/>
      <c r="AA1231" s="14"/>
      <c r="AB1231" s="14"/>
      <c r="AC1231" s="14"/>
      <c r="AD1231" s="14"/>
      <c r="AE1231" s="84"/>
      <c r="AF1231" s="14"/>
      <c r="AG1231" s="14"/>
      <c r="AH1231" s="14"/>
      <c r="AI1231" s="14"/>
      <c r="AJ1231" s="14"/>
      <c r="AK1231" s="84"/>
      <c r="AL1231" s="14"/>
      <c r="AM1231" s="14"/>
      <c r="AN1231" s="14"/>
      <c r="AO1231" s="14"/>
      <c r="AP1231" s="14"/>
      <c r="AQ1231" s="84"/>
      <c r="AR1231" s="14"/>
      <c r="AS1231" s="14"/>
      <c r="AT1231" s="14"/>
      <c r="AU1231" s="14"/>
      <c r="AV1231" s="14"/>
      <c r="AW1231" s="14"/>
      <c r="AX1231" s="14"/>
      <c r="AY1231" s="14"/>
      <c r="AZ1231" s="14"/>
      <c r="BA1231" s="14"/>
      <c r="BB1231" s="14"/>
      <c r="BC1231" s="14"/>
      <c r="BD1231" s="14"/>
      <c r="BE1231" s="14"/>
      <c r="BF1231" s="14"/>
      <c r="BG1231" s="14"/>
      <c r="BH1231" s="14"/>
    </row>
    <row r="1232" spans="1:60" s="13" customFormat="1" x14ac:dyDescent="0.25">
      <c r="A1232" s="14"/>
      <c r="B1232" s="14"/>
      <c r="C1232" s="14"/>
      <c r="D1232" s="14"/>
      <c r="E1232" s="14"/>
      <c r="F1232" s="14"/>
      <c r="G1232" s="84"/>
      <c r="H1232" s="14"/>
      <c r="I1232" s="14"/>
      <c r="J1232" s="14"/>
      <c r="K1232" s="14"/>
      <c r="L1232" s="14"/>
      <c r="M1232" s="84"/>
      <c r="N1232" s="14"/>
      <c r="O1232" s="14"/>
      <c r="P1232" s="14"/>
      <c r="Q1232" s="14"/>
      <c r="R1232" s="14"/>
      <c r="S1232" s="84"/>
      <c r="T1232" s="14"/>
      <c r="U1232" s="14"/>
      <c r="V1232" s="14"/>
      <c r="W1232" s="14"/>
      <c r="X1232" s="14"/>
      <c r="Y1232" s="84"/>
      <c r="Z1232" s="14"/>
      <c r="AA1232" s="14"/>
      <c r="AB1232" s="14"/>
      <c r="AC1232" s="14"/>
      <c r="AD1232" s="14"/>
      <c r="AE1232" s="84"/>
      <c r="AF1232" s="14"/>
      <c r="AG1232" s="14"/>
      <c r="AH1232" s="14"/>
      <c r="AI1232" s="14"/>
      <c r="AJ1232" s="14"/>
      <c r="AK1232" s="84"/>
      <c r="AL1232" s="14"/>
      <c r="AM1232" s="14"/>
      <c r="AN1232" s="14"/>
      <c r="AO1232" s="14"/>
      <c r="AP1232" s="14"/>
      <c r="AQ1232" s="84"/>
      <c r="AR1232" s="14"/>
      <c r="AS1232" s="14"/>
      <c r="AT1232" s="14"/>
      <c r="AU1232" s="14"/>
      <c r="AV1232" s="14"/>
      <c r="AW1232" s="14"/>
      <c r="AX1232" s="14"/>
      <c r="AY1232" s="14"/>
      <c r="AZ1232" s="14"/>
      <c r="BA1232" s="14"/>
      <c r="BB1232" s="14"/>
      <c r="BC1232" s="14"/>
      <c r="BD1232" s="14"/>
      <c r="BE1232" s="14"/>
      <c r="BF1232" s="14"/>
      <c r="BG1232" s="14"/>
      <c r="BH1232" s="14"/>
    </row>
    <row r="1233" spans="1:60" s="13" customFormat="1" x14ac:dyDescent="0.25">
      <c r="A1233" s="14"/>
      <c r="B1233" s="14"/>
      <c r="C1233" s="14"/>
      <c r="D1233" s="14"/>
      <c r="E1233" s="14"/>
      <c r="F1233" s="14"/>
      <c r="G1233" s="84"/>
      <c r="H1233" s="14"/>
      <c r="I1233" s="14"/>
      <c r="J1233" s="14"/>
      <c r="K1233" s="14"/>
      <c r="L1233" s="14"/>
      <c r="M1233" s="84"/>
      <c r="N1233" s="14"/>
      <c r="O1233" s="14"/>
      <c r="P1233" s="14"/>
      <c r="Q1233" s="14"/>
      <c r="R1233" s="14"/>
      <c r="S1233" s="84"/>
      <c r="T1233" s="14"/>
      <c r="U1233" s="14"/>
      <c r="V1233" s="14"/>
      <c r="W1233" s="14"/>
      <c r="X1233" s="14"/>
      <c r="Y1233" s="84"/>
      <c r="Z1233" s="14"/>
      <c r="AA1233" s="14"/>
      <c r="AB1233" s="14"/>
      <c r="AC1233" s="14"/>
      <c r="AD1233" s="14"/>
      <c r="AE1233" s="84"/>
      <c r="AF1233" s="14"/>
      <c r="AG1233" s="14"/>
      <c r="AH1233" s="14"/>
      <c r="AI1233" s="14"/>
      <c r="AJ1233" s="14"/>
      <c r="AK1233" s="84"/>
      <c r="AL1233" s="14"/>
      <c r="AM1233" s="14"/>
      <c r="AN1233" s="14"/>
      <c r="AO1233" s="14"/>
      <c r="AP1233" s="14"/>
      <c r="AQ1233" s="84"/>
      <c r="AR1233" s="14"/>
      <c r="AS1233" s="14"/>
      <c r="AT1233" s="14"/>
      <c r="AU1233" s="14"/>
      <c r="AV1233" s="14"/>
      <c r="AW1233" s="14"/>
      <c r="AX1233" s="14"/>
      <c r="AY1233" s="14"/>
      <c r="AZ1233" s="14"/>
      <c r="BA1233" s="14"/>
      <c r="BB1233" s="14"/>
      <c r="BC1233" s="14"/>
      <c r="BD1233" s="14"/>
      <c r="BE1233" s="14"/>
      <c r="BF1233" s="14"/>
      <c r="BG1233" s="14"/>
      <c r="BH1233" s="14"/>
    </row>
    <row r="1234" spans="1:60" s="13" customFormat="1" x14ac:dyDescent="0.25">
      <c r="A1234" s="14"/>
      <c r="B1234" s="14"/>
      <c r="C1234" s="14"/>
      <c r="D1234" s="14"/>
      <c r="E1234" s="14"/>
      <c r="F1234" s="14"/>
      <c r="G1234" s="84"/>
      <c r="H1234" s="14"/>
      <c r="I1234" s="14"/>
      <c r="J1234" s="14"/>
      <c r="K1234" s="14"/>
      <c r="L1234" s="14"/>
      <c r="M1234" s="84"/>
      <c r="N1234" s="14"/>
      <c r="O1234" s="14"/>
      <c r="P1234" s="14"/>
      <c r="Q1234" s="14"/>
      <c r="R1234" s="14"/>
      <c r="S1234" s="84"/>
      <c r="T1234" s="14"/>
      <c r="U1234" s="14"/>
      <c r="V1234" s="14"/>
      <c r="W1234" s="14"/>
      <c r="X1234" s="14"/>
      <c r="Y1234" s="84"/>
      <c r="Z1234" s="14"/>
      <c r="AA1234" s="14"/>
      <c r="AB1234" s="14"/>
      <c r="AC1234" s="14"/>
      <c r="AD1234" s="14"/>
      <c r="AE1234" s="84"/>
      <c r="AF1234" s="14"/>
      <c r="AG1234" s="14"/>
      <c r="AH1234" s="14"/>
      <c r="AI1234" s="14"/>
      <c r="AJ1234" s="14"/>
      <c r="AK1234" s="84"/>
      <c r="AL1234" s="14"/>
      <c r="AM1234" s="14"/>
      <c r="AN1234" s="14"/>
      <c r="AO1234" s="14"/>
      <c r="AP1234" s="14"/>
      <c r="AQ1234" s="84"/>
      <c r="AR1234" s="14"/>
      <c r="AS1234" s="14"/>
      <c r="AT1234" s="14"/>
      <c r="AU1234" s="14"/>
      <c r="AV1234" s="14"/>
      <c r="AW1234" s="14"/>
      <c r="AX1234" s="14"/>
      <c r="AY1234" s="14"/>
      <c r="AZ1234" s="14"/>
      <c r="BA1234" s="14"/>
      <c r="BB1234" s="14"/>
      <c r="BC1234" s="14"/>
      <c r="BD1234" s="14"/>
      <c r="BE1234" s="14"/>
      <c r="BF1234" s="14"/>
      <c r="BG1234" s="14"/>
      <c r="BH1234" s="14"/>
    </row>
    <row r="1235" spans="1:60" s="13" customFormat="1" x14ac:dyDescent="0.25">
      <c r="A1235" s="14"/>
      <c r="B1235" s="14"/>
      <c r="C1235" s="14"/>
      <c r="D1235" s="14"/>
      <c r="E1235" s="14"/>
      <c r="F1235" s="14"/>
      <c r="G1235" s="84"/>
      <c r="H1235" s="14"/>
      <c r="I1235" s="14"/>
      <c r="J1235" s="14"/>
      <c r="K1235" s="14"/>
      <c r="L1235" s="14"/>
      <c r="M1235" s="84"/>
      <c r="N1235" s="14"/>
      <c r="O1235" s="14"/>
      <c r="P1235" s="14"/>
      <c r="Q1235" s="14"/>
      <c r="R1235" s="14"/>
      <c r="S1235" s="84"/>
      <c r="T1235" s="14"/>
      <c r="U1235" s="14"/>
      <c r="V1235" s="14"/>
      <c r="W1235" s="14"/>
      <c r="X1235" s="14"/>
      <c r="Y1235" s="84"/>
      <c r="Z1235" s="14"/>
      <c r="AA1235" s="14"/>
      <c r="AB1235" s="14"/>
      <c r="AC1235" s="14"/>
      <c r="AD1235" s="14"/>
      <c r="AE1235" s="84"/>
      <c r="AF1235" s="14"/>
      <c r="AG1235" s="14"/>
      <c r="AH1235" s="14"/>
      <c r="AI1235" s="14"/>
      <c r="AJ1235" s="14"/>
      <c r="AK1235" s="84"/>
      <c r="AL1235" s="14"/>
      <c r="AM1235" s="14"/>
      <c r="AN1235" s="14"/>
      <c r="AO1235" s="14"/>
      <c r="AP1235" s="14"/>
      <c r="AQ1235" s="84"/>
      <c r="AR1235" s="14"/>
      <c r="AS1235" s="14"/>
      <c r="AT1235" s="14"/>
      <c r="AU1235" s="14"/>
      <c r="AV1235" s="14"/>
      <c r="AW1235" s="14"/>
      <c r="AX1235" s="14"/>
      <c r="AY1235" s="14"/>
      <c r="AZ1235" s="14"/>
      <c r="BA1235" s="14"/>
      <c r="BB1235" s="14"/>
      <c r="BC1235" s="14"/>
      <c r="BD1235" s="14"/>
      <c r="BE1235" s="14"/>
      <c r="BF1235" s="14"/>
      <c r="BG1235" s="14"/>
      <c r="BH1235" s="14"/>
    </row>
    <row r="1236" spans="1:60" s="13" customFormat="1" x14ac:dyDescent="0.25">
      <c r="A1236" s="14"/>
      <c r="B1236" s="14"/>
      <c r="C1236" s="14"/>
      <c r="D1236" s="14"/>
      <c r="E1236" s="14"/>
      <c r="F1236" s="14"/>
      <c r="G1236" s="84"/>
      <c r="H1236" s="14"/>
      <c r="I1236" s="14"/>
      <c r="J1236" s="14"/>
      <c r="K1236" s="14"/>
      <c r="L1236" s="14"/>
      <c r="M1236" s="84"/>
      <c r="N1236" s="14"/>
      <c r="O1236" s="14"/>
      <c r="P1236" s="14"/>
      <c r="Q1236" s="14"/>
      <c r="R1236" s="14"/>
      <c r="S1236" s="84"/>
      <c r="T1236" s="14"/>
      <c r="U1236" s="14"/>
      <c r="V1236" s="14"/>
      <c r="W1236" s="14"/>
      <c r="X1236" s="14"/>
      <c r="Y1236" s="84"/>
      <c r="Z1236" s="14"/>
      <c r="AA1236" s="14"/>
      <c r="AB1236" s="14"/>
      <c r="AC1236" s="14"/>
      <c r="AD1236" s="14"/>
      <c r="AE1236" s="84"/>
      <c r="AF1236" s="14"/>
      <c r="AG1236" s="14"/>
      <c r="AH1236" s="14"/>
      <c r="AI1236" s="14"/>
      <c r="AJ1236" s="14"/>
      <c r="AK1236" s="84"/>
      <c r="AL1236" s="14"/>
      <c r="AM1236" s="14"/>
      <c r="AN1236" s="14"/>
      <c r="AO1236" s="14"/>
      <c r="AP1236" s="14"/>
      <c r="AQ1236" s="84"/>
      <c r="AR1236" s="14"/>
      <c r="AS1236" s="14"/>
      <c r="AT1236" s="14"/>
      <c r="AU1236" s="14"/>
      <c r="AV1236" s="14"/>
      <c r="AW1236" s="14"/>
      <c r="AX1236" s="14"/>
      <c r="AY1236" s="14"/>
      <c r="AZ1236" s="14"/>
      <c r="BA1236" s="14"/>
      <c r="BB1236" s="14"/>
      <c r="BC1236" s="14"/>
      <c r="BD1236" s="14"/>
      <c r="BE1236" s="14"/>
      <c r="BF1236" s="14"/>
      <c r="BG1236" s="14"/>
      <c r="BH1236" s="14"/>
    </row>
    <row r="1237" spans="1:60" s="13" customFormat="1" x14ac:dyDescent="0.25">
      <c r="A1237" s="14"/>
      <c r="B1237" s="14"/>
      <c r="C1237" s="14"/>
      <c r="D1237" s="14"/>
      <c r="E1237" s="14"/>
      <c r="F1237" s="14"/>
      <c r="G1237" s="84"/>
      <c r="H1237" s="14"/>
      <c r="I1237" s="14"/>
      <c r="J1237" s="14"/>
      <c r="K1237" s="14"/>
      <c r="L1237" s="14"/>
      <c r="M1237" s="84"/>
      <c r="N1237" s="14"/>
      <c r="O1237" s="14"/>
      <c r="P1237" s="14"/>
      <c r="Q1237" s="14"/>
      <c r="R1237" s="14"/>
      <c r="S1237" s="84"/>
      <c r="T1237" s="14"/>
      <c r="U1237" s="14"/>
      <c r="V1237" s="14"/>
      <c r="W1237" s="14"/>
      <c r="X1237" s="14"/>
      <c r="Y1237" s="84"/>
      <c r="Z1237" s="14"/>
      <c r="AA1237" s="14"/>
      <c r="AB1237" s="14"/>
      <c r="AC1237" s="14"/>
      <c r="AD1237" s="14"/>
      <c r="AE1237" s="84"/>
      <c r="AF1237" s="14"/>
      <c r="AG1237" s="14"/>
      <c r="AH1237" s="14"/>
      <c r="AI1237" s="14"/>
      <c r="AJ1237" s="14"/>
      <c r="AK1237" s="84"/>
      <c r="AL1237" s="14"/>
      <c r="AM1237" s="14"/>
      <c r="AN1237" s="14"/>
      <c r="AO1237" s="14"/>
      <c r="AP1237" s="14"/>
      <c r="AQ1237" s="84"/>
      <c r="AR1237" s="14"/>
      <c r="AS1237" s="14"/>
      <c r="AT1237" s="14"/>
      <c r="AU1237" s="14"/>
      <c r="AV1237" s="14"/>
      <c r="AW1237" s="14"/>
      <c r="AX1237" s="14"/>
      <c r="AY1237" s="14"/>
      <c r="AZ1237" s="14"/>
      <c r="BA1237" s="14"/>
      <c r="BB1237" s="14"/>
      <c r="BC1237" s="14"/>
      <c r="BD1237" s="14"/>
      <c r="BE1237" s="14"/>
      <c r="BF1237" s="14"/>
      <c r="BG1237" s="14"/>
      <c r="BH1237" s="14"/>
    </row>
    <row r="1238" spans="1:60" s="13" customFormat="1" x14ac:dyDescent="0.25">
      <c r="A1238" s="14"/>
      <c r="B1238" s="14"/>
      <c r="C1238" s="14"/>
      <c r="D1238" s="14"/>
      <c r="E1238" s="14"/>
      <c r="F1238" s="14"/>
      <c r="G1238" s="84"/>
      <c r="H1238" s="14"/>
      <c r="I1238" s="14"/>
      <c r="J1238" s="14"/>
      <c r="K1238" s="14"/>
      <c r="L1238" s="14"/>
      <c r="M1238" s="84"/>
      <c r="N1238" s="14"/>
      <c r="O1238" s="14"/>
      <c r="P1238" s="14"/>
      <c r="Q1238" s="14"/>
      <c r="R1238" s="14"/>
      <c r="S1238" s="84"/>
      <c r="T1238" s="14"/>
      <c r="U1238" s="14"/>
      <c r="V1238" s="14"/>
      <c r="W1238" s="14"/>
      <c r="X1238" s="14"/>
      <c r="Y1238" s="84"/>
      <c r="Z1238" s="14"/>
      <c r="AA1238" s="14"/>
      <c r="AB1238" s="14"/>
      <c r="AC1238" s="14"/>
      <c r="AD1238" s="14"/>
      <c r="AE1238" s="84"/>
      <c r="AF1238" s="14"/>
      <c r="AG1238" s="14"/>
      <c r="AH1238" s="14"/>
      <c r="AI1238" s="14"/>
      <c r="AJ1238" s="14"/>
      <c r="AK1238" s="84"/>
      <c r="AL1238" s="14"/>
      <c r="AM1238" s="14"/>
      <c r="AN1238" s="14"/>
      <c r="AO1238" s="14"/>
      <c r="AP1238" s="14"/>
      <c r="AQ1238" s="84"/>
      <c r="AR1238" s="14"/>
      <c r="AS1238" s="14"/>
      <c r="AT1238" s="14"/>
      <c r="AU1238" s="14"/>
      <c r="AV1238" s="14"/>
      <c r="AW1238" s="14"/>
      <c r="AX1238" s="14"/>
      <c r="AY1238" s="14"/>
      <c r="AZ1238" s="14"/>
      <c r="BA1238" s="14"/>
      <c r="BB1238" s="14"/>
      <c r="BC1238" s="14"/>
      <c r="BD1238" s="14"/>
      <c r="BE1238" s="14"/>
      <c r="BF1238" s="14"/>
      <c r="BG1238" s="14"/>
      <c r="BH1238" s="14"/>
    </row>
    <row r="1239" spans="1:60" s="13" customFormat="1" x14ac:dyDescent="0.25">
      <c r="A1239" s="14"/>
      <c r="B1239" s="14"/>
      <c r="C1239" s="14"/>
      <c r="D1239" s="14"/>
      <c r="E1239" s="14"/>
      <c r="F1239" s="14"/>
      <c r="G1239" s="84"/>
      <c r="H1239" s="14"/>
      <c r="I1239" s="14"/>
      <c r="J1239" s="14"/>
      <c r="K1239" s="14"/>
      <c r="L1239" s="14"/>
      <c r="M1239" s="84"/>
      <c r="N1239" s="14"/>
      <c r="O1239" s="14"/>
      <c r="P1239" s="14"/>
      <c r="Q1239" s="14"/>
      <c r="R1239" s="14"/>
      <c r="S1239" s="84"/>
      <c r="T1239" s="14"/>
      <c r="U1239" s="14"/>
      <c r="V1239" s="14"/>
      <c r="W1239" s="14"/>
      <c r="X1239" s="14"/>
      <c r="Y1239" s="84"/>
      <c r="Z1239" s="14"/>
      <c r="AA1239" s="14"/>
      <c r="AB1239" s="14"/>
      <c r="AC1239" s="14"/>
      <c r="AD1239" s="14"/>
      <c r="AE1239" s="84"/>
      <c r="AF1239" s="14"/>
      <c r="AG1239" s="14"/>
      <c r="AH1239" s="14"/>
      <c r="AI1239" s="14"/>
      <c r="AJ1239" s="14"/>
      <c r="AK1239" s="84"/>
      <c r="AL1239" s="14"/>
      <c r="AM1239" s="14"/>
      <c r="AN1239" s="14"/>
      <c r="AO1239" s="14"/>
      <c r="AP1239" s="14"/>
      <c r="AQ1239" s="84"/>
      <c r="AR1239" s="14"/>
      <c r="AS1239" s="14"/>
      <c r="AT1239" s="14"/>
      <c r="AU1239" s="14"/>
      <c r="AV1239" s="14"/>
      <c r="AW1239" s="14"/>
      <c r="AX1239" s="14"/>
      <c r="AY1239" s="14"/>
      <c r="AZ1239" s="14"/>
      <c r="BA1239" s="14"/>
      <c r="BB1239" s="14"/>
      <c r="BC1239" s="14"/>
      <c r="BD1239" s="14"/>
      <c r="BE1239" s="14"/>
      <c r="BF1239" s="14"/>
      <c r="BG1239" s="14"/>
      <c r="BH1239" s="14"/>
    </row>
    <row r="1240" spans="1:60" s="13" customFormat="1" x14ac:dyDescent="0.25">
      <c r="A1240" s="14"/>
      <c r="B1240" s="14"/>
      <c r="C1240" s="14"/>
      <c r="D1240" s="14"/>
      <c r="E1240" s="14"/>
      <c r="F1240" s="14"/>
      <c r="G1240" s="84"/>
      <c r="H1240" s="14"/>
      <c r="I1240" s="14"/>
      <c r="J1240" s="14"/>
      <c r="K1240" s="14"/>
      <c r="L1240" s="14"/>
      <c r="M1240" s="84"/>
      <c r="N1240" s="14"/>
      <c r="O1240" s="14"/>
      <c r="P1240" s="14"/>
      <c r="Q1240" s="14"/>
      <c r="R1240" s="14"/>
      <c r="S1240" s="84"/>
      <c r="T1240" s="14"/>
      <c r="U1240" s="14"/>
      <c r="V1240" s="14"/>
      <c r="W1240" s="14"/>
      <c r="X1240" s="14"/>
      <c r="Y1240" s="84"/>
      <c r="Z1240" s="14"/>
      <c r="AA1240" s="14"/>
      <c r="AB1240" s="14"/>
      <c r="AC1240" s="14"/>
      <c r="AD1240" s="14"/>
      <c r="AE1240" s="84"/>
      <c r="AF1240" s="14"/>
      <c r="AG1240" s="14"/>
      <c r="AH1240" s="14"/>
      <c r="AI1240" s="14"/>
      <c r="AJ1240" s="14"/>
      <c r="AK1240" s="84"/>
      <c r="AL1240" s="14"/>
      <c r="AM1240" s="14"/>
      <c r="AN1240" s="14"/>
      <c r="AO1240" s="14"/>
      <c r="AP1240" s="14"/>
      <c r="AQ1240" s="84"/>
      <c r="AR1240" s="14"/>
      <c r="AS1240" s="14"/>
      <c r="AT1240" s="14"/>
      <c r="AU1240" s="14"/>
      <c r="AV1240" s="14"/>
      <c r="AW1240" s="14"/>
      <c r="AX1240" s="14"/>
      <c r="AY1240" s="14"/>
      <c r="AZ1240" s="14"/>
      <c r="BA1240" s="14"/>
      <c r="BB1240" s="14"/>
      <c r="BC1240" s="14"/>
      <c r="BD1240" s="14"/>
      <c r="BE1240" s="14"/>
      <c r="BF1240" s="14"/>
      <c r="BG1240" s="14"/>
      <c r="BH1240" s="14"/>
    </row>
    <row r="1241" spans="1:60" s="13" customFormat="1" x14ac:dyDescent="0.25">
      <c r="A1241" s="14"/>
      <c r="B1241" s="14"/>
      <c r="C1241" s="14"/>
      <c r="D1241" s="14"/>
      <c r="E1241" s="14"/>
      <c r="F1241" s="14"/>
      <c r="G1241" s="84"/>
      <c r="H1241" s="14"/>
      <c r="I1241" s="14"/>
      <c r="J1241" s="14"/>
      <c r="K1241" s="14"/>
      <c r="L1241" s="14"/>
      <c r="M1241" s="84"/>
      <c r="N1241" s="14"/>
      <c r="O1241" s="14"/>
      <c r="P1241" s="14"/>
      <c r="Q1241" s="14"/>
      <c r="R1241" s="14"/>
      <c r="S1241" s="84"/>
      <c r="T1241" s="14"/>
      <c r="U1241" s="14"/>
      <c r="V1241" s="14"/>
      <c r="W1241" s="14"/>
      <c r="X1241" s="14"/>
      <c r="Y1241" s="84"/>
      <c r="Z1241" s="14"/>
      <c r="AA1241" s="14"/>
      <c r="AB1241" s="14"/>
      <c r="AC1241" s="14"/>
      <c r="AD1241" s="14"/>
      <c r="AE1241" s="84"/>
      <c r="AF1241" s="14"/>
      <c r="AG1241" s="14"/>
      <c r="AH1241" s="14"/>
      <c r="AI1241" s="14"/>
      <c r="AJ1241" s="14"/>
      <c r="AK1241" s="84"/>
      <c r="AL1241" s="14"/>
      <c r="AM1241" s="14"/>
      <c r="AN1241" s="14"/>
      <c r="AO1241" s="14"/>
      <c r="AP1241" s="14"/>
      <c r="AQ1241" s="84"/>
      <c r="AR1241" s="14"/>
      <c r="AS1241" s="14"/>
      <c r="AT1241" s="14"/>
      <c r="AU1241" s="14"/>
      <c r="AV1241" s="14"/>
      <c r="AW1241" s="14"/>
      <c r="AX1241" s="14"/>
      <c r="AY1241" s="14"/>
      <c r="AZ1241" s="14"/>
      <c r="BA1241" s="14"/>
      <c r="BB1241" s="14"/>
      <c r="BC1241" s="14"/>
      <c r="BD1241" s="14"/>
      <c r="BE1241" s="14"/>
      <c r="BF1241" s="14"/>
      <c r="BG1241" s="14"/>
      <c r="BH1241" s="14"/>
    </row>
    <row r="1242" spans="1:60" s="13" customFormat="1" x14ac:dyDescent="0.25">
      <c r="A1242" s="14"/>
      <c r="B1242" s="14"/>
      <c r="C1242" s="14"/>
      <c r="D1242" s="14"/>
      <c r="E1242" s="14"/>
      <c r="F1242" s="14"/>
      <c r="G1242" s="84"/>
      <c r="H1242" s="14"/>
      <c r="I1242" s="14"/>
      <c r="J1242" s="14"/>
      <c r="K1242" s="14"/>
      <c r="L1242" s="14"/>
      <c r="M1242" s="84"/>
      <c r="N1242" s="14"/>
      <c r="O1242" s="14"/>
      <c r="P1242" s="14"/>
      <c r="Q1242" s="14"/>
      <c r="R1242" s="14"/>
      <c r="S1242" s="84"/>
      <c r="T1242" s="14"/>
      <c r="U1242" s="14"/>
      <c r="V1242" s="14"/>
      <c r="W1242" s="14"/>
      <c r="X1242" s="14"/>
      <c r="Y1242" s="84"/>
      <c r="Z1242" s="14"/>
      <c r="AA1242" s="14"/>
      <c r="AB1242" s="14"/>
      <c r="AC1242" s="14"/>
      <c r="AD1242" s="14"/>
      <c r="AE1242" s="84"/>
      <c r="AF1242" s="14"/>
      <c r="AG1242" s="14"/>
      <c r="AH1242" s="14"/>
      <c r="AI1242" s="14"/>
      <c r="AJ1242" s="14"/>
      <c r="AK1242" s="84"/>
      <c r="AL1242" s="14"/>
      <c r="AM1242" s="14"/>
      <c r="AN1242" s="14"/>
      <c r="AO1242" s="14"/>
      <c r="AP1242" s="14"/>
      <c r="AQ1242" s="84"/>
      <c r="AR1242" s="14"/>
      <c r="AS1242" s="14"/>
      <c r="AT1242" s="14"/>
      <c r="AU1242" s="14"/>
      <c r="AV1242" s="14"/>
      <c r="AW1242" s="14"/>
      <c r="AX1242" s="14"/>
      <c r="AY1242" s="14"/>
      <c r="AZ1242" s="14"/>
      <c r="BA1242" s="14"/>
      <c r="BB1242" s="14"/>
      <c r="BC1242" s="14"/>
      <c r="BD1242" s="14"/>
      <c r="BE1242" s="14"/>
      <c r="BF1242" s="14"/>
      <c r="BG1242" s="14"/>
      <c r="BH1242" s="14"/>
    </row>
    <row r="1243" spans="1:60" s="13" customFormat="1" x14ac:dyDescent="0.25">
      <c r="A1243" s="14"/>
      <c r="B1243" s="14"/>
      <c r="C1243" s="14"/>
      <c r="D1243" s="14"/>
      <c r="E1243" s="14"/>
      <c r="F1243" s="14"/>
      <c r="G1243" s="84"/>
      <c r="H1243" s="14"/>
      <c r="I1243" s="14"/>
      <c r="J1243" s="14"/>
      <c r="K1243" s="14"/>
      <c r="L1243" s="14"/>
      <c r="M1243" s="84"/>
      <c r="N1243" s="14"/>
      <c r="O1243" s="14"/>
      <c r="P1243" s="14"/>
      <c r="Q1243" s="14"/>
      <c r="R1243" s="14"/>
      <c r="S1243" s="84"/>
      <c r="T1243" s="14"/>
      <c r="U1243" s="14"/>
      <c r="V1243" s="14"/>
      <c r="W1243" s="14"/>
      <c r="X1243" s="14"/>
      <c r="Y1243" s="84"/>
      <c r="Z1243" s="14"/>
      <c r="AA1243" s="14"/>
      <c r="AB1243" s="14"/>
      <c r="AC1243" s="14"/>
      <c r="AD1243" s="14"/>
      <c r="AE1243" s="84"/>
      <c r="AF1243" s="14"/>
      <c r="AG1243" s="14"/>
      <c r="AH1243" s="14"/>
      <c r="AI1243" s="14"/>
      <c r="AJ1243" s="14"/>
      <c r="AK1243" s="84"/>
      <c r="AL1243" s="14"/>
      <c r="AM1243" s="14"/>
      <c r="AN1243" s="14"/>
      <c r="AO1243" s="14"/>
      <c r="AP1243" s="14"/>
      <c r="AQ1243" s="84"/>
      <c r="AR1243" s="14"/>
      <c r="AS1243" s="14"/>
      <c r="AT1243" s="14"/>
      <c r="AU1243" s="14"/>
      <c r="AV1243" s="14"/>
      <c r="AW1243" s="14"/>
      <c r="AX1243" s="14"/>
      <c r="AY1243" s="14"/>
      <c r="AZ1243" s="14"/>
      <c r="BA1243" s="14"/>
      <c r="BB1243" s="14"/>
      <c r="BC1243" s="14"/>
      <c r="BD1243" s="14"/>
      <c r="BE1243" s="14"/>
      <c r="BF1243" s="14"/>
      <c r="BG1243" s="14"/>
      <c r="BH1243" s="14"/>
    </row>
    <row r="1244" spans="1:60" s="13" customFormat="1" x14ac:dyDescent="0.25">
      <c r="A1244" s="14"/>
      <c r="B1244" s="14"/>
      <c r="C1244" s="14"/>
      <c r="D1244" s="14"/>
      <c r="E1244" s="14"/>
      <c r="F1244" s="14"/>
      <c r="G1244" s="84"/>
      <c r="H1244" s="14"/>
      <c r="I1244" s="14"/>
      <c r="J1244" s="14"/>
      <c r="K1244" s="14"/>
      <c r="L1244" s="14"/>
      <c r="M1244" s="84"/>
      <c r="N1244" s="14"/>
      <c r="O1244" s="14"/>
      <c r="P1244" s="14"/>
      <c r="Q1244" s="14"/>
      <c r="R1244" s="14"/>
      <c r="S1244" s="84"/>
      <c r="T1244" s="14"/>
      <c r="U1244" s="14"/>
      <c r="V1244" s="14"/>
      <c r="W1244" s="14"/>
      <c r="X1244" s="14"/>
      <c r="Y1244" s="84"/>
      <c r="Z1244" s="14"/>
      <c r="AA1244" s="14"/>
      <c r="AB1244" s="14"/>
      <c r="AC1244" s="14"/>
      <c r="AD1244" s="14"/>
      <c r="AE1244" s="84"/>
      <c r="AF1244" s="14"/>
      <c r="AG1244" s="14"/>
      <c r="AH1244" s="14"/>
      <c r="AI1244" s="14"/>
      <c r="AJ1244" s="14"/>
      <c r="AK1244" s="84"/>
      <c r="AL1244" s="14"/>
      <c r="AM1244" s="14"/>
      <c r="AN1244" s="14"/>
      <c r="AO1244" s="14"/>
      <c r="AP1244" s="14"/>
      <c r="AQ1244" s="84"/>
      <c r="AR1244" s="14"/>
      <c r="AS1244" s="14"/>
      <c r="AT1244" s="14"/>
      <c r="AU1244" s="14"/>
      <c r="AV1244" s="14"/>
      <c r="AW1244" s="14"/>
      <c r="AX1244" s="14"/>
      <c r="AY1244" s="14"/>
      <c r="AZ1244" s="14"/>
      <c r="BA1244" s="14"/>
      <c r="BB1244" s="14"/>
      <c r="BC1244" s="14"/>
      <c r="BD1244" s="14"/>
      <c r="BE1244" s="14"/>
      <c r="BF1244" s="14"/>
      <c r="BG1244" s="14"/>
      <c r="BH1244" s="14"/>
    </row>
    <row r="1245" spans="1:60" s="13" customFormat="1" x14ac:dyDescent="0.25">
      <c r="A1245" s="14"/>
      <c r="B1245" s="14"/>
      <c r="C1245" s="14"/>
      <c r="D1245" s="14"/>
      <c r="E1245" s="14"/>
      <c r="F1245" s="14"/>
      <c r="G1245" s="84"/>
      <c r="H1245" s="14"/>
      <c r="I1245" s="14"/>
      <c r="J1245" s="14"/>
      <c r="K1245" s="14"/>
      <c r="L1245" s="14"/>
      <c r="M1245" s="84"/>
      <c r="N1245" s="14"/>
      <c r="O1245" s="14"/>
      <c r="P1245" s="14"/>
      <c r="Q1245" s="14"/>
      <c r="R1245" s="14"/>
      <c r="S1245" s="84"/>
      <c r="T1245" s="14"/>
      <c r="U1245" s="14"/>
      <c r="V1245" s="14"/>
      <c r="W1245" s="14"/>
      <c r="X1245" s="14"/>
      <c r="Y1245" s="84"/>
      <c r="Z1245" s="14"/>
      <c r="AA1245" s="14"/>
      <c r="AB1245" s="14"/>
      <c r="AC1245" s="14"/>
      <c r="AD1245" s="14"/>
      <c r="AE1245" s="84"/>
      <c r="AF1245" s="14"/>
      <c r="AG1245" s="14"/>
      <c r="AH1245" s="14"/>
      <c r="AI1245" s="14"/>
      <c r="AJ1245" s="14"/>
      <c r="AK1245" s="84"/>
      <c r="AL1245" s="14"/>
      <c r="AM1245" s="14"/>
      <c r="AN1245" s="14"/>
      <c r="AO1245" s="14"/>
      <c r="AP1245" s="14"/>
      <c r="AQ1245" s="84"/>
      <c r="AR1245" s="14"/>
      <c r="AS1245" s="14"/>
      <c r="AT1245" s="14"/>
      <c r="AU1245" s="14"/>
      <c r="AV1245" s="14"/>
      <c r="AW1245" s="14"/>
      <c r="AX1245" s="14"/>
      <c r="AY1245" s="14"/>
      <c r="AZ1245" s="14"/>
      <c r="BA1245" s="14"/>
      <c r="BB1245" s="14"/>
      <c r="BC1245" s="14"/>
      <c r="BD1245" s="14"/>
      <c r="BE1245" s="14"/>
      <c r="BF1245" s="14"/>
      <c r="BG1245" s="14"/>
      <c r="BH1245" s="14"/>
    </row>
    <row r="1246" spans="1:60" s="13" customFormat="1" x14ac:dyDescent="0.25">
      <c r="A1246" s="14"/>
      <c r="B1246" s="14"/>
      <c r="C1246" s="14"/>
      <c r="D1246" s="14"/>
      <c r="E1246" s="14"/>
      <c r="F1246" s="14"/>
      <c r="G1246" s="84"/>
      <c r="H1246" s="14"/>
      <c r="I1246" s="14"/>
      <c r="J1246" s="14"/>
      <c r="K1246" s="14"/>
      <c r="L1246" s="14"/>
      <c r="M1246" s="84"/>
      <c r="N1246" s="14"/>
      <c r="O1246" s="14"/>
      <c r="P1246" s="14"/>
      <c r="Q1246" s="14"/>
      <c r="R1246" s="14"/>
      <c r="S1246" s="84"/>
      <c r="T1246" s="14"/>
      <c r="U1246" s="14"/>
      <c r="V1246" s="14"/>
      <c r="W1246" s="14"/>
      <c r="X1246" s="14"/>
      <c r="Y1246" s="84"/>
      <c r="Z1246" s="14"/>
      <c r="AA1246" s="14"/>
      <c r="AB1246" s="14"/>
      <c r="AC1246" s="14"/>
      <c r="AD1246" s="14"/>
      <c r="AE1246" s="84"/>
      <c r="AF1246" s="14"/>
      <c r="AG1246" s="14"/>
      <c r="AH1246" s="14"/>
      <c r="AI1246" s="14"/>
      <c r="AJ1246" s="14"/>
      <c r="AK1246" s="84"/>
      <c r="AL1246" s="14"/>
      <c r="AM1246" s="14"/>
      <c r="AN1246" s="14"/>
      <c r="AO1246" s="14"/>
      <c r="AP1246" s="14"/>
      <c r="AQ1246" s="84"/>
      <c r="AR1246" s="14"/>
      <c r="AS1246" s="14"/>
      <c r="AT1246" s="14"/>
      <c r="AU1246" s="14"/>
      <c r="AV1246" s="14"/>
      <c r="AW1246" s="14"/>
      <c r="AX1246" s="14"/>
      <c r="AY1246" s="14"/>
      <c r="AZ1246" s="14"/>
      <c r="BA1246" s="14"/>
      <c r="BB1246" s="14"/>
      <c r="BC1246" s="14"/>
      <c r="BD1246" s="14"/>
      <c r="BE1246" s="14"/>
      <c r="BF1246" s="14"/>
      <c r="BG1246" s="14"/>
      <c r="BH1246" s="14"/>
    </row>
    <row r="1247" spans="1:60" s="13" customFormat="1" x14ac:dyDescent="0.25">
      <c r="A1247" s="14"/>
      <c r="B1247" s="14"/>
      <c r="C1247" s="14"/>
      <c r="D1247" s="14"/>
      <c r="E1247" s="14"/>
      <c r="F1247" s="14"/>
      <c r="G1247" s="84"/>
      <c r="H1247" s="14"/>
      <c r="I1247" s="14"/>
      <c r="J1247" s="14"/>
      <c r="K1247" s="14"/>
      <c r="L1247" s="14"/>
      <c r="M1247" s="84"/>
      <c r="N1247" s="14"/>
      <c r="O1247" s="14"/>
      <c r="P1247" s="14"/>
      <c r="Q1247" s="14"/>
      <c r="R1247" s="14"/>
      <c r="S1247" s="84"/>
      <c r="T1247" s="14"/>
      <c r="U1247" s="14"/>
      <c r="V1247" s="14"/>
      <c r="W1247" s="14"/>
      <c r="X1247" s="14"/>
      <c r="Y1247" s="84"/>
      <c r="Z1247" s="14"/>
      <c r="AA1247" s="14"/>
      <c r="AB1247" s="14"/>
      <c r="AC1247" s="14"/>
      <c r="AD1247" s="14"/>
      <c r="AE1247" s="84"/>
      <c r="AF1247" s="14"/>
      <c r="AG1247" s="14"/>
      <c r="AH1247" s="14"/>
      <c r="AI1247" s="14"/>
      <c r="AJ1247" s="14"/>
      <c r="AK1247" s="84"/>
      <c r="AL1247" s="14"/>
      <c r="AM1247" s="14"/>
      <c r="AN1247" s="14"/>
      <c r="AO1247" s="14"/>
      <c r="AP1247" s="14"/>
      <c r="AQ1247" s="84"/>
      <c r="AR1247" s="14"/>
      <c r="AS1247" s="14"/>
      <c r="AT1247" s="14"/>
      <c r="AU1247" s="14"/>
      <c r="AV1247" s="14"/>
      <c r="AW1247" s="14"/>
      <c r="AX1247" s="14"/>
      <c r="AY1247" s="14"/>
      <c r="AZ1247" s="14"/>
      <c r="BA1247" s="14"/>
      <c r="BB1247" s="14"/>
      <c r="BC1247" s="14"/>
      <c r="BD1247" s="14"/>
      <c r="BE1247" s="14"/>
      <c r="BF1247" s="14"/>
      <c r="BG1247" s="14"/>
      <c r="BH1247" s="14"/>
    </row>
    <row r="1248" spans="1:60" s="13" customFormat="1" x14ac:dyDescent="0.25">
      <c r="A1248" s="14"/>
      <c r="B1248" s="14"/>
      <c r="C1248" s="14"/>
      <c r="D1248" s="14"/>
      <c r="E1248" s="14"/>
      <c r="F1248" s="14"/>
      <c r="G1248" s="84"/>
      <c r="H1248" s="14"/>
      <c r="I1248" s="14"/>
      <c r="J1248" s="14"/>
      <c r="K1248" s="14"/>
      <c r="L1248" s="14"/>
      <c r="M1248" s="84"/>
      <c r="N1248" s="14"/>
      <c r="O1248" s="14"/>
      <c r="P1248" s="14"/>
      <c r="Q1248" s="14"/>
      <c r="R1248" s="14"/>
      <c r="S1248" s="84"/>
      <c r="T1248" s="14"/>
      <c r="U1248" s="14"/>
      <c r="V1248" s="14"/>
      <c r="W1248" s="14"/>
      <c r="X1248" s="14"/>
      <c r="Y1248" s="84"/>
      <c r="Z1248" s="14"/>
      <c r="AA1248" s="14"/>
      <c r="AB1248" s="14"/>
      <c r="AC1248" s="14"/>
      <c r="AD1248" s="14"/>
      <c r="AE1248" s="84"/>
      <c r="AF1248" s="14"/>
      <c r="AG1248" s="14"/>
      <c r="AH1248" s="14"/>
      <c r="AI1248" s="14"/>
      <c r="AJ1248" s="14"/>
      <c r="AK1248" s="84"/>
      <c r="AL1248" s="14"/>
      <c r="AM1248" s="14"/>
      <c r="AN1248" s="14"/>
      <c r="AO1248" s="14"/>
      <c r="AP1248" s="14"/>
      <c r="AQ1248" s="84"/>
      <c r="AR1248" s="14"/>
      <c r="AS1248" s="14"/>
      <c r="AT1248" s="14"/>
      <c r="AU1248" s="14"/>
      <c r="AV1248" s="14"/>
      <c r="AW1248" s="14"/>
      <c r="AX1248" s="14"/>
      <c r="AY1248" s="14"/>
      <c r="AZ1248" s="14"/>
      <c r="BA1248" s="14"/>
      <c r="BB1248" s="14"/>
      <c r="BC1248" s="14"/>
      <c r="BD1248" s="14"/>
      <c r="BE1248" s="14"/>
      <c r="BF1248" s="14"/>
      <c r="BG1248" s="14"/>
      <c r="BH1248" s="14"/>
    </row>
    <row r="1249" spans="1:60" s="13" customFormat="1" x14ac:dyDescent="0.25">
      <c r="A1249" s="14"/>
      <c r="B1249" s="14"/>
      <c r="C1249" s="14"/>
      <c r="D1249" s="14"/>
      <c r="E1249" s="14"/>
      <c r="F1249" s="14"/>
      <c r="G1249" s="84"/>
      <c r="H1249" s="14"/>
      <c r="I1249" s="14"/>
      <c r="J1249" s="14"/>
      <c r="K1249" s="14"/>
      <c r="L1249" s="14"/>
      <c r="M1249" s="84"/>
      <c r="N1249" s="14"/>
      <c r="O1249" s="14"/>
      <c r="P1249" s="14"/>
      <c r="Q1249" s="14"/>
      <c r="R1249" s="14"/>
      <c r="S1249" s="84"/>
      <c r="T1249" s="14"/>
      <c r="U1249" s="14"/>
      <c r="V1249" s="14"/>
      <c r="W1249" s="14"/>
      <c r="X1249" s="14"/>
      <c r="Y1249" s="84"/>
      <c r="Z1249" s="14"/>
      <c r="AA1249" s="14"/>
      <c r="AB1249" s="14"/>
      <c r="AC1249" s="14"/>
      <c r="AD1249" s="14"/>
      <c r="AE1249" s="84"/>
      <c r="AF1249" s="14"/>
      <c r="AG1249" s="14"/>
      <c r="AH1249" s="14"/>
      <c r="AI1249" s="14"/>
      <c r="AJ1249" s="14"/>
      <c r="AK1249" s="84"/>
      <c r="AL1249" s="14"/>
      <c r="AM1249" s="14"/>
      <c r="AN1249" s="14"/>
      <c r="AO1249" s="14"/>
      <c r="AP1249" s="14"/>
      <c r="AQ1249" s="84"/>
      <c r="AR1249" s="14"/>
      <c r="AS1249" s="14"/>
      <c r="AT1249" s="14"/>
      <c r="AU1249" s="14"/>
      <c r="AV1249" s="14"/>
      <c r="AW1249" s="14"/>
      <c r="AX1249" s="14"/>
      <c r="AY1249" s="14"/>
      <c r="AZ1249" s="14"/>
      <c r="BA1249" s="14"/>
      <c r="BB1249" s="14"/>
      <c r="BC1249" s="14"/>
      <c r="BD1249" s="14"/>
      <c r="BE1249" s="14"/>
      <c r="BF1249" s="14"/>
      <c r="BG1249" s="14"/>
      <c r="BH1249" s="14"/>
    </row>
    <row r="1250" spans="1:60" s="13" customFormat="1" x14ac:dyDescent="0.25">
      <c r="A1250" s="14"/>
      <c r="B1250" s="14"/>
      <c r="C1250" s="14"/>
      <c r="D1250" s="14"/>
      <c r="E1250" s="14"/>
      <c r="F1250" s="14"/>
      <c r="G1250" s="84"/>
      <c r="H1250" s="14"/>
      <c r="I1250" s="14"/>
      <c r="J1250" s="14"/>
      <c r="K1250" s="14"/>
      <c r="L1250" s="14"/>
      <c r="M1250" s="84"/>
      <c r="N1250" s="14"/>
      <c r="O1250" s="14"/>
      <c r="P1250" s="14"/>
      <c r="Q1250" s="14"/>
      <c r="R1250" s="14"/>
      <c r="S1250" s="84"/>
      <c r="T1250" s="14"/>
      <c r="U1250" s="14"/>
      <c r="V1250" s="14"/>
      <c r="W1250" s="14"/>
      <c r="X1250" s="14"/>
      <c r="Y1250" s="84"/>
      <c r="Z1250" s="14"/>
      <c r="AA1250" s="14"/>
      <c r="AB1250" s="14"/>
      <c r="AC1250" s="14"/>
      <c r="AD1250" s="14"/>
      <c r="AE1250" s="84"/>
      <c r="AF1250" s="14"/>
      <c r="AG1250" s="14"/>
      <c r="AH1250" s="14"/>
      <c r="AI1250" s="14"/>
      <c r="AJ1250" s="14"/>
      <c r="AK1250" s="84"/>
      <c r="AL1250" s="14"/>
      <c r="AM1250" s="14"/>
      <c r="AN1250" s="14"/>
      <c r="AO1250" s="14"/>
      <c r="AP1250" s="14"/>
      <c r="AQ1250" s="84"/>
      <c r="AR1250" s="14"/>
      <c r="AS1250" s="14"/>
      <c r="AT1250" s="14"/>
      <c r="AU1250" s="14"/>
      <c r="AV1250" s="14"/>
      <c r="AW1250" s="14"/>
      <c r="AX1250" s="14"/>
      <c r="AY1250" s="14"/>
      <c r="AZ1250" s="14"/>
      <c r="BA1250" s="14"/>
      <c r="BB1250" s="14"/>
      <c r="BC1250" s="14"/>
      <c r="BD1250" s="14"/>
      <c r="BE1250" s="14"/>
      <c r="BF1250" s="14"/>
      <c r="BG1250" s="14"/>
      <c r="BH1250" s="14"/>
    </row>
    <row r="1251" spans="1:60" s="13" customFormat="1" x14ac:dyDescent="0.25">
      <c r="A1251" s="14"/>
      <c r="B1251" s="14"/>
      <c r="C1251" s="14"/>
      <c r="D1251" s="14"/>
      <c r="E1251" s="14"/>
      <c r="F1251" s="14"/>
      <c r="G1251" s="84"/>
      <c r="H1251" s="14"/>
      <c r="I1251" s="14"/>
      <c r="J1251" s="14"/>
      <c r="K1251" s="14"/>
      <c r="L1251" s="14"/>
      <c r="M1251" s="84"/>
      <c r="N1251" s="14"/>
      <c r="O1251" s="14"/>
      <c r="P1251" s="14"/>
      <c r="Q1251" s="14"/>
      <c r="R1251" s="14"/>
      <c r="S1251" s="84"/>
      <c r="T1251" s="14"/>
      <c r="U1251" s="14"/>
      <c r="V1251" s="14"/>
      <c r="W1251" s="14"/>
      <c r="X1251" s="14"/>
      <c r="Y1251" s="84"/>
      <c r="Z1251" s="14"/>
      <c r="AA1251" s="14"/>
      <c r="AB1251" s="14"/>
      <c r="AC1251" s="14"/>
      <c r="AD1251" s="14"/>
      <c r="AE1251" s="84"/>
      <c r="AF1251" s="14"/>
      <c r="AG1251" s="14"/>
      <c r="AH1251" s="14"/>
      <c r="AI1251" s="14"/>
      <c r="AJ1251" s="14"/>
      <c r="AK1251" s="84"/>
      <c r="AL1251" s="14"/>
      <c r="AM1251" s="14"/>
      <c r="AN1251" s="14"/>
      <c r="AO1251" s="14"/>
      <c r="AP1251" s="14"/>
      <c r="AQ1251" s="84"/>
      <c r="AR1251" s="14"/>
      <c r="AS1251" s="14"/>
      <c r="AT1251" s="14"/>
      <c r="AU1251" s="14"/>
      <c r="AV1251" s="14"/>
      <c r="AW1251" s="14"/>
      <c r="AX1251" s="14"/>
      <c r="AY1251" s="14"/>
      <c r="AZ1251" s="14"/>
      <c r="BA1251" s="14"/>
      <c r="BB1251" s="14"/>
      <c r="BC1251" s="14"/>
      <c r="BD1251" s="14"/>
      <c r="BE1251" s="14"/>
      <c r="BF1251" s="14"/>
      <c r="BG1251" s="14"/>
      <c r="BH1251" s="14"/>
    </row>
    <row r="1252" spans="1:60" s="13" customFormat="1" x14ac:dyDescent="0.25">
      <c r="A1252" s="14"/>
      <c r="B1252" s="14"/>
      <c r="C1252" s="14"/>
      <c r="D1252" s="14"/>
      <c r="E1252" s="14"/>
      <c r="F1252" s="14"/>
      <c r="G1252" s="84"/>
      <c r="H1252" s="14"/>
      <c r="I1252" s="14"/>
      <c r="J1252" s="14"/>
      <c r="K1252" s="14"/>
      <c r="L1252" s="14"/>
      <c r="M1252" s="84"/>
      <c r="N1252" s="14"/>
      <c r="O1252" s="14"/>
      <c r="P1252" s="14"/>
      <c r="Q1252" s="14"/>
      <c r="R1252" s="14"/>
      <c r="S1252" s="84"/>
      <c r="T1252" s="14"/>
      <c r="U1252" s="14"/>
      <c r="V1252" s="14"/>
      <c r="W1252" s="14"/>
      <c r="X1252" s="14"/>
      <c r="Y1252" s="84"/>
      <c r="Z1252" s="14"/>
      <c r="AA1252" s="14"/>
      <c r="AB1252" s="14"/>
      <c r="AC1252" s="14"/>
      <c r="AD1252" s="14"/>
      <c r="AE1252" s="84"/>
      <c r="AF1252" s="14"/>
      <c r="AG1252" s="14"/>
      <c r="AH1252" s="14"/>
      <c r="AI1252" s="14"/>
      <c r="AJ1252" s="14"/>
      <c r="AK1252" s="84"/>
      <c r="AL1252" s="14"/>
      <c r="AM1252" s="14"/>
      <c r="AN1252" s="14"/>
      <c r="AO1252" s="14"/>
      <c r="AP1252" s="14"/>
      <c r="AQ1252" s="84"/>
      <c r="AR1252" s="14"/>
      <c r="AS1252" s="14"/>
      <c r="AT1252" s="14"/>
      <c r="AU1252" s="14"/>
      <c r="AV1252" s="14"/>
      <c r="AW1252" s="14"/>
      <c r="AX1252" s="14"/>
      <c r="AY1252" s="14"/>
      <c r="AZ1252" s="14"/>
      <c r="BA1252" s="14"/>
      <c r="BB1252" s="14"/>
      <c r="BC1252" s="14"/>
      <c r="BD1252" s="14"/>
      <c r="BE1252" s="14"/>
      <c r="BF1252" s="14"/>
      <c r="BG1252" s="14"/>
      <c r="BH1252" s="14"/>
    </row>
    <row r="1253" spans="1:60" s="13" customFormat="1" x14ac:dyDescent="0.25">
      <c r="A1253" s="14"/>
      <c r="B1253" s="14"/>
      <c r="C1253" s="14"/>
      <c r="D1253" s="14"/>
      <c r="E1253" s="14"/>
      <c r="F1253" s="14"/>
      <c r="G1253" s="84"/>
      <c r="H1253" s="14"/>
      <c r="I1253" s="14"/>
      <c r="J1253" s="14"/>
      <c r="K1253" s="14"/>
      <c r="L1253" s="14"/>
      <c r="M1253" s="84"/>
      <c r="N1253" s="14"/>
      <c r="O1253" s="14"/>
      <c r="P1253" s="14"/>
      <c r="Q1253" s="14"/>
      <c r="R1253" s="14"/>
      <c r="S1253" s="84"/>
      <c r="T1253" s="14"/>
      <c r="U1253" s="14"/>
      <c r="V1253" s="14"/>
      <c r="W1253" s="14"/>
      <c r="X1253" s="14"/>
      <c r="Y1253" s="84"/>
      <c r="Z1253" s="14"/>
      <c r="AA1253" s="14"/>
      <c r="AB1253" s="14"/>
      <c r="AC1253" s="14"/>
      <c r="AD1253" s="14"/>
      <c r="AE1253" s="84"/>
      <c r="AF1253" s="14"/>
      <c r="AG1253" s="14"/>
      <c r="AH1253" s="14"/>
      <c r="AI1253" s="14"/>
      <c r="AJ1253" s="14"/>
      <c r="AK1253" s="84"/>
      <c r="AL1253" s="14"/>
      <c r="AM1253" s="14"/>
      <c r="AN1253" s="14"/>
      <c r="AO1253" s="14"/>
      <c r="AP1253" s="14"/>
      <c r="AQ1253" s="84"/>
      <c r="AR1253" s="14"/>
      <c r="AS1253" s="14"/>
      <c r="AT1253" s="14"/>
      <c r="AU1253" s="14"/>
      <c r="AV1253" s="14"/>
      <c r="AW1253" s="14"/>
      <c r="AX1253" s="14"/>
      <c r="AY1253" s="14"/>
      <c r="AZ1253" s="14"/>
      <c r="BA1253" s="14"/>
      <c r="BB1253" s="14"/>
      <c r="BC1253" s="14"/>
      <c r="BD1253" s="14"/>
      <c r="BE1253" s="14"/>
      <c r="BF1253" s="14"/>
      <c r="BG1253" s="14"/>
      <c r="BH1253" s="14"/>
    </row>
    <row r="1254" spans="1:60" s="13" customFormat="1" x14ac:dyDescent="0.25">
      <c r="A1254" s="14"/>
      <c r="B1254" s="14"/>
      <c r="C1254" s="14"/>
      <c r="D1254" s="14"/>
      <c r="E1254" s="14"/>
      <c r="F1254" s="14"/>
      <c r="G1254" s="84"/>
      <c r="H1254" s="14"/>
      <c r="I1254" s="14"/>
      <c r="J1254" s="14"/>
      <c r="K1254" s="14"/>
      <c r="L1254" s="14"/>
      <c r="M1254" s="84"/>
      <c r="N1254" s="14"/>
      <c r="O1254" s="14"/>
      <c r="P1254" s="14"/>
      <c r="Q1254" s="14"/>
      <c r="R1254" s="14"/>
      <c r="S1254" s="84"/>
      <c r="T1254" s="14"/>
      <c r="U1254" s="14"/>
      <c r="V1254" s="14"/>
      <c r="W1254" s="14"/>
      <c r="X1254" s="14"/>
      <c r="Y1254" s="84"/>
      <c r="Z1254" s="14"/>
      <c r="AA1254" s="14"/>
      <c r="AB1254" s="14"/>
      <c r="AC1254" s="14"/>
      <c r="AD1254" s="14"/>
      <c r="AE1254" s="84"/>
      <c r="AF1254" s="14"/>
      <c r="AG1254" s="14"/>
      <c r="AH1254" s="14"/>
      <c r="AI1254" s="14"/>
      <c r="AJ1254" s="14"/>
      <c r="AK1254" s="84"/>
      <c r="AL1254" s="14"/>
      <c r="AM1254" s="14"/>
      <c r="AN1254" s="14"/>
      <c r="AO1254" s="14"/>
      <c r="AP1254" s="14"/>
      <c r="AQ1254" s="84"/>
      <c r="AR1254" s="14"/>
      <c r="AS1254" s="14"/>
      <c r="AT1254" s="14"/>
      <c r="AU1254" s="14"/>
      <c r="AV1254" s="14"/>
      <c r="AW1254" s="14"/>
      <c r="AX1254" s="14"/>
      <c r="AY1254" s="14"/>
      <c r="AZ1254" s="14"/>
      <c r="BA1254" s="14"/>
      <c r="BB1254" s="14"/>
      <c r="BC1254" s="14"/>
      <c r="BD1254" s="14"/>
      <c r="BE1254" s="14"/>
      <c r="BF1254" s="14"/>
      <c r="BG1254" s="14"/>
      <c r="BH1254" s="14"/>
    </row>
    <row r="1255" spans="1:60" s="13" customFormat="1" x14ac:dyDescent="0.25">
      <c r="A1255" s="14"/>
      <c r="B1255" s="14"/>
      <c r="C1255" s="14"/>
      <c r="D1255" s="14"/>
      <c r="E1255" s="14"/>
      <c r="F1255" s="14"/>
      <c r="G1255" s="84"/>
      <c r="H1255" s="14"/>
      <c r="I1255" s="14"/>
      <c r="J1255" s="14"/>
      <c r="K1255" s="14"/>
      <c r="L1255" s="14"/>
      <c r="M1255" s="84"/>
      <c r="N1255" s="14"/>
      <c r="O1255" s="14"/>
      <c r="P1255" s="14"/>
      <c r="Q1255" s="14"/>
      <c r="R1255" s="14"/>
      <c r="S1255" s="84"/>
      <c r="T1255" s="14"/>
      <c r="U1255" s="14"/>
      <c r="V1255" s="14"/>
      <c r="W1255" s="14"/>
      <c r="X1255" s="14"/>
      <c r="Y1255" s="84"/>
      <c r="Z1255" s="14"/>
      <c r="AA1255" s="14"/>
      <c r="AB1255" s="14"/>
      <c r="AC1255" s="14"/>
      <c r="AD1255" s="14"/>
      <c r="AE1255" s="84"/>
      <c r="AF1255" s="14"/>
      <c r="AG1255" s="14"/>
      <c r="AH1255" s="14"/>
      <c r="AI1255" s="14"/>
      <c r="AJ1255" s="14"/>
      <c r="AK1255" s="84"/>
      <c r="AL1255" s="14"/>
      <c r="AM1255" s="14"/>
      <c r="AN1255" s="14"/>
      <c r="AO1255" s="14"/>
      <c r="AP1255" s="14"/>
      <c r="AQ1255" s="84"/>
      <c r="AR1255" s="14"/>
      <c r="AS1255" s="14"/>
      <c r="AT1255" s="14"/>
      <c r="AU1255" s="14"/>
      <c r="AV1255" s="14"/>
      <c r="AW1255" s="14"/>
      <c r="AX1255" s="14"/>
      <c r="AY1255" s="14"/>
      <c r="AZ1255" s="14"/>
      <c r="BA1255" s="14"/>
      <c r="BB1255" s="14"/>
      <c r="BC1255" s="14"/>
      <c r="BD1255" s="14"/>
      <c r="BE1255" s="14"/>
      <c r="BF1255" s="14"/>
      <c r="BG1255" s="14"/>
      <c r="BH1255" s="14"/>
    </row>
    <row r="1256" spans="1:60" s="13" customFormat="1" x14ac:dyDescent="0.25">
      <c r="A1256" s="14"/>
      <c r="B1256" s="14"/>
      <c r="C1256" s="14"/>
      <c r="D1256" s="14"/>
      <c r="E1256" s="14"/>
      <c r="F1256" s="14"/>
      <c r="G1256" s="84"/>
      <c r="H1256" s="14"/>
      <c r="I1256" s="14"/>
      <c r="J1256" s="14"/>
      <c r="K1256" s="14"/>
      <c r="L1256" s="14"/>
      <c r="M1256" s="84"/>
      <c r="N1256" s="14"/>
      <c r="O1256" s="14"/>
      <c r="P1256" s="14"/>
      <c r="Q1256" s="14"/>
      <c r="R1256" s="14"/>
      <c r="S1256" s="84"/>
      <c r="T1256" s="14"/>
      <c r="U1256" s="14"/>
      <c r="V1256" s="14"/>
      <c r="W1256" s="14"/>
      <c r="X1256" s="14"/>
      <c r="Y1256" s="84"/>
      <c r="Z1256" s="14"/>
      <c r="AA1256" s="14"/>
      <c r="AB1256" s="14"/>
      <c r="AC1256" s="14"/>
      <c r="AD1256" s="14"/>
      <c r="AE1256" s="84"/>
      <c r="AF1256" s="14"/>
      <c r="AG1256" s="14"/>
      <c r="AH1256" s="14"/>
      <c r="AI1256" s="14"/>
      <c r="AJ1256" s="14"/>
      <c r="AK1256" s="84"/>
      <c r="AL1256" s="14"/>
      <c r="AM1256" s="14"/>
      <c r="AN1256" s="14"/>
      <c r="AO1256" s="14"/>
      <c r="AP1256" s="14"/>
      <c r="AQ1256" s="84"/>
      <c r="AR1256" s="14"/>
      <c r="AS1256" s="14"/>
      <c r="AT1256" s="14"/>
      <c r="AU1256" s="14"/>
      <c r="AV1256" s="14"/>
      <c r="AW1256" s="14"/>
      <c r="AX1256" s="14"/>
      <c r="AY1256" s="14"/>
      <c r="AZ1256" s="14"/>
      <c r="BA1256" s="14"/>
      <c r="BB1256" s="14"/>
      <c r="BC1256" s="14"/>
      <c r="BD1256" s="14"/>
      <c r="BE1256" s="14"/>
      <c r="BF1256" s="14"/>
      <c r="BG1256" s="14"/>
      <c r="BH1256" s="14"/>
    </row>
    <row r="1257" spans="1:60" s="13" customFormat="1" x14ac:dyDescent="0.25">
      <c r="A1257" s="14"/>
      <c r="B1257" s="14"/>
      <c r="C1257" s="14"/>
      <c r="D1257" s="14"/>
      <c r="E1257" s="14"/>
      <c r="F1257" s="14"/>
      <c r="G1257" s="84"/>
      <c r="H1257" s="14"/>
      <c r="I1257" s="14"/>
      <c r="J1257" s="14"/>
      <c r="K1257" s="14"/>
      <c r="L1257" s="14"/>
      <c r="M1257" s="84"/>
      <c r="N1257" s="14"/>
      <c r="O1257" s="14"/>
      <c r="P1257" s="14"/>
      <c r="Q1257" s="14"/>
      <c r="R1257" s="14"/>
      <c r="S1257" s="84"/>
      <c r="T1257" s="14"/>
      <c r="U1257" s="14"/>
      <c r="V1257" s="14"/>
      <c r="W1257" s="14"/>
      <c r="X1257" s="14"/>
      <c r="Y1257" s="84"/>
      <c r="Z1257" s="14"/>
      <c r="AA1257" s="14"/>
      <c r="AB1257" s="14"/>
      <c r="AC1257" s="14"/>
      <c r="AD1257" s="14"/>
      <c r="AE1257" s="84"/>
      <c r="AF1257" s="14"/>
      <c r="AG1257" s="14"/>
      <c r="AH1257" s="14"/>
      <c r="AI1257" s="14"/>
      <c r="AJ1257" s="14"/>
      <c r="AK1257" s="84"/>
      <c r="AL1257" s="14"/>
      <c r="AM1257" s="14"/>
      <c r="AN1257" s="14"/>
      <c r="AO1257" s="14"/>
      <c r="AP1257" s="14"/>
      <c r="AQ1257" s="84"/>
      <c r="AR1257" s="14"/>
      <c r="AS1257" s="14"/>
      <c r="AT1257" s="14"/>
      <c r="AU1257" s="14"/>
      <c r="AV1257" s="14"/>
      <c r="AW1257" s="14"/>
      <c r="AX1257" s="14"/>
      <c r="AY1257" s="14"/>
      <c r="AZ1257" s="14"/>
      <c r="BA1257" s="14"/>
      <c r="BB1257" s="14"/>
      <c r="BC1257" s="14"/>
      <c r="BD1257" s="14"/>
      <c r="BE1257" s="14"/>
      <c r="BF1257" s="14"/>
      <c r="BG1257" s="14"/>
      <c r="BH1257" s="14"/>
    </row>
    <row r="1258" spans="1:60" s="13" customFormat="1" x14ac:dyDescent="0.25">
      <c r="A1258" s="14"/>
      <c r="B1258" s="14"/>
      <c r="C1258" s="14"/>
      <c r="D1258" s="14"/>
      <c r="E1258" s="14"/>
      <c r="F1258" s="14"/>
      <c r="G1258" s="84"/>
      <c r="H1258" s="14"/>
      <c r="I1258" s="14"/>
      <c r="J1258" s="14"/>
      <c r="K1258" s="14"/>
      <c r="L1258" s="14"/>
      <c r="M1258" s="84"/>
      <c r="N1258" s="14"/>
      <c r="O1258" s="14"/>
      <c r="P1258" s="14"/>
      <c r="Q1258" s="14"/>
      <c r="R1258" s="14"/>
      <c r="S1258" s="84"/>
      <c r="T1258" s="14"/>
      <c r="U1258" s="14"/>
      <c r="V1258" s="14"/>
      <c r="W1258" s="14"/>
      <c r="X1258" s="14"/>
      <c r="Y1258" s="84"/>
      <c r="Z1258" s="14"/>
      <c r="AA1258" s="14"/>
      <c r="AB1258" s="14"/>
      <c r="AC1258" s="14"/>
      <c r="AD1258" s="14"/>
      <c r="AE1258" s="84"/>
      <c r="AF1258" s="14"/>
      <c r="AG1258" s="14"/>
      <c r="AH1258" s="14"/>
      <c r="AI1258" s="14"/>
      <c r="AJ1258" s="14"/>
      <c r="AK1258" s="84"/>
      <c r="AL1258" s="14"/>
      <c r="AM1258" s="14"/>
      <c r="AN1258" s="14"/>
      <c r="AO1258" s="14"/>
      <c r="AP1258" s="14"/>
      <c r="AQ1258" s="84"/>
      <c r="AR1258" s="14"/>
      <c r="AS1258" s="14"/>
      <c r="AT1258" s="14"/>
      <c r="AU1258" s="14"/>
      <c r="AV1258" s="14"/>
      <c r="AW1258" s="14"/>
      <c r="AX1258" s="14"/>
      <c r="AY1258" s="14"/>
      <c r="AZ1258" s="14"/>
      <c r="BA1258" s="14"/>
      <c r="BB1258" s="14"/>
      <c r="BC1258" s="14"/>
      <c r="BD1258" s="14"/>
      <c r="BE1258" s="14"/>
      <c r="BF1258" s="14"/>
      <c r="BG1258" s="14"/>
      <c r="BH1258" s="14"/>
    </row>
    <row r="1259" spans="1:60" s="13" customFormat="1" x14ac:dyDescent="0.25">
      <c r="A1259" s="14"/>
      <c r="B1259" s="14"/>
      <c r="C1259" s="14"/>
      <c r="D1259" s="14"/>
      <c r="E1259" s="14"/>
      <c r="F1259" s="14"/>
      <c r="G1259" s="84"/>
      <c r="H1259" s="14"/>
      <c r="I1259" s="14"/>
      <c r="J1259" s="14"/>
      <c r="K1259" s="14"/>
      <c r="L1259" s="14"/>
      <c r="M1259" s="84"/>
      <c r="N1259" s="14"/>
      <c r="O1259" s="14"/>
      <c r="P1259" s="14"/>
      <c r="Q1259" s="14"/>
      <c r="R1259" s="14"/>
      <c r="S1259" s="84"/>
      <c r="T1259" s="14"/>
      <c r="U1259" s="14"/>
      <c r="V1259" s="14"/>
      <c r="W1259" s="14"/>
      <c r="X1259" s="14"/>
      <c r="Y1259" s="84"/>
      <c r="Z1259" s="14"/>
      <c r="AA1259" s="14"/>
      <c r="AB1259" s="14"/>
      <c r="AC1259" s="14"/>
      <c r="AD1259" s="14"/>
      <c r="AE1259" s="84"/>
      <c r="AF1259" s="14"/>
      <c r="AG1259" s="14"/>
      <c r="AH1259" s="14"/>
      <c r="AI1259" s="14"/>
      <c r="AJ1259" s="14"/>
      <c r="AK1259" s="84"/>
      <c r="AL1259" s="14"/>
      <c r="AM1259" s="14"/>
      <c r="AN1259" s="14"/>
      <c r="AO1259" s="14"/>
      <c r="AP1259" s="14"/>
      <c r="AQ1259" s="84"/>
      <c r="AR1259" s="14"/>
      <c r="AS1259" s="14"/>
      <c r="AT1259" s="14"/>
      <c r="AU1259" s="14"/>
      <c r="AV1259" s="14"/>
      <c r="AW1259" s="14"/>
      <c r="AX1259" s="14"/>
      <c r="AY1259" s="14"/>
      <c r="AZ1259" s="14"/>
      <c r="BA1259" s="14"/>
      <c r="BB1259" s="14"/>
      <c r="BC1259" s="14"/>
      <c r="BD1259" s="14"/>
      <c r="BE1259" s="14"/>
      <c r="BF1259" s="14"/>
      <c r="BG1259" s="14"/>
      <c r="BH1259" s="14"/>
    </row>
    <row r="1260" spans="1:60" s="13" customFormat="1" x14ac:dyDescent="0.25">
      <c r="A1260" s="14"/>
      <c r="B1260" s="14"/>
      <c r="C1260" s="14"/>
      <c r="D1260" s="14"/>
      <c r="E1260" s="14"/>
      <c r="F1260" s="14"/>
      <c r="G1260" s="84"/>
      <c r="H1260" s="14"/>
      <c r="I1260" s="14"/>
      <c r="J1260" s="14"/>
      <c r="K1260" s="14"/>
      <c r="L1260" s="14"/>
      <c r="M1260" s="84"/>
      <c r="N1260" s="14"/>
      <c r="O1260" s="14"/>
      <c r="P1260" s="14"/>
      <c r="Q1260" s="14"/>
      <c r="R1260" s="14"/>
      <c r="S1260" s="84"/>
      <c r="T1260" s="14"/>
      <c r="U1260" s="14"/>
      <c r="V1260" s="14"/>
      <c r="W1260" s="14"/>
      <c r="X1260" s="14"/>
      <c r="Y1260" s="84"/>
      <c r="Z1260" s="14"/>
      <c r="AA1260" s="14"/>
      <c r="AB1260" s="14"/>
      <c r="AC1260" s="14"/>
      <c r="AD1260" s="14"/>
      <c r="AE1260" s="84"/>
      <c r="AF1260" s="14"/>
      <c r="AG1260" s="14"/>
      <c r="AH1260" s="14"/>
      <c r="AI1260" s="14"/>
      <c r="AJ1260" s="14"/>
      <c r="AK1260" s="84"/>
      <c r="AL1260" s="14"/>
      <c r="AM1260" s="14"/>
      <c r="AN1260" s="14"/>
      <c r="AO1260" s="14"/>
      <c r="AP1260" s="14"/>
      <c r="AQ1260" s="84"/>
      <c r="AR1260" s="14"/>
      <c r="AS1260" s="14"/>
      <c r="AT1260" s="14"/>
      <c r="AU1260" s="14"/>
      <c r="AV1260" s="14"/>
      <c r="AW1260" s="14"/>
      <c r="AX1260" s="14"/>
      <c r="AY1260" s="14"/>
      <c r="AZ1260" s="14"/>
      <c r="BA1260" s="14"/>
      <c r="BB1260" s="14"/>
      <c r="BC1260" s="14"/>
      <c r="BD1260" s="14"/>
      <c r="BE1260" s="14"/>
      <c r="BF1260" s="14"/>
      <c r="BG1260" s="14"/>
      <c r="BH1260" s="14"/>
    </row>
    <row r="1261" spans="1:60" s="13" customFormat="1" x14ac:dyDescent="0.25">
      <c r="A1261" s="14"/>
      <c r="B1261" s="14"/>
      <c r="C1261" s="14"/>
      <c r="D1261" s="14"/>
      <c r="E1261" s="14"/>
      <c r="F1261" s="14"/>
      <c r="G1261" s="84"/>
      <c r="H1261" s="14"/>
      <c r="I1261" s="14"/>
      <c r="J1261" s="14"/>
      <c r="K1261" s="14"/>
      <c r="L1261" s="14"/>
      <c r="M1261" s="84"/>
      <c r="N1261" s="14"/>
      <c r="O1261" s="14"/>
      <c r="P1261" s="14"/>
      <c r="Q1261" s="14"/>
      <c r="R1261" s="14"/>
      <c r="S1261" s="84"/>
      <c r="T1261" s="14"/>
      <c r="U1261" s="14"/>
      <c r="V1261" s="14"/>
      <c r="W1261" s="14"/>
      <c r="X1261" s="14"/>
      <c r="Y1261" s="84"/>
      <c r="Z1261" s="14"/>
      <c r="AA1261" s="14"/>
      <c r="AB1261" s="14"/>
      <c r="AC1261" s="14"/>
      <c r="AD1261" s="14"/>
      <c r="AE1261" s="84"/>
      <c r="AF1261" s="14"/>
      <c r="AG1261" s="14"/>
      <c r="AH1261" s="14"/>
      <c r="AI1261" s="14"/>
      <c r="AJ1261" s="14"/>
      <c r="AK1261" s="84"/>
      <c r="AL1261" s="14"/>
      <c r="AM1261" s="14"/>
      <c r="AN1261" s="14"/>
      <c r="AO1261" s="14"/>
      <c r="AP1261" s="14"/>
      <c r="AQ1261" s="84"/>
      <c r="AR1261" s="14"/>
      <c r="AS1261" s="14"/>
      <c r="AT1261" s="14"/>
      <c r="AU1261" s="14"/>
      <c r="AV1261" s="14"/>
      <c r="AW1261" s="14"/>
      <c r="AX1261" s="14"/>
      <c r="AY1261" s="14"/>
      <c r="AZ1261" s="14"/>
      <c r="BA1261" s="14"/>
      <c r="BB1261" s="14"/>
      <c r="BC1261" s="14"/>
      <c r="BD1261" s="14"/>
      <c r="BE1261" s="14"/>
      <c r="BF1261" s="14"/>
      <c r="BG1261" s="14"/>
      <c r="BH1261" s="14"/>
    </row>
    <row r="1262" spans="1:60" s="13" customFormat="1" x14ac:dyDescent="0.25">
      <c r="A1262" s="14"/>
      <c r="B1262" s="14"/>
      <c r="C1262" s="14"/>
      <c r="D1262" s="14"/>
      <c r="E1262" s="14"/>
      <c r="F1262" s="14"/>
      <c r="G1262" s="84"/>
      <c r="H1262" s="14"/>
      <c r="I1262" s="14"/>
      <c r="J1262" s="14"/>
      <c r="K1262" s="14"/>
      <c r="L1262" s="14"/>
      <c r="M1262" s="84"/>
      <c r="N1262" s="14"/>
      <c r="O1262" s="14"/>
      <c r="P1262" s="14"/>
      <c r="Q1262" s="14"/>
      <c r="R1262" s="14"/>
      <c r="S1262" s="84"/>
      <c r="T1262" s="14"/>
      <c r="U1262" s="14"/>
      <c r="V1262" s="14"/>
      <c r="W1262" s="14"/>
      <c r="X1262" s="14"/>
      <c r="Y1262" s="84"/>
      <c r="Z1262" s="14"/>
      <c r="AA1262" s="14"/>
      <c r="AB1262" s="14"/>
      <c r="AC1262" s="14"/>
      <c r="AD1262" s="14"/>
      <c r="AE1262" s="84"/>
      <c r="AF1262" s="14"/>
      <c r="AG1262" s="14"/>
      <c r="AH1262" s="14"/>
      <c r="AI1262" s="14"/>
      <c r="AJ1262" s="14"/>
      <c r="AK1262" s="84"/>
      <c r="AL1262" s="14"/>
      <c r="AM1262" s="14"/>
      <c r="AN1262" s="14"/>
      <c r="AO1262" s="14"/>
      <c r="AP1262" s="14"/>
      <c r="AQ1262" s="84"/>
      <c r="AR1262" s="14"/>
      <c r="AS1262" s="14"/>
      <c r="AT1262" s="14"/>
      <c r="AU1262" s="14"/>
      <c r="AV1262" s="14"/>
      <c r="AW1262" s="14"/>
      <c r="AX1262" s="14"/>
      <c r="AY1262" s="14"/>
      <c r="AZ1262" s="14"/>
      <c r="BA1262" s="14"/>
      <c r="BB1262" s="14"/>
      <c r="BC1262" s="14"/>
      <c r="BD1262" s="14"/>
      <c r="BE1262" s="14"/>
      <c r="BF1262" s="14"/>
      <c r="BG1262" s="14"/>
      <c r="BH1262" s="14"/>
    </row>
    <row r="1263" spans="1:60" s="13" customFormat="1" x14ac:dyDescent="0.25">
      <c r="A1263" s="14"/>
      <c r="B1263" s="14"/>
      <c r="C1263" s="14"/>
      <c r="D1263" s="14"/>
      <c r="E1263" s="14"/>
      <c r="F1263" s="14"/>
      <c r="G1263" s="84"/>
      <c r="H1263" s="14"/>
      <c r="I1263" s="14"/>
      <c r="J1263" s="14"/>
      <c r="K1263" s="14"/>
      <c r="L1263" s="14"/>
      <c r="M1263" s="84"/>
      <c r="N1263" s="14"/>
      <c r="O1263" s="14"/>
      <c r="P1263" s="14"/>
      <c r="Q1263" s="14"/>
      <c r="R1263" s="14"/>
      <c r="S1263" s="84"/>
      <c r="T1263" s="14"/>
      <c r="U1263" s="14"/>
      <c r="V1263" s="14"/>
      <c r="W1263" s="14"/>
      <c r="X1263" s="14"/>
      <c r="Y1263" s="84"/>
      <c r="Z1263" s="14"/>
      <c r="AA1263" s="14"/>
      <c r="AB1263" s="14"/>
      <c r="AC1263" s="14"/>
      <c r="AD1263" s="14"/>
      <c r="AE1263" s="84"/>
      <c r="AF1263" s="14"/>
      <c r="AG1263" s="14"/>
      <c r="AH1263" s="14"/>
      <c r="AI1263" s="14"/>
      <c r="AJ1263" s="14"/>
      <c r="AK1263" s="84"/>
      <c r="AL1263" s="14"/>
      <c r="AM1263" s="14"/>
      <c r="AN1263" s="14"/>
      <c r="AO1263" s="14"/>
      <c r="AP1263" s="14"/>
      <c r="AQ1263" s="84"/>
      <c r="AR1263" s="14"/>
      <c r="AS1263" s="14"/>
      <c r="AT1263" s="14"/>
      <c r="AU1263" s="14"/>
      <c r="AV1263" s="14"/>
      <c r="AW1263" s="14"/>
      <c r="AX1263" s="14"/>
      <c r="AY1263" s="14"/>
      <c r="AZ1263" s="14"/>
      <c r="BA1263" s="14"/>
      <c r="BB1263" s="14"/>
      <c r="BC1263" s="14"/>
      <c r="BD1263" s="14"/>
      <c r="BE1263" s="14"/>
      <c r="BF1263" s="14"/>
      <c r="BG1263" s="14"/>
      <c r="BH1263" s="14"/>
    </row>
    <row r="1264" spans="1:60" s="13" customFormat="1" x14ac:dyDescent="0.25">
      <c r="A1264" s="14"/>
      <c r="B1264" s="14"/>
      <c r="C1264" s="14"/>
      <c r="D1264" s="14"/>
      <c r="E1264" s="14"/>
      <c r="F1264" s="14"/>
      <c r="G1264" s="84"/>
      <c r="H1264" s="14"/>
      <c r="I1264" s="14"/>
      <c r="J1264" s="14"/>
      <c r="K1264" s="14"/>
      <c r="L1264" s="14"/>
      <c r="M1264" s="84"/>
      <c r="N1264" s="14"/>
      <c r="O1264" s="14"/>
      <c r="P1264" s="14"/>
      <c r="Q1264" s="14"/>
      <c r="R1264" s="14"/>
      <c r="S1264" s="84"/>
      <c r="T1264" s="14"/>
      <c r="U1264" s="14"/>
      <c r="V1264" s="14"/>
      <c r="W1264" s="14"/>
      <c r="X1264" s="14"/>
      <c r="Y1264" s="84"/>
      <c r="Z1264" s="14"/>
      <c r="AA1264" s="14"/>
      <c r="AB1264" s="14"/>
      <c r="AC1264" s="14"/>
      <c r="AD1264" s="14"/>
      <c r="AE1264" s="84"/>
      <c r="AF1264" s="14"/>
      <c r="AG1264" s="14"/>
      <c r="AH1264" s="14"/>
      <c r="AI1264" s="14"/>
      <c r="AJ1264" s="14"/>
      <c r="AK1264" s="84"/>
      <c r="AL1264" s="14"/>
      <c r="AM1264" s="14"/>
      <c r="AN1264" s="14"/>
      <c r="AO1264" s="14"/>
      <c r="AP1264" s="14"/>
      <c r="AQ1264" s="84"/>
      <c r="AR1264" s="14"/>
      <c r="AS1264" s="14"/>
      <c r="AT1264" s="14"/>
      <c r="AU1264" s="14"/>
      <c r="AV1264" s="14"/>
      <c r="AW1264" s="14"/>
      <c r="AX1264" s="14"/>
      <c r="AY1264" s="14"/>
      <c r="AZ1264" s="14"/>
      <c r="BA1264" s="14"/>
      <c r="BB1264" s="14"/>
      <c r="BC1264" s="14"/>
      <c r="BD1264" s="14"/>
      <c r="BE1264" s="14"/>
      <c r="BF1264" s="14"/>
      <c r="BG1264" s="14"/>
      <c r="BH1264" s="14"/>
    </row>
    <row r="1265" spans="1:60" s="13" customFormat="1" x14ac:dyDescent="0.25">
      <c r="A1265" s="14"/>
      <c r="B1265" s="14"/>
      <c r="C1265" s="14"/>
      <c r="D1265" s="14"/>
      <c r="E1265" s="14"/>
      <c r="F1265" s="14"/>
      <c r="G1265" s="84"/>
      <c r="H1265" s="14"/>
      <c r="I1265" s="14"/>
      <c r="J1265" s="14"/>
      <c r="K1265" s="14"/>
      <c r="L1265" s="14"/>
      <c r="M1265" s="84"/>
      <c r="N1265" s="14"/>
      <c r="O1265" s="14"/>
      <c r="P1265" s="14"/>
      <c r="Q1265" s="14"/>
      <c r="R1265" s="14"/>
      <c r="S1265" s="84"/>
      <c r="T1265" s="14"/>
      <c r="U1265" s="14"/>
      <c r="V1265" s="14"/>
      <c r="W1265" s="14"/>
      <c r="X1265" s="14"/>
      <c r="Y1265" s="84"/>
      <c r="Z1265" s="14"/>
      <c r="AA1265" s="14"/>
      <c r="AB1265" s="14"/>
      <c r="AC1265" s="14"/>
      <c r="AD1265" s="14"/>
      <c r="AE1265" s="84"/>
      <c r="AF1265" s="14"/>
      <c r="AG1265" s="14"/>
      <c r="AH1265" s="14"/>
      <c r="AI1265" s="14"/>
      <c r="AJ1265" s="14"/>
      <c r="AK1265" s="84"/>
      <c r="AL1265" s="14"/>
      <c r="AM1265" s="14"/>
      <c r="AN1265" s="14"/>
      <c r="AO1265" s="14"/>
      <c r="AP1265" s="14"/>
      <c r="AQ1265" s="84"/>
      <c r="AR1265" s="14"/>
      <c r="AS1265" s="14"/>
      <c r="AT1265" s="14"/>
      <c r="AU1265" s="14"/>
      <c r="AV1265" s="14"/>
      <c r="AW1265" s="14"/>
      <c r="AX1265" s="14"/>
      <c r="AY1265" s="14"/>
      <c r="AZ1265" s="14"/>
      <c r="BA1265" s="14"/>
      <c r="BB1265" s="14"/>
      <c r="BC1265" s="14"/>
      <c r="BD1265" s="14"/>
      <c r="BE1265" s="14"/>
      <c r="BF1265" s="14"/>
      <c r="BG1265" s="14"/>
      <c r="BH1265" s="14"/>
    </row>
    <row r="1266" spans="1:60" s="13" customFormat="1" x14ac:dyDescent="0.25">
      <c r="A1266" s="14"/>
      <c r="B1266" s="14"/>
      <c r="C1266" s="14"/>
      <c r="D1266" s="14"/>
      <c r="E1266" s="14"/>
      <c r="F1266" s="14"/>
      <c r="G1266" s="84"/>
      <c r="H1266" s="14"/>
      <c r="I1266" s="14"/>
      <c r="J1266" s="14"/>
      <c r="K1266" s="14"/>
      <c r="L1266" s="14"/>
      <c r="M1266" s="84"/>
      <c r="N1266" s="14"/>
      <c r="O1266" s="14"/>
      <c r="P1266" s="14"/>
      <c r="Q1266" s="14"/>
      <c r="R1266" s="14"/>
      <c r="S1266" s="84"/>
      <c r="T1266" s="14"/>
      <c r="U1266" s="14"/>
      <c r="V1266" s="14"/>
      <c r="W1266" s="14"/>
      <c r="X1266" s="14"/>
      <c r="Y1266" s="84"/>
      <c r="Z1266" s="14"/>
      <c r="AA1266" s="14"/>
      <c r="AB1266" s="14"/>
      <c r="AC1266" s="14"/>
      <c r="AD1266" s="14"/>
      <c r="AE1266" s="84"/>
      <c r="AF1266" s="14"/>
      <c r="AG1266" s="14"/>
      <c r="AH1266" s="14"/>
      <c r="AI1266" s="14"/>
      <c r="AJ1266" s="14"/>
      <c r="AK1266" s="84"/>
      <c r="AL1266" s="14"/>
      <c r="AM1266" s="14"/>
      <c r="AN1266" s="14"/>
      <c r="AO1266" s="14"/>
      <c r="AP1266" s="14"/>
      <c r="AQ1266" s="84"/>
      <c r="AR1266" s="14"/>
      <c r="AS1266" s="14"/>
      <c r="AT1266" s="14"/>
      <c r="AU1266" s="14"/>
      <c r="AV1266" s="14"/>
      <c r="AW1266" s="14"/>
      <c r="AX1266" s="14"/>
      <c r="AY1266" s="14"/>
      <c r="AZ1266" s="14"/>
      <c r="BA1266" s="14"/>
      <c r="BB1266" s="14"/>
      <c r="BC1266" s="14"/>
      <c r="BD1266" s="14"/>
      <c r="BE1266" s="14"/>
      <c r="BF1266" s="14"/>
      <c r="BG1266" s="14"/>
      <c r="BH1266" s="14"/>
    </row>
    <row r="1267" spans="1:60" s="13" customFormat="1" x14ac:dyDescent="0.25">
      <c r="A1267" s="14"/>
      <c r="B1267" s="14"/>
      <c r="C1267" s="14"/>
      <c r="D1267" s="14"/>
      <c r="E1267" s="14"/>
      <c r="F1267" s="14"/>
      <c r="G1267" s="84"/>
      <c r="H1267" s="14"/>
      <c r="I1267" s="14"/>
      <c r="J1267" s="14"/>
      <c r="K1267" s="14"/>
      <c r="L1267" s="14"/>
      <c r="M1267" s="84"/>
      <c r="N1267" s="14"/>
      <c r="O1267" s="14"/>
      <c r="P1267" s="14"/>
      <c r="Q1267" s="14"/>
      <c r="R1267" s="14"/>
      <c r="S1267" s="84"/>
      <c r="T1267" s="14"/>
      <c r="U1267" s="14"/>
      <c r="V1267" s="14"/>
      <c r="W1267" s="14"/>
      <c r="X1267" s="14"/>
      <c r="Y1267" s="84"/>
      <c r="Z1267" s="14"/>
      <c r="AA1267" s="14"/>
      <c r="AB1267" s="14"/>
      <c r="AC1267" s="14"/>
      <c r="AD1267" s="14"/>
      <c r="AE1267" s="84"/>
      <c r="AF1267" s="14"/>
      <c r="AG1267" s="14"/>
      <c r="AH1267" s="14"/>
      <c r="AI1267" s="14"/>
      <c r="AJ1267" s="14"/>
      <c r="AK1267" s="84"/>
      <c r="AL1267" s="14"/>
      <c r="AM1267" s="14"/>
      <c r="AN1267" s="14"/>
      <c r="AO1267" s="14"/>
      <c r="AP1267" s="14"/>
      <c r="AQ1267" s="84"/>
      <c r="AR1267" s="14"/>
      <c r="AS1267" s="14"/>
      <c r="AT1267" s="14"/>
      <c r="AU1267" s="14"/>
      <c r="AV1267" s="14"/>
      <c r="AW1267" s="14"/>
      <c r="AX1267" s="14"/>
      <c r="AY1267" s="14"/>
      <c r="AZ1267" s="14"/>
      <c r="BA1267" s="14"/>
      <c r="BB1267" s="14"/>
      <c r="BC1267" s="14"/>
      <c r="BD1267" s="14"/>
      <c r="BE1267" s="14"/>
      <c r="BF1267" s="14"/>
      <c r="BG1267" s="14"/>
      <c r="BH1267" s="14"/>
    </row>
    <row r="1268" spans="1:60" s="13" customFormat="1" x14ac:dyDescent="0.25">
      <c r="A1268" s="14"/>
      <c r="B1268" s="14"/>
      <c r="C1268" s="14"/>
      <c r="D1268" s="14"/>
      <c r="E1268" s="14"/>
      <c r="F1268" s="14"/>
      <c r="G1268" s="84"/>
      <c r="H1268" s="14"/>
      <c r="I1268" s="14"/>
      <c r="J1268" s="14"/>
      <c r="K1268" s="14"/>
      <c r="L1268" s="14"/>
      <c r="M1268" s="84"/>
      <c r="N1268" s="14"/>
      <c r="O1268" s="14"/>
      <c r="P1268" s="14"/>
      <c r="Q1268" s="14"/>
      <c r="R1268" s="14"/>
      <c r="S1268" s="84"/>
      <c r="T1268" s="14"/>
      <c r="U1268" s="14"/>
      <c r="V1268" s="14"/>
      <c r="W1268" s="14"/>
      <c r="X1268" s="14"/>
      <c r="Y1268" s="84"/>
      <c r="Z1268" s="14"/>
      <c r="AA1268" s="14"/>
      <c r="AB1268" s="14"/>
      <c r="AC1268" s="14"/>
      <c r="AD1268" s="14"/>
      <c r="AE1268" s="84"/>
      <c r="AF1268" s="14"/>
      <c r="AG1268" s="14"/>
      <c r="AH1268" s="14"/>
      <c r="AI1268" s="14"/>
      <c r="AJ1268" s="14"/>
      <c r="AK1268" s="84"/>
      <c r="AL1268" s="14"/>
      <c r="AM1268" s="14"/>
      <c r="AN1268" s="14"/>
      <c r="AO1268" s="14"/>
      <c r="AP1268" s="14"/>
      <c r="AQ1268" s="84"/>
      <c r="AR1268" s="14"/>
      <c r="AS1268" s="14"/>
      <c r="AT1268" s="14"/>
      <c r="AU1268" s="14"/>
      <c r="AV1268" s="14"/>
      <c r="AW1268" s="14"/>
      <c r="AX1268" s="14"/>
      <c r="AY1268" s="14"/>
      <c r="AZ1268" s="14"/>
      <c r="BA1268" s="14"/>
      <c r="BB1268" s="14"/>
      <c r="BC1268" s="14"/>
      <c r="BD1268" s="14"/>
      <c r="BE1268" s="14"/>
      <c r="BF1268" s="14"/>
      <c r="BG1268" s="14"/>
      <c r="BH1268" s="14"/>
    </row>
    <row r="1269" spans="1:60" s="13" customFormat="1" x14ac:dyDescent="0.25">
      <c r="A1269" s="14"/>
      <c r="B1269" s="14"/>
      <c r="C1269" s="14"/>
      <c r="D1269" s="14"/>
      <c r="E1269" s="14"/>
      <c r="F1269" s="14"/>
      <c r="G1269" s="84"/>
      <c r="H1269" s="14"/>
      <c r="I1269" s="14"/>
      <c r="J1269" s="14"/>
      <c r="K1269" s="14"/>
      <c r="L1269" s="14"/>
      <c r="M1269" s="84"/>
      <c r="N1269" s="14"/>
      <c r="O1269" s="14"/>
      <c r="P1269" s="14"/>
      <c r="Q1269" s="14"/>
      <c r="R1269" s="14"/>
      <c r="S1269" s="84"/>
      <c r="T1269" s="14"/>
      <c r="U1269" s="14"/>
      <c r="V1269" s="14"/>
      <c r="W1269" s="14"/>
      <c r="X1269" s="14"/>
      <c r="Y1269" s="84"/>
      <c r="Z1269" s="14"/>
      <c r="AA1269" s="14"/>
      <c r="AB1269" s="14"/>
      <c r="AC1269" s="14"/>
      <c r="AD1269" s="14"/>
      <c r="AE1269" s="84"/>
      <c r="AF1269" s="14"/>
      <c r="AG1269" s="14"/>
      <c r="AH1269" s="14"/>
      <c r="AI1269" s="14"/>
      <c r="AJ1269" s="14"/>
      <c r="AK1269" s="84"/>
      <c r="AL1269" s="14"/>
      <c r="AM1269" s="14"/>
      <c r="AN1269" s="14"/>
      <c r="AO1269" s="14"/>
      <c r="AP1269" s="14"/>
      <c r="AQ1269" s="84"/>
      <c r="AR1269" s="14"/>
      <c r="AS1269" s="14"/>
      <c r="AT1269" s="14"/>
      <c r="AU1269" s="14"/>
      <c r="AV1269" s="14"/>
      <c r="AW1269" s="14"/>
      <c r="AX1269" s="14"/>
      <c r="AY1269" s="14"/>
      <c r="AZ1269" s="14"/>
      <c r="BA1269" s="14"/>
      <c r="BB1269" s="14"/>
      <c r="BC1269" s="14"/>
      <c r="BD1269" s="14"/>
      <c r="BE1269" s="14"/>
      <c r="BF1269" s="14"/>
      <c r="BG1269" s="14"/>
      <c r="BH1269" s="14"/>
    </row>
    <row r="1270" spans="1:60" s="13" customFormat="1" x14ac:dyDescent="0.25">
      <c r="A1270" s="14"/>
      <c r="B1270" s="14"/>
      <c r="C1270" s="14"/>
      <c r="D1270" s="14"/>
      <c r="E1270" s="14"/>
      <c r="F1270" s="14"/>
      <c r="G1270" s="84"/>
      <c r="H1270" s="14"/>
      <c r="I1270" s="14"/>
      <c r="J1270" s="14"/>
      <c r="K1270" s="14"/>
      <c r="L1270" s="14"/>
      <c r="M1270" s="84"/>
      <c r="N1270" s="14"/>
      <c r="O1270" s="14"/>
      <c r="P1270" s="14"/>
      <c r="Q1270" s="14"/>
      <c r="R1270" s="14"/>
      <c r="S1270" s="84"/>
      <c r="T1270" s="14"/>
      <c r="U1270" s="14"/>
      <c r="V1270" s="14"/>
      <c r="W1270" s="14"/>
      <c r="X1270" s="14"/>
      <c r="Y1270" s="84"/>
      <c r="Z1270" s="14"/>
      <c r="AA1270" s="14"/>
      <c r="AB1270" s="14"/>
      <c r="AC1270" s="14"/>
      <c r="AD1270" s="14"/>
      <c r="AE1270" s="84"/>
      <c r="AF1270" s="14"/>
      <c r="AG1270" s="14"/>
      <c r="AH1270" s="14"/>
      <c r="AI1270" s="14"/>
      <c r="AJ1270" s="14"/>
      <c r="AK1270" s="84"/>
      <c r="AL1270" s="14"/>
      <c r="AM1270" s="14"/>
      <c r="AN1270" s="14"/>
      <c r="AO1270" s="14"/>
      <c r="AP1270" s="14"/>
      <c r="AQ1270" s="84"/>
      <c r="AR1270" s="14"/>
      <c r="AS1270" s="14"/>
      <c r="AT1270" s="14"/>
      <c r="AU1270" s="14"/>
      <c r="AV1270" s="14"/>
      <c r="AW1270" s="14"/>
      <c r="AX1270" s="14"/>
      <c r="AY1270" s="14"/>
      <c r="AZ1270" s="14"/>
      <c r="BA1270" s="14"/>
      <c r="BB1270" s="14"/>
      <c r="BC1270" s="14"/>
      <c r="BD1270" s="14"/>
      <c r="BE1270" s="14"/>
      <c r="BF1270" s="14"/>
      <c r="BG1270" s="14"/>
      <c r="BH1270" s="14"/>
    </row>
    <row r="1271" spans="1:60" s="13" customFormat="1" x14ac:dyDescent="0.25">
      <c r="A1271" s="14"/>
      <c r="B1271" s="14"/>
      <c r="C1271" s="14"/>
      <c r="D1271" s="14"/>
      <c r="E1271" s="14"/>
      <c r="F1271" s="14"/>
      <c r="G1271" s="84"/>
      <c r="H1271" s="14"/>
      <c r="I1271" s="14"/>
      <c r="J1271" s="14"/>
      <c r="K1271" s="14"/>
      <c r="L1271" s="14"/>
      <c r="M1271" s="84"/>
      <c r="N1271" s="14"/>
      <c r="O1271" s="14"/>
      <c r="P1271" s="14"/>
      <c r="Q1271" s="14"/>
      <c r="R1271" s="14"/>
      <c r="S1271" s="84"/>
      <c r="T1271" s="14"/>
      <c r="U1271" s="14"/>
      <c r="V1271" s="14"/>
      <c r="W1271" s="14"/>
      <c r="X1271" s="14"/>
      <c r="Y1271" s="84"/>
      <c r="Z1271" s="14"/>
      <c r="AA1271" s="14"/>
      <c r="AB1271" s="14"/>
      <c r="AC1271" s="14"/>
      <c r="AD1271" s="14"/>
      <c r="AE1271" s="84"/>
      <c r="AF1271" s="14"/>
      <c r="AG1271" s="14"/>
      <c r="AH1271" s="14"/>
      <c r="AI1271" s="14"/>
      <c r="AJ1271" s="14"/>
      <c r="AK1271" s="84"/>
      <c r="AL1271" s="14"/>
      <c r="AM1271" s="14"/>
      <c r="AN1271" s="14"/>
      <c r="AO1271" s="14"/>
      <c r="AP1271" s="14"/>
      <c r="AQ1271" s="84"/>
      <c r="AR1271" s="14"/>
      <c r="AS1271" s="14"/>
      <c r="AT1271" s="14"/>
      <c r="AU1271" s="14"/>
      <c r="AV1271" s="14"/>
      <c r="AW1271" s="14"/>
      <c r="AX1271" s="14"/>
      <c r="AY1271" s="14"/>
      <c r="AZ1271" s="14"/>
      <c r="BA1271" s="14"/>
      <c r="BB1271" s="14"/>
      <c r="BC1271" s="14"/>
      <c r="BD1271" s="14"/>
      <c r="BE1271" s="14"/>
      <c r="BF1271" s="14"/>
      <c r="BG1271" s="14"/>
      <c r="BH1271" s="14"/>
    </row>
    <row r="1272" spans="1:60" s="13" customFormat="1" x14ac:dyDescent="0.25">
      <c r="A1272" s="14"/>
      <c r="B1272" s="14"/>
      <c r="C1272" s="14"/>
      <c r="D1272" s="14"/>
      <c r="E1272" s="14"/>
      <c r="F1272" s="14"/>
      <c r="G1272" s="84"/>
      <c r="H1272" s="14"/>
      <c r="I1272" s="14"/>
      <c r="J1272" s="14"/>
      <c r="K1272" s="14"/>
      <c r="L1272" s="14"/>
      <c r="M1272" s="84"/>
      <c r="N1272" s="14"/>
      <c r="O1272" s="14"/>
      <c r="P1272" s="14"/>
      <c r="Q1272" s="14"/>
      <c r="R1272" s="14"/>
      <c r="S1272" s="84"/>
      <c r="T1272" s="14"/>
      <c r="U1272" s="14"/>
      <c r="V1272" s="14"/>
      <c r="W1272" s="14"/>
      <c r="X1272" s="14"/>
      <c r="Y1272" s="84"/>
      <c r="Z1272" s="14"/>
      <c r="AA1272" s="14"/>
      <c r="AB1272" s="14"/>
      <c r="AC1272" s="14"/>
      <c r="AD1272" s="14"/>
      <c r="AE1272" s="84"/>
      <c r="AF1272" s="14"/>
      <c r="AG1272" s="14"/>
      <c r="AH1272" s="14"/>
      <c r="AI1272" s="14"/>
      <c r="AJ1272" s="14"/>
      <c r="AK1272" s="84"/>
      <c r="AL1272" s="14"/>
      <c r="AM1272" s="14"/>
      <c r="AN1272" s="14"/>
      <c r="AO1272" s="14"/>
      <c r="AP1272" s="14"/>
      <c r="AQ1272" s="84"/>
      <c r="AR1272" s="14"/>
      <c r="AS1272" s="14"/>
      <c r="AT1272" s="14"/>
      <c r="AU1272" s="14"/>
      <c r="AV1272" s="14"/>
      <c r="AW1272" s="14"/>
      <c r="AX1272" s="14"/>
      <c r="AY1272" s="14"/>
      <c r="AZ1272" s="14"/>
      <c r="BA1272" s="14"/>
      <c r="BB1272" s="14"/>
      <c r="BC1272" s="14"/>
      <c r="BD1272" s="14"/>
      <c r="BE1272" s="14"/>
      <c r="BF1272" s="14"/>
      <c r="BG1272" s="14"/>
      <c r="BH1272" s="14"/>
    </row>
    <row r="1273" spans="1:60" s="13" customFormat="1" x14ac:dyDescent="0.25">
      <c r="A1273" s="14"/>
      <c r="B1273" s="14"/>
      <c r="C1273" s="14"/>
      <c r="D1273" s="14"/>
      <c r="E1273" s="14"/>
      <c r="F1273" s="14"/>
      <c r="G1273" s="84"/>
      <c r="H1273" s="14"/>
      <c r="I1273" s="14"/>
      <c r="J1273" s="14"/>
      <c r="K1273" s="14"/>
      <c r="L1273" s="14"/>
      <c r="M1273" s="84"/>
      <c r="N1273" s="14"/>
      <c r="O1273" s="14"/>
      <c r="P1273" s="14"/>
      <c r="Q1273" s="14"/>
      <c r="R1273" s="14"/>
      <c r="S1273" s="84"/>
      <c r="T1273" s="14"/>
      <c r="U1273" s="14"/>
      <c r="V1273" s="14"/>
      <c r="W1273" s="14"/>
      <c r="X1273" s="14"/>
      <c r="Y1273" s="84"/>
      <c r="Z1273" s="14"/>
      <c r="AA1273" s="14"/>
      <c r="AB1273" s="14"/>
      <c r="AC1273" s="14"/>
      <c r="AD1273" s="14"/>
      <c r="AE1273" s="84"/>
      <c r="AF1273" s="14"/>
      <c r="AG1273" s="14"/>
      <c r="AH1273" s="14"/>
      <c r="AI1273" s="14"/>
      <c r="AJ1273" s="14"/>
      <c r="AK1273" s="84"/>
      <c r="AL1273" s="14"/>
      <c r="AM1273" s="14"/>
      <c r="AN1273" s="14"/>
      <c r="AO1273" s="14"/>
      <c r="AP1273" s="14"/>
      <c r="AQ1273" s="84"/>
      <c r="AR1273" s="14"/>
      <c r="AS1273" s="14"/>
      <c r="AT1273" s="14"/>
      <c r="AU1273" s="14"/>
      <c r="AV1273" s="14"/>
      <c r="AW1273" s="14"/>
      <c r="AX1273" s="14"/>
      <c r="AY1273" s="14"/>
      <c r="AZ1273" s="14"/>
      <c r="BA1273" s="14"/>
      <c r="BB1273" s="14"/>
      <c r="BC1273" s="14"/>
      <c r="BD1273" s="14"/>
      <c r="BE1273" s="14"/>
      <c r="BF1273" s="14"/>
      <c r="BG1273" s="14"/>
      <c r="BH1273" s="14"/>
    </row>
    <row r="1274" spans="1:60" s="13" customFormat="1" x14ac:dyDescent="0.25">
      <c r="A1274" s="14"/>
      <c r="B1274" s="14"/>
      <c r="C1274" s="14"/>
      <c r="D1274" s="14"/>
      <c r="E1274" s="14"/>
      <c r="F1274" s="14"/>
      <c r="G1274" s="84"/>
      <c r="H1274" s="14"/>
      <c r="I1274" s="14"/>
      <c r="J1274" s="14"/>
      <c r="K1274" s="14"/>
      <c r="L1274" s="14"/>
      <c r="M1274" s="84"/>
      <c r="N1274" s="14"/>
      <c r="O1274" s="14"/>
      <c r="P1274" s="14"/>
      <c r="Q1274" s="14"/>
      <c r="R1274" s="14"/>
      <c r="S1274" s="84"/>
      <c r="T1274" s="14"/>
      <c r="U1274" s="14"/>
      <c r="V1274" s="14"/>
      <c r="W1274" s="14"/>
      <c r="X1274" s="14"/>
      <c r="Y1274" s="84"/>
      <c r="Z1274" s="14"/>
      <c r="AA1274" s="14"/>
      <c r="AB1274" s="14"/>
      <c r="AC1274" s="14"/>
      <c r="AD1274" s="14"/>
      <c r="AE1274" s="84"/>
      <c r="AF1274" s="14"/>
      <c r="AG1274" s="14"/>
      <c r="AH1274" s="14"/>
      <c r="AI1274" s="14"/>
      <c r="AJ1274" s="14"/>
      <c r="AK1274" s="84"/>
      <c r="AL1274" s="14"/>
      <c r="AM1274" s="14"/>
      <c r="AN1274" s="14"/>
      <c r="AO1274" s="14"/>
      <c r="AP1274" s="14"/>
      <c r="AQ1274" s="84"/>
      <c r="AR1274" s="14"/>
      <c r="AS1274" s="14"/>
      <c r="AT1274" s="14"/>
      <c r="AU1274" s="14"/>
      <c r="AV1274" s="14"/>
      <c r="AW1274" s="14"/>
      <c r="AX1274" s="14"/>
      <c r="AY1274" s="14"/>
      <c r="AZ1274" s="14"/>
      <c r="BA1274" s="14"/>
      <c r="BB1274" s="14"/>
      <c r="BC1274" s="14"/>
      <c r="BD1274" s="14"/>
      <c r="BE1274" s="14"/>
      <c r="BF1274" s="14"/>
      <c r="BG1274" s="14"/>
      <c r="BH1274" s="14"/>
    </row>
    <row r="1275" spans="1:60" s="13" customFormat="1" x14ac:dyDescent="0.25">
      <c r="A1275" s="14"/>
      <c r="B1275" s="14"/>
      <c r="C1275" s="14"/>
      <c r="D1275" s="14"/>
      <c r="E1275" s="14"/>
      <c r="F1275" s="14"/>
      <c r="G1275" s="84"/>
      <c r="H1275" s="14"/>
      <c r="I1275" s="14"/>
      <c r="J1275" s="14"/>
      <c r="K1275" s="14"/>
      <c r="L1275" s="14"/>
      <c r="M1275" s="84"/>
      <c r="N1275" s="14"/>
      <c r="O1275" s="14"/>
      <c r="P1275" s="14"/>
      <c r="Q1275" s="14"/>
      <c r="R1275" s="14"/>
      <c r="S1275" s="84"/>
      <c r="T1275" s="14"/>
      <c r="U1275" s="14"/>
      <c r="V1275" s="14"/>
      <c r="W1275" s="14"/>
      <c r="X1275" s="14"/>
      <c r="Y1275" s="84"/>
      <c r="Z1275" s="14"/>
      <c r="AA1275" s="14"/>
      <c r="AB1275" s="14"/>
      <c r="AC1275" s="14"/>
      <c r="AD1275" s="14"/>
      <c r="AE1275" s="84"/>
      <c r="AF1275" s="14"/>
      <c r="AG1275" s="14"/>
      <c r="AH1275" s="14"/>
      <c r="AI1275" s="14"/>
      <c r="AJ1275" s="14"/>
      <c r="AK1275" s="84"/>
      <c r="AL1275" s="14"/>
      <c r="AM1275" s="14"/>
      <c r="AN1275" s="14"/>
      <c r="AO1275" s="14"/>
      <c r="AP1275" s="14"/>
      <c r="AQ1275" s="84"/>
      <c r="AR1275" s="14"/>
      <c r="AS1275" s="14"/>
      <c r="AT1275" s="14"/>
      <c r="AU1275" s="14"/>
      <c r="AV1275" s="14"/>
      <c r="AW1275" s="14"/>
      <c r="AX1275" s="14"/>
      <c r="AY1275" s="14"/>
      <c r="AZ1275" s="14"/>
      <c r="BA1275" s="14"/>
      <c r="BB1275" s="14"/>
      <c r="BC1275" s="14"/>
      <c r="BD1275" s="14"/>
      <c r="BE1275" s="14"/>
      <c r="BF1275" s="14"/>
      <c r="BG1275" s="14"/>
      <c r="BH1275" s="14"/>
    </row>
    <row r="1276" spans="1:60" s="13" customFormat="1" x14ac:dyDescent="0.25">
      <c r="A1276" s="14"/>
      <c r="B1276" s="14"/>
      <c r="C1276" s="14"/>
      <c r="D1276" s="14"/>
      <c r="E1276" s="14"/>
      <c r="F1276" s="14"/>
      <c r="G1276" s="84"/>
      <c r="H1276" s="14"/>
      <c r="I1276" s="14"/>
      <c r="J1276" s="14"/>
      <c r="K1276" s="14"/>
      <c r="L1276" s="14"/>
      <c r="M1276" s="84"/>
      <c r="N1276" s="14"/>
      <c r="O1276" s="14"/>
      <c r="P1276" s="14"/>
      <c r="Q1276" s="14"/>
      <c r="R1276" s="14"/>
      <c r="S1276" s="84"/>
      <c r="T1276" s="14"/>
      <c r="U1276" s="14"/>
      <c r="V1276" s="14"/>
      <c r="W1276" s="14"/>
      <c r="X1276" s="14"/>
      <c r="Y1276" s="84"/>
      <c r="Z1276" s="14"/>
      <c r="AA1276" s="14"/>
      <c r="AB1276" s="14"/>
      <c r="AC1276" s="14"/>
      <c r="AD1276" s="14"/>
      <c r="AE1276" s="84"/>
      <c r="AF1276" s="14"/>
      <c r="AG1276" s="14"/>
      <c r="AH1276" s="14"/>
      <c r="AI1276" s="14"/>
      <c r="AJ1276" s="14"/>
      <c r="AK1276" s="84"/>
      <c r="AL1276" s="14"/>
      <c r="AM1276" s="14"/>
      <c r="AN1276" s="14"/>
      <c r="AO1276" s="14"/>
      <c r="AP1276" s="14"/>
      <c r="AQ1276" s="84"/>
      <c r="AR1276" s="14"/>
      <c r="AS1276" s="14"/>
      <c r="AT1276" s="14"/>
      <c r="AU1276" s="14"/>
      <c r="AV1276" s="14"/>
      <c r="AW1276" s="14"/>
      <c r="AX1276" s="14"/>
      <c r="AY1276" s="14"/>
      <c r="AZ1276" s="14"/>
      <c r="BA1276" s="14"/>
      <c r="BB1276" s="14"/>
      <c r="BC1276" s="14"/>
      <c r="BD1276" s="14"/>
      <c r="BE1276" s="14"/>
      <c r="BF1276" s="14"/>
      <c r="BG1276" s="14"/>
      <c r="BH1276" s="14"/>
    </row>
    <row r="1277" spans="1:60" s="13" customFormat="1" x14ac:dyDescent="0.25">
      <c r="A1277" s="14"/>
      <c r="B1277" s="14"/>
      <c r="C1277" s="14"/>
      <c r="D1277" s="14"/>
      <c r="E1277" s="14"/>
      <c r="F1277" s="14"/>
      <c r="G1277" s="84"/>
      <c r="H1277" s="14"/>
      <c r="I1277" s="14"/>
      <c r="J1277" s="14"/>
      <c r="K1277" s="14"/>
      <c r="L1277" s="14"/>
      <c r="M1277" s="84"/>
      <c r="N1277" s="14"/>
      <c r="O1277" s="14"/>
      <c r="P1277" s="14"/>
      <c r="Q1277" s="14"/>
      <c r="R1277" s="14"/>
      <c r="S1277" s="84"/>
      <c r="T1277" s="14"/>
      <c r="U1277" s="14"/>
      <c r="V1277" s="14"/>
      <c r="W1277" s="14"/>
      <c r="X1277" s="14"/>
      <c r="Y1277" s="84"/>
      <c r="Z1277" s="14"/>
      <c r="AA1277" s="14"/>
      <c r="AB1277" s="14"/>
      <c r="AC1277" s="14"/>
      <c r="AD1277" s="14"/>
      <c r="AE1277" s="84"/>
      <c r="AF1277" s="14"/>
      <c r="AG1277" s="14"/>
      <c r="AH1277" s="14"/>
      <c r="AI1277" s="14"/>
      <c r="AJ1277" s="14"/>
      <c r="AK1277" s="84"/>
      <c r="AL1277" s="14"/>
      <c r="AM1277" s="14"/>
      <c r="AN1277" s="14"/>
      <c r="AO1277" s="14"/>
      <c r="AP1277" s="14"/>
      <c r="AQ1277" s="84"/>
      <c r="AR1277" s="14"/>
      <c r="AS1277" s="14"/>
      <c r="AT1277" s="14"/>
      <c r="AU1277" s="14"/>
      <c r="AV1277" s="14"/>
      <c r="AW1277" s="14"/>
      <c r="AX1277" s="14"/>
      <c r="AY1277" s="14"/>
      <c r="AZ1277" s="14"/>
      <c r="BA1277" s="14"/>
      <c r="BB1277" s="14"/>
      <c r="BC1277" s="14"/>
      <c r="BD1277" s="14"/>
      <c r="BE1277" s="14"/>
      <c r="BF1277" s="14"/>
      <c r="BG1277" s="14"/>
      <c r="BH1277" s="14"/>
    </row>
    <row r="1278" spans="1:60" s="13" customFormat="1" x14ac:dyDescent="0.25">
      <c r="A1278" s="14"/>
      <c r="B1278" s="14"/>
      <c r="C1278" s="14"/>
      <c r="D1278" s="14"/>
      <c r="E1278" s="14"/>
      <c r="F1278" s="14"/>
      <c r="G1278" s="84"/>
      <c r="H1278" s="14"/>
      <c r="I1278" s="14"/>
      <c r="J1278" s="14"/>
      <c r="K1278" s="14"/>
      <c r="L1278" s="14"/>
      <c r="M1278" s="84"/>
      <c r="N1278" s="14"/>
      <c r="O1278" s="14"/>
      <c r="P1278" s="14"/>
      <c r="Q1278" s="14"/>
      <c r="R1278" s="14"/>
      <c r="S1278" s="84"/>
      <c r="T1278" s="14"/>
      <c r="U1278" s="14"/>
      <c r="V1278" s="14"/>
      <c r="W1278" s="14"/>
      <c r="X1278" s="14"/>
      <c r="Y1278" s="84"/>
      <c r="Z1278" s="14"/>
      <c r="AA1278" s="14"/>
      <c r="AB1278" s="14"/>
      <c r="AC1278" s="14"/>
      <c r="AD1278" s="14"/>
      <c r="AE1278" s="84"/>
      <c r="AF1278" s="14"/>
      <c r="AG1278" s="14"/>
      <c r="AH1278" s="14"/>
      <c r="AI1278" s="14"/>
      <c r="AJ1278" s="14"/>
      <c r="AK1278" s="84"/>
      <c r="AL1278" s="14"/>
      <c r="AM1278" s="14"/>
      <c r="AN1278" s="14"/>
      <c r="AO1278" s="14"/>
      <c r="AP1278" s="14"/>
      <c r="AQ1278" s="84"/>
      <c r="AR1278" s="14"/>
      <c r="AS1278" s="14"/>
      <c r="AT1278" s="14"/>
      <c r="AU1278" s="14"/>
      <c r="AV1278" s="14"/>
      <c r="AW1278" s="14"/>
      <c r="AX1278" s="14"/>
      <c r="AY1278" s="14"/>
      <c r="AZ1278" s="14"/>
      <c r="BA1278" s="14"/>
      <c r="BB1278" s="14"/>
      <c r="BC1278" s="14"/>
      <c r="BD1278" s="14"/>
      <c r="BE1278" s="14"/>
      <c r="BF1278" s="14"/>
      <c r="BG1278" s="14"/>
      <c r="BH1278" s="14"/>
    </row>
    <row r="1279" spans="1:60" s="13" customFormat="1" x14ac:dyDescent="0.25">
      <c r="A1279" s="14"/>
      <c r="B1279" s="14"/>
      <c r="C1279" s="14"/>
      <c r="D1279" s="14"/>
      <c r="E1279" s="14"/>
      <c r="F1279" s="14"/>
      <c r="G1279" s="84"/>
      <c r="H1279" s="14"/>
      <c r="I1279" s="14"/>
      <c r="J1279" s="14"/>
      <c r="K1279" s="14"/>
      <c r="L1279" s="14"/>
      <c r="M1279" s="84"/>
      <c r="N1279" s="14"/>
      <c r="O1279" s="14"/>
      <c r="P1279" s="14"/>
      <c r="Q1279" s="14"/>
      <c r="R1279" s="14"/>
      <c r="S1279" s="84"/>
      <c r="T1279" s="14"/>
      <c r="U1279" s="14"/>
      <c r="V1279" s="14"/>
      <c r="W1279" s="14"/>
      <c r="X1279" s="14"/>
      <c r="Y1279" s="84"/>
      <c r="Z1279" s="14"/>
      <c r="AA1279" s="14"/>
      <c r="AB1279" s="14"/>
      <c r="AC1279" s="14"/>
      <c r="AD1279" s="14"/>
      <c r="AE1279" s="84"/>
      <c r="AF1279" s="14"/>
      <c r="AG1279" s="14"/>
      <c r="AH1279" s="14"/>
      <c r="AI1279" s="14"/>
      <c r="AJ1279" s="14"/>
      <c r="AK1279" s="84"/>
      <c r="AL1279" s="14"/>
      <c r="AM1279" s="14"/>
      <c r="AN1279" s="14"/>
      <c r="AO1279" s="14"/>
      <c r="AP1279" s="14"/>
      <c r="AQ1279" s="84"/>
      <c r="AR1279" s="14"/>
      <c r="AS1279" s="14"/>
      <c r="AT1279" s="14"/>
      <c r="AU1279" s="14"/>
      <c r="AV1279" s="14"/>
      <c r="AW1279" s="14"/>
      <c r="AX1279" s="14"/>
      <c r="AY1279" s="14"/>
      <c r="AZ1279" s="14"/>
      <c r="BA1279" s="14"/>
      <c r="BB1279" s="14"/>
      <c r="BC1279" s="14"/>
      <c r="BD1279" s="14"/>
      <c r="BE1279" s="14"/>
      <c r="BF1279" s="14"/>
      <c r="BG1279" s="14"/>
      <c r="BH1279" s="14"/>
    </row>
    <row r="1280" spans="1:60" s="13" customFormat="1" x14ac:dyDescent="0.25">
      <c r="A1280" s="14"/>
      <c r="B1280" s="14"/>
      <c r="C1280" s="14"/>
      <c r="D1280" s="14"/>
      <c r="E1280" s="14"/>
      <c r="F1280" s="14"/>
      <c r="G1280" s="84"/>
      <c r="H1280" s="14"/>
      <c r="I1280" s="14"/>
      <c r="J1280" s="14"/>
      <c r="K1280" s="14"/>
      <c r="L1280" s="14"/>
      <c r="M1280" s="84"/>
      <c r="N1280" s="14"/>
      <c r="O1280" s="14"/>
      <c r="P1280" s="14"/>
      <c r="Q1280" s="14"/>
      <c r="R1280" s="14"/>
      <c r="S1280" s="84"/>
      <c r="T1280" s="14"/>
      <c r="U1280" s="14"/>
      <c r="V1280" s="14"/>
      <c r="W1280" s="14"/>
      <c r="X1280" s="14"/>
      <c r="Y1280" s="84"/>
      <c r="Z1280" s="14"/>
      <c r="AA1280" s="14"/>
      <c r="AB1280" s="14"/>
      <c r="AC1280" s="14"/>
      <c r="AD1280" s="14"/>
      <c r="AE1280" s="84"/>
      <c r="AF1280" s="14"/>
      <c r="AG1280" s="14"/>
      <c r="AH1280" s="14"/>
      <c r="AI1280" s="14"/>
      <c r="AJ1280" s="14"/>
      <c r="AK1280" s="84"/>
      <c r="AL1280" s="14"/>
      <c r="AM1280" s="14"/>
      <c r="AN1280" s="14"/>
      <c r="AO1280" s="14"/>
      <c r="AP1280" s="14"/>
      <c r="AQ1280" s="84"/>
      <c r="AR1280" s="14"/>
      <c r="AS1280" s="14"/>
      <c r="AT1280" s="14"/>
      <c r="AU1280" s="14"/>
      <c r="AV1280" s="14"/>
      <c r="AW1280" s="14"/>
      <c r="AX1280" s="14"/>
      <c r="AY1280" s="14"/>
      <c r="AZ1280" s="14"/>
      <c r="BA1280" s="14"/>
      <c r="BB1280" s="14"/>
      <c r="BC1280" s="14"/>
      <c r="BD1280" s="14"/>
      <c r="BE1280" s="14"/>
      <c r="BF1280" s="14"/>
      <c r="BG1280" s="14"/>
      <c r="BH1280" s="14"/>
    </row>
    <row r="1281" spans="1:60" s="13" customFormat="1" x14ac:dyDescent="0.25">
      <c r="A1281" s="14"/>
      <c r="B1281" s="14"/>
      <c r="C1281" s="14"/>
      <c r="D1281" s="14"/>
      <c r="E1281" s="14"/>
      <c r="F1281" s="14"/>
      <c r="G1281" s="84"/>
      <c r="H1281" s="14"/>
      <c r="I1281" s="14"/>
      <c r="J1281" s="14"/>
      <c r="K1281" s="14"/>
      <c r="L1281" s="14"/>
      <c r="M1281" s="84"/>
      <c r="N1281" s="14"/>
      <c r="O1281" s="14"/>
      <c r="P1281" s="14"/>
      <c r="Q1281" s="14"/>
      <c r="R1281" s="14"/>
      <c r="S1281" s="84"/>
      <c r="T1281" s="14"/>
      <c r="U1281" s="14"/>
      <c r="V1281" s="14"/>
      <c r="W1281" s="14"/>
      <c r="X1281" s="14"/>
      <c r="Y1281" s="84"/>
      <c r="Z1281" s="14"/>
      <c r="AA1281" s="14"/>
      <c r="AB1281" s="14"/>
      <c r="AC1281" s="14"/>
      <c r="AD1281" s="14"/>
      <c r="AE1281" s="84"/>
      <c r="AF1281" s="14"/>
      <c r="AG1281" s="14"/>
      <c r="AH1281" s="14"/>
      <c r="AI1281" s="14"/>
      <c r="AJ1281" s="14"/>
      <c r="AK1281" s="84"/>
      <c r="AL1281" s="14"/>
      <c r="AM1281" s="14"/>
      <c r="AN1281" s="14"/>
      <c r="AO1281" s="14"/>
      <c r="AP1281" s="14"/>
      <c r="AQ1281" s="84"/>
      <c r="AR1281" s="14"/>
      <c r="AS1281" s="14"/>
      <c r="AT1281" s="14"/>
      <c r="AU1281" s="14"/>
      <c r="AV1281" s="14"/>
      <c r="AW1281" s="14"/>
      <c r="AX1281" s="14"/>
      <c r="AY1281" s="14"/>
      <c r="AZ1281" s="14"/>
      <c r="BA1281" s="14"/>
      <c r="BB1281" s="14"/>
      <c r="BC1281" s="14"/>
      <c r="BD1281" s="14"/>
      <c r="BE1281" s="14"/>
      <c r="BF1281" s="14"/>
      <c r="BG1281" s="14"/>
      <c r="BH1281" s="14"/>
    </row>
    <row r="1282" spans="1:60" s="13" customFormat="1" x14ac:dyDescent="0.25">
      <c r="A1282" s="14"/>
      <c r="B1282" s="14"/>
      <c r="C1282" s="14"/>
      <c r="D1282" s="14"/>
      <c r="E1282" s="14"/>
      <c r="F1282" s="14"/>
      <c r="G1282" s="84"/>
      <c r="H1282" s="14"/>
      <c r="I1282" s="14"/>
      <c r="J1282" s="14"/>
      <c r="K1282" s="14"/>
      <c r="L1282" s="14"/>
      <c r="M1282" s="84"/>
      <c r="N1282" s="14"/>
      <c r="O1282" s="14"/>
      <c r="P1282" s="14"/>
      <c r="Q1282" s="14"/>
      <c r="R1282" s="14"/>
      <c r="S1282" s="84"/>
      <c r="T1282" s="14"/>
      <c r="U1282" s="14"/>
      <c r="V1282" s="14"/>
      <c r="W1282" s="14"/>
      <c r="X1282" s="14"/>
      <c r="Y1282" s="84"/>
      <c r="Z1282" s="14"/>
      <c r="AA1282" s="14"/>
      <c r="AB1282" s="14"/>
      <c r="AC1282" s="14"/>
      <c r="AD1282" s="14"/>
      <c r="AE1282" s="84"/>
      <c r="AF1282" s="14"/>
      <c r="AG1282" s="14"/>
      <c r="AH1282" s="14"/>
      <c r="AI1282" s="14"/>
      <c r="AJ1282" s="14"/>
      <c r="AK1282" s="84"/>
      <c r="AL1282" s="14"/>
      <c r="AM1282" s="14"/>
      <c r="AN1282" s="14"/>
      <c r="AO1282" s="14"/>
      <c r="AP1282" s="14"/>
      <c r="AQ1282" s="84"/>
      <c r="AR1282" s="14"/>
      <c r="AS1282" s="14"/>
      <c r="AT1282" s="14"/>
      <c r="AU1282" s="14"/>
      <c r="AV1282" s="14"/>
      <c r="AW1282" s="14"/>
      <c r="AX1282" s="14"/>
      <c r="AY1282" s="14"/>
      <c r="AZ1282" s="14"/>
      <c r="BA1282" s="14"/>
      <c r="BB1282" s="14"/>
      <c r="BC1282" s="14"/>
      <c r="BD1282" s="14"/>
      <c r="BE1282" s="14"/>
      <c r="BF1282" s="14"/>
      <c r="BG1282" s="14"/>
      <c r="BH1282" s="14"/>
    </row>
    <row r="1283" spans="1:60" s="13" customFormat="1" x14ac:dyDescent="0.25">
      <c r="A1283" s="14"/>
      <c r="B1283" s="14"/>
      <c r="C1283" s="14"/>
      <c r="D1283" s="14"/>
      <c r="E1283" s="14"/>
      <c r="F1283" s="14"/>
      <c r="G1283" s="84"/>
      <c r="H1283" s="14"/>
      <c r="I1283" s="14"/>
      <c r="J1283" s="14"/>
      <c r="K1283" s="14"/>
      <c r="L1283" s="14"/>
      <c r="M1283" s="84"/>
      <c r="N1283" s="14"/>
      <c r="O1283" s="14"/>
      <c r="P1283" s="14"/>
      <c r="Q1283" s="14"/>
      <c r="R1283" s="14"/>
      <c r="S1283" s="84"/>
      <c r="T1283" s="14"/>
      <c r="U1283" s="14"/>
      <c r="V1283" s="14"/>
      <c r="W1283" s="14"/>
      <c r="X1283" s="14"/>
      <c r="Y1283" s="84"/>
      <c r="Z1283" s="14"/>
      <c r="AA1283" s="14"/>
      <c r="AB1283" s="14"/>
      <c r="AC1283" s="14"/>
      <c r="AD1283" s="14"/>
      <c r="AE1283" s="84"/>
      <c r="AF1283" s="14"/>
      <c r="AG1283" s="14"/>
      <c r="AH1283" s="14"/>
      <c r="AI1283" s="14"/>
      <c r="AJ1283" s="14"/>
      <c r="AK1283" s="84"/>
      <c r="AL1283" s="14"/>
      <c r="AM1283" s="14"/>
      <c r="AN1283" s="14"/>
      <c r="AO1283" s="14"/>
      <c r="AP1283" s="14"/>
      <c r="AQ1283" s="84"/>
      <c r="AR1283" s="14"/>
      <c r="AS1283" s="14"/>
      <c r="AT1283" s="14"/>
      <c r="AU1283" s="14"/>
      <c r="AV1283" s="14"/>
      <c r="AW1283" s="14"/>
      <c r="AX1283" s="14"/>
      <c r="AY1283" s="14"/>
      <c r="AZ1283" s="14"/>
      <c r="BA1283" s="14"/>
      <c r="BB1283" s="14"/>
      <c r="BC1283" s="14"/>
      <c r="BD1283" s="14"/>
      <c r="BE1283" s="14"/>
      <c r="BF1283" s="14"/>
      <c r="BG1283" s="14"/>
      <c r="BH1283" s="14"/>
    </row>
    <row r="1284" spans="1:60" s="13" customFormat="1" x14ac:dyDescent="0.25">
      <c r="A1284" s="14"/>
      <c r="B1284" s="14"/>
      <c r="C1284" s="14"/>
      <c r="D1284" s="14"/>
      <c r="E1284" s="14"/>
      <c r="F1284" s="14"/>
      <c r="G1284" s="84"/>
      <c r="H1284" s="14"/>
      <c r="I1284" s="14"/>
      <c r="J1284" s="14"/>
      <c r="K1284" s="14"/>
      <c r="L1284" s="14"/>
      <c r="M1284" s="84"/>
      <c r="N1284" s="14"/>
      <c r="O1284" s="14"/>
      <c r="P1284" s="14"/>
      <c r="Q1284" s="14"/>
      <c r="R1284" s="14"/>
      <c r="S1284" s="84"/>
      <c r="T1284" s="14"/>
      <c r="U1284" s="14"/>
      <c r="V1284" s="14"/>
      <c r="W1284" s="14"/>
      <c r="X1284" s="14"/>
      <c r="Y1284" s="84"/>
      <c r="Z1284" s="14"/>
      <c r="AA1284" s="14"/>
      <c r="AB1284" s="14"/>
      <c r="AC1284" s="14"/>
      <c r="AD1284" s="14"/>
      <c r="AE1284" s="84"/>
      <c r="AF1284" s="14"/>
      <c r="AG1284" s="14"/>
      <c r="AH1284" s="14"/>
      <c r="AI1284" s="14"/>
      <c r="AJ1284" s="14"/>
      <c r="AK1284" s="84"/>
      <c r="AL1284" s="14"/>
      <c r="AM1284" s="14"/>
      <c r="AN1284" s="14"/>
      <c r="AO1284" s="14"/>
      <c r="AP1284" s="14"/>
      <c r="AQ1284" s="84"/>
      <c r="AR1284" s="14"/>
      <c r="AS1284" s="14"/>
      <c r="AT1284" s="14"/>
      <c r="AU1284" s="14"/>
      <c r="AV1284" s="14"/>
      <c r="AW1284" s="14"/>
      <c r="AX1284" s="14"/>
      <c r="AY1284" s="14"/>
      <c r="AZ1284" s="14"/>
      <c r="BA1284" s="14"/>
      <c r="BB1284" s="14"/>
      <c r="BC1284" s="14"/>
      <c r="BD1284" s="14"/>
      <c r="BE1284" s="14"/>
      <c r="BF1284" s="14"/>
      <c r="BG1284" s="14"/>
      <c r="BH1284" s="14"/>
    </row>
    <row r="1285" spans="1:60" s="13" customFormat="1" x14ac:dyDescent="0.25">
      <c r="A1285" s="14"/>
      <c r="B1285" s="14"/>
      <c r="C1285" s="14"/>
      <c r="D1285" s="14"/>
      <c r="E1285" s="14"/>
      <c r="F1285" s="14"/>
      <c r="G1285" s="84"/>
      <c r="H1285" s="14"/>
      <c r="I1285" s="14"/>
      <c r="J1285" s="14"/>
      <c r="K1285" s="14"/>
      <c r="L1285" s="14"/>
      <c r="M1285" s="84"/>
      <c r="N1285" s="14"/>
      <c r="O1285" s="14"/>
      <c r="P1285" s="14"/>
      <c r="Q1285" s="14"/>
      <c r="R1285" s="14"/>
      <c r="S1285" s="84"/>
      <c r="T1285" s="14"/>
      <c r="U1285" s="14"/>
      <c r="V1285" s="14"/>
      <c r="W1285" s="14"/>
      <c r="X1285" s="14"/>
      <c r="Y1285" s="84"/>
      <c r="Z1285" s="14"/>
      <c r="AA1285" s="14"/>
      <c r="AB1285" s="14"/>
      <c r="AC1285" s="14"/>
      <c r="AD1285" s="14"/>
      <c r="AE1285" s="84"/>
      <c r="AF1285" s="14"/>
      <c r="AG1285" s="14"/>
      <c r="AH1285" s="14"/>
      <c r="AI1285" s="14"/>
      <c r="AJ1285" s="14"/>
      <c r="AK1285" s="84"/>
      <c r="AL1285" s="14"/>
      <c r="AM1285" s="14"/>
      <c r="AN1285" s="14"/>
      <c r="AO1285" s="14"/>
      <c r="AP1285" s="14"/>
      <c r="AQ1285" s="84"/>
      <c r="AR1285" s="14"/>
      <c r="AS1285" s="14"/>
      <c r="AT1285" s="14"/>
      <c r="AU1285" s="14"/>
      <c r="AV1285" s="14"/>
      <c r="AW1285" s="14"/>
      <c r="AX1285" s="14"/>
      <c r="AY1285" s="14"/>
      <c r="AZ1285" s="14"/>
      <c r="BA1285" s="14"/>
      <c r="BB1285" s="14"/>
      <c r="BC1285" s="14"/>
      <c r="BD1285" s="14"/>
      <c r="BE1285" s="14"/>
      <c r="BF1285" s="14"/>
      <c r="BG1285" s="14"/>
      <c r="BH1285" s="14"/>
    </row>
    <row r="1286" spans="1:60" s="13" customFormat="1" x14ac:dyDescent="0.25">
      <c r="A1286" s="14"/>
      <c r="B1286" s="14"/>
      <c r="C1286" s="14"/>
      <c r="D1286" s="14"/>
      <c r="E1286" s="14"/>
      <c r="F1286" s="14"/>
      <c r="G1286" s="84"/>
      <c r="H1286" s="14"/>
      <c r="I1286" s="14"/>
      <c r="J1286" s="14"/>
      <c r="K1286" s="14"/>
      <c r="L1286" s="14"/>
      <c r="M1286" s="84"/>
      <c r="N1286" s="14"/>
      <c r="O1286" s="14"/>
      <c r="P1286" s="14"/>
      <c r="Q1286" s="14"/>
      <c r="R1286" s="14"/>
      <c r="S1286" s="84"/>
      <c r="T1286" s="14"/>
      <c r="U1286" s="14"/>
      <c r="V1286" s="14"/>
      <c r="W1286" s="14"/>
      <c r="X1286" s="14"/>
      <c r="Y1286" s="84"/>
      <c r="Z1286" s="14"/>
      <c r="AA1286" s="14"/>
      <c r="AB1286" s="14"/>
      <c r="AC1286" s="14"/>
      <c r="AD1286" s="14"/>
      <c r="AE1286" s="84"/>
      <c r="AF1286" s="14"/>
      <c r="AG1286" s="14"/>
      <c r="AH1286" s="14"/>
      <c r="AI1286" s="14"/>
      <c r="AJ1286" s="14"/>
      <c r="AK1286" s="84"/>
      <c r="AL1286" s="14"/>
      <c r="AM1286" s="14"/>
      <c r="AN1286" s="14"/>
      <c r="AO1286" s="14"/>
      <c r="AP1286" s="14"/>
      <c r="AQ1286" s="84"/>
      <c r="AR1286" s="14"/>
      <c r="AS1286" s="14"/>
      <c r="AT1286" s="14"/>
      <c r="AU1286" s="14"/>
      <c r="AV1286" s="14"/>
      <c r="AW1286" s="14"/>
      <c r="AX1286" s="14"/>
      <c r="AY1286" s="14"/>
      <c r="AZ1286" s="14"/>
      <c r="BA1286" s="14"/>
      <c r="BB1286" s="14"/>
      <c r="BC1286" s="14"/>
      <c r="BD1286" s="14"/>
      <c r="BE1286" s="14"/>
      <c r="BF1286" s="14"/>
      <c r="BG1286" s="14"/>
      <c r="BH1286" s="14"/>
    </row>
    <row r="1287" spans="1:60" s="13" customFormat="1" x14ac:dyDescent="0.25">
      <c r="A1287" s="14"/>
      <c r="B1287" s="14"/>
      <c r="C1287" s="14"/>
      <c r="D1287" s="14"/>
      <c r="E1287" s="14"/>
      <c r="F1287" s="14"/>
      <c r="G1287" s="84"/>
      <c r="H1287" s="14"/>
      <c r="I1287" s="14"/>
      <c r="J1287" s="14"/>
      <c r="K1287" s="14"/>
      <c r="L1287" s="14"/>
      <c r="M1287" s="84"/>
      <c r="N1287" s="14"/>
      <c r="O1287" s="14"/>
      <c r="P1287" s="14"/>
      <c r="Q1287" s="14"/>
      <c r="R1287" s="14"/>
      <c r="S1287" s="84"/>
      <c r="T1287" s="14"/>
      <c r="U1287" s="14"/>
      <c r="V1287" s="14"/>
      <c r="W1287" s="14"/>
      <c r="X1287" s="14"/>
      <c r="Y1287" s="84"/>
      <c r="Z1287" s="14"/>
      <c r="AA1287" s="14"/>
      <c r="AB1287" s="14"/>
      <c r="AC1287" s="14"/>
      <c r="AD1287" s="14"/>
      <c r="AE1287" s="84"/>
      <c r="AF1287" s="14"/>
      <c r="AG1287" s="14"/>
      <c r="AH1287" s="14"/>
      <c r="AI1287" s="14"/>
      <c r="AJ1287" s="14"/>
      <c r="AK1287" s="84"/>
      <c r="AL1287" s="14"/>
      <c r="AM1287" s="14"/>
      <c r="AN1287" s="14"/>
      <c r="AO1287" s="14"/>
      <c r="AP1287" s="14"/>
      <c r="AQ1287" s="84"/>
      <c r="AR1287" s="14"/>
      <c r="AS1287" s="14"/>
      <c r="AT1287" s="14"/>
      <c r="AU1287" s="14"/>
      <c r="AV1287" s="14"/>
      <c r="AW1287" s="14"/>
      <c r="AX1287" s="14"/>
      <c r="AY1287" s="14"/>
      <c r="AZ1287" s="14"/>
      <c r="BA1287" s="14"/>
      <c r="BB1287" s="14"/>
      <c r="BC1287" s="14"/>
      <c r="BD1287" s="14"/>
      <c r="BE1287" s="14"/>
      <c r="BF1287" s="14"/>
      <c r="BG1287" s="14"/>
      <c r="BH1287" s="14"/>
    </row>
    <row r="1288" spans="1:60" s="13" customFormat="1" x14ac:dyDescent="0.25">
      <c r="A1288" s="14"/>
      <c r="B1288" s="14"/>
      <c r="C1288" s="14"/>
      <c r="D1288" s="14"/>
      <c r="E1288" s="14"/>
      <c r="F1288" s="14"/>
      <c r="G1288" s="84"/>
      <c r="H1288" s="14"/>
      <c r="I1288" s="14"/>
      <c r="J1288" s="14"/>
      <c r="K1288" s="14"/>
      <c r="L1288" s="14"/>
      <c r="M1288" s="84"/>
      <c r="N1288" s="14"/>
      <c r="O1288" s="14"/>
      <c r="P1288" s="14"/>
      <c r="Q1288" s="14"/>
      <c r="R1288" s="14"/>
      <c r="S1288" s="84"/>
      <c r="T1288" s="14"/>
      <c r="U1288" s="14"/>
      <c r="V1288" s="14"/>
      <c r="W1288" s="14"/>
      <c r="X1288" s="14"/>
      <c r="Y1288" s="84"/>
      <c r="Z1288" s="14"/>
      <c r="AA1288" s="14"/>
      <c r="AB1288" s="14"/>
      <c r="AC1288" s="14"/>
      <c r="AD1288" s="14"/>
      <c r="AE1288" s="84"/>
      <c r="AF1288" s="14"/>
      <c r="AG1288" s="14"/>
      <c r="AH1288" s="14"/>
      <c r="AI1288" s="14"/>
      <c r="AJ1288" s="14"/>
      <c r="AK1288" s="84"/>
      <c r="AL1288" s="14"/>
      <c r="AM1288" s="14"/>
      <c r="AN1288" s="14"/>
      <c r="AO1288" s="14"/>
      <c r="AP1288" s="14"/>
      <c r="AQ1288" s="84"/>
      <c r="AR1288" s="14"/>
      <c r="AS1288" s="14"/>
      <c r="AT1288" s="14"/>
      <c r="AU1288" s="14"/>
      <c r="AV1288" s="14"/>
      <c r="AW1288" s="14"/>
      <c r="AX1288" s="14"/>
      <c r="AY1288" s="14"/>
      <c r="AZ1288" s="14"/>
      <c r="BA1288" s="14"/>
      <c r="BB1288" s="14"/>
      <c r="BC1288" s="14"/>
      <c r="BD1288" s="14"/>
      <c r="BE1288" s="14"/>
      <c r="BF1288" s="14"/>
      <c r="BG1288" s="14"/>
      <c r="BH1288" s="14"/>
    </row>
    <row r="1289" spans="1:60" s="13" customFormat="1" x14ac:dyDescent="0.25">
      <c r="A1289" s="14"/>
      <c r="B1289" s="14"/>
      <c r="C1289" s="14"/>
      <c r="D1289" s="14"/>
      <c r="E1289" s="14"/>
      <c r="F1289" s="14"/>
      <c r="G1289" s="84"/>
      <c r="H1289" s="14"/>
      <c r="I1289" s="14"/>
      <c r="J1289" s="14"/>
      <c r="K1289" s="14"/>
      <c r="L1289" s="14"/>
      <c r="M1289" s="84"/>
      <c r="N1289" s="14"/>
      <c r="O1289" s="14"/>
      <c r="P1289" s="14"/>
      <c r="Q1289" s="14"/>
      <c r="R1289" s="14"/>
      <c r="S1289" s="84"/>
      <c r="T1289" s="14"/>
      <c r="U1289" s="14"/>
      <c r="V1289" s="14"/>
      <c r="W1289" s="14"/>
      <c r="X1289" s="14"/>
      <c r="Y1289" s="84"/>
      <c r="Z1289" s="14"/>
      <c r="AA1289" s="14"/>
      <c r="AB1289" s="14"/>
      <c r="AC1289" s="14"/>
      <c r="AD1289" s="14"/>
      <c r="AE1289" s="84"/>
      <c r="AF1289" s="14"/>
      <c r="AG1289" s="14"/>
      <c r="AH1289" s="14"/>
      <c r="AI1289" s="14"/>
      <c r="AJ1289" s="14"/>
      <c r="AK1289" s="84"/>
      <c r="AL1289" s="14"/>
      <c r="AM1289" s="14"/>
      <c r="AN1289" s="14"/>
      <c r="AO1289" s="14"/>
      <c r="AP1289" s="14"/>
      <c r="AQ1289" s="84"/>
      <c r="AR1289" s="14"/>
      <c r="AS1289" s="14"/>
      <c r="AT1289" s="14"/>
      <c r="AU1289" s="14"/>
      <c r="AV1289" s="14"/>
      <c r="AW1289" s="14"/>
      <c r="AX1289" s="14"/>
      <c r="AY1289" s="14"/>
      <c r="AZ1289" s="14"/>
      <c r="BA1289" s="14"/>
      <c r="BB1289" s="14"/>
      <c r="BC1289" s="14"/>
      <c r="BD1289" s="14"/>
      <c r="BE1289" s="14"/>
      <c r="BF1289" s="14"/>
      <c r="BG1289" s="14"/>
      <c r="BH1289" s="14"/>
    </row>
    <row r="1290" spans="1:60" s="13" customFormat="1" x14ac:dyDescent="0.25">
      <c r="A1290" s="14"/>
      <c r="B1290" s="14"/>
      <c r="C1290" s="14"/>
      <c r="D1290" s="14"/>
      <c r="E1290" s="14"/>
      <c r="F1290" s="14"/>
      <c r="G1290" s="84"/>
      <c r="H1290" s="14"/>
      <c r="I1290" s="14"/>
      <c r="J1290" s="14"/>
      <c r="K1290" s="14"/>
      <c r="L1290" s="14"/>
      <c r="M1290" s="84"/>
      <c r="N1290" s="14"/>
      <c r="O1290" s="14"/>
      <c r="P1290" s="14"/>
      <c r="Q1290" s="14"/>
      <c r="R1290" s="14"/>
      <c r="S1290" s="84"/>
      <c r="T1290" s="14"/>
      <c r="U1290" s="14"/>
      <c r="V1290" s="14"/>
      <c r="W1290" s="14"/>
      <c r="X1290" s="14"/>
      <c r="Y1290" s="84"/>
      <c r="Z1290" s="14"/>
      <c r="AA1290" s="14"/>
      <c r="AB1290" s="14"/>
      <c r="AC1290" s="14"/>
      <c r="AD1290" s="14"/>
      <c r="AE1290" s="84"/>
      <c r="AF1290" s="14"/>
      <c r="AG1290" s="14"/>
      <c r="AH1290" s="14"/>
      <c r="AI1290" s="14"/>
      <c r="AJ1290" s="14"/>
      <c r="AK1290" s="84"/>
      <c r="AL1290" s="14"/>
      <c r="AM1290" s="14"/>
      <c r="AN1290" s="14"/>
      <c r="AO1290" s="14"/>
      <c r="AP1290" s="14"/>
      <c r="AQ1290" s="84"/>
      <c r="AR1290" s="14"/>
      <c r="AS1290" s="14"/>
      <c r="AT1290" s="14"/>
      <c r="AU1290" s="14"/>
      <c r="AV1290" s="14"/>
      <c r="AW1290" s="14"/>
      <c r="AX1290" s="14"/>
      <c r="AY1290" s="14"/>
      <c r="AZ1290" s="14"/>
      <c r="BA1290" s="14"/>
      <c r="BB1290" s="14"/>
      <c r="BC1290" s="14"/>
      <c r="BD1290" s="14"/>
      <c r="BE1290" s="14"/>
      <c r="BF1290" s="14"/>
      <c r="BG1290" s="14"/>
      <c r="BH1290" s="14"/>
    </row>
    <row r="1291" spans="1:60" s="13" customFormat="1" x14ac:dyDescent="0.25">
      <c r="A1291" s="14"/>
      <c r="B1291" s="14"/>
      <c r="C1291" s="14"/>
      <c r="D1291" s="14"/>
      <c r="E1291" s="14"/>
      <c r="F1291" s="14"/>
      <c r="G1291" s="84"/>
      <c r="H1291" s="14"/>
      <c r="I1291" s="14"/>
      <c r="J1291" s="14"/>
      <c r="K1291" s="14"/>
      <c r="L1291" s="14"/>
      <c r="M1291" s="84"/>
      <c r="N1291" s="14"/>
      <c r="O1291" s="14"/>
      <c r="P1291" s="14"/>
      <c r="Q1291" s="14"/>
      <c r="R1291" s="14"/>
      <c r="S1291" s="84"/>
      <c r="T1291" s="14"/>
      <c r="U1291" s="14"/>
      <c r="V1291" s="14"/>
      <c r="W1291" s="14"/>
      <c r="X1291" s="14"/>
      <c r="Y1291" s="84"/>
      <c r="Z1291" s="14"/>
      <c r="AA1291" s="14"/>
      <c r="AB1291" s="14"/>
      <c r="AC1291" s="14"/>
      <c r="AD1291" s="14"/>
      <c r="AE1291" s="84"/>
      <c r="AF1291" s="14"/>
      <c r="AG1291" s="14"/>
      <c r="AH1291" s="14"/>
      <c r="AI1291" s="14"/>
      <c r="AJ1291" s="14"/>
      <c r="AK1291" s="84"/>
      <c r="AL1291" s="14"/>
      <c r="AM1291" s="14"/>
      <c r="AN1291" s="14"/>
      <c r="AO1291" s="14"/>
      <c r="AP1291" s="14"/>
      <c r="AQ1291" s="84"/>
      <c r="AR1291" s="14"/>
      <c r="AS1291" s="14"/>
      <c r="AT1291" s="14"/>
      <c r="AU1291" s="14"/>
      <c r="AV1291" s="14"/>
      <c r="AW1291" s="14"/>
      <c r="AX1291" s="14"/>
      <c r="AY1291" s="14"/>
      <c r="AZ1291" s="14"/>
      <c r="BA1291" s="14"/>
      <c r="BB1291" s="14"/>
      <c r="BC1291" s="14"/>
      <c r="BD1291" s="14"/>
      <c r="BE1291" s="14"/>
      <c r="BF1291" s="14"/>
      <c r="BG1291" s="14"/>
      <c r="BH1291" s="14"/>
    </row>
    <row r="1292" spans="1:60" s="13" customFormat="1" x14ac:dyDescent="0.25">
      <c r="A1292" s="14"/>
      <c r="B1292" s="14"/>
      <c r="C1292" s="14"/>
      <c r="D1292" s="14"/>
      <c r="E1292" s="14"/>
      <c r="F1292" s="14"/>
      <c r="G1292" s="84"/>
      <c r="H1292" s="14"/>
      <c r="I1292" s="14"/>
      <c r="J1292" s="14"/>
      <c r="K1292" s="14"/>
      <c r="L1292" s="14"/>
      <c r="M1292" s="84"/>
      <c r="N1292" s="14"/>
      <c r="O1292" s="14"/>
      <c r="P1292" s="14"/>
      <c r="Q1292" s="14"/>
      <c r="R1292" s="14"/>
      <c r="S1292" s="84"/>
      <c r="T1292" s="14"/>
      <c r="U1292" s="14"/>
      <c r="V1292" s="14"/>
      <c r="W1292" s="14"/>
      <c r="X1292" s="14"/>
      <c r="Y1292" s="84"/>
      <c r="Z1292" s="14"/>
      <c r="AA1292" s="14"/>
      <c r="AB1292" s="14"/>
      <c r="AC1292" s="14"/>
      <c r="AD1292" s="14"/>
      <c r="AE1292" s="84"/>
      <c r="AF1292" s="14"/>
      <c r="AG1292" s="14"/>
      <c r="AH1292" s="14"/>
      <c r="AI1292" s="14"/>
      <c r="AJ1292" s="14"/>
      <c r="AK1292" s="84"/>
      <c r="AL1292" s="14"/>
      <c r="AM1292" s="14"/>
      <c r="AN1292" s="14"/>
      <c r="AO1292" s="14"/>
      <c r="AP1292" s="14"/>
      <c r="AQ1292" s="84"/>
      <c r="AR1292" s="14"/>
      <c r="AS1292" s="14"/>
      <c r="AT1292" s="14"/>
      <c r="AU1292" s="14"/>
      <c r="AV1292" s="14"/>
      <c r="AW1292" s="14"/>
      <c r="AX1292" s="14"/>
      <c r="AY1292" s="14"/>
      <c r="AZ1292" s="14"/>
      <c r="BA1292" s="14"/>
      <c r="BB1292" s="14"/>
      <c r="BC1292" s="14"/>
      <c r="BD1292" s="14"/>
      <c r="BE1292" s="14"/>
      <c r="BF1292" s="14"/>
      <c r="BG1292" s="14"/>
      <c r="BH1292" s="14"/>
    </row>
    <row r="1293" spans="1:60" s="13" customFormat="1" x14ac:dyDescent="0.25">
      <c r="A1293" s="14"/>
      <c r="B1293" s="14"/>
      <c r="C1293" s="14"/>
      <c r="D1293" s="14"/>
      <c r="E1293" s="14"/>
      <c r="F1293" s="14"/>
      <c r="G1293" s="84"/>
      <c r="H1293" s="14"/>
      <c r="I1293" s="14"/>
      <c r="J1293" s="14"/>
      <c r="K1293" s="14"/>
      <c r="L1293" s="14"/>
      <c r="M1293" s="84"/>
      <c r="N1293" s="14"/>
      <c r="O1293" s="14"/>
      <c r="P1293" s="14"/>
      <c r="Q1293" s="14"/>
      <c r="R1293" s="14"/>
      <c r="S1293" s="84"/>
      <c r="T1293" s="14"/>
      <c r="U1293" s="14"/>
      <c r="V1293" s="14"/>
      <c r="W1293" s="14"/>
      <c r="X1293" s="14"/>
      <c r="Y1293" s="84"/>
      <c r="Z1293" s="14"/>
      <c r="AA1293" s="14"/>
      <c r="AB1293" s="14"/>
      <c r="AC1293" s="14"/>
      <c r="AD1293" s="14"/>
      <c r="AE1293" s="84"/>
      <c r="AF1293" s="14"/>
      <c r="AG1293" s="14"/>
      <c r="AH1293" s="14"/>
      <c r="AI1293" s="14"/>
      <c r="AJ1293" s="14"/>
      <c r="AK1293" s="84"/>
      <c r="AL1293" s="14"/>
      <c r="AM1293" s="14"/>
      <c r="AN1293" s="14"/>
      <c r="AO1293" s="14"/>
      <c r="AP1293" s="14"/>
      <c r="AQ1293" s="84"/>
      <c r="AR1293" s="14"/>
      <c r="AS1293" s="14"/>
      <c r="AT1293" s="14"/>
      <c r="AU1293" s="14"/>
      <c r="AV1293" s="14"/>
      <c r="AW1293" s="14"/>
      <c r="AX1293" s="14"/>
      <c r="AY1293" s="14"/>
      <c r="AZ1293" s="14"/>
      <c r="BA1293" s="14"/>
      <c r="BB1293" s="14"/>
      <c r="BC1293" s="14"/>
      <c r="BD1293" s="14"/>
      <c r="BE1293" s="14"/>
      <c r="BF1293" s="14"/>
      <c r="BG1293" s="14"/>
      <c r="BH1293" s="14"/>
    </row>
    <row r="1294" spans="1:60" s="13" customFormat="1" x14ac:dyDescent="0.25">
      <c r="A1294" s="14"/>
      <c r="B1294" s="14"/>
      <c r="C1294" s="14"/>
      <c r="D1294" s="14"/>
      <c r="E1294" s="14"/>
      <c r="F1294" s="14"/>
      <c r="G1294" s="84"/>
      <c r="H1294" s="14"/>
      <c r="I1294" s="14"/>
      <c r="J1294" s="14"/>
      <c r="K1294" s="14"/>
      <c r="L1294" s="14"/>
      <c r="M1294" s="84"/>
      <c r="N1294" s="14"/>
      <c r="O1294" s="14"/>
      <c r="P1294" s="14"/>
      <c r="Q1294" s="14"/>
      <c r="R1294" s="14"/>
      <c r="S1294" s="84"/>
      <c r="T1294" s="14"/>
      <c r="U1294" s="14"/>
      <c r="V1294" s="14"/>
      <c r="W1294" s="14"/>
      <c r="X1294" s="14"/>
      <c r="Y1294" s="84"/>
      <c r="Z1294" s="14"/>
      <c r="AA1294" s="14"/>
      <c r="AB1294" s="14"/>
      <c r="AC1294" s="14"/>
      <c r="AD1294" s="14"/>
      <c r="AE1294" s="84"/>
      <c r="AF1294" s="14"/>
      <c r="AG1294" s="14"/>
      <c r="AH1294" s="14"/>
      <c r="AI1294" s="14"/>
      <c r="AJ1294" s="14"/>
      <c r="AK1294" s="84"/>
      <c r="AL1294" s="14"/>
      <c r="AM1294" s="14"/>
      <c r="AN1294" s="14"/>
      <c r="AO1294" s="14"/>
      <c r="AP1294" s="14"/>
      <c r="AQ1294" s="84"/>
      <c r="AR1294" s="14"/>
      <c r="AS1294" s="14"/>
      <c r="AT1294" s="14"/>
      <c r="AU1294" s="14"/>
      <c r="AV1294" s="14"/>
      <c r="AW1294" s="14"/>
      <c r="AX1294" s="14"/>
      <c r="AY1294" s="14"/>
      <c r="AZ1294" s="14"/>
      <c r="BA1294" s="14"/>
      <c r="BB1294" s="14"/>
      <c r="BC1294" s="14"/>
      <c r="BD1294" s="14"/>
      <c r="BE1294" s="14"/>
      <c r="BF1294" s="14"/>
      <c r="BG1294" s="14"/>
      <c r="BH1294" s="14"/>
    </row>
    <row r="1295" spans="1:60" s="13" customFormat="1" x14ac:dyDescent="0.25">
      <c r="A1295" s="14"/>
      <c r="B1295" s="14"/>
      <c r="C1295" s="14"/>
      <c r="D1295" s="14"/>
      <c r="E1295" s="14"/>
      <c r="F1295" s="14"/>
      <c r="G1295" s="84"/>
      <c r="H1295" s="14"/>
      <c r="I1295" s="14"/>
      <c r="J1295" s="14"/>
      <c r="K1295" s="14"/>
      <c r="L1295" s="14"/>
      <c r="M1295" s="84"/>
      <c r="N1295" s="14"/>
      <c r="O1295" s="14"/>
      <c r="P1295" s="14"/>
      <c r="Q1295" s="14"/>
      <c r="R1295" s="14"/>
      <c r="S1295" s="84"/>
      <c r="T1295" s="14"/>
      <c r="U1295" s="14"/>
      <c r="V1295" s="14"/>
      <c r="W1295" s="14"/>
      <c r="X1295" s="14"/>
      <c r="Y1295" s="84"/>
      <c r="Z1295" s="14"/>
      <c r="AA1295" s="14"/>
      <c r="AB1295" s="14"/>
      <c r="AC1295" s="14"/>
      <c r="AD1295" s="14"/>
      <c r="AE1295" s="84"/>
      <c r="AF1295" s="14"/>
      <c r="AG1295" s="14"/>
      <c r="AH1295" s="14"/>
      <c r="AI1295" s="14"/>
      <c r="AJ1295" s="14"/>
      <c r="AK1295" s="84"/>
      <c r="AL1295" s="14"/>
      <c r="AM1295" s="14"/>
      <c r="AN1295" s="14"/>
      <c r="AO1295" s="14"/>
      <c r="AP1295" s="14"/>
      <c r="AQ1295" s="84"/>
      <c r="AR1295" s="14"/>
      <c r="AS1295" s="14"/>
      <c r="AT1295" s="14"/>
      <c r="AU1295" s="14"/>
      <c r="AV1295" s="14"/>
      <c r="AW1295" s="14"/>
      <c r="AX1295" s="14"/>
      <c r="AY1295" s="14"/>
      <c r="AZ1295" s="14"/>
      <c r="BA1295" s="14"/>
      <c r="BB1295" s="14"/>
      <c r="BC1295" s="14"/>
      <c r="BD1295" s="14"/>
      <c r="BE1295" s="14"/>
      <c r="BF1295" s="14"/>
      <c r="BG1295" s="14"/>
      <c r="BH1295" s="14"/>
    </row>
    <row r="1296" spans="1:60" s="13" customFormat="1" x14ac:dyDescent="0.25">
      <c r="A1296" s="14"/>
      <c r="B1296" s="14"/>
      <c r="C1296" s="14"/>
      <c r="D1296" s="14"/>
      <c r="E1296" s="14"/>
      <c r="F1296" s="14"/>
      <c r="G1296" s="84"/>
      <c r="H1296" s="14"/>
      <c r="I1296" s="14"/>
      <c r="J1296" s="14"/>
      <c r="K1296" s="14"/>
      <c r="L1296" s="14"/>
      <c r="M1296" s="84"/>
      <c r="N1296" s="14"/>
      <c r="O1296" s="14"/>
      <c r="P1296" s="14"/>
      <c r="Q1296" s="14"/>
      <c r="R1296" s="14"/>
      <c r="S1296" s="84"/>
      <c r="T1296" s="14"/>
      <c r="U1296" s="14"/>
      <c r="V1296" s="14"/>
      <c r="W1296" s="14"/>
      <c r="X1296" s="14"/>
      <c r="Y1296" s="84"/>
      <c r="Z1296" s="14"/>
      <c r="AA1296" s="14"/>
      <c r="AB1296" s="14"/>
      <c r="AC1296" s="14"/>
      <c r="AD1296" s="14"/>
      <c r="AE1296" s="84"/>
      <c r="AF1296" s="14"/>
      <c r="AG1296" s="14"/>
      <c r="AH1296" s="14"/>
      <c r="AI1296" s="14"/>
      <c r="AJ1296" s="14"/>
      <c r="AK1296" s="84"/>
      <c r="AL1296" s="14"/>
      <c r="AM1296" s="14"/>
      <c r="AN1296" s="14"/>
      <c r="AO1296" s="14"/>
      <c r="AP1296" s="14"/>
      <c r="AQ1296" s="84"/>
      <c r="AR1296" s="14"/>
      <c r="AS1296" s="14"/>
      <c r="AT1296" s="14"/>
      <c r="AU1296" s="14"/>
      <c r="AV1296" s="14"/>
      <c r="AW1296" s="14"/>
      <c r="AX1296" s="14"/>
      <c r="AY1296" s="14"/>
      <c r="AZ1296" s="14"/>
      <c r="BA1296" s="14"/>
      <c r="BB1296" s="14"/>
      <c r="BC1296" s="14"/>
      <c r="BD1296" s="14"/>
      <c r="BE1296" s="14"/>
      <c r="BF1296" s="14"/>
      <c r="BG1296" s="14"/>
      <c r="BH1296" s="14"/>
    </row>
    <row r="1297" spans="1:60" s="13" customFormat="1" x14ac:dyDescent="0.25">
      <c r="A1297" s="14"/>
      <c r="B1297" s="14"/>
      <c r="C1297" s="14"/>
      <c r="D1297" s="14"/>
      <c r="E1297" s="14"/>
      <c r="F1297" s="14"/>
      <c r="G1297" s="84"/>
      <c r="H1297" s="14"/>
      <c r="I1297" s="14"/>
      <c r="J1297" s="14"/>
      <c r="K1297" s="14"/>
      <c r="L1297" s="14"/>
      <c r="M1297" s="84"/>
      <c r="N1297" s="14"/>
      <c r="O1297" s="14"/>
      <c r="P1297" s="14"/>
      <c r="Q1297" s="14"/>
      <c r="R1297" s="14"/>
      <c r="S1297" s="84"/>
      <c r="T1297" s="14"/>
      <c r="U1297" s="14"/>
      <c r="V1297" s="14"/>
      <c r="W1297" s="14"/>
      <c r="X1297" s="14"/>
      <c r="Y1297" s="84"/>
      <c r="Z1297" s="14"/>
      <c r="AA1297" s="14"/>
      <c r="AB1297" s="14"/>
      <c r="AC1297" s="14"/>
      <c r="AD1297" s="14"/>
      <c r="AE1297" s="84"/>
      <c r="AF1297" s="14"/>
      <c r="AG1297" s="14"/>
      <c r="AH1297" s="14"/>
      <c r="AI1297" s="14"/>
      <c r="AJ1297" s="14"/>
      <c r="AK1297" s="84"/>
      <c r="AL1297" s="14"/>
      <c r="AM1297" s="14"/>
      <c r="AN1297" s="14"/>
      <c r="AO1297" s="14"/>
      <c r="AP1297" s="14"/>
      <c r="AQ1297" s="84"/>
      <c r="AR1297" s="14"/>
      <c r="AS1297" s="14"/>
      <c r="AT1297" s="14"/>
      <c r="AU1297" s="14"/>
      <c r="AV1297" s="14"/>
      <c r="AW1297" s="14"/>
      <c r="AX1297" s="14"/>
      <c r="AY1297" s="14"/>
      <c r="AZ1297" s="14"/>
      <c r="BA1297" s="14"/>
      <c r="BB1297" s="14"/>
      <c r="BC1297" s="14"/>
      <c r="BD1297" s="14"/>
      <c r="BE1297" s="14"/>
      <c r="BF1297" s="14"/>
      <c r="BG1297" s="14"/>
      <c r="BH1297" s="14"/>
    </row>
    <row r="1298" spans="1:60" s="13" customFormat="1" x14ac:dyDescent="0.25">
      <c r="A1298" s="14"/>
      <c r="B1298" s="14"/>
      <c r="C1298" s="14"/>
      <c r="D1298" s="14"/>
      <c r="E1298" s="14"/>
      <c r="F1298" s="14"/>
      <c r="G1298" s="84"/>
      <c r="H1298" s="14"/>
      <c r="I1298" s="14"/>
      <c r="J1298" s="14"/>
      <c r="K1298" s="14"/>
      <c r="L1298" s="14"/>
      <c r="M1298" s="84"/>
      <c r="N1298" s="14"/>
      <c r="O1298" s="14"/>
      <c r="P1298" s="14"/>
      <c r="Q1298" s="14"/>
      <c r="R1298" s="14"/>
      <c r="S1298" s="84"/>
      <c r="T1298" s="14"/>
      <c r="U1298" s="14"/>
      <c r="V1298" s="14"/>
      <c r="W1298" s="14"/>
      <c r="X1298" s="14"/>
      <c r="Y1298" s="84"/>
      <c r="Z1298" s="14"/>
      <c r="AA1298" s="14"/>
      <c r="AB1298" s="14"/>
      <c r="AC1298" s="14"/>
      <c r="AD1298" s="14"/>
      <c r="AE1298" s="84"/>
      <c r="AF1298" s="14"/>
      <c r="AG1298" s="14"/>
      <c r="AH1298" s="14"/>
      <c r="AI1298" s="14"/>
      <c r="AJ1298" s="14"/>
      <c r="AK1298" s="84"/>
      <c r="AL1298" s="14"/>
      <c r="AM1298" s="14"/>
      <c r="AN1298" s="14"/>
      <c r="AO1298" s="14"/>
      <c r="AP1298" s="14"/>
      <c r="AQ1298" s="84"/>
      <c r="AR1298" s="14"/>
      <c r="AS1298" s="14"/>
      <c r="AT1298" s="14"/>
      <c r="AU1298" s="14"/>
      <c r="AV1298" s="14"/>
      <c r="AW1298" s="14"/>
      <c r="AX1298" s="14"/>
      <c r="AY1298" s="14"/>
      <c r="AZ1298" s="14"/>
      <c r="BA1298" s="14"/>
      <c r="BB1298" s="14"/>
      <c r="BC1298" s="14"/>
      <c r="BD1298" s="14"/>
      <c r="BE1298" s="14"/>
      <c r="BF1298" s="14"/>
      <c r="BG1298" s="14"/>
      <c r="BH1298" s="14"/>
    </row>
    <row r="1299" spans="1:60" s="13" customFormat="1" x14ac:dyDescent="0.25">
      <c r="A1299" s="14"/>
      <c r="B1299" s="14"/>
      <c r="C1299" s="14"/>
      <c r="D1299" s="14"/>
      <c r="E1299" s="14"/>
      <c r="F1299" s="14"/>
      <c r="G1299" s="84"/>
      <c r="H1299" s="14"/>
      <c r="I1299" s="14"/>
      <c r="J1299" s="14"/>
      <c r="K1299" s="14"/>
      <c r="L1299" s="14"/>
      <c r="M1299" s="84"/>
      <c r="N1299" s="14"/>
      <c r="O1299" s="14"/>
      <c r="P1299" s="14"/>
      <c r="Q1299" s="14"/>
      <c r="R1299" s="14"/>
      <c r="S1299" s="84"/>
      <c r="T1299" s="14"/>
      <c r="U1299" s="14"/>
      <c r="V1299" s="14"/>
      <c r="W1299" s="14"/>
      <c r="X1299" s="14"/>
      <c r="Y1299" s="84"/>
      <c r="Z1299" s="14"/>
      <c r="AA1299" s="14"/>
      <c r="AB1299" s="14"/>
      <c r="AC1299" s="14"/>
      <c r="AD1299" s="14"/>
      <c r="AE1299" s="84"/>
      <c r="AF1299" s="14"/>
      <c r="AG1299" s="14"/>
      <c r="AH1299" s="14"/>
      <c r="AI1299" s="14"/>
      <c r="AJ1299" s="14"/>
      <c r="AK1299" s="84"/>
      <c r="AL1299" s="14"/>
      <c r="AM1299" s="14"/>
      <c r="AN1299" s="14"/>
      <c r="AO1299" s="14"/>
      <c r="AP1299" s="14"/>
      <c r="AQ1299" s="84"/>
      <c r="AR1299" s="14"/>
      <c r="AS1299" s="14"/>
      <c r="AT1299" s="14"/>
      <c r="AU1299" s="14"/>
      <c r="AV1299" s="14"/>
      <c r="AW1299" s="14"/>
      <c r="AX1299" s="14"/>
      <c r="AY1299" s="14"/>
      <c r="AZ1299" s="14"/>
      <c r="BA1299" s="14"/>
      <c r="BB1299" s="14"/>
      <c r="BC1299" s="14"/>
      <c r="BD1299" s="14"/>
      <c r="BE1299" s="14"/>
      <c r="BF1299" s="14"/>
      <c r="BG1299" s="14"/>
      <c r="BH1299" s="14"/>
    </row>
    <row r="1300" spans="1:60" s="13" customFormat="1" x14ac:dyDescent="0.25">
      <c r="A1300" s="14"/>
      <c r="B1300" s="14"/>
      <c r="C1300" s="14"/>
      <c r="D1300" s="14"/>
      <c r="E1300" s="14"/>
      <c r="F1300" s="14"/>
      <c r="G1300" s="84"/>
      <c r="H1300" s="14"/>
      <c r="I1300" s="14"/>
      <c r="J1300" s="14"/>
      <c r="K1300" s="14"/>
      <c r="L1300" s="14"/>
      <c r="M1300" s="84"/>
      <c r="N1300" s="14"/>
      <c r="O1300" s="14"/>
      <c r="P1300" s="14"/>
      <c r="Q1300" s="14"/>
      <c r="R1300" s="14"/>
      <c r="S1300" s="84"/>
      <c r="T1300" s="14"/>
      <c r="U1300" s="14"/>
      <c r="V1300" s="14"/>
      <c r="W1300" s="14"/>
      <c r="X1300" s="14"/>
      <c r="Y1300" s="84"/>
      <c r="Z1300" s="14"/>
      <c r="AA1300" s="14"/>
      <c r="AB1300" s="14"/>
      <c r="AC1300" s="14"/>
      <c r="AD1300" s="14"/>
      <c r="AE1300" s="84"/>
      <c r="AF1300" s="14"/>
      <c r="AG1300" s="14"/>
      <c r="AH1300" s="14"/>
      <c r="AI1300" s="14"/>
      <c r="AJ1300" s="14"/>
      <c r="AK1300" s="84"/>
      <c r="AL1300" s="14"/>
      <c r="AM1300" s="14"/>
      <c r="AN1300" s="14"/>
      <c r="AO1300" s="14"/>
      <c r="AP1300" s="14"/>
      <c r="AQ1300" s="84"/>
      <c r="AR1300" s="14"/>
      <c r="AS1300" s="14"/>
      <c r="AT1300" s="14"/>
      <c r="AU1300" s="14"/>
      <c r="AV1300" s="14"/>
      <c r="AW1300" s="14"/>
      <c r="AX1300" s="14"/>
      <c r="AY1300" s="14"/>
      <c r="AZ1300" s="14"/>
      <c r="BA1300" s="14"/>
      <c r="BB1300" s="14"/>
      <c r="BC1300" s="14"/>
      <c r="BD1300" s="14"/>
      <c r="BE1300" s="14"/>
      <c r="BF1300" s="14"/>
      <c r="BG1300" s="14"/>
      <c r="BH1300" s="14"/>
    </row>
    <row r="1301" spans="1:60" s="13" customFormat="1" x14ac:dyDescent="0.25">
      <c r="A1301" s="14"/>
      <c r="B1301" s="14"/>
      <c r="C1301" s="14"/>
      <c r="D1301" s="14"/>
      <c r="E1301" s="14"/>
      <c r="F1301" s="14"/>
      <c r="G1301" s="84"/>
      <c r="H1301" s="14"/>
      <c r="I1301" s="14"/>
      <c r="J1301" s="14"/>
      <c r="K1301" s="14"/>
      <c r="L1301" s="14"/>
      <c r="M1301" s="84"/>
      <c r="N1301" s="14"/>
      <c r="O1301" s="14"/>
      <c r="P1301" s="14"/>
      <c r="Q1301" s="14"/>
      <c r="R1301" s="14"/>
      <c r="S1301" s="84"/>
      <c r="T1301" s="14"/>
      <c r="U1301" s="14"/>
      <c r="V1301" s="14"/>
      <c r="W1301" s="14"/>
      <c r="X1301" s="14"/>
      <c r="Y1301" s="84"/>
      <c r="Z1301" s="14"/>
      <c r="AA1301" s="14"/>
      <c r="AB1301" s="14"/>
      <c r="AC1301" s="14"/>
      <c r="AD1301" s="14"/>
      <c r="AE1301" s="84"/>
      <c r="AF1301" s="14"/>
      <c r="AG1301" s="14"/>
      <c r="AH1301" s="14"/>
      <c r="AI1301" s="14"/>
      <c r="AJ1301" s="14"/>
      <c r="AK1301" s="84"/>
      <c r="AL1301" s="14"/>
      <c r="AM1301" s="14"/>
      <c r="AN1301" s="14"/>
      <c r="AO1301" s="14"/>
      <c r="AP1301" s="14"/>
      <c r="AQ1301" s="84"/>
      <c r="AR1301" s="14"/>
      <c r="AS1301" s="14"/>
      <c r="AT1301" s="14"/>
      <c r="AU1301" s="14"/>
      <c r="AV1301" s="14"/>
      <c r="AW1301" s="14"/>
      <c r="AX1301" s="14"/>
      <c r="AY1301" s="14"/>
      <c r="AZ1301" s="14"/>
      <c r="BA1301" s="14"/>
      <c r="BB1301" s="14"/>
      <c r="BC1301" s="14"/>
      <c r="BD1301" s="14"/>
      <c r="BE1301" s="14"/>
      <c r="BF1301" s="14"/>
      <c r="BG1301" s="14"/>
      <c r="BH1301" s="14"/>
    </row>
    <row r="1302" spans="1:60" s="13" customFormat="1" x14ac:dyDescent="0.25">
      <c r="A1302" s="14"/>
      <c r="B1302" s="14"/>
      <c r="C1302" s="14"/>
      <c r="D1302" s="14"/>
      <c r="E1302" s="14"/>
      <c r="F1302" s="14"/>
      <c r="G1302" s="84"/>
      <c r="H1302" s="14"/>
      <c r="I1302" s="14"/>
      <c r="J1302" s="14"/>
      <c r="K1302" s="14"/>
      <c r="L1302" s="14"/>
      <c r="M1302" s="84"/>
      <c r="N1302" s="14"/>
      <c r="O1302" s="14"/>
      <c r="P1302" s="14"/>
      <c r="Q1302" s="14"/>
      <c r="R1302" s="14"/>
      <c r="S1302" s="84"/>
      <c r="T1302" s="14"/>
      <c r="U1302" s="14"/>
      <c r="V1302" s="14"/>
      <c r="W1302" s="14"/>
      <c r="X1302" s="14"/>
      <c r="Y1302" s="84"/>
      <c r="Z1302" s="14"/>
      <c r="AA1302" s="14"/>
      <c r="AB1302" s="14"/>
      <c r="AC1302" s="14"/>
      <c r="AD1302" s="14"/>
      <c r="AE1302" s="84"/>
      <c r="AF1302" s="14"/>
      <c r="AG1302" s="14"/>
      <c r="AH1302" s="14"/>
      <c r="AI1302" s="14"/>
      <c r="AJ1302" s="14"/>
      <c r="AK1302" s="84"/>
      <c r="AL1302" s="14"/>
      <c r="AM1302" s="14"/>
      <c r="AN1302" s="14"/>
      <c r="AO1302" s="14"/>
      <c r="AP1302" s="14"/>
      <c r="AQ1302" s="84"/>
      <c r="AR1302" s="14"/>
      <c r="AS1302" s="14"/>
      <c r="AT1302" s="14"/>
      <c r="AU1302" s="14"/>
      <c r="AV1302" s="14"/>
      <c r="AW1302" s="14"/>
      <c r="AX1302" s="14"/>
      <c r="AY1302" s="14"/>
      <c r="AZ1302" s="14"/>
      <c r="BA1302" s="14"/>
      <c r="BB1302" s="14"/>
      <c r="BC1302" s="14"/>
      <c r="BD1302" s="14"/>
      <c r="BE1302" s="14"/>
      <c r="BF1302" s="14"/>
      <c r="BG1302" s="14"/>
      <c r="BH1302" s="14"/>
    </row>
    <row r="1303" spans="1:60" s="13" customFormat="1" x14ac:dyDescent="0.25">
      <c r="A1303" s="14"/>
      <c r="B1303" s="14"/>
      <c r="C1303" s="14"/>
      <c r="D1303" s="14"/>
      <c r="E1303" s="14"/>
      <c r="F1303" s="14"/>
      <c r="G1303" s="84"/>
      <c r="H1303" s="14"/>
      <c r="I1303" s="14"/>
      <c r="J1303" s="14"/>
      <c r="K1303" s="14"/>
      <c r="L1303" s="14"/>
      <c r="M1303" s="84"/>
      <c r="N1303" s="14"/>
      <c r="O1303" s="14"/>
      <c r="P1303" s="14"/>
      <c r="Q1303" s="14"/>
      <c r="R1303" s="14"/>
      <c r="S1303" s="84"/>
      <c r="T1303" s="14"/>
      <c r="U1303" s="14"/>
      <c r="V1303" s="14"/>
      <c r="W1303" s="14"/>
      <c r="X1303" s="14"/>
      <c r="Y1303" s="84"/>
      <c r="Z1303" s="14"/>
      <c r="AA1303" s="14"/>
      <c r="AB1303" s="14"/>
      <c r="AC1303" s="14"/>
      <c r="AD1303" s="14"/>
      <c r="AE1303" s="84"/>
      <c r="AF1303" s="14"/>
      <c r="AG1303" s="14"/>
      <c r="AH1303" s="14"/>
      <c r="AI1303" s="14"/>
      <c r="AJ1303" s="14"/>
      <c r="AK1303" s="84"/>
      <c r="AL1303" s="14"/>
      <c r="AM1303" s="14"/>
      <c r="AN1303" s="14"/>
      <c r="AO1303" s="14"/>
      <c r="AP1303" s="14"/>
      <c r="AQ1303" s="84"/>
      <c r="AR1303" s="14"/>
      <c r="AS1303" s="14"/>
      <c r="AT1303" s="14"/>
      <c r="AU1303" s="14"/>
      <c r="AV1303" s="14"/>
      <c r="AW1303" s="14"/>
      <c r="AX1303" s="14"/>
      <c r="AY1303" s="14"/>
      <c r="AZ1303" s="14"/>
      <c r="BA1303" s="14"/>
      <c r="BB1303" s="14"/>
      <c r="BC1303" s="14"/>
      <c r="BD1303" s="14"/>
      <c r="BE1303" s="14"/>
      <c r="BF1303" s="14"/>
      <c r="BG1303" s="14"/>
      <c r="BH1303" s="14"/>
    </row>
    <row r="1304" spans="1:60" s="13" customFormat="1" x14ac:dyDescent="0.25">
      <c r="A1304" s="14"/>
      <c r="B1304" s="14"/>
      <c r="C1304" s="14"/>
      <c r="D1304" s="14"/>
      <c r="E1304" s="14"/>
      <c r="F1304" s="14"/>
      <c r="G1304" s="84"/>
      <c r="H1304" s="14"/>
      <c r="I1304" s="14"/>
      <c r="J1304" s="14"/>
      <c r="K1304" s="14"/>
      <c r="L1304" s="14"/>
      <c r="M1304" s="84"/>
      <c r="N1304" s="14"/>
      <c r="O1304" s="14"/>
      <c r="P1304" s="14"/>
      <c r="Q1304" s="14"/>
      <c r="R1304" s="14"/>
      <c r="S1304" s="84"/>
      <c r="T1304" s="14"/>
      <c r="U1304" s="14"/>
      <c r="V1304" s="14"/>
      <c r="W1304" s="14"/>
      <c r="X1304" s="14"/>
      <c r="Y1304" s="84"/>
      <c r="Z1304" s="14"/>
      <c r="AA1304" s="14"/>
      <c r="AB1304" s="14"/>
      <c r="AC1304" s="14"/>
      <c r="AD1304" s="14"/>
      <c r="AE1304" s="84"/>
      <c r="AF1304" s="14"/>
      <c r="AG1304" s="14"/>
      <c r="AH1304" s="14"/>
      <c r="AI1304" s="14"/>
      <c r="AJ1304" s="14"/>
      <c r="AK1304" s="84"/>
      <c r="AL1304" s="14"/>
      <c r="AM1304" s="14"/>
      <c r="AN1304" s="14"/>
      <c r="AO1304" s="14"/>
      <c r="AP1304" s="14"/>
      <c r="AQ1304" s="84"/>
      <c r="AR1304" s="14"/>
      <c r="AS1304" s="14"/>
      <c r="AT1304" s="14"/>
      <c r="AU1304" s="14"/>
      <c r="AV1304" s="14"/>
      <c r="AW1304" s="14"/>
      <c r="AX1304" s="14"/>
      <c r="AY1304" s="14"/>
      <c r="AZ1304" s="14"/>
      <c r="BA1304" s="14"/>
      <c r="BB1304" s="14"/>
      <c r="BC1304" s="14"/>
      <c r="BD1304" s="14"/>
      <c r="BE1304" s="14"/>
      <c r="BF1304" s="14"/>
      <c r="BG1304" s="14"/>
      <c r="BH1304" s="14"/>
    </row>
    <row r="1305" spans="1:60" s="13" customFormat="1" x14ac:dyDescent="0.25">
      <c r="A1305" s="14"/>
      <c r="B1305" s="14"/>
      <c r="C1305" s="14"/>
      <c r="D1305" s="14"/>
      <c r="E1305" s="14"/>
      <c r="F1305" s="14"/>
      <c r="G1305" s="84"/>
      <c r="H1305" s="14"/>
      <c r="I1305" s="14"/>
      <c r="J1305" s="14"/>
      <c r="K1305" s="14"/>
      <c r="L1305" s="14"/>
      <c r="M1305" s="84"/>
      <c r="N1305" s="14"/>
      <c r="O1305" s="14"/>
      <c r="P1305" s="14"/>
      <c r="Q1305" s="14"/>
      <c r="R1305" s="14"/>
      <c r="S1305" s="84"/>
      <c r="T1305" s="14"/>
      <c r="U1305" s="14"/>
      <c r="V1305" s="14"/>
      <c r="W1305" s="14"/>
      <c r="X1305" s="14"/>
      <c r="Y1305" s="84"/>
      <c r="Z1305" s="14"/>
      <c r="AA1305" s="14"/>
      <c r="AB1305" s="14"/>
      <c r="AC1305" s="14"/>
      <c r="AD1305" s="14"/>
      <c r="AE1305" s="84"/>
      <c r="AF1305" s="14"/>
      <c r="AG1305" s="14"/>
      <c r="AH1305" s="14"/>
      <c r="AI1305" s="14"/>
      <c r="AJ1305" s="14"/>
      <c r="AK1305" s="84"/>
      <c r="AL1305" s="14"/>
      <c r="AM1305" s="14"/>
      <c r="AN1305" s="14"/>
      <c r="AO1305" s="14"/>
      <c r="AP1305" s="14"/>
      <c r="AQ1305" s="84"/>
      <c r="AR1305" s="14"/>
      <c r="AS1305" s="14"/>
      <c r="AT1305" s="14"/>
      <c r="AU1305" s="14"/>
      <c r="AV1305" s="14"/>
      <c r="AW1305" s="14"/>
      <c r="AX1305" s="14"/>
      <c r="AY1305" s="14"/>
      <c r="AZ1305" s="14"/>
      <c r="BA1305" s="14"/>
      <c r="BB1305" s="14"/>
      <c r="BC1305" s="14"/>
      <c r="BD1305" s="14"/>
      <c r="BE1305" s="14"/>
      <c r="BF1305" s="14"/>
      <c r="BG1305" s="14"/>
      <c r="BH1305" s="14"/>
    </row>
    <row r="1306" spans="1:60" s="13" customFormat="1" x14ac:dyDescent="0.25">
      <c r="A1306" s="14"/>
      <c r="B1306" s="14"/>
      <c r="C1306" s="14"/>
      <c r="D1306" s="14"/>
      <c r="E1306" s="14"/>
      <c r="F1306" s="14"/>
      <c r="G1306" s="84"/>
      <c r="H1306" s="14"/>
      <c r="I1306" s="14"/>
      <c r="J1306" s="14"/>
      <c r="K1306" s="14"/>
      <c r="L1306" s="14"/>
      <c r="M1306" s="84"/>
      <c r="N1306" s="14"/>
      <c r="O1306" s="14"/>
      <c r="P1306" s="14"/>
      <c r="Q1306" s="14"/>
      <c r="R1306" s="14"/>
      <c r="S1306" s="84"/>
      <c r="T1306" s="14"/>
      <c r="U1306" s="14"/>
      <c r="V1306" s="14"/>
      <c r="W1306" s="14"/>
      <c r="X1306" s="14"/>
      <c r="Y1306" s="84"/>
      <c r="Z1306" s="14"/>
      <c r="AA1306" s="14"/>
      <c r="AB1306" s="14"/>
      <c r="AC1306" s="14"/>
      <c r="AD1306" s="14"/>
      <c r="AE1306" s="84"/>
      <c r="AF1306" s="14"/>
      <c r="AG1306" s="14"/>
      <c r="AH1306" s="14"/>
      <c r="AI1306" s="14"/>
      <c r="AJ1306" s="14"/>
      <c r="AK1306" s="84"/>
      <c r="AL1306" s="14"/>
      <c r="AM1306" s="14"/>
      <c r="AN1306" s="14"/>
      <c r="AO1306" s="14"/>
      <c r="AP1306" s="14"/>
      <c r="AQ1306" s="84"/>
      <c r="AR1306" s="14"/>
      <c r="AS1306" s="14"/>
      <c r="AT1306" s="14"/>
      <c r="AU1306" s="14"/>
      <c r="AV1306" s="14"/>
      <c r="AW1306" s="14"/>
      <c r="AX1306" s="14"/>
      <c r="AY1306" s="14"/>
      <c r="AZ1306" s="14"/>
      <c r="BA1306" s="14"/>
      <c r="BB1306" s="14"/>
      <c r="BC1306" s="14"/>
      <c r="BD1306" s="14"/>
      <c r="BE1306" s="14"/>
      <c r="BF1306" s="14"/>
      <c r="BG1306" s="14"/>
      <c r="BH1306" s="14"/>
    </row>
    <row r="1307" spans="1:60" s="13" customFormat="1" x14ac:dyDescent="0.25">
      <c r="A1307" s="14"/>
      <c r="B1307" s="14"/>
      <c r="C1307" s="14"/>
      <c r="D1307" s="14"/>
      <c r="E1307" s="14"/>
      <c r="F1307" s="14"/>
      <c r="G1307" s="84"/>
      <c r="H1307" s="14"/>
      <c r="I1307" s="14"/>
      <c r="J1307" s="14"/>
      <c r="K1307" s="14"/>
      <c r="L1307" s="14"/>
      <c r="M1307" s="84"/>
      <c r="N1307" s="14"/>
      <c r="O1307" s="14"/>
      <c r="P1307" s="14"/>
      <c r="Q1307" s="14"/>
      <c r="R1307" s="14"/>
      <c r="S1307" s="84"/>
      <c r="T1307" s="14"/>
      <c r="U1307" s="14"/>
      <c r="V1307" s="14"/>
      <c r="W1307" s="14"/>
      <c r="X1307" s="14"/>
      <c r="Y1307" s="84"/>
      <c r="Z1307" s="14"/>
      <c r="AA1307" s="14"/>
      <c r="AB1307" s="14"/>
      <c r="AC1307" s="14"/>
      <c r="AD1307" s="14"/>
      <c r="AE1307" s="84"/>
      <c r="AF1307" s="14"/>
      <c r="AG1307" s="14"/>
      <c r="AH1307" s="14"/>
      <c r="AI1307" s="14"/>
      <c r="AJ1307" s="14"/>
      <c r="AK1307" s="84"/>
      <c r="AL1307" s="14"/>
      <c r="AM1307" s="14"/>
      <c r="AN1307" s="14"/>
      <c r="AO1307" s="14"/>
      <c r="AP1307" s="14"/>
      <c r="AQ1307" s="84"/>
      <c r="AR1307" s="14"/>
      <c r="AS1307" s="14"/>
      <c r="AT1307" s="14"/>
      <c r="AU1307" s="14"/>
      <c r="AV1307" s="14"/>
      <c r="AW1307" s="14"/>
      <c r="AX1307" s="14"/>
      <c r="AY1307" s="14"/>
      <c r="AZ1307" s="14"/>
      <c r="BA1307" s="14"/>
      <c r="BB1307" s="14"/>
      <c r="BC1307" s="14"/>
      <c r="BD1307" s="14"/>
      <c r="BE1307" s="14"/>
      <c r="BF1307" s="14"/>
      <c r="BG1307" s="14"/>
      <c r="BH1307" s="14"/>
    </row>
    <row r="1308" spans="1:60" s="13" customFormat="1" x14ac:dyDescent="0.25">
      <c r="A1308" s="14"/>
      <c r="B1308" s="14"/>
      <c r="C1308" s="14"/>
      <c r="D1308" s="14"/>
      <c r="E1308" s="14"/>
      <c r="F1308" s="14"/>
      <c r="G1308" s="84"/>
      <c r="H1308" s="14"/>
      <c r="I1308" s="14"/>
      <c r="J1308" s="14"/>
      <c r="K1308" s="14"/>
      <c r="L1308" s="14"/>
      <c r="M1308" s="84"/>
      <c r="N1308" s="14"/>
      <c r="O1308" s="14"/>
      <c r="P1308" s="14"/>
      <c r="Q1308" s="14"/>
      <c r="R1308" s="14"/>
      <c r="S1308" s="84"/>
      <c r="T1308" s="14"/>
      <c r="U1308" s="14"/>
      <c r="V1308" s="14"/>
      <c r="W1308" s="14"/>
      <c r="X1308" s="14"/>
      <c r="Y1308" s="84"/>
      <c r="Z1308" s="14"/>
      <c r="AA1308" s="14"/>
      <c r="AB1308" s="14"/>
      <c r="AC1308" s="14"/>
      <c r="AD1308" s="14"/>
      <c r="AE1308" s="84"/>
      <c r="AF1308" s="14"/>
      <c r="AG1308" s="14"/>
      <c r="AH1308" s="14"/>
      <c r="AI1308" s="14"/>
      <c r="AJ1308" s="14"/>
      <c r="AK1308" s="84"/>
      <c r="AL1308" s="14"/>
      <c r="AM1308" s="14"/>
      <c r="AN1308" s="14"/>
      <c r="AO1308" s="14"/>
      <c r="AP1308" s="14"/>
      <c r="AQ1308" s="84"/>
      <c r="AR1308" s="14"/>
      <c r="AS1308" s="14"/>
      <c r="AT1308" s="14"/>
      <c r="AU1308" s="14"/>
      <c r="AV1308" s="14"/>
      <c r="AW1308" s="14"/>
      <c r="AX1308" s="14"/>
      <c r="AY1308" s="14"/>
      <c r="AZ1308" s="14"/>
      <c r="BA1308" s="14"/>
      <c r="BB1308" s="14"/>
      <c r="BC1308" s="14"/>
      <c r="BD1308" s="14"/>
      <c r="BE1308" s="14"/>
      <c r="BF1308" s="14"/>
      <c r="BG1308" s="14"/>
      <c r="BH1308" s="14"/>
    </row>
    <row r="1309" spans="1:60" s="13" customFormat="1" x14ac:dyDescent="0.25">
      <c r="A1309" s="14"/>
      <c r="B1309" s="14"/>
      <c r="C1309" s="14"/>
      <c r="D1309" s="14"/>
      <c r="E1309" s="14"/>
      <c r="F1309" s="14"/>
      <c r="G1309" s="84"/>
      <c r="H1309" s="14"/>
      <c r="I1309" s="14"/>
      <c r="J1309" s="14"/>
      <c r="K1309" s="14"/>
      <c r="L1309" s="14"/>
      <c r="M1309" s="84"/>
      <c r="N1309" s="14"/>
      <c r="O1309" s="14"/>
      <c r="P1309" s="14"/>
      <c r="Q1309" s="14"/>
      <c r="R1309" s="14"/>
      <c r="S1309" s="84"/>
      <c r="T1309" s="14"/>
      <c r="U1309" s="14"/>
      <c r="V1309" s="14"/>
      <c r="W1309" s="14"/>
      <c r="X1309" s="14"/>
      <c r="Y1309" s="84"/>
      <c r="Z1309" s="14"/>
      <c r="AA1309" s="14"/>
      <c r="AB1309" s="14"/>
      <c r="AC1309" s="14"/>
      <c r="AD1309" s="14"/>
      <c r="AE1309" s="84"/>
      <c r="AF1309" s="14"/>
      <c r="AG1309" s="14"/>
      <c r="AH1309" s="14"/>
      <c r="AI1309" s="14"/>
      <c r="AJ1309" s="14"/>
      <c r="AK1309" s="84"/>
      <c r="AL1309" s="14"/>
      <c r="AM1309" s="14"/>
      <c r="AN1309" s="14"/>
      <c r="AO1309" s="14"/>
      <c r="AP1309" s="14"/>
      <c r="AQ1309" s="84"/>
      <c r="AR1309" s="14"/>
      <c r="AS1309" s="14"/>
      <c r="AT1309" s="14"/>
      <c r="AU1309" s="14"/>
      <c r="AV1309" s="14"/>
      <c r="AW1309" s="14"/>
      <c r="AX1309" s="14"/>
      <c r="AY1309" s="14"/>
      <c r="AZ1309" s="14"/>
      <c r="BA1309" s="14"/>
      <c r="BB1309" s="14"/>
      <c r="BC1309" s="14"/>
      <c r="BD1309" s="14"/>
      <c r="BE1309" s="14"/>
      <c r="BF1309" s="14"/>
      <c r="BG1309" s="14"/>
      <c r="BH1309" s="14"/>
    </row>
    <row r="1310" spans="1:60" s="13" customFormat="1" x14ac:dyDescent="0.25">
      <c r="A1310" s="14"/>
      <c r="B1310" s="14"/>
      <c r="C1310" s="14"/>
      <c r="D1310" s="14"/>
      <c r="E1310" s="14"/>
      <c r="F1310" s="14"/>
      <c r="G1310" s="84"/>
      <c r="H1310" s="14"/>
      <c r="I1310" s="14"/>
      <c r="J1310" s="14"/>
      <c r="K1310" s="14"/>
      <c r="L1310" s="14"/>
      <c r="M1310" s="84"/>
      <c r="N1310" s="14"/>
      <c r="O1310" s="14"/>
      <c r="P1310" s="14"/>
      <c r="Q1310" s="14"/>
      <c r="R1310" s="14"/>
      <c r="S1310" s="84"/>
      <c r="T1310" s="14"/>
      <c r="U1310" s="14"/>
      <c r="V1310" s="14"/>
      <c r="W1310" s="14"/>
      <c r="X1310" s="14"/>
      <c r="Y1310" s="84"/>
      <c r="Z1310" s="14"/>
      <c r="AA1310" s="14"/>
      <c r="AB1310" s="14"/>
      <c r="AC1310" s="14"/>
      <c r="AD1310" s="14"/>
      <c r="AE1310" s="84"/>
      <c r="AF1310" s="14"/>
      <c r="AG1310" s="14"/>
      <c r="AH1310" s="14"/>
      <c r="AI1310" s="14"/>
      <c r="AJ1310" s="14"/>
      <c r="AK1310" s="84"/>
      <c r="AL1310" s="14"/>
      <c r="AM1310" s="14"/>
      <c r="AN1310" s="14"/>
      <c r="AO1310" s="14"/>
      <c r="AP1310" s="14"/>
      <c r="AQ1310" s="84"/>
      <c r="AR1310" s="14"/>
      <c r="AS1310" s="14"/>
      <c r="AT1310" s="14"/>
      <c r="AU1310" s="14"/>
      <c r="AV1310" s="14"/>
      <c r="AW1310" s="14"/>
      <c r="AX1310" s="14"/>
      <c r="AY1310" s="14"/>
      <c r="AZ1310" s="14"/>
      <c r="BA1310" s="14"/>
      <c r="BB1310" s="14"/>
      <c r="BC1310" s="14"/>
      <c r="BD1310" s="14"/>
      <c r="BE1310" s="14"/>
      <c r="BF1310" s="14"/>
      <c r="BG1310" s="14"/>
      <c r="BH1310" s="14"/>
    </row>
    <row r="1311" spans="1:60" s="13" customFormat="1" x14ac:dyDescent="0.25">
      <c r="A1311" s="14"/>
      <c r="B1311" s="14"/>
      <c r="C1311" s="14"/>
      <c r="D1311" s="14"/>
      <c r="E1311" s="14"/>
      <c r="F1311" s="14"/>
      <c r="G1311" s="84"/>
      <c r="H1311" s="14"/>
      <c r="I1311" s="14"/>
      <c r="J1311" s="14"/>
      <c r="K1311" s="14"/>
      <c r="L1311" s="14"/>
      <c r="M1311" s="84"/>
      <c r="N1311" s="14"/>
      <c r="O1311" s="14"/>
      <c r="P1311" s="14"/>
      <c r="Q1311" s="14"/>
      <c r="R1311" s="14"/>
      <c r="S1311" s="84"/>
      <c r="T1311" s="14"/>
      <c r="U1311" s="14"/>
      <c r="V1311" s="14"/>
      <c r="W1311" s="14"/>
      <c r="X1311" s="14"/>
      <c r="Y1311" s="84"/>
      <c r="Z1311" s="14"/>
      <c r="AA1311" s="14"/>
      <c r="AB1311" s="14"/>
      <c r="AC1311" s="14"/>
      <c r="AD1311" s="14"/>
      <c r="AE1311" s="84"/>
      <c r="AF1311" s="14"/>
      <c r="AG1311" s="14"/>
      <c r="AH1311" s="14"/>
      <c r="AI1311" s="14"/>
      <c r="AJ1311" s="14"/>
      <c r="AK1311" s="84"/>
      <c r="AL1311" s="14"/>
      <c r="AM1311" s="14"/>
      <c r="AN1311" s="14"/>
      <c r="AO1311" s="14"/>
      <c r="AP1311" s="14"/>
      <c r="AQ1311" s="84"/>
      <c r="AR1311" s="14"/>
      <c r="AS1311" s="14"/>
      <c r="AT1311" s="14"/>
      <c r="AU1311" s="14"/>
      <c r="AV1311" s="14"/>
      <c r="AW1311" s="14"/>
      <c r="AX1311" s="14"/>
      <c r="AY1311" s="14"/>
      <c r="AZ1311" s="14"/>
      <c r="BA1311" s="14"/>
      <c r="BB1311" s="14"/>
      <c r="BC1311" s="14"/>
      <c r="BD1311" s="14"/>
      <c r="BE1311" s="14"/>
      <c r="BF1311" s="14"/>
      <c r="BG1311" s="14"/>
      <c r="BH1311" s="14"/>
    </row>
    <row r="1312" spans="1:60" s="13" customFormat="1" x14ac:dyDescent="0.25">
      <c r="A1312" s="14"/>
      <c r="B1312" s="14"/>
      <c r="C1312" s="14"/>
      <c r="D1312" s="14"/>
      <c r="E1312" s="14"/>
      <c r="F1312" s="14"/>
      <c r="G1312" s="84"/>
      <c r="H1312" s="14"/>
      <c r="I1312" s="14"/>
      <c r="J1312" s="14"/>
      <c r="K1312" s="14"/>
      <c r="L1312" s="14"/>
      <c r="M1312" s="84"/>
      <c r="N1312" s="14"/>
      <c r="O1312" s="14"/>
      <c r="P1312" s="14"/>
      <c r="Q1312" s="14"/>
      <c r="R1312" s="14"/>
      <c r="S1312" s="84"/>
      <c r="T1312" s="14"/>
      <c r="U1312" s="14"/>
      <c r="V1312" s="14"/>
      <c r="W1312" s="14"/>
      <c r="X1312" s="14"/>
      <c r="Y1312" s="84"/>
      <c r="Z1312" s="14"/>
      <c r="AA1312" s="14"/>
      <c r="AB1312" s="14"/>
      <c r="AC1312" s="14"/>
      <c r="AD1312" s="14"/>
      <c r="AE1312" s="84"/>
      <c r="AF1312" s="14"/>
      <c r="AG1312" s="14"/>
      <c r="AH1312" s="14"/>
      <c r="AI1312" s="14"/>
      <c r="AJ1312" s="14"/>
      <c r="AK1312" s="84"/>
      <c r="AL1312" s="14"/>
      <c r="AM1312" s="14"/>
      <c r="AN1312" s="14"/>
      <c r="AO1312" s="14"/>
      <c r="AP1312" s="14"/>
      <c r="AQ1312" s="84"/>
      <c r="AR1312" s="14"/>
      <c r="AS1312" s="14"/>
      <c r="AT1312" s="14"/>
      <c r="AU1312" s="14"/>
      <c r="AV1312" s="14"/>
      <c r="AW1312" s="14"/>
      <c r="AX1312" s="14"/>
      <c r="AY1312" s="14"/>
      <c r="AZ1312" s="14"/>
      <c r="BA1312" s="14"/>
      <c r="BB1312" s="14"/>
      <c r="BC1312" s="14"/>
      <c r="BD1312" s="14"/>
      <c r="BE1312" s="14"/>
      <c r="BF1312" s="14"/>
      <c r="BG1312" s="14"/>
      <c r="BH1312" s="14"/>
    </row>
    <row r="1313" spans="1:60" s="13" customFormat="1" x14ac:dyDescent="0.25">
      <c r="A1313" s="14"/>
      <c r="B1313" s="14"/>
      <c r="C1313" s="14"/>
      <c r="D1313" s="14"/>
      <c r="E1313" s="14"/>
      <c r="F1313" s="14"/>
      <c r="G1313" s="84"/>
      <c r="H1313" s="14"/>
      <c r="I1313" s="14"/>
      <c r="J1313" s="14"/>
      <c r="K1313" s="14"/>
      <c r="L1313" s="14"/>
      <c r="M1313" s="84"/>
      <c r="N1313" s="14"/>
      <c r="O1313" s="14"/>
      <c r="P1313" s="14"/>
      <c r="Q1313" s="14"/>
      <c r="R1313" s="14"/>
      <c r="S1313" s="84"/>
      <c r="T1313" s="14"/>
      <c r="U1313" s="14"/>
      <c r="V1313" s="14"/>
      <c r="W1313" s="14"/>
      <c r="X1313" s="14"/>
      <c r="Y1313" s="84"/>
      <c r="Z1313" s="14"/>
      <c r="AA1313" s="14"/>
      <c r="AB1313" s="14"/>
      <c r="AC1313" s="14"/>
      <c r="AD1313" s="14"/>
      <c r="AE1313" s="84"/>
      <c r="AF1313" s="14"/>
      <c r="AG1313" s="14"/>
      <c r="AH1313" s="14"/>
      <c r="AI1313" s="14"/>
      <c r="AJ1313" s="14"/>
      <c r="AK1313" s="84"/>
      <c r="AL1313" s="14"/>
      <c r="AM1313" s="14"/>
      <c r="AN1313" s="14"/>
      <c r="AO1313" s="14"/>
      <c r="AP1313" s="14"/>
      <c r="AQ1313" s="84"/>
      <c r="AR1313" s="14"/>
      <c r="AS1313" s="14"/>
      <c r="AT1313" s="14"/>
      <c r="AU1313" s="14"/>
      <c r="AV1313" s="14"/>
      <c r="AW1313" s="14"/>
      <c r="AX1313" s="14"/>
      <c r="AY1313" s="14"/>
      <c r="AZ1313" s="14"/>
      <c r="BA1313" s="14"/>
      <c r="BB1313" s="14"/>
      <c r="BC1313" s="14"/>
      <c r="BD1313" s="14"/>
      <c r="BE1313" s="14"/>
      <c r="BF1313" s="14"/>
      <c r="BG1313" s="14"/>
      <c r="BH1313" s="14"/>
    </row>
    <row r="1314" spans="1:60" s="13" customFormat="1" x14ac:dyDescent="0.25">
      <c r="A1314" s="14"/>
      <c r="B1314" s="14"/>
      <c r="C1314" s="14"/>
      <c r="D1314" s="14"/>
      <c r="E1314" s="14"/>
      <c r="F1314" s="14"/>
      <c r="G1314" s="84"/>
      <c r="H1314" s="14"/>
      <c r="I1314" s="14"/>
      <c r="J1314" s="14"/>
      <c r="K1314" s="14"/>
      <c r="L1314" s="14"/>
      <c r="M1314" s="84"/>
      <c r="N1314" s="14"/>
      <c r="O1314" s="14"/>
      <c r="P1314" s="14"/>
      <c r="Q1314" s="14"/>
      <c r="R1314" s="14"/>
      <c r="S1314" s="84"/>
      <c r="T1314" s="14"/>
      <c r="U1314" s="14"/>
      <c r="V1314" s="14"/>
      <c r="W1314" s="14"/>
      <c r="X1314" s="14"/>
      <c r="Y1314" s="84"/>
      <c r="Z1314" s="14"/>
      <c r="AA1314" s="14"/>
      <c r="AB1314" s="14"/>
      <c r="AC1314" s="14"/>
      <c r="AD1314" s="14"/>
      <c r="AE1314" s="84"/>
      <c r="AF1314" s="14"/>
      <c r="AG1314" s="14"/>
      <c r="AH1314" s="14"/>
      <c r="AI1314" s="14"/>
      <c r="AJ1314" s="14"/>
      <c r="AK1314" s="84"/>
      <c r="AL1314" s="14"/>
      <c r="AM1314" s="14"/>
      <c r="AN1314" s="14"/>
      <c r="AO1314" s="14"/>
      <c r="AP1314" s="14"/>
      <c r="AQ1314" s="84"/>
      <c r="AR1314" s="14"/>
      <c r="AS1314" s="14"/>
      <c r="AT1314" s="14"/>
      <c r="AU1314" s="14"/>
      <c r="AV1314" s="14"/>
      <c r="AW1314" s="14"/>
      <c r="AX1314" s="14"/>
      <c r="AY1314" s="14"/>
      <c r="AZ1314" s="14"/>
      <c r="BA1314" s="14"/>
      <c r="BB1314" s="14"/>
      <c r="BC1314" s="14"/>
      <c r="BD1314" s="14"/>
      <c r="BE1314" s="14"/>
      <c r="BF1314" s="14"/>
      <c r="BG1314" s="14"/>
      <c r="BH1314" s="14"/>
    </row>
    <row r="1315" spans="1:60" s="13" customFormat="1" x14ac:dyDescent="0.25">
      <c r="A1315" s="14"/>
      <c r="B1315" s="14"/>
      <c r="C1315" s="14"/>
      <c r="D1315" s="14"/>
      <c r="E1315" s="14"/>
      <c r="F1315" s="14"/>
      <c r="G1315" s="84"/>
      <c r="H1315" s="14"/>
      <c r="I1315" s="14"/>
      <c r="J1315" s="14"/>
      <c r="K1315" s="14"/>
      <c r="L1315" s="14"/>
      <c r="M1315" s="84"/>
      <c r="N1315" s="14"/>
      <c r="O1315" s="14"/>
      <c r="P1315" s="14"/>
      <c r="Q1315" s="14"/>
      <c r="R1315" s="14"/>
      <c r="S1315" s="84"/>
      <c r="T1315" s="14"/>
      <c r="U1315" s="14"/>
      <c r="V1315" s="14"/>
      <c r="W1315" s="14"/>
      <c r="X1315" s="14"/>
      <c r="Y1315" s="84"/>
      <c r="Z1315" s="14"/>
      <c r="AA1315" s="14"/>
      <c r="AB1315" s="14"/>
      <c r="AC1315" s="14"/>
      <c r="AD1315" s="14"/>
      <c r="AE1315" s="84"/>
      <c r="AF1315" s="14"/>
      <c r="AG1315" s="14"/>
      <c r="AH1315" s="14"/>
      <c r="AI1315" s="14"/>
      <c r="AJ1315" s="14"/>
      <c r="AK1315" s="84"/>
      <c r="AL1315" s="14"/>
      <c r="AM1315" s="14"/>
      <c r="AN1315" s="14"/>
      <c r="AO1315" s="14"/>
      <c r="AP1315" s="14"/>
      <c r="AQ1315" s="84"/>
      <c r="AR1315" s="14"/>
      <c r="AS1315" s="14"/>
      <c r="AT1315" s="14"/>
      <c r="AU1315" s="14"/>
      <c r="AV1315" s="14"/>
      <c r="AW1315" s="14"/>
      <c r="AX1315" s="14"/>
      <c r="AY1315" s="14"/>
      <c r="AZ1315" s="14"/>
      <c r="BA1315" s="14"/>
      <c r="BB1315" s="14"/>
      <c r="BC1315" s="14"/>
      <c r="BD1315" s="14"/>
      <c r="BE1315" s="14"/>
      <c r="BF1315" s="14"/>
      <c r="BG1315" s="14"/>
      <c r="BH1315" s="14"/>
    </row>
    <row r="1316" spans="1:60" s="13" customFormat="1" x14ac:dyDescent="0.25">
      <c r="A1316" s="14"/>
      <c r="B1316" s="14"/>
      <c r="C1316" s="14"/>
      <c r="D1316" s="14"/>
      <c r="E1316" s="14"/>
      <c r="F1316" s="14"/>
      <c r="G1316" s="84"/>
      <c r="H1316" s="14"/>
      <c r="I1316" s="14"/>
      <c r="J1316" s="14"/>
      <c r="K1316" s="14"/>
      <c r="L1316" s="14"/>
      <c r="M1316" s="84"/>
      <c r="N1316" s="14"/>
      <c r="O1316" s="14"/>
      <c r="P1316" s="14"/>
      <c r="Q1316" s="14"/>
      <c r="R1316" s="14"/>
      <c r="S1316" s="84"/>
      <c r="T1316" s="14"/>
      <c r="U1316" s="14"/>
      <c r="V1316" s="14"/>
      <c r="W1316" s="14"/>
      <c r="X1316" s="14"/>
      <c r="Y1316" s="84"/>
      <c r="Z1316" s="14"/>
      <c r="AA1316" s="14"/>
      <c r="AB1316" s="14"/>
      <c r="AC1316" s="14"/>
      <c r="AD1316" s="14"/>
      <c r="AE1316" s="84"/>
      <c r="AF1316" s="14"/>
      <c r="AG1316" s="14"/>
      <c r="AH1316" s="14"/>
      <c r="AI1316" s="14"/>
      <c r="AJ1316" s="14"/>
      <c r="AK1316" s="84"/>
      <c r="AL1316" s="14"/>
      <c r="AM1316" s="14"/>
      <c r="AN1316" s="14"/>
      <c r="AO1316" s="14"/>
      <c r="AP1316" s="14"/>
      <c r="AQ1316" s="84"/>
      <c r="AR1316" s="14"/>
      <c r="AS1316" s="14"/>
      <c r="AT1316" s="14"/>
      <c r="AU1316" s="14"/>
      <c r="AV1316" s="14"/>
      <c r="AW1316" s="14"/>
      <c r="AX1316" s="14"/>
      <c r="AY1316" s="14"/>
      <c r="AZ1316" s="14"/>
      <c r="BA1316" s="14"/>
      <c r="BB1316" s="14"/>
      <c r="BC1316" s="14"/>
      <c r="BD1316" s="14"/>
      <c r="BE1316" s="14"/>
      <c r="BF1316" s="14"/>
      <c r="BG1316" s="14"/>
      <c r="BH1316" s="14"/>
    </row>
    <row r="1317" spans="1:60" s="13" customFormat="1" x14ac:dyDescent="0.25">
      <c r="A1317" s="14"/>
      <c r="B1317" s="14"/>
      <c r="C1317" s="14"/>
      <c r="D1317" s="14"/>
      <c r="E1317" s="14"/>
      <c r="F1317" s="14"/>
      <c r="G1317" s="84"/>
      <c r="H1317" s="14"/>
      <c r="I1317" s="14"/>
      <c r="J1317" s="14"/>
      <c r="K1317" s="14"/>
      <c r="L1317" s="14"/>
      <c r="M1317" s="84"/>
      <c r="N1317" s="14"/>
      <c r="O1317" s="14"/>
      <c r="P1317" s="14"/>
      <c r="Q1317" s="14"/>
      <c r="R1317" s="14"/>
      <c r="S1317" s="84"/>
      <c r="T1317" s="14"/>
      <c r="U1317" s="14"/>
      <c r="V1317" s="14"/>
      <c r="W1317" s="14"/>
      <c r="X1317" s="14"/>
      <c r="Y1317" s="84"/>
      <c r="Z1317" s="14"/>
      <c r="AA1317" s="14"/>
      <c r="AB1317" s="14"/>
      <c r="AC1317" s="14"/>
      <c r="AD1317" s="14"/>
      <c r="AE1317" s="84"/>
      <c r="AF1317" s="14"/>
      <c r="AG1317" s="14"/>
      <c r="AH1317" s="14"/>
      <c r="AI1317" s="14"/>
      <c r="AJ1317" s="14"/>
      <c r="AK1317" s="84"/>
      <c r="AL1317" s="14"/>
      <c r="AM1317" s="14"/>
      <c r="AN1317" s="14"/>
      <c r="AO1317" s="14"/>
      <c r="AP1317" s="14"/>
      <c r="AQ1317" s="84"/>
      <c r="AR1317" s="14"/>
      <c r="AS1317" s="14"/>
      <c r="AT1317" s="14"/>
      <c r="AU1317" s="14"/>
      <c r="AV1317" s="14"/>
      <c r="AW1317" s="14"/>
      <c r="AX1317" s="14"/>
      <c r="AY1317" s="14"/>
      <c r="AZ1317" s="14"/>
      <c r="BA1317" s="14"/>
      <c r="BB1317" s="14"/>
      <c r="BC1317" s="14"/>
      <c r="BD1317" s="14"/>
      <c r="BE1317" s="14"/>
      <c r="BF1317" s="14"/>
      <c r="BG1317" s="14"/>
      <c r="BH1317" s="14"/>
    </row>
    <row r="1318" spans="1:60" s="13" customFormat="1" x14ac:dyDescent="0.25">
      <c r="A1318" s="14"/>
      <c r="B1318" s="14"/>
      <c r="C1318" s="14"/>
      <c r="D1318" s="14"/>
      <c r="E1318" s="14"/>
      <c r="F1318" s="14"/>
      <c r="G1318" s="84"/>
      <c r="H1318" s="14"/>
      <c r="I1318" s="14"/>
      <c r="J1318" s="14"/>
      <c r="K1318" s="14"/>
      <c r="L1318" s="14"/>
      <c r="M1318" s="84"/>
      <c r="N1318" s="14"/>
      <c r="O1318" s="14"/>
      <c r="P1318" s="14"/>
      <c r="Q1318" s="14"/>
      <c r="R1318" s="14"/>
      <c r="S1318" s="84"/>
      <c r="T1318" s="14"/>
      <c r="U1318" s="14"/>
      <c r="V1318" s="14"/>
      <c r="W1318" s="14"/>
      <c r="X1318" s="14"/>
      <c r="Y1318" s="84"/>
      <c r="Z1318" s="14"/>
      <c r="AA1318" s="14"/>
      <c r="AB1318" s="14"/>
      <c r="AC1318" s="14"/>
      <c r="AD1318" s="14"/>
      <c r="AE1318" s="84"/>
      <c r="AF1318" s="14"/>
      <c r="AG1318" s="14"/>
      <c r="AH1318" s="14"/>
      <c r="AI1318" s="14"/>
      <c r="AJ1318" s="14"/>
      <c r="AK1318" s="84"/>
      <c r="AL1318" s="14"/>
      <c r="AM1318" s="14"/>
      <c r="AN1318" s="14"/>
      <c r="AO1318" s="14"/>
      <c r="AP1318" s="14"/>
      <c r="AQ1318" s="84"/>
      <c r="AR1318" s="14"/>
      <c r="AS1318" s="14"/>
      <c r="AT1318" s="14"/>
      <c r="AU1318" s="14"/>
      <c r="AV1318" s="14"/>
      <c r="AW1318" s="14"/>
      <c r="AX1318" s="14"/>
      <c r="AY1318" s="14"/>
      <c r="AZ1318" s="14"/>
      <c r="BA1318" s="14"/>
      <c r="BB1318" s="14"/>
      <c r="BC1318" s="14"/>
      <c r="BD1318" s="14"/>
      <c r="BE1318" s="14"/>
      <c r="BF1318" s="14"/>
      <c r="BG1318" s="14"/>
      <c r="BH1318" s="14"/>
    </row>
    <row r="1319" spans="1:60" s="13" customFormat="1" x14ac:dyDescent="0.25">
      <c r="A1319" s="14"/>
      <c r="B1319" s="14"/>
      <c r="C1319" s="14"/>
      <c r="D1319" s="14"/>
      <c r="E1319" s="14"/>
      <c r="F1319" s="14"/>
      <c r="G1319" s="84"/>
      <c r="H1319" s="14"/>
      <c r="I1319" s="14"/>
      <c r="J1319" s="14"/>
      <c r="K1319" s="14"/>
      <c r="L1319" s="14"/>
      <c r="M1319" s="84"/>
      <c r="N1319" s="14"/>
      <c r="O1319" s="14"/>
      <c r="P1319" s="14"/>
      <c r="Q1319" s="14"/>
      <c r="R1319" s="14"/>
      <c r="S1319" s="84"/>
      <c r="T1319" s="14"/>
      <c r="U1319" s="14"/>
      <c r="V1319" s="14"/>
      <c r="W1319" s="14"/>
      <c r="X1319" s="14"/>
      <c r="Y1319" s="84"/>
      <c r="Z1319" s="14"/>
      <c r="AA1319" s="14"/>
      <c r="AB1319" s="14"/>
      <c r="AC1319" s="14"/>
      <c r="AD1319" s="14"/>
      <c r="AE1319" s="84"/>
      <c r="AF1319" s="14"/>
      <c r="AG1319" s="14"/>
      <c r="AH1319" s="14"/>
      <c r="AI1319" s="14"/>
      <c r="AJ1319" s="14"/>
      <c r="AK1319" s="84"/>
      <c r="AL1319" s="14"/>
      <c r="AM1319" s="14"/>
      <c r="AN1319" s="14"/>
      <c r="AO1319" s="14"/>
      <c r="AP1319" s="14"/>
      <c r="AQ1319" s="84"/>
      <c r="AR1319" s="14"/>
      <c r="AS1319" s="14"/>
      <c r="AT1319" s="14"/>
      <c r="AU1319" s="14"/>
      <c r="AV1319" s="14"/>
      <c r="AW1319" s="14"/>
      <c r="AX1319" s="14"/>
      <c r="AY1319" s="14"/>
      <c r="AZ1319" s="14"/>
      <c r="BA1319" s="14"/>
      <c r="BB1319" s="14"/>
      <c r="BC1319" s="14"/>
      <c r="BD1319" s="14"/>
      <c r="BE1319" s="14"/>
      <c r="BF1319" s="14"/>
      <c r="BG1319" s="14"/>
      <c r="BH1319" s="14"/>
    </row>
    <row r="1320" spans="1:60" s="13" customFormat="1" x14ac:dyDescent="0.25">
      <c r="A1320" s="14"/>
      <c r="B1320" s="14"/>
      <c r="C1320" s="14"/>
      <c r="D1320" s="14"/>
      <c r="E1320" s="14"/>
      <c r="F1320" s="14"/>
      <c r="G1320" s="84"/>
      <c r="H1320" s="14"/>
      <c r="I1320" s="14"/>
      <c r="J1320" s="14"/>
      <c r="K1320" s="14"/>
      <c r="L1320" s="14"/>
      <c r="M1320" s="84"/>
      <c r="N1320" s="14"/>
      <c r="O1320" s="14"/>
      <c r="P1320" s="14"/>
      <c r="Q1320" s="14"/>
      <c r="R1320" s="14"/>
      <c r="S1320" s="84"/>
      <c r="T1320" s="14"/>
      <c r="U1320" s="14"/>
      <c r="V1320" s="14"/>
      <c r="W1320" s="14"/>
      <c r="X1320" s="14"/>
      <c r="Y1320" s="84"/>
      <c r="Z1320" s="14"/>
      <c r="AA1320" s="14"/>
      <c r="AB1320" s="14"/>
      <c r="AC1320" s="14"/>
      <c r="AD1320" s="14"/>
      <c r="AE1320" s="84"/>
      <c r="AF1320" s="14"/>
      <c r="AG1320" s="14"/>
      <c r="AH1320" s="14"/>
      <c r="AI1320" s="14"/>
      <c r="AJ1320" s="14"/>
      <c r="AK1320" s="84"/>
      <c r="AL1320" s="14"/>
      <c r="AM1320" s="14"/>
      <c r="AN1320" s="14"/>
      <c r="AO1320" s="14"/>
      <c r="AP1320" s="14"/>
      <c r="AQ1320" s="84"/>
      <c r="AR1320" s="14"/>
      <c r="AS1320" s="14"/>
      <c r="AT1320" s="14"/>
      <c r="AU1320" s="14"/>
      <c r="AV1320" s="14"/>
      <c r="AW1320" s="14"/>
      <c r="AX1320" s="14"/>
      <c r="AY1320" s="14"/>
      <c r="AZ1320" s="14"/>
      <c r="BA1320" s="14"/>
      <c r="BB1320" s="14"/>
      <c r="BC1320" s="14"/>
      <c r="BD1320" s="14"/>
      <c r="BE1320" s="14"/>
      <c r="BF1320" s="14"/>
      <c r="BG1320" s="14"/>
      <c r="BH1320" s="14"/>
    </row>
    <row r="1321" spans="1:60" s="13" customFormat="1" x14ac:dyDescent="0.25">
      <c r="A1321" s="14"/>
      <c r="B1321" s="14"/>
      <c r="C1321" s="14"/>
      <c r="D1321" s="14"/>
      <c r="E1321" s="14"/>
      <c r="F1321" s="14"/>
      <c r="G1321" s="84"/>
      <c r="H1321" s="14"/>
      <c r="I1321" s="14"/>
      <c r="J1321" s="14"/>
      <c r="K1321" s="14"/>
      <c r="L1321" s="14"/>
      <c r="M1321" s="84"/>
      <c r="N1321" s="14"/>
      <c r="O1321" s="14"/>
      <c r="P1321" s="14"/>
      <c r="Q1321" s="14"/>
      <c r="R1321" s="14"/>
      <c r="S1321" s="84"/>
      <c r="T1321" s="14"/>
      <c r="U1321" s="14"/>
      <c r="V1321" s="14"/>
      <c r="W1321" s="14"/>
      <c r="X1321" s="14"/>
      <c r="Y1321" s="84"/>
      <c r="Z1321" s="14"/>
      <c r="AA1321" s="14"/>
      <c r="AB1321" s="14"/>
      <c r="AC1321" s="14"/>
      <c r="AD1321" s="14"/>
      <c r="AE1321" s="84"/>
      <c r="AF1321" s="14"/>
      <c r="AG1321" s="14"/>
      <c r="AH1321" s="14"/>
      <c r="AI1321" s="14"/>
      <c r="AJ1321" s="14"/>
      <c r="AK1321" s="84"/>
      <c r="AL1321" s="14"/>
      <c r="AM1321" s="14"/>
      <c r="AN1321" s="14"/>
      <c r="AO1321" s="14"/>
      <c r="AP1321" s="14"/>
      <c r="AQ1321" s="84"/>
      <c r="AR1321" s="14"/>
      <c r="AS1321" s="14"/>
      <c r="AT1321" s="14"/>
      <c r="AU1321" s="14"/>
      <c r="AV1321" s="14"/>
      <c r="AW1321" s="14"/>
      <c r="AX1321" s="14"/>
      <c r="AY1321" s="14"/>
      <c r="AZ1321" s="14"/>
      <c r="BA1321" s="14"/>
      <c r="BB1321" s="14"/>
      <c r="BC1321" s="14"/>
      <c r="BD1321" s="14"/>
      <c r="BE1321" s="14"/>
      <c r="BF1321" s="14"/>
      <c r="BG1321" s="14"/>
      <c r="BH1321" s="14"/>
    </row>
    <row r="1322" spans="1:60" s="13" customFormat="1" x14ac:dyDescent="0.25">
      <c r="A1322" s="14"/>
      <c r="B1322" s="14"/>
      <c r="C1322" s="14"/>
      <c r="D1322" s="14"/>
      <c r="E1322" s="14"/>
      <c r="F1322" s="14"/>
      <c r="G1322" s="84"/>
      <c r="H1322" s="14"/>
      <c r="I1322" s="14"/>
      <c r="J1322" s="14"/>
      <c r="K1322" s="14"/>
      <c r="L1322" s="14"/>
      <c r="M1322" s="84"/>
      <c r="N1322" s="14"/>
      <c r="O1322" s="14"/>
      <c r="P1322" s="14"/>
      <c r="Q1322" s="14"/>
      <c r="R1322" s="14"/>
      <c r="S1322" s="84"/>
      <c r="T1322" s="14"/>
      <c r="U1322" s="14"/>
      <c r="V1322" s="14"/>
      <c r="W1322" s="14"/>
      <c r="X1322" s="14"/>
      <c r="Y1322" s="84"/>
      <c r="Z1322" s="14"/>
      <c r="AA1322" s="14"/>
      <c r="AB1322" s="14"/>
      <c r="AC1322" s="14"/>
      <c r="AD1322" s="14"/>
      <c r="AE1322" s="84"/>
      <c r="AF1322" s="14"/>
      <c r="AG1322" s="14"/>
      <c r="AH1322" s="14"/>
      <c r="AI1322" s="14"/>
      <c r="AJ1322" s="14"/>
      <c r="AK1322" s="84"/>
      <c r="AL1322" s="14"/>
      <c r="AM1322" s="14"/>
      <c r="AN1322" s="14"/>
      <c r="AO1322" s="14"/>
      <c r="AP1322" s="14"/>
      <c r="AQ1322" s="84"/>
      <c r="AR1322" s="14"/>
      <c r="AS1322" s="14"/>
      <c r="AT1322" s="14"/>
      <c r="AU1322" s="14"/>
      <c r="AV1322" s="14"/>
      <c r="AW1322" s="14"/>
      <c r="AX1322" s="14"/>
      <c r="AY1322" s="14"/>
      <c r="AZ1322" s="14"/>
      <c r="BA1322" s="14"/>
      <c r="BB1322" s="14"/>
      <c r="BC1322" s="14"/>
      <c r="BD1322" s="14"/>
      <c r="BE1322" s="14"/>
      <c r="BF1322" s="14"/>
      <c r="BG1322" s="14"/>
      <c r="BH1322" s="14"/>
    </row>
    <row r="1323" spans="1:60" s="13" customFormat="1" x14ac:dyDescent="0.25">
      <c r="A1323" s="14"/>
      <c r="B1323" s="14"/>
      <c r="C1323" s="14"/>
      <c r="D1323" s="14"/>
      <c r="E1323" s="14"/>
      <c r="F1323" s="14"/>
      <c r="G1323" s="84"/>
      <c r="H1323" s="14"/>
      <c r="I1323" s="14"/>
      <c r="J1323" s="14"/>
      <c r="K1323" s="14"/>
      <c r="L1323" s="14"/>
      <c r="M1323" s="84"/>
      <c r="N1323" s="14"/>
      <c r="O1323" s="14"/>
      <c r="P1323" s="14"/>
      <c r="Q1323" s="14"/>
      <c r="R1323" s="14"/>
      <c r="S1323" s="84"/>
      <c r="T1323" s="14"/>
      <c r="U1323" s="14"/>
      <c r="V1323" s="14"/>
      <c r="W1323" s="14"/>
      <c r="X1323" s="14"/>
      <c r="Y1323" s="84"/>
      <c r="Z1323" s="14"/>
      <c r="AA1323" s="14"/>
      <c r="AB1323" s="14"/>
      <c r="AC1323" s="14"/>
      <c r="AD1323" s="14"/>
      <c r="AE1323" s="84"/>
      <c r="AF1323" s="14"/>
      <c r="AG1323" s="14"/>
      <c r="AH1323" s="14"/>
      <c r="AI1323" s="14"/>
      <c r="AJ1323" s="14"/>
      <c r="AK1323" s="84"/>
      <c r="AL1323" s="14"/>
      <c r="AM1323" s="14"/>
      <c r="AN1323" s="14"/>
      <c r="AO1323" s="14"/>
      <c r="AP1323" s="14"/>
      <c r="AQ1323" s="84"/>
      <c r="AR1323" s="14"/>
      <c r="AS1323" s="14"/>
      <c r="AT1323" s="14"/>
      <c r="AU1323" s="14"/>
      <c r="AV1323" s="14"/>
      <c r="AW1323" s="14"/>
      <c r="AX1323" s="14"/>
      <c r="AY1323" s="14"/>
      <c r="AZ1323" s="14"/>
      <c r="BA1323" s="14"/>
      <c r="BB1323" s="14"/>
      <c r="BC1323" s="14"/>
      <c r="BD1323" s="14"/>
      <c r="BE1323" s="14"/>
      <c r="BF1323" s="14"/>
      <c r="BG1323" s="14"/>
      <c r="BH1323" s="14"/>
    </row>
    <row r="1324" spans="1:60" s="13" customFormat="1" x14ac:dyDescent="0.25">
      <c r="A1324" s="14"/>
      <c r="B1324" s="14"/>
      <c r="C1324" s="14"/>
      <c r="D1324" s="14"/>
      <c r="E1324" s="14"/>
      <c r="F1324" s="14"/>
      <c r="G1324" s="84"/>
      <c r="H1324" s="14"/>
      <c r="I1324" s="14"/>
      <c r="J1324" s="14"/>
      <c r="K1324" s="14"/>
      <c r="L1324" s="14"/>
      <c r="M1324" s="84"/>
      <c r="N1324" s="14"/>
      <c r="O1324" s="14"/>
      <c r="P1324" s="14"/>
      <c r="Q1324" s="14"/>
      <c r="R1324" s="14"/>
      <c r="S1324" s="84"/>
      <c r="T1324" s="14"/>
      <c r="U1324" s="14"/>
      <c r="V1324" s="14"/>
      <c r="W1324" s="14"/>
      <c r="X1324" s="14"/>
      <c r="Y1324" s="84"/>
      <c r="Z1324" s="14"/>
      <c r="AA1324" s="14"/>
      <c r="AB1324" s="14"/>
      <c r="AC1324" s="14"/>
      <c r="AD1324" s="14"/>
      <c r="AE1324" s="84"/>
      <c r="AF1324" s="14"/>
      <c r="AG1324" s="14"/>
      <c r="AH1324" s="14"/>
      <c r="AI1324" s="14"/>
      <c r="AJ1324" s="14"/>
      <c r="AK1324" s="84"/>
      <c r="AL1324" s="14"/>
      <c r="AM1324" s="14"/>
      <c r="AN1324" s="14"/>
      <c r="AO1324" s="14"/>
      <c r="AP1324" s="14"/>
      <c r="AQ1324" s="84"/>
      <c r="AR1324" s="14"/>
      <c r="AS1324" s="14"/>
      <c r="AT1324" s="14"/>
      <c r="AU1324" s="14"/>
      <c r="AV1324" s="14"/>
      <c r="AW1324" s="14"/>
      <c r="AX1324" s="14"/>
      <c r="AY1324" s="14"/>
      <c r="AZ1324" s="14"/>
      <c r="BA1324" s="14"/>
      <c r="BB1324" s="14"/>
      <c r="BC1324" s="14"/>
      <c r="BD1324" s="14"/>
      <c r="BE1324" s="14"/>
      <c r="BF1324" s="14"/>
      <c r="BG1324" s="14"/>
      <c r="BH1324" s="14"/>
    </row>
    <row r="1325" spans="1:60" s="13" customFormat="1" x14ac:dyDescent="0.25">
      <c r="A1325" s="14"/>
      <c r="B1325" s="14"/>
      <c r="C1325" s="14"/>
      <c r="D1325" s="14"/>
      <c r="E1325" s="14"/>
      <c r="F1325" s="14"/>
      <c r="G1325" s="84"/>
      <c r="H1325" s="14"/>
      <c r="I1325" s="14"/>
      <c r="J1325" s="14"/>
      <c r="K1325" s="14"/>
      <c r="L1325" s="14"/>
      <c r="M1325" s="84"/>
      <c r="N1325" s="14"/>
      <c r="O1325" s="14"/>
      <c r="P1325" s="14"/>
      <c r="Q1325" s="14"/>
      <c r="R1325" s="14"/>
      <c r="S1325" s="84"/>
      <c r="T1325" s="14"/>
      <c r="U1325" s="14"/>
      <c r="V1325" s="14"/>
      <c r="W1325" s="14"/>
      <c r="X1325" s="14"/>
      <c r="Y1325" s="84"/>
      <c r="Z1325" s="14"/>
      <c r="AA1325" s="14"/>
      <c r="AB1325" s="14"/>
      <c r="AC1325" s="14"/>
      <c r="AD1325" s="14"/>
      <c r="AE1325" s="84"/>
      <c r="AF1325" s="14"/>
      <c r="AG1325" s="14"/>
      <c r="AH1325" s="14"/>
      <c r="AI1325" s="14"/>
      <c r="AJ1325" s="14"/>
      <c r="AK1325" s="84"/>
      <c r="AL1325" s="14"/>
      <c r="AM1325" s="14"/>
      <c r="AN1325" s="14"/>
      <c r="AO1325" s="14"/>
      <c r="AP1325" s="14"/>
      <c r="AQ1325" s="84"/>
      <c r="AR1325" s="14"/>
      <c r="AS1325" s="14"/>
      <c r="AT1325" s="14"/>
      <c r="AU1325" s="14"/>
      <c r="AV1325" s="14"/>
      <c r="AW1325" s="14"/>
      <c r="AX1325" s="14"/>
      <c r="AY1325" s="14"/>
      <c r="AZ1325" s="14"/>
      <c r="BA1325" s="14"/>
      <c r="BB1325" s="14"/>
      <c r="BC1325" s="14"/>
      <c r="BD1325" s="14"/>
      <c r="BE1325" s="14"/>
      <c r="BF1325" s="14"/>
      <c r="BG1325" s="14"/>
      <c r="BH1325" s="14"/>
    </row>
    <row r="1326" spans="1:60" s="13" customFormat="1" x14ac:dyDescent="0.25">
      <c r="A1326" s="14"/>
      <c r="B1326" s="14"/>
      <c r="C1326" s="14"/>
      <c r="D1326" s="14"/>
      <c r="E1326" s="14"/>
      <c r="F1326" s="14"/>
      <c r="G1326" s="84"/>
      <c r="H1326" s="14"/>
      <c r="I1326" s="14"/>
      <c r="J1326" s="14"/>
      <c r="K1326" s="14"/>
      <c r="L1326" s="14"/>
      <c r="M1326" s="84"/>
      <c r="N1326" s="14"/>
      <c r="O1326" s="14"/>
      <c r="P1326" s="14"/>
      <c r="Q1326" s="14"/>
      <c r="R1326" s="14"/>
      <c r="S1326" s="84"/>
      <c r="T1326" s="14"/>
      <c r="U1326" s="14"/>
      <c r="V1326" s="14"/>
      <c r="W1326" s="14"/>
      <c r="X1326" s="14"/>
      <c r="Y1326" s="84"/>
      <c r="Z1326" s="14"/>
      <c r="AA1326" s="14"/>
      <c r="AB1326" s="14"/>
      <c r="AC1326" s="14"/>
      <c r="AD1326" s="14"/>
      <c r="AE1326" s="84"/>
      <c r="AF1326" s="14"/>
      <c r="AG1326" s="14"/>
      <c r="AH1326" s="14"/>
      <c r="AI1326" s="14"/>
      <c r="AJ1326" s="14"/>
      <c r="AK1326" s="84"/>
      <c r="AL1326" s="14"/>
      <c r="AM1326" s="14"/>
      <c r="AN1326" s="14"/>
      <c r="AO1326" s="14"/>
      <c r="AP1326" s="14"/>
      <c r="AQ1326" s="84"/>
      <c r="AR1326" s="14"/>
      <c r="AS1326" s="14"/>
      <c r="AT1326" s="14"/>
      <c r="AU1326" s="14"/>
      <c r="AV1326" s="14"/>
      <c r="AW1326" s="14"/>
      <c r="AX1326" s="14"/>
      <c r="AY1326" s="14"/>
      <c r="AZ1326" s="14"/>
      <c r="BA1326" s="14"/>
      <c r="BB1326" s="14"/>
      <c r="BC1326" s="14"/>
      <c r="BD1326" s="14"/>
      <c r="BE1326" s="14"/>
      <c r="BF1326" s="14"/>
      <c r="BG1326" s="14"/>
      <c r="BH1326" s="14"/>
    </row>
    <row r="1327" spans="1:60" s="13" customFormat="1" x14ac:dyDescent="0.25">
      <c r="A1327" s="14"/>
      <c r="B1327" s="14"/>
      <c r="C1327" s="14"/>
      <c r="D1327" s="14"/>
      <c r="E1327" s="14"/>
      <c r="F1327" s="14"/>
      <c r="G1327" s="84"/>
      <c r="H1327" s="14"/>
      <c r="I1327" s="14"/>
      <c r="J1327" s="14"/>
      <c r="K1327" s="14"/>
      <c r="L1327" s="14"/>
      <c r="M1327" s="84"/>
      <c r="N1327" s="14"/>
      <c r="O1327" s="14"/>
      <c r="P1327" s="14"/>
      <c r="Q1327" s="14"/>
      <c r="R1327" s="14"/>
      <c r="S1327" s="84"/>
      <c r="T1327" s="14"/>
      <c r="U1327" s="14"/>
      <c r="V1327" s="14"/>
      <c r="W1327" s="14"/>
      <c r="X1327" s="14"/>
      <c r="Y1327" s="84"/>
      <c r="Z1327" s="14"/>
      <c r="AA1327" s="14"/>
      <c r="AB1327" s="14"/>
      <c r="AC1327" s="14"/>
      <c r="AD1327" s="14"/>
      <c r="AE1327" s="84"/>
      <c r="AF1327" s="14"/>
      <c r="AG1327" s="14"/>
      <c r="AH1327" s="14"/>
      <c r="AI1327" s="14"/>
      <c r="AJ1327" s="14"/>
      <c r="AK1327" s="84"/>
      <c r="AL1327" s="14"/>
      <c r="AM1327" s="14"/>
      <c r="AN1327" s="14"/>
      <c r="AO1327" s="14"/>
      <c r="AP1327" s="14"/>
      <c r="AQ1327" s="84"/>
      <c r="AR1327" s="14"/>
      <c r="AS1327" s="14"/>
      <c r="AT1327" s="14"/>
      <c r="AU1327" s="14"/>
      <c r="AV1327" s="14"/>
      <c r="AW1327" s="14"/>
      <c r="AX1327" s="14"/>
      <c r="AY1327" s="14"/>
      <c r="AZ1327" s="14"/>
      <c r="BA1327" s="14"/>
      <c r="BB1327" s="14"/>
      <c r="BC1327" s="14"/>
      <c r="BD1327" s="14"/>
      <c r="BE1327" s="14"/>
      <c r="BF1327" s="14"/>
      <c r="BG1327" s="14"/>
      <c r="BH1327" s="14"/>
    </row>
    <row r="1328" spans="1:60" s="13" customFormat="1" x14ac:dyDescent="0.25">
      <c r="A1328" s="14"/>
      <c r="B1328" s="14"/>
      <c r="C1328" s="14"/>
      <c r="D1328" s="14"/>
      <c r="E1328" s="14"/>
      <c r="F1328" s="14"/>
      <c r="G1328" s="84"/>
      <c r="H1328" s="14"/>
      <c r="I1328" s="14"/>
      <c r="J1328" s="14"/>
      <c r="K1328" s="14"/>
      <c r="L1328" s="14"/>
      <c r="M1328" s="84"/>
      <c r="N1328" s="14"/>
      <c r="O1328" s="14"/>
      <c r="P1328" s="14"/>
      <c r="Q1328" s="14"/>
      <c r="R1328" s="14"/>
      <c r="S1328" s="84"/>
      <c r="T1328" s="14"/>
      <c r="U1328" s="14"/>
      <c r="V1328" s="14"/>
      <c r="W1328" s="14"/>
      <c r="X1328" s="14"/>
      <c r="Y1328" s="84"/>
      <c r="Z1328" s="14"/>
      <c r="AA1328" s="14"/>
      <c r="AB1328" s="14"/>
      <c r="AC1328" s="14"/>
      <c r="AD1328" s="14"/>
      <c r="AE1328" s="84"/>
      <c r="AF1328" s="14"/>
      <c r="AG1328" s="14"/>
      <c r="AH1328" s="14"/>
      <c r="AI1328" s="14"/>
      <c r="AJ1328" s="14"/>
      <c r="AK1328" s="84"/>
      <c r="AL1328" s="14"/>
      <c r="AM1328" s="14"/>
      <c r="AN1328" s="14"/>
      <c r="AO1328" s="14"/>
      <c r="AP1328" s="14"/>
      <c r="AQ1328" s="84"/>
      <c r="AR1328" s="14"/>
      <c r="AS1328" s="14"/>
      <c r="AT1328" s="14"/>
      <c r="AU1328" s="14"/>
      <c r="AV1328" s="14"/>
      <c r="AW1328" s="14"/>
      <c r="AX1328" s="14"/>
      <c r="AY1328" s="14"/>
      <c r="AZ1328" s="14"/>
      <c r="BA1328" s="14"/>
      <c r="BB1328" s="14"/>
      <c r="BC1328" s="14"/>
      <c r="BD1328" s="14"/>
      <c r="BE1328" s="14"/>
      <c r="BF1328" s="14"/>
      <c r="BG1328" s="14"/>
      <c r="BH1328" s="14"/>
    </row>
    <row r="1329" spans="1:60" s="13" customFormat="1" x14ac:dyDescent="0.25">
      <c r="A1329" s="14"/>
      <c r="B1329" s="14"/>
      <c r="C1329" s="14"/>
      <c r="D1329" s="14"/>
      <c r="E1329" s="14"/>
      <c r="F1329" s="14"/>
      <c r="G1329" s="84"/>
      <c r="H1329" s="14"/>
      <c r="I1329" s="14"/>
      <c r="J1329" s="14"/>
      <c r="K1329" s="14"/>
      <c r="L1329" s="14"/>
      <c r="M1329" s="84"/>
      <c r="N1329" s="14"/>
      <c r="O1329" s="14"/>
      <c r="P1329" s="14"/>
      <c r="Q1329" s="14"/>
      <c r="R1329" s="14"/>
      <c r="S1329" s="84"/>
      <c r="T1329" s="14"/>
      <c r="U1329" s="14"/>
      <c r="V1329" s="14"/>
      <c r="W1329" s="14"/>
      <c r="X1329" s="14"/>
      <c r="Y1329" s="84"/>
      <c r="Z1329" s="14"/>
      <c r="AA1329" s="14"/>
      <c r="AB1329" s="14"/>
      <c r="AC1329" s="14"/>
      <c r="AD1329" s="14"/>
      <c r="AE1329" s="84"/>
      <c r="AF1329" s="14"/>
      <c r="AG1329" s="14"/>
      <c r="AH1329" s="14"/>
      <c r="AI1329" s="14"/>
      <c r="AJ1329" s="14"/>
      <c r="AK1329" s="84"/>
      <c r="AL1329" s="14"/>
      <c r="AM1329" s="14"/>
      <c r="AN1329" s="14"/>
      <c r="AO1329" s="14"/>
      <c r="AP1329" s="14"/>
      <c r="AQ1329" s="84"/>
      <c r="AR1329" s="14"/>
      <c r="AS1329" s="14"/>
      <c r="AT1329" s="14"/>
      <c r="AU1329" s="14"/>
      <c r="AV1329" s="14"/>
      <c r="AW1329" s="14"/>
      <c r="AX1329" s="14"/>
      <c r="AY1329" s="14"/>
      <c r="AZ1329" s="14"/>
      <c r="BA1329" s="14"/>
      <c r="BB1329" s="14"/>
      <c r="BC1329" s="14"/>
      <c r="BD1329" s="14"/>
      <c r="BE1329" s="14"/>
      <c r="BF1329" s="14"/>
      <c r="BG1329" s="14"/>
      <c r="BH1329" s="14"/>
    </row>
    <row r="1330" spans="1:60" s="13" customFormat="1" x14ac:dyDescent="0.25">
      <c r="A1330" s="14"/>
      <c r="B1330" s="14"/>
      <c r="C1330" s="14"/>
      <c r="D1330" s="14"/>
      <c r="E1330" s="14"/>
      <c r="F1330" s="14"/>
      <c r="G1330" s="84"/>
      <c r="H1330" s="14"/>
      <c r="I1330" s="14"/>
      <c r="J1330" s="14"/>
      <c r="K1330" s="14"/>
      <c r="L1330" s="14"/>
      <c r="M1330" s="84"/>
      <c r="N1330" s="14"/>
      <c r="O1330" s="14"/>
      <c r="P1330" s="14"/>
      <c r="Q1330" s="14"/>
      <c r="R1330" s="14"/>
      <c r="S1330" s="84"/>
      <c r="T1330" s="14"/>
      <c r="U1330" s="14"/>
      <c r="V1330" s="14"/>
      <c r="W1330" s="14"/>
      <c r="X1330" s="14"/>
      <c r="Y1330" s="84"/>
      <c r="Z1330" s="14"/>
      <c r="AA1330" s="14"/>
      <c r="AB1330" s="14"/>
      <c r="AC1330" s="14"/>
      <c r="AD1330" s="14"/>
      <c r="AE1330" s="84"/>
      <c r="AF1330" s="14"/>
      <c r="AG1330" s="14"/>
      <c r="AH1330" s="14"/>
      <c r="AI1330" s="14"/>
      <c r="AJ1330" s="14"/>
      <c r="AK1330" s="84"/>
      <c r="AL1330" s="14"/>
      <c r="AM1330" s="14"/>
      <c r="AN1330" s="14"/>
      <c r="AO1330" s="14"/>
      <c r="AP1330" s="14"/>
      <c r="AQ1330" s="84"/>
      <c r="AR1330" s="14"/>
      <c r="AS1330" s="14"/>
      <c r="AT1330" s="14"/>
      <c r="AU1330" s="14"/>
      <c r="AV1330" s="14"/>
      <c r="AW1330" s="14"/>
      <c r="AX1330" s="14"/>
      <c r="AY1330" s="14"/>
      <c r="AZ1330" s="14"/>
      <c r="BA1330" s="14"/>
      <c r="BB1330" s="14"/>
      <c r="BC1330" s="14"/>
      <c r="BD1330" s="14"/>
      <c r="BE1330" s="14"/>
      <c r="BF1330" s="14"/>
      <c r="BG1330" s="14"/>
      <c r="BH1330" s="14"/>
    </row>
    <row r="1331" spans="1:60" s="13" customFormat="1" x14ac:dyDescent="0.25">
      <c r="A1331" s="14"/>
      <c r="B1331" s="14"/>
      <c r="C1331" s="14"/>
      <c r="D1331" s="14"/>
      <c r="E1331" s="14"/>
      <c r="F1331" s="14"/>
      <c r="G1331" s="84"/>
      <c r="H1331" s="14"/>
      <c r="I1331" s="14"/>
      <c r="J1331" s="14"/>
      <c r="K1331" s="14"/>
      <c r="L1331" s="14"/>
      <c r="M1331" s="84"/>
      <c r="N1331" s="14"/>
      <c r="O1331" s="14"/>
      <c r="P1331" s="14"/>
      <c r="Q1331" s="14"/>
      <c r="R1331" s="14"/>
      <c r="S1331" s="84"/>
      <c r="T1331" s="14"/>
      <c r="U1331" s="14"/>
      <c r="V1331" s="14"/>
      <c r="W1331" s="14"/>
      <c r="X1331" s="14"/>
      <c r="Y1331" s="84"/>
      <c r="Z1331" s="14"/>
      <c r="AA1331" s="14"/>
      <c r="AB1331" s="14"/>
      <c r="AC1331" s="14"/>
      <c r="AD1331" s="14"/>
      <c r="AE1331" s="84"/>
      <c r="AF1331" s="14"/>
      <c r="AG1331" s="14"/>
      <c r="AH1331" s="14"/>
      <c r="AI1331" s="14"/>
      <c r="AJ1331" s="14"/>
      <c r="AK1331" s="84"/>
      <c r="AL1331" s="14"/>
      <c r="AM1331" s="14"/>
      <c r="AN1331" s="14"/>
      <c r="AO1331" s="14"/>
      <c r="AP1331" s="14"/>
      <c r="AQ1331" s="84"/>
      <c r="AR1331" s="14"/>
      <c r="AS1331" s="14"/>
      <c r="AT1331" s="14"/>
      <c r="AU1331" s="14"/>
      <c r="AV1331" s="14"/>
      <c r="AW1331" s="14"/>
      <c r="AX1331" s="14"/>
      <c r="AY1331" s="14"/>
      <c r="AZ1331" s="14"/>
      <c r="BA1331" s="14"/>
      <c r="BB1331" s="14"/>
      <c r="BC1331" s="14"/>
      <c r="BD1331" s="14"/>
      <c r="BE1331" s="14"/>
      <c r="BF1331" s="14"/>
      <c r="BG1331" s="14"/>
      <c r="BH1331" s="14"/>
    </row>
    <row r="1332" spans="1:60" s="13" customFormat="1" x14ac:dyDescent="0.25">
      <c r="A1332" s="14"/>
      <c r="B1332" s="14"/>
      <c r="C1332" s="14"/>
      <c r="D1332" s="14"/>
      <c r="E1332" s="14"/>
      <c r="F1332" s="14"/>
      <c r="G1332" s="84"/>
      <c r="H1332" s="14"/>
      <c r="I1332" s="14"/>
      <c r="J1332" s="14"/>
      <c r="K1332" s="14"/>
      <c r="L1332" s="14"/>
      <c r="M1332" s="84"/>
      <c r="N1332" s="14"/>
      <c r="O1332" s="14"/>
      <c r="P1332" s="14"/>
      <c r="Q1332" s="14"/>
      <c r="R1332" s="14"/>
      <c r="S1332" s="84"/>
      <c r="T1332" s="14"/>
      <c r="U1332" s="14"/>
      <c r="V1332" s="14"/>
      <c r="W1332" s="14"/>
      <c r="X1332" s="14"/>
      <c r="Y1332" s="84"/>
      <c r="Z1332" s="14"/>
      <c r="AA1332" s="14"/>
      <c r="AB1332" s="14"/>
      <c r="AC1332" s="14"/>
      <c r="AD1332" s="14"/>
      <c r="AE1332" s="84"/>
      <c r="AF1332" s="14"/>
      <c r="AG1332" s="14"/>
      <c r="AH1332" s="14"/>
      <c r="AI1332" s="14"/>
      <c r="AJ1332" s="14"/>
      <c r="AK1332" s="84"/>
      <c r="AL1332" s="14"/>
      <c r="AM1332" s="14"/>
      <c r="AN1332" s="14"/>
      <c r="AO1332" s="14"/>
      <c r="AP1332" s="14"/>
      <c r="AQ1332" s="84"/>
      <c r="AR1332" s="14"/>
      <c r="AS1332" s="14"/>
      <c r="AT1332" s="14"/>
      <c r="AU1332" s="14"/>
      <c r="AV1332" s="14"/>
      <c r="AW1332" s="14"/>
      <c r="AX1332" s="14"/>
      <c r="AY1332" s="14"/>
      <c r="AZ1332" s="14"/>
      <c r="BA1332" s="14"/>
      <c r="BB1332" s="14"/>
      <c r="BC1332" s="14"/>
      <c r="BD1332" s="14"/>
      <c r="BE1332" s="14"/>
      <c r="BF1332" s="14"/>
      <c r="BG1332" s="14"/>
      <c r="BH1332" s="14"/>
    </row>
    <row r="1333" spans="1:60" s="13" customFormat="1" x14ac:dyDescent="0.25">
      <c r="A1333" s="14"/>
      <c r="B1333" s="14"/>
      <c r="C1333" s="14"/>
      <c r="D1333" s="14"/>
      <c r="E1333" s="14"/>
      <c r="F1333" s="14"/>
      <c r="G1333" s="84"/>
      <c r="H1333" s="14"/>
      <c r="I1333" s="14"/>
      <c r="J1333" s="14"/>
      <c r="K1333" s="14"/>
      <c r="L1333" s="14"/>
      <c r="M1333" s="84"/>
      <c r="N1333" s="14"/>
      <c r="O1333" s="14"/>
      <c r="P1333" s="14"/>
      <c r="Q1333" s="14"/>
      <c r="R1333" s="14"/>
      <c r="S1333" s="84"/>
      <c r="T1333" s="14"/>
      <c r="U1333" s="14"/>
      <c r="V1333" s="14"/>
      <c r="W1333" s="14"/>
      <c r="X1333" s="14"/>
      <c r="Y1333" s="84"/>
      <c r="Z1333" s="14"/>
      <c r="AA1333" s="14"/>
      <c r="AB1333" s="14"/>
      <c r="AC1333" s="14"/>
      <c r="AD1333" s="14"/>
      <c r="AE1333" s="84"/>
      <c r="AF1333" s="14"/>
      <c r="AG1333" s="14"/>
      <c r="AH1333" s="14"/>
      <c r="AI1333" s="14"/>
      <c r="AJ1333" s="14"/>
      <c r="AK1333" s="84"/>
      <c r="AL1333" s="14"/>
      <c r="AM1333" s="14"/>
      <c r="AN1333" s="14"/>
      <c r="AO1333" s="14"/>
      <c r="AP1333" s="14"/>
      <c r="AQ1333" s="84"/>
      <c r="AR1333" s="14"/>
      <c r="AS1333" s="14"/>
      <c r="AT1333" s="14"/>
      <c r="AU1333" s="14"/>
      <c r="AV1333" s="14"/>
      <c r="AW1333" s="14"/>
      <c r="AX1333" s="14"/>
      <c r="AY1333" s="14"/>
      <c r="AZ1333" s="14"/>
      <c r="BA1333" s="14"/>
      <c r="BB1333" s="14"/>
      <c r="BC1333" s="14"/>
      <c r="BD1333" s="14"/>
      <c r="BE1333" s="14"/>
      <c r="BF1333" s="14"/>
      <c r="BG1333" s="14"/>
      <c r="BH1333" s="14"/>
    </row>
    <row r="1334" spans="1:60" s="13" customFormat="1" x14ac:dyDescent="0.25">
      <c r="A1334" s="14"/>
      <c r="B1334" s="14"/>
      <c r="C1334" s="14"/>
      <c r="D1334" s="14"/>
      <c r="E1334" s="14"/>
      <c r="F1334" s="14"/>
      <c r="G1334" s="84"/>
      <c r="H1334" s="14"/>
      <c r="I1334" s="14"/>
      <c r="J1334" s="14"/>
      <c r="K1334" s="14"/>
      <c r="L1334" s="14"/>
      <c r="M1334" s="84"/>
      <c r="N1334" s="14"/>
      <c r="O1334" s="14"/>
      <c r="P1334" s="14"/>
      <c r="Q1334" s="14"/>
      <c r="R1334" s="14"/>
      <c r="S1334" s="84"/>
      <c r="T1334" s="14"/>
      <c r="U1334" s="14"/>
      <c r="V1334" s="14"/>
      <c r="W1334" s="14"/>
      <c r="X1334" s="14"/>
      <c r="Y1334" s="84"/>
      <c r="Z1334" s="14"/>
      <c r="AA1334" s="14"/>
      <c r="AB1334" s="14"/>
      <c r="AC1334" s="14"/>
      <c r="AD1334" s="14"/>
      <c r="AE1334" s="84"/>
      <c r="AF1334" s="14"/>
      <c r="AG1334" s="14"/>
      <c r="AH1334" s="14"/>
      <c r="AI1334" s="14"/>
      <c r="AJ1334" s="14"/>
      <c r="AK1334" s="84"/>
      <c r="AL1334" s="14"/>
      <c r="AM1334" s="14"/>
      <c r="AN1334" s="14"/>
      <c r="AO1334" s="14"/>
      <c r="AP1334" s="14"/>
      <c r="AQ1334" s="84"/>
      <c r="AR1334" s="14"/>
      <c r="AS1334" s="14"/>
      <c r="AT1334" s="14"/>
      <c r="AU1334" s="14"/>
      <c r="AV1334" s="14"/>
      <c r="AW1334" s="14"/>
      <c r="AX1334" s="14"/>
      <c r="AY1334" s="14"/>
      <c r="AZ1334" s="14"/>
      <c r="BA1334" s="14"/>
      <c r="BB1334" s="14"/>
      <c r="BC1334" s="14"/>
      <c r="BD1334" s="14"/>
      <c r="BE1334" s="14"/>
      <c r="BF1334" s="14"/>
      <c r="BG1334" s="14"/>
      <c r="BH1334" s="14"/>
    </row>
    <row r="1335" spans="1:60" s="13" customFormat="1" x14ac:dyDescent="0.25">
      <c r="A1335" s="14"/>
      <c r="B1335" s="14"/>
      <c r="C1335" s="14"/>
      <c r="D1335" s="14"/>
      <c r="E1335" s="14"/>
      <c r="F1335" s="14"/>
      <c r="G1335" s="84"/>
      <c r="H1335" s="14"/>
      <c r="I1335" s="14"/>
      <c r="J1335" s="14"/>
      <c r="K1335" s="14"/>
      <c r="L1335" s="14"/>
      <c r="M1335" s="84"/>
      <c r="N1335" s="14"/>
      <c r="O1335" s="14"/>
      <c r="P1335" s="14"/>
      <c r="Q1335" s="14"/>
      <c r="R1335" s="14"/>
      <c r="S1335" s="84"/>
      <c r="T1335" s="14"/>
      <c r="U1335" s="14"/>
      <c r="V1335" s="14"/>
      <c r="W1335" s="14"/>
      <c r="X1335" s="14"/>
      <c r="Y1335" s="84"/>
      <c r="Z1335" s="14"/>
      <c r="AA1335" s="14"/>
      <c r="AB1335" s="14"/>
      <c r="AC1335" s="14"/>
      <c r="AD1335" s="14"/>
      <c r="AE1335" s="84"/>
      <c r="AF1335" s="14"/>
      <c r="AG1335" s="14"/>
      <c r="AH1335" s="14"/>
      <c r="AI1335" s="14"/>
      <c r="AJ1335" s="14"/>
      <c r="AK1335" s="84"/>
      <c r="AL1335" s="14"/>
      <c r="AM1335" s="14"/>
      <c r="AN1335" s="14"/>
      <c r="AO1335" s="14"/>
      <c r="AP1335" s="14"/>
      <c r="AQ1335" s="84"/>
      <c r="AR1335" s="14"/>
      <c r="AS1335" s="14"/>
      <c r="AT1335" s="14"/>
      <c r="AU1335" s="14"/>
      <c r="AV1335" s="14"/>
      <c r="AW1335" s="14"/>
      <c r="AX1335" s="14"/>
      <c r="AY1335" s="14"/>
      <c r="AZ1335" s="14"/>
      <c r="BA1335" s="14"/>
      <c r="BB1335" s="14"/>
      <c r="BC1335" s="14"/>
      <c r="BD1335" s="14"/>
      <c r="BE1335" s="14"/>
      <c r="BF1335" s="14"/>
      <c r="BG1335" s="14"/>
      <c r="BH1335" s="14"/>
    </row>
    <row r="1336" spans="1:60" s="13" customFormat="1" x14ac:dyDescent="0.25">
      <c r="A1336" s="14"/>
      <c r="B1336" s="14"/>
      <c r="C1336" s="14"/>
      <c r="D1336" s="14"/>
      <c r="E1336" s="14"/>
      <c r="F1336" s="14"/>
      <c r="G1336" s="84"/>
      <c r="H1336" s="14"/>
      <c r="I1336" s="14"/>
      <c r="J1336" s="14"/>
      <c r="K1336" s="14"/>
      <c r="L1336" s="14"/>
      <c r="M1336" s="84"/>
      <c r="N1336" s="14"/>
      <c r="O1336" s="14"/>
      <c r="P1336" s="14"/>
      <c r="Q1336" s="14"/>
      <c r="R1336" s="14"/>
      <c r="S1336" s="84"/>
      <c r="T1336" s="14"/>
      <c r="U1336" s="14"/>
      <c r="V1336" s="14"/>
      <c r="W1336" s="14"/>
      <c r="X1336" s="14"/>
      <c r="Y1336" s="84"/>
      <c r="Z1336" s="14"/>
      <c r="AA1336" s="14"/>
      <c r="AB1336" s="14"/>
      <c r="AC1336" s="14"/>
      <c r="AD1336" s="14"/>
      <c r="AE1336" s="84"/>
      <c r="AF1336" s="14"/>
      <c r="AG1336" s="14"/>
      <c r="AH1336" s="14"/>
      <c r="AI1336" s="14"/>
      <c r="AJ1336" s="14"/>
      <c r="AK1336" s="84"/>
      <c r="AL1336" s="14"/>
      <c r="AM1336" s="14"/>
      <c r="AN1336" s="14"/>
      <c r="AO1336" s="14"/>
      <c r="AP1336" s="14"/>
      <c r="AQ1336" s="84"/>
      <c r="AR1336" s="14"/>
      <c r="AS1336" s="14"/>
      <c r="AT1336" s="14"/>
      <c r="AU1336" s="14"/>
      <c r="AV1336" s="14"/>
      <c r="AW1336" s="14"/>
      <c r="AX1336" s="14"/>
      <c r="AY1336" s="14"/>
      <c r="AZ1336" s="14"/>
      <c r="BA1336" s="14"/>
      <c r="BB1336" s="14"/>
      <c r="BC1336" s="14"/>
      <c r="BD1336" s="14"/>
      <c r="BE1336" s="14"/>
      <c r="BF1336" s="14"/>
      <c r="BG1336" s="14"/>
      <c r="BH1336" s="14"/>
    </row>
    <row r="1337" spans="1:60" s="13" customFormat="1" x14ac:dyDescent="0.25">
      <c r="A1337" s="14"/>
      <c r="B1337" s="14"/>
      <c r="C1337" s="14"/>
      <c r="D1337" s="14"/>
      <c r="E1337" s="14"/>
      <c r="F1337" s="14"/>
      <c r="G1337" s="84"/>
      <c r="H1337" s="14"/>
      <c r="I1337" s="14"/>
      <c r="J1337" s="14"/>
      <c r="K1337" s="14"/>
      <c r="L1337" s="14"/>
      <c r="M1337" s="84"/>
      <c r="N1337" s="14"/>
      <c r="O1337" s="14"/>
      <c r="P1337" s="14"/>
      <c r="Q1337" s="14"/>
      <c r="R1337" s="14"/>
      <c r="S1337" s="84"/>
      <c r="T1337" s="14"/>
      <c r="U1337" s="14"/>
      <c r="V1337" s="14"/>
      <c r="W1337" s="14"/>
      <c r="X1337" s="14"/>
      <c r="Y1337" s="84"/>
      <c r="Z1337" s="14"/>
      <c r="AA1337" s="14"/>
      <c r="AB1337" s="14"/>
      <c r="AC1337" s="14"/>
      <c r="AD1337" s="14"/>
      <c r="AE1337" s="84"/>
      <c r="AF1337" s="14"/>
      <c r="AG1337" s="14"/>
      <c r="AH1337" s="14"/>
      <c r="AI1337" s="14"/>
      <c r="AJ1337" s="14"/>
      <c r="AK1337" s="84"/>
      <c r="AL1337" s="14"/>
      <c r="AM1337" s="14"/>
      <c r="AN1337" s="14"/>
      <c r="AO1337" s="14"/>
      <c r="AP1337" s="14"/>
      <c r="AQ1337" s="84"/>
      <c r="AR1337" s="14"/>
      <c r="AS1337" s="14"/>
      <c r="AT1337" s="14"/>
      <c r="AU1337" s="14"/>
      <c r="AV1337" s="14"/>
      <c r="AW1337" s="14"/>
      <c r="AX1337" s="14"/>
      <c r="AY1337" s="14"/>
      <c r="AZ1337" s="14"/>
      <c r="BA1337" s="14"/>
      <c r="BB1337" s="14"/>
      <c r="BC1337" s="14"/>
      <c r="BD1337" s="14"/>
      <c r="BE1337" s="14"/>
      <c r="BF1337" s="14"/>
      <c r="BG1337" s="14"/>
      <c r="BH1337" s="14"/>
    </row>
    <row r="1338" spans="1:60" s="13" customFormat="1" x14ac:dyDescent="0.25">
      <c r="A1338" s="14"/>
      <c r="B1338" s="14"/>
      <c r="C1338" s="14"/>
      <c r="D1338" s="14"/>
      <c r="E1338" s="14"/>
      <c r="F1338" s="14"/>
      <c r="G1338" s="84"/>
      <c r="H1338" s="14"/>
      <c r="I1338" s="14"/>
      <c r="J1338" s="14"/>
      <c r="K1338" s="14"/>
      <c r="L1338" s="14"/>
      <c r="M1338" s="84"/>
      <c r="N1338" s="14"/>
      <c r="O1338" s="14"/>
      <c r="P1338" s="14"/>
      <c r="Q1338" s="14"/>
      <c r="R1338" s="14"/>
      <c r="S1338" s="84"/>
      <c r="T1338" s="14"/>
      <c r="U1338" s="14"/>
      <c r="V1338" s="14"/>
      <c r="W1338" s="14"/>
      <c r="X1338" s="14"/>
      <c r="Y1338" s="84"/>
      <c r="Z1338" s="14"/>
      <c r="AA1338" s="14"/>
      <c r="AB1338" s="14"/>
      <c r="AC1338" s="14"/>
      <c r="AD1338" s="14"/>
      <c r="AE1338" s="84"/>
      <c r="AF1338" s="14"/>
      <c r="AG1338" s="14"/>
      <c r="AH1338" s="14"/>
      <c r="AI1338" s="14"/>
      <c r="AJ1338" s="14"/>
      <c r="AK1338" s="84"/>
      <c r="AL1338" s="14"/>
      <c r="AM1338" s="14"/>
      <c r="AN1338" s="14"/>
      <c r="AO1338" s="14"/>
      <c r="AP1338" s="14"/>
      <c r="AQ1338" s="84"/>
      <c r="AR1338" s="14"/>
      <c r="AS1338" s="14"/>
      <c r="AT1338" s="14"/>
      <c r="AU1338" s="14"/>
      <c r="AV1338" s="14"/>
      <c r="AW1338" s="14"/>
      <c r="AX1338" s="14"/>
      <c r="AY1338" s="14"/>
      <c r="AZ1338" s="14"/>
      <c r="BA1338" s="14"/>
      <c r="BB1338" s="14"/>
      <c r="BC1338" s="14"/>
      <c r="BD1338" s="14"/>
      <c r="BE1338" s="14"/>
      <c r="BF1338" s="14"/>
      <c r="BG1338" s="14"/>
      <c r="BH1338" s="14"/>
    </row>
    <row r="1339" spans="1:60" s="13" customFormat="1" x14ac:dyDescent="0.25">
      <c r="A1339" s="14"/>
      <c r="B1339" s="14"/>
      <c r="C1339" s="14"/>
      <c r="D1339" s="14"/>
      <c r="E1339" s="14"/>
      <c r="F1339" s="14"/>
      <c r="G1339" s="84"/>
      <c r="H1339" s="14"/>
      <c r="I1339" s="14"/>
      <c r="J1339" s="14"/>
      <c r="K1339" s="14"/>
      <c r="L1339" s="14"/>
      <c r="M1339" s="84"/>
      <c r="N1339" s="14"/>
      <c r="O1339" s="14"/>
      <c r="P1339" s="14"/>
      <c r="Q1339" s="14"/>
      <c r="R1339" s="14"/>
      <c r="S1339" s="84"/>
      <c r="T1339" s="14"/>
      <c r="U1339" s="14"/>
      <c r="V1339" s="14"/>
      <c r="W1339" s="14"/>
      <c r="X1339" s="14"/>
      <c r="Y1339" s="84"/>
      <c r="Z1339" s="14"/>
      <c r="AA1339" s="14"/>
      <c r="AB1339" s="14"/>
      <c r="AC1339" s="14"/>
      <c r="AD1339" s="14"/>
      <c r="AE1339" s="84"/>
      <c r="AF1339" s="14"/>
      <c r="AG1339" s="14"/>
      <c r="AH1339" s="14"/>
      <c r="AI1339" s="14"/>
      <c r="AJ1339" s="14"/>
      <c r="AK1339" s="84"/>
      <c r="AL1339" s="14"/>
      <c r="AM1339" s="14"/>
      <c r="AN1339" s="14"/>
      <c r="AO1339" s="14"/>
      <c r="AP1339" s="14"/>
      <c r="AQ1339" s="84"/>
      <c r="AR1339" s="14"/>
      <c r="AS1339" s="14"/>
      <c r="AT1339" s="14"/>
      <c r="AU1339" s="14"/>
      <c r="AV1339" s="14"/>
      <c r="AW1339" s="14"/>
      <c r="AX1339" s="14"/>
      <c r="AY1339" s="14"/>
      <c r="AZ1339" s="14"/>
      <c r="BA1339" s="14"/>
      <c r="BB1339" s="14"/>
      <c r="BC1339" s="14"/>
      <c r="BD1339" s="14"/>
      <c r="BE1339" s="14"/>
      <c r="BF1339" s="14"/>
      <c r="BG1339" s="14"/>
      <c r="BH1339" s="14"/>
    </row>
    <row r="1340" spans="1:60" s="13" customFormat="1" x14ac:dyDescent="0.25">
      <c r="A1340" s="14"/>
      <c r="B1340" s="14"/>
      <c r="C1340" s="14"/>
      <c r="D1340" s="14"/>
      <c r="E1340" s="14"/>
      <c r="F1340" s="14"/>
      <c r="G1340" s="84"/>
      <c r="H1340" s="14"/>
      <c r="I1340" s="14"/>
      <c r="J1340" s="14"/>
      <c r="K1340" s="14"/>
      <c r="L1340" s="14"/>
      <c r="M1340" s="84"/>
      <c r="N1340" s="14"/>
      <c r="O1340" s="14"/>
      <c r="P1340" s="14"/>
      <c r="Q1340" s="14"/>
      <c r="R1340" s="14"/>
      <c r="S1340" s="84"/>
      <c r="T1340" s="14"/>
      <c r="U1340" s="14"/>
      <c r="V1340" s="14"/>
      <c r="W1340" s="14"/>
      <c r="X1340" s="14"/>
      <c r="Y1340" s="84"/>
      <c r="Z1340" s="14"/>
      <c r="AA1340" s="14"/>
      <c r="AB1340" s="14"/>
      <c r="AC1340" s="14"/>
      <c r="AD1340" s="14"/>
      <c r="AE1340" s="84"/>
      <c r="AF1340" s="14"/>
      <c r="AG1340" s="14"/>
      <c r="AH1340" s="14"/>
      <c r="AI1340" s="14"/>
      <c r="AJ1340" s="14"/>
      <c r="AK1340" s="84"/>
      <c r="AL1340" s="14"/>
      <c r="AM1340" s="14"/>
      <c r="AN1340" s="14"/>
      <c r="AO1340" s="14"/>
      <c r="AP1340" s="14"/>
      <c r="AQ1340" s="84"/>
      <c r="AR1340" s="14"/>
      <c r="AS1340" s="14"/>
      <c r="AT1340" s="14"/>
      <c r="AU1340" s="14"/>
      <c r="AV1340" s="14"/>
      <c r="AW1340" s="14"/>
      <c r="AX1340" s="14"/>
      <c r="AY1340" s="14"/>
      <c r="AZ1340" s="14"/>
      <c r="BA1340" s="14"/>
      <c r="BB1340" s="14"/>
      <c r="BC1340" s="14"/>
      <c r="BD1340" s="14"/>
      <c r="BE1340" s="14"/>
      <c r="BF1340" s="14"/>
      <c r="BG1340" s="14"/>
      <c r="BH1340" s="14"/>
    </row>
    <row r="1341" spans="1:60" s="13" customFormat="1" x14ac:dyDescent="0.25">
      <c r="A1341" s="14"/>
      <c r="B1341" s="14"/>
      <c r="C1341" s="14"/>
      <c r="D1341" s="14"/>
      <c r="E1341" s="14"/>
      <c r="F1341" s="14"/>
      <c r="G1341" s="84"/>
      <c r="H1341" s="14"/>
      <c r="I1341" s="14"/>
      <c r="J1341" s="14"/>
      <c r="K1341" s="14"/>
      <c r="L1341" s="14"/>
      <c r="M1341" s="84"/>
      <c r="N1341" s="14"/>
      <c r="O1341" s="14"/>
      <c r="P1341" s="14"/>
      <c r="Q1341" s="14"/>
      <c r="R1341" s="14"/>
      <c r="S1341" s="84"/>
      <c r="T1341" s="14"/>
      <c r="U1341" s="14"/>
      <c r="V1341" s="14"/>
      <c r="W1341" s="14"/>
      <c r="X1341" s="14"/>
      <c r="Y1341" s="84"/>
      <c r="Z1341" s="14"/>
      <c r="AA1341" s="14"/>
      <c r="AB1341" s="14"/>
      <c r="AC1341" s="14"/>
      <c r="AD1341" s="14"/>
      <c r="AE1341" s="84"/>
      <c r="AF1341" s="14"/>
      <c r="AG1341" s="14"/>
      <c r="AH1341" s="14"/>
      <c r="AI1341" s="14"/>
      <c r="AJ1341" s="14"/>
      <c r="AK1341" s="84"/>
      <c r="AL1341" s="14"/>
      <c r="AM1341" s="14"/>
      <c r="AN1341" s="14"/>
      <c r="AO1341" s="14"/>
      <c r="AP1341" s="14"/>
      <c r="AQ1341" s="84"/>
      <c r="AR1341" s="14"/>
      <c r="AS1341" s="14"/>
      <c r="AT1341" s="14"/>
      <c r="AU1341" s="14"/>
      <c r="AV1341" s="14"/>
      <c r="AW1341" s="14"/>
      <c r="AX1341" s="14"/>
      <c r="AY1341" s="14"/>
      <c r="AZ1341" s="14"/>
      <c r="BA1341" s="14"/>
      <c r="BB1341" s="14"/>
      <c r="BC1341" s="14"/>
      <c r="BD1341" s="14"/>
      <c r="BE1341" s="14"/>
      <c r="BF1341" s="14"/>
      <c r="BG1341" s="14"/>
      <c r="BH1341" s="14"/>
    </row>
    <row r="1342" spans="1:60" s="13" customFormat="1" x14ac:dyDescent="0.25">
      <c r="A1342" s="14"/>
      <c r="B1342" s="14"/>
      <c r="C1342" s="14"/>
      <c r="D1342" s="14"/>
      <c r="E1342" s="14"/>
      <c r="F1342" s="14"/>
      <c r="G1342" s="84"/>
      <c r="H1342" s="14"/>
      <c r="I1342" s="14"/>
      <c r="J1342" s="14"/>
      <c r="K1342" s="14"/>
      <c r="L1342" s="14"/>
      <c r="M1342" s="84"/>
      <c r="N1342" s="14"/>
      <c r="O1342" s="14"/>
      <c r="P1342" s="14"/>
      <c r="Q1342" s="14"/>
      <c r="R1342" s="14"/>
      <c r="S1342" s="84"/>
      <c r="T1342" s="14"/>
      <c r="U1342" s="14"/>
      <c r="V1342" s="14"/>
      <c r="W1342" s="14"/>
      <c r="X1342" s="14"/>
      <c r="Y1342" s="84"/>
      <c r="Z1342" s="14"/>
      <c r="AA1342" s="14"/>
      <c r="AB1342" s="14"/>
      <c r="AC1342" s="14"/>
      <c r="AD1342" s="14"/>
      <c r="AE1342" s="84"/>
      <c r="AF1342" s="14"/>
      <c r="AG1342" s="14"/>
      <c r="AH1342" s="14"/>
      <c r="AI1342" s="14"/>
      <c r="AJ1342" s="14"/>
      <c r="AK1342" s="84"/>
      <c r="AL1342" s="14"/>
      <c r="AM1342" s="14"/>
      <c r="AN1342" s="14"/>
      <c r="AO1342" s="14"/>
      <c r="AP1342" s="14"/>
      <c r="AQ1342" s="84"/>
      <c r="AR1342" s="14"/>
      <c r="AS1342" s="14"/>
      <c r="AT1342" s="14"/>
      <c r="AU1342" s="14"/>
      <c r="AV1342" s="14"/>
      <c r="AW1342" s="14"/>
      <c r="AX1342" s="14"/>
      <c r="AY1342" s="14"/>
      <c r="AZ1342" s="14"/>
      <c r="BA1342" s="14"/>
      <c r="BB1342" s="14"/>
      <c r="BC1342" s="14"/>
      <c r="BD1342" s="14"/>
      <c r="BE1342" s="14"/>
      <c r="BF1342" s="14"/>
      <c r="BG1342" s="14"/>
      <c r="BH1342" s="14"/>
    </row>
    <row r="1343" spans="1:60" s="13" customFormat="1" x14ac:dyDescent="0.25">
      <c r="A1343" s="14"/>
      <c r="B1343" s="14"/>
      <c r="C1343" s="14"/>
      <c r="D1343" s="14"/>
      <c r="E1343" s="14"/>
      <c r="F1343" s="14"/>
      <c r="G1343" s="84"/>
      <c r="H1343" s="14"/>
      <c r="I1343" s="14"/>
      <c r="J1343" s="14"/>
      <c r="K1343" s="14"/>
      <c r="L1343" s="14"/>
      <c r="M1343" s="84"/>
      <c r="N1343" s="14"/>
      <c r="O1343" s="14"/>
      <c r="P1343" s="14"/>
      <c r="Q1343" s="14"/>
      <c r="R1343" s="14"/>
      <c r="S1343" s="84"/>
      <c r="T1343" s="14"/>
      <c r="U1343" s="14"/>
      <c r="V1343" s="14"/>
      <c r="W1343" s="14"/>
      <c r="X1343" s="14"/>
      <c r="Y1343" s="84"/>
      <c r="Z1343" s="14"/>
      <c r="AA1343" s="14"/>
      <c r="AB1343" s="14"/>
      <c r="AC1343" s="14"/>
      <c r="AD1343" s="14"/>
      <c r="AE1343" s="84"/>
      <c r="AF1343" s="14"/>
      <c r="AG1343" s="14"/>
      <c r="AH1343" s="14"/>
      <c r="AI1343" s="14"/>
      <c r="AJ1343" s="14"/>
      <c r="AK1343" s="84"/>
      <c r="AL1343" s="14"/>
      <c r="AM1343" s="14"/>
      <c r="AN1343" s="14"/>
      <c r="AO1343" s="14"/>
      <c r="AP1343" s="14"/>
      <c r="AQ1343" s="84"/>
      <c r="AR1343" s="14"/>
      <c r="AS1343" s="14"/>
      <c r="AT1343" s="14"/>
      <c r="AU1343" s="14"/>
      <c r="AV1343" s="14"/>
      <c r="AW1343" s="14"/>
      <c r="AX1343" s="14"/>
      <c r="AY1343" s="14"/>
      <c r="AZ1343" s="14"/>
      <c r="BA1343" s="14"/>
      <c r="BB1343" s="14"/>
      <c r="BC1343" s="14"/>
      <c r="BD1343" s="14"/>
      <c r="BE1343" s="14"/>
      <c r="BF1343" s="14"/>
      <c r="BG1343" s="14"/>
      <c r="BH1343" s="14"/>
    </row>
    <row r="1344" spans="1:60" s="13" customFormat="1" x14ac:dyDescent="0.25">
      <c r="A1344" s="14"/>
      <c r="B1344" s="14"/>
      <c r="C1344" s="14"/>
      <c r="D1344" s="14"/>
      <c r="E1344" s="14"/>
      <c r="F1344" s="14"/>
      <c r="G1344" s="84"/>
      <c r="H1344" s="14"/>
      <c r="I1344" s="14"/>
      <c r="J1344" s="14"/>
      <c r="K1344" s="14"/>
      <c r="L1344" s="14"/>
      <c r="M1344" s="84"/>
      <c r="N1344" s="14"/>
      <c r="O1344" s="14"/>
      <c r="P1344" s="14"/>
      <c r="Q1344" s="14"/>
      <c r="R1344" s="14"/>
      <c r="S1344" s="84"/>
      <c r="T1344" s="14"/>
      <c r="U1344" s="14"/>
      <c r="V1344" s="14"/>
      <c r="W1344" s="14"/>
      <c r="X1344" s="14"/>
      <c r="Y1344" s="84"/>
      <c r="Z1344" s="14"/>
      <c r="AA1344" s="14"/>
      <c r="AB1344" s="14"/>
      <c r="AC1344" s="14"/>
      <c r="AD1344" s="14"/>
      <c r="AE1344" s="84"/>
      <c r="AF1344" s="14"/>
      <c r="AG1344" s="14"/>
      <c r="AH1344" s="14"/>
      <c r="AI1344" s="14"/>
      <c r="AJ1344" s="14"/>
      <c r="AK1344" s="84"/>
      <c r="AL1344" s="14"/>
      <c r="AM1344" s="14"/>
      <c r="AN1344" s="14"/>
      <c r="AO1344" s="14"/>
      <c r="AP1344" s="14"/>
      <c r="AQ1344" s="84"/>
      <c r="AR1344" s="14"/>
      <c r="AS1344" s="14"/>
      <c r="AT1344" s="14"/>
      <c r="AU1344" s="14"/>
      <c r="AV1344" s="14"/>
      <c r="AW1344" s="14"/>
      <c r="AX1344" s="14"/>
      <c r="AY1344" s="14"/>
      <c r="AZ1344" s="14"/>
      <c r="BA1344" s="14"/>
      <c r="BB1344" s="14"/>
      <c r="BC1344" s="14"/>
      <c r="BD1344" s="14"/>
      <c r="BE1344" s="14"/>
      <c r="BF1344" s="14"/>
      <c r="BG1344" s="14"/>
      <c r="BH1344" s="14"/>
    </row>
    <row r="1345" spans="1:60" s="13" customFormat="1" x14ac:dyDescent="0.25">
      <c r="A1345" s="14"/>
      <c r="B1345" s="14"/>
      <c r="C1345" s="14"/>
      <c r="D1345" s="14"/>
      <c r="E1345" s="14"/>
      <c r="F1345" s="14"/>
      <c r="G1345" s="84"/>
      <c r="H1345" s="14"/>
      <c r="I1345" s="14"/>
      <c r="J1345" s="14"/>
      <c r="K1345" s="14"/>
      <c r="L1345" s="14"/>
      <c r="M1345" s="84"/>
      <c r="N1345" s="14"/>
      <c r="O1345" s="14"/>
      <c r="P1345" s="14"/>
      <c r="Q1345" s="14"/>
      <c r="R1345" s="14"/>
      <c r="S1345" s="84"/>
      <c r="T1345" s="14"/>
      <c r="U1345" s="14"/>
      <c r="V1345" s="14"/>
      <c r="W1345" s="14"/>
      <c r="X1345" s="14"/>
      <c r="Y1345" s="84"/>
      <c r="Z1345" s="14"/>
      <c r="AA1345" s="14"/>
      <c r="AB1345" s="14"/>
      <c r="AC1345" s="14"/>
      <c r="AD1345" s="14"/>
      <c r="AE1345" s="84"/>
      <c r="AF1345" s="14"/>
      <c r="AG1345" s="14"/>
      <c r="AH1345" s="14"/>
      <c r="AI1345" s="14"/>
      <c r="AJ1345" s="14"/>
      <c r="AK1345" s="84"/>
      <c r="AL1345" s="14"/>
      <c r="AM1345" s="14"/>
      <c r="AN1345" s="14"/>
      <c r="AO1345" s="14"/>
      <c r="AP1345" s="14"/>
      <c r="AQ1345" s="84"/>
      <c r="AR1345" s="14"/>
      <c r="AS1345" s="14"/>
      <c r="AT1345" s="14"/>
      <c r="AU1345" s="14"/>
      <c r="AV1345" s="14"/>
      <c r="AW1345" s="14"/>
      <c r="AX1345" s="14"/>
      <c r="AY1345" s="14"/>
      <c r="AZ1345" s="14"/>
      <c r="BA1345" s="14"/>
      <c r="BB1345" s="14"/>
      <c r="BC1345" s="14"/>
      <c r="BD1345" s="14"/>
      <c r="BE1345" s="14"/>
      <c r="BF1345" s="14"/>
      <c r="BG1345" s="14"/>
      <c r="BH1345" s="14"/>
    </row>
    <row r="1346" spans="1:60" s="13" customFormat="1" x14ac:dyDescent="0.25">
      <c r="A1346" s="14"/>
      <c r="B1346" s="14"/>
      <c r="C1346" s="14"/>
      <c r="D1346" s="14"/>
      <c r="E1346" s="14"/>
      <c r="F1346" s="14"/>
      <c r="G1346" s="84"/>
      <c r="H1346" s="14"/>
      <c r="I1346" s="14"/>
      <c r="J1346" s="14"/>
      <c r="K1346" s="14"/>
      <c r="L1346" s="14"/>
      <c r="M1346" s="84"/>
      <c r="N1346" s="14"/>
      <c r="O1346" s="14"/>
      <c r="P1346" s="14"/>
      <c r="Q1346" s="14"/>
      <c r="R1346" s="14"/>
      <c r="S1346" s="84"/>
      <c r="T1346" s="14"/>
      <c r="U1346" s="14"/>
      <c r="V1346" s="14"/>
      <c r="W1346" s="14"/>
      <c r="X1346" s="14"/>
      <c r="Y1346" s="84"/>
      <c r="Z1346" s="14"/>
      <c r="AA1346" s="14"/>
      <c r="AB1346" s="14"/>
      <c r="AC1346" s="14"/>
      <c r="AD1346" s="14"/>
      <c r="AE1346" s="84"/>
      <c r="AF1346" s="14"/>
      <c r="AG1346" s="14"/>
      <c r="AH1346" s="14"/>
      <c r="AI1346" s="14"/>
      <c r="AJ1346" s="14"/>
      <c r="AK1346" s="84"/>
      <c r="AL1346" s="14"/>
      <c r="AM1346" s="14"/>
      <c r="AN1346" s="14"/>
      <c r="AO1346" s="14"/>
      <c r="AP1346" s="14"/>
      <c r="AQ1346" s="84"/>
      <c r="AR1346" s="14"/>
      <c r="AS1346" s="14"/>
      <c r="AT1346" s="14"/>
      <c r="AU1346" s="14"/>
      <c r="AV1346" s="14"/>
      <c r="AW1346" s="14"/>
      <c r="AX1346" s="14"/>
      <c r="AY1346" s="14"/>
      <c r="AZ1346" s="14"/>
      <c r="BA1346" s="14"/>
      <c r="BB1346" s="14"/>
      <c r="BC1346" s="14"/>
      <c r="BD1346" s="14"/>
      <c r="BE1346" s="14"/>
      <c r="BF1346" s="14"/>
      <c r="BG1346" s="14"/>
      <c r="BH1346" s="14"/>
    </row>
    <row r="1347" spans="1:60" s="13" customFormat="1" x14ac:dyDescent="0.25">
      <c r="A1347" s="14"/>
      <c r="B1347" s="14"/>
      <c r="C1347" s="14"/>
      <c r="D1347" s="14"/>
      <c r="E1347" s="14"/>
      <c r="F1347" s="14"/>
      <c r="G1347" s="84"/>
      <c r="H1347" s="14"/>
      <c r="I1347" s="14"/>
      <c r="J1347" s="14"/>
      <c r="K1347" s="14"/>
      <c r="L1347" s="14"/>
      <c r="M1347" s="84"/>
      <c r="N1347" s="14"/>
      <c r="O1347" s="14"/>
      <c r="P1347" s="14"/>
      <c r="Q1347" s="14"/>
      <c r="R1347" s="14"/>
      <c r="S1347" s="84"/>
      <c r="T1347" s="14"/>
      <c r="U1347" s="14"/>
      <c r="V1347" s="14"/>
      <c r="W1347" s="14"/>
      <c r="X1347" s="14"/>
      <c r="Y1347" s="84"/>
      <c r="Z1347" s="14"/>
      <c r="AA1347" s="14"/>
      <c r="AB1347" s="14"/>
      <c r="AC1347" s="14"/>
      <c r="AD1347" s="14"/>
      <c r="AE1347" s="84"/>
      <c r="AF1347" s="14"/>
      <c r="AG1347" s="14"/>
      <c r="AH1347" s="14"/>
      <c r="AI1347" s="14"/>
      <c r="AJ1347" s="14"/>
      <c r="AK1347" s="84"/>
      <c r="AL1347" s="14"/>
      <c r="AM1347" s="14"/>
      <c r="AN1347" s="14"/>
      <c r="AO1347" s="14"/>
      <c r="AP1347" s="14"/>
      <c r="AQ1347" s="84"/>
      <c r="AR1347" s="14"/>
      <c r="AS1347" s="14"/>
      <c r="AT1347" s="14"/>
      <c r="AU1347" s="14"/>
      <c r="AV1347" s="14"/>
      <c r="AW1347" s="14"/>
      <c r="AX1347" s="14"/>
      <c r="AY1347" s="14"/>
      <c r="AZ1347" s="14"/>
      <c r="BA1347" s="14"/>
      <c r="BB1347" s="14"/>
      <c r="BC1347" s="14"/>
      <c r="BD1347" s="14"/>
      <c r="BE1347" s="14"/>
      <c r="BF1347" s="14"/>
      <c r="BG1347" s="14"/>
      <c r="BH1347" s="14"/>
    </row>
    <row r="1348" spans="1:60" s="13" customFormat="1" x14ac:dyDescent="0.25">
      <c r="A1348" s="14"/>
      <c r="B1348" s="14"/>
      <c r="C1348" s="14"/>
      <c r="D1348" s="14"/>
      <c r="E1348" s="14"/>
      <c r="F1348" s="14"/>
      <c r="G1348" s="84"/>
      <c r="H1348" s="14"/>
      <c r="I1348" s="14"/>
      <c r="J1348" s="14"/>
      <c r="K1348" s="14"/>
      <c r="L1348" s="14"/>
      <c r="M1348" s="84"/>
      <c r="N1348" s="14"/>
      <c r="O1348" s="14"/>
      <c r="P1348" s="14"/>
      <c r="Q1348" s="14"/>
      <c r="R1348" s="14"/>
      <c r="S1348" s="84"/>
      <c r="T1348" s="14"/>
      <c r="U1348" s="14"/>
      <c r="V1348" s="14"/>
      <c r="W1348" s="14"/>
      <c r="X1348" s="14"/>
      <c r="Y1348" s="84"/>
      <c r="Z1348" s="14"/>
      <c r="AA1348" s="14"/>
      <c r="AB1348" s="14"/>
      <c r="AC1348" s="14"/>
      <c r="AD1348" s="14"/>
      <c r="AE1348" s="84"/>
      <c r="AF1348" s="14"/>
      <c r="AG1348" s="14"/>
      <c r="AH1348" s="14"/>
      <c r="AI1348" s="14"/>
      <c r="AJ1348" s="14"/>
      <c r="AK1348" s="84"/>
      <c r="AL1348" s="14"/>
      <c r="AM1348" s="14"/>
      <c r="AN1348" s="14"/>
      <c r="AO1348" s="14"/>
      <c r="AP1348" s="14"/>
      <c r="AQ1348" s="84"/>
      <c r="AR1348" s="14"/>
      <c r="AS1348" s="14"/>
      <c r="AT1348" s="14"/>
      <c r="AU1348" s="14"/>
      <c r="AV1348" s="14"/>
      <c r="AW1348" s="14"/>
      <c r="AX1348" s="14"/>
      <c r="AY1348" s="14"/>
      <c r="AZ1348" s="14"/>
      <c r="BA1348" s="14"/>
      <c r="BB1348" s="14"/>
      <c r="BC1348" s="14"/>
      <c r="BD1348" s="14"/>
      <c r="BE1348" s="14"/>
      <c r="BF1348" s="14"/>
      <c r="BG1348" s="14"/>
      <c r="BH1348" s="14"/>
    </row>
    <row r="1349" spans="1:60" s="13" customFormat="1" x14ac:dyDescent="0.25">
      <c r="A1349" s="14"/>
      <c r="B1349" s="14"/>
      <c r="C1349" s="14"/>
      <c r="D1349" s="14"/>
      <c r="E1349" s="14"/>
      <c r="F1349" s="14"/>
      <c r="G1349" s="84"/>
      <c r="H1349" s="14"/>
      <c r="I1349" s="14"/>
      <c r="J1349" s="14"/>
      <c r="K1349" s="14"/>
      <c r="L1349" s="14"/>
      <c r="M1349" s="84"/>
      <c r="N1349" s="14"/>
      <c r="O1349" s="14"/>
      <c r="P1349" s="14"/>
      <c r="Q1349" s="14"/>
      <c r="R1349" s="14"/>
      <c r="S1349" s="84"/>
      <c r="T1349" s="14"/>
      <c r="U1349" s="14"/>
      <c r="V1349" s="14"/>
      <c r="W1349" s="14"/>
      <c r="X1349" s="14"/>
      <c r="Y1349" s="84"/>
      <c r="Z1349" s="14"/>
      <c r="AA1349" s="14"/>
      <c r="AB1349" s="14"/>
      <c r="AC1349" s="14"/>
      <c r="AD1349" s="14"/>
      <c r="AE1349" s="84"/>
      <c r="AF1349" s="14"/>
      <c r="AG1349" s="14"/>
      <c r="AH1349" s="14"/>
      <c r="AI1349" s="14"/>
      <c r="AJ1349" s="14"/>
      <c r="AK1349" s="84"/>
      <c r="AL1349" s="14"/>
      <c r="AM1349" s="14"/>
      <c r="AN1349" s="14"/>
      <c r="AO1349" s="14"/>
      <c r="AP1349" s="14"/>
      <c r="AQ1349" s="84"/>
      <c r="AR1349" s="14"/>
      <c r="AS1349" s="14"/>
      <c r="AT1349" s="14"/>
      <c r="AU1349" s="14"/>
      <c r="AV1349" s="14"/>
      <c r="AW1349" s="14"/>
      <c r="AX1349" s="14"/>
      <c r="AY1349" s="14"/>
      <c r="AZ1349" s="14"/>
      <c r="BA1349" s="14"/>
      <c r="BB1349" s="14"/>
      <c r="BC1349" s="14"/>
      <c r="BD1349" s="14"/>
      <c r="BE1349" s="14"/>
      <c r="BF1349" s="14"/>
      <c r="BG1349" s="14"/>
      <c r="BH1349" s="14"/>
    </row>
    <row r="1350" spans="1:60" s="13" customFormat="1" x14ac:dyDescent="0.25">
      <c r="A1350" s="14"/>
      <c r="B1350" s="14"/>
      <c r="C1350" s="14"/>
      <c r="D1350" s="14"/>
      <c r="E1350" s="14"/>
      <c r="F1350" s="14"/>
      <c r="G1350" s="84"/>
      <c r="H1350" s="14"/>
      <c r="I1350" s="14"/>
      <c r="J1350" s="14"/>
      <c r="K1350" s="14"/>
      <c r="L1350" s="14"/>
      <c r="M1350" s="84"/>
      <c r="N1350" s="14"/>
      <c r="O1350" s="14"/>
      <c r="P1350" s="14"/>
      <c r="Q1350" s="14"/>
      <c r="R1350" s="14"/>
      <c r="S1350" s="84"/>
      <c r="T1350" s="14"/>
      <c r="U1350" s="14"/>
      <c r="V1350" s="14"/>
      <c r="W1350" s="14"/>
      <c r="X1350" s="14"/>
      <c r="Y1350" s="84"/>
      <c r="Z1350" s="14"/>
      <c r="AA1350" s="14"/>
      <c r="AB1350" s="14"/>
      <c r="AC1350" s="14"/>
      <c r="AD1350" s="14"/>
      <c r="AE1350" s="84"/>
      <c r="AF1350" s="14"/>
      <c r="AG1350" s="14"/>
      <c r="AH1350" s="14"/>
      <c r="AI1350" s="14"/>
      <c r="AJ1350" s="14"/>
      <c r="AK1350" s="84"/>
      <c r="AL1350" s="14"/>
      <c r="AM1350" s="14"/>
      <c r="AN1350" s="14"/>
      <c r="AO1350" s="14"/>
      <c r="AP1350" s="14"/>
      <c r="AQ1350" s="84"/>
      <c r="AR1350" s="14"/>
      <c r="AS1350" s="14"/>
      <c r="AT1350" s="14"/>
      <c r="AU1350" s="14"/>
      <c r="AV1350" s="14"/>
      <c r="AW1350" s="14"/>
      <c r="AX1350" s="14"/>
      <c r="AY1350" s="14"/>
      <c r="AZ1350" s="14"/>
      <c r="BA1350" s="14"/>
      <c r="BB1350" s="14"/>
      <c r="BC1350" s="14"/>
      <c r="BD1350" s="14"/>
      <c r="BE1350" s="14"/>
      <c r="BF1350" s="14"/>
      <c r="BG1350" s="14"/>
      <c r="BH1350" s="14"/>
    </row>
    <row r="1351" spans="1:60" s="13" customFormat="1" x14ac:dyDescent="0.25">
      <c r="A1351" s="14"/>
      <c r="B1351" s="14"/>
      <c r="C1351" s="14"/>
      <c r="D1351" s="14"/>
      <c r="E1351" s="14"/>
      <c r="F1351" s="14"/>
      <c r="G1351" s="84"/>
      <c r="H1351" s="14"/>
      <c r="I1351" s="14"/>
      <c r="J1351" s="14"/>
      <c r="K1351" s="14"/>
      <c r="L1351" s="14"/>
      <c r="M1351" s="84"/>
      <c r="N1351" s="14"/>
      <c r="O1351" s="14"/>
      <c r="P1351" s="14"/>
      <c r="Q1351" s="14"/>
      <c r="R1351" s="14"/>
      <c r="S1351" s="84"/>
      <c r="T1351" s="14"/>
      <c r="U1351" s="14"/>
      <c r="V1351" s="14"/>
      <c r="W1351" s="14"/>
      <c r="X1351" s="14"/>
      <c r="Y1351" s="84"/>
      <c r="Z1351" s="14"/>
      <c r="AA1351" s="14"/>
      <c r="AB1351" s="14"/>
      <c r="AC1351" s="14"/>
      <c r="AD1351" s="14"/>
      <c r="AE1351" s="84"/>
      <c r="AF1351" s="14"/>
      <c r="AG1351" s="14"/>
      <c r="AH1351" s="14"/>
      <c r="AI1351" s="14"/>
      <c r="AJ1351" s="14"/>
      <c r="AK1351" s="84"/>
      <c r="AL1351" s="14"/>
      <c r="AM1351" s="14"/>
      <c r="AN1351" s="14"/>
      <c r="AO1351" s="14"/>
      <c r="AP1351" s="14"/>
      <c r="AQ1351" s="84"/>
      <c r="AR1351" s="14"/>
      <c r="AS1351" s="14"/>
      <c r="AT1351" s="14"/>
      <c r="AU1351" s="14"/>
      <c r="AV1351" s="14"/>
      <c r="AW1351" s="14"/>
      <c r="AX1351" s="14"/>
      <c r="AY1351" s="14"/>
      <c r="AZ1351" s="14"/>
      <c r="BA1351" s="14"/>
      <c r="BB1351" s="14"/>
      <c r="BC1351" s="14"/>
      <c r="BD1351" s="14"/>
      <c r="BE1351" s="14"/>
      <c r="BF1351" s="14"/>
      <c r="BG1351" s="14"/>
      <c r="BH1351" s="14"/>
    </row>
    <row r="1352" spans="1:60" s="13" customFormat="1" x14ac:dyDescent="0.25">
      <c r="A1352" s="14"/>
      <c r="B1352" s="14"/>
      <c r="C1352" s="14"/>
      <c r="D1352" s="14"/>
      <c r="E1352" s="14"/>
      <c r="F1352" s="14"/>
      <c r="G1352" s="84"/>
      <c r="H1352" s="14"/>
      <c r="I1352" s="14"/>
      <c r="J1352" s="14"/>
      <c r="K1352" s="14"/>
      <c r="L1352" s="14"/>
      <c r="M1352" s="84"/>
      <c r="N1352" s="14"/>
      <c r="O1352" s="14"/>
      <c r="P1352" s="14"/>
      <c r="Q1352" s="14"/>
      <c r="R1352" s="14"/>
      <c r="S1352" s="84"/>
      <c r="T1352" s="14"/>
      <c r="U1352" s="14"/>
      <c r="V1352" s="14"/>
      <c r="W1352" s="14"/>
      <c r="X1352" s="14"/>
      <c r="Y1352" s="84"/>
      <c r="Z1352" s="14"/>
      <c r="AA1352" s="14"/>
      <c r="AB1352" s="14"/>
      <c r="AC1352" s="14"/>
      <c r="AD1352" s="14"/>
      <c r="AE1352" s="84"/>
      <c r="AF1352" s="14"/>
      <c r="AG1352" s="14"/>
      <c r="AH1352" s="14"/>
      <c r="AI1352" s="14"/>
      <c r="AJ1352" s="14"/>
      <c r="AK1352" s="84"/>
      <c r="AL1352" s="14"/>
      <c r="AM1352" s="14"/>
      <c r="AN1352" s="14"/>
      <c r="AO1352" s="14"/>
      <c r="AP1352" s="14"/>
      <c r="AQ1352" s="84"/>
      <c r="AR1352" s="14"/>
      <c r="AS1352" s="14"/>
      <c r="AT1352" s="14"/>
      <c r="AU1352" s="14"/>
      <c r="AV1352" s="14"/>
      <c r="AW1352" s="14"/>
      <c r="AX1352" s="14"/>
      <c r="AY1352" s="14"/>
      <c r="AZ1352" s="14"/>
      <c r="BA1352" s="14"/>
      <c r="BB1352" s="14"/>
      <c r="BC1352" s="14"/>
      <c r="BD1352" s="14"/>
      <c r="BE1352" s="14"/>
      <c r="BF1352" s="14"/>
      <c r="BG1352" s="14"/>
      <c r="BH1352" s="14"/>
    </row>
    <row r="1353" spans="1:60" s="13" customFormat="1" x14ac:dyDescent="0.25">
      <c r="A1353" s="14"/>
      <c r="B1353" s="14"/>
      <c r="C1353" s="14"/>
      <c r="D1353" s="14"/>
      <c r="E1353" s="14"/>
      <c r="F1353" s="14"/>
      <c r="G1353" s="84"/>
      <c r="H1353" s="14"/>
      <c r="I1353" s="14"/>
      <c r="J1353" s="14"/>
      <c r="K1353" s="14"/>
      <c r="L1353" s="14"/>
      <c r="M1353" s="84"/>
      <c r="N1353" s="14"/>
      <c r="O1353" s="14"/>
      <c r="P1353" s="14"/>
      <c r="Q1353" s="14"/>
      <c r="R1353" s="14"/>
      <c r="S1353" s="84"/>
      <c r="T1353" s="14"/>
      <c r="U1353" s="14"/>
      <c r="V1353" s="14"/>
      <c r="W1353" s="14"/>
      <c r="X1353" s="14"/>
      <c r="Y1353" s="84"/>
      <c r="Z1353" s="14"/>
      <c r="AA1353" s="14"/>
      <c r="AB1353" s="14"/>
      <c r="AC1353" s="14"/>
      <c r="AD1353" s="14"/>
      <c r="AE1353" s="84"/>
      <c r="AF1353" s="14"/>
      <c r="AG1353" s="14"/>
      <c r="AH1353" s="14"/>
      <c r="AI1353" s="14"/>
      <c r="AJ1353" s="14"/>
      <c r="AK1353" s="84"/>
      <c r="AL1353" s="14"/>
      <c r="AM1353" s="14"/>
      <c r="AN1353" s="14"/>
      <c r="AO1353" s="14"/>
      <c r="AP1353" s="14"/>
      <c r="AQ1353" s="84"/>
      <c r="AR1353" s="14"/>
      <c r="AS1353" s="14"/>
      <c r="AT1353" s="14"/>
      <c r="AU1353" s="14"/>
      <c r="AV1353" s="14"/>
      <c r="AW1353" s="14"/>
      <c r="AX1353" s="14"/>
      <c r="AY1353" s="14"/>
      <c r="AZ1353" s="14"/>
      <c r="BA1353" s="14"/>
      <c r="BB1353" s="14"/>
      <c r="BC1353" s="14"/>
      <c r="BD1353" s="14"/>
      <c r="BE1353" s="14"/>
      <c r="BF1353" s="14"/>
      <c r="BG1353" s="14"/>
      <c r="BH1353" s="14"/>
    </row>
    <row r="1354" spans="1:60" s="13" customFormat="1" x14ac:dyDescent="0.25">
      <c r="A1354" s="14"/>
      <c r="B1354" s="14"/>
      <c r="C1354" s="14"/>
      <c r="D1354" s="14"/>
      <c r="E1354" s="14"/>
      <c r="F1354" s="14"/>
      <c r="G1354" s="84"/>
      <c r="H1354" s="14"/>
      <c r="I1354" s="14"/>
      <c r="J1354" s="14"/>
      <c r="K1354" s="14"/>
      <c r="L1354" s="14"/>
      <c r="M1354" s="84"/>
      <c r="N1354" s="14"/>
      <c r="O1354" s="14"/>
      <c r="P1354" s="14"/>
      <c r="Q1354" s="14"/>
      <c r="R1354" s="14"/>
      <c r="S1354" s="84"/>
      <c r="T1354" s="14"/>
      <c r="U1354" s="14"/>
      <c r="V1354" s="14"/>
      <c r="W1354" s="14"/>
      <c r="X1354" s="14"/>
      <c r="Y1354" s="84"/>
      <c r="Z1354" s="14"/>
      <c r="AA1354" s="14"/>
      <c r="AB1354" s="14"/>
      <c r="AC1354" s="14"/>
      <c r="AD1354" s="14"/>
      <c r="AE1354" s="84"/>
      <c r="AF1354" s="14"/>
      <c r="AG1354" s="14"/>
      <c r="AH1354" s="14"/>
      <c r="AI1354" s="14"/>
      <c r="AJ1354" s="14"/>
      <c r="AK1354" s="84"/>
      <c r="AL1354" s="14"/>
      <c r="AM1354" s="14"/>
      <c r="AN1354" s="14"/>
      <c r="AO1354" s="14"/>
      <c r="AP1354" s="14"/>
      <c r="AQ1354" s="84"/>
      <c r="AR1354" s="14"/>
      <c r="AS1354" s="14"/>
      <c r="AT1354" s="14"/>
      <c r="AU1354" s="14"/>
      <c r="AV1354" s="14"/>
      <c r="AW1354" s="14"/>
      <c r="AX1354" s="14"/>
      <c r="AY1354" s="14"/>
      <c r="AZ1354" s="14"/>
      <c r="BA1354" s="14"/>
      <c r="BB1354" s="14"/>
      <c r="BC1354" s="14"/>
      <c r="BD1354" s="14"/>
      <c r="BE1354" s="14"/>
      <c r="BF1354" s="14"/>
      <c r="BG1354" s="14"/>
      <c r="BH1354" s="14"/>
    </row>
    <row r="1355" spans="1:60" s="13" customFormat="1" x14ac:dyDescent="0.25">
      <c r="A1355" s="14"/>
      <c r="B1355" s="14"/>
      <c r="C1355" s="14"/>
      <c r="D1355" s="14"/>
      <c r="E1355" s="14"/>
      <c r="F1355" s="14"/>
      <c r="G1355" s="84"/>
      <c r="H1355" s="14"/>
      <c r="I1355" s="14"/>
      <c r="J1355" s="14"/>
      <c r="K1355" s="14"/>
      <c r="L1355" s="14"/>
      <c r="M1355" s="84"/>
      <c r="N1355" s="14"/>
      <c r="O1355" s="14"/>
      <c r="P1355" s="14"/>
      <c r="Q1355" s="14"/>
      <c r="R1355" s="14"/>
      <c r="S1355" s="84"/>
      <c r="T1355" s="14"/>
      <c r="U1355" s="14"/>
      <c r="V1355" s="14"/>
      <c r="W1355" s="14"/>
      <c r="X1355" s="14"/>
      <c r="Y1355" s="84"/>
      <c r="Z1355" s="14"/>
      <c r="AA1355" s="14"/>
      <c r="AB1355" s="14"/>
      <c r="AC1355" s="14"/>
      <c r="AD1355" s="14"/>
      <c r="AE1355" s="84"/>
      <c r="AF1355" s="14"/>
      <c r="AG1355" s="14"/>
      <c r="AH1355" s="14"/>
      <c r="AI1355" s="14"/>
      <c r="AJ1355" s="14"/>
      <c r="AK1355" s="84"/>
      <c r="AL1355" s="14"/>
      <c r="AM1355" s="14"/>
      <c r="AN1355" s="14"/>
      <c r="AO1355" s="14"/>
      <c r="AP1355" s="14"/>
      <c r="AQ1355" s="84"/>
      <c r="AR1355" s="14"/>
      <c r="AS1355" s="14"/>
      <c r="AT1355" s="14"/>
      <c r="AU1355" s="14"/>
      <c r="AV1355" s="14"/>
      <c r="AW1355" s="14"/>
      <c r="AX1355" s="14"/>
      <c r="AY1355" s="14"/>
      <c r="AZ1355" s="14"/>
      <c r="BA1355" s="14"/>
      <c r="BB1355" s="14"/>
      <c r="BC1355" s="14"/>
      <c r="BD1355" s="14"/>
      <c r="BE1355" s="14"/>
      <c r="BF1355" s="14"/>
      <c r="BG1355" s="14"/>
      <c r="BH1355" s="14"/>
    </row>
    <row r="1356" spans="1:60" s="13" customFormat="1" x14ac:dyDescent="0.25">
      <c r="A1356" s="14"/>
      <c r="B1356" s="14"/>
      <c r="C1356" s="14"/>
      <c r="D1356" s="14"/>
      <c r="E1356" s="14"/>
      <c r="F1356" s="14"/>
      <c r="G1356" s="84"/>
      <c r="H1356" s="14"/>
      <c r="I1356" s="14"/>
      <c r="J1356" s="14"/>
      <c r="K1356" s="14"/>
      <c r="L1356" s="14"/>
      <c r="M1356" s="84"/>
      <c r="N1356" s="14"/>
      <c r="O1356" s="14"/>
      <c r="P1356" s="14"/>
      <c r="Q1356" s="14"/>
      <c r="R1356" s="14"/>
      <c r="S1356" s="84"/>
      <c r="T1356" s="14"/>
      <c r="U1356" s="14"/>
      <c r="V1356" s="14"/>
      <c r="W1356" s="14"/>
      <c r="X1356" s="14"/>
      <c r="Y1356" s="84"/>
      <c r="Z1356" s="14"/>
      <c r="AA1356" s="14"/>
      <c r="AB1356" s="14"/>
      <c r="AC1356" s="14"/>
      <c r="AD1356" s="14"/>
      <c r="AE1356" s="84"/>
      <c r="AF1356" s="14"/>
      <c r="AG1356" s="14"/>
      <c r="AH1356" s="14"/>
      <c r="AI1356" s="14"/>
      <c r="AJ1356" s="14"/>
      <c r="AK1356" s="84"/>
      <c r="AL1356" s="14"/>
      <c r="AM1356" s="14"/>
      <c r="AN1356" s="14"/>
      <c r="AO1356" s="14"/>
      <c r="AP1356" s="14"/>
      <c r="AQ1356" s="84"/>
      <c r="AR1356" s="14"/>
      <c r="AS1356" s="14"/>
      <c r="AT1356" s="14"/>
      <c r="AU1356" s="14"/>
      <c r="AV1356" s="14"/>
      <c r="AW1356" s="14"/>
      <c r="AX1356" s="14"/>
      <c r="AY1356" s="14"/>
      <c r="AZ1356" s="14"/>
      <c r="BA1356" s="14"/>
      <c r="BB1356" s="14"/>
      <c r="BC1356" s="14"/>
      <c r="BD1356" s="14"/>
      <c r="BE1356" s="14"/>
      <c r="BF1356" s="14"/>
      <c r="BG1356" s="14"/>
      <c r="BH1356" s="14"/>
    </row>
    <row r="1357" spans="1:60" s="13" customFormat="1" x14ac:dyDescent="0.25">
      <c r="A1357" s="14"/>
      <c r="B1357" s="14"/>
      <c r="C1357" s="14"/>
      <c r="D1357" s="14"/>
      <c r="E1357" s="14"/>
      <c r="F1357" s="14"/>
      <c r="G1357" s="84"/>
      <c r="H1357" s="14"/>
      <c r="I1357" s="14"/>
      <c r="J1357" s="14"/>
      <c r="K1357" s="14"/>
      <c r="L1357" s="14"/>
      <c r="M1357" s="84"/>
      <c r="N1357" s="14"/>
      <c r="O1357" s="14"/>
      <c r="P1357" s="14"/>
      <c r="Q1357" s="14"/>
      <c r="R1357" s="14"/>
      <c r="S1357" s="84"/>
      <c r="T1357" s="14"/>
      <c r="U1357" s="14"/>
      <c r="V1357" s="14"/>
      <c r="W1357" s="14"/>
      <c r="X1357" s="14"/>
      <c r="Y1357" s="84"/>
      <c r="Z1357" s="14"/>
      <c r="AA1357" s="14"/>
      <c r="AB1357" s="14"/>
      <c r="AC1357" s="14"/>
      <c r="AD1357" s="14"/>
      <c r="AE1357" s="84"/>
      <c r="AF1357" s="14"/>
      <c r="AG1357" s="14"/>
      <c r="AH1357" s="14"/>
      <c r="AI1357" s="14"/>
      <c r="AJ1357" s="14"/>
      <c r="AK1357" s="84"/>
      <c r="AL1357" s="14"/>
      <c r="AM1357" s="14"/>
      <c r="AN1357" s="14"/>
      <c r="AO1357" s="14"/>
      <c r="AP1357" s="14"/>
      <c r="AQ1357" s="84"/>
      <c r="AR1357" s="14"/>
      <c r="AS1357" s="14"/>
      <c r="AT1357" s="14"/>
      <c r="AU1357" s="14"/>
      <c r="AV1357" s="14"/>
      <c r="AW1357" s="14"/>
      <c r="AX1357" s="14"/>
      <c r="AY1357" s="14"/>
      <c r="AZ1357" s="14"/>
      <c r="BA1357" s="14"/>
      <c r="BB1357" s="14"/>
      <c r="BC1357" s="14"/>
      <c r="BD1357" s="14"/>
      <c r="BE1357" s="14"/>
      <c r="BF1357" s="14"/>
      <c r="BG1357" s="14"/>
      <c r="BH1357" s="14"/>
    </row>
    <row r="1358" spans="1:60" s="13" customFormat="1" x14ac:dyDescent="0.25">
      <c r="A1358" s="14"/>
      <c r="B1358" s="14"/>
      <c r="C1358" s="14"/>
      <c r="D1358" s="14"/>
      <c r="E1358" s="14"/>
      <c r="F1358" s="14"/>
      <c r="G1358" s="84"/>
      <c r="H1358" s="14"/>
      <c r="I1358" s="14"/>
      <c r="J1358" s="14"/>
      <c r="K1358" s="14"/>
      <c r="L1358" s="14"/>
      <c r="M1358" s="84"/>
      <c r="N1358" s="14"/>
      <c r="O1358" s="14"/>
      <c r="P1358" s="14"/>
      <c r="Q1358" s="14"/>
      <c r="R1358" s="14"/>
      <c r="S1358" s="84"/>
      <c r="T1358" s="14"/>
      <c r="U1358" s="14"/>
      <c r="V1358" s="14"/>
      <c r="W1358" s="14"/>
      <c r="X1358" s="14"/>
      <c r="Y1358" s="84"/>
      <c r="Z1358" s="14"/>
      <c r="AA1358" s="14"/>
      <c r="AB1358" s="14"/>
      <c r="AC1358" s="14"/>
      <c r="AD1358" s="14"/>
      <c r="AE1358" s="84"/>
      <c r="AF1358" s="14"/>
      <c r="AG1358" s="14"/>
      <c r="AH1358" s="14"/>
      <c r="AI1358" s="14"/>
      <c r="AJ1358" s="14"/>
      <c r="AK1358" s="84"/>
      <c r="AL1358" s="14"/>
      <c r="AM1358" s="14"/>
      <c r="AN1358" s="14"/>
      <c r="AO1358" s="14"/>
      <c r="AP1358" s="14"/>
      <c r="AQ1358" s="84"/>
      <c r="AR1358" s="14"/>
      <c r="AS1358" s="14"/>
      <c r="AT1358" s="14"/>
      <c r="AU1358" s="14"/>
      <c r="AV1358" s="14"/>
      <c r="AW1358" s="14"/>
      <c r="AX1358" s="14"/>
      <c r="AY1358" s="14"/>
      <c r="AZ1358" s="14"/>
      <c r="BA1358" s="14"/>
      <c r="BB1358" s="14"/>
      <c r="BC1358" s="14"/>
      <c r="BD1358" s="14"/>
      <c r="BE1358" s="14"/>
      <c r="BF1358" s="14"/>
      <c r="BG1358" s="14"/>
      <c r="BH1358" s="14"/>
    </row>
    <row r="1359" spans="1:60" s="13" customFormat="1" x14ac:dyDescent="0.25">
      <c r="A1359" s="14"/>
      <c r="B1359" s="14"/>
      <c r="C1359" s="14"/>
      <c r="D1359" s="14"/>
      <c r="E1359" s="14"/>
      <c r="F1359" s="14"/>
      <c r="G1359" s="84"/>
      <c r="H1359" s="14"/>
      <c r="I1359" s="14"/>
      <c r="J1359" s="14"/>
      <c r="K1359" s="14"/>
      <c r="L1359" s="14"/>
      <c r="M1359" s="84"/>
      <c r="N1359" s="14"/>
      <c r="O1359" s="14"/>
      <c r="P1359" s="14"/>
      <c r="Q1359" s="14"/>
      <c r="R1359" s="14"/>
      <c r="S1359" s="84"/>
      <c r="T1359" s="14"/>
      <c r="U1359" s="14"/>
      <c r="V1359" s="14"/>
      <c r="W1359" s="14"/>
      <c r="X1359" s="14"/>
      <c r="Y1359" s="84"/>
      <c r="Z1359" s="14"/>
      <c r="AA1359" s="14"/>
      <c r="AB1359" s="14"/>
      <c r="AC1359" s="14"/>
      <c r="AD1359" s="14"/>
      <c r="AE1359" s="84"/>
      <c r="AF1359" s="14"/>
      <c r="AG1359" s="14"/>
      <c r="AH1359" s="14"/>
      <c r="AI1359" s="14"/>
      <c r="AJ1359" s="14"/>
      <c r="AK1359" s="84"/>
      <c r="AL1359" s="14"/>
      <c r="AM1359" s="14"/>
      <c r="AN1359" s="14"/>
      <c r="AO1359" s="14"/>
      <c r="AP1359" s="14"/>
      <c r="AQ1359" s="84"/>
      <c r="AR1359" s="14"/>
      <c r="AS1359" s="14"/>
      <c r="AT1359" s="14"/>
      <c r="AU1359" s="14"/>
      <c r="AV1359" s="14"/>
      <c r="AW1359" s="14"/>
      <c r="AX1359" s="14"/>
      <c r="AY1359" s="14"/>
      <c r="AZ1359" s="14"/>
      <c r="BA1359" s="14"/>
      <c r="BB1359" s="14"/>
      <c r="BC1359" s="14"/>
      <c r="BD1359" s="14"/>
      <c r="BE1359" s="14"/>
      <c r="BF1359" s="14"/>
      <c r="BG1359" s="14"/>
      <c r="BH1359" s="14"/>
    </row>
    <row r="1360" spans="1:60" s="13" customFormat="1" x14ac:dyDescent="0.25">
      <c r="A1360" s="14"/>
      <c r="B1360" s="14"/>
      <c r="C1360" s="14"/>
      <c r="D1360" s="14"/>
      <c r="E1360" s="14"/>
      <c r="F1360" s="14"/>
      <c r="G1360" s="84"/>
      <c r="H1360" s="14"/>
      <c r="I1360" s="14"/>
      <c r="J1360" s="14"/>
      <c r="K1360" s="14"/>
      <c r="L1360" s="14"/>
      <c r="M1360" s="84"/>
      <c r="N1360" s="14"/>
      <c r="O1360" s="14"/>
      <c r="P1360" s="14"/>
      <c r="Q1360" s="14"/>
      <c r="R1360" s="14"/>
      <c r="S1360" s="84"/>
      <c r="T1360" s="14"/>
      <c r="U1360" s="14"/>
      <c r="V1360" s="14"/>
      <c r="W1360" s="14"/>
      <c r="X1360" s="14"/>
      <c r="Y1360" s="84"/>
      <c r="Z1360" s="14"/>
      <c r="AA1360" s="14"/>
      <c r="AB1360" s="14"/>
      <c r="AC1360" s="14"/>
      <c r="AD1360" s="14"/>
      <c r="AE1360" s="84"/>
      <c r="AF1360" s="14"/>
      <c r="AG1360" s="14"/>
      <c r="AH1360" s="14"/>
      <c r="AI1360" s="14"/>
      <c r="AJ1360" s="14"/>
      <c r="AK1360" s="84"/>
      <c r="AL1360" s="14"/>
      <c r="AM1360" s="14"/>
      <c r="AN1360" s="14"/>
      <c r="AO1360" s="14"/>
      <c r="AP1360" s="14"/>
      <c r="AQ1360" s="84"/>
      <c r="AR1360" s="14"/>
      <c r="AS1360" s="14"/>
      <c r="AT1360" s="14"/>
      <c r="AU1360" s="14"/>
      <c r="AV1360" s="14"/>
      <c r="AW1360" s="14"/>
      <c r="AX1360" s="14"/>
      <c r="AY1360" s="14"/>
      <c r="AZ1360" s="14"/>
      <c r="BA1360" s="14"/>
      <c r="BB1360" s="14"/>
      <c r="BC1360" s="14"/>
      <c r="BD1360" s="14"/>
      <c r="BE1360" s="14"/>
      <c r="BF1360" s="14"/>
      <c r="BG1360" s="14"/>
      <c r="BH1360" s="14"/>
    </row>
    <row r="1361" spans="1:60" s="13" customFormat="1" x14ac:dyDescent="0.25">
      <c r="A1361" s="14"/>
      <c r="B1361" s="14"/>
      <c r="C1361" s="14"/>
      <c r="D1361" s="14"/>
      <c r="E1361" s="14"/>
      <c r="F1361" s="14"/>
      <c r="G1361" s="84"/>
      <c r="H1361" s="14"/>
      <c r="I1361" s="14"/>
      <c r="J1361" s="14"/>
      <c r="K1361" s="14"/>
      <c r="L1361" s="14"/>
      <c r="M1361" s="84"/>
      <c r="N1361" s="14"/>
      <c r="O1361" s="14"/>
      <c r="P1361" s="14"/>
      <c r="Q1361" s="14"/>
      <c r="R1361" s="14"/>
      <c r="S1361" s="84"/>
      <c r="T1361" s="14"/>
      <c r="U1361" s="14"/>
      <c r="V1361" s="14"/>
      <c r="W1361" s="14"/>
      <c r="X1361" s="14"/>
      <c r="Y1361" s="84"/>
      <c r="Z1361" s="14"/>
      <c r="AA1361" s="14"/>
      <c r="AB1361" s="14"/>
      <c r="AC1361" s="14"/>
      <c r="AD1361" s="14"/>
      <c r="AE1361" s="84"/>
      <c r="AF1361" s="14"/>
      <c r="AG1361" s="14"/>
      <c r="AH1361" s="14"/>
      <c r="AI1361" s="14"/>
      <c r="AJ1361" s="14"/>
      <c r="AK1361" s="84"/>
      <c r="AL1361" s="14"/>
      <c r="AM1361" s="14"/>
      <c r="AN1361" s="14"/>
      <c r="AO1361" s="14"/>
      <c r="AP1361" s="14"/>
      <c r="AQ1361" s="84"/>
      <c r="AR1361" s="14"/>
      <c r="AS1361" s="14"/>
      <c r="AT1361" s="14"/>
      <c r="AU1361" s="14"/>
      <c r="AV1361" s="14"/>
      <c r="AW1361" s="14"/>
      <c r="AX1361" s="14"/>
      <c r="AY1361" s="14"/>
      <c r="AZ1361" s="14"/>
      <c r="BA1361" s="14"/>
      <c r="BB1361" s="14"/>
      <c r="BC1361" s="14"/>
      <c r="BD1361" s="14"/>
      <c r="BE1361" s="14"/>
      <c r="BF1361" s="14"/>
      <c r="BG1361" s="14"/>
      <c r="BH1361" s="14"/>
    </row>
    <row r="1362" spans="1:60" s="13" customFormat="1" x14ac:dyDescent="0.25">
      <c r="A1362" s="14"/>
      <c r="B1362" s="14"/>
      <c r="C1362" s="14"/>
      <c r="D1362" s="14"/>
      <c r="E1362" s="14"/>
      <c r="F1362" s="14"/>
      <c r="G1362" s="84"/>
      <c r="H1362" s="14"/>
      <c r="I1362" s="14"/>
      <c r="J1362" s="14"/>
      <c r="K1362" s="14"/>
      <c r="L1362" s="14"/>
      <c r="M1362" s="84"/>
      <c r="N1362" s="14"/>
      <c r="O1362" s="14"/>
      <c r="P1362" s="14"/>
      <c r="Q1362" s="14"/>
      <c r="R1362" s="14"/>
      <c r="S1362" s="84"/>
      <c r="T1362" s="14"/>
      <c r="U1362" s="14"/>
      <c r="V1362" s="14"/>
      <c r="W1362" s="14"/>
      <c r="X1362" s="14"/>
      <c r="Y1362" s="84"/>
      <c r="Z1362" s="14"/>
      <c r="AA1362" s="14"/>
      <c r="AB1362" s="14"/>
      <c r="AC1362" s="14"/>
      <c r="AD1362" s="14"/>
      <c r="AE1362" s="84"/>
      <c r="AF1362" s="14"/>
      <c r="AG1362" s="14"/>
      <c r="AH1362" s="14"/>
      <c r="AI1362" s="14"/>
      <c r="AJ1362" s="14"/>
      <c r="AK1362" s="84"/>
      <c r="AL1362" s="14"/>
      <c r="AM1362" s="14"/>
      <c r="AN1362" s="14"/>
      <c r="AO1362" s="14"/>
      <c r="AP1362" s="14"/>
      <c r="AQ1362" s="84"/>
      <c r="AR1362" s="14"/>
      <c r="AS1362" s="14"/>
      <c r="AT1362" s="14"/>
      <c r="AU1362" s="14"/>
      <c r="AV1362" s="14"/>
      <c r="AW1362" s="14"/>
      <c r="AX1362" s="14"/>
      <c r="AY1362" s="14"/>
      <c r="AZ1362" s="14"/>
      <c r="BA1362" s="14"/>
      <c r="BB1362" s="14"/>
      <c r="BC1362" s="14"/>
      <c r="BD1362" s="14"/>
      <c r="BE1362" s="14"/>
      <c r="BF1362" s="14"/>
      <c r="BG1362" s="14"/>
      <c r="BH1362" s="14"/>
    </row>
    <row r="1363" spans="1:60" s="13" customFormat="1" x14ac:dyDescent="0.25">
      <c r="A1363" s="14"/>
      <c r="B1363" s="14"/>
      <c r="C1363" s="14"/>
      <c r="D1363" s="14"/>
      <c r="E1363" s="14"/>
      <c r="F1363" s="14"/>
      <c r="G1363" s="84"/>
      <c r="H1363" s="14"/>
      <c r="I1363" s="14"/>
      <c r="J1363" s="14"/>
      <c r="K1363" s="14"/>
      <c r="L1363" s="14"/>
      <c r="M1363" s="84"/>
      <c r="N1363" s="14"/>
      <c r="O1363" s="14"/>
      <c r="P1363" s="14"/>
      <c r="Q1363" s="14"/>
      <c r="R1363" s="14"/>
      <c r="S1363" s="84"/>
      <c r="T1363" s="14"/>
      <c r="U1363" s="14"/>
      <c r="V1363" s="14"/>
      <c r="W1363" s="14"/>
      <c r="X1363" s="14"/>
      <c r="Y1363" s="84"/>
      <c r="Z1363" s="14"/>
      <c r="AA1363" s="14"/>
      <c r="AB1363" s="14"/>
      <c r="AC1363" s="14"/>
      <c r="AD1363" s="14"/>
      <c r="AE1363" s="84"/>
      <c r="AF1363" s="14"/>
      <c r="AG1363" s="14"/>
      <c r="AH1363" s="14"/>
      <c r="AI1363" s="14"/>
      <c r="AJ1363" s="14"/>
      <c r="AK1363" s="84"/>
      <c r="AL1363" s="14"/>
      <c r="AM1363" s="14"/>
      <c r="AN1363" s="14"/>
      <c r="AO1363" s="14"/>
      <c r="AP1363" s="14"/>
      <c r="AQ1363" s="84"/>
      <c r="AR1363" s="14"/>
      <c r="AS1363" s="14"/>
      <c r="AT1363" s="14"/>
      <c r="AU1363" s="14"/>
      <c r="AV1363" s="14"/>
      <c r="AW1363" s="14"/>
      <c r="AX1363" s="14"/>
      <c r="AY1363" s="14"/>
      <c r="AZ1363" s="14"/>
      <c r="BA1363" s="14"/>
      <c r="BB1363" s="14"/>
      <c r="BC1363" s="14"/>
      <c r="BD1363" s="14"/>
      <c r="BE1363" s="14"/>
      <c r="BF1363" s="14"/>
      <c r="BG1363" s="14"/>
      <c r="BH1363" s="14"/>
    </row>
    <row r="1364" spans="1:60" s="13" customFormat="1" x14ac:dyDescent="0.25">
      <c r="A1364" s="14"/>
      <c r="B1364" s="14"/>
      <c r="C1364" s="14"/>
      <c r="D1364" s="14"/>
      <c r="E1364" s="14"/>
      <c r="F1364" s="14"/>
      <c r="G1364" s="84"/>
      <c r="H1364" s="14"/>
      <c r="I1364" s="14"/>
      <c r="J1364" s="14"/>
      <c r="K1364" s="14"/>
      <c r="L1364" s="14"/>
      <c r="M1364" s="84"/>
      <c r="N1364" s="14"/>
      <c r="O1364" s="14"/>
      <c r="P1364" s="14"/>
      <c r="Q1364" s="14"/>
      <c r="R1364" s="14"/>
      <c r="S1364" s="84"/>
      <c r="T1364" s="14"/>
      <c r="U1364" s="14"/>
      <c r="V1364" s="14"/>
      <c r="W1364" s="14"/>
      <c r="X1364" s="14"/>
      <c r="Y1364" s="84"/>
      <c r="Z1364" s="14"/>
      <c r="AA1364" s="14"/>
      <c r="AB1364" s="14"/>
      <c r="AC1364" s="14"/>
      <c r="AD1364" s="14"/>
      <c r="AE1364" s="84"/>
      <c r="AF1364" s="14"/>
      <c r="AG1364" s="14"/>
      <c r="AH1364" s="14"/>
      <c r="AI1364" s="14"/>
      <c r="AJ1364" s="14"/>
      <c r="AK1364" s="84"/>
      <c r="AL1364" s="14"/>
      <c r="AM1364" s="14"/>
      <c r="AN1364" s="14"/>
      <c r="AO1364" s="14"/>
      <c r="AP1364" s="14"/>
      <c r="AQ1364" s="84"/>
      <c r="AR1364" s="14"/>
      <c r="AS1364" s="14"/>
      <c r="AT1364" s="14"/>
      <c r="AU1364" s="14"/>
      <c r="AV1364" s="14"/>
      <c r="AW1364" s="14"/>
      <c r="AX1364" s="14"/>
      <c r="AY1364" s="14"/>
      <c r="AZ1364" s="14"/>
      <c r="BA1364" s="14"/>
      <c r="BB1364" s="14"/>
      <c r="BC1364" s="14"/>
      <c r="BD1364" s="14"/>
      <c r="BE1364" s="14"/>
      <c r="BF1364" s="14"/>
      <c r="BG1364" s="14"/>
      <c r="BH1364" s="14"/>
    </row>
    <row r="1365" spans="1:60" s="13" customFormat="1" x14ac:dyDescent="0.25">
      <c r="A1365" s="14"/>
      <c r="B1365" s="14"/>
      <c r="C1365" s="14"/>
      <c r="D1365" s="14"/>
      <c r="E1365" s="14"/>
      <c r="F1365" s="14"/>
      <c r="G1365" s="84"/>
      <c r="H1365" s="14"/>
      <c r="I1365" s="14"/>
      <c r="J1365" s="14"/>
      <c r="K1365" s="14"/>
      <c r="L1365" s="14"/>
      <c r="M1365" s="84"/>
      <c r="N1365" s="14"/>
      <c r="O1365" s="14"/>
      <c r="P1365" s="14"/>
      <c r="Q1365" s="14"/>
      <c r="R1365" s="14"/>
      <c r="S1365" s="84"/>
      <c r="T1365" s="14"/>
      <c r="U1365" s="14"/>
      <c r="V1365" s="14"/>
      <c r="W1365" s="14"/>
      <c r="X1365" s="14"/>
      <c r="Y1365" s="84"/>
      <c r="Z1365" s="14"/>
      <c r="AA1365" s="14"/>
      <c r="AB1365" s="14"/>
      <c r="AC1365" s="14"/>
      <c r="AD1365" s="14"/>
      <c r="AE1365" s="84"/>
      <c r="AF1365" s="14"/>
      <c r="AG1365" s="14"/>
      <c r="AH1365" s="14"/>
      <c r="AI1365" s="14"/>
      <c r="AJ1365" s="14"/>
      <c r="AK1365" s="84"/>
      <c r="AL1365" s="14"/>
      <c r="AM1365" s="14"/>
      <c r="AN1365" s="14"/>
      <c r="AO1365" s="14"/>
      <c r="AP1365" s="14"/>
      <c r="AQ1365" s="84"/>
      <c r="AR1365" s="14"/>
      <c r="AS1365" s="14"/>
      <c r="AT1365" s="14"/>
      <c r="AU1365" s="14"/>
      <c r="AV1365" s="14"/>
      <c r="AW1365" s="14"/>
      <c r="AX1365" s="14"/>
      <c r="AY1365" s="14"/>
      <c r="AZ1365" s="14"/>
      <c r="BA1365" s="14"/>
      <c r="BB1365" s="14"/>
      <c r="BC1365" s="14"/>
      <c r="BD1365" s="14"/>
      <c r="BE1365" s="14"/>
      <c r="BF1365" s="14"/>
      <c r="BG1365" s="14"/>
      <c r="BH1365" s="14"/>
    </row>
    <row r="1366" spans="1:60" s="13" customFormat="1" x14ac:dyDescent="0.25">
      <c r="A1366" s="14"/>
      <c r="B1366" s="14"/>
      <c r="C1366" s="14"/>
      <c r="D1366" s="14"/>
      <c r="E1366" s="14"/>
      <c r="F1366" s="14"/>
      <c r="G1366" s="84"/>
      <c r="H1366" s="14"/>
      <c r="I1366" s="14"/>
      <c r="J1366" s="14"/>
      <c r="K1366" s="14"/>
      <c r="L1366" s="14"/>
      <c r="M1366" s="84"/>
      <c r="N1366" s="14"/>
      <c r="O1366" s="14"/>
      <c r="P1366" s="14"/>
      <c r="Q1366" s="14"/>
      <c r="R1366" s="14"/>
      <c r="S1366" s="84"/>
      <c r="T1366" s="14"/>
      <c r="U1366" s="14"/>
      <c r="V1366" s="14"/>
      <c r="W1366" s="14"/>
      <c r="X1366" s="14"/>
      <c r="Y1366" s="84"/>
      <c r="Z1366" s="14"/>
      <c r="AA1366" s="14"/>
      <c r="AB1366" s="14"/>
      <c r="AC1366" s="14"/>
      <c r="AD1366" s="14"/>
      <c r="AE1366" s="84"/>
      <c r="AF1366" s="14"/>
      <c r="AG1366" s="14"/>
      <c r="AH1366" s="14"/>
      <c r="AI1366" s="14"/>
      <c r="AJ1366" s="14"/>
      <c r="AK1366" s="84"/>
      <c r="AL1366" s="14"/>
      <c r="AM1366" s="14"/>
      <c r="AN1366" s="14"/>
      <c r="AO1366" s="14"/>
      <c r="AP1366" s="14"/>
      <c r="AQ1366" s="84"/>
      <c r="AR1366" s="14"/>
      <c r="AS1366" s="14"/>
      <c r="AT1366" s="14"/>
      <c r="AU1366" s="14"/>
      <c r="AV1366" s="14"/>
      <c r="AW1366" s="14"/>
      <c r="AX1366" s="14"/>
      <c r="AY1366" s="14"/>
      <c r="AZ1366" s="14"/>
      <c r="BA1366" s="14"/>
      <c r="BB1366" s="14"/>
      <c r="BC1366" s="14"/>
      <c r="BD1366" s="14"/>
      <c r="BE1366" s="14"/>
      <c r="BF1366" s="14"/>
      <c r="BG1366" s="14"/>
      <c r="BH1366" s="14"/>
    </row>
    <row r="1367" spans="1:60" s="13" customFormat="1" x14ac:dyDescent="0.25">
      <c r="A1367" s="14"/>
      <c r="B1367" s="14"/>
      <c r="C1367" s="14"/>
      <c r="D1367" s="14"/>
      <c r="E1367" s="14"/>
      <c r="F1367" s="14"/>
      <c r="G1367" s="84"/>
      <c r="H1367" s="14"/>
      <c r="I1367" s="14"/>
      <c r="J1367" s="14"/>
      <c r="K1367" s="14"/>
      <c r="L1367" s="14"/>
      <c r="M1367" s="84"/>
      <c r="N1367" s="14"/>
      <c r="O1367" s="14"/>
      <c r="P1367" s="14"/>
      <c r="Q1367" s="14"/>
      <c r="R1367" s="14"/>
      <c r="S1367" s="84"/>
      <c r="T1367" s="14"/>
      <c r="U1367" s="14"/>
      <c r="V1367" s="14"/>
      <c r="W1367" s="14"/>
      <c r="X1367" s="14"/>
      <c r="Y1367" s="84"/>
      <c r="Z1367" s="14"/>
      <c r="AA1367" s="14"/>
      <c r="AB1367" s="14"/>
      <c r="AC1367" s="14"/>
      <c r="AD1367" s="14"/>
      <c r="AE1367" s="84"/>
      <c r="AF1367" s="14"/>
      <c r="AG1367" s="14"/>
      <c r="AH1367" s="14"/>
      <c r="AI1367" s="14"/>
      <c r="AJ1367" s="14"/>
      <c r="AK1367" s="84"/>
      <c r="AL1367" s="14"/>
      <c r="AM1367" s="14"/>
      <c r="AN1367" s="14"/>
      <c r="AO1367" s="14"/>
      <c r="AP1367" s="14"/>
      <c r="AQ1367" s="84"/>
      <c r="AR1367" s="14"/>
      <c r="AS1367" s="14"/>
      <c r="AT1367" s="14"/>
      <c r="AU1367" s="14"/>
      <c r="AV1367" s="14"/>
      <c r="AW1367" s="14"/>
      <c r="AX1367" s="14"/>
      <c r="AY1367" s="14"/>
      <c r="AZ1367" s="14"/>
      <c r="BA1367" s="14"/>
      <c r="BB1367" s="14"/>
      <c r="BC1367" s="14"/>
      <c r="BD1367" s="14"/>
      <c r="BE1367" s="14"/>
      <c r="BF1367" s="14"/>
      <c r="BG1367" s="14"/>
      <c r="BH1367" s="14"/>
    </row>
    <row r="1368" spans="1:60" s="13" customFormat="1" x14ac:dyDescent="0.25">
      <c r="A1368" s="14"/>
      <c r="B1368" s="14"/>
      <c r="C1368" s="14"/>
      <c r="D1368" s="14"/>
      <c r="E1368" s="14"/>
      <c r="F1368" s="14"/>
      <c r="G1368" s="84"/>
      <c r="H1368" s="14"/>
      <c r="I1368" s="14"/>
      <c r="J1368" s="14"/>
      <c r="K1368" s="14"/>
      <c r="L1368" s="14"/>
      <c r="M1368" s="84"/>
      <c r="N1368" s="14"/>
      <c r="O1368" s="14"/>
      <c r="P1368" s="14"/>
      <c r="Q1368" s="14"/>
      <c r="R1368" s="14"/>
      <c r="S1368" s="84"/>
      <c r="T1368" s="14"/>
      <c r="U1368" s="14"/>
      <c r="V1368" s="14"/>
      <c r="W1368" s="14"/>
      <c r="X1368" s="14"/>
      <c r="Y1368" s="84"/>
      <c r="Z1368" s="14"/>
      <c r="AA1368" s="14"/>
      <c r="AB1368" s="14"/>
      <c r="AC1368" s="14"/>
      <c r="AD1368" s="14"/>
      <c r="AE1368" s="84"/>
      <c r="AF1368" s="14"/>
      <c r="AG1368" s="14"/>
      <c r="AH1368" s="14"/>
      <c r="AI1368" s="14"/>
      <c r="AJ1368" s="14"/>
      <c r="AK1368" s="84"/>
      <c r="AL1368" s="14"/>
      <c r="AM1368" s="14"/>
      <c r="AN1368" s="14"/>
      <c r="AO1368" s="14"/>
      <c r="AP1368" s="14"/>
      <c r="AQ1368" s="84"/>
      <c r="AR1368" s="14"/>
      <c r="AS1368" s="14"/>
      <c r="AT1368" s="14"/>
      <c r="AU1368" s="14"/>
      <c r="AV1368" s="14"/>
      <c r="AW1368" s="14"/>
      <c r="AX1368" s="14"/>
      <c r="AY1368" s="14"/>
      <c r="AZ1368" s="14"/>
      <c r="BA1368" s="14"/>
      <c r="BB1368" s="14"/>
      <c r="BC1368" s="14"/>
      <c r="BD1368" s="14"/>
      <c r="BE1368" s="14"/>
      <c r="BF1368" s="14"/>
      <c r="BG1368" s="14"/>
      <c r="BH1368" s="14"/>
    </row>
    <row r="1369" spans="1:60" s="13" customFormat="1" x14ac:dyDescent="0.25">
      <c r="A1369" s="14"/>
      <c r="B1369" s="14"/>
      <c r="C1369" s="14"/>
      <c r="D1369" s="14"/>
      <c r="E1369" s="14"/>
      <c r="F1369" s="14"/>
      <c r="G1369" s="84"/>
      <c r="H1369" s="14"/>
      <c r="I1369" s="14"/>
      <c r="J1369" s="14"/>
      <c r="K1369" s="14"/>
      <c r="L1369" s="14"/>
      <c r="M1369" s="84"/>
      <c r="N1369" s="14"/>
      <c r="O1369" s="14"/>
      <c r="P1369" s="14"/>
      <c r="Q1369" s="14"/>
      <c r="R1369" s="14"/>
      <c r="S1369" s="84"/>
      <c r="T1369" s="14"/>
      <c r="U1369" s="14"/>
      <c r="V1369" s="14"/>
      <c r="W1369" s="14"/>
      <c r="X1369" s="14"/>
      <c r="Y1369" s="84"/>
      <c r="Z1369" s="14"/>
      <c r="AA1369" s="14"/>
      <c r="AB1369" s="14"/>
      <c r="AC1369" s="14"/>
      <c r="AD1369" s="14"/>
      <c r="AE1369" s="84"/>
      <c r="AF1369" s="14"/>
      <c r="AG1369" s="14"/>
      <c r="AH1369" s="14"/>
      <c r="AI1369" s="14"/>
      <c r="AJ1369" s="14"/>
      <c r="AK1369" s="84"/>
      <c r="AL1369" s="14"/>
      <c r="AM1369" s="14"/>
      <c r="AN1369" s="14"/>
      <c r="AO1369" s="14"/>
      <c r="AP1369" s="14"/>
      <c r="AQ1369" s="84"/>
      <c r="AR1369" s="14"/>
      <c r="AS1369" s="14"/>
      <c r="AT1369" s="14"/>
      <c r="AU1369" s="14"/>
      <c r="AV1369" s="14"/>
      <c r="AW1369" s="14"/>
      <c r="AX1369" s="14"/>
      <c r="AY1369" s="14"/>
      <c r="AZ1369" s="14"/>
      <c r="BA1369" s="14"/>
      <c r="BB1369" s="14"/>
      <c r="BC1369" s="14"/>
      <c r="BD1369" s="14"/>
      <c r="BE1369" s="14"/>
      <c r="BF1369" s="14"/>
      <c r="BG1369" s="14"/>
      <c r="BH1369" s="14"/>
    </row>
    <row r="1370" spans="1:60" s="13" customFormat="1" x14ac:dyDescent="0.25">
      <c r="A1370" s="14"/>
      <c r="B1370" s="14"/>
      <c r="C1370" s="14"/>
      <c r="D1370" s="14"/>
      <c r="E1370" s="14"/>
      <c r="F1370" s="14"/>
      <c r="G1370" s="84"/>
      <c r="H1370" s="14"/>
      <c r="I1370" s="14"/>
      <c r="J1370" s="14"/>
      <c r="K1370" s="14"/>
      <c r="L1370" s="14"/>
      <c r="M1370" s="84"/>
      <c r="N1370" s="14"/>
      <c r="O1370" s="14"/>
      <c r="P1370" s="14"/>
      <c r="Q1370" s="14"/>
      <c r="R1370" s="14"/>
      <c r="S1370" s="84"/>
      <c r="T1370" s="14"/>
      <c r="U1370" s="14"/>
      <c r="V1370" s="14"/>
      <c r="W1370" s="14"/>
      <c r="X1370" s="14"/>
      <c r="Y1370" s="84"/>
      <c r="Z1370" s="14"/>
      <c r="AA1370" s="14"/>
      <c r="AB1370" s="14"/>
      <c r="AC1370" s="14"/>
      <c r="AD1370" s="14"/>
      <c r="AE1370" s="84"/>
      <c r="AF1370" s="14"/>
      <c r="AG1370" s="14"/>
      <c r="AH1370" s="14"/>
      <c r="AI1370" s="14"/>
      <c r="AJ1370" s="14"/>
      <c r="AK1370" s="84"/>
      <c r="AL1370" s="14"/>
      <c r="AM1370" s="14"/>
      <c r="AN1370" s="14"/>
      <c r="AO1370" s="14"/>
      <c r="AP1370" s="14"/>
      <c r="AQ1370" s="84"/>
      <c r="AR1370" s="14"/>
      <c r="AS1370" s="14"/>
      <c r="AT1370" s="14"/>
      <c r="AU1370" s="14"/>
      <c r="AV1370" s="14"/>
      <c r="AW1370" s="14"/>
      <c r="AX1370" s="14"/>
      <c r="AY1370" s="14"/>
      <c r="AZ1370" s="14"/>
      <c r="BA1370" s="14"/>
      <c r="BB1370" s="14"/>
      <c r="BC1370" s="14"/>
      <c r="BD1370" s="14"/>
      <c r="BE1370" s="14"/>
      <c r="BF1370" s="14"/>
      <c r="BG1370" s="14"/>
      <c r="BH1370" s="14"/>
    </row>
    <row r="1371" spans="1:60" s="13" customFormat="1" x14ac:dyDescent="0.25">
      <c r="A1371" s="14"/>
      <c r="B1371" s="14"/>
      <c r="C1371" s="14"/>
      <c r="D1371" s="14"/>
      <c r="E1371" s="14"/>
      <c r="F1371" s="14"/>
      <c r="G1371" s="84"/>
      <c r="H1371" s="14"/>
      <c r="I1371" s="14"/>
      <c r="J1371" s="14"/>
      <c r="K1371" s="14"/>
      <c r="L1371" s="14"/>
      <c r="M1371" s="84"/>
      <c r="N1371" s="14"/>
      <c r="O1371" s="14"/>
      <c r="P1371" s="14"/>
      <c r="Q1371" s="14"/>
      <c r="R1371" s="14"/>
      <c r="S1371" s="84"/>
      <c r="T1371" s="14"/>
      <c r="U1371" s="14"/>
      <c r="V1371" s="14"/>
      <c r="W1371" s="14"/>
      <c r="X1371" s="14"/>
      <c r="Y1371" s="84"/>
      <c r="Z1371" s="14"/>
      <c r="AA1371" s="14"/>
      <c r="AB1371" s="14"/>
      <c r="AC1371" s="14"/>
      <c r="AD1371" s="14"/>
      <c r="AE1371" s="84"/>
      <c r="AF1371" s="14"/>
      <c r="AG1371" s="14"/>
      <c r="AH1371" s="14"/>
      <c r="AI1371" s="14"/>
      <c r="AJ1371" s="14"/>
      <c r="AK1371" s="84"/>
      <c r="AL1371" s="14"/>
      <c r="AM1371" s="14"/>
      <c r="AN1371" s="14"/>
      <c r="AO1371" s="14"/>
      <c r="AP1371" s="14"/>
      <c r="AQ1371" s="84"/>
      <c r="AR1371" s="14"/>
      <c r="AS1371" s="14"/>
      <c r="AT1371" s="14"/>
      <c r="AU1371" s="14"/>
      <c r="AV1371" s="14"/>
      <c r="AW1371" s="14"/>
      <c r="AX1371" s="14"/>
      <c r="AY1371" s="14"/>
      <c r="AZ1371" s="14"/>
      <c r="BA1371" s="14"/>
      <c r="BB1371" s="14"/>
      <c r="BC1371" s="14"/>
      <c r="BD1371" s="14"/>
      <c r="BE1371" s="14"/>
      <c r="BF1371" s="14"/>
      <c r="BG1371" s="14"/>
      <c r="BH1371" s="14"/>
    </row>
    <row r="1372" spans="1:60" s="13" customFormat="1" x14ac:dyDescent="0.25">
      <c r="A1372" s="14"/>
      <c r="B1372" s="14"/>
      <c r="C1372" s="14"/>
      <c r="D1372" s="14"/>
      <c r="E1372" s="14"/>
      <c r="F1372" s="14"/>
      <c r="G1372" s="84"/>
      <c r="H1372" s="14"/>
      <c r="I1372" s="14"/>
      <c r="J1372" s="14"/>
      <c r="K1372" s="14"/>
      <c r="L1372" s="14"/>
      <c r="M1372" s="84"/>
      <c r="N1372" s="14"/>
      <c r="O1372" s="14"/>
      <c r="P1372" s="14"/>
      <c r="Q1372" s="14"/>
      <c r="R1372" s="14"/>
      <c r="S1372" s="84"/>
      <c r="T1372" s="14"/>
      <c r="U1372" s="14"/>
      <c r="V1372" s="14"/>
      <c r="W1372" s="14"/>
      <c r="X1372" s="14"/>
      <c r="Y1372" s="84"/>
      <c r="Z1372" s="14"/>
      <c r="AA1372" s="14"/>
      <c r="AB1372" s="14"/>
      <c r="AC1372" s="14"/>
      <c r="AD1372" s="14"/>
      <c r="AE1372" s="84"/>
      <c r="AF1372" s="14"/>
      <c r="AG1372" s="14"/>
      <c r="AH1372" s="14"/>
      <c r="AI1372" s="14"/>
      <c r="AJ1372" s="14"/>
      <c r="AK1372" s="84"/>
      <c r="AL1372" s="14"/>
      <c r="AM1372" s="14"/>
      <c r="AN1372" s="14"/>
      <c r="AO1372" s="14"/>
      <c r="AP1372" s="14"/>
      <c r="AQ1372" s="84"/>
      <c r="AR1372" s="14"/>
      <c r="AS1372" s="14"/>
      <c r="AT1372" s="14"/>
      <c r="AU1372" s="14"/>
      <c r="AV1372" s="14"/>
      <c r="AW1372" s="14"/>
      <c r="AX1372" s="14"/>
      <c r="AY1372" s="14"/>
      <c r="AZ1372" s="14"/>
      <c r="BA1372" s="14"/>
      <c r="BB1372" s="14"/>
      <c r="BC1372" s="14"/>
      <c r="BD1372" s="14"/>
      <c r="BE1372" s="14"/>
      <c r="BF1372" s="14"/>
      <c r="BG1372" s="14"/>
      <c r="BH1372" s="14"/>
    </row>
    <row r="1373" spans="1:60" s="13" customFormat="1" x14ac:dyDescent="0.25">
      <c r="A1373" s="14"/>
      <c r="B1373" s="14"/>
      <c r="C1373" s="14"/>
      <c r="D1373" s="14"/>
      <c r="E1373" s="14"/>
      <c r="F1373" s="14"/>
      <c r="G1373" s="84"/>
      <c r="H1373" s="14"/>
      <c r="I1373" s="14"/>
      <c r="J1373" s="14"/>
      <c r="K1373" s="14"/>
      <c r="L1373" s="14"/>
      <c r="M1373" s="84"/>
      <c r="N1373" s="14"/>
      <c r="O1373" s="14"/>
      <c r="P1373" s="14"/>
      <c r="Q1373" s="14"/>
      <c r="R1373" s="14"/>
      <c r="S1373" s="84"/>
      <c r="T1373" s="14"/>
      <c r="U1373" s="14"/>
      <c r="V1373" s="14"/>
      <c r="W1373" s="14"/>
      <c r="X1373" s="14"/>
      <c r="Y1373" s="84"/>
      <c r="Z1373" s="14"/>
      <c r="AA1373" s="14"/>
      <c r="AB1373" s="14"/>
      <c r="AC1373" s="14"/>
      <c r="AD1373" s="14"/>
      <c r="AE1373" s="84"/>
      <c r="AF1373" s="14"/>
      <c r="AG1373" s="14"/>
      <c r="AH1373" s="14"/>
      <c r="AI1373" s="14"/>
      <c r="AJ1373" s="14"/>
      <c r="AK1373" s="84"/>
      <c r="AL1373" s="14"/>
      <c r="AM1373" s="14"/>
      <c r="AN1373" s="14"/>
      <c r="AO1373" s="14"/>
      <c r="AP1373" s="14"/>
      <c r="AQ1373" s="84"/>
      <c r="AR1373" s="14"/>
      <c r="AS1373" s="14"/>
      <c r="AT1373" s="14"/>
      <c r="AU1373" s="14"/>
      <c r="AV1373" s="14"/>
      <c r="AW1373" s="14"/>
      <c r="AX1373" s="14"/>
      <c r="AY1373" s="14"/>
      <c r="AZ1373" s="14"/>
      <c r="BA1373" s="14"/>
      <c r="BB1373" s="14"/>
      <c r="BC1373" s="14"/>
      <c r="BD1373" s="14"/>
      <c r="BE1373" s="14"/>
      <c r="BF1373" s="14"/>
      <c r="BG1373" s="14"/>
      <c r="BH1373" s="14"/>
    </row>
    <row r="1374" spans="1:60" s="13" customFormat="1" x14ac:dyDescent="0.25">
      <c r="A1374" s="14"/>
      <c r="B1374" s="14"/>
      <c r="C1374" s="14"/>
      <c r="D1374" s="14"/>
      <c r="E1374" s="14"/>
      <c r="F1374" s="14"/>
      <c r="G1374" s="84"/>
      <c r="H1374" s="14"/>
      <c r="I1374" s="14"/>
      <c r="J1374" s="14"/>
      <c r="K1374" s="14"/>
      <c r="L1374" s="14"/>
      <c r="M1374" s="84"/>
      <c r="N1374" s="14"/>
      <c r="O1374" s="14"/>
      <c r="P1374" s="14"/>
      <c r="Q1374" s="14"/>
      <c r="R1374" s="14"/>
      <c r="S1374" s="84"/>
      <c r="T1374" s="14"/>
      <c r="U1374" s="14"/>
      <c r="V1374" s="14"/>
      <c r="W1374" s="14"/>
      <c r="X1374" s="14"/>
      <c r="Y1374" s="84"/>
      <c r="Z1374" s="14"/>
      <c r="AA1374" s="14"/>
      <c r="AB1374" s="14"/>
      <c r="AC1374" s="14"/>
      <c r="AD1374" s="14"/>
      <c r="AE1374" s="84"/>
      <c r="AF1374" s="14"/>
      <c r="AG1374" s="14"/>
      <c r="AH1374" s="14"/>
      <c r="AI1374" s="14"/>
      <c r="AJ1374" s="14"/>
      <c r="AK1374" s="84"/>
      <c r="AL1374" s="14"/>
      <c r="AM1374" s="14"/>
      <c r="AN1374" s="14"/>
      <c r="AO1374" s="14"/>
      <c r="AP1374" s="14"/>
      <c r="AQ1374" s="84"/>
      <c r="AR1374" s="14"/>
      <c r="AS1374" s="14"/>
      <c r="AT1374" s="14"/>
      <c r="AU1374" s="14"/>
      <c r="AV1374" s="14"/>
      <c r="AW1374" s="14"/>
      <c r="AX1374" s="14"/>
      <c r="AY1374" s="14"/>
      <c r="AZ1374" s="14"/>
      <c r="BA1374" s="14"/>
      <c r="BB1374" s="14"/>
      <c r="BC1374" s="14"/>
      <c r="BD1374" s="14"/>
      <c r="BE1374" s="14"/>
      <c r="BF1374" s="14"/>
      <c r="BG1374" s="14"/>
      <c r="BH1374" s="14"/>
    </row>
    <row r="1375" spans="1:60" s="13" customFormat="1" x14ac:dyDescent="0.25">
      <c r="A1375" s="14"/>
      <c r="B1375" s="14"/>
      <c r="C1375" s="14"/>
      <c r="D1375" s="14"/>
      <c r="E1375" s="14"/>
      <c r="F1375" s="14"/>
      <c r="G1375" s="84"/>
      <c r="H1375" s="14"/>
      <c r="I1375" s="14"/>
      <c r="J1375" s="14"/>
      <c r="K1375" s="14"/>
      <c r="L1375" s="14"/>
      <c r="M1375" s="84"/>
      <c r="N1375" s="14"/>
      <c r="O1375" s="14"/>
      <c r="P1375" s="14"/>
      <c r="Q1375" s="14"/>
      <c r="R1375" s="14"/>
      <c r="S1375" s="84"/>
      <c r="T1375" s="14"/>
      <c r="U1375" s="14"/>
      <c r="V1375" s="14"/>
      <c r="W1375" s="14"/>
      <c r="X1375" s="14"/>
      <c r="Y1375" s="84"/>
      <c r="Z1375" s="14"/>
      <c r="AA1375" s="14"/>
      <c r="AB1375" s="14"/>
      <c r="AC1375" s="14"/>
      <c r="AD1375" s="14"/>
      <c r="AE1375" s="84"/>
      <c r="AF1375" s="14"/>
      <c r="AG1375" s="14"/>
      <c r="AH1375" s="14"/>
      <c r="AI1375" s="14"/>
      <c r="AJ1375" s="14"/>
      <c r="AK1375" s="84"/>
      <c r="AL1375" s="14"/>
      <c r="AM1375" s="14"/>
      <c r="AN1375" s="14"/>
      <c r="AO1375" s="14"/>
      <c r="AP1375" s="14"/>
      <c r="AQ1375" s="84"/>
      <c r="AR1375" s="14"/>
      <c r="AS1375" s="14"/>
      <c r="AT1375" s="14"/>
      <c r="AU1375" s="14"/>
      <c r="AV1375" s="14"/>
      <c r="AW1375" s="14"/>
      <c r="AX1375" s="14"/>
      <c r="AY1375" s="14"/>
      <c r="AZ1375" s="14"/>
      <c r="BA1375" s="14"/>
      <c r="BB1375" s="14"/>
      <c r="BC1375" s="14"/>
      <c r="BD1375" s="14"/>
      <c r="BE1375" s="14"/>
      <c r="BF1375" s="14"/>
      <c r="BG1375" s="14"/>
      <c r="BH1375" s="14"/>
    </row>
    <row r="1376" spans="1:60" s="13" customFormat="1" x14ac:dyDescent="0.25">
      <c r="A1376" s="14"/>
      <c r="B1376" s="14"/>
      <c r="C1376" s="14"/>
      <c r="D1376" s="14"/>
      <c r="E1376" s="14"/>
      <c r="F1376" s="14"/>
      <c r="G1376" s="84"/>
      <c r="H1376" s="14"/>
      <c r="I1376" s="14"/>
      <c r="J1376" s="14"/>
      <c r="K1376" s="14"/>
      <c r="L1376" s="14"/>
      <c r="M1376" s="84"/>
      <c r="N1376" s="14"/>
      <c r="O1376" s="14"/>
      <c r="P1376" s="14"/>
      <c r="Q1376" s="14"/>
      <c r="R1376" s="14"/>
      <c r="S1376" s="84"/>
      <c r="T1376" s="14"/>
      <c r="U1376" s="14"/>
      <c r="V1376" s="14"/>
      <c r="W1376" s="14"/>
      <c r="X1376" s="14"/>
      <c r="Y1376" s="84"/>
      <c r="Z1376" s="14"/>
      <c r="AA1376" s="14"/>
      <c r="AB1376" s="14"/>
      <c r="AC1376" s="14"/>
      <c r="AD1376" s="14"/>
      <c r="AE1376" s="84"/>
      <c r="AF1376" s="14"/>
      <c r="AG1376" s="14"/>
      <c r="AH1376" s="14"/>
      <c r="AI1376" s="14"/>
      <c r="AJ1376" s="14"/>
      <c r="AK1376" s="84"/>
      <c r="AL1376" s="14"/>
      <c r="AM1376" s="14"/>
      <c r="AN1376" s="14"/>
      <c r="AO1376" s="14"/>
      <c r="AP1376" s="14"/>
      <c r="AQ1376" s="84"/>
      <c r="AR1376" s="14"/>
      <c r="AS1376" s="14"/>
      <c r="AT1376" s="14"/>
      <c r="AU1376" s="14"/>
      <c r="AV1376" s="14"/>
      <c r="AW1376" s="14"/>
      <c r="AX1376" s="14"/>
      <c r="AY1376" s="14"/>
      <c r="AZ1376" s="14"/>
      <c r="BA1376" s="14"/>
      <c r="BB1376" s="14"/>
      <c r="BC1376" s="14"/>
      <c r="BD1376" s="14"/>
      <c r="BE1376" s="14"/>
      <c r="BF1376" s="14"/>
      <c r="BG1376" s="14"/>
      <c r="BH1376" s="14"/>
    </row>
    <row r="1377" spans="1:60" s="13" customFormat="1" x14ac:dyDescent="0.25">
      <c r="A1377" s="14"/>
      <c r="B1377" s="14"/>
      <c r="C1377" s="14"/>
      <c r="D1377" s="14"/>
      <c r="E1377" s="14"/>
      <c r="F1377" s="14"/>
      <c r="G1377" s="84"/>
      <c r="H1377" s="14"/>
      <c r="I1377" s="14"/>
      <c r="J1377" s="14"/>
      <c r="K1377" s="14"/>
      <c r="L1377" s="14"/>
      <c r="M1377" s="84"/>
      <c r="N1377" s="14"/>
      <c r="O1377" s="14"/>
      <c r="P1377" s="14"/>
      <c r="Q1377" s="14"/>
      <c r="R1377" s="14"/>
      <c r="S1377" s="84"/>
      <c r="T1377" s="14"/>
      <c r="U1377" s="14"/>
      <c r="V1377" s="14"/>
      <c r="W1377" s="14"/>
      <c r="X1377" s="14"/>
      <c r="Y1377" s="84"/>
      <c r="Z1377" s="14"/>
      <c r="AA1377" s="14"/>
      <c r="AB1377" s="14"/>
      <c r="AC1377" s="14"/>
      <c r="AD1377" s="14"/>
      <c r="AE1377" s="84"/>
      <c r="AF1377" s="14"/>
      <c r="AG1377" s="14"/>
      <c r="AH1377" s="14"/>
      <c r="AI1377" s="14"/>
      <c r="AJ1377" s="14"/>
      <c r="AK1377" s="84"/>
      <c r="AL1377" s="14"/>
      <c r="AM1377" s="14"/>
      <c r="AN1377" s="14"/>
      <c r="AO1377" s="14"/>
      <c r="AP1377" s="14"/>
      <c r="AQ1377" s="84"/>
      <c r="AR1377" s="14"/>
      <c r="AS1377" s="14"/>
      <c r="AT1377" s="14"/>
      <c r="AU1377" s="14"/>
      <c r="AV1377" s="14"/>
      <c r="AW1377" s="14"/>
      <c r="AX1377" s="14"/>
      <c r="AY1377" s="14"/>
      <c r="AZ1377" s="14"/>
      <c r="BA1377" s="14"/>
      <c r="BB1377" s="14"/>
      <c r="BC1377" s="14"/>
      <c r="BD1377" s="14"/>
      <c r="BE1377" s="14"/>
      <c r="BF1377" s="14"/>
      <c r="BG1377" s="14"/>
      <c r="BH1377" s="14"/>
    </row>
    <row r="1378" spans="1:60" s="13" customFormat="1" x14ac:dyDescent="0.25">
      <c r="A1378" s="14"/>
      <c r="B1378" s="14"/>
      <c r="C1378" s="14"/>
      <c r="D1378" s="14"/>
      <c r="E1378" s="14"/>
      <c r="F1378" s="14"/>
      <c r="G1378" s="84"/>
      <c r="H1378" s="14"/>
      <c r="I1378" s="14"/>
      <c r="J1378" s="14"/>
      <c r="K1378" s="14"/>
      <c r="L1378" s="14"/>
      <c r="M1378" s="84"/>
      <c r="N1378" s="14"/>
      <c r="O1378" s="14"/>
      <c r="P1378" s="14"/>
      <c r="Q1378" s="14"/>
      <c r="R1378" s="14"/>
      <c r="S1378" s="84"/>
      <c r="T1378" s="14"/>
      <c r="U1378" s="14"/>
      <c r="V1378" s="14"/>
      <c r="W1378" s="14"/>
      <c r="X1378" s="14"/>
      <c r="Y1378" s="84"/>
      <c r="Z1378" s="14"/>
      <c r="AA1378" s="14"/>
      <c r="AB1378" s="14"/>
      <c r="AC1378" s="14"/>
      <c r="AD1378" s="14"/>
      <c r="AE1378" s="84"/>
      <c r="AF1378" s="14"/>
      <c r="AG1378" s="14"/>
      <c r="AH1378" s="14"/>
      <c r="AI1378" s="14"/>
      <c r="AJ1378" s="14"/>
      <c r="AK1378" s="84"/>
      <c r="AL1378" s="14"/>
      <c r="AM1378" s="14"/>
      <c r="AN1378" s="14"/>
      <c r="AO1378" s="14"/>
      <c r="AP1378" s="14"/>
      <c r="AQ1378" s="84"/>
      <c r="AR1378" s="14"/>
      <c r="AS1378" s="14"/>
      <c r="AT1378" s="14"/>
      <c r="AU1378" s="14"/>
      <c r="AV1378" s="14"/>
      <c r="AW1378" s="14"/>
      <c r="AX1378" s="14"/>
      <c r="AY1378" s="14"/>
      <c r="AZ1378" s="14"/>
      <c r="BA1378" s="14"/>
      <c r="BB1378" s="14"/>
      <c r="BC1378" s="14"/>
      <c r="BD1378" s="14"/>
      <c r="BE1378" s="14"/>
      <c r="BF1378" s="14"/>
      <c r="BG1378" s="14"/>
      <c r="BH1378" s="14"/>
    </row>
    <row r="1379" spans="1:60" s="13" customFormat="1" x14ac:dyDescent="0.25">
      <c r="A1379" s="14"/>
      <c r="B1379" s="14"/>
      <c r="C1379" s="14"/>
      <c r="D1379" s="14"/>
      <c r="E1379" s="14"/>
      <c r="F1379" s="14"/>
      <c r="G1379" s="84"/>
      <c r="H1379" s="14"/>
      <c r="I1379" s="14"/>
      <c r="J1379" s="14"/>
      <c r="K1379" s="14"/>
      <c r="L1379" s="14"/>
      <c r="M1379" s="84"/>
      <c r="N1379" s="14"/>
      <c r="O1379" s="14"/>
      <c r="P1379" s="14"/>
      <c r="Q1379" s="14"/>
      <c r="R1379" s="14"/>
      <c r="S1379" s="84"/>
      <c r="T1379" s="14"/>
      <c r="U1379" s="14"/>
      <c r="V1379" s="14"/>
      <c r="W1379" s="14"/>
      <c r="X1379" s="14"/>
      <c r="Y1379" s="84"/>
      <c r="Z1379" s="14"/>
      <c r="AA1379" s="14"/>
      <c r="AB1379" s="14"/>
      <c r="AC1379" s="14"/>
      <c r="AD1379" s="14"/>
      <c r="AE1379" s="84"/>
      <c r="AF1379" s="14"/>
      <c r="AG1379" s="14"/>
      <c r="AH1379" s="14"/>
      <c r="AI1379" s="14"/>
      <c r="AJ1379" s="14"/>
      <c r="AK1379" s="84"/>
      <c r="AL1379" s="14"/>
      <c r="AM1379" s="14"/>
      <c r="AN1379" s="14"/>
      <c r="AO1379" s="14"/>
      <c r="AP1379" s="14"/>
      <c r="AQ1379" s="84"/>
      <c r="AR1379" s="14"/>
      <c r="AS1379" s="14"/>
      <c r="AT1379" s="14"/>
      <c r="AU1379" s="14"/>
      <c r="AV1379" s="14"/>
      <c r="AW1379" s="14"/>
      <c r="AX1379" s="14"/>
      <c r="AY1379" s="14"/>
      <c r="AZ1379" s="14"/>
      <c r="BA1379" s="14"/>
      <c r="BB1379" s="14"/>
      <c r="BC1379" s="14"/>
      <c r="BD1379" s="14"/>
      <c r="BE1379" s="14"/>
      <c r="BF1379" s="14"/>
      <c r="BG1379" s="14"/>
      <c r="BH1379" s="14"/>
    </row>
    <row r="1380" spans="1:60" s="13" customFormat="1" x14ac:dyDescent="0.25">
      <c r="A1380" s="14"/>
      <c r="B1380" s="14"/>
      <c r="C1380" s="14"/>
      <c r="D1380" s="14"/>
      <c r="E1380" s="14"/>
      <c r="F1380" s="14"/>
      <c r="G1380" s="84"/>
      <c r="H1380" s="14"/>
      <c r="I1380" s="14"/>
      <c r="J1380" s="14"/>
      <c r="K1380" s="14"/>
      <c r="L1380" s="14"/>
      <c r="M1380" s="84"/>
      <c r="N1380" s="14"/>
      <c r="O1380" s="14"/>
      <c r="P1380" s="14"/>
      <c r="Q1380" s="14"/>
      <c r="R1380" s="14"/>
      <c r="S1380" s="84"/>
      <c r="T1380" s="14"/>
      <c r="U1380" s="14"/>
      <c r="V1380" s="14"/>
      <c r="W1380" s="14"/>
      <c r="X1380" s="14"/>
      <c r="Y1380" s="84"/>
      <c r="Z1380" s="14"/>
      <c r="AA1380" s="14"/>
      <c r="AB1380" s="14"/>
      <c r="AC1380" s="14"/>
      <c r="AD1380" s="14"/>
      <c r="AE1380" s="84"/>
      <c r="AF1380" s="14"/>
      <c r="AG1380" s="14"/>
      <c r="AH1380" s="14"/>
      <c r="AI1380" s="14"/>
      <c r="AJ1380" s="14"/>
      <c r="AK1380" s="84"/>
      <c r="AL1380" s="14"/>
      <c r="AM1380" s="14"/>
      <c r="AN1380" s="14"/>
      <c r="AO1380" s="14"/>
      <c r="AP1380" s="14"/>
      <c r="AQ1380" s="84"/>
      <c r="AR1380" s="14"/>
      <c r="AS1380" s="14"/>
      <c r="AT1380" s="14"/>
      <c r="AU1380" s="14"/>
      <c r="AV1380" s="14"/>
      <c r="AW1380" s="14"/>
      <c r="AX1380" s="14"/>
      <c r="AY1380" s="14"/>
      <c r="AZ1380" s="14"/>
      <c r="BA1380" s="14"/>
      <c r="BB1380" s="14"/>
      <c r="BC1380" s="14"/>
      <c r="BD1380" s="14"/>
      <c r="BE1380" s="14"/>
      <c r="BF1380" s="14"/>
      <c r="BG1380" s="14"/>
      <c r="BH1380" s="14"/>
    </row>
    <row r="1381" spans="1:60" s="13" customFormat="1" x14ac:dyDescent="0.25">
      <c r="A1381" s="14"/>
      <c r="B1381" s="14"/>
      <c r="C1381" s="14"/>
      <c r="D1381" s="14"/>
      <c r="E1381" s="14"/>
      <c r="F1381" s="14"/>
      <c r="G1381" s="84"/>
      <c r="H1381" s="14"/>
      <c r="I1381" s="14"/>
      <c r="J1381" s="14"/>
      <c r="K1381" s="14"/>
      <c r="L1381" s="14"/>
      <c r="M1381" s="84"/>
      <c r="N1381" s="14"/>
      <c r="O1381" s="14"/>
      <c r="P1381" s="14"/>
      <c r="Q1381" s="14"/>
      <c r="R1381" s="14"/>
      <c r="S1381" s="84"/>
      <c r="T1381" s="14"/>
      <c r="U1381" s="14"/>
      <c r="V1381" s="14"/>
      <c r="W1381" s="14"/>
      <c r="X1381" s="14"/>
      <c r="Y1381" s="84"/>
      <c r="Z1381" s="14"/>
      <c r="AA1381" s="14"/>
      <c r="AB1381" s="14"/>
      <c r="AC1381" s="14"/>
      <c r="AD1381" s="14"/>
      <c r="AE1381" s="84"/>
      <c r="AF1381" s="14"/>
      <c r="AG1381" s="14"/>
      <c r="AH1381" s="14"/>
      <c r="AI1381" s="14"/>
      <c r="AJ1381" s="14"/>
      <c r="AK1381" s="84"/>
      <c r="AL1381" s="14"/>
      <c r="AM1381" s="14"/>
      <c r="AN1381" s="14"/>
      <c r="AO1381" s="14"/>
      <c r="AP1381" s="14"/>
      <c r="AQ1381" s="84"/>
      <c r="AR1381" s="14"/>
      <c r="AS1381" s="14"/>
      <c r="AT1381" s="14"/>
      <c r="AU1381" s="14"/>
      <c r="AV1381" s="14"/>
      <c r="AW1381" s="14"/>
      <c r="AX1381" s="14"/>
      <c r="AY1381" s="14"/>
      <c r="AZ1381" s="14"/>
      <c r="BA1381" s="14"/>
      <c r="BB1381" s="14"/>
      <c r="BC1381" s="14"/>
      <c r="BD1381" s="14"/>
      <c r="BE1381" s="14"/>
      <c r="BF1381" s="14"/>
      <c r="BG1381" s="14"/>
      <c r="BH1381" s="14"/>
    </row>
    <row r="1382" spans="1:60" s="13" customFormat="1" x14ac:dyDescent="0.25">
      <c r="A1382" s="14"/>
      <c r="B1382" s="14"/>
      <c r="C1382" s="14"/>
      <c r="D1382" s="14"/>
      <c r="E1382" s="14"/>
      <c r="F1382" s="14"/>
      <c r="G1382" s="84"/>
      <c r="H1382" s="14"/>
      <c r="I1382" s="14"/>
      <c r="J1382" s="14"/>
      <c r="K1382" s="14"/>
      <c r="L1382" s="14"/>
      <c r="M1382" s="84"/>
      <c r="N1382" s="14"/>
      <c r="O1382" s="14"/>
      <c r="P1382" s="14"/>
      <c r="Q1382" s="14"/>
      <c r="R1382" s="14"/>
      <c r="S1382" s="84"/>
      <c r="T1382" s="14"/>
      <c r="U1382" s="14"/>
      <c r="V1382" s="14"/>
      <c r="W1382" s="14"/>
      <c r="X1382" s="14"/>
      <c r="Y1382" s="84"/>
      <c r="Z1382" s="14"/>
      <c r="AA1382" s="14"/>
      <c r="AB1382" s="14"/>
      <c r="AC1382" s="14"/>
      <c r="AD1382" s="14"/>
      <c r="AE1382" s="84"/>
      <c r="AF1382" s="14"/>
      <c r="AG1382" s="14"/>
      <c r="AH1382" s="14"/>
      <c r="AI1382" s="14"/>
      <c r="AJ1382" s="14"/>
      <c r="AK1382" s="84"/>
      <c r="AL1382" s="14"/>
      <c r="AM1382" s="14"/>
      <c r="AN1382" s="14"/>
      <c r="AO1382" s="14"/>
      <c r="AP1382" s="14"/>
      <c r="AQ1382" s="84"/>
      <c r="AR1382" s="14"/>
      <c r="AS1382" s="14"/>
      <c r="AT1382" s="14"/>
      <c r="AU1382" s="14"/>
      <c r="AV1382" s="14"/>
      <c r="AW1382" s="14"/>
      <c r="AX1382" s="14"/>
      <c r="AY1382" s="14"/>
      <c r="AZ1382" s="14"/>
      <c r="BA1382" s="14"/>
      <c r="BB1382" s="14"/>
      <c r="BC1382" s="14"/>
      <c r="BD1382" s="14"/>
      <c r="BE1382" s="14"/>
      <c r="BF1382" s="14"/>
      <c r="BG1382" s="14"/>
      <c r="BH1382" s="14"/>
    </row>
    <row r="1383" spans="1:60" s="13" customFormat="1" x14ac:dyDescent="0.25">
      <c r="A1383" s="14"/>
      <c r="B1383" s="14"/>
      <c r="C1383" s="14"/>
      <c r="D1383" s="14"/>
      <c r="E1383" s="14"/>
      <c r="F1383" s="14"/>
      <c r="G1383" s="84"/>
      <c r="H1383" s="14"/>
      <c r="I1383" s="14"/>
      <c r="J1383" s="14"/>
      <c r="K1383" s="14"/>
      <c r="L1383" s="14"/>
      <c r="M1383" s="84"/>
      <c r="N1383" s="14"/>
      <c r="O1383" s="14"/>
      <c r="P1383" s="14"/>
      <c r="Q1383" s="14"/>
      <c r="R1383" s="14"/>
      <c r="S1383" s="84"/>
      <c r="T1383" s="14"/>
      <c r="U1383" s="14"/>
      <c r="V1383" s="14"/>
      <c r="W1383" s="14"/>
      <c r="X1383" s="14"/>
      <c r="Y1383" s="84"/>
      <c r="Z1383" s="14"/>
      <c r="AA1383" s="14"/>
      <c r="AB1383" s="14"/>
      <c r="AC1383" s="14"/>
      <c r="AD1383" s="14"/>
      <c r="AE1383" s="84"/>
      <c r="AF1383" s="14"/>
      <c r="AG1383" s="14"/>
      <c r="AH1383" s="14"/>
      <c r="AI1383" s="14"/>
      <c r="AJ1383" s="14"/>
      <c r="AK1383" s="84"/>
      <c r="AL1383" s="14"/>
      <c r="AM1383" s="14"/>
      <c r="AN1383" s="14"/>
      <c r="AO1383" s="14"/>
      <c r="AP1383" s="14"/>
      <c r="AQ1383" s="84"/>
      <c r="AR1383" s="14"/>
      <c r="AS1383" s="14"/>
      <c r="AT1383" s="14"/>
      <c r="AU1383" s="14"/>
      <c r="AV1383" s="14"/>
      <c r="AW1383" s="14"/>
      <c r="AX1383" s="14"/>
      <c r="AY1383" s="14"/>
      <c r="AZ1383" s="14"/>
      <c r="BA1383" s="14"/>
      <c r="BB1383" s="14"/>
      <c r="BC1383" s="14"/>
      <c r="BD1383" s="14"/>
      <c r="BE1383" s="14"/>
      <c r="BF1383" s="14"/>
      <c r="BG1383" s="14"/>
      <c r="BH1383" s="14"/>
    </row>
    <row r="1384" spans="1:60" s="13" customFormat="1" x14ac:dyDescent="0.25">
      <c r="A1384" s="14"/>
      <c r="B1384" s="14"/>
      <c r="C1384" s="14"/>
      <c r="D1384" s="14"/>
      <c r="E1384" s="14"/>
      <c r="F1384" s="14"/>
      <c r="G1384" s="84"/>
      <c r="H1384" s="14"/>
      <c r="I1384" s="14"/>
      <c r="J1384" s="14"/>
      <c r="K1384" s="14"/>
      <c r="L1384" s="14"/>
      <c r="M1384" s="84"/>
      <c r="N1384" s="14"/>
      <c r="O1384" s="14"/>
      <c r="P1384" s="14"/>
      <c r="Q1384" s="14"/>
      <c r="R1384" s="14"/>
      <c r="S1384" s="84"/>
      <c r="T1384" s="14"/>
      <c r="U1384" s="14"/>
      <c r="V1384" s="14"/>
      <c r="W1384" s="14"/>
      <c r="X1384" s="14"/>
      <c r="Y1384" s="84"/>
      <c r="Z1384" s="14"/>
      <c r="AA1384" s="14"/>
      <c r="AB1384" s="14"/>
      <c r="AC1384" s="14"/>
      <c r="AD1384" s="14"/>
      <c r="AE1384" s="84"/>
      <c r="AF1384" s="14"/>
      <c r="AG1384" s="14"/>
      <c r="AH1384" s="14"/>
      <c r="AI1384" s="14"/>
      <c r="AJ1384" s="14"/>
      <c r="AK1384" s="84"/>
      <c r="AL1384" s="14"/>
      <c r="AM1384" s="14"/>
      <c r="AN1384" s="14"/>
      <c r="AO1384" s="14"/>
      <c r="AP1384" s="14"/>
      <c r="AQ1384" s="84"/>
      <c r="AR1384" s="14"/>
      <c r="AS1384" s="14"/>
      <c r="AT1384" s="14"/>
      <c r="AU1384" s="14"/>
      <c r="AV1384" s="14"/>
      <c r="AW1384" s="14"/>
      <c r="AX1384" s="14"/>
      <c r="AY1384" s="14"/>
      <c r="AZ1384" s="14"/>
      <c r="BA1384" s="14"/>
      <c r="BB1384" s="14"/>
      <c r="BC1384" s="14"/>
      <c r="BD1384" s="14"/>
      <c r="BE1384" s="14"/>
      <c r="BF1384" s="14"/>
      <c r="BG1384" s="14"/>
      <c r="BH1384" s="14"/>
    </row>
    <row r="1385" spans="1:60" s="13" customFormat="1" x14ac:dyDescent="0.25">
      <c r="A1385" s="14"/>
      <c r="B1385" s="14"/>
      <c r="C1385" s="14"/>
      <c r="D1385" s="14"/>
      <c r="E1385" s="14"/>
      <c r="F1385" s="14"/>
      <c r="G1385" s="84"/>
      <c r="H1385" s="14"/>
      <c r="I1385" s="14"/>
      <c r="J1385" s="14"/>
      <c r="K1385" s="14"/>
      <c r="L1385" s="14"/>
      <c r="M1385" s="84"/>
      <c r="N1385" s="14"/>
      <c r="O1385" s="14"/>
      <c r="P1385" s="14"/>
      <c r="Q1385" s="14"/>
      <c r="R1385" s="14"/>
      <c r="S1385" s="84"/>
      <c r="T1385" s="14"/>
      <c r="U1385" s="14"/>
      <c r="V1385" s="14"/>
      <c r="W1385" s="14"/>
      <c r="X1385" s="14"/>
      <c r="Y1385" s="84"/>
      <c r="Z1385" s="14"/>
      <c r="AA1385" s="14"/>
      <c r="AB1385" s="14"/>
      <c r="AC1385" s="14"/>
      <c r="AD1385" s="14"/>
      <c r="AE1385" s="84"/>
      <c r="AF1385" s="14"/>
      <c r="AG1385" s="14"/>
      <c r="AH1385" s="14"/>
      <c r="AI1385" s="14"/>
      <c r="AJ1385" s="14"/>
      <c r="AK1385" s="84"/>
      <c r="AL1385" s="14"/>
      <c r="AM1385" s="14"/>
      <c r="AN1385" s="14"/>
      <c r="AO1385" s="14"/>
      <c r="AP1385" s="14"/>
      <c r="AQ1385" s="84"/>
      <c r="AR1385" s="14"/>
      <c r="AS1385" s="14"/>
      <c r="AT1385" s="14"/>
      <c r="AU1385" s="14"/>
      <c r="AV1385" s="14"/>
      <c r="AW1385" s="14"/>
      <c r="AX1385" s="14"/>
      <c r="AY1385" s="14"/>
      <c r="AZ1385" s="14"/>
      <c r="BA1385" s="14"/>
      <c r="BB1385" s="14"/>
      <c r="BC1385" s="14"/>
      <c r="BD1385" s="14"/>
      <c r="BE1385" s="14"/>
      <c r="BF1385" s="14"/>
      <c r="BG1385" s="14"/>
      <c r="BH1385" s="14"/>
    </row>
    <row r="1386" spans="1:60" s="13" customFormat="1" x14ac:dyDescent="0.25">
      <c r="A1386" s="14"/>
      <c r="B1386" s="14"/>
      <c r="C1386" s="14"/>
      <c r="D1386" s="14"/>
      <c r="E1386" s="14"/>
      <c r="F1386" s="14"/>
      <c r="G1386" s="84"/>
      <c r="H1386" s="14"/>
      <c r="I1386" s="14"/>
      <c r="J1386" s="14"/>
      <c r="K1386" s="14"/>
      <c r="L1386" s="14"/>
      <c r="M1386" s="84"/>
      <c r="N1386" s="14"/>
      <c r="O1386" s="14"/>
      <c r="P1386" s="14"/>
      <c r="Q1386" s="14"/>
      <c r="R1386" s="14"/>
      <c r="S1386" s="84"/>
      <c r="T1386" s="14"/>
      <c r="U1386" s="14"/>
      <c r="V1386" s="14"/>
      <c r="W1386" s="14"/>
      <c r="X1386" s="14"/>
      <c r="Y1386" s="84"/>
      <c r="Z1386" s="14"/>
      <c r="AA1386" s="14"/>
      <c r="AB1386" s="14"/>
      <c r="AC1386" s="14"/>
      <c r="AD1386" s="14"/>
      <c r="AE1386" s="84"/>
      <c r="AF1386" s="14"/>
      <c r="AG1386" s="14"/>
      <c r="AH1386" s="14"/>
      <c r="AI1386" s="14"/>
      <c r="AJ1386" s="14"/>
      <c r="AK1386" s="84"/>
      <c r="AL1386" s="14"/>
      <c r="AM1386" s="14"/>
      <c r="AN1386" s="14"/>
      <c r="AO1386" s="14"/>
      <c r="AP1386" s="14"/>
      <c r="AQ1386" s="84"/>
      <c r="AR1386" s="14"/>
      <c r="AS1386" s="14"/>
      <c r="AT1386" s="14"/>
      <c r="AU1386" s="14"/>
      <c r="AV1386" s="14"/>
      <c r="AW1386" s="14"/>
      <c r="AX1386" s="14"/>
      <c r="AY1386" s="14"/>
      <c r="AZ1386" s="14"/>
      <c r="BA1386" s="14"/>
      <c r="BB1386" s="14"/>
      <c r="BC1386" s="14"/>
      <c r="BD1386" s="14"/>
      <c r="BE1386" s="14"/>
      <c r="BF1386" s="14"/>
      <c r="BG1386" s="14"/>
      <c r="BH1386" s="14"/>
    </row>
    <row r="1387" spans="1:60" s="13" customFormat="1" x14ac:dyDescent="0.25">
      <c r="A1387" s="14"/>
      <c r="B1387" s="14"/>
      <c r="C1387" s="14"/>
      <c r="D1387" s="14"/>
      <c r="E1387" s="14"/>
      <c r="F1387" s="14"/>
      <c r="G1387" s="84"/>
      <c r="H1387" s="14"/>
      <c r="I1387" s="14"/>
      <c r="J1387" s="14"/>
      <c r="K1387" s="14"/>
      <c r="L1387" s="14"/>
      <c r="M1387" s="84"/>
      <c r="N1387" s="14"/>
      <c r="O1387" s="14"/>
      <c r="P1387" s="14"/>
      <c r="Q1387" s="14"/>
      <c r="R1387" s="14"/>
      <c r="S1387" s="84"/>
      <c r="T1387" s="14"/>
      <c r="U1387" s="14"/>
      <c r="V1387" s="14"/>
      <c r="W1387" s="14"/>
      <c r="X1387" s="14"/>
      <c r="Y1387" s="84"/>
      <c r="Z1387" s="14"/>
      <c r="AA1387" s="14"/>
      <c r="AB1387" s="14"/>
      <c r="AC1387" s="14"/>
      <c r="AD1387" s="14"/>
      <c r="AE1387" s="84"/>
      <c r="AF1387" s="14"/>
      <c r="AG1387" s="14"/>
      <c r="AH1387" s="14"/>
      <c r="AI1387" s="14"/>
      <c r="AJ1387" s="14"/>
      <c r="AK1387" s="84"/>
      <c r="AL1387" s="14"/>
      <c r="AM1387" s="14"/>
      <c r="AN1387" s="14"/>
      <c r="AO1387" s="14"/>
      <c r="AP1387" s="14"/>
      <c r="AQ1387" s="84"/>
      <c r="AR1387" s="14"/>
      <c r="AS1387" s="14"/>
      <c r="AT1387" s="14"/>
      <c r="AU1387" s="14"/>
      <c r="AV1387" s="14"/>
      <c r="AW1387" s="14"/>
      <c r="AX1387" s="14"/>
      <c r="AY1387" s="14"/>
      <c r="AZ1387" s="14"/>
      <c r="BA1387" s="14"/>
      <c r="BB1387" s="14"/>
      <c r="BC1387" s="14"/>
      <c r="BD1387" s="14"/>
      <c r="BE1387" s="14"/>
      <c r="BF1387" s="14"/>
      <c r="BG1387" s="14"/>
      <c r="BH1387" s="14"/>
    </row>
    <row r="1388" spans="1:60" s="13" customFormat="1" x14ac:dyDescent="0.25">
      <c r="A1388" s="14"/>
      <c r="B1388" s="14"/>
      <c r="C1388" s="14"/>
      <c r="D1388" s="14"/>
      <c r="E1388" s="14"/>
      <c r="F1388" s="14"/>
      <c r="G1388" s="84"/>
      <c r="H1388" s="14"/>
      <c r="I1388" s="14"/>
      <c r="J1388" s="14"/>
      <c r="K1388" s="14"/>
      <c r="L1388" s="14"/>
      <c r="M1388" s="84"/>
      <c r="N1388" s="14"/>
      <c r="O1388" s="14"/>
      <c r="P1388" s="14"/>
      <c r="Q1388" s="14"/>
      <c r="R1388" s="14"/>
      <c r="S1388" s="84"/>
      <c r="T1388" s="14"/>
      <c r="U1388" s="14"/>
      <c r="V1388" s="14"/>
      <c r="W1388" s="14"/>
      <c r="X1388" s="14"/>
      <c r="Y1388" s="84"/>
      <c r="Z1388" s="14"/>
      <c r="AA1388" s="14"/>
      <c r="AB1388" s="14"/>
      <c r="AC1388" s="14"/>
      <c r="AD1388" s="14"/>
      <c r="AE1388" s="84"/>
      <c r="AF1388" s="14"/>
      <c r="AG1388" s="14"/>
      <c r="AH1388" s="14"/>
      <c r="AI1388" s="14"/>
      <c r="AJ1388" s="14"/>
      <c r="AK1388" s="84"/>
      <c r="AL1388" s="14"/>
      <c r="AM1388" s="14"/>
      <c r="AN1388" s="14"/>
      <c r="AO1388" s="14"/>
      <c r="AP1388" s="14"/>
      <c r="AQ1388" s="84"/>
      <c r="AR1388" s="14"/>
      <c r="AS1388" s="14"/>
      <c r="AT1388" s="14"/>
      <c r="AU1388" s="14"/>
      <c r="AV1388" s="14"/>
      <c r="AW1388" s="14"/>
      <c r="AX1388" s="14"/>
      <c r="AY1388" s="14"/>
      <c r="AZ1388" s="14"/>
      <c r="BA1388" s="14"/>
      <c r="BB1388" s="14"/>
      <c r="BC1388" s="14"/>
      <c r="BD1388" s="14"/>
      <c r="BE1388" s="14"/>
      <c r="BF1388" s="14"/>
      <c r="BG1388" s="14"/>
      <c r="BH1388" s="14"/>
    </row>
    <row r="1389" spans="1:60" s="13" customFormat="1" x14ac:dyDescent="0.25">
      <c r="A1389" s="14"/>
      <c r="B1389" s="14"/>
      <c r="C1389" s="14"/>
      <c r="D1389" s="14"/>
      <c r="E1389" s="14"/>
      <c r="F1389" s="14"/>
      <c r="G1389" s="84"/>
      <c r="H1389" s="14"/>
      <c r="I1389" s="14"/>
      <c r="J1389" s="14"/>
      <c r="K1389" s="14"/>
      <c r="L1389" s="14"/>
      <c r="M1389" s="84"/>
      <c r="N1389" s="14"/>
      <c r="O1389" s="14"/>
      <c r="P1389" s="14"/>
      <c r="Q1389" s="14"/>
      <c r="R1389" s="14"/>
      <c r="S1389" s="84"/>
      <c r="T1389" s="14"/>
      <c r="U1389" s="14"/>
      <c r="V1389" s="14"/>
      <c r="W1389" s="14"/>
      <c r="X1389" s="14"/>
      <c r="Y1389" s="84"/>
      <c r="Z1389" s="14"/>
      <c r="AA1389" s="14"/>
      <c r="AB1389" s="14"/>
      <c r="AC1389" s="14"/>
      <c r="AD1389" s="14"/>
      <c r="AE1389" s="84"/>
      <c r="AF1389" s="14"/>
      <c r="AG1389" s="14"/>
      <c r="AH1389" s="14"/>
      <c r="AI1389" s="14"/>
      <c r="AJ1389" s="14"/>
      <c r="AK1389" s="84"/>
      <c r="AL1389" s="14"/>
      <c r="AM1389" s="14"/>
      <c r="AN1389" s="14"/>
      <c r="AO1389" s="14"/>
      <c r="AP1389" s="14"/>
      <c r="AQ1389" s="84"/>
      <c r="AR1389" s="14"/>
      <c r="AS1389" s="14"/>
      <c r="AT1389" s="14"/>
      <c r="AU1389" s="14"/>
      <c r="AV1389" s="14"/>
      <c r="AW1389" s="14"/>
      <c r="AX1389" s="14"/>
      <c r="AY1389" s="14"/>
      <c r="AZ1389" s="14"/>
      <c r="BA1389" s="14"/>
      <c r="BB1389" s="14"/>
      <c r="BC1389" s="14"/>
      <c r="BD1389" s="14"/>
      <c r="BE1389" s="14"/>
      <c r="BF1389" s="14"/>
      <c r="BG1389" s="14"/>
      <c r="BH1389" s="14"/>
    </row>
    <row r="1390" spans="1:60" s="13" customFormat="1" x14ac:dyDescent="0.25">
      <c r="A1390" s="14"/>
      <c r="B1390" s="14"/>
      <c r="C1390" s="14"/>
      <c r="D1390" s="14"/>
      <c r="E1390" s="14"/>
      <c r="F1390" s="14"/>
      <c r="G1390" s="84"/>
      <c r="H1390" s="14"/>
      <c r="I1390" s="14"/>
      <c r="J1390" s="14"/>
      <c r="K1390" s="14"/>
      <c r="L1390" s="14"/>
      <c r="M1390" s="84"/>
      <c r="N1390" s="14"/>
      <c r="O1390" s="14"/>
      <c r="P1390" s="14"/>
      <c r="Q1390" s="14"/>
      <c r="R1390" s="14"/>
      <c r="S1390" s="84"/>
      <c r="T1390" s="14"/>
      <c r="U1390" s="14"/>
      <c r="V1390" s="14"/>
      <c r="W1390" s="14"/>
      <c r="X1390" s="14"/>
      <c r="Y1390" s="84"/>
      <c r="Z1390" s="14"/>
      <c r="AA1390" s="14"/>
      <c r="AB1390" s="14"/>
      <c r="AC1390" s="14"/>
      <c r="AD1390" s="14"/>
      <c r="AE1390" s="84"/>
      <c r="AF1390" s="14"/>
      <c r="AG1390" s="14"/>
      <c r="AH1390" s="14"/>
      <c r="AI1390" s="14"/>
      <c r="AJ1390" s="14"/>
      <c r="AK1390" s="84"/>
      <c r="AL1390" s="14"/>
      <c r="AM1390" s="14"/>
      <c r="AN1390" s="14"/>
      <c r="AO1390" s="14"/>
      <c r="AP1390" s="14"/>
      <c r="AQ1390" s="84"/>
      <c r="AR1390" s="14"/>
      <c r="AS1390" s="14"/>
      <c r="AT1390" s="14"/>
      <c r="AU1390" s="14"/>
      <c r="AV1390" s="14"/>
      <c r="AW1390" s="14"/>
      <c r="AX1390" s="14"/>
      <c r="AY1390" s="14"/>
      <c r="AZ1390" s="14"/>
      <c r="BA1390" s="14"/>
      <c r="BB1390" s="14"/>
      <c r="BC1390" s="14"/>
      <c r="BD1390" s="14"/>
      <c r="BE1390" s="14"/>
      <c r="BF1390" s="14"/>
      <c r="BG1390" s="14"/>
      <c r="BH1390" s="14"/>
    </row>
    <row r="1391" spans="1:60" s="13" customFormat="1" x14ac:dyDescent="0.25">
      <c r="A1391" s="14"/>
      <c r="B1391" s="14"/>
      <c r="C1391" s="14"/>
      <c r="D1391" s="14"/>
      <c r="E1391" s="14"/>
      <c r="F1391" s="14"/>
      <c r="G1391" s="84"/>
      <c r="H1391" s="14"/>
      <c r="I1391" s="14"/>
      <c r="J1391" s="14"/>
      <c r="K1391" s="14"/>
      <c r="L1391" s="14"/>
      <c r="M1391" s="84"/>
      <c r="N1391" s="14"/>
      <c r="O1391" s="14"/>
      <c r="P1391" s="14"/>
      <c r="Q1391" s="14"/>
      <c r="R1391" s="14"/>
      <c r="S1391" s="84"/>
      <c r="T1391" s="14"/>
      <c r="U1391" s="14"/>
      <c r="V1391" s="14"/>
      <c r="W1391" s="14"/>
      <c r="X1391" s="14"/>
      <c r="Y1391" s="84"/>
      <c r="Z1391" s="14"/>
      <c r="AA1391" s="14"/>
      <c r="AB1391" s="14"/>
      <c r="AC1391" s="14"/>
      <c r="AD1391" s="14"/>
      <c r="AE1391" s="84"/>
      <c r="AF1391" s="14"/>
      <c r="AG1391" s="14"/>
      <c r="AH1391" s="14"/>
      <c r="AI1391" s="14"/>
      <c r="AJ1391" s="14"/>
      <c r="AK1391" s="84"/>
      <c r="AL1391" s="14"/>
      <c r="AM1391" s="14"/>
      <c r="AN1391" s="14"/>
      <c r="AO1391" s="14"/>
      <c r="AP1391" s="14"/>
      <c r="AQ1391" s="84"/>
      <c r="AR1391" s="14"/>
      <c r="AS1391" s="14"/>
      <c r="AT1391" s="14"/>
      <c r="AU1391" s="14"/>
      <c r="AV1391" s="14"/>
      <c r="AW1391" s="14"/>
      <c r="AX1391" s="14"/>
      <c r="AY1391" s="14"/>
      <c r="AZ1391" s="14"/>
      <c r="BA1391" s="14"/>
      <c r="BB1391" s="14"/>
      <c r="BC1391" s="14"/>
      <c r="BD1391" s="14"/>
      <c r="BE1391" s="14"/>
      <c r="BF1391" s="14"/>
      <c r="BG1391" s="14"/>
      <c r="BH1391" s="14"/>
    </row>
    <row r="1392" spans="1:60" s="13" customFormat="1" x14ac:dyDescent="0.25">
      <c r="A1392" s="14"/>
      <c r="B1392" s="14"/>
      <c r="C1392" s="14"/>
      <c r="D1392" s="14"/>
      <c r="E1392" s="14"/>
      <c r="F1392" s="14"/>
      <c r="G1392" s="84"/>
      <c r="H1392" s="14"/>
      <c r="I1392" s="14"/>
      <c r="J1392" s="14"/>
      <c r="K1392" s="14"/>
      <c r="L1392" s="14"/>
      <c r="M1392" s="84"/>
      <c r="N1392" s="14"/>
      <c r="O1392" s="14"/>
      <c r="P1392" s="14"/>
      <c r="Q1392" s="14"/>
      <c r="R1392" s="14"/>
      <c r="S1392" s="84"/>
      <c r="T1392" s="14"/>
      <c r="U1392" s="14"/>
      <c r="V1392" s="14"/>
      <c r="W1392" s="14"/>
      <c r="X1392" s="14"/>
      <c r="Y1392" s="84"/>
      <c r="Z1392" s="14"/>
      <c r="AA1392" s="14"/>
      <c r="AB1392" s="14"/>
      <c r="AC1392" s="14"/>
      <c r="AD1392" s="14"/>
      <c r="AE1392" s="84"/>
      <c r="AF1392" s="14"/>
      <c r="AG1392" s="14"/>
      <c r="AH1392" s="14"/>
      <c r="AI1392" s="14"/>
      <c r="AJ1392" s="14"/>
      <c r="AK1392" s="84"/>
      <c r="AL1392" s="14"/>
      <c r="AM1392" s="14"/>
      <c r="AN1392" s="14"/>
      <c r="AO1392" s="14"/>
      <c r="AP1392" s="14"/>
      <c r="AQ1392" s="84"/>
      <c r="AR1392" s="14"/>
      <c r="AS1392" s="14"/>
      <c r="AT1392" s="14"/>
      <c r="AU1392" s="14"/>
      <c r="AV1392" s="14"/>
      <c r="AW1392" s="14"/>
      <c r="AX1392" s="14"/>
      <c r="AY1392" s="14"/>
      <c r="AZ1392" s="14"/>
      <c r="BA1392" s="14"/>
      <c r="BB1392" s="14"/>
      <c r="BC1392" s="14"/>
      <c r="BD1392" s="14"/>
      <c r="BE1392" s="14"/>
      <c r="BF1392" s="14"/>
      <c r="BG1392" s="14"/>
      <c r="BH1392" s="14"/>
    </row>
    <row r="1393" spans="1:60" s="13" customFormat="1" x14ac:dyDescent="0.25">
      <c r="A1393" s="14"/>
      <c r="B1393" s="14"/>
      <c r="C1393" s="14"/>
      <c r="D1393" s="14"/>
      <c r="E1393" s="14"/>
      <c r="F1393" s="14"/>
      <c r="G1393" s="84"/>
      <c r="H1393" s="14"/>
      <c r="I1393" s="14"/>
      <c r="J1393" s="14"/>
      <c r="K1393" s="14"/>
      <c r="L1393" s="14"/>
      <c r="M1393" s="84"/>
      <c r="N1393" s="14"/>
      <c r="O1393" s="14"/>
      <c r="P1393" s="14"/>
      <c r="Q1393" s="14"/>
      <c r="R1393" s="14"/>
      <c r="S1393" s="84"/>
      <c r="T1393" s="14"/>
      <c r="U1393" s="14"/>
      <c r="V1393" s="14"/>
      <c r="W1393" s="14"/>
      <c r="X1393" s="14"/>
      <c r="Y1393" s="84"/>
      <c r="Z1393" s="14"/>
      <c r="AA1393" s="14"/>
      <c r="AB1393" s="14"/>
      <c r="AC1393" s="14"/>
      <c r="AD1393" s="14"/>
      <c r="AE1393" s="84"/>
      <c r="AF1393" s="14"/>
      <c r="AG1393" s="14"/>
      <c r="AH1393" s="14"/>
      <c r="AI1393" s="14"/>
      <c r="AJ1393" s="14"/>
      <c r="AK1393" s="84"/>
      <c r="AL1393" s="14"/>
      <c r="AM1393" s="14"/>
      <c r="AN1393" s="14"/>
      <c r="AO1393" s="14"/>
      <c r="AP1393" s="14"/>
      <c r="AQ1393" s="84"/>
      <c r="AR1393" s="14"/>
      <c r="AS1393" s="14"/>
      <c r="AT1393" s="14"/>
      <c r="AU1393" s="14"/>
      <c r="AV1393" s="14"/>
      <c r="AW1393" s="14"/>
      <c r="AX1393" s="14"/>
      <c r="AY1393" s="14"/>
      <c r="AZ1393" s="14"/>
      <c r="BA1393" s="14"/>
      <c r="BB1393" s="14"/>
      <c r="BC1393" s="14"/>
      <c r="BD1393" s="14"/>
      <c r="BE1393" s="14"/>
      <c r="BF1393" s="14"/>
      <c r="BG1393" s="14"/>
      <c r="BH1393" s="14"/>
    </row>
    <row r="1394" spans="1:60" s="13" customFormat="1" x14ac:dyDescent="0.25">
      <c r="A1394" s="14"/>
      <c r="B1394" s="14"/>
      <c r="C1394" s="14"/>
      <c r="D1394" s="14"/>
      <c r="E1394" s="14"/>
      <c r="F1394" s="14"/>
      <c r="G1394" s="84"/>
      <c r="H1394" s="14"/>
      <c r="I1394" s="14"/>
      <c r="J1394" s="14"/>
      <c r="K1394" s="14"/>
      <c r="L1394" s="14"/>
      <c r="M1394" s="84"/>
      <c r="N1394" s="14"/>
      <c r="O1394" s="14"/>
      <c r="P1394" s="14"/>
      <c r="Q1394" s="14"/>
      <c r="R1394" s="14"/>
      <c r="S1394" s="84"/>
      <c r="T1394" s="14"/>
      <c r="U1394" s="14"/>
      <c r="V1394" s="14"/>
      <c r="W1394" s="14"/>
      <c r="X1394" s="14"/>
      <c r="Y1394" s="84"/>
      <c r="Z1394" s="14"/>
      <c r="AA1394" s="14"/>
      <c r="AB1394" s="14"/>
      <c r="AC1394" s="14"/>
      <c r="AD1394" s="14"/>
      <c r="AE1394" s="84"/>
      <c r="AF1394" s="14"/>
      <c r="AG1394" s="14"/>
      <c r="AH1394" s="14"/>
      <c r="AI1394" s="14"/>
      <c r="AJ1394" s="14"/>
      <c r="AK1394" s="84"/>
      <c r="AL1394" s="14"/>
      <c r="AM1394" s="14"/>
      <c r="AN1394" s="14"/>
      <c r="AO1394" s="14"/>
      <c r="AP1394" s="14"/>
      <c r="AQ1394" s="84"/>
      <c r="AR1394" s="14"/>
      <c r="AS1394" s="14"/>
      <c r="AT1394" s="14"/>
      <c r="AU1394" s="14"/>
      <c r="AV1394" s="14"/>
      <c r="AW1394" s="14"/>
      <c r="AX1394" s="14"/>
      <c r="AY1394" s="14"/>
      <c r="AZ1394" s="14"/>
      <c r="BA1394" s="14"/>
      <c r="BB1394" s="14"/>
      <c r="BC1394" s="14"/>
      <c r="BD1394" s="14"/>
      <c r="BE1394" s="14"/>
      <c r="BF1394" s="14"/>
      <c r="BG1394" s="14"/>
      <c r="BH1394" s="14"/>
    </row>
    <row r="1395" spans="1:60" s="13" customFormat="1" x14ac:dyDescent="0.25">
      <c r="A1395" s="14"/>
      <c r="B1395" s="14"/>
      <c r="C1395" s="14"/>
      <c r="D1395" s="14"/>
      <c r="E1395" s="14"/>
      <c r="F1395" s="14"/>
      <c r="G1395" s="84"/>
      <c r="H1395" s="14"/>
      <c r="I1395" s="14"/>
      <c r="J1395" s="14"/>
      <c r="K1395" s="14"/>
      <c r="L1395" s="14"/>
      <c r="M1395" s="84"/>
      <c r="N1395" s="14"/>
      <c r="O1395" s="14"/>
      <c r="P1395" s="14"/>
      <c r="Q1395" s="14"/>
      <c r="R1395" s="14"/>
      <c r="S1395" s="84"/>
      <c r="T1395" s="14"/>
      <c r="U1395" s="14"/>
      <c r="V1395" s="14"/>
      <c r="W1395" s="14"/>
      <c r="X1395" s="14"/>
      <c r="Y1395" s="84"/>
      <c r="Z1395" s="14"/>
      <c r="AA1395" s="14"/>
      <c r="AB1395" s="14"/>
      <c r="AC1395" s="14"/>
      <c r="AD1395" s="14"/>
      <c r="AE1395" s="84"/>
      <c r="AF1395" s="14"/>
      <c r="AG1395" s="14"/>
      <c r="AH1395" s="14"/>
      <c r="AI1395" s="14"/>
      <c r="AJ1395" s="14"/>
      <c r="AK1395" s="84"/>
      <c r="AL1395" s="14"/>
      <c r="AM1395" s="14"/>
      <c r="AN1395" s="14"/>
      <c r="AO1395" s="14"/>
      <c r="AP1395" s="14"/>
      <c r="AQ1395" s="84"/>
      <c r="AR1395" s="14"/>
      <c r="AS1395" s="14"/>
      <c r="AT1395" s="14"/>
      <c r="AU1395" s="14"/>
      <c r="AV1395" s="14"/>
      <c r="AW1395" s="14"/>
      <c r="AX1395" s="14"/>
      <c r="AY1395" s="14"/>
      <c r="AZ1395" s="14"/>
      <c r="BA1395" s="14"/>
      <c r="BB1395" s="14"/>
      <c r="BC1395" s="14"/>
      <c r="BD1395" s="14"/>
      <c r="BE1395" s="14"/>
      <c r="BF1395" s="14"/>
      <c r="BG1395" s="14"/>
      <c r="BH1395" s="14"/>
    </row>
    <row r="1396" spans="1:60" s="13" customFormat="1" x14ac:dyDescent="0.25">
      <c r="A1396" s="14"/>
      <c r="B1396" s="14"/>
      <c r="C1396" s="14"/>
      <c r="D1396" s="14"/>
      <c r="E1396" s="14"/>
      <c r="F1396" s="14"/>
      <c r="G1396" s="84"/>
      <c r="H1396" s="14"/>
      <c r="I1396" s="14"/>
      <c r="J1396" s="14"/>
      <c r="K1396" s="14"/>
      <c r="L1396" s="14"/>
      <c r="M1396" s="84"/>
      <c r="N1396" s="14"/>
      <c r="O1396" s="14"/>
      <c r="P1396" s="14"/>
      <c r="Q1396" s="14"/>
      <c r="R1396" s="14"/>
      <c r="S1396" s="84"/>
      <c r="T1396" s="14"/>
      <c r="U1396" s="14"/>
      <c r="V1396" s="14"/>
      <c r="W1396" s="14"/>
      <c r="X1396" s="14"/>
      <c r="Y1396" s="84"/>
      <c r="Z1396" s="14"/>
      <c r="AA1396" s="14"/>
      <c r="AB1396" s="14"/>
      <c r="AC1396" s="14"/>
      <c r="AD1396" s="14"/>
      <c r="AE1396" s="84"/>
      <c r="AF1396" s="14"/>
      <c r="AG1396" s="14"/>
      <c r="AH1396" s="14"/>
      <c r="AI1396" s="14"/>
      <c r="AJ1396" s="14"/>
      <c r="AK1396" s="84"/>
      <c r="AL1396" s="14"/>
      <c r="AM1396" s="14"/>
      <c r="AN1396" s="14"/>
      <c r="AO1396" s="14"/>
      <c r="AP1396" s="14"/>
      <c r="AQ1396" s="84"/>
      <c r="AR1396" s="14"/>
      <c r="AS1396" s="14"/>
      <c r="AT1396" s="14"/>
      <c r="AU1396" s="14"/>
      <c r="AV1396" s="14"/>
      <c r="AW1396" s="14"/>
      <c r="AX1396" s="14"/>
      <c r="AY1396" s="14"/>
      <c r="AZ1396" s="14"/>
      <c r="BA1396" s="14"/>
      <c r="BB1396" s="14"/>
      <c r="BC1396" s="14"/>
      <c r="BD1396" s="14"/>
      <c r="BE1396" s="14"/>
      <c r="BF1396" s="14"/>
      <c r="BG1396" s="14"/>
      <c r="BH1396" s="14"/>
    </row>
    <row r="1397" spans="1:60" s="13" customFormat="1" x14ac:dyDescent="0.25">
      <c r="A1397" s="14"/>
      <c r="B1397" s="14"/>
      <c r="C1397" s="14"/>
      <c r="D1397" s="14"/>
      <c r="E1397" s="14"/>
      <c r="F1397" s="14"/>
      <c r="G1397" s="84"/>
      <c r="H1397" s="14"/>
      <c r="I1397" s="14"/>
      <c r="J1397" s="14"/>
      <c r="K1397" s="14"/>
      <c r="L1397" s="14"/>
      <c r="M1397" s="84"/>
      <c r="N1397" s="14"/>
      <c r="O1397" s="14"/>
      <c r="P1397" s="14"/>
      <c r="Q1397" s="14"/>
      <c r="R1397" s="14"/>
      <c r="S1397" s="84"/>
      <c r="T1397" s="14"/>
      <c r="U1397" s="14"/>
      <c r="V1397" s="14"/>
      <c r="W1397" s="14"/>
      <c r="X1397" s="14"/>
      <c r="Y1397" s="84"/>
      <c r="Z1397" s="14"/>
      <c r="AA1397" s="14"/>
      <c r="AB1397" s="14"/>
      <c r="AC1397" s="14"/>
      <c r="AD1397" s="14"/>
      <c r="AE1397" s="84"/>
      <c r="AF1397" s="14"/>
      <c r="AG1397" s="14"/>
      <c r="AH1397" s="14"/>
      <c r="AI1397" s="14"/>
      <c r="AJ1397" s="14"/>
      <c r="AK1397" s="84"/>
      <c r="AL1397" s="14"/>
      <c r="AM1397" s="14"/>
      <c r="AN1397" s="14"/>
      <c r="AO1397" s="14"/>
      <c r="AP1397" s="14"/>
      <c r="AQ1397" s="84"/>
      <c r="AR1397" s="14"/>
      <c r="AS1397" s="14"/>
      <c r="AT1397" s="14"/>
      <c r="AU1397" s="14"/>
      <c r="AV1397" s="14"/>
      <c r="AW1397" s="14"/>
      <c r="AX1397" s="14"/>
      <c r="AY1397" s="14"/>
      <c r="AZ1397" s="14"/>
      <c r="BA1397" s="14"/>
      <c r="BB1397" s="14"/>
      <c r="BC1397" s="14"/>
      <c r="BD1397" s="14"/>
      <c r="BE1397" s="14"/>
      <c r="BF1397" s="14"/>
      <c r="BG1397" s="14"/>
      <c r="BH1397" s="14"/>
    </row>
    <row r="1398" spans="1:60" s="13" customFormat="1" x14ac:dyDescent="0.25">
      <c r="A1398" s="14"/>
      <c r="B1398" s="14"/>
      <c r="C1398" s="14"/>
      <c r="D1398" s="14"/>
      <c r="E1398" s="14"/>
      <c r="F1398" s="14"/>
      <c r="G1398" s="84"/>
      <c r="H1398" s="14"/>
      <c r="I1398" s="14"/>
      <c r="J1398" s="14"/>
      <c r="K1398" s="14"/>
      <c r="L1398" s="14"/>
      <c r="M1398" s="84"/>
      <c r="N1398" s="14"/>
      <c r="O1398" s="14"/>
      <c r="P1398" s="14"/>
      <c r="Q1398" s="14"/>
      <c r="R1398" s="14"/>
      <c r="S1398" s="84"/>
      <c r="T1398" s="14"/>
      <c r="U1398" s="14"/>
      <c r="V1398" s="14"/>
      <c r="W1398" s="14"/>
      <c r="X1398" s="14"/>
      <c r="Y1398" s="84"/>
      <c r="Z1398" s="14"/>
      <c r="AA1398" s="14"/>
      <c r="AB1398" s="14"/>
      <c r="AC1398" s="14"/>
      <c r="AD1398" s="14"/>
      <c r="AE1398" s="84"/>
      <c r="AF1398" s="14"/>
      <c r="AG1398" s="14"/>
      <c r="AH1398" s="14"/>
      <c r="AI1398" s="14"/>
      <c r="AJ1398" s="14"/>
      <c r="AK1398" s="84"/>
      <c r="AL1398" s="14"/>
      <c r="AM1398" s="14"/>
      <c r="AN1398" s="14"/>
      <c r="AO1398" s="14"/>
      <c r="AP1398" s="14"/>
      <c r="AQ1398" s="84"/>
      <c r="AR1398" s="14"/>
      <c r="AS1398" s="14"/>
      <c r="AT1398" s="14"/>
      <c r="AU1398" s="14"/>
      <c r="AV1398" s="14"/>
      <c r="AW1398" s="14"/>
      <c r="AX1398" s="14"/>
      <c r="AY1398" s="14"/>
      <c r="AZ1398" s="14"/>
      <c r="BA1398" s="14"/>
      <c r="BB1398" s="14"/>
      <c r="BC1398" s="14"/>
      <c r="BD1398" s="14"/>
      <c r="BE1398" s="14"/>
      <c r="BF1398" s="14"/>
      <c r="BG1398" s="14"/>
      <c r="BH1398" s="14"/>
    </row>
    <row r="1399" spans="1:60" s="13" customFormat="1" x14ac:dyDescent="0.25">
      <c r="A1399" s="14"/>
      <c r="B1399" s="14"/>
      <c r="C1399" s="14"/>
      <c r="D1399" s="14"/>
      <c r="E1399" s="14"/>
      <c r="F1399" s="14"/>
      <c r="G1399" s="84"/>
      <c r="H1399" s="14"/>
      <c r="I1399" s="14"/>
      <c r="J1399" s="14"/>
      <c r="K1399" s="14"/>
      <c r="L1399" s="14"/>
      <c r="M1399" s="84"/>
      <c r="N1399" s="14"/>
      <c r="O1399" s="14"/>
      <c r="P1399" s="14"/>
      <c r="Q1399" s="14"/>
      <c r="R1399" s="14"/>
      <c r="S1399" s="84"/>
      <c r="T1399" s="14"/>
      <c r="U1399" s="14"/>
      <c r="V1399" s="14"/>
      <c r="W1399" s="14"/>
      <c r="X1399" s="14"/>
      <c r="Y1399" s="84"/>
      <c r="Z1399" s="14"/>
      <c r="AA1399" s="14"/>
      <c r="AB1399" s="14"/>
      <c r="AC1399" s="14"/>
      <c r="AD1399" s="14"/>
      <c r="AE1399" s="84"/>
      <c r="AF1399" s="14"/>
      <c r="AG1399" s="14"/>
      <c r="AH1399" s="14"/>
      <c r="AI1399" s="14"/>
      <c r="AJ1399" s="14"/>
      <c r="AK1399" s="84"/>
      <c r="AL1399" s="14"/>
      <c r="AM1399" s="14"/>
      <c r="AN1399" s="14"/>
      <c r="AO1399" s="14"/>
      <c r="AP1399" s="14"/>
      <c r="AQ1399" s="84"/>
      <c r="AR1399" s="14"/>
      <c r="AS1399" s="14"/>
      <c r="AT1399" s="14"/>
      <c r="AU1399" s="14"/>
      <c r="AV1399" s="14"/>
      <c r="AW1399" s="14"/>
      <c r="AX1399" s="14"/>
      <c r="AY1399" s="14"/>
      <c r="AZ1399" s="14"/>
      <c r="BA1399" s="14"/>
      <c r="BB1399" s="14"/>
      <c r="BC1399" s="14"/>
      <c r="BD1399" s="14"/>
      <c r="BE1399" s="14"/>
      <c r="BF1399" s="14"/>
      <c r="BG1399" s="14"/>
      <c r="BH1399" s="14"/>
    </row>
    <row r="1400" spans="1:60" s="13" customFormat="1" x14ac:dyDescent="0.25">
      <c r="A1400" s="14"/>
      <c r="B1400" s="14"/>
      <c r="C1400" s="14"/>
      <c r="D1400" s="14"/>
      <c r="E1400" s="14"/>
      <c r="F1400" s="14"/>
      <c r="G1400" s="84"/>
      <c r="H1400" s="14"/>
      <c r="I1400" s="14"/>
      <c r="J1400" s="14"/>
      <c r="K1400" s="14"/>
      <c r="L1400" s="14"/>
      <c r="M1400" s="84"/>
      <c r="N1400" s="14"/>
      <c r="O1400" s="14"/>
      <c r="P1400" s="14"/>
      <c r="Q1400" s="14"/>
      <c r="R1400" s="14"/>
      <c r="S1400" s="84"/>
      <c r="T1400" s="14"/>
      <c r="U1400" s="14"/>
      <c r="V1400" s="14"/>
      <c r="W1400" s="14"/>
      <c r="X1400" s="14"/>
      <c r="Y1400" s="84"/>
      <c r="Z1400" s="14"/>
      <c r="AA1400" s="14"/>
      <c r="AB1400" s="14"/>
      <c r="AC1400" s="14"/>
      <c r="AD1400" s="14"/>
      <c r="AE1400" s="84"/>
      <c r="AF1400" s="14"/>
      <c r="AG1400" s="14"/>
      <c r="AH1400" s="14"/>
      <c r="AI1400" s="14"/>
      <c r="AJ1400" s="14"/>
      <c r="AK1400" s="84"/>
      <c r="AL1400" s="14"/>
      <c r="AM1400" s="14"/>
      <c r="AN1400" s="14"/>
      <c r="AO1400" s="14"/>
      <c r="AP1400" s="14"/>
      <c r="AQ1400" s="84"/>
      <c r="AR1400" s="14"/>
      <c r="AS1400" s="14"/>
      <c r="AT1400" s="14"/>
      <c r="AU1400" s="14"/>
      <c r="AV1400" s="14"/>
      <c r="AW1400" s="14"/>
      <c r="AX1400" s="14"/>
      <c r="AY1400" s="14"/>
      <c r="AZ1400" s="14"/>
      <c r="BA1400" s="14"/>
      <c r="BB1400" s="14"/>
      <c r="BC1400" s="14"/>
      <c r="BD1400" s="14"/>
      <c r="BE1400" s="14"/>
      <c r="BF1400" s="14"/>
      <c r="BG1400" s="14"/>
      <c r="BH1400" s="14"/>
    </row>
    <row r="1401" spans="1:60" s="13" customFormat="1" x14ac:dyDescent="0.25">
      <c r="A1401" s="14"/>
      <c r="B1401" s="14"/>
      <c r="C1401" s="14"/>
      <c r="D1401" s="14"/>
      <c r="E1401" s="14"/>
      <c r="F1401" s="14"/>
      <c r="G1401" s="84"/>
      <c r="H1401" s="14"/>
      <c r="I1401" s="14"/>
      <c r="J1401" s="14"/>
      <c r="K1401" s="14"/>
      <c r="L1401" s="14"/>
      <c r="M1401" s="84"/>
      <c r="N1401" s="14"/>
      <c r="O1401" s="14"/>
      <c r="P1401" s="14"/>
      <c r="Q1401" s="14"/>
      <c r="R1401" s="14"/>
      <c r="S1401" s="84"/>
      <c r="T1401" s="14"/>
      <c r="U1401" s="14"/>
      <c r="V1401" s="14"/>
      <c r="W1401" s="14"/>
      <c r="X1401" s="14"/>
      <c r="Y1401" s="84"/>
      <c r="Z1401" s="14"/>
      <c r="AA1401" s="14"/>
      <c r="AB1401" s="14"/>
      <c r="AC1401" s="14"/>
      <c r="AD1401" s="14"/>
      <c r="AE1401" s="84"/>
      <c r="AF1401" s="14"/>
      <c r="AG1401" s="14"/>
      <c r="AH1401" s="14"/>
      <c r="AI1401" s="14"/>
      <c r="AJ1401" s="14"/>
      <c r="AK1401" s="84"/>
      <c r="AL1401" s="14"/>
      <c r="AM1401" s="14"/>
      <c r="AN1401" s="14"/>
      <c r="AO1401" s="14"/>
      <c r="AP1401" s="14"/>
      <c r="AQ1401" s="84"/>
      <c r="AR1401" s="14"/>
      <c r="AS1401" s="14"/>
      <c r="AT1401" s="14"/>
      <c r="AU1401" s="14"/>
      <c r="AV1401" s="14"/>
      <c r="AW1401" s="14"/>
      <c r="AX1401" s="14"/>
      <c r="AY1401" s="14"/>
      <c r="AZ1401" s="14"/>
      <c r="BA1401" s="14"/>
      <c r="BB1401" s="14"/>
      <c r="BC1401" s="14"/>
      <c r="BD1401" s="14"/>
      <c r="BE1401" s="14"/>
      <c r="BF1401" s="14"/>
      <c r="BG1401" s="14"/>
      <c r="BH1401" s="14"/>
    </row>
    <row r="1402" spans="1:60" s="13" customFormat="1" x14ac:dyDescent="0.25">
      <c r="A1402" s="14"/>
      <c r="B1402" s="14"/>
      <c r="C1402" s="14"/>
      <c r="D1402" s="14"/>
      <c r="E1402" s="14"/>
      <c r="F1402" s="14"/>
      <c r="G1402" s="84"/>
      <c r="H1402" s="14"/>
      <c r="I1402" s="14"/>
      <c r="J1402" s="14"/>
      <c r="K1402" s="14"/>
      <c r="L1402" s="14"/>
      <c r="M1402" s="84"/>
      <c r="N1402" s="14"/>
      <c r="O1402" s="14"/>
      <c r="P1402" s="14"/>
      <c r="Q1402" s="14"/>
      <c r="R1402" s="14"/>
      <c r="S1402" s="84"/>
      <c r="T1402" s="14"/>
      <c r="U1402" s="14"/>
      <c r="V1402" s="14"/>
      <c r="W1402" s="14"/>
      <c r="X1402" s="14"/>
      <c r="Y1402" s="84"/>
      <c r="Z1402" s="14"/>
      <c r="AA1402" s="14"/>
      <c r="AB1402" s="14"/>
      <c r="AC1402" s="14"/>
      <c r="AD1402" s="14"/>
      <c r="AE1402" s="84"/>
      <c r="AF1402" s="14"/>
      <c r="AG1402" s="14"/>
      <c r="AH1402" s="14"/>
      <c r="AI1402" s="14"/>
      <c r="AJ1402" s="14"/>
      <c r="AK1402" s="84"/>
      <c r="AL1402" s="14"/>
      <c r="AM1402" s="14"/>
      <c r="AN1402" s="14"/>
      <c r="AO1402" s="14"/>
      <c r="AP1402" s="14"/>
      <c r="AQ1402" s="84"/>
      <c r="AR1402" s="14"/>
      <c r="AS1402" s="14"/>
      <c r="AT1402" s="14"/>
      <c r="AU1402" s="14"/>
      <c r="AV1402" s="14"/>
      <c r="AW1402" s="14"/>
      <c r="AX1402" s="14"/>
      <c r="AY1402" s="14"/>
      <c r="AZ1402" s="14"/>
      <c r="BA1402" s="14"/>
      <c r="BB1402" s="14"/>
      <c r="BC1402" s="14"/>
      <c r="BD1402" s="14"/>
      <c r="BE1402" s="14"/>
      <c r="BF1402" s="14"/>
      <c r="BG1402" s="14"/>
      <c r="BH1402" s="14"/>
    </row>
    <row r="1403" spans="1:60" s="13" customFormat="1" x14ac:dyDescent="0.25">
      <c r="A1403" s="14"/>
      <c r="B1403" s="14"/>
      <c r="C1403" s="14"/>
      <c r="D1403" s="14"/>
      <c r="E1403" s="14"/>
      <c r="F1403" s="14"/>
      <c r="G1403" s="84"/>
      <c r="H1403" s="14"/>
      <c r="I1403" s="14"/>
      <c r="J1403" s="14"/>
      <c r="K1403" s="14"/>
      <c r="L1403" s="14"/>
      <c r="M1403" s="84"/>
      <c r="N1403" s="14"/>
      <c r="O1403" s="14"/>
      <c r="P1403" s="14"/>
      <c r="Q1403" s="14"/>
      <c r="R1403" s="14"/>
      <c r="S1403" s="84"/>
      <c r="T1403" s="14"/>
      <c r="U1403" s="14"/>
      <c r="V1403" s="14"/>
      <c r="W1403" s="14"/>
      <c r="X1403" s="14"/>
      <c r="Y1403" s="84"/>
      <c r="Z1403" s="14"/>
      <c r="AA1403" s="14"/>
      <c r="AB1403" s="14"/>
      <c r="AC1403" s="14"/>
      <c r="AD1403" s="14"/>
      <c r="AE1403" s="84"/>
      <c r="AF1403" s="14"/>
      <c r="AG1403" s="14"/>
      <c r="AH1403" s="14"/>
      <c r="AI1403" s="14"/>
      <c r="AJ1403" s="14"/>
      <c r="AK1403" s="84"/>
      <c r="AL1403" s="14"/>
      <c r="AM1403" s="14"/>
      <c r="AN1403" s="14"/>
      <c r="AO1403" s="14"/>
      <c r="AP1403" s="14"/>
      <c r="AQ1403" s="84"/>
      <c r="AR1403" s="14"/>
      <c r="AS1403" s="14"/>
      <c r="AT1403" s="14"/>
      <c r="AU1403" s="14"/>
      <c r="AV1403" s="14"/>
      <c r="AW1403" s="14"/>
      <c r="AX1403" s="14"/>
      <c r="AY1403" s="14"/>
      <c r="AZ1403" s="14"/>
      <c r="BA1403" s="14"/>
      <c r="BB1403" s="14"/>
      <c r="BC1403" s="14"/>
      <c r="BD1403" s="14"/>
      <c r="BE1403" s="14"/>
      <c r="BF1403" s="14"/>
      <c r="BG1403" s="14"/>
      <c r="BH1403" s="14"/>
    </row>
    <row r="1404" spans="1:60" s="13" customFormat="1" x14ac:dyDescent="0.25">
      <c r="A1404" s="14"/>
      <c r="B1404" s="14"/>
      <c r="C1404" s="14"/>
      <c r="D1404" s="14"/>
      <c r="E1404" s="14"/>
      <c r="F1404" s="14"/>
      <c r="G1404" s="84"/>
      <c r="H1404" s="14"/>
      <c r="I1404" s="14"/>
      <c r="J1404" s="14"/>
      <c r="K1404" s="14"/>
      <c r="L1404" s="14"/>
      <c r="M1404" s="84"/>
      <c r="N1404" s="14"/>
      <c r="O1404" s="14"/>
      <c r="P1404" s="14"/>
      <c r="Q1404" s="14"/>
      <c r="R1404" s="14"/>
      <c r="S1404" s="84"/>
      <c r="T1404" s="14"/>
      <c r="U1404" s="14"/>
      <c r="V1404" s="14"/>
      <c r="W1404" s="14"/>
      <c r="X1404" s="14"/>
      <c r="Y1404" s="84"/>
      <c r="Z1404" s="14"/>
      <c r="AA1404" s="14"/>
      <c r="AB1404" s="14"/>
      <c r="AC1404" s="14"/>
      <c r="AD1404" s="14"/>
      <c r="AE1404" s="84"/>
      <c r="AF1404" s="14"/>
      <c r="AG1404" s="14"/>
      <c r="AH1404" s="14"/>
      <c r="AI1404" s="14"/>
      <c r="AJ1404" s="14"/>
      <c r="AK1404" s="84"/>
      <c r="AL1404" s="14"/>
      <c r="AM1404" s="14"/>
      <c r="AN1404" s="14"/>
      <c r="AO1404" s="14"/>
      <c r="AP1404" s="14"/>
      <c r="AQ1404" s="84"/>
      <c r="AR1404" s="14"/>
      <c r="AS1404" s="14"/>
      <c r="AT1404" s="14"/>
      <c r="AU1404" s="14"/>
      <c r="AV1404" s="14"/>
      <c r="AW1404" s="14"/>
      <c r="AX1404" s="14"/>
      <c r="AY1404" s="14"/>
      <c r="AZ1404" s="14"/>
      <c r="BA1404" s="14"/>
      <c r="BB1404" s="14"/>
      <c r="BC1404" s="14"/>
      <c r="BD1404" s="14"/>
      <c r="BE1404" s="14"/>
      <c r="BF1404" s="14"/>
      <c r="BG1404" s="14"/>
      <c r="BH1404" s="14"/>
    </row>
    <row r="1405" spans="1:60" s="13" customFormat="1" x14ac:dyDescent="0.25">
      <c r="A1405" s="14"/>
      <c r="B1405" s="14"/>
      <c r="C1405" s="14"/>
      <c r="D1405" s="14"/>
      <c r="E1405" s="14"/>
      <c r="F1405" s="14"/>
      <c r="G1405" s="84"/>
      <c r="H1405" s="14"/>
      <c r="I1405" s="14"/>
      <c r="J1405" s="14"/>
      <c r="K1405" s="14"/>
      <c r="L1405" s="14"/>
      <c r="M1405" s="84"/>
      <c r="N1405" s="14"/>
      <c r="O1405" s="14"/>
      <c r="P1405" s="14"/>
      <c r="Q1405" s="14"/>
      <c r="R1405" s="14"/>
      <c r="S1405" s="84"/>
      <c r="T1405" s="14"/>
      <c r="U1405" s="14"/>
      <c r="V1405" s="14"/>
      <c r="W1405" s="14"/>
      <c r="X1405" s="14"/>
      <c r="Y1405" s="84"/>
      <c r="Z1405" s="14"/>
      <c r="AA1405" s="14"/>
      <c r="AB1405" s="14"/>
      <c r="AC1405" s="14"/>
      <c r="AD1405" s="14"/>
      <c r="AE1405" s="84"/>
      <c r="AF1405" s="14"/>
      <c r="AG1405" s="14"/>
      <c r="AH1405" s="14"/>
      <c r="AI1405" s="14"/>
      <c r="AJ1405" s="14"/>
      <c r="AK1405" s="84"/>
      <c r="AL1405" s="14"/>
      <c r="AM1405" s="14"/>
      <c r="AN1405" s="14"/>
      <c r="AO1405" s="14"/>
      <c r="AP1405" s="14"/>
      <c r="AQ1405" s="84"/>
      <c r="AR1405" s="14"/>
      <c r="AS1405" s="14"/>
      <c r="AT1405" s="14"/>
      <c r="AU1405" s="14"/>
      <c r="AV1405" s="14"/>
      <c r="AW1405" s="14"/>
      <c r="AX1405" s="14"/>
      <c r="AY1405" s="14"/>
      <c r="AZ1405" s="14"/>
      <c r="BA1405" s="14"/>
      <c r="BB1405" s="14"/>
      <c r="BC1405" s="14"/>
      <c r="BD1405" s="14"/>
      <c r="BE1405" s="14"/>
      <c r="BF1405" s="14"/>
      <c r="BG1405" s="14"/>
      <c r="BH1405" s="14"/>
    </row>
    <row r="1406" spans="1:60" s="13" customFormat="1" x14ac:dyDescent="0.25">
      <c r="A1406" s="14"/>
      <c r="B1406" s="14"/>
      <c r="C1406" s="14"/>
      <c r="D1406" s="14"/>
      <c r="E1406" s="14"/>
      <c r="F1406" s="14"/>
      <c r="G1406" s="84"/>
      <c r="H1406" s="14"/>
      <c r="I1406" s="14"/>
      <c r="J1406" s="14"/>
      <c r="K1406" s="14"/>
      <c r="L1406" s="14"/>
      <c r="M1406" s="84"/>
      <c r="N1406" s="14"/>
      <c r="O1406" s="14"/>
      <c r="P1406" s="14"/>
      <c r="Q1406" s="14"/>
      <c r="R1406" s="14"/>
      <c r="S1406" s="84"/>
      <c r="T1406" s="14"/>
      <c r="U1406" s="14"/>
      <c r="V1406" s="14"/>
      <c r="W1406" s="14"/>
      <c r="X1406" s="14"/>
      <c r="Y1406" s="84"/>
      <c r="Z1406" s="14"/>
      <c r="AA1406" s="14"/>
      <c r="AB1406" s="14"/>
      <c r="AC1406" s="14"/>
      <c r="AD1406" s="14"/>
      <c r="AE1406" s="84"/>
      <c r="AF1406" s="14"/>
      <c r="AG1406" s="14"/>
      <c r="AH1406" s="14"/>
      <c r="AI1406" s="14"/>
      <c r="AJ1406" s="14"/>
      <c r="AK1406" s="84"/>
      <c r="AL1406" s="14"/>
      <c r="AM1406" s="14"/>
      <c r="AN1406" s="14"/>
      <c r="AO1406" s="14"/>
      <c r="AP1406" s="14"/>
      <c r="AQ1406" s="84"/>
      <c r="AR1406" s="14"/>
      <c r="AS1406" s="14"/>
      <c r="AT1406" s="14"/>
      <c r="AU1406" s="14"/>
      <c r="AV1406" s="14"/>
      <c r="AW1406" s="14"/>
      <c r="AX1406" s="14"/>
      <c r="AY1406" s="14"/>
      <c r="AZ1406" s="14"/>
      <c r="BA1406" s="14"/>
      <c r="BB1406" s="14"/>
      <c r="BC1406" s="14"/>
      <c r="BD1406" s="14"/>
      <c r="BE1406" s="14"/>
      <c r="BF1406" s="14"/>
      <c r="BG1406" s="14"/>
      <c r="BH1406" s="14"/>
    </row>
    <row r="1407" spans="1:60" s="13" customFormat="1" x14ac:dyDescent="0.25">
      <c r="A1407" s="14"/>
      <c r="B1407" s="14"/>
      <c r="C1407" s="14"/>
      <c r="D1407" s="14"/>
      <c r="E1407" s="14"/>
      <c r="F1407" s="14"/>
      <c r="G1407" s="84"/>
      <c r="H1407" s="14"/>
      <c r="I1407" s="14"/>
      <c r="J1407" s="14"/>
      <c r="K1407" s="14"/>
      <c r="L1407" s="14"/>
      <c r="M1407" s="84"/>
      <c r="N1407" s="14"/>
      <c r="O1407" s="14"/>
      <c r="P1407" s="14"/>
      <c r="Q1407" s="14"/>
      <c r="R1407" s="14"/>
      <c r="S1407" s="84"/>
      <c r="T1407" s="14"/>
      <c r="U1407" s="14"/>
      <c r="V1407" s="14"/>
      <c r="W1407" s="14"/>
      <c r="X1407" s="14"/>
      <c r="Y1407" s="84"/>
      <c r="Z1407" s="14"/>
      <c r="AA1407" s="14"/>
      <c r="AB1407" s="14"/>
      <c r="AC1407" s="14"/>
      <c r="AD1407" s="14"/>
      <c r="AE1407" s="84"/>
      <c r="AF1407" s="14"/>
      <c r="AG1407" s="14"/>
      <c r="AH1407" s="14"/>
      <c r="AI1407" s="14"/>
      <c r="AJ1407" s="14"/>
      <c r="AK1407" s="84"/>
      <c r="AL1407" s="14"/>
      <c r="AM1407" s="14"/>
      <c r="AN1407" s="14"/>
      <c r="AO1407" s="14"/>
      <c r="AP1407" s="14"/>
      <c r="AQ1407" s="84"/>
      <c r="AR1407" s="14"/>
      <c r="AS1407" s="14"/>
      <c r="AT1407" s="14"/>
      <c r="AU1407" s="14"/>
      <c r="AV1407" s="14"/>
      <c r="AW1407" s="14"/>
      <c r="AX1407" s="14"/>
      <c r="AY1407" s="14"/>
      <c r="AZ1407" s="14"/>
      <c r="BA1407" s="14"/>
      <c r="BB1407" s="14"/>
      <c r="BC1407" s="14"/>
      <c r="BD1407" s="14"/>
      <c r="BE1407" s="14"/>
      <c r="BF1407" s="14"/>
      <c r="BG1407" s="14"/>
      <c r="BH1407" s="14"/>
    </row>
    <row r="1408" spans="1:60" s="13" customFormat="1" x14ac:dyDescent="0.25">
      <c r="A1408" s="14"/>
      <c r="B1408" s="14"/>
      <c r="C1408" s="14"/>
      <c r="D1408" s="14"/>
      <c r="E1408" s="14"/>
      <c r="F1408" s="14"/>
      <c r="G1408" s="84"/>
      <c r="H1408" s="14"/>
      <c r="I1408" s="14"/>
      <c r="J1408" s="14"/>
      <c r="K1408" s="14"/>
      <c r="L1408" s="14"/>
      <c r="M1408" s="84"/>
      <c r="N1408" s="14"/>
      <c r="O1408" s="14"/>
      <c r="P1408" s="14"/>
      <c r="Q1408" s="14"/>
      <c r="R1408" s="14"/>
      <c r="S1408" s="84"/>
      <c r="T1408" s="14"/>
      <c r="U1408" s="14"/>
      <c r="V1408" s="14"/>
      <c r="W1408" s="14"/>
      <c r="X1408" s="14"/>
      <c r="Y1408" s="84"/>
      <c r="Z1408" s="14"/>
      <c r="AA1408" s="14"/>
      <c r="AB1408" s="14"/>
      <c r="AC1408" s="14"/>
      <c r="AD1408" s="14"/>
      <c r="AE1408" s="84"/>
      <c r="AF1408" s="14"/>
      <c r="AG1408" s="14"/>
      <c r="AH1408" s="14"/>
      <c r="AI1408" s="14"/>
      <c r="AJ1408" s="14"/>
      <c r="AK1408" s="84"/>
      <c r="AL1408" s="14"/>
      <c r="AM1408" s="14"/>
      <c r="AN1408" s="14"/>
      <c r="AO1408" s="14"/>
      <c r="AP1408" s="14"/>
      <c r="AQ1408" s="84"/>
      <c r="AR1408" s="14"/>
      <c r="AS1408" s="14"/>
      <c r="AT1408" s="14"/>
      <c r="AU1408" s="14"/>
      <c r="AV1408" s="14"/>
      <c r="AW1408" s="14"/>
      <c r="AX1408" s="14"/>
      <c r="AY1408" s="14"/>
      <c r="AZ1408" s="14"/>
      <c r="BA1408" s="14"/>
      <c r="BB1408" s="14"/>
      <c r="BC1408" s="14"/>
      <c r="BD1408" s="14"/>
      <c r="BE1408" s="14"/>
      <c r="BF1408" s="14"/>
      <c r="BG1408" s="14"/>
      <c r="BH1408" s="14"/>
    </row>
    <row r="1409" spans="1:60" s="13" customFormat="1" x14ac:dyDescent="0.25">
      <c r="A1409" s="14"/>
      <c r="B1409" s="14"/>
      <c r="C1409" s="14"/>
      <c r="D1409" s="14"/>
      <c r="E1409" s="14"/>
      <c r="F1409" s="14"/>
      <c r="G1409" s="84"/>
      <c r="H1409" s="14"/>
      <c r="I1409" s="14"/>
      <c r="J1409" s="14"/>
      <c r="K1409" s="14"/>
      <c r="L1409" s="14"/>
      <c r="M1409" s="84"/>
      <c r="N1409" s="14"/>
      <c r="O1409" s="14"/>
      <c r="P1409" s="14"/>
      <c r="Q1409" s="14"/>
      <c r="R1409" s="14"/>
      <c r="S1409" s="84"/>
      <c r="T1409" s="14"/>
      <c r="U1409" s="14"/>
      <c r="V1409" s="14"/>
      <c r="W1409" s="14"/>
      <c r="X1409" s="14"/>
      <c r="Y1409" s="84"/>
      <c r="Z1409" s="14"/>
      <c r="AA1409" s="14"/>
      <c r="AB1409" s="14"/>
      <c r="AC1409" s="14"/>
      <c r="AD1409" s="14"/>
      <c r="AE1409" s="84"/>
      <c r="AF1409" s="14"/>
      <c r="AG1409" s="14"/>
      <c r="AH1409" s="14"/>
      <c r="AI1409" s="14"/>
      <c r="AJ1409" s="14"/>
      <c r="AK1409" s="84"/>
      <c r="AL1409" s="14"/>
      <c r="AM1409" s="14"/>
      <c r="AN1409" s="14"/>
      <c r="AO1409" s="14"/>
      <c r="AP1409" s="14"/>
      <c r="AQ1409" s="84"/>
      <c r="AR1409" s="14"/>
      <c r="AS1409" s="14"/>
      <c r="AT1409" s="14"/>
      <c r="AU1409" s="14"/>
      <c r="AV1409" s="14"/>
      <c r="AW1409" s="14"/>
      <c r="AX1409" s="14"/>
      <c r="AY1409" s="14"/>
      <c r="AZ1409" s="14"/>
      <c r="BA1409" s="14"/>
      <c r="BB1409" s="14"/>
      <c r="BC1409" s="14"/>
      <c r="BD1409" s="14"/>
      <c r="BE1409" s="14"/>
      <c r="BF1409" s="14"/>
      <c r="BG1409" s="14"/>
      <c r="BH1409" s="14"/>
    </row>
    <row r="1410" spans="1:60" s="13" customFormat="1" x14ac:dyDescent="0.25">
      <c r="A1410" s="14"/>
      <c r="B1410" s="14"/>
      <c r="C1410" s="14"/>
      <c r="D1410" s="14"/>
      <c r="E1410" s="14"/>
      <c r="F1410" s="14"/>
      <c r="G1410" s="84"/>
      <c r="H1410" s="14"/>
      <c r="I1410" s="14"/>
      <c r="J1410" s="14"/>
      <c r="K1410" s="14"/>
      <c r="L1410" s="14"/>
      <c r="M1410" s="84"/>
      <c r="N1410" s="14"/>
      <c r="O1410" s="14"/>
      <c r="P1410" s="14"/>
      <c r="Q1410" s="14"/>
      <c r="R1410" s="14"/>
      <c r="S1410" s="84"/>
      <c r="T1410" s="14"/>
      <c r="U1410" s="14"/>
      <c r="V1410" s="14"/>
      <c r="W1410" s="14"/>
      <c r="X1410" s="14"/>
      <c r="Y1410" s="84"/>
      <c r="Z1410" s="14"/>
      <c r="AA1410" s="14"/>
      <c r="AB1410" s="14"/>
      <c r="AC1410" s="14"/>
      <c r="AD1410" s="14"/>
      <c r="AE1410" s="84"/>
      <c r="AF1410" s="14"/>
      <c r="AG1410" s="14"/>
      <c r="AH1410" s="14"/>
      <c r="AI1410" s="14"/>
      <c r="AJ1410" s="14"/>
      <c r="AK1410" s="84"/>
      <c r="AL1410" s="14"/>
      <c r="AM1410" s="14"/>
      <c r="AN1410" s="14"/>
      <c r="AO1410" s="14"/>
      <c r="AP1410" s="14"/>
      <c r="AQ1410" s="84"/>
      <c r="AR1410" s="14"/>
      <c r="AS1410" s="14"/>
      <c r="AT1410" s="14"/>
      <c r="AU1410" s="14"/>
      <c r="AV1410" s="14"/>
      <c r="AW1410" s="14"/>
      <c r="AX1410" s="14"/>
      <c r="AY1410" s="14"/>
      <c r="AZ1410" s="14"/>
      <c r="BA1410" s="14"/>
      <c r="BB1410" s="14"/>
      <c r="BC1410" s="14"/>
      <c r="BD1410" s="14"/>
      <c r="BE1410" s="14"/>
      <c r="BF1410" s="14"/>
      <c r="BG1410" s="14"/>
      <c r="BH1410" s="14"/>
    </row>
    <row r="1411" spans="1:60" s="13" customFormat="1" x14ac:dyDescent="0.25">
      <c r="A1411" s="14"/>
      <c r="B1411" s="14"/>
      <c r="C1411" s="14"/>
      <c r="D1411" s="14"/>
      <c r="E1411" s="14"/>
      <c r="F1411" s="14"/>
      <c r="G1411" s="84"/>
      <c r="H1411" s="14"/>
      <c r="I1411" s="14"/>
      <c r="J1411" s="14"/>
      <c r="K1411" s="14"/>
      <c r="L1411" s="14"/>
      <c r="M1411" s="84"/>
      <c r="N1411" s="14"/>
      <c r="O1411" s="14"/>
      <c r="P1411" s="14"/>
      <c r="Q1411" s="14"/>
      <c r="R1411" s="14"/>
      <c r="S1411" s="84"/>
      <c r="T1411" s="14"/>
      <c r="U1411" s="14"/>
      <c r="V1411" s="14"/>
      <c r="W1411" s="14"/>
      <c r="X1411" s="14"/>
      <c r="Y1411" s="84"/>
      <c r="Z1411" s="14"/>
      <c r="AA1411" s="14"/>
      <c r="AB1411" s="14"/>
      <c r="AC1411" s="14"/>
      <c r="AD1411" s="14"/>
      <c r="AE1411" s="84"/>
      <c r="AF1411" s="14"/>
      <c r="AG1411" s="14"/>
      <c r="AH1411" s="14"/>
      <c r="AI1411" s="14"/>
      <c r="AJ1411" s="14"/>
      <c r="AK1411" s="84"/>
      <c r="AL1411" s="14"/>
      <c r="AM1411" s="14"/>
      <c r="AN1411" s="14"/>
      <c r="AO1411" s="14"/>
      <c r="AP1411" s="14"/>
      <c r="AQ1411" s="84"/>
      <c r="AR1411" s="14"/>
      <c r="AS1411" s="14"/>
      <c r="AT1411" s="14"/>
      <c r="AU1411" s="14"/>
      <c r="AV1411" s="14"/>
      <c r="AW1411" s="14"/>
      <c r="AX1411" s="14"/>
      <c r="AY1411" s="14"/>
      <c r="AZ1411" s="14"/>
      <c r="BA1411" s="14"/>
      <c r="BB1411" s="14"/>
      <c r="BC1411" s="14"/>
      <c r="BD1411" s="14"/>
      <c r="BE1411" s="14"/>
      <c r="BF1411" s="14"/>
      <c r="BG1411" s="14"/>
      <c r="BH1411" s="14"/>
    </row>
    <row r="1412" spans="1:60" s="13" customFormat="1" x14ac:dyDescent="0.25">
      <c r="A1412" s="14"/>
      <c r="B1412" s="14"/>
      <c r="C1412" s="14"/>
      <c r="D1412" s="14"/>
      <c r="E1412" s="14"/>
      <c r="F1412" s="14"/>
      <c r="G1412" s="84"/>
      <c r="H1412" s="14"/>
      <c r="I1412" s="14"/>
      <c r="J1412" s="14"/>
      <c r="K1412" s="14"/>
      <c r="L1412" s="14"/>
      <c r="M1412" s="84"/>
      <c r="N1412" s="14"/>
      <c r="O1412" s="14"/>
      <c r="P1412" s="14"/>
      <c r="Q1412" s="14"/>
      <c r="R1412" s="14"/>
      <c r="S1412" s="84"/>
      <c r="T1412" s="14"/>
      <c r="U1412" s="14"/>
      <c r="V1412" s="14"/>
      <c r="W1412" s="14"/>
      <c r="X1412" s="14"/>
      <c r="Y1412" s="84"/>
      <c r="Z1412" s="14"/>
      <c r="AA1412" s="14"/>
      <c r="AB1412" s="14"/>
      <c r="AC1412" s="14"/>
      <c r="AD1412" s="14"/>
      <c r="AE1412" s="84"/>
      <c r="AF1412" s="14"/>
      <c r="AG1412" s="14"/>
      <c r="AH1412" s="14"/>
      <c r="AI1412" s="14"/>
      <c r="AJ1412" s="14"/>
      <c r="AK1412" s="84"/>
      <c r="AL1412" s="14"/>
      <c r="AM1412" s="14"/>
      <c r="AN1412" s="14"/>
      <c r="AO1412" s="14"/>
      <c r="AP1412" s="14"/>
      <c r="AQ1412" s="84"/>
      <c r="AR1412" s="14"/>
      <c r="AS1412" s="14"/>
      <c r="AT1412" s="14"/>
      <c r="AU1412" s="14"/>
      <c r="AV1412" s="14"/>
      <c r="AW1412" s="14"/>
      <c r="AX1412" s="14"/>
      <c r="AY1412" s="14"/>
      <c r="AZ1412" s="14"/>
      <c r="BA1412" s="14"/>
      <c r="BB1412" s="14"/>
      <c r="BC1412" s="14"/>
      <c r="BD1412" s="14"/>
      <c r="BE1412" s="14"/>
      <c r="BF1412" s="14"/>
      <c r="BG1412" s="14"/>
      <c r="BH1412" s="14"/>
    </row>
    <row r="1413" spans="1:60" s="13" customFormat="1" x14ac:dyDescent="0.25">
      <c r="A1413" s="14"/>
      <c r="B1413" s="14"/>
      <c r="C1413" s="14"/>
      <c r="D1413" s="14"/>
      <c r="E1413" s="14"/>
      <c r="F1413" s="14"/>
      <c r="G1413" s="84"/>
      <c r="H1413" s="14"/>
      <c r="I1413" s="14"/>
      <c r="J1413" s="14"/>
      <c r="K1413" s="14"/>
      <c r="L1413" s="14"/>
      <c r="M1413" s="84"/>
      <c r="N1413" s="14"/>
      <c r="O1413" s="14"/>
      <c r="P1413" s="14"/>
      <c r="Q1413" s="14"/>
      <c r="R1413" s="14"/>
      <c r="S1413" s="84"/>
      <c r="T1413" s="14"/>
      <c r="U1413" s="14"/>
      <c r="V1413" s="14"/>
      <c r="W1413" s="14"/>
      <c r="X1413" s="14"/>
      <c r="Y1413" s="84"/>
      <c r="Z1413" s="14"/>
      <c r="AA1413" s="14"/>
      <c r="AB1413" s="14"/>
      <c r="AC1413" s="14"/>
      <c r="AD1413" s="14"/>
      <c r="AE1413" s="84"/>
      <c r="AF1413" s="14"/>
      <c r="AG1413" s="14"/>
      <c r="AH1413" s="14"/>
      <c r="AI1413" s="14"/>
      <c r="AJ1413" s="14"/>
      <c r="AK1413" s="84"/>
      <c r="AL1413" s="14"/>
      <c r="AM1413" s="14"/>
      <c r="AN1413" s="14"/>
      <c r="AO1413" s="14"/>
      <c r="AP1413" s="14"/>
      <c r="AQ1413" s="84"/>
      <c r="AR1413" s="14"/>
      <c r="AS1413" s="14"/>
      <c r="AT1413" s="14"/>
      <c r="AU1413" s="14"/>
      <c r="AV1413" s="14"/>
      <c r="AW1413" s="14"/>
      <c r="AX1413" s="14"/>
      <c r="AY1413" s="14"/>
      <c r="AZ1413" s="14"/>
      <c r="BA1413" s="14"/>
      <c r="BB1413" s="14"/>
      <c r="BC1413" s="14"/>
      <c r="BD1413" s="14"/>
      <c r="BE1413" s="14"/>
      <c r="BF1413" s="14"/>
      <c r="BG1413" s="14"/>
      <c r="BH1413" s="14"/>
    </row>
    <row r="1414" spans="1:60" s="13" customFormat="1" x14ac:dyDescent="0.25">
      <c r="A1414" s="14"/>
      <c r="B1414" s="14"/>
      <c r="C1414" s="14"/>
      <c r="D1414" s="14"/>
      <c r="E1414" s="14"/>
      <c r="F1414" s="14"/>
      <c r="G1414" s="84"/>
      <c r="H1414" s="14"/>
      <c r="I1414" s="14"/>
      <c r="J1414" s="14"/>
      <c r="K1414" s="14"/>
      <c r="L1414" s="14"/>
      <c r="M1414" s="84"/>
      <c r="N1414" s="14"/>
      <c r="O1414" s="14"/>
      <c r="P1414" s="14"/>
      <c r="Q1414" s="14"/>
      <c r="R1414" s="14"/>
      <c r="S1414" s="84"/>
      <c r="T1414" s="14"/>
      <c r="U1414" s="14"/>
      <c r="V1414" s="14"/>
      <c r="W1414" s="14"/>
      <c r="X1414" s="14"/>
      <c r="Y1414" s="84"/>
      <c r="Z1414" s="14"/>
      <c r="AA1414" s="14"/>
      <c r="AB1414" s="14"/>
      <c r="AC1414" s="14"/>
      <c r="AD1414" s="14"/>
      <c r="AE1414" s="84"/>
      <c r="AF1414" s="14"/>
      <c r="AG1414" s="14"/>
      <c r="AH1414" s="14"/>
      <c r="AI1414" s="14"/>
      <c r="AJ1414" s="14"/>
      <c r="AK1414" s="84"/>
      <c r="AL1414" s="14"/>
      <c r="AM1414" s="14"/>
      <c r="AN1414" s="14"/>
      <c r="AO1414" s="14"/>
      <c r="AP1414" s="14"/>
      <c r="AQ1414" s="84"/>
      <c r="AR1414" s="14"/>
      <c r="AS1414" s="14"/>
      <c r="AT1414" s="14"/>
      <c r="AU1414" s="14"/>
      <c r="AV1414" s="14"/>
      <c r="AW1414" s="14"/>
      <c r="AX1414" s="14"/>
      <c r="AY1414" s="14"/>
      <c r="AZ1414" s="14"/>
      <c r="BA1414" s="14"/>
      <c r="BB1414" s="14"/>
      <c r="BC1414" s="14"/>
      <c r="BD1414" s="14"/>
      <c r="BE1414" s="14"/>
      <c r="BF1414" s="14"/>
      <c r="BG1414" s="14"/>
      <c r="BH1414" s="14"/>
    </row>
    <row r="1415" spans="1:60" s="13" customFormat="1" x14ac:dyDescent="0.25">
      <c r="A1415" s="14"/>
      <c r="B1415" s="14"/>
      <c r="C1415" s="14"/>
      <c r="D1415" s="14"/>
      <c r="E1415" s="14"/>
      <c r="F1415" s="14"/>
      <c r="G1415" s="84"/>
      <c r="H1415" s="14"/>
      <c r="I1415" s="14"/>
      <c r="J1415" s="14"/>
      <c r="K1415" s="14"/>
      <c r="L1415" s="14"/>
      <c r="M1415" s="84"/>
      <c r="N1415" s="14"/>
      <c r="O1415" s="14"/>
      <c r="P1415" s="14"/>
      <c r="Q1415" s="14"/>
      <c r="R1415" s="14"/>
      <c r="S1415" s="84"/>
      <c r="T1415" s="14"/>
      <c r="U1415" s="14"/>
      <c r="V1415" s="14"/>
      <c r="W1415" s="14"/>
      <c r="X1415" s="14"/>
      <c r="Y1415" s="84"/>
      <c r="Z1415" s="14"/>
      <c r="AA1415" s="14"/>
      <c r="AB1415" s="14"/>
      <c r="AC1415" s="14"/>
      <c r="AD1415" s="14"/>
      <c r="AE1415" s="84"/>
      <c r="AF1415" s="14"/>
      <c r="AG1415" s="14"/>
      <c r="AH1415" s="14"/>
      <c r="AI1415" s="14"/>
      <c r="AJ1415" s="14"/>
      <c r="AK1415" s="84"/>
      <c r="AL1415" s="14"/>
      <c r="AM1415" s="14"/>
      <c r="AN1415" s="14"/>
      <c r="AO1415" s="14"/>
      <c r="AP1415" s="14"/>
      <c r="AQ1415" s="84"/>
      <c r="AR1415" s="14"/>
      <c r="AS1415" s="14"/>
      <c r="AT1415" s="14"/>
      <c r="AU1415" s="14"/>
      <c r="AV1415" s="14"/>
      <c r="AW1415" s="14"/>
      <c r="AX1415" s="14"/>
      <c r="AY1415" s="14"/>
      <c r="AZ1415" s="14"/>
      <c r="BA1415" s="14"/>
      <c r="BB1415" s="14"/>
      <c r="BC1415" s="14"/>
      <c r="BD1415" s="14"/>
      <c r="BE1415" s="14"/>
      <c r="BF1415" s="14"/>
      <c r="BG1415" s="14"/>
      <c r="BH1415" s="14"/>
    </row>
    <row r="1416" spans="1:60" s="13" customFormat="1" x14ac:dyDescent="0.25">
      <c r="A1416" s="14"/>
      <c r="B1416" s="14"/>
      <c r="C1416" s="14"/>
      <c r="D1416" s="14"/>
      <c r="E1416" s="14"/>
      <c r="F1416" s="14"/>
      <c r="G1416" s="84"/>
      <c r="H1416" s="14"/>
      <c r="I1416" s="14"/>
      <c r="J1416" s="14"/>
      <c r="K1416" s="14"/>
      <c r="L1416" s="14"/>
      <c r="M1416" s="84"/>
      <c r="N1416" s="14"/>
      <c r="O1416" s="14"/>
      <c r="P1416" s="14"/>
      <c r="Q1416" s="14"/>
      <c r="R1416" s="14"/>
      <c r="S1416" s="84"/>
      <c r="T1416" s="14"/>
      <c r="U1416" s="14"/>
      <c r="V1416" s="14"/>
      <c r="W1416" s="14"/>
      <c r="X1416" s="14"/>
      <c r="Y1416" s="84"/>
      <c r="Z1416" s="14"/>
      <c r="AA1416" s="14"/>
      <c r="AB1416" s="14"/>
      <c r="AC1416" s="14"/>
      <c r="AD1416" s="14"/>
      <c r="AE1416" s="84"/>
      <c r="AF1416" s="14"/>
      <c r="AG1416" s="14"/>
      <c r="AH1416" s="14"/>
      <c r="AI1416" s="14"/>
      <c r="AJ1416" s="14"/>
      <c r="AK1416" s="84"/>
      <c r="AL1416" s="14"/>
      <c r="AM1416" s="14"/>
      <c r="AN1416" s="14"/>
      <c r="AO1416" s="14"/>
      <c r="AP1416" s="14"/>
      <c r="AQ1416" s="84"/>
      <c r="AR1416" s="14"/>
      <c r="AS1416" s="14"/>
      <c r="AT1416" s="14"/>
      <c r="AU1416" s="14"/>
      <c r="AV1416" s="14"/>
      <c r="AW1416" s="14"/>
      <c r="AX1416" s="14"/>
      <c r="AY1416" s="14"/>
      <c r="AZ1416" s="14"/>
      <c r="BA1416" s="14"/>
      <c r="BB1416" s="14"/>
      <c r="BC1416" s="14"/>
      <c r="BD1416" s="14"/>
      <c r="BE1416" s="14"/>
      <c r="BF1416" s="14"/>
      <c r="BG1416" s="14"/>
      <c r="BH1416" s="14"/>
    </row>
    <row r="1417" spans="1:60" s="13" customFormat="1" x14ac:dyDescent="0.25">
      <c r="A1417" s="14"/>
      <c r="B1417" s="14"/>
      <c r="C1417" s="14"/>
      <c r="D1417" s="14"/>
      <c r="E1417" s="14"/>
      <c r="F1417" s="14"/>
      <c r="G1417" s="84"/>
      <c r="H1417" s="14"/>
      <c r="I1417" s="14"/>
      <c r="J1417" s="14"/>
      <c r="K1417" s="14"/>
      <c r="L1417" s="14"/>
      <c r="M1417" s="84"/>
      <c r="N1417" s="14"/>
      <c r="O1417" s="14"/>
      <c r="P1417" s="14"/>
      <c r="Q1417" s="14"/>
      <c r="R1417" s="14"/>
      <c r="S1417" s="84"/>
      <c r="T1417" s="14"/>
      <c r="U1417" s="14"/>
      <c r="V1417" s="14"/>
      <c r="W1417" s="14"/>
      <c r="X1417" s="14"/>
      <c r="Y1417" s="84"/>
      <c r="Z1417" s="14"/>
      <c r="AA1417" s="14"/>
      <c r="AB1417" s="14"/>
      <c r="AC1417" s="14"/>
      <c r="AD1417" s="14"/>
      <c r="AE1417" s="84"/>
      <c r="AF1417" s="14"/>
      <c r="AG1417" s="14"/>
      <c r="AH1417" s="14"/>
      <c r="AI1417" s="14"/>
      <c r="AJ1417" s="14"/>
      <c r="AK1417" s="84"/>
      <c r="AL1417" s="14"/>
      <c r="AM1417" s="14"/>
      <c r="AN1417" s="14"/>
      <c r="AO1417" s="14"/>
      <c r="AP1417" s="14"/>
      <c r="AQ1417" s="84"/>
      <c r="AR1417" s="14"/>
      <c r="AS1417" s="14"/>
      <c r="AT1417" s="14"/>
      <c r="AU1417" s="14"/>
      <c r="AV1417" s="14"/>
      <c r="AW1417" s="14"/>
      <c r="AX1417" s="14"/>
      <c r="AY1417" s="14"/>
      <c r="AZ1417" s="14"/>
      <c r="BA1417" s="14"/>
      <c r="BB1417" s="14"/>
      <c r="BC1417" s="14"/>
      <c r="BD1417" s="14"/>
      <c r="BE1417" s="14"/>
      <c r="BF1417" s="14"/>
      <c r="BG1417" s="14"/>
      <c r="BH1417" s="14"/>
    </row>
    <row r="1418" spans="1:60" s="13" customFormat="1" x14ac:dyDescent="0.25">
      <c r="A1418" s="14"/>
      <c r="B1418" s="14"/>
      <c r="C1418" s="14"/>
      <c r="D1418" s="14"/>
      <c r="E1418" s="14"/>
      <c r="F1418" s="14"/>
      <c r="G1418" s="84"/>
      <c r="H1418" s="14"/>
      <c r="I1418" s="14"/>
      <c r="J1418" s="14"/>
      <c r="K1418" s="14"/>
      <c r="L1418" s="14"/>
      <c r="M1418" s="84"/>
      <c r="N1418" s="14"/>
      <c r="O1418" s="14"/>
      <c r="P1418" s="14"/>
      <c r="Q1418" s="14"/>
      <c r="R1418" s="14"/>
      <c r="S1418" s="84"/>
      <c r="T1418" s="14"/>
      <c r="U1418" s="14"/>
      <c r="V1418" s="14"/>
      <c r="W1418" s="14"/>
      <c r="X1418" s="14"/>
      <c r="Y1418" s="84"/>
      <c r="Z1418" s="14"/>
      <c r="AA1418" s="14"/>
      <c r="AB1418" s="14"/>
      <c r="AC1418" s="14"/>
      <c r="AD1418" s="14"/>
      <c r="AE1418" s="84"/>
      <c r="AF1418" s="14"/>
      <c r="AG1418" s="14"/>
      <c r="AH1418" s="14"/>
      <c r="AI1418" s="14"/>
      <c r="AJ1418" s="14"/>
      <c r="AK1418" s="84"/>
      <c r="AL1418" s="14"/>
      <c r="AM1418" s="14"/>
      <c r="AN1418" s="14"/>
      <c r="AO1418" s="14"/>
      <c r="AP1418" s="14"/>
      <c r="AQ1418" s="84"/>
      <c r="AR1418" s="14"/>
      <c r="AS1418" s="14"/>
      <c r="AT1418" s="14"/>
      <c r="AU1418" s="14"/>
      <c r="AV1418" s="14"/>
      <c r="AW1418" s="14"/>
      <c r="AX1418" s="14"/>
      <c r="AY1418" s="14"/>
      <c r="AZ1418" s="14"/>
      <c r="BA1418" s="14"/>
      <c r="BB1418" s="14"/>
      <c r="BC1418" s="14"/>
      <c r="BD1418" s="14"/>
      <c r="BE1418" s="14"/>
      <c r="BF1418" s="14"/>
      <c r="BG1418" s="14"/>
      <c r="BH1418" s="14"/>
    </row>
    <row r="1419" spans="1:60" s="13" customFormat="1" x14ac:dyDescent="0.25">
      <c r="A1419" s="14"/>
      <c r="B1419" s="14"/>
      <c r="C1419" s="14"/>
      <c r="D1419" s="14"/>
      <c r="E1419" s="14"/>
      <c r="F1419" s="14"/>
      <c r="G1419" s="84"/>
      <c r="H1419" s="14"/>
      <c r="I1419" s="14"/>
      <c r="J1419" s="14"/>
      <c r="K1419" s="14"/>
      <c r="L1419" s="14"/>
      <c r="M1419" s="84"/>
      <c r="N1419" s="14"/>
      <c r="O1419" s="14"/>
      <c r="P1419" s="14"/>
      <c r="Q1419" s="14"/>
      <c r="R1419" s="14"/>
      <c r="S1419" s="84"/>
      <c r="T1419" s="14"/>
      <c r="U1419" s="14"/>
      <c r="V1419" s="14"/>
      <c r="W1419" s="14"/>
      <c r="X1419" s="14"/>
      <c r="Y1419" s="84"/>
      <c r="Z1419" s="14"/>
      <c r="AA1419" s="14"/>
      <c r="AB1419" s="14"/>
      <c r="AC1419" s="14"/>
      <c r="AD1419" s="14"/>
      <c r="AE1419" s="84"/>
      <c r="AF1419" s="14"/>
      <c r="AG1419" s="14"/>
      <c r="AH1419" s="14"/>
      <c r="AI1419" s="14"/>
      <c r="AJ1419" s="14"/>
      <c r="AK1419" s="84"/>
      <c r="AL1419" s="14"/>
      <c r="AM1419" s="14"/>
      <c r="AN1419" s="14"/>
      <c r="AO1419" s="14"/>
      <c r="AP1419" s="14"/>
      <c r="AQ1419" s="84"/>
      <c r="AR1419" s="14"/>
      <c r="AS1419" s="14"/>
      <c r="AT1419" s="14"/>
      <c r="AU1419" s="14"/>
      <c r="AV1419" s="14"/>
      <c r="AW1419" s="14"/>
      <c r="AX1419" s="14"/>
      <c r="AY1419" s="14"/>
      <c r="AZ1419" s="14"/>
      <c r="BA1419" s="14"/>
      <c r="BB1419" s="14"/>
      <c r="BC1419" s="14"/>
      <c r="BD1419" s="14"/>
      <c r="BE1419" s="14"/>
      <c r="BF1419" s="14"/>
      <c r="BG1419" s="14"/>
      <c r="BH1419" s="14"/>
    </row>
    <row r="1420" spans="1:60" s="13" customFormat="1" x14ac:dyDescent="0.25">
      <c r="A1420" s="14"/>
      <c r="B1420" s="14"/>
      <c r="C1420" s="14"/>
      <c r="D1420" s="14"/>
      <c r="E1420" s="14"/>
      <c r="F1420" s="14"/>
      <c r="G1420" s="84"/>
      <c r="H1420" s="14"/>
      <c r="I1420" s="14"/>
      <c r="J1420" s="14"/>
      <c r="K1420" s="14"/>
      <c r="L1420" s="14"/>
      <c r="M1420" s="84"/>
      <c r="N1420" s="14"/>
      <c r="O1420" s="14"/>
      <c r="P1420" s="14"/>
      <c r="Q1420" s="14"/>
      <c r="R1420" s="14"/>
      <c r="S1420" s="84"/>
      <c r="T1420" s="14"/>
      <c r="U1420" s="14"/>
      <c r="V1420" s="14"/>
      <c r="W1420" s="14"/>
      <c r="X1420" s="14"/>
      <c r="Y1420" s="84"/>
      <c r="Z1420" s="14"/>
      <c r="AA1420" s="14"/>
      <c r="AB1420" s="14"/>
      <c r="AC1420" s="14"/>
      <c r="AD1420" s="14"/>
      <c r="AE1420" s="84"/>
      <c r="AF1420" s="14"/>
      <c r="AG1420" s="14"/>
      <c r="AH1420" s="14"/>
      <c r="AI1420" s="14"/>
      <c r="AJ1420" s="14"/>
      <c r="AK1420" s="84"/>
      <c r="AL1420" s="14"/>
      <c r="AM1420" s="14"/>
      <c r="AN1420" s="14"/>
      <c r="AO1420" s="14"/>
      <c r="AP1420" s="14"/>
      <c r="AQ1420" s="84"/>
      <c r="AR1420" s="14"/>
      <c r="AS1420" s="14"/>
      <c r="AT1420" s="14"/>
      <c r="AU1420" s="14"/>
      <c r="AV1420" s="14"/>
      <c r="AW1420" s="14"/>
      <c r="AX1420" s="14"/>
      <c r="AY1420" s="14"/>
      <c r="AZ1420" s="14"/>
      <c r="BA1420" s="14"/>
      <c r="BB1420" s="14"/>
      <c r="BC1420" s="14"/>
      <c r="BD1420" s="14"/>
      <c r="BE1420" s="14"/>
      <c r="BF1420" s="14"/>
      <c r="BG1420" s="14"/>
      <c r="BH1420" s="14"/>
    </row>
    <row r="1421" spans="1:60" s="13" customFormat="1" x14ac:dyDescent="0.25">
      <c r="A1421" s="14"/>
      <c r="B1421" s="14"/>
      <c r="C1421" s="14"/>
      <c r="D1421" s="14"/>
      <c r="E1421" s="14"/>
      <c r="F1421" s="14"/>
      <c r="G1421" s="84"/>
      <c r="H1421" s="14"/>
      <c r="I1421" s="14"/>
      <c r="J1421" s="14"/>
      <c r="K1421" s="14"/>
      <c r="L1421" s="14"/>
      <c r="M1421" s="84"/>
      <c r="N1421" s="14"/>
      <c r="O1421" s="14"/>
      <c r="P1421" s="14"/>
      <c r="Q1421" s="14"/>
      <c r="R1421" s="14"/>
      <c r="S1421" s="84"/>
      <c r="T1421" s="14"/>
      <c r="U1421" s="14"/>
      <c r="V1421" s="14"/>
      <c r="W1421" s="14"/>
      <c r="X1421" s="14"/>
      <c r="Y1421" s="84"/>
      <c r="Z1421" s="14"/>
      <c r="AA1421" s="14"/>
      <c r="AB1421" s="14"/>
      <c r="AC1421" s="14"/>
      <c r="AD1421" s="14"/>
      <c r="AE1421" s="84"/>
      <c r="AF1421" s="14"/>
      <c r="AG1421" s="14"/>
      <c r="AH1421" s="14"/>
      <c r="AI1421" s="14"/>
      <c r="AJ1421" s="14"/>
      <c r="AK1421" s="84"/>
      <c r="AL1421" s="14"/>
      <c r="AM1421" s="14"/>
      <c r="AN1421" s="14"/>
      <c r="AO1421" s="14"/>
      <c r="AP1421" s="14"/>
      <c r="AQ1421" s="84"/>
      <c r="AR1421" s="14"/>
      <c r="AS1421" s="14"/>
      <c r="AT1421" s="14"/>
      <c r="AU1421" s="14"/>
      <c r="AV1421" s="14"/>
      <c r="AW1421" s="14"/>
      <c r="AX1421" s="14"/>
      <c r="AY1421" s="14"/>
      <c r="AZ1421" s="14"/>
      <c r="BA1421" s="14"/>
      <c r="BB1421" s="14"/>
      <c r="BC1421" s="14"/>
      <c r="BD1421" s="14"/>
      <c r="BE1421" s="14"/>
      <c r="BF1421" s="14"/>
      <c r="BG1421" s="14"/>
      <c r="BH1421" s="14"/>
    </row>
    <row r="1422" spans="1:60" s="13" customFormat="1" x14ac:dyDescent="0.25">
      <c r="A1422" s="14"/>
      <c r="B1422" s="14"/>
      <c r="C1422" s="14"/>
      <c r="D1422" s="14"/>
      <c r="E1422" s="14"/>
      <c r="F1422" s="14"/>
      <c r="G1422" s="84"/>
      <c r="H1422" s="14"/>
      <c r="I1422" s="14"/>
      <c r="J1422" s="14"/>
      <c r="K1422" s="14"/>
      <c r="L1422" s="14"/>
      <c r="M1422" s="84"/>
      <c r="N1422" s="14"/>
      <c r="O1422" s="14"/>
      <c r="P1422" s="14"/>
      <c r="Q1422" s="14"/>
      <c r="R1422" s="14"/>
      <c r="S1422" s="84"/>
      <c r="T1422" s="14"/>
      <c r="U1422" s="14"/>
      <c r="V1422" s="14"/>
      <c r="W1422" s="14"/>
      <c r="X1422" s="14"/>
      <c r="Y1422" s="84"/>
      <c r="Z1422" s="14"/>
      <c r="AA1422" s="14"/>
      <c r="AB1422" s="14"/>
      <c r="AC1422" s="14"/>
      <c r="AD1422" s="14"/>
      <c r="AE1422" s="84"/>
      <c r="AF1422" s="14"/>
      <c r="AG1422" s="14"/>
      <c r="AH1422" s="14"/>
      <c r="AI1422" s="14"/>
      <c r="AJ1422" s="14"/>
      <c r="AK1422" s="84"/>
      <c r="AL1422" s="14"/>
      <c r="AM1422" s="14"/>
      <c r="AN1422" s="14"/>
      <c r="AO1422" s="14"/>
      <c r="AP1422" s="14"/>
      <c r="AQ1422" s="84"/>
      <c r="AR1422" s="14"/>
      <c r="AS1422" s="14"/>
      <c r="AT1422" s="14"/>
      <c r="AU1422" s="14"/>
      <c r="AV1422" s="14"/>
      <c r="AW1422" s="14"/>
      <c r="AX1422" s="14"/>
      <c r="AY1422" s="14"/>
      <c r="AZ1422" s="14"/>
      <c r="BA1422" s="14"/>
      <c r="BB1422" s="14"/>
      <c r="BC1422" s="14"/>
      <c r="BD1422" s="14"/>
      <c r="BE1422" s="14"/>
      <c r="BF1422" s="14"/>
      <c r="BG1422" s="14"/>
      <c r="BH1422" s="14"/>
    </row>
    <row r="1423" spans="1:60" s="13" customFormat="1" x14ac:dyDescent="0.25">
      <c r="A1423" s="14"/>
      <c r="B1423" s="14"/>
      <c r="C1423" s="14"/>
      <c r="D1423" s="14"/>
      <c r="E1423" s="14"/>
      <c r="F1423" s="14"/>
      <c r="G1423" s="84"/>
      <c r="H1423" s="14"/>
      <c r="I1423" s="14"/>
      <c r="J1423" s="14"/>
      <c r="K1423" s="14"/>
      <c r="L1423" s="14"/>
      <c r="M1423" s="84"/>
      <c r="N1423" s="14"/>
      <c r="O1423" s="14"/>
      <c r="P1423" s="14"/>
      <c r="Q1423" s="14"/>
      <c r="R1423" s="14"/>
      <c r="S1423" s="84"/>
      <c r="T1423" s="14"/>
      <c r="U1423" s="14"/>
      <c r="V1423" s="14"/>
      <c r="W1423" s="14"/>
      <c r="X1423" s="14"/>
      <c r="Y1423" s="84"/>
      <c r="Z1423" s="14"/>
      <c r="AA1423" s="14"/>
      <c r="AB1423" s="14"/>
      <c r="AC1423" s="14"/>
      <c r="AD1423" s="14"/>
      <c r="AE1423" s="84"/>
      <c r="AF1423" s="14"/>
      <c r="AG1423" s="14"/>
      <c r="AH1423" s="14"/>
      <c r="AI1423" s="14"/>
      <c r="AJ1423" s="14"/>
      <c r="AK1423" s="84"/>
      <c r="AL1423" s="14"/>
      <c r="AM1423" s="14"/>
      <c r="AN1423" s="14"/>
      <c r="AO1423" s="14"/>
      <c r="AP1423" s="14"/>
      <c r="AQ1423" s="84"/>
      <c r="AR1423" s="14"/>
      <c r="AS1423" s="14"/>
      <c r="AT1423" s="14"/>
      <c r="AU1423" s="14"/>
      <c r="AV1423" s="14"/>
      <c r="AW1423" s="14"/>
      <c r="AX1423" s="14"/>
      <c r="AY1423" s="14"/>
      <c r="AZ1423" s="14"/>
      <c r="BA1423" s="14"/>
      <c r="BB1423" s="14"/>
      <c r="BC1423" s="14"/>
      <c r="BD1423" s="14"/>
      <c r="BE1423" s="14"/>
      <c r="BF1423" s="14"/>
      <c r="BG1423" s="14"/>
      <c r="BH1423" s="14"/>
    </row>
    <row r="1424" spans="1:60" s="13" customFormat="1" x14ac:dyDescent="0.25">
      <c r="A1424" s="14"/>
      <c r="B1424" s="14"/>
      <c r="C1424" s="14"/>
      <c r="D1424" s="14"/>
      <c r="E1424" s="14"/>
      <c r="F1424" s="14"/>
      <c r="G1424" s="84"/>
      <c r="H1424" s="14"/>
      <c r="I1424" s="14"/>
      <c r="J1424" s="14"/>
      <c r="K1424" s="14"/>
      <c r="L1424" s="14"/>
      <c r="M1424" s="84"/>
      <c r="N1424" s="14"/>
      <c r="O1424" s="14"/>
      <c r="P1424" s="14"/>
      <c r="Q1424" s="14"/>
      <c r="R1424" s="14"/>
      <c r="S1424" s="84"/>
      <c r="T1424" s="14"/>
      <c r="U1424" s="14"/>
      <c r="V1424" s="14"/>
      <c r="W1424" s="14"/>
      <c r="X1424" s="14"/>
      <c r="Y1424" s="84"/>
      <c r="Z1424" s="14"/>
      <c r="AA1424" s="14"/>
      <c r="AB1424" s="14"/>
      <c r="AC1424" s="14"/>
      <c r="AD1424" s="14"/>
      <c r="AE1424" s="84"/>
      <c r="AF1424" s="14"/>
      <c r="AG1424" s="14"/>
      <c r="AH1424" s="14"/>
      <c r="AI1424" s="14"/>
      <c r="AJ1424" s="14"/>
      <c r="AK1424" s="84"/>
      <c r="AL1424" s="14"/>
      <c r="AM1424" s="14"/>
      <c r="AN1424" s="14"/>
      <c r="AO1424" s="14"/>
      <c r="AP1424" s="14"/>
      <c r="AQ1424" s="84"/>
      <c r="AR1424" s="14"/>
      <c r="AS1424" s="14"/>
      <c r="AT1424" s="14"/>
      <c r="AU1424" s="14"/>
      <c r="AV1424" s="14"/>
      <c r="AW1424" s="14"/>
      <c r="AX1424" s="14"/>
      <c r="AY1424" s="14"/>
      <c r="AZ1424" s="14"/>
      <c r="BA1424" s="14"/>
      <c r="BB1424" s="14"/>
      <c r="BC1424" s="14"/>
      <c r="BD1424" s="14"/>
      <c r="BE1424" s="14"/>
      <c r="BF1424" s="14"/>
      <c r="BG1424" s="14"/>
      <c r="BH1424" s="14"/>
    </row>
    <row r="1425" spans="1:60" s="13" customFormat="1" x14ac:dyDescent="0.25">
      <c r="A1425" s="14"/>
      <c r="B1425" s="14"/>
      <c r="C1425" s="14"/>
      <c r="D1425" s="14"/>
      <c r="E1425" s="14"/>
      <c r="F1425" s="14"/>
      <c r="G1425" s="84"/>
      <c r="H1425" s="14"/>
      <c r="I1425" s="14"/>
      <c r="J1425" s="14"/>
      <c r="K1425" s="14"/>
      <c r="L1425" s="14"/>
      <c r="M1425" s="84"/>
      <c r="N1425" s="14"/>
      <c r="O1425" s="14"/>
      <c r="P1425" s="14"/>
      <c r="Q1425" s="14"/>
      <c r="R1425" s="14"/>
      <c r="S1425" s="84"/>
      <c r="T1425" s="14"/>
      <c r="U1425" s="14"/>
      <c r="V1425" s="14"/>
      <c r="W1425" s="14"/>
      <c r="X1425" s="14"/>
      <c r="Y1425" s="84"/>
      <c r="Z1425" s="14"/>
      <c r="AA1425" s="14"/>
      <c r="AB1425" s="14"/>
      <c r="AC1425" s="14"/>
      <c r="AD1425" s="14"/>
      <c r="AE1425" s="84"/>
      <c r="AF1425" s="14"/>
      <c r="AG1425" s="14"/>
      <c r="AH1425" s="14"/>
      <c r="AI1425" s="14"/>
      <c r="AJ1425" s="14"/>
      <c r="AK1425" s="84"/>
      <c r="AL1425" s="14"/>
      <c r="AM1425" s="14"/>
      <c r="AN1425" s="14"/>
      <c r="AO1425" s="14"/>
      <c r="AP1425" s="14"/>
      <c r="AQ1425" s="84"/>
      <c r="AR1425" s="14"/>
      <c r="AS1425" s="14"/>
      <c r="AT1425" s="14"/>
      <c r="AU1425" s="14"/>
      <c r="AV1425" s="14"/>
      <c r="AW1425" s="14"/>
      <c r="AX1425" s="14"/>
      <c r="AY1425" s="14"/>
      <c r="AZ1425" s="14"/>
      <c r="BA1425" s="14"/>
      <c r="BB1425" s="14"/>
      <c r="BC1425" s="14"/>
      <c r="BD1425" s="14"/>
      <c r="BE1425" s="14"/>
      <c r="BF1425" s="14"/>
      <c r="BG1425" s="14"/>
      <c r="BH1425" s="14"/>
    </row>
    <row r="1426" spans="1:60" s="13" customFormat="1" x14ac:dyDescent="0.25">
      <c r="A1426" s="14"/>
      <c r="B1426" s="14"/>
      <c r="C1426" s="14"/>
      <c r="D1426" s="14"/>
      <c r="E1426" s="14"/>
      <c r="F1426" s="14"/>
      <c r="G1426" s="84"/>
      <c r="H1426" s="14"/>
      <c r="I1426" s="14"/>
      <c r="J1426" s="14"/>
      <c r="K1426" s="14"/>
      <c r="L1426" s="14"/>
      <c r="M1426" s="84"/>
      <c r="N1426" s="14"/>
      <c r="O1426" s="14"/>
      <c r="P1426" s="14"/>
      <c r="Q1426" s="14"/>
      <c r="R1426" s="14"/>
      <c r="S1426" s="84"/>
      <c r="T1426" s="14"/>
      <c r="U1426" s="14"/>
      <c r="V1426" s="14"/>
      <c r="W1426" s="14"/>
      <c r="X1426" s="14"/>
      <c r="Y1426" s="84"/>
      <c r="Z1426" s="14"/>
      <c r="AA1426" s="14"/>
      <c r="AB1426" s="14"/>
      <c r="AC1426" s="14"/>
      <c r="AD1426" s="14"/>
      <c r="AE1426" s="84"/>
      <c r="AF1426" s="14"/>
      <c r="AG1426" s="14"/>
      <c r="AH1426" s="14"/>
      <c r="AI1426" s="14"/>
      <c r="AJ1426" s="14"/>
      <c r="AK1426" s="84"/>
      <c r="AL1426" s="14"/>
      <c r="AM1426" s="14"/>
      <c r="AN1426" s="14"/>
      <c r="AO1426" s="14"/>
      <c r="AP1426" s="14"/>
      <c r="AQ1426" s="84"/>
      <c r="AR1426" s="14"/>
      <c r="AS1426" s="14"/>
      <c r="AT1426" s="14"/>
      <c r="AU1426" s="14"/>
      <c r="AV1426" s="14"/>
      <c r="AW1426" s="14"/>
      <c r="AX1426" s="14"/>
      <c r="AY1426" s="14"/>
      <c r="AZ1426" s="14"/>
      <c r="BA1426" s="14"/>
      <c r="BB1426" s="14"/>
      <c r="BC1426" s="14"/>
      <c r="BD1426" s="14"/>
      <c r="BE1426" s="14"/>
      <c r="BF1426" s="14"/>
      <c r="BG1426" s="14"/>
      <c r="BH1426" s="14"/>
    </row>
    <row r="1427" spans="1:60" s="13" customFormat="1" x14ac:dyDescent="0.25">
      <c r="A1427" s="14"/>
      <c r="B1427" s="14"/>
      <c r="C1427" s="14"/>
      <c r="D1427" s="14"/>
      <c r="E1427" s="14"/>
      <c r="F1427" s="14"/>
      <c r="G1427" s="84"/>
      <c r="H1427" s="14"/>
      <c r="I1427" s="14"/>
      <c r="J1427" s="14"/>
      <c r="K1427" s="14"/>
      <c r="L1427" s="14"/>
      <c r="M1427" s="84"/>
      <c r="N1427" s="14"/>
      <c r="O1427" s="14"/>
      <c r="P1427" s="14"/>
      <c r="Q1427" s="14"/>
      <c r="R1427" s="14"/>
      <c r="S1427" s="84"/>
      <c r="T1427" s="14"/>
      <c r="U1427" s="14"/>
      <c r="V1427" s="14"/>
      <c r="W1427" s="14"/>
      <c r="X1427" s="14"/>
      <c r="Y1427" s="84"/>
      <c r="Z1427" s="14"/>
      <c r="AA1427" s="14"/>
      <c r="AB1427" s="14"/>
      <c r="AC1427" s="14"/>
      <c r="AD1427" s="14"/>
      <c r="AE1427" s="84"/>
      <c r="AF1427" s="14"/>
      <c r="AG1427" s="14"/>
      <c r="AH1427" s="14"/>
      <c r="AI1427" s="14"/>
      <c r="AJ1427" s="14"/>
      <c r="AK1427" s="84"/>
      <c r="AL1427" s="14"/>
      <c r="AM1427" s="14"/>
      <c r="AN1427" s="14"/>
      <c r="AO1427" s="14"/>
      <c r="AP1427" s="14"/>
      <c r="AQ1427" s="84"/>
      <c r="AR1427" s="14"/>
      <c r="AS1427" s="14"/>
      <c r="AT1427" s="14"/>
      <c r="AU1427" s="14"/>
      <c r="AV1427" s="14"/>
      <c r="AW1427" s="14"/>
      <c r="AX1427" s="14"/>
      <c r="AY1427" s="14"/>
      <c r="AZ1427" s="14"/>
      <c r="BA1427" s="14"/>
      <c r="BB1427" s="14"/>
      <c r="BC1427" s="14"/>
      <c r="BD1427" s="14"/>
      <c r="BE1427" s="14"/>
      <c r="BF1427" s="14"/>
      <c r="BG1427" s="14"/>
      <c r="BH1427" s="14"/>
    </row>
    <row r="1428" spans="1:60" s="13" customFormat="1" x14ac:dyDescent="0.25">
      <c r="A1428" s="14"/>
      <c r="B1428" s="14"/>
      <c r="C1428" s="14"/>
      <c r="D1428" s="14"/>
      <c r="E1428" s="14"/>
      <c r="F1428" s="14"/>
      <c r="G1428" s="84"/>
      <c r="H1428" s="14"/>
      <c r="I1428" s="14"/>
      <c r="J1428" s="14"/>
      <c r="K1428" s="14"/>
      <c r="L1428" s="14"/>
      <c r="M1428" s="84"/>
      <c r="N1428" s="14"/>
      <c r="O1428" s="14"/>
      <c r="P1428" s="14"/>
      <c r="Q1428" s="14"/>
      <c r="R1428" s="14"/>
      <c r="S1428" s="84"/>
      <c r="T1428" s="14"/>
      <c r="U1428" s="14"/>
      <c r="V1428" s="14"/>
      <c r="W1428" s="14"/>
      <c r="X1428" s="14"/>
      <c r="Y1428" s="84"/>
      <c r="Z1428" s="14"/>
      <c r="AA1428" s="14"/>
      <c r="AB1428" s="14"/>
      <c r="AC1428" s="14"/>
      <c r="AD1428" s="14"/>
      <c r="AE1428" s="84"/>
      <c r="AF1428" s="14"/>
      <c r="AG1428" s="14"/>
      <c r="AH1428" s="14"/>
      <c r="AI1428" s="14"/>
      <c r="AJ1428" s="14"/>
      <c r="AK1428" s="84"/>
      <c r="AL1428" s="14"/>
      <c r="AM1428" s="14"/>
      <c r="AN1428" s="14"/>
      <c r="AO1428" s="14"/>
      <c r="AP1428" s="14"/>
      <c r="AQ1428" s="84"/>
      <c r="AR1428" s="14"/>
      <c r="AS1428" s="14"/>
      <c r="AT1428" s="14"/>
      <c r="AU1428" s="14"/>
      <c r="AV1428" s="14"/>
      <c r="AW1428" s="14"/>
      <c r="AX1428" s="14"/>
      <c r="AY1428" s="14"/>
      <c r="AZ1428" s="14"/>
      <c r="BA1428" s="14"/>
      <c r="BB1428" s="14"/>
      <c r="BC1428" s="14"/>
      <c r="BD1428" s="14"/>
      <c r="BE1428" s="14"/>
      <c r="BF1428" s="14"/>
      <c r="BG1428" s="14"/>
      <c r="BH1428" s="14"/>
    </row>
    <row r="1429" spans="1:60" s="13" customFormat="1" x14ac:dyDescent="0.25">
      <c r="A1429" s="14"/>
      <c r="B1429" s="14"/>
      <c r="C1429" s="14"/>
      <c r="D1429" s="14"/>
      <c r="E1429" s="14"/>
      <c r="F1429" s="14"/>
      <c r="G1429" s="84"/>
      <c r="H1429" s="14"/>
      <c r="I1429" s="14"/>
      <c r="J1429" s="14"/>
      <c r="K1429" s="14"/>
      <c r="L1429" s="14"/>
      <c r="M1429" s="84"/>
      <c r="N1429" s="14"/>
      <c r="O1429" s="14"/>
      <c r="P1429" s="14"/>
      <c r="Q1429" s="14"/>
      <c r="R1429" s="14"/>
      <c r="S1429" s="84"/>
      <c r="T1429" s="14"/>
      <c r="U1429" s="14"/>
      <c r="V1429" s="14"/>
      <c r="W1429" s="14"/>
      <c r="X1429" s="14"/>
      <c r="Y1429" s="84"/>
      <c r="Z1429" s="14"/>
      <c r="AA1429" s="14"/>
      <c r="AB1429" s="14"/>
      <c r="AC1429" s="14"/>
      <c r="AD1429" s="14"/>
      <c r="AE1429" s="84"/>
      <c r="AF1429" s="14"/>
      <c r="AG1429" s="14"/>
      <c r="AH1429" s="14"/>
      <c r="AI1429" s="14"/>
      <c r="AJ1429" s="14"/>
      <c r="AK1429" s="84"/>
      <c r="AL1429" s="14"/>
      <c r="AM1429" s="14"/>
      <c r="AN1429" s="14"/>
      <c r="AO1429" s="14"/>
      <c r="AP1429" s="14"/>
      <c r="AQ1429" s="84"/>
      <c r="AR1429" s="14"/>
      <c r="AS1429" s="14"/>
      <c r="AT1429" s="14"/>
      <c r="AU1429" s="14"/>
      <c r="AV1429" s="14"/>
      <c r="AW1429" s="14"/>
      <c r="AX1429" s="14"/>
      <c r="AY1429" s="14"/>
      <c r="AZ1429" s="14"/>
      <c r="BA1429" s="14"/>
      <c r="BB1429" s="14"/>
      <c r="BC1429" s="14"/>
      <c r="BD1429" s="14"/>
      <c r="BE1429" s="14"/>
      <c r="BF1429" s="14"/>
      <c r="BG1429" s="14"/>
      <c r="BH1429" s="14"/>
    </row>
    <row r="1430" spans="1:60" s="13" customFormat="1" x14ac:dyDescent="0.25">
      <c r="A1430" s="14"/>
      <c r="B1430" s="14"/>
      <c r="C1430" s="14"/>
      <c r="D1430" s="14"/>
      <c r="E1430" s="14"/>
      <c r="F1430" s="14"/>
      <c r="G1430" s="84"/>
      <c r="H1430" s="14"/>
      <c r="I1430" s="14"/>
      <c r="J1430" s="14"/>
      <c r="K1430" s="14"/>
      <c r="L1430" s="14"/>
      <c r="M1430" s="84"/>
      <c r="N1430" s="14"/>
      <c r="O1430" s="14"/>
      <c r="P1430" s="14"/>
      <c r="Q1430" s="14"/>
      <c r="R1430" s="14"/>
      <c r="S1430" s="84"/>
      <c r="T1430" s="14"/>
      <c r="U1430" s="14"/>
      <c r="V1430" s="14"/>
      <c r="W1430" s="14"/>
      <c r="X1430" s="14"/>
      <c r="Y1430" s="84"/>
      <c r="Z1430" s="14"/>
      <c r="AA1430" s="14"/>
      <c r="AB1430" s="14"/>
      <c r="AC1430" s="14"/>
      <c r="AD1430" s="14"/>
      <c r="AE1430" s="84"/>
      <c r="AF1430" s="14"/>
      <c r="AG1430" s="14"/>
      <c r="AH1430" s="14"/>
      <c r="AI1430" s="14"/>
      <c r="AJ1430" s="14"/>
      <c r="AK1430" s="84"/>
      <c r="AL1430" s="14"/>
      <c r="AM1430" s="14"/>
      <c r="AN1430" s="14"/>
      <c r="AO1430" s="14"/>
      <c r="AP1430" s="14"/>
      <c r="AQ1430" s="84"/>
      <c r="AR1430" s="14"/>
      <c r="AS1430" s="14"/>
      <c r="AT1430" s="14"/>
      <c r="AU1430" s="14"/>
      <c r="AV1430" s="14"/>
      <c r="AW1430" s="14"/>
      <c r="AX1430" s="14"/>
      <c r="AY1430" s="14"/>
      <c r="AZ1430" s="14"/>
      <c r="BA1430" s="14"/>
      <c r="BB1430" s="14"/>
      <c r="BC1430" s="14"/>
      <c r="BD1430" s="14"/>
      <c r="BE1430" s="14"/>
      <c r="BF1430" s="14"/>
      <c r="BG1430" s="14"/>
      <c r="BH1430" s="14"/>
    </row>
    <row r="1431" spans="1:60" s="13" customFormat="1" x14ac:dyDescent="0.25">
      <c r="A1431" s="14"/>
      <c r="B1431" s="14"/>
      <c r="C1431" s="14"/>
      <c r="D1431" s="14"/>
      <c r="E1431" s="14"/>
      <c r="F1431" s="14"/>
      <c r="G1431" s="84"/>
      <c r="H1431" s="14"/>
      <c r="I1431" s="14"/>
      <c r="J1431" s="14"/>
      <c r="K1431" s="14"/>
      <c r="L1431" s="14"/>
      <c r="M1431" s="84"/>
      <c r="N1431" s="14"/>
      <c r="O1431" s="14"/>
      <c r="P1431" s="14"/>
      <c r="Q1431" s="14"/>
      <c r="R1431" s="14"/>
      <c r="S1431" s="84"/>
      <c r="T1431" s="14"/>
      <c r="U1431" s="14"/>
      <c r="V1431" s="14"/>
      <c r="W1431" s="14"/>
      <c r="X1431" s="14"/>
      <c r="Y1431" s="84"/>
      <c r="Z1431" s="14"/>
      <c r="AA1431" s="14"/>
      <c r="AB1431" s="14"/>
      <c r="AC1431" s="14"/>
      <c r="AD1431" s="14"/>
      <c r="AE1431" s="84"/>
      <c r="AF1431" s="14"/>
      <c r="AG1431" s="14"/>
      <c r="AH1431" s="14"/>
      <c r="AI1431" s="14"/>
      <c r="AJ1431" s="14"/>
      <c r="AK1431" s="84"/>
      <c r="AL1431" s="14"/>
      <c r="AM1431" s="14"/>
      <c r="AN1431" s="14"/>
      <c r="AO1431" s="14"/>
      <c r="AP1431" s="14"/>
      <c r="AQ1431" s="84"/>
      <c r="AR1431" s="14"/>
      <c r="AS1431" s="14"/>
      <c r="AT1431" s="14"/>
      <c r="AU1431" s="14"/>
      <c r="AV1431" s="14"/>
      <c r="AW1431" s="14"/>
      <c r="AX1431" s="14"/>
      <c r="AY1431" s="14"/>
      <c r="AZ1431" s="14"/>
      <c r="BA1431" s="14"/>
      <c r="BB1431" s="14"/>
      <c r="BC1431" s="14"/>
      <c r="BD1431" s="14"/>
      <c r="BE1431" s="14"/>
      <c r="BF1431" s="14"/>
      <c r="BG1431" s="14"/>
      <c r="BH1431" s="14"/>
    </row>
    <row r="1432" spans="1:60" s="13" customFormat="1" x14ac:dyDescent="0.25">
      <c r="A1432" s="14"/>
      <c r="B1432" s="14"/>
      <c r="C1432" s="14"/>
      <c r="D1432" s="14"/>
      <c r="E1432" s="14"/>
      <c r="F1432" s="14"/>
      <c r="G1432" s="84"/>
      <c r="H1432" s="14"/>
      <c r="I1432" s="14"/>
      <c r="J1432" s="14"/>
      <c r="K1432" s="14"/>
      <c r="L1432" s="14"/>
      <c r="M1432" s="84"/>
      <c r="N1432" s="14"/>
      <c r="O1432" s="14"/>
      <c r="P1432" s="14"/>
      <c r="Q1432" s="14"/>
      <c r="R1432" s="14"/>
      <c r="S1432" s="84"/>
      <c r="T1432" s="14"/>
      <c r="U1432" s="14"/>
      <c r="V1432" s="14"/>
      <c r="W1432" s="14"/>
      <c r="X1432" s="14"/>
      <c r="Y1432" s="84"/>
      <c r="Z1432" s="14"/>
      <c r="AA1432" s="14"/>
      <c r="AB1432" s="14"/>
      <c r="AC1432" s="14"/>
      <c r="AD1432" s="14"/>
      <c r="AE1432" s="84"/>
      <c r="AF1432" s="14"/>
      <c r="AG1432" s="14"/>
      <c r="AH1432" s="14"/>
      <c r="AI1432" s="14"/>
      <c r="AJ1432" s="14"/>
      <c r="AK1432" s="84"/>
      <c r="AL1432" s="14"/>
      <c r="AM1432" s="14"/>
      <c r="AN1432" s="14"/>
      <c r="AO1432" s="14"/>
      <c r="AP1432" s="14"/>
      <c r="AQ1432" s="84"/>
      <c r="AR1432" s="14"/>
      <c r="AS1432" s="14"/>
      <c r="AT1432" s="14"/>
      <c r="AU1432" s="14"/>
      <c r="AV1432" s="14"/>
      <c r="AW1432" s="14"/>
      <c r="AX1432" s="14"/>
      <c r="AY1432" s="14"/>
      <c r="AZ1432" s="14"/>
      <c r="BA1432" s="14"/>
      <c r="BB1432" s="14"/>
      <c r="BC1432" s="14"/>
      <c r="BD1432" s="14"/>
      <c r="BE1432" s="14"/>
      <c r="BF1432" s="14"/>
      <c r="BG1432" s="14"/>
      <c r="BH1432" s="14"/>
    </row>
    <row r="1433" spans="1:60" s="13" customFormat="1" x14ac:dyDescent="0.25">
      <c r="A1433" s="14"/>
      <c r="B1433" s="14"/>
      <c r="C1433" s="14"/>
      <c r="D1433" s="14"/>
      <c r="E1433" s="14"/>
      <c r="F1433" s="14"/>
      <c r="G1433" s="84"/>
      <c r="H1433" s="14"/>
      <c r="I1433" s="14"/>
      <c r="J1433" s="14"/>
      <c r="K1433" s="14"/>
      <c r="L1433" s="14"/>
      <c r="M1433" s="84"/>
      <c r="N1433" s="14"/>
      <c r="O1433" s="14"/>
      <c r="P1433" s="14"/>
      <c r="Q1433" s="14"/>
      <c r="R1433" s="14"/>
      <c r="S1433" s="84"/>
      <c r="T1433" s="14"/>
      <c r="U1433" s="14"/>
      <c r="V1433" s="14"/>
      <c r="W1433" s="14"/>
      <c r="X1433" s="14"/>
      <c r="Y1433" s="84"/>
      <c r="Z1433" s="14"/>
      <c r="AA1433" s="14"/>
      <c r="AB1433" s="14"/>
      <c r="AC1433" s="14"/>
      <c r="AD1433" s="14"/>
      <c r="AE1433" s="84"/>
      <c r="AF1433" s="14"/>
      <c r="AG1433" s="14"/>
      <c r="AH1433" s="14"/>
      <c r="AI1433" s="14"/>
      <c r="AJ1433" s="14"/>
      <c r="AK1433" s="84"/>
      <c r="AL1433" s="14"/>
      <c r="AM1433" s="14"/>
      <c r="AN1433" s="14"/>
      <c r="AO1433" s="14"/>
      <c r="AP1433" s="14"/>
      <c r="AQ1433" s="84"/>
      <c r="AR1433" s="14"/>
      <c r="AS1433" s="14"/>
      <c r="AT1433" s="14"/>
      <c r="AU1433" s="14"/>
      <c r="AV1433" s="14"/>
      <c r="AW1433" s="14"/>
      <c r="AX1433" s="14"/>
      <c r="AY1433" s="14"/>
      <c r="AZ1433" s="14"/>
      <c r="BA1433" s="14"/>
      <c r="BB1433" s="14"/>
      <c r="BC1433" s="14"/>
      <c r="BD1433" s="14"/>
      <c r="BE1433" s="14"/>
      <c r="BF1433" s="14"/>
      <c r="BG1433" s="14"/>
      <c r="BH1433" s="14"/>
    </row>
    <row r="1434" spans="1:60" s="13" customFormat="1" x14ac:dyDescent="0.25">
      <c r="A1434" s="14"/>
      <c r="B1434" s="14"/>
      <c r="C1434" s="14"/>
      <c r="D1434" s="14"/>
      <c r="E1434" s="14"/>
      <c r="F1434" s="14"/>
      <c r="G1434" s="84"/>
      <c r="H1434" s="14"/>
      <c r="I1434" s="14"/>
      <c r="J1434" s="14"/>
      <c r="K1434" s="14"/>
      <c r="L1434" s="14"/>
      <c r="M1434" s="84"/>
      <c r="N1434" s="14"/>
      <c r="O1434" s="14"/>
      <c r="P1434" s="14"/>
      <c r="Q1434" s="14"/>
      <c r="R1434" s="14"/>
      <c r="S1434" s="84"/>
      <c r="T1434" s="14"/>
      <c r="U1434" s="14"/>
      <c r="V1434" s="14"/>
      <c r="W1434" s="14"/>
      <c r="X1434" s="14"/>
      <c r="Y1434" s="84"/>
      <c r="Z1434" s="14"/>
      <c r="AA1434" s="14"/>
      <c r="AB1434" s="14"/>
      <c r="AC1434" s="14"/>
      <c r="AD1434" s="14"/>
      <c r="AE1434" s="84"/>
      <c r="AF1434" s="14"/>
      <c r="AG1434" s="14"/>
      <c r="AH1434" s="14"/>
      <c r="AI1434" s="14"/>
      <c r="AJ1434" s="14"/>
      <c r="AK1434" s="84"/>
      <c r="AL1434" s="14"/>
      <c r="AM1434" s="14"/>
      <c r="AN1434" s="14"/>
      <c r="AO1434" s="14"/>
      <c r="AP1434" s="14"/>
      <c r="AQ1434" s="84"/>
      <c r="AR1434" s="14"/>
      <c r="AS1434" s="14"/>
      <c r="AT1434" s="14"/>
      <c r="AU1434" s="14"/>
      <c r="AV1434" s="14"/>
      <c r="AW1434" s="14"/>
      <c r="AX1434" s="14"/>
      <c r="AY1434" s="14"/>
      <c r="AZ1434" s="14"/>
      <c r="BA1434" s="14"/>
      <c r="BB1434" s="14"/>
      <c r="BC1434" s="14"/>
      <c r="BD1434" s="14"/>
      <c r="BE1434" s="14"/>
      <c r="BF1434" s="14"/>
      <c r="BG1434" s="14"/>
      <c r="BH1434" s="14"/>
    </row>
    <row r="1435" spans="1:60" s="13" customFormat="1" x14ac:dyDescent="0.25">
      <c r="A1435" s="14"/>
      <c r="B1435" s="14"/>
      <c r="C1435" s="14"/>
      <c r="D1435" s="14"/>
      <c r="E1435" s="14"/>
      <c r="F1435" s="14"/>
      <c r="G1435" s="84"/>
      <c r="H1435" s="14"/>
      <c r="I1435" s="14"/>
      <c r="J1435" s="14"/>
      <c r="K1435" s="14"/>
      <c r="L1435" s="14"/>
      <c r="M1435" s="84"/>
      <c r="N1435" s="14"/>
      <c r="O1435" s="14"/>
      <c r="P1435" s="14"/>
      <c r="Q1435" s="14"/>
      <c r="R1435" s="14"/>
      <c r="S1435" s="84"/>
      <c r="T1435" s="14"/>
      <c r="U1435" s="14"/>
      <c r="V1435" s="14"/>
      <c r="W1435" s="14"/>
      <c r="X1435" s="14"/>
      <c r="Y1435" s="84"/>
      <c r="Z1435" s="14"/>
      <c r="AA1435" s="14"/>
      <c r="AB1435" s="14"/>
      <c r="AC1435" s="14"/>
      <c r="AD1435" s="14"/>
      <c r="AE1435" s="84"/>
      <c r="AF1435" s="14"/>
      <c r="AG1435" s="14"/>
      <c r="AH1435" s="14"/>
      <c r="AI1435" s="14"/>
      <c r="AJ1435" s="14"/>
      <c r="AK1435" s="84"/>
      <c r="AL1435" s="14"/>
      <c r="AM1435" s="14"/>
      <c r="AN1435" s="14"/>
      <c r="AO1435" s="14"/>
      <c r="AP1435" s="14"/>
      <c r="AQ1435" s="84"/>
      <c r="AR1435" s="14"/>
      <c r="AS1435" s="14"/>
      <c r="AT1435" s="14"/>
      <c r="AU1435" s="14"/>
      <c r="AV1435" s="14"/>
      <c r="AW1435" s="14"/>
      <c r="AX1435" s="14"/>
      <c r="AY1435" s="14"/>
      <c r="AZ1435" s="14"/>
      <c r="BA1435" s="14"/>
      <c r="BB1435" s="14"/>
      <c r="BC1435" s="14"/>
      <c r="BD1435" s="14"/>
      <c r="BE1435" s="14"/>
      <c r="BF1435" s="14"/>
      <c r="BG1435" s="14"/>
      <c r="BH1435" s="14"/>
    </row>
    <row r="1436" spans="1:60" s="13" customFormat="1" x14ac:dyDescent="0.25">
      <c r="A1436" s="14"/>
      <c r="B1436" s="14"/>
      <c r="C1436" s="14"/>
      <c r="D1436" s="14"/>
      <c r="E1436" s="14"/>
      <c r="F1436" s="14"/>
      <c r="G1436" s="84"/>
      <c r="H1436" s="14"/>
      <c r="I1436" s="14"/>
      <c r="J1436" s="14"/>
      <c r="K1436" s="14"/>
      <c r="L1436" s="14"/>
      <c r="M1436" s="84"/>
      <c r="N1436" s="14"/>
      <c r="O1436" s="14"/>
      <c r="P1436" s="14"/>
      <c r="Q1436" s="14"/>
      <c r="R1436" s="14"/>
      <c r="S1436" s="84"/>
      <c r="T1436" s="14"/>
      <c r="U1436" s="14"/>
      <c r="V1436" s="14"/>
      <c r="W1436" s="14"/>
      <c r="X1436" s="14"/>
      <c r="Y1436" s="84"/>
      <c r="Z1436" s="14"/>
      <c r="AA1436" s="14"/>
      <c r="AB1436" s="14"/>
      <c r="AC1436" s="14"/>
      <c r="AD1436" s="14"/>
      <c r="AE1436" s="84"/>
      <c r="AF1436" s="14"/>
      <c r="AG1436" s="14"/>
      <c r="AH1436" s="14"/>
      <c r="AI1436" s="14"/>
      <c r="AJ1436" s="14"/>
      <c r="AK1436" s="84"/>
      <c r="AL1436" s="14"/>
      <c r="AM1436" s="14"/>
      <c r="AN1436" s="14"/>
      <c r="AO1436" s="14"/>
      <c r="AP1436" s="14"/>
      <c r="AQ1436" s="84"/>
      <c r="AR1436" s="14"/>
      <c r="AS1436" s="14"/>
      <c r="AT1436" s="14"/>
      <c r="AU1436" s="14"/>
      <c r="AV1436" s="14"/>
      <c r="AW1436" s="14"/>
      <c r="AX1436" s="14"/>
      <c r="AY1436" s="14"/>
      <c r="AZ1436" s="14"/>
      <c r="BA1436" s="14"/>
      <c r="BB1436" s="14"/>
      <c r="BC1436" s="14"/>
      <c r="BD1436" s="14"/>
      <c r="BE1436" s="14"/>
      <c r="BF1436" s="14"/>
      <c r="BG1436" s="14"/>
      <c r="BH1436" s="14"/>
    </row>
    <row r="1437" spans="1:60" s="13" customFormat="1" x14ac:dyDescent="0.25">
      <c r="A1437" s="14"/>
      <c r="B1437" s="14"/>
      <c r="C1437" s="14"/>
      <c r="D1437" s="14"/>
      <c r="E1437" s="14"/>
      <c r="F1437" s="14"/>
      <c r="G1437" s="84"/>
      <c r="H1437" s="14"/>
      <c r="I1437" s="14"/>
      <c r="J1437" s="14"/>
      <c r="K1437" s="14"/>
      <c r="L1437" s="14"/>
      <c r="M1437" s="84"/>
      <c r="N1437" s="14"/>
      <c r="O1437" s="14"/>
      <c r="P1437" s="14"/>
      <c r="Q1437" s="14"/>
      <c r="R1437" s="14"/>
      <c r="S1437" s="84"/>
      <c r="T1437" s="14"/>
      <c r="U1437" s="14"/>
      <c r="V1437" s="14"/>
      <c r="W1437" s="14"/>
      <c r="X1437" s="14"/>
      <c r="Y1437" s="84"/>
      <c r="Z1437" s="14"/>
      <c r="AA1437" s="14"/>
      <c r="AB1437" s="14"/>
      <c r="AC1437" s="14"/>
      <c r="AD1437" s="14"/>
      <c r="AE1437" s="84"/>
      <c r="AF1437" s="14"/>
      <c r="AG1437" s="14"/>
      <c r="AH1437" s="14"/>
      <c r="AI1437" s="14"/>
      <c r="AJ1437" s="14"/>
      <c r="AK1437" s="84"/>
      <c r="AL1437" s="14"/>
      <c r="AM1437" s="14"/>
      <c r="AN1437" s="14"/>
      <c r="AO1437" s="14"/>
      <c r="AP1437" s="14"/>
      <c r="AQ1437" s="84"/>
      <c r="AR1437" s="14"/>
      <c r="AS1437" s="14"/>
      <c r="AT1437" s="14"/>
      <c r="AU1437" s="14"/>
      <c r="AV1437" s="14"/>
      <c r="AW1437" s="14"/>
      <c r="AX1437" s="14"/>
      <c r="AY1437" s="14"/>
      <c r="AZ1437" s="14"/>
      <c r="BA1437" s="14"/>
      <c r="BB1437" s="14"/>
      <c r="BC1437" s="14"/>
      <c r="BD1437" s="14"/>
      <c r="BE1437" s="14"/>
      <c r="BF1437" s="14"/>
      <c r="BG1437" s="14"/>
      <c r="BH1437" s="14"/>
    </row>
    <row r="1438" spans="1:60" s="13" customFormat="1" x14ac:dyDescent="0.25">
      <c r="A1438" s="14"/>
      <c r="B1438" s="14"/>
      <c r="C1438" s="14"/>
      <c r="D1438" s="14"/>
      <c r="E1438" s="14"/>
      <c r="F1438" s="14"/>
      <c r="G1438" s="84"/>
      <c r="H1438" s="14"/>
      <c r="I1438" s="14"/>
      <c r="J1438" s="14"/>
      <c r="K1438" s="14"/>
      <c r="L1438" s="14"/>
      <c r="M1438" s="84"/>
      <c r="N1438" s="14"/>
      <c r="O1438" s="14"/>
      <c r="P1438" s="14"/>
      <c r="Q1438" s="14"/>
      <c r="R1438" s="14"/>
      <c r="S1438" s="84"/>
      <c r="T1438" s="14"/>
      <c r="U1438" s="14"/>
      <c r="V1438" s="14"/>
      <c r="W1438" s="14"/>
      <c r="X1438" s="14"/>
      <c r="Y1438" s="84"/>
      <c r="Z1438" s="14"/>
      <c r="AA1438" s="14"/>
      <c r="AB1438" s="14"/>
      <c r="AC1438" s="14"/>
      <c r="AD1438" s="14"/>
      <c r="AE1438" s="84"/>
      <c r="AF1438" s="14"/>
      <c r="AG1438" s="14"/>
      <c r="AH1438" s="14"/>
      <c r="AI1438" s="14"/>
      <c r="AJ1438" s="14"/>
      <c r="AK1438" s="84"/>
      <c r="AL1438" s="14"/>
      <c r="AM1438" s="14"/>
      <c r="AN1438" s="14"/>
      <c r="AO1438" s="14"/>
      <c r="AP1438" s="14"/>
      <c r="AQ1438" s="84"/>
      <c r="AR1438" s="14"/>
      <c r="AS1438" s="14"/>
      <c r="AT1438" s="14"/>
      <c r="AU1438" s="14"/>
      <c r="AV1438" s="14"/>
      <c r="AW1438" s="14"/>
      <c r="AX1438" s="14"/>
      <c r="AY1438" s="14"/>
      <c r="AZ1438" s="14"/>
      <c r="BA1438" s="14"/>
      <c r="BB1438" s="14"/>
      <c r="BC1438" s="14"/>
      <c r="BD1438" s="14"/>
      <c r="BE1438" s="14"/>
      <c r="BF1438" s="14"/>
      <c r="BG1438" s="14"/>
      <c r="BH1438" s="14"/>
    </row>
    <row r="1439" spans="1:60" s="13" customFormat="1" x14ac:dyDescent="0.25">
      <c r="A1439" s="14"/>
      <c r="B1439" s="14"/>
      <c r="C1439" s="14"/>
      <c r="D1439" s="14"/>
      <c r="E1439" s="14"/>
      <c r="F1439" s="14"/>
      <c r="G1439" s="84"/>
      <c r="H1439" s="14"/>
      <c r="I1439" s="14"/>
      <c r="J1439" s="14"/>
      <c r="K1439" s="14"/>
      <c r="L1439" s="14"/>
      <c r="M1439" s="84"/>
      <c r="N1439" s="14"/>
      <c r="O1439" s="14"/>
      <c r="P1439" s="14"/>
      <c r="Q1439" s="14"/>
      <c r="R1439" s="14"/>
      <c r="S1439" s="84"/>
      <c r="T1439" s="14"/>
      <c r="U1439" s="14"/>
      <c r="V1439" s="14"/>
      <c r="W1439" s="14"/>
      <c r="X1439" s="14"/>
      <c r="Y1439" s="84"/>
      <c r="Z1439" s="14"/>
      <c r="AA1439" s="14"/>
      <c r="AB1439" s="14"/>
      <c r="AC1439" s="14"/>
      <c r="AD1439" s="14"/>
      <c r="AE1439" s="84"/>
      <c r="AF1439" s="14"/>
      <c r="AG1439" s="14"/>
      <c r="AH1439" s="14"/>
      <c r="AI1439" s="14"/>
      <c r="AJ1439" s="14"/>
      <c r="AK1439" s="84"/>
      <c r="AL1439" s="14"/>
      <c r="AM1439" s="14"/>
      <c r="AN1439" s="14"/>
      <c r="AO1439" s="14"/>
      <c r="AP1439" s="14"/>
      <c r="AQ1439" s="84"/>
      <c r="AR1439" s="14"/>
      <c r="AS1439" s="14"/>
      <c r="AT1439" s="14"/>
      <c r="AU1439" s="14"/>
      <c r="AV1439" s="14"/>
      <c r="AW1439" s="14"/>
      <c r="AX1439" s="14"/>
      <c r="AY1439" s="14"/>
      <c r="AZ1439" s="14"/>
      <c r="BA1439" s="14"/>
      <c r="BB1439" s="14"/>
      <c r="BC1439" s="14"/>
      <c r="BD1439" s="14"/>
      <c r="BE1439" s="14"/>
      <c r="BF1439" s="14"/>
      <c r="BG1439" s="14"/>
      <c r="BH1439" s="14"/>
    </row>
    <row r="1440" spans="1:60" s="13" customFormat="1" x14ac:dyDescent="0.25">
      <c r="A1440" s="14"/>
      <c r="B1440" s="14"/>
      <c r="C1440" s="14"/>
      <c r="D1440" s="14"/>
      <c r="E1440" s="14"/>
      <c r="F1440" s="14"/>
      <c r="G1440" s="84"/>
      <c r="H1440" s="14"/>
      <c r="I1440" s="14"/>
      <c r="J1440" s="14"/>
      <c r="K1440" s="14"/>
      <c r="L1440" s="14"/>
      <c r="M1440" s="84"/>
      <c r="N1440" s="14"/>
      <c r="O1440" s="14"/>
      <c r="P1440" s="14"/>
      <c r="Q1440" s="14"/>
      <c r="R1440" s="14"/>
      <c r="S1440" s="84"/>
      <c r="T1440" s="14"/>
      <c r="U1440" s="14"/>
      <c r="V1440" s="14"/>
      <c r="W1440" s="14"/>
      <c r="X1440" s="14"/>
      <c r="Y1440" s="84"/>
      <c r="Z1440" s="14"/>
      <c r="AA1440" s="14"/>
      <c r="AB1440" s="14"/>
      <c r="AC1440" s="14"/>
      <c r="AD1440" s="14"/>
      <c r="AE1440" s="84"/>
      <c r="AF1440" s="14"/>
      <c r="AG1440" s="14"/>
      <c r="AH1440" s="14"/>
      <c r="AI1440" s="14"/>
      <c r="AJ1440" s="14"/>
      <c r="AK1440" s="84"/>
      <c r="AL1440" s="14"/>
      <c r="AM1440" s="14"/>
      <c r="AN1440" s="14"/>
      <c r="AO1440" s="14"/>
      <c r="AP1440" s="14"/>
      <c r="AQ1440" s="84"/>
      <c r="AR1440" s="14"/>
      <c r="AS1440" s="14"/>
      <c r="AT1440" s="14"/>
      <c r="AU1440" s="14"/>
      <c r="AV1440" s="14"/>
      <c r="AW1440" s="14"/>
      <c r="AX1440" s="14"/>
      <c r="AY1440" s="14"/>
      <c r="AZ1440" s="14"/>
      <c r="BA1440" s="14"/>
      <c r="BB1440" s="14"/>
      <c r="BC1440" s="14"/>
      <c r="BD1440" s="14"/>
      <c r="BE1440" s="14"/>
      <c r="BF1440" s="14"/>
      <c r="BG1440" s="14"/>
      <c r="BH1440" s="14"/>
    </row>
    <row r="1441" spans="1:60" s="13" customFormat="1" x14ac:dyDescent="0.25">
      <c r="A1441" s="14"/>
      <c r="B1441" s="14"/>
      <c r="C1441" s="14"/>
      <c r="D1441" s="14"/>
      <c r="E1441" s="14"/>
      <c r="F1441" s="14"/>
      <c r="G1441" s="84"/>
      <c r="H1441" s="14"/>
      <c r="I1441" s="14"/>
      <c r="J1441" s="14"/>
      <c r="K1441" s="14"/>
      <c r="L1441" s="14"/>
      <c r="M1441" s="84"/>
      <c r="N1441" s="14"/>
      <c r="O1441" s="14"/>
      <c r="P1441" s="14"/>
      <c r="Q1441" s="14"/>
      <c r="R1441" s="14"/>
      <c r="S1441" s="84"/>
      <c r="T1441" s="14"/>
      <c r="U1441" s="14"/>
      <c r="V1441" s="14"/>
      <c r="W1441" s="14"/>
      <c r="X1441" s="14"/>
      <c r="Y1441" s="84"/>
      <c r="Z1441" s="14"/>
      <c r="AA1441" s="14"/>
      <c r="AB1441" s="14"/>
      <c r="AC1441" s="14"/>
      <c r="AD1441" s="14"/>
      <c r="AE1441" s="84"/>
      <c r="AF1441" s="14"/>
      <c r="AG1441" s="14"/>
      <c r="AH1441" s="14"/>
      <c r="AI1441" s="14"/>
      <c r="AJ1441" s="14"/>
      <c r="AK1441" s="84"/>
      <c r="AL1441" s="14"/>
      <c r="AM1441" s="14"/>
      <c r="AN1441" s="14"/>
      <c r="AO1441" s="14"/>
      <c r="AP1441" s="14"/>
      <c r="AQ1441" s="84"/>
      <c r="AR1441" s="14"/>
      <c r="AS1441" s="14"/>
      <c r="AT1441" s="14"/>
      <c r="AU1441" s="14"/>
      <c r="AV1441" s="14"/>
      <c r="AW1441" s="14"/>
      <c r="AX1441" s="14"/>
      <c r="AY1441" s="14"/>
      <c r="AZ1441" s="14"/>
      <c r="BA1441" s="14"/>
      <c r="BB1441" s="14"/>
      <c r="BC1441" s="14"/>
      <c r="BD1441" s="14"/>
      <c r="BE1441" s="14"/>
      <c r="BF1441" s="14"/>
      <c r="BG1441" s="14"/>
      <c r="BH1441" s="14"/>
    </row>
    <row r="1442" spans="1:60" s="13" customFormat="1" x14ac:dyDescent="0.25">
      <c r="A1442" s="14"/>
      <c r="B1442" s="14"/>
      <c r="C1442" s="14"/>
      <c r="D1442" s="14"/>
      <c r="E1442" s="14"/>
      <c r="F1442" s="14"/>
      <c r="G1442" s="84"/>
      <c r="H1442" s="14"/>
      <c r="I1442" s="14"/>
      <c r="J1442" s="14"/>
      <c r="K1442" s="14"/>
      <c r="L1442" s="14"/>
      <c r="M1442" s="84"/>
      <c r="N1442" s="14"/>
      <c r="O1442" s="14"/>
      <c r="P1442" s="14"/>
      <c r="Q1442" s="14"/>
      <c r="R1442" s="14"/>
      <c r="S1442" s="84"/>
      <c r="T1442" s="14"/>
      <c r="U1442" s="14"/>
      <c r="V1442" s="14"/>
      <c r="W1442" s="14"/>
      <c r="X1442" s="14"/>
      <c r="Y1442" s="84"/>
      <c r="Z1442" s="14"/>
      <c r="AA1442" s="14"/>
      <c r="AB1442" s="14"/>
      <c r="AC1442" s="14"/>
      <c r="AD1442" s="14"/>
      <c r="AE1442" s="84"/>
      <c r="AF1442" s="14"/>
      <c r="AG1442" s="14"/>
      <c r="AH1442" s="14"/>
      <c r="AI1442" s="14"/>
      <c r="AJ1442" s="14"/>
      <c r="AK1442" s="84"/>
      <c r="AL1442" s="14"/>
      <c r="AM1442" s="14"/>
      <c r="AN1442" s="14"/>
      <c r="AO1442" s="14"/>
      <c r="AP1442" s="14"/>
      <c r="AQ1442" s="84"/>
      <c r="AR1442" s="14"/>
      <c r="AS1442" s="14"/>
      <c r="AT1442" s="14"/>
      <c r="AU1442" s="14"/>
      <c r="AV1442" s="14"/>
      <c r="AW1442" s="14"/>
      <c r="AX1442" s="14"/>
      <c r="AY1442" s="14"/>
      <c r="AZ1442" s="14"/>
      <c r="BA1442" s="14"/>
      <c r="BB1442" s="14"/>
      <c r="BC1442" s="14"/>
      <c r="BD1442" s="14"/>
      <c r="BE1442" s="14"/>
      <c r="BF1442" s="14"/>
      <c r="BG1442" s="14"/>
      <c r="BH1442" s="14"/>
    </row>
    <row r="1443" spans="1:60" s="13" customFormat="1" x14ac:dyDescent="0.25">
      <c r="A1443" s="14"/>
      <c r="B1443" s="14"/>
      <c r="C1443" s="14"/>
      <c r="D1443" s="14"/>
      <c r="E1443" s="14"/>
      <c r="F1443" s="14"/>
      <c r="G1443" s="84"/>
      <c r="H1443" s="14"/>
      <c r="I1443" s="14"/>
      <c r="J1443" s="14"/>
      <c r="K1443" s="14"/>
      <c r="L1443" s="14"/>
      <c r="M1443" s="84"/>
      <c r="N1443" s="14"/>
      <c r="O1443" s="14"/>
      <c r="P1443" s="14"/>
      <c r="Q1443" s="14"/>
      <c r="R1443" s="14"/>
      <c r="S1443" s="84"/>
      <c r="T1443" s="14"/>
      <c r="U1443" s="14"/>
      <c r="V1443" s="14"/>
      <c r="W1443" s="14"/>
      <c r="X1443" s="14"/>
      <c r="Y1443" s="84"/>
      <c r="Z1443" s="14"/>
      <c r="AA1443" s="14"/>
      <c r="AB1443" s="14"/>
      <c r="AC1443" s="14"/>
      <c r="AD1443" s="14"/>
      <c r="AE1443" s="84"/>
      <c r="AF1443" s="14"/>
      <c r="AG1443" s="14"/>
      <c r="AH1443" s="14"/>
      <c r="AI1443" s="14"/>
      <c r="AJ1443" s="14"/>
      <c r="AK1443" s="84"/>
      <c r="AL1443" s="14"/>
      <c r="AM1443" s="14"/>
      <c r="AN1443" s="14"/>
      <c r="AO1443" s="14"/>
      <c r="AP1443" s="14"/>
      <c r="AQ1443" s="84"/>
      <c r="AR1443" s="14"/>
      <c r="AS1443" s="14"/>
      <c r="AT1443" s="14"/>
      <c r="AU1443" s="14"/>
      <c r="AV1443" s="14"/>
      <c r="AW1443" s="14"/>
      <c r="AX1443" s="14"/>
      <c r="AY1443" s="14"/>
      <c r="AZ1443" s="14"/>
      <c r="BA1443" s="14"/>
      <c r="BB1443" s="14"/>
      <c r="BC1443" s="14"/>
      <c r="BD1443" s="14"/>
      <c r="BE1443" s="14"/>
      <c r="BF1443" s="14"/>
      <c r="BG1443" s="14"/>
      <c r="BH1443" s="14"/>
    </row>
    <row r="1444" spans="1:60" s="13" customFormat="1" x14ac:dyDescent="0.25">
      <c r="A1444" s="14"/>
      <c r="B1444" s="14"/>
      <c r="C1444" s="14"/>
      <c r="D1444" s="14"/>
      <c r="E1444" s="14"/>
      <c r="F1444" s="14"/>
      <c r="G1444" s="84"/>
      <c r="H1444" s="14"/>
      <c r="I1444" s="14"/>
      <c r="J1444" s="14"/>
      <c r="K1444" s="14"/>
      <c r="L1444" s="14"/>
      <c r="M1444" s="84"/>
      <c r="N1444" s="14"/>
      <c r="O1444" s="14"/>
      <c r="P1444" s="14"/>
      <c r="Q1444" s="14"/>
      <c r="R1444" s="14"/>
      <c r="S1444" s="84"/>
      <c r="T1444" s="14"/>
      <c r="U1444" s="14"/>
      <c r="V1444" s="14"/>
      <c r="W1444" s="14"/>
      <c r="X1444" s="14"/>
      <c r="Y1444" s="84"/>
      <c r="Z1444" s="14"/>
      <c r="AA1444" s="14"/>
      <c r="AB1444" s="14"/>
      <c r="AC1444" s="14"/>
      <c r="AD1444" s="14"/>
      <c r="AE1444" s="84"/>
      <c r="AF1444" s="14"/>
      <c r="AG1444" s="14"/>
      <c r="AH1444" s="14"/>
      <c r="AI1444" s="14"/>
      <c r="AJ1444" s="14"/>
      <c r="AK1444" s="84"/>
      <c r="AL1444" s="14"/>
      <c r="AM1444" s="14"/>
      <c r="AN1444" s="14"/>
      <c r="AO1444" s="14"/>
      <c r="AP1444" s="14"/>
      <c r="AQ1444" s="84"/>
      <c r="AR1444" s="14"/>
      <c r="AS1444" s="14"/>
      <c r="AT1444" s="14"/>
      <c r="AU1444" s="14"/>
      <c r="AV1444" s="14"/>
      <c r="AW1444" s="14"/>
      <c r="AX1444" s="14"/>
      <c r="AY1444" s="14"/>
      <c r="AZ1444" s="14"/>
      <c r="BA1444" s="14"/>
      <c r="BB1444" s="14"/>
      <c r="BC1444" s="14"/>
      <c r="BD1444" s="14"/>
      <c r="BE1444" s="14"/>
      <c r="BF1444" s="14"/>
      <c r="BG1444" s="14"/>
      <c r="BH1444" s="14"/>
    </row>
    <row r="1445" spans="1:60" s="13" customFormat="1" x14ac:dyDescent="0.25">
      <c r="A1445" s="14"/>
      <c r="B1445" s="14"/>
      <c r="C1445" s="14"/>
      <c r="D1445" s="14"/>
      <c r="E1445" s="14"/>
      <c r="F1445" s="14"/>
      <c r="G1445" s="84"/>
      <c r="H1445" s="14"/>
      <c r="I1445" s="14"/>
      <c r="J1445" s="14"/>
      <c r="K1445" s="14"/>
      <c r="L1445" s="14"/>
      <c r="M1445" s="84"/>
      <c r="N1445" s="14"/>
      <c r="O1445" s="14"/>
      <c r="P1445" s="14"/>
      <c r="Q1445" s="14"/>
      <c r="R1445" s="14"/>
      <c r="S1445" s="84"/>
      <c r="T1445" s="14"/>
      <c r="U1445" s="14"/>
      <c r="V1445" s="14"/>
      <c r="W1445" s="14"/>
      <c r="X1445" s="14"/>
      <c r="Y1445" s="84"/>
      <c r="Z1445" s="14"/>
      <c r="AA1445" s="14"/>
      <c r="AB1445" s="14"/>
      <c r="AC1445" s="14"/>
      <c r="AD1445" s="14"/>
      <c r="AE1445" s="84"/>
      <c r="AF1445" s="14"/>
      <c r="AG1445" s="14"/>
      <c r="AH1445" s="14"/>
      <c r="AI1445" s="14"/>
      <c r="AJ1445" s="14"/>
      <c r="AK1445" s="84"/>
      <c r="AL1445" s="14"/>
      <c r="AM1445" s="14"/>
      <c r="AN1445" s="14"/>
      <c r="AO1445" s="14"/>
      <c r="AP1445" s="14"/>
      <c r="AQ1445" s="84"/>
      <c r="AR1445" s="14"/>
      <c r="AS1445" s="14"/>
      <c r="AT1445" s="14"/>
      <c r="AU1445" s="14"/>
      <c r="AV1445" s="14"/>
      <c r="AW1445" s="14"/>
      <c r="AX1445" s="14"/>
      <c r="AY1445" s="14"/>
      <c r="AZ1445" s="14"/>
      <c r="BA1445" s="14"/>
      <c r="BB1445" s="14"/>
      <c r="BC1445" s="14"/>
      <c r="BD1445" s="14"/>
      <c r="BE1445" s="14"/>
      <c r="BF1445" s="14"/>
      <c r="BG1445" s="14"/>
      <c r="BH1445" s="14"/>
    </row>
    <row r="1446" spans="1:60" s="13" customFormat="1" x14ac:dyDescent="0.25">
      <c r="A1446" s="14"/>
      <c r="B1446" s="14"/>
      <c r="C1446" s="14"/>
      <c r="D1446" s="14"/>
      <c r="E1446" s="14"/>
      <c r="F1446" s="14"/>
      <c r="G1446" s="84"/>
      <c r="H1446" s="14"/>
      <c r="I1446" s="14"/>
      <c r="J1446" s="14"/>
      <c r="K1446" s="14"/>
      <c r="L1446" s="14"/>
      <c r="M1446" s="84"/>
      <c r="N1446" s="14"/>
      <c r="O1446" s="14"/>
      <c r="P1446" s="14"/>
      <c r="Q1446" s="14"/>
      <c r="R1446" s="14"/>
      <c r="S1446" s="84"/>
      <c r="T1446" s="14"/>
      <c r="U1446" s="14"/>
      <c r="V1446" s="14"/>
      <c r="W1446" s="14"/>
      <c r="X1446" s="14"/>
      <c r="Y1446" s="84"/>
      <c r="Z1446" s="14"/>
      <c r="AA1446" s="14"/>
      <c r="AB1446" s="14"/>
      <c r="AC1446" s="14"/>
      <c r="AD1446" s="14"/>
      <c r="AE1446" s="84"/>
      <c r="AF1446" s="14"/>
      <c r="AG1446" s="14"/>
      <c r="AH1446" s="14"/>
      <c r="AI1446" s="14"/>
      <c r="AJ1446" s="14"/>
      <c r="AK1446" s="84"/>
      <c r="AL1446" s="14"/>
      <c r="AM1446" s="14"/>
      <c r="AN1446" s="14"/>
      <c r="AO1446" s="14"/>
      <c r="AP1446" s="14"/>
      <c r="AQ1446" s="84"/>
      <c r="AR1446" s="14"/>
      <c r="AS1446" s="14"/>
      <c r="AT1446" s="14"/>
      <c r="AU1446" s="14"/>
      <c r="AV1446" s="14"/>
      <c r="AW1446" s="14"/>
      <c r="AX1446" s="14"/>
      <c r="AY1446" s="14"/>
      <c r="AZ1446" s="14"/>
      <c r="BA1446" s="14"/>
      <c r="BB1446" s="14"/>
      <c r="BC1446" s="14"/>
      <c r="BD1446" s="14"/>
      <c r="BE1446" s="14"/>
      <c r="BF1446" s="14"/>
      <c r="BG1446" s="14"/>
      <c r="BH1446" s="14"/>
    </row>
    <row r="1447" spans="1:60" s="13" customFormat="1" x14ac:dyDescent="0.25">
      <c r="A1447" s="14"/>
      <c r="B1447" s="14"/>
      <c r="C1447" s="14"/>
      <c r="D1447" s="14"/>
      <c r="E1447" s="14"/>
      <c r="F1447" s="14"/>
      <c r="G1447" s="84"/>
      <c r="H1447" s="14"/>
      <c r="I1447" s="14"/>
      <c r="J1447" s="14"/>
      <c r="K1447" s="14"/>
      <c r="L1447" s="14"/>
      <c r="M1447" s="84"/>
      <c r="N1447" s="14"/>
      <c r="O1447" s="14"/>
      <c r="P1447" s="14"/>
      <c r="Q1447" s="14"/>
      <c r="R1447" s="14"/>
      <c r="S1447" s="84"/>
      <c r="T1447" s="14"/>
      <c r="U1447" s="14"/>
      <c r="V1447" s="14"/>
      <c r="W1447" s="14"/>
      <c r="X1447" s="14"/>
      <c r="Y1447" s="84"/>
      <c r="Z1447" s="14"/>
      <c r="AA1447" s="14"/>
      <c r="AB1447" s="14"/>
      <c r="AC1447" s="14"/>
      <c r="AD1447" s="14"/>
      <c r="AE1447" s="84"/>
      <c r="AF1447" s="14"/>
      <c r="AG1447" s="14"/>
      <c r="AH1447" s="14"/>
      <c r="AI1447" s="14"/>
      <c r="AJ1447" s="14"/>
      <c r="AK1447" s="84"/>
      <c r="AL1447" s="14"/>
      <c r="AM1447" s="14"/>
      <c r="AN1447" s="14"/>
      <c r="AO1447" s="14"/>
      <c r="AP1447" s="14"/>
      <c r="AQ1447" s="84"/>
      <c r="AR1447" s="14"/>
      <c r="AS1447" s="14"/>
      <c r="AT1447" s="14"/>
      <c r="AU1447" s="14"/>
      <c r="AV1447" s="14"/>
      <c r="AW1447" s="14"/>
      <c r="AX1447" s="14"/>
      <c r="AY1447" s="14"/>
      <c r="AZ1447" s="14"/>
      <c r="BA1447" s="14"/>
      <c r="BB1447" s="14"/>
      <c r="BC1447" s="14"/>
      <c r="BD1447" s="14"/>
      <c r="BE1447" s="14"/>
      <c r="BF1447" s="14"/>
      <c r="BG1447" s="14"/>
      <c r="BH1447" s="14"/>
    </row>
    <row r="1448" spans="1:60" s="13" customFormat="1" x14ac:dyDescent="0.25">
      <c r="A1448" s="14"/>
      <c r="B1448" s="14"/>
      <c r="C1448" s="14"/>
      <c r="D1448" s="14"/>
      <c r="E1448" s="14"/>
      <c r="F1448" s="14"/>
      <c r="G1448" s="84"/>
      <c r="H1448" s="14"/>
      <c r="I1448" s="14"/>
      <c r="J1448" s="14"/>
      <c r="K1448" s="14"/>
      <c r="L1448" s="14"/>
      <c r="M1448" s="84"/>
      <c r="N1448" s="14"/>
      <c r="O1448" s="14"/>
      <c r="P1448" s="14"/>
      <c r="Q1448" s="14"/>
      <c r="R1448" s="14"/>
      <c r="S1448" s="84"/>
      <c r="T1448" s="14"/>
      <c r="U1448" s="14"/>
      <c r="V1448" s="14"/>
      <c r="W1448" s="14"/>
      <c r="X1448" s="14"/>
      <c r="Y1448" s="84"/>
      <c r="Z1448" s="14"/>
      <c r="AA1448" s="14"/>
      <c r="AB1448" s="14"/>
      <c r="AC1448" s="14"/>
      <c r="AD1448" s="14"/>
      <c r="AE1448" s="84"/>
      <c r="AF1448" s="14"/>
      <c r="AG1448" s="14"/>
      <c r="AH1448" s="14"/>
      <c r="AI1448" s="14"/>
      <c r="AJ1448" s="14"/>
      <c r="AK1448" s="84"/>
      <c r="AL1448" s="14"/>
      <c r="AM1448" s="14"/>
      <c r="AN1448" s="14"/>
      <c r="AO1448" s="14"/>
      <c r="AP1448" s="14"/>
      <c r="AQ1448" s="84"/>
      <c r="AR1448" s="14"/>
      <c r="AS1448" s="14"/>
      <c r="AT1448" s="14"/>
      <c r="AU1448" s="14"/>
      <c r="AV1448" s="14"/>
      <c r="AW1448" s="14"/>
      <c r="AX1448" s="14"/>
      <c r="AY1448" s="14"/>
      <c r="AZ1448" s="14"/>
      <c r="BA1448" s="14"/>
      <c r="BB1448" s="14"/>
      <c r="BC1448" s="14"/>
      <c r="BD1448" s="14"/>
      <c r="BE1448" s="14"/>
      <c r="BF1448" s="14"/>
      <c r="BG1448" s="14"/>
      <c r="BH1448" s="14"/>
    </row>
    <row r="1449" spans="1:60" s="13" customFormat="1" x14ac:dyDescent="0.25">
      <c r="A1449" s="14"/>
      <c r="B1449" s="14"/>
      <c r="C1449" s="14"/>
      <c r="D1449" s="14"/>
      <c r="E1449" s="14"/>
      <c r="F1449" s="14"/>
      <c r="G1449" s="84"/>
      <c r="H1449" s="14"/>
      <c r="I1449" s="14"/>
      <c r="J1449" s="14"/>
      <c r="K1449" s="14"/>
      <c r="L1449" s="14"/>
      <c r="M1449" s="84"/>
      <c r="N1449" s="14"/>
      <c r="O1449" s="14"/>
      <c r="P1449" s="14"/>
      <c r="Q1449" s="14"/>
      <c r="R1449" s="14"/>
      <c r="S1449" s="84"/>
      <c r="T1449" s="14"/>
      <c r="U1449" s="14"/>
      <c r="V1449" s="14"/>
      <c r="W1449" s="14"/>
      <c r="X1449" s="14"/>
      <c r="Y1449" s="84"/>
      <c r="Z1449" s="14"/>
      <c r="AA1449" s="14"/>
      <c r="AB1449" s="14"/>
      <c r="AC1449" s="14"/>
      <c r="AD1449" s="14"/>
      <c r="AE1449" s="84"/>
      <c r="AF1449" s="14"/>
      <c r="AG1449" s="14"/>
      <c r="AH1449" s="14"/>
      <c r="AI1449" s="14"/>
      <c r="AJ1449" s="14"/>
      <c r="AK1449" s="84"/>
      <c r="AL1449" s="14"/>
      <c r="AM1449" s="14"/>
      <c r="AN1449" s="14"/>
      <c r="AO1449" s="14"/>
      <c r="AP1449" s="14"/>
      <c r="AQ1449" s="84"/>
      <c r="AR1449" s="14"/>
      <c r="AS1449" s="14"/>
      <c r="AT1449" s="14"/>
      <c r="AU1449" s="14"/>
      <c r="AV1449" s="14"/>
      <c r="AW1449" s="14"/>
      <c r="AX1449" s="14"/>
      <c r="AY1449" s="14"/>
      <c r="AZ1449" s="14"/>
      <c r="BA1449" s="14"/>
      <c r="BB1449" s="14"/>
      <c r="BC1449" s="14"/>
      <c r="BD1449" s="14"/>
      <c r="BE1449" s="14"/>
      <c r="BF1449" s="14"/>
      <c r="BG1449" s="14"/>
      <c r="BH1449" s="14"/>
    </row>
    <row r="1450" spans="1:60" s="13" customFormat="1" x14ac:dyDescent="0.25">
      <c r="A1450" s="14"/>
      <c r="B1450" s="14"/>
      <c r="C1450" s="14"/>
      <c r="D1450" s="14"/>
      <c r="E1450" s="14"/>
      <c r="F1450" s="14"/>
      <c r="G1450" s="84"/>
      <c r="H1450" s="14"/>
      <c r="I1450" s="14"/>
      <c r="J1450" s="14"/>
      <c r="K1450" s="14"/>
      <c r="L1450" s="14"/>
      <c r="M1450" s="84"/>
      <c r="N1450" s="14"/>
      <c r="O1450" s="14"/>
      <c r="P1450" s="14"/>
      <c r="Q1450" s="14"/>
      <c r="R1450" s="14"/>
      <c r="S1450" s="84"/>
      <c r="T1450" s="14"/>
      <c r="U1450" s="14"/>
      <c r="V1450" s="14"/>
      <c r="W1450" s="14"/>
      <c r="X1450" s="14"/>
      <c r="Y1450" s="84"/>
      <c r="Z1450" s="14"/>
      <c r="AA1450" s="14"/>
      <c r="AB1450" s="14"/>
      <c r="AC1450" s="14"/>
      <c r="AD1450" s="14"/>
      <c r="AE1450" s="84"/>
      <c r="AF1450" s="14"/>
      <c r="AG1450" s="14"/>
      <c r="AH1450" s="14"/>
      <c r="AI1450" s="14"/>
      <c r="AJ1450" s="14"/>
      <c r="AK1450" s="84"/>
      <c r="AL1450" s="14"/>
      <c r="AM1450" s="14"/>
      <c r="AN1450" s="14"/>
      <c r="AO1450" s="14"/>
      <c r="AP1450" s="14"/>
      <c r="AQ1450" s="84"/>
      <c r="AR1450" s="14"/>
      <c r="AS1450" s="14"/>
      <c r="AT1450" s="14"/>
      <c r="AU1450" s="14"/>
      <c r="AV1450" s="14"/>
      <c r="AW1450" s="14"/>
      <c r="AX1450" s="14"/>
      <c r="AY1450" s="14"/>
      <c r="AZ1450" s="14"/>
      <c r="BA1450" s="14"/>
      <c r="BB1450" s="14"/>
      <c r="BC1450" s="14"/>
      <c r="BD1450" s="14"/>
      <c r="BE1450" s="14"/>
      <c r="BF1450" s="14"/>
      <c r="BG1450" s="14"/>
      <c r="BH1450" s="14"/>
    </row>
    <row r="1451" spans="1:60" s="13" customFormat="1" x14ac:dyDescent="0.25">
      <c r="A1451" s="14"/>
      <c r="B1451" s="14"/>
      <c r="C1451" s="14"/>
      <c r="D1451" s="14"/>
      <c r="E1451" s="14"/>
      <c r="F1451" s="14"/>
      <c r="G1451" s="84"/>
      <c r="H1451" s="14"/>
      <c r="I1451" s="14"/>
      <c r="J1451" s="14"/>
      <c r="K1451" s="14"/>
      <c r="L1451" s="14"/>
      <c r="M1451" s="84"/>
      <c r="N1451" s="14"/>
      <c r="O1451" s="14"/>
      <c r="P1451" s="14"/>
      <c r="Q1451" s="14"/>
      <c r="R1451" s="14"/>
      <c r="S1451" s="84"/>
      <c r="T1451" s="14"/>
      <c r="U1451" s="14"/>
      <c r="V1451" s="14"/>
      <c r="W1451" s="14"/>
      <c r="X1451" s="14"/>
      <c r="Y1451" s="84"/>
      <c r="Z1451" s="14"/>
      <c r="AA1451" s="14"/>
      <c r="AB1451" s="14"/>
      <c r="AC1451" s="14"/>
      <c r="AD1451" s="14"/>
      <c r="AE1451" s="84"/>
      <c r="AF1451" s="14"/>
      <c r="AG1451" s="14"/>
      <c r="AH1451" s="14"/>
      <c r="AI1451" s="14"/>
      <c r="AJ1451" s="14"/>
      <c r="AK1451" s="84"/>
      <c r="AL1451" s="14"/>
      <c r="AM1451" s="14"/>
      <c r="AN1451" s="14"/>
      <c r="AO1451" s="14"/>
      <c r="AP1451" s="14"/>
      <c r="AQ1451" s="84"/>
      <c r="AR1451" s="14"/>
      <c r="AS1451" s="14"/>
      <c r="AT1451" s="14"/>
      <c r="AU1451" s="14"/>
      <c r="AV1451" s="14"/>
      <c r="AW1451" s="14"/>
      <c r="AX1451" s="14"/>
      <c r="AY1451" s="14"/>
      <c r="AZ1451" s="14"/>
      <c r="BA1451" s="14"/>
      <c r="BB1451" s="14"/>
      <c r="BC1451" s="14"/>
      <c r="BD1451" s="14"/>
      <c r="BE1451" s="14"/>
      <c r="BF1451" s="14"/>
      <c r="BG1451" s="14"/>
      <c r="BH1451" s="14"/>
    </row>
    <row r="1452" spans="1:60" s="13" customFormat="1" x14ac:dyDescent="0.25">
      <c r="A1452" s="14"/>
      <c r="B1452" s="14"/>
      <c r="C1452" s="14"/>
      <c r="D1452" s="14"/>
      <c r="E1452" s="14"/>
      <c r="F1452" s="14"/>
      <c r="G1452" s="84"/>
      <c r="H1452" s="14"/>
      <c r="I1452" s="14"/>
      <c r="J1452" s="14"/>
      <c r="K1452" s="14"/>
      <c r="L1452" s="14"/>
      <c r="M1452" s="84"/>
      <c r="N1452" s="14"/>
      <c r="O1452" s="14"/>
      <c r="P1452" s="14"/>
      <c r="Q1452" s="14"/>
      <c r="R1452" s="14"/>
      <c r="S1452" s="84"/>
      <c r="T1452" s="14"/>
      <c r="U1452" s="14"/>
      <c r="V1452" s="14"/>
      <c r="W1452" s="14"/>
      <c r="X1452" s="14"/>
      <c r="Y1452" s="84"/>
      <c r="Z1452" s="14"/>
      <c r="AA1452" s="14"/>
      <c r="AB1452" s="14"/>
      <c r="AC1452" s="14"/>
      <c r="AD1452" s="14"/>
      <c r="AE1452" s="84"/>
      <c r="AF1452" s="14"/>
      <c r="AG1452" s="14"/>
      <c r="AH1452" s="14"/>
      <c r="AI1452" s="14"/>
      <c r="AJ1452" s="14"/>
      <c r="AK1452" s="84"/>
      <c r="AL1452" s="14"/>
      <c r="AM1452" s="14"/>
      <c r="AN1452" s="14"/>
      <c r="AO1452" s="14"/>
      <c r="AP1452" s="14"/>
      <c r="AQ1452" s="84"/>
      <c r="AR1452" s="14"/>
      <c r="AS1452" s="14"/>
      <c r="AT1452" s="14"/>
      <c r="AU1452" s="14"/>
      <c r="AV1452" s="14"/>
      <c r="AW1452" s="14"/>
      <c r="AX1452" s="14"/>
      <c r="AY1452" s="14"/>
      <c r="AZ1452" s="14"/>
      <c r="BA1452" s="14"/>
      <c r="BB1452" s="14"/>
      <c r="BC1452" s="14"/>
      <c r="BD1452" s="14"/>
      <c r="BE1452" s="14"/>
      <c r="BF1452" s="14"/>
      <c r="BG1452" s="14"/>
      <c r="BH1452" s="14"/>
    </row>
    <row r="1453" spans="1:60" s="13" customFormat="1" x14ac:dyDescent="0.25">
      <c r="A1453" s="14"/>
      <c r="B1453" s="14"/>
      <c r="C1453" s="14"/>
      <c r="D1453" s="14"/>
      <c r="E1453" s="14"/>
      <c r="F1453" s="14"/>
      <c r="G1453" s="84"/>
      <c r="H1453" s="14"/>
      <c r="I1453" s="14"/>
      <c r="J1453" s="14"/>
      <c r="K1453" s="14"/>
      <c r="L1453" s="14"/>
      <c r="M1453" s="84"/>
      <c r="N1453" s="14"/>
      <c r="O1453" s="14"/>
      <c r="P1453" s="14"/>
      <c r="Q1453" s="14"/>
      <c r="R1453" s="14"/>
      <c r="S1453" s="84"/>
      <c r="T1453" s="14"/>
      <c r="U1453" s="14"/>
      <c r="V1453" s="14"/>
      <c r="W1453" s="14"/>
      <c r="X1453" s="14"/>
      <c r="Y1453" s="84"/>
      <c r="Z1453" s="14"/>
      <c r="AA1453" s="14"/>
      <c r="AB1453" s="14"/>
      <c r="AC1453" s="14"/>
      <c r="AD1453" s="14"/>
      <c r="AE1453" s="84"/>
      <c r="AF1453" s="14"/>
      <c r="AG1453" s="14"/>
      <c r="AH1453" s="14"/>
      <c r="AI1453" s="14"/>
      <c r="AJ1453" s="14"/>
      <c r="AK1453" s="84"/>
      <c r="AL1453" s="14"/>
      <c r="AM1453" s="14"/>
      <c r="AN1453" s="14"/>
      <c r="AO1453" s="14"/>
      <c r="AP1453" s="14"/>
      <c r="AQ1453" s="84"/>
      <c r="AR1453" s="14"/>
      <c r="AS1453" s="14"/>
      <c r="AT1453" s="14"/>
      <c r="AU1453" s="14"/>
      <c r="AV1453" s="14"/>
      <c r="AW1453" s="14"/>
      <c r="AX1453" s="14"/>
      <c r="AY1453" s="14"/>
      <c r="AZ1453" s="14"/>
      <c r="BA1453" s="14"/>
      <c r="BB1453" s="14"/>
      <c r="BC1453" s="14"/>
      <c r="BD1453" s="14"/>
      <c r="BE1453" s="14"/>
      <c r="BF1453" s="14"/>
      <c r="BG1453" s="14"/>
      <c r="BH1453" s="14"/>
    </row>
    <row r="1454" spans="1:60" s="13" customFormat="1" x14ac:dyDescent="0.25">
      <c r="A1454" s="14"/>
      <c r="B1454" s="14"/>
      <c r="C1454" s="14"/>
      <c r="D1454" s="14"/>
      <c r="E1454" s="14"/>
      <c r="F1454" s="14"/>
      <c r="G1454" s="84"/>
      <c r="H1454" s="14"/>
      <c r="I1454" s="14"/>
      <c r="J1454" s="14"/>
      <c r="K1454" s="14"/>
      <c r="L1454" s="14"/>
      <c r="M1454" s="84"/>
      <c r="N1454" s="14"/>
      <c r="O1454" s="14"/>
      <c r="P1454" s="14"/>
      <c r="Q1454" s="14"/>
      <c r="R1454" s="14"/>
      <c r="S1454" s="84"/>
      <c r="T1454" s="14"/>
      <c r="U1454" s="14"/>
      <c r="V1454" s="14"/>
      <c r="W1454" s="14"/>
      <c r="X1454" s="14"/>
      <c r="Y1454" s="84"/>
      <c r="Z1454" s="14"/>
      <c r="AA1454" s="14"/>
      <c r="AB1454" s="14"/>
      <c r="AC1454" s="14"/>
      <c r="AD1454" s="14"/>
      <c r="AE1454" s="84"/>
      <c r="AF1454" s="14"/>
      <c r="AG1454" s="14"/>
      <c r="AH1454" s="14"/>
      <c r="AI1454" s="14"/>
      <c r="AJ1454" s="14"/>
      <c r="AK1454" s="84"/>
      <c r="AL1454" s="14"/>
      <c r="AM1454" s="14"/>
      <c r="AN1454" s="14"/>
      <c r="AO1454" s="14"/>
      <c r="AP1454" s="14"/>
      <c r="AQ1454" s="84"/>
      <c r="AR1454" s="14"/>
      <c r="AS1454" s="14"/>
      <c r="AT1454" s="14"/>
      <c r="AU1454" s="14"/>
      <c r="AV1454" s="14"/>
      <c r="AW1454" s="14"/>
      <c r="AX1454" s="14"/>
      <c r="AY1454" s="14"/>
      <c r="AZ1454" s="14"/>
      <c r="BA1454" s="14"/>
      <c r="BB1454" s="14"/>
      <c r="BC1454" s="14"/>
      <c r="BD1454" s="14"/>
      <c r="BE1454" s="14"/>
      <c r="BF1454" s="14"/>
      <c r="BG1454" s="14"/>
      <c r="BH1454" s="14"/>
    </row>
    <row r="1455" spans="1:60" s="13" customFormat="1" x14ac:dyDescent="0.25">
      <c r="A1455" s="14"/>
      <c r="B1455" s="14"/>
      <c r="C1455" s="14"/>
      <c r="D1455" s="14"/>
      <c r="E1455" s="14"/>
      <c r="F1455" s="14"/>
      <c r="G1455" s="84"/>
      <c r="H1455" s="14"/>
      <c r="I1455" s="14"/>
      <c r="J1455" s="14"/>
      <c r="K1455" s="14"/>
      <c r="L1455" s="14"/>
      <c r="M1455" s="84"/>
      <c r="N1455" s="14"/>
      <c r="O1455" s="14"/>
      <c r="P1455" s="14"/>
      <c r="Q1455" s="14"/>
      <c r="R1455" s="14"/>
      <c r="S1455" s="84"/>
      <c r="T1455" s="14"/>
      <c r="U1455" s="14"/>
      <c r="V1455" s="14"/>
      <c r="W1455" s="14"/>
      <c r="X1455" s="14"/>
      <c r="Y1455" s="84"/>
      <c r="Z1455" s="14"/>
      <c r="AA1455" s="14"/>
      <c r="AB1455" s="14"/>
      <c r="AC1455" s="14"/>
      <c r="AD1455" s="14"/>
      <c r="AE1455" s="84"/>
      <c r="AF1455" s="14"/>
      <c r="AG1455" s="14"/>
      <c r="AH1455" s="14"/>
      <c r="AI1455" s="14"/>
      <c r="AJ1455" s="14"/>
      <c r="AK1455" s="84"/>
      <c r="AL1455" s="14"/>
      <c r="AM1455" s="14"/>
      <c r="AN1455" s="14"/>
      <c r="AO1455" s="14"/>
      <c r="AP1455" s="14"/>
      <c r="AQ1455" s="84"/>
      <c r="AR1455" s="14"/>
      <c r="AS1455" s="14"/>
      <c r="AT1455" s="14"/>
      <c r="AU1455" s="14"/>
      <c r="AV1455" s="14"/>
      <c r="AW1455" s="14"/>
      <c r="AX1455" s="14"/>
      <c r="AY1455" s="14"/>
      <c r="AZ1455" s="14"/>
      <c r="BA1455" s="14"/>
      <c r="BB1455" s="14"/>
      <c r="BC1455" s="14"/>
      <c r="BD1455" s="14"/>
      <c r="BE1455" s="14"/>
      <c r="BF1455" s="14"/>
      <c r="BG1455" s="14"/>
      <c r="BH1455" s="14"/>
    </row>
    <row r="1456" spans="1:60" s="13" customFormat="1" x14ac:dyDescent="0.25">
      <c r="A1456" s="14"/>
      <c r="B1456" s="14"/>
      <c r="C1456" s="14"/>
      <c r="D1456" s="14"/>
      <c r="E1456" s="14"/>
      <c r="F1456" s="14"/>
      <c r="G1456" s="84"/>
      <c r="H1456" s="14"/>
      <c r="I1456" s="14"/>
      <c r="J1456" s="14"/>
      <c r="K1456" s="14"/>
      <c r="L1456" s="14"/>
      <c r="M1456" s="84"/>
      <c r="N1456" s="14"/>
      <c r="O1456" s="14"/>
      <c r="P1456" s="14"/>
      <c r="Q1456" s="14"/>
      <c r="R1456" s="14"/>
      <c r="S1456" s="84"/>
      <c r="T1456" s="14"/>
      <c r="U1456" s="14"/>
      <c r="V1456" s="14"/>
      <c r="W1456" s="14"/>
      <c r="X1456" s="14"/>
      <c r="Y1456" s="84"/>
      <c r="Z1456" s="14"/>
      <c r="AA1456" s="14"/>
      <c r="AB1456" s="14"/>
      <c r="AC1456" s="14"/>
      <c r="AD1456" s="14"/>
      <c r="AE1456" s="84"/>
      <c r="AF1456" s="14"/>
      <c r="AG1456" s="14"/>
      <c r="AH1456" s="14"/>
      <c r="AI1456" s="14"/>
      <c r="AJ1456" s="14"/>
      <c r="AK1456" s="84"/>
      <c r="AL1456" s="14"/>
      <c r="AM1456" s="14"/>
      <c r="AN1456" s="14"/>
      <c r="AO1456" s="14"/>
      <c r="AP1456" s="14"/>
      <c r="AQ1456" s="84"/>
      <c r="AR1456" s="14"/>
      <c r="AS1456" s="14"/>
      <c r="AT1456" s="14"/>
      <c r="AU1456" s="14"/>
      <c r="AV1456" s="14"/>
      <c r="AW1456" s="14"/>
      <c r="AX1456" s="14"/>
      <c r="AY1456" s="14"/>
      <c r="AZ1456" s="14"/>
      <c r="BA1456" s="14"/>
      <c r="BB1456" s="14"/>
      <c r="BC1456" s="14"/>
      <c r="BD1456" s="14"/>
      <c r="BE1456" s="14"/>
      <c r="BF1456" s="14"/>
      <c r="BG1456" s="14"/>
      <c r="BH1456" s="14"/>
    </row>
    <row r="1457" spans="1:60" s="13" customFormat="1" x14ac:dyDescent="0.25">
      <c r="A1457" s="14"/>
      <c r="B1457" s="14"/>
      <c r="C1457" s="14"/>
      <c r="D1457" s="14"/>
      <c r="E1457" s="14"/>
      <c r="F1457" s="14"/>
      <c r="G1457" s="84"/>
      <c r="H1457" s="14"/>
      <c r="I1457" s="14"/>
      <c r="J1457" s="14"/>
      <c r="K1457" s="14"/>
      <c r="L1457" s="14"/>
      <c r="M1457" s="84"/>
      <c r="N1457" s="14"/>
      <c r="O1457" s="14"/>
      <c r="P1457" s="14"/>
      <c r="Q1457" s="14"/>
      <c r="R1457" s="14"/>
      <c r="S1457" s="84"/>
      <c r="T1457" s="14"/>
      <c r="U1457" s="14"/>
      <c r="V1457" s="14"/>
      <c r="W1457" s="14"/>
      <c r="X1457" s="14"/>
      <c r="Y1457" s="84"/>
      <c r="Z1457" s="14"/>
      <c r="AA1457" s="14"/>
      <c r="AB1457" s="14"/>
      <c r="AC1457" s="14"/>
      <c r="AD1457" s="14"/>
      <c r="AE1457" s="84"/>
      <c r="AF1457" s="14"/>
      <c r="AG1457" s="14"/>
      <c r="AH1457" s="14"/>
      <c r="AI1457" s="14"/>
      <c r="AJ1457" s="14"/>
      <c r="AK1457" s="84"/>
      <c r="AL1457" s="14"/>
      <c r="AM1457" s="14"/>
      <c r="AN1457" s="14"/>
      <c r="AO1457" s="14"/>
      <c r="AP1457" s="14"/>
      <c r="AQ1457" s="84"/>
      <c r="AR1457" s="14"/>
      <c r="AS1457" s="14"/>
      <c r="AT1457" s="14"/>
      <c r="AU1457" s="14"/>
      <c r="AV1457" s="14"/>
      <c r="AW1457" s="14"/>
      <c r="AX1457" s="14"/>
      <c r="AY1457" s="14"/>
      <c r="AZ1457" s="14"/>
      <c r="BA1457" s="14"/>
      <c r="BB1457" s="14"/>
      <c r="BC1457" s="14"/>
      <c r="BD1457" s="14"/>
      <c r="BE1457" s="14"/>
      <c r="BF1457" s="14"/>
      <c r="BG1457" s="14"/>
      <c r="BH1457" s="14"/>
    </row>
    <row r="1458" spans="1:60" s="13" customFormat="1" x14ac:dyDescent="0.25">
      <c r="A1458" s="14"/>
      <c r="B1458" s="14"/>
      <c r="C1458" s="14"/>
      <c r="D1458" s="14"/>
      <c r="E1458" s="14"/>
      <c r="F1458" s="14"/>
      <c r="G1458" s="84"/>
      <c r="H1458" s="14"/>
      <c r="I1458" s="14"/>
      <c r="J1458" s="14"/>
      <c r="K1458" s="14"/>
      <c r="L1458" s="14"/>
      <c r="M1458" s="84"/>
      <c r="N1458" s="14"/>
      <c r="O1458" s="14"/>
      <c r="P1458" s="14"/>
      <c r="Q1458" s="14"/>
      <c r="R1458" s="14"/>
      <c r="S1458" s="84"/>
      <c r="T1458" s="14"/>
      <c r="U1458" s="14"/>
      <c r="V1458" s="14"/>
      <c r="W1458" s="14"/>
      <c r="X1458" s="14"/>
      <c r="Y1458" s="84"/>
      <c r="Z1458" s="14"/>
      <c r="AA1458" s="14"/>
      <c r="AB1458" s="14"/>
      <c r="AC1458" s="14"/>
      <c r="AD1458" s="14"/>
      <c r="AE1458" s="84"/>
      <c r="AF1458" s="14"/>
      <c r="AG1458" s="14"/>
      <c r="AH1458" s="14"/>
      <c r="AI1458" s="14"/>
      <c r="AJ1458" s="14"/>
      <c r="AK1458" s="84"/>
      <c r="AL1458" s="14"/>
      <c r="AM1458" s="14"/>
      <c r="AN1458" s="14"/>
      <c r="AO1458" s="14"/>
      <c r="AP1458" s="14"/>
      <c r="AQ1458" s="84"/>
      <c r="AR1458" s="14"/>
      <c r="AS1458" s="14"/>
      <c r="AT1458" s="14"/>
      <c r="AU1458" s="14"/>
      <c r="AV1458" s="14"/>
      <c r="AW1458" s="14"/>
      <c r="AX1458" s="14"/>
      <c r="AY1458" s="14"/>
      <c r="AZ1458" s="14"/>
      <c r="BA1458" s="14"/>
      <c r="BB1458" s="14"/>
      <c r="BC1458" s="14"/>
      <c r="BD1458" s="14"/>
      <c r="BE1458" s="14"/>
      <c r="BF1458" s="14"/>
      <c r="BG1458" s="14"/>
      <c r="BH1458" s="14"/>
    </row>
    <row r="1459" spans="1:60" s="13" customFormat="1" x14ac:dyDescent="0.25">
      <c r="A1459" s="14"/>
      <c r="B1459" s="14"/>
      <c r="C1459" s="14"/>
      <c r="D1459" s="14"/>
      <c r="E1459" s="14"/>
      <c r="F1459" s="14"/>
      <c r="G1459" s="84"/>
      <c r="H1459" s="14"/>
      <c r="I1459" s="14"/>
      <c r="J1459" s="14"/>
      <c r="K1459" s="14"/>
      <c r="L1459" s="14"/>
      <c r="M1459" s="84"/>
      <c r="N1459" s="14"/>
      <c r="O1459" s="14"/>
      <c r="P1459" s="14"/>
      <c r="Q1459" s="14"/>
      <c r="R1459" s="14"/>
      <c r="S1459" s="84"/>
      <c r="T1459" s="14"/>
      <c r="U1459" s="14"/>
      <c r="V1459" s="14"/>
      <c r="W1459" s="14"/>
      <c r="X1459" s="14"/>
      <c r="Y1459" s="84"/>
      <c r="Z1459" s="14"/>
      <c r="AA1459" s="14"/>
      <c r="AB1459" s="14"/>
      <c r="AC1459" s="14"/>
      <c r="AD1459" s="14"/>
      <c r="AE1459" s="84"/>
      <c r="AF1459" s="14"/>
      <c r="AG1459" s="14"/>
      <c r="AH1459" s="14"/>
      <c r="AI1459" s="14"/>
      <c r="AJ1459" s="14"/>
      <c r="AK1459" s="84"/>
      <c r="AL1459" s="14"/>
      <c r="AM1459" s="14"/>
      <c r="AN1459" s="14"/>
      <c r="AO1459" s="14"/>
      <c r="AP1459" s="14"/>
      <c r="AQ1459" s="84"/>
      <c r="AR1459" s="14"/>
      <c r="AS1459" s="14"/>
      <c r="AT1459" s="14"/>
      <c r="AU1459" s="14"/>
      <c r="AV1459" s="14"/>
      <c r="AW1459" s="14"/>
      <c r="AX1459" s="14"/>
      <c r="AY1459" s="14"/>
      <c r="AZ1459" s="14"/>
      <c r="BA1459" s="14"/>
      <c r="BB1459" s="14"/>
      <c r="BC1459" s="14"/>
      <c r="BD1459" s="14"/>
      <c r="BE1459" s="14"/>
      <c r="BF1459" s="14"/>
      <c r="BG1459" s="14"/>
      <c r="BH1459" s="14"/>
    </row>
    <row r="1460" spans="1:60" s="13" customFormat="1" x14ac:dyDescent="0.25">
      <c r="A1460" s="14"/>
      <c r="B1460" s="14"/>
      <c r="C1460" s="14"/>
      <c r="D1460" s="14"/>
      <c r="E1460" s="14"/>
      <c r="F1460" s="14"/>
      <c r="G1460" s="84"/>
      <c r="H1460" s="14"/>
      <c r="I1460" s="14"/>
      <c r="J1460" s="14"/>
      <c r="K1460" s="14"/>
      <c r="L1460" s="14"/>
      <c r="M1460" s="84"/>
      <c r="N1460" s="14"/>
      <c r="O1460" s="14"/>
      <c r="P1460" s="14"/>
      <c r="Q1460" s="14"/>
      <c r="R1460" s="14"/>
      <c r="S1460" s="84"/>
      <c r="T1460" s="14"/>
      <c r="U1460" s="14"/>
      <c r="V1460" s="14"/>
      <c r="W1460" s="14"/>
      <c r="X1460" s="14"/>
      <c r="Y1460" s="84"/>
      <c r="Z1460" s="14"/>
      <c r="AA1460" s="14"/>
      <c r="AB1460" s="14"/>
      <c r="AC1460" s="14"/>
      <c r="AD1460" s="14"/>
      <c r="AE1460" s="84"/>
      <c r="AF1460" s="14"/>
      <c r="AG1460" s="14"/>
      <c r="AH1460" s="14"/>
      <c r="AI1460" s="14"/>
      <c r="AJ1460" s="14"/>
      <c r="AK1460" s="84"/>
      <c r="AL1460" s="14"/>
      <c r="AM1460" s="14"/>
      <c r="AN1460" s="14"/>
      <c r="AO1460" s="14"/>
      <c r="AP1460" s="14"/>
      <c r="AQ1460" s="84"/>
      <c r="AR1460" s="14"/>
      <c r="AS1460" s="14"/>
      <c r="AT1460" s="14"/>
      <c r="AU1460" s="14"/>
      <c r="AV1460" s="14"/>
      <c r="AW1460" s="14"/>
      <c r="AX1460" s="14"/>
      <c r="AY1460" s="14"/>
      <c r="AZ1460" s="14"/>
      <c r="BA1460" s="14"/>
      <c r="BB1460" s="14"/>
      <c r="BC1460" s="14"/>
      <c r="BD1460" s="14"/>
      <c r="BE1460" s="14"/>
      <c r="BF1460" s="14"/>
      <c r="BG1460" s="14"/>
      <c r="BH1460" s="14"/>
    </row>
    <row r="1461" spans="1:60" s="13" customFormat="1" x14ac:dyDescent="0.25">
      <c r="A1461" s="14"/>
      <c r="B1461" s="14"/>
      <c r="C1461" s="14"/>
      <c r="D1461" s="14"/>
      <c r="E1461" s="14"/>
      <c r="F1461" s="14"/>
      <c r="G1461" s="84"/>
      <c r="H1461" s="14"/>
      <c r="I1461" s="14"/>
      <c r="J1461" s="14"/>
      <c r="K1461" s="14"/>
      <c r="L1461" s="14"/>
      <c r="M1461" s="84"/>
      <c r="N1461" s="14"/>
      <c r="O1461" s="14"/>
      <c r="P1461" s="14"/>
      <c r="Q1461" s="14"/>
      <c r="R1461" s="14"/>
      <c r="S1461" s="84"/>
      <c r="T1461" s="14"/>
      <c r="U1461" s="14"/>
      <c r="V1461" s="14"/>
      <c r="W1461" s="14"/>
      <c r="X1461" s="14"/>
      <c r="Y1461" s="84"/>
      <c r="Z1461" s="14"/>
      <c r="AA1461" s="14"/>
      <c r="AB1461" s="14"/>
      <c r="AC1461" s="14"/>
      <c r="AD1461" s="14"/>
      <c r="AE1461" s="84"/>
      <c r="AF1461" s="14"/>
      <c r="AG1461" s="14"/>
      <c r="AH1461" s="14"/>
      <c r="AI1461" s="14"/>
      <c r="AJ1461" s="14"/>
      <c r="AK1461" s="84"/>
      <c r="AL1461" s="14"/>
      <c r="AM1461" s="14"/>
      <c r="AN1461" s="14"/>
      <c r="AO1461" s="14"/>
      <c r="AP1461" s="14"/>
      <c r="AQ1461" s="84"/>
      <c r="AR1461" s="14"/>
      <c r="AS1461" s="14"/>
      <c r="AT1461" s="14"/>
      <c r="AU1461" s="14"/>
      <c r="AV1461" s="14"/>
      <c r="AW1461" s="14"/>
      <c r="AX1461" s="14"/>
      <c r="AY1461" s="14"/>
      <c r="AZ1461" s="14"/>
      <c r="BA1461" s="14"/>
      <c r="BB1461" s="14"/>
      <c r="BC1461" s="14"/>
      <c r="BD1461" s="14"/>
      <c r="BE1461" s="14"/>
      <c r="BF1461" s="14"/>
      <c r="BG1461" s="14"/>
      <c r="BH1461" s="14"/>
    </row>
    <row r="1462" spans="1:60" s="13" customFormat="1" x14ac:dyDescent="0.25">
      <c r="A1462" s="14"/>
      <c r="B1462" s="14"/>
      <c r="C1462" s="14"/>
      <c r="D1462" s="14"/>
      <c r="E1462" s="14"/>
      <c r="F1462" s="14"/>
      <c r="G1462" s="84"/>
      <c r="H1462" s="14"/>
      <c r="I1462" s="14"/>
      <c r="J1462" s="14"/>
      <c r="K1462" s="14"/>
      <c r="L1462" s="14"/>
      <c r="M1462" s="84"/>
      <c r="N1462" s="14"/>
      <c r="O1462" s="14"/>
      <c r="P1462" s="14"/>
      <c r="Q1462" s="14"/>
      <c r="R1462" s="14"/>
      <c r="S1462" s="84"/>
      <c r="T1462" s="14"/>
      <c r="U1462" s="14"/>
      <c r="V1462" s="14"/>
      <c r="W1462" s="14"/>
      <c r="X1462" s="14"/>
      <c r="Y1462" s="84"/>
      <c r="Z1462" s="14"/>
      <c r="AA1462" s="14"/>
      <c r="AB1462" s="14"/>
      <c r="AC1462" s="14"/>
      <c r="AD1462" s="14"/>
      <c r="AE1462" s="84"/>
      <c r="AF1462" s="14"/>
      <c r="AG1462" s="14"/>
      <c r="AH1462" s="14"/>
      <c r="AI1462" s="14"/>
      <c r="AJ1462" s="14"/>
      <c r="AK1462" s="84"/>
      <c r="AL1462" s="14"/>
      <c r="AM1462" s="14"/>
      <c r="AN1462" s="14"/>
      <c r="AO1462" s="14"/>
      <c r="AP1462" s="14"/>
      <c r="AQ1462" s="84"/>
      <c r="AR1462" s="14"/>
      <c r="AS1462" s="14"/>
      <c r="AT1462" s="14"/>
      <c r="AU1462" s="14"/>
      <c r="AV1462" s="14"/>
      <c r="AW1462" s="14"/>
      <c r="AX1462" s="14"/>
      <c r="AY1462" s="14"/>
      <c r="AZ1462" s="14"/>
      <c r="BA1462" s="14"/>
      <c r="BB1462" s="14"/>
      <c r="BC1462" s="14"/>
      <c r="BD1462" s="14"/>
      <c r="BE1462" s="14"/>
      <c r="BF1462" s="14"/>
      <c r="BG1462" s="14"/>
      <c r="BH1462" s="14"/>
    </row>
    <row r="1463" spans="1:60" s="13" customFormat="1" x14ac:dyDescent="0.25">
      <c r="A1463" s="14"/>
      <c r="B1463" s="14"/>
      <c r="C1463" s="14"/>
      <c r="D1463" s="14"/>
      <c r="E1463" s="14"/>
      <c r="F1463" s="14"/>
      <c r="G1463" s="84"/>
      <c r="H1463" s="14"/>
      <c r="I1463" s="14"/>
      <c r="J1463" s="14"/>
      <c r="K1463" s="14"/>
      <c r="L1463" s="14"/>
      <c r="M1463" s="84"/>
      <c r="N1463" s="14"/>
      <c r="O1463" s="14"/>
      <c r="P1463" s="14"/>
      <c r="Q1463" s="14"/>
      <c r="R1463" s="14"/>
      <c r="S1463" s="84"/>
      <c r="T1463" s="14"/>
      <c r="U1463" s="14"/>
      <c r="V1463" s="14"/>
      <c r="W1463" s="14"/>
      <c r="X1463" s="14"/>
      <c r="Y1463" s="84"/>
      <c r="Z1463" s="14"/>
      <c r="AA1463" s="14"/>
      <c r="AB1463" s="14"/>
      <c r="AC1463" s="14"/>
      <c r="AD1463" s="14"/>
      <c r="AE1463" s="84"/>
      <c r="AF1463" s="14"/>
      <c r="AG1463" s="14"/>
      <c r="AH1463" s="14"/>
      <c r="AI1463" s="14"/>
      <c r="AJ1463" s="14"/>
      <c r="AK1463" s="84"/>
      <c r="AL1463" s="14"/>
      <c r="AM1463" s="14"/>
      <c r="AN1463" s="14"/>
      <c r="AO1463" s="14"/>
      <c r="AP1463" s="14"/>
      <c r="AQ1463" s="84"/>
      <c r="AR1463" s="14"/>
      <c r="AS1463" s="14"/>
      <c r="AT1463" s="14"/>
      <c r="AU1463" s="14"/>
      <c r="AV1463" s="14"/>
      <c r="AW1463" s="14"/>
      <c r="AX1463" s="14"/>
      <c r="AY1463" s="14"/>
      <c r="AZ1463" s="14"/>
      <c r="BA1463" s="14"/>
      <c r="BB1463" s="14"/>
      <c r="BC1463" s="14"/>
      <c r="BD1463" s="14"/>
      <c r="BE1463" s="14"/>
      <c r="BF1463" s="14"/>
      <c r="BG1463" s="14"/>
      <c r="BH1463" s="14"/>
    </row>
    <row r="1464" spans="1:60" s="13" customFormat="1" x14ac:dyDescent="0.25">
      <c r="A1464" s="14"/>
      <c r="B1464" s="14"/>
      <c r="C1464" s="14"/>
      <c r="D1464" s="14"/>
      <c r="E1464" s="14"/>
      <c r="F1464" s="14"/>
      <c r="G1464" s="84"/>
      <c r="H1464" s="14"/>
      <c r="I1464" s="14"/>
      <c r="J1464" s="14"/>
      <c r="K1464" s="14"/>
      <c r="L1464" s="14"/>
      <c r="M1464" s="84"/>
      <c r="N1464" s="14"/>
      <c r="O1464" s="14"/>
      <c r="P1464" s="14"/>
      <c r="Q1464" s="14"/>
      <c r="R1464" s="14"/>
      <c r="S1464" s="84"/>
      <c r="T1464" s="14"/>
      <c r="U1464" s="14"/>
      <c r="V1464" s="14"/>
      <c r="W1464" s="14"/>
      <c r="X1464" s="14"/>
      <c r="Y1464" s="84"/>
      <c r="Z1464" s="14"/>
      <c r="AA1464" s="14"/>
      <c r="AB1464" s="14"/>
      <c r="AC1464" s="14"/>
      <c r="AD1464" s="14"/>
      <c r="AE1464" s="84"/>
      <c r="AF1464" s="14"/>
      <c r="AG1464" s="14"/>
      <c r="AH1464" s="14"/>
      <c r="AI1464" s="14"/>
      <c r="AJ1464" s="14"/>
      <c r="AK1464" s="84"/>
      <c r="AL1464" s="14"/>
      <c r="AM1464" s="14"/>
      <c r="AN1464" s="14"/>
      <c r="AO1464" s="14"/>
      <c r="AP1464" s="14"/>
      <c r="AQ1464" s="84"/>
      <c r="AR1464" s="14"/>
      <c r="AS1464" s="14"/>
      <c r="AT1464" s="14"/>
      <c r="AU1464" s="14"/>
      <c r="AV1464" s="14"/>
      <c r="AW1464" s="14"/>
      <c r="AX1464" s="14"/>
      <c r="AY1464" s="14"/>
      <c r="AZ1464" s="14"/>
      <c r="BA1464" s="14"/>
      <c r="BB1464" s="14"/>
      <c r="BC1464" s="14"/>
      <c r="BD1464" s="14"/>
      <c r="BE1464" s="14"/>
      <c r="BF1464" s="14"/>
      <c r="BG1464" s="14"/>
      <c r="BH1464" s="14"/>
    </row>
    <row r="1465" spans="1:60" s="13" customFormat="1" x14ac:dyDescent="0.25">
      <c r="A1465" s="14"/>
      <c r="B1465" s="14"/>
      <c r="C1465" s="14"/>
      <c r="D1465" s="14"/>
      <c r="E1465" s="14"/>
      <c r="F1465" s="14"/>
      <c r="G1465" s="84"/>
      <c r="H1465" s="14"/>
      <c r="I1465" s="14"/>
      <c r="J1465" s="14"/>
      <c r="K1465" s="14"/>
      <c r="L1465" s="14"/>
      <c r="M1465" s="84"/>
      <c r="N1465" s="14"/>
      <c r="O1465" s="14"/>
      <c r="P1465" s="14"/>
      <c r="Q1465" s="14"/>
      <c r="R1465" s="14"/>
      <c r="S1465" s="84"/>
      <c r="T1465" s="14"/>
      <c r="U1465" s="14"/>
      <c r="V1465" s="14"/>
      <c r="W1465" s="14"/>
      <c r="X1465" s="14"/>
      <c r="Y1465" s="84"/>
      <c r="Z1465" s="14"/>
      <c r="AA1465" s="14"/>
      <c r="AB1465" s="14"/>
      <c r="AC1465" s="14"/>
      <c r="AD1465" s="14"/>
      <c r="AE1465" s="84"/>
      <c r="AF1465" s="14"/>
      <c r="AG1465" s="14"/>
      <c r="AH1465" s="14"/>
      <c r="AI1465" s="14"/>
      <c r="AJ1465" s="14"/>
      <c r="AK1465" s="84"/>
      <c r="AL1465" s="14"/>
      <c r="AM1465" s="14"/>
      <c r="AN1465" s="14"/>
      <c r="AO1465" s="14"/>
      <c r="AP1465" s="14"/>
      <c r="AQ1465" s="84"/>
      <c r="AR1465" s="14"/>
      <c r="AS1465" s="14"/>
      <c r="AT1465" s="14"/>
      <c r="AU1465" s="14"/>
      <c r="AV1465" s="14"/>
      <c r="AW1465" s="14"/>
      <c r="AX1465" s="14"/>
      <c r="AY1465" s="14"/>
      <c r="AZ1465" s="14"/>
      <c r="BA1465" s="14"/>
      <c r="BB1465" s="14"/>
      <c r="BC1465" s="14"/>
      <c r="BD1465" s="14"/>
      <c r="BE1465" s="14"/>
      <c r="BF1465" s="14"/>
      <c r="BG1465" s="14"/>
      <c r="BH1465" s="14"/>
    </row>
    <row r="1466" spans="1:60" s="13" customFormat="1" x14ac:dyDescent="0.25">
      <c r="A1466" s="14"/>
      <c r="B1466" s="14"/>
      <c r="C1466" s="14"/>
      <c r="D1466" s="14"/>
      <c r="E1466" s="14"/>
      <c r="F1466" s="14"/>
      <c r="G1466" s="84"/>
      <c r="H1466" s="14"/>
      <c r="I1466" s="14"/>
      <c r="J1466" s="14"/>
      <c r="K1466" s="14"/>
      <c r="L1466" s="14"/>
      <c r="M1466" s="84"/>
      <c r="N1466" s="14"/>
      <c r="O1466" s="14"/>
      <c r="P1466" s="14"/>
      <c r="Q1466" s="14"/>
      <c r="R1466" s="14"/>
      <c r="S1466" s="84"/>
      <c r="T1466" s="14"/>
      <c r="U1466" s="14"/>
      <c r="V1466" s="14"/>
      <c r="W1466" s="14"/>
      <c r="X1466" s="14"/>
      <c r="Y1466" s="84"/>
      <c r="Z1466" s="14"/>
      <c r="AA1466" s="14"/>
      <c r="AB1466" s="14"/>
      <c r="AC1466" s="14"/>
      <c r="AD1466" s="14"/>
      <c r="AE1466" s="84"/>
      <c r="AF1466" s="14"/>
      <c r="AG1466" s="14"/>
      <c r="AH1466" s="14"/>
      <c r="AI1466" s="14"/>
      <c r="AJ1466" s="14"/>
      <c r="AK1466" s="84"/>
      <c r="AL1466" s="14"/>
      <c r="AM1466" s="14"/>
      <c r="AN1466" s="14"/>
      <c r="AO1466" s="14"/>
      <c r="AP1466" s="14"/>
      <c r="AQ1466" s="84"/>
      <c r="AR1466" s="14"/>
      <c r="AS1466" s="14"/>
      <c r="AT1466" s="14"/>
      <c r="AU1466" s="14"/>
      <c r="AV1466" s="14"/>
      <c r="AW1466" s="14"/>
      <c r="AX1466" s="14"/>
      <c r="AY1466" s="14"/>
      <c r="AZ1466" s="14"/>
      <c r="BA1466" s="14"/>
      <c r="BB1466" s="14"/>
      <c r="BC1466" s="14"/>
      <c r="BD1466" s="14"/>
      <c r="BE1466" s="14"/>
      <c r="BF1466" s="14"/>
      <c r="BG1466" s="14"/>
      <c r="BH1466" s="14"/>
    </row>
    <row r="1467" spans="1:60" s="13" customFormat="1" x14ac:dyDescent="0.25">
      <c r="A1467" s="14"/>
      <c r="B1467" s="14"/>
      <c r="C1467" s="14"/>
      <c r="D1467" s="14"/>
      <c r="E1467" s="14"/>
      <c r="F1467" s="14"/>
      <c r="G1467" s="84"/>
      <c r="H1467" s="14"/>
      <c r="I1467" s="14"/>
      <c r="J1467" s="14"/>
      <c r="K1467" s="14"/>
      <c r="L1467" s="14"/>
      <c r="M1467" s="84"/>
      <c r="N1467" s="14"/>
      <c r="O1467" s="14"/>
      <c r="P1467" s="14"/>
      <c r="Q1467" s="14"/>
      <c r="R1467" s="14"/>
      <c r="S1467" s="84"/>
      <c r="T1467" s="14"/>
      <c r="U1467" s="14"/>
      <c r="V1467" s="14"/>
      <c r="W1467" s="14"/>
      <c r="X1467" s="14"/>
      <c r="Y1467" s="84"/>
      <c r="Z1467" s="14"/>
      <c r="AA1467" s="14"/>
      <c r="AB1467" s="14"/>
      <c r="AC1467" s="14"/>
      <c r="AD1467" s="14"/>
      <c r="AE1467" s="84"/>
      <c r="AF1467" s="14"/>
      <c r="AG1467" s="14"/>
      <c r="AH1467" s="14"/>
      <c r="AI1467" s="14"/>
      <c r="AJ1467" s="14"/>
      <c r="AK1467" s="84"/>
      <c r="AL1467" s="14"/>
      <c r="AM1467" s="14"/>
      <c r="AN1467" s="14"/>
      <c r="AO1467" s="14"/>
      <c r="AP1467" s="14"/>
      <c r="AQ1467" s="84"/>
      <c r="AR1467" s="14"/>
      <c r="AS1467" s="14"/>
      <c r="AT1467" s="14"/>
      <c r="AU1467" s="14"/>
      <c r="AV1467" s="14"/>
      <c r="AW1467" s="14"/>
      <c r="AX1467" s="14"/>
      <c r="AY1467" s="14"/>
      <c r="AZ1467" s="14"/>
      <c r="BA1467" s="14"/>
      <c r="BB1467" s="14"/>
      <c r="BC1467" s="14"/>
      <c r="BD1467" s="14"/>
      <c r="BE1467" s="14"/>
      <c r="BF1467" s="14"/>
      <c r="BG1467" s="14"/>
      <c r="BH1467" s="14"/>
    </row>
    <row r="1468" spans="1:60" s="13" customFormat="1" x14ac:dyDescent="0.25">
      <c r="A1468" s="14"/>
      <c r="B1468" s="14"/>
      <c r="C1468" s="14"/>
      <c r="D1468" s="14"/>
      <c r="E1468" s="14"/>
      <c r="F1468" s="14"/>
      <c r="G1468" s="84"/>
      <c r="H1468" s="14"/>
      <c r="I1468" s="14"/>
      <c r="J1468" s="14"/>
      <c r="K1468" s="14"/>
      <c r="L1468" s="14"/>
      <c r="M1468" s="84"/>
      <c r="N1468" s="14"/>
      <c r="O1468" s="14"/>
      <c r="P1468" s="14"/>
      <c r="Q1468" s="14"/>
      <c r="R1468" s="14"/>
      <c r="S1468" s="84"/>
      <c r="T1468" s="14"/>
      <c r="U1468" s="14"/>
      <c r="V1468" s="14"/>
      <c r="W1468" s="14"/>
      <c r="X1468" s="14"/>
      <c r="Y1468" s="84"/>
      <c r="Z1468" s="14"/>
      <c r="AA1468" s="14"/>
      <c r="AB1468" s="14"/>
      <c r="AC1468" s="14"/>
      <c r="AD1468" s="14"/>
      <c r="AE1468" s="84"/>
      <c r="AF1468" s="14"/>
      <c r="AG1468" s="14"/>
      <c r="AH1468" s="14"/>
      <c r="AI1468" s="14"/>
      <c r="AJ1468" s="14"/>
      <c r="AK1468" s="84"/>
      <c r="AL1468" s="14"/>
      <c r="AM1468" s="14"/>
      <c r="AN1468" s="14"/>
      <c r="AO1468" s="14"/>
      <c r="AP1468" s="14"/>
      <c r="AQ1468" s="84"/>
      <c r="AR1468" s="14"/>
      <c r="AS1468" s="14"/>
      <c r="AT1468" s="14"/>
      <c r="AU1468" s="14"/>
      <c r="AV1468" s="14"/>
      <c r="AW1468" s="14"/>
      <c r="AX1468" s="14"/>
      <c r="AY1468" s="14"/>
      <c r="AZ1468" s="14"/>
      <c r="BA1468" s="14"/>
      <c r="BB1468" s="14"/>
      <c r="BC1468" s="14"/>
      <c r="BD1468" s="14"/>
      <c r="BE1468" s="14"/>
      <c r="BF1468" s="14"/>
      <c r="BG1468" s="14"/>
      <c r="BH1468" s="14"/>
    </row>
    <row r="1469" spans="1:60" s="13" customFormat="1" x14ac:dyDescent="0.25">
      <c r="A1469" s="14"/>
      <c r="B1469" s="14"/>
      <c r="C1469" s="14"/>
      <c r="D1469" s="14"/>
      <c r="E1469" s="14"/>
      <c r="F1469" s="14"/>
      <c r="G1469" s="84"/>
      <c r="H1469" s="14"/>
      <c r="I1469" s="14"/>
      <c r="J1469" s="14"/>
      <c r="K1469" s="14"/>
      <c r="L1469" s="14"/>
      <c r="M1469" s="84"/>
      <c r="N1469" s="14"/>
      <c r="O1469" s="14"/>
      <c r="P1469" s="14"/>
      <c r="Q1469" s="14"/>
      <c r="R1469" s="14"/>
      <c r="S1469" s="84"/>
      <c r="T1469" s="14"/>
      <c r="U1469" s="14"/>
      <c r="V1469" s="14"/>
      <c r="W1469" s="14"/>
      <c r="X1469" s="14"/>
      <c r="Y1469" s="84"/>
      <c r="Z1469" s="14"/>
      <c r="AA1469" s="14"/>
      <c r="AB1469" s="14"/>
      <c r="AC1469" s="14"/>
      <c r="AD1469" s="14"/>
      <c r="AE1469" s="84"/>
      <c r="AF1469" s="14"/>
      <c r="AG1469" s="14"/>
      <c r="AH1469" s="14"/>
      <c r="AI1469" s="14"/>
      <c r="AJ1469" s="14"/>
      <c r="AK1469" s="84"/>
      <c r="AL1469" s="14"/>
      <c r="AM1469" s="14"/>
      <c r="AN1469" s="14"/>
      <c r="AO1469" s="14"/>
      <c r="AP1469" s="14"/>
      <c r="AQ1469" s="84"/>
      <c r="AR1469" s="14"/>
      <c r="AS1469" s="14"/>
      <c r="AT1469" s="14"/>
      <c r="AU1469" s="14"/>
      <c r="AV1469" s="14"/>
      <c r="AW1469" s="14"/>
      <c r="AX1469" s="14"/>
      <c r="AY1469" s="14"/>
      <c r="AZ1469" s="14"/>
      <c r="BA1469" s="14"/>
      <c r="BB1469" s="14"/>
      <c r="BC1469" s="14"/>
      <c r="BD1469" s="14"/>
      <c r="BE1469" s="14"/>
      <c r="BF1469" s="14"/>
      <c r="BG1469" s="14"/>
      <c r="BH1469" s="14"/>
    </row>
    <row r="1470" spans="1:60" s="13" customFormat="1" x14ac:dyDescent="0.25">
      <c r="A1470" s="14"/>
      <c r="B1470" s="14"/>
      <c r="C1470" s="14"/>
      <c r="D1470" s="14"/>
      <c r="E1470" s="14"/>
      <c r="F1470" s="14"/>
      <c r="G1470" s="84"/>
      <c r="H1470" s="14"/>
      <c r="I1470" s="14"/>
      <c r="J1470" s="14"/>
      <c r="K1470" s="14"/>
      <c r="L1470" s="14"/>
      <c r="M1470" s="84"/>
      <c r="N1470" s="14"/>
      <c r="O1470" s="14"/>
      <c r="P1470" s="14"/>
      <c r="Q1470" s="14"/>
      <c r="R1470" s="14"/>
      <c r="S1470" s="84"/>
      <c r="T1470" s="14"/>
      <c r="U1470" s="14"/>
      <c r="V1470" s="14"/>
      <c r="W1470" s="14"/>
      <c r="X1470" s="14"/>
      <c r="Y1470" s="84"/>
      <c r="Z1470" s="14"/>
      <c r="AA1470" s="14"/>
      <c r="AB1470" s="14"/>
      <c r="AC1470" s="14"/>
      <c r="AD1470" s="14"/>
      <c r="AE1470" s="84"/>
      <c r="AF1470" s="14"/>
      <c r="AG1470" s="14"/>
      <c r="AH1470" s="14"/>
      <c r="AI1470" s="14"/>
      <c r="AJ1470" s="14"/>
      <c r="AK1470" s="84"/>
      <c r="AL1470" s="14"/>
      <c r="AM1470" s="14"/>
      <c r="AN1470" s="14"/>
      <c r="AO1470" s="14"/>
      <c r="AP1470" s="14"/>
      <c r="AQ1470" s="84"/>
      <c r="AR1470" s="14"/>
      <c r="AS1470" s="14"/>
      <c r="AT1470" s="14"/>
      <c r="AU1470" s="14"/>
      <c r="AV1470" s="14"/>
      <c r="AW1470" s="14"/>
      <c r="AX1470" s="14"/>
      <c r="AY1470" s="14"/>
      <c r="AZ1470" s="14"/>
      <c r="BA1470" s="14"/>
      <c r="BB1470" s="14"/>
      <c r="BC1470" s="14"/>
      <c r="BD1470" s="14"/>
      <c r="BE1470" s="14"/>
      <c r="BF1470" s="14"/>
      <c r="BG1470" s="14"/>
      <c r="BH1470" s="14"/>
    </row>
    <row r="1471" spans="1:60" s="13" customFormat="1" x14ac:dyDescent="0.25">
      <c r="A1471" s="14"/>
      <c r="B1471" s="14"/>
      <c r="C1471" s="14"/>
      <c r="D1471" s="14"/>
      <c r="E1471" s="14"/>
      <c r="F1471" s="14"/>
      <c r="G1471" s="84"/>
      <c r="H1471" s="14"/>
      <c r="I1471" s="14"/>
      <c r="J1471" s="14"/>
      <c r="K1471" s="14"/>
      <c r="L1471" s="14"/>
      <c r="M1471" s="84"/>
      <c r="N1471" s="14"/>
      <c r="O1471" s="14"/>
      <c r="P1471" s="14"/>
      <c r="Q1471" s="14"/>
      <c r="R1471" s="14"/>
      <c r="S1471" s="84"/>
      <c r="T1471" s="14"/>
      <c r="U1471" s="14"/>
      <c r="V1471" s="14"/>
      <c r="W1471" s="14"/>
      <c r="X1471" s="14"/>
      <c r="Y1471" s="84"/>
      <c r="Z1471" s="14"/>
      <c r="AA1471" s="14"/>
      <c r="AB1471" s="14"/>
      <c r="AC1471" s="14"/>
      <c r="AD1471" s="14"/>
      <c r="AE1471" s="84"/>
      <c r="AF1471" s="14"/>
      <c r="AG1471" s="14"/>
      <c r="AH1471" s="14"/>
      <c r="AI1471" s="14"/>
      <c r="AJ1471" s="14"/>
      <c r="AK1471" s="84"/>
      <c r="AL1471" s="14"/>
      <c r="AM1471" s="14"/>
      <c r="AN1471" s="14"/>
      <c r="AO1471" s="14"/>
      <c r="AP1471" s="14"/>
      <c r="AQ1471" s="84"/>
      <c r="AR1471" s="14"/>
      <c r="AS1471" s="14"/>
      <c r="AT1471" s="14"/>
      <c r="AU1471" s="14"/>
      <c r="AV1471" s="14"/>
      <c r="AW1471" s="14"/>
      <c r="AX1471" s="14"/>
      <c r="AY1471" s="14"/>
      <c r="AZ1471" s="14"/>
      <c r="BA1471" s="14"/>
      <c r="BB1471" s="14"/>
      <c r="BC1471" s="14"/>
      <c r="BD1471" s="14"/>
      <c r="BE1471" s="14"/>
      <c r="BF1471" s="14"/>
      <c r="BG1471" s="14"/>
      <c r="BH1471" s="14"/>
    </row>
    <row r="1472" spans="1:60" s="13" customFormat="1" x14ac:dyDescent="0.25">
      <c r="A1472" s="14"/>
      <c r="B1472" s="14"/>
      <c r="C1472" s="14"/>
      <c r="D1472" s="14"/>
      <c r="E1472" s="14"/>
      <c r="F1472" s="14"/>
      <c r="G1472" s="84"/>
      <c r="H1472" s="14"/>
      <c r="I1472" s="14"/>
      <c r="J1472" s="14"/>
      <c r="K1472" s="14"/>
      <c r="L1472" s="14"/>
      <c r="M1472" s="84"/>
      <c r="N1472" s="14"/>
      <c r="O1472" s="14"/>
      <c r="P1472" s="14"/>
      <c r="Q1472" s="14"/>
      <c r="R1472" s="14"/>
      <c r="S1472" s="84"/>
      <c r="T1472" s="14"/>
      <c r="U1472" s="14"/>
      <c r="V1472" s="14"/>
      <c r="W1472" s="14"/>
      <c r="X1472" s="14"/>
      <c r="Y1472" s="84"/>
      <c r="Z1472" s="14"/>
      <c r="AA1472" s="14"/>
      <c r="AB1472" s="14"/>
      <c r="AC1472" s="14"/>
      <c r="AD1472" s="14"/>
      <c r="AE1472" s="84"/>
      <c r="AF1472" s="14"/>
      <c r="AG1472" s="14"/>
      <c r="AH1472" s="14"/>
      <c r="AI1472" s="14"/>
      <c r="AJ1472" s="14"/>
      <c r="AK1472" s="84"/>
      <c r="AL1472" s="14"/>
      <c r="AM1472" s="14"/>
      <c r="AN1472" s="14"/>
      <c r="AO1472" s="14"/>
      <c r="AP1472" s="14"/>
      <c r="AQ1472" s="84"/>
      <c r="AR1472" s="14"/>
      <c r="AS1472" s="14"/>
      <c r="AT1472" s="14"/>
      <c r="AU1472" s="14"/>
      <c r="AV1472" s="14"/>
      <c r="AW1472" s="14"/>
      <c r="AX1472" s="14"/>
      <c r="AY1472" s="14"/>
      <c r="AZ1472" s="14"/>
      <c r="BA1472" s="14"/>
      <c r="BB1472" s="14"/>
      <c r="BC1472" s="14"/>
      <c r="BD1472" s="14"/>
      <c r="BE1472" s="14"/>
      <c r="BF1472" s="14"/>
      <c r="BG1472" s="14"/>
      <c r="BH1472" s="14"/>
    </row>
    <row r="1473" spans="1:60" s="13" customFormat="1" x14ac:dyDescent="0.25">
      <c r="A1473" s="14"/>
      <c r="B1473" s="14"/>
      <c r="C1473" s="14"/>
      <c r="D1473" s="14"/>
      <c r="E1473" s="14"/>
      <c r="F1473" s="14"/>
      <c r="G1473" s="84"/>
      <c r="H1473" s="14"/>
      <c r="I1473" s="14"/>
      <c r="J1473" s="14"/>
      <c r="K1473" s="14"/>
      <c r="L1473" s="14"/>
      <c r="M1473" s="84"/>
      <c r="N1473" s="14"/>
      <c r="O1473" s="14"/>
      <c r="P1473" s="14"/>
      <c r="Q1473" s="14"/>
      <c r="R1473" s="14"/>
      <c r="S1473" s="84"/>
      <c r="T1473" s="14"/>
      <c r="U1473" s="14"/>
      <c r="V1473" s="14"/>
      <c r="W1473" s="14"/>
      <c r="X1473" s="14"/>
      <c r="Y1473" s="84"/>
      <c r="Z1473" s="14"/>
      <c r="AA1473" s="14"/>
      <c r="AB1473" s="14"/>
      <c r="AC1473" s="14"/>
      <c r="AD1473" s="14"/>
      <c r="AE1473" s="84"/>
      <c r="AF1473" s="14"/>
      <c r="AG1473" s="14"/>
      <c r="AH1473" s="14"/>
      <c r="AI1473" s="14"/>
      <c r="AJ1473" s="14"/>
      <c r="AK1473" s="84"/>
      <c r="AL1473" s="14"/>
      <c r="AM1473" s="14"/>
      <c r="AN1473" s="14"/>
      <c r="AO1473" s="14"/>
      <c r="AP1473" s="14"/>
      <c r="AQ1473" s="84"/>
      <c r="AR1473" s="14"/>
      <c r="AS1473" s="14"/>
      <c r="AT1473" s="14"/>
      <c r="AU1473" s="14"/>
      <c r="AV1473" s="14"/>
      <c r="AW1473" s="14"/>
      <c r="AX1473" s="14"/>
      <c r="AY1473" s="14"/>
      <c r="AZ1473" s="14"/>
      <c r="BA1473" s="14"/>
      <c r="BB1473" s="14"/>
      <c r="BC1473" s="14"/>
      <c r="BD1473" s="14"/>
      <c r="BE1473" s="14"/>
      <c r="BF1473" s="14"/>
      <c r="BG1473" s="14"/>
      <c r="BH1473" s="14"/>
    </row>
    <row r="1474" spans="1:60" s="13" customFormat="1" x14ac:dyDescent="0.25">
      <c r="A1474" s="14"/>
      <c r="B1474" s="14"/>
      <c r="C1474" s="14"/>
      <c r="D1474" s="14"/>
      <c r="E1474" s="14"/>
      <c r="F1474" s="14"/>
      <c r="G1474" s="84"/>
      <c r="H1474" s="14"/>
      <c r="I1474" s="14"/>
      <c r="J1474" s="14"/>
      <c r="K1474" s="14"/>
      <c r="L1474" s="14"/>
      <c r="M1474" s="84"/>
      <c r="N1474" s="14"/>
      <c r="O1474" s="14"/>
      <c r="P1474" s="14"/>
      <c r="Q1474" s="14"/>
      <c r="R1474" s="14"/>
      <c r="S1474" s="84"/>
      <c r="T1474" s="14"/>
      <c r="U1474" s="14"/>
      <c r="V1474" s="14"/>
      <c r="W1474" s="14"/>
      <c r="X1474" s="14"/>
      <c r="Y1474" s="84"/>
      <c r="Z1474" s="14"/>
      <c r="AA1474" s="14"/>
      <c r="AB1474" s="14"/>
      <c r="AC1474" s="14"/>
      <c r="AD1474" s="14"/>
      <c r="AE1474" s="84"/>
      <c r="AF1474" s="14"/>
      <c r="AG1474" s="14"/>
      <c r="AH1474" s="14"/>
      <c r="AI1474" s="14"/>
      <c r="AJ1474" s="14"/>
      <c r="AK1474" s="84"/>
      <c r="AL1474" s="14"/>
      <c r="AM1474" s="14"/>
      <c r="AN1474" s="14"/>
      <c r="AO1474" s="14"/>
      <c r="AP1474" s="14"/>
      <c r="AQ1474" s="84"/>
      <c r="AR1474" s="14"/>
      <c r="AS1474" s="14"/>
      <c r="AT1474" s="14"/>
      <c r="AU1474" s="14"/>
      <c r="AV1474" s="14"/>
      <c r="AW1474" s="14"/>
      <c r="AX1474" s="14"/>
      <c r="AY1474" s="14"/>
      <c r="AZ1474" s="14"/>
      <c r="BA1474" s="14"/>
      <c r="BB1474" s="14"/>
      <c r="BC1474" s="14"/>
      <c r="BD1474" s="14"/>
      <c r="BE1474" s="14"/>
      <c r="BF1474" s="14"/>
      <c r="BG1474" s="14"/>
      <c r="BH1474" s="14"/>
    </row>
    <row r="1475" spans="1:60" s="13" customFormat="1" x14ac:dyDescent="0.25">
      <c r="A1475" s="14"/>
      <c r="B1475" s="14"/>
      <c r="C1475" s="14"/>
      <c r="D1475" s="14"/>
      <c r="E1475" s="14"/>
      <c r="F1475" s="14"/>
      <c r="G1475" s="84"/>
      <c r="H1475" s="14"/>
      <c r="I1475" s="14"/>
      <c r="J1475" s="14"/>
      <c r="K1475" s="14"/>
      <c r="L1475" s="14"/>
      <c r="M1475" s="84"/>
      <c r="N1475" s="14"/>
      <c r="O1475" s="14"/>
      <c r="P1475" s="14"/>
      <c r="Q1475" s="14"/>
      <c r="R1475" s="14"/>
      <c r="S1475" s="84"/>
      <c r="T1475" s="14"/>
      <c r="U1475" s="14"/>
      <c r="V1475" s="14"/>
      <c r="W1475" s="14"/>
      <c r="X1475" s="14"/>
      <c r="Y1475" s="84"/>
      <c r="Z1475" s="14"/>
      <c r="AA1475" s="14"/>
      <c r="AB1475" s="14"/>
      <c r="AC1475" s="14"/>
      <c r="AD1475" s="14"/>
      <c r="AE1475" s="84"/>
      <c r="AF1475" s="14"/>
      <c r="AG1475" s="14"/>
      <c r="AH1475" s="14"/>
      <c r="AI1475" s="14"/>
      <c r="AJ1475" s="14"/>
      <c r="AK1475" s="84"/>
      <c r="AL1475" s="14"/>
      <c r="AM1475" s="14"/>
      <c r="AN1475" s="14"/>
      <c r="AO1475" s="14"/>
      <c r="AP1475" s="14"/>
      <c r="AQ1475" s="84"/>
      <c r="AR1475" s="14"/>
      <c r="AS1475" s="14"/>
      <c r="AT1475" s="14"/>
      <c r="AU1475" s="14"/>
      <c r="AV1475" s="14"/>
      <c r="AW1475" s="14"/>
      <c r="AX1475" s="14"/>
      <c r="AY1475" s="14"/>
      <c r="AZ1475" s="14"/>
      <c r="BA1475" s="14"/>
      <c r="BB1475" s="14"/>
      <c r="BC1475" s="14"/>
      <c r="BD1475" s="14"/>
      <c r="BE1475" s="14"/>
      <c r="BF1475" s="14"/>
      <c r="BG1475" s="14"/>
      <c r="BH1475" s="14"/>
    </row>
    <row r="1476" spans="1:60" s="13" customFormat="1" x14ac:dyDescent="0.25">
      <c r="A1476" s="14"/>
      <c r="B1476" s="14"/>
      <c r="C1476" s="14"/>
      <c r="D1476" s="14"/>
      <c r="E1476" s="14"/>
      <c r="F1476" s="14"/>
      <c r="G1476" s="84"/>
      <c r="H1476" s="14"/>
      <c r="I1476" s="14"/>
      <c r="J1476" s="14"/>
      <c r="K1476" s="14"/>
      <c r="L1476" s="14"/>
      <c r="M1476" s="84"/>
      <c r="N1476" s="14"/>
      <c r="O1476" s="14"/>
      <c r="P1476" s="14"/>
      <c r="Q1476" s="14"/>
      <c r="R1476" s="14"/>
      <c r="S1476" s="84"/>
      <c r="T1476" s="14"/>
      <c r="U1476" s="14"/>
      <c r="V1476" s="14"/>
      <c r="W1476" s="14"/>
      <c r="X1476" s="14"/>
      <c r="Y1476" s="84"/>
      <c r="Z1476" s="14"/>
      <c r="AA1476" s="14"/>
      <c r="AB1476" s="14"/>
      <c r="AC1476" s="14"/>
      <c r="AD1476" s="14"/>
      <c r="AE1476" s="84"/>
      <c r="AF1476" s="14"/>
      <c r="AG1476" s="14"/>
      <c r="AH1476" s="14"/>
      <c r="AI1476" s="14"/>
      <c r="AJ1476" s="14"/>
      <c r="AK1476" s="84"/>
      <c r="AL1476" s="14"/>
      <c r="AM1476" s="14"/>
      <c r="AN1476" s="14"/>
      <c r="AO1476" s="14"/>
      <c r="AP1476" s="14"/>
      <c r="AQ1476" s="84"/>
      <c r="AR1476" s="14"/>
      <c r="AS1476" s="14"/>
      <c r="AT1476" s="14"/>
      <c r="AU1476" s="14"/>
      <c r="AV1476" s="14"/>
      <c r="AW1476" s="14"/>
      <c r="AX1476" s="14"/>
      <c r="AY1476" s="14"/>
      <c r="AZ1476" s="14"/>
      <c r="BA1476" s="14"/>
      <c r="BB1476" s="14"/>
      <c r="BC1476" s="14"/>
      <c r="BD1476" s="14"/>
      <c r="BE1476" s="14"/>
      <c r="BF1476" s="14"/>
      <c r="BG1476" s="14"/>
      <c r="BH1476" s="14"/>
    </row>
    <row r="1477" spans="1:60" s="13" customFormat="1" x14ac:dyDescent="0.25">
      <c r="A1477" s="14"/>
      <c r="B1477" s="14"/>
      <c r="C1477" s="14"/>
      <c r="D1477" s="14"/>
      <c r="E1477" s="14"/>
      <c r="F1477" s="14"/>
      <c r="G1477" s="84"/>
      <c r="H1477" s="14"/>
      <c r="I1477" s="14"/>
      <c r="J1477" s="14"/>
      <c r="K1477" s="14"/>
      <c r="L1477" s="14"/>
      <c r="M1477" s="84"/>
      <c r="N1477" s="14"/>
      <c r="O1477" s="14"/>
      <c r="P1477" s="14"/>
      <c r="Q1477" s="14"/>
      <c r="R1477" s="14"/>
      <c r="S1477" s="84"/>
      <c r="T1477" s="14"/>
      <c r="U1477" s="14"/>
      <c r="V1477" s="14"/>
      <c r="W1477" s="14"/>
      <c r="X1477" s="14"/>
      <c r="Y1477" s="84"/>
      <c r="Z1477" s="14"/>
      <c r="AA1477" s="14"/>
      <c r="AB1477" s="14"/>
      <c r="AC1477" s="14"/>
      <c r="AD1477" s="14"/>
      <c r="AE1477" s="84"/>
      <c r="AF1477" s="14"/>
      <c r="AG1477" s="14"/>
      <c r="AH1477" s="14"/>
      <c r="AI1477" s="14"/>
      <c r="AJ1477" s="14"/>
      <c r="AK1477" s="84"/>
      <c r="AL1477" s="14"/>
      <c r="AM1477" s="14"/>
      <c r="AN1477" s="14"/>
      <c r="AO1477" s="14"/>
      <c r="AP1477" s="14"/>
      <c r="AQ1477" s="84"/>
      <c r="AR1477" s="14"/>
      <c r="AS1477" s="14"/>
      <c r="AT1477" s="14"/>
      <c r="AU1477" s="14"/>
      <c r="AV1477" s="14"/>
      <c r="AW1477" s="14"/>
      <c r="AX1477" s="14"/>
      <c r="AY1477" s="14"/>
      <c r="AZ1477" s="14"/>
      <c r="BA1477" s="14"/>
      <c r="BB1477" s="14"/>
      <c r="BC1477" s="14"/>
      <c r="BD1477" s="14"/>
      <c r="BE1477" s="14"/>
      <c r="BF1477" s="14"/>
      <c r="BG1477" s="14"/>
      <c r="BH1477" s="14"/>
    </row>
    <row r="1478" spans="1:60" s="13" customFormat="1" x14ac:dyDescent="0.25">
      <c r="A1478" s="14"/>
      <c r="B1478" s="14"/>
      <c r="C1478" s="14"/>
      <c r="D1478" s="14"/>
      <c r="E1478" s="14"/>
      <c r="F1478" s="14"/>
      <c r="G1478" s="84"/>
      <c r="H1478" s="14"/>
      <c r="I1478" s="14"/>
      <c r="J1478" s="14"/>
      <c r="K1478" s="14"/>
      <c r="L1478" s="14"/>
      <c r="M1478" s="84"/>
      <c r="N1478" s="14"/>
      <c r="O1478" s="14"/>
      <c r="P1478" s="14"/>
      <c r="Q1478" s="14"/>
      <c r="R1478" s="14"/>
      <c r="S1478" s="84"/>
      <c r="T1478" s="14"/>
      <c r="U1478" s="14"/>
      <c r="V1478" s="14"/>
      <c r="W1478" s="14"/>
      <c r="X1478" s="14"/>
      <c r="Y1478" s="84"/>
      <c r="Z1478" s="14"/>
      <c r="AA1478" s="14"/>
      <c r="AB1478" s="14"/>
      <c r="AC1478" s="14"/>
      <c r="AD1478" s="14"/>
      <c r="AE1478" s="84"/>
      <c r="AF1478" s="14"/>
      <c r="AG1478" s="14"/>
      <c r="AH1478" s="14"/>
      <c r="AI1478" s="14"/>
      <c r="AJ1478" s="14"/>
      <c r="AK1478" s="84"/>
      <c r="AL1478" s="14"/>
      <c r="AM1478" s="14"/>
      <c r="AN1478" s="14"/>
      <c r="AO1478" s="14"/>
      <c r="AP1478" s="14"/>
      <c r="AQ1478" s="84"/>
      <c r="AR1478" s="14"/>
      <c r="AS1478" s="14"/>
      <c r="AT1478" s="14"/>
      <c r="AU1478" s="14"/>
      <c r="AV1478" s="14"/>
      <c r="AW1478" s="14"/>
      <c r="AX1478" s="14"/>
      <c r="AY1478" s="14"/>
      <c r="AZ1478" s="14"/>
      <c r="BA1478" s="14"/>
      <c r="BB1478" s="14"/>
      <c r="BC1478" s="14"/>
      <c r="BD1478" s="14"/>
      <c r="BE1478" s="14"/>
      <c r="BF1478" s="14"/>
      <c r="BG1478" s="14"/>
      <c r="BH1478" s="14"/>
    </row>
    <row r="1479" spans="1:60" s="13" customFormat="1" x14ac:dyDescent="0.25">
      <c r="A1479" s="14"/>
      <c r="B1479" s="14"/>
      <c r="C1479" s="14"/>
      <c r="D1479" s="14"/>
      <c r="E1479" s="14"/>
      <c r="F1479" s="14"/>
      <c r="G1479" s="84"/>
      <c r="H1479" s="14"/>
      <c r="I1479" s="14"/>
      <c r="J1479" s="14"/>
      <c r="K1479" s="14"/>
      <c r="L1479" s="14"/>
      <c r="M1479" s="84"/>
      <c r="N1479" s="14"/>
      <c r="O1479" s="14"/>
      <c r="P1479" s="14"/>
      <c r="Q1479" s="14"/>
      <c r="R1479" s="14"/>
      <c r="S1479" s="84"/>
      <c r="T1479" s="14"/>
      <c r="U1479" s="14"/>
      <c r="V1479" s="14"/>
      <c r="W1479" s="14"/>
      <c r="X1479" s="14"/>
      <c r="Y1479" s="84"/>
      <c r="Z1479" s="14"/>
      <c r="AA1479" s="14"/>
      <c r="AB1479" s="14"/>
      <c r="AC1479" s="14"/>
      <c r="AD1479" s="14"/>
      <c r="AE1479" s="84"/>
      <c r="AF1479" s="14"/>
      <c r="AG1479" s="14"/>
      <c r="AH1479" s="14"/>
      <c r="AI1479" s="14"/>
      <c r="AJ1479" s="14"/>
      <c r="AK1479" s="84"/>
      <c r="AL1479" s="14"/>
      <c r="AM1479" s="14"/>
      <c r="AN1479" s="14"/>
      <c r="AO1479" s="14"/>
      <c r="AP1479" s="14"/>
      <c r="AQ1479" s="84"/>
      <c r="AR1479" s="14"/>
      <c r="AS1479" s="14"/>
      <c r="AT1479" s="14"/>
      <c r="AU1479" s="14"/>
      <c r="AV1479" s="14"/>
      <c r="AW1479" s="14"/>
      <c r="AX1479" s="14"/>
      <c r="AY1479" s="14"/>
      <c r="AZ1479" s="14"/>
      <c r="BA1479" s="14"/>
      <c r="BB1479" s="14"/>
      <c r="BC1479" s="14"/>
      <c r="BD1479" s="14"/>
      <c r="BE1479" s="14"/>
      <c r="BF1479" s="14"/>
      <c r="BG1479" s="14"/>
      <c r="BH1479" s="14"/>
    </row>
    <row r="1480" spans="1:60" s="13" customFormat="1" x14ac:dyDescent="0.25">
      <c r="A1480" s="14"/>
      <c r="B1480" s="14"/>
      <c r="C1480" s="14"/>
      <c r="D1480" s="14"/>
      <c r="E1480" s="14"/>
      <c r="F1480" s="14"/>
      <c r="G1480" s="84"/>
      <c r="H1480" s="14"/>
      <c r="I1480" s="14"/>
      <c r="J1480" s="14"/>
      <c r="K1480" s="14"/>
      <c r="L1480" s="14"/>
      <c r="M1480" s="84"/>
      <c r="N1480" s="14"/>
      <c r="O1480" s="14"/>
      <c r="P1480" s="14"/>
      <c r="Q1480" s="14"/>
      <c r="R1480" s="14"/>
      <c r="S1480" s="84"/>
      <c r="T1480" s="14"/>
      <c r="U1480" s="14"/>
      <c r="V1480" s="14"/>
      <c r="W1480" s="14"/>
      <c r="X1480" s="14"/>
      <c r="Y1480" s="84"/>
      <c r="Z1480" s="14"/>
      <c r="AA1480" s="14"/>
      <c r="AB1480" s="14"/>
      <c r="AC1480" s="14"/>
      <c r="AD1480" s="14"/>
      <c r="AE1480" s="84"/>
      <c r="AF1480" s="14"/>
      <c r="AG1480" s="14"/>
      <c r="AH1480" s="14"/>
      <c r="AI1480" s="14"/>
      <c r="AJ1480" s="14"/>
      <c r="AK1480" s="84"/>
      <c r="AL1480" s="14"/>
      <c r="AM1480" s="14"/>
      <c r="AN1480" s="14"/>
      <c r="AO1480" s="14"/>
      <c r="AP1480" s="14"/>
      <c r="AQ1480" s="84"/>
      <c r="AR1480" s="14"/>
      <c r="AS1480" s="14"/>
      <c r="AT1480" s="14"/>
      <c r="AU1480" s="14"/>
      <c r="AV1480" s="14"/>
      <c r="AW1480" s="14"/>
      <c r="AX1480" s="14"/>
      <c r="AY1480" s="14"/>
      <c r="AZ1480" s="14"/>
      <c r="BA1480" s="14"/>
      <c r="BB1480" s="14"/>
      <c r="BC1480" s="14"/>
      <c r="BD1480" s="14"/>
      <c r="BE1480" s="14"/>
      <c r="BF1480" s="14"/>
      <c r="BG1480" s="14"/>
      <c r="BH1480" s="14"/>
    </row>
    <row r="1481" spans="1:60" s="13" customFormat="1" x14ac:dyDescent="0.25">
      <c r="A1481" s="14"/>
      <c r="B1481" s="14"/>
      <c r="C1481" s="14"/>
      <c r="D1481" s="14"/>
      <c r="E1481" s="14"/>
      <c r="F1481" s="14"/>
      <c r="G1481" s="84"/>
      <c r="H1481" s="14"/>
      <c r="I1481" s="14"/>
      <c r="J1481" s="14"/>
      <c r="K1481" s="14"/>
      <c r="L1481" s="14"/>
      <c r="M1481" s="84"/>
      <c r="N1481" s="14"/>
      <c r="O1481" s="14"/>
      <c r="P1481" s="14"/>
      <c r="Q1481" s="14"/>
      <c r="R1481" s="14"/>
      <c r="S1481" s="84"/>
      <c r="T1481" s="14"/>
      <c r="U1481" s="14"/>
      <c r="V1481" s="14"/>
      <c r="W1481" s="14"/>
      <c r="X1481" s="14"/>
      <c r="Y1481" s="84"/>
      <c r="Z1481" s="14"/>
      <c r="AA1481" s="14"/>
      <c r="AB1481" s="14"/>
      <c r="AC1481" s="14"/>
      <c r="AD1481" s="14"/>
      <c r="AE1481" s="84"/>
      <c r="AF1481" s="14"/>
      <c r="AG1481" s="14"/>
      <c r="AH1481" s="14"/>
      <c r="AI1481" s="14"/>
      <c r="AJ1481" s="14"/>
      <c r="AK1481" s="84"/>
      <c r="AL1481" s="14"/>
      <c r="AM1481" s="14"/>
      <c r="AN1481" s="14"/>
      <c r="AO1481" s="14"/>
      <c r="AP1481" s="14"/>
      <c r="AQ1481" s="84"/>
      <c r="AR1481" s="14"/>
      <c r="AS1481" s="14"/>
      <c r="AT1481" s="14"/>
      <c r="AU1481" s="14"/>
      <c r="AV1481" s="14"/>
      <c r="AW1481" s="14"/>
      <c r="AX1481" s="14"/>
      <c r="AY1481" s="14"/>
      <c r="AZ1481" s="14"/>
      <c r="BA1481" s="14"/>
      <c r="BB1481" s="14"/>
      <c r="BC1481" s="14"/>
      <c r="BD1481" s="14"/>
      <c r="BE1481" s="14"/>
      <c r="BF1481" s="14"/>
      <c r="BG1481" s="14"/>
      <c r="BH1481" s="14"/>
    </row>
    <row r="1482" spans="1:60" s="13" customFormat="1" x14ac:dyDescent="0.25">
      <c r="A1482" s="14"/>
      <c r="B1482" s="14"/>
      <c r="C1482" s="14"/>
      <c r="D1482" s="14"/>
      <c r="E1482" s="14"/>
      <c r="F1482" s="14"/>
      <c r="G1482" s="84"/>
      <c r="H1482" s="14"/>
      <c r="I1482" s="14"/>
      <c r="J1482" s="14"/>
      <c r="K1482" s="14"/>
      <c r="L1482" s="14"/>
      <c r="M1482" s="84"/>
      <c r="N1482" s="14"/>
      <c r="O1482" s="14"/>
      <c r="P1482" s="14"/>
      <c r="Q1482" s="14"/>
      <c r="R1482" s="14"/>
      <c r="S1482" s="84"/>
      <c r="T1482" s="14"/>
      <c r="U1482" s="14"/>
      <c r="V1482" s="14"/>
      <c r="W1482" s="14"/>
      <c r="X1482" s="14"/>
      <c r="Y1482" s="84"/>
      <c r="Z1482" s="14"/>
      <c r="AA1482" s="14"/>
      <c r="AB1482" s="14"/>
      <c r="AC1482" s="14"/>
      <c r="AD1482" s="14"/>
      <c r="AE1482" s="84"/>
      <c r="AF1482" s="14"/>
      <c r="AG1482" s="14"/>
      <c r="AH1482" s="14"/>
      <c r="AI1482" s="14"/>
      <c r="AJ1482" s="14"/>
      <c r="AK1482" s="84"/>
      <c r="AL1482" s="14"/>
      <c r="AM1482" s="14"/>
      <c r="AN1482" s="14"/>
      <c r="AO1482" s="14"/>
      <c r="AP1482" s="14"/>
      <c r="AQ1482" s="84"/>
      <c r="AR1482" s="14"/>
      <c r="AS1482" s="14"/>
      <c r="AT1482" s="14"/>
      <c r="AU1482" s="14"/>
      <c r="AV1482" s="14"/>
      <c r="AW1482" s="14"/>
      <c r="AX1482" s="14"/>
      <c r="AY1482" s="14"/>
      <c r="AZ1482" s="14"/>
      <c r="BA1482" s="14"/>
      <c r="BB1482" s="14"/>
      <c r="BC1482" s="14"/>
      <c r="BD1482" s="14"/>
      <c r="BE1482" s="14"/>
      <c r="BF1482" s="14"/>
      <c r="BG1482" s="14"/>
      <c r="BH1482" s="14"/>
    </row>
    <row r="1483" spans="1:60" s="13" customFormat="1" x14ac:dyDescent="0.25">
      <c r="A1483" s="14"/>
      <c r="B1483" s="14"/>
      <c r="C1483" s="14"/>
      <c r="D1483" s="14"/>
      <c r="E1483" s="14"/>
      <c r="F1483" s="14"/>
      <c r="G1483" s="84"/>
      <c r="H1483" s="14"/>
      <c r="I1483" s="14"/>
      <c r="J1483" s="14"/>
      <c r="K1483" s="14"/>
      <c r="L1483" s="14"/>
      <c r="M1483" s="84"/>
      <c r="N1483" s="14"/>
      <c r="O1483" s="14"/>
      <c r="P1483" s="14"/>
      <c r="Q1483" s="14"/>
      <c r="R1483" s="14"/>
      <c r="S1483" s="84"/>
      <c r="T1483" s="14"/>
      <c r="U1483" s="14"/>
      <c r="V1483" s="14"/>
      <c r="W1483" s="14"/>
      <c r="X1483" s="14"/>
      <c r="Y1483" s="84"/>
      <c r="Z1483" s="14"/>
      <c r="AA1483" s="14"/>
      <c r="AB1483" s="14"/>
      <c r="AC1483" s="14"/>
      <c r="AD1483" s="14"/>
      <c r="AE1483" s="84"/>
      <c r="AF1483" s="14"/>
      <c r="AG1483" s="14"/>
      <c r="AH1483" s="14"/>
      <c r="AI1483" s="14"/>
      <c r="AJ1483" s="14"/>
      <c r="AK1483" s="84"/>
      <c r="AL1483" s="14"/>
      <c r="AM1483" s="14"/>
      <c r="AN1483" s="14"/>
      <c r="AO1483" s="14"/>
      <c r="AP1483" s="14"/>
      <c r="AQ1483" s="84"/>
      <c r="AR1483" s="14"/>
      <c r="AS1483" s="14"/>
      <c r="AT1483" s="14"/>
      <c r="AU1483" s="14"/>
      <c r="AV1483" s="14"/>
      <c r="AW1483" s="14"/>
      <c r="AX1483" s="14"/>
      <c r="AY1483" s="14"/>
      <c r="AZ1483" s="14"/>
      <c r="BA1483" s="14"/>
      <c r="BB1483" s="14"/>
      <c r="BC1483" s="14"/>
      <c r="BD1483" s="14"/>
      <c r="BE1483" s="14"/>
      <c r="BF1483" s="14"/>
      <c r="BG1483" s="14"/>
      <c r="BH1483" s="14"/>
    </row>
    <row r="1484" spans="1:60" s="13" customFormat="1" x14ac:dyDescent="0.25">
      <c r="A1484" s="14"/>
      <c r="B1484" s="14"/>
      <c r="C1484" s="14"/>
      <c r="D1484" s="14"/>
      <c r="E1484" s="14"/>
      <c r="F1484" s="14"/>
      <c r="G1484" s="84"/>
      <c r="H1484" s="14"/>
      <c r="I1484" s="14"/>
      <c r="J1484" s="14"/>
      <c r="K1484" s="14"/>
      <c r="L1484" s="14"/>
      <c r="M1484" s="84"/>
      <c r="N1484" s="14"/>
      <c r="O1484" s="14"/>
      <c r="P1484" s="14"/>
      <c r="Q1484" s="14"/>
      <c r="R1484" s="14"/>
      <c r="S1484" s="84"/>
      <c r="T1484" s="14"/>
      <c r="U1484" s="14"/>
      <c r="V1484" s="14"/>
      <c r="W1484" s="14"/>
      <c r="X1484" s="14"/>
      <c r="Y1484" s="84"/>
      <c r="Z1484" s="14"/>
      <c r="AA1484" s="14"/>
      <c r="AB1484" s="14"/>
      <c r="AC1484" s="14"/>
      <c r="AD1484" s="14"/>
      <c r="AE1484" s="84"/>
      <c r="AF1484" s="14"/>
      <c r="AG1484" s="14"/>
      <c r="AH1484" s="14"/>
      <c r="AI1484" s="14"/>
      <c r="AJ1484" s="14"/>
      <c r="AK1484" s="84"/>
      <c r="AL1484" s="14"/>
      <c r="AM1484" s="14"/>
      <c r="AN1484" s="14"/>
      <c r="AO1484" s="14"/>
      <c r="AP1484" s="14"/>
      <c r="AQ1484" s="84"/>
      <c r="AR1484" s="14"/>
      <c r="AS1484" s="14"/>
      <c r="AT1484" s="14"/>
      <c r="AU1484" s="14"/>
      <c r="AV1484" s="14"/>
      <c r="AW1484" s="14"/>
      <c r="AX1484" s="14"/>
      <c r="AY1484" s="14"/>
      <c r="AZ1484" s="14"/>
      <c r="BA1484" s="14"/>
      <c r="BB1484" s="14"/>
      <c r="BC1484" s="14"/>
      <c r="BD1484" s="14"/>
      <c r="BE1484" s="14"/>
      <c r="BF1484" s="14"/>
      <c r="BG1484" s="14"/>
      <c r="BH1484" s="14"/>
    </row>
    <row r="1485" spans="1:60" s="13" customFormat="1" x14ac:dyDescent="0.25">
      <c r="A1485" s="14"/>
      <c r="B1485" s="14"/>
      <c r="C1485" s="14"/>
      <c r="D1485" s="14"/>
      <c r="E1485" s="14"/>
      <c r="F1485" s="14"/>
      <c r="G1485" s="84"/>
      <c r="H1485" s="14"/>
      <c r="I1485" s="14"/>
      <c r="J1485" s="14"/>
      <c r="K1485" s="14"/>
      <c r="L1485" s="14"/>
      <c r="M1485" s="84"/>
      <c r="N1485" s="14"/>
      <c r="O1485" s="14"/>
      <c r="P1485" s="14"/>
      <c r="Q1485" s="14"/>
      <c r="R1485" s="14"/>
      <c r="S1485" s="84"/>
      <c r="T1485" s="14"/>
      <c r="U1485" s="14"/>
      <c r="V1485" s="14"/>
      <c r="W1485" s="14"/>
      <c r="X1485" s="14"/>
      <c r="Y1485" s="84"/>
      <c r="Z1485" s="14"/>
      <c r="AA1485" s="14"/>
      <c r="AB1485" s="14"/>
      <c r="AC1485" s="14"/>
      <c r="AD1485" s="14"/>
      <c r="AE1485" s="84"/>
      <c r="AF1485" s="14"/>
      <c r="AG1485" s="14"/>
      <c r="AH1485" s="14"/>
      <c r="AI1485" s="14"/>
      <c r="AJ1485" s="14"/>
      <c r="AK1485" s="84"/>
      <c r="AL1485" s="14"/>
      <c r="AM1485" s="14"/>
      <c r="AN1485" s="14"/>
      <c r="AO1485" s="14"/>
      <c r="AP1485" s="14"/>
      <c r="AQ1485" s="84"/>
      <c r="AR1485" s="14"/>
      <c r="AS1485" s="14"/>
      <c r="AT1485" s="14"/>
      <c r="AU1485" s="14"/>
      <c r="AV1485" s="14"/>
      <c r="AW1485" s="14"/>
      <c r="AX1485" s="14"/>
      <c r="AY1485" s="14"/>
      <c r="AZ1485" s="14"/>
      <c r="BA1485" s="14"/>
      <c r="BB1485" s="14"/>
      <c r="BC1485" s="14"/>
      <c r="BD1485" s="14"/>
      <c r="BE1485" s="14"/>
      <c r="BF1485" s="14"/>
      <c r="BG1485" s="14"/>
      <c r="BH1485" s="14"/>
    </row>
    <row r="1486" spans="1:60" s="13" customFormat="1" x14ac:dyDescent="0.25">
      <c r="A1486" s="14"/>
      <c r="B1486" s="14"/>
      <c r="C1486" s="14"/>
      <c r="D1486" s="14"/>
      <c r="E1486" s="14"/>
      <c r="F1486" s="14"/>
      <c r="G1486" s="84"/>
      <c r="H1486" s="14"/>
      <c r="I1486" s="14"/>
      <c r="J1486" s="14"/>
      <c r="K1486" s="14"/>
      <c r="L1486" s="14"/>
      <c r="M1486" s="84"/>
      <c r="N1486" s="14"/>
      <c r="O1486" s="14"/>
      <c r="P1486" s="14"/>
      <c r="Q1486" s="14"/>
      <c r="R1486" s="14"/>
      <c r="S1486" s="84"/>
      <c r="T1486" s="14"/>
      <c r="U1486" s="14"/>
      <c r="V1486" s="14"/>
      <c r="W1486" s="14"/>
      <c r="X1486" s="14"/>
      <c r="Y1486" s="84"/>
      <c r="Z1486" s="14"/>
      <c r="AA1486" s="14"/>
      <c r="AB1486" s="14"/>
      <c r="AC1486" s="14"/>
      <c r="AD1486" s="14"/>
      <c r="AE1486" s="84"/>
      <c r="AF1486" s="14"/>
      <c r="AG1486" s="14"/>
      <c r="AH1486" s="14"/>
      <c r="AI1486" s="14"/>
      <c r="AJ1486" s="14"/>
      <c r="AK1486" s="84"/>
      <c r="AL1486" s="14"/>
      <c r="AM1486" s="14"/>
      <c r="AN1486" s="14"/>
      <c r="AO1486" s="14"/>
      <c r="AP1486" s="14"/>
      <c r="AQ1486" s="84"/>
      <c r="AR1486" s="14"/>
      <c r="AS1486" s="14"/>
      <c r="AT1486" s="14"/>
      <c r="AU1486" s="14"/>
      <c r="AV1486" s="14"/>
      <c r="AW1486" s="14"/>
      <c r="AX1486" s="14"/>
      <c r="AY1486" s="14"/>
      <c r="AZ1486" s="14"/>
      <c r="BA1486" s="14"/>
      <c r="BB1486" s="14"/>
      <c r="BC1486" s="14"/>
      <c r="BD1486" s="14"/>
      <c r="BE1486" s="14"/>
      <c r="BF1486" s="14"/>
      <c r="BG1486" s="14"/>
      <c r="BH1486" s="14"/>
    </row>
    <row r="1487" spans="1:60" s="13" customFormat="1" x14ac:dyDescent="0.25">
      <c r="A1487" s="14"/>
      <c r="B1487" s="14"/>
      <c r="C1487" s="14"/>
      <c r="D1487" s="14"/>
      <c r="E1487" s="14"/>
      <c r="F1487" s="14"/>
      <c r="G1487" s="84"/>
      <c r="H1487" s="14"/>
      <c r="I1487" s="14"/>
      <c r="J1487" s="14"/>
      <c r="K1487" s="14"/>
      <c r="L1487" s="14"/>
      <c r="M1487" s="84"/>
      <c r="N1487" s="14"/>
      <c r="O1487" s="14"/>
      <c r="P1487" s="14"/>
      <c r="Q1487" s="14"/>
      <c r="R1487" s="14"/>
      <c r="S1487" s="84"/>
      <c r="T1487" s="14"/>
      <c r="U1487" s="14"/>
      <c r="V1487" s="14"/>
      <c r="W1487" s="14"/>
      <c r="X1487" s="14"/>
      <c r="Y1487" s="84"/>
      <c r="Z1487" s="14"/>
      <c r="AA1487" s="14"/>
      <c r="AB1487" s="14"/>
      <c r="AC1487" s="14"/>
      <c r="AD1487" s="14"/>
      <c r="AE1487" s="84"/>
      <c r="AF1487" s="14"/>
      <c r="AG1487" s="14"/>
      <c r="AH1487" s="14"/>
      <c r="AI1487" s="14"/>
      <c r="AJ1487" s="14"/>
      <c r="AK1487" s="84"/>
      <c r="AL1487" s="14"/>
      <c r="AM1487" s="14"/>
      <c r="AN1487" s="14"/>
      <c r="AO1487" s="14"/>
      <c r="AP1487" s="14"/>
      <c r="AQ1487" s="84"/>
      <c r="AR1487" s="14"/>
      <c r="AS1487" s="14"/>
      <c r="AT1487" s="14"/>
      <c r="AU1487" s="14"/>
      <c r="AV1487" s="14"/>
      <c r="AW1487" s="14"/>
      <c r="AX1487" s="14"/>
      <c r="AY1487" s="14"/>
      <c r="AZ1487" s="14"/>
      <c r="BA1487" s="14"/>
      <c r="BB1487" s="14"/>
      <c r="BC1487" s="14"/>
      <c r="BD1487" s="14"/>
      <c r="BE1487" s="14"/>
      <c r="BF1487" s="14"/>
      <c r="BG1487" s="14"/>
      <c r="BH1487" s="14"/>
    </row>
    <row r="1488" spans="1:60" s="13" customFormat="1" x14ac:dyDescent="0.25">
      <c r="A1488" s="14"/>
      <c r="B1488" s="14"/>
      <c r="C1488" s="14"/>
      <c r="D1488" s="14"/>
      <c r="E1488" s="14"/>
      <c r="F1488" s="14"/>
      <c r="G1488" s="84"/>
      <c r="H1488" s="14"/>
      <c r="I1488" s="14"/>
      <c r="J1488" s="14"/>
      <c r="K1488" s="14"/>
      <c r="L1488" s="14"/>
      <c r="M1488" s="84"/>
      <c r="N1488" s="14"/>
      <c r="O1488" s="14"/>
      <c r="P1488" s="14"/>
      <c r="Q1488" s="14"/>
      <c r="R1488" s="14"/>
      <c r="S1488" s="84"/>
      <c r="T1488" s="14"/>
      <c r="U1488" s="14"/>
      <c r="V1488" s="14"/>
      <c r="W1488" s="14"/>
      <c r="X1488" s="14"/>
      <c r="Y1488" s="84"/>
      <c r="Z1488" s="14"/>
      <c r="AA1488" s="14"/>
      <c r="AB1488" s="14"/>
      <c r="AC1488" s="14"/>
      <c r="AD1488" s="14"/>
      <c r="AE1488" s="84"/>
      <c r="AF1488" s="14"/>
      <c r="AG1488" s="14"/>
      <c r="AH1488" s="14"/>
      <c r="AI1488" s="14"/>
      <c r="AJ1488" s="14"/>
      <c r="AK1488" s="84"/>
      <c r="AL1488" s="14"/>
      <c r="AM1488" s="14"/>
      <c r="AN1488" s="14"/>
      <c r="AO1488" s="14"/>
      <c r="AP1488" s="14"/>
      <c r="AQ1488" s="84"/>
      <c r="AR1488" s="14"/>
      <c r="AS1488" s="14"/>
      <c r="AT1488" s="14"/>
      <c r="AU1488" s="14"/>
      <c r="AV1488" s="14"/>
      <c r="AW1488" s="14"/>
      <c r="AX1488" s="14"/>
      <c r="AY1488" s="14"/>
      <c r="AZ1488" s="14"/>
      <c r="BA1488" s="14"/>
      <c r="BB1488" s="14"/>
      <c r="BC1488" s="14"/>
      <c r="BD1488" s="14"/>
      <c r="BE1488" s="14"/>
      <c r="BF1488" s="14"/>
      <c r="BG1488" s="14"/>
      <c r="BH1488" s="14"/>
    </row>
    <row r="1489" spans="1:60" s="13" customFormat="1" x14ac:dyDescent="0.25">
      <c r="A1489" s="14"/>
      <c r="B1489" s="14"/>
      <c r="C1489" s="14"/>
      <c r="D1489" s="14"/>
      <c r="E1489" s="14"/>
      <c r="F1489" s="14"/>
      <c r="G1489" s="84"/>
      <c r="H1489" s="14"/>
      <c r="I1489" s="14"/>
      <c r="J1489" s="14"/>
      <c r="K1489" s="14"/>
      <c r="L1489" s="14"/>
      <c r="M1489" s="84"/>
      <c r="N1489" s="14"/>
      <c r="O1489" s="14"/>
      <c r="P1489" s="14"/>
      <c r="Q1489" s="14"/>
      <c r="R1489" s="14"/>
      <c r="S1489" s="84"/>
      <c r="T1489" s="14"/>
      <c r="U1489" s="14"/>
      <c r="V1489" s="14"/>
      <c r="W1489" s="14"/>
      <c r="X1489" s="14"/>
      <c r="Y1489" s="84"/>
      <c r="Z1489" s="14"/>
      <c r="AA1489" s="14"/>
      <c r="AB1489" s="14"/>
      <c r="AC1489" s="14"/>
      <c r="AD1489" s="14"/>
      <c r="AE1489" s="84"/>
      <c r="AF1489" s="14"/>
      <c r="AG1489" s="14"/>
      <c r="AH1489" s="14"/>
      <c r="AI1489" s="14"/>
      <c r="AJ1489" s="14"/>
      <c r="AK1489" s="84"/>
      <c r="AL1489" s="14"/>
      <c r="AM1489" s="14"/>
      <c r="AN1489" s="14"/>
      <c r="AO1489" s="14"/>
      <c r="AP1489" s="14"/>
      <c r="AQ1489" s="84"/>
      <c r="AR1489" s="14"/>
      <c r="AS1489" s="14"/>
      <c r="AT1489" s="14"/>
      <c r="AU1489" s="14"/>
      <c r="AV1489" s="14"/>
      <c r="AW1489" s="14"/>
      <c r="AX1489" s="14"/>
      <c r="AY1489" s="14"/>
      <c r="AZ1489" s="14"/>
      <c r="BA1489" s="14"/>
      <c r="BB1489" s="14"/>
      <c r="BC1489" s="14"/>
      <c r="BD1489" s="14"/>
      <c r="BE1489" s="14"/>
      <c r="BF1489" s="14"/>
      <c r="BG1489" s="14"/>
      <c r="BH1489" s="14"/>
    </row>
    <row r="1490" spans="1:60" s="13" customFormat="1" x14ac:dyDescent="0.25">
      <c r="A1490" s="14"/>
      <c r="B1490" s="14"/>
      <c r="C1490" s="14"/>
      <c r="D1490" s="14"/>
      <c r="E1490" s="14"/>
      <c r="F1490" s="14"/>
      <c r="G1490" s="84"/>
      <c r="H1490" s="14"/>
      <c r="I1490" s="14"/>
      <c r="J1490" s="14"/>
      <c r="K1490" s="14"/>
      <c r="L1490" s="14"/>
      <c r="M1490" s="84"/>
      <c r="N1490" s="14"/>
      <c r="O1490" s="14"/>
      <c r="P1490" s="14"/>
      <c r="Q1490" s="14"/>
      <c r="R1490" s="14"/>
      <c r="S1490" s="84"/>
      <c r="T1490" s="14"/>
      <c r="U1490" s="14"/>
      <c r="V1490" s="14"/>
      <c r="W1490" s="14"/>
      <c r="X1490" s="14"/>
      <c r="Y1490" s="84"/>
      <c r="Z1490" s="14"/>
      <c r="AA1490" s="14"/>
      <c r="AB1490" s="14"/>
      <c r="AC1490" s="14"/>
      <c r="AD1490" s="14"/>
      <c r="AE1490" s="84"/>
      <c r="AF1490" s="14"/>
      <c r="AG1490" s="14"/>
      <c r="AH1490" s="14"/>
      <c r="AI1490" s="14"/>
      <c r="AJ1490" s="14"/>
      <c r="AK1490" s="84"/>
      <c r="AL1490" s="14"/>
      <c r="AM1490" s="14"/>
      <c r="AN1490" s="14"/>
      <c r="AO1490" s="14"/>
      <c r="AP1490" s="14"/>
      <c r="AQ1490" s="84"/>
      <c r="AR1490" s="14"/>
      <c r="AS1490" s="14"/>
      <c r="AT1490" s="14"/>
      <c r="AU1490" s="14"/>
      <c r="AV1490" s="14"/>
      <c r="AW1490" s="14"/>
      <c r="AX1490" s="14"/>
      <c r="AY1490" s="14"/>
      <c r="AZ1490" s="14"/>
      <c r="BA1490" s="14"/>
      <c r="BB1490" s="14"/>
      <c r="BC1490" s="14"/>
      <c r="BD1490" s="14"/>
      <c r="BE1490" s="14"/>
      <c r="BF1490" s="14"/>
      <c r="BG1490" s="14"/>
      <c r="BH1490" s="14"/>
    </row>
    <row r="1491" spans="1:60" s="13" customFormat="1" x14ac:dyDescent="0.25">
      <c r="A1491" s="14"/>
      <c r="B1491" s="14"/>
      <c r="C1491" s="14"/>
      <c r="D1491" s="14"/>
      <c r="E1491" s="14"/>
      <c r="F1491" s="14"/>
      <c r="G1491" s="84"/>
      <c r="H1491" s="14"/>
      <c r="I1491" s="14"/>
      <c r="J1491" s="14"/>
      <c r="K1491" s="14"/>
      <c r="L1491" s="14"/>
      <c r="M1491" s="84"/>
      <c r="N1491" s="14"/>
      <c r="O1491" s="14"/>
      <c r="P1491" s="14"/>
      <c r="Q1491" s="14"/>
      <c r="R1491" s="14"/>
      <c r="S1491" s="84"/>
      <c r="T1491" s="14"/>
      <c r="U1491" s="14"/>
      <c r="V1491" s="14"/>
      <c r="W1491" s="14"/>
      <c r="X1491" s="14"/>
      <c r="Y1491" s="84"/>
      <c r="Z1491" s="14"/>
      <c r="AA1491" s="14"/>
      <c r="AB1491" s="14"/>
      <c r="AC1491" s="14"/>
      <c r="AD1491" s="14"/>
      <c r="AE1491" s="84"/>
      <c r="AF1491" s="14"/>
      <c r="AG1491" s="14"/>
      <c r="AH1491" s="14"/>
      <c r="AI1491" s="14"/>
      <c r="AJ1491" s="14"/>
      <c r="AK1491" s="84"/>
      <c r="AL1491" s="14"/>
      <c r="AM1491" s="14"/>
      <c r="AN1491" s="14"/>
      <c r="AO1491" s="14"/>
      <c r="AP1491" s="14"/>
      <c r="AQ1491" s="84"/>
      <c r="AR1491" s="14"/>
      <c r="AS1491" s="14"/>
      <c r="AT1491" s="14"/>
      <c r="AU1491" s="14"/>
      <c r="AV1491" s="14"/>
      <c r="AW1491" s="14"/>
      <c r="AX1491" s="14"/>
      <c r="AY1491" s="14"/>
      <c r="AZ1491" s="14"/>
      <c r="BA1491" s="14"/>
      <c r="BB1491" s="14"/>
      <c r="BC1491" s="14"/>
      <c r="BD1491" s="14"/>
      <c r="BE1491" s="14"/>
      <c r="BF1491" s="14"/>
      <c r="BG1491" s="14"/>
      <c r="BH1491" s="14"/>
    </row>
    <row r="1492" spans="1:60" s="13" customFormat="1" x14ac:dyDescent="0.25">
      <c r="A1492" s="14"/>
      <c r="B1492" s="14"/>
      <c r="C1492" s="14"/>
      <c r="D1492" s="14"/>
      <c r="E1492" s="14"/>
      <c r="F1492" s="14"/>
      <c r="G1492" s="84"/>
      <c r="H1492" s="14"/>
      <c r="I1492" s="14"/>
      <c r="J1492" s="14"/>
      <c r="K1492" s="14"/>
      <c r="L1492" s="14"/>
      <c r="M1492" s="84"/>
      <c r="N1492" s="14"/>
      <c r="O1492" s="14"/>
      <c r="P1492" s="14"/>
      <c r="Q1492" s="14"/>
      <c r="R1492" s="14"/>
      <c r="S1492" s="84"/>
      <c r="T1492" s="14"/>
      <c r="U1492" s="14"/>
      <c r="V1492" s="14"/>
      <c r="W1492" s="14"/>
      <c r="X1492" s="14"/>
      <c r="Y1492" s="84"/>
      <c r="Z1492" s="14"/>
      <c r="AA1492" s="14"/>
      <c r="AB1492" s="14"/>
      <c r="AC1492" s="14"/>
      <c r="AD1492" s="14"/>
      <c r="AE1492" s="84"/>
      <c r="AF1492" s="14"/>
      <c r="AG1492" s="14"/>
      <c r="AH1492" s="14"/>
      <c r="AI1492" s="14"/>
      <c r="AJ1492" s="14"/>
      <c r="AK1492" s="84"/>
      <c r="AL1492" s="14"/>
      <c r="AM1492" s="14"/>
      <c r="AN1492" s="14"/>
      <c r="AO1492" s="14"/>
      <c r="AP1492" s="14"/>
      <c r="AQ1492" s="84"/>
      <c r="AR1492" s="14"/>
      <c r="AS1492" s="14"/>
      <c r="AT1492" s="14"/>
      <c r="AU1492" s="14"/>
      <c r="AV1492" s="14"/>
      <c r="AW1492" s="14"/>
      <c r="AX1492" s="14"/>
      <c r="AY1492" s="14"/>
      <c r="AZ1492" s="14"/>
      <c r="BA1492" s="14"/>
      <c r="BB1492" s="14"/>
      <c r="BC1492" s="14"/>
      <c r="BD1492" s="14"/>
      <c r="BE1492" s="14"/>
      <c r="BF1492" s="14"/>
      <c r="BG1492" s="14"/>
      <c r="BH1492" s="14"/>
    </row>
    <row r="1493" spans="1:60" s="13" customFormat="1" x14ac:dyDescent="0.25">
      <c r="A1493" s="14"/>
      <c r="B1493" s="14"/>
      <c r="C1493" s="14"/>
      <c r="D1493" s="14"/>
      <c r="E1493" s="14"/>
      <c r="F1493" s="14"/>
      <c r="G1493" s="84"/>
      <c r="H1493" s="14"/>
      <c r="I1493" s="14"/>
      <c r="J1493" s="14"/>
      <c r="K1493" s="14"/>
      <c r="L1493" s="14"/>
      <c r="M1493" s="84"/>
      <c r="N1493" s="14"/>
      <c r="O1493" s="14"/>
      <c r="P1493" s="14"/>
      <c r="Q1493" s="14"/>
      <c r="R1493" s="14"/>
      <c r="S1493" s="84"/>
      <c r="T1493" s="14"/>
      <c r="U1493" s="14"/>
      <c r="V1493" s="14"/>
      <c r="W1493" s="14"/>
      <c r="X1493" s="14"/>
      <c r="Y1493" s="84"/>
      <c r="Z1493" s="14"/>
      <c r="AA1493" s="14"/>
      <c r="AB1493" s="14"/>
      <c r="AC1493" s="14"/>
      <c r="AD1493" s="14"/>
      <c r="AE1493" s="84"/>
      <c r="AF1493" s="14"/>
      <c r="AG1493" s="14"/>
      <c r="AH1493" s="14"/>
      <c r="AI1493" s="14"/>
      <c r="AJ1493" s="14"/>
      <c r="AK1493" s="84"/>
      <c r="AL1493" s="14"/>
      <c r="AM1493" s="14"/>
      <c r="AN1493" s="14"/>
      <c r="AO1493" s="14"/>
      <c r="AP1493" s="14"/>
      <c r="AQ1493" s="84"/>
      <c r="AR1493" s="14"/>
      <c r="AS1493" s="14"/>
      <c r="AT1493" s="14"/>
      <c r="AU1493" s="14"/>
      <c r="AV1493" s="14"/>
      <c r="AW1493" s="14"/>
      <c r="AX1493" s="14"/>
      <c r="AY1493" s="14"/>
      <c r="AZ1493" s="14"/>
      <c r="BA1493" s="14"/>
      <c r="BB1493" s="14"/>
      <c r="BC1493" s="14"/>
      <c r="BD1493" s="14"/>
      <c r="BE1493" s="14"/>
      <c r="BF1493" s="14"/>
      <c r="BG1493" s="14"/>
      <c r="BH1493" s="14"/>
    </row>
    <row r="1494" spans="1:60" s="13" customFormat="1" x14ac:dyDescent="0.25">
      <c r="A1494" s="14"/>
      <c r="B1494" s="14"/>
      <c r="C1494" s="14"/>
      <c r="D1494" s="14"/>
      <c r="E1494" s="14"/>
      <c r="F1494" s="14"/>
      <c r="G1494" s="84"/>
      <c r="H1494" s="14"/>
      <c r="I1494" s="14"/>
      <c r="J1494" s="14"/>
      <c r="K1494" s="14"/>
      <c r="L1494" s="14"/>
      <c r="M1494" s="84"/>
      <c r="N1494" s="14"/>
      <c r="O1494" s="14"/>
      <c r="P1494" s="14"/>
      <c r="Q1494" s="14"/>
      <c r="R1494" s="14"/>
      <c r="S1494" s="84"/>
      <c r="T1494" s="14"/>
      <c r="U1494" s="14"/>
      <c r="V1494" s="14"/>
      <c r="W1494" s="14"/>
      <c r="X1494" s="14"/>
      <c r="Y1494" s="84"/>
      <c r="Z1494" s="14"/>
      <c r="AA1494" s="14"/>
      <c r="AB1494" s="14"/>
      <c r="AC1494" s="14"/>
      <c r="AD1494" s="14"/>
      <c r="AE1494" s="84"/>
      <c r="AF1494" s="14"/>
      <c r="AG1494" s="14"/>
      <c r="AH1494" s="14"/>
      <c r="AI1494" s="14"/>
      <c r="AJ1494" s="14"/>
      <c r="AK1494" s="84"/>
      <c r="AL1494" s="14"/>
      <c r="AM1494" s="14"/>
      <c r="AN1494" s="14"/>
      <c r="AO1494" s="14"/>
      <c r="AP1494" s="14"/>
      <c r="AQ1494" s="84"/>
      <c r="AR1494" s="14"/>
      <c r="AS1494" s="14"/>
      <c r="AT1494" s="14"/>
      <c r="AU1494" s="14"/>
      <c r="AV1494" s="14"/>
      <c r="AW1494" s="14"/>
      <c r="AX1494" s="14"/>
      <c r="AY1494" s="14"/>
      <c r="AZ1494" s="14"/>
      <c r="BA1494" s="14"/>
      <c r="BB1494" s="14"/>
      <c r="BC1494" s="14"/>
      <c r="BD1494" s="14"/>
      <c r="BE1494" s="14"/>
      <c r="BF1494" s="14"/>
      <c r="BG1494" s="14"/>
      <c r="BH1494" s="14"/>
    </row>
    <row r="1495" spans="1:60" s="13" customFormat="1" x14ac:dyDescent="0.25">
      <c r="A1495" s="14"/>
      <c r="B1495" s="14"/>
      <c r="C1495" s="14"/>
      <c r="D1495" s="14"/>
      <c r="E1495" s="14"/>
      <c r="F1495" s="14"/>
      <c r="G1495" s="84"/>
      <c r="H1495" s="14"/>
      <c r="I1495" s="14"/>
      <c r="J1495" s="14"/>
      <c r="K1495" s="14"/>
      <c r="L1495" s="14"/>
      <c r="M1495" s="84"/>
      <c r="N1495" s="14"/>
      <c r="O1495" s="14"/>
      <c r="P1495" s="14"/>
      <c r="Q1495" s="14"/>
      <c r="R1495" s="14"/>
      <c r="S1495" s="84"/>
      <c r="T1495" s="14"/>
      <c r="U1495" s="14"/>
      <c r="V1495" s="14"/>
      <c r="W1495" s="14"/>
      <c r="X1495" s="14"/>
      <c r="Y1495" s="84"/>
      <c r="Z1495" s="14"/>
      <c r="AA1495" s="14"/>
      <c r="AB1495" s="14"/>
      <c r="AC1495" s="14"/>
      <c r="AD1495" s="14"/>
      <c r="AE1495" s="84"/>
      <c r="AF1495" s="14"/>
      <c r="AG1495" s="14"/>
      <c r="AH1495" s="14"/>
      <c r="AI1495" s="14"/>
      <c r="AJ1495" s="14"/>
      <c r="AK1495" s="84"/>
      <c r="AL1495" s="14"/>
      <c r="AM1495" s="14"/>
      <c r="AN1495" s="14"/>
      <c r="AO1495" s="14"/>
      <c r="AP1495" s="14"/>
      <c r="AQ1495" s="84"/>
      <c r="AR1495" s="14"/>
      <c r="AS1495" s="14"/>
      <c r="AT1495" s="14"/>
      <c r="AU1495" s="14"/>
      <c r="AV1495" s="14"/>
      <c r="AW1495" s="14"/>
      <c r="AX1495" s="14"/>
      <c r="AY1495" s="14"/>
      <c r="AZ1495" s="14"/>
      <c r="BA1495" s="14"/>
      <c r="BB1495" s="14"/>
      <c r="BC1495" s="14"/>
      <c r="BD1495" s="14"/>
      <c r="BE1495" s="14"/>
      <c r="BF1495" s="14"/>
      <c r="BG1495" s="14"/>
      <c r="BH1495" s="14"/>
    </row>
    <row r="1496" spans="1:60" s="13" customFormat="1" x14ac:dyDescent="0.25">
      <c r="A1496" s="14"/>
      <c r="B1496" s="14"/>
      <c r="C1496" s="14"/>
      <c r="D1496" s="14"/>
      <c r="E1496" s="14"/>
      <c r="F1496" s="14"/>
      <c r="G1496" s="84"/>
      <c r="H1496" s="14"/>
      <c r="I1496" s="14"/>
      <c r="J1496" s="14"/>
      <c r="K1496" s="14"/>
      <c r="L1496" s="14"/>
      <c r="M1496" s="84"/>
      <c r="N1496" s="14"/>
      <c r="O1496" s="14"/>
      <c r="P1496" s="14"/>
      <c r="Q1496" s="14"/>
      <c r="R1496" s="14"/>
      <c r="S1496" s="84"/>
      <c r="T1496" s="14"/>
      <c r="U1496" s="14"/>
      <c r="V1496" s="14"/>
      <c r="W1496" s="14"/>
      <c r="X1496" s="14"/>
      <c r="Y1496" s="84"/>
      <c r="Z1496" s="14"/>
      <c r="AA1496" s="14"/>
      <c r="AB1496" s="14"/>
      <c r="AC1496" s="14"/>
      <c r="AD1496" s="14"/>
      <c r="AE1496" s="84"/>
      <c r="AF1496" s="14"/>
      <c r="AG1496" s="14"/>
      <c r="AH1496" s="14"/>
      <c r="AI1496" s="14"/>
      <c r="AJ1496" s="14"/>
      <c r="AK1496" s="84"/>
      <c r="AL1496" s="14"/>
      <c r="AM1496" s="14"/>
      <c r="AN1496" s="14"/>
      <c r="AO1496" s="14"/>
      <c r="AP1496" s="14"/>
      <c r="AQ1496" s="84"/>
      <c r="AR1496" s="14"/>
      <c r="AS1496" s="14"/>
      <c r="AT1496" s="14"/>
      <c r="AU1496" s="14"/>
      <c r="AV1496" s="14"/>
      <c r="AW1496" s="14"/>
      <c r="AX1496" s="14"/>
      <c r="AY1496" s="14"/>
      <c r="AZ1496" s="14"/>
      <c r="BA1496" s="14"/>
      <c r="BB1496" s="14"/>
      <c r="BC1496" s="14"/>
      <c r="BD1496" s="14"/>
      <c r="BE1496" s="14"/>
      <c r="BF1496" s="14"/>
      <c r="BG1496" s="14"/>
      <c r="BH1496" s="14"/>
    </row>
    <row r="1497" spans="1:60" s="13" customFormat="1" x14ac:dyDescent="0.25">
      <c r="A1497" s="14"/>
      <c r="B1497" s="14"/>
      <c r="C1497" s="14"/>
      <c r="D1497" s="14"/>
      <c r="E1497" s="14"/>
      <c r="F1497" s="14"/>
      <c r="G1497" s="84"/>
      <c r="H1497" s="14"/>
      <c r="I1497" s="14"/>
      <c r="J1497" s="14"/>
      <c r="K1497" s="14"/>
      <c r="L1497" s="14"/>
      <c r="M1497" s="84"/>
      <c r="N1497" s="14"/>
      <c r="O1497" s="14"/>
      <c r="P1497" s="14"/>
      <c r="Q1497" s="14"/>
      <c r="R1497" s="14"/>
      <c r="S1497" s="84"/>
      <c r="T1497" s="14"/>
      <c r="U1497" s="14"/>
      <c r="V1497" s="14"/>
      <c r="W1497" s="14"/>
      <c r="X1497" s="14"/>
      <c r="Y1497" s="84"/>
      <c r="Z1497" s="14"/>
      <c r="AA1497" s="14"/>
      <c r="AB1497" s="14"/>
      <c r="AC1497" s="14"/>
      <c r="AD1497" s="14"/>
      <c r="AE1497" s="84"/>
      <c r="AF1497" s="14"/>
      <c r="AG1497" s="14"/>
      <c r="AH1497" s="14"/>
      <c r="AI1497" s="14"/>
      <c r="AJ1497" s="14"/>
      <c r="AK1497" s="84"/>
      <c r="AL1497" s="14"/>
      <c r="AM1497" s="14"/>
      <c r="AN1497" s="14"/>
      <c r="AO1497" s="14"/>
      <c r="AP1497" s="14"/>
      <c r="AQ1497" s="84"/>
      <c r="AR1497" s="14"/>
      <c r="AS1497" s="14"/>
      <c r="AT1497" s="14"/>
      <c r="AU1497" s="14"/>
      <c r="AV1497" s="14"/>
      <c r="AW1497" s="14"/>
      <c r="AX1497" s="14"/>
      <c r="AY1497" s="14"/>
      <c r="AZ1497" s="14"/>
      <c r="BA1497" s="14"/>
      <c r="BB1497" s="14"/>
      <c r="BC1497" s="14"/>
      <c r="BD1497" s="14"/>
      <c r="BE1497" s="14"/>
      <c r="BF1497" s="14"/>
      <c r="BG1497" s="14"/>
      <c r="BH1497" s="14"/>
    </row>
    <row r="1498" spans="1:60" s="13" customFormat="1" x14ac:dyDescent="0.25">
      <c r="A1498" s="14"/>
      <c r="B1498" s="14"/>
      <c r="C1498" s="14"/>
      <c r="D1498" s="14"/>
      <c r="E1498" s="14"/>
      <c r="F1498" s="14"/>
      <c r="G1498" s="84"/>
      <c r="H1498" s="14"/>
      <c r="I1498" s="14"/>
      <c r="J1498" s="14"/>
      <c r="K1498" s="14"/>
      <c r="L1498" s="14"/>
      <c r="M1498" s="84"/>
      <c r="N1498" s="14"/>
      <c r="O1498" s="14"/>
      <c r="P1498" s="14"/>
      <c r="Q1498" s="14"/>
      <c r="R1498" s="14"/>
      <c r="S1498" s="84"/>
      <c r="T1498" s="14"/>
      <c r="U1498" s="14"/>
      <c r="V1498" s="14"/>
      <c r="W1498" s="14"/>
      <c r="X1498" s="14"/>
      <c r="Y1498" s="84"/>
      <c r="Z1498" s="14"/>
      <c r="AA1498" s="14"/>
      <c r="AB1498" s="14"/>
      <c r="AC1498" s="14"/>
      <c r="AD1498" s="14"/>
      <c r="AE1498" s="84"/>
      <c r="AF1498" s="14"/>
      <c r="AG1498" s="14"/>
      <c r="AH1498" s="14"/>
      <c r="AI1498" s="14"/>
      <c r="AJ1498" s="14"/>
      <c r="AK1498" s="84"/>
      <c r="AL1498" s="14"/>
      <c r="AM1498" s="14"/>
      <c r="AN1498" s="14"/>
      <c r="AO1498" s="14"/>
      <c r="AP1498" s="14"/>
      <c r="AQ1498" s="84"/>
      <c r="AR1498" s="14"/>
      <c r="AS1498" s="14"/>
      <c r="AT1498" s="14"/>
      <c r="AU1498" s="14"/>
      <c r="AV1498" s="14"/>
      <c r="AW1498" s="14"/>
      <c r="AX1498" s="14"/>
      <c r="AY1498" s="14"/>
      <c r="AZ1498" s="14"/>
      <c r="BA1498" s="14"/>
      <c r="BB1498" s="14"/>
      <c r="BC1498" s="14"/>
      <c r="BD1498" s="14"/>
      <c r="BE1498" s="14"/>
      <c r="BF1498" s="14"/>
      <c r="BG1498" s="14"/>
      <c r="BH1498" s="14"/>
    </row>
    <row r="1499" spans="1:60" s="13" customFormat="1" x14ac:dyDescent="0.25">
      <c r="A1499" s="14"/>
      <c r="B1499" s="14"/>
      <c r="C1499" s="14"/>
      <c r="D1499" s="14"/>
      <c r="E1499" s="14"/>
      <c r="F1499" s="14"/>
      <c r="G1499" s="84"/>
      <c r="H1499" s="14"/>
      <c r="I1499" s="14"/>
      <c r="J1499" s="14"/>
      <c r="K1499" s="14"/>
      <c r="L1499" s="14"/>
      <c r="M1499" s="84"/>
      <c r="N1499" s="14"/>
      <c r="O1499" s="14"/>
      <c r="P1499" s="14"/>
      <c r="Q1499" s="14"/>
      <c r="R1499" s="14"/>
      <c r="S1499" s="84"/>
      <c r="T1499" s="14"/>
      <c r="U1499" s="14"/>
      <c r="V1499" s="14"/>
      <c r="W1499" s="14"/>
      <c r="X1499" s="14"/>
      <c r="Y1499" s="84"/>
      <c r="Z1499" s="14"/>
      <c r="AA1499" s="14"/>
      <c r="AB1499" s="14"/>
      <c r="AC1499" s="14"/>
      <c r="AD1499" s="14"/>
      <c r="AE1499" s="84"/>
      <c r="AF1499" s="14"/>
      <c r="AG1499" s="14"/>
      <c r="AH1499" s="14"/>
      <c r="AI1499" s="14"/>
      <c r="AJ1499" s="14"/>
      <c r="AK1499" s="84"/>
      <c r="AL1499" s="14"/>
      <c r="AM1499" s="14"/>
      <c r="AN1499" s="14"/>
      <c r="AO1499" s="14"/>
      <c r="AP1499" s="14"/>
      <c r="AQ1499" s="84"/>
      <c r="AR1499" s="14"/>
      <c r="AS1499" s="14"/>
      <c r="AT1499" s="14"/>
      <c r="AU1499" s="14"/>
      <c r="AV1499" s="14"/>
      <c r="AW1499" s="14"/>
      <c r="AX1499" s="14"/>
      <c r="AY1499" s="14"/>
      <c r="AZ1499" s="14"/>
      <c r="BA1499" s="14"/>
      <c r="BB1499" s="14"/>
      <c r="BC1499" s="14"/>
      <c r="BD1499" s="14"/>
      <c r="BE1499" s="14"/>
      <c r="BF1499" s="14"/>
      <c r="BG1499" s="14"/>
      <c r="BH1499" s="14"/>
    </row>
    <row r="1500" spans="1:60" s="13" customFormat="1" x14ac:dyDescent="0.25">
      <c r="A1500" s="14"/>
      <c r="B1500" s="14"/>
      <c r="C1500" s="14"/>
      <c r="D1500" s="14"/>
      <c r="E1500" s="14"/>
      <c r="F1500" s="14"/>
      <c r="G1500" s="84"/>
      <c r="H1500" s="14"/>
      <c r="I1500" s="14"/>
      <c r="J1500" s="14"/>
      <c r="K1500" s="14"/>
      <c r="L1500" s="14"/>
      <c r="M1500" s="84"/>
      <c r="N1500" s="14"/>
      <c r="O1500" s="14"/>
      <c r="P1500" s="14"/>
      <c r="Q1500" s="14"/>
      <c r="R1500" s="14"/>
      <c r="S1500" s="84"/>
      <c r="T1500" s="14"/>
      <c r="U1500" s="14"/>
      <c r="V1500" s="14"/>
      <c r="W1500" s="14"/>
      <c r="X1500" s="14"/>
      <c r="Y1500" s="84"/>
      <c r="Z1500" s="14"/>
      <c r="AA1500" s="14"/>
      <c r="AB1500" s="14"/>
      <c r="AC1500" s="14"/>
      <c r="AD1500" s="14"/>
      <c r="AE1500" s="84"/>
      <c r="AF1500" s="14"/>
      <c r="AG1500" s="14"/>
      <c r="AH1500" s="14"/>
      <c r="AI1500" s="14"/>
      <c r="AJ1500" s="14"/>
      <c r="AK1500" s="84"/>
      <c r="AL1500" s="14"/>
      <c r="AM1500" s="14"/>
      <c r="AN1500" s="14"/>
      <c r="AO1500" s="14"/>
      <c r="AP1500" s="14"/>
      <c r="AQ1500" s="84"/>
      <c r="AR1500" s="14"/>
      <c r="AS1500" s="14"/>
      <c r="AT1500" s="14"/>
      <c r="AU1500" s="14"/>
      <c r="AV1500" s="14"/>
      <c r="AW1500" s="14"/>
      <c r="AX1500" s="14"/>
      <c r="AY1500" s="14"/>
      <c r="AZ1500" s="14"/>
      <c r="BA1500" s="14"/>
      <c r="BB1500" s="14"/>
      <c r="BC1500" s="14"/>
      <c r="BD1500" s="14"/>
      <c r="BE1500" s="14"/>
      <c r="BF1500" s="14"/>
      <c r="BG1500" s="14"/>
      <c r="BH1500" s="14"/>
    </row>
    <row r="1501" spans="1:60" s="13" customFormat="1" x14ac:dyDescent="0.25">
      <c r="A1501" s="14"/>
      <c r="B1501" s="14"/>
      <c r="C1501" s="14"/>
      <c r="D1501" s="14"/>
      <c r="E1501" s="14"/>
      <c r="F1501" s="14"/>
      <c r="G1501" s="84"/>
      <c r="H1501" s="14"/>
      <c r="I1501" s="14"/>
      <c r="J1501" s="14"/>
      <c r="K1501" s="14"/>
      <c r="L1501" s="14"/>
      <c r="M1501" s="84"/>
      <c r="N1501" s="14"/>
      <c r="O1501" s="14"/>
      <c r="P1501" s="14"/>
      <c r="Q1501" s="14"/>
      <c r="R1501" s="14"/>
      <c r="S1501" s="84"/>
      <c r="T1501" s="14"/>
      <c r="U1501" s="14"/>
      <c r="V1501" s="14"/>
      <c r="W1501" s="14"/>
      <c r="X1501" s="14"/>
      <c r="Y1501" s="84"/>
      <c r="Z1501" s="14"/>
      <c r="AA1501" s="14"/>
      <c r="AB1501" s="14"/>
      <c r="AC1501" s="14"/>
      <c r="AD1501" s="14"/>
      <c r="AE1501" s="84"/>
      <c r="AF1501" s="14"/>
      <c r="AG1501" s="14"/>
      <c r="AH1501" s="14"/>
      <c r="AI1501" s="14"/>
      <c r="AJ1501" s="14"/>
      <c r="AK1501" s="84"/>
      <c r="AL1501" s="14"/>
      <c r="AM1501" s="14"/>
      <c r="AN1501" s="14"/>
      <c r="AO1501" s="14"/>
      <c r="AP1501" s="14"/>
      <c r="AQ1501" s="84"/>
      <c r="AR1501" s="14"/>
      <c r="AS1501" s="14"/>
      <c r="AT1501" s="14"/>
      <c r="AU1501" s="14"/>
      <c r="AV1501" s="14"/>
      <c r="AW1501" s="14"/>
      <c r="AX1501" s="14"/>
      <c r="AY1501" s="14"/>
      <c r="AZ1501" s="14"/>
      <c r="BA1501" s="14"/>
      <c r="BB1501" s="14"/>
      <c r="BC1501" s="14"/>
      <c r="BD1501" s="14"/>
      <c r="BE1501" s="14"/>
      <c r="BF1501" s="14"/>
      <c r="BG1501" s="14"/>
      <c r="BH1501" s="14"/>
    </row>
    <row r="1502" spans="1:60" s="13" customFormat="1" x14ac:dyDescent="0.25">
      <c r="A1502" s="14"/>
      <c r="B1502" s="14"/>
      <c r="C1502" s="14"/>
      <c r="D1502" s="14"/>
      <c r="E1502" s="14"/>
      <c r="F1502" s="14"/>
      <c r="G1502" s="84"/>
      <c r="H1502" s="14"/>
      <c r="I1502" s="14"/>
      <c r="J1502" s="14"/>
      <c r="K1502" s="14"/>
      <c r="L1502" s="14"/>
      <c r="M1502" s="84"/>
      <c r="N1502" s="14"/>
      <c r="O1502" s="14"/>
      <c r="P1502" s="14"/>
      <c r="Q1502" s="14"/>
      <c r="R1502" s="14"/>
      <c r="S1502" s="84"/>
      <c r="T1502" s="14"/>
      <c r="U1502" s="14"/>
      <c r="V1502" s="14"/>
      <c r="W1502" s="14"/>
      <c r="X1502" s="14"/>
      <c r="Y1502" s="84"/>
      <c r="Z1502" s="14"/>
      <c r="AA1502" s="14"/>
      <c r="AB1502" s="14"/>
      <c r="AC1502" s="14"/>
      <c r="AD1502" s="14"/>
      <c r="AE1502" s="84"/>
      <c r="AF1502" s="14"/>
      <c r="AG1502" s="14"/>
      <c r="AH1502" s="14"/>
      <c r="AI1502" s="14"/>
      <c r="AJ1502" s="14"/>
      <c r="AK1502" s="84"/>
      <c r="AL1502" s="14"/>
      <c r="AM1502" s="14"/>
      <c r="AN1502" s="14"/>
      <c r="AO1502" s="14"/>
      <c r="AP1502" s="14"/>
      <c r="AQ1502" s="84"/>
      <c r="AR1502" s="14"/>
      <c r="AS1502" s="14"/>
      <c r="AT1502" s="14"/>
      <c r="AU1502" s="14"/>
      <c r="AV1502" s="14"/>
      <c r="AW1502" s="14"/>
      <c r="AX1502" s="14"/>
      <c r="AY1502" s="14"/>
      <c r="AZ1502" s="14"/>
      <c r="BA1502" s="14"/>
      <c r="BB1502" s="14"/>
      <c r="BC1502" s="14"/>
      <c r="BD1502" s="14"/>
      <c r="BE1502" s="14"/>
      <c r="BF1502" s="14"/>
      <c r="BG1502" s="14"/>
      <c r="BH1502" s="14"/>
    </row>
    <row r="1503" spans="1:60" s="13" customFormat="1" x14ac:dyDescent="0.25">
      <c r="A1503" s="14"/>
      <c r="B1503" s="14"/>
      <c r="C1503" s="14"/>
      <c r="D1503" s="14"/>
      <c r="E1503" s="14"/>
      <c r="F1503" s="14"/>
      <c r="G1503" s="84"/>
      <c r="H1503" s="14"/>
      <c r="I1503" s="14"/>
      <c r="J1503" s="14"/>
      <c r="K1503" s="14"/>
      <c r="L1503" s="14"/>
      <c r="M1503" s="84"/>
      <c r="N1503" s="14"/>
      <c r="O1503" s="14"/>
      <c r="P1503" s="14"/>
      <c r="Q1503" s="14"/>
      <c r="R1503" s="14"/>
      <c r="S1503" s="84"/>
      <c r="T1503" s="14"/>
      <c r="U1503" s="14"/>
      <c r="V1503" s="14"/>
      <c r="W1503" s="14"/>
      <c r="X1503" s="14"/>
      <c r="Y1503" s="84"/>
      <c r="Z1503" s="14"/>
      <c r="AA1503" s="14"/>
      <c r="AB1503" s="14"/>
      <c r="AC1503" s="14"/>
      <c r="AD1503" s="14"/>
      <c r="AE1503" s="84"/>
      <c r="AF1503" s="14"/>
      <c r="AG1503" s="14"/>
      <c r="AH1503" s="14"/>
      <c r="AI1503" s="14"/>
      <c r="AJ1503" s="14"/>
      <c r="AK1503" s="84"/>
      <c r="AL1503" s="14"/>
      <c r="AM1503" s="14"/>
      <c r="AN1503" s="14"/>
      <c r="AO1503" s="14"/>
      <c r="AP1503" s="14"/>
      <c r="AQ1503" s="84"/>
      <c r="AR1503" s="14"/>
      <c r="AS1503" s="14"/>
      <c r="AT1503" s="14"/>
      <c r="AU1503" s="14"/>
      <c r="AV1503" s="14"/>
      <c r="AW1503" s="14"/>
      <c r="AX1503" s="14"/>
      <c r="AY1503" s="14"/>
      <c r="AZ1503" s="14"/>
      <c r="BA1503" s="14"/>
      <c r="BB1503" s="14"/>
      <c r="BC1503" s="14"/>
      <c r="BD1503" s="14"/>
      <c r="BE1503" s="14"/>
      <c r="BF1503" s="14"/>
      <c r="BG1503" s="14"/>
      <c r="BH1503" s="14"/>
    </row>
    <row r="1504" spans="1:60" s="13" customFormat="1" x14ac:dyDescent="0.25">
      <c r="A1504" s="14"/>
      <c r="B1504" s="14"/>
      <c r="C1504" s="14"/>
      <c r="D1504" s="14"/>
      <c r="E1504" s="14"/>
      <c r="F1504" s="14"/>
      <c r="G1504" s="84"/>
      <c r="H1504" s="14"/>
      <c r="I1504" s="14"/>
      <c r="J1504" s="14"/>
      <c r="K1504" s="14"/>
      <c r="L1504" s="14"/>
      <c r="M1504" s="84"/>
      <c r="N1504" s="14"/>
      <c r="O1504" s="14"/>
      <c r="P1504" s="14"/>
      <c r="Q1504" s="14"/>
      <c r="R1504" s="14"/>
      <c r="S1504" s="84"/>
      <c r="T1504" s="14"/>
      <c r="U1504" s="14"/>
      <c r="V1504" s="14"/>
      <c r="W1504" s="14"/>
      <c r="X1504" s="14"/>
      <c r="Y1504" s="84"/>
      <c r="Z1504" s="14"/>
      <c r="AA1504" s="14"/>
      <c r="AB1504" s="14"/>
      <c r="AC1504" s="14"/>
      <c r="AD1504" s="14"/>
      <c r="AE1504" s="84"/>
      <c r="AF1504" s="14"/>
      <c r="AG1504" s="14"/>
      <c r="AH1504" s="14"/>
      <c r="AI1504" s="14"/>
      <c r="AJ1504" s="14"/>
      <c r="AK1504" s="84"/>
      <c r="AL1504" s="14"/>
      <c r="AM1504" s="14"/>
      <c r="AN1504" s="14"/>
      <c r="AO1504" s="14"/>
      <c r="AP1504" s="14"/>
      <c r="AQ1504" s="84"/>
      <c r="AR1504" s="14"/>
      <c r="AS1504" s="14"/>
      <c r="AT1504" s="14"/>
      <c r="AU1504" s="14"/>
      <c r="AV1504" s="14"/>
      <c r="AW1504" s="14"/>
      <c r="AX1504" s="14"/>
      <c r="AY1504" s="14"/>
      <c r="AZ1504" s="14"/>
      <c r="BA1504" s="14"/>
      <c r="BB1504" s="14"/>
      <c r="BC1504" s="14"/>
      <c r="BD1504" s="14"/>
      <c r="BE1504" s="14"/>
      <c r="BF1504" s="14"/>
      <c r="BG1504" s="14"/>
      <c r="BH1504" s="14"/>
    </row>
    <row r="1505" spans="1:60" s="13" customFormat="1" x14ac:dyDescent="0.25">
      <c r="A1505" s="14"/>
      <c r="B1505" s="14"/>
      <c r="C1505" s="14"/>
      <c r="D1505" s="14"/>
      <c r="E1505" s="14"/>
      <c r="F1505" s="14"/>
      <c r="G1505" s="84"/>
      <c r="H1505" s="14"/>
      <c r="I1505" s="14"/>
      <c r="J1505" s="14"/>
      <c r="K1505" s="14"/>
      <c r="L1505" s="14"/>
      <c r="M1505" s="84"/>
      <c r="N1505" s="14"/>
      <c r="O1505" s="14"/>
      <c r="P1505" s="14"/>
      <c r="Q1505" s="14"/>
      <c r="R1505" s="14"/>
      <c r="S1505" s="84"/>
      <c r="T1505" s="14"/>
      <c r="U1505" s="14"/>
      <c r="V1505" s="14"/>
      <c r="W1505" s="14"/>
      <c r="X1505" s="14"/>
      <c r="Y1505" s="84"/>
      <c r="Z1505" s="14"/>
      <c r="AA1505" s="14"/>
      <c r="AB1505" s="14"/>
      <c r="AC1505" s="14"/>
      <c r="AD1505" s="14"/>
      <c r="AE1505" s="84"/>
      <c r="AF1505" s="14"/>
      <c r="AG1505" s="14"/>
      <c r="AH1505" s="14"/>
      <c r="AI1505" s="14"/>
      <c r="AJ1505" s="14"/>
      <c r="AK1505" s="84"/>
      <c r="AL1505" s="14"/>
      <c r="AM1505" s="14"/>
      <c r="AN1505" s="14"/>
      <c r="AO1505" s="14"/>
      <c r="AP1505" s="14"/>
      <c r="AQ1505" s="84"/>
      <c r="AR1505" s="14"/>
      <c r="AS1505" s="14"/>
      <c r="AT1505" s="14"/>
      <c r="AU1505" s="14"/>
      <c r="AV1505" s="14"/>
      <c r="AW1505" s="14"/>
      <c r="AX1505" s="14"/>
      <c r="AY1505" s="14"/>
      <c r="AZ1505" s="14"/>
      <c r="BA1505" s="14"/>
      <c r="BB1505" s="14"/>
      <c r="BC1505" s="14"/>
      <c r="BD1505" s="14"/>
      <c r="BE1505" s="14"/>
      <c r="BF1505" s="14"/>
      <c r="BG1505" s="14"/>
      <c r="BH1505" s="14"/>
    </row>
    <row r="1506" spans="1:60" s="13" customFormat="1" x14ac:dyDescent="0.25">
      <c r="A1506" s="14"/>
      <c r="B1506" s="14"/>
      <c r="C1506" s="14"/>
      <c r="D1506" s="14"/>
      <c r="E1506" s="14"/>
      <c r="F1506" s="14"/>
      <c r="G1506" s="84"/>
      <c r="H1506" s="14"/>
      <c r="I1506" s="14"/>
      <c r="J1506" s="14"/>
      <c r="K1506" s="14"/>
      <c r="L1506" s="14"/>
      <c r="M1506" s="84"/>
      <c r="N1506" s="14"/>
      <c r="O1506" s="14"/>
      <c r="P1506" s="14"/>
      <c r="Q1506" s="14"/>
      <c r="R1506" s="14"/>
      <c r="S1506" s="84"/>
      <c r="T1506" s="14"/>
      <c r="U1506" s="14"/>
      <c r="V1506" s="14"/>
      <c r="W1506" s="14"/>
      <c r="X1506" s="14"/>
      <c r="Y1506" s="84"/>
      <c r="Z1506" s="14"/>
      <c r="AA1506" s="14"/>
      <c r="AB1506" s="14"/>
      <c r="AC1506" s="14"/>
      <c r="AD1506" s="14"/>
      <c r="AE1506" s="84"/>
      <c r="AF1506" s="14"/>
      <c r="AG1506" s="14"/>
      <c r="AH1506" s="14"/>
      <c r="AI1506" s="14"/>
      <c r="AJ1506" s="14"/>
      <c r="AK1506" s="84"/>
      <c r="AL1506" s="14"/>
      <c r="AM1506" s="14"/>
      <c r="AN1506" s="14"/>
      <c r="AO1506" s="14"/>
      <c r="AP1506" s="14"/>
      <c r="AQ1506" s="84"/>
      <c r="AR1506" s="14"/>
      <c r="AS1506" s="14"/>
      <c r="AT1506" s="14"/>
      <c r="AU1506" s="14"/>
      <c r="AV1506" s="14"/>
      <c r="AW1506" s="14"/>
      <c r="AX1506" s="14"/>
      <c r="AY1506" s="14"/>
      <c r="AZ1506" s="14"/>
      <c r="BA1506" s="14"/>
      <c r="BB1506" s="14"/>
      <c r="BC1506" s="14"/>
      <c r="BD1506" s="14"/>
      <c r="BE1506" s="14"/>
      <c r="BF1506" s="14"/>
      <c r="BG1506" s="14"/>
      <c r="BH1506" s="14"/>
    </row>
    <row r="1507" spans="1:60" s="13" customFormat="1" x14ac:dyDescent="0.25">
      <c r="A1507" s="14"/>
      <c r="B1507" s="14"/>
      <c r="C1507" s="14"/>
      <c r="D1507" s="14"/>
      <c r="E1507" s="14"/>
      <c r="F1507" s="14"/>
      <c r="G1507" s="84"/>
      <c r="H1507" s="14"/>
      <c r="I1507" s="14"/>
      <c r="J1507" s="14"/>
      <c r="K1507" s="14"/>
      <c r="L1507" s="14"/>
      <c r="M1507" s="84"/>
      <c r="N1507" s="14"/>
      <c r="O1507" s="14"/>
      <c r="P1507" s="14"/>
      <c r="Q1507" s="14"/>
      <c r="R1507" s="14"/>
      <c r="S1507" s="84"/>
      <c r="T1507" s="14"/>
      <c r="U1507" s="14"/>
      <c r="V1507" s="14"/>
      <c r="W1507" s="14"/>
      <c r="X1507" s="14"/>
      <c r="Y1507" s="84"/>
      <c r="Z1507" s="14"/>
      <c r="AA1507" s="14"/>
      <c r="AB1507" s="14"/>
      <c r="AC1507" s="14"/>
      <c r="AD1507" s="14"/>
      <c r="AE1507" s="84"/>
      <c r="AF1507" s="14"/>
      <c r="AG1507" s="14"/>
      <c r="AH1507" s="14"/>
      <c r="AI1507" s="14"/>
      <c r="AJ1507" s="14"/>
      <c r="AK1507" s="84"/>
      <c r="AL1507" s="14"/>
      <c r="AM1507" s="14"/>
      <c r="AN1507" s="14"/>
      <c r="AO1507" s="14"/>
      <c r="AP1507" s="14"/>
      <c r="AQ1507" s="84"/>
      <c r="AR1507" s="14"/>
      <c r="AS1507" s="14"/>
      <c r="AT1507" s="14"/>
      <c r="AU1507" s="14"/>
      <c r="AV1507" s="14"/>
      <c r="AW1507" s="14"/>
      <c r="AX1507" s="14"/>
      <c r="AY1507" s="14"/>
      <c r="AZ1507" s="14"/>
      <c r="BA1507" s="14"/>
      <c r="BB1507" s="14"/>
      <c r="BC1507" s="14"/>
      <c r="BD1507" s="14"/>
      <c r="BE1507" s="14"/>
      <c r="BF1507" s="14"/>
      <c r="BG1507" s="14"/>
      <c r="BH1507" s="14"/>
    </row>
    <row r="1508" spans="1:60" s="13" customFormat="1" x14ac:dyDescent="0.25">
      <c r="A1508" s="14"/>
      <c r="B1508" s="14"/>
      <c r="C1508" s="14"/>
      <c r="D1508" s="14"/>
      <c r="E1508" s="14"/>
      <c r="F1508" s="14"/>
      <c r="G1508" s="84"/>
      <c r="H1508" s="14"/>
      <c r="I1508" s="14"/>
      <c r="J1508" s="14"/>
      <c r="K1508" s="14"/>
      <c r="L1508" s="14"/>
      <c r="M1508" s="84"/>
      <c r="N1508" s="14"/>
      <c r="O1508" s="14"/>
      <c r="P1508" s="14"/>
      <c r="Q1508" s="14"/>
      <c r="R1508" s="14"/>
      <c r="S1508" s="84"/>
      <c r="T1508" s="14"/>
      <c r="U1508" s="14"/>
      <c r="V1508" s="14"/>
      <c r="W1508" s="14"/>
      <c r="X1508" s="14"/>
      <c r="Y1508" s="84"/>
      <c r="Z1508" s="14"/>
      <c r="AA1508" s="14"/>
      <c r="AB1508" s="14"/>
      <c r="AC1508" s="14"/>
      <c r="AD1508" s="14"/>
      <c r="AE1508" s="84"/>
      <c r="AF1508" s="14"/>
      <c r="AG1508" s="14"/>
      <c r="AH1508" s="14"/>
      <c r="AI1508" s="14"/>
      <c r="AJ1508" s="14"/>
      <c r="AK1508" s="84"/>
      <c r="AL1508" s="14"/>
      <c r="AM1508" s="14"/>
      <c r="AN1508" s="14"/>
      <c r="AO1508" s="14"/>
      <c r="AP1508" s="14"/>
      <c r="AQ1508" s="84"/>
      <c r="AR1508" s="14"/>
      <c r="AS1508" s="14"/>
      <c r="AT1508" s="14"/>
      <c r="AU1508" s="14"/>
      <c r="AV1508" s="14"/>
      <c r="AW1508" s="14"/>
      <c r="AX1508" s="14"/>
      <c r="AY1508" s="14"/>
      <c r="AZ1508" s="14"/>
      <c r="BA1508" s="14"/>
      <c r="BB1508" s="14"/>
      <c r="BC1508" s="14"/>
      <c r="BD1508" s="14"/>
      <c r="BE1508" s="14"/>
      <c r="BF1508" s="14"/>
      <c r="BG1508" s="14"/>
      <c r="BH1508" s="14"/>
    </row>
    <row r="1509" spans="1:60" s="13" customFormat="1" x14ac:dyDescent="0.25">
      <c r="A1509" s="14"/>
      <c r="B1509" s="14"/>
      <c r="C1509" s="14"/>
      <c r="D1509" s="14"/>
      <c r="E1509" s="14"/>
      <c r="F1509" s="14"/>
      <c r="G1509" s="84"/>
      <c r="H1509" s="14"/>
      <c r="I1509" s="14"/>
      <c r="J1509" s="14"/>
      <c r="K1509" s="14"/>
      <c r="L1509" s="14"/>
      <c r="M1509" s="84"/>
      <c r="N1509" s="14"/>
      <c r="O1509" s="14"/>
      <c r="P1509" s="14"/>
      <c r="Q1509" s="14"/>
      <c r="R1509" s="14"/>
      <c r="S1509" s="84"/>
      <c r="T1509" s="14"/>
      <c r="U1509" s="14"/>
      <c r="V1509" s="14"/>
      <c r="W1509" s="14"/>
      <c r="X1509" s="14"/>
      <c r="Y1509" s="84"/>
      <c r="Z1509" s="14"/>
      <c r="AA1509" s="14"/>
      <c r="AB1509" s="14"/>
      <c r="AC1509" s="14"/>
      <c r="AD1509" s="14"/>
      <c r="AE1509" s="84"/>
      <c r="AF1509" s="14"/>
      <c r="AG1509" s="14"/>
      <c r="AH1509" s="14"/>
      <c r="AI1509" s="14"/>
      <c r="AJ1509" s="14"/>
      <c r="AK1509" s="84"/>
      <c r="AL1509" s="14"/>
      <c r="AM1509" s="14"/>
      <c r="AN1509" s="14"/>
      <c r="AO1509" s="14"/>
      <c r="AP1509" s="14"/>
      <c r="AQ1509" s="84"/>
      <c r="AR1509" s="14"/>
      <c r="AS1509" s="14"/>
      <c r="AT1509" s="14"/>
      <c r="AU1509" s="14"/>
      <c r="AV1509" s="14"/>
      <c r="AW1509" s="14"/>
      <c r="AX1509" s="14"/>
      <c r="AY1509" s="14"/>
      <c r="AZ1509" s="14"/>
      <c r="BA1509" s="14"/>
      <c r="BB1509" s="14"/>
      <c r="BC1509" s="14"/>
      <c r="BD1509" s="14"/>
      <c r="BE1509" s="14"/>
      <c r="BF1509" s="14"/>
      <c r="BG1509" s="14"/>
      <c r="BH1509" s="14"/>
    </row>
    <row r="1510" spans="1:60" s="13" customFormat="1" x14ac:dyDescent="0.25">
      <c r="A1510" s="14"/>
      <c r="B1510" s="14"/>
      <c r="C1510" s="14"/>
      <c r="D1510" s="14"/>
      <c r="E1510" s="14"/>
      <c r="F1510" s="14"/>
      <c r="G1510" s="84"/>
      <c r="H1510" s="14"/>
      <c r="I1510" s="14"/>
      <c r="J1510" s="14"/>
      <c r="K1510" s="14"/>
      <c r="L1510" s="14"/>
      <c r="M1510" s="84"/>
      <c r="N1510" s="14"/>
      <c r="O1510" s="14"/>
      <c r="P1510" s="14"/>
      <c r="Q1510" s="14"/>
      <c r="R1510" s="14"/>
      <c r="S1510" s="84"/>
      <c r="T1510" s="14"/>
      <c r="U1510" s="14"/>
      <c r="V1510" s="14"/>
      <c r="W1510" s="14"/>
      <c r="X1510" s="14"/>
      <c r="Y1510" s="84"/>
      <c r="Z1510" s="14"/>
      <c r="AA1510" s="14"/>
      <c r="AB1510" s="14"/>
      <c r="AC1510" s="14"/>
      <c r="AD1510" s="14"/>
      <c r="AE1510" s="84"/>
      <c r="AF1510" s="14"/>
      <c r="AG1510" s="14"/>
      <c r="AH1510" s="14"/>
      <c r="AI1510" s="14"/>
      <c r="AJ1510" s="14"/>
      <c r="AK1510" s="84"/>
      <c r="AL1510" s="14"/>
      <c r="AM1510" s="14"/>
      <c r="AN1510" s="14"/>
      <c r="AO1510" s="14"/>
      <c r="AP1510" s="14"/>
      <c r="AQ1510" s="84"/>
      <c r="AR1510" s="14"/>
      <c r="AS1510" s="14"/>
      <c r="AT1510" s="14"/>
      <c r="AU1510" s="14"/>
      <c r="AV1510" s="14"/>
      <c r="AW1510" s="14"/>
      <c r="AX1510" s="14"/>
      <c r="AY1510" s="14"/>
      <c r="AZ1510" s="14"/>
      <c r="BA1510" s="14"/>
      <c r="BB1510" s="14"/>
      <c r="BC1510" s="14"/>
      <c r="BD1510" s="14"/>
      <c r="BE1510" s="14"/>
      <c r="BF1510" s="14"/>
      <c r="BG1510" s="14"/>
      <c r="BH1510" s="14"/>
    </row>
    <row r="1511" spans="1:60" s="13" customFormat="1" x14ac:dyDescent="0.25">
      <c r="A1511" s="14"/>
      <c r="B1511" s="14"/>
      <c r="C1511" s="14"/>
      <c r="D1511" s="14"/>
      <c r="E1511" s="14"/>
      <c r="F1511" s="14"/>
      <c r="G1511" s="84"/>
      <c r="H1511" s="14"/>
      <c r="I1511" s="14"/>
      <c r="J1511" s="14"/>
      <c r="K1511" s="14"/>
      <c r="L1511" s="14"/>
      <c r="M1511" s="84"/>
      <c r="N1511" s="14"/>
      <c r="O1511" s="14"/>
      <c r="P1511" s="14"/>
      <c r="Q1511" s="14"/>
      <c r="R1511" s="14"/>
      <c r="S1511" s="84"/>
      <c r="T1511" s="14"/>
      <c r="U1511" s="14"/>
      <c r="V1511" s="14"/>
      <c r="W1511" s="14"/>
      <c r="X1511" s="14"/>
      <c r="Y1511" s="84"/>
      <c r="Z1511" s="14"/>
      <c r="AA1511" s="14"/>
      <c r="AB1511" s="14"/>
      <c r="AC1511" s="14"/>
      <c r="AD1511" s="14"/>
      <c r="AE1511" s="84"/>
      <c r="AF1511" s="14"/>
      <c r="AG1511" s="14"/>
      <c r="AH1511" s="14"/>
      <c r="AI1511" s="14"/>
      <c r="AJ1511" s="14"/>
      <c r="AK1511" s="84"/>
      <c r="AL1511" s="14"/>
      <c r="AM1511" s="14"/>
      <c r="AN1511" s="14"/>
      <c r="AO1511" s="14"/>
      <c r="AP1511" s="14"/>
      <c r="AQ1511" s="84"/>
      <c r="AR1511" s="14"/>
      <c r="AS1511" s="14"/>
      <c r="AT1511" s="14"/>
      <c r="AU1511" s="14"/>
      <c r="AV1511" s="14"/>
      <c r="AW1511" s="14"/>
      <c r="AX1511" s="14"/>
      <c r="AY1511" s="14"/>
      <c r="AZ1511" s="14"/>
      <c r="BA1511" s="14"/>
      <c r="BB1511" s="14"/>
      <c r="BC1511" s="14"/>
      <c r="BD1511" s="14"/>
      <c r="BE1511" s="14"/>
      <c r="BF1511" s="14"/>
      <c r="BG1511" s="14"/>
      <c r="BH1511" s="14"/>
    </row>
    <row r="1512" spans="1:60" s="13" customFormat="1" x14ac:dyDescent="0.25">
      <c r="A1512" s="14"/>
      <c r="B1512" s="14"/>
      <c r="C1512" s="14"/>
      <c r="D1512" s="14"/>
      <c r="E1512" s="14"/>
      <c r="F1512" s="14"/>
      <c r="G1512" s="84"/>
      <c r="H1512" s="14"/>
      <c r="I1512" s="14"/>
      <c r="J1512" s="14"/>
      <c r="K1512" s="14"/>
      <c r="L1512" s="14"/>
      <c r="M1512" s="84"/>
      <c r="N1512" s="14"/>
      <c r="O1512" s="14"/>
      <c r="P1512" s="14"/>
      <c r="Q1512" s="14"/>
      <c r="R1512" s="14"/>
      <c r="S1512" s="84"/>
      <c r="T1512" s="14"/>
      <c r="U1512" s="14"/>
      <c r="V1512" s="14"/>
      <c r="W1512" s="14"/>
      <c r="X1512" s="14"/>
      <c r="Y1512" s="84"/>
      <c r="Z1512" s="14"/>
      <c r="AA1512" s="14"/>
      <c r="AB1512" s="14"/>
      <c r="AC1512" s="14"/>
      <c r="AD1512" s="14"/>
      <c r="AE1512" s="84"/>
      <c r="AF1512" s="14"/>
      <c r="AG1512" s="14"/>
      <c r="AH1512" s="14"/>
      <c r="AI1512" s="14"/>
      <c r="AJ1512" s="14"/>
      <c r="AK1512" s="84"/>
      <c r="AL1512" s="14"/>
      <c r="AM1512" s="14"/>
      <c r="AN1512" s="14"/>
      <c r="AO1512" s="14"/>
      <c r="AP1512" s="14"/>
      <c r="AQ1512" s="84"/>
      <c r="AR1512" s="14"/>
      <c r="AS1512" s="14"/>
      <c r="AT1512" s="14"/>
      <c r="AU1512" s="14"/>
      <c r="AV1512" s="14"/>
      <c r="AW1512" s="14"/>
      <c r="AX1512" s="14"/>
      <c r="AY1512" s="14"/>
      <c r="AZ1512" s="14"/>
      <c r="BA1512" s="14"/>
      <c r="BB1512" s="14"/>
      <c r="BC1512" s="14"/>
      <c r="BD1512" s="14"/>
      <c r="BE1512" s="14"/>
      <c r="BF1512" s="14"/>
      <c r="BG1512" s="14"/>
      <c r="BH1512" s="14"/>
    </row>
    <row r="1513" spans="1:60" s="13" customFormat="1" x14ac:dyDescent="0.25">
      <c r="A1513" s="14"/>
      <c r="B1513" s="14"/>
      <c r="C1513" s="14"/>
      <c r="D1513" s="14"/>
      <c r="E1513" s="14"/>
      <c r="F1513" s="14"/>
      <c r="G1513" s="84"/>
      <c r="H1513" s="14"/>
      <c r="I1513" s="14"/>
      <c r="J1513" s="14"/>
      <c r="K1513" s="14"/>
      <c r="L1513" s="14"/>
      <c r="M1513" s="84"/>
      <c r="N1513" s="14"/>
      <c r="O1513" s="14"/>
      <c r="P1513" s="14"/>
      <c r="Q1513" s="14"/>
      <c r="R1513" s="14"/>
      <c r="S1513" s="84"/>
      <c r="T1513" s="14"/>
      <c r="U1513" s="14"/>
      <c r="V1513" s="14"/>
      <c r="W1513" s="14"/>
      <c r="X1513" s="14"/>
      <c r="Y1513" s="84"/>
      <c r="Z1513" s="14"/>
      <c r="AA1513" s="14"/>
      <c r="AB1513" s="14"/>
      <c r="AC1513" s="14"/>
      <c r="AD1513" s="14"/>
      <c r="AE1513" s="84"/>
      <c r="AF1513" s="14"/>
      <c r="AG1513" s="14"/>
      <c r="AH1513" s="14"/>
      <c r="AI1513" s="14"/>
      <c r="AJ1513" s="14"/>
      <c r="AK1513" s="84"/>
      <c r="AL1513" s="14"/>
      <c r="AM1513" s="14"/>
      <c r="AN1513" s="14"/>
      <c r="AO1513" s="14"/>
      <c r="AP1513" s="14"/>
      <c r="AQ1513" s="84"/>
      <c r="AR1513" s="14"/>
      <c r="AS1513" s="14"/>
      <c r="AT1513" s="14"/>
      <c r="AU1513" s="14"/>
      <c r="AV1513" s="14"/>
      <c r="AW1513" s="14"/>
      <c r="AX1513" s="14"/>
      <c r="AY1513" s="14"/>
      <c r="AZ1513" s="14"/>
      <c r="BA1513" s="14"/>
      <c r="BB1513" s="14"/>
      <c r="BC1513" s="14"/>
      <c r="BD1513" s="14"/>
      <c r="BE1513" s="14"/>
      <c r="BF1513" s="14"/>
      <c r="BG1513" s="14"/>
      <c r="BH1513" s="14"/>
    </row>
    <row r="1514" spans="1:60" s="13" customFormat="1" x14ac:dyDescent="0.25">
      <c r="A1514" s="14"/>
      <c r="B1514" s="14"/>
      <c r="C1514" s="14"/>
      <c r="D1514" s="14"/>
      <c r="E1514" s="14"/>
      <c r="F1514" s="14"/>
      <c r="G1514" s="84"/>
      <c r="H1514" s="14"/>
      <c r="I1514" s="14"/>
      <c r="J1514" s="14"/>
      <c r="K1514" s="14"/>
      <c r="L1514" s="14"/>
      <c r="M1514" s="84"/>
      <c r="N1514" s="14"/>
      <c r="O1514" s="14"/>
      <c r="P1514" s="14"/>
      <c r="Q1514" s="14"/>
      <c r="R1514" s="14"/>
      <c r="S1514" s="84"/>
      <c r="T1514" s="14"/>
      <c r="U1514" s="14"/>
      <c r="V1514" s="14"/>
      <c r="W1514" s="14"/>
      <c r="X1514" s="14"/>
      <c r="Y1514" s="84"/>
      <c r="Z1514" s="14"/>
      <c r="AA1514" s="14"/>
      <c r="AB1514" s="14"/>
      <c r="AC1514" s="14"/>
      <c r="AD1514" s="14"/>
      <c r="AE1514" s="84"/>
      <c r="AF1514" s="14"/>
      <c r="AG1514" s="14"/>
      <c r="AH1514" s="14"/>
      <c r="AI1514" s="14"/>
      <c r="AJ1514" s="14"/>
      <c r="AK1514" s="84"/>
      <c r="AL1514" s="14"/>
      <c r="AM1514" s="14"/>
      <c r="AN1514" s="14"/>
      <c r="AO1514" s="14"/>
      <c r="AP1514" s="14"/>
      <c r="AQ1514" s="84"/>
      <c r="AR1514" s="14"/>
      <c r="AS1514" s="14"/>
      <c r="AT1514" s="14"/>
      <c r="AU1514" s="14"/>
      <c r="AV1514" s="14"/>
      <c r="AW1514" s="14"/>
      <c r="AX1514" s="14"/>
      <c r="AY1514" s="14"/>
      <c r="AZ1514" s="14"/>
      <c r="BA1514" s="14"/>
      <c r="BB1514" s="14"/>
      <c r="BC1514" s="14"/>
      <c r="BD1514" s="14"/>
      <c r="BE1514" s="14"/>
      <c r="BF1514" s="14"/>
      <c r="BG1514" s="14"/>
      <c r="BH1514" s="14"/>
    </row>
    <row r="1515" spans="1:60" s="13" customFormat="1" x14ac:dyDescent="0.25">
      <c r="A1515" s="14"/>
      <c r="B1515" s="14"/>
      <c r="C1515" s="14"/>
      <c r="D1515" s="14"/>
      <c r="E1515" s="14"/>
      <c r="F1515" s="14"/>
      <c r="G1515" s="84"/>
      <c r="H1515" s="14"/>
      <c r="I1515" s="14"/>
      <c r="J1515" s="14"/>
      <c r="K1515" s="14"/>
      <c r="L1515" s="14"/>
      <c r="M1515" s="84"/>
      <c r="N1515" s="14"/>
      <c r="O1515" s="14"/>
      <c r="P1515" s="14"/>
      <c r="Q1515" s="14"/>
      <c r="R1515" s="14"/>
      <c r="S1515" s="84"/>
      <c r="T1515" s="14"/>
      <c r="U1515" s="14"/>
      <c r="V1515" s="14"/>
      <c r="W1515" s="14"/>
      <c r="X1515" s="14"/>
      <c r="Y1515" s="84"/>
      <c r="Z1515" s="14"/>
      <c r="AA1515" s="14"/>
      <c r="AB1515" s="14"/>
      <c r="AC1515" s="14"/>
      <c r="AD1515" s="14"/>
      <c r="AE1515" s="84"/>
      <c r="AF1515" s="14"/>
      <c r="AG1515" s="14"/>
      <c r="AH1515" s="14"/>
      <c r="AI1515" s="14"/>
      <c r="AJ1515" s="14"/>
      <c r="AK1515" s="84"/>
      <c r="AL1515" s="14"/>
      <c r="AM1515" s="14"/>
      <c r="AN1515" s="14"/>
      <c r="AO1515" s="14"/>
      <c r="AP1515" s="14"/>
      <c r="AQ1515" s="84"/>
      <c r="AR1515" s="14"/>
      <c r="AS1515" s="14"/>
      <c r="AT1515" s="14"/>
      <c r="AU1515" s="14"/>
      <c r="AV1515" s="14"/>
      <c r="AW1515" s="14"/>
      <c r="AX1515" s="14"/>
      <c r="AY1515" s="14"/>
      <c r="AZ1515" s="14"/>
      <c r="BA1515" s="14"/>
      <c r="BB1515" s="14"/>
      <c r="BC1515" s="14"/>
      <c r="BD1515" s="14"/>
      <c r="BE1515" s="14"/>
      <c r="BF1515" s="14"/>
      <c r="BG1515" s="14"/>
      <c r="BH1515" s="14"/>
    </row>
    <row r="1516" spans="1:60" s="13" customFormat="1" x14ac:dyDescent="0.25">
      <c r="A1516" s="14"/>
      <c r="B1516" s="14"/>
      <c r="C1516" s="14"/>
      <c r="D1516" s="14"/>
      <c r="E1516" s="14"/>
      <c r="F1516" s="14"/>
      <c r="G1516" s="84"/>
      <c r="H1516" s="14"/>
      <c r="I1516" s="14"/>
      <c r="J1516" s="14"/>
      <c r="K1516" s="14"/>
      <c r="L1516" s="14"/>
      <c r="M1516" s="84"/>
      <c r="N1516" s="14"/>
      <c r="O1516" s="14"/>
      <c r="P1516" s="14"/>
      <c r="Q1516" s="14"/>
      <c r="R1516" s="14"/>
      <c r="S1516" s="84"/>
      <c r="T1516" s="14"/>
      <c r="U1516" s="14"/>
      <c r="V1516" s="14"/>
      <c r="W1516" s="14"/>
      <c r="X1516" s="14"/>
      <c r="Y1516" s="84"/>
      <c r="Z1516" s="14"/>
      <c r="AA1516" s="14"/>
      <c r="AB1516" s="14"/>
      <c r="AC1516" s="14"/>
      <c r="AD1516" s="14"/>
      <c r="AE1516" s="84"/>
      <c r="AF1516" s="14"/>
      <c r="AG1516" s="14"/>
      <c r="AH1516" s="14"/>
      <c r="AI1516" s="14"/>
      <c r="AJ1516" s="14"/>
      <c r="AK1516" s="84"/>
      <c r="AL1516" s="14"/>
      <c r="AM1516" s="14"/>
      <c r="AN1516" s="14"/>
      <c r="AO1516" s="14"/>
      <c r="AP1516" s="14"/>
      <c r="AQ1516" s="84"/>
      <c r="AR1516" s="14"/>
      <c r="AS1516" s="14"/>
      <c r="AT1516" s="14"/>
      <c r="AU1516" s="14"/>
      <c r="AV1516" s="14"/>
      <c r="AW1516" s="14"/>
      <c r="AX1516" s="14"/>
      <c r="AY1516" s="14"/>
      <c r="AZ1516" s="14"/>
      <c r="BA1516" s="14"/>
      <c r="BB1516" s="14"/>
      <c r="BC1516" s="14"/>
      <c r="BD1516" s="14"/>
      <c r="BE1516" s="14"/>
      <c r="BF1516" s="14"/>
      <c r="BG1516" s="14"/>
      <c r="BH1516" s="14"/>
    </row>
    <row r="1517" spans="1:60" s="13" customFormat="1" x14ac:dyDescent="0.25">
      <c r="A1517" s="14"/>
      <c r="B1517" s="14"/>
      <c r="C1517" s="14"/>
      <c r="D1517" s="14"/>
      <c r="E1517" s="14"/>
      <c r="F1517" s="14"/>
      <c r="G1517" s="84"/>
      <c r="H1517" s="14"/>
      <c r="I1517" s="14"/>
      <c r="J1517" s="14"/>
      <c r="K1517" s="14"/>
      <c r="L1517" s="14"/>
      <c r="M1517" s="84"/>
      <c r="N1517" s="14"/>
      <c r="O1517" s="14"/>
      <c r="P1517" s="14"/>
      <c r="Q1517" s="14"/>
      <c r="R1517" s="14"/>
      <c r="S1517" s="84"/>
      <c r="T1517" s="14"/>
      <c r="U1517" s="14"/>
      <c r="V1517" s="14"/>
      <c r="W1517" s="14"/>
      <c r="X1517" s="14"/>
      <c r="Y1517" s="84"/>
      <c r="Z1517" s="14"/>
      <c r="AA1517" s="14"/>
      <c r="AB1517" s="14"/>
      <c r="AC1517" s="14"/>
      <c r="AD1517" s="14"/>
      <c r="AE1517" s="84"/>
      <c r="AF1517" s="14"/>
      <c r="AG1517" s="14"/>
      <c r="AH1517" s="14"/>
      <c r="AI1517" s="14"/>
      <c r="AJ1517" s="14"/>
      <c r="AK1517" s="84"/>
      <c r="AL1517" s="14"/>
      <c r="AM1517" s="14"/>
      <c r="AN1517" s="14"/>
      <c r="AO1517" s="14"/>
      <c r="AP1517" s="14"/>
      <c r="AQ1517" s="84"/>
      <c r="AR1517" s="14"/>
      <c r="AS1517" s="14"/>
      <c r="AT1517" s="14"/>
      <c r="AU1517" s="14"/>
      <c r="AV1517" s="14"/>
      <c r="AW1517" s="14"/>
      <c r="AX1517" s="14"/>
      <c r="AY1517" s="14"/>
      <c r="AZ1517" s="14"/>
      <c r="BA1517" s="14"/>
      <c r="BB1517" s="14"/>
      <c r="BC1517" s="14"/>
      <c r="BD1517" s="14"/>
      <c r="BE1517" s="14"/>
      <c r="BF1517" s="14"/>
      <c r="BG1517" s="14"/>
      <c r="BH1517" s="14"/>
    </row>
    <row r="1518" spans="1:60" s="13" customFormat="1" x14ac:dyDescent="0.25">
      <c r="A1518" s="14"/>
      <c r="B1518" s="14"/>
      <c r="C1518" s="14"/>
      <c r="D1518" s="14"/>
      <c r="E1518" s="14"/>
      <c r="F1518" s="14"/>
      <c r="G1518" s="84"/>
      <c r="H1518" s="14"/>
      <c r="I1518" s="14"/>
      <c r="J1518" s="14"/>
      <c r="K1518" s="14"/>
      <c r="L1518" s="14"/>
      <c r="M1518" s="84"/>
      <c r="N1518" s="14"/>
      <c r="O1518" s="14"/>
      <c r="P1518" s="14"/>
      <c r="Q1518" s="14"/>
      <c r="R1518" s="14"/>
      <c r="S1518" s="84"/>
      <c r="T1518" s="14"/>
      <c r="U1518" s="14"/>
      <c r="V1518" s="14"/>
      <c r="W1518" s="14"/>
      <c r="X1518" s="14"/>
      <c r="Y1518" s="84"/>
      <c r="Z1518" s="14"/>
      <c r="AA1518" s="14"/>
      <c r="AB1518" s="14"/>
      <c r="AC1518" s="14"/>
      <c r="AD1518" s="14"/>
      <c r="AE1518" s="84"/>
      <c r="AF1518" s="14"/>
      <c r="AG1518" s="14"/>
      <c r="AH1518" s="14"/>
      <c r="AI1518" s="14"/>
      <c r="AJ1518" s="14"/>
      <c r="AK1518" s="84"/>
      <c r="AL1518" s="14"/>
      <c r="AM1518" s="14"/>
      <c r="AN1518" s="14"/>
      <c r="AO1518" s="14"/>
      <c r="AP1518" s="14"/>
      <c r="AQ1518" s="84"/>
      <c r="AR1518" s="14"/>
      <c r="AS1518" s="14"/>
      <c r="AT1518" s="14"/>
      <c r="AU1518" s="14"/>
      <c r="AV1518" s="14"/>
      <c r="AW1518" s="14"/>
      <c r="AX1518" s="14"/>
      <c r="AY1518" s="14"/>
      <c r="AZ1518" s="14"/>
      <c r="BA1518" s="14"/>
      <c r="BB1518" s="14"/>
      <c r="BC1518" s="14"/>
      <c r="BD1518" s="14"/>
      <c r="BE1518" s="14"/>
      <c r="BF1518" s="14"/>
      <c r="BG1518" s="14"/>
      <c r="BH1518" s="14"/>
    </row>
    <row r="1519" spans="1:60" s="13" customFormat="1" x14ac:dyDescent="0.25">
      <c r="A1519" s="14"/>
      <c r="B1519" s="14"/>
      <c r="C1519" s="14"/>
      <c r="D1519" s="14"/>
      <c r="E1519" s="14"/>
      <c r="F1519" s="14"/>
      <c r="G1519" s="84"/>
      <c r="H1519" s="14"/>
      <c r="I1519" s="14"/>
      <c r="J1519" s="14"/>
      <c r="K1519" s="14"/>
      <c r="L1519" s="14"/>
      <c r="M1519" s="84"/>
      <c r="N1519" s="14"/>
      <c r="O1519" s="14"/>
      <c r="P1519" s="14"/>
      <c r="Q1519" s="14"/>
      <c r="R1519" s="14"/>
      <c r="S1519" s="84"/>
      <c r="T1519" s="14"/>
      <c r="U1519" s="14"/>
      <c r="V1519" s="14"/>
      <c r="W1519" s="14"/>
      <c r="X1519" s="14"/>
      <c r="Y1519" s="84"/>
      <c r="Z1519" s="14"/>
      <c r="AA1519" s="14"/>
      <c r="AB1519" s="14"/>
      <c r="AC1519" s="14"/>
      <c r="AD1519" s="14"/>
      <c r="AE1519" s="84"/>
      <c r="AF1519" s="14"/>
      <c r="AG1519" s="14"/>
      <c r="AH1519" s="14"/>
      <c r="AI1519" s="14"/>
      <c r="AJ1519" s="14"/>
      <c r="AK1519" s="84"/>
      <c r="AL1519" s="14"/>
      <c r="AM1519" s="14"/>
      <c r="AN1519" s="14"/>
      <c r="AO1519" s="14"/>
      <c r="AP1519" s="14"/>
      <c r="AQ1519" s="84"/>
      <c r="AR1519" s="14"/>
      <c r="AS1519" s="14"/>
      <c r="AT1519" s="14"/>
      <c r="AU1519" s="14"/>
      <c r="AV1519" s="14"/>
      <c r="AW1519" s="14"/>
      <c r="AX1519" s="14"/>
      <c r="AY1519" s="14"/>
      <c r="AZ1519" s="14"/>
      <c r="BA1519" s="14"/>
      <c r="BB1519" s="14"/>
      <c r="BC1519" s="14"/>
      <c r="BD1519" s="14"/>
      <c r="BE1519" s="14"/>
      <c r="BF1519" s="14"/>
      <c r="BG1519" s="14"/>
      <c r="BH1519" s="14"/>
    </row>
    <row r="1520" spans="1:60" s="13" customFormat="1" x14ac:dyDescent="0.25">
      <c r="A1520" s="14"/>
      <c r="B1520" s="14"/>
      <c r="C1520" s="14"/>
      <c r="D1520" s="14"/>
      <c r="E1520" s="14"/>
      <c r="F1520" s="14"/>
      <c r="G1520" s="84"/>
      <c r="H1520" s="14"/>
      <c r="I1520" s="14"/>
      <c r="J1520" s="14"/>
      <c r="K1520" s="14"/>
      <c r="L1520" s="14"/>
      <c r="M1520" s="84"/>
      <c r="N1520" s="14"/>
      <c r="O1520" s="14"/>
      <c r="P1520" s="14"/>
      <c r="Q1520" s="14"/>
      <c r="R1520" s="14"/>
      <c r="S1520" s="84"/>
      <c r="T1520" s="14"/>
      <c r="U1520" s="14"/>
      <c r="V1520" s="14"/>
      <c r="W1520" s="14"/>
      <c r="X1520" s="14"/>
      <c r="Y1520" s="84"/>
      <c r="Z1520" s="14"/>
      <c r="AA1520" s="14"/>
      <c r="AB1520" s="14"/>
      <c r="AC1520" s="14"/>
      <c r="AD1520" s="14"/>
      <c r="AE1520" s="84"/>
      <c r="AF1520" s="14"/>
      <c r="AG1520" s="14"/>
      <c r="AH1520" s="14"/>
      <c r="AI1520" s="14"/>
      <c r="AJ1520" s="14"/>
      <c r="AK1520" s="84"/>
      <c r="AL1520" s="14"/>
      <c r="AM1520" s="14"/>
      <c r="AN1520" s="14"/>
      <c r="AO1520" s="14"/>
      <c r="AP1520" s="14"/>
      <c r="AQ1520" s="84"/>
      <c r="AR1520" s="14"/>
      <c r="AS1520" s="14"/>
      <c r="AT1520" s="14"/>
      <c r="AU1520" s="14"/>
      <c r="AV1520" s="14"/>
      <c r="AW1520" s="14"/>
      <c r="AX1520" s="14"/>
      <c r="AY1520" s="14"/>
      <c r="AZ1520" s="14"/>
      <c r="BA1520" s="14"/>
      <c r="BB1520" s="14"/>
      <c r="BC1520" s="14"/>
      <c r="BD1520" s="14"/>
      <c r="BE1520" s="14"/>
      <c r="BF1520" s="14"/>
      <c r="BG1520" s="14"/>
      <c r="BH1520" s="14"/>
    </row>
    <row r="1521" spans="1:60" s="13" customFormat="1" x14ac:dyDescent="0.25">
      <c r="A1521" s="14"/>
      <c r="B1521" s="14"/>
      <c r="C1521" s="14"/>
      <c r="D1521" s="14"/>
      <c r="E1521" s="14"/>
      <c r="F1521" s="14"/>
      <c r="G1521" s="84"/>
      <c r="H1521" s="14"/>
      <c r="I1521" s="14"/>
      <c r="J1521" s="14"/>
      <c r="K1521" s="14"/>
      <c r="L1521" s="14"/>
      <c r="M1521" s="84"/>
      <c r="N1521" s="14"/>
      <c r="O1521" s="14"/>
      <c r="P1521" s="14"/>
      <c r="Q1521" s="14"/>
      <c r="R1521" s="14"/>
      <c r="S1521" s="84"/>
      <c r="T1521" s="14"/>
      <c r="U1521" s="14"/>
      <c r="V1521" s="14"/>
      <c r="W1521" s="14"/>
      <c r="X1521" s="14"/>
      <c r="Y1521" s="84"/>
      <c r="Z1521" s="14"/>
      <c r="AA1521" s="14"/>
      <c r="AB1521" s="14"/>
      <c r="AC1521" s="14"/>
      <c r="AD1521" s="14"/>
      <c r="AE1521" s="84"/>
      <c r="AF1521" s="14"/>
      <c r="AG1521" s="14"/>
      <c r="AH1521" s="14"/>
      <c r="AI1521" s="14"/>
      <c r="AJ1521" s="14"/>
      <c r="AK1521" s="84"/>
      <c r="AL1521" s="14"/>
      <c r="AM1521" s="14"/>
      <c r="AN1521" s="14"/>
      <c r="AO1521" s="14"/>
      <c r="AP1521" s="14"/>
      <c r="AQ1521" s="84"/>
      <c r="AR1521" s="14"/>
      <c r="AS1521" s="14"/>
      <c r="AT1521" s="14"/>
      <c r="AU1521" s="14"/>
      <c r="AV1521" s="14"/>
      <c r="AW1521" s="14"/>
      <c r="AX1521" s="14"/>
      <c r="AY1521" s="14"/>
      <c r="AZ1521" s="14"/>
      <c r="BA1521" s="14"/>
      <c r="BB1521" s="14"/>
      <c r="BC1521" s="14"/>
      <c r="BD1521" s="14"/>
      <c r="BE1521" s="14"/>
      <c r="BF1521" s="14"/>
      <c r="BG1521" s="14"/>
      <c r="BH1521" s="14"/>
    </row>
    <row r="1522" spans="1:60" s="13" customFormat="1" x14ac:dyDescent="0.25">
      <c r="A1522" s="14"/>
      <c r="B1522" s="14"/>
      <c r="C1522" s="14"/>
      <c r="D1522" s="14"/>
      <c r="E1522" s="14"/>
      <c r="F1522" s="14"/>
      <c r="G1522" s="84"/>
      <c r="H1522" s="14"/>
      <c r="I1522" s="14"/>
      <c r="J1522" s="14"/>
      <c r="K1522" s="14"/>
      <c r="L1522" s="14"/>
      <c r="M1522" s="84"/>
      <c r="N1522" s="14"/>
      <c r="O1522" s="14"/>
      <c r="P1522" s="14"/>
      <c r="Q1522" s="14"/>
      <c r="R1522" s="14"/>
      <c r="S1522" s="84"/>
      <c r="T1522" s="14"/>
      <c r="U1522" s="14"/>
      <c r="V1522" s="14"/>
      <c r="W1522" s="14"/>
      <c r="X1522" s="14"/>
      <c r="Y1522" s="84"/>
      <c r="Z1522" s="14"/>
      <c r="AA1522" s="14"/>
      <c r="AB1522" s="14"/>
      <c r="AC1522" s="14"/>
      <c r="AD1522" s="14"/>
      <c r="AE1522" s="84"/>
      <c r="AF1522" s="14"/>
      <c r="AG1522" s="14"/>
      <c r="AH1522" s="14"/>
      <c r="AI1522" s="14"/>
      <c r="AJ1522" s="14"/>
      <c r="AK1522" s="84"/>
      <c r="AL1522" s="14"/>
      <c r="AM1522" s="14"/>
      <c r="AN1522" s="14"/>
      <c r="AO1522" s="14"/>
      <c r="AP1522" s="14"/>
      <c r="AQ1522" s="84"/>
      <c r="AR1522" s="14"/>
      <c r="AS1522" s="14"/>
      <c r="AT1522" s="14"/>
      <c r="AU1522" s="14"/>
      <c r="AV1522" s="14"/>
      <c r="AW1522" s="14"/>
      <c r="AX1522" s="14"/>
      <c r="AY1522" s="14"/>
      <c r="AZ1522" s="14"/>
      <c r="BA1522" s="14"/>
      <c r="BB1522" s="14"/>
      <c r="BC1522" s="14"/>
      <c r="BD1522" s="14"/>
      <c r="BE1522" s="14"/>
      <c r="BF1522" s="14"/>
      <c r="BG1522" s="14"/>
      <c r="BH1522" s="14"/>
    </row>
    <row r="1523" spans="1:60" s="13" customFormat="1" x14ac:dyDescent="0.25">
      <c r="A1523" s="14"/>
      <c r="B1523" s="14"/>
      <c r="C1523" s="14"/>
      <c r="D1523" s="14"/>
      <c r="E1523" s="14"/>
      <c r="F1523" s="14"/>
      <c r="G1523" s="84"/>
      <c r="H1523" s="14"/>
      <c r="I1523" s="14"/>
      <c r="J1523" s="14"/>
      <c r="K1523" s="14"/>
      <c r="L1523" s="14"/>
      <c r="M1523" s="84"/>
      <c r="N1523" s="14"/>
      <c r="O1523" s="14"/>
      <c r="P1523" s="14"/>
      <c r="Q1523" s="14"/>
      <c r="R1523" s="14"/>
      <c r="S1523" s="84"/>
      <c r="T1523" s="14"/>
      <c r="U1523" s="14"/>
      <c r="V1523" s="14"/>
      <c r="W1523" s="14"/>
      <c r="X1523" s="14"/>
      <c r="Y1523" s="84"/>
      <c r="Z1523" s="14"/>
      <c r="AA1523" s="14"/>
      <c r="AB1523" s="14"/>
      <c r="AC1523" s="14"/>
      <c r="AD1523" s="14"/>
      <c r="AE1523" s="84"/>
      <c r="AF1523" s="14"/>
      <c r="AG1523" s="14"/>
      <c r="AH1523" s="14"/>
      <c r="AI1523" s="14"/>
      <c r="AJ1523" s="14"/>
      <c r="AK1523" s="84"/>
      <c r="AL1523" s="14"/>
      <c r="AM1523" s="14"/>
      <c r="AN1523" s="14"/>
      <c r="AO1523" s="14"/>
      <c r="AP1523" s="14"/>
      <c r="AQ1523" s="84"/>
      <c r="AR1523" s="14"/>
      <c r="AS1523" s="14"/>
      <c r="AT1523" s="14"/>
      <c r="AU1523" s="14"/>
      <c r="AV1523" s="14"/>
      <c r="AW1523" s="14"/>
      <c r="AX1523" s="14"/>
      <c r="AY1523" s="14"/>
      <c r="AZ1523" s="14"/>
      <c r="BA1523" s="14"/>
      <c r="BB1523" s="14"/>
      <c r="BC1523" s="14"/>
      <c r="BD1523" s="14"/>
      <c r="BE1523" s="14"/>
      <c r="BF1523" s="14"/>
      <c r="BG1523" s="14"/>
      <c r="BH1523" s="14"/>
    </row>
    <row r="1524" spans="1:60" s="13" customFormat="1" x14ac:dyDescent="0.25">
      <c r="A1524" s="14"/>
      <c r="B1524" s="14"/>
      <c r="C1524" s="14"/>
      <c r="D1524" s="14"/>
      <c r="E1524" s="14"/>
      <c r="F1524" s="14"/>
      <c r="G1524" s="84"/>
      <c r="H1524" s="14"/>
      <c r="I1524" s="14"/>
      <c r="J1524" s="14"/>
      <c r="K1524" s="14"/>
      <c r="L1524" s="14"/>
      <c r="M1524" s="84"/>
      <c r="N1524" s="14"/>
      <c r="O1524" s="14"/>
      <c r="P1524" s="14"/>
      <c r="Q1524" s="14"/>
      <c r="R1524" s="14"/>
      <c r="S1524" s="84"/>
      <c r="T1524" s="14"/>
      <c r="U1524" s="14"/>
      <c r="V1524" s="14"/>
      <c r="W1524" s="14"/>
      <c r="X1524" s="14"/>
      <c r="Y1524" s="84"/>
      <c r="Z1524" s="14"/>
      <c r="AA1524" s="14"/>
      <c r="AB1524" s="14"/>
      <c r="AC1524" s="14"/>
      <c r="AD1524" s="14"/>
      <c r="AE1524" s="84"/>
      <c r="AF1524" s="14"/>
      <c r="AG1524" s="14"/>
      <c r="AH1524" s="14"/>
      <c r="AI1524" s="14"/>
      <c r="AJ1524" s="14"/>
      <c r="AK1524" s="84"/>
      <c r="AL1524" s="14"/>
      <c r="AM1524" s="14"/>
      <c r="AN1524" s="14"/>
      <c r="AO1524" s="14"/>
      <c r="AP1524" s="14"/>
      <c r="AQ1524" s="84"/>
      <c r="AR1524" s="14"/>
      <c r="AS1524" s="14"/>
      <c r="AT1524" s="14"/>
      <c r="AU1524" s="14"/>
      <c r="AV1524" s="14"/>
      <c r="AW1524" s="14"/>
      <c r="AX1524" s="14"/>
      <c r="AY1524" s="14"/>
      <c r="AZ1524" s="14"/>
      <c r="BA1524" s="14"/>
      <c r="BB1524" s="14"/>
      <c r="BC1524" s="14"/>
      <c r="BD1524" s="14"/>
      <c r="BE1524" s="14"/>
      <c r="BF1524" s="14"/>
      <c r="BG1524" s="14"/>
      <c r="BH1524" s="14"/>
    </row>
    <row r="1525" spans="1:60" s="13" customFormat="1" x14ac:dyDescent="0.25">
      <c r="A1525" s="14"/>
      <c r="B1525" s="14"/>
      <c r="C1525" s="14"/>
      <c r="D1525" s="14"/>
      <c r="E1525" s="14"/>
      <c r="F1525" s="14"/>
      <c r="G1525" s="84"/>
      <c r="H1525" s="14"/>
      <c r="I1525" s="14"/>
      <c r="J1525" s="14"/>
      <c r="K1525" s="14"/>
      <c r="L1525" s="14"/>
      <c r="M1525" s="84"/>
      <c r="N1525" s="14"/>
      <c r="O1525" s="14"/>
      <c r="P1525" s="14"/>
      <c r="Q1525" s="14"/>
      <c r="R1525" s="14"/>
      <c r="S1525" s="84"/>
      <c r="T1525" s="14"/>
      <c r="U1525" s="14"/>
      <c r="V1525" s="14"/>
      <c r="W1525" s="14"/>
      <c r="X1525" s="14"/>
      <c r="Y1525" s="84"/>
      <c r="Z1525" s="14"/>
      <c r="AA1525" s="14"/>
      <c r="AB1525" s="14"/>
      <c r="AC1525" s="14"/>
      <c r="AD1525" s="14"/>
      <c r="AE1525" s="84"/>
      <c r="AF1525" s="14"/>
      <c r="AG1525" s="14"/>
      <c r="AH1525" s="14"/>
      <c r="AI1525" s="14"/>
      <c r="AJ1525" s="14"/>
      <c r="AK1525" s="84"/>
      <c r="AL1525" s="14"/>
      <c r="AM1525" s="14"/>
      <c r="AN1525" s="14"/>
      <c r="AO1525" s="14"/>
      <c r="AP1525" s="14"/>
      <c r="AQ1525" s="84"/>
      <c r="AR1525" s="14"/>
      <c r="AS1525" s="14"/>
      <c r="AT1525" s="14"/>
      <c r="AU1525" s="14"/>
      <c r="AV1525" s="14"/>
      <c r="AW1525" s="14"/>
      <c r="AX1525" s="14"/>
      <c r="AY1525" s="14"/>
      <c r="AZ1525" s="14"/>
      <c r="BA1525" s="14"/>
      <c r="BB1525" s="14"/>
      <c r="BC1525" s="14"/>
      <c r="BD1525" s="14"/>
      <c r="BE1525" s="14"/>
      <c r="BF1525" s="14"/>
      <c r="BG1525" s="14"/>
      <c r="BH1525" s="14"/>
    </row>
    <row r="1526" spans="1:60" s="13" customFormat="1" x14ac:dyDescent="0.25">
      <c r="A1526" s="14"/>
      <c r="B1526" s="14"/>
      <c r="C1526" s="14"/>
      <c r="D1526" s="14"/>
      <c r="E1526" s="14"/>
      <c r="F1526" s="14"/>
      <c r="G1526" s="84"/>
      <c r="H1526" s="14"/>
      <c r="I1526" s="14"/>
      <c r="J1526" s="14"/>
      <c r="K1526" s="14"/>
      <c r="L1526" s="14"/>
      <c r="M1526" s="84"/>
      <c r="N1526" s="14"/>
      <c r="O1526" s="14"/>
      <c r="P1526" s="14"/>
      <c r="Q1526" s="14"/>
      <c r="R1526" s="14"/>
      <c r="S1526" s="84"/>
      <c r="T1526" s="14"/>
      <c r="U1526" s="14"/>
      <c r="V1526" s="14"/>
      <c r="W1526" s="14"/>
      <c r="X1526" s="14"/>
      <c r="Y1526" s="84"/>
      <c r="Z1526" s="14"/>
      <c r="AA1526" s="14"/>
      <c r="AB1526" s="14"/>
      <c r="AC1526" s="14"/>
      <c r="AD1526" s="14"/>
      <c r="AE1526" s="84"/>
      <c r="AF1526" s="14"/>
      <c r="AG1526" s="14"/>
      <c r="AH1526" s="14"/>
      <c r="AI1526" s="14"/>
      <c r="AJ1526" s="14"/>
      <c r="AK1526" s="84"/>
      <c r="AL1526" s="14"/>
      <c r="AM1526" s="14"/>
      <c r="AN1526" s="14"/>
      <c r="AO1526" s="14"/>
      <c r="AP1526" s="14"/>
      <c r="AQ1526" s="84"/>
      <c r="AR1526" s="14"/>
      <c r="AS1526" s="14"/>
      <c r="AT1526" s="14"/>
      <c r="AU1526" s="14"/>
      <c r="AV1526" s="14"/>
      <c r="AW1526" s="14"/>
      <c r="AX1526" s="14"/>
      <c r="AY1526" s="14"/>
      <c r="AZ1526" s="14"/>
      <c r="BA1526" s="14"/>
      <c r="BB1526" s="14"/>
      <c r="BC1526" s="14"/>
      <c r="BD1526" s="14"/>
      <c r="BE1526" s="14"/>
      <c r="BF1526" s="14"/>
      <c r="BG1526" s="14"/>
      <c r="BH1526" s="14"/>
    </row>
    <row r="1527" spans="1:60" s="13" customFormat="1" x14ac:dyDescent="0.25">
      <c r="A1527" s="14"/>
      <c r="B1527" s="14"/>
      <c r="C1527" s="14"/>
      <c r="D1527" s="14"/>
      <c r="E1527" s="14"/>
      <c r="F1527" s="14"/>
      <c r="G1527" s="84"/>
      <c r="H1527" s="14"/>
      <c r="I1527" s="14"/>
      <c r="J1527" s="14"/>
      <c r="K1527" s="14"/>
      <c r="L1527" s="14"/>
      <c r="M1527" s="84"/>
      <c r="N1527" s="14"/>
      <c r="O1527" s="14"/>
      <c r="P1527" s="14"/>
      <c r="Q1527" s="14"/>
      <c r="R1527" s="14"/>
      <c r="S1527" s="84"/>
      <c r="T1527" s="14"/>
      <c r="U1527" s="14"/>
      <c r="V1527" s="14"/>
      <c r="W1527" s="14"/>
      <c r="X1527" s="14"/>
      <c r="Y1527" s="84"/>
      <c r="Z1527" s="14"/>
      <c r="AA1527" s="14"/>
      <c r="AB1527" s="14"/>
      <c r="AC1527" s="14"/>
      <c r="AD1527" s="14"/>
      <c r="AE1527" s="84"/>
      <c r="AF1527" s="14"/>
      <c r="AG1527" s="14"/>
      <c r="AH1527" s="14"/>
      <c r="AI1527" s="14"/>
      <c r="AJ1527" s="14"/>
      <c r="AK1527" s="84"/>
      <c r="AL1527" s="14"/>
      <c r="AM1527" s="14"/>
      <c r="AN1527" s="14"/>
      <c r="AO1527" s="14"/>
      <c r="AP1527" s="14"/>
      <c r="AQ1527" s="84"/>
      <c r="AR1527" s="14"/>
      <c r="AS1527" s="14"/>
      <c r="AT1527" s="14"/>
      <c r="AU1527" s="14"/>
      <c r="AV1527" s="14"/>
      <c r="AW1527" s="14"/>
      <c r="AX1527" s="14"/>
      <c r="AY1527" s="14"/>
      <c r="AZ1527" s="14"/>
      <c r="BA1527" s="14"/>
      <c r="BB1527" s="14"/>
      <c r="BC1527" s="14"/>
      <c r="BD1527" s="14"/>
      <c r="BE1527" s="14"/>
      <c r="BF1527" s="14"/>
      <c r="BG1527" s="14"/>
      <c r="BH1527" s="14"/>
    </row>
    <row r="1528" spans="1:60" s="13" customFormat="1" x14ac:dyDescent="0.25">
      <c r="A1528" s="14"/>
      <c r="B1528" s="14"/>
      <c r="C1528" s="14"/>
      <c r="D1528" s="14"/>
      <c r="E1528" s="14"/>
      <c r="F1528" s="14"/>
      <c r="G1528" s="84"/>
      <c r="H1528" s="14"/>
      <c r="I1528" s="14"/>
      <c r="J1528" s="14"/>
      <c r="K1528" s="14"/>
      <c r="L1528" s="14"/>
      <c r="M1528" s="84"/>
      <c r="N1528" s="14"/>
      <c r="O1528" s="14"/>
      <c r="P1528" s="14"/>
      <c r="Q1528" s="14"/>
      <c r="R1528" s="14"/>
      <c r="S1528" s="84"/>
      <c r="T1528" s="14"/>
      <c r="U1528" s="14"/>
      <c r="V1528" s="14"/>
      <c r="W1528" s="14"/>
      <c r="X1528" s="14"/>
      <c r="Y1528" s="84"/>
      <c r="Z1528" s="14"/>
      <c r="AA1528" s="14"/>
      <c r="AB1528" s="14"/>
      <c r="AC1528" s="14"/>
      <c r="AD1528" s="14"/>
      <c r="AE1528" s="84"/>
      <c r="AF1528" s="14"/>
      <c r="AG1528" s="14"/>
      <c r="AH1528" s="14"/>
      <c r="AI1528" s="14"/>
      <c r="AJ1528" s="14"/>
      <c r="AK1528" s="84"/>
      <c r="AL1528" s="14"/>
      <c r="AM1528" s="14"/>
      <c r="AN1528" s="14"/>
      <c r="AO1528" s="14"/>
      <c r="AP1528" s="14"/>
      <c r="AQ1528" s="84"/>
      <c r="AR1528" s="14"/>
      <c r="AS1528" s="14"/>
      <c r="AT1528" s="14"/>
      <c r="AU1528" s="14"/>
      <c r="AV1528" s="14"/>
      <c r="AW1528" s="14"/>
      <c r="AX1528" s="14"/>
      <c r="AY1528" s="14"/>
      <c r="AZ1528" s="14"/>
      <c r="BA1528" s="14"/>
      <c r="BB1528" s="14"/>
      <c r="BC1528" s="14"/>
      <c r="BD1528" s="14"/>
      <c r="BE1528" s="14"/>
      <c r="BF1528" s="14"/>
      <c r="BG1528" s="14"/>
      <c r="BH1528" s="14"/>
    </row>
    <row r="1529" spans="1:60" s="13" customFormat="1" x14ac:dyDescent="0.25">
      <c r="A1529" s="14"/>
      <c r="B1529" s="14"/>
      <c r="C1529" s="14"/>
      <c r="D1529" s="14"/>
      <c r="E1529" s="14"/>
      <c r="F1529" s="14"/>
      <c r="G1529" s="84"/>
      <c r="H1529" s="14"/>
      <c r="I1529" s="14"/>
      <c r="J1529" s="14"/>
      <c r="K1529" s="14"/>
      <c r="L1529" s="14"/>
      <c r="M1529" s="84"/>
      <c r="N1529" s="14"/>
      <c r="O1529" s="14"/>
      <c r="P1529" s="14"/>
      <c r="Q1529" s="14"/>
      <c r="R1529" s="14"/>
      <c r="S1529" s="84"/>
      <c r="T1529" s="14"/>
      <c r="U1529" s="14"/>
      <c r="V1529" s="14"/>
      <c r="W1529" s="14"/>
      <c r="X1529" s="14"/>
      <c r="Y1529" s="84"/>
      <c r="Z1529" s="14"/>
      <c r="AA1529" s="14"/>
      <c r="AB1529" s="14"/>
      <c r="AC1529" s="14"/>
      <c r="AD1529" s="14"/>
      <c r="AE1529" s="84"/>
      <c r="AF1529" s="14"/>
      <c r="AG1529" s="14"/>
      <c r="AH1529" s="14"/>
      <c r="AI1529" s="14"/>
      <c r="AJ1529" s="14"/>
      <c r="AK1529" s="84"/>
      <c r="AL1529" s="14"/>
      <c r="AM1529" s="14"/>
      <c r="AN1529" s="14"/>
      <c r="AO1529" s="14"/>
      <c r="AP1529" s="14"/>
      <c r="AQ1529" s="84"/>
      <c r="AR1529" s="14"/>
      <c r="AS1529" s="14"/>
      <c r="AT1529" s="14"/>
      <c r="AU1529" s="14"/>
      <c r="AV1529" s="14"/>
      <c r="AW1529" s="14"/>
      <c r="AX1529" s="14"/>
      <c r="AY1529" s="14"/>
      <c r="AZ1529" s="14"/>
      <c r="BA1529" s="14"/>
      <c r="BB1529" s="14"/>
      <c r="BC1529" s="14"/>
      <c r="BD1529" s="14"/>
      <c r="BE1529" s="14"/>
      <c r="BF1529" s="14"/>
      <c r="BG1529" s="14"/>
      <c r="BH1529" s="14"/>
    </row>
    <row r="1530" spans="1:60" s="13" customFormat="1" x14ac:dyDescent="0.25">
      <c r="A1530" s="14"/>
      <c r="B1530" s="14"/>
      <c r="C1530" s="14"/>
      <c r="D1530" s="14"/>
      <c r="E1530" s="14"/>
      <c r="F1530" s="14"/>
      <c r="G1530" s="84"/>
      <c r="H1530" s="14"/>
      <c r="I1530" s="14"/>
      <c r="J1530" s="14"/>
      <c r="K1530" s="14"/>
      <c r="L1530" s="14"/>
      <c r="M1530" s="84"/>
      <c r="N1530" s="14"/>
      <c r="O1530" s="14"/>
      <c r="P1530" s="14"/>
      <c r="Q1530" s="14"/>
      <c r="R1530" s="14"/>
      <c r="S1530" s="84"/>
      <c r="T1530" s="14"/>
      <c r="U1530" s="14"/>
      <c r="V1530" s="14"/>
      <c r="W1530" s="14"/>
      <c r="X1530" s="14"/>
      <c r="Y1530" s="84"/>
      <c r="Z1530" s="14"/>
      <c r="AA1530" s="14"/>
      <c r="AB1530" s="14"/>
      <c r="AC1530" s="14"/>
      <c r="AD1530" s="14"/>
      <c r="AE1530" s="84"/>
      <c r="AF1530" s="14"/>
      <c r="AG1530" s="14"/>
      <c r="AH1530" s="14"/>
      <c r="AI1530" s="14"/>
      <c r="AJ1530" s="14"/>
      <c r="AK1530" s="84"/>
      <c r="AL1530" s="14"/>
      <c r="AM1530" s="14"/>
      <c r="AN1530" s="14"/>
      <c r="AO1530" s="14"/>
      <c r="AP1530" s="14"/>
      <c r="AQ1530" s="84"/>
      <c r="AR1530" s="14"/>
      <c r="AS1530" s="14"/>
      <c r="AT1530" s="14"/>
      <c r="AU1530" s="14"/>
      <c r="AV1530" s="14"/>
      <c r="AW1530" s="14"/>
      <c r="AX1530" s="14"/>
      <c r="AY1530" s="14"/>
      <c r="AZ1530" s="14"/>
      <c r="BA1530" s="14"/>
      <c r="BB1530" s="14"/>
      <c r="BC1530" s="14"/>
      <c r="BD1530" s="14"/>
      <c r="BE1530" s="14"/>
      <c r="BF1530" s="14"/>
      <c r="BG1530" s="14"/>
      <c r="BH1530" s="14"/>
    </row>
    <row r="1531" spans="1:60" s="13" customFormat="1" x14ac:dyDescent="0.25">
      <c r="A1531" s="14"/>
      <c r="B1531" s="14"/>
      <c r="C1531" s="14"/>
      <c r="D1531" s="14"/>
      <c r="E1531" s="14"/>
      <c r="F1531" s="14"/>
      <c r="G1531" s="84"/>
      <c r="H1531" s="14"/>
      <c r="I1531" s="14"/>
      <c r="J1531" s="14"/>
      <c r="K1531" s="14"/>
      <c r="L1531" s="14"/>
      <c r="M1531" s="84"/>
      <c r="N1531" s="14"/>
      <c r="O1531" s="14"/>
      <c r="P1531" s="14"/>
      <c r="Q1531" s="14"/>
      <c r="R1531" s="14"/>
      <c r="S1531" s="84"/>
      <c r="T1531" s="14"/>
      <c r="U1531" s="14"/>
      <c r="V1531" s="14"/>
      <c r="W1531" s="14"/>
      <c r="X1531" s="14"/>
      <c r="Y1531" s="84"/>
      <c r="Z1531" s="14"/>
      <c r="AA1531" s="14"/>
      <c r="AB1531" s="14"/>
      <c r="AC1531" s="14"/>
      <c r="AD1531" s="14"/>
      <c r="AE1531" s="84"/>
      <c r="AF1531" s="14"/>
      <c r="AG1531" s="14"/>
      <c r="AH1531" s="14"/>
      <c r="AI1531" s="14"/>
      <c r="AJ1531" s="14"/>
      <c r="AK1531" s="84"/>
      <c r="AL1531" s="14"/>
      <c r="AM1531" s="14"/>
      <c r="AN1531" s="14"/>
      <c r="AO1531" s="14"/>
      <c r="AP1531" s="14"/>
      <c r="AQ1531" s="84"/>
      <c r="AR1531" s="14"/>
      <c r="AS1531" s="14"/>
      <c r="AT1531" s="14"/>
      <c r="AU1531" s="14"/>
      <c r="AV1531" s="14"/>
      <c r="AW1531" s="14"/>
      <c r="AX1531" s="14"/>
      <c r="AY1531" s="14"/>
      <c r="AZ1531" s="14"/>
      <c r="BA1531" s="14"/>
      <c r="BB1531" s="14"/>
      <c r="BC1531" s="14"/>
      <c r="BD1531" s="14"/>
      <c r="BE1531" s="14"/>
      <c r="BF1531" s="14"/>
      <c r="BG1531" s="14"/>
      <c r="BH1531" s="14"/>
    </row>
    <row r="1532" spans="1:60" s="13" customFormat="1" x14ac:dyDescent="0.25">
      <c r="A1532" s="14"/>
      <c r="B1532" s="14"/>
      <c r="C1532" s="14"/>
      <c r="D1532" s="14"/>
      <c r="E1532" s="14"/>
      <c r="F1532" s="14"/>
      <c r="G1532" s="84"/>
      <c r="H1532" s="14"/>
      <c r="I1532" s="14"/>
      <c r="J1532" s="14"/>
      <c r="K1532" s="14"/>
      <c r="L1532" s="14"/>
      <c r="M1532" s="84"/>
      <c r="N1532" s="14"/>
      <c r="O1532" s="14"/>
      <c r="P1532" s="14"/>
      <c r="Q1532" s="14"/>
      <c r="R1532" s="14"/>
      <c r="S1532" s="84"/>
      <c r="T1532" s="14"/>
      <c r="U1532" s="14"/>
      <c r="V1532" s="14"/>
      <c r="W1532" s="14"/>
      <c r="X1532" s="14"/>
      <c r="Y1532" s="84"/>
      <c r="Z1532" s="14"/>
      <c r="AA1532" s="14"/>
      <c r="AB1532" s="14"/>
      <c r="AC1532" s="14"/>
      <c r="AD1532" s="14"/>
      <c r="AE1532" s="84"/>
      <c r="AF1532" s="14"/>
      <c r="AG1532" s="14"/>
      <c r="AH1532" s="14"/>
      <c r="AI1532" s="14"/>
      <c r="AJ1532" s="14"/>
      <c r="AK1532" s="84"/>
      <c r="AL1532" s="14"/>
      <c r="AM1532" s="14"/>
      <c r="AN1532" s="14"/>
      <c r="AO1532" s="14"/>
      <c r="AP1532" s="14"/>
      <c r="AQ1532" s="84"/>
      <c r="AR1532" s="14"/>
      <c r="AS1532" s="14"/>
      <c r="AT1532" s="14"/>
      <c r="AU1532" s="14"/>
      <c r="AV1532" s="14"/>
      <c r="AW1532" s="14"/>
      <c r="AX1532" s="14"/>
      <c r="AY1532" s="14"/>
      <c r="AZ1532" s="14"/>
      <c r="BA1532" s="14"/>
      <c r="BB1532" s="14"/>
      <c r="BC1532" s="14"/>
      <c r="BD1532" s="14"/>
      <c r="BE1532" s="14"/>
      <c r="BF1532" s="14"/>
      <c r="BG1532" s="14"/>
      <c r="BH1532" s="14"/>
    </row>
    <row r="1533" spans="1:60" s="13" customFormat="1" x14ac:dyDescent="0.25">
      <c r="A1533" s="14"/>
      <c r="B1533" s="14"/>
      <c r="C1533" s="14"/>
      <c r="D1533" s="14"/>
      <c r="E1533" s="14"/>
      <c r="F1533" s="14"/>
      <c r="G1533" s="84"/>
      <c r="H1533" s="14"/>
      <c r="I1533" s="14"/>
      <c r="J1533" s="14"/>
      <c r="K1533" s="14"/>
      <c r="L1533" s="14"/>
      <c r="M1533" s="84"/>
      <c r="N1533" s="14"/>
      <c r="O1533" s="14"/>
      <c r="P1533" s="14"/>
      <c r="Q1533" s="14"/>
      <c r="R1533" s="14"/>
      <c r="S1533" s="84"/>
      <c r="T1533" s="14"/>
      <c r="U1533" s="14"/>
      <c r="V1533" s="14"/>
      <c r="W1533" s="14"/>
      <c r="X1533" s="14"/>
      <c r="Y1533" s="84"/>
      <c r="Z1533" s="14"/>
      <c r="AA1533" s="14"/>
      <c r="AB1533" s="14"/>
      <c r="AC1533" s="14"/>
      <c r="AD1533" s="14"/>
      <c r="AE1533" s="84"/>
      <c r="AF1533" s="14"/>
      <c r="AG1533" s="14"/>
      <c r="AH1533" s="14"/>
      <c r="AI1533" s="14"/>
      <c r="AJ1533" s="14"/>
      <c r="AK1533" s="84"/>
      <c r="AL1533" s="14"/>
      <c r="AM1533" s="14"/>
      <c r="AN1533" s="14"/>
      <c r="AO1533" s="14"/>
      <c r="AP1533" s="14"/>
      <c r="AQ1533" s="84"/>
      <c r="AR1533" s="14"/>
      <c r="AS1533" s="14"/>
      <c r="AT1533" s="14"/>
      <c r="AU1533" s="14"/>
      <c r="AV1533" s="14"/>
      <c r="AW1533" s="14"/>
      <c r="AX1533" s="14"/>
      <c r="AY1533" s="14"/>
      <c r="AZ1533" s="14"/>
      <c r="BA1533" s="14"/>
      <c r="BB1533" s="14"/>
      <c r="BC1533" s="14"/>
      <c r="BD1533" s="14"/>
      <c r="BE1533" s="14"/>
      <c r="BF1533" s="14"/>
      <c r="BG1533" s="14"/>
      <c r="BH1533" s="14"/>
    </row>
    <row r="1534" spans="1:60" s="13" customFormat="1" x14ac:dyDescent="0.25">
      <c r="A1534" s="14"/>
      <c r="B1534" s="14"/>
      <c r="C1534" s="14"/>
      <c r="D1534" s="14"/>
      <c r="E1534" s="14"/>
      <c r="F1534" s="14"/>
      <c r="G1534" s="84"/>
      <c r="H1534" s="14"/>
      <c r="I1534" s="14"/>
      <c r="J1534" s="14"/>
      <c r="K1534" s="14"/>
      <c r="L1534" s="14"/>
      <c r="M1534" s="84"/>
      <c r="N1534" s="14"/>
      <c r="O1534" s="14"/>
      <c r="P1534" s="14"/>
      <c r="Q1534" s="14"/>
      <c r="R1534" s="14"/>
      <c r="S1534" s="84"/>
      <c r="T1534" s="14"/>
      <c r="U1534" s="14"/>
      <c r="V1534" s="14"/>
      <c r="W1534" s="14"/>
      <c r="X1534" s="14"/>
      <c r="Y1534" s="84"/>
      <c r="Z1534" s="14"/>
      <c r="AA1534" s="14"/>
      <c r="AB1534" s="14"/>
      <c r="AC1534" s="14"/>
      <c r="AD1534" s="14"/>
      <c r="AE1534" s="84"/>
      <c r="AF1534" s="14"/>
      <c r="AG1534" s="14"/>
      <c r="AH1534" s="14"/>
      <c r="AI1534" s="14"/>
      <c r="AJ1534" s="14"/>
      <c r="AK1534" s="84"/>
      <c r="AL1534" s="14"/>
      <c r="AM1534" s="14"/>
      <c r="AN1534" s="14"/>
      <c r="AO1534" s="14"/>
      <c r="AP1534" s="14"/>
      <c r="AQ1534" s="84"/>
      <c r="AR1534" s="14"/>
      <c r="AS1534" s="14"/>
      <c r="AT1534" s="14"/>
      <c r="AU1534" s="14"/>
      <c r="AV1534" s="14"/>
      <c r="AW1534" s="14"/>
      <c r="AX1534" s="14"/>
      <c r="AY1534" s="14"/>
      <c r="AZ1534" s="14"/>
      <c r="BA1534" s="14"/>
      <c r="BB1534" s="14"/>
      <c r="BC1534" s="14"/>
      <c r="BD1534" s="14"/>
      <c r="BE1534" s="14"/>
      <c r="BF1534" s="14"/>
      <c r="BG1534" s="14"/>
      <c r="BH1534" s="14"/>
    </row>
    <row r="1535" spans="1:60" s="13" customFormat="1" x14ac:dyDescent="0.25">
      <c r="A1535" s="14"/>
      <c r="B1535" s="14"/>
      <c r="C1535" s="14"/>
      <c r="D1535" s="14"/>
      <c r="E1535" s="14"/>
      <c r="F1535" s="14"/>
      <c r="G1535" s="84"/>
      <c r="H1535" s="14"/>
      <c r="I1535" s="14"/>
      <c r="J1535" s="14"/>
      <c r="K1535" s="14"/>
      <c r="L1535" s="14"/>
      <c r="M1535" s="84"/>
      <c r="N1535" s="14"/>
      <c r="O1535" s="14"/>
      <c r="P1535" s="14"/>
      <c r="Q1535" s="14"/>
      <c r="R1535" s="14"/>
      <c r="S1535" s="84"/>
      <c r="T1535" s="14"/>
      <c r="U1535" s="14"/>
      <c r="V1535" s="14"/>
      <c r="W1535" s="14"/>
      <c r="X1535" s="14"/>
      <c r="Y1535" s="84"/>
      <c r="Z1535" s="14"/>
      <c r="AA1535" s="14"/>
      <c r="AB1535" s="14"/>
      <c r="AC1535" s="14"/>
      <c r="AD1535" s="14"/>
      <c r="AE1535" s="84"/>
      <c r="AF1535" s="14"/>
      <c r="AG1535" s="14"/>
      <c r="AH1535" s="14"/>
      <c r="AI1535" s="14"/>
      <c r="AJ1535" s="14"/>
      <c r="AK1535" s="84"/>
      <c r="AL1535" s="14"/>
      <c r="AM1535" s="14"/>
      <c r="AN1535" s="14"/>
      <c r="AO1535" s="14"/>
      <c r="AP1535" s="14"/>
      <c r="AQ1535" s="84"/>
      <c r="AR1535" s="14"/>
      <c r="AS1535" s="14"/>
      <c r="AT1535" s="14"/>
      <c r="AU1535" s="14"/>
      <c r="AV1535" s="14"/>
      <c r="AW1535" s="14"/>
      <c r="AX1535" s="14"/>
      <c r="AY1535" s="14"/>
      <c r="AZ1535" s="14"/>
      <c r="BA1535" s="14"/>
      <c r="BB1535" s="14"/>
      <c r="BC1535" s="14"/>
      <c r="BD1535" s="14"/>
      <c r="BE1535" s="14"/>
      <c r="BF1535" s="14"/>
      <c r="BG1535" s="14"/>
      <c r="BH1535" s="14"/>
    </row>
    <row r="1536" spans="1:60" s="13" customFormat="1" x14ac:dyDescent="0.25">
      <c r="A1536" s="14"/>
      <c r="B1536" s="14"/>
      <c r="C1536" s="14"/>
      <c r="D1536" s="14"/>
      <c r="E1536" s="14"/>
      <c r="F1536" s="14"/>
      <c r="G1536" s="84"/>
      <c r="H1536" s="14"/>
      <c r="I1536" s="14"/>
      <c r="J1536" s="14"/>
      <c r="K1536" s="14"/>
      <c r="L1536" s="14"/>
      <c r="M1536" s="84"/>
      <c r="N1536" s="14"/>
      <c r="O1536" s="14"/>
      <c r="P1536" s="14"/>
      <c r="Q1536" s="14"/>
      <c r="R1536" s="14"/>
      <c r="S1536" s="84"/>
      <c r="T1536" s="14"/>
      <c r="U1536" s="14"/>
      <c r="V1536" s="14"/>
      <c r="W1536" s="14"/>
      <c r="X1536" s="14"/>
      <c r="Y1536" s="84"/>
      <c r="Z1536" s="14"/>
      <c r="AA1536" s="14"/>
      <c r="AB1536" s="14"/>
      <c r="AC1536" s="14"/>
      <c r="AD1536" s="14"/>
      <c r="AE1536" s="84"/>
      <c r="AF1536" s="14"/>
      <c r="AG1536" s="14"/>
      <c r="AH1536" s="14"/>
      <c r="AI1536" s="14"/>
      <c r="AJ1536" s="14"/>
      <c r="AK1536" s="84"/>
      <c r="AL1536" s="14"/>
      <c r="AM1536" s="14"/>
      <c r="AN1536" s="14"/>
      <c r="AO1536" s="14"/>
      <c r="AP1536" s="14"/>
      <c r="AQ1536" s="84"/>
      <c r="AR1536" s="14"/>
      <c r="AS1536" s="14"/>
      <c r="AT1536" s="14"/>
      <c r="AU1536" s="14"/>
      <c r="AV1536" s="14"/>
      <c r="AW1536" s="14"/>
      <c r="AX1536" s="14"/>
      <c r="AY1536" s="14"/>
      <c r="AZ1536" s="14"/>
      <c r="BA1536" s="14"/>
      <c r="BB1536" s="14"/>
      <c r="BC1536" s="14"/>
      <c r="BD1536" s="14"/>
      <c r="BE1536" s="14"/>
      <c r="BF1536" s="14"/>
      <c r="BG1536" s="14"/>
      <c r="BH1536" s="14"/>
    </row>
    <row r="1537" spans="1:60" s="13" customFormat="1" x14ac:dyDescent="0.25">
      <c r="A1537" s="14"/>
      <c r="B1537" s="14"/>
      <c r="C1537" s="14"/>
      <c r="D1537" s="14"/>
      <c r="E1537" s="14"/>
      <c r="F1537" s="14"/>
      <c r="G1537" s="84"/>
      <c r="H1537" s="14"/>
      <c r="I1537" s="14"/>
      <c r="J1537" s="14"/>
      <c r="K1537" s="14"/>
      <c r="L1537" s="14"/>
      <c r="M1537" s="84"/>
      <c r="N1537" s="14"/>
      <c r="O1537" s="14"/>
      <c r="P1537" s="14"/>
      <c r="Q1537" s="14"/>
      <c r="R1537" s="14"/>
      <c r="S1537" s="84"/>
      <c r="T1537" s="14"/>
      <c r="U1537" s="14"/>
      <c r="V1537" s="14"/>
      <c r="W1537" s="14"/>
      <c r="X1537" s="14"/>
      <c r="Y1537" s="84"/>
      <c r="Z1537" s="14"/>
      <c r="AA1537" s="14"/>
      <c r="AB1537" s="14"/>
      <c r="AC1537" s="14"/>
      <c r="AD1537" s="14"/>
      <c r="AE1537" s="84"/>
      <c r="AF1537" s="14"/>
      <c r="AG1537" s="14"/>
      <c r="AH1537" s="14"/>
      <c r="AI1537" s="14"/>
      <c r="AJ1537" s="14"/>
      <c r="AK1537" s="84"/>
      <c r="AL1537" s="14"/>
      <c r="AM1537" s="14"/>
      <c r="AN1537" s="14"/>
      <c r="AO1537" s="14"/>
      <c r="AP1537" s="14"/>
      <c r="AQ1537" s="84"/>
      <c r="AR1537" s="14"/>
      <c r="AS1537" s="14"/>
      <c r="AT1537" s="14"/>
      <c r="AU1537" s="14"/>
      <c r="AV1537" s="14"/>
      <c r="AW1537" s="14"/>
      <c r="AX1537" s="14"/>
      <c r="AY1537" s="14"/>
      <c r="AZ1537" s="14"/>
      <c r="BA1537" s="14"/>
      <c r="BB1537" s="14"/>
      <c r="BC1537" s="14"/>
      <c r="BD1537" s="14"/>
      <c r="BE1537" s="14"/>
      <c r="BF1537" s="14"/>
      <c r="BG1537" s="14"/>
      <c r="BH1537" s="14"/>
    </row>
    <row r="1538" spans="1:60" s="13" customFormat="1" x14ac:dyDescent="0.25">
      <c r="A1538" s="14"/>
      <c r="B1538" s="14"/>
      <c r="C1538" s="14"/>
      <c r="D1538" s="14"/>
      <c r="E1538" s="14"/>
      <c r="F1538" s="14"/>
      <c r="G1538" s="84"/>
      <c r="H1538" s="14"/>
      <c r="I1538" s="14"/>
      <c r="J1538" s="14"/>
      <c r="K1538" s="14"/>
      <c r="L1538" s="14"/>
      <c r="M1538" s="84"/>
      <c r="N1538" s="14"/>
      <c r="O1538" s="14"/>
      <c r="P1538" s="14"/>
      <c r="Q1538" s="14"/>
      <c r="R1538" s="14"/>
      <c r="S1538" s="84"/>
      <c r="T1538" s="14"/>
      <c r="U1538" s="14"/>
      <c r="V1538" s="14"/>
      <c r="W1538" s="14"/>
      <c r="X1538" s="14"/>
      <c r="Y1538" s="84"/>
      <c r="Z1538" s="14"/>
      <c r="AA1538" s="14"/>
      <c r="AB1538" s="14"/>
      <c r="AC1538" s="14"/>
      <c r="AD1538" s="14"/>
      <c r="AE1538" s="84"/>
      <c r="AF1538" s="14"/>
      <c r="AG1538" s="14"/>
      <c r="AH1538" s="14"/>
      <c r="AI1538" s="14"/>
      <c r="AJ1538" s="14"/>
      <c r="AK1538" s="84"/>
      <c r="AL1538" s="14"/>
      <c r="AM1538" s="14"/>
      <c r="AN1538" s="14"/>
      <c r="AO1538" s="14"/>
      <c r="AP1538" s="14"/>
      <c r="AQ1538" s="84"/>
      <c r="AR1538" s="14"/>
      <c r="AS1538" s="14"/>
      <c r="AT1538" s="14"/>
      <c r="AU1538" s="14"/>
      <c r="AV1538" s="14"/>
      <c r="AW1538" s="14"/>
      <c r="AX1538" s="14"/>
      <c r="AY1538" s="14"/>
      <c r="AZ1538" s="14"/>
      <c r="BA1538" s="14"/>
      <c r="BB1538" s="14"/>
      <c r="BC1538" s="14"/>
      <c r="BD1538" s="14"/>
      <c r="BE1538" s="14"/>
      <c r="BF1538" s="14"/>
      <c r="BG1538" s="14"/>
      <c r="BH1538" s="14"/>
    </row>
    <row r="1539" spans="1:60" s="13" customFormat="1" x14ac:dyDescent="0.25">
      <c r="A1539" s="14"/>
      <c r="B1539" s="14"/>
      <c r="C1539" s="14"/>
      <c r="D1539" s="14"/>
      <c r="E1539" s="14"/>
      <c r="F1539" s="14"/>
      <c r="G1539" s="84"/>
      <c r="H1539" s="14"/>
      <c r="I1539" s="14"/>
      <c r="J1539" s="14"/>
      <c r="K1539" s="14"/>
      <c r="L1539" s="14"/>
      <c r="M1539" s="84"/>
      <c r="N1539" s="14"/>
      <c r="O1539" s="14"/>
      <c r="P1539" s="14"/>
      <c r="Q1539" s="14"/>
      <c r="R1539" s="14"/>
      <c r="S1539" s="84"/>
      <c r="T1539" s="14"/>
      <c r="U1539" s="14"/>
      <c r="V1539" s="14"/>
      <c r="W1539" s="14"/>
      <c r="X1539" s="14"/>
      <c r="Y1539" s="84"/>
      <c r="Z1539" s="14"/>
      <c r="AA1539" s="14"/>
      <c r="AB1539" s="14"/>
      <c r="AC1539" s="14"/>
      <c r="AD1539" s="14"/>
      <c r="AE1539" s="84"/>
      <c r="AF1539" s="14"/>
      <c r="AG1539" s="14"/>
      <c r="AH1539" s="14"/>
      <c r="AI1539" s="14"/>
      <c r="AJ1539" s="14"/>
      <c r="AK1539" s="84"/>
      <c r="AL1539" s="14"/>
      <c r="AM1539" s="14"/>
      <c r="AN1539" s="14"/>
      <c r="AO1539" s="14"/>
      <c r="AP1539" s="14"/>
      <c r="AQ1539" s="84"/>
      <c r="AR1539" s="14"/>
      <c r="AS1539" s="14"/>
      <c r="AT1539" s="14"/>
      <c r="AU1539" s="14"/>
      <c r="AV1539" s="14"/>
      <c r="AW1539" s="14"/>
      <c r="AX1539" s="14"/>
      <c r="AY1539" s="14"/>
      <c r="AZ1539" s="14"/>
      <c r="BA1539" s="14"/>
      <c r="BB1539" s="14"/>
      <c r="BC1539" s="14"/>
      <c r="BD1539" s="14"/>
      <c r="BE1539" s="14"/>
      <c r="BF1539" s="14"/>
      <c r="BG1539" s="14"/>
      <c r="BH1539" s="14"/>
    </row>
    <row r="1540" spans="1:60" s="13" customFormat="1" x14ac:dyDescent="0.25">
      <c r="A1540" s="14"/>
      <c r="B1540" s="14"/>
      <c r="C1540" s="14"/>
      <c r="D1540" s="14"/>
      <c r="E1540" s="14"/>
      <c r="F1540" s="14"/>
      <c r="G1540" s="84"/>
      <c r="H1540" s="14"/>
      <c r="I1540" s="14"/>
      <c r="J1540" s="14"/>
      <c r="K1540" s="14"/>
      <c r="L1540" s="14"/>
      <c r="M1540" s="84"/>
      <c r="N1540" s="14"/>
      <c r="O1540" s="14"/>
      <c r="P1540" s="14"/>
      <c r="Q1540" s="14"/>
      <c r="R1540" s="14"/>
      <c r="S1540" s="84"/>
      <c r="T1540" s="14"/>
      <c r="U1540" s="14"/>
      <c r="V1540" s="14"/>
      <c r="W1540" s="14"/>
      <c r="X1540" s="14"/>
      <c r="Y1540" s="84"/>
      <c r="Z1540" s="14"/>
      <c r="AA1540" s="14"/>
      <c r="AB1540" s="14"/>
      <c r="AC1540" s="14"/>
      <c r="AD1540" s="14"/>
      <c r="AE1540" s="84"/>
      <c r="AF1540" s="14"/>
      <c r="AG1540" s="14"/>
      <c r="AH1540" s="14"/>
      <c r="AI1540" s="14"/>
      <c r="AJ1540" s="14"/>
      <c r="AK1540" s="84"/>
      <c r="AL1540" s="14"/>
      <c r="AM1540" s="14"/>
      <c r="AN1540" s="14"/>
      <c r="AO1540" s="14"/>
      <c r="AP1540" s="14"/>
      <c r="AQ1540" s="84"/>
      <c r="AR1540" s="14"/>
      <c r="AS1540" s="14"/>
      <c r="AT1540" s="14"/>
      <c r="AU1540" s="14"/>
      <c r="AV1540" s="14"/>
      <c r="AW1540" s="14"/>
      <c r="AX1540" s="14"/>
      <c r="AY1540" s="14"/>
      <c r="AZ1540" s="14"/>
      <c r="BA1540" s="14"/>
      <c r="BB1540" s="14"/>
      <c r="BC1540" s="14"/>
      <c r="BD1540" s="14"/>
      <c r="BE1540" s="14"/>
      <c r="BF1540" s="14"/>
      <c r="BG1540" s="14"/>
      <c r="BH1540" s="14"/>
    </row>
    <row r="1541" spans="1:60" s="13" customFormat="1" x14ac:dyDescent="0.25">
      <c r="A1541" s="14"/>
      <c r="B1541" s="14"/>
      <c r="C1541" s="14"/>
      <c r="D1541" s="14"/>
      <c r="E1541" s="14"/>
      <c r="F1541" s="14"/>
      <c r="G1541" s="84"/>
      <c r="H1541" s="14"/>
      <c r="I1541" s="14"/>
      <c r="J1541" s="14"/>
      <c r="K1541" s="14"/>
      <c r="L1541" s="14"/>
      <c r="M1541" s="84"/>
      <c r="N1541" s="14"/>
      <c r="O1541" s="14"/>
      <c r="P1541" s="14"/>
      <c r="Q1541" s="14"/>
      <c r="R1541" s="14"/>
      <c r="S1541" s="84"/>
      <c r="T1541" s="14"/>
      <c r="U1541" s="14"/>
      <c r="V1541" s="14"/>
      <c r="W1541" s="14"/>
      <c r="X1541" s="14"/>
      <c r="Y1541" s="84"/>
      <c r="Z1541" s="14"/>
      <c r="AA1541" s="14"/>
      <c r="AB1541" s="14"/>
      <c r="AC1541" s="14"/>
      <c r="AD1541" s="14"/>
      <c r="AE1541" s="84"/>
      <c r="AF1541" s="14"/>
      <c r="AG1541" s="14"/>
      <c r="AH1541" s="14"/>
      <c r="AI1541" s="14"/>
      <c r="AJ1541" s="14"/>
      <c r="AK1541" s="84"/>
      <c r="AL1541" s="14"/>
      <c r="AM1541" s="14"/>
      <c r="AN1541" s="14"/>
      <c r="AO1541" s="14"/>
      <c r="AP1541" s="14"/>
      <c r="AQ1541" s="84"/>
      <c r="AR1541" s="14"/>
      <c r="AS1541" s="14"/>
      <c r="AT1541" s="14"/>
      <c r="AU1541" s="14"/>
      <c r="AV1541" s="14"/>
      <c r="AW1541" s="14"/>
      <c r="AX1541" s="14"/>
      <c r="AY1541" s="14"/>
      <c r="AZ1541" s="14"/>
      <c r="BA1541" s="14"/>
      <c r="BB1541" s="14"/>
      <c r="BC1541" s="14"/>
      <c r="BD1541" s="14"/>
      <c r="BE1541" s="14"/>
      <c r="BF1541" s="14"/>
      <c r="BG1541" s="14"/>
      <c r="BH1541" s="14"/>
    </row>
    <row r="1542" spans="1:60" s="13" customFormat="1" x14ac:dyDescent="0.25">
      <c r="A1542" s="14"/>
      <c r="B1542" s="14"/>
      <c r="C1542" s="14"/>
      <c r="D1542" s="14"/>
      <c r="E1542" s="14"/>
      <c r="F1542" s="14"/>
      <c r="G1542" s="84"/>
      <c r="H1542" s="14"/>
      <c r="I1542" s="14"/>
      <c r="J1542" s="14"/>
      <c r="K1542" s="14"/>
      <c r="L1542" s="14"/>
      <c r="M1542" s="84"/>
      <c r="N1542" s="14"/>
      <c r="O1542" s="14"/>
      <c r="P1542" s="14"/>
      <c r="Q1542" s="14"/>
      <c r="R1542" s="14"/>
      <c r="S1542" s="84"/>
      <c r="T1542" s="14"/>
      <c r="U1542" s="14"/>
      <c r="V1542" s="14"/>
      <c r="W1542" s="14"/>
      <c r="X1542" s="14"/>
      <c r="Y1542" s="84"/>
      <c r="Z1542" s="14"/>
      <c r="AA1542" s="14"/>
      <c r="AB1542" s="14"/>
      <c r="AC1542" s="14"/>
      <c r="AD1542" s="14"/>
      <c r="AE1542" s="84"/>
      <c r="AF1542" s="14"/>
      <c r="AG1542" s="14"/>
      <c r="AH1542" s="14"/>
      <c r="AI1542" s="14"/>
      <c r="AJ1542" s="14"/>
      <c r="AK1542" s="84"/>
      <c r="AL1542" s="14"/>
      <c r="AM1542" s="14"/>
      <c r="AN1542" s="14"/>
      <c r="AO1542" s="14"/>
      <c r="AP1542" s="14"/>
      <c r="AQ1542" s="84"/>
      <c r="AR1542" s="14"/>
      <c r="AS1542" s="14"/>
      <c r="AT1542" s="14"/>
      <c r="AU1542" s="14"/>
      <c r="AV1542" s="14"/>
      <c r="AW1542" s="14"/>
      <c r="AX1542" s="14"/>
      <c r="AY1542" s="14"/>
      <c r="AZ1542" s="14"/>
      <c r="BA1542" s="14"/>
      <c r="BB1542" s="14"/>
      <c r="BC1542" s="14"/>
      <c r="BD1542" s="14"/>
      <c r="BE1542" s="14"/>
      <c r="BF1542" s="14"/>
      <c r="BG1542" s="14"/>
      <c r="BH1542" s="14"/>
    </row>
    <row r="1543" spans="1:60" s="13" customFormat="1" x14ac:dyDescent="0.25">
      <c r="A1543" s="14"/>
      <c r="B1543" s="14"/>
      <c r="C1543" s="14"/>
      <c r="D1543" s="14"/>
      <c r="E1543" s="14"/>
      <c r="F1543" s="14"/>
      <c r="G1543" s="84"/>
      <c r="H1543" s="14"/>
      <c r="I1543" s="14"/>
      <c r="J1543" s="14"/>
      <c r="K1543" s="14"/>
      <c r="L1543" s="14"/>
      <c r="M1543" s="84"/>
      <c r="N1543" s="14"/>
      <c r="O1543" s="14"/>
      <c r="P1543" s="14"/>
      <c r="Q1543" s="14"/>
      <c r="R1543" s="14"/>
      <c r="S1543" s="84"/>
      <c r="T1543" s="14"/>
      <c r="U1543" s="14"/>
      <c r="V1543" s="14"/>
      <c r="W1543" s="14"/>
      <c r="X1543" s="14"/>
      <c r="Y1543" s="84"/>
      <c r="Z1543" s="14"/>
      <c r="AA1543" s="14"/>
      <c r="AB1543" s="14"/>
      <c r="AC1543" s="14"/>
      <c r="AD1543" s="14"/>
      <c r="AE1543" s="84"/>
      <c r="AF1543" s="14"/>
      <c r="AG1543" s="14"/>
      <c r="AH1543" s="14"/>
      <c r="AI1543" s="14"/>
      <c r="AJ1543" s="14"/>
      <c r="AK1543" s="84"/>
      <c r="AL1543" s="14"/>
      <c r="AM1543" s="14"/>
      <c r="AN1543" s="14"/>
      <c r="AO1543" s="14"/>
      <c r="AP1543" s="14"/>
      <c r="AQ1543" s="84"/>
      <c r="AR1543" s="14"/>
      <c r="AS1543" s="14"/>
      <c r="AT1543" s="14"/>
      <c r="AU1543" s="14"/>
      <c r="AV1543" s="14"/>
      <c r="AW1543" s="14"/>
      <c r="AX1543" s="14"/>
      <c r="AY1543" s="14"/>
      <c r="AZ1543" s="14"/>
      <c r="BA1543" s="14"/>
      <c r="BB1543" s="14"/>
      <c r="BC1543" s="14"/>
      <c r="BD1543" s="14"/>
      <c r="BE1543" s="14"/>
      <c r="BF1543" s="14"/>
      <c r="BG1543" s="14"/>
      <c r="BH1543" s="14"/>
    </row>
    <row r="1544" spans="1:60" s="13" customFormat="1" x14ac:dyDescent="0.25">
      <c r="A1544" s="14"/>
      <c r="B1544" s="14"/>
      <c r="C1544" s="14"/>
      <c r="D1544" s="14"/>
      <c r="E1544" s="14"/>
      <c r="F1544" s="14"/>
      <c r="G1544" s="84"/>
      <c r="H1544" s="14"/>
      <c r="I1544" s="14"/>
      <c r="J1544" s="14"/>
      <c r="K1544" s="14"/>
      <c r="L1544" s="14"/>
      <c r="M1544" s="84"/>
      <c r="N1544" s="14"/>
      <c r="O1544" s="14"/>
      <c r="P1544" s="14"/>
      <c r="Q1544" s="14"/>
      <c r="R1544" s="14"/>
      <c r="S1544" s="84"/>
      <c r="T1544" s="14"/>
      <c r="U1544" s="14"/>
      <c r="V1544" s="14"/>
      <c r="W1544" s="14"/>
      <c r="X1544" s="14"/>
      <c r="Y1544" s="84"/>
      <c r="Z1544" s="14"/>
      <c r="AA1544" s="14"/>
      <c r="AB1544" s="14"/>
      <c r="AC1544" s="14"/>
      <c r="AD1544" s="14"/>
      <c r="AE1544" s="84"/>
      <c r="AF1544" s="14"/>
      <c r="AG1544" s="14"/>
      <c r="AH1544" s="14"/>
      <c r="AI1544" s="14"/>
      <c r="AJ1544" s="14"/>
      <c r="AK1544" s="84"/>
      <c r="AL1544" s="14"/>
      <c r="AM1544" s="14"/>
      <c r="AN1544" s="14"/>
      <c r="AO1544" s="14"/>
      <c r="AP1544" s="14"/>
      <c r="AQ1544" s="84"/>
      <c r="AR1544" s="14"/>
      <c r="AS1544" s="14"/>
      <c r="AT1544" s="14"/>
      <c r="AU1544" s="14"/>
      <c r="AV1544" s="14"/>
      <c r="AW1544" s="14"/>
      <c r="AX1544" s="14"/>
      <c r="AY1544" s="14"/>
      <c r="AZ1544" s="14"/>
      <c r="BA1544" s="14"/>
      <c r="BB1544" s="14"/>
      <c r="BC1544" s="14"/>
      <c r="BD1544" s="14"/>
      <c r="BE1544" s="14"/>
      <c r="BF1544" s="14"/>
      <c r="BG1544" s="14"/>
      <c r="BH1544" s="14"/>
    </row>
    <row r="1545" spans="1:60" s="13" customFormat="1" x14ac:dyDescent="0.25">
      <c r="A1545" s="14"/>
      <c r="B1545" s="14"/>
      <c r="C1545" s="14"/>
      <c r="D1545" s="14"/>
      <c r="E1545" s="14"/>
      <c r="F1545" s="14"/>
      <c r="G1545" s="84"/>
      <c r="H1545" s="14"/>
      <c r="I1545" s="14"/>
      <c r="J1545" s="14"/>
      <c r="K1545" s="14"/>
      <c r="L1545" s="14"/>
      <c r="M1545" s="84"/>
      <c r="N1545" s="14"/>
      <c r="O1545" s="14"/>
      <c r="P1545" s="14"/>
      <c r="Q1545" s="14"/>
      <c r="R1545" s="14"/>
      <c r="S1545" s="84"/>
      <c r="T1545" s="14"/>
      <c r="U1545" s="14"/>
      <c r="V1545" s="14"/>
      <c r="W1545" s="14"/>
      <c r="X1545" s="14"/>
      <c r="Y1545" s="84"/>
      <c r="Z1545" s="14"/>
      <c r="AA1545" s="14"/>
      <c r="AB1545" s="14"/>
      <c r="AC1545" s="14"/>
      <c r="AD1545" s="14"/>
      <c r="AE1545" s="84"/>
      <c r="AF1545" s="14"/>
      <c r="AG1545" s="14"/>
      <c r="AH1545" s="14"/>
      <c r="AI1545" s="14"/>
      <c r="AJ1545" s="14"/>
      <c r="AK1545" s="84"/>
      <c r="AL1545" s="14"/>
      <c r="AM1545" s="14"/>
      <c r="AN1545" s="14"/>
      <c r="AO1545" s="14"/>
      <c r="AP1545" s="14"/>
      <c r="AQ1545" s="84"/>
      <c r="AR1545" s="14"/>
      <c r="AS1545" s="14"/>
      <c r="AT1545" s="14"/>
      <c r="AU1545" s="14"/>
      <c r="AV1545" s="14"/>
      <c r="AW1545" s="14"/>
      <c r="AX1545" s="14"/>
      <c r="AY1545" s="14"/>
      <c r="AZ1545" s="14"/>
      <c r="BA1545" s="14"/>
      <c r="BB1545" s="14"/>
      <c r="BC1545" s="14"/>
      <c r="BD1545" s="14"/>
      <c r="BE1545" s="14"/>
      <c r="BF1545" s="14"/>
      <c r="BG1545" s="14"/>
      <c r="BH1545" s="14"/>
    </row>
    <row r="1546" spans="1:60" s="13" customFormat="1" x14ac:dyDescent="0.25">
      <c r="A1546" s="14"/>
      <c r="B1546" s="14"/>
      <c r="C1546" s="14"/>
      <c r="D1546" s="14"/>
      <c r="E1546" s="14"/>
      <c r="F1546" s="14"/>
      <c r="G1546" s="84"/>
      <c r="H1546" s="14"/>
      <c r="I1546" s="14"/>
      <c r="J1546" s="14"/>
      <c r="K1546" s="14"/>
      <c r="L1546" s="14"/>
      <c r="M1546" s="84"/>
      <c r="N1546" s="14"/>
      <c r="O1546" s="14"/>
      <c r="P1546" s="14"/>
      <c r="Q1546" s="14"/>
      <c r="R1546" s="14"/>
      <c r="S1546" s="84"/>
      <c r="T1546" s="14"/>
      <c r="U1546" s="14"/>
      <c r="V1546" s="14"/>
      <c r="W1546" s="14"/>
      <c r="X1546" s="14"/>
      <c r="Y1546" s="84"/>
      <c r="Z1546" s="14"/>
      <c r="AA1546" s="14"/>
      <c r="AB1546" s="14"/>
      <c r="AC1546" s="14"/>
      <c r="AD1546" s="14"/>
      <c r="AE1546" s="84"/>
      <c r="AF1546" s="14"/>
      <c r="AG1546" s="14"/>
      <c r="AH1546" s="14"/>
      <c r="AI1546" s="14"/>
      <c r="AJ1546" s="14"/>
      <c r="AK1546" s="84"/>
      <c r="AL1546" s="14"/>
      <c r="AM1546" s="14"/>
      <c r="AN1546" s="14"/>
      <c r="AO1546" s="14"/>
      <c r="AP1546" s="14"/>
      <c r="AQ1546" s="84"/>
      <c r="AR1546" s="14"/>
      <c r="AS1546" s="14"/>
      <c r="AT1546" s="14"/>
      <c r="AU1546" s="14"/>
      <c r="AV1546" s="14"/>
      <c r="AW1546" s="14"/>
      <c r="AX1546" s="14"/>
      <c r="AY1546" s="14"/>
      <c r="AZ1546" s="14"/>
      <c r="BA1546" s="14"/>
      <c r="BB1546" s="14"/>
      <c r="BC1546" s="14"/>
      <c r="BD1546" s="14"/>
      <c r="BE1546" s="14"/>
      <c r="BF1546" s="14"/>
      <c r="BG1546" s="14"/>
      <c r="BH1546" s="14"/>
    </row>
    <row r="1547" spans="1:60" s="13" customFormat="1" x14ac:dyDescent="0.25">
      <c r="A1547" s="14"/>
      <c r="B1547" s="14"/>
      <c r="C1547" s="14"/>
      <c r="D1547" s="14"/>
      <c r="E1547" s="14"/>
      <c r="F1547" s="14"/>
      <c r="G1547" s="84"/>
      <c r="H1547" s="14"/>
      <c r="I1547" s="14"/>
      <c r="J1547" s="14"/>
      <c r="K1547" s="14"/>
      <c r="L1547" s="14"/>
      <c r="M1547" s="84"/>
      <c r="N1547" s="14"/>
      <c r="O1547" s="14"/>
      <c r="P1547" s="14"/>
      <c r="Q1547" s="14"/>
      <c r="R1547" s="14"/>
      <c r="S1547" s="84"/>
      <c r="T1547" s="14"/>
      <c r="U1547" s="14"/>
      <c r="V1547" s="14"/>
      <c r="W1547" s="14"/>
      <c r="X1547" s="14"/>
      <c r="Y1547" s="84"/>
      <c r="Z1547" s="14"/>
      <c r="AA1547" s="14"/>
      <c r="AB1547" s="14"/>
      <c r="AC1547" s="14"/>
      <c r="AD1547" s="14"/>
      <c r="AE1547" s="84"/>
      <c r="AF1547" s="14"/>
      <c r="AG1547" s="14"/>
      <c r="AH1547" s="14"/>
      <c r="AI1547" s="14"/>
      <c r="AJ1547" s="14"/>
      <c r="AK1547" s="84"/>
      <c r="AL1547" s="14"/>
      <c r="AM1547" s="14"/>
      <c r="AN1547" s="14"/>
      <c r="AO1547" s="14"/>
      <c r="AP1547" s="14"/>
      <c r="AQ1547" s="84"/>
      <c r="AR1547" s="14"/>
      <c r="AS1547" s="14"/>
      <c r="AT1547" s="14"/>
      <c r="AU1547" s="14"/>
      <c r="AV1547" s="14"/>
      <c r="AW1547" s="14"/>
      <c r="AX1547" s="14"/>
      <c r="AY1547" s="14"/>
      <c r="AZ1547" s="14"/>
      <c r="BA1547" s="14"/>
      <c r="BB1547" s="14"/>
      <c r="BC1547" s="14"/>
      <c r="BD1547" s="14"/>
      <c r="BE1547" s="14"/>
      <c r="BF1547" s="14"/>
      <c r="BG1547" s="14"/>
      <c r="BH1547" s="14"/>
    </row>
    <row r="1548" spans="1:60" s="13" customFormat="1" x14ac:dyDescent="0.25">
      <c r="A1548" s="14"/>
      <c r="B1548" s="14"/>
      <c r="C1548" s="14"/>
      <c r="D1548" s="14"/>
      <c r="E1548" s="14"/>
      <c r="F1548" s="14"/>
      <c r="G1548" s="84"/>
      <c r="H1548" s="14"/>
      <c r="I1548" s="14"/>
      <c r="J1548" s="14"/>
      <c r="K1548" s="14"/>
      <c r="L1548" s="14"/>
      <c r="M1548" s="84"/>
      <c r="N1548" s="14"/>
      <c r="O1548" s="14"/>
      <c r="P1548" s="14"/>
      <c r="Q1548" s="14"/>
      <c r="R1548" s="14"/>
      <c r="S1548" s="84"/>
      <c r="T1548" s="14"/>
      <c r="U1548" s="14"/>
      <c r="V1548" s="14"/>
      <c r="W1548" s="14"/>
      <c r="X1548" s="14"/>
      <c r="Y1548" s="84"/>
      <c r="Z1548" s="14"/>
      <c r="AA1548" s="14"/>
      <c r="AB1548" s="14"/>
      <c r="AC1548" s="14"/>
      <c r="AD1548" s="14"/>
      <c r="AE1548" s="84"/>
      <c r="AF1548" s="14"/>
      <c r="AG1548" s="14"/>
      <c r="AH1548" s="14"/>
      <c r="AI1548" s="14"/>
      <c r="AJ1548" s="14"/>
      <c r="AK1548" s="84"/>
      <c r="AL1548" s="14"/>
      <c r="AM1548" s="14"/>
      <c r="AN1548" s="14"/>
      <c r="AO1548" s="14"/>
      <c r="AP1548" s="14"/>
      <c r="AQ1548" s="84"/>
      <c r="AR1548" s="14"/>
      <c r="AS1548" s="14"/>
      <c r="AT1548" s="14"/>
      <c r="AU1548" s="14"/>
      <c r="AV1548" s="14"/>
      <c r="AW1548" s="14"/>
      <c r="AX1548" s="14"/>
      <c r="AY1548" s="14"/>
      <c r="AZ1548" s="14"/>
      <c r="BA1548" s="14"/>
      <c r="BB1548" s="14"/>
      <c r="BC1548" s="14"/>
      <c r="BD1548" s="14"/>
      <c r="BE1548" s="14"/>
      <c r="BF1548" s="14"/>
      <c r="BG1548" s="14"/>
      <c r="BH1548" s="14"/>
    </row>
    <row r="1549" spans="1:60" s="13" customFormat="1" x14ac:dyDescent="0.25">
      <c r="A1549" s="14"/>
      <c r="B1549" s="14"/>
      <c r="C1549" s="14"/>
      <c r="D1549" s="14"/>
      <c r="E1549" s="14"/>
      <c r="F1549" s="14"/>
      <c r="G1549" s="84"/>
      <c r="H1549" s="14"/>
      <c r="I1549" s="14"/>
      <c r="J1549" s="14"/>
      <c r="K1549" s="14"/>
      <c r="L1549" s="14"/>
      <c r="M1549" s="84"/>
      <c r="N1549" s="14"/>
      <c r="O1549" s="14"/>
      <c r="P1549" s="14"/>
      <c r="Q1549" s="14"/>
      <c r="R1549" s="14"/>
      <c r="S1549" s="84"/>
      <c r="T1549" s="14"/>
      <c r="U1549" s="14"/>
      <c r="V1549" s="14"/>
      <c r="W1549" s="14"/>
      <c r="X1549" s="14"/>
      <c r="Y1549" s="84"/>
      <c r="Z1549" s="14"/>
      <c r="AA1549" s="14"/>
      <c r="AB1549" s="14"/>
      <c r="AC1549" s="14"/>
      <c r="AD1549" s="14"/>
      <c r="AE1549" s="84"/>
      <c r="AF1549" s="14"/>
      <c r="AG1549" s="14"/>
      <c r="AH1549" s="14"/>
      <c r="AI1549" s="14"/>
      <c r="AJ1549" s="14"/>
      <c r="AK1549" s="84"/>
      <c r="AL1549" s="14"/>
      <c r="AM1549" s="14"/>
      <c r="AN1549" s="14"/>
      <c r="AO1549" s="14"/>
      <c r="AP1549" s="14"/>
      <c r="AQ1549" s="84"/>
      <c r="AR1549" s="14"/>
      <c r="AS1549" s="14"/>
      <c r="AT1549" s="14"/>
      <c r="AU1549" s="14"/>
      <c r="AV1549" s="14"/>
      <c r="AW1549" s="14"/>
      <c r="AX1549" s="14"/>
      <c r="AY1549" s="14"/>
      <c r="AZ1549" s="14"/>
      <c r="BA1549" s="14"/>
      <c r="BB1549" s="14"/>
      <c r="BC1549" s="14"/>
      <c r="BD1549" s="14"/>
      <c r="BE1549" s="14"/>
      <c r="BF1549" s="14"/>
      <c r="BG1549" s="14"/>
      <c r="BH1549" s="14"/>
    </row>
    <row r="1550" spans="1:60" s="13" customFormat="1" x14ac:dyDescent="0.25">
      <c r="A1550" s="14"/>
      <c r="B1550" s="14"/>
      <c r="C1550" s="14"/>
      <c r="D1550" s="14"/>
      <c r="E1550" s="14"/>
      <c r="F1550" s="14"/>
      <c r="G1550" s="84"/>
      <c r="H1550" s="14"/>
      <c r="I1550" s="14"/>
      <c r="J1550" s="14"/>
      <c r="K1550" s="14"/>
      <c r="L1550" s="14"/>
      <c r="M1550" s="84"/>
      <c r="N1550" s="14"/>
      <c r="O1550" s="14"/>
      <c r="P1550" s="14"/>
      <c r="Q1550" s="14"/>
      <c r="R1550" s="14"/>
      <c r="S1550" s="84"/>
      <c r="T1550" s="14"/>
      <c r="U1550" s="14"/>
      <c r="V1550" s="14"/>
      <c r="W1550" s="14"/>
      <c r="X1550" s="14"/>
      <c r="Y1550" s="84"/>
      <c r="Z1550" s="14"/>
      <c r="AA1550" s="14"/>
      <c r="AB1550" s="14"/>
      <c r="AC1550" s="14"/>
      <c r="AD1550" s="14"/>
      <c r="AE1550" s="84"/>
      <c r="AF1550" s="14"/>
      <c r="AG1550" s="14"/>
      <c r="AH1550" s="14"/>
      <c r="AI1550" s="14"/>
      <c r="AJ1550" s="14"/>
      <c r="AK1550" s="84"/>
      <c r="AL1550" s="14"/>
      <c r="AM1550" s="14"/>
      <c r="AN1550" s="14"/>
      <c r="AO1550" s="14"/>
      <c r="AP1550" s="14"/>
      <c r="AQ1550" s="84"/>
      <c r="AR1550" s="14"/>
      <c r="AS1550" s="14"/>
      <c r="AT1550" s="14"/>
      <c r="AU1550" s="14"/>
      <c r="AV1550" s="14"/>
      <c r="AW1550" s="14"/>
      <c r="AX1550" s="14"/>
      <c r="AY1550" s="14"/>
      <c r="AZ1550" s="14"/>
      <c r="BA1550" s="14"/>
      <c r="BB1550" s="14"/>
      <c r="BC1550" s="14"/>
      <c r="BD1550" s="14"/>
      <c r="BE1550" s="14"/>
      <c r="BF1550" s="14"/>
      <c r="BG1550" s="14"/>
      <c r="BH1550" s="14"/>
    </row>
    <row r="1551" spans="1:60" s="13" customFormat="1" x14ac:dyDescent="0.25">
      <c r="A1551" s="14"/>
      <c r="B1551" s="14"/>
      <c r="C1551" s="14"/>
      <c r="D1551" s="14"/>
      <c r="E1551" s="14"/>
      <c r="F1551" s="14"/>
      <c r="G1551" s="84"/>
      <c r="H1551" s="14"/>
      <c r="I1551" s="14"/>
      <c r="J1551" s="14"/>
      <c r="K1551" s="14"/>
      <c r="L1551" s="14"/>
      <c r="M1551" s="84"/>
      <c r="N1551" s="14"/>
      <c r="O1551" s="14"/>
      <c r="P1551" s="14"/>
      <c r="Q1551" s="14"/>
      <c r="R1551" s="14"/>
      <c r="S1551" s="84"/>
      <c r="T1551" s="14"/>
      <c r="U1551" s="14"/>
      <c r="V1551" s="14"/>
      <c r="W1551" s="14"/>
      <c r="X1551" s="14"/>
      <c r="Y1551" s="84"/>
      <c r="Z1551" s="14"/>
      <c r="AA1551" s="14"/>
      <c r="AB1551" s="14"/>
      <c r="AC1551" s="14"/>
      <c r="AD1551" s="14"/>
      <c r="AE1551" s="84"/>
      <c r="AF1551" s="14"/>
      <c r="AG1551" s="14"/>
      <c r="AH1551" s="14"/>
      <c r="AI1551" s="14"/>
      <c r="AJ1551" s="14"/>
      <c r="AK1551" s="84"/>
      <c r="AL1551" s="14"/>
      <c r="AM1551" s="14"/>
      <c r="AN1551" s="14"/>
      <c r="AO1551" s="14"/>
      <c r="AP1551" s="14"/>
      <c r="AQ1551" s="84"/>
      <c r="AR1551" s="14"/>
      <c r="AS1551" s="14"/>
      <c r="AT1551" s="14"/>
      <c r="AU1551" s="14"/>
      <c r="AV1551" s="14"/>
      <c r="AW1551" s="14"/>
      <c r="AX1551" s="14"/>
      <c r="AY1551" s="14"/>
      <c r="AZ1551" s="14"/>
      <c r="BA1551" s="14"/>
      <c r="BB1551" s="14"/>
      <c r="BC1551" s="14"/>
      <c r="BD1551" s="14"/>
      <c r="BE1551" s="14"/>
      <c r="BF1551" s="14"/>
      <c r="BG1551" s="14"/>
      <c r="BH1551" s="14"/>
    </row>
    <row r="1552" spans="1:60" s="13" customFormat="1" x14ac:dyDescent="0.25">
      <c r="A1552" s="14"/>
      <c r="B1552" s="14"/>
      <c r="C1552" s="14"/>
      <c r="D1552" s="14"/>
      <c r="E1552" s="14"/>
      <c r="F1552" s="14"/>
      <c r="G1552" s="84"/>
      <c r="H1552" s="14"/>
      <c r="I1552" s="14"/>
      <c r="J1552" s="14"/>
      <c r="K1552" s="14"/>
      <c r="L1552" s="14"/>
      <c r="M1552" s="84"/>
      <c r="N1552" s="14"/>
      <c r="O1552" s="14"/>
      <c r="P1552" s="14"/>
      <c r="Q1552" s="14"/>
      <c r="R1552" s="14"/>
      <c r="S1552" s="84"/>
      <c r="T1552" s="14"/>
      <c r="U1552" s="14"/>
      <c r="V1552" s="14"/>
      <c r="W1552" s="14"/>
      <c r="X1552" s="14"/>
      <c r="Y1552" s="84"/>
      <c r="Z1552" s="14"/>
      <c r="AA1552" s="14"/>
      <c r="AB1552" s="14"/>
      <c r="AC1552" s="14"/>
      <c r="AD1552" s="14"/>
      <c r="AE1552" s="84"/>
      <c r="AF1552" s="14"/>
      <c r="AG1552" s="14"/>
      <c r="AH1552" s="14"/>
      <c r="AI1552" s="14"/>
      <c r="AJ1552" s="14"/>
      <c r="AK1552" s="84"/>
      <c r="AL1552" s="14"/>
      <c r="AM1552" s="14"/>
      <c r="AN1552" s="14"/>
      <c r="AO1552" s="14"/>
      <c r="AP1552" s="14"/>
      <c r="AQ1552" s="84"/>
      <c r="AR1552" s="14"/>
      <c r="AS1552" s="14"/>
      <c r="AT1552" s="14"/>
      <c r="AU1552" s="14"/>
      <c r="AV1552" s="14"/>
      <c r="AW1552" s="14"/>
      <c r="AX1552" s="14"/>
      <c r="AY1552" s="14"/>
      <c r="AZ1552" s="14"/>
      <c r="BA1552" s="14"/>
      <c r="BB1552" s="14"/>
      <c r="BC1552" s="14"/>
      <c r="BD1552" s="14"/>
      <c r="BE1552" s="14"/>
      <c r="BF1552" s="14"/>
      <c r="BG1552" s="14"/>
      <c r="BH1552" s="14"/>
    </row>
    <row r="1553" spans="1:60" s="13" customFormat="1" x14ac:dyDescent="0.25">
      <c r="A1553" s="14"/>
      <c r="B1553" s="14"/>
      <c r="C1553" s="14"/>
      <c r="D1553" s="14"/>
      <c r="E1553" s="14"/>
      <c r="F1553" s="14"/>
      <c r="G1553" s="84"/>
      <c r="H1553" s="14"/>
      <c r="I1553" s="14"/>
      <c r="J1553" s="14"/>
      <c r="K1553" s="14"/>
      <c r="L1553" s="14"/>
      <c r="M1553" s="84"/>
      <c r="N1553" s="14"/>
      <c r="O1553" s="14"/>
      <c r="P1553" s="14"/>
      <c r="Q1553" s="14"/>
      <c r="R1553" s="14"/>
      <c r="S1553" s="84"/>
      <c r="T1553" s="14"/>
      <c r="U1553" s="14"/>
      <c r="V1553" s="14"/>
      <c r="W1553" s="14"/>
      <c r="X1553" s="14"/>
      <c r="Y1553" s="84"/>
      <c r="Z1553" s="14"/>
      <c r="AA1553" s="14"/>
      <c r="AB1553" s="14"/>
      <c r="AC1553" s="14"/>
      <c r="AD1553" s="14"/>
      <c r="AE1553" s="84"/>
      <c r="AF1553" s="14"/>
      <c r="AG1553" s="14"/>
      <c r="AH1553" s="14"/>
      <c r="AI1553" s="14"/>
      <c r="AJ1553" s="14"/>
      <c r="AK1553" s="84"/>
      <c r="AL1553" s="14"/>
      <c r="AM1553" s="14"/>
      <c r="AN1553" s="14"/>
      <c r="AO1553" s="14"/>
      <c r="AP1553" s="14"/>
      <c r="AQ1553" s="84"/>
      <c r="AR1553" s="14"/>
      <c r="AS1553" s="14"/>
      <c r="AT1553" s="14"/>
      <c r="AU1553" s="14"/>
      <c r="AV1553" s="14"/>
      <c r="AW1553" s="14"/>
      <c r="AX1553" s="14"/>
      <c r="AY1553" s="14"/>
      <c r="AZ1553" s="14"/>
      <c r="BA1553" s="14"/>
      <c r="BB1553" s="14"/>
      <c r="BC1553" s="14"/>
      <c r="BD1553" s="14"/>
      <c r="BE1553" s="14"/>
      <c r="BF1553" s="14"/>
      <c r="BG1553" s="14"/>
      <c r="BH1553" s="14"/>
    </row>
    <row r="1554" spans="1:60" s="13" customFormat="1" x14ac:dyDescent="0.25">
      <c r="A1554" s="14"/>
      <c r="B1554" s="14"/>
      <c r="C1554" s="14"/>
      <c r="D1554" s="14"/>
      <c r="E1554" s="14"/>
      <c r="F1554" s="14"/>
      <c r="G1554" s="84"/>
      <c r="H1554" s="14"/>
      <c r="I1554" s="14"/>
      <c r="J1554" s="14"/>
      <c r="K1554" s="14"/>
      <c r="L1554" s="14"/>
      <c r="M1554" s="84"/>
      <c r="N1554" s="14"/>
      <c r="O1554" s="14"/>
      <c r="P1554" s="14"/>
      <c r="Q1554" s="14"/>
      <c r="R1554" s="14"/>
      <c r="S1554" s="84"/>
      <c r="T1554" s="14"/>
      <c r="U1554" s="14"/>
      <c r="V1554" s="14"/>
      <c r="W1554" s="14"/>
      <c r="X1554" s="14"/>
      <c r="Y1554" s="84"/>
      <c r="Z1554" s="14"/>
      <c r="AA1554" s="14"/>
      <c r="AB1554" s="14"/>
      <c r="AC1554" s="14"/>
      <c r="AD1554" s="14"/>
      <c r="AE1554" s="84"/>
      <c r="AF1554" s="14"/>
      <c r="AG1554" s="14"/>
      <c r="AH1554" s="14"/>
      <c r="AI1554" s="14"/>
      <c r="AJ1554" s="14"/>
      <c r="AK1554" s="84"/>
      <c r="AL1554" s="14"/>
      <c r="AM1554" s="14"/>
      <c r="AN1554" s="14"/>
      <c r="AO1554" s="14"/>
      <c r="AP1554" s="14"/>
      <c r="AQ1554" s="84"/>
      <c r="AR1554" s="14"/>
      <c r="AS1554" s="14"/>
      <c r="AT1554" s="14"/>
      <c r="AU1554" s="14"/>
      <c r="AV1554" s="14"/>
      <c r="AW1554" s="14"/>
      <c r="AX1554" s="14"/>
      <c r="AY1554" s="14"/>
      <c r="AZ1554" s="14"/>
      <c r="BA1554" s="14"/>
      <c r="BB1554" s="14"/>
      <c r="BC1554" s="14"/>
      <c r="BD1554" s="14"/>
      <c r="BE1554" s="14"/>
      <c r="BF1554" s="14"/>
      <c r="BG1554" s="14"/>
      <c r="BH1554" s="14"/>
    </row>
    <row r="1555" spans="1:60" s="13" customFormat="1" x14ac:dyDescent="0.25">
      <c r="A1555" s="14"/>
      <c r="B1555" s="14"/>
      <c r="C1555" s="14"/>
      <c r="D1555" s="14"/>
      <c r="E1555" s="14"/>
      <c r="F1555" s="14"/>
      <c r="G1555" s="84"/>
      <c r="H1555" s="14"/>
      <c r="I1555" s="14"/>
      <c r="J1555" s="14"/>
      <c r="K1555" s="14"/>
      <c r="L1555" s="14"/>
      <c r="M1555" s="84"/>
      <c r="N1555" s="14"/>
      <c r="O1555" s="14"/>
      <c r="P1555" s="14"/>
      <c r="Q1555" s="14"/>
      <c r="R1555" s="14"/>
      <c r="S1555" s="84"/>
      <c r="T1555" s="14"/>
      <c r="U1555" s="14"/>
      <c r="V1555" s="14"/>
      <c r="W1555" s="14"/>
      <c r="X1555" s="14"/>
      <c r="Y1555" s="84"/>
      <c r="Z1555" s="14"/>
      <c r="AA1555" s="14"/>
      <c r="AB1555" s="14"/>
      <c r="AC1555" s="14"/>
      <c r="AD1555" s="14"/>
      <c r="AE1555" s="84"/>
      <c r="AF1555" s="14"/>
      <c r="AG1555" s="14"/>
      <c r="AH1555" s="14"/>
      <c r="AI1555" s="14"/>
      <c r="AJ1555" s="14"/>
      <c r="AK1555" s="84"/>
      <c r="AL1555" s="14"/>
      <c r="AM1555" s="14"/>
      <c r="AN1555" s="14"/>
      <c r="AO1555" s="14"/>
      <c r="AP1555" s="14"/>
      <c r="AQ1555" s="84"/>
      <c r="AR1555" s="14"/>
      <c r="AS1555" s="14"/>
      <c r="AT1555" s="14"/>
      <c r="AU1555" s="14"/>
      <c r="AV1555" s="14"/>
      <c r="AW1555" s="14"/>
      <c r="AX1555" s="14"/>
      <c r="AY1555" s="14"/>
      <c r="AZ1555" s="14"/>
      <c r="BA1555" s="14"/>
      <c r="BB1555" s="14"/>
      <c r="BC1555" s="14"/>
      <c r="BD1555" s="14"/>
      <c r="BE1555" s="14"/>
      <c r="BF1555" s="14"/>
      <c r="BG1555" s="14"/>
      <c r="BH1555" s="14"/>
    </row>
    <row r="1556" spans="1:60" s="13" customFormat="1" x14ac:dyDescent="0.25">
      <c r="A1556" s="14"/>
      <c r="B1556" s="14"/>
      <c r="C1556" s="14"/>
      <c r="D1556" s="14"/>
      <c r="E1556" s="14"/>
      <c r="F1556" s="14"/>
      <c r="G1556" s="84"/>
      <c r="H1556" s="14"/>
      <c r="I1556" s="14"/>
      <c r="J1556" s="14"/>
      <c r="K1556" s="14"/>
      <c r="L1556" s="14"/>
      <c r="M1556" s="84"/>
      <c r="N1556" s="14"/>
      <c r="O1556" s="14"/>
      <c r="P1556" s="14"/>
      <c r="Q1556" s="14"/>
      <c r="R1556" s="14"/>
      <c r="S1556" s="84"/>
      <c r="T1556" s="14"/>
      <c r="U1556" s="14"/>
      <c r="V1556" s="14"/>
      <c r="W1556" s="14"/>
      <c r="X1556" s="14"/>
      <c r="Y1556" s="84"/>
      <c r="Z1556" s="14"/>
      <c r="AA1556" s="14"/>
      <c r="AB1556" s="14"/>
      <c r="AC1556" s="14"/>
      <c r="AD1556" s="14"/>
      <c r="AE1556" s="84"/>
      <c r="AF1556" s="14"/>
      <c r="AG1556" s="14"/>
      <c r="AH1556" s="14"/>
      <c r="AI1556" s="14"/>
      <c r="AJ1556" s="14"/>
      <c r="AK1556" s="84"/>
      <c r="AL1556" s="14"/>
      <c r="AM1556" s="14"/>
      <c r="AN1556" s="14"/>
      <c r="AO1556" s="14"/>
      <c r="AP1556" s="14"/>
      <c r="AQ1556" s="84"/>
      <c r="AR1556" s="14"/>
      <c r="AS1556" s="14"/>
      <c r="AT1556" s="14"/>
      <c r="AU1556" s="14"/>
      <c r="AV1556" s="14"/>
      <c r="AW1556" s="14"/>
      <c r="AX1556" s="14"/>
      <c r="AY1556" s="14"/>
      <c r="AZ1556" s="14"/>
      <c r="BA1556" s="14"/>
      <c r="BB1556" s="14"/>
      <c r="BC1556" s="14"/>
      <c r="BD1556" s="14"/>
      <c r="BE1556" s="14"/>
      <c r="BF1556" s="14"/>
      <c r="BG1556" s="14"/>
      <c r="BH1556" s="14"/>
    </row>
    <row r="1557" spans="1:60" s="13" customFormat="1" x14ac:dyDescent="0.25">
      <c r="A1557" s="14"/>
      <c r="B1557" s="14"/>
      <c r="C1557" s="14"/>
      <c r="D1557" s="14"/>
      <c r="E1557" s="14"/>
      <c r="F1557" s="14"/>
      <c r="G1557" s="84"/>
      <c r="H1557" s="14"/>
      <c r="I1557" s="14"/>
      <c r="J1557" s="14"/>
      <c r="K1557" s="14"/>
      <c r="L1557" s="14"/>
      <c r="M1557" s="84"/>
      <c r="N1557" s="14"/>
      <c r="O1557" s="14"/>
      <c r="P1557" s="14"/>
      <c r="Q1557" s="14"/>
      <c r="R1557" s="14"/>
      <c r="S1557" s="84"/>
      <c r="T1557" s="14"/>
      <c r="U1557" s="14"/>
      <c r="V1557" s="14"/>
      <c r="W1557" s="14"/>
      <c r="X1557" s="14"/>
      <c r="Y1557" s="84"/>
      <c r="Z1557" s="14"/>
      <c r="AA1557" s="14"/>
      <c r="AB1557" s="14"/>
      <c r="AC1557" s="14"/>
      <c r="AD1557" s="14"/>
      <c r="AE1557" s="84"/>
      <c r="AF1557" s="14"/>
      <c r="AG1557" s="14"/>
      <c r="AH1557" s="14"/>
      <c r="AI1557" s="14"/>
      <c r="AJ1557" s="14"/>
      <c r="AK1557" s="84"/>
      <c r="AL1557" s="14"/>
      <c r="AM1557" s="14"/>
      <c r="AN1557" s="14"/>
      <c r="AO1557" s="14"/>
      <c r="AP1557" s="14"/>
      <c r="AQ1557" s="84"/>
      <c r="AR1557" s="14"/>
      <c r="AS1557" s="14"/>
      <c r="AT1557" s="14"/>
      <c r="AU1557" s="14"/>
      <c r="AV1557" s="14"/>
      <c r="AW1557" s="14"/>
      <c r="AX1557" s="14"/>
      <c r="AY1557" s="14"/>
      <c r="AZ1557" s="14"/>
      <c r="BA1557" s="14"/>
      <c r="BB1557" s="14"/>
      <c r="BC1557" s="14"/>
      <c r="BD1557" s="14"/>
      <c r="BE1557" s="14"/>
      <c r="BF1557" s="14"/>
      <c r="BG1557" s="14"/>
      <c r="BH1557" s="14"/>
    </row>
    <row r="1558" spans="1:60" s="13" customFormat="1" x14ac:dyDescent="0.25">
      <c r="A1558" s="14"/>
      <c r="B1558" s="14"/>
      <c r="C1558" s="14"/>
      <c r="D1558" s="14"/>
      <c r="E1558" s="14"/>
      <c r="F1558" s="14"/>
      <c r="G1558" s="84"/>
      <c r="H1558" s="14"/>
      <c r="I1558" s="14"/>
      <c r="J1558" s="14"/>
      <c r="K1558" s="14"/>
      <c r="L1558" s="14"/>
      <c r="M1558" s="84"/>
      <c r="N1558" s="14"/>
      <c r="O1558" s="14"/>
      <c r="P1558" s="14"/>
      <c r="Q1558" s="14"/>
      <c r="R1558" s="14"/>
      <c r="S1558" s="84"/>
      <c r="T1558" s="14"/>
      <c r="U1558" s="14"/>
      <c r="V1558" s="14"/>
      <c r="W1558" s="14"/>
      <c r="X1558" s="14"/>
      <c r="Y1558" s="84"/>
      <c r="Z1558" s="14"/>
      <c r="AA1558" s="14"/>
      <c r="AB1558" s="14"/>
      <c r="AC1558" s="14"/>
      <c r="AD1558" s="14"/>
      <c r="AE1558" s="84"/>
      <c r="AF1558" s="14"/>
      <c r="AG1558" s="14"/>
      <c r="AH1558" s="14"/>
      <c r="AI1558" s="14"/>
      <c r="AJ1558" s="14"/>
      <c r="AK1558" s="84"/>
      <c r="AL1558" s="14"/>
      <c r="AM1558" s="14"/>
      <c r="AN1558" s="14"/>
      <c r="AO1558" s="14"/>
      <c r="AP1558" s="14"/>
      <c r="AQ1558" s="84"/>
      <c r="AR1558" s="14"/>
      <c r="AS1558" s="14"/>
      <c r="AT1558" s="14"/>
      <c r="AU1558" s="14"/>
      <c r="AV1558" s="14"/>
      <c r="AW1558" s="14"/>
      <c r="AX1558" s="14"/>
      <c r="AY1558" s="14"/>
      <c r="AZ1558" s="14"/>
      <c r="BA1558" s="14"/>
      <c r="BB1558" s="14"/>
      <c r="BC1558" s="14"/>
      <c r="BD1558" s="14"/>
      <c r="BE1558" s="14"/>
      <c r="BF1558" s="14"/>
      <c r="BG1558" s="14"/>
      <c r="BH1558" s="14"/>
    </row>
    <row r="1559" spans="1:60" s="13" customFormat="1" x14ac:dyDescent="0.25">
      <c r="A1559" s="14"/>
      <c r="B1559" s="14"/>
      <c r="C1559" s="14"/>
      <c r="D1559" s="14"/>
      <c r="E1559" s="14"/>
      <c r="F1559" s="14"/>
      <c r="G1559" s="84"/>
      <c r="H1559" s="14"/>
      <c r="I1559" s="14"/>
      <c r="J1559" s="14"/>
      <c r="K1559" s="14"/>
      <c r="L1559" s="14"/>
      <c r="M1559" s="84"/>
      <c r="N1559" s="14"/>
      <c r="O1559" s="14"/>
      <c r="P1559" s="14"/>
      <c r="Q1559" s="14"/>
      <c r="R1559" s="14"/>
      <c r="S1559" s="84"/>
      <c r="T1559" s="14"/>
      <c r="U1559" s="14"/>
      <c r="V1559" s="14"/>
      <c r="W1559" s="14"/>
      <c r="X1559" s="14"/>
      <c r="Y1559" s="84"/>
      <c r="Z1559" s="14"/>
      <c r="AA1559" s="14"/>
      <c r="AB1559" s="14"/>
      <c r="AC1559" s="14"/>
      <c r="AD1559" s="14"/>
      <c r="AE1559" s="84"/>
      <c r="AF1559" s="14"/>
      <c r="AG1559" s="14"/>
      <c r="AH1559" s="14"/>
      <c r="AI1559" s="14"/>
      <c r="AJ1559" s="14"/>
      <c r="AK1559" s="84"/>
      <c r="AL1559" s="14"/>
      <c r="AM1559" s="14"/>
      <c r="AN1559" s="14"/>
      <c r="AO1559" s="14"/>
      <c r="AP1559" s="14"/>
      <c r="AQ1559" s="84"/>
      <c r="AR1559" s="14"/>
      <c r="AS1559" s="14"/>
      <c r="AT1559" s="14"/>
      <c r="AU1559" s="14"/>
      <c r="AV1559" s="14"/>
      <c r="AW1559" s="14"/>
      <c r="AX1559" s="14"/>
      <c r="AY1559" s="14"/>
      <c r="AZ1559" s="14"/>
      <c r="BA1559" s="14"/>
      <c r="BB1559" s="14"/>
      <c r="BC1559" s="14"/>
      <c r="BD1559" s="14"/>
      <c r="BE1559" s="14"/>
      <c r="BF1559" s="14"/>
      <c r="BG1559" s="14"/>
      <c r="BH1559" s="14"/>
    </row>
    <row r="1560" spans="1:60" s="13" customFormat="1" x14ac:dyDescent="0.25">
      <c r="A1560" s="14"/>
      <c r="B1560" s="14"/>
      <c r="C1560" s="14"/>
      <c r="D1560" s="14"/>
      <c r="E1560" s="14"/>
      <c r="F1560" s="14"/>
      <c r="G1560" s="84"/>
      <c r="H1560" s="14"/>
      <c r="I1560" s="14"/>
      <c r="J1560" s="14"/>
      <c r="K1560" s="14"/>
      <c r="L1560" s="14"/>
      <c r="M1560" s="84"/>
      <c r="N1560" s="14"/>
      <c r="O1560" s="14"/>
      <c r="P1560" s="14"/>
      <c r="Q1560" s="14"/>
      <c r="R1560" s="14"/>
      <c r="S1560" s="84"/>
      <c r="T1560" s="14"/>
      <c r="U1560" s="14"/>
      <c r="V1560" s="14"/>
      <c r="W1560" s="14"/>
      <c r="X1560" s="14"/>
      <c r="Y1560" s="84"/>
      <c r="Z1560" s="14"/>
      <c r="AA1560" s="14"/>
      <c r="AB1560" s="14"/>
      <c r="AC1560" s="14"/>
      <c r="AD1560" s="14"/>
      <c r="AE1560" s="84"/>
      <c r="AF1560" s="14"/>
      <c r="AG1560" s="14"/>
      <c r="AH1560" s="14"/>
      <c r="AI1560" s="14"/>
      <c r="AJ1560" s="14"/>
      <c r="AK1560" s="84"/>
      <c r="AL1560" s="14"/>
      <c r="AM1560" s="14"/>
      <c r="AN1560" s="14"/>
      <c r="AO1560" s="14"/>
      <c r="AP1560" s="14"/>
      <c r="AQ1560" s="84"/>
      <c r="AR1560" s="14"/>
      <c r="AS1560" s="14"/>
      <c r="AT1560" s="14"/>
      <c r="AU1560" s="14"/>
      <c r="AV1560" s="14"/>
      <c r="AW1560" s="14"/>
      <c r="AX1560" s="14"/>
      <c r="AY1560" s="14"/>
      <c r="AZ1560" s="14"/>
      <c r="BA1560" s="14"/>
      <c r="BB1560" s="14"/>
      <c r="BC1560" s="14"/>
      <c r="BD1560" s="14"/>
      <c r="BE1560" s="14"/>
      <c r="BF1560" s="14"/>
      <c r="BG1560" s="14"/>
      <c r="BH1560" s="14"/>
    </row>
    <row r="1561" spans="1:60" s="13" customFormat="1" x14ac:dyDescent="0.25">
      <c r="A1561" s="14"/>
      <c r="B1561" s="14"/>
      <c r="C1561" s="14"/>
      <c r="D1561" s="14"/>
      <c r="E1561" s="14"/>
      <c r="F1561" s="14"/>
      <c r="G1561" s="84"/>
      <c r="H1561" s="14"/>
      <c r="I1561" s="14"/>
      <c r="J1561" s="14"/>
      <c r="K1561" s="14"/>
      <c r="L1561" s="14"/>
      <c r="M1561" s="84"/>
      <c r="N1561" s="14"/>
      <c r="O1561" s="14"/>
      <c r="P1561" s="14"/>
      <c r="Q1561" s="14"/>
      <c r="R1561" s="14"/>
      <c r="S1561" s="84"/>
      <c r="T1561" s="14"/>
      <c r="U1561" s="14"/>
      <c r="V1561" s="14"/>
      <c r="W1561" s="14"/>
      <c r="X1561" s="14"/>
      <c r="Y1561" s="84"/>
      <c r="Z1561" s="14"/>
      <c r="AA1561" s="14"/>
      <c r="AB1561" s="14"/>
      <c r="AC1561" s="14"/>
      <c r="AD1561" s="14"/>
      <c r="AE1561" s="84"/>
      <c r="AF1561" s="14"/>
      <c r="AG1561" s="14"/>
      <c r="AH1561" s="14"/>
      <c r="AI1561" s="14"/>
      <c r="AJ1561" s="14"/>
      <c r="AK1561" s="84"/>
      <c r="AL1561" s="14"/>
      <c r="AM1561" s="14"/>
      <c r="AN1561" s="14"/>
      <c r="AO1561" s="14"/>
      <c r="AP1561" s="14"/>
      <c r="AQ1561" s="84"/>
      <c r="AR1561" s="14"/>
      <c r="AS1561" s="14"/>
      <c r="AT1561" s="14"/>
      <c r="AU1561" s="14"/>
      <c r="AV1561" s="14"/>
      <c r="AW1561" s="14"/>
      <c r="AX1561" s="14"/>
      <c r="AY1561" s="14"/>
      <c r="AZ1561" s="14"/>
      <c r="BA1561" s="14"/>
      <c r="BB1561" s="14"/>
      <c r="BC1561" s="14"/>
      <c r="BD1561" s="14"/>
      <c r="BE1561" s="14"/>
      <c r="BF1561" s="14"/>
      <c r="BG1561" s="14"/>
      <c r="BH1561" s="14"/>
    </row>
    <row r="1562" spans="1:60" s="13" customFormat="1" x14ac:dyDescent="0.25">
      <c r="A1562" s="14"/>
      <c r="B1562" s="14"/>
      <c r="C1562" s="14"/>
      <c r="D1562" s="14"/>
      <c r="E1562" s="14"/>
      <c r="F1562" s="14"/>
      <c r="G1562" s="84"/>
      <c r="H1562" s="14"/>
      <c r="I1562" s="14"/>
      <c r="J1562" s="14"/>
      <c r="K1562" s="14"/>
      <c r="L1562" s="14"/>
      <c r="M1562" s="84"/>
      <c r="N1562" s="14"/>
      <c r="O1562" s="14"/>
      <c r="P1562" s="14"/>
      <c r="Q1562" s="14"/>
      <c r="R1562" s="14"/>
      <c r="S1562" s="84"/>
      <c r="T1562" s="14"/>
      <c r="U1562" s="14"/>
      <c r="V1562" s="14"/>
      <c r="W1562" s="14"/>
      <c r="X1562" s="14"/>
      <c r="Y1562" s="84"/>
      <c r="Z1562" s="14"/>
      <c r="AA1562" s="14"/>
      <c r="AB1562" s="14"/>
      <c r="AC1562" s="14"/>
      <c r="AD1562" s="14"/>
      <c r="AE1562" s="84"/>
      <c r="AF1562" s="14"/>
      <c r="AG1562" s="14"/>
      <c r="AH1562" s="14"/>
      <c r="AI1562" s="14"/>
      <c r="AJ1562" s="14"/>
      <c r="AK1562" s="84"/>
      <c r="AL1562" s="14"/>
      <c r="AM1562" s="14"/>
      <c r="AN1562" s="14"/>
      <c r="AO1562" s="14"/>
      <c r="AP1562" s="14"/>
      <c r="AQ1562" s="84"/>
      <c r="AR1562" s="14"/>
      <c r="AS1562" s="14"/>
      <c r="AT1562" s="14"/>
      <c r="AU1562" s="14"/>
      <c r="AV1562" s="14"/>
      <c r="AW1562" s="14"/>
      <c r="AX1562" s="14"/>
      <c r="AY1562" s="14"/>
      <c r="AZ1562" s="14"/>
      <c r="BA1562" s="14"/>
      <c r="BB1562" s="14"/>
      <c r="BC1562" s="14"/>
      <c r="BD1562" s="14"/>
      <c r="BE1562" s="14"/>
      <c r="BF1562" s="14"/>
      <c r="BG1562" s="14"/>
      <c r="BH1562" s="14"/>
    </row>
    <row r="1563" spans="1:60" s="13" customFormat="1" x14ac:dyDescent="0.25">
      <c r="A1563" s="14"/>
      <c r="B1563" s="14"/>
      <c r="C1563" s="14"/>
      <c r="D1563" s="14"/>
      <c r="E1563" s="14"/>
      <c r="F1563" s="14"/>
      <c r="G1563" s="84"/>
      <c r="H1563" s="14"/>
      <c r="I1563" s="14"/>
      <c r="J1563" s="14"/>
      <c r="K1563" s="14"/>
      <c r="L1563" s="14"/>
      <c r="M1563" s="84"/>
      <c r="N1563" s="14"/>
      <c r="O1563" s="14"/>
      <c r="P1563" s="14"/>
      <c r="Q1563" s="14"/>
      <c r="R1563" s="14"/>
      <c r="S1563" s="84"/>
      <c r="T1563" s="14"/>
      <c r="U1563" s="14"/>
      <c r="V1563" s="14"/>
      <c r="W1563" s="14"/>
      <c r="X1563" s="14"/>
      <c r="Y1563" s="84"/>
      <c r="Z1563" s="14"/>
      <c r="AA1563" s="14"/>
      <c r="AB1563" s="14"/>
      <c r="AC1563" s="14"/>
      <c r="AD1563" s="14"/>
      <c r="AE1563" s="84"/>
      <c r="AF1563" s="14"/>
      <c r="AG1563" s="14"/>
      <c r="AH1563" s="14"/>
      <c r="AI1563" s="14"/>
      <c r="AJ1563" s="14"/>
      <c r="AK1563" s="84"/>
      <c r="AL1563" s="14"/>
      <c r="AM1563" s="14"/>
      <c r="AN1563" s="14"/>
      <c r="AO1563" s="14"/>
      <c r="AP1563" s="14"/>
      <c r="AQ1563" s="84"/>
      <c r="AR1563" s="14"/>
      <c r="AS1563" s="14"/>
      <c r="AT1563" s="14"/>
      <c r="AU1563" s="14"/>
      <c r="AV1563" s="14"/>
      <c r="AW1563" s="14"/>
      <c r="AX1563" s="14"/>
      <c r="AY1563" s="14"/>
      <c r="AZ1563" s="14"/>
      <c r="BA1563" s="14"/>
      <c r="BB1563" s="14"/>
      <c r="BC1563" s="14"/>
      <c r="BD1563" s="14"/>
      <c r="BE1563" s="14"/>
      <c r="BF1563" s="14"/>
      <c r="BG1563" s="14"/>
      <c r="BH1563" s="14"/>
    </row>
    <row r="1564" spans="1:60" s="13" customFormat="1" x14ac:dyDescent="0.25">
      <c r="A1564" s="14"/>
      <c r="B1564" s="14"/>
      <c r="C1564" s="14"/>
      <c r="D1564" s="14"/>
      <c r="E1564" s="14"/>
      <c r="F1564" s="14"/>
      <c r="G1564" s="84"/>
      <c r="H1564" s="14"/>
      <c r="I1564" s="14"/>
      <c r="J1564" s="14"/>
      <c r="K1564" s="14"/>
      <c r="L1564" s="14"/>
      <c r="M1564" s="84"/>
      <c r="N1564" s="14"/>
      <c r="O1564" s="14"/>
      <c r="P1564" s="14"/>
      <c r="Q1564" s="14"/>
      <c r="R1564" s="14"/>
      <c r="S1564" s="84"/>
      <c r="T1564" s="14"/>
      <c r="U1564" s="14"/>
      <c r="V1564" s="14"/>
      <c r="W1564" s="14"/>
      <c r="X1564" s="14"/>
      <c r="Y1564" s="84"/>
      <c r="Z1564" s="14"/>
      <c r="AA1564" s="14"/>
      <c r="AB1564" s="14"/>
      <c r="AC1564" s="14"/>
      <c r="AD1564" s="14"/>
      <c r="AE1564" s="84"/>
      <c r="AF1564" s="14"/>
      <c r="AG1564" s="14"/>
      <c r="AH1564" s="14"/>
      <c r="AI1564" s="14"/>
      <c r="AJ1564" s="14"/>
      <c r="AK1564" s="84"/>
      <c r="AL1564" s="14"/>
      <c r="AM1564" s="14"/>
      <c r="AN1564" s="14"/>
      <c r="AO1564" s="14"/>
      <c r="AP1564" s="14"/>
      <c r="AQ1564" s="84"/>
      <c r="AR1564" s="14"/>
      <c r="AS1564" s="14"/>
      <c r="AT1564" s="14"/>
      <c r="AU1564" s="14"/>
      <c r="AV1564" s="14"/>
      <c r="AW1564" s="14"/>
      <c r="AX1564" s="14"/>
      <c r="AY1564" s="14"/>
      <c r="AZ1564" s="14"/>
      <c r="BA1564" s="14"/>
      <c r="BB1564" s="14"/>
      <c r="BC1564" s="14"/>
      <c r="BD1564" s="14"/>
      <c r="BE1564" s="14"/>
      <c r="BF1564" s="14"/>
      <c r="BG1564" s="14"/>
      <c r="BH1564" s="14"/>
    </row>
    <row r="1565" spans="1:60" s="13" customFormat="1" x14ac:dyDescent="0.25">
      <c r="A1565" s="14"/>
      <c r="B1565" s="14"/>
      <c r="C1565" s="14"/>
      <c r="D1565" s="14"/>
      <c r="E1565" s="14"/>
      <c r="F1565" s="14"/>
      <c r="G1565" s="84"/>
      <c r="H1565" s="14"/>
      <c r="I1565" s="14"/>
      <c r="J1565" s="14"/>
      <c r="K1565" s="14"/>
      <c r="L1565" s="14"/>
      <c r="M1565" s="84"/>
      <c r="N1565" s="14"/>
      <c r="O1565" s="14"/>
      <c r="P1565" s="14"/>
      <c r="Q1565" s="14"/>
      <c r="R1565" s="14"/>
      <c r="S1565" s="84"/>
      <c r="T1565" s="14"/>
      <c r="U1565" s="14"/>
      <c r="V1565" s="14"/>
      <c r="W1565" s="14"/>
      <c r="X1565" s="14"/>
      <c r="Y1565" s="84"/>
      <c r="Z1565" s="14"/>
      <c r="AA1565" s="14"/>
      <c r="AB1565" s="14"/>
      <c r="AC1565" s="14"/>
      <c r="AD1565" s="14"/>
      <c r="AE1565" s="84"/>
      <c r="AF1565" s="14"/>
      <c r="AG1565" s="14"/>
      <c r="AH1565" s="14"/>
      <c r="AI1565" s="14"/>
      <c r="AJ1565" s="14"/>
      <c r="AK1565" s="84"/>
      <c r="AL1565" s="14"/>
      <c r="AM1565" s="14"/>
      <c r="AN1565" s="14"/>
      <c r="AO1565" s="14"/>
      <c r="AP1565" s="14"/>
      <c r="AQ1565" s="84"/>
      <c r="AR1565" s="14"/>
      <c r="AS1565" s="14"/>
      <c r="AT1565" s="14"/>
      <c r="AU1565" s="14"/>
      <c r="AV1565" s="14"/>
      <c r="AW1565" s="14"/>
      <c r="AX1565" s="14"/>
      <c r="AY1565" s="14"/>
      <c r="AZ1565" s="14"/>
      <c r="BA1565" s="14"/>
      <c r="BB1565" s="14"/>
      <c r="BC1565" s="14"/>
      <c r="BD1565" s="14"/>
      <c r="BE1565" s="14"/>
      <c r="BF1565" s="14"/>
      <c r="BG1565" s="14"/>
      <c r="BH1565" s="14"/>
    </row>
    <row r="1566" spans="1:60" s="13" customFormat="1" x14ac:dyDescent="0.25">
      <c r="A1566" s="14"/>
      <c r="B1566" s="14"/>
      <c r="C1566" s="14"/>
      <c r="D1566" s="14"/>
      <c r="E1566" s="14"/>
      <c r="F1566" s="14"/>
      <c r="G1566" s="84"/>
      <c r="H1566" s="14"/>
      <c r="I1566" s="14"/>
      <c r="J1566" s="14"/>
      <c r="K1566" s="14"/>
      <c r="L1566" s="14"/>
      <c r="M1566" s="84"/>
      <c r="N1566" s="14"/>
      <c r="O1566" s="14"/>
      <c r="P1566" s="14"/>
      <c r="Q1566" s="14"/>
      <c r="R1566" s="14"/>
      <c r="S1566" s="84"/>
      <c r="T1566" s="14"/>
      <c r="U1566" s="14"/>
      <c r="V1566" s="14"/>
      <c r="W1566" s="14"/>
      <c r="X1566" s="14"/>
      <c r="Y1566" s="84"/>
      <c r="Z1566" s="14"/>
      <c r="AA1566" s="14"/>
      <c r="AB1566" s="14"/>
      <c r="AC1566" s="14"/>
      <c r="AD1566" s="14"/>
      <c r="AE1566" s="84"/>
      <c r="AF1566" s="14"/>
      <c r="AG1566" s="14"/>
      <c r="AH1566" s="14"/>
      <c r="AI1566" s="14"/>
      <c r="AJ1566" s="14"/>
      <c r="AK1566" s="84"/>
      <c r="AL1566" s="14"/>
      <c r="AM1566" s="14"/>
      <c r="AN1566" s="14"/>
      <c r="AO1566" s="14"/>
      <c r="AP1566" s="14"/>
      <c r="AQ1566" s="84"/>
      <c r="AR1566" s="14"/>
      <c r="AS1566" s="14"/>
      <c r="AT1566" s="14"/>
      <c r="AU1566" s="14"/>
      <c r="AV1566" s="14"/>
      <c r="AW1566" s="14"/>
      <c r="AX1566" s="14"/>
      <c r="AY1566" s="14"/>
      <c r="AZ1566" s="14"/>
      <c r="BA1566" s="14"/>
      <c r="BB1566" s="14"/>
      <c r="BC1566" s="14"/>
      <c r="BD1566" s="14"/>
      <c r="BE1566" s="14"/>
      <c r="BF1566" s="14"/>
      <c r="BG1566" s="14"/>
      <c r="BH1566" s="14"/>
    </row>
    <row r="1567" spans="1:60" s="13" customFormat="1" x14ac:dyDescent="0.25">
      <c r="A1567" s="14"/>
      <c r="B1567" s="14"/>
      <c r="C1567" s="14"/>
      <c r="D1567" s="14"/>
      <c r="E1567" s="14"/>
      <c r="F1567" s="14"/>
      <c r="G1567" s="84"/>
      <c r="H1567" s="14"/>
      <c r="I1567" s="14"/>
      <c r="J1567" s="14"/>
      <c r="K1567" s="14"/>
      <c r="L1567" s="14"/>
      <c r="M1567" s="84"/>
      <c r="N1567" s="14"/>
      <c r="O1567" s="14"/>
      <c r="P1567" s="14"/>
      <c r="Q1567" s="14"/>
      <c r="R1567" s="14"/>
      <c r="S1567" s="84"/>
      <c r="T1567" s="14"/>
      <c r="U1567" s="14"/>
      <c r="V1567" s="14"/>
      <c r="W1567" s="14"/>
      <c r="X1567" s="14"/>
      <c r="Y1567" s="84"/>
      <c r="Z1567" s="14"/>
      <c r="AA1567" s="14"/>
      <c r="AB1567" s="14"/>
      <c r="AC1567" s="14"/>
      <c r="AD1567" s="14"/>
      <c r="AE1567" s="84"/>
      <c r="AF1567" s="14"/>
      <c r="AG1567" s="14"/>
      <c r="AH1567" s="14"/>
      <c r="AI1567" s="14"/>
      <c r="AJ1567" s="14"/>
      <c r="AK1567" s="84"/>
      <c r="AL1567" s="14"/>
      <c r="AM1567" s="14"/>
      <c r="AN1567" s="14"/>
      <c r="AO1567" s="14"/>
      <c r="AP1567" s="14"/>
      <c r="AQ1567" s="84"/>
      <c r="AR1567" s="14"/>
      <c r="AS1567" s="14"/>
      <c r="AT1567" s="14"/>
      <c r="AU1567" s="14"/>
      <c r="AV1567" s="14"/>
      <c r="AW1567" s="14"/>
      <c r="AX1567" s="14"/>
      <c r="AY1567" s="14"/>
      <c r="AZ1567" s="14"/>
      <c r="BA1567" s="14"/>
      <c r="BB1567" s="14"/>
      <c r="BC1567" s="14"/>
      <c r="BD1567" s="14"/>
      <c r="BE1567" s="14"/>
      <c r="BF1567" s="14"/>
      <c r="BG1567" s="14"/>
      <c r="BH1567" s="14"/>
    </row>
    <row r="1568" spans="1:60" s="13" customFormat="1" x14ac:dyDescent="0.25">
      <c r="A1568" s="14"/>
      <c r="B1568" s="14"/>
      <c r="C1568" s="14"/>
      <c r="D1568" s="14"/>
      <c r="E1568" s="14"/>
      <c r="F1568" s="14"/>
      <c r="G1568" s="84"/>
      <c r="H1568" s="14"/>
      <c r="I1568" s="14"/>
      <c r="J1568" s="14"/>
      <c r="K1568" s="14"/>
      <c r="L1568" s="14"/>
      <c r="M1568" s="84"/>
      <c r="N1568" s="14"/>
      <c r="O1568" s="14"/>
      <c r="P1568" s="14"/>
      <c r="Q1568" s="14"/>
      <c r="R1568" s="14"/>
      <c r="S1568" s="84"/>
      <c r="T1568" s="14"/>
      <c r="U1568" s="14"/>
      <c r="V1568" s="14"/>
      <c r="W1568" s="14"/>
      <c r="X1568" s="14"/>
      <c r="Y1568" s="84"/>
      <c r="Z1568" s="14"/>
      <c r="AA1568" s="14"/>
      <c r="AB1568" s="14"/>
      <c r="AC1568" s="14"/>
      <c r="AD1568" s="14"/>
      <c r="AE1568" s="84"/>
      <c r="AF1568" s="14"/>
      <c r="AG1568" s="14"/>
      <c r="AH1568" s="14"/>
      <c r="AI1568" s="14"/>
      <c r="AJ1568" s="14"/>
      <c r="AK1568" s="84"/>
      <c r="AL1568" s="14"/>
      <c r="AM1568" s="14"/>
      <c r="AN1568" s="14"/>
      <c r="AO1568" s="14"/>
      <c r="AP1568" s="14"/>
      <c r="AQ1568" s="84"/>
      <c r="AR1568" s="14"/>
      <c r="AS1568" s="14"/>
      <c r="AT1568" s="14"/>
      <c r="AU1568" s="14"/>
      <c r="AV1568" s="14"/>
      <c r="AW1568" s="14"/>
      <c r="AX1568" s="14"/>
      <c r="AY1568" s="14"/>
      <c r="AZ1568" s="14"/>
      <c r="BA1568" s="14"/>
      <c r="BB1568" s="14"/>
      <c r="BC1568" s="14"/>
      <c r="BD1568" s="14"/>
      <c r="BE1568" s="14"/>
      <c r="BF1568" s="14"/>
      <c r="BG1568" s="14"/>
      <c r="BH1568" s="14"/>
    </row>
    <row r="1569" spans="1:60" s="13" customFormat="1" x14ac:dyDescent="0.25">
      <c r="A1569" s="14"/>
      <c r="B1569" s="14"/>
      <c r="C1569" s="14"/>
      <c r="D1569" s="14"/>
      <c r="E1569" s="14"/>
      <c r="F1569" s="14"/>
      <c r="G1569" s="84"/>
      <c r="H1569" s="14"/>
      <c r="I1569" s="14"/>
      <c r="J1569" s="14"/>
      <c r="K1569" s="14"/>
      <c r="L1569" s="14"/>
      <c r="M1569" s="84"/>
      <c r="N1569" s="14"/>
      <c r="O1569" s="14"/>
      <c r="P1569" s="14"/>
      <c r="Q1569" s="14"/>
      <c r="R1569" s="14"/>
      <c r="S1569" s="84"/>
      <c r="T1569" s="14"/>
      <c r="U1569" s="14"/>
      <c r="V1569" s="14"/>
      <c r="W1569" s="14"/>
      <c r="X1569" s="14"/>
      <c r="Y1569" s="84"/>
      <c r="Z1569" s="14"/>
      <c r="AA1569" s="14"/>
      <c r="AB1569" s="14"/>
      <c r="AC1569" s="14"/>
      <c r="AD1569" s="14"/>
      <c r="AE1569" s="84"/>
      <c r="AF1569" s="14"/>
      <c r="AG1569" s="14"/>
      <c r="AH1569" s="14"/>
      <c r="AI1569" s="14"/>
      <c r="AJ1569" s="14"/>
      <c r="AK1569" s="84"/>
      <c r="AL1569" s="14"/>
      <c r="AM1569" s="14"/>
      <c r="AN1569" s="14"/>
      <c r="AO1569" s="14"/>
      <c r="AP1569" s="14"/>
      <c r="AQ1569" s="84"/>
      <c r="AR1569" s="14"/>
      <c r="AS1569" s="14"/>
      <c r="AT1569" s="14"/>
      <c r="AU1569" s="14"/>
      <c r="AV1569" s="14"/>
      <c r="AW1569" s="14"/>
      <c r="AX1569" s="14"/>
      <c r="AY1569" s="14"/>
      <c r="AZ1569" s="14"/>
      <c r="BA1569" s="14"/>
      <c r="BB1569" s="14"/>
      <c r="BC1569" s="14"/>
      <c r="BD1569" s="14"/>
      <c r="BE1569" s="14"/>
      <c r="BF1569" s="14"/>
      <c r="BG1569" s="14"/>
      <c r="BH1569" s="14"/>
    </row>
    <row r="1570" spans="1:60" s="13" customFormat="1" x14ac:dyDescent="0.25">
      <c r="A1570" s="14"/>
      <c r="B1570" s="14"/>
      <c r="C1570" s="14"/>
      <c r="D1570" s="14"/>
      <c r="E1570" s="14"/>
      <c r="F1570" s="14"/>
      <c r="G1570" s="84"/>
      <c r="H1570" s="14"/>
      <c r="I1570" s="14"/>
      <c r="J1570" s="14"/>
      <c r="K1570" s="14"/>
      <c r="L1570" s="14"/>
      <c r="M1570" s="84"/>
      <c r="N1570" s="14"/>
      <c r="O1570" s="14"/>
      <c r="P1570" s="14"/>
      <c r="Q1570" s="14"/>
      <c r="R1570" s="14"/>
      <c r="S1570" s="84"/>
      <c r="T1570" s="14"/>
      <c r="U1570" s="14"/>
      <c r="V1570" s="14"/>
      <c r="W1570" s="14"/>
      <c r="X1570" s="14"/>
      <c r="Y1570" s="84"/>
      <c r="Z1570" s="14"/>
      <c r="AA1570" s="14"/>
      <c r="AB1570" s="14"/>
      <c r="AC1570" s="14"/>
      <c r="AD1570" s="14"/>
      <c r="AE1570" s="84"/>
      <c r="AF1570" s="14"/>
      <c r="AG1570" s="14"/>
      <c r="AH1570" s="14"/>
      <c r="AI1570" s="14"/>
      <c r="AJ1570" s="14"/>
      <c r="AK1570" s="84"/>
      <c r="AL1570" s="14"/>
      <c r="AM1570" s="14"/>
      <c r="AN1570" s="14"/>
      <c r="AO1570" s="14"/>
      <c r="AP1570" s="14"/>
      <c r="AQ1570" s="84"/>
      <c r="AR1570" s="14"/>
      <c r="AS1570" s="14"/>
      <c r="AT1570" s="14"/>
      <c r="AU1570" s="14"/>
      <c r="AV1570" s="14"/>
      <c r="AW1570" s="14"/>
      <c r="AX1570" s="14"/>
      <c r="AY1570" s="14"/>
      <c r="AZ1570" s="14"/>
      <c r="BA1570" s="14"/>
      <c r="BB1570" s="14"/>
      <c r="BC1570" s="14"/>
      <c r="BD1570" s="14"/>
      <c r="BE1570" s="14"/>
      <c r="BF1570" s="14"/>
      <c r="BG1570" s="14"/>
      <c r="BH1570" s="14"/>
    </row>
    <row r="1571" spans="1:60" s="13" customFormat="1" x14ac:dyDescent="0.25">
      <c r="A1571" s="14"/>
      <c r="B1571" s="14"/>
      <c r="C1571" s="14"/>
      <c r="D1571" s="14"/>
      <c r="E1571" s="14"/>
      <c r="F1571" s="14"/>
      <c r="G1571" s="84"/>
      <c r="H1571" s="14"/>
      <c r="I1571" s="14"/>
      <c r="J1571" s="14"/>
      <c r="K1571" s="14"/>
      <c r="L1571" s="14"/>
      <c r="M1571" s="84"/>
      <c r="N1571" s="14"/>
      <c r="O1571" s="14"/>
      <c r="P1571" s="14"/>
      <c r="Q1571" s="14"/>
      <c r="R1571" s="14"/>
      <c r="S1571" s="84"/>
      <c r="T1571" s="14"/>
      <c r="U1571" s="14"/>
      <c r="V1571" s="14"/>
      <c r="W1571" s="14"/>
      <c r="X1571" s="14"/>
      <c r="Y1571" s="84"/>
      <c r="Z1571" s="14"/>
      <c r="AA1571" s="14"/>
      <c r="AB1571" s="14"/>
      <c r="AC1571" s="14"/>
      <c r="AD1571" s="14"/>
      <c r="AE1571" s="84"/>
      <c r="AF1571" s="14"/>
      <c r="AG1571" s="14"/>
      <c r="AH1571" s="14"/>
      <c r="AI1571" s="14"/>
      <c r="AJ1571" s="14"/>
      <c r="AK1571" s="84"/>
      <c r="AL1571" s="14"/>
      <c r="AM1571" s="14"/>
      <c r="AN1571" s="14"/>
      <c r="AO1571" s="14"/>
      <c r="AP1571" s="14"/>
      <c r="AQ1571" s="84"/>
      <c r="AR1571" s="14"/>
      <c r="AS1571" s="14"/>
      <c r="AT1571" s="14"/>
      <c r="AU1571" s="14"/>
      <c r="AV1571" s="14"/>
      <c r="AW1571" s="14"/>
      <c r="AX1571" s="14"/>
      <c r="AY1571" s="14"/>
      <c r="AZ1571" s="14"/>
      <c r="BA1571" s="14"/>
      <c r="BB1571" s="14"/>
      <c r="BC1571" s="14"/>
      <c r="BD1571" s="14"/>
      <c r="BE1571" s="14"/>
      <c r="BF1571" s="14"/>
      <c r="BG1571" s="14"/>
      <c r="BH1571" s="14"/>
    </row>
    <row r="1572" spans="1:60" s="13" customFormat="1" x14ac:dyDescent="0.25">
      <c r="A1572" s="14"/>
      <c r="B1572" s="14"/>
      <c r="C1572" s="14"/>
      <c r="D1572" s="14"/>
      <c r="E1572" s="14"/>
      <c r="F1572" s="14"/>
      <c r="G1572" s="84"/>
      <c r="H1572" s="14"/>
      <c r="I1572" s="14"/>
      <c r="J1572" s="14"/>
      <c r="K1572" s="14"/>
      <c r="L1572" s="14"/>
      <c r="M1572" s="84"/>
      <c r="N1572" s="14"/>
      <c r="O1572" s="14"/>
      <c r="P1572" s="14"/>
      <c r="Q1572" s="14"/>
      <c r="R1572" s="14"/>
      <c r="S1572" s="84"/>
      <c r="T1572" s="14"/>
      <c r="U1572" s="14"/>
      <c r="V1572" s="14"/>
      <c r="W1572" s="14"/>
      <c r="X1572" s="14"/>
      <c r="Y1572" s="84"/>
      <c r="Z1572" s="14"/>
      <c r="AA1572" s="14"/>
      <c r="AB1572" s="14"/>
      <c r="AC1572" s="14"/>
      <c r="AD1572" s="14"/>
      <c r="AE1572" s="84"/>
      <c r="AF1572" s="14"/>
      <c r="AG1572" s="14"/>
      <c r="AH1572" s="14"/>
      <c r="AI1572" s="14"/>
      <c r="AJ1572" s="14"/>
      <c r="AK1572" s="84"/>
      <c r="AL1572" s="14"/>
      <c r="AM1572" s="14"/>
      <c r="AN1572" s="14"/>
      <c r="AO1572" s="14"/>
      <c r="AP1572" s="14"/>
      <c r="AQ1572" s="84"/>
      <c r="AR1572" s="14"/>
      <c r="AS1572" s="14"/>
      <c r="AT1572" s="14"/>
      <c r="AU1572" s="14"/>
      <c r="AV1572" s="14"/>
      <c r="AW1572" s="14"/>
      <c r="AX1572" s="14"/>
      <c r="AY1572" s="14"/>
      <c r="AZ1572" s="14"/>
      <c r="BA1572" s="14"/>
      <c r="BB1572" s="14"/>
      <c r="BC1572" s="14"/>
      <c r="BD1572" s="14"/>
      <c r="BE1572" s="14"/>
      <c r="BF1572" s="14"/>
      <c r="BG1572" s="14"/>
      <c r="BH1572" s="14"/>
    </row>
    <row r="1573" spans="1:60" s="13" customFormat="1" x14ac:dyDescent="0.25">
      <c r="A1573" s="14"/>
      <c r="B1573" s="14"/>
      <c r="C1573" s="14"/>
      <c r="D1573" s="14"/>
      <c r="E1573" s="14"/>
      <c r="F1573" s="14"/>
      <c r="G1573" s="84"/>
      <c r="H1573" s="14"/>
      <c r="I1573" s="14"/>
      <c r="J1573" s="14"/>
      <c r="K1573" s="14"/>
      <c r="L1573" s="14"/>
      <c r="M1573" s="84"/>
      <c r="N1573" s="14"/>
      <c r="O1573" s="14"/>
      <c r="P1573" s="14"/>
      <c r="Q1573" s="14"/>
      <c r="R1573" s="14"/>
      <c r="S1573" s="84"/>
      <c r="T1573" s="14"/>
      <c r="U1573" s="14"/>
      <c r="V1573" s="14"/>
      <c r="W1573" s="14"/>
      <c r="X1573" s="14"/>
      <c r="Y1573" s="84"/>
      <c r="Z1573" s="14"/>
      <c r="AA1573" s="14"/>
      <c r="AB1573" s="14"/>
      <c r="AC1573" s="14"/>
      <c r="AD1573" s="14"/>
      <c r="AE1573" s="84"/>
      <c r="AF1573" s="14"/>
      <c r="AG1573" s="14"/>
      <c r="AH1573" s="14"/>
      <c r="AI1573" s="14"/>
      <c r="AJ1573" s="14"/>
      <c r="AK1573" s="84"/>
      <c r="AL1573" s="14"/>
      <c r="AM1573" s="14"/>
      <c r="AN1573" s="14"/>
      <c r="AO1573" s="14"/>
      <c r="AP1573" s="14"/>
      <c r="AQ1573" s="84"/>
      <c r="AR1573" s="14"/>
      <c r="AS1573" s="14"/>
      <c r="AT1573" s="14"/>
      <c r="AU1573" s="14"/>
      <c r="AV1573" s="14"/>
      <c r="AW1573" s="14"/>
      <c r="AX1573" s="14"/>
      <c r="AY1573" s="14"/>
      <c r="AZ1573" s="14"/>
      <c r="BA1573" s="14"/>
      <c r="BB1573" s="14"/>
      <c r="BC1573" s="14"/>
      <c r="BD1573" s="14"/>
      <c r="BE1573" s="14"/>
      <c r="BF1573" s="14"/>
      <c r="BG1573" s="14"/>
      <c r="BH1573" s="14"/>
    </row>
    <row r="1574" spans="1:60" s="13" customFormat="1" x14ac:dyDescent="0.25">
      <c r="A1574" s="14"/>
      <c r="B1574" s="14"/>
      <c r="C1574" s="14"/>
      <c r="D1574" s="14"/>
      <c r="E1574" s="14"/>
      <c r="F1574" s="14"/>
      <c r="G1574" s="84"/>
      <c r="H1574" s="14"/>
      <c r="I1574" s="14"/>
      <c r="J1574" s="14"/>
      <c r="K1574" s="14"/>
      <c r="L1574" s="14"/>
      <c r="M1574" s="84"/>
      <c r="N1574" s="14"/>
      <c r="O1574" s="14"/>
      <c r="P1574" s="14"/>
      <c r="Q1574" s="14"/>
      <c r="R1574" s="14"/>
      <c r="S1574" s="84"/>
      <c r="T1574" s="14"/>
      <c r="U1574" s="14"/>
      <c r="V1574" s="14"/>
      <c r="W1574" s="14"/>
      <c r="X1574" s="14"/>
      <c r="Y1574" s="84"/>
      <c r="Z1574" s="14"/>
      <c r="AA1574" s="14"/>
      <c r="AB1574" s="14"/>
      <c r="AC1574" s="14"/>
      <c r="AD1574" s="14"/>
      <c r="AE1574" s="84"/>
      <c r="AF1574" s="14"/>
      <c r="AG1574" s="14"/>
      <c r="AH1574" s="14"/>
      <c r="AI1574" s="14"/>
      <c r="AJ1574" s="14"/>
      <c r="AK1574" s="84"/>
      <c r="AL1574" s="14"/>
      <c r="AM1574" s="14"/>
      <c r="AN1574" s="14"/>
      <c r="AO1574" s="14"/>
      <c r="AP1574" s="14"/>
      <c r="AQ1574" s="84"/>
      <c r="AR1574" s="14"/>
      <c r="AS1574" s="14"/>
      <c r="AT1574" s="14"/>
      <c r="AU1574" s="14"/>
      <c r="AV1574" s="14"/>
      <c r="AW1574" s="14"/>
      <c r="AX1574" s="14"/>
      <c r="AY1574" s="14"/>
      <c r="AZ1574" s="14"/>
      <c r="BA1574" s="14"/>
      <c r="BB1574" s="14"/>
      <c r="BC1574" s="14"/>
      <c r="BD1574" s="14"/>
      <c r="BE1574" s="14"/>
      <c r="BF1574" s="14"/>
      <c r="BG1574" s="14"/>
      <c r="BH1574" s="14"/>
    </row>
    <row r="1575" spans="1:60" s="13" customFormat="1" x14ac:dyDescent="0.25">
      <c r="A1575" s="14"/>
      <c r="B1575" s="14"/>
      <c r="C1575" s="14"/>
      <c r="D1575" s="14"/>
      <c r="E1575" s="14"/>
      <c r="F1575" s="14"/>
      <c r="G1575" s="84"/>
      <c r="H1575" s="14"/>
      <c r="I1575" s="14"/>
      <c r="J1575" s="14"/>
      <c r="K1575" s="14"/>
      <c r="L1575" s="14"/>
      <c r="M1575" s="84"/>
      <c r="N1575" s="14"/>
      <c r="O1575" s="14"/>
      <c r="P1575" s="14"/>
      <c r="Q1575" s="14"/>
      <c r="R1575" s="14"/>
      <c r="S1575" s="84"/>
      <c r="T1575" s="14"/>
      <c r="U1575" s="14"/>
      <c r="V1575" s="14"/>
      <c r="W1575" s="14"/>
      <c r="X1575" s="14"/>
      <c r="Y1575" s="84"/>
      <c r="Z1575" s="14"/>
      <c r="AA1575" s="14"/>
      <c r="AB1575" s="14"/>
      <c r="AC1575" s="14"/>
      <c r="AD1575" s="14"/>
      <c r="AE1575" s="84"/>
      <c r="AF1575" s="14"/>
      <c r="AG1575" s="14"/>
      <c r="AH1575" s="14"/>
      <c r="AI1575" s="14"/>
      <c r="AJ1575" s="14"/>
      <c r="AK1575" s="84"/>
      <c r="AL1575" s="14"/>
      <c r="AM1575" s="14"/>
      <c r="AN1575" s="14"/>
      <c r="AO1575" s="14"/>
      <c r="AP1575" s="14"/>
      <c r="AQ1575" s="84"/>
      <c r="AR1575" s="14"/>
      <c r="AS1575" s="14"/>
      <c r="AT1575" s="14"/>
      <c r="AU1575" s="14"/>
      <c r="AV1575" s="14"/>
      <c r="AW1575" s="14"/>
      <c r="AX1575" s="14"/>
      <c r="AY1575" s="14"/>
      <c r="AZ1575" s="14"/>
      <c r="BA1575" s="14"/>
      <c r="BB1575" s="14"/>
      <c r="BC1575" s="14"/>
      <c r="BD1575" s="14"/>
      <c r="BE1575" s="14"/>
      <c r="BF1575" s="14"/>
      <c r="BG1575" s="14"/>
      <c r="BH1575" s="14"/>
    </row>
    <row r="1576" spans="1:60" s="13" customFormat="1" x14ac:dyDescent="0.25">
      <c r="A1576" s="14"/>
      <c r="B1576" s="14"/>
      <c r="C1576" s="14"/>
      <c r="D1576" s="14"/>
      <c r="E1576" s="14"/>
      <c r="F1576" s="14"/>
      <c r="G1576" s="84"/>
      <c r="H1576" s="14"/>
      <c r="I1576" s="14"/>
      <c r="J1576" s="14"/>
      <c r="K1576" s="14"/>
      <c r="L1576" s="14"/>
      <c r="M1576" s="84"/>
      <c r="N1576" s="14"/>
      <c r="O1576" s="14"/>
      <c r="P1576" s="14"/>
      <c r="Q1576" s="14"/>
      <c r="R1576" s="14"/>
      <c r="S1576" s="84"/>
      <c r="T1576" s="14"/>
      <c r="U1576" s="14"/>
      <c r="V1576" s="14"/>
      <c r="W1576" s="14"/>
      <c r="X1576" s="14"/>
      <c r="Y1576" s="84"/>
      <c r="Z1576" s="14"/>
      <c r="AA1576" s="14"/>
      <c r="AB1576" s="14"/>
      <c r="AC1576" s="14"/>
      <c r="AD1576" s="14"/>
      <c r="AE1576" s="84"/>
      <c r="AF1576" s="14"/>
      <c r="AG1576" s="14"/>
      <c r="AH1576" s="14"/>
      <c r="AI1576" s="14"/>
      <c r="AJ1576" s="14"/>
      <c r="AK1576" s="84"/>
      <c r="AL1576" s="14"/>
      <c r="AM1576" s="14"/>
      <c r="AN1576" s="14"/>
      <c r="AO1576" s="14"/>
      <c r="AP1576" s="14"/>
      <c r="AQ1576" s="84"/>
      <c r="AR1576" s="14"/>
      <c r="AS1576" s="14"/>
      <c r="AT1576" s="14"/>
      <c r="AU1576" s="14"/>
      <c r="AV1576" s="14"/>
      <c r="AW1576" s="14"/>
      <c r="AX1576" s="14"/>
      <c r="AY1576" s="14"/>
      <c r="AZ1576" s="14"/>
      <c r="BA1576" s="14"/>
      <c r="BB1576" s="14"/>
      <c r="BC1576" s="14"/>
      <c r="BD1576" s="14"/>
      <c r="BE1576" s="14"/>
      <c r="BF1576" s="14"/>
      <c r="BG1576" s="14"/>
      <c r="BH1576" s="14"/>
    </row>
    <row r="1577" spans="1:60" s="13" customFormat="1" x14ac:dyDescent="0.25">
      <c r="A1577" s="14"/>
      <c r="B1577" s="14"/>
      <c r="C1577" s="14"/>
      <c r="D1577" s="14"/>
      <c r="E1577" s="14"/>
      <c r="F1577" s="14"/>
      <c r="G1577" s="84"/>
      <c r="H1577" s="14"/>
      <c r="I1577" s="14"/>
      <c r="J1577" s="14"/>
      <c r="K1577" s="14"/>
      <c r="L1577" s="14"/>
      <c r="M1577" s="84"/>
      <c r="N1577" s="14"/>
      <c r="O1577" s="14"/>
      <c r="P1577" s="14"/>
      <c r="Q1577" s="14"/>
      <c r="R1577" s="14"/>
      <c r="S1577" s="84"/>
      <c r="T1577" s="14"/>
      <c r="U1577" s="14"/>
      <c r="V1577" s="14"/>
      <c r="W1577" s="14"/>
      <c r="X1577" s="14"/>
      <c r="Y1577" s="84"/>
      <c r="Z1577" s="14"/>
      <c r="AA1577" s="14"/>
      <c r="AB1577" s="14"/>
      <c r="AC1577" s="14"/>
      <c r="AD1577" s="14"/>
      <c r="AE1577" s="84"/>
      <c r="AF1577" s="14"/>
      <c r="AG1577" s="14"/>
      <c r="AH1577" s="14"/>
      <c r="AI1577" s="14"/>
      <c r="AJ1577" s="14"/>
      <c r="AK1577" s="84"/>
      <c r="AL1577" s="14"/>
      <c r="AM1577" s="14"/>
      <c r="AN1577" s="14"/>
      <c r="AO1577" s="14"/>
      <c r="AP1577" s="14"/>
      <c r="AQ1577" s="84"/>
      <c r="AR1577" s="14"/>
      <c r="AS1577" s="14"/>
      <c r="AT1577" s="14"/>
      <c r="AU1577" s="14"/>
      <c r="AV1577" s="14"/>
      <c r="AW1577" s="14"/>
      <c r="AX1577" s="14"/>
      <c r="AY1577" s="14"/>
      <c r="AZ1577" s="14"/>
      <c r="BA1577" s="14"/>
      <c r="BB1577" s="14"/>
      <c r="BC1577" s="14"/>
      <c r="BD1577" s="14"/>
      <c r="BE1577" s="14"/>
      <c r="BF1577" s="14"/>
      <c r="BG1577" s="14"/>
      <c r="BH1577" s="14"/>
    </row>
    <row r="1578" spans="1:60" s="13" customFormat="1" x14ac:dyDescent="0.25">
      <c r="A1578" s="14"/>
      <c r="B1578" s="14"/>
      <c r="C1578" s="14"/>
      <c r="D1578" s="14"/>
      <c r="E1578" s="14"/>
      <c r="F1578" s="14"/>
      <c r="G1578" s="84"/>
      <c r="H1578" s="14"/>
      <c r="I1578" s="14"/>
      <c r="J1578" s="14"/>
      <c r="K1578" s="14"/>
      <c r="L1578" s="14"/>
      <c r="M1578" s="84"/>
      <c r="N1578" s="14"/>
      <c r="O1578" s="14"/>
      <c r="P1578" s="14"/>
      <c r="Q1578" s="14"/>
      <c r="R1578" s="14"/>
      <c r="S1578" s="84"/>
      <c r="T1578" s="14"/>
      <c r="U1578" s="14"/>
      <c r="V1578" s="14"/>
      <c r="W1578" s="14"/>
      <c r="X1578" s="14"/>
      <c r="Y1578" s="84"/>
      <c r="Z1578" s="14"/>
      <c r="AA1578" s="14"/>
      <c r="AB1578" s="14"/>
      <c r="AC1578" s="14"/>
      <c r="AD1578" s="14"/>
      <c r="AE1578" s="84"/>
      <c r="AF1578" s="14"/>
      <c r="AG1578" s="14"/>
      <c r="AH1578" s="14"/>
      <c r="AI1578" s="14"/>
      <c r="AJ1578" s="14"/>
      <c r="AK1578" s="84"/>
      <c r="AL1578" s="14"/>
      <c r="AM1578" s="14"/>
      <c r="AN1578" s="14"/>
      <c r="AO1578" s="14"/>
      <c r="AP1578" s="14"/>
      <c r="AQ1578" s="84"/>
      <c r="AR1578" s="14"/>
      <c r="AS1578" s="14"/>
      <c r="AT1578" s="14"/>
      <c r="AU1578" s="14"/>
      <c r="AV1578" s="14"/>
      <c r="AW1578" s="14"/>
      <c r="AX1578" s="14"/>
      <c r="AY1578" s="14"/>
      <c r="AZ1578" s="14"/>
      <c r="BA1578" s="14"/>
      <c r="BB1578" s="14"/>
      <c r="BC1578" s="14"/>
      <c r="BD1578" s="14"/>
      <c r="BE1578" s="14"/>
      <c r="BF1578" s="14"/>
      <c r="BG1578" s="14"/>
      <c r="BH1578" s="14"/>
    </row>
    <row r="1579" spans="1:60" s="13" customFormat="1" x14ac:dyDescent="0.25">
      <c r="A1579" s="14"/>
      <c r="B1579" s="14"/>
      <c r="C1579" s="14"/>
      <c r="D1579" s="14"/>
      <c r="E1579" s="14"/>
      <c r="F1579" s="14"/>
      <c r="G1579" s="84"/>
      <c r="H1579" s="14"/>
      <c r="I1579" s="14"/>
      <c r="J1579" s="14"/>
      <c r="K1579" s="14"/>
      <c r="L1579" s="14"/>
      <c r="M1579" s="84"/>
      <c r="N1579" s="14"/>
      <c r="O1579" s="14"/>
      <c r="P1579" s="14"/>
      <c r="Q1579" s="14"/>
      <c r="R1579" s="14"/>
      <c r="S1579" s="84"/>
      <c r="T1579" s="14"/>
      <c r="U1579" s="14"/>
      <c r="V1579" s="14"/>
      <c r="W1579" s="14"/>
      <c r="X1579" s="14"/>
      <c r="Y1579" s="84"/>
      <c r="Z1579" s="14"/>
      <c r="AA1579" s="14"/>
      <c r="AB1579" s="14"/>
      <c r="AC1579" s="14"/>
      <c r="AD1579" s="14"/>
      <c r="AE1579" s="84"/>
      <c r="AF1579" s="14"/>
      <c r="AG1579" s="14"/>
      <c r="AH1579" s="14"/>
      <c r="AI1579" s="14"/>
      <c r="AJ1579" s="14"/>
      <c r="AK1579" s="84"/>
      <c r="AL1579" s="14"/>
      <c r="AM1579" s="14"/>
      <c r="AN1579" s="14"/>
      <c r="AO1579" s="14"/>
      <c r="AP1579" s="14"/>
      <c r="AQ1579" s="84"/>
      <c r="AR1579" s="14"/>
      <c r="AS1579" s="14"/>
      <c r="AT1579" s="14"/>
      <c r="AU1579" s="14"/>
      <c r="AV1579" s="14"/>
      <c r="AW1579" s="14"/>
      <c r="AX1579" s="14"/>
      <c r="AY1579" s="14"/>
      <c r="AZ1579" s="14"/>
      <c r="BA1579" s="14"/>
      <c r="BB1579" s="14"/>
      <c r="BC1579" s="14"/>
      <c r="BD1579" s="14"/>
      <c r="BE1579" s="14"/>
      <c r="BF1579" s="14"/>
      <c r="BG1579" s="14"/>
      <c r="BH1579" s="14"/>
    </row>
    <row r="1580" spans="1:60" s="13" customFormat="1" x14ac:dyDescent="0.25">
      <c r="A1580" s="14"/>
      <c r="B1580" s="14"/>
      <c r="C1580" s="14"/>
      <c r="D1580" s="14"/>
      <c r="E1580" s="14"/>
      <c r="F1580" s="14"/>
      <c r="G1580" s="84"/>
      <c r="H1580" s="14"/>
      <c r="I1580" s="14"/>
      <c r="J1580" s="14"/>
      <c r="K1580" s="14"/>
      <c r="L1580" s="14"/>
      <c r="M1580" s="84"/>
      <c r="N1580" s="14"/>
      <c r="O1580" s="14"/>
      <c r="P1580" s="14"/>
      <c r="Q1580" s="14"/>
      <c r="R1580" s="14"/>
      <c r="S1580" s="84"/>
      <c r="T1580" s="14"/>
      <c r="U1580" s="14"/>
      <c r="V1580" s="14"/>
      <c r="W1580" s="14"/>
      <c r="X1580" s="14"/>
      <c r="Y1580" s="84"/>
      <c r="Z1580" s="14"/>
      <c r="AA1580" s="14"/>
      <c r="AB1580" s="14"/>
      <c r="AC1580" s="14"/>
      <c r="AD1580" s="14"/>
      <c r="AE1580" s="84"/>
      <c r="AF1580" s="14"/>
      <c r="AG1580" s="14"/>
      <c r="AH1580" s="14"/>
      <c r="AI1580" s="14"/>
      <c r="AJ1580" s="14"/>
      <c r="AK1580" s="84"/>
      <c r="AL1580" s="14"/>
      <c r="AM1580" s="14"/>
      <c r="AN1580" s="14"/>
      <c r="AO1580" s="14"/>
      <c r="AP1580" s="14"/>
      <c r="AQ1580" s="84"/>
      <c r="AR1580" s="14"/>
      <c r="AS1580" s="14"/>
      <c r="AT1580" s="14"/>
      <c r="AU1580" s="14"/>
      <c r="AV1580" s="14"/>
      <c r="AW1580" s="14"/>
      <c r="AX1580" s="14"/>
      <c r="AY1580" s="14"/>
      <c r="AZ1580" s="14"/>
      <c r="BA1580" s="14"/>
      <c r="BB1580" s="14"/>
      <c r="BC1580" s="14"/>
      <c r="BD1580" s="14"/>
      <c r="BE1580" s="14"/>
      <c r="BF1580" s="14"/>
      <c r="BG1580" s="14"/>
      <c r="BH1580" s="14"/>
    </row>
    <row r="1581" spans="1:60" s="13" customFormat="1" x14ac:dyDescent="0.25">
      <c r="A1581" s="14"/>
      <c r="B1581" s="14"/>
      <c r="C1581" s="14"/>
      <c r="D1581" s="14"/>
      <c r="E1581" s="14"/>
      <c r="F1581" s="14"/>
      <c r="G1581" s="84"/>
      <c r="H1581" s="14"/>
      <c r="I1581" s="14"/>
      <c r="J1581" s="14"/>
      <c r="K1581" s="14"/>
      <c r="L1581" s="14"/>
      <c r="M1581" s="84"/>
      <c r="N1581" s="14"/>
      <c r="O1581" s="14"/>
      <c r="P1581" s="14"/>
      <c r="Q1581" s="14"/>
      <c r="R1581" s="14"/>
      <c r="S1581" s="84"/>
      <c r="T1581" s="14"/>
      <c r="U1581" s="14"/>
      <c r="V1581" s="14"/>
      <c r="W1581" s="14"/>
      <c r="X1581" s="14"/>
      <c r="Y1581" s="84"/>
      <c r="Z1581" s="14"/>
      <c r="AA1581" s="14"/>
      <c r="AB1581" s="14"/>
      <c r="AC1581" s="14"/>
      <c r="AD1581" s="14"/>
      <c r="AE1581" s="84"/>
      <c r="AF1581" s="14"/>
      <c r="AG1581" s="14"/>
      <c r="AH1581" s="14"/>
      <c r="AI1581" s="14"/>
      <c r="AJ1581" s="14"/>
      <c r="AK1581" s="84"/>
      <c r="AL1581" s="14"/>
      <c r="AM1581" s="14"/>
      <c r="AN1581" s="14"/>
      <c r="AO1581" s="14"/>
      <c r="AP1581" s="14"/>
      <c r="AQ1581" s="84"/>
      <c r="AR1581" s="14"/>
      <c r="AS1581" s="14"/>
      <c r="AT1581" s="14"/>
      <c r="AU1581" s="14"/>
      <c r="AV1581" s="14"/>
      <c r="AW1581" s="14"/>
      <c r="AX1581" s="14"/>
      <c r="AY1581" s="14"/>
      <c r="AZ1581" s="14"/>
      <c r="BA1581" s="14"/>
      <c r="BB1581" s="14"/>
      <c r="BC1581" s="14"/>
      <c r="BD1581" s="14"/>
      <c r="BE1581" s="14"/>
      <c r="BF1581" s="14"/>
      <c r="BG1581" s="14"/>
      <c r="BH1581" s="14"/>
    </row>
    <row r="1582" spans="1:60" s="13" customFormat="1" x14ac:dyDescent="0.25">
      <c r="A1582" s="14"/>
      <c r="B1582" s="14"/>
      <c r="C1582" s="14"/>
      <c r="D1582" s="14"/>
      <c r="E1582" s="14"/>
      <c r="F1582" s="14"/>
      <c r="G1582" s="84"/>
      <c r="H1582" s="14"/>
      <c r="I1582" s="14"/>
      <c r="J1582" s="14"/>
      <c r="K1582" s="14"/>
      <c r="L1582" s="14"/>
      <c r="M1582" s="84"/>
      <c r="N1582" s="14"/>
      <c r="O1582" s="14"/>
      <c r="P1582" s="14"/>
      <c r="Q1582" s="14"/>
      <c r="R1582" s="14"/>
      <c r="S1582" s="84"/>
      <c r="T1582" s="14"/>
      <c r="U1582" s="14"/>
      <c r="V1582" s="14"/>
      <c r="W1582" s="14"/>
      <c r="X1582" s="14"/>
      <c r="Y1582" s="84"/>
      <c r="Z1582" s="14"/>
      <c r="AA1582" s="14"/>
      <c r="AB1582" s="14"/>
      <c r="AC1582" s="14"/>
      <c r="AD1582" s="14"/>
      <c r="AE1582" s="84"/>
      <c r="AF1582" s="14"/>
      <c r="AG1582" s="14"/>
      <c r="AH1582" s="14"/>
      <c r="AI1582" s="14"/>
      <c r="AJ1582" s="14"/>
      <c r="AK1582" s="84"/>
      <c r="AL1582" s="14"/>
      <c r="AM1582" s="14"/>
      <c r="AN1582" s="14"/>
      <c r="AO1582" s="14"/>
      <c r="AP1582" s="14"/>
      <c r="AQ1582" s="84"/>
      <c r="AR1582" s="14"/>
      <c r="AS1582" s="14"/>
      <c r="AT1582" s="14"/>
      <c r="AU1582" s="14"/>
      <c r="AV1582" s="14"/>
      <c r="AW1582" s="14"/>
      <c r="AX1582" s="14"/>
      <c r="AY1582" s="14"/>
      <c r="AZ1582" s="14"/>
      <c r="BA1582" s="14"/>
      <c r="BB1582" s="14"/>
      <c r="BC1582" s="14"/>
      <c r="BD1582" s="14"/>
      <c r="BE1582" s="14"/>
      <c r="BF1582" s="14"/>
      <c r="BG1582" s="14"/>
      <c r="BH1582" s="14"/>
    </row>
    <row r="1583" spans="1:60" s="13" customFormat="1" x14ac:dyDescent="0.25">
      <c r="A1583" s="14"/>
      <c r="B1583" s="14"/>
      <c r="C1583" s="14"/>
      <c r="D1583" s="14"/>
      <c r="E1583" s="14"/>
      <c r="F1583" s="14"/>
      <c r="G1583" s="84"/>
      <c r="H1583" s="14"/>
      <c r="I1583" s="14"/>
      <c r="J1583" s="14"/>
      <c r="K1583" s="14"/>
      <c r="L1583" s="14"/>
      <c r="M1583" s="84"/>
      <c r="N1583" s="14"/>
      <c r="O1583" s="14"/>
      <c r="P1583" s="14"/>
      <c r="Q1583" s="14"/>
      <c r="R1583" s="14"/>
      <c r="S1583" s="84"/>
      <c r="T1583" s="14"/>
      <c r="U1583" s="14"/>
      <c r="V1583" s="14"/>
      <c r="W1583" s="14"/>
      <c r="X1583" s="14"/>
      <c r="Y1583" s="84"/>
      <c r="Z1583" s="14"/>
      <c r="AA1583" s="14"/>
      <c r="AB1583" s="14"/>
      <c r="AC1583" s="14"/>
      <c r="AD1583" s="14"/>
      <c r="AE1583" s="84"/>
      <c r="AF1583" s="14"/>
      <c r="AG1583" s="14"/>
      <c r="AH1583" s="14"/>
      <c r="AI1583" s="14"/>
      <c r="AJ1583" s="14"/>
      <c r="AK1583" s="84"/>
      <c r="AL1583" s="14"/>
      <c r="AM1583" s="14"/>
      <c r="AN1583" s="14"/>
      <c r="AO1583" s="14"/>
      <c r="AP1583" s="14"/>
      <c r="AQ1583" s="84"/>
      <c r="AR1583" s="14"/>
      <c r="AS1583" s="14"/>
      <c r="AT1583" s="14"/>
      <c r="AU1583" s="14"/>
      <c r="AV1583" s="14"/>
      <c r="AW1583" s="14"/>
      <c r="AX1583" s="14"/>
      <c r="AY1583" s="14"/>
      <c r="AZ1583" s="14"/>
      <c r="BA1583" s="14"/>
      <c r="BB1583" s="14"/>
      <c r="BC1583" s="14"/>
      <c r="BD1583" s="14"/>
      <c r="BE1583" s="14"/>
      <c r="BF1583" s="14"/>
      <c r="BG1583" s="14"/>
      <c r="BH1583" s="14"/>
    </row>
    <row r="1584" spans="1:60" s="13" customFormat="1" x14ac:dyDescent="0.25">
      <c r="A1584" s="14"/>
      <c r="B1584" s="14"/>
      <c r="C1584" s="14"/>
      <c r="D1584" s="14"/>
      <c r="E1584" s="14"/>
      <c r="F1584" s="14"/>
      <c r="G1584" s="84"/>
      <c r="H1584" s="14"/>
      <c r="I1584" s="14"/>
      <c r="J1584" s="14"/>
      <c r="K1584" s="14"/>
      <c r="L1584" s="14"/>
      <c r="M1584" s="84"/>
      <c r="N1584" s="14"/>
      <c r="O1584" s="14"/>
      <c r="P1584" s="14"/>
      <c r="Q1584" s="14"/>
      <c r="R1584" s="14"/>
      <c r="S1584" s="84"/>
      <c r="T1584" s="14"/>
      <c r="U1584" s="14"/>
      <c r="V1584" s="14"/>
      <c r="W1584" s="14"/>
      <c r="X1584" s="14"/>
      <c r="Y1584" s="84"/>
      <c r="Z1584" s="14"/>
      <c r="AA1584" s="14"/>
      <c r="AB1584" s="14"/>
      <c r="AC1584" s="14"/>
      <c r="AD1584" s="14"/>
      <c r="AE1584" s="84"/>
      <c r="AF1584" s="14"/>
      <c r="AG1584" s="14"/>
      <c r="AH1584" s="14"/>
      <c r="AI1584" s="14"/>
      <c r="AJ1584" s="14"/>
      <c r="AK1584" s="84"/>
      <c r="AL1584" s="14"/>
      <c r="AM1584" s="14"/>
      <c r="AN1584" s="14"/>
      <c r="AO1584" s="14"/>
      <c r="AP1584" s="14"/>
      <c r="AQ1584" s="84"/>
      <c r="AR1584" s="14"/>
      <c r="AS1584" s="14"/>
      <c r="AT1584" s="14"/>
      <c r="AU1584" s="14"/>
      <c r="AV1584" s="14"/>
      <c r="AW1584" s="14"/>
      <c r="AX1584" s="14"/>
      <c r="AY1584" s="14"/>
      <c r="AZ1584" s="14"/>
      <c r="BA1584" s="14"/>
      <c r="BB1584" s="14"/>
      <c r="BC1584" s="14"/>
      <c r="BD1584" s="14"/>
      <c r="BE1584" s="14"/>
      <c r="BF1584" s="14"/>
      <c r="BG1584" s="14"/>
      <c r="BH1584" s="14"/>
    </row>
    <row r="1585" spans="1:60" s="13" customFormat="1" x14ac:dyDescent="0.25">
      <c r="A1585" s="14"/>
      <c r="B1585" s="14"/>
      <c r="C1585" s="14"/>
      <c r="D1585" s="14"/>
      <c r="E1585" s="14"/>
      <c r="F1585" s="14"/>
      <c r="G1585" s="84"/>
      <c r="H1585" s="14"/>
      <c r="I1585" s="14"/>
      <c r="J1585" s="14"/>
      <c r="K1585" s="14"/>
      <c r="L1585" s="14"/>
      <c r="M1585" s="84"/>
      <c r="N1585" s="14"/>
      <c r="O1585" s="14"/>
      <c r="P1585" s="14"/>
      <c r="Q1585" s="14"/>
      <c r="R1585" s="14"/>
      <c r="S1585" s="84"/>
      <c r="T1585" s="14"/>
      <c r="U1585" s="14"/>
      <c r="V1585" s="14"/>
      <c r="W1585" s="14"/>
      <c r="X1585" s="14"/>
      <c r="Y1585" s="84"/>
      <c r="Z1585" s="14"/>
      <c r="AA1585" s="14"/>
      <c r="AB1585" s="14"/>
      <c r="AC1585" s="14"/>
      <c r="AD1585" s="14"/>
      <c r="AE1585" s="84"/>
      <c r="AF1585" s="14"/>
      <c r="AG1585" s="14"/>
      <c r="AH1585" s="14"/>
      <c r="AI1585" s="14"/>
      <c r="AJ1585" s="14"/>
      <c r="AK1585" s="84"/>
      <c r="AL1585" s="14"/>
      <c r="AM1585" s="14"/>
      <c r="AN1585" s="14"/>
      <c r="AO1585" s="14"/>
      <c r="AP1585" s="14"/>
      <c r="AQ1585" s="84"/>
      <c r="AR1585" s="14"/>
      <c r="AS1585" s="14"/>
      <c r="AT1585" s="14"/>
      <c r="AU1585" s="14"/>
      <c r="AV1585" s="14"/>
      <c r="AW1585" s="14"/>
      <c r="AX1585" s="14"/>
      <c r="AY1585" s="14"/>
      <c r="AZ1585" s="14"/>
      <c r="BA1585" s="14"/>
      <c r="BB1585" s="14"/>
      <c r="BC1585" s="14"/>
      <c r="BD1585" s="14"/>
      <c r="BE1585" s="14"/>
      <c r="BF1585" s="14"/>
      <c r="BG1585" s="14"/>
      <c r="BH1585" s="14"/>
    </row>
    <row r="1586" spans="1:60" s="13" customFormat="1" x14ac:dyDescent="0.25">
      <c r="A1586" s="14"/>
      <c r="B1586" s="14"/>
      <c r="C1586" s="14"/>
      <c r="D1586" s="14"/>
      <c r="E1586" s="14"/>
      <c r="F1586" s="14"/>
      <c r="G1586" s="84"/>
      <c r="H1586" s="14"/>
      <c r="I1586" s="14"/>
      <c r="J1586" s="14"/>
      <c r="K1586" s="14"/>
      <c r="L1586" s="14"/>
      <c r="M1586" s="84"/>
      <c r="N1586" s="14"/>
      <c r="O1586" s="14"/>
      <c r="P1586" s="14"/>
      <c r="Q1586" s="14"/>
      <c r="R1586" s="14"/>
      <c r="S1586" s="84"/>
      <c r="T1586" s="14"/>
      <c r="U1586" s="14"/>
      <c r="V1586" s="14"/>
      <c r="W1586" s="14"/>
      <c r="X1586" s="14"/>
      <c r="Y1586" s="84"/>
      <c r="Z1586" s="14"/>
      <c r="AA1586" s="14"/>
      <c r="AB1586" s="14"/>
      <c r="AC1586" s="14"/>
      <c r="AD1586" s="14"/>
      <c r="AE1586" s="84"/>
      <c r="AF1586" s="14"/>
      <c r="AG1586" s="14"/>
      <c r="AH1586" s="14"/>
      <c r="AI1586" s="14"/>
      <c r="AJ1586" s="14"/>
      <c r="AK1586" s="84"/>
      <c r="AL1586" s="14"/>
      <c r="AM1586" s="14"/>
      <c r="AN1586" s="14"/>
      <c r="AO1586" s="14"/>
      <c r="AP1586" s="14"/>
      <c r="AQ1586" s="84"/>
      <c r="AR1586" s="14"/>
      <c r="AS1586" s="14"/>
      <c r="AT1586" s="14"/>
      <c r="AU1586" s="14"/>
      <c r="AV1586" s="14"/>
      <c r="AW1586" s="14"/>
      <c r="AX1586" s="14"/>
      <c r="AY1586" s="14"/>
      <c r="AZ1586" s="14"/>
      <c r="BA1586" s="14"/>
      <c r="BB1586" s="14"/>
      <c r="BC1586" s="14"/>
      <c r="BD1586" s="14"/>
      <c r="BE1586" s="14"/>
      <c r="BF1586" s="14"/>
      <c r="BG1586" s="14"/>
      <c r="BH1586" s="14"/>
    </row>
    <row r="1587" spans="1:60" s="13" customFormat="1" x14ac:dyDescent="0.25">
      <c r="A1587" s="14"/>
      <c r="B1587" s="14"/>
      <c r="C1587" s="14"/>
      <c r="D1587" s="14"/>
      <c r="E1587" s="14"/>
      <c r="F1587" s="14"/>
      <c r="G1587" s="84"/>
      <c r="H1587" s="14"/>
      <c r="I1587" s="14"/>
      <c r="J1587" s="14"/>
      <c r="K1587" s="14"/>
      <c r="L1587" s="14"/>
      <c r="M1587" s="84"/>
      <c r="N1587" s="14"/>
      <c r="O1587" s="14"/>
      <c r="P1587" s="14"/>
      <c r="Q1587" s="14"/>
      <c r="R1587" s="14"/>
      <c r="S1587" s="84"/>
      <c r="T1587" s="14"/>
      <c r="U1587" s="14"/>
      <c r="V1587" s="14"/>
      <c r="W1587" s="14"/>
      <c r="X1587" s="14"/>
      <c r="Y1587" s="84"/>
      <c r="Z1587" s="14"/>
      <c r="AA1587" s="14"/>
      <c r="AB1587" s="14"/>
      <c r="AC1587" s="14"/>
      <c r="AD1587" s="14"/>
      <c r="AE1587" s="84"/>
      <c r="AF1587" s="14"/>
      <c r="AG1587" s="14"/>
      <c r="AH1587" s="14"/>
      <c r="AI1587" s="14"/>
      <c r="AJ1587" s="14"/>
      <c r="AK1587" s="84"/>
      <c r="AL1587" s="14"/>
      <c r="AM1587" s="14"/>
      <c r="AN1587" s="14"/>
      <c r="AO1587" s="14"/>
      <c r="AP1587" s="14"/>
      <c r="AQ1587" s="84"/>
      <c r="AR1587" s="14"/>
      <c r="AS1587" s="14"/>
      <c r="AT1587" s="14"/>
      <c r="AU1587" s="14"/>
      <c r="AV1587" s="14"/>
      <c r="AW1587" s="14"/>
      <c r="AX1587" s="14"/>
      <c r="AY1587" s="14"/>
      <c r="AZ1587" s="14"/>
      <c r="BA1587" s="14"/>
      <c r="BB1587" s="14"/>
      <c r="BC1587" s="14"/>
      <c r="BD1587" s="14"/>
      <c r="BE1587" s="14"/>
      <c r="BF1587" s="14"/>
      <c r="BG1587" s="14"/>
      <c r="BH1587" s="14"/>
    </row>
    <row r="1588" spans="1:60" s="13" customFormat="1" x14ac:dyDescent="0.25">
      <c r="A1588" s="14"/>
      <c r="B1588" s="14"/>
      <c r="C1588" s="14"/>
      <c r="D1588" s="14"/>
      <c r="E1588" s="14"/>
      <c r="F1588" s="14"/>
      <c r="G1588" s="84"/>
      <c r="H1588" s="14"/>
      <c r="I1588" s="14"/>
      <c r="J1588" s="14"/>
      <c r="K1588" s="14"/>
      <c r="L1588" s="14"/>
      <c r="M1588" s="84"/>
      <c r="N1588" s="14"/>
      <c r="O1588" s="14"/>
      <c r="P1588" s="14"/>
      <c r="Q1588" s="14"/>
      <c r="R1588" s="14"/>
      <c r="S1588" s="84"/>
      <c r="T1588" s="14"/>
      <c r="U1588" s="14"/>
      <c r="V1588" s="14"/>
      <c r="W1588" s="14"/>
      <c r="X1588" s="14"/>
      <c r="Y1588" s="84"/>
      <c r="Z1588" s="14"/>
      <c r="AA1588" s="14"/>
      <c r="AB1588" s="14"/>
      <c r="AC1588" s="14"/>
      <c r="AD1588" s="14"/>
      <c r="AE1588" s="84"/>
      <c r="AF1588" s="14"/>
      <c r="AG1588" s="14"/>
      <c r="AH1588" s="14"/>
      <c r="AI1588" s="14"/>
      <c r="AJ1588" s="14"/>
      <c r="AK1588" s="84"/>
      <c r="AL1588" s="14"/>
      <c r="AM1588" s="14"/>
      <c r="AN1588" s="14"/>
      <c r="AO1588" s="14"/>
      <c r="AP1588" s="14"/>
      <c r="AQ1588" s="84"/>
      <c r="AR1588" s="14"/>
      <c r="AS1588" s="14"/>
      <c r="AT1588" s="14"/>
      <c r="AU1588" s="14"/>
      <c r="AV1588" s="14"/>
      <c r="AW1588" s="14"/>
      <c r="AX1588" s="14"/>
      <c r="AY1588" s="14"/>
      <c r="AZ1588" s="14"/>
      <c r="BA1588" s="14"/>
      <c r="BB1588" s="14"/>
      <c r="BC1588" s="14"/>
      <c r="BD1588" s="14"/>
      <c r="BE1588" s="14"/>
      <c r="BF1588" s="14"/>
      <c r="BG1588" s="14"/>
      <c r="BH1588" s="14"/>
    </row>
    <row r="1589" spans="1:60" s="13" customFormat="1" x14ac:dyDescent="0.25">
      <c r="A1589" s="14"/>
      <c r="B1589" s="14"/>
      <c r="C1589" s="14"/>
      <c r="D1589" s="14"/>
      <c r="E1589" s="14"/>
      <c r="F1589" s="14"/>
      <c r="G1589" s="84"/>
      <c r="H1589" s="14"/>
      <c r="I1589" s="14"/>
      <c r="J1589" s="14"/>
      <c r="K1589" s="14"/>
      <c r="L1589" s="14"/>
      <c r="M1589" s="84"/>
      <c r="N1589" s="14"/>
      <c r="O1589" s="14"/>
      <c r="P1589" s="14"/>
      <c r="Q1589" s="14"/>
      <c r="R1589" s="14"/>
      <c r="S1589" s="84"/>
      <c r="T1589" s="14"/>
      <c r="U1589" s="14"/>
      <c r="V1589" s="14"/>
      <c r="W1589" s="14"/>
      <c r="X1589" s="14"/>
      <c r="Y1589" s="84"/>
      <c r="Z1589" s="14"/>
      <c r="AA1589" s="14"/>
      <c r="AB1589" s="14"/>
      <c r="AC1589" s="14"/>
      <c r="AD1589" s="14"/>
      <c r="AE1589" s="84"/>
      <c r="AF1589" s="14"/>
      <c r="AG1589" s="14"/>
      <c r="AH1589" s="14"/>
      <c r="AI1589" s="14"/>
      <c r="AJ1589" s="14"/>
      <c r="AK1589" s="84"/>
      <c r="AL1589" s="14"/>
      <c r="AM1589" s="14"/>
      <c r="AN1589" s="14"/>
      <c r="AO1589" s="14"/>
      <c r="AP1589" s="14"/>
      <c r="AQ1589" s="84"/>
      <c r="AR1589" s="14"/>
      <c r="AS1589" s="14"/>
      <c r="AT1589" s="14"/>
      <c r="AU1589" s="14"/>
      <c r="AV1589" s="14"/>
      <c r="AW1589" s="14"/>
      <c r="AX1589" s="14"/>
      <c r="AY1589" s="14"/>
      <c r="AZ1589" s="14"/>
      <c r="BA1589" s="14"/>
      <c r="BB1589" s="14"/>
      <c r="BC1589" s="14"/>
      <c r="BD1589" s="14"/>
      <c r="BE1589" s="14"/>
      <c r="BF1589" s="14"/>
      <c r="BG1589" s="14"/>
      <c r="BH1589" s="14"/>
    </row>
    <row r="1590" spans="1:60" s="13" customFormat="1" x14ac:dyDescent="0.25">
      <c r="A1590" s="14"/>
      <c r="B1590" s="14"/>
      <c r="C1590" s="14"/>
      <c r="D1590" s="14"/>
      <c r="E1590" s="14"/>
      <c r="F1590" s="14"/>
      <c r="G1590" s="84"/>
      <c r="H1590" s="14"/>
      <c r="I1590" s="14"/>
      <c r="J1590" s="14"/>
      <c r="K1590" s="14"/>
      <c r="L1590" s="14"/>
      <c r="M1590" s="84"/>
      <c r="N1590" s="14"/>
      <c r="O1590" s="14"/>
      <c r="P1590" s="14"/>
      <c r="Q1590" s="14"/>
      <c r="R1590" s="14"/>
      <c r="S1590" s="84"/>
      <c r="T1590" s="14"/>
      <c r="U1590" s="14"/>
      <c r="V1590" s="14"/>
      <c r="W1590" s="14"/>
      <c r="X1590" s="14"/>
      <c r="Y1590" s="84"/>
      <c r="Z1590" s="14"/>
      <c r="AA1590" s="14"/>
      <c r="AB1590" s="14"/>
      <c r="AC1590" s="14"/>
      <c r="AD1590" s="14"/>
      <c r="AE1590" s="84"/>
      <c r="AF1590" s="14"/>
      <c r="AG1590" s="14"/>
      <c r="AH1590" s="14"/>
      <c r="AI1590" s="14"/>
      <c r="AJ1590" s="14"/>
      <c r="AK1590" s="84"/>
      <c r="AL1590" s="14"/>
      <c r="AM1590" s="14"/>
      <c r="AN1590" s="14"/>
      <c r="AO1590" s="14"/>
      <c r="AP1590" s="14"/>
      <c r="AQ1590" s="84"/>
      <c r="AR1590" s="14"/>
      <c r="AS1590" s="14"/>
      <c r="AT1590" s="14"/>
      <c r="AU1590" s="14"/>
      <c r="AV1590" s="14"/>
      <c r="AW1590" s="14"/>
      <c r="AX1590" s="14"/>
      <c r="AY1590" s="14"/>
      <c r="AZ1590" s="14"/>
      <c r="BA1590" s="14"/>
      <c r="BB1590" s="14"/>
      <c r="BC1590" s="14"/>
      <c r="BD1590" s="14"/>
      <c r="BE1590" s="14"/>
      <c r="BF1590" s="14"/>
      <c r="BG1590" s="14"/>
      <c r="BH1590" s="14"/>
    </row>
    <row r="1591" spans="1:60" s="13" customFormat="1" x14ac:dyDescent="0.25">
      <c r="A1591" s="14"/>
      <c r="B1591" s="14"/>
      <c r="C1591" s="14"/>
      <c r="D1591" s="14"/>
      <c r="E1591" s="14"/>
      <c r="F1591" s="14"/>
      <c r="G1591" s="84"/>
      <c r="H1591" s="14"/>
      <c r="I1591" s="14"/>
      <c r="J1591" s="14"/>
      <c r="K1591" s="14"/>
      <c r="L1591" s="14"/>
      <c r="M1591" s="84"/>
      <c r="N1591" s="14"/>
      <c r="O1591" s="14"/>
      <c r="P1591" s="14"/>
      <c r="Q1591" s="14"/>
      <c r="R1591" s="14"/>
      <c r="S1591" s="84"/>
      <c r="T1591" s="14"/>
      <c r="U1591" s="14"/>
      <c r="V1591" s="14"/>
      <c r="W1591" s="14"/>
      <c r="X1591" s="14"/>
      <c r="Y1591" s="84"/>
      <c r="Z1591" s="14"/>
      <c r="AA1591" s="14"/>
      <c r="AB1591" s="14"/>
      <c r="AC1591" s="14"/>
      <c r="AD1591" s="14"/>
      <c r="AE1591" s="84"/>
      <c r="AF1591" s="14"/>
      <c r="AG1591" s="14"/>
      <c r="AH1591" s="14"/>
      <c r="AI1591" s="14"/>
      <c r="AJ1591" s="14"/>
      <c r="AK1591" s="84"/>
      <c r="AL1591" s="14"/>
      <c r="AM1591" s="14"/>
      <c r="AN1591" s="14"/>
      <c r="AO1591" s="14"/>
      <c r="AP1591" s="14"/>
      <c r="AQ1591" s="84"/>
      <c r="AR1591" s="14"/>
      <c r="AS1591" s="14"/>
      <c r="AT1591" s="14"/>
      <c r="AU1591" s="14"/>
      <c r="AV1591" s="14"/>
      <c r="AW1591" s="14"/>
      <c r="AX1591" s="14"/>
      <c r="AY1591" s="14"/>
      <c r="AZ1591" s="14"/>
      <c r="BA1591" s="14"/>
      <c r="BB1591" s="14"/>
      <c r="BC1591" s="14"/>
      <c r="BD1591" s="14"/>
      <c r="BE1591" s="14"/>
      <c r="BF1591" s="14"/>
      <c r="BG1591" s="14"/>
      <c r="BH1591" s="14"/>
    </row>
    <row r="1592" spans="1:60" s="13" customFormat="1" x14ac:dyDescent="0.25">
      <c r="A1592" s="14"/>
      <c r="B1592" s="14"/>
      <c r="C1592" s="14"/>
      <c r="D1592" s="14"/>
      <c r="E1592" s="14"/>
      <c r="F1592" s="14"/>
      <c r="G1592" s="84"/>
      <c r="H1592" s="14"/>
      <c r="I1592" s="14"/>
      <c r="J1592" s="14"/>
      <c r="K1592" s="14"/>
      <c r="L1592" s="14"/>
      <c r="M1592" s="84"/>
      <c r="N1592" s="14"/>
      <c r="O1592" s="14"/>
      <c r="P1592" s="14"/>
      <c r="Q1592" s="14"/>
      <c r="R1592" s="14"/>
      <c r="S1592" s="84"/>
      <c r="T1592" s="14"/>
      <c r="U1592" s="14"/>
      <c r="V1592" s="14"/>
      <c r="W1592" s="14"/>
      <c r="X1592" s="14"/>
      <c r="Y1592" s="84"/>
      <c r="Z1592" s="14"/>
      <c r="AA1592" s="14"/>
      <c r="AB1592" s="14"/>
      <c r="AC1592" s="14"/>
      <c r="AD1592" s="14"/>
      <c r="AE1592" s="84"/>
      <c r="AF1592" s="14"/>
      <c r="AG1592" s="14"/>
      <c r="AH1592" s="14"/>
      <c r="AI1592" s="14"/>
      <c r="AJ1592" s="14"/>
      <c r="AK1592" s="84"/>
      <c r="AL1592" s="14"/>
      <c r="AM1592" s="14"/>
      <c r="AN1592" s="14"/>
      <c r="AO1592" s="14"/>
      <c r="AP1592" s="14"/>
      <c r="AQ1592" s="84"/>
      <c r="AR1592" s="14"/>
      <c r="AS1592" s="14"/>
      <c r="AT1592" s="14"/>
      <c r="AU1592" s="14"/>
      <c r="AV1592" s="14"/>
      <c r="AW1592" s="14"/>
      <c r="AX1592" s="14"/>
      <c r="AY1592" s="14"/>
      <c r="AZ1592" s="14"/>
      <c r="BA1592" s="14"/>
      <c r="BB1592" s="14"/>
      <c r="BC1592" s="14"/>
      <c r="BD1592" s="14"/>
      <c r="BE1592" s="14"/>
      <c r="BF1592" s="14"/>
      <c r="BG1592" s="14"/>
      <c r="BH1592" s="14"/>
    </row>
    <row r="1593" spans="1:60" s="13" customFormat="1" x14ac:dyDescent="0.25">
      <c r="A1593" s="14"/>
      <c r="B1593" s="14"/>
      <c r="C1593" s="14"/>
      <c r="D1593" s="14"/>
      <c r="E1593" s="14"/>
      <c r="F1593" s="14"/>
      <c r="G1593" s="84"/>
      <c r="H1593" s="14"/>
      <c r="I1593" s="14"/>
      <c r="J1593" s="14"/>
      <c r="K1593" s="14"/>
      <c r="L1593" s="14"/>
      <c r="M1593" s="84"/>
      <c r="N1593" s="14"/>
      <c r="O1593" s="14"/>
      <c r="P1593" s="14"/>
      <c r="Q1593" s="14"/>
      <c r="R1593" s="14"/>
      <c r="S1593" s="84"/>
      <c r="T1593" s="14"/>
      <c r="U1593" s="14"/>
      <c r="V1593" s="14"/>
      <c r="W1593" s="14"/>
      <c r="X1593" s="14"/>
      <c r="Y1593" s="84"/>
      <c r="Z1593" s="14"/>
      <c r="AA1593" s="14"/>
      <c r="AB1593" s="14"/>
      <c r="AC1593" s="14"/>
      <c r="AD1593" s="14"/>
      <c r="AE1593" s="84"/>
      <c r="AF1593" s="14"/>
      <c r="AG1593" s="14"/>
      <c r="AH1593" s="14"/>
      <c r="AI1593" s="14"/>
      <c r="AJ1593" s="14"/>
      <c r="AK1593" s="84"/>
      <c r="AL1593" s="14"/>
      <c r="AM1593" s="14"/>
      <c r="AN1593" s="14"/>
      <c r="AO1593" s="14"/>
      <c r="AP1593" s="14"/>
      <c r="AQ1593" s="84"/>
      <c r="AR1593" s="14"/>
      <c r="AS1593" s="14"/>
      <c r="AT1593" s="14"/>
      <c r="AU1593" s="14"/>
      <c r="AV1593" s="14"/>
      <c r="AW1593" s="14"/>
      <c r="AX1593" s="14"/>
      <c r="AY1593" s="14"/>
      <c r="AZ1593" s="14"/>
      <c r="BA1593" s="14"/>
      <c r="BB1593" s="14"/>
      <c r="BC1593" s="14"/>
      <c r="BD1593" s="14"/>
      <c r="BE1593" s="14"/>
      <c r="BF1593" s="14"/>
      <c r="BG1593" s="14"/>
      <c r="BH1593" s="14"/>
    </row>
    <row r="1594" spans="1:60" s="13" customFormat="1" x14ac:dyDescent="0.25">
      <c r="A1594" s="14"/>
      <c r="B1594" s="14"/>
      <c r="C1594" s="14"/>
      <c r="D1594" s="14"/>
      <c r="E1594" s="14"/>
      <c r="F1594" s="14"/>
      <c r="G1594" s="84"/>
      <c r="H1594" s="14"/>
      <c r="I1594" s="14"/>
      <c r="J1594" s="14"/>
      <c r="K1594" s="14"/>
      <c r="L1594" s="14"/>
      <c r="M1594" s="84"/>
      <c r="N1594" s="14"/>
      <c r="O1594" s="14"/>
      <c r="P1594" s="14"/>
      <c r="Q1594" s="14"/>
      <c r="R1594" s="14"/>
      <c r="S1594" s="84"/>
      <c r="T1594" s="14"/>
      <c r="U1594" s="14"/>
      <c r="V1594" s="14"/>
      <c r="W1594" s="14"/>
      <c r="X1594" s="14"/>
      <c r="Y1594" s="84"/>
      <c r="Z1594" s="14"/>
      <c r="AA1594" s="14"/>
      <c r="AB1594" s="14"/>
      <c r="AC1594" s="14"/>
      <c r="AD1594" s="14"/>
      <c r="AE1594" s="84"/>
      <c r="AF1594" s="14"/>
      <c r="AG1594" s="14"/>
      <c r="AH1594" s="14"/>
      <c r="AI1594" s="14"/>
      <c r="AJ1594" s="14"/>
      <c r="AK1594" s="84"/>
      <c r="AL1594" s="14"/>
      <c r="AM1594" s="14"/>
      <c r="AN1594" s="14"/>
      <c r="AO1594" s="14"/>
      <c r="AP1594" s="14"/>
      <c r="AQ1594" s="84"/>
      <c r="AR1594" s="14"/>
      <c r="AS1594" s="14"/>
      <c r="AT1594" s="14"/>
      <c r="AU1594" s="14"/>
      <c r="AV1594" s="14"/>
      <c r="AW1594" s="14"/>
      <c r="AX1594" s="14"/>
      <c r="AY1594" s="14"/>
      <c r="AZ1594" s="14"/>
      <c r="BA1594" s="14"/>
      <c r="BB1594" s="14"/>
      <c r="BC1594" s="14"/>
      <c r="BD1594" s="14"/>
      <c r="BE1594" s="14"/>
      <c r="BF1594" s="14"/>
      <c r="BG1594" s="14"/>
      <c r="BH1594" s="14"/>
    </row>
    <row r="1595" spans="1:60" s="13" customFormat="1" x14ac:dyDescent="0.25">
      <c r="A1595" s="14"/>
      <c r="B1595" s="14"/>
      <c r="C1595" s="14"/>
      <c r="D1595" s="14"/>
      <c r="E1595" s="14"/>
      <c r="F1595" s="14"/>
      <c r="G1595" s="84"/>
      <c r="H1595" s="14"/>
      <c r="I1595" s="14"/>
      <c r="J1595" s="14"/>
      <c r="K1595" s="14"/>
      <c r="L1595" s="14"/>
      <c r="M1595" s="84"/>
      <c r="N1595" s="14"/>
      <c r="O1595" s="14"/>
      <c r="P1595" s="14"/>
      <c r="Q1595" s="14"/>
      <c r="R1595" s="14"/>
      <c r="S1595" s="84"/>
      <c r="T1595" s="14"/>
      <c r="U1595" s="14"/>
      <c r="V1595" s="14"/>
      <c r="W1595" s="14"/>
      <c r="X1595" s="14"/>
      <c r="Y1595" s="84"/>
      <c r="Z1595" s="14"/>
      <c r="AA1595" s="14"/>
      <c r="AB1595" s="14"/>
      <c r="AC1595" s="14"/>
      <c r="AD1595" s="14"/>
      <c r="AE1595" s="84"/>
      <c r="AF1595" s="14"/>
      <c r="AG1595" s="14"/>
      <c r="AH1595" s="14"/>
      <c r="AI1595" s="14"/>
      <c r="AJ1595" s="14"/>
      <c r="AK1595" s="84"/>
      <c r="AL1595" s="14"/>
      <c r="AM1595" s="14"/>
      <c r="AN1595" s="14"/>
      <c r="AO1595" s="14"/>
      <c r="AP1595" s="14"/>
      <c r="AQ1595" s="84"/>
      <c r="AR1595" s="14"/>
      <c r="AS1595" s="14"/>
      <c r="AT1595" s="14"/>
      <c r="AU1595" s="14"/>
      <c r="AV1595" s="14"/>
      <c r="AW1595" s="14"/>
      <c r="AX1595" s="14"/>
      <c r="AY1595" s="14"/>
      <c r="AZ1595" s="14"/>
      <c r="BA1595" s="14"/>
      <c r="BB1595" s="14"/>
      <c r="BC1595" s="14"/>
      <c r="BD1595" s="14"/>
      <c r="BE1595" s="14"/>
      <c r="BF1595" s="14"/>
      <c r="BG1595" s="14"/>
      <c r="BH1595" s="14"/>
    </row>
    <row r="1596" spans="1:60" s="13" customFormat="1" x14ac:dyDescent="0.25">
      <c r="A1596" s="14"/>
      <c r="B1596" s="14"/>
      <c r="C1596" s="14"/>
      <c r="D1596" s="14"/>
      <c r="E1596" s="14"/>
      <c r="F1596" s="14"/>
      <c r="G1596" s="84"/>
      <c r="H1596" s="14"/>
      <c r="I1596" s="14"/>
      <c r="J1596" s="14"/>
      <c r="K1596" s="14"/>
      <c r="L1596" s="14"/>
      <c r="M1596" s="84"/>
      <c r="N1596" s="14"/>
      <c r="O1596" s="14"/>
      <c r="P1596" s="14"/>
      <c r="Q1596" s="14"/>
      <c r="R1596" s="14"/>
      <c r="S1596" s="84"/>
      <c r="T1596" s="14"/>
      <c r="U1596" s="14"/>
      <c r="V1596" s="14"/>
      <c r="W1596" s="14"/>
      <c r="X1596" s="14"/>
      <c r="Y1596" s="84"/>
      <c r="Z1596" s="14"/>
      <c r="AA1596" s="14"/>
      <c r="AB1596" s="14"/>
      <c r="AC1596" s="14"/>
      <c r="AD1596" s="14"/>
      <c r="AE1596" s="84"/>
      <c r="AF1596" s="14"/>
      <c r="AG1596" s="14"/>
      <c r="AH1596" s="14"/>
      <c r="AI1596" s="14"/>
      <c r="AJ1596" s="14"/>
      <c r="AK1596" s="84"/>
      <c r="AL1596" s="14"/>
      <c r="AM1596" s="14"/>
      <c r="AN1596" s="14"/>
      <c r="AO1596" s="14"/>
      <c r="AP1596" s="14"/>
      <c r="AQ1596" s="84"/>
      <c r="AR1596" s="14"/>
      <c r="AS1596" s="14"/>
      <c r="AT1596" s="14"/>
      <c r="AU1596" s="14"/>
      <c r="AV1596" s="14"/>
      <c r="AW1596" s="14"/>
      <c r="AX1596" s="14"/>
      <c r="AY1596" s="14"/>
      <c r="AZ1596" s="14"/>
      <c r="BA1596" s="14"/>
      <c r="BB1596" s="14"/>
      <c r="BC1596" s="14"/>
      <c r="BD1596" s="14"/>
      <c r="BE1596" s="14"/>
      <c r="BF1596" s="14"/>
      <c r="BG1596" s="14"/>
      <c r="BH1596" s="14"/>
    </row>
    <row r="1597" spans="1:60" s="13" customFormat="1" x14ac:dyDescent="0.25">
      <c r="A1597" s="14"/>
      <c r="B1597" s="14"/>
      <c r="C1597" s="14"/>
      <c r="D1597" s="14"/>
      <c r="E1597" s="14"/>
      <c r="F1597" s="14"/>
      <c r="G1597" s="84"/>
      <c r="H1597" s="14"/>
      <c r="I1597" s="14"/>
      <c r="J1597" s="14"/>
      <c r="K1597" s="14"/>
      <c r="L1597" s="14"/>
      <c r="M1597" s="84"/>
      <c r="N1597" s="14"/>
      <c r="O1597" s="14"/>
      <c r="P1597" s="14"/>
      <c r="Q1597" s="14"/>
      <c r="R1597" s="14"/>
      <c r="S1597" s="84"/>
      <c r="T1597" s="14"/>
      <c r="U1597" s="14"/>
      <c r="V1597" s="14"/>
      <c r="W1597" s="14"/>
      <c r="X1597" s="14"/>
      <c r="Y1597" s="84"/>
      <c r="Z1597" s="14"/>
      <c r="AA1597" s="14"/>
      <c r="AB1597" s="14"/>
      <c r="AC1597" s="14"/>
      <c r="AD1597" s="14"/>
      <c r="AE1597" s="84"/>
      <c r="AF1597" s="14"/>
      <c r="AG1597" s="14"/>
      <c r="AH1597" s="14"/>
      <c r="AI1597" s="14"/>
      <c r="AJ1597" s="14"/>
      <c r="AK1597" s="84"/>
      <c r="AL1597" s="14"/>
      <c r="AM1597" s="14"/>
      <c r="AN1597" s="14"/>
      <c r="AO1597" s="14"/>
      <c r="AP1597" s="14"/>
      <c r="AQ1597" s="84"/>
      <c r="AR1597" s="14"/>
      <c r="AS1597" s="14"/>
      <c r="AT1597" s="14"/>
      <c r="AU1597" s="14"/>
      <c r="AV1597" s="14"/>
      <c r="AW1597" s="14"/>
      <c r="AX1597" s="14"/>
      <c r="AY1597" s="14"/>
      <c r="AZ1597" s="14"/>
      <c r="BA1597" s="14"/>
      <c r="BB1597" s="14"/>
      <c r="BC1597" s="14"/>
      <c r="BD1597" s="14"/>
      <c r="BE1597" s="14"/>
      <c r="BF1597" s="14"/>
      <c r="BG1597" s="14"/>
      <c r="BH1597" s="14"/>
    </row>
    <row r="1598" spans="1:60" s="13" customFormat="1" x14ac:dyDescent="0.25">
      <c r="A1598" s="14"/>
      <c r="B1598" s="14"/>
      <c r="C1598" s="14"/>
      <c r="D1598" s="14"/>
      <c r="E1598" s="14"/>
      <c r="F1598" s="14"/>
      <c r="G1598" s="84"/>
      <c r="H1598" s="14"/>
      <c r="I1598" s="14"/>
      <c r="J1598" s="14"/>
      <c r="K1598" s="14"/>
      <c r="L1598" s="14"/>
      <c r="M1598" s="84"/>
      <c r="N1598" s="14"/>
      <c r="O1598" s="14"/>
      <c r="P1598" s="14"/>
      <c r="Q1598" s="14"/>
      <c r="R1598" s="14"/>
      <c r="S1598" s="84"/>
      <c r="T1598" s="14"/>
      <c r="U1598" s="14"/>
      <c r="V1598" s="14"/>
      <c r="W1598" s="14"/>
      <c r="X1598" s="14"/>
      <c r="Y1598" s="84"/>
      <c r="Z1598" s="14"/>
      <c r="AA1598" s="14"/>
      <c r="AB1598" s="14"/>
      <c r="AC1598" s="14"/>
      <c r="AD1598" s="14"/>
      <c r="AE1598" s="84"/>
      <c r="AF1598" s="14"/>
      <c r="AG1598" s="14"/>
      <c r="AH1598" s="14"/>
      <c r="AI1598" s="14"/>
      <c r="AJ1598" s="14"/>
      <c r="AK1598" s="84"/>
      <c r="AL1598" s="14"/>
      <c r="AM1598" s="14"/>
      <c r="AN1598" s="14"/>
      <c r="AO1598" s="14"/>
      <c r="AP1598" s="14"/>
      <c r="AQ1598" s="84"/>
      <c r="AR1598" s="14"/>
      <c r="AS1598" s="14"/>
      <c r="AT1598" s="14"/>
      <c r="AU1598" s="14"/>
      <c r="AV1598" s="14"/>
      <c r="AW1598" s="14"/>
      <c r="AX1598" s="14"/>
      <c r="AY1598" s="14"/>
      <c r="AZ1598" s="14"/>
      <c r="BA1598" s="14"/>
      <c r="BB1598" s="14"/>
      <c r="BC1598" s="14"/>
      <c r="BD1598" s="14"/>
      <c r="BE1598" s="14"/>
      <c r="BF1598" s="14"/>
      <c r="BG1598" s="14"/>
      <c r="BH1598" s="14"/>
    </row>
    <row r="1599" spans="1:60" s="13" customFormat="1" x14ac:dyDescent="0.25">
      <c r="A1599" s="14"/>
      <c r="B1599" s="14"/>
      <c r="C1599" s="14"/>
      <c r="D1599" s="14"/>
      <c r="E1599" s="14"/>
      <c r="F1599" s="14"/>
      <c r="G1599" s="84"/>
      <c r="H1599" s="14"/>
      <c r="I1599" s="14"/>
      <c r="J1599" s="14"/>
      <c r="K1599" s="14"/>
      <c r="L1599" s="14"/>
      <c r="M1599" s="84"/>
      <c r="N1599" s="14"/>
      <c r="O1599" s="14"/>
      <c r="P1599" s="14"/>
      <c r="Q1599" s="14"/>
      <c r="R1599" s="14"/>
      <c r="S1599" s="84"/>
      <c r="T1599" s="14"/>
      <c r="U1599" s="14"/>
      <c r="V1599" s="14"/>
      <c r="W1599" s="14"/>
      <c r="X1599" s="14"/>
      <c r="Y1599" s="84"/>
      <c r="Z1599" s="14"/>
      <c r="AA1599" s="14"/>
      <c r="AB1599" s="14"/>
      <c r="AC1599" s="14"/>
      <c r="AD1599" s="14"/>
      <c r="AE1599" s="84"/>
      <c r="AF1599" s="14"/>
      <c r="AG1599" s="14"/>
      <c r="AH1599" s="14"/>
      <c r="AI1599" s="14"/>
      <c r="AJ1599" s="14"/>
      <c r="AK1599" s="84"/>
      <c r="AL1599" s="14"/>
      <c r="AM1599" s="14"/>
      <c r="AN1599" s="14"/>
      <c r="AO1599" s="14"/>
      <c r="AP1599" s="14"/>
      <c r="AQ1599" s="84"/>
      <c r="AR1599" s="14"/>
      <c r="AS1599" s="14"/>
      <c r="AT1599" s="14"/>
      <c r="AU1599" s="14"/>
      <c r="AV1599" s="14"/>
      <c r="AW1599" s="14"/>
      <c r="AX1599" s="14"/>
      <c r="AY1599" s="14"/>
      <c r="AZ1599" s="14"/>
      <c r="BA1599" s="14"/>
      <c r="BB1599" s="14"/>
      <c r="BC1599" s="14"/>
      <c r="BD1599" s="14"/>
      <c r="BE1599" s="14"/>
      <c r="BF1599" s="14"/>
      <c r="BG1599" s="14"/>
      <c r="BH1599" s="14"/>
    </row>
    <row r="1600" spans="1:60" s="13" customFormat="1" x14ac:dyDescent="0.25">
      <c r="A1600" s="14"/>
      <c r="B1600" s="14"/>
      <c r="C1600" s="14"/>
      <c r="D1600" s="14"/>
      <c r="E1600" s="14"/>
      <c r="F1600" s="14"/>
      <c r="G1600" s="84"/>
      <c r="H1600" s="14"/>
      <c r="I1600" s="14"/>
      <c r="J1600" s="14"/>
      <c r="K1600" s="14"/>
      <c r="L1600" s="14"/>
      <c r="M1600" s="84"/>
      <c r="N1600" s="14"/>
      <c r="O1600" s="14"/>
      <c r="P1600" s="14"/>
      <c r="Q1600" s="14"/>
      <c r="R1600" s="14"/>
      <c r="S1600" s="84"/>
      <c r="T1600" s="14"/>
      <c r="U1600" s="14"/>
      <c r="V1600" s="14"/>
      <c r="W1600" s="14"/>
      <c r="X1600" s="14"/>
      <c r="Y1600" s="84"/>
      <c r="Z1600" s="14"/>
      <c r="AA1600" s="14"/>
      <c r="AB1600" s="14"/>
      <c r="AC1600" s="14"/>
      <c r="AD1600" s="14"/>
      <c r="AE1600" s="84"/>
      <c r="AF1600" s="14"/>
      <c r="AG1600" s="14"/>
      <c r="AH1600" s="14"/>
      <c r="AI1600" s="14"/>
      <c r="AJ1600" s="14"/>
      <c r="AK1600" s="84"/>
      <c r="AL1600" s="14"/>
      <c r="AM1600" s="14"/>
      <c r="AN1600" s="14"/>
      <c r="AO1600" s="14"/>
      <c r="AP1600" s="14"/>
      <c r="AQ1600" s="84"/>
      <c r="AR1600" s="14"/>
      <c r="AS1600" s="14"/>
      <c r="AT1600" s="14"/>
      <c r="AU1600" s="14"/>
      <c r="AV1600" s="14"/>
      <c r="AW1600" s="14"/>
      <c r="AX1600" s="14"/>
      <c r="AY1600" s="14"/>
      <c r="AZ1600" s="14"/>
      <c r="BA1600" s="14"/>
      <c r="BB1600" s="14"/>
      <c r="BC1600" s="14"/>
      <c r="BD1600" s="14"/>
      <c r="BE1600" s="14"/>
      <c r="BF1600" s="14"/>
      <c r="BG1600" s="14"/>
      <c r="BH1600" s="14"/>
    </row>
    <row r="1601" spans="1:60" s="13" customFormat="1" x14ac:dyDescent="0.25">
      <c r="A1601" s="14"/>
      <c r="B1601" s="14"/>
      <c r="C1601" s="14"/>
      <c r="D1601" s="14"/>
      <c r="E1601" s="14"/>
      <c r="F1601" s="14"/>
      <c r="G1601" s="84"/>
      <c r="H1601" s="14"/>
      <c r="I1601" s="14"/>
      <c r="J1601" s="14"/>
      <c r="K1601" s="14"/>
      <c r="L1601" s="14"/>
      <c r="M1601" s="84"/>
      <c r="N1601" s="14"/>
      <c r="O1601" s="14"/>
      <c r="P1601" s="14"/>
      <c r="Q1601" s="14"/>
      <c r="R1601" s="14"/>
      <c r="S1601" s="84"/>
      <c r="T1601" s="14"/>
      <c r="U1601" s="14"/>
      <c r="V1601" s="14"/>
      <c r="W1601" s="14"/>
      <c r="X1601" s="14"/>
      <c r="Y1601" s="84"/>
      <c r="Z1601" s="14"/>
      <c r="AA1601" s="14"/>
      <c r="AB1601" s="14"/>
      <c r="AC1601" s="14"/>
      <c r="AD1601" s="14"/>
      <c r="AE1601" s="84"/>
      <c r="AF1601" s="14"/>
      <c r="AG1601" s="14"/>
      <c r="AH1601" s="14"/>
      <c r="AI1601" s="14"/>
      <c r="AJ1601" s="14"/>
      <c r="AK1601" s="84"/>
      <c r="AL1601" s="14"/>
      <c r="AM1601" s="14"/>
      <c r="AN1601" s="14"/>
      <c r="AO1601" s="14"/>
      <c r="AP1601" s="14"/>
      <c r="AQ1601" s="84"/>
      <c r="AR1601" s="14"/>
      <c r="AS1601" s="14"/>
      <c r="AT1601" s="14"/>
      <c r="AU1601" s="14"/>
      <c r="AV1601" s="14"/>
      <c r="AW1601" s="14"/>
      <c r="AX1601" s="14"/>
      <c r="AY1601" s="14"/>
      <c r="AZ1601" s="14"/>
      <c r="BA1601" s="14"/>
      <c r="BB1601" s="14"/>
      <c r="BC1601" s="14"/>
      <c r="BD1601" s="14"/>
      <c r="BE1601" s="14"/>
      <c r="BF1601" s="14"/>
      <c r="BG1601" s="14"/>
      <c r="BH1601" s="14"/>
    </row>
    <row r="1602" spans="1:60" s="13" customFormat="1" x14ac:dyDescent="0.25">
      <c r="A1602" s="14"/>
      <c r="B1602" s="14"/>
      <c r="C1602" s="14"/>
      <c r="D1602" s="14"/>
      <c r="E1602" s="14"/>
      <c r="F1602" s="14"/>
      <c r="G1602" s="84"/>
      <c r="H1602" s="14"/>
      <c r="I1602" s="14"/>
      <c r="J1602" s="14"/>
      <c r="K1602" s="14"/>
      <c r="L1602" s="14"/>
      <c r="M1602" s="84"/>
      <c r="N1602" s="14"/>
      <c r="O1602" s="14"/>
      <c r="P1602" s="14"/>
      <c r="Q1602" s="14"/>
      <c r="R1602" s="14"/>
      <c r="S1602" s="84"/>
      <c r="T1602" s="14"/>
      <c r="U1602" s="14"/>
      <c r="V1602" s="14"/>
      <c r="W1602" s="14"/>
      <c r="X1602" s="14"/>
      <c r="Y1602" s="84"/>
      <c r="Z1602" s="14"/>
      <c r="AA1602" s="14"/>
      <c r="AB1602" s="14"/>
      <c r="AC1602" s="14"/>
      <c r="AD1602" s="14"/>
      <c r="AE1602" s="84"/>
      <c r="AF1602" s="14"/>
      <c r="AG1602" s="14"/>
      <c r="AH1602" s="14"/>
      <c r="AI1602" s="14"/>
      <c r="AJ1602" s="14"/>
      <c r="AK1602" s="84"/>
      <c r="AL1602" s="14"/>
      <c r="AM1602" s="14"/>
      <c r="AN1602" s="14"/>
      <c r="AO1602" s="14"/>
      <c r="AP1602" s="14"/>
      <c r="AQ1602" s="84"/>
      <c r="AR1602" s="14"/>
      <c r="AS1602" s="14"/>
      <c r="AT1602" s="14"/>
      <c r="AU1602" s="14"/>
      <c r="AV1602" s="14"/>
      <c r="AW1602" s="14"/>
      <c r="AX1602" s="14"/>
      <c r="AY1602" s="14"/>
      <c r="AZ1602" s="14"/>
      <c r="BA1602" s="14"/>
      <c r="BB1602" s="14"/>
      <c r="BC1602" s="14"/>
      <c r="BD1602" s="14"/>
      <c r="BE1602" s="14"/>
      <c r="BF1602" s="14"/>
      <c r="BG1602" s="14"/>
      <c r="BH1602" s="14"/>
    </row>
    <row r="1603" spans="1:60" s="13" customFormat="1" x14ac:dyDescent="0.25">
      <c r="A1603" s="14"/>
      <c r="B1603" s="14"/>
      <c r="C1603" s="14"/>
      <c r="D1603" s="14"/>
      <c r="E1603" s="14"/>
      <c r="F1603" s="14"/>
      <c r="G1603" s="84"/>
      <c r="H1603" s="14"/>
      <c r="I1603" s="14"/>
      <c r="J1603" s="14"/>
      <c r="K1603" s="14"/>
      <c r="L1603" s="14"/>
      <c r="M1603" s="84"/>
      <c r="N1603" s="14"/>
      <c r="O1603" s="14"/>
      <c r="P1603" s="14"/>
      <c r="Q1603" s="14"/>
      <c r="R1603" s="14"/>
      <c r="S1603" s="84"/>
      <c r="T1603" s="14"/>
      <c r="U1603" s="14"/>
      <c r="V1603" s="14"/>
      <c r="W1603" s="14"/>
      <c r="X1603" s="14"/>
      <c r="Y1603" s="84"/>
      <c r="Z1603" s="14"/>
      <c r="AA1603" s="14"/>
      <c r="AB1603" s="14"/>
      <c r="AC1603" s="14"/>
      <c r="AD1603" s="14"/>
      <c r="AE1603" s="84"/>
      <c r="AF1603" s="14"/>
      <c r="AG1603" s="14"/>
      <c r="AH1603" s="14"/>
      <c r="AI1603" s="14"/>
      <c r="AJ1603" s="14"/>
      <c r="AK1603" s="84"/>
      <c r="AL1603" s="14"/>
      <c r="AM1603" s="14"/>
      <c r="AN1603" s="14"/>
      <c r="AO1603" s="14"/>
      <c r="AP1603" s="14"/>
      <c r="AQ1603" s="84"/>
      <c r="AR1603" s="14"/>
      <c r="AS1603" s="14"/>
      <c r="AT1603" s="14"/>
      <c r="AU1603" s="14"/>
      <c r="AV1603" s="14"/>
      <c r="AW1603" s="14"/>
      <c r="AX1603" s="14"/>
      <c r="AY1603" s="14"/>
      <c r="AZ1603" s="14"/>
      <c r="BA1603" s="14"/>
      <c r="BB1603" s="14"/>
      <c r="BC1603" s="14"/>
      <c r="BD1603" s="14"/>
      <c r="BE1603" s="14"/>
      <c r="BF1603" s="14"/>
      <c r="BG1603" s="14"/>
      <c r="BH1603" s="14"/>
    </row>
    <row r="1604" spans="1:60" s="13" customFormat="1" x14ac:dyDescent="0.25">
      <c r="A1604" s="14"/>
      <c r="B1604" s="14"/>
      <c r="C1604" s="14"/>
      <c r="D1604" s="14"/>
      <c r="E1604" s="14"/>
      <c r="F1604" s="14"/>
      <c r="G1604" s="84"/>
      <c r="H1604" s="14"/>
      <c r="I1604" s="14"/>
      <c r="J1604" s="14"/>
      <c r="K1604" s="14"/>
      <c r="L1604" s="14"/>
      <c r="M1604" s="84"/>
      <c r="N1604" s="14"/>
      <c r="O1604" s="14"/>
      <c r="P1604" s="14"/>
      <c r="Q1604" s="14"/>
      <c r="R1604" s="14"/>
      <c r="S1604" s="84"/>
      <c r="T1604" s="14"/>
      <c r="U1604" s="14"/>
      <c r="V1604" s="14"/>
      <c r="W1604" s="14"/>
      <c r="X1604" s="14"/>
      <c r="Y1604" s="84"/>
      <c r="Z1604" s="14"/>
      <c r="AA1604" s="14"/>
      <c r="AB1604" s="14"/>
      <c r="AC1604" s="14"/>
      <c r="AD1604" s="14"/>
      <c r="AE1604" s="84"/>
      <c r="AF1604" s="14"/>
      <c r="AG1604" s="14"/>
      <c r="AH1604" s="14"/>
      <c r="AI1604" s="14"/>
      <c r="AJ1604" s="14"/>
      <c r="AK1604" s="84"/>
      <c r="AL1604" s="14"/>
      <c r="AM1604" s="14"/>
      <c r="AN1604" s="14"/>
      <c r="AO1604" s="14"/>
      <c r="AP1604" s="14"/>
      <c r="AQ1604" s="84"/>
      <c r="AR1604" s="14"/>
      <c r="AS1604" s="14"/>
      <c r="AT1604" s="14"/>
      <c r="AU1604" s="14"/>
      <c r="AV1604" s="14"/>
      <c r="AW1604" s="14"/>
      <c r="AX1604" s="14"/>
      <c r="AY1604" s="14"/>
      <c r="AZ1604" s="14"/>
      <c r="BA1604" s="14"/>
      <c r="BB1604" s="14"/>
      <c r="BC1604" s="14"/>
      <c r="BD1604" s="14"/>
      <c r="BE1604" s="14"/>
      <c r="BF1604" s="14"/>
      <c r="BG1604" s="14"/>
      <c r="BH1604" s="14"/>
    </row>
    <row r="1605" spans="1:60" s="13" customFormat="1" x14ac:dyDescent="0.25">
      <c r="A1605" s="14"/>
      <c r="B1605" s="14"/>
      <c r="C1605" s="14"/>
      <c r="D1605" s="14"/>
      <c r="E1605" s="14"/>
      <c r="F1605" s="14"/>
      <c r="G1605" s="84"/>
      <c r="H1605" s="14"/>
      <c r="I1605" s="14"/>
      <c r="J1605" s="14"/>
      <c r="K1605" s="14"/>
      <c r="L1605" s="14"/>
      <c r="M1605" s="84"/>
      <c r="N1605" s="14"/>
      <c r="O1605" s="14"/>
      <c r="P1605" s="14"/>
      <c r="Q1605" s="14"/>
      <c r="R1605" s="14"/>
      <c r="S1605" s="84"/>
      <c r="T1605" s="14"/>
      <c r="U1605" s="14"/>
      <c r="V1605" s="14"/>
      <c r="W1605" s="14"/>
      <c r="X1605" s="14"/>
      <c r="Y1605" s="84"/>
      <c r="Z1605" s="14"/>
      <c r="AA1605" s="14"/>
      <c r="AB1605" s="14"/>
      <c r="AC1605" s="14"/>
      <c r="AD1605" s="14"/>
      <c r="AE1605" s="84"/>
      <c r="AF1605" s="14"/>
      <c r="AG1605" s="14"/>
      <c r="AH1605" s="14"/>
      <c r="AI1605" s="14"/>
      <c r="AJ1605" s="14"/>
      <c r="AK1605" s="84"/>
      <c r="AL1605" s="14"/>
      <c r="AM1605" s="14"/>
      <c r="AN1605" s="14"/>
      <c r="AO1605" s="14"/>
      <c r="AP1605" s="14"/>
      <c r="AQ1605" s="84"/>
      <c r="AR1605" s="14"/>
      <c r="AS1605" s="14"/>
      <c r="AT1605" s="14"/>
      <c r="AU1605" s="14"/>
      <c r="AV1605" s="14"/>
      <c r="AW1605" s="14"/>
      <c r="AX1605" s="14"/>
      <c r="AY1605" s="14"/>
      <c r="AZ1605" s="14"/>
      <c r="BA1605" s="14"/>
      <c r="BB1605" s="14"/>
      <c r="BC1605" s="14"/>
      <c r="BD1605" s="14"/>
      <c r="BE1605" s="14"/>
      <c r="BF1605" s="14"/>
      <c r="BG1605" s="14"/>
      <c r="BH1605" s="14"/>
    </row>
    <row r="1606" spans="1:60" s="13" customFormat="1" x14ac:dyDescent="0.25">
      <c r="A1606" s="14"/>
      <c r="B1606" s="14"/>
      <c r="C1606" s="14"/>
      <c r="D1606" s="14"/>
      <c r="E1606" s="14"/>
      <c r="F1606" s="14"/>
      <c r="G1606" s="84"/>
      <c r="H1606" s="14"/>
      <c r="I1606" s="14"/>
      <c r="J1606" s="14"/>
      <c r="K1606" s="14"/>
      <c r="L1606" s="14"/>
      <c r="M1606" s="84"/>
      <c r="N1606" s="14"/>
      <c r="O1606" s="14"/>
      <c r="P1606" s="14"/>
      <c r="Q1606" s="14"/>
      <c r="R1606" s="14"/>
      <c r="S1606" s="84"/>
      <c r="T1606" s="14"/>
      <c r="U1606" s="14"/>
      <c r="V1606" s="14"/>
      <c r="W1606" s="14"/>
      <c r="X1606" s="14"/>
      <c r="Y1606" s="84"/>
      <c r="Z1606" s="14"/>
      <c r="AA1606" s="14"/>
      <c r="AB1606" s="14"/>
      <c r="AC1606" s="14"/>
      <c r="AD1606" s="14"/>
      <c r="AE1606" s="84"/>
      <c r="AF1606" s="14"/>
      <c r="AG1606" s="14"/>
      <c r="AH1606" s="14"/>
      <c r="AI1606" s="14"/>
      <c r="AJ1606" s="14"/>
      <c r="AK1606" s="84"/>
      <c r="AL1606" s="14"/>
      <c r="AM1606" s="14"/>
      <c r="AN1606" s="14"/>
      <c r="AO1606" s="14"/>
      <c r="AP1606" s="14"/>
      <c r="AQ1606" s="84"/>
      <c r="AR1606" s="14"/>
      <c r="AS1606" s="14"/>
      <c r="AT1606" s="14"/>
      <c r="AU1606" s="14"/>
      <c r="AV1606" s="14"/>
      <c r="AW1606" s="14"/>
      <c r="AX1606" s="14"/>
      <c r="AY1606" s="14"/>
      <c r="AZ1606" s="14"/>
      <c r="BA1606" s="14"/>
      <c r="BB1606" s="14"/>
      <c r="BC1606" s="14"/>
      <c r="BD1606" s="14"/>
      <c r="BE1606" s="14"/>
      <c r="BF1606" s="14"/>
      <c r="BG1606" s="14"/>
      <c r="BH1606" s="14"/>
    </row>
    <row r="1607" spans="1:60" s="13" customFormat="1" x14ac:dyDescent="0.25">
      <c r="A1607" s="14"/>
      <c r="B1607" s="14"/>
      <c r="C1607" s="14"/>
      <c r="D1607" s="14"/>
      <c r="E1607" s="14"/>
      <c r="F1607" s="14"/>
      <c r="G1607" s="84"/>
      <c r="H1607" s="14"/>
      <c r="I1607" s="14"/>
      <c r="J1607" s="14"/>
      <c r="K1607" s="14"/>
      <c r="L1607" s="14"/>
      <c r="M1607" s="84"/>
      <c r="N1607" s="14"/>
      <c r="O1607" s="14"/>
      <c r="P1607" s="14"/>
      <c r="Q1607" s="14"/>
      <c r="R1607" s="14"/>
      <c r="S1607" s="84"/>
      <c r="T1607" s="14"/>
      <c r="U1607" s="14"/>
      <c r="V1607" s="14"/>
      <c r="W1607" s="14"/>
      <c r="X1607" s="14"/>
      <c r="Y1607" s="84"/>
      <c r="Z1607" s="14"/>
      <c r="AA1607" s="14"/>
      <c r="AB1607" s="14"/>
      <c r="AC1607" s="14"/>
      <c r="AD1607" s="14"/>
      <c r="AE1607" s="84"/>
      <c r="AF1607" s="14"/>
      <c r="AG1607" s="14"/>
      <c r="AH1607" s="14"/>
      <c r="AI1607" s="14"/>
      <c r="AJ1607" s="14"/>
      <c r="AK1607" s="84"/>
      <c r="AL1607" s="14"/>
      <c r="AM1607" s="14"/>
      <c r="AN1607" s="14"/>
      <c r="AO1607" s="14"/>
      <c r="AP1607" s="14"/>
      <c r="AQ1607" s="84"/>
      <c r="AR1607" s="14"/>
      <c r="AS1607" s="14"/>
      <c r="AT1607" s="14"/>
      <c r="AU1607" s="14"/>
      <c r="AV1607" s="14"/>
      <c r="AW1607" s="14"/>
      <c r="AX1607" s="14"/>
      <c r="AY1607" s="14"/>
      <c r="AZ1607" s="14"/>
      <c r="BA1607" s="14"/>
      <c r="BB1607" s="14"/>
      <c r="BC1607" s="14"/>
      <c r="BD1607" s="14"/>
      <c r="BE1607" s="14"/>
      <c r="BF1607" s="14"/>
      <c r="BG1607" s="14"/>
      <c r="BH1607" s="14"/>
    </row>
    <row r="1608" spans="1:60" s="13" customFormat="1" x14ac:dyDescent="0.25">
      <c r="A1608" s="14"/>
      <c r="B1608" s="14"/>
      <c r="C1608" s="14"/>
      <c r="D1608" s="14"/>
      <c r="E1608" s="14"/>
      <c r="F1608" s="14"/>
      <c r="G1608" s="84"/>
      <c r="H1608" s="14"/>
      <c r="I1608" s="14"/>
      <c r="J1608" s="14"/>
      <c r="K1608" s="14"/>
      <c r="L1608" s="14"/>
      <c r="M1608" s="84"/>
      <c r="N1608" s="14"/>
      <c r="O1608" s="14"/>
      <c r="P1608" s="14"/>
      <c r="Q1608" s="14"/>
      <c r="R1608" s="14"/>
      <c r="S1608" s="84"/>
      <c r="T1608" s="14"/>
      <c r="U1608" s="14"/>
      <c r="V1608" s="14"/>
      <c r="W1608" s="14"/>
      <c r="X1608" s="14"/>
      <c r="Y1608" s="84"/>
      <c r="Z1608" s="14"/>
      <c r="AA1608" s="14"/>
      <c r="AB1608" s="14"/>
      <c r="AC1608" s="14"/>
      <c r="AD1608" s="14"/>
      <c r="AE1608" s="84"/>
      <c r="AF1608" s="14"/>
      <c r="AG1608" s="14"/>
      <c r="AH1608" s="14"/>
      <c r="AI1608" s="14"/>
      <c r="AJ1608" s="14"/>
      <c r="AK1608" s="84"/>
      <c r="AL1608" s="14"/>
      <c r="AM1608" s="14"/>
      <c r="AN1608" s="14"/>
      <c r="AO1608" s="14"/>
      <c r="AP1608" s="14"/>
      <c r="AQ1608" s="84"/>
      <c r="AR1608" s="14"/>
      <c r="AS1608" s="14"/>
      <c r="AT1608" s="14"/>
      <c r="AU1608" s="14"/>
      <c r="AV1608" s="14"/>
      <c r="AW1608" s="14"/>
      <c r="AX1608" s="14"/>
      <c r="AY1608" s="14"/>
      <c r="AZ1608" s="14"/>
      <c r="BA1608" s="14"/>
      <c r="BB1608" s="14"/>
      <c r="BC1608" s="14"/>
      <c r="BD1608" s="14"/>
      <c r="BE1608" s="14"/>
      <c r="BF1608" s="14"/>
      <c r="BG1608" s="14"/>
      <c r="BH1608" s="14"/>
    </row>
    <row r="1609" spans="1:60" s="13" customFormat="1" x14ac:dyDescent="0.25">
      <c r="A1609" s="14"/>
      <c r="B1609" s="14"/>
      <c r="C1609" s="14"/>
      <c r="D1609" s="14"/>
      <c r="E1609" s="14"/>
      <c r="F1609" s="14"/>
      <c r="G1609" s="84"/>
      <c r="H1609" s="14"/>
      <c r="I1609" s="14"/>
      <c r="J1609" s="14"/>
      <c r="K1609" s="14"/>
      <c r="L1609" s="14"/>
      <c r="M1609" s="84"/>
      <c r="N1609" s="14"/>
      <c r="O1609" s="14"/>
      <c r="P1609" s="14"/>
      <c r="Q1609" s="14"/>
      <c r="R1609" s="14"/>
      <c r="S1609" s="84"/>
      <c r="T1609" s="14"/>
      <c r="U1609" s="14"/>
      <c r="V1609" s="14"/>
      <c r="W1609" s="14"/>
      <c r="X1609" s="14"/>
      <c r="Y1609" s="84"/>
      <c r="Z1609" s="14"/>
      <c r="AA1609" s="14"/>
      <c r="AB1609" s="14"/>
      <c r="AC1609" s="14"/>
      <c r="AD1609" s="14"/>
      <c r="AE1609" s="84"/>
      <c r="AF1609" s="14"/>
      <c r="AG1609" s="14"/>
      <c r="AH1609" s="14"/>
      <c r="AI1609" s="14"/>
      <c r="AJ1609" s="14"/>
      <c r="AK1609" s="84"/>
      <c r="AL1609" s="14"/>
      <c r="AM1609" s="14"/>
      <c r="AN1609" s="14"/>
      <c r="AO1609" s="14"/>
      <c r="AP1609" s="14"/>
      <c r="AQ1609" s="84"/>
      <c r="AR1609" s="14"/>
      <c r="AS1609" s="14"/>
      <c r="AT1609" s="14"/>
      <c r="AU1609" s="14"/>
      <c r="AV1609" s="14"/>
      <c r="AW1609" s="14"/>
      <c r="AX1609" s="14"/>
      <c r="AY1609" s="14"/>
      <c r="AZ1609" s="14"/>
      <c r="BA1609" s="14"/>
      <c r="BB1609" s="14"/>
      <c r="BC1609" s="14"/>
      <c r="BD1609" s="14"/>
      <c r="BE1609" s="14"/>
      <c r="BF1609" s="14"/>
      <c r="BG1609" s="14"/>
      <c r="BH1609" s="14"/>
    </row>
    <row r="1610" spans="1:60" s="13" customFormat="1" x14ac:dyDescent="0.25">
      <c r="A1610" s="14"/>
      <c r="B1610" s="14"/>
      <c r="C1610" s="14"/>
      <c r="D1610" s="14"/>
      <c r="E1610" s="14"/>
      <c r="F1610" s="14"/>
      <c r="G1610" s="84"/>
      <c r="H1610" s="14"/>
      <c r="I1610" s="14"/>
      <c r="J1610" s="14"/>
      <c r="K1610" s="14"/>
      <c r="L1610" s="14"/>
      <c r="M1610" s="84"/>
      <c r="N1610" s="14"/>
      <c r="O1610" s="14"/>
      <c r="P1610" s="14"/>
      <c r="Q1610" s="14"/>
      <c r="R1610" s="14"/>
      <c r="S1610" s="84"/>
      <c r="T1610" s="14"/>
      <c r="U1610" s="14"/>
      <c r="V1610" s="14"/>
      <c r="W1610" s="14"/>
      <c r="X1610" s="14"/>
      <c r="Y1610" s="84"/>
      <c r="Z1610" s="14"/>
      <c r="AA1610" s="14"/>
      <c r="AB1610" s="14"/>
      <c r="AC1610" s="14"/>
      <c r="AD1610" s="14"/>
      <c r="AE1610" s="84"/>
      <c r="AF1610" s="14"/>
      <c r="AG1610" s="14"/>
      <c r="AH1610" s="14"/>
      <c r="AI1610" s="14"/>
      <c r="AJ1610" s="14"/>
      <c r="AK1610" s="84"/>
      <c r="AL1610" s="14"/>
      <c r="AM1610" s="14"/>
      <c r="AN1610" s="14"/>
      <c r="AO1610" s="14"/>
      <c r="AP1610" s="14"/>
      <c r="AQ1610" s="84"/>
      <c r="AR1610" s="14"/>
      <c r="AS1610" s="14"/>
      <c r="AT1610" s="14"/>
      <c r="AU1610" s="14"/>
      <c r="AV1610" s="14"/>
      <c r="AW1610" s="14"/>
      <c r="AX1610" s="14"/>
      <c r="AY1610" s="14"/>
      <c r="AZ1610" s="14"/>
      <c r="BA1610" s="14"/>
      <c r="BB1610" s="14"/>
      <c r="BC1610" s="14"/>
      <c r="BD1610" s="14"/>
      <c r="BE1610" s="14"/>
      <c r="BF1610" s="14"/>
      <c r="BG1610" s="14"/>
      <c r="BH1610" s="14"/>
    </row>
    <row r="1611" spans="1:60" s="13" customFormat="1" x14ac:dyDescent="0.25">
      <c r="A1611" s="14"/>
      <c r="B1611" s="14"/>
      <c r="C1611" s="14"/>
      <c r="D1611" s="14"/>
      <c r="E1611" s="14"/>
      <c r="F1611" s="14"/>
      <c r="G1611" s="84"/>
      <c r="H1611" s="14"/>
      <c r="I1611" s="14"/>
      <c r="J1611" s="14"/>
      <c r="K1611" s="14"/>
      <c r="L1611" s="14"/>
      <c r="M1611" s="84"/>
      <c r="N1611" s="14"/>
      <c r="O1611" s="14"/>
      <c r="P1611" s="14"/>
      <c r="Q1611" s="14"/>
      <c r="R1611" s="14"/>
      <c r="S1611" s="84"/>
      <c r="T1611" s="14"/>
      <c r="U1611" s="14"/>
      <c r="V1611" s="14"/>
      <c r="W1611" s="14"/>
      <c r="X1611" s="14"/>
      <c r="Y1611" s="84"/>
      <c r="Z1611" s="14"/>
      <c r="AA1611" s="14"/>
      <c r="AB1611" s="14"/>
      <c r="AC1611" s="14"/>
      <c r="AD1611" s="14"/>
      <c r="AE1611" s="84"/>
      <c r="AF1611" s="14"/>
      <c r="AG1611" s="14"/>
      <c r="AH1611" s="14"/>
      <c r="AI1611" s="14"/>
      <c r="AJ1611" s="14"/>
      <c r="AK1611" s="84"/>
      <c r="AL1611" s="14"/>
      <c r="AM1611" s="14"/>
      <c r="AN1611" s="14"/>
      <c r="AO1611" s="14"/>
      <c r="AP1611" s="14"/>
      <c r="AQ1611" s="84"/>
      <c r="AR1611" s="14"/>
      <c r="AS1611" s="14"/>
      <c r="AT1611" s="14"/>
      <c r="AU1611" s="14"/>
      <c r="AV1611" s="14"/>
      <c r="AW1611" s="14"/>
      <c r="AX1611" s="14"/>
      <c r="AY1611" s="14"/>
      <c r="AZ1611" s="14"/>
      <c r="BA1611" s="14"/>
      <c r="BB1611" s="14"/>
      <c r="BC1611" s="14"/>
      <c r="BD1611" s="14"/>
      <c r="BE1611" s="14"/>
      <c r="BF1611" s="14"/>
      <c r="BG1611" s="14"/>
      <c r="BH1611" s="14"/>
    </row>
    <row r="1612" spans="1:60" s="13" customFormat="1" x14ac:dyDescent="0.25">
      <c r="A1612" s="14"/>
      <c r="B1612" s="14"/>
      <c r="C1612" s="14"/>
      <c r="D1612" s="14"/>
      <c r="E1612" s="14"/>
      <c r="F1612" s="14"/>
      <c r="G1612" s="84"/>
      <c r="H1612" s="14"/>
      <c r="I1612" s="14"/>
      <c r="J1612" s="14"/>
      <c r="K1612" s="14"/>
      <c r="L1612" s="14"/>
      <c r="M1612" s="84"/>
      <c r="N1612" s="14"/>
      <c r="O1612" s="14"/>
      <c r="P1612" s="14"/>
      <c r="Q1612" s="14"/>
      <c r="R1612" s="14"/>
      <c r="S1612" s="84"/>
      <c r="T1612" s="14"/>
      <c r="U1612" s="14"/>
      <c r="V1612" s="14"/>
      <c r="W1612" s="14"/>
      <c r="X1612" s="14"/>
      <c r="Y1612" s="84"/>
      <c r="Z1612" s="14"/>
      <c r="AA1612" s="14"/>
      <c r="AB1612" s="14"/>
      <c r="AC1612" s="14"/>
      <c r="AD1612" s="14"/>
      <c r="AE1612" s="84"/>
      <c r="AF1612" s="14"/>
      <c r="AG1612" s="14"/>
      <c r="AH1612" s="14"/>
      <c r="AI1612" s="14"/>
      <c r="AJ1612" s="14"/>
      <c r="AK1612" s="84"/>
      <c r="AL1612" s="14"/>
      <c r="AM1612" s="14"/>
      <c r="AN1612" s="14"/>
      <c r="AO1612" s="14"/>
      <c r="AP1612" s="14"/>
      <c r="AQ1612" s="84"/>
      <c r="AR1612" s="14"/>
      <c r="AS1612" s="14"/>
      <c r="AT1612" s="14"/>
      <c r="AU1612" s="14"/>
      <c r="AV1612" s="14"/>
      <c r="AW1612" s="14"/>
      <c r="AX1612" s="14"/>
      <c r="AY1612" s="14"/>
      <c r="AZ1612" s="14"/>
      <c r="BA1612" s="14"/>
      <c r="BB1612" s="14"/>
      <c r="BC1612" s="14"/>
      <c r="BD1612" s="14"/>
      <c r="BE1612" s="14"/>
      <c r="BF1612" s="14"/>
      <c r="BG1612" s="14"/>
      <c r="BH1612" s="14"/>
    </row>
    <row r="1613" spans="1:60" s="13" customFormat="1" x14ac:dyDescent="0.25">
      <c r="A1613" s="14"/>
      <c r="B1613" s="14"/>
      <c r="C1613" s="14"/>
      <c r="D1613" s="14"/>
      <c r="E1613" s="14"/>
      <c r="F1613" s="14"/>
      <c r="G1613" s="84"/>
      <c r="H1613" s="14"/>
      <c r="I1613" s="14"/>
      <c r="J1613" s="14"/>
      <c r="K1613" s="14"/>
      <c r="L1613" s="14"/>
      <c r="M1613" s="84"/>
      <c r="N1613" s="14"/>
      <c r="O1613" s="14"/>
      <c r="P1613" s="14"/>
      <c r="Q1613" s="14"/>
      <c r="R1613" s="14"/>
      <c r="S1613" s="84"/>
      <c r="T1613" s="14"/>
      <c r="U1613" s="14"/>
      <c r="V1613" s="14"/>
      <c r="W1613" s="14"/>
      <c r="X1613" s="14"/>
      <c r="Y1613" s="84"/>
      <c r="Z1613" s="14"/>
      <c r="AA1613" s="14"/>
      <c r="AB1613" s="14"/>
      <c r="AC1613" s="14"/>
      <c r="AD1613" s="14"/>
      <c r="AE1613" s="84"/>
      <c r="AF1613" s="14"/>
      <c r="AG1613" s="14"/>
      <c r="AH1613" s="14"/>
      <c r="AI1613" s="14"/>
      <c r="AJ1613" s="14"/>
      <c r="AK1613" s="84"/>
      <c r="AL1613" s="14"/>
      <c r="AM1613" s="14"/>
      <c r="AN1613" s="14"/>
      <c r="AO1613" s="14"/>
      <c r="AP1613" s="14"/>
      <c r="AQ1613" s="84"/>
      <c r="AR1613" s="14"/>
      <c r="AS1613" s="14"/>
      <c r="AT1613" s="14"/>
      <c r="AU1613" s="14"/>
      <c r="AV1613" s="14"/>
      <c r="AW1613" s="14"/>
      <c r="AX1613" s="14"/>
      <c r="AY1613" s="14"/>
      <c r="AZ1613" s="14"/>
      <c r="BA1613" s="14"/>
      <c r="BB1613" s="14"/>
      <c r="BC1613" s="14"/>
      <c r="BD1613" s="14"/>
      <c r="BE1613" s="14"/>
      <c r="BF1613" s="14"/>
      <c r="BG1613" s="14"/>
      <c r="BH1613" s="14"/>
    </row>
    <row r="1614" spans="1:60" s="13" customFormat="1" x14ac:dyDescent="0.25">
      <c r="A1614" s="14"/>
      <c r="B1614" s="14"/>
      <c r="C1614" s="14"/>
      <c r="D1614" s="14"/>
      <c r="E1614" s="14"/>
      <c r="F1614" s="14"/>
      <c r="G1614" s="84"/>
      <c r="H1614" s="14"/>
      <c r="I1614" s="14"/>
      <c r="J1614" s="14"/>
      <c r="K1614" s="14"/>
      <c r="L1614" s="14"/>
      <c r="M1614" s="84"/>
      <c r="N1614" s="14"/>
      <c r="O1614" s="14"/>
      <c r="P1614" s="14"/>
      <c r="Q1614" s="14"/>
      <c r="R1614" s="14"/>
      <c r="S1614" s="84"/>
      <c r="T1614" s="14"/>
      <c r="U1614" s="14"/>
      <c r="V1614" s="14"/>
      <c r="W1614" s="14"/>
      <c r="X1614" s="14"/>
      <c r="Y1614" s="84"/>
      <c r="Z1614" s="14"/>
      <c r="AA1614" s="14"/>
      <c r="AB1614" s="14"/>
      <c r="AC1614" s="14"/>
      <c r="AD1614" s="14"/>
      <c r="AE1614" s="84"/>
      <c r="AF1614" s="14"/>
      <c r="AG1614" s="14"/>
      <c r="AH1614" s="14"/>
      <c r="AI1614" s="14"/>
      <c r="AJ1614" s="14"/>
      <c r="AK1614" s="84"/>
      <c r="AL1614" s="14"/>
      <c r="AM1614" s="14"/>
      <c r="AN1614" s="14"/>
      <c r="AO1614" s="14"/>
      <c r="AP1614" s="14"/>
      <c r="AQ1614" s="84"/>
      <c r="AR1614" s="14"/>
      <c r="AS1614" s="14"/>
      <c r="AT1614" s="14"/>
      <c r="AU1614" s="14"/>
      <c r="AV1614" s="14"/>
      <c r="AW1614" s="14"/>
      <c r="AX1614" s="14"/>
      <c r="AY1614" s="14"/>
      <c r="AZ1614" s="14"/>
      <c r="BA1614" s="14"/>
      <c r="BB1614" s="14"/>
      <c r="BC1614" s="14"/>
      <c r="BD1614" s="14"/>
      <c r="BE1614" s="14"/>
      <c r="BF1614" s="14"/>
      <c r="BG1614" s="14"/>
      <c r="BH1614" s="14"/>
    </row>
    <row r="1615" spans="1:60" s="13" customFormat="1" x14ac:dyDescent="0.25">
      <c r="A1615" s="14"/>
      <c r="B1615" s="14"/>
      <c r="C1615" s="14"/>
      <c r="D1615" s="14"/>
      <c r="E1615" s="14"/>
      <c r="F1615" s="14"/>
      <c r="G1615" s="84"/>
      <c r="H1615" s="14"/>
      <c r="I1615" s="14"/>
      <c r="J1615" s="14"/>
      <c r="K1615" s="14"/>
      <c r="L1615" s="14"/>
      <c r="M1615" s="84"/>
      <c r="N1615" s="14"/>
      <c r="O1615" s="14"/>
      <c r="P1615" s="14"/>
      <c r="Q1615" s="14"/>
      <c r="R1615" s="14"/>
      <c r="S1615" s="84"/>
      <c r="T1615" s="14"/>
      <c r="U1615" s="14"/>
      <c r="V1615" s="14"/>
      <c r="W1615" s="14"/>
      <c r="X1615" s="14"/>
      <c r="Y1615" s="84"/>
      <c r="Z1615" s="14"/>
      <c r="AA1615" s="14"/>
      <c r="AB1615" s="14"/>
      <c r="AC1615" s="14"/>
      <c r="AD1615" s="14"/>
      <c r="AE1615" s="84"/>
      <c r="AF1615" s="14"/>
      <c r="AG1615" s="14"/>
      <c r="AH1615" s="14"/>
      <c r="AI1615" s="14"/>
      <c r="AJ1615" s="14"/>
      <c r="AK1615" s="84"/>
      <c r="AL1615" s="14"/>
      <c r="AM1615" s="14"/>
      <c r="AN1615" s="14"/>
      <c r="AO1615" s="14"/>
      <c r="AP1615" s="14"/>
      <c r="AQ1615" s="84"/>
      <c r="AR1615" s="14"/>
      <c r="AS1615" s="14"/>
      <c r="AT1615" s="14"/>
      <c r="AU1615" s="14"/>
      <c r="AV1615" s="14"/>
      <c r="AW1615" s="14"/>
      <c r="AX1615" s="14"/>
      <c r="AY1615" s="14"/>
      <c r="AZ1615" s="14"/>
      <c r="BA1615" s="14"/>
      <c r="BB1615" s="14"/>
      <c r="BC1615" s="14"/>
      <c r="BD1615" s="14"/>
      <c r="BE1615" s="14"/>
      <c r="BF1615" s="14"/>
      <c r="BG1615" s="14"/>
      <c r="BH1615" s="14"/>
    </row>
    <row r="1616" spans="1:60" s="13" customFormat="1" x14ac:dyDescent="0.25">
      <c r="A1616" s="14"/>
      <c r="B1616" s="14"/>
      <c r="C1616" s="14"/>
      <c r="D1616" s="14"/>
      <c r="E1616" s="14"/>
      <c r="F1616" s="14"/>
      <c r="G1616" s="84"/>
      <c r="H1616" s="14"/>
      <c r="I1616" s="14"/>
      <c r="J1616" s="14"/>
      <c r="K1616" s="14"/>
      <c r="L1616" s="14"/>
      <c r="M1616" s="84"/>
      <c r="N1616" s="14"/>
      <c r="O1616" s="14"/>
      <c r="P1616" s="14"/>
      <c r="Q1616" s="14"/>
      <c r="R1616" s="14"/>
      <c r="S1616" s="84"/>
      <c r="T1616" s="14"/>
      <c r="U1616" s="14"/>
      <c r="V1616" s="14"/>
      <c r="W1616" s="14"/>
      <c r="X1616" s="14"/>
      <c r="Y1616" s="84"/>
      <c r="Z1616" s="14"/>
      <c r="AA1616" s="14"/>
      <c r="AB1616" s="14"/>
      <c r="AC1616" s="14"/>
      <c r="AD1616" s="14"/>
      <c r="AE1616" s="84"/>
      <c r="AF1616" s="14"/>
      <c r="AG1616" s="14"/>
      <c r="AH1616" s="14"/>
      <c r="AI1616" s="14"/>
      <c r="AJ1616" s="14"/>
      <c r="AK1616" s="84"/>
      <c r="AL1616" s="14"/>
      <c r="AM1616" s="14"/>
      <c r="AN1616" s="14"/>
      <c r="AO1616" s="14"/>
      <c r="AP1616" s="14"/>
      <c r="AQ1616" s="84"/>
      <c r="AR1616" s="14"/>
      <c r="AS1616" s="14"/>
      <c r="AT1616" s="14"/>
      <c r="AU1616" s="14"/>
      <c r="AV1616" s="14"/>
      <c r="AW1616" s="14"/>
      <c r="AX1616" s="14"/>
      <c r="AY1616" s="14"/>
      <c r="AZ1616" s="14"/>
      <c r="BA1616" s="14"/>
      <c r="BB1616" s="14"/>
      <c r="BC1616" s="14"/>
      <c r="BD1616" s="14"/>
      <c r="BE1616" s="14"/>
      <c r="BF1616" s="14"/>
      <c r="BG1616" s="14"/>
      <c r="BH1616" s="14"/>
    </row>
    <row r="1617" spans="1:60" s="13" customFormat="1" x14ac:dyDescent="0.25">
      <c r="A1617" s="14"/>
      <c r="B1617" s="14"/>
      <c r="C1617" s="14"/>
      <c r="D1617" s="14"/>
      <c r="E1617" s="14"/>
      <c r="F1617" s="14"/>
      <c r="G1617" s="84"/>
      <c r="H1617" s="14"/>
      <c r="I1617" s="14"/>
      <c r="J1617" s="14"/>
      <c r="K1617" s="14"/>
      <c r="L1617" s="14"/>
      <c r="M1617" s="84"/>
      <c r="N1617" s="14"/>
      <c r="O1617" s="14"/>
      <c r="P1617" s="14"/>
      <c r="Q1617" s="14"/>
      <c r="R1617" s="14"/>
      <c r="S1617" s="84"/>
      <c r="T1617" s="14"/>
      <c r="U1617" s="14"/>
      <c r="V1617" s="14"/>
      <c r="W1617" s="14"/>
      <c r="X1617" s="14"/>
      <c r="Y1617" s="84"/>
      <c r="Z1617" s="14"/>
      <c r="AA1617" s="14"/>
      <c r="AB1617" s="14"/>
      <c r="AC1617" s="14"/>
      <c r="AD1617" s="14"/>
      <c r="AE1617" s="84"/>
      <c r="AF1617" s="14"/>
      <c r="AG1617" s="14"/>
      <c r="AH1617" s="14"/>
      <c r="AI1617" s="14"/>
      <c r="AJ1617" s="14"/>
      <c r="AK1617" s="84"/>
      <c r="AL1617" s="14"/>
      <c r="AM1617" s="14"/>
      <c r="AN1617" s="14"/>
      <c r="AO1617" s="14"/>
      <c r="AP1617" s="14"/>
      <c r="AQ1617" s="84"/>
      <c r="AR1617" s="14"/>
      <c r="AS1617" s="14"/>
      <c r="AT1617" s="14"/>
      <c r="AU1617" s="14"/>
      <c r="AV1617" s="14"/>
      <c r="AW1617" s="14"/>
      <c r="AX1617" s="14"/>
      <c r="AY1617" s="14"/>
      <c r="AZ1617" s="14"/>
      <c r="BA1617" s="14"/>
      <c r="BB1617" s="14"/>
      <c r="BC1617" s="14"/>
      <c r="BD1617" s="14"/>
      <c r="BE1617" s="14"/>
      <c r="BF1617" s="14"/>
      <c r="BG1617" s="14"/>
      <c r="BH1617" s="14"/>
    </row>
    <row r="1618" spans="1:60" s="13" customFormat="1" x14ac:dyDescent="0.25">
      <c r="A1618" s="14"/>
      <c r="B1618" s="14"/>
      <c r="C1618" s="14"/>
      <c r="D1618" s="14"/>
      <c r="E1618" s="14"/>
      <c r="F1618" s="14"/>
      <c r="G1618" s="84"/>
      <c r="H1618" s="14"/>
      <c r="I1618" s="14"/>
      <c r="J1618" s="14"/>
      <c r="K1618" s="14"/>
      <c r="L1618" s="14"/>
      <c r="M1618" s="84"/>
      <c r="N1618" s="14"/>
      <c r="O1618" s="14"/>
      <c r="P1618" s="14"/>
      <c r="Q1618" s="14"/>
      <c r="R1618" s="14"/>
      <c r="S1618" s="84"/>
      <c r="T1618" s="14"/>
      <c r="U1618" s="14"/>
      <c r="V1618" s="14"/>
      <c r="W1618" s="14"/>
      <c r="X1618" s="14"/>
      <c r="Y1618" s="84"/>
      <c r="Z1618" s="14"/>
      <c r="AA1618" s="14"/>
      <c r="AB1618" s="14"/>
      <c r="AC1618" s="14"/>
      <c r="AD1618" s="14"/>
      <c r="AE1618" s="84"/>
      <c r="AF1618" s="14"/>
      <c r="AG1618" s="14"/>
      <c r="AH1618" s="14"/>
      <c r="AI1618" s="14"/>
      <c r="AJ1618" s="14"/>
      <c r="AK1618" s="84"/>
      <c r="AL1618" s="14"/>
      <c r="AM1618" s="14"/>
      <c r="AN1618" s="14"/>
      <c r="AO1618" s="14"/>
      <c r="AP1618" s="14"/>
      <c r="AQ1618" s="84"/>
      <c r="AR1618" s="14"/>
      <c r="AS1618" s="14"/>
      <c r="AT1618" s="14"/>
      <c r="AU1618" s="14"/>
      <c r="AV1618" s="14"/>
      <c r="AW1618" s="14"/>
      <c r="AX1618" s="14"/>
      <c r="AY1618" s="14"/>
      <c r="AZ1618" s="14"/>
      <c r="BA1618" s="14"/>
      <c r="BB1618" s="14"/>
      <c r="BC1618" s="14"/>
      <c r="BD1618" s="14"/>
      <c r="BE1618" s="14"/>
      <c r="BF1618" s="14"/>
      <c r="BG1618" s="14"/>
      <c r="BH1618" s="14"/>
    </row>
    <row r="1619" spans="1:60" s="13" customFormat="1" x14ac:dyDescent="0.25">
      <c r="A1619" s="14"/>
      <c r="B1619" s="14"/>
      <c r="C1619" s="14"/>
      <c r="D1619" s="14"/>
      <c r="E1619" s="14"/>
      <c r="F1619" s="14"/>
      <c r="G1619" s="84"/>
      <c r="H1619" s="14"/>
      <c r="I1619" s="14"/>
      <c r="J1619" s="14"/>
      <c r="K1619" s="14"/>
      <c r="L1619" s="14"/>
      <c r="M1619" s="84"/>
      <c r="N1619" s="14"/>
      <c r="O1619" s="14"/>
      <c r="P1619" s="14"/>
      <c r="Q1619" s="14"/>
      <c r="R1619" s="14"/>
      <c r="S1619" s="84"/>
      <c r="T1619" s="14"/>
      <c r="U1619" s="14"/>
      <c r="V1619" s="14"/>
      <c r="W1619" s="14"/>
      <c r="X1619" s="14"/>
      <c r="Y1619" s="84"/>
      <c r="Z1619" s="14"/>
      <c r="AA1619" s="14"/>
      <c r="AB1619" s="14"/>
      <c r="AC1619" s="14"/>
      <c r="AD1619" s="14"/>
      <c r="AE1619" s="84"/>
      <c r="AF1619" s="14"/>
      <c r="AG1619" s="14"/>
      <c r="AH1619" s="14"/>
      <c r="AI1619" s="14"/>
      <c r="AJ1619" s="14"/>
      <c r="AK1619" s="84"/>
      <c r="AL1619" s="14"/>
      <c r="AM1619" s="14"/>
      <c r="AN1619" s="14"/>
      <c r="AO1619" s="14"/>
      <c r="AP1619" s="14"/>
      <c r="AQ1619" s="84"/>
      <c r="AR1619" s="14"/>
      <c r="AS1619" s="14"/>
      <c r="AT1619" s="14"/>
      <c r="AU1619" s="14"/>
      <c r="AV1619" s="14"/>
      <c r="AW1619" s="14"/>
      <c r="AX1619" s="14"/>
      <c r="AY1619" s="14"/>
      <c r="AZ1619" s="14"/>
      <c r="BA1619" s="14"/>
      <c r="BB1619" s="14"/>
      <c r="BC1619" s="14"/>
      <c r="BD1619" s="14"/>
      <c r="BE1619" s="14"/>
      <c r="BF1619" s="14"/>
      <c r="BG1619" s="14"/>
      <c r="BH1619" s="14"/>
    </row>
    <row r="1620" spans="1:60" s="13" customFormat="1" x14ac:dyDescent="0.25">
      <c r="A1620" s="14"/>
      <c r="B1620" s="14"/>
      <c r="C1620" s="14"/>
      <c r="D1620" s="14"/>
      <c r="E1620" s="14"/>
      <c r="F1620" s="14"/>
      <c r="G1620" s="84"/>
      <c r="H1620" s="14"/>
      <c r="I1620" s="14"/>
      <c r="J1620" s="14"/>
      <c r="K1620" s="14"/>
      <c r="L1620" s="14"/>
      <c r="M1620" s="84"/>
      <c r="N1620" s="14"/>
      <c r="O1620" s="14"/>
      <c r="P1620" s="14"/>
      <c r="Q1620" s="14"/>
      <c r="R1620" s="14"/>
      <c r="S1620" s="84"/>
      <c r="T1620" s="14"/>
      <c r="U1620" s="14"/>
      <c r="V1620" s="14"/>
      <c r="W1620" s="14"/>
      <c r="X1620" s="14"/>
      <c r="Y1620" s="84"/>
      <c r="Z1620" s="14"/>
      <c r="AA1620" s="14"/>
      <c r="AB1620" s="14"/>
      <c r="AC1620" s="14"/>
      <c r="AD1620" s="14"/>
      <c r="AE1620" s="84"/>
      <c r="AF1620" s="14"/>
      <c r="AG1620" s="14"/>
      <c r="AH1620" s="14"/>
      <c r="AI1620" s="14"/>
      <c r="AJ1620" s="14"/>
      <c r="AK1620" s="84"/>
      <c r="AL1620" s="14"/>
      <c r="AM1620" s="14"/>
      <c r="AN1620" s="14"/>
      <c r="AO1620" s="14"/>
      <c r="AP1620" s="14"/>
      <c r="AQ1620" s="84"/>
      <c r="AR1620" s="14"/>
      <c r="AS1620" s="14"/>
      <c r="AT1620" s="14"/>
      <c r="AU1620" s="14"/>
      <c r="AV1620" s="14"/>
      <c r="AW1620" s="14"/>
      <c r="AX1620" s="14"/>
      <c r="AY1620" s="14"/>
      <c r="AZ1620" s="14"/>
      <c r="BA1620" s="14"/>
      <c r="BB1620" s="14"/>
      <c r="BC1620" s="14"/>
      <c r="BD1620" s="14"/>
      <c r="BE1620" s="14"/>
      <c r="BF1620" s="14"/>
      <c r="BG1620" s="14"/>
      <c r="BH1620" s="14"/>
    </row>
    <row r="1621" spans="1:60" s="13" customFormat="1" x14ac:dyDescent="0.25">
      <c r="A1621" s="14"/>
      <c r="B1621" s="14"/>
      <c r="C1621" s="14"/>
      <c r="D1621" s="14"/>
      <c r="E1621" s="14"/>
      <c r="F1621" s="14"/>
      <c r="G1621" s="84"/>
      <c r="H1621" s="14"/>
      <c r="I1621" s="14"/>
      <c r="J1621" s="14"/>
      <c r="K1621" s="14"/>
      <c r="L1621" s="14"/>
      <c r="M1621" s="84"/>
      <c r="N1621" s="14"/>
      <c r="O1621" s="14"/>
      <c r="P1621" s="14"/>
      <c r="Q1621" s="14"/>
      <c r="R1621" s="14"/>
      <c r="S1621" s="84"/>
      <c r="T1621" s="14"/>
      <c r="U1621" s="14"/>
      <c r="V1621" s="14"/>
      <c r="W1621" s="14"/>
      <c r="X1621" s="14"/>
      <c r="Y1621" s="84"/>
      <c r="Z1621" s="14"/>
      <c r="AA1621" s="14"/>
      <c r="AB1621" s="14"/>
      <c r="AC1621" s="14"/>
      <c r="AD1621" s="14"/>
      <c r="AE1621" s="84"/>
      <c r="AF1621" s="14"/>
      <c r="AG1621" s="14"/>
      <c r="AH1621" s="14"/>
      <c r="AI1621" s="14"/>
      <c r="AJ1621" s="14"/>
      <c r="AK1621" s="84"/>
      <c r="AL1621" s="14"/>
      <c r="AM1621" s="14"/>
      <c r="AN1621" s="14"/>
      <c r="AO1621" s="14"/>
      <c r="AP1621" s="14"/>
      <c r="AQ1621" s="84"/>
      <c r="AR1621" s="14"/>
      <c r="AS1621" s="14"/>
      <c r="AT1621" s="14"/>
      <c r="AU1621" s="14"/>
      <c r="AV1621" s="14"/>
      <c r="AW1621" s="14"/>
      <c r="AX1621" s="14"/>
      <c r="AY1621" s="14"/>
      <c r="AZ1621" s="14"/>
      <c r="BA1621" s="14"/>
      <c r="BB1621" s="14"/>
      <c r="BC1621" s="14"/>
      <c r="BD1621" s="14"/>
      <c r="BE1621" s="14"/>
      <c r="BF1621" s="14"/>
      <c r="BG1621" s="14"/>
      <c r="BH1621" s="14"/>
    </row>
    <row r="1622" spans="1:60" s="13" customFormat="1" x14ac:dyDescent="0.25">
      <c r="A1622" s="14"/>
      <c r="B1622" s="14"/>
      <c r="C1622" s="14"/>
      <c r="D1622" s="14"/>
      <c r="E1622" s="14"/>
      <c r="F1622" s="14"/>
      <c r="G1622" s="84"/>
      <c r="H1622" s="14"/>
      <c r="I1622" s="14"/>
      <c r="J1622" s="14"/>
      <c r="K1622" s="14"/>
      <c r="L1622" s="14"/>
      <c r="M1622" s="84"/>
      <c r="N1622" s="14"/>
      <c r="O1622" s="14"/>
      <c r="P1622" s="14"/>
      <c r="Q1622" s="14"/>
      <c r="R1622" s="14"/>
      <c r="S1622" s="84"/>
      <c r="T1622" s="14"/>
      <c r="U1622" s="14"/>
      <c r="V1622" s="14"/>
      <c r="W1622" s="14"/>
      <c r="X1622" s="14"/>
      <c r="Y1622" s="84"/>
      <c r="Z1622" s="14"/>
      <c r="AA1622" s="14"/>
      <c r="AB1622" s="14"/>
      <c r="AC1622" s="14"/>
      <c r="AD1622" s="14"/>
      <c r="AE1622" s="84"/>
      <c r="AF1622" s="14"/>
      <c r="AG1622" s="14"/>
      <c r="AH1622" s="14"/>
      <c r="AI1622" s="14"/>
      <c r="AJ1622" s="14"/>
      <c r="AK1622" s="84"/>
      <c r="AL1622" s="14"/>
      <c r="AM1622" s="14"/>
      <c r="AN1622" s="14"/>
      <c r="AO1622" s="14"/>
      <c r="AP1622" s="14"/>
      <c r="AQ1622" s="84"/>
      <c r="AR1622" s="14"/>
      <c r="AS1622" s="14"/>
      <c r="AT1622" s="14"/>
      <c r="AU1622" s="14"/>
      <c r="AV1622" s="14"/>
      <c r="AW1622" s="14"/>
      <c r="AX1622" s="14"/>
      <c r="AY1622" s="14"/>
      <c r="AZ1622" s="14"/>
      <c r="BA1622" s="14"/>
      <c r="BB1622" s="14"/>
      <c r="BC1622" s="14"/>
      <c r="BD1622" s="14"/>
      <c r="BE1622" s="14"/>
      <c r="BF1622" s="14"/>
      <c r="BG1622" s="14"/>
      <c r="BH1622" s="14"/>
    </row>
    <row r="1623" spans="1:60" s="13" customFormat="1" x14ac:dyDescent="0.25">
      <c r="A1623" s="14"/>
      <c r="B1623" s="14"/>
      <c r="C1623" s="14"/>
      <c r="D1623" s="14"/>
      <c r="E1623" s="14"/>
      <c r="F1623" s="14"/>
      <c r="G1623" s="84"/>
      <c r="H1623" s="14"/>
      <c r="I1623" s="14"/>
      <c r="J1623" s="14"/>
      <c r="K1623" s="14"/>
      <c r="L1623" s="14"/>
      <c r="M1623" s="84"/>
      <c r="N1623" s="14"/>
      <c r="O1623" s="14"/>
      <c r="P1623" s="14"/>
      <c r="Q1623" s="14"/>
      <c r="R1623" s="14"/>
      <c r="S1623" s="84"/>
      <c r="T1623" s="14"/>
      <c r="U1623" s="14"/>
      <c r="V1623" s="14"/>
      <c r="W1623" s="14"/>
      <c r="X1623" s="14"/>
      <c r="Y1623" s="84"/>
      <c r="Z1623" s="14"/>
      <c r="AA1623" s="14"/>
      <c r="AB1623" s="14"/>
      <c r="AC1623" s="14"/>
      <c r="AD1623" s="14"/>
      <c r="AE1623" s="84"/>
      <c r="AF1623" s="14"/>
      <c r="AG1623" s="14"/>
      <c r="AH1623" s="14"/>
      <c r="AI1623" s="14"/>
      <c r="AJ1623" s="14"/>
      <c r="AK1623" s="84"/>
      <c r="AL1623" s="14"/>
      <c r="AM1623" s="14"/>
      <c r="AN1623" s="14"/>
      <c r="AO1623" s="14"/>
      <c r="AP1623" s="14"/>
      <c r="AQ1623" s="84"/>
      <c r="AR1623" s="14"/>
      <c r="AS1623" s="14"/>
      <c r="AT1623" s="14"/>
      <c r="AU1623" s="14"/>
      <c r="AV1623" s="14"/>
      <c r="AW1623" s="14"/>
      <c r="AX1623" s="14"/>
      <c r="AY1623" s="14"/>
      <c r="AZ1623" s="14"/>
      <c r="BA1623" s="14"/>
      <c r="BB1623" s="14"/>
      <c r="BC1623" s="14"/>
      <c r="BD1623" s="14"/>
      <c r="BE1623" s="14"/>
      <c r="BF1623" s="14"/>
      <c r="BG1623" s="14"/>
      <c r="BH1623" s="14"/>
    </row>
    <row r="1624" spans="1:60" s="13" customFormat="1" x14ac:dyDescent="0.25">
      <c r="A1624" s="14"/>
      <c r="B1624" s="14"/>
      <c r="C1624" s="14"/>
      <c r="D1624" s="14"/>
      <c r="E1624" s="14"/>
      <c r="F1624" s="14"/>
      <c r="G1624" s="84"/>
      <c r="H1624" s="14"/>
      <c r="I1624" s="14"/>
      <c r="J1624" s="14"/>
      <c r="K1624" s="14"/>
      <c r="L1624" s="14"/>
      <c r="M1624" s="84"/>
      <c r="N1624" s="14"/>
      <c r="O1624" s="14"/>
      <c r="P1624" s="14"/>
      <c r="Q1624" s="14"/>
      <c r="R1624" s="14"/>
      <c r="S1624" s="84"/>
      <c r="T1624" s="14"/>
      <c r="U1624" s="14"/>
      <c r="V1624" s="14"/>
      <c r="W1624" s="14"/>
      <c r="X1624" s="14"/>
      <c r="Y1624" s="84"/>
      <c r="Z1624" s="14"/>
      <c r="AA1624" s="14"/>
      <c r="AB1624" s="14"/>
      <c r="AC1624" s="14"/>
      <c r="AD1624" s="14"/>
      <c r="AE1624" s="84"/>
      <c r="AF1624" s="14"/>
      <c r="AG1624" s="14"/>
      <c r="AH1624" s="14"/>
      <c r="AI1624" s="14"/>
      <c r="AJ1624" s="14"/>
      <c r="AK1624" s="84"/>
      <c r="AL1624" s="14"/>
      <c r="AM1624" s="14"/>
      <c r="AN1624" s="14"/>
      <c r="AO1624" s="14"/>
      <c r="AP1624" s="14"/>
      <c r="AQ1624" s="84"/>
      <c r="AR1624" s="14"/>
      <c r="AS1624" s="14"/>
      <c r="AT1624" s="14"/>
      <c r="AU1624" s="14"/>
      <c r="AV1624" s="14"/>
      <c r="AW1624" s="14"/>
      <c r="AX1624" s="14"/>
      <c r="AY1624" s="14"/>
      <c r="AZ1624" s="14"/>
      <c r="BA1624" s="14"/>
      <c r="BB1624" s="14"/>
      <c r="BC1624" s="14"/>
      <c r="BD1624" s="14"/>
      <c r="BE1624" s="14"/>
      <c r="BF1624" s="14"/>
      <c r="BG1624" s="14"/>
      <c r="BH1624" s="14"/>
    </row>
    <row r="1625" spans="1:60" s="13" customFormat="1" x14ac:dyDescent="0.25">
      <c r="A1625" s="14"/>
      <c r="B1625" s="14"/>
      <c r="C1625" s="14"/>
      <c r="D1625" s="14"/>
      <c r="E1625" s="14"/>
      <c r="F1625" s="14"/>
      <c r="G1625" s="84"/>
      <c r="H1625" s="14"/>
      <c r="I1625" s="14"/>
      <c r="J1625" s="14"/>
      <c r="K1625" s="14"/>
      <c r="L1625" s="14"/>
      <c r="M1625" s="84"/>
      <c r="N1625" s="14"/>
      <c r="O1625" s="14"/>
      <c r="P1625" s="14"/>
      <c r="Q1625" s="14"/>
      <c r="R1625" s="14"/>
      <c r="S1625" s="84"/>
      <c r="T1625" s="14"/>
      <c r="U1625" s="14"/>
      <c r="V1625" s="14"/>
      <c r="W1625" s="14"/>
      <c r="X1625" s="14"/>
      <c r="Y1625" s="84"/>
      <c r="Z1625" s="14"/>
      <c r="AA1625" s="14"/>
      <c r="AB1625" s="14"/>
      <c r="AC1625" s="14"/>
      <c r="AD1625" s="14"/>
      <c r="AE1625" s="84"/>
      <c r="AF1625" s="14"/>
      <c r="AG1625" s="14"/>
      <c r="AH1625" s="14"/>
      <c r="AI1625" s="14"/>
      <c r="AJ1625" s="14"/>
      <c r="AK1625" s="84"/>
      <c r="AL1625" s="14"/>
      <c r="AM1625" s="14"/>
      <c r="AN1625" s="14"/>
      <c r="AO1625" s="14"/>
      <c r="AP1625" s="14"/>
      <c r="AQ1625" s="84"/>
      <c r="AR1625" s="14"/>
      <c r="AS1625" s="14"/>
      <c r="AT1625" s="14"/>
      <c r="AU1625" s="14"/>
      <c r="AV1625" s="14"/>
      <c r="AW1625" s="14"/>
      <c r="AX1625" s="14"/>
      <c r="AY1625" s="14"/>
      <c r="AZ1625" s="14"/>
      <c r="BA1625" s="14"/>
      <c r="BB1625" s="14"/>
      <c r="BC1625" s="14"/>
      <c r="BD1625" s="14"/>
      <c r="BE1625" s="14"/>
      <c r="BF1625" s="14"/>
      <c r="BG1625" s="14"/>
      <c r="BH1625" s="14"/>
    </row>
    <row r="1626" spans="1:60" s="13" customFormat="1" x14ac:dyDescent="0.25">
      <c r="A1626" s="14"/>
      <c r="B1626" s="14"/>
      <c r="C1626" s="14"/>
      <c r="D1626" s="14"/>
      <c r="E1626" s="14"/>
      <c r="F1626" s="14"/>
      <c r="G1626" s="84"/>
      <c r="H1626" s="14"/>
      <c r="I1626" s="14"/>
      <c r="J1626" s="14"/>
      <c r="K1626" s="14"/>
      <c r="L1626" s="14"/>
      <c r="M1626" s="84"/>
      <c r="N1626" s="14"/>
      <c r="O1626" s="14"/>
      <c r="P1626" s="14"/>
      <c r="Q1626" s="14"/>
      <c r="R1626" s="14"/>
      <c r="S1626" s="84"/>
      <c r="T1626" s="14"/>
      <c r="U1626" s="14"/>
      <c r="V1626" s="14"/>
      <c r="W1626" s="14"/>
      <c r="X1626" s="14"/>
      <c r="Y1626" s="84"/>
      <c r="Z1626" s="14"/>
      <c r="AA1626" s="14"/>
      <c r="AB1626" s="14"/>
      <c r="AC1626" s="14"/>
      <c r="AD1626" s="14"/>
      <c r="AE1626" s="84"/>
      <c r="AF1626" s="14"/>
      <c r="AG1626" s="14"/>
      <c r="AH1626" s="14"/>
      <c r="AI1626" s="14"/>
      <c r="AJ1626" s="14"/>
      <c r="AK1626" s="84"/>
      <c r="AL1626" s="14"/>
      <c r="AM1626" s="14"/>
      <c r="AN1626" s="14"/>
      <c r="AO1626" s="14"/>
      <c r="AP1626" s="14"/>
      <c r="AQ1626" s="84"/>
      <c r="AR1626" s="14"/>
      <c r="AS1626" s="14"/>
      <c r="AT1626" s="14"/>
      <c r="AU1626" s="14"/>
      <c r="AV1626" s="14"/>
      <c r="AW1626" s="14"/>
      <c r="AX1626" s="14"/>
      <c r="AY1626" s="14"/>
      <c r="AZ1626" s="14"/>
      <c r="BA1626" s="14"/>
      <c r="BB1626" s="14"/>
      <c r="BC1626" s="14"/>
      <c r="BD1626" s="14"/>
      <c r="BE1626" s="14"/>
      <c r="BF1626" s="14"/>
      <c r="BG1626" s="14"/>
      <c r="BH1626" s="14"/>
    </row>
    <row r="1627" spans="1:60" s="13" customFormat="1" x14ac:dyDescent="0.25">
      <c r="A1627" s="14"/>
      <c r="B1627" s="14"/>
      <c r="C1627" s="14"/>
      <c r="D1627" s="14"/>
      <c r="E1627" s="14"/>
      <c r="F1627" s="14"/>
      <c r="G1627" s="84"/>
      <c r="H1627" s="14"/>
      <c r="I1627" s="14"/>
      <c r="J1627" s="14"/>
      <c r="K1627" s="14"/>
      <c r="L1627" s="14"/>
      <c r="M1627" s="84"/>
      <c r="N1627" s="14"/>
      <c r="O1627" s="14"/>
      <c r="P1627" s="14"/>
      <c r="Q1627" s="14"/>
      <c r="R1627" s="14"/>
      <c r="S1627" s="84"/>
      <c r="T1627" s="14"/>
      <c r="U1627" s="14"/>
      <c r="V1627" s="14"/>
      <c r="W1627" s="14"/>
      <c r="X1627" s="14"/>
      <c r="Y1627" s="84"/>
      <c r="Z1627" s="14"/>
      <c r="AA1627" s="14"/>
      <c r="AB1627" s="14"/>
      <c r="AC1627" s="14"/>
      <c r="AD1627" s="14"/>
      <c r="AE1627" s="84"/>
      <c r="AF1627" s="14"/>
      <c r="AG1627" s="14"/>
      <c r="AH1627" s="14"/>
      <c r="AI1627" s="14"/>
      <c r="AJ1627" s="14"/>
      <c r="AK1627" s="84"/>
      <c r="AL1627" s="14"/>
      <c r="AM1627" s="14"/>
      <c r="AN1627" s="14"/>
      <c r="AO1627" s="14"/>
      <c r="AP1627" s="14"/>
      <c r="AQ1627" s="84"/>
      <c r="AR1627" s="14"/>
      <c r="AS1627" s="14"/>
      <c r="AT1627" s="14"/>
      <c r="AU1627" s="14"/>
      <c r="AV1627" s="14"/>
      <c r="AW1627" s="14"/>
      <c r="AX1627" s="14"/>
      <c r="AY1627" s="14"/>
      <c r="AZ1627" s="14"/>
      <c r="BA1627" s="14"/>
      <c r="BB1627" s="14"/>
      <c r="BC1627" s="14"/>
      <c r="BD1627" s="14"/>
      <c r="BE1627" s="14"/>
      <c r="BF1627" s="14"/>
      <c r="BG1627" s="14"/>
      <c r="BH1627" s="14"/>
    </row>
    <row r="1628" spans="1:60" s="13" customFormat="1" x14ac:dyDescent="0.25">
      <c r="A1628" s="14"/>
      <c r="B1628" s="14"/>
      <c r="C1628" s="14"/>
      <c r="D1628" s="14"/>
      <c r="E1628" s="14"/>
      <c r="F1628" s="14"/>
      <c r="G1628" s="84"/>
      <c r="H1628" s="14"/>
      <c r="I1628" s="14"/>
      <c r="J1628" s="14"/>
      <c r="K1628" s="14"/>
      <c r="L1628" s="14"/>
      <c r="M1628" s="84"/>
      <c r="N1628" s="14"/>
      <c r="O1628" s="14"/>
      <c r="P1628" s="14"/>
      <c r="Q1628" s="14"/>
      <c r="R1628" s="14"/>
      <c r="S1628" s="84"/>
      <c r="T1628" s="14"/>
      <c r="U1628" s="14"/>
      <c r="V1628" s="14"/>
      <c r="W1628" s="14"/>
      <c r="X1628" s="14"/>
      <c r="Y1628" s="84"/>
      <c r="Z1628" s="14"/>
      <c r="AA1628" s="14"/>
      <c r="AB1628" s="14"/>
      <c r="AC1628" s="14"/>
      <c r="AD1628" s="14"/>
      <c r="AE1628" s="84"/>
      <c r="AF1628" s="14"/>
      <c r="AG1628" s="14"/>
      <c r="AH1628" s="14"/>
      <c r="AI1628" s="14"/>
      <c r="AJ1628" s="14"/>
      <c r="AK1628" s="84"/>
      <c r="AL1628" s="14"/>
      <c r="AM1628" s="14"/>
      <c r="AN1628" s="14"/>
      <c r="AO1628" s="14"/>
      <c r="AP1628" s="14"/>
      <c r="AQ1628" s="84"/>
      <c r="AR1628" s="14"/>
      <c r="AS1628" s="14"/>
      <c r="AT1628" s="14"/>
      <c r="AU1628" s="14"/>
      <c r="AV1628" s="14"/>
      <c r="AW1628" s="14"/>
      <c r="AX1628" s="14"/>
      <c r="AY1628" s="14"/>
      <c r="AZ1628" s="14"/>
      <c r="BA1628" s="14"/>
      <c r="BB1628" s="14"/>
      <c r="BC1628" s="14"/>
      <c r="BD1628" s="14"/>
      <c r="BE1628" s="14"/>
      <c r="BF1628" s="14"/>
      <c r="BG1628" s="14"/>
      <c r="BH1628" s="14"/>
    </row>
    <row r="1629" spans="1:60" s="13" customFormat="1" x14ac:dyDescent="0.25">
      <c r="A1629" s="14"/>
      <c r="B1629" s="14"/>
      <c r="C1629" s="14"/>
      <c r="D1629" s="14"/>
      <c r="E1629" s="14"/>
      <c r="F1629" s="14"/>
      <c r="G1629" s="84"/>
      <c r="H1629" s="14"/>
      <c r="I1629" s="14"/>
      <c r="J1629" s="14"/>
      <c r="K1629" s="14"/>
      <c r="L1629" s="14"/>
      <c r="M1629" s="84"/>
      <c r="N1629" s="14"/>
      <c r="O1629" s="14"/>
      <c r="P1629" s="14"/>
      <c r="Q1629" s="14"/>
      <c r="R1629" s="14"/>
      <c r="S1629" s="84"/>
      <c r="T1629" s="14"/>
      <c r="U1629" s="14"/>
      <c r="V1629" s="14"/>
      <c r="W1629" s="14"/>
      <c r="X1629" s="14"/>
      <c r="Y1629" s="84"/>
      <c r="Z1629" s="14"/>
      <c r="AA1629" s="14"/>
      <c r="AB1629" s="14"/>
      <c r="AC1629" s="14"/>
      <c r="AD1629" s="14"/>
      <c r="AE1629" s="84"/>
      <c r="AF1629" s="14"/>
      <c r="AG1629" s="14"/>
      <c r="AH1629" s="14"/>
      <c r="AI1629" s="14"/>
      <c r="AJ1629" s="14"/>
      <c r="AK1629" s="84"/>
      <c r="AL1629" s="14"/>
      <c r="AM1629" s="14"/>
      <c r="AN1629" s="14"/>
      <c r="AO1629" s="14"/>
      <c r="AP1629" s="14"/>
      <c r="AQ1629" s="84"/>
      <c r="AR1629" s="14"/>
      <c r="AS1629" s="14"/>
      <c r="AT1629" s="14"/>
      <c r="AU1629" s="14"/>
      <c r="AV1629" s="14"/>
      <c r="AW1629" s="14"/>
      <c r="AX1629" s="14"/>
      <c r="AY1629" s="14"/>
      <c r="AZ1629" s="14"/>
      <c r="BA1629" s="14"/>
      <c r="BB1629" s="14"/>
      <c r="BC1629" s="14"/>
      <c r="BD1629" s="14"/>
      <c r="BE1629" s="14"/>
      <c r="BF1629" s="14"/>
      <c r="BG1629" s="14"/>
      <c r="BH1629" s="14"/>
    </row>
    <row r="1630" spans="1:60" s="13" customFormat="1" x14ac:dyDescent="0.25">
      <c r="A1630" s="14"/>
      <c r="B1630" s="14"/>
      <c r="C1630" s="14"/>
      <c r="D1630" s="14"/>
      <c r="E1630" s="14"/>
      <c r="F1630" s="14"/>
      <c r="G1630" s="84"/>
      <c r="H1630" s="14"/>
      <c r="I1630" s="14"/>
      <c r="J1630" s="14"/>
      <c r="K1630" s="14"/>
      <c r="L1630" s="14"/>
      <c r="M1630" s="84"/>
      <c r="N1630" s="14"/>
      <c r="O1630" s="14"/>
      <c r="P1630" s="14"/>
      <c r="Q1630" s="14"/>
      <c r="R1630" s="14"/>
      <c r="S1630" s="84"/>
      <c r="T1630" s="14"/>
      <c r="U1630" s="14"/>
      <c r="V1630" s="14"/>
      <c r="W1630" s="14"/>
      <c r="X1630" s="14"/>
      <c r="Y1630" s="84"/>
      <c r="Z1630" s="14"/>
      <c r="AA1630" s="14"/>
      <c r="AB1630" s="14"/>
      <c r="AC1630" s="14"/>
      <c r="AD1630" s="14"/>
      <c r="AE1630" s="84"/>
      <c r="AF1630" s="14"/>
      <c r="AG1630" s="14"/>
      <c r="AH1630" s="14"/>
      <c r="AI1630" s="14"/>
      <c r="AJ1630" s="14"/>
      <c r="AK1630" s="84"/>
      <c r="AL1630" s="14"/>
      <c r="AM1630" s="14"/>
      <c r="AN1630" s="14"/>
      <c r="AO1630" s="14"/>
      <c r="AP1630" s="14"/>
      <c r="AQ1630" s="84"/>
      <c r="AR1630" s="14"/>
      <c r="AS1630" s="14"/>
      <c r="AT1630" s="14"/>
      <c r="AU1630" s="14"/>
      <c r="AV1630" s="14"/>
      <c r="AW1630" s="14"/>
      <c r="AX1630" s="14"/>
      <c r="AY1630" s="14"/>
      <c r="AZ1630" s="14"/>
      <c r="BA1630" s="14"/>
      <c r="BB1630" s="14"/>
      <c r="BC1630" s="14"/>
      <c r="BD1630" s="14"/>
      <c r="BE1630" s="14"/>
      <c r="BF1630" s="14"/>
      <c r="BG1630" s="14"/>
      <c r="BH1630" s="14"/>
    </row>
    <row r="1631" spans="1:60" s="13" customFormat="1" x14ac:dyDescent="0.25">
      <c r="A1631" s="14"/>
      <c r="B1631" s="14"/>
      <c r="C1631" s="14"/>
      <c r="D1631" s="14"/>
      <c r="E1631" s="14"/>
      <c r="F1631" s="14"/>
      <c r="G1631" s="84"/>
      <c r="H1631" s="14"/>
      <c r="I1631" s="14"/>
      <c r="J1631" s="14"/>
      <c r="K1631" s="14"/>
      <c r="L1631" s="14"/>
      <c r="M1631" s="84"/>
      <c r="N1631" s="14"/>
      <c r="O1631" s="14"/>
      <c r="P1631" s="14"/>
      <c r="Q1631" s="14"/>
      <c r="R1631" s="14"/>
      <c r="S1631" s="84"/>
      <c r="T1631" s="14"/>
      <c r="U1631" s="14"/>
      <c r="V1631" s="14"/>
      <c r="W1631" s="14"/>
      <c r="X1631" s="14"/>
      <c r="Y1631" s="84"/>
      <c r="Z1631" s="14"/>
      <c r="AA1631" s="14"/>
      <c r="AB1631" s="14"/>
      <c r="AC1631" s="14"/>
      <c r="AD1631" s="14"/>
      <c r="AE1631" s="84"/>
      <c r="AF1631" s="14"/>
      <c r="AG1631" s="14"/>
      <c r="AH1631" s="14"/>
      <c r="AI1631" s="14"/>
      <c r="AJ1631" s="14"/>
      <c r="AK1631" s="84"/>
      <c r="AL1631" s="14"/>
      <c r="AM1631" s="14"/>
      <c r="AN1631" s="14"/>
      <c r="AO1631" s="14"/>
      <c r="AP1631" s="14"/>
      <c r="AQ1631" s="84"/>
      <c r="AR1631" s="14"/>
      <c r="AS1631" s="14"/>
      <c r="AT1631" s="14"/>
      <c r="AU1631" s="14"/>
      <c r="AV1631" s="14"/>
      <c r="AW1631" s="14"/>
      <c r="AX1631" s="14"/>
      <c r="AY1631" s="14"/>
      <c r="AZ1631" s="14"/>
      <c r="BA1631" s="14"/>
      <c r="BB1631" s="14"/>
      <c r="BC1631" s="14"/>
      <c r="BD1631" s="14"/>
      <c r="BE1631" s="14"/>
      <c r="BF1631" s="14"/>
      <c r="BG1631" s="14"/>
      <c r="BH1631" s="14"/>
    </row>
    <row r="1632" spans="1:60" s="13" customFormat="1" x14ac:dyDescent="0.25">
      <c r="A1632" s="14"/>
      <c r="B1632" s="14"/>
      <c r="C1632" s="14"/>
      <c r="D1632" s="14"/>
      <c r="E1632" s="14"/>
      <c r="F1632" s="14"/>
      <c r="G1632" s="84"/>
      <c r="H1632" s="14"/>
      <c r="I1632" s="14"/>
      <c r="J1632" s="14"/>
      <c r="K1632" s="14"/>
      <c r="L1632" s="14"/>
      <c r="M1632" s="84"/>
      <c r="N1632" s="14"/>
      <c r="O1632" s="14"/>
      <c r="P1632" s="14"/>
      <c r="Q1632" s="14"/>
      <c r="R1632" s="14"/>
      <c r="S1632" s="84"/>
      <c r="T1632" s="14"/>
      <c r="U1632" s="14"/>
      <c r="V1632" s="14"/>
      <c r="W1632" s="14"/>
      <c r="X1632" s="14"/>
      <c r="Y1632" s="84"/>
      <c r="Z1632" s="14"/>
      <c r="AA1632" s="14"/>
      <c r="AB1632" s="14"/>
      <c r="AC1632" s="14"/>
      <c r="AD1632" s="14"/>
      <c r="AE1632" s="84"/>
      <c r="AF1632" s="14"/>
      <c r="AG1632" s="14"/>
      <c r="AH1632" s="14"/>
      <c r="AI1632" s="14"/>
      <c r="AJ1632" s="14"/>
      <c r="AK1632" s="84"/>
      <c r="AL1632" s="14"/>
      <c r="AM1632" s="14"/>
      <c r="AN1632" s="14"/>
      <c r="AO1632" s="14"/>
      <c r="AP1632" s="14"/>
      <c r="AQ1632" s="84"/>
      <c r="AR1632" s="14"/>
      <c r="AS1632" s="14"/>
      <c r="AT1632" s="14"/>
      <c r="AU1632" s="14"/>
      <c r="AV1632" s="14"/>
      <c r="AW1632" s="14"/>
      <c r="AX1632" s="14"/>
      <c r="AY1632" s="14"/>
      <c r="AZ1632" s="14"/>
      <c r="BA1632" s="14"/>
      <c r="BB1632" s="14"/>
      <c r="BC1632" s="14"/>
      <c r="BD1632" s="14"/>
      <c r="BE1632" s="14"/>
      <c r="BF1632" s="14"/>
      <c r="BG1632" s="14"/>
      <c r="BH1632" s="14"/>
    </row>
    <row r="1633" spans="1:60" s="13" customFormat="1" x14ac:dyDescent="0.25">
      <c r="A1633" s="14"/>
      <c r="B1633" s="14"/>
      <c r="C1633" s="14"/>
      <c r="D1633" s="14"/>
      <c r="E1633" s="14"/>
      <c r="F1633" s="14"/>
      <c r="G1633" s="84"/>
      <c r="H1633" s="14"/>
      <c r="I1633" s="14"/>
      <c r="J1633" s="14"/>
      <c r="K1633" s="14"/>
      <c r="L1633" s="14"/>
      <c r="M1633" s="84"/>
      <c r="N1633" s="14"/>
      <c r="O1633" s="14"/>
      <c r="P1633" s="14"/>
      <c r="Q1633" s="14"/>
      <c r="R1633" s="14"/>
      <c r="S1633" s="84"/>
      <c r="T1633" s="14"/>
      <c r="U1633" s="14"/>
      <c r="V1633" s="14"/>
      <c r="W1633" s="14"/>
      <c r="X1633" s="14"/>
      <c r="Y1633" s="84"/>
      <c r="Z1633" s="14"/>
      <c r="AA1633" s="14"/>
      <c r="AB1633" s="14"/>
      <c r="AC1633" s="14"/>
      <c r="AD1633" s="14"/>
      <c r="AE1633" s="84"/>
      <c r="AF1633" s="14"/>
      <c r="AG1633" s="14"/>
      <c r="AH1633" s="14"/>
      <c r="AI1633" s="14"/>
      <c r="AJ1633" s="14"/>
      <c r="AK1633" s="84"/>
      <c r="AL1633" s="14"/>
      <c r="AM1633" s="14"/>
      <c r="AN1633" s="14"/>
      <c r="AO1633" s="14"/>
      <c r="AP1633" s="14"/>
      <c r="AQ1633" s="84"/>
      <c r="AR1633" s="14"/>
      <c r="AS1633" s="14"/>
      <c r="AT1633" s="14"/>
      <c r="AU1633" s="14"/>
      <c r="AV1633" s="14"/>
      <c r="AW1633" s="14"/>
      <c r="AX1633" s="14"/>
      <c r="AY1633" s="14"/>
      <c r="AZ1633" s="14"/>
      <c r="BA1633" s="14"/>
      <c r="BB1633" s="14"/>
      <c r="BC1633" s="14"/>
      <c r="BD1633" s="14"/>
      <c r="BE1633" s="14"/>
      <c r="BF1633" s="14"/>
      <c r="BG1633" s="14"/>
      <c r="BH1633" s="14"/>
    </row>
    <row r="1634" spans="1:60" s="13" customFormat="1" x14ac:dyDescent="0.25">
      <c r="A1634" s="14"/>
      <c r="B1634" s="14"/>
      <c r="C1634" s="14"/>
      <c r="D1634" s="14"/>
      <c r="E1634" s="14"/>
      <c r="F1634" s="14"/>
      <c r="G1634" s="84"/>
      <c r="H1634" s="14"/>
      <c r="I1634" s="14"/>
      <c r="J1634" s="14"/>
      <c r="K1634" s="14"/>
      <c r="L1634" s="14"/>
      <c r="M1634" s="84"/>
      <c r="N1634" s="14"/>
      <c r="O1634" s="14"/>
      <c r="P1634" s="14"/>
      <c r="Q1634" s="14"/>
      <c r="R1634" s="14"/>
      <c r="S1634" s="84"/>
      <c r="T1634" s="14"/>
      <c r="U1634" s="14"/>
      <c r="V1634" s="14"/>
      <c r="W1634" s="14"/>
      <c r="X1634" s="14"/>
      <c r="Y1634" s="84"/>
      <c r="Z1634" s="14"/>
      <c r="AA1634" s="14"/>
      <c r="AB1634" s="14"/>
      <c r="AC1634" s="14"/>
      <c r="AD1634" s="14"/>
      <c r="AE1634" s="84"/>
      <c r="AF1634" s="14"/>
      <c r="AG1634" s="14"/>
      <c r="AH1634" s="14"/>
      <c r="AI1634" s="14"/>
      <c r="AJ1634" s="14"/>
      <c r="AK1634" s="84"/>
      <c r="AL1634" s="14"/>
      <c r="AM1634" s="14"/>
      <c r="AN1634" s="14"/>
      <c r="AO1634" s="14"/>
      <c r="AP1634" s="14"/>
      <c r="AQ1634" s="84"/>
      <c r="AR1634" s="14"/>
      <c r="AS1634" s="14"/>
      <c r="AT1634" s="14"/>
      <c r="AU1634" s="14"/>
      <c r="AV1634" s="14"/>
      <c r="AW1634" s="14"/>
      <c r="AX1634" s="14"/>
      <c r="AY1634" s="14"/>
      <c r="AZ1634" s="14"/>
      <c r="BA1634" s="14"/>
      <c r="BB1634" s="14"/>
      <c r="BC1634" s="14"/>
      <c r="BD1634" s="14"/>
      <c r="BE1634" s="14"/>
      <c r="BF1634" s="14"/>
      <c r="BG1634" s="14"/>
      <c r="BH1634" s="14"/>
    </row>
    <row r="1635" spans="1:60" s="13" customFormat="1" x14ac:dyDescent="0.25">
      <c r="A1635" s="14"/>
      <c r="B1635" s="14"/>
      <c r="C1635" s="14"/>
      <c r="D1635" s="14"/>
      <c r="E1635" s="14"/>
      <c r="F1635" s="14"/>
      <c r="G1635" s="84"/>
      <c r="H1635" s="14"/>
      <c r="I1635" s="14"/>
      <c r="J1635" s="14"/>
      <c r="K1635" s="14"/>
      <c r="L1635" s="14"/>
      <c r="M1635" s="84"/>
      <c r="N1635" s="14"/>
      <c r="O1635" s="14"/>
      <c r="P1635" s="14"/>
      <c r="Q1635" s="14"/>
      <c r="R1635" s="14"/>
      <c r="S1635" s="84"/>
      <c r="T1635" s="14"/>
      <c r="U1635" s="14"/>
      <c r="V1635" s="14"/>
      <c r="W1635" s="14"/>
      <c r="X1635" s="14"/>
      <c r="Y1635" s="84"/>
      <c r="Z1635" s="14"/>
      <c r="AA1635" s="14"/>
      <c r="AB1635" s="14"/>
      <c r="AC1635" s="14"/>
      <c r="AD1635" s="14"/>
      <c r="AE1635" s="84"/>
      <c r="AF1635" s="14"/>
      <c r="AG1635" s="14"/>
      <c r="AH1635" s="14"/>
      <c r="AI1635" s="14"/>
      <c r="AJ1635" s="14"/>
      <c r="AK1635" s="84"/>
      <c r="AL1635" s="14"/>
      <c r="AM1635" s="14"/>
      <c r="AN1635" s="14"/>
      <c r="AO1635" s="14"/>
      <c r="AP1635" s="14"/>
      <c r="AQ1635" s="84"/>
      <c r="AR1635" s="14"/>
      <c r="AS1635" s="14"/>
      <c r="AT1635" s="14"/>
      <c r="AU1635" s="14"/>
      <c r="AV1635" s="14"/>
      <c r="AW1635" s="14"/>
      <c r="AX1635" s="14"/>
      <c r="AY1635" s="14"/>
      <c r="AZ1635" s="14"/>
      <c r="BA1635" s="14"/>
      <c r="BB1635" s="14"/>
      <c r="BC1635" s="14"/>
      <c r="BD1635" s="14"/>
      <c r="BE1635" s="14"/>
      <c r="BF1635" s="14"/>
      <c r="BG1635" s="14"/>
      <c r="BH1635" s="14"/>
    </row>
    <row r="1636" spans="1:60" s="13" customFormat="1" x14ac:dyDescent="0.25">
      <c r="A1636" s="14"/>
      <c r="B1636" s="14"/>
      <c r="C1636" s="14"/>
      <c r="D1636" s="14"/>
      <c r="E1636" s="14"/>
      <c r="F1636" s="14"/>
      <c r="G1636" s="84"/>
      <c r="H1636" s="14"/>
      <c r="I1636" s="14"/>
      <c r="J1636" s="14"/>
      <c r="K1636" s="14"/>
      <c r="L1636" s="14"/>
      <c r="M1636" s="84"/>
      <c r="N1636" s="14"/>
      <c r="O1636" s="14"/>
      <c r="P1636" s="14"/>
      <c r="Q1636" s="14"/>
      <c r="R1636" s="14"/>
      <c r="S1636" s="84"/>
      <c r="T1636" s="14"/>
      <c r="U1636" s="14"/>
      <c r="V1636" s="14"/>
      <c r="W1636" s="14"/>
      <c r="X1636" s="14"/>
      <c r="Y1636" s="84"/>
      <c r="Z1636" s="14"/>
      <c r="AA1636" s="14"/>
      <c r="AB1636" s="14"/>
      <c r="AC1636" s="14"/>
      <c r="AD1636" s="14"/>
      <c r="AE1636" s="84"/>
      <c r="AF1636" s="14"/>
      <c r="AG1636" s="14"/>
      <c r="AH1636" s="14"/>
      <c r="AI1636" s="14"/>
      <c r="AJ1636" s="14"/>
      <c r="AK1636" s="84"/>
      <c r="AL1636" s="14"/>
      <c r="AM1636" s="14"/>
      <c r="AN1636" s="14"/>
      <c r="AO1636" s="14"/>
      <c r="AP1636" s="14"/>
      <c r="AQ1636" s="84"/>
      <c r="AR1636" s="14"/>
      <c r="AS1636" s="14"/>
      <c r="AT1636" s="14"/>
      <c r="AU1636" s="14"/>
      <c r="AV1636" s="14"/>
      <c r="AW1636" s="14"/>
      <c r="AX1636" s="14"/>
      <c r="AY1636" s="14"/>
      <c r="AZ1636" s="14"/>
      <c r="BA1636" s="14"/>
      <c r="BB1636" s="14"/>
      <c r="BC1636" s="14"/>
      <c r="BD1636" s="14"/>
      <c r="BE1636" s="14"/>
      <c r="BF1636" s="14"/>
      <c r="BG1636" s="14"/>
      <c r="BH1636" s="14"/>
    </row>
    <row r="1637" spans="1:60" s="13" customFormat="1" x14ac:dyDescent="0.25">
      <c r="A1637" s="14"/>
      <c r="B1637" s="14"/>
      <c r="C1637" s="14"/>
      <c r="D1637" s="14"/>
      <c r="E1637" s="14"/>
      <c r="F1637" s="14"/>
      <c r="G1637" s="84"/>
      <c r="H1637" s="14"/>
      <c r="I1637" s="14"/>
      <c r="J1637" s="14"/>
      <c r="K1637" s="14"/>
      <c r="L1637" s="14"/>
      <c r="M1637" s="84"/>
      <c r="N1637" s="14"/>
      <c r="O1637" s="14"/>
      <c r="P1637" s="14"/>
      <c r="Q1637" s="14"/>
      <c r="R1637" s="14"/>
      <c r="S1637" s="84"/>
      <c r="T1637" s="14"/>
      <c r="U1637" s="14"/>
      <c r="V1637" s="14"/>
      <c r="W1637" s="14"/>
      <c r="X1637" s="14"/>
      <c r="Y1637" s="84"/>
      <c r="Z1637" s="14"/>
      <c r="AA1637" s="14"/>
      <c r="AB1637" s="14"/>
      <c r="AC1637" s="14"/>
      <c r="AD1637" s="14"/>
      <c r="AE1637" s="84"/>
      <c r="AF1637" s="14"/>
      <c r="AG1637" s="14"/>
      <c r="AH1637" s="14"/>
      <c r="AI1637" s="14"/>
      <c r="AJ1637" s="14"/>
      <c r="AK1637" s="84"/>
      <c r="AL1637" s="14"/>
      <c r="AM1637" s="14"/>
      <c r="AN1637" s="14"/>
      <c r="AO1637" s="14"/>
      <c r="AP1637" s="14"/>
      <c r="AQ1637" s="84"/>
      <c r="AR1637" s="14"/>
      <c r="AS1637" s="14"/>
      <c r="AT1637" s="14"/>
      <c r="AU1637" s="14"/>
      <c r="AV1637" s="14"/>
      <c r="AW1637" s="14"/>
      <c r="AX1637" s="14"/>
      <c r="AY1637" s="14"/>
      <c r="AZ1637" s="14"/>
      <c r="BA1637" s="14"/>
      <c r="BB1637" s="14"/>
      <c r="BC1637" s="14"/>
      <c r="BD1637" s="14"/>
      <c r="BE1637" s="14"/>
      <c r="BF1637" s="14"/>
      <c r="BG1637" s="14"/>
      <c r="BH1637" s="14"/>
    </row>
    <row r="1638" spans="1:60" s="13" customFormat="1" x14ac:dyDescent="0.25">
      <c r="A1638" s="14"/>
      <c r="B1638" s="14"/>
      <c r="C1638" s="14"/>
      <c r="D1638" s="14"/>
      <c r="E1638" s="14"/>
      <c r="F1638" s="14"/>
      <c r="G1638" s="84"/>
      <c r="H1638" s="14"/>
      <c r="I1638" s="14"/>
      <c r="J1638" s="14"/>
      <c r="K1638" s="14"/>
      <c r="L1638" s="14"/>
      <c r="M1638" s="84"/>
      <c r="N1638" s="14"/>
      <c r="O1638" s="14"/>
      <c r="P1638" s="14"/>
      <c r="Q1638" s="14"/>
      <c r="R1638" s="14"/>
      <c r="S1638" s="84"/>
      <c r="T1638" s="14"/>
      <c r="U1638" s="14"/>
      <c r="V1638" s="14"/>
      <c r="W1638" s="14"/>
      <c r="X1638" s="14"/>
      <c r="Y1638" s="84"/>
      <c r="Z1638" s="14"/>
      <c r="AA1638" s="14"/>
      <c r="AB1638" s="14"/>
      <c r="AC1638" s="14"/>
      <c r="AD1638" s="14"/>
      <c r="AE1638" s="84"/>
      <c r="AF1638" s="14"/>
      <c r="AG1638" s="14"/>
      <c r="AH1638" s="14"/>
      <c r="AI1638" s="14"/>
      <c r="AJ1638" s="14"/>
      <c r="AK1638" s="84"/>
      <c r="AL1638" s="14"/>
      <c r="AM1638" s="14"/>
      <c r="AN1638" s="14"/>
      <c r="AO1638" s="14"/>
      <c r="AP1638" s="14"/>
      <c r="AQ1638" s="84"/>
      <c r="AR1638" s="14"/>
      <c r="AS1638" s="14"/>
      <c r="AT1638" s="14"/>
      <c r="AU1638" s="14"/>
      <c r="AV1638" s="14"/>
      <c r="AW1638" s="14"/>
      <c r="AX1638" s="14"/>
      <c r="AY1638" s="14"/>
      <c r="AZ1638" s="14"/>
      <c r="BA1638" s="14"/>
      <c r="BB1638" s="14"/>
      <c r="BC1638" s="14"/>
      <c r="BD1638" s="14"/>
      <c r="BE1638" s="14"/>
      <c r="BF1638" s="14"/>
      <c r="BG1638" s="14"/>
      <c r="BH1638" s="14"/>
    </row>
    <row r="1639" spans="1:60" s="13" customFormat="1" x14ac:dyDescent="0.25">
      <c r="A1639" s="14"/>
      <c r="B1639" s="14"/>
      <c r="C1639" s="14"/>
      <c r="D1639" s="14"/>
      <c r="E1639" s="14"/>
      <c r="F1639" s="14"/>
      <c r="G1639" s="84"/>
      <c r="H1639" s="14"/>
      <c r="I1639" s="14"/>
      <c r="J1639" s="14"/>
      <c r="K1639" s="14"/>
      <c r="L1639" s="14"/>
      <c r="M1639" s="84"/>
      <c r="N1639" s="14"/>
      <c r="O1639" s="14"/>
      <c r="P1639" s="14"/>
      <c r="Q1639" s="14"/>
      <c r="R1639" s="14"/>
      <c r="S1639" s="84"/>
      <c r="T1639" s="14"/>
      <c r="U1639" s="14"/>
      <c r="V1639" s="14"/>
      <c r="W1639" s="14"/>
      <c r="X1639" s="14"/>
      <c r="Y1639" s="84"/>
      <c r="Z1639" s="14"/>
      <c r="AA1639" s="14"/>
      <c r="AB1639" s="14"/>
      <c r="AC1639" s="14"/>
      <c r="AD1639" s="14"/>
      <c r="AE1639" s="84"/>
      <c r="AF1639" s="14"/>
      <c r="AG1639" s="14"/>
      <c r="AH1639" s="14"/>
      <c r="AI1639" s="14"/>
      <c r="AJ1639" s="14"/>
      <c r="AK1639" s="84"/>
      <c r="AL1639" s="14"/>
      <c r="AM1639" s="14"/>
      <c r="AN1639" s="14"/>
      <c r="AO1639" s="14"/>
      <c r="AP1639" s="14"/>
      <c r="AQ1639" s="84"/>
      <c r="AR1639" s="14"/>
      <c r="AS1639" s="14"/>
      <c r="AT1639" s="14"/>
      <c r="AU1639" s="14"/>
      <c r="AV1639" s="14"/>
      <c r="AW1639" s="14"/>
      <c r="AX1639" s="14"/>
      <c r="AY1639" s="14"/>
      <c r="AZ1639" s="14"/>
      <c r="BA1639" s="14"/>
      <c r="BB1639" s="14"/>
      <c r="BC1639" s="14"/>
      <c r="BD1639" s="14"/>
      <c r="BE1639" s="14"/>
      <c r="BF1639" s="14"/>
      <c r="BG1639" s="14"/>
      <c r="BH1639" s="14"/>
    </row>
    <row r="1640" spans="1:60" s="13" customFormat="1" x14ac:dyDescent="0.25">
      <c r="A1640" s="14"/>
      <c r="B1640" s="14"/>
      <c r="C1640" s="14"/>
      <c r="D1640" s="14"/>
      <c r="E1640" s="14"/>
      <c r="F1640" s="14"/>
      <c r="G1640" s="84"/>
      <c r="H1640" s="14"/>
      <c r="I1640" s="14"/>
      <c r="J1640" s="14"/>
      <c r="K1640" s="14"/>
      <c r="L1640" s="14"/>
      <c r="M1640" s="84"/>
      <c r="N1640" s="14"/>
      <c r="O1640" s="14"/>
      <c r="P1640" s="14"/>
      <c r="Q1640" s="14"/>
      <c r="R1640" s="14"/>
      <c r="S1640" s="84"/>
      <c r="T1640" s="14"/>
      <c r="U1640" s="14"/>
      <c r="V1640" s="14"/>
      <c r="W1640" s="14"/>
      <c r="X1640" s="14"/>
      <c r="Y1640" s="84"/>
      <c r="Z1640" s="14"/>
      <c r="AA1640" s="14"/>
      <c r="AB1640" s="14"/>
      <c r="AC1640" s="14"/>
      <c r="AD1640" s="14"/>
      <c r="AE1640" s="84"/>
      <c r="AF1640" s="14"/>
      <c r="AG1640" s="14"/>
      <c r="AH1640" s="14"/>
      <c r="AI1640" s="14"/>
      <c r="AJ1640" s="14"/>
      <c r="AK1640" s="84"/>
      <c r="AL1640" s="14"/>
      <c r="AM1640" s="14"/>
      <c r="AN1640" s="14"/>
      <c r="AO1640" s="14"/>
      <c r="AP1640" s="14"/>
      <c r="AQ1640" s="84"/>
      <c r="AR1640" s="14"/>
      <c r="AS1640" s="14"/>
      <c r="AT1640" s="14"/>
      <c r="AU1640" s="14"/>
      <c r="AV1640" s="14"/>
      <c r="AW1640" s="14"/>
      <c r="AX1640" s="14"/>
      <c r="AY1640" s="14"/>
      <c r="AZ1640" s="14"/>
      <c r="BA1640" s="14"/>
      <c r="BB1640" s="14"/>
      <c r="BC1640" s="14"/>
      <c r="BD1640" s="14"/>
      <c r="BE1640" s="14"/>
      <c r="BF1640" s="14"/>
      <c r="BG1640" s="14"/>
      <c r="BH1640" s="14"/>
    </row>
    <row r="1641" spans="1:60" s="13" customFormat="1" x14ac:dyDescent="0.25">
      <c r="A1641" s="14"/>
      <c r="B1641" s="14"/>
      <c r="C1641" s="14"/>
      <c r="D1641" s="14"/>
      <c r="E1641" s="14"/>
      <c r="F1641" s="14"/>
      <c r="G1641" s="84"/>
      <c r="H1641" s="14"/>
      <c r="I1641" s="14"/>
      <c r="J1641" s="14"/>
      <c r="K1641" s="14"/>
      <c r="L1641" s="14"/>
      <c r="M1641" s="84"/>
      <c r="N1641" s="14"/>
      <c r="O1641" s="14"/>
      <c r="P1641" s="14"/>
      <c r="Q1641" s="14"/>
      <c r="R1641" s="14"/>
      <c r="S1641" s="84"/>
      <c r="T1641" s="14"/>
      <c r="U1641" s="14"/>
      <c r="V1641" s="14"/>
      <c r="W1641" s="14"/>
      <c r="X1641" s="14"/>
      <c r="Y1641" s="84"/>
      <c r="Z1641" s="14"/>
      <c r="AA1641" s="14"/>
      <c r="AB1641" s="14"/>
      <c r="AC1641" s="14"/>
      <c r="AD1641" s="14"/>
      <c r="AE1641" s="84"/>
      <c r="AF1641" s="14"/>
      <c r="AG1641" s="14"/>
      <c r="AH1641" s="14"/>
      <c r="AI1641" s="14"/>
      <c r="AJ1641" s="14"/>
      <c r="AK1641" s="84"/>
      <c r="AL1641" s="14"/>
      <c r="AM1641" s="14"/>
      <c r="AN1641" s="14"/>
      <c r="AO1641" s="14"/>
      <c r="AP1641" s="14"/>
      <c r="AQ1641" s="84"/>
      <c r="AR1641" s="14"/>
      <c r="AS1641" s="14"/>
      <c r="AT1641" s="14"/>
      <c r="AU1641" s="14"/>
      <c r="AV1641" s="14"/>
      <c r="AW1641" s="14"/>
      <c r="AX1641" s="14"/>
      <c r="AY1641" s="14"/>
      <c r="AZ1641" s="14"/>
      <c r="BA1641" s="14"/>
      <c r="BB1641" s="14"/>
      <c r="BC1641" s="14"/>
      <c r="BD1641" s="14"/>
      <c r="BE1641" s="14"/>
      <c r="BF1641" s="14"/>
      <c r="BG1641" s="14"/>
      <c r="BH1641" s="14"/>
    </row>
    <row r="1642" spans="1:60" s="13" customFormat="1" x14ac:dyDescent="0.25">
      <c r="A1642" s="14"/>
      <c r="B1642" s="14"/>
      <c r="C1642" s="14"/>
      <c r="D1642" s="14"/>
      <c r="E1642" s="14"/>
      <c r="F1642" s="14"/>
      <c r="G1642" s="84"/>
      <c r="H1642" s="14"/>
      <c r="I1642" s="14"/>
      <c r="J1642" s="14"/>
      <c r="K1642" s="14"/>
      <c r="L1642" s="14"/>
      <c r="M1642" s="84"/>
      <c r="N1642" s="14"/>
      <c r="O1642" s="14"/>
      <c r="P1642" s="14"/>
      <c r="Q1642" s="14"/>
      <c r="R1642" s="14"/>
      <c r="S1642" s="84"/>
      <c r="T1642" s="14"/>
      <c r="U1642" s="14"/>
      <c r="V1642" s="14"/>
      <c r="W1642" s="14"/>
      <c r="X1642" s="14"/>
      <c r="Y1642" s="84"/>
      <c r="Z1642" s="14"/>
      <c r="AA1642" s="14"/>
      <c r="AB1642" s="14"/>
      <c r="AC1642" s="14"/>
      <c r="AD1642" s="14"/>
      <c r="AE1642" s="84"/>
      <c r="AF1642" s="14"/>
      <c r="AG1642" s="14"/>
      <c r="AH1642" s="14"/>
      <c r="AI1642" s="14"/>
      <c r="AJ1642" s="14"/>
      <c r="AK1642" s="84"/>
      <c r="AL1642" s="14"/>
      <c r="AM1642" s="14"/>
      <c r="AN1642" s="14"/>
      <c r="AO1642" s="14"/>
      <c r="AP1642" s="14"/>
      <c r="AQ1642" s="84"/>
      <c r="AR1642" s="14"/>
      <c r="AS1642" s="14"/>
      <c r="AT1642" s="14"/>
      <c r="AU1642" s="14"/>
      <c r="AV1642" s="14"/>
      <c r="AW1642" s="14"/>
      <c r="AX1642" s="14"/>
      <c r="AY1642" s="14"/>
      <c r="AZ1642" s="14"/>
      <c r="BA1642" s="14"/>
      <c r="BB1642" s="14"/>
      <c r="BC1642" s="14"/>
      <c r="BD1642" s="14"/>
      <c r="BE1642" s="14"/>
      <c r="BF1642" s="14"/>
      <c r="BG1642" s="14"/>
      <c r="BH1642" s="14"/>
    </row>
    <row r="1643" spans="1:60" s="13" customFormat="1" x14ac:dyDescent="0.25">
      <c r="A1643" s="14"/>
      <c r="B1643" s="14"/>
      <c r="C1643" s="14"/>
      <c r="D1643" s="14"/>
      <c r="E1643" s="14"/>
      <c r="F1643" s="14"/>
      <c r="G1643" s="84"/>
      <c r="H1643" s="14"/>
      <c r="I1643" s="14"/>
      <c r="J1643" s="14"/>
      <c r="K1643" s="14"/>
      <c r="L1643" s="14"/>
      <c r="M1643" s="84"/>
      <c r="N1643" s="14"/>
      <c r="O1643" s="14"/>
      <c r="P1643" s="14"/>
      <c r="Q1643" s="14"/>
      <c r="R1643" s="14"/>
      <c r="S1643" s="84"/>
      <c r="T1643" s="14"/>
      <c r="U1643" s="14"/>
      <c r="V1643" s="14"/>
      <c r="W1643" s="14"/>
      <c r="X1643" s="14"/>
      <c r="Y1643" s="84"/>
      <c r="Z1643" s="14"/>
      <c r="AA1643" s="14"/>
      <c r="AB1643" s="14"/>
      <c r="AC1643" s="14"/>
      <c r="AD1643" s="14"/>
      <c r="AE1643" s="84"/>
      <c r="AF1643" s="14"/>
      <c r="AG1643" s="14"/>
      <c r="AH1643" s="14"/>
      <c r="AI1643" s="14"/>
      <c r="AJ1643" s="14"/>
      <c r="AK1643" s="84"/>
      <c r="AL1643" s="14"/>
      <c r="AM1643" s="14"/>
      <c r="AN1643" s="14"/>
      <c r="AO1643" s="14"/>
      <c r="AP1643" s="14"/>
      <c r="AQ1643" s="84"/>
      <c r="AR1643" s="14"/>
      <c r="AS1643" s="14"/>
      <c r="AT1643" s="14"/>
      <c r="AU1643" s="14"/>
      <c r="AV1643" s="14"/>
      <c r="AW1643" s="14"/>
      <c r="AX1643" s="14"/>
      <c r="AY1643" s="14"/>
      <c r="AZ1643" s="14"/>
      <c r="BA1643" s="14"/>
      <c r="BB1643" s="14"/>
      <c r="BC1643" s="14"/>
      <c r="BD1643" s="14"/>
      <c r="BE1643" s="14"/>
      <c r="BF1643" s="14"/>
      <c r="BG1643" s="14"/>
      <c r="BH1643" s="14"/>
    </row>
    <row r="1644" spans="1:60" s="13" customFormat="1" x14ac:dyDescent="0.25">
      <c r="A1644" s="14"/>
      <c r="B1644" s="14"/>
      <c r="C1644" s="14"/>
      <c r="D1644" s="14"/>
      <c r="E1644" s="14"/>
      <c r="F1644" s="14"/>
      <c r="G1644" s="84"/>
      <c r="H1644" s="14"/>
      <c r="I1644" s="14"/>
      <c r="J1644" s="14"/>
      <c r="K1644" s="14"/>
      <c r="L1644" s="14"/>
      <c r="M1644" s="84"/>
      <c r="N1644" s="14"/>
      <c r="O1644" s="14"/>
      <c r="P1644" s="14"/>
      <c r="Q1644" s="14"/>
      <c r="R1644" s="14"/>
      <c r="S1644" s="84"/>
      <c r="T1644" s="14"/>
      <c r="U1644" s="14"/>
      <c r="V1644" s="14"/>
      <c r="W1644" s="14"/>
      <c r="X1644" s="14"/>
      <c r="Y1644" s="84"/>
      <c r="Z1644" s="14"/>
      <c r="AA1644" s="14"/>
      <c r="AB1644" s="14"/>
      <c r="AC1644" s="14"/>
      <c r="AD1644" s="14"/>
      <c r="AE1644" s="84"/>
      <c r="AF1644" s="14"/>
      <c r="AG1644" s="14"/>
      <c r="AH1644" s="14"/>
      <c r="AI1644" s="14"/>
      <c r="AJ1644" s="14"/>
      <c r="AK1644" s="84"/>
      <c r="AL1644" s="14"/>
      <c r="AM1644" s="14"/>
      <c r="AN1644" s="14"/>
      <c r="AO1644" s="14"/>
      <c r="AP1644" s="14"/>
      <c r="AQ1644" s="84"/>
      <c r="AR1644" s="14"/>
      <c r="AS1644" s="14"/>
      <c r="AT1644" s="14"/>
      <c r="AU1644" s="14"/>
      <c r="AV1644" s="14"/>
      <c r="AW1644" s="14"/>
      <c r="AX1644" s="14"/>
      <c r="AY1644" s="14"/>
      <c r="AZ1644" s="14"/>
      <c r="BA1644" s="14"/>
      <c r="BB1644" s="14"/>
      <c r="BC1644" s="14"/>
      <c r="BD1644" s="14"/>
      <c r="BE1644" s="14"/>
      <c r="BF1644" s="14"/>
      <c r="BG1644" s="14"/>
      <c r="BH1644" s="14"/>
    </row>
    <row r="1645" spans="1:60" s="13" customFormat="1" x14ac:dyDescent="0.25">
      <c r="A1645" s="14"/>
      <c r="B1645" s="14"/>
      <c r="C1645" s="14"/>
      <c r="D1645" s="14"/>
      <c r="E1645" s="14"/>
      <c r="F1645" s="14"/>
      <c r="G1645" s="84"/>
      <c r="H1645" s="14"/>
      <c r="I1645" s="14"/>
      <c r="J1645" s="14"/>
      <c r="K1645" s="14"/>
      <c r="L1645" s="14"/>
      <c r="M1645" s="84"/>
      <c r="N1645" s="14"/>
      <c r="O1645" s="14"/>
      <c r="P1645" s="14"/>
      <c r="Q1645" s="14"/>
      <c r="R1645" s="14"/>
      <c r="S1645" s="84"/>
      <c r="T1645" s="14"/>
      <c r="U1645" s="14"/>
      <c r="V1645" s="14"/>
      <c r="W1645" s="14"/>
      <c r="X1645" s="14"/>
      <c r="Y1645" s="84"/>
      <c r="Z1645" s="14"/>
      <c r="AA1645" s="14"/>
      <c r="AB1645" s="14"/>
      <c r="AC1645" s="14"/>
      <c r="AD1645" s="14"/>
      <c r="AE1645" s="84"/>
      <c r="AF1645" s="14"/>
      <c r="AG1645" s="14"/>
      <c r="AH1645" s="14"/>
      <c r="AI1645" s="14"/>
      <c r="AJ1645" s="14"/>
      <c r="AK1645" s="84"/>
      <c r="AL1645" s="14"/>
      <c r="AM1645" s="14"/>
      <c r="AN1645" s="14"/>
      <c r="AO1645" s="14"/>
      <c r="AP1645" s="14"/>
      <c r="AQ1645" s="84"/>
      <c r="AR1645" s="14"/>
      <c r="AS1645" s="14"/>
      <c r="AT1645" s="14"/>
      <c r="AU1645" s="14"/>
      <c r="AV1645" s="14"/>
      <c r="AW1645" s="14"/>
      <c r="AX1645" s="14"/>
      <c r="AY1645" s="14"/>
      <c r="AZ1645" s="14"/>
      <c r="BA1645" s="14"/>
      <c r="BB1645" s="14"/>
      <c r="BC1645" s="14"/>
      <c r="BD1645" s="14"/>
      <c r="BE1645" s="14"/>
      <c r="BF1645" s="14"/>
      <c r="BG1645" s="14"/>
      <c r="BH1645" s="14"/>
    </row>
    <row r="1646" spans="1:60" s="13" customFormat="1" x14ac:dyDescent="0.25">
      <c r="A1646" s="14"/>
      <c r="B1646" s="14"/>
      <c r="C1646" s="14"/>
      <c r="D1646" s="14"/>
      <c r="E1646" s="14"/>
      <c r="F1646" s="14"/>
      <c r="G1646" s="84"/>
      <c r="H1646" s="14"/>
      <c r="I1646" s="14"/>
      <c r="J1646" s="14"/>
      <c r="K1646" s="14"/>
      <c r="L1646" s="14"/>
      <c r="M1646" s="84"/>
      <c r="N1646" s="14"/>
      <c r="O1646" s="14"/>
      <c r="P1646" s="14"/>
      <c r="Q1646" s="14"/>
      <c r="R1646" s="14"/>
      <c r="S1646" s="84"/>
      <c r="T1646" s="14"/>
      <c r="U1646" s="14"/>
      <c r="V1646" s="14"/>
      <c r="W1646" s="14"/>
      <c r="X1646" s="14"/>
      <c r="Y1646" s="84"/>
      <c r="Z1646" s="14"/>
      <c r="AA1646" s="14"/>
      <c r="AB1646" s="14"/>
      <c r="AC1646" s="14"/>
      <c r="AD1646" s="14"/>
      <c r="AE1646" s="84"/>
      <c r="AF1646" s="14"/>
      <c r="AG1646" s="14"/>
      <c r="AH1646" s="14"/>
      <c r="AI1646" s="14"/>
      <c r="AJ1646" s="14"/>
      <c r="AK1646" s="84"/>
      <c r="AL1646" s="14"/>
      <c r="AM1646" s="14"/>
      <c r="AN1646" s="14"/>
      <c r="AO1646" s="14"/>
      <c r="AP1646" s="14"/>
      <c r="AQ1646" s="84"/>
      <c r="AR1646" s="14"/>
      <c r="AS1646" s="14"/>
      <c r="AT1646" s="14"/>
      <c r="AU1646" s="14"/>
      <c r="AV1646" s="14"/>
      <c r="AW1646" s="14"/>
      <c r="AX1646" s="14"/>
      <c r="AY1646" s="14"/>
      <c r="AZ1646" s="14"/>
      <c r="BA1646" s="14"/>
      <c r="BB1646" s="14"/>
      <c r="BC1646" s="14"/>
      <c r="BD1646" s="14"/>
      <c r="BE1646" s="14"/>
      <c r="BF1646" s="14"/>
      <c r="BG1646" s="14"/>
      <c r="BH1646" s="14"/>
    </row>
    <row r="1647" spans="1:60" s="13" customFormat="1" x14ac:dyDescent="0.25">
      <c r="A1647" s="14"/>
      <c r="B1647" s="14"/>
      <c r="C1647" s="14"/>
      <c r="D1647" s="14"/>
      <c r="E1647" s="14"/>
      <c r="F1647" s="14"/>
      <c r="G1647" s="84"/>
      <c r="H1647" s="14"/>
      <c r="I1647" s="14"/>
      <c r="J1647" s="14"/>
      <c r="K1647" s="14"/>
      <c r="L1647" s="14"/>
      <c r="M1647" s="84"/>
      <c r="N1647" s="14"/>
      <c r="O1647" s="14"/>
      <c r="P1647" s="14"/>
      <c r="Q1647" s="14"/>
      <c r="R1647" s="14"/>
      <c r="S1647" s="84"/>
      <c r="T1647" s="14"/>
      <c r="U1647" s="14"/>
      <c r="V1647" s="14"/>
      <c r="W1647" s="14"/>
      <c r="X1647" s="14"/>
      <c r="Y1647" s="84"/>
      <c r="Z1647" s="14"/>
      <c r="AA1647" s="14"/>
      <c r="AB1647" s="14"/>
      <c r="AC1647" s="14"/>
      <c r="AD1647" s="14"/>
      <c r="AE1647" s="84"/>
      <c r="AF1647" s="14"/>
      <c r="AG1647" s="14"/>
      <c r="AH1647" s="14"/>
      <c r="AI1647" s="14"/>
      <c r="AJ1647" s="14"/>
      <c r="AK1647" s="84"/>
      <c r="AL1647" s="14"/>
      <c r="AM1647" s="14"/>
      <c r="AN1647" s="14"/>
      <c r="AO1647" s="14"/>
      <c r="AP1647" s="14"/>
      <c r="AQ1647" s="84"/>
      <c r="AR1647" s="14"/>
      <c r="AS1647" s="14"/>
      <c r="AT1647" s="14"/>
      <c r="AU1647" s="14"/>
      <c r="AV1647" s="14"/>
      <c r="AW1647" s="14"/>
      <c r="AX1647" s="14"/>
      <c r="AY1647" s="14"/>
      <c r="AZ1647" s="14"/>
      <c r="BA1647" s="14"/>
      <c r="BB1647" s="14"/>
      <c r="BC1647" s="14"/>
      <c r="BD1647" s="14"/>
      <c r="BE1647" s="14"/>
      <c r="BF1647" s="14"/>
      <c r="BG1647" s="14"/>
      <c r="BH1647" s="14"/>
    </row>
    <row r="1648" spans="1:60" s="13" customFormat="1" x14ac:dyDescent="0.25">
      <c r="A1648" s="14"/>
      <c r="B1648" s="14"/>
      <c r="C1648" s="14"/>
      <c r="D1648" s="14"/>
      <c r="E1648" s="14"/>
      <c r="F1648" s="14"/>
      <c r="G1648" s="84"/>
      <c r="H1648" s="14"/>
      <c r="I1648" s="14"/>
      <c r="J1648" s="14"/>
      <c r="K1648" s="14"/>
      <c r="L1648" s="14"/>
      <c r="M1648" s="84"/>
      <c r="N1648" s="14"/>
      <c r="O1648" s="14"/>
      <c r="P1648" s="14"/>
      <c r="Q1648" s="14"/>
      <c r="R1648" s="14"/>
      <c r="S1648" s="84"/>
      <c r="T1648" s="14"/>
      <c r="U1648" s="14"/>
      <c r="V1648" s="14"/>
      <c r="W1648" s="14"/>
      <c r="X1648" s="14"/>
      <c r="Y1648" s="84"/>
      <c r="Z1648" s="14"/>
      <c r="AA1648" s="14"/>
      <c r="AB1648" s="14"/>
      <c r="AC1648" s="14"/>
      <c r="AD1648" s="14"/>
      <c r="AE1648" s="84"/>
      <c r="AF1648" s="14"/>
      <c r="AG1648" s="14"/>
      <c r="AH1648" s="14"/>
      <c r="AI1648" s="14"/>
      <c r="AJ1648" s="14"/>
      <c r="AK1648" s="84"/>
      <c r="AL1648" s="14"/>
      <c r="AM1648" s="14"/>
      <c r="AN1648" s="14"/>
      <c r="AO1648" s="14"/>
      <c r="AP1648" s="14"/>
      <c r="AQ1648" s="84"/>
      <c r="AR1648" s="14"/>
      <c r="AS1648" s="14"/>
      <c r="AT1648" s="14"/>
      <c r="AU1648" s="14"/>
      <c r="AV1648" s="14"/>
      <c r="AW1648" s="14"/>
      <c r="AX1648" s="14"/>
      <c r="AY1648" s="14"/>
      <c r="AZ1648" s="14"/>
      <c r="BA1648" s="14"/>
      <c r="BB1648" s="14"/>
      <c r="BC1648" s="14"/>
      <c r="BD1648" s="14"/>
      <c r="BE1648" s="14"/>
      <c r="BF1648" s="14"/>
      <c r="BG1648" s="14"/>
      <c r="BH1648" s="14"/>
    </row>
    <row r="1649" spans="1:60" s="13" customFormat="1" x14ac:dyDescent="0.25">
      <c r="A1649" s="14"/>
      <c r="B1649" s="14"/>
      <c r="C1649" s="14"/>
      <c r="D1649" s="14"/>
      <c r="E1649" s="14"/>
      <c r="F1649" s="14"/>
      <c r="G1649" s="84"/>
      <c r="H1649" s="14"/>
      <c r="I1649" s="14"/>
      <c r="J1649" s="14"/>
      <c r="K1649" s="14"/>
      <c r="L1649" s="14"/>
      <c r="M1649" s="84"/>
      <c r="N1649" s="14"/>
      <c r="O1649" s="14"/>
      <c r="P1649" s="14"/>
      <c r="Q1649" s="14"/>
      <c r="R1649" s="14"/>
      <c r="S1649" s="84"/>
      <c r="T1649" s="14"/>
      <c r="U1649" s="14"/>
      <c r="V1649" s="14"/>
      <c r="W1649" s="14"/>
      <c r="X1649" s="14"/>
      <c r="Y1649" s="84"/>
      <c r="Z1649" s="14"/>
      <c r="AA1649" s="14"/>
      <c r="AB1649" s="14"/>
      <c r="AC1649" s="14"/>
      <c r="AD1649" s="14"/>
      <c r="AE1649" s="84"/>
      <c r="AF1649" s="14"/>
      <c r="AG1649" s="14"/>
      <c r="AH1649" s="14"/>
      <c r="AI1649" s="14"/>
      <c r="AJ1649" s="14"/>
      <c r="AK1649" s="84"/>
      <c r="AL1649" s="14"/>
      <c r="AM1649" s="14"/>
      <c r="AN1649" s="14"/>
      <c r="AO1649" s="14"/>
      <c r="AP1649" s="14"/>
      <c r="AQ1649" s="84"/>
      <c r="AR1649" s="14"/>
      <c r="AS1649" s="14"/>
      <c r="AT1649" s="14"/>
      <c r="AU1649" s="14"/>
      <c r="AV1649" s="14"/>
      <c r="AW1649" s="14"/>
      <c r="AX1649" s="14"/>
      <c r="AY1649" s="14"/>
      <c r="AZ1649" s="14"/>
      <c r="BA1649" s="14"/>
      <c r="BB1649" s="14"/>
      <c r="BC1649" s="14"/>
      <c r="BD1649" s="14"/>
      <c r="BE1649" s="14"/>
      <c r="BF1649" s="14"/>
      <c r="BG1649" s="14"/>
      <c r="BH1649" s="14"/>
    </row>
    <row r="1650" spans="1:60" s="13" customFormat="1" x14ac:dyDescent="0.25">
      <c r="A1650" s="14"/>
      <c r="B1650" s="14"/>
      <c r="C1650" s="14"/>
      <c r="D1650" s="14"/>
      <c r="E1650" s="14"/>
      <c r="F1650" s="14"/>
      <c r="G1650" s="84"/>
      <c r="H1650" s="14"/>
      <c r="I1650" s="14"/>
      <c r="J1650" s="14"/>
      <c r="K1650" s="14"/>
      <c r="L1650" s="14"/>
      <c r="M1650" s="84"/>
      <c r="N1650" s="14"/>
      <c r="O1650" s="14"/>
      <c r="P1650" s="14"/>
      <c r="Q1650" s="14"/>
      <c r="R1650" s="14"/>
      <c r="S1650" s="84"/>
      <c r="T1650" s="14"/>
      <c r="U1650" s="14"/>
      <c r="V1650" s="14"/>
      <c r="W1650" s="14"/>
      <c r="X1650" s="14"/>
      <c r="Y1650" s="84"/>
      <c r="Z1650" s="14"/>
      <c r="AA1650" s="14"/>
      <c r="AB1650" s="14"/>
      <c r="AC1650" s="14"/>
      <c r="AD1650" s="14"/>
      <c r="AE1650" s="84"/>
      <c r="AF1650" s="14"/>
      <c r="AG1650" s="14"/>
      <c r="AH1650" s="14"/>
      <c r="AI1650" s="14"/>
      <c r="AJ1650" s="14"/>
      <c r="AK1650" s="84"/>
      <c r="AL1650" s="14"/>
      <c r="AM1650" s="14"/>
      <c r="AN1650" s="14"/>
      <c r="AO1650" s="14"/>
      <c r="AP1650" s="14"/>
      <c r="AQ1650" s="84"/>
      <c r="AR1650" s="14"/>
      <c r="AS1650" s="14"/>
      <c r="AT1650" s="14"/>
      <c r="AU1650" s="14"/>
      <c r="AV1650" s="14"/>
      <c r="AW1650" s="14"/>
      <c r="AX1650" s="14"/>
      <c r="AY1650" s="14"/>
      <c r="AZ1650" s="14"/>
      <c r="BA1650" s="14"/>
      <c r="BB1650" s="14"/>
      <c r="BC1650" s="14"/>
      <c r="BD1650" s="14"/>
      <c r="BE1650" s="14"/>
      <c r="BF1650" s="14"/>
      <c r="BG1650" s="14"/>
      <c r="BH1650" s="14"/>
    </row>
    <row r="1651" spans="1:60" s="13" customFormat="1" x14ac:dyDescent="0.25">
      <c r="A1651" s="14"/>
      <c r="B1651" s="14"/>
      <c r="C1651" s="14"/>
      <c r="D1651" s="14"/>
      <c r="E1651" s="14"/>
      <c r="F1651" s="14"/>
      <c r="G1651" s="84"/>
      <c r="H1651" s="14"/>
      <c r="I1651" s="14"/>
      <c r="J1651" s="14"/>
      <c r="K1651" s="14"/>
      <c r="L1651" s="14"/>
      <c r="M1651" s="84"/>
      <c r="N1651" s="14"/>
      <c r="O1651" s="14"/>
      <c r="P1651" s="14"/>
      <c r="Q1651" s="14"/>
      <c r="R1651" s="14"/>
      <c r="S1651" s="84"/>
      <c r="T1651" s="14"/>
      <c r="U1651" s="14"/>
      <c r="V1651" s="14"/>
      <c r="W1651" s="14"/>
      <c r="X1651" s="14"/>
      <c r="Y1651" s="84"/>
      <c r="Z1651" s="14"/>
      <c r="AA1651" s="14"/>
      <c r="AB1651" s="14"/>
      <c r="AC1651" s="14"/>
      <c r="AD1651" s="14"/>
      <c r="AE1651" s="84"/>
      <c r="AF1651" s="14"/>
      <c r="AG1651" s="14"/>
      <c r="AH1651" s="14"/>
      <c r="AI1651" s="14"/>
      <c r="AJ1651" s="14"/>
      <c r="AK1651" s="84"/>
      <c r="AL1651" s="14"/>
      <c r="AM1651" s="14"/>
      <c r="AN1651" s="14"/>
      <c r="AO1651" s="14"/>
      <c r="AP1651" s="14"/>
      <c r="AQ1651" s="84"/>
      <c r="AR1651" s="14"/>
      <c r="AS1651" s="14"/>
      <c r="AT1651" s="14"/>
      <c r="AU1651" s="14"/>
      <c r="AV1651" s="14"/>
      <c r="AW1651" s="14"/>
      <c r="AX1651" s="14"/>
      <c r="AY1651" s="14"/>
      <c r="AZ1651" s="14"/>
      <c r="BA1651" s="14"/>
      <c r="BB1651" s="14"/>
      <c r="BC1651" s="14"/>
      <c r="BD1651" s="14"/>
      <c r="BE1651" s="14"/>
      <c r="BF1651" s="14"/>
      <c r="BG1651" s="14"/>
      <c r="BH1651" s="14"/>
    </row>
    <row r="1652" spans="1:60" s="13" customFormat="1" x14ac:dyDescent="0.25">
      <c r="A1652" s="14"/>
      <c r="B1652" s="14"/>
      <c r="C1652" s="14"/>
      <c r="D1652" s="14"/>
      <c r="E1652" s="14"/>
      <c r="F1652" s="14"/>
      <c r="G1652" s="84"/>
      <c r="H1652" s="14"/>
      <c r="I1652" s="14"/>
      <c r="J1652" s="14"/>
      <c r="K1652" s="14"/>
      <c r="L1652" s="14"/>
      <c r="M1652" s="84"/>
      <c r="N1652" s="14"/>
      <c r="O1652" s="14"/>
      <c r="P1652" s="14"/>
      <c r="Q1652" s="14"/>
      <c r="R1652" s="14"/>
      <c r="S1652" s="84"/>
      <c r="T1652" s="14"/>
      <c r="U1652" s="14"/>
      <c r="V1652" s="14"/>
      <c r="W1652" s="14"/>
      <c r="X1652" s="14"/>
      <c r="Y1652" s="84"/>
      <c r="Z1652" s="14"/>
      <c r="AA1652" s="14"/>
      <c r="AB1652" s="14"/>
      <c r="AC1652" s="14"/>
      <c r="AD1652" s="14"/>
      <c r="AE1652" s="84"/>
      <c r="AF1652" s="14"/>
      <c r="AG1652" s="14"/>
      <c r="AH1652" s="14"/>
      <c r="AI1652" s="14"/>
      <c r="AJ1652" s="14"/>
      <c r="AK1652" s="84"/>
      <c r="AL1652" s="14"/>
      <c r="AM1652" s="14"/>
      <c r="AN1652" s="14"/>
      <c r="AO1652" s="14"/>
      <c r="AP1652" s="14"/>
      <c r="AQ1652" s="84"/>
      <c r="AR1652" s="14"/>
      <c r="AS1652" s="14"/>
      <c r="AT1652" s="14"/>
      <c r="AU1652" s="14"/>
      <c r="AV1652" s="14"/>
      <c r="AW1652" s="14"/>
      <c r="AX1652" s="14"/>
      <c r="AY1652" s="14"/>
      <c r="AZ1652" s="14"/>
      <c r="BA1652" s="14"/>
      <c r="BB1652" s="14"/>
      <c r="BC1652" s="14"/>
      <c r="BD1652" s="14"/>
      <c r="BE1652" s="14"/>
      <c r="BF1652" s="14"/>
      <c r="BG1652" s="14"/>
      <c r="BH1652" s="14"/>
    </row>
    <row r="1653" spans="1:60" s="13" customFormat="1" x14ac:dyDescent="0.25">
      <c r="A1653" s="14"/>
      <c r="B1653" s="14"/>
      <c r="C1653" s="14"/>
      <c r="D1653" s="14"/>
      <c r="E1653" s="14"/>
      <c r="F1653" s="14"/>
      <c r="G1653" s="84"/>
      <c r="H1653" s="14"/>
      <c r="I1653" s="14"/>
      <c r="J1653" s="14"/>
      <c r="K1653" s="14"/>
      <c r="L1653" s="14"/>
      <c r="M1653" s="84"/>
      <c r="N1653" s="14"/>
      <c r="O1653" s="14"/>
      <c r="P1653" s="14"/>
      <c r="Q1653" s="14"/>
      <c r="R1653" s="14"/>
      <c r="S1653" s="84"/>
      <c r="T1653" s="14"/>
      <c r="U1653" s="14"/>
      <c r="V1653" s="14"/>
      <c r="W1653" s="14"/>
      <c r="X1653" s="14"/>
      <c r="Y1653" s="84"/>
      <c r="Z1653" s="14"/>
      <c r="AA1653" s="14"/>
      <c r="AB1653" s="14"/>
      <c r="AC1653" s="14"/>
      <c r="AD1653" s="14"/>
      <c r="AE1653" s="84"/>
      <c r="AF1653" s="14"/>
      <c r="AG1653" s="14"/>
      <c r="AH1653" s="14"/>
      <c r="AI1653" s="14"/>
      <c r="AJ1653" s="14"/>
      <c r="AK1653" s="84"/>
      <c r="AL1653" s="14"/>
      <c r="AM1653" s="14"/>
      <c r="AN1653" s="14"/>
      <c r="AO1653" s="14"/>
      <c r="AP1653" s="14"/>
      <c r="AQ1653" s="84"/>
      <c r="AR1653" s="14"/>
      <c r="AS1653" s="14"/>
      <c r="AT1653" s="14"/>
      <c r="AU1653" s="14"/>
      <c r="AV1653" s="14"/>
      <c r="AW1653" s="14"/>
      <c r="AX1653" s="14"/>
      <c r="AY1653" s="14"/>
      <c r="AZ1653" s="14"/>
      <c r="BA1653" s="14"/>
      <c r="BB1653" s="14"/>
      <c r="BC1653" s="14"/>
      <c r="BD1653" s="14"/>
      <c r="BE1653" s="14"/>
      <c r="BF1653" s="14"/>
      <c r="BG1653" s="14"/>
      <c r="BH1653" s="14"/>
    </row>
    <row r="1654" spans="1:60" s="13" customFormat="1" x14ac:dyDescent="0.25">
      <c r="A1654" s="14"/>
      <c r="B1654" s="14"/>
      <c r="C1654" s="14"/>
      <c r="D1654" s="14"/>
      <c r="E1654" s="14"/>
      <c r="F1654" s="14"/>
      <c r="G1654" s="84"/>
      <c r="H1654" s="14"/>
      <c r="I1654" s="14"/>
      <c r="J1654" s="14"/>
      <c r="K1654" s="14"/>
      <c r="L1654" s="14"/>
      <c r="M1654" s="84"/>
      <c r="N1654" s="14"/>
      <c r="O1654" s="14"/>
      <c r="P1654" s="14"/>
      <c r="Q1654" s="14"/>
      <c r="R1654" s="14"/>
      <c r="S1654" s="84"/>
      <c r="T1654" s="14"/>
      <c r="U1654" s="14"/>
      <c r="V1654" s="14"/>
      <c r="W1654" s="14"/>
      <c r="X1654" s="14"/>
      <c r="Y1654" s="84"/>
      <c r="Z1654" s="14"/>
      <c r="AA1654" s="14"/>
      <c r="AB1654" s="14"/>
      <c r="AC1654" s="14"/>
      <c r="AD1654" s="14"/>
      <c r="AE1654" s="84"/>
      <c r="AF1654" s="14"/>
      <c r="AG1654" s="14"/>
      <c r="AH1654" s="14"/>
      <c r="AI1654" s="14"/>
      <c r="AJ1654" s="14"/>
      <c r="AK1654" s="84"/>
      <c r="AL1654" s="14"/>
      <c r="AM1654" s="14"/>
      <c r="AN1654" s="14"/>
      <c r="AO1654" s="14"/>
      <c r="AP1654" s="14"/>
      <c r="AQ1654" s="84"/>
      <c r="AR1654" s="14"/>
      <c r="AS1654" s="14"/>
      <c r="AT1654" s="14"/>
      <c r="AU1654" s="14"/>
      <c r="AV1654" s="14"/>
      <c r="AW1654" s="14"/>
      <c r="AX1654" s="14"/>
      <c r="AY1654" s="14"/>
      <c r="AZ1654" s="14"/>
      <c r="BA1654" s="14"/>
      <c r="BB1654" s="14"/>
      <c r="BC1654" s="14"/>
      <c r="BD1654" s="14"/>
      <c r="BE1654" s="14"/>
      <c r="BF1654" s="14"/>
      <c r="BG1654" s="14"/>
      <c r="BH1654" s="14"/>
    </row>
    <row r="1655" spans="1:60" s="13" customFormat="1" x14ac:dyDescent="0.25">
      <c r="A1655" s="14"/>
      <c r="B1655" s="14"/>
      <c r="C1655" s="14"/>
      <c r="D1655" s="14"/>
      <c r="E1655" s="14"/>
      <c r="F1655" s="14"/>
      <c r="G1655" s="84"/>
      <c r="H1655" s="14"/>
      <c r="I1655" s="14"/>
      <c r="J1655" s="14"/>
      <c r="K1655" s="14"/>
      <c r="L1655" s="14"/>
      <c r="M1655" s="84"/>
      <c r="N1655" s="14"/>
      <c r="O1655" s="14"/>
      <c r="P1655" s="14"/>
      <c r="Q1655" s="14"/>
      <c r="R1655" s="14"/>
      <c r="S1655" s="84"/>
      <c r="T1655" s="14"/>
      <c r="U1655" s="14"/>
      <c r="V1655" s="14"/>
      <c r="W1655" s="14"/>
      <c r="X1655" s="14"/>
      <c r="Y1655" s="84"/>
      <c r="Z1655" s="14"/>
      <c r="AA1655" s="14"/>
      <c r="AB1655" s="14"/>
      <c r="AC1655" s="14"/>
      <c r="AD1655" s="14"/>
      <c r="AE1655" s="84"/>
      <c r="AF1655" s="14"/>
      <c r="AG1655" s="14"/>
      <c r="AH1655" s="14"/>
      <c r="AI1655" s="14"/>
      <c r="AJ1655" s="14"/>
      <c r="AK1655" s="84"/>
      <c r="AL1655" s="14"/>
      <c r="AM1655" s="14"/>
      <c r="AN1655" s="14"/>
      <c r="AO1655" s="14"/>
      <c r="AP1655" s="14"/>
      <c r="AQ1655" s="84"/>
      <c r="AR1655" s="14"/>
      <c r="AS1655" s="14"/>
      <c r="AT1655" s="14"/>
      <c r="AU1655" s="14"/>
      <c r="AV1655" s="14"/>
      <c r="AW1655" s="14"/>
      <c r="AX1655" s="14"/>
      <c r="AY1655" s="14"/>
      <c r="AZ1655" s="14"/>
      <c r="BA1655" s="14"/>
      <c r="BB1655" s="14"/>
      <c r="BC1655" s="14"/>
      <c r="BD1655" s="14"/>
      <c r="BE1655" s="14"/>
      <c r="BF1655" s="14"/>
      <c r="BG1655" s="14"/>
      <c r="BH1655" s="14"/>
    </row>
    <row r="1656" spans="1:60" s="13" customFormat="1" x14ac:dyDescent="0.25">
      <c r="A1656" s="14"/>
      <c r="B1656" s="14"/>
      <c r="C1656" s="14"/>
      <c r="D1656" s="14"/>
      <c r="E1656" s="14"/>
      <c r="F1656" s="14"/>
      <c r="G1656" s="84"/>
      <c r="H1656" s="14"/>
      <c r="I1656" s="14"/>
      <c r="J1656" s="14"/>
      <c r="K1656" s="14"/>
      <c r="L1656" s="14"/>
      <c r="M1656" s="84"/>
      <c r="N1656" s="14"/>
      <c r="O1656" s="14"/>
      <c r="P1656" s="14"/>
      <c r="Q1656" s="14"/>
      <c r="R1656" s="14"/>
      <c r="S1656" s="84"/>
      <c r="T1656" s="14"/>
      <c r="U1656" s="14"/>
      <c r="V1656" s="14"/>
      <c r="W1656" s="14"/>
      <c r="X1656" s="14"/>
      <c r="Y1656" s="84"/>
      <c r="Z1656" s="14"/>
      <c r="AA1656" s="14"/>
      <c r="AB1656" s="14"/>
      <c r="AC1656" s="14"/>
      <c r="AD1656" s="14"/>
      <c r="AE1656" s="84"/>
      <c r="AF1656" s="14"/>
      <c r="AG1656" s="14"/>
      <c r="AH1656" s="14"/>
      <c r="AI1656" s="14"/>
      <c r="AJ1656" s="14"/>
      <c r="AK1656" s="84"/>
      <c r="AL1656" s="14"/>
      <c r="AM1656" s="14"/>
      <c r="AN1656" s="14"/>
      <c r="AO1656" s="14"/>
      <c r="AP1656" s="14"/>
      <c r="AQ1656" s="84"/>
      <c r="AR1656" s="14"/>
      <c r="AS1656" s="14"/>
      <c r="AT1656" s="14"/>
      <c r="AU1656" s="14"/>
      <c r="AV1656" s="14"/>
      <c r="AW1656" s="14"/>
      <c r="AX1656" s="14"/>
      <c r="AY1656" s="14"/>
      <c r="AZ1656" s="14"/>
      <c r="BA1656" s="14"/>
      <c r="BB1656" s="14"/>
      <c r="BC1656" s="14"/>
      <c r="BD1656" s="14"/>
      <c r="BE1656" s="14"/>
      <c r="BF1656" s="14"/>
      <c r="BG1656" s="14"/>
      <c r="BH1656" s="14"/>
    </row>
    <row r="1657" spans="1:60" s="13" customFormat="1" x14ac:dyDescent="0.25">
      <c r="A1657" s="14"/>
      <c r="B1657" s="14"/>
      <c r="C1657" s="14"/>
      <c r="D1657" s="14"/>
      <c r="E1657" s="14"/>
      <c r="F1657" s="14"/>
      <c r="G1657" s="84"/>
      <c r="H1657" s="14"/>
      <c r="I1657" s="14"/>
      <c r="J1657" s="14"/>
      <c r="K1657" s="14"/>
      <c r="L1657" s="14"/>
      <c r="M1657" s="84"/>
      <c r="N1657" s="14"/>
      <c r="O1657" s="14"/>
      <c r="P1657" s="14"/>
      <c r="Q1657" s="14"/>
      <c r="R1657" s="14"/>
      <c r="S1657" s="84"/>
      <c r="T1657" s="14"/>
      <c r="U1657" s="14"/>
      <c r="V1657" s="14"/>
      <c r="W1657" s="14"/>
      <c r="X1657" s="14"/>
      <c r="Y1657" s="84"/>
      <c r="Z1657" s="14"/>
      <c r="AA1657" s="14"/>
      <c r="AB1657" s="14"/>
      <c r="AC1657" s="14"/>
      <c r="AD1657" s="14"/>
      <c r="AE1657" s="84"/>
      <c r="AF1657" s="14"/>
      <c r="AG1657" s="14"/>
      <c r="AH1657" s="14"/>
      <c r="AI1657" s="14"/>
      <c r="AJ1657" s="14"/>
      <c r="AK1657" s="84"/>
      <c r="AL1657" s="14"/>
      <c r="AM1657" s="14"/>
      <c r="AN1657" s="14"/>
      <c r="AO1657" s="14"/>
      <c r="AP1657" s="14"/>
      <c r="AQ1657" s="84"/>
      <c r="AR1657" s="14"/>
      <c r="AS1657" s="14"/>
      <c r="AT1657" s="14"/>
      <c r="AU1657" s="14"/>
      <c r="AV1657" s="14"/>
      <c r="AW1657" s="14"/>
      <c r="AX1657" s="14"/>
      <c r="AY1657" s="14"/>
      <c r="AZ1657" s="14"/>
      <c r="BA1657" s="14"/>
      <c r="BB1657" s="14"/>
      <c r="BC1657" s="14"/>
      <c r="BD1657" s="14"/>
      <c r="BE1657" s="14"/>
      <c r="BF1657" s="14"/>
      <c r="BG1657" s="14"/>
      <c r="BH1657" s="14"/>
    </row>
    <row r="1658" spans="1:60" s="13" customFormat="1" x14ac:dyDescent="0.25">
      <c r="A1658" s="14"/>
      <c r="B1658" s="14"/>
      <c r="C1658" s="14"/>
      <c r="D1658" s="14"/>
      <c r="E1658" s="14"/>
      <c r="F1658" s="14"/>
      <c r="G1658" s="84"/>
      <c r="H1658" s="14"/>
      <c r="I1658" s="14"/>
      <c r="J1658" s="14"/>
      <c r="K1658" s="14"/>
      <c r="L1658" s="14"/>
      <c r="M1658" s="84"/>
      <c r="N1658" s="14"/>
      <c r="O1658" s="14"/>
      <c r="P1658" s="14"/>
      <c r="Q1658" s="14"/>
      <c r="R1658" s="14"/>
      <c r="S1658" s="84"/>
      <c r="T1658" s="14"/>
      <c r="U1658" s="14"/>
      <c r="V1658" s="14"/>
      <c r="W1658" s="14"/>
      <c r="X1658" s="14"/>
      <c r="Y1658" s="84"/>
      <c r="Z1658" s="14"/>
      <c r="AA1658" s="14"/>
      <c r="AB1658" s="14"/>
      <c r="AC1658" s="14"/>
      <c r="AD1658" s="14"/>
      <c r="AE1658" s="84"/>
      <c r="AF1658" s="14"/>
      <c r="AG1658" s="14"/>
      <c r="AH1658" s="14"/>
      <c r="AI1658" s="14"/>
      <c r="AJ1658" s="14"/>
      <c r="AK1658" s="84"/>
      <c r="AL1658" s="14"/>
      <c r="AM1658" s="14"/>
      <c r="AN1658" s="14"/>
      <c r="AO1658" s="14"/>
      <c r="AP1658" s="14"/>
      <c r="AQ1658" s="84"/>
      <c r="AR1658" s="14"/>
      <c r="AS1658" s="14"/>
      <c r="AT1658" s="14"/>
      <c r="AU1658" s="14"/>
      <c r="AV1658" s="14"/>
      <c r="AW1658" s="14"/>
      <c r="AX1658" s="14"/>
      <c r="AY1658" s="14"/>
      <c r="AZ1658" s="14"/>
      <c r="BA1658" s="14"/>
      <c r="BB1658" s="14"/>
      <c r="BC1658" s="14"/>
      <c r="BD1658" s="14"/>
      <c r="BE1658" s="14"/>
      <c r="BF1658" s="14"/>
      <c r="BG1658" s="14"/>
      <c r="BH1658" s="14"/>
    </row>
    <row r="1659" spans="1:60" s="13" customFormat="1" x14ac:dyDescent="0.25">
      <c r="A1659" s="14"/>
      <c r="B1659" s="14"/>
      <c r="C1659" s="14"/>
      <c r="D1659" s="14"/>
      <c r="E1659" s="14"/>
      <c r="F1659" s="14"/>
      <c r="G1659" s="84"/>
      <c r="H1659" s="14"/>
      <c r="I1659" s="14"/>
      <c r="J1659" s="14"/>
      <c r="K1659" s="14"/>
      <c r="L1659" s="14"/>
      <c r="M1659" s="84"/>
      <c r="N1659" s="14"/>
      <c r="O1659" s="14"/>
      <c r="P1659" s="14"/>
      <c r="Q1659" s="14"/>
      <c r="R1659" s="14"/>
      <c r="S1659" s="84"/>
      <c r="T1659" s="14"/>
      <c r="U1659" s="14"/>
      <c r="V1659" s="14"/>
      <c r="W1659" s="14"/>
      <c r="X1659" s="14"/>
      <c r="Y1659" s="84"/>
      <c r="Z1659" s="14"/>
      <c r="AA1659" s="14"/>
      <c r="AB1659" s="14"/>
      <c r="AC1659" s="14"/>
      <c r="AD1659" s="14"/>
      <c r="AE1659" s="84"/>
      <c r="AF1659" s="14"/>
      <c r="AG1659" s="14"/>
      <c r="AH1659" s="14"/>
      <c r="AI1659" s="14"/>
      <c r="AJ1659" s="14"/>
      <c r="AK1659" s="84"/>
      <c r="AL1659" s="14"/>
      <c r="AM1659" s="14"/>
      <c r="AN1659" s="14"/>
      <c r="AO1659" s="14"/>
      <c r="AP1659" s="14"/>
      <c r="AQ1659" s="84"/>
      <c r="AR1659" s="14"/>
      <c r="AS1659" s="14"/>
      <c r="AT1659" s="14"/>
      <c r="AU1659" s="14"/>
      <c r="AV1659" s="14"/>
      <c r="AW1659" s="14"/>
      <c r="AX1659" s="14"/>
      <c r="AY1659" s="14"/>
      <c r="AZ1659" s="14"/>
      <c r="BA1659" s="14"/>
      <c r="BB1659" s="14"/>
      <c r="BC1659" s="14"/>
      <c r="BD1659" s="14"/>
      <c r="BE1659" s="14"/>
      <c r="BF1659" s="14"/>
      <c r="BG1659" s="14"/>
      <c r="BH1659" s="14"/>
    </row>
    <row r="1660" spans="1:60" s="13" customFormat="1" x14ac:dyDescent="0.25">
      <c r="A1660" s="14"/>
      <c r="B1660" s="14"/>
      <c r="C1660" s="14"/>
      <c r="D1660" s="14"/>
      <c r="E1660" s="14"/>
      <c r="F1660" s="14"/>
      <c r="G1660" s="84"/>
      <c r="H1660" s="14"/>
      <c r="I1660" s="14"/>
      <c r="J1660" s="14"/>
      <c r="K1660" s="14"/>
      <c r="L1660" s="14"/>
      <c r="M1660" s="84"/>
      <c r="N1660" s="14"/>
      <c r="O1660" s="14"/>
      <c r="P1660" s="14"/>
      <c r="Q1660" s="14"/>
      <c r="R1660" s="14"/>
      <c r="S1660" s="84"/>
      <c r="T1660" s="14"/>
      <c r="U1660" s="14"/>
      <c r="V1660" s="14"/>
      <c r="W1660" s="14"/>
      <c r="X1660" s="14"/>
      <c r="Y1660" s="84"/>
      <c r="Z1660" s="14"/>
      <c r="AA1660" s="14"/>
      <c r="AB1660" s="14"/>
      <c r="AC1660" s="14"/>
      <c r="AD1660" s="14"/>
      <c r="AE1660" s="84"/>
      <c r="AF1660" s="14"/>
      <c r="AG1660" s="14"/>
      <c r="AH1660" s="14"/>
      <c r="AI1660" s="14"/>
      <c r="AJ1660" s="14"/>
      <c r="AK1660" s="84"/>
      <c r="AL1660" s="14"/>
      <c r="AM1660" s="14"/>
      <c r="AN1660" s="14"/>
      <c r="AO1660" s="14"/>
      <c r="AP1660" s="14"/>
      <c r="AQ1660" s="84"/>
      <c r="AR1660" s="14"/>
      <c r="AS1660" s="14"/>
      <c r="AT1660" s="14"/>
      <c r="AU1660" s="14"/>
      <c r="AV1660" s="14"/>
      <c r="AW1660" s="14"/>
      <c r="AX1660" s="14"/>
      <c r="AY1660" s="14"/>
      <c r="AZ1660" s="14"/>
      <c r="BA1660" s="14"/>
      <c r="BB1660" s="14"/>
      <c r="BC1660" s="14"/>
      <c r="BD1660" s="14"/>
      <c r="BE1660" s="14"/>
      <c r="BF1660" s="14"/>
      <c r="BG1660" s="14"/>
      <c r="BH1660" s="14"/>
    </row>
    <row r="1661" spans="1:60" s="13" customFormat="1" x14ac:dyDescent="0.25">
      <c r="A1661" s="14"/>
      <c r="B1661" s="14"/>
      <c r="C1661" s="14"/>
      <c r="D1661" s="14"/>
      <c r="E1661" s="14"/>
      <c r="F1661" s="14"/>
      <c r="G1661" s="84"/>
      <c r="H1661" s="14"/>
      <c r="I1661" s="14"/>
      <c r="J1661" s="14"/>
      <c r="K1661" s="14"/>
      <c r="L1661" s="14"/>
      <c r="M1661" s="84"/>
      <c r="N1661" s="14"/>
      <c r="O1661" s="14"/>
      <c r="P1661" s="14"/>
      <c r="Q1661" s="14"/>
      <c r="R1661" s="14"/>
      <c r="S1661" s="84"/>
      <c r="T1661" s="14"/>
      <c r="U1661" s="14"/>
      <c r="V1661" s="14"/>
      <c r="W1661" s="14"/>
      <c r="X1661" s="14"/>
      <c r="Y1661" s="84"/>
      <c r="Z1661" s="14"/>
      <c r="AA1661" s="14"/>
      <c r="AB1661" s="14"/>
      <c r="AC1661" s="14"/>
      <c r="AD1661" s="14"/>
      <c r="AE1661" s="84"/>
      <c r="AF1661" s="14"/>
      <c r="AG1661" s="14"/>
      <c r="AH1661" s="14"/>
      <c r="AI1661" s="14"/>
      <c r="AJ1661" s="14"/>
      <c r="AK1661" s="84"/>
      <c r="AL1661" s="14"/>
      <c r="AM1661" s="14"/>
      <c r="AN1661" s="14"/>
      <c r="AO1661" s="14"/>
      <c r="AP1661" s="14"/>
      <c r="AQ1661" s="84"/>
      <c r="AR1661" s="14"/>
      <c r="AS1661" s="14"/>
      <c r="AT1661" s="14"/>
      <c r="AU1661" s="14"/>
      <c r="AV1661" s="14"/>
      <c r="AW1661" s="14"/>
      <c r="AX1661" s="14"/>
      <c r="AY1661" s="14"/>
      <c r="AZ1661" s="14"/>
      <c r="BA1661" s="14"/>
      <c r="BB1661" s="14"/>
      <c r="BC1661" s="14"/>
      <c r="BD1661" s="14"/>
      <c r="BE1661" s="14"/>
      <c r="BF1661" s="14"/>
      <c r="BG1661" s="14"/>
      <c r="BH1661" s="14"/>
    </row>
    <row r="1662" spans="1:60" s="13" customFormat="1" x14ac:dyDescent="0.25">
      <c r="A1662" s="14"/>
      <c r="B1662" s="14"/>
      <c r="C1662" s="14"/>
      <c r="D1662" s="14"/>
      <c r="E1662" s="14"/>
      <c r="F1662" s="14"/>
      <c r="G1662" s="84"/>
      <c r="H1662" s="14"/>
      <c r="I1662" s="14"/>
      <c r="J1662" s="14"/>
      <c r="K1662" s="14"/>
      <c r="L1662" s="14"/>
      <c r="M1662" s="84"/>
      <c r="N1662" s="14"/>
      <c r="O1662" s="14"/>
      <c r="P1662" s="14"/>
      <c r="Q1662" s="14"/>
      <c r="R1662" s="14"/>
      <c r="S1662" s="84"/>
      <c r="T1662" s="14"/>
      <c r="U1662" s="14"/>
      <c r="V1662" s="14"/>
      <c r="W1662" s="14"/>
      <c r="X1662" s="14"/>
      <c r="Y1662" s="84"/>
      <c r="Z1662" s="14"/>
      <c r="AA1662" s="14"/>
      <c r="AB1662" s="14"/>
      <c r="AC1662" s="14"/>
      <c r="AD1662" s="14"/>
      <c r="AE1662" s="84"/>
      <c r="AF1662" s="14"/>
      <c r="AG1662" s="14"/>
      <c r="AH1662" s="14"/>
      <c r="AI1662" s="14"/>
      <c r="AJ1662" s="14"/>
      <c r="AK1662" s="84"/>
      <c r="AL1662" s="14"/>
      <c r="AM1662" s="14"/>
      <c r="AN1662" s="14"/>
      <c r="AO1662" s="14"/>
      <c r="AP1662" s="14"/>
      <c r="AQ1662" s="84"/>
      <c r="AR1662" s="14"/>
      <c r="AS1662" s="14"/>
      <c r="AT1662" s="14"/>
      <c r="AU1662" s="14"/>
      <c r="AV1662" s="14"/>
      <c r="AW1662" s="14"/>
      <c r="AX1662" s="14"/>
      <c r="AY1662" s="14"/>
      <c r="AZ1662" s="14"/>
      <c r="BA1662" s="14"/>
      <c r="BB1662" s="14"/>
      <c r="BC1662" s="14"/>
      <c r="BD1662" s="14"/>
      <c r="BE1662" s="14"/>
      <c r="BF1662" s="14"/>
      <c r="BG1662" s="14"/>
      <c r="BH1662" s="14"/>
    </row>
    <row r="1663" spans="1:60" s="13" customFormat="1" x14ac:dyDescent="0.25">
      <c r="A1663" s="14"/>
      <c r="B1663" s="14"/>
      <c r="C1663" s="14"/>
      <c r="D1663" s="14"/>
      <c r="E1663" s="14"/>
      <c r="F1663" s="14"/>
      <c r="G1663" s="84"/>
      <c r="H1663" s="14"/>
      <c r="I1663" s="14"/>
      <c r="J1663" s="14"/>
      <c r="K1663" s="14"/>
      <c r="L1663" s="14"/>
      <c r="M1663" s="84"/>
      <c r="N1663" s="14"/>
      <c r="O1663" s="14"/>
      <c r="P1663" s="14"/>
      <c r="Q1663" s="14"/>
      <c r="R1663" s="14"/>
      <c r="S1663" s="84"/>
      <c r="T1663" s="14"/>
      <c r="U1663" s="14"/>
      <c r="V1663" s="14"/>
      <c r="W1663" s="14"/>
      <c r="X1663" s="14"/>
      <c r="Y1663" s="84"/>
      <c r="Z1663" s="14"/>
      <c r="AA1663" s="14"/>
      <c r="AB1663" s="14"/>
      <c r="AC1663" s="14"/>
      <c r="AD1663" s="14"/>
      <c r="AE1663" s="84"/>
      <c r="AF1663" s="14"/>
      <c r="AG1663" s="14"/>
      <c r="AH1663" s="14"/>
      <c r="AI1663" s="14"/>
      <c r="AJ1663" s="14"/>
      <c r="AK1663" s="84"/>
      <c r="AL1663" s="14"/>
      <c r="AM1663" s="14"/>
      <c r="AN1663" s="14"/>
      <c r="AO1663" s="14"/>
      <c r="AP1663" s="14"/>
      <c r="AQ1663" s="84"/>
      <c r="AR1663" s="14"/>
      <c r="AS1663" s="14"/>
      <c r="AT1663" s="14"/>
      <c r="AU1663" s="14"/>
      <c r="AV1663" s="14"/>
      <c r="AW1663" s="14"/>
      <c r="AX1663" s="14"/>
      <c r="AY1663" s="14"/>
      <c r="AZ1663" s="14"/>
      <c r="BA1663" s="14"/>
      <c r="BB1663" s="14"/>
      <c r="BC1663" s="14"/>
      <c r="BD1663" s="14"/>
      <c r="BE1663" s="14"/>
      <c r="BF1663" s="14"/>
      <c r="BG1663" s="14"/>
      <c r="BH1663" s="14"/>
    </row>
    <row r="1664" spans="1:60" s="13" customFormat="1" x14ac:dyDescent="0.25">
      <c r="A1664" s="14"/>
      <c r="B1664" s="14"/>
      <c r="C1664" s="14"/>
      <c r="D1664" s="14"/>
      <c r="E1664" s="14"/>
      <c r="F1664" s="14"/>
      <c r="G1664" s="84"/>
      <c r="H1664" s="14"/>
      <c r="I1664" s="14"/>
      <c r="J1664" s="14"/>
      <c r="K1664" s="14"/>
      <c r="L1664" s="14"/>
      <c r="M1664" s="84"/>
      <c r="N1664" s="14"/>
      <c r="O1664" s="14"/>
      <c r="P1664" s="14"/>
      <c r="Q1664" s="14"/>
      <c r="R1664" s="14"/>
      <c r="S1664" s="84"/>
      <c r="T1664" s="14"/>
      <c r="U1664" s="14"/>
      <c r="V1664" s="14"/>
      <c r="W1664" s="14"/>
      <c r="X1664" s="14"/>
      <c r="Y1664" s="84"/>
      <c r="Z1664" s="14"/>
      <c r="AA1664" s="14"/>
      <c r="AB1664" s="14"/>
      <c r="AC1664" s="14"/>
      <c r="AD1664" s="14"/>
      <c r="AE1664" s="84"/>
      <c r="AF1664" s="14"/>
      <c r="AG1664" s="14"/>
      <c r="AH1664" s="14"/>
      <c r="AI1664" s="14"/>
      <c r="AJ1664" s="14"/>
      <c r="AK1664" s="84"/>
      <c r="AL1664" s="14"/>
      <c r="AM1664" s="14"/>
      <c r="AN1664" s="14"/>
      <c r="AO1664" s="14"/>
      <c r="AP1664" s="14"/>
      <c r="AQ1664" s="84"/>
      <c r="AR1664" s="14"/>
      <c r="AS1664" s="14"/>
      <c r="AT1664" s="14"/>
      <c r="AU1664" s="14"/>
      <c r="AV1664" s="14"/>
      <c r="AW1664" s="14"/>
      <c r="AX1664" s="14"/>
      <c r="AY1664" s="14"/>
      <c r="AZ1664" s="14"/>
      <c r="BA1664" s="14"/>
      <c r="BB1664" s="14"/>
      <c r="BC1664" s="14"/>
      <c r="BD1664" s="14"/>
      <c r="BE1664" s="14"/>
      <c r="BF1664" s="14"/>
      <c r="BG1664" s="14"/>
      <c r="BH1664" s="14"/>
    </row>
    <row r="1665" spans="1:60" s="13" customFormat="1" x14ac:dyDescent="0.25">
      <c r="A1665" s="14"/>
      <c r="B1665" s="14"/>
      <c r="C1665" s="14"/>
      <c r="D1665" s="14"/>
      <c r="E1665" s="14"/>
      <c r="F1665" s="14"/>
      <c r="G1665" s="84"/>
      <c r="H1665" s="14"/>
      <c r="I1665" s="14"/>
      <c r="J1665" s="14"/>
      <c r="K1665" s="14"/>
      <c r="L1665" s="14"/>
      <c r="M1665" s="84"/>
      <c r="N1665" s="14"/>
      <c r="O1665" s="14"/>
      <c r="P1665" s="14"/>
      <c r="Q1665" s="14"/>
      <c r="R1665" s="14"/>
      <c r="S1665" s="84"/>
      <c r="T1665" s="14"/>
      <c r="U1665" s="14"/>
      <c r="V1665" s="14"/>
      <c r="W1665" s="14"/>
      <c r="X1665" s="14"/>
      <c r="Y1665" s="84"/>
      <c r="Z1665" s="14"/>
      <c r="AA1665" s="14"/>
      <c r="AB1665" s="14"/>
      <c r="AC1665" s="14"/>
      <c r="AD1665" s="14"/>
      <c r="AE1665" s="84"/>
      <c r="AF1665" s="14"/>
      <c r="AG1665" s="14"/>
      <c r="AH1665" s="14"/>
      <c r="AI1665" s="14"/>
      <c r="AJ1665" s="14"/>
      <c r="AK1665" s="84"/>
      <c r="AL1665" s="14"/>
      <c r="AM1665" s="14"/>
      <c r="AN1665" s="14"/>
      <c r="AO1665" s="14"/>
      <c r="AP1665" s="14"/>
      <c r="AQ1665" s="84"/>
      <c r="AR1665" s="14"/>
      <c r="AS1665" s="14"/>
      <c r="AT1665" s="14"/>
      <c r="AU1665" s="14"/>
      <c r="AV1665" s="14"/>
      <c r="AW1665" s="14"/>
      <c r="AX1665" s="14"/>
      <c r="AY1665" s="14"/>
      <c r="AZ1665" s="14"/>
      <c r="BA1665" s="14"/>
      <c r="BB1665" s="14"/>
      <c r="BC1665" s="14"/>
      <c r="BD1665" s="14"/>
      <c r="BE1665" s="14"/>
      <c r="BF1665" s="14"/>
      <c r="BG1665" s="14"/>
      <c r="BH1665" s="14"/>
    </row>
    <row r="1666" spans="1:60" s="13" customFormat="1" x14ac:dyDescent="0.25">
      <c r="A1666" s="14"/>
      <c r="B1666" s="14"/>
      <c r="C1666" s="14"/>
      <c r="D1666" s="14"/>
      <c r="E1666" s="14"/>
      <c r="F1666" s="14"/>
      <c r="G1666" s="84"/>
      <c r="H1666" s="14"/>
      <c r="I1666" s="14"/>
      <c r="J1666" s="14"/>
      <c r="K1666" s="14"/>
      <c r="L1666" s="14"/>
      <c r="M1666" s="84"/>
      <c r="N1666" s="14"/>
      <c r="O1666" s="14"/>
      <c r="P1666" s="14"/>
      <c r="Q1666" s="14"/>
      <c r="R1666" s="14"/>
      <c r="S1666" s="84"/>
      <c r="T1666" s="14"/>
      <c r="U1666" s="14"/>
      <c r="V1666" s="14"/>
      <c r="W1666" s="14"/>
      <c r="X1666" s="14"/>
      <c r="Y1666" s="84"/>
      <c r="Z1666" s="14"/>
      <c r="AA1666" s="14"/>
      <c r="AB1666" s="14"/>
      <c r="AC1666" s="14"/>
      <c r="AD1666" s="14"/>
      <c r="AE1666" s="84"/>
      <c r="AF1666" s="14"/>
      <c r="AG1666" s="14"/>
      <c r="AH1666" s="14"/>
      <c r="AI1666" s="14"/>
      <c r="AJ1666" s="14"/>
      <c r="AK1666" s="84"/>
      <c r="AL1666" s="14"/>
      <c r="AM1666" s="14"/>
      <c r="AN1666" s="14"/>
      <c r="AO1666" s="14"/>
      <c r="AP1666" s="14"/>
      <c r="AQ1666" s="84"/>
      <c r="AR1666" s="14"/>
      <c r="AS1666" s="14"/>
      <c r="AT1666" s="14"/>
      <c r="AU1666" s="14"/>
      <c r="AV1666" s="14"/>
      <c r="AW1666" s="14"/>
      <c r="AX1666" s="14"/>
      <c r="AY1666" s="14"/>
      <c r="AZ1666" s="14"/>
      <c r="BA1666" s="14"/>
      <c r="BB1666" s="14"/>
      <c r="BC1666" s="14"/>
      <c r="BD1666" s="14"/>
      <c r="BE1666" s="14"/>
      <c r="BF1666" s="14"/>
      <c r="BG1666" s="14"/>
      <c r="BH1666" s="14"/>
    </row>
    <row r="1667" spans="1:60" s="13" customFormat="1" x14ac:dyDescent="0.25">
      <c r="A1667" s="14"/>
      <c r="B1667" s="14"/>
      <c r="C1667" s="14"/>
      <c r="D1667" s="14"/>
      <c r="E1667" s="14"/>
      <c r="F1667" s="14"/>
      <c r="G1667" s="84"/>
      <c r="H1667" s="14"/>
      <c r="I1667" s="14"/>
      <c r="J1667" s="14"/>
      <c r="K1667" s="14"/>
      <c r="L1667" s="14"/>
      <c r="M1667" s="84"/>
      <c r="N1667" s="14"/>
      <c r="O1667" s="14"/>
      <c r="P1667" s="14"/>
      <c r="Q1667" s="14"/>
      <c r="R1667" s="14"/>
      <c r="S1667" s="84"/>
      <c r="T1667" s="14"/>
      <c r="U1667" s="14"/>
      <c r="V1667" s="14"/>
      <c r="W1667" s="14"/>
      <c r="X1667" s="14"/>
      <c r="Y1667" s="84"/>
      <c r="Z1667" s="14"/>
      <c r="AA1667" s="14"/>
      <c r="AB1667" s="14"/>
      <c r="AC1667" s="14"/>
      <c r="AD1667" s="14"/>
      <c r="AE1667" s="84"/>
      <c r="AF1667" s="14"/>
      <c r="AG1667" s="14"/>
      <c r="AH1667" s="14"/>
      <c r="AI1667" s="14"/>
      <c r="AJ1667" s="14"/>
      <c r="AK1667" s="84"/>
      <c r="AL1667" s="14"/>
      <c r="AM1667" s="14"/>
      <c r="AN1667" s="14"/>
      <c r="AO1667" s="14"/>
      <c r="AP1667" s="14"/>
      <c r="AQ1667" s="84"/>
      <c r="AR1667" s="14"/>
      <c r="AS1667" s="14"/>
      <c r="AT1667" s="14"/>
      <c r="AU1667" s="14"/>
      <c r="AV1667" s="14"/>
      <c r="AW1667" s="14"/>
      <c r="AX1667" s="14"/>
      <c r="AY1667" s="14"/>
      <c r="AZ1667" s="14"/>
      <c r="BA1667" s="14"/>
      <c r="BB1667" s="14"/>
      <c r="BC1667" s="14"/>
      <c r="BD1667" s="14"/>
      <c r="BE1667" s="14"/>
      <c r="BF1667" s="14"/>
      <c r="BG1667" s="14"/>
      <c r="BH1667" s="14"/>
    </row>
    <row r="1668" spans="1:60" s="13" customFormat="1" x14ac:dyDescent="0.25">
      <c r="A1668" s="14"/>
      <c r="B1668" s="14"/>
      <c r="C1668" s="14"/>
      <c r="D1668" s="14"/>
      <c r="E1668" s="14"/>
      <c r="F1668" s="14"/>
      <c r="G1668" s="84"/>
      <c r="H1668" s="14"/>
      <c r="I1668" s="14"/>
      <c r="J1668" s="14"/>
      <c r="K1668" s="14"/>
      <c r="L1668" s="14"/>
      <c r="M1668" s="84"/>
      <c r="N1668" s="14"/>
      <c r="O1668" s="14"/>
      <c r="P1668" s="14"/>
      <c r="Q1668" s="14"/>
      <c r="R1668" s="14"/>
      <c r="S1668" s="84"/>
      <c r="T1668" s="14"/>
      <c r="U1668" s="14"/>
      <c r="V1668" s="14"/>
      <c r="W1668" s="14"/>
      <c r="X1668" s="14"/>
      <c r="Y1668" s="84"/>
      <c r="Z1668" s="14"/>
      <c r="AA1668" s="14"/>
      <c r="AB1668" s="14"/>
      <c r="AC1668" s="14"/>
      <c r="AD1668" s="14"/>
      <c r="AE1668" s="84"/>
      <c r="AF1668" s="14"/>
      <c r="AG1668" s="14"/>
      <c r="AH1668" s="14"/>
      <c r="AI1668" s="14"/>
      <c r="AJ1668" s="14"/>
      <c r="AK1668" s="84"/>
      <c r="AL1668" s="14"/>
      <c r="AM1668" s="14"/>
      <c r="AN1668" s="14"/>
      <c r="AO1668" s="14"/>
      <c r="AP1668" s="14"/>
      <c r="AQ1668" s="84"/>
      <c r="AR1668" s="14"/>
      <c r="AS1668" s="14"/>
      <c r="AT1668" s="14"/>
      <c r="AU1668" s="14"/>
      <c r="AV1668" s="14"/>
      <c r="AW1668" s="14"/>
      <c r="AX1668" s="14"/>
      <c r="AY1668" s="14"/>
      <c r="AZ1668" s="14"/>
      <c r="BA1668" s="14"/>
      <c r="BB1668" s="14"/>
      <c r="BC1668" s="14"/>
      <c r="BD1668" s="14"/>
      <c r="BE1668" s="14"/>
      <c r="BF1668" s="14"/>
      <c r="BG1668" s="14"/>
      <c r="BH1668" s="14"/>
    </row>
    <row r="1669" spans="1:60" s="13" customFormat="1" x14ac:dyDescent="0.25">
      <c r="A1669" s="14"/>
      <c r="B1669" s="14"/>
      <c r="C1669" s="14"/>
      <c r="D1669" s="14"/>
      <c r="E1669" s="14"/>
      <c r="F1669" s="14"/>
      <c r="G1669" s="84"/>
      <c r="H1669" s="14"/>
      <c r="I1669" s="14"/>
      <c r="J1669" s="14"/>
      <c r="K1669" s="14"/>
      <c r="L1669" s="14"/>
      <c r="M1669" s="84"/>
      <c r="N1669" s="14"/>
      <c r="O1669" s="14"/>
      <c r="P1669" s="14"/>
      <c r="Q1669" s="14"/>
      <c r="R1669" s="14"/>
      <c r="S1669" s="84"/>
      <c r="T1669" s="14"/>
      <c r="U1669" s="14"/>
      <c r="V1669" s="14"/>
      <c r="W1669" s="14"/>
      <c r="X1669" s="14"/>
      <c r="Y1669" s="84"/>
      <c r="Z1669" s="14"/>
      <c r="AA1669" s="14"/>
      <c r="AB1669" s="14"/>
      <c r="AC1669" s="14"/>
      <c r="AD1669" s="14"/>
      <c r="AE1669" s="84"/>
      <c r="AF1669" s="14"/>
      <c r="AG1669" s="14"/>
      <c r="AH1669" s="14"/>
      <c r="AI1669" s="14"/>
      <c r="AJ1669" s="14"/>
      <c r="AK1669" s="84"/>
      <c r="AL1669" s="14"/>
      <c r="AM1669" s="14"/>
      <c r="AN1669" s="14"/>
      <c r="AO1669" s="14"/>
      <c r="AP1669" s="14"/>
      <c r="AQ1669" s="84"/>
      <c r="AR1669" s="14"/>
      <c r="AS1669" s="14"/>
      <c r="AT1669" s="14"/>
      <c r="AU1669" s="14"/>
      <c r="AV1669" s="14"/>
      <c r="AW1669" s="14"/>
      <c r="AX1669" s="14"/>
      <c r="AY1669" s="14"/>
      <c r="AZ1669" s="14"/>
      <c r="BA1669" s="14"/>
      <c r="BB1669" s="14"/>
      <c r="BC1669" s="14"/>
      <c r="BD1669" s="14"/>
      <c r="BE1669" s="14"/>
      <c r="BF1669" s="14"/>
      <c r="BG1669" s="14"/>
      <c r="BH1669" s="14"/>
    </row>
    <row r="1670" spans="1:60" s="13" customFormat="1" x14ac:dyDescent="0.25">
      <c r="A1670" s="14"/>
      <c r="B1670" s="14"/>
      <c r="C1670" s="14"/>
      <c r="D1670" s="14"/>
      <c r="E1670" s="14"/>
      <c r="F1670" s="14"/>
      <c r="G1670" s="84"/>
      <c r="H1670" s="14"/>
      <c r="I1670" s="14"/>
      <c r="J1670" s="14"/>
      <c r="K1670" s="14"/>
      <c r="L1670" s="14"/>
      <c r="M1670" s="84"/>
      <c r="N1670" s="14"/>
      <c r="O1670" s="14"/>
      <c r="P1670" s="14"/>
      <c r="Q1670" s="14"/>
      <c r="R1670" s="14"/>
      <c r="S1670" s="84"/>
      <c r="T1670" s="14"/>
      <c r="U1670" s="14"/>
      <c r="V1670" s="14"/>
      <c r="W1670" s="14"/>
      <c r="X1670" s="14"/>
      <c r="Y1670" s="84"/>
      <c r="Z1670" s="14"/>
      <c r="AA1670" s="14"/>
      <c r="AB1670" s="14"/>
      <c r="AC1670" s="14"/>
      <c r="AD1670" s="14"/>
      <c r="AE1670" s="84"/>
      <c r="AF1670" s="14"/>
      <c r="AG1670" s="14"/>
      <c r="AH1670" s="14"/>
      <c r="AI1670" s="14"/>
      <c r="AJ1670" s="14"/>
      <c r="AK1670" s="84"/>
      <c r="AL1670" s="14"/>
      <c r="AM1670" s="14"/>
      <c r="AN1670" s="14"/>
      <c r="AO1670" s="14"/>
      <c r="AP1670" s="14"/>
      <c r="AQ1670" s="84"/>
      <c r="AR1670" s="14"/>
      <c r="AS1670" s="14"/>
      <c r="AT1670" s="14"/>
      <c r="AU1670" s="14"/>
      <c r="AV1670" s="14"/>
      <c r="AW1670" s="14"/>
      <c r="AX1670" s="14"/>
      <c r="AY1670" s="14"/>
      <c r="AZ1670" s="14"/>
      <c r="BA1670" s="14"/>
      <c r="BB1670" s="14"/>
      <c r="BC1670" s="14"/>
      <c r="BD1670" s="14"/>
      <c r="BE1670" s="14"/>
      <c r="BF1670" s="14"/>
      <c r="BG1670" s="14"/>
      <c r="BH1670" s="14"/>
    </row>
    <row r="1671" spans="1:60" s="13" customFormat="1" x14ac:dyDescent="0.25">
      <c r="A1671" s="14"/>
      <c r="B1671" s="14"/>
      <c r="C1671" s="14"/>
      <c r="D1671" s="14"/>
      <c r="E1671" s="14"/>
      <c r="F1671" s="14"/>
      <c r="G1671" s="84"/>
      <c r="H1671" s="14"/>
      <c r="I1671" s="14"/>
      <c r="J1671" s="14"/>
      <c r="K1671" s="14"/>
      <c r="L1671" s="14"/>
      <c r="M1671" s="84"/>
      <c r="N1671" s="14"/>
      <c r="O1671" s="14"/>
      <c r="P1671" s="14"/>
      <c r="Q1671" s="14"/>
      <c r="R1671" s="14"/>
      <c r="S1671" s="84"/>
      <c r="T1671" s="14"/>
      <c r="U1671" s="14"/>
      <c r="V1671" s="14"/>
      <c r="W1671" s="14"/>
      <c r="X1671" s="14"/>
      <c r="Y1671" s="84"/>
      <c r="Z1671" s="14"/>
      <c r="AA1671" s="14"/>
      <c r="AB1671" s="14"/>
      <c r="AC1671" s="14"/>
      <c r="AD1671" s="14"/>
      <c r="AE1671" s="84"/>
      <c r="AF1671" s="14"/>
      <c r="AG1671" s="14"/>
      <c r="AH1671" s="14"/>
      <c r="AI1671" s="14"/>
      <c r="AJ1671" s="14"/>
      <c r="AK1671" s="84"/>
      <c r="AL1671" s="14"/>
      <c r="AM1671" s="14"/>
      <c r="AN1671" s="14"/>
      <c r="AO1671" s="14"/>
      <c r="AP1671" s="14"/>
      <c r="AQ1671" s="84"/>
      <c r="AR1671" s="14"/>
      <c r="AS1671" s="14"/>
      <c r="AT1671" s="14"/>
      <c r="AU1671" s="14"/>
      <c r="AV1671" s="14"/>
      <c r="AW1671" s="14"/>
      <c r="AX1671" s="14"/>
      <c r="AY1671" s="14"/>
      <c r="AZ1671" s="14"/>
      <c r="BA1671" s="14"/>
      <c r="BB1671" s="14"/>
      <c r="BC1671" s="14"/>
      <c r="BD1671" s="14"/>
      <c r="BE1671" s="14"/>
      <c r="BF1671" s="14"/>
      <c r="BG1671" s="14"/>
      <c r="BH1671" s="14"/>
    </row>
    <row r="1672" spans="1:60" s="13" customFormat="1" x14ac:dyDescent="0.25">
      <c r="A1672" s="14"/>
      <c r="B1672" s="14"/>
      <c r="C1672" s="14"/>
      <c r="D1672" s="14"/>
      <c r="E1672" s="14"/>
      <c r="F1672" s="14"/>
      <c r="G1672" s="84"/>
      <c r="H1672" s="14"/>
      <c r="I1672" s="14"/>
      <c r="J1672" s="14"/>
      <c r="K1672" s="14"/>
      <c r="L1672" s="14"/>
      <c r="M1672" s="84"/>
      <c r="N1672" s="14"/>
      <c r="O1672" s="14"/>
      <c r="P1672" s="14"/>
      <c r="Q1672" s="14"/>
      <c r="R1672" s="14"/>
      <c r="S1672" s="84"/>
      <c r="T1672" s="14"/>
      <c r="U1672" s="14"/>
      <c r="V1672" s="14"/>
      <c r="W1672" s="14"/>
      <c r="X1672" s="14"/>
      <c r="Y1672" s="84"/>
      <c r="Z1672" s="14"/>
      <c r="AA1672" s="14"/>
      <c r="AB1672" s="14"/>
      <c r="AC1672" s="14"/>
      <c r="AD1672" s="14"/>
      <c r="AE1672" s="84"/>
      <c r="AF1672" s="14"/>
      <c r="AG1672" s="14"/>
      <c r="AH1672" s="14"/>
      <c r="AI1672" s="14"/>
      <c r="AJ1672" s="14"/>
      <c r="AK1672" s="84"/>
      <c r="AL1672" s="14"/>
      <c r="AM1672" s="14"/>
      <c r="AN1672" s="14"/>
      <c r="AO1672" s="14"/>
      <c r="AP1672" s="14"/>
      <c r="AQ1672" s="84"/>
      <c r="AR1672" s="14"/>
      <c r="AS1672" s="14"/>
      <c r="AT1672" s="14"/>
      <c r="AU1672" s="14"/>
      <c r="AV1672" s="14"/>
      <c r="AW1672" s="14"/>
      <c r="AX1672" s="14"/>
      <c r="AY1672" s="14"/>
      <c r="AZ1672" s="14"/>
      <c r="BA1672" s="14"/>
      <c r="BB1672" s="14"/>
      <c r="BC1672" s="14"/>
      <c r="BD1672" s="14"/>
      <c r="BE1672" s="14"/>
      <c r="BF1672" s="14"/>
      <c r="BG1672" s="14"/>
      <c r="BH1672" s="14"/>
    </row>
    <row r="1673" spans="1:60" s="13" customFormat="1" x14ac:dyDescent="0.25">
      <c r="A1673" s="14"/>
      <c r="B1673" s="14"/>
      <c r="C1673" s="14"/>
      <c r="D1673" s="14"/>
      <c r="E1673" s="14"/>
      <c r="F1673" s="14"/>
      <c r="G1673" s="84"/>
      <c r="H1673" s="14"/>
      <c r="I1673" s="14"/>
      <c r="J1673" s="14"/>
      <c r="K1673" s="14"/>
      <c r="L1673" s="14"/>
      <c r="M1673" s="84"/>
      <c r="N1673" s="14"/>
      <c r="O1673" s="14"/>
      <c r="P1673" s="14"/>
      <c r="Q1673" s="14"/>
      <c r="R1673" s="14"/>
      <c r="S1673" s="84"/>
      <c r="T1673" s="14"/>
      <c r="U1673" s="14"/>
      <c r="V1673" s="14"/>
      <c r="W1673" s="14"/>
      <c r="X1673" s="14"/>
      <c r="Y1673" s="84"/>
      <c r="Z1673" s="14"/>
      <c r="AA1673" s="14"/>
      <c r="AB1673" s="14"/>
      <c r="AC1673" s="14"/>
      <c r="AD1673" s="14"/>
      <c r="AE1673" s="84"/>
      <c r="AF1673" s="14"/>
      <c r="AG1673" s="14"/>
      <c r="AH1673" s="14"/>
      <c r="AI1673" s="14"/>
      <c r="AJ1673" s="14"/>
      <c r="AK1673" s="84"/>
      <c r="AL1673" s="14"/>
      <c r="AM1673" s="14"/>
      <c r="AN1673" s="14"/>
      <c r="AO1673" s="14"/>
      <c r="AP1673" s="14"/>
      <c r="AQ1673" s="84"/>
      <c r="AR1673" s="14"/>
      <c r="AS1673" s="14"/>
      <c r="AT1673" s="14"/>
      <c r="AU1673" s="14"/>
      <c r="AV1673" s="14"/>
      <c r="AW1673" s="14"/>
      <c r="AX1673" s="14"/>
      <c r="AY1673" s="14"/>
      <c r="AZ1673" s="14"/>
      <c r="BA1673" s="14"/>
      <c r="BB1673" s="14"/>
      <c r="BC1673" s="14"/>
      <c r="BD1673" s="14"/>
      <c r="BE1673" s="14"/>
      <c r="BF1673" s="14"/>
      <c r="BG1673" s="14"/>
      <c r="BH1673" s="14"/>
    </row>
    <row r="1674" spans="1:60" s="13" customFormat="1" x14ac:dyDescent="0.25">
      <c r="A1674" s="14"/>
      <c r="B1674" s="14"/>
      <c r="C1674" s="14"/>
      <c r="D1674" s="14"/>
      <c r="E1674" s="14"/>
      <c r="F1674" s="14"/>
      <c r="G1674" s="84"/>
      <c r="H1674" s="14"/>
      <c r="I1674" s="14"/>
      <c r="J1674" s="14"/>
      <c r="K1674" s="14"/>
      <c r="L1674" s="14"/>
      <c r="M1674" s="84"/>
      <c r="N1674" s="14"/>
      <c r="O1674" s="14"/>
      <c r="P1674" s="14"/>
      <c r="Q1674" s="14"/>
      <c r="R1674" s="14"/>
      <c r="S1674" s="84"/>
      <c r="T1674" s="14"/>
      <c r="U1674" s="14"/>
      <c r="V1674" s="14"/>
      <c r="W1674" s="14"/>
      <c r="X1674" s="14"/>
      <c r="Y1674" s="84"/>
      <c r="Z1674" s="14"/>
      <c r="AA1674" s="14"/>
      <c r="AB1674" s="14"/>
      <c r="AC1674" s="14"/>
      <c r="AD1674" s="14"/>
      <c r="AE1674" s="84"/>
      <c r="AF1674" s="14"/>
      <c r="AG1674" s="14"/>
      <c r="AH1674" s="14"/>
      <c r="AI1674" s="14"/>
      <c r="AJ1674" s="14"/>
      <c r="AK1674" s="84"/>
      <c r="AL1674" s="14"/>
      <c r="AM1674" s="14"/>
      <c r="AN1674" s="14"/>
      <c r="AO1674" s="14"/>
      <c r="AP1674" s="14"/>
      <c r="AQ1674" s="84"/>
      <c r="AR1674" s="14"/>
      <c r="AS1674" s="14"/>
      <c r="AT1674" s="14"/>
      <c r="AU1674" s="14"/>
      <c r="AV1674" s="14"/>
      <c r="AW1674" s="14"/>
      <c r="AX1674" s="14"/>
      <c r="AY1674" s="14"/>
      <c r="AZ1674" s="14"/>
      <c r="BA1674" s="14"/>
      <c r="BB1674" s="14"/>
      <c r="BC1674" s="14"/>
      <c r="BD1674" s="14"/>
      <c r="BE1674" s="14"/>
      <c r="BF1674" s="14"/>
      <c r="BG1674" s="14"/>
      <c r="BH1674" s="14"/>
    </row>
    <row r="1675" spans="1:60" s="13" customFormat="1" x14ac:dyDescent="0.25">
      <c r="A1675" s="14"/>
      <c r="B1675" s="14"/>
      <c r="C1675" s="14"/>
      <c r="D1675" s="14"/>
      <c r="E1675" s="14"/>
      <c r="F1675" s="14"/>
      <c r="G1675" s="84"/>
      <c r="H1675" s="14"/>
      <c r="I1675" s="14"/>
      <c r="J1675" s="14"/>
      <c r="K1675" s="14"/>
      <c r="L1675" s="14"/>
      <c r="M1675" s="84"/>
      <c r="N1675" s="14"/>
      <c r="O1675" s="14"/>
      <c r="P1675" s="14"/>
      <c r="Q1675" s="14"/>
      <c r="R1675" s="14"/>
      <c r="S1675" s="84"/>
      <c r="T1675" s="14"/>
      <c r="U1675" s="14"/>
      <c r="V1675" s="14"/>
      <c r="W1675" s="14"/>
      <c r="X1675" s="14"/>
      <c r="Y1675" s="84"/>
      <c r="Z1675" s="14"/>
      <c r="AA1675" s="14"/>
      <c r="AB1675" s="14"/>
      <c r="AC1675" s="14"/>
      <c r="AD1675" s="14"/>
      <c r="AE1675" s="84"/>
      <c r="AF1675" s="14"/>
      <c r="AG1675" s="14"/>
      <c r="AH1675" s="14"/>
      <c r="AI1675" s="14"/>
      <c r="AJ1675" s="14"/>
      <c r="AK1675" s="84"/>
      <c r="AL1675" s="14"/>
      <c r="AM1675" s="14"/>
      <c r="AN1675" s="14"/>
      <c r="AO1675" s="14"/>
      <c r="AP1675" s="14"/>
      <c r="AQ1675" s="84"/>
      <c r="AR1675" s="14"/>
      <c r="AS1675" s="14"/>
      <c r="AT1675" s="14"/>
      <c r="AU1675" s="14"/>
      <c r="AV1675" s="14"/>
      <c r="AW1675" s="14"/>
      <c r="AX1675" s="14"/>
      <c r="AY1675" s="14"/>
      <c r="AZ1675" s="14"/>
      <c r="BA1675" s="14"/>
      <c r="BB1675" s="14"/>
      <c r="BC1675" s="14"/>
      <c r="BD1675" s="14"/>
      <c r="BE1675" s="14"/>
      <c r="BF1675" s="14"/>
      <c r="BG1675" s="14"/>
      <c r="BH1675" s="14"/>
    </row>
    <row r="1676" spans="1:60" s="13" customFormat="1" x14ac:dyDescent="0.25">
      <c r="A1676" s="14"/>
      <c r="B1676" s="14"/>
      <c r="C1676" s="14"/>
      <c r="D1676" s="14"/>
      <c r="E1676" s="14"/>
      <c r="F1676" s="14"/>
      <c r="G1676" s="84"/>
      <c r="H1676" s="14"/>
      <c r="I1676" s="14"/>
      <c r="J1676" s="14"/>
      <c r="K1676" s="14"/>
      <c r="L1676" s="14"/>
      <c r="M1676" s="84"/>
      <c r="N1676" s="14"/>
      <c r="O1676" s="14"/>
      <c r="P1676" s="14"/>
      <c r="Q1676" s="14"/>
      <c r="R1676" s="14"/>
      <c r="S1676" s="84"/>
      <c r="T1676" s="14"/>
      <c r="U1676" s="14"/>
      <c r="V1676" s="14"/>
      <c r="W1676" s="14"/>
      <c r="X1676" s="14"/>
      <c r="Y1676" s="84"/>
      <c r="Z1676" s="14"/>
      <c r="AA1676" s="14"/>
      <c r="AB1676" s="14"/>
      <c r="AC1676" s="14"/>
      <c r="AD1676" s="14"/>
      <c r="AE1676" s="84"/>
      <c r="AF1676" s="14"/>
      <c r="AG1676" s="14"/>
      <c r="AH1676" s="14"/>
      <c r="AI1676" s="14"/>
      <c r="AJ1676" s="14"/>
      <c r="AK1676" s="84"/>
      <c r="AL1676" s="14"/>
      <c r="AM1676" s="14"/>
      <c r="AN1676" s="14"/>
      <c r="AO1676" s="14"/>
      <c r="AP1676" s="14"/>
      <c r="AQ1676" s="84"/>
      <c r="AR1676" s="14"/>
      <c r="AS1676" s="14"/>
      <c r="AT1676" s="14"/>
      <c r="AU1676" s="14"/>
      <c r="AV1676" s="14"/>
      <c r="AW1676" s="14"/>
      <c r="AX1676" s="14"/>
      <c r="AY1676" s="14"/>
      <c r="AZ1676" s="14"/>
      <c r="BA1676" s="14"/>
      <c r="BB1676" s="14"/>
      <c r="BC1676" s="14"/>
      <c r="BD1676" s="14"/>
      <c r="BE1676" s="14"/>
      <c r="BF1676" s="14"/>
      <c r="BG1676" s="14"/>
      <c r="BH1676" s="14"/>
    </row>
    <row r="1677" spans="1:60" s="13" customFormat="1" x14ac:dyDescent="0.25">
      <c r="A1677" s="14"/>
      <c r="B1677" s="14"/>
      <c r="C1677" s="14"/>
      <c r="D1677" s="14"/>
      <c r="E1677" s="14"/>
      <c r="F1677" s="14"/>
      <c r="G1677" s="84"/>
      <c r="H1677" s="14"/>
      <c r="I1677" s="14"/>
      <c r="J1677" s="14"/>
      <c r="K1677" s="14"/>
      <c r="L1677" s="14"/>
      <c r="M1677" s="84"/>
      <c r="N1677" s="14"/>
      <c r="O1677" s="14"/>
      <c r="P1677" s="14"/>
      <c r="Q1677" s="14"/>
      <c r="R1677" s="14"/>
      <c r="S1677" s="84"/>
      <c r="T1677" s="14"/>
      <c r="U1677" s="14"/>
      <c r="V1677" s="14"/>
      <c r="W1677" s="14"/>
      <c r="X1677" s="14"/>
      <c r="Y1677" s="84"/>
      <c r="Z1677" s="14"/>
      <c r="AA1677" s="14"/>
      <c r="AB1677" s="14"/>
      <c r="AC1677" s="14"/>
      <c r="AD1677" s="14"/>
      <c r="AE1677" s="84"/>
      <c r="AF1677" s="14"/>
      <c r="AG1677" s="14"/>
      <c r="AH1677" s="14"/>
      <c r="AI1677" s="14"/>
      <c r="AJ1677" s="14"/>
      <c r="AK1677" s="84"/>
      <c r="AL1677" s="14"/>
      <c r="AM1677" s="14"/>
      <c r="AN1677" s="14"/>
      <c r="AO1677" s="14"/>
      <c r="AP1677" s="14"/>
      <c r="AQ1677" s="84"/>
      <c r="AR1677" s="14"/>
      <c r="AS1677" s="14"/>
      <c r="AT1677" s="14"/>
      <c r="AU1677" s="14"/>
      <c r="AV1677" s="14"/>
      <c r="AW1677" s="14"/>
      <c r="AX1677" s="14"/>
      <c r="AY1677" s="14"/>
      <c r="AZ1677" s="14"/>
      <c r="BA1677" s="14"/>
      <c r="BB1677" s="14"/>
      <c r="BC1677" s="14"/>
      <c r="BD1677" s="14"/>
      <c r="BE1677" s="14"/>
      <c r="BF1677" s="14"/>
      <c r="BG1677" s="14"/>
      <c r="BH1677" s="14"/>
    </row>
    <row r="1678" spans="1:60" s="13" customFormat="1" x14ac:dyDescent="0.25">
      <c r="A1678" s="14"/>
      <c r="B1678" s="14"/>
      <c r="C1678" s="14"/>
      <c r="D1678" s="14"/>
      <c r="E1678" s="14"/>
      <c r="F1678" s="14"/>
      <c r="G1678" s="84"/>
      <c r="H1678" s="14"/>
      <c r="I1678" s="14"/>
      <c r="J1678" s="14"/>
      <c r="K1678" s="14"/>
      <c r="L1678" s="14"/>
      <c r="M1678" s="84"/>
      <c r="N1678" s="14"/>
      <c r="O1678" s="14"/>
      <c r="P1678" s="14"/>
      <c r="Q1678" s="14"/>
      <c r="R1678" s="14"/>
      <c r="S1678" s="84"/>
      <c r="T1678" s="14"/>
      <c r="U1678" s="14"/>
      <c r="V1678" s="14"/>
      <c r="W1678" s="14"/>
      <c r="X1678" s="14"/>
      <c r="Y1678" s="84"/>
      <c r="Z1678" s="14"/>
      <c r="AA1678" s="14"/>
      <c r="AB1678" s="14"/>
      <c r="AC1678" s="14"/>
      <c r="AD1678" s="14"/>
      <c r="AE1678" s="84"/>
      <c r="AF1678" s="14"/>
      <c r="AG1678" s="14"/>
      <c r="AH1678" s="14"/>
      <c r="AI1678" s="14"/>
      <c r="AJ1678" s="14"/>
      <c r="AK1678" s="84"/>
      <c r="AL1678" s="14"/>
      <c r="AM1678" s="14"/>
      <c r="AN1678" s="14"/>
      <c r="AO1678" s="14"/>
      <c r="AP1678" s="14"/>
      <c r="AQ1678" s="84"/>
      <c r="AR1678" s="14"/>
      <c r="AS1678" s="14"/>
      <c r="AT1678" s="14"/>
      <c r="AU1678" s="14"/>
      <c r="AV1678" s="14"/>
      <c r="AW1678" s="14"/>
      <c r="AX1678" s="14"/>
      <c r="AY1678" s="14"/>
      <c r="AZ1678" s="14"/>
      <c r="BA1678" s="14"/>
      <c r="BB1678" s="14"/>
      <c r="BC1678" s="14"/>
      <c r="BD1678" s="14"/>
      <c r="BE1678" s="14"/>
      <c r="BF1678" s="14"/>
      <c r="BG1678" s="14"/>
      <c r="BH1678" s="14"/>
    </row>
    <row r="1679" spans="1:60" s="13" customFormat="1" x14ac:dyDescent="0.25">
      <c r="A1679" s="14"/>
      <c r="B1679" s="14"/>
      <c r="C1679" s="14"/>
      <c r="D1679" s="14"/>
      <c r="E1679" s="14"/>
      <c r="F1679" s="14"/>
      <c r="G1679" s="84"/>
      <c r="H1679" s="14"/>
      <c r="I1679" s="14"/>
      <c r="J1679" s="14"/>
      <c r="K1679" s="14"/>
      <c r="L1679" s="14"/>
      <c r="M1679" s="84"/>
      <c r="N1679" s="14"/>
      <c r="O1679" s="14"/>
      <c r="P1679" s="14"/>
      <c r="Q1679" s="14"/>
      <c r="R1679" s="14"/>
      <c r="S1679" s="84"/>
      <c r="T1679" s="14"/>
      <c r="U1679" s="14"/>
      <c r="V1679" s="14"/>
      <c r="W1679" s="14"/>
      <c r="X1679" s="14"/>
      <c r="Y1679" s="84"/>
      <c r="Z1679" s="14"/>
      <c r="AA1679" s="14"/>
      <c r="AB1679" s="14"/>
      <c r="AC1679" s="14"/>
      <c r="AD1679" s="14"/>
      <c r="AE1679" s="84"/>
      <c r="AF1679" s="14"/>
      <c r="AG1679" s="14"/>
      <c r="AH1679" s="14"/>
      <c r="AI1679" s="14"/>
      <c r="AJ1679" s="14"/>
      <c r="AK1679" s="84"/>
      <c r="AL1679" s="14"/>
      <c r="AM1679" s="14"/>
      <c r="AN1679" s="14"/>
      <c r="AO1679" s="14"/>
      <c r="AP1679" s="14"/>
      <c r="AQ1679" s="84"/>
      <c r="AR1679" s="14"/>
      <c r="AS1679" s="14"/>
      <c r="AT1679" s="14"/>
      <c r="AU1679" s="14"/>
      <c r="AV1679" s="14"/>
      <c r="AW1679" s="14"/>
      <c r="AX1679" s="14"/>
      <c r="AY1679" s="14"/>
      <c r="AZ1679" s="14"/>
      <c r="BA1679" s="14"/>
      <c r="BB1679" s="14"/>
      <c r="BC1679" s="14"/>
      <c r="BD1679" s="14"/>
      <c r="BE1679" s="14"/>
      <c r="BF1679" s="14"/>
      <c r="BG1679" s="14"/>
      <c r="BH1679" s="14"/>
    </row>
    <row r="1680" spans="1:60" s="13" customFormat="1" x14ac:dyDescent="0.25">
      <c r="A1680" s="14"/>
      <c r="B1680" s="14"/>
      <c r="C1680" s="14"/>
      <c r="D1680" s="14"/>
      <c r="E1680" s="14"/>
      <c r="F1680" s="14"/>
      <c r="G1680" s="84"/>
      <c r="H1680" s="14"/>
      <c r="I1680" s="14"/>
      <c r="J1680" s="14"/>
      <c r="K1680" s="14"/>
      <c r="L1680" s="14"/>
      <c r="M1680" s="84"/>
      <c r="N1680" s="14"/>
      <c r="O1680" s="14"/>
      <c r="P1680" s="14"/>
      <c r="Q1680" s="14"/>
      <c r="R1680" s="14"/>
      <c r="S1680" s="84"/>
      <c r="T1680" s="14"/>
      <c r="U1680" s="14"/>
      <c r="V1680" s="14"/>
      <c r="W1680" s="14"/>
      <c r="X1680" s="14"/>
      <c r="Y1680" s="84"/>
      <c r="Z1680" s="14"/>
      <c r="AA1680" s="14"/>
      <c r="AB1680" s="14"/>
      <c r="AC1680" s="14"/>
      <c r="AD1680" s="14"/>
      <c r="AE1680" s="84"/>
      <c r="AF1680" s="14"/>
      <c r="AG1680" s="14"/>
      <c r="AH1680" s="14"/>
      <c r="AI1680" s="14"/>
      <c r="AJ1680" s="14"/>
      <c r="AK1680" s="84"/>
      <c r="AL1680" s="14"/>
      <c r="AM1680" s="14"/>
      <c r="AN1680" s="14"/>
      <c r="AO1680" s="14"/>
      <c r="AP1680" s="14"/>
      <c r="AQ1680" s="84"/>
      <c r="AR1680" s="14"/>
      <c r="AS1680" s="14"/>
      <c r="AT1680" s="14"/>
      <c r="AU1680" s="14"/>
      <c r="AV1680" s="14"/>
      <c r="AW1680" s="14"/>
      <c r="AX1680" s="14"/>
      <c r="AY1680" s="14"/>
      <c r="AZ1680" s="14"/>
      <c r="BA1680" s="14"/>
      <c r="BB1680" s="14"/>
      <c r="BC1680" s="14"/>
      <c r="BD1680" s="14"/>
      <c r="BE1680" s="14"/>
      <c r="BF1680" s="14"/>
      <c r="BG1680" s="14"/>
      <c r="BH1680" s="14"/>
    </row>
    <row r="1681" spans="1:60" s="13" customFormat="1" x14ac:dyDescent="0.25">
      <c r="A1681" s="14"/>
      <c r="B1681" s="14"/>
      <c r="C1681" s="14"/>
      <c r="D1681" s="14"/>
      <c r="E1681" s="14"/>
      <c r="F1681" s="14"/>
      <c r="G1681" s="84"/>
      <c r="H1681" s="14"/>
      <c r="I1681" s="14"/>
      <c r="J1681" s="14"/>
      <c r="K1681" s="14"/>
      <c r="L1681" s="14"/>
      <c r="M1681" s="84"/>
      <c r="N1681" s="14"/>
      <c r="O1681" s="14"/>
      <c r="P1681" s="14"/>
      <c r="Q1681" s="14"/>
      <c r="R1681" s="14"/>
      <c r="S1681" s="84"/>
      <c r="T1681" s="14"/>
      <c r="U1681" s="14"/>
      <c r="V1681" s="14"/>
      <c r="W1681" s="14"/>
      <c r="X1681" s="14"/>
      <c r="Y1681" s="84"/>
      <c r="Z1681" s="14"/>
      <c r="AA1681" s="14"/>
      <c r="AB1681" s="14"/>
      <c r="AC1681" s="14"/>
      <c r="AD1681" s="14"/>
      <c r="AE1681" s="84"/>
      <c r="AF1681" s="14"/>
      <c r="AG1681" s="14"/>
      <c r="AH1681" s="14"/>
      <c r="AI1681" s="14"/>
      <c r="AJ1681" s="14"/>
      <c r="AK1681" s="84"/>
      <c r="AL1681" s="14"/>
      <c r="AM1681" s="14"/>
      <c r="AN1681" s="14"/>
      <c r="AO1681" s="14"/>
      <c r="AP1681" s="14"/>
      <c r="AQ1681" s="84"/>
      <c r="AR1681" s="14"/>
      <c r="AS1681" s="14"/>
      <c r="AT1681" s="14"/>
      <c r="AU1681" s="14"/>
      <c r="AV1681" s="14"/>
      <c r="AW1681" s="14"/>
      <c r="AX1681" s="14"/>
      <c r="AY1681" s="14"/>
      <c r="AZ1681" s="14"/>
      <c r="BA1681" s="14"/>
      <c r="BB1681" s="14"/>
      <c r="BC1681" s="14"/>
      <c r="BD1681" s="14"/>
      <c r="BE1681" s="14"/>
      <c r="BF1681" s="14"/>
      <c r="BG1681" s="14"/>
      <c r="BH1681" s="14"/>
    </row>
    <row r="1682" spans="1:60" s="13" customFormat="1" x14ac:dyDescent="0.25">
      <c r="A1682" s="14"/>
      <c r="B1682" s="14"/>
      <c r="C1682" s="14"/>
      <c r="D1682" s="14"/>
      <c r="E1682" s="14"/>
      <c r="F1682" s="14"/>
      <c r="G1682" s="84"/>
      <c r="H1682" s="14"/>
      <c r="I1682" s="14"/>
      <c r="J1682" s="14"/>
      <c r="K1682" s="14"/>
      <c r="L1682" s="14"/>
      <c r="M1682" s="84"/>
      <c r="N1682" s="14"/>
      <c r="O1682" s="14"/>
      <c r="P1682" s="14"/>
      <c r="Q1682" s="14"/>
      <c r="R1682" s="14"/>
      <c r="S1682" s="84"/>
      <c r="T1682" s="14"/>
      <c r="U1682" s="14"/>
      <c r="V1682" s="14"/>
      <c r="W1682" s="14"/>
      <c r="X1682" s="14"/>
      <c r="Y1682" s="84"/>
      <c r="Z1682" s="14"/>
      <c r="AA1682" s="14"/>
      <c r="AB1682" s="14"/>
      <c r="AC1682" s="14"/>
      <c r="AD1682" s="14"/>
      <c r="AE1682" s="84"/>
      <c r="AF1682" s="14"/>
      <c r="AG1682" s="14"/>
      <c r="AH1682" s="14"/>
      <c r="AI1682" s="14"/>
      <c r="AJ1682" s="14"/>
      <c r="AK1682" s="84"/>
      <c r="AL1682" s="14"/>
      <c r="AM1682" s="14"/>
      <c r="AN1682" s="14"/>
      <c r="AO1682" s="14"/>
      <c r="AP1682" s="14"/>
      <c r="AQ1682" s="84"/>
      <c r="AR1682" s="14"/>
      <c r="AS1682" s="14"/>
      <c r="AT1682" s="14"/>
      <c r="AU1682" s="14"/>
      <c r="AV1682" s="14"/>
      <c r="AW1682" s="14"/>
      <c r="AX1682" s="14"/>
      <c r="AY1682" s="14"/>
      <c r="AZ1682" s="14"/>
      <c r="BA1682" s="14"/>
      <c r="BB1682" s="14"/>
      <c r="BC1682" s="14"/>
      <c r="BD1682" s="14"/>
      <c r="BE1682" s="14"/>
      <c r="BF1682" s="14"/>
      <c r="BG1682" s="14"/>
      <c r="BH1682" s="14"/>
    </row>
    <row r="1683" spans="1:60" s="13" customFormat="1" x14ac:dyDescent="0.25">
      <c r="A1683" s="14"/>
      <c r="B1683" s="14"/>
      <c r="C1683" s="14"/>
      <c r="D1683" s="14"/>
      <c r="E1683" s="14"/>
      <c r="F1683" s="14"/>
      <c r="G1683" s="84"/>
      <c r="H1683" s="14"/>
      <c r="I1683" s="14"/>
      <c r="J1683" s="14"/>
      <c r="K1683" s="14"/>
      <c r="L1683" s="14"/>
      <c r="M1683" s="84"/>
      <c r="N1683" s="14"/>
      <c r="O1683" s="14"/>
      <c r="P1683" s="14"/>
      <c r="Q1683" s="14"/>
      <c r="R1683" s="14"/>
      <c r="S1683" s="84"/>
      <c r="T1683" s="14"/>
      <c r="U1683" s="14"/>
      <c r="V1683" s="14"/>
      <c r="W1683" s="14"/>
      <c r="X1683" s="14"/>
      <c r="Y1683" s="84"/>
      <c r="Z1683" s="14"/>
      <c r="AA1683" s="14"/>
      <c r="AB1683" s="14"/>
      <c r="AC1683" s="14"/>
      <c r="AD1683" s="14"/>
      <c r="AE1683" s="84"/>
      <c r="AF1683" s="14"/>
      <c r="AG1683" s="14"/>
      <c r="AH1683" s="14"/>
      <c r="AI1683" s="14"/>
      <c r="AJ1683" s="14"/>
      <c r="AK1683" s="84"/>
      <c r="AL1683" s="14"/>
      <c r="AM1683" s="14"/>
      <c r="AN1683" s="14"/>
      <c r="AO1683" s="14"/>
      <c r="AP1683" s="14"/>
      <c r="AQ1683" s="84"/>
      <c r="AR1683" s="14"/>
      <c r="AS1683" s="14"/>
      <c r="AT1683" s="14"/>
      <c r="AU1683" s="14"/>
      <c r="AV1683" s="14"/>
      <c r="AW1683" s="14"/>
      <c r="AX1683" s="14"/>
      <c r="AY1683" s="14"/>
      <c r="AZ1683" s="14"/>
      <c r="BA1683" s="14"/>
      <c r="BB1683" s="14"/>
      <c r="BC1683" s="14"/>
      <c r="BD1683" s="14"/>
      <c r="BE1683" s="14"/>
      <c r="BF1683" s="14"/>
      <c r="BG1683" s="14"/>
      <c r="BH1683" s="14"/>
    </row>
    <row r="1684" spans="1:60" s="13" customFormat="1" x14ac:dyDescent="0.25">
      <c r="A1684" s="14"/>
      <c r="B1684" s="14"/>
      <c r="C1684" s="14"/>
      <c r="D1684" s="14"/>
      <c r="E1684" s="14"/>
      <c r="F1684" s="14"/>
      <c r="G1684" s="84"/>
      <c r="H1684" s="14"/>
      <c r="I1684" s="14"/>
      <c r="J1684" s="14"/>
      <c r="K1684" s="14"/>
      <c r="L1684" s="14"/>
      <c r="M1684" s="84"/>
      <c r="N1684" s="14"/>
      <c r="O1684" s="14"/>
      <c r="P1684" s="14"/>
      <c r="Q1684" s="14"/>
      <c r="R1684" s="14"/>
      <c r="S1684" s="84"/>
      <c r="T1684" s="14"/>
      <c r="U1684" s="14"/>
      <c r="V1684" s="14"/>
      <c r="W1684" s="14"/>
      <c r="X1684" s="14"/>
      <c r="Y1684" s="84"/>
      <c r="Z1684" s="14"/>
      <c r="AA1684" s="14"/>
      <c r="AB1684" s="14"/>
      <c r="AC1684" s="14"/>
      <c r="AD1684" s="14"/>
      <c r="AE1684" s="84"/>
      <c r="AF1684" s="14"/>
      <c r="AG1684" s="14"/>
      <c r="AH1684" s="14"/>
      <c r="AI1684" s="14"/>
      <c r="AJ1684" s="14"/>
      <c r="AK1684" s="84"/>
      <c r="AL1684" s="14"/>
      <c r="AM1684" s="14"/>
      <c r="AN1684" s="14"/>
      <c r="AO1684" s="14"/>
      <c r="AP1684" s="14"/>
      <c r="AQ1684" s="84"/>
      <c r="AR1684" s="14"/>
      <c r="AS1684" s="14"/>
      <c r="AT1684" s="14"/>
      <c r="AU1684" s="14"/>
      <c r="AV1684" s="14"/>
      <c r="AW1684" s="14"/>
      <c r="AX1684" s="14"/>
      <c r="AY1684" s="14"/>
      <c r="AZ1684" s="14"/>
      <c r="BA1684" s="14"/>
      <c r="BB1684" s="14"/>
      <c r="BC1684" s="14"/>
      <c r="BD1684" s="14"/>
      <c r="BE1684" s="14"/>
      <c r="BF1684" s="14"/>
      <c r="BG1684" s="14"/>
      <c r="BH1684" s="14"/>
    </row>
    <row r="1685" spans="1:60" s="13" customFormat="1" x14ac:dyDescent="0.25">
      <c r="A1685" s="14"/>
      <c r="B1685" s="14"/>
      <c r="C1685" s="14"/>
      <c r="D1685" s="14"/>
      <c r="E1685" s="14"/>
      <c r="F1685" s="14"/>
      <c r="G1685" s="84"/>
      <c r="H1685" s="14"/>
      <c r="I1685" s="14"/>
      <c r="J1685" s="14"/>
      <c r="K1685" s="14"/>
      <c r="L1685" s="14"/>
      <c r="M1685" s="84"/>
      <c r="N1685" s="14"/>
      <c r="O1685" s="14"/>
      <c r="P1685" s="14"/>
      <c r="Q1685" s="14"/>
      <c r="R1685" s="14"/>
      <c r="S1685" s="84"/>
      <c r="T1685" s="14"/>
      <c r="U1685" s="14"/>
      <c r="V1685" s="14"/>
      <c r="W1685" s="14"/>
      <c r="X1685" s="14"/>
      <c r="Y1685" s="84"/>
      <c r="Z1685" s="14"/>
      <c r="AA1685" s="14"/>
      <c r="AB1685" s="14"/>
      <c r="AC1685" s="14"/>
      <c r="AD1685" s="14"/>
      <c r="AE1685" s="84"/>
      <c r="AF1685" s="14"/>
      <c r="AG1685" s="14"/>
      <c r="AH1685" s="14"/>
      <c r="AI1685" s="14"/>
      <c r="AJ1685" s="14"/>
      <c r="AK1685" s="84"/>
      <c r="AL1685" s="14"/>
      <c r="AM1685" s="14"/>
      <c r="AN1685" s="14"/>
      <c r="AO1685" s="14"/>
      <c r="AP1685" s="14"/>
      <c r="AQ1685" s="84"/>
      <c r="AR1685" s="14"/>
      <c r="AS1685" s="14"/>
      <c r="AT1685" s="14"/>
      <c r="AU1685" s="14"/>
      <c r="AV1685" s="14"/>
      <c r="AW1685" s="14"/>
      <c r="AX1685" s="14"/>
      <c r="AY1685" s="14"/>
      <c r="AZ1685" s="14"/>
      <c r="BA1685" s="14"/>
      <c r="BB1685" s="14"/>
      <c r="BC1685" s="14"/>
      <c r="BD1685" s="14"/>
      <c r="BE1685" s="14"/>
      <c r="BF1685" s="14"/>
      <c r="BG1685" s="14"/>
      <c r="BH1685" s="14"/>
    </row>
    <row r="1686" spans="1:60" s="13" customFormat="1" x14ac:dyDescent="0.25">
      <c r="A1686" s="14"/>
      <c r="B1686" s="14"/>
      <c r="C1686" s="14"/>
      <c r="D1686" s="14"/>
      <c r="E1686" s="14"/>
      <c r="F1686" s="14"/>
      <c r="G1686" s="84"/>
      <c r="H1686" s="14"/>
      <c r="I1686" s="14"/>
      <c r="J1686" s="14"/>
      <c r="K1686" s="14"/>
      <c r="L1686" s="14"/>
      <c r="M1686" s="84"/>
      <c r="N1686" s="14"/>
      <c r="O1686" s="14"/>
      <c r="P1686" s="14"/>
      <c r="Q1686" s="14"/>
      <c r="R1686" s="14"/>
      <c r="S1686" s="84"/>
      <c r="T1686" s="14"/>
      <c r="U1686" s="14"/>
      <c r="V1686" s="14"/>
      <c r="W1686" s="14"/>
      <c r="X1686" s="14"/>
      <c r="Y1686" s="84"/>
      <c r="Z1686" s="14"/>
      <c r="AA1686" s="14"/>
      <c r="AB1686" s="14"/>
      <c r="AC1686" s="14"/>
      <c r="AD1686" s="14"/>
      <c r="AE1686" s="84"/>
      <c r="AF1686" s="14"/>
      <c r="AG1686" s="14"/>
      <c r="AH1686" s="14"/>
      <c r="AI1686" s="14"/>
      <c r="AJ1686" s="14"/>
      <c r="AK1686" s="84"/>
      <c r="AL1686" s="14"/>
      <c r="AM1686" s="14"/>
      <c r="AN1686" s="14"/>
      <c r="AO1686" s="14"/>
      <c r="AP1686" s="14"/>
      <c r="AQ1686" s="84"/>
      <c r="AR1686" s="14"/>
      <c r="AS1686" s="14"/>
      <c r="AT1686" s="14"/>
      <c r="AU1686" s="14"/>
      <c r="AV1686" s="14"/>
      <c r="AW1686" s="14"/>
      <c r="AX1686" s="14"/>
      <c r="AY1686" s="14"/>
      <c r="AZ1686" s="14"/>
      <c r="BA1686" s="14"/>
      <c r="BB1686" s="14"/>
      <c r="BC1686" s="14"/>
      <c r="BD1686" s="14"/>
      <c r="BE1686" s="14"/>
      <c r="BF1686" s="14"/>
      <c r="BG1686" s="14"/>
      <c r="BH1686" s="14"/>
    </row>
    <row r="1687" spans="1:60" s="13" customFormat="1" x14ac:dyDescent="0.25">
      <c r="A1687" s="14"/>
      <c r="B1687" s="14"/>
      <c r="C1687" s="14"/>
      <c r="D1687" s="14"/>
      <c r="E1687" s="14"/>
      <c r="F1687" s="14"/>
      <c r="G1687" s="84"/>
      <c r="H1687" s="14"/>
      <c r="I1687" s="14"/>
      <c r="J1687" s="14"/>
      <c r="K1687" s="14"/>
      <c r="L1687" s="14"/>
      <c r="M1687" s="84"/>
      <c r="N1687" s="14"/>
      <c r="O1687" s="14"/>
      <c r="P1687" s="14"/>
      <c r="Q1687" s="14"/>
      <c r="R1687" s="14"/>
      <c r="S1687" s="84"/>
      <c r="T1687" s="14"/>
      <c r="U1687" s="14"/>
      <c r="V1687" s="14"/>
      <c r="W1687" s="14"/>
      <c r="X1687" s="14"/>
      <c r="Y1687" s="84"/>
      <c r="Z1687" s="14"/>
      <c r="AA1687" s="14"/>
      <c r="AB1687" s="14"/>
      <c r="AC1687" s="14"/>
      <c r="AD1687" s="14"/>
      <c r="AE1687" s="84"/>
      <c r="AF1687" s="14"/>
      <c r="AG1687" s="14"/>
      <c r="AH1687" s="14"/>
      <c r="AI1687" s="14"/>
      <c r="AJ1687" s="14"/>
      <c r="AK1687" s="84"/>
      <c r="AL1687" s="14"/>
      <c r="AM1687" s="14"/>
      <c r="AN1687" s="14"/>
      <c r="AO1687" s="14"/>
      <c r="AP1687" s="14"/>
      <c r="AQ1687" s="84"/>
      <c r="AR1687" s="14"/>
      <c r="AS1687" s="14"/>
      <c r="AT1687" s="14"/>
      <c r="AU1687" s="14"/>
      <c r="AV1687" s="14"/>
      <c r="AW1687" s="14"/>
      <c r="AX1687" s="14"/>
      <c r="AY1687" s="14"/>
      <c r="AZ1687" s="14"/>
      <c r="BA1687" s="14"/>
      <c r="BB1687" s="14"/>
      <c r="BC1687" s="14"/>
      <c r="BD1687" s="14"/>
      <c r="BE1687" s="14"/>
      <c r="BF1687" s="14"/>
      <c r="BG1687" s="14"/>
      <c r="BH1687" s="14"/>
    </row>
    <row r="1688" spans="1:60" s="13" customFormat="1" x14ac:dyDescent="0.25">
      <c r="A1688" s="14"/>
      <c r="B1688" s="14"/>
      <c r="C1688" s="14"/>
      <c r="D1688" s="14"/>
      <c r="E1688" s="14"/>
      <c r="F1688" s="14"/>
      <c r="G1688" s="84"/>
      <c r="H1688" s="14"/>
      <c r="I1688" s="14"/>
      <c r="J1688" s="14"/>
      <c r="K1688" s="14"/>
      <c r="L1688" s="14"/>
      <c r="M1688" s="84"/>
      <c r="N1688" s="14"/>
      <c r="O1688" s="14"/>
      <c r="P1688" s="14"/>
      <c r="Q1688" s="14"/>
      <c r="R1688" s="14"/>
      <c r="S1688" s="84"/>
      <c r="T1688" s="14"/>
      <c r="U1688" s="14"/>
      <c r="V1688" s="14"/>
      <c r="W1688" s="14"/>
      <c r="X1688" s="14"/>
      <c r="Y1688" s="84"/>
      <c r="Z1688" s="14"/>
      <c r="AA1688" s="14"/>
      <c r="AB1688" s="14"/>
      <c r="AC1688" s="14"/>
      <c r="AD1688" s="14"/>
      <c r="AE1688" s="84"/>
      <c r="AF1688" s="14"/>
      <c r="AG1688" s="14"/>
      <c r="AH1688" s="14"/>
      <c r="AI1688" s="14"/>
      <c r="AJ1688" s="14"/>
      <c r="AK1688" s="84"/>
      <c r="AL1688" s="14"/>
      <c r="AM1688" s="14"/>
      <c r="AN1688" s="14"/>
      <c r="AO1688" s="14"/>
      <c r="AP1688" s="14"/>
      <c r="AQ1688" s="84"/>
      <c r="AR1688" s="14"/>
      <c r="AS1688" s="14"/>
      <c r="AT1688" s="14"/>
      <c r="AU1688" s="14"/>
      <c r="AV1688" s="14"/>
      <c r="AW1688" s="14"/>
      <c r="AX1688" s="14"/>
      <c r="AY1688" s="14"/>
      <c r="AZ1688" s="14"/>
      <c r="BA1688" s="14"/>
      <c r="BB1688" s="14"/>
      <c r="BC1688" s="14"/>
      <c r="BD1688" s="14"/>
      <c r="BE1688" s="14"/>
      <c r="BF1688" s="14"/>
      <c r="BG1688" s="14"/>
      <c r="BH1688" s="14"/>
    </row>
    <row r="1689" spans="1:60" s="13" customFormat="1" x14ac:dyDescent="0.25">
      <c r="A1689" s="14"/>
      <c r="B1689" s="14"/>
      <c r="C1689" s="14"/>
      <c r="D1689" s="14"/>
      <c r="E1689" s="14"/>
      <c r="F1689" s="14"/>
      <c r="G1689" s="84"/>
      <c r="H1689" s="14"/>
      <c r="I1689" s="14"/>
      <c r="J1689" s="14"/>
      <c r="K1689" s="14"/>
      <c r="L1689" s="14"/>
      <c r="M1689" s="84"/>
      <c r="N1689" s="14"/>
      <c r="O1689" s="14"/>
      <c r="P1689" s="14"/>
      <c r="Q1689" s="14"/>
      <c r="R1689" s="14"/>
      <c r="S1689" s="84"/>
      <c r="T1689" s="14"/>
      <c r="U1689" s="14"/>
      <c r="V1689" s="14"/>
      <c r="W1689" s="14"/>
      <c r="X1689" s="14"/>
      <c r="Y1689" s="84"/>
      <c r="Z1689" s="14"/>
      <c r="AA1689" s="14"/>
      <c r="AB1689" s="14"/>
      <c r="AC1689" s="14"/>
      <c r="AD1689" s="14"/>
      <c r="AE1689" s="84"/>
      <c r="AF1689" s="14"/>
      <c r="AG1689" s="14"/>
      <c r="AH1689" s="14"/>
      <c r="AI1689" s="14"/>
      <c r="AJ1689" s="14"/>
      <c r="AK1689" s="84"/>
      <c r="AL1689" s="14"/>
      <c r="AM1689" s="14"/>
      <c r="AN1689" s="14"/>
      <c r="AO1689" s="14"/>
      <c r="AP1689" s="14"/>
      <c r="AQ1689" s="84"/>
      <c r="AR1689" s="14"/>
      <c r="AS1689" s="14"/>
      <c r="AT1689" s="14"/>
      <c r="AU1689" s="14"/>
      <c r="AV1689" s="14"/>
      <c r="AW1689" s="14"/>
      <c r="AX1689" s="14"/>
      <c r="AY1689" s="14"/>
      <c r="AZ1689" s="14"/>
      <c r="BA1689" s="14"/>
      <c r="BB1689" s="14"/>
      <c r="BC1689" s="14"/>
      <c r="BD1689" s="14"/>
      <c r="BE1689" s="14"/>
      <c r="BF1689" s="14"/>
      <c r="BG1689" s="14"/>
      <c r="BH1689" s="14"/>
    </row>
    <row r="1690" spans="1:60" s="13" customFormat="1" x14ac:dyDescent="0.25">
      <c r="A1690" s="14"/>
      <c r="B1690" s="14"/>
      <c r="C1690" s="14"/>
      <c r="D1690" s="14"/>
      <c r="E1690" s="14"/>
      <c r="F1690" s="14"/>
      <c r="G1690" s="84"/>
      <c r="H1690" s="14"/>
      <c r="I1690" s="14"/>
      <c r="J1690" s="14"/>
      <c r="K1690" s="14"/>
      <c r="L1690" s="14"/>
      <c r="M1690" s="84"/>
      <c r="N1690" s="14"/>
      <c r="O1690" s="14"/>
      <c r="P1690" s="14"/>
      <c r="Q1690" s="14"/>
      <c r="R1690" s="14"/>
      <c r="S1690" s="84"/>
      <c r="T1690" s="14"/>
      <c r="U1690" s="14"/>
      <c r="V1690" s="14"/>
      <c r="W1690" s="14"/>
      <c r="X1690" s="14"/>
      <c r="Y1690" s="84"/>
      <c r="Z1690" s="14"/>
      <c r="AA1690" s="14"/>
      <c r="AB1690" s="14"/>
      <c r="AC1690" s="14"/>
      <c r="AD1690" s="14"/>
      <c r="AE1690" s="84"/>
      <c r="AF1690" s="14"/>
      <c r="AG1690" s="14"/>
      <c r="AH1690" s="14"/>
      <c r="AI1690" s="14"/>
      <c r="AJ1690" s="14"/>
      <c r="AK1690" s="84"/>
      <c r="AL1690" s="14"/>
      <c r="AM1690" s="14"/>
      <c r="AN1690" s="14"/>
      <c r="AO1690" s="14"/>
      <c r="AP1690" s="14"/>
      <c r="AQ1690" s="84"/>
      <c r="AR1690" s="14"/>
      <c r="AS1690" s="14"/>
      <c r="AT1690" s="14"/>
      <c r="AU1690" s="14"/>
      <c r="AV1690" s="14"/>
      <c r="AW1690" s="14"/>
      <c r="AX1690" s="14"/>
      <c r="AY1690" s="14"/>
      <c r="AZ1690" s="14"/>
      <c r="BA1690" s="14"/>
      <c r="BB1690" s="14"/>
      <c r="BC1690" s="14"/>
      <c r="BD1690" s="14"/>
      <c r="BE1690" s="14"/>
      <c r="BF1690" s="14"/>
      <c r="BG1690" s="14"/>
      <c r="BH1690" s="14"/>
    </row>
    <row r="1691" spans="1:60" s="13" customFormat="1" x14ac:dyDescent="0.25">
      <c r="A1691" s="14"/>
      <c r="B1691" s="14"/>
      <c r="C1691" s="14"/>
      <c r="D1691" s="14"/>
      <c r="E1691" s="14"/>
      <c r="F1691" s="14"/>
      <c r="G1691" s="84"/>
      <c r="H1691" s="14"/>
      <c r="I1691" s="14"/>
      <c r="J1691" s="14"/>
      <c r="K1691" s="14"/>
      <c r="L1691" s="14"/>
      <c r="M1691" s="84"/>
      <c r="N1691" s="14"/>
      <c r="O1691" s="14"/>
      <c r="P1691" s="14"/>
      <c r="Q1691" s="14"/>
      <c r="R1691" s="14"/>
      <c r="S1691" s="84"/>
      <c r="T1691" s="14"/>
      <c r="U1691" s="14"/>
      <c r="V1691" s="14"/>
      <c r="W1691" s="14"/>
      <c r="X1691" s="14"/>
      <c r="Y1691" s="84"/>
      <c r="Z1691" s="14"/>
      <c r="AA1691" s="14"/>
      <c r="AB1691" s="14"/>
      <c r="AC1691" s="14"/>
      <c r="AD1691" s="14"/>
      <c r="AE1691" s="84"/>
      <c r="AF1691" s="14"/>
      <c r="AG1691" s="14"/>
      <c r="AH1691" s="14"/>
      <c r="AI1691" s="14"/>
      <c r="AJ1691" s="14"/>
      <c r="AK1691" s="84"/>
      <c r="AL1691" s="14"/>
      <c r="AM1691" s="14"/>
      <c r="AN1691" s="14"/>
      <c r="AO1691" s="14"/>
      <c r="AP1691" s="14"/>
      <c r="AQ1691" s="84"/>
      <c r="AR1691" s="14"/>
      <c r="AS1691" s="14"/>
      <c r="AT1691" s="14"/>
      <c r="AU1691" s="14"/>
      <c r="AV1691" s="14"/>
      <c r="AW1691" s="14"/>
      <c r="AX1691" s="14"/>
      <c r="AY1691" s="14"/>
      <c r="AZ1691" s="14"/>
      <c r="BA1691" s="14"/>
      <c r="BB1691" s="14"/>
      <c r="BC1691" s="14"/>
      <c r="BD1691" s="14"/>
      <c r="BE1691" s="14"/>
      <c r="BF1691" s="14"/>
      <c r="BG1691" s="14"/>
      <c r="BH1691" s="14"/>
    </row>
    <row r="1692" spans="1:60" s="13" customFormat="1" x14ac:dyDescent="0.25">
      <c r="A1692" s="14"/>
      <c r="B1692" s="14"/>
      <c r="C1692" s="14"/>
      <c r="D1692" s="14"/>
      <c r="E1692" s="14"/>
      <c r="F1692" s="14"/>
      <c r="G1692" s="84"/>
      <c r="H1692" s="14"/>
      <c r="I1692" s="14"/>
      <c r="J1692" s="14"/>
      <c r="K1692" s="14"/>
      <c r="L1692" s="14"/>
      <c r="M1692" s="84"/>
      <c r="N1692" s="14"/>
      <c r="O1692" s="14"/>
      <c r="P1692" s="14"/>
      <c r="Q1692" s="14"/>
      <c r="R1692" s="14"/>
      <c r="S1692" s="84"/>
      <c r="T1692" s="14"/>
      <c r="U1692" s="14"/>
      <c r="V1692" s="14"/>
      <c r="W1692" s="14"/>
      <c r="X1692" s="14"/>
      <c r="Y1692" s="84"/>
      <c r="Z1692" s="14"/>
      <c r="AA1692" s="14"/>
      <c r="AB1692" s="14"/>
      <c r="AC1692" s="14"/>
      <c r="AD1692" s="14"/>
      <c r="AE1692" s="84"/>
      <c r="AF1692" s="14"/>
      <c r="AG1692" s="14"/>
      <c r="AH1692" s="14"/>
      <c r="AI1692" s="14"/>
      <c r="AJ1692" s="14"/>
      <c r="AK1692" s="84"/>
      <c r="AL1692" s="14"/>
      <c r="AM1692" s="14"/>
      <c r="AN1692" s="14"/>
      <c r="AO1692" s="14"/>
      <c r="AP1692" s="14"/>
      <c r="AQ1692" s="84"/>
      <c r="AR1692" s="14"/>
      <c r="AS1692" s="14"/>
      <c r="AT1692" s="14"/>
      <c r="AU1692" s="14"/>
      <c r="AV1692" s="14"/>
      <c r="AW1692" s="14"/>
      <c r="AX1692" s="14"/>
      <c r="AY1692" s="14"/>
      <c r="AZ1692" s="14"/>
      <c r="BA1692" s="14"/>
      <c r="BB1692" s="14"/>
      <c r="BC1692" s="14"/>
      <c r="BD1692" s="14"/>
      <c r="BE1692" s="14"/>
      <c r="BF1692" s="14"/>
      <c r="BG1692" s="14"/>
      <c r="BH1692" s="14"/>
    </row>
    <row r="1693" spans="1:60" s="13" customFormat="1" x14ac:dyDescent="0.25">
      <c r="A1693" s="14"/>
      <c r="B1693" s="14"/>
      <c r="C1693" s="14"/>
      <c r="D1693" s="14"/>
      <c r="E1693" s="14"/>
      <c r="F1693" s="14"/>
      <c r="G1693" s="84"/>
      <c r="H1693" s="14"/>
      <c r="I1693" s="14"/>
      <c r="J1693" s="14"/>
      <c r="K1693" s="14"/>
      <c r="L1693" s="14"/>
      <c r="M1693" s="84"/>
      <c r="N1693" s="14"/>
      <c r="O1693" s="14"/>
      <c r="P1693" s="14"/>
      <c r="Q1693" s="14"/>
      <c r="R1693" s="14"/>
      <c r="S1693" s="84"/>
      <c r="T1693" s="14"/>
      <c r="U1693" s="14"/>
      <c r="V1693" s="14"/>
      <c r="W1693" s="14"/>
      <c r="X1693" s="14"/>
      <c r="Y1693" s="84"/>
      <c r="Z1693" s="14"/>
      <c r="AA1693" s="14"/>
      <c r="AB1693" s="14"/>
      <c r="AC1693" s="14"/>
      <c r="AD1693" s="14"/>
      <c r="AE1693" s="84"/>
      <c r="AF1693" s="14"/>
      <c r="AG1693" s="14"/>
      <c r="AH1693" s="14"/>
      <c r="AI1693" s="14"/>
      <c r="AJ1693" s="14"/>
      <c r="AK1693" s="84"/>
      <c r="AL1693" s="14"/>
      <c r="AM1693" s="14"/>
      <c r="AN1693" s="14"/>
      <c r="AO1693" s="14"/>
      <c r="AP1693" s="14"/>
      <c r="AQ1693" s="84"/>
      <c r="AR1693" s="14"/>
      <c r="AS1693" s="14"/>
      <c r="AT1693" s="14"/>
      <c r="AU1693" s="14"/>
      <c r="AV1693" s="14"/>
      <c r="AW1693" s="14"/>
      <c r="AX1693" s="14"/>
      <c r="AY1693" s="14"/>
      <c r="AZ1693" s="14"/>
      <c r="BA1693" s="14"/>
      <c r="BB1693" s="14"/>
      <c r="BC1693" s="14"/>
      <c r="BD1693" s="14"/>
      <c r="BE1693" s="14"/>
      <c r="BF1693" s="14"/>
      <c r="BG1693" s="14"/>
      <c r="BH1693" s="14"/>
    </row>
    <row r="1694" spans="1:60" s="13" customFormat="1" x14ac:dyDescent="0.25">
      <c r="A1694" s="14"/>
      <c r="B1694" s="14"/>
      <c r="C1694" s="14"/>
      <c r="D1694" s="14"/>
      <c r="E1694" s="14"/>
      <c r="F1694" s="14"/>
      <c r="G1694" s="84"/>
      <c r="H1694" s="14"/>
      <c r="I1694" s="14"/>
      <c r="J1694" s="14"/>
      <c r="K1694" s="14"/>
      <c r="L1694" s="14"/>
      <c r="M1694" s="84"/>
      <c r="N1694" s="14"/>
      <c r="O1694" s="14"/>
      <c r="P1694" s="14"/>
      <c r="Q1694" s="14"/>
      <c r="R1694" s="14"/>
      <c r="S1694" s="84"/>
      <c r="T1694" s="14"/>
      <c r="U1694" s="14"/>
      <c r="V1694" s="14"/>
      <c r="W1694" s="14"/>
      <c r="X1694" s="14"/>
      <c r="Y1694" s="84"/>
      <c r="Z1694" s="14"/>
      <c r="AA1694" s="14"/>
      <c r="AB1694" s="14"/>
      <c r="AC1694" s="14"/>
      <c r="AD1694" s="14"/>
      <c r="AE1694" s="84"/>
      <c r="AF1694" s="14"/>
      <c r="AG1694" s="14"/>
      <c r="AH1694" s="14"/>
      <c r="AI1694" s="14"/>
      <c r="AJ1694" s="14"/>
      <c r="AK1694" s="84"/>
      <c r="AL1694" s="14"/>
      <c r="AM1694" s="14"/>
      <c r="AN1694" s="14"/>
      <c r="AO1694" s="14"/>
      <c r="AP1694" s="14"/>
      <c r="AQ1694" s="84"/>
      <c r="AR1694" s="14"/>
      <c r="AS1694" s="14"/>
      <c r="AT1694" s="14"/>
      <c r="AU1694" s="14"/>
      <c r="AV1694" s="14"/>
      <c r="AW1694" s="14"/>
      <c r="AX1694" s="14"/>
      <c r="AY1694" s="14"/>
      <c r="AZ1694" s="14"/>
      <c r="BA1694" s="14"/>
      <c r="BB1694" s="14"/>
      <c r="BC1694" s="14"/>
      <c r="BD1694" s="14"/>
      <c r="BE1694" s="14"/>
      <c r="BF1694" s="14"/>
      <c r="BG1694" s="14"/>
      <c r="BH1694" s="14"/>
    </row>
    <row r="1695" spans="1:60" s="13" customFormat="1" x14ac:dyDescent="0.25">
      <c r="A1695" s="14"/>
      <c r="B1695" s="14"/>
      <c r="C1695" s="14"/>
      <c r="D1695" s="14"/>
      <c r="E1695" s="14"/>
      <c r="F1695" s="14"/>
      <c r="G1695" s="84"/>
      <c r="H1695" s="14"/>
      <c r="I1695" s="14"/>
      <c r="J1695" s="14"/>
      <c r="K1695" s="14"/>
      <c r="L1695" s="14"/>
      <c r="M1695" s="84"/>
      <c r="N1695" s="14"/>
      <c r="O1695" s="14"/>
      <c r="P1695" s="14"/>
      <c r="Q1695" s="14"/>
      <c r="R1695" s="14"/>
      <c r="S1695" s="84"/>
      <c r="T1695" s="14"/>
      <c r="U1695" s="14"/>
      <c r="V1695" s="14"/>
      <c r="W1695" s="14"/>
      <c r="X1695" s="14"/>
      <c r="Y1695" s="84"/>
      <c r="Z1695" s="14"/>
      <c r="AA1695" s="14"/>
      <c r="AB1695" s="14"/>
      <c r="AC1695" s="14"/>
      <c r="AD1695" s="14"/>
      <c r="AE1695" s="84"/>
      <c r="AF1695" s="14"/>
      <c r="AG1695" s="14"/>
      <c r="AH1695" s="14"/>
      <c r="AI1695" s="14"/>
      <c r="AJ1695" s="14"/>
      <c r="AK1695" s="84"/>
      <c r="AL1695" s="14"/>
      <c r="AM1695" s="14"/>
      <c r="AN1695" s="14"/>
      <c r="AO1695" s="14"/>
      <c r="AP1695" s="14"/>
      <c r="AQ1695" s="84"/>
      <c r="AR1695" s="14"/>
      <c r="AS1695" s="14"/>
      <c r="AT1695" s="14"/>
      <c r="AU1695" s="14"/>
      <c r="AV1695" s="14"/>
      <c r="AW1695" s="14"/>
      <c r="AX1695" s="14"/>
      <c r="AY1695" s="14"/>
      <c r="AZ1695" s="14"/>
      <c r="BA1695" s="14"/>
      <c r="BB1695" s="14"/>
      <c r="BC1695" s="14"/>
      <c r="BD1695" s="14"/>
      <c r="BE1695" s="14"/>
      <c r="BF1695" s="14"/>
      <c r="BG1695" s="14"/>
      <c r="BH1695" s="14"/>
    </row>
    <row r="1696" spans="1:60" s="13" customFormat="1" x14ac:dyDescent="0.25">
      <c r="A1696" s="14"/>
      <c r="B1696" s="14"/>
      <c r="C1696" s="14"/>
      <c r="D1696" s="14"/>
      <c r="E1696" s="14"/>
      <c r="F1696" s="14"/>
      <c r="G1696" s="84"/>
      <c r="H1696" s="14"/>
      <c r="I1696" s="14"/>
      <c r="J1696" s="14"/>
      <c r="K1696" s="14"/>
      <c r="L1696" s="14"/>
      <c r="M1696" s="84"/>
      <c r="N1696" s="14"/>
      <c r="O1696" s="14"/>
      <c r="P1696" s="14"/>
      <c r="Q1696" s="14"/>
      <c r="R1696" s="14"/>
      <c r="S1696" s="84"/>
      <c r="T1696" s="14"/>
      <c r="U1696" s="14"/>
      <c r="V1696" s="14"/>
      <c r="W1696" s="14"/>
      <c r="X1696" s="14"/>
      <c r="Y1696" s="84"/>
      <c r="Z1696" s="14"/>
      <c r="AA1696" s="14"/>
      <c r="AB1696" s="14"/>
      <c r="AC1696" s="14"/>
      <c r="AD1696" s="14"/>
      <c r="AE1696" s="84"/>
      <c r="AF1696" s="14"/>
      <c r="AG1696" s="14"/>
      <c r="AH1696" s="14"/>
      <c r="AI1696" s="14"/>
      <c r="AJ1696" s="14"/>
      <c r="AK1696" s="84"/>
      <c r="AL1696" s="14"/>
      <c r="AM1696" s="14"/>
      <c r="AN1696" s="14"/>
      <c r="AO1696" s="14"/>
      <c r="AP1696" s="14"/>
      <c r="AQ1696" s="84"/>
      <c r="AR1696" s="14"/>
      <c r="AS1696" s="14"/>
      <c r="AT1696" s="14"/>
      <c r="AU1696" s="14"/>
      <c r="AV1696" s="14"/>
      <c r="AW1696" s="14"/>
      <c r="AX1696" s="14"/>
      <c r="AY1696" s="14"/>
      <c r="AZ1696" s="14"/>
      <c r="BA1696" s="14"/>
      <c r="BB1696" s="14"/>
      <c r="BC1696" s="14"/>
      <c r="BD1696" s="14"/>
      <c r="BE1696" s="14"/>
      <c r="BF1696" s="14"/>
      <c r="BG1696" s="14"/>
      <c r="BH1696" s="14"/>
    </row>
    <row r="1697" spans="1:60" s="13" customFormat="1" x14ac:dyDescent="0.25">
      <c r="A1697" s="14"/>
      <c r="B1697" s="14"/>
      <c r="C1697" s="14"/>
      <c r="D1697" s="14"/>
      <c r="E1697" s="14"/>
      <c r="F1697" s="14"/>
      <c r="G1697" s="84"/>
      <c r="H1697" s="14"/>
      <c r="I1697" s="14"/>
      <c r="J1697" s="14"/>
      <c r="K1697" s="14"/>
      <c r="L1697" s="14"/>
      <c r="M1697" s="84"/>
      <c r="N1697" s="14"/>
      <c r="O1697" s="14"/>
      <c r="P1697" s="14"/>
      <c r="Q1697" s="14"/>
      <c r="R1697" s="14"/>
      <c r="S1697" s="84"/>
      <c r="T1697" s="14"/>
      <c r="U1697" s="14"/>
      <c r="V1697" s="14"/>
      <c r="W1697" s="14"/>
      <c r="X1697" s="14"/>
      <c r="Y1697" s="84"/>
      <c r="Z1697" s="14"/>
      <c r="AA1697" s="14"/>
      <c r="AB1697" s="14"/>
      <c r="AC1697" s="14"/>
      <c r="AD1697" s="14"/>
      <c r="AE1697" s="84"/>
      <c r="AF1697" s="14"/>
      <c r="AG1697" s="14"/>
      <c r="AH1697" s="14"/>
      <c r="AI1697" s="14"/>
      <c r="AJ1697" s="14"/>
      <c r="AK1697" s="84"/>
      <c r="AL1697" s="14"/>
      <c r="AM1697" s="14"/>
      <c r="AN1697" s="14"/>
      <c r="AO1697" s="14"/>
      <c r="AP1697" s="14"/>
      <c r="AQ1697" s="84"/>
      <c r="AR1697" s="14"/>
      <c r="AS1697" s="14"/>
      <c r="AT1697" s="14"/>
      <c r="AU1697" s="14"/>
      <c r="AV1697" s="14"/>
      <c r="AW1697" s="14"/>
      <c r="AX1697" s="14"/>
      <c r="AY1697" s="14"/>
      <c r="AZ1697" s="14"/>
      <c r="BA1697" s="14"/>
      <c r="BB1697" s="14"/>
      <c r="BC1697" s="14"/>
      <c r="BD1697" s="14"/>
      <c r="BE1697" s="14"/>
      <c r="BF1697" s="14"/>
      <c r="BG1697" s="14"/>
      <c r="BH1697" s="14"/>
    </row>
    <row r="1698" spans="1:60" s="13" customFormat="1" x14ac:dyDescent="0.25">
      <c r="A1698" s="14"/>
      <c r="B1698" s="14"/>
      <c r="C1698" s="14"/>
      <c r="D1698" s="14"/>
      <c r="E1698" s="14"/>
      <c r="F1698" s="14"/>
      <c r="G1698" s="84"/>
      <c r="H1698" s="14"/>
      <c r="I1698" s="14"/>
      <c r="J1698" s="14"/>
      <c r="K1698" s="14"/>
      <c r="L1698" s="14"/>
      <c r="M1698" s="84"/>
      <c r="N1698" s="14"/>
      <c r="O1698" s="14"/>
      <c r="P1698" s="14"/>
      <c r="Q1698" s="14"/>
      <c r="R1698" s="14"/>
      <c r="S1698" s="84"/>
      <c r="T1698" s="14"/>
      <c r="U1698" s="14"/>
      <c r="V1698" s="14"/>
      <c r="W1698" s="14"/>
      <c r="X1698" s="14"/>
      <c r="Y1698" s="84"/>
      <c r="Z1698" s="14"/>
      <c r="AA1698" s="14"/>
      <c r="AB1698" s="14"/>
      <c r="AC1698" s="14"/>
      <c r="AD1698" s="14"/>
      <c r="AE1698" s="84"/>
      <c r="AF1698" s="14"/>
      <c r="AG1698" s="14"/>
      <c r="AH1698" s="14"/>
      <c r="AI1698" s="14"/>
      <c r="AJ1698" s="14"/>
      <c r="AK1698" s="84"/>
      <c r="AL1698" s="14"/>
      <c r="AM1698" s="14"/>
      <c r="AN1698" s="14"/>
      <c r="AO1698" s="14"/>
      <c r="AP1698" s="14"/>
      <c r="AQ1698" s="84"/>
      <c r="AR1698" s="14"/>
      <c r="AS1698" s="14"/>
      <c r="AT1698" s="14"/>
      <c r="AU1698" s="14"/>
      <c r="AV1698" s="14"/>
      <c r="AW1698" s="14"/>
      <c r="AX1698" s="14"/>
      <c r="AY1698" s="14"/>
      <c r="AZ1698" s="14"/>
      <c r="BA1698" s="14"/>
      <c r="BB1698" s="14"/>
      <c r="BC1698" s="14"/>
      <c r="BD1698" s="14"/>
      <c r="BE1698" s="14"/>
      <c r="BF1698" s="14"/>
      <c r="BG1698" s="14"/>
      <c r="BH1698" s="14"/>
    </row>
    <row r="1699" spans="1:60" s="13" customFormat="1" x14ac:dyDescent="0.25">
      <c r="A1699" s="14"/>
      <c r="B1699" s="14"/>
      <c r="C1699" s="14"/>
      <c r="D1699" s="14"/>
      <c r="E1699" s="14"/>
      <c r="F1699" s="14"/>
      <c r="G1699" s="84"/>
      <c r="H1699" s="14"/>
      <c r="I1699" s="14"/>
      <c r="J1699" s="14"/>
      <c r="K1699" s="14"/>
      <c r="L1699" s="14"/>
      <c r="M1699" s="84"/>
      <c r="N1699" s="14"/>
      <c r="O1699" s="14"/>
      <c r="P1699" s="14"/>
      <c r="Q1699" s="14"/>
      <c r="R1699" s="14"/>
      <c r="S1699" s="84"/>
      <c r="T1699" s="14"/>
      <c r="U1699" s="14"/>
      <c r="V1699" s="14"/>
      <c r="W1699" s="14"/>
      <c r="X1699" s="14"/>
      <c r="Y1699" s="84"/>
      <c r="Z1699" s="14"/>
      <c r="AA1699" s="14"/>
      <c r="AB1699" s="14"/>
      <c r="AC1699" s="14"/>
      <c r="AD1699" s="14"/>
      <c r="AE1699" s="84"/>
      <c r="AF1699" s="14"/>
      <c r="AG1699" s="14"/>
      <c r="AH1699" s="14"/>
      <c r="AI1699" s="14"/>
      <c r="AJ1699" s="14"/>
      <c r="AK1699" s="84"/>
      <c r="AL1699" s="14"/>
      <c r="AM1699" s="14"/>
      <c r="AN1699" s="14"/>
      <c r="AO1699" s="14"/>
      <c r="AP1699" s="14"/>
      <c r="AQ1699" s="84"/>
      <c r="AR1699" s="14"/>
      <c r="AS1699" s="14"/>
      <c r="AT1699" s="14"/>
      <c r="AU1699" s="14"/>
      <c r="AV1699" s="14"/>
      <c r="AW1699" s="14"/>
      <c r="AX1699" s="14"/>
      <c r="AY1699" s="14"/>
      <c r="AZ1699" s="14"/>
      <c r="BA1699" s="14"/>
      <c r="BB1699" s="14"/>
      <c r="BC1699" s="14"/>
      <c r="BD1699" s="14"/>
      <c r="BE1699" s="14"/>
      <c r="BF1699" s="14"/>
      <c r="BG1699" s="14"/>
      <c r="BH1699" s="14"/>
    </row>
    <row r="1700" spans="1:60" s="13" customFormat="1" x14ac:dyDescent="0.25">
      <c r="A1700" s="14"/>
      <c r="B1700" s="14"/>
      <c r="C1700" s="14"/>
      <c r="D1700" s="14"/>
      <c r="E1700" s="14"/>
      <c r="F1700" s="14"/>
      <c r="G1700" s="84"/>
      <c r="H1700" s="14"/>
      <c r="I1700" s="14"/>
      <c r="J1700" s="14"/>
      <c r="K1700" s="14"/>
      <c r="L1700" s="14"/>
      <c r="M1700" s="84"/>
      <c r="N1700" s="14"/>
      <c r="O1700" s="14"/>
      <c r="P1700" s="14"/>
      <c r="Q1700" s="14"/>
      <c r="R1700" s="14"/>
      <c r="S1700" s="84"/>
      <c r="T1700" s="14"/>
      <c r="U1700" s="14"/>
      <c r="V1700" s="14"/>
      <c r="W1700" s="14"/>
      <c r="X1700" s="14"/>
      <c r="Y1700" s="84"/>
      <c r="Z1700" s="14"/>
      <c r="AA1700" s="14"/>
      <c r="AB1700" s="14"/>
      <c r="AC1700" s="14"/>
      <c r="AD1700" s="14"/>
      <c r="AE1700" s="84"/>
      <c r="AF1700" s="14"/>
      <c r="AG1700" s="14"/>
      <c r="AH1700" s="14"/>
      <c r="AI1700" s="14"/>
      <c r="AJ1700" s="14"/>
      <c r="AK1700" s="84"/>
      <c r="AL1700" s="14"/>
      <c r="AM1700" s="14"/>
      <c r="AN1700" s="14"/>
      <c r="AO1700" s="14"/>
      <c r="AP1700" s="14"/>
      <c r="AQ1700" s="84"/>
      <c r="AR1700" s="14"/>
      <c r="AS1700" s="14"/>
      <c r="AT1700" s="14"/>
      <c r="AU1700" s="14"/>
      <c r="AV1700" s="14"/>
      <c r="AW1700" s="14"/>
      <c r="AX1700" s="14"/>
      <c r="AY1700" s="14"/>
      <c r="AZ1700" s="14"/>
      <c r="BA1700" s="14"/>
      <c r="BB1700" s="14"/>
      <c r="BC1700" s="14"/>
      <c r="BD1700" s="14"/>
      <c r="BE1700" s="14"/>
      <c r="BF1700" s="14"/>
      <c r="BG1700" s="14"/>
      <c r="BH1700" s="14"/>
    </row>
    <row r="1701" spans="1:60" s="13" customFormat="1" x14ac:dyDescent="0.25">
      <c r="A1701" s="14"/>
      <c r="B1701" s="14"/>
      <c r="C1701" s="14"/>
      <c r="D1701" s="14"/>
      <c r="E1701" s="14"/>
      <c r="F1701" s="14"/>
      <c r="G1701" s="84"/>
      <c r="H1701" s="14"/>
      <c r="I1701" s="14"/>
      <c r="J1701" s="14"/>
      <c r="K1701" s="14"/>
      <c r="L1701" s="14"/>
      <c r="M1701" s="84"/>
      <c r="N1701" s="14"/>
      <c r="O1701" s="14"/>
      <c r="P1701" s="14"/>
      <c r="Q1701" s="14"/>
      <c r="R1701" s="14"/>
      <c r="S1701" s="84"/>
      <c r="T1701" s="14"/>
      <c r="U1701" s="14"/>
      <c r="V1701" s="14"/>
      <c r="W1701" s="14"/>
      <c r="X1701" s="14"/>
      <c r="Y1701" s="84"/>
      <c r="Z1701" s="14"/>
      <c r="AA1701" s="14"/>
      <c r="AB1701" s="14"/>
      <c r="AC1701" s="14"/>
      <c r="AD1701" s="14"/>
      <c r="AE1701" s="84"/>
      <c r="AF1701" s="14"/>
      <c r="AG1701" s="14"/>
      <c r="AH1701" s="14"/>
      <c r="AI1701" s="14"/>
      <c r="AJ1701" s="14"/>
      <c r="AK1701" s="84"/>
      <c r="AL1701" s="14"/>
      <c r="AM1701" s="14"/>
      <c r="AN1701" s="14"/>
      <c r="AO1701" s="14"/>
      <c r="AP1701" s="14"/>
      <c r="AQ1701" s="84"/>
      <c r="AR1701" s="14"/>
      <c r="AS1701" s="14"/>
      <c r="AT1701" s="14"/>
      <c r="AU1701" s="14"/>
      <c r="AV1701" s="14"/>
      <c r="AW1701" s="14"/>
      <c r="AX1701" s="14"/>
      <c r="AY1701" s="14"/>
      <c r="AZ1701" s="14"/>
      <c r="BA1701" s="14"/>
      <c r="BB1701" s="14"/>
      <c r="BC1701" s="14"/>
      <c r="BD1701" s="14"/>
      <c r="BE1701" s="14"/>
      <c r="BF1701" s="14"/>
      <c r="BG1701" s="14"/>
      <c r="BH1701" s="14"/>
    </row>
    <row r="1702" spans="1:60" s="13" customFormat="1" x14ac:dyDescent="0.25">
      <c r="A1702" s="14"/>
      <c r="B1702" s="14"/>
      <c r="C1702" s="14"/>
      <c r="D1702" s="14"/>
      <c r="E1702" s="14"/>
      <c r="F1702" s="14"/>
      <c r="G1702" s="84"/>
      <c r="H1702" s="14"/>
      <c r="I1702" s="14"/>
      <c r="J1702" s="14"/>
      <c r="K1702" s="14"/>
      <c r="L1702" s="14"/>
      <c r="M1702" s="84"/>
      <c r="N1702" s="14"/>
      <c r="O1702" s="14"/>
      <c r="P1702" s="14"/>
      <c r="Q1702" s="14"/>
      <c r="R1702" s="14"/>
      <c r="S1702" s="84"/>
      <c r="T1702" s="14"/>
      <c r="U1702" s="14"/>
      <c r="V1702" s="14"/>
      <c r="W1702" s="14"/>
      <c r="X1702" s="14"/>
      <c r="Y1702" s="84"/>
      <c r="Z1702" s="14"/>
      <c r="AA1702" s="14"/>
      <c r="AB1702" s="14"/>
      <c r="AC1702" s="14"/>
      <c r="AD1702" s="14"/>
      <c r="AE1702" s="84"/>
      <c r="AF1702" s="14"/>
      <c r="AG1702" s="14"/>
      <c r="AH1702" s="14"/>
      <c r="AI1702" s="14"/>
      <c r="AJ1702" s="14"/>
      <c r="AK1702" s="84"/>
      <c r="AL1702" s="14"/>
      <c r="AM1702" s="14"/>
      <c r="AN1702" s="14"/>
      <c r="AO1702" s="14"/>
      <c r="AP1702" s="14"/>
      <c r="AQ1702" s="84"/>
      <c r="AR1702" s="14"/>
      <c r="AS1702" s="14"/>
      <c r="AT1702" s="14"/>
      <c r="AU1702" s="14"/>
      <c r="AV1702" s="14"/>
      <c r="AW1702" s="14"/>
      <c r="AX1702" s="14"/>
      <c r="AY1702" s="14"/>
      <c r="AZ1702" s="14"/>
      <c r="BA1702" s="14"/>
      <c r="BB1702" s="14"/>
      <c r="BC1702" s="14"/>
      <c r="BD1702" s="14"/>
      <c r="BE1702" s="14"/>
      <c r="BF1702" s="14"/>
      <c r="BG1702" s="14"/>
      <c r="BH1702" s="14"/>
    </row>
    <row r="1703" spans="1:60" s="13" customFormat="1" x14ac:dyDescent="0.25">
      <c r="A1703" s="14"/>
      <c r="B1703" s="14"/>
      <c r="C1703" s="14"/>
      <c r="D1703" s="14"/>
      <c r="E1703" s="14"/>
      <c r="F1703" s="14"/>
      <c r="G1703" s="84"/>
      <c r="H1703" s="14"/>
      <c r="I1703" s="14"/>
      <c r="J1703" s="14"/>
      <c r="K1703" s="14"/>
      <c r="L1703" s="14"/>
      <c r="M1703" s="84"/>
      <c r="N1703" s="14"/>
      <c r="O1703" s="14"/>
      <c r="P1703" s="14"/>
      <c r="Q1703" s="14"/>
      <c r="R1703" s="14"/>
      <c r="S1703" s="84"/>
      <c r="T1703" s="14"/>
      <c r="U1703" s="14"/>
      <c r="V1703" s="14"/>
      <c r="W1703" s="14"/>
      <c r="X1703" s="14"/>
      <c r="Y1703" s="84"/>
      <c r="Z1703" s="14"/>
      <c r="AA1703" s="14"/>
      <c r="AB1703" s="14"/>
      <c r="AC1703" s="14"/>
      <c r="AD1703" s="14"/>
      <c r="AE1703" s="84"/>
      <c r="AF1703" s="14"/>
      <c r="AG1703" s="14"/>
      <c r="AH1703" s="14"/>
      <c r="AI1703" s="14"/>
      <c r="AJ1703" s="14"/>
      <c r="AK1703" s="84"/>
      <c r="AL1703" s="14"/>
      <c r="AM1703" s="14"/>
      <c r="AN1703" s="14"/>
      <c r="AO1703" s="14"/>
      <c r="AP1703" s="14"/>
      <c r="AQ1703" s="84"/>
      <c r="AR1703" s="14"/>
      <c r="AS1703" s="14"/>
      <c r="AT1703" s="14"/>
      <c r="AU1703" s="14"/>
      <c r="AV1703" s="14"/>
      <c r="AW1703" s="14"/>
      <c r="AX1703" s="14"/>
      <c r="AY1703" s="14"/>
      <c r="AZ1703" s="14"/>
      <c r="BA1703" s="14"/>
      <c r="BB1703" s="14"/>
      <c r="BC1703" s="14"/>
      <c r="BD1703" s="14"/>
      <c r="BE1703" s="14"/>
      <c r="BF1703" s="14"/>
      <c r="BG1703" s="14"/>
      <c r="BH1703" s="14"/>
    </row>
    <row r="1704" spans="1:60" s="13" customFormat="1" x14ac:dyDescent="0.25">
      <c r="A1704" s="14"/>
      <c r="B1704" s="14"/>
      <c r="C1704" s="14"/>
      <c r="D1704" s="14"/>
      <c r="E1704" s="14"/>
      <c r="F1704" s="14"/>
      <c r="G1704" s="84"/>
      <c r="H1704" s="14"/>
      <c r="I1704" s="14"/>
      <c r="J1704" s="14"/>
      <c r="K1704" s="14"/>
      <c r="L1704" s="14"/>
      <c r="M1704" s="84"/>
      <c r="N1704" s="14"/>
      <c r="O1704" s="14"/>
      <c r="P1704" s="14"/>
      <c r="Q1704" s="14"/>
      <c r="R1704" s="14"/>
      <c r="S1704" s="84"/>
      <c r="T1704" s="14"/>
      <c r="U1704" s="14"/>
      <c r="V1704" s="14"/>
      <c r="W1704" s="14"/>
      <c r="X1704" s="14"/>
      <c r="Y1704" s="84"/>
      <c r="Z1704" s="14"/>
      <c r="AA1704" s="14"/>
      <c r="AB1704" s="14"/>
      <c r="AC1704" s="14"/>
      <c r="AD1704" s="14"/>
      <c r="AE1704" s="84"/>
      <c r="AF1704" s="14"/>
      <c r="AG1704" s="14"/>
      <c r="AH1704" s="14"/>
      <c r="AI1704" s="14"/>
      <c r="AJ1704" s="14"/>
      <c r="AK1704" s="84"/>
      <c r="AL1704" s="14"/>
      <c r="AM1704" s="14"/>
      <c r="AN1704" s="14"/>
      <c r="AO1704" s="14"/>
      <c r="AP1704" s="14"/>
      <c r="AQ1704" s="84"/>
      <c r="AR1704" s="14"/>
      <c r="AS1704" s="14"/>
      <c r="AT1704" s="14"/>
      <c r="AU1704" s="14"/>
      <c r="AV1704" s="14"/>
      <c r="AW1704" s="14"/>
      <c r="AX1704" s="14"/>
      <c r="AY1704" s="14"/>
      <c r="AZ1704" s="14"/>
      <c r="BA1704" s="14"/>
      <c r="BB1704" s="14"/>
      <c r="BC1704" s="14"/>
      <c r="BD1704" s="14"/>
      <c r="BE1704" s="14"/>
      <c r="BF1704" s="14"/>
      <c r="BG1704" s="14"/>
      <c r="BH1704" s="14"/>
    </row>
    <row r="1705" spans="1:60" s="13" customFormat="1" x14ac:dyDescent="0.25">
      <c r="A1705" s="14"/>
      <c r="B1705" s="14"/>
      <c r="C1705" s="14"/>
      <c r="D1705" s="14"/>
      <c r="E1705" s="14"/>
      <c r="F1705" s="14"/>
      <c r="G1705" s="84"/>
      <c r="H1705" s="14"/>
      <c r="I1705" s="14"/>
      <c r="J1705" s="14"/>
      <c r="K1705" s="14"/>
      <c r="L1705" s="14"/>
      <c r="M1705" s="84"/>
      <c r="N1705" s="14"/>
      <c r="O1705" s="14"/>
      <c r="P1705" s="14"/>
      <c r="Q1705" s="14"/>
      <c r="R1705" s="14"/>
      <c r="S1705" s="84"/>
      <c r="T1705" s="14"/>
      <c r="U1705" s="14"/>
      <c r="V1705" s="14"/>
      <c r="W1705" s="14"/>
      <c r="X1705" s="14"/>
      <c r="Y1705" s="84"/>
      <c r="Z1705" s="14"/>
      <c r="AA1705" s="14"/>
      <c r="AB1705" s="14"/>
      <c r="AC1705" s="14"/>
      <c r="AD1705" s="14"/>
      <c r="AE1705" s="84"/>
      <c r="AF1705" s="14"/>
      <c r="AG1705" s="14"/>
      <c r="AH1705" s="14"/>
      <c r="AI1705" s="14"/>
      <c r="AJ1705" s="14"/>
      <c r="AK1705" s="84"/>
      <c r="AL1705" s="14"/>
      <c r="AM1705" s="14"/>
      <c r="AN1705" s="14"/>
      <c r="AO1705" s="14"/>
      <c r="AP1705" s="14"/>
      <c r="AQ1705" s="84"/>
      <c r="AR1705" s="14"/>
      <c r="AS1705" s="14"/>
      <c r="AT1705" s="14"/>
      <c r="AU1705" s="14"/>
      <c r="AV1705" s="14"/>
      <c r="AW1705" s="14"/>
      <c r="AX1705" s="14"/>
      <c r="AY1705" s="14"/>
      <c r="AZ1705" s="14"/>
      <c r="BA1705" s="14"/>
      <c r="BB1705" s="14"/>
      <c r="BC1705" s="14"/>
      <c r="BD1705" s="14"/>
      <c r="BE1705" s="14"/>
      <c r="BF1705" s="14"/>
      <c r="BG1705" s="14"/>
      <c r="BH1705" s="14"/>
    </row>
    <row r="1706" spans="1:60" s="13" customFormat="1" x14ac:dyDescent="0.25">
      <c r="A1706" s="14"/>
      <c r="B1706" s="14"/>
      <c r="C1706" s="14"/>
      <c r="D1706" s="14"/>
      <c r="E1706" s="14"/>
      <c r="F1706" s="14"/>
      <c r="G1706" s="84"/>
      <c r="H1706" s="14"/>
      <c r="I1706" s="14"/>
      <c r="J1706" s="14"/>
      <c r="K1706" s="14"/>
      <c r="L1706" s="14"/>
      <c r="M1706" s="84"/>
      <c r="N1706" s="14"/>
      <c r="O1706" s="14"/>
      <c r="P1706" s="14"/>
      <c r="Q1706" s="14"/>
      <c r="R1706" s="14"/>
      <c r="S1706" s="84"/>
      <c r="T1706" s="14"/>
      <c r="U1706" s="14"/>
      <c r="V1706" s="14"/>
      <c r="W1706" s="14"/>
      <c r="X1706" s="14"/>
      <c r="Y1706" s="84"/>
      <c r="Z1706" s="14"/>
      <c r="AA1706" s="14"/>
      <c r="AB1706" s="14"/>
      <c r="AC1706" s="14"/>
      <c r="AD1706" s="14"/>
      <c r="AE1706" s="84"/>
      <c r="AF1706" s="14"/>
      <c r="AG1706" s="14"/>
      <c r="AH1706" s="14"/>
      <c r="AI1706" s="14"/>
      <c r="AJ1706" s="14"/>
      <c r="AK1706" s="84"/>
      <c r="AL1706" s="14"/>
      <c r="AM1706" s="14"/>
      <c r="AN1706" s="14"/>
      <c r="AO1706" s="14"/>
      <c r="AP1706" s="14"/>
      <c r="AQ1706" s="84"/>
      <c r="AR1706" s="14"/>
      <c r="AS1706" s="14"/>
      <c r="AT1706" s="14"/>
      <c r="AU1706" s="14"/>
      <c r="AV1706" s="14"/>
      <c r="AW1706" s="14"/>
      <c r="AX1706" s="14"/>
      <c r="AY1706" s="14"/>
      <c r="AZ1706" s="14"/>
      <c r="BA1706" s="14"/>
      <c r="BB1706" s="14"/>
      <c r="BC1706" s="14"/>
      <c r="BD1706" s="14"/>
      <c r="BE1706" s="14"/>
      <c r="BF1706" s="14"/>
      <c r="BG1706" s="14"/>
      <c r="BH1706" s="14"/>
    </row>
    <row r="1707" spans="1:60" s="13" customFormat="1" x14ac:dyDescent="0.25">
      <c r="A1707" s="14"/>
      <c r="B1707" s="14"/>
      <c r="C1707" s="14"/>
      <c r="D1707" s="14"/>
      <c r="E1707" s="14"/>
      <c r="F1707" s="14"/>
      <c r="G1707" s="84"/>
      <c r="H1707" s="14"/>
      <c r="I1707" s="14"/>
      <c r="J1707" s="14"/>
      <c r="K1707" s="14"/>
      <c r="L1707" s="14"/>
      <c r="M1707" s="84"/>
      <c r="N1707" s="14"/>
      <c r="O1707" s="14"/>
      <c r="P1707" s="14"/>
      <c r="Q1707" s="14"/>
      <c r="R1707" s="14"/>
      <c r="S1707" s="84"/>
      <c r="T1707" s="14"/>
      <c r="U1707" s="14"/>
      <c r="V1707" s="14"/>
      <c r="W1707" s="14"/>
      <c r="X1707" s="14"/>
      <c r="Y1707" s="84"/>
      <c r="Z1707" s="14"/>
      <c r="AA1707" s="14"/>
      <c r="AB1707" s="14"/>
      <c r="AC1707" s="14"/>
      <c r="AD1707" s="14"/>
      <c r="AE1707" s="84"/>
      <c r="AF1707" s="14"/>
      <c r="AG1707" s="14"/>
      <c r="AH1707" s="14"/>
      <c r="AI1707" s="14"/>
      <c r="AJ1707" s="14"/>
      <c r="AK1707" s="84"/>
      <c r="AL1707" s="14"/>
      <c r="AM1707" s="14"/>
      <c r="AN1707" s="14"/>
      <c r="AO1707" s="14"/>
      <c r="AP1707" s="14"/>
      <c r="AQ1707" s="84"/>
      <c r="AR1707" s="14"/>
      <c r="AS1707" s="14"/>
      <c r="AT1707" s="14"/>
      <c r="AU1707" s="14"/>
      <c r="AV1707" s="14"/>
      <c r="AW1707" s="14"/>
      <c r="AX1707" s="14"/>
      <c r="AY1707" s="14"/>
      <c r="AZ1707" s="14"/>
      <c r="BA1707" s="14"/>
      <c r="BB1707" s="14"/>
      <c r="BC1707" s="14"/>
      <c r="BD1707" s="14"/>
      <c r="BE1707" s="14"/>
      <c r="BF1707" s="14"/>
      <c r="BG1707" s="14"/>
      <c r="BH1707" s="14"/>
    </row>
    <row r="1708" spans="1:60" s="13" customFormat="1" x14ac:dyDescent="0.25">
      <c r="A1708" s="14"/>
      <c r="B1708" s="14"/>
      <c r="C1708" s="14"/>
      <c r="D1708" s="14"/>
      <c r="E1708" s="14"/>
      <c r="F1708" s="14"/>
      <c r="G1708" s="84"/>
      <c r="H1708" s="14"/>
      <c r="I1708" s="14"/>
      <c r="J1708" s="14"/>
      <c r="K1708" s="14"/>
      <c r="L1708" s="14"/>
      <c r="M1708" s="84"/>
      <c r="N1708" s="14"/>
      <c r="O1708" s="14"/>
      <c r="P1708" s="14"/>
      <c r="Q1708" s="14"/>
      <c r="R1708" s="14"/>
      <c r="S1708" s="84"/>
      <c r="T1708" s="14"/>
      <c r="U1708" s="14"/>
      <c r="V1708" s="14"/>
      <c r="W1708" s="14"/>
      <c r="X1708" s="14"/>
      <c r="Y1708" s="84"/>
      <c r="Z1708" s="14"/>
      <c r="AA1708" s="14"/>
      <c r="AB1708" s="14"/>
      <c r="AC1708" s="14"/>
      <c r="AD1708" s="14"/>
      <c r="AE1708" s="84"/>
      <c r="AF1708" s="14"/>
      <c r="AG1708" s="14"/>
      <c r="AH1708" s="14"/>
      <c r="AI1708" s="14"/>
      <c r="AJ1708" s="14"/>
      <c r="AK1708" s="84"/>
      <c r="AL1708" s="14"/>
      <c r="AM1708" s="14"/>
      <c r="AN1708" s="14"/>
      <c r="AO1708" s="14"/>
      <c r="AP1708" s="14"/>
      <c r="AQ1708" s="84"/>
      <c r="AR1708" s="14"/>
      <c r="AS1708" s="14"/>
      <c r="AT1708" s="14"/>
      <c r="AU1708" s="14"/>
      <c r="AV1708" s="14"/>
      <c r="AW1708" s="14"/>
      <c r="AX1708" s="14"/>
      <c r="AY1708" s="14"/>
      <c r="AZ1708" s="14"/>
      <c r="BA1708" s="14"/>
      <c r="BB1708" s="14"/>
      <c r="BC1708" s="14"/>
      <c r="BD1708" s="14"/>
      <c r="BE1708" s="14"/>
      <c r="BF1708" s="14"/>
      <c r="BG1708" s="14"/>
      <c r="BH1708" s="14"/>
    </row>
    <row r="1709" spans="1:60" s="13" customFormat="1" x14ac:dyDescent="0.25">
      <c r="A1709" s="14"/>
      <c r="B1709" s="14"/>
      <c r="C1709" s="14"/>
      <c r="D1709" s="14"/>
      <c r="E1709" s="14"/>
      <c r="F1709" s="14"/>
      <c r="G1709" s="84"/>
      <c r="H1709" s="14"/>
      <c r="I1709" s="14"/>
      <c r="J1709" s="14"/>
      <c r="K1709" s="14"/>
      <c r="L1709" s="14"/>
      <c r="M1709" s="84"/>
      <c r="N1709" s="14"/>
      <c r="O1709" s="14"/>
      <c r="P1709" s="14"/>
      <c r="Q1709" s="14"/>
      <c r="R1709" s="14"/>
      <c r="S1709" s="84"/>
      <c r="T1709" s="14"/>
      <c r="U1709" s="14"/>
      <c r="V1709" s="14"/>
      <c r="W1709" s="14"/>
      <c r="X1709" s="14"/>
      <c r="Y1709" s="84"/>
      <c r="Z1709" s="14"/>
      <c r="AA1709" s="14"/>
      <c r="AB1709" s="14"/>
      <c r="AC1709" s="14"/>
      <c r="AD1709" s="14"/>
      <c r="AE1709" s="84"/>
      <c r="AF1709" s="14"/>
      <c r="AG1709" s="14"/>
      <c r="AH1709" s="14"/>
      <c r="AI1709" s="14"/>
      <c r="AJ1709" s="14"/>
      <c r="AK1709" s="84"/>
      <c r="AL1709" s="14"/>
      <c r="AM1709" s="14"/>
      <c r="AN1709" s="14"/>
      <c r="AO1709" s="14"/>
      <c r="AP1709" s="14"/>
      <c r="AQ1709" s="84"/>
      <c r="AR1709" s="14"/>
      <c r="AS1709" s="14"/>
      <c r="AT1709" s="14"/>
      <c r="AU1709" s="14"/>
      <c r="AV1709" s="14"/>
      <c r="AW1709" s="14"/>
      <c r="AX1709" s="14"/>
      <c r="AY1709" s="14"/>
      <c r="AZ1709" s="14"/>
      <c r="BA1709" s="14"/>
      <c r="BB1709" s="14"/>
      <c r="BC1709" s="14"/>
      <c r="BD1709" s="14"/>
      <c r="BE1709" s="14"/>
      <c r="BF1709" s="14"/>
      <c r="BG1709" s="14"/>
      <c r="BH1709" s="14"/>
    </row>
    <row r="1710" spans="1:60" s="13" customFormat="1" x14ac:dyDescent="0.25">
      <c r="A1710" s="14"/>
      <c r="B1710" s="14"/>
      <c r="C1710" s="14"/>
      <c r="D1710" s="14"/>
      <c r="E1710" s="14"/>
      <c r="F1710" s="14"/>
      <c r="G1710" s="84"/>
      <c r="H1710" s="14"/>
      <c r="I1710" s="14"/>
      <c r="J1710" s="14"/>
      <c r="K1710" s="14"/>
      <c r="L1710" s="14"/>
      <c r="M1710" s="84"/>
      <c r="N1710" s="14"/>
      <c r="O1710" s="14"/>
      <c r="P1710" s="14"/>
      <c r="Q1710" s="14"/>
      <c r="R1710" s="14"/>
      <c r="S1710" s="84"/>
      <c r="T1710" s="14"/>
      <c r="U1710" s="14"/>
      <c r="V1710" s="14"/>
      <c r="W1710" s="14"/>
      <c r="X1710" s="14"/>
      <c r="Y1710" s="84"/>
      <c r="Z1710" s="14"/>
      <c r="AA1710" s="14"/>
      <c r="AB1710" s="14"/>
      <c r="AC1710" s="14"/>
      <c r="AD1710" s="14"/>
      <c r="AE1710" s="84"/>
      <c r="AF1710" s="14"/>
      <c r="AG1710" s="14"/>
      <c r="AH1710" s="14"/>
      <c r="AI1710" s="14"/>
      <c r="AJ1710" s="14"/>
      <c r="AK1710" s="84"/>
      <c r="AL1710" s="14"/>
      <c r="AM1710" s="14"/>
      <c r="AN1710" s="14"/>
      <c r="AO1710" s="14"/>
      <c r="AP1710" s="14"/>
      <c r="AQ1710" s="84"/>
      <c r="AR1710" s="14"/>
      <c r="AS1710" s="14"/>
      <c r="AT1710" s="14"/>
      <c r="AU1710" s="14"/>
      <c r="AV1710" s="14"/>
      <c r="AW1710" s="14"/>
      <c r="AX1710" s="14"/>
      <c r="AY1710" s="14"/>
      <c r="AZ1710" s="14"/>
      <c r="BA1710" s="14"/>
      <c r="BB1710" s="14"/>
      <c r="BC1710" s="14"/>
      <c r="BD1710" s="14"/>
      <c r="BE1710" s="14"/>
      <c r="BF1710" s="14"/>
      <c r="BG1710" s="14"/>
      <c r="BH1710" s="14"/>
    </row>
    <row r="1711" spans="1:60" s="13" customFormat="1" x14ac:dyDescent="0.25">
      <c r="A1711" s="14"/>
      <c r="B1711" s="14"/>
      <c r="C1711" s="14"/>
      <c r="D1711" s="14"/>
      <c r="E1711" s="14"/>
      <c r="F1711" s="14"/>
      <c r="G1711" s="84"/>
      <c r="H1711" s="14"/>
      <c r="I1711" s="14"/>
      <c r="J1711" s="14"/>
      <c r="K1711" s="14"/>
      <c r="L1711" s="14"/>
      <c r="M1711" s="84"/>
      <c r="N1711" s="14"/>
      <c r="O1711" s="14"/>
      <c r="P1711" s="14"/>
      <c r="Q1711" s="14"/>
      <c r="R1711" s="14"/>
      <c r="S1711" s="84"/>
      <c r="T1711" s="14"/>
      <c r="U1711" s="14"/>
      <c r="V1711" s="14"/>
      <c r="W1711" s="14"/>
      <c r="X1711" s="14"/>
      <c r="Y1711" s="84"/>
      <c r="Z1711" s="14"/>
      <c r="AA1711" s="14"/>
      <c r="AB1711" s="14"/>
      <c r="AC1711" s="14"/>
      <c r="AD1711" s="14"/>
      <c r="AE1711" s="84"/>
      <c r="AF1711" s="14"/>
      <c r="AG1711" s="14"/>
      <c r="AH1711" s="14"/>
      <c r="AI1711" s="14"/>
      <c r="AJ1711" s="14"/>
      <c r="AK1711" s="84"/>
      <c r="AL1711" s="14"/>
      <c r="AM1711" s="14"/>
      <c r="AN1711" s="14"/>
      <c r="AO1711" s="14"/>
      <c r="AP1711" s="14"/>
      <c r="AQ1711" s="84"/>
      <c r="AR1711" s="14"/>
      <c r="AS1711" s="14"/>
      <c r="AT1711" s="14"/>
      <c r="AU1711" s="14"/>
      <c r="AV1711" s="14"/>
      <c r="AW1711" s="14"/>
      <c r="AX1711" s="14"/>
      <c r="AY1711" s="14"/>
      <c r="AZ1711" s="14"/>
      <c r="BA1711" s="14"/>
      <c r="BB1711" s="14"/>
      <c r="BC1711" s="14"/>
      <c r="BD1711" s="14"/>
      <c r="BE1711" s="14"/>
      <c r="BF1711" s="14"/>
      <c r="BG1711" s="14"/>
      <c r="BH1711" s="14"/>
    </row>
    <row r="1712" spans="1:60" s="13" customFormat="1" x14ac:dyDescent="0.25">
      <c r="A1712" s="14"/>
      <c r="B1712" s="14"/>
      <c r="C1712" s="14"/>
      <c r="D1712" s="14"/>
      <c r="E1712" s="14"/>
      <c r="F1712" s="14"/>
      <c r="G1712" s="84"/>
      <c r="H1712" s="14"/>
      <c r="I1712" s="14"/>
      <c r="J1712" s="14"/>
      <c r="K1712" s="14"/>
      <c r="L1712" s="14"/>
      <c r="M1712" s="84"/>
      <c r="N1712" s="14"/>
      <c r="O1712" s="14"/>
      <c r="P1712" s="14"/>
      <c r="Q1712" s="14"/>
      <c r="R1712" s="14"/>
      <c r="S1712" s="84"/>
      <c r="T1712" s="14"/>
      <c r="U1712" s="14"/>
      <c r="V1712" s="14"/>
      <c r="W1712" s="14"/>
      <c r="X1712" s="14"/>
      <c r="Y1712" s="84"/>
      <c r="Z1712" s="14"/>
      <c r="AA1712" s="14"/>
      <c r="AB1712" s="14"/>
      <c r="AC1712" s="14"/>
      <c r="AD1712" s="14"/>
      <c r="AE1712" s="84"/>
      <c r="AF1712" s="14"/>
      <c r="AG1712" s="14"/>
      <c r="AH1712" s="14"/>
      <c r="AI1712" s="14"/>
      <c r="AJ1712" s="14"/>
      <c r="AK1712" s="84"/>
      <c r="AL1712" s="14"/>
      <c r="AM1712" s="14"/>
      <c r="AN1712" s="14"/>
      <c r="AO1712" s="14"/>
      <c r="AP1712" s="14"/>
      <c r="AQ1712" s="84"/>
      <c r="AR1712" s="14"/>
      <c r="AS1712" s="14"/>
      <c r="AT1712" s="14"/>
      <c r="AU1712" s="14"/>
      <c r="AV1712" s="14"/>
      <c r="AW1712" s="14"/>
      <c r="AX1712" s="14"/>
      <c r="AY1712" s="14"/>
      <c r="AZ1712" s="14"/>
      <c r="BA1712" s="14"/>
      <c r="BB1712" s="14"/>
      <c r="BC1712" s="14"/>
      <c r="BD1712" s="14"/>
      <c r="BE1712" s="14"/>
      <c r="BF1712" s="14"/>
      <c r="BG1712" s="14"/>
      <c r="BH1712" s="14"/>
    </row>
    <row r="1713" spans="1:60" s="13" customFormat="1" x14ac:dyDescent="0.25">
      <c r="A1713" s="14"/>
      <c r="B1713" s="14"/>
      <c r="C1713" s="14"/>
      <c r="D1713" s="14"/>
      <c r="E1713" s="14"/>
      <c r="F1713" s="14"/>
      <c r="G1713" s="84"/>
      <c r="H1713" s="14"/>
      <c r="I1713" s="14"/>
      <c r="J1713" s="14"/>
      <c r="K1713" s="14"/>
      <c r="L1713" s="14"/>
      <c r="M1713" s="84"/>
      <c r="N1713" s="14"/>
      <c r="O1713" s="14"/>
      <c r="P1713" s="14"/>
      <c r="Q1713" s="14"/>
      <c r="R1713" s="14"/>
      <c r="S1713" s="84"/>
      <c r="T1713" s="14"/>
      <c r="U1713" s="14"/>
      <c r="V1713" s="14"/>
      <c r="W1713" s="14"/>
      <c r="X1713" s="14"/>
      <c r="Y1713" s="84"/>
      <c r="Z1713" s="14"/>
      <c r="AA1713" s="14"/>
      <c r="AB1713" s="14"/>
      <c r="AC1713" s="14"/>
      <c r="AD1713" s="14"/>
      <c r="AE1713" s="84"/>
      <c r="AF1713" s="14"/>
      <c r="AG1713" s="14"/>
      <c r="AH1713" s="14"/>
      <c r="AI1713" s="14"/>
      <c r="AJ1713" s="14"/>
      <c r="AK1713" s="84"/>
      <c r="AL1713" s="14"/>
      <c r="AM1713" s="14"/>
      <c r="AN1713" s="14"/>
      <c r="AO1713" s="14"/>
      <c r="AP1713" s="14"/>
      <c r="AQ1713" s="84"/>
      <c r="AR1713" s="14"/>
      <c r="AS1713" s="14"/>
      <c r="AT1713" s="14"/>
      <c r="AU1713" s="14"/>
      <c r="AV1713" s="14"/>
      <c r="AW1713" s="14"/>
      <c r="AX1713" s="14"/>
      <c r="AY1713" s="14"/>
      <c r="AZ1713" s="14"/>
      <c r="BA1713" s="14"/>
      <c r="BB1713" s="14"/>
      <c r="BC1713" s="14"/>
      <c r="BD1713" s="14"/>
      <c r="BE1713" s="14"/>
      <c r="BF1713" s="14"/>
      <c r="BG1713" s="14"/>
      <c r="BH1713" s="14"/>
    </row>
    <row r="1714" spans="1:60" s="13" customFormat="1" x14ac:dyDescent="0.25">
      <c r="A1714" s="14"/>
      <c r="B1714" s="14"/>
      <c r="C1714" s="14"/>
      <c r="D1714" s="14"/>
      <c r="E1714" s="14"/>
      <c r="F1714" s="14"/>
      <c r="G1714" s="84"/>
      <c r="H1714" s="14"/>
      <c r="I1714" s="14"/>
      <c r="J1714" s="14"/>
      <c r="K1714" s="14"/>
      <c r="L1714" s="14"/>
      <c r="M1714" s="84"/>
      <c r="N1714" s="14"/>
      <c r="O1714" s="14"/>
      <c r="P1714" s="14"/>
      <c r="Q1714" s="14"/>
      <c r="R1714" s="14"/>
      <c r="S1714" s="84"/>
      <c r="T1714" s="14"/>
      <c r="U1714" s="14"/>
      <c r="V1714" s="14"/>
      <c r="W1714" s="14"/>
      <c r="X1714" s="14"/>
      <c r="Y1714" s="84"/>
      <c r="Z1714" s="14"/>
      <c r="AA1714" s="14"/>
      <c r="AB1714" s="14"/>
      <c r="AC1714" s="14"/>
      <c r="AD1714" s="14"/>
      <c r="AE1714" s="84"/>
      <c r="AF1714" s="14"/>
      <c r="AG1714" s="14"/>
      <c r="AH1714" s="14"/>
      <c r="AI1714" s="14"/>
      <c r="AJ1714" s="14"/>
      <c r="AK1714" s="84"/>
      <c r="AL1714" s="14"/>
      <c r="AM1714" s="14"/>
      <c r="AN1714" s="14"/>
      <c r="AO1714" s="14"/>
      <c r="AP1714" s="14"/>
      <c r="AQ1714" s="84"/>
      <c r="AR1714" s="14"/>
      <c r="AS1714" s="14"/>
      <c r="AT1714" s="14"/>
      <c r="AU1714" s="14"/>
      <c r="AV1714" s="14"/>
      <c r="AW1714" s="14"/>
      <c r="AX1714" s="14"/>
      <c r="AY1714" s="14"/>
      <c r="AZ1714" s="14"/>
      <c r="BA1714" s="14"/>
      <c r="BB1714" s="14"/>
      <c r="BC1714" s="14"/>
      <c r="BD1714" s="14"/>
      <c r="BE1714" s="14"/>
      <c r="BF1714" s="14"/>
      <c r="BG1714" s="14"/>
      <c r="BH1714" s="14"/>
    </row>
    <row r="1715" spans="1:60" s="13" customFormat="1" x14ac:dyDescent="0.25">
      <c r="A1715" s="14"/>
      <c r="B1715" s="14"/>
      <c r="C1715" s="14"/>
      <c r="D1715" s="14"/>
      <c r="E1715" s="14"/>
      <c r="F1715" s="14"/>
      <c r="G1715" s="84"/>
      <c r="H1715" s="14"/>
      <c r="I1715" s="14"/>
      <c r="J1715" s="14"/>
      <c r="K1715" s="14"/>
      <c r="L1715" s="14"/>
      <c r="M1715" s="84"/>
      <c r="N1715" s="14"/>
      <c r="O1715" s="14"/>
      <c r="P1715" s="14"/>
      <c r="Q1715" s="14"/>
      <c r="R1715" s="14"/>
      <c r="S1715" s="84"/>
      <c r="T1715" s="14"/>
      <c r="U1715" s="14"/>
      <c r="V1715" s="14"/>
      <c r="W1715" s="14"/>
      <c r="X1715" s="14"/>
      <c r="Y1715" s="84"/>
      <c r="Z1715" s="14"/>
      <c r="AA1715" s="14"/>
      <c r="AB1715" s="14"/>
      <c r="AC1715" s="14"/>
      <c r="AD1715" s="14"/>
      <c r="AE1715" s="84"/>
      <c r="AF1715" s="14"/>
      <c r="AG1715" s="14"/>
      <c r="AH1715" s="14"/>
      <c r="AI1715" s="14"/>
      <c r="AJ1715" s="14"/>
      <c r="AK1715" s="84"/>
      <c r="AL1715" s="14"/>
      <c r="AM1715" s="14"/>
      <c r="AN1715" s="14"/>
      <c r="AO1715" s="14"/>
      <c r="AP1715" s="14"/>
      <c r="AQ1715" s="84"/>
      <c r="AR1715" s="14"/>
      <c r="AS1715" s="14"/>
      <c r="AT1715" s="14"/>
      <c r="AU1715" s="14"/>
      <c r="AV1715" s="14"/>
      <c r="AW1715" s="14"/>
      <c r="AX1715" s="14"/>
      <c r="AY1715" s="14"/>
      <c r="AZ1715" s="14"/>
      <c r="BA1715" s="14"/>
      <c r="BB1715" s="14"/>
      <c r="BC1715" s="14"/>
      <c r="BD1715" s="14"/>
      <c r="BE1715" s="14"/>
      <c r="BF1715" s="14"/>
      <c r="BG1715" s="14"/>
      <c r="BH1715" s="14"/>
    </row>
    <row r="1716" spans="1:60" s="13" customFormat="1" x14ac:dyDescent="0.25">
      <c r="A1716" s="14"/>
      <c r="B1716" s="14"/>
      <c r="C1716" s="14"/>
      <c r="D1716" s="14"/>
      <c r="E1716" s="14"/>
      <c r="F1716" s="14"/>
      <c r="G1716" s="84"/>
      <c r="H1716" s="14"/>
      <c r="I1716" s="14"/>
      <c r="J1716" s="14"/>
      <c r="K1716" s="14"/>
      <c r="L1716" s="14"/>
      <c r="M1716" s="84"/>
      <c r="N1716" s="14"/>
      <c r="O1716" s="14"/>
      <c r="P1716" s="14"/>
      <c r="Q1716" s="14"/>
      <c r="R1716" s="14"/>
      <c r="S1716" s="84"/>
      <c r="T1716" s="14"/>
      <c r="U1716" s="14"/>
      <c r="V1716" s="14"/>
      <c r="W1716" s="14"/>
      <c r="X1716" s="14"/>
      <c r="Y1716" s="84"/>
      <c r="Z1716" s="14"/>
      <c r="AA1716" s="14"/>
      <c r="AB1716" s="14"/>
      <c r="AC1716" s="14"/>
      <c r="AD1716" s="14"/>
      <c r="AE1716" s="84"/>
      <c r="AF1716" s="14"/>
      <c r="AG1716" s="14"/>
      <c r="AH1716" s="14"/>
      <c r="AI1716" s="14"/>
      <c r="AJ1716" s="14"/>
      <c r="AK1716" s="84"/>
      <c r="AL1716" s="14"/>
      <c r="AM1716" s="14"/>
      <c r="AN1716" s="14"/>
      <c r="AO1716" s="14"/>
      <c r="AP1716" s="14"/>
      <c r="AQ1716" s="84"/>
      <c r="AR1716" s="14"/>
      <c r="AS1716" s="14"/>
      <c r="AT1716" s="14"/>
      <c r="AU1716" s="14"/>
      <c r="AV1716" s="14"/>
      <c r="AW1716" s="14"/>
      <c r="AX1716" s="14"/>
      <c r="AY1716" s="14"/>
      <c r="AZ1716" s="14"/>
      <c r="BA1716" s="14"/>
      <c r="BB1716" s="14"/>
      <c r="BC1716" s="14"/>
      <c r="BD1716" s="14"/>
      <c r="BE1716" s="14"/>
      <c r="BF1716" s="14"/>
      <c r="BG1716" s="14"/>
      <c r="BH1716" s="14"/>
    </row>
    <row r="1717" spans="1:60" s="13" customFormat="1" x14ac:dyDescent="0.25">
      <c r="A1717" s="14"/>
      <c r="B1717" s="14"/>
      <c r="C1717" s="14"/>
      <c r="D1717" s="14"/>
      <c r="E1717" s="14"/>
      <c r="F1717" s="14"/>
      <c r="G1717" s="84"/>
      <c r="H1717" s="14"/>
      <c r="I1717" s="14"/>
      <c r="J1717" s="14"/>
      <c r="K1717" s="14"/>
      <c r="L1717" s="14"/>
      <c r="M1717" s="84"/>
      <c r="N1717" s="14"/>
      <c r="O1717" s="14"/>
      <c r="P1717" s="14"/>
      <c r="Q1717" s="14"/>
      <c r="R1717" s="14"/>
      <c r="S1717" s="84"/>
      <c r="T1717" s="14"/>
      <c r="U1717" s="14"/>
      <c r="V1717" s="14"/>
      <c r="W1717" s="14"/>
      <c r="X1717" s="14"/>
      <c r="Y1717" s="84"/>
      <c r="Z1717" s="14"/>
      <c r="AA1717" s="14"/>
      <c r="AB1717" s="14"/>
      <c r="AC1717" s="14"/>
      <c r="AD1717" s="14"/>
      <c r="AE1717" s="84"/>
      <c r="AF1717" s="14"/>
      <c r="AG1717" s="14"/>
      <c r="AH1717" s="14"/>
      <c r="AI1717" s="14"/>
      <c r="AJ1717" s="14"/>
      <c r="AK1717" s="84"/>
      <c r="AL1717" s="14"/>
      <c r="AM1717" s="14"/>
      <c r="AN1717" s="14"/>
      <c r="AO1717" s="14"/>
      <c r="AP1717" s="14"/>
      <c r="AQ1717" s="84"/>
      <c r="AR1717" s="14"/>
      <c r="AS1717" s="14"/>
      <c r="AT1717" s="14"/>
      <c r="AU1717" s="14"/>
      <c r="AV1717" s="14"/>
      <c r="AW1717" s="14"/>
      <c r="AX1717" s="14"/>
      <c r="AY1717" s="14"/>
      <c r="AZ1717" s="14"/>
      <c r="BA1717" s="14"/>
      <c r="BB1717" s="14"/>
      <c r="BC1717" s="14"/>
      <c r="BD1717" s="14"/>
      <c r="BE1717" s="14"/>
      <c r="BF1717" s="14"/>
      <c r="BG1717" s="14"/>
      <c r="BH1717" s="14"/>
    </row>
    <row r="1718" spans="1:60" s="13" customFormat="1" x14ac:dyDescent="0.25">
      <c r="A1718" s="14"/>
      <c r="B1718" s="14"/>
      <c r="C1718" s="14"/>
      <c r="D1718" s="14"/>
      <c r="E1718" s="14"/>
      <c r="F1718" s="14"/>
      <c r="G1718" s="84"/>
      <c r="H1718" s="14"/>
      <c r="I1718" s="14"/>
      <c r="J1718" s="14"/>
      <c r="K1718" s="14"/>
      <c r="L1718" s="14"/>
      <c r="M1718" s="84"/>
      <c r="N1718" s="14"/>
      <c r="O1718" s="14"/>
      <c r="P1718" s="14"/>
      <c r="Q1718" s="14"/>
      <c r="R1718" s="14"/>
      <c r="S1718" s="84"/>
      <c r="T1718" s="14"/>
      <c r="U1718" s="14"/>
      <c r="V1718" s="14"/>
      <c r="W1718" s="14"/>
      <c r="X1718" s="14"/>
      <c r="Y1718" s="84"/>
      <c r="Z1718" s="14"/>
      <c r="AA1718" s="14"/>
      <c r="AB1718" s="14"/>
      <c r="AC1718" s="14"/>
      <c r="AD1718" s="14"/>
      <c r="AE1718" s="84"/>
      <c r="AF1718" s="14"/>
      <c r="AG1718" s="14"/>
      <c r="AH1718" s="14"/>
      <c r="AI1718" s="14"/>
      <c r="AJ1718" s="14"/>
      <c r="AK1718" s="84"/>
      <c r="AL1718" s="14"/>
      <c r="AM1718" s="14"/>
      <c r="AN1718" s="14"/>
      <c r="AO1718" s="14"/>
      <c r="AP1718" s="14"/>
      <c r="AQ1718" s="84"/>
      <c r="AR1718" s="14"/>
      <c r="AS1718" s="14"/>
      <c r="AT1718" s="14"/>
      <c r="AU1718" s="14"/>
      <c r="AV1718" s="14"/>
      <c r="AW1718" s="14"/>
      <c r="AX1718" s="14"/>
      <c r="AY1718" s="14"/>
      <c r="AZ1718" s="14"/>
      <c r="BA1718" s="14"/>
      <c r="BB1718" s="14"/>
      <c r="BC1718" s="14"/>
      <c r="BD1718" s="14"/>
      <c r="BE1718" s="14"/>
      <c r="BF1718" s="14"/>
      <c r="BG1718" s="14"/>
      <c r="BH1718" s="14"/>
    </row>
    <row r="1719" spans="1:60" s="13" customFormat="1" x14ac:dyDescent="0.25">
      <c r="A1719" s="14"/>
      <c r="B1719" s="14"/>
      <c r="C1719" s="14"/>
      <c r="D1719" s="14"/>
      <c r="E1719" s="14"/>
      <c r="F1719" s="14"/>
      <c r="G1719" s="84"/>
      <c r="H1719" s="14"/>
      <c r="I1719" s="14"/>
      <c r="J1719" s="14"/>
      <c r="K1719" s="14"/>
      <c r="L1719" s="14"/>
      <c r="M1719" s="84"/>
      <c r="N1719" s="14"/>
      <c r="O1719" s="14"/>
      <c r="P1719" s="14"/>
      <c r="Q1719" s="14"/>
      <c r="R1719" s="14"/>
      <c r="S1719" s="84"/>
      <c r="T1719" s="14"/>
      <c r="U1719" s="14"/>
      <c r="V1719" s="14"/>
      <c r="W1719" s="14"/>
      <c r="X1719" s="14"/>
      <c r="Y1719" s="84"/>
      <c r="Z1719" s="14"/>
      <c r="AA1719" s="14"/>
      <c r="AB1719" s="14"/>
      <c r="AC1719" s="14"/>
      <c r="AD1719" s="14"/>
      <c r="AE1719" s="84"/>
      <c r="AF1719" s="14"/>
      <c r="AG1719" s="14"/>
      <c r="AH1719" s="14"/>
      <c r="AI1719" s="14"/>
      <c r="AJ1719" s="14"/>
      <c r="AK1719" s="84"/>
      <c r="AL1719" s="14"/>
      <c r="AM1719" s="14"/>
      <c r="AN1719" s="14"/>
      <c r="AO1719" s="14"/>
      <c r="AP1719" s="14"/>
      <c r="AQ1719" s="84"/>
      <c r="AR1719" s="14"/>
      <c r="AS1719" s="14"/>
      <c r="AT1719" s="14"/>
      <c r="AU1719" s="14"/>
      <c r="AV1719" s="14"/>
      <c r="AW1719" s="14"/>
      <c r="AX1719" s="14"/>
      <c r="AY1719" s="14"/>
      <c r="AZ1719" s="14"/>
      <c r="BA1719" s="14"/>
      <c r="BB1719" s="14"/>
      <c r="BC1719" s="14"/>
      <c r="BD1719" s="14"/>
      <c r="BE1719" s="14"/>
      <c r="BF1719" s="14"/>
      <c r="BG1719" s="14"/>
      <c r="BH1719" s="14"/>
    </row>
    <row r="1720" spans="1:60" s="13" customFormat="1" x14ac:dyDescent="0.25">
      <c r="A1720" s="14"/>
      <c r="B1720" s="14"/>
      <c r="C1720" s="14"/>
      <c r="D1720" s="14"/>
      <c r="E1720" s="14"/>
      <c r="F1720" s="14"/>
      <c r="G1720" s="84"/>
      <c r="H1720" s="14"/>
      <c r="I1720" s="14"/>
      <c r="J1720" s="14"/>
      <c r="K1720" s="14"/>
      <c r="L1720" s="14"/>
      <c r="M1720" s="84"/>
      <c r="N1720" s="14"/>
      <c r="O1720" s="14"/>
      <c r="P1720" s="14"/>
      <c r="Q1720" s="14"/>
      <c r="R1720" s="14"/>
      <c r="S1720" s="84"/>
      <c r="T1720" s="14"/>
      <c r="U1720" s="14"/>
      <c r="V1720" s="14"/>
      <c r="W1720" s="14"/>
      <c r="X1720" s="14"/>
      <c r="Y1720" s="84"/>
      <c r="Z1720" s="14"/>
      <c r="AA1720" s="14"/>
      <c r="AB1720" s="14"/>
      <c r="AC1720" s="14"/>
      <c r="AD1720" s="14"/>
      <c r="AE1720" s="84"/>
      <c r="AF1720" s="14"/>
      <c r="AG1720" s="14"/>
      <c r="AH1720" s="14"/>
      <c r="AI1720" s="14"/>
      <c r="AJ1720" s="14"/>
      <c r="AK1720" s="84"/>
      <c r="AL1720" s="14"/>
      <c r="AM1720" s="14"/>
      <c r="AN1720" s="14"/>
      <c r="AO1720" s="14"/>
      <c r="AP1720" s="14"/>
      <c r="AQ1720" s="84"/>
      <c r="AR1720" s="14"/>
      <c r="AS1720" s="14"/>
      <c r="AT1720" s="14"/>
      <c r="AU1720" s="14"/>
      <c r="AV1720" s="14"/>
      <c r="AW1720" s="14"/>
      <c r="AX1720" s="14"/>
      <c r="AY1720" s="14"/>
      <c r="AZ1720" s="14"/>
      <c r="BA1720" s="14"/>
      <c r="BB1720" s="14"/>
      <c r="BC1720" s="14"/>
      <c r="BD1720" s="14"/>
      <c r="BE1720" s="14"/>
      <c r="BF1720" s="14"/>
      <c r="BG1720" s="14"/>
      <c r="BH1720" s="14"/>
    </row>
    <row r="1721" spans="1:60" s="13" customFormat="1" x14ac:dyDescent="0.25">
      <c r="A1721" s="14"/>
      <c r="B1721" s="14"/>
      <c r="C1721" s="14"/>
      <c r="D1721" s="14"/>
      <c r="E1721" s="14"/>
      <c r="F1721" s="14"/>
      <c r="G1721" s="84"/>
      <c r="H1721" s="14"/>
      <c r="I1721" s="14"/>
      <c r="J1721" s="14"/>
      <c r="K1721" s="14"/>
      <c r="L1721" s="14"/>
      <c r="M1721" s="84"/>
      <c r="N1721" s="14"/>
      <c r="O1721" s="14"/>
      <c r="P1721" s="14"/>
      <c r="Q1721" s="14"/>
      <c r="R1721" s="14"/>
      <c r="S1721" s="84"/>
      <c r="T1721" s="14"/>
      <c r="U1721" s="14"/>
      <c r="V1721" s="14"/>
      <c r="W1721" s="14"/>
      <c r="X1721" s="14"/>
      <c r="Y1721" s="84"/>
      <c r="Z1721" s="14"/>
      <c r="AA1721" s="14"/>
      <c r="AB1721" s="14"/>
      <c r="AC1721" s="14"/>
      <c r="AD1721" s="14"/>
      <c r="AE1721" s="84"/>
      <c r="AF1721" s="14"/>
      <c r="AG1721" s="14"/>
      <c r="AH1721" s="14"/>
      <c r="AI1721" s="14"/>
      <c r="AJ1721" s="14"/>
      <c r="AK1721" s="84"/>
      <c r="AL1721" s="14"/>
      <c r="AM1721" s="14"/>
      <c r="AN1721" s="14"/>
      <c r="AO1721" s="14"/>
      <c r="AP1721" s="14"/>
      <c r="AQ1721" s="84"/>
      <c r="AR1721" s="14"/>
      <c r="AS1721" s="14"/>
      <c r="AT1721" s="14"/>
      <c r="AU1721" s="14"/>
      <c r="AV1721" s="14"/>
      <c r="AW1721" s="14"/>
      <c r="AX1721" s="14"/>
      <c r="AY1721" s="14"/>
      <c r="AZ1721" s="14"/>
      <c r="BA1721" s="14"/>
      <c r="BB1721" s="14"/>
      <c r="BC1721" s="14"/>
      <c r="BD1721" s="14"/>
      <c r="BE1721" s="14"/>
      <c r="BF1721" s="14"/>
      <c r="BG1721" s="14"/>
      <c r="BH1721" s="14"/>
    </row>
    <row r="1722" spans="1:60" s="13" customFormat="1" x14ac:dyDescent="0.25">
      <c r="A1722" s="14"/>
      <c r="B1722" s="14"/>
      <c r="C1722" s="14"/>
      <c r="D1722" s="14"/>
      <c r="E1722" s="14"/>
      <c r="F1722" s="14"/>
      <c r="G1722" s="84"/>
      <c r="H1722" s="14"/>
      <c r="I1722" s="14"/>
      <c r="J1722" s="14"/>
      <c r="K1722" s="14"/>
      <c r="L1722" s="14"/>
      <c r="M1722" s="84"/>
      <c r="N1722" s="14"/>
      <c r="O1722" s="14"/>
      <c r="P1722" s="14"/>
      <c r="Q1722" s="14"/>
      <c r="R1722" s="14"/>
      <c r="S1722" s="84"/>
      <c r="T1722" s="14"/>
      <c r="U1722" s="14"/>
      <c r="V1722" s="14"/>
      <c r="W1722" s="14"/>
      <c r="X1722" s="14"/>
      <c r="Y1722" s="84"/>
      <c r="Z1722" s="14"/>
      <c r="AA1722" s="14"/>
      <c r="AB1722" s="14"/>
      <c r="AC1722" s="14"/>
      <c r="AD1722" s="14"/>
      <c r="AE1722" s="84"/>
      <c r="AF1722" s="14"/>
      <c r="AG1722" s="14"/>
      <c r="AH1722" s="14"/>
      <c r="AI1722" s="14"/>
      <c r="AJ1722" s="14"/>
      <c r="AK1722" s="84"/>
      <c r="AL1722" s="14"/>
      <c r="AM1722" s="14"/>
      <c r="AN1722" s="14"/>
      <c r="AO1722" s="14"/>
      <c r="AP1722" s="14"/>
      <c r="AQ1722" s="84"/>
      <c r="AR1722" s="14"/>
      <c r="AS1722" s="14"/>
      <c r="AT1722" s="14"/>
      <c r="AU1722" s="14"/>
      <c r="AV1722" s="14"/>
      <c r="AW1722" s="14"/>
      <c r="AX1722" s="14"/>
      <c r="AY1722" s="14"/>
      <c r="AZ1722" s="14"/>
      <c r="BA1722" s="14"/>
      <c r="BB1722" s="14"/>
      <c r="BC1722" s="14"/>
      <c r="BD1722" s="14"/>
      <c r="BE1722" s="14"/>
      <c r="BF1722" s="14"/>
      <c r="BG1722" s="14"/>
      <c r="BH1722" s="14"/>
    </row>
    <row r="1723" spans="1:60" s="13" customFormat="1" x14ac:dyDescent="0.25">
      <c r="A1723" s="14"/>
      <c r="B1723" s="14"/>
      <c r="C1723" s="14"/>
      <c r="D1723" s="14"/>
      <c r="E1723" s="14"/>
      <c r="F1723" s="14"/>
      <c r="G1723" s="84"/>
      <c r="H1723" s="14"/>
      <c r="I1723" s="14"/>
      <c r="J1723" s="14"/>
      <c r="K1723" s="14"/>
      <c r="L1723" s="14"/>
      <c r="M1723" s="84"/>
      <c r="N1723" s="14"/>
      <c r="O1723" s="14"/>
      <c r="P1723" s="14"/>
      <c r="Q1723" s="14"/>
      <c r="R1723" s="14"/>
      <c r="S1723" s="84"/>
      <c r="T1723" s="14"/>
      <c r="U1723" s="14"/>
      <c r="V1723" s="14"/>
      <c r="W1723" s="14"/>
      <c r="X1723" s="14"/>
      <c r="Y1723" s="84"/>
      <c r="Z1723" s="14"/>
      <c r="AA1723" s="14"/>
      <c r="AB1723" s="14"/>
      <c r="AC1723" s="14"/>
      <c r="AD1723" s="14"/>
      <c r="AE1723" s="84"/>
      <c r="AF1723" s="14"/>
      <c r="AG1723" s="14"/>
      <c r="AH1723" s="14"/>
      <c r="AI1723" s="14"/>
      <c r="AJ1723" s="14"/>
      <c r="AK1723" s="84"/>
      <c r="AL1723" s="14"/>
      <c r="AM1723" s="14"/>
      <c r="AN1723" s="14"/>
      <c r="AO1723" s="14"/>
      <c r="AP1723" s="14"/>
      <c r="AQ1723" s="84"/>
      <c r="AR1723" s="14"/>
      <c r="AS1723" s="14"/>
      <c r="AT1723" s="14"/>
      <c r="AU1723" s="14"/>
      <c r="AV1723" s="14"/>
      <c r="AW1723" s="14"/>
      <c r="AX1723" s="14"/>
      <c r="AY1723" s="14"/>
      <c r="AZ1723" s="14"/>
      <c r="BA1723" s="14"/>
      <c r="BB1723" s="14"/>
      <c r="BC1723" s="14"/>
      <c r="BD1723" s="14"/>
      <c r="BE1723" s="14"/>
      <c r="BF1723" s="14"/>
      <c r="BG1723" s="14"/>
      <c r="BH1723" s="14"/>
    </row>
    <row r="1724" spans="1:60" s="13" customFormat="1" x14ac:dyDescent="0.25">
      <c r="A1724" s="14"/>
      <c r="B1724" s="14"/>
      <c r="C1724" s="14"/>
      <c r="D1724" s="14"/>
      <c r="E1724" s="14"/>
      <c r="F1724" s="14"/>
      <c r="G1724" s="84"/>
      <c r="H1724" s="14"/>
      <c r="I1724" s="14"/>
      <c r="J1724" s="14"/>
      <c r="K1724" s="14"/>
      <c r="L1724" s="14"/>
      <c r="M1724" s="84"/>
      <c r="N1724" s="14"/>
      <c r="O1724" s="14"/>
      <c r="P1724" s="14"/>
      <c r="Q1724" s="14"/>
      <c r="R1724" s="14"/>
      <c r="S1724" s="84"/>
      <c r="T1724" s="14"/>
      <c r="U1724" s="14"/>
      <c r="V1724" s="14"/>
      <c r="W1724" s="14"/>
      <c r="X1724" s="14"/>
      <c r="Y1724" s="84"/>
      <c r="Z1724" s="14"/>
      <c r="AA1724" s="14"/>
      <c r="AB1724" s="14"/>
      <c r="AC1724" s="14"/>
      <c r="AD1724" s="14"/>
      <c r="AE1724" s="84"/>
      <c r="AF1724" s="14"/>
      <c r="AG1724" s="14"/>
      <c r="AH1724" s="14"/>
      <c r="AI1724" s="14"/>
      <c r="AJ1724" s="14"/>
      <c r="AK1724" s="84"/>
      <c r="AL1724" s="14"/>
      <c r="AM1724" s="14"/>
      <c r="AN1724" s="14"/>
      <c r="AO1724" s="14"/>
      <c r="AP1724" s="14"/>
      <c r="AQ1724" s="84"/>
      <c r="AR1724" s="14"/>
      <c r="AS1724" s="14"/>
      <c r="AT1724" s="14"/>
      <c r="AU1724" s="14"/>
      <c r="AV1724" s="14"/>
      <c r="AW1724" s="14"/>
      <c r="AX1724" s="14"/>
      <c r="AY1724" s="14"/>
      <c r="AZ1724" s="14"/>
      <c r="BA1724" s="14"/>
      <c r="BB1724" s="14"/>
      <c r="BC1724" s="14"/>
      <c r="BD1724" s="14"/>
      <c r="BE1724" s="14"/>
      <c r="BF1724" s="14"/>
      <c r="BG1724" s="14"/>
      <c r="BH1724" s="14"/>
    </row>
    <row r="1725" spans="1:60" s="13" customFormat="1" x14ac:dyDescent="0.25">
      <c r="A1725" s="14"/>
      <c r="B1725" s="14"/>
      <c r="C1725" s="14"/>
      <c r="D1725" s="14"/>
      <c r="E1725" s="14"/>
      <c r="F1725" s="14"/>
      <c r="G1725" s="84"/>
      <c r="H1725" s="14"/>
      <c r="I1725" s="14"/>
      <c r="J1725" s="14"/>
      <c r="K1725" s="14"/>
      <c r="L1725" s="14"/>
      <c r="M1725" s="84"/>
      <c r="N1725" s="14"/>
      <c r="O1725" s="14"/>
      <c r="P1725" s="14"/>
      <c r="Q1725" s="14"/>
      <c r="R1725" s="14"/>
      <c r="S1725" s="84"/>
      <c r="T1725" s="14"/>
      <c r="U1725" s="14"/>
      <c r="V1725" s="14"/>
      <c r="W1725" s="14"/>
      <c r="X1725" s="14"/>
      <c r="Y1725" s="84"/>
      <c r="Z1725" s="14"/>
      <c r="AA1725" s="14"/>
      <c r="AB1725" s="14"/>
      <c r="AC1725" s="14"/>
      <c r="AD1725" s="14"/>
      <c r="AE1725" s="84"/>
      <c r="AF1725" s="14"/>
      <c r="AG1725" s="14"/>
      <c r="AH1725" s="14"/>
      <c r="AI1725" s="14"/>
      <c r="AJ1725" s="14"/>
      <c r="AK1725" s="84"/>
      <c r="AL1725" s="14"/>
      <c r="AM1725" s="14"/>
      <c r="AN1725" s="14"/>
      <c r="AO1725" s="14"/>
      <c r="AP1725" s="14"/>
      <c r="AQ1725" s="84"/>
      <c r="AR1725" s="14"/>
      <c r="AS1725" s="14"/>
      <c r="AT1725" s="14"/>
      <c r="AU1725" s="14"/>
      <c r="AV1725" s="14"/>
      <c r="AW1725" s="14"/>
      <c r="AX1725" s="14"/>
      <c r="AY1725" s="14"/>
      <c r="AZ1725" s="14"/>
      <c r="BA1725" s="14"/>
      <c r="BB1725" s="14"/>
      <c r="BC1725" s="14"/>
      <c r="BD1725" s="14"/>
      <c r="BE1725" s="14"/>
      <c r="BF1725" s="14"/>
      <c r="BG1725" s="14"/>
      <c r="BH1725" s="14"/>
    </row>
    <row r="1726" spans="1:60" s="13" customFormat="1" x14ac:dyDescent="0.25">
      <c r="A1726" s="14"/>
      <c r="B1726" s="14"/>
      <c r="C1726" s="14"/>
      <c r="D1726" s="14"/>
      <c r="E1726" s="14"/>
      <c r="F1726" s="14"/>
      <c r="G1726" s="84"/>
      <c r="H1726" s="14"/>
      <c r="I1726" s="14"/>
      <c r="J1726" s="14"/>
      <c r="K1726" s="14"/>
      <c r="L1726" s="14"/>
      <c r="M1726" s="84"/>
      <c r="N1726" s="14"/>
      <c r="O1726" s="14"/>
      <c r="P1726" s="14"/>
      <c r="Q1726" s="14"/>
      <c r="R1726" s="14"/>
      <c r="S1726" s="84"/>
      <c r="T1726" s="14"/>
      <c r="U1726" s="14"/>
      <c r="V1726" s="14"/>
      <c r="W1726" s="14"/>
      <c r="X1726" s="14"/>
      <c r="Y1726" s="84"/>
      <c r="Z1726" s="14"/>
      <c r="AA1726" s="14"/>
      <c r="AB1726" s="14"/>
      <c r="AC1726" s="14"/>
      <c r="AD1726" s="14"/>
      <c r="AE1726" s="84"/>
      <c r="AF1726" s="14"/>
      <c r="AG1726" s="14"/>
      <c r="AH1726" s="14"/>
      <c r="AI1726" s="14"/>
      <c r="AJ1726" s="14"/>
      <c r="AK1726" s="84"/>
      <c r="AL1726" s="14"/>
      <c r="AM1726" s="14"/>
      <c r="AN1726" s="14"/>
      <c r="AO1726" s="14"/>
      <c r="AP1726" s="14"/>
      <c r="AQ1726" s="84"/>
      <c r="AR1726" s="14"/>
      <c r="AS1726" s="14"/>
      <c r="AT1726" s="14"/>
      <c r="AU1726" s="14"/>
      <c r="AV1726" s="14"/>
      <c r="AW1726" s="14"/>
      <c r="AX1726" s="14"/>
      <c r="AY1726" s="14"/>
      <c r="AZ1726" s="14"/>
      <c r="BA1726" s="14"/>
      <c r="BB1726" s="14"/>
      <c r="BC1726" s="14"/>
      <c r="BD1726" s="14"/>
      <c r="BE1726" s="14"/>
      <c r="BF1726" s="14"/>
      <c r="BG1726" s="14"/>
      <c r="BH1726" s="14"/>
    </row>
    <row r="1727" spans="1:60" s="13" customFormat="1" x14ac:dyDescent="0.25">
      <c r="A1727" s="14"/>
      <c r="B1727" s="14"/>
      <c r="C1727" s="14"/>
      <c r="D1727" s="14"/>
      <c r="E1727" s="14"/>
      <c r="F1727" s="14"/>
      <c r="G1727" s="84"/>
      <c r="H1727" s="14"/>
      <c r="I1727" s="14"/>
      <c r="J1727" s="14"/>
      <c r="K1727" s="14"/>
      <c r="L1727" s="14"/>
      <c r="M1727" s="84"/>
      <c r="N1727" s="14"/>
      <c r="O1727" s="14"/>
      <c r="P1727" s="14"/>
      <c r="Q1727" s="14"/>
      <c r="R1727" s="14"/>
      <c r="S1727" s="84"/>
      <c r="T1727" s="14"/>
      <c r="U1727" s="14"/>
      <c r="V1727" s="14"/>
      <c r="W1727" s="14"/>
      <c r="X1727" s="14"/>
      <c r="Y1727" s="84"/>
      <c r="Z1727" s="14"/>
      <c r="AA1727" s="14"/>
      <c r="AB1727" s="14"/>
      <c r="AC1727" s="14"/>
      <c r="AD1727" s="14"/>
      <c r="AE1727" s="84"/>
      <c r="AF1727" s="14"/>
      <c r="AG1727" s="14"/>
      <c r="AH1727" s="14"/>
      <c r="AI1727" s="14"/>
      <c r="AJ1727" s="14"/>
      <c r="AK1727" s="84"/>
      <c r="AL1727" s="14"/>
      <c r="AM1727" s="14"/>
      <c r="AN1727" s="14"/>
      <c r="AO1727" s="14"/>
      <c r="AP1727" s="14"/>
      <c r="AQ1727" s="84"/>
      <c r="AR1727" s="14"/>
      <c r="AS1727" s="14"/>
      <c r="AT1727" s="14"/>
      <c r="AU1727" s="14"/>
      <c r="AV1727" s="14"/>
      <c r="AW1727" s="14"/>
      <c r="AX1727" s="14"/>
      <c r="AY1727" s="14"/>
      <c r="AZ1727" s="14"/>
      <c r="BA1727" s="14"/>
      <c r="BB1727" s="14"/>
      <c r="BC1727" s="14"/>
      <c r="BD1727" s="14"/>
      <c r="BE1727" s="14"/>
      <c r="BF1727" s="14"/>
      <c r="BG1727" s="14"/>
      <c r="BH1727" s="14"/>
    </row>
    <row r="1728" spans="1:60" s="13" customFormat="1" x14ac:dyDescent="0.25">
      <c r="A1728" s="14"/>
      <c r="B1728" s="14"/>
      <c r="C1728" s="14"/>
      <c r="D1728" s="14"/>
      <c r="E1728" s="14"/>
      <c r="F1728" s="14"/>
      <c r="G1728" s="84"/>
      <c r="H1728" s="14"/>
      <c r="I1728" s="14"/>
      <c r="J1728" s="14"/>
      <c r="K1728" s="14"/>
      <c r="L1728" s="14"/>
      <c r="M1728" s="84"/>
      <c r="N1728" s="14"/>
      <c r="O1728" s="14"/>
      <c r="P1728" s="14"/>
      <c r="Q1728" s="14"/>
      <c r="R1728" s="14"/>
      <c r="S1728" s="84"/>
      <c r="T1728" s="14"/>
      <c r="U1728" s="14"/>
      <c r="V1728" s="14"/>
      <c r="W1728" s="14"/>
      <c r="X1728" s="14"/>
      <c r="Y1728" s="84"/>
      <c r="Z1728" s="14"/>
      <c r="AA1728" s="14"/>
      <c r="AB1728" s="14"/>
      <c r="AC1728" s="14"/>
      <c r="AD1728" s="14"/>
      <c r="AE1728" s="84"/>
      <c r="AF1728" s="14"/>
      <c r="AG1728" s="14"/>
      <c r="AH1728" s="14"/>
      <c r="AI1728" s="14"/>
      <c r="AJ1728" s="14"/>
      <c r="AK1728" s="84"/>
      <c r="AL1728" s="14"/>
      <c r="AM1728" s="14"/>
      <c r="AN1728" s="14"/>
      <c r="AO1728" s="14"/>
      <c r="AP1728" s="14"/>
      <c r="AQ1728" s="84"/>
      <c r="AR1728" s="14"/>
      <c r="AS1728" s="14"/>
      <c r="AT1728" s="14"/>
      <c r="AU1728" s="14"/>
      <c r="AV1728" s="14"/>
      <c r="AW1728" s="14"/>
      <c r="AX1728" s="14"/>
      <c r="AY1728" s="14"/>
      <c r="AZ1728" s="14"/>
      <c r="BA1728" s="14"/>
      <c r="BB1728" s="14"/>
      <c r="BC1728" s="14"/>
      <c r="BD1728" s="14"/>
      <c r="BE1728" s="14"/>
      <c r="BF1728" s="14"/>
      <c r="BG1728" s="14"/>
      <c r="BH1728" s="14"/>
    </row>
    <row r="1729" spans="1:60" s="13" customFormat="1" x14ac:dyDescent="0.25">
      <c r="A1729" s="14"/>
      <c r="B1729" s="14"/>
      <c r="C1729" s="14"/>
      <c r="D1729" s="14"/>
      <c r="E1729" s="14"/>
      <c r="F1729" s="14"/>
      <c r="G1729" s="84"/>
      <c r="H1729" s="14"/>
      <c r="I1729" s="14"/>
      <c r="J1729" s="14"/>
      <c r="K1729" s="14"/>
      <c r="L1729" s="14"/>
      <c r="M1729" s="84"/>
      <c r="N1729" s="14"/>
      <c r="O1729" s="14"/>
      <c r="P1729" s="14"/>
      <c r="Q1729" s="14"/>
      <c r="R1729" s="14"/>
      <c r="S1729" s="84"/>
      <c r="T1729" s="14"/>
      <c r="U1729" s="14"/>
      <c r="V1729" s="14"/>
      <c r="W1729" s="14"/>
      <c r="X1729" s="14"/>
      <c r="Y1729" s="84"/>
      <c r="Z1729" s="14"/>
      <c r="AA1729" s="14"/>
      <c r="AB1729" s="14"/>
      <c r="AC1729" s="14"/>
      <c r="AD1729" s="14"/>
      <c r="AE1729" s="84"/>
      <c r="AF1729" s="14"/>
      <c r="AG1729" s="14"/>
      <c r="AH1729" s="14"/>
      <c r="AI1729" s="14"/>
      <c r="AJ1729" s="14"/>
      <c r="AK1729" s="84"/>
      <c r="AL1729" s="14"/>
      <c r="AM1729" s="14"/>
      <c r="AN1729" s="14"/>
      <c r="AO1729" s="14"/>
      <c r="AP1729" s="14"/>
      <c r="AQ1729" s="84"/>
      <c r="AR1729" s="14"/>
      <c r="AS1729" s="14"/>
      <c r="AT1729" s="14"/>
      <c r="AU1729" s="14"/>
      <c r="AV1729" s="14"/>
      <c r="AW1729" s="14"/>
      <c r="AX1729" s="14"/>
      <c r="AY1729" s="14"/>
      <c r="AZ1729" s="14"/>
      <c r="BA1729" s="14"/>
      <c r="BB1729" s="14"/>
      <c r="BC1729" s="14"/>
      <c r="BD1729" s="14"/>
      <c r="BE1729" s="14"/>
      <c r="BF1729" s="14"/>
      <c r="BG1729" s="14"/>
      <c r="BH1729" s="14"/>
    </row>
    <row r="1730" spans="1:60" s="13" customFormat="1" x14ac:dyDescent="0.25">
      <c r="A1730" s="14"/>
      <c r="B1730" s="14"/>
      <c r="C1730" s="14"/>
      <c r="D1730" s="14"/>
      <c r="E1730" s="14"/>
      <c r="F1730" s="14"/>
      <c r="G1730" s="84"/>
      <c r="H1730" s="14"/>
      <c r="I1730" s="14"/>
      <c r="J1730" s="14"/>
      <c r="K1730" s="14"/>
      <c r="L1730" s="14"/>
      <c r="M1730" s="84"/>
      <c r="N1730" s="14"/>
      <c r="O1730" s="14"/>
      <c r="P1730" s="14"/>
      <c r="Q1730" s="14"/>
      <c r="R1730" s="14"/>
      <c r="S1730" s="84"/>
      <c r="T1730" s="14"/>
      <c r="U1730" s="14"/>
      <c r="V1730" s="14"/>
      <c r="W1730" s="14"/>
      <c r="X1730" s="14"/>
      <c r="Y1730" s="84"/>
      <c r="Z1730" s="14"/>
      <c r="AA1730" s="14"/>
      <c r="AB1730" s="14"/>
      <c r="AC1730" s="14"/>
      <c r="AD1730" s="14"/>
      <c r="AE1730" s="84"/>
      <c r="AF1730" s="14"/>
      <c r="AG1730" s="14"/>
      <c r="AH1730" s="14"/>
      <c r="AI1730" s="14"/>
      <c r="AJ1730" s="14"/>
      <c r="AK1730" s="84"/>
      <c r="AL1730" s="14"/>
      <c r="AM1730" s="14"/>
      <c r="AN1730" s="14"/>
      <c r="AO1730" s="14"/>
      <c r="AP1730" s="14"/>
      <c r="AQ1730" s="84"/>
      <c r="AR1730" s="14"/>
      <c r="AS1730" s="14"/>
      <c r="AT1730" s="14"/>
      <c r="AU1730" s="14"/>
      <c r="AV1730" s="14"/>
      <c r="AW1730" s="14"/>
      <c r="AX1730" s="14"/>
      <c r="AY1730" s="14"/>
      <c r="AZ1730" s="14"/>
      <c r="BA1730" s="14"/>
      <c r="BB1730" s="14"/>
      <c r="BC1730" s="14"/>
      <c r="BD1730" s="14"/>
      <c r="BE1730" s="14"/>
      <c r="BF1730" s="14"/>
      <c r="BG1730" s="14"/>
      <c r="BH1730" s="14"/>
    </row>
    <row r="1731" spans="1:60" s="13" customFormat="1" x14ac:dyDescent="0.25">
      <c r="A1731" s="14"/>
      <c r="B1731" s="14"/>
      <c r="C1731" s="14"/>
      <c r="D1731" s="14"/>
      <c r="E1731" s="14"/>
      <c r="F1731" s="14"/>
      <c r="G1731" s="84"/>
      <c r="H1731" s="14"/>
      <c r="I1731" s="14"/>
      <c r="J1731" s="14"/>
      <c r="K1731" s="14"/>
      <c r="L1731" s="14"/>
      <c r="M1731" s="84"/>
      <c r="N1731" s="14"/>
      <c r="O1731" s="14"/>
      <c r="P1731" s="14"/>
      <c r="Q1731" s="14"/>
      <c r="R1731" s="14"/>
      <c r="S1731" s="84"/>
      <c r="T1731" s="14"/>
      <c r="U1731" s="14"/>
      <c r="V1731" s="14"/>
      <c r="W1731" s="14"/>
      <c r="X1731" s="14"/>
      <c r="Y1731" s="84"/>
      <c r="Z1731" s="14"/>
      <c r="AA1731" s="14"/>
      <c r="AB1731" s="14"/>
      <c r="AC1731" s="14"/>
      <c r="AD1731" s="14"/>
      <c r="AE1731" s="84"/>
      <c r="AF1731" s="14"/>
      <c r="AG1731" s="14"/>
      <c r="AH1731" s="14"/>
      <c r="AI1731" s="14"/>
      <c r="AJ1731" s="14"/>
      <c r="AK1731" s="84"/>
      <c r="AL1731" s="14"/>
      <c r="AM1731" s="14"/>
      <c r="AN1731" s="14"/>
      <c r="AO1731" s="14"/>
      <c r="AP1731" s="14"/>
      <c r="AQ1731" s="84"/>
      <c r="AR1731" s="14"/>
      <c r="AS1731" s="14"/>
      <c r="AT1731" s="14"/>
      <c r="AU1731" s="14"/>
      <c r="AV1731" s="14"/>
      <c r="AW1731" s="14"/>
      <c r="AX1731" s="14"/>
      <c r="AY1731" s="14"/>
      <c r="AZ1731" s="14"/>
      <c r="BA1731" s="14"/>
      <c r="BB1731" s="14"/>
      <c r="BC1731" s="14"/>
      <c r="BD1731" s="14"/>
      <c r="BE1731" s="14"/>
      <c r="BF1731" s="14"/>
      <c r="BG1731" s="14"/>
      <c r="BH1731" s="14"/>
    </row>
    <row r="1732" spans="1:60" s="13" customFormat="1" x14ac:dyDescent="0.25">
      <c r="A1732" s="14"/>
      <c r="B1732" s="14"/>
      <c r="C1732" s="14"/>
      <c r="D1732" s="14"/>
      <c r="E1732" s="14"/>
      <c r="F1732" s="14"/>
      <c r="G1732" s="84"/>
      <c r="H1732" s="14"/>
      <c r="I1732" s="14"/>
      <c r="J1732" s="14"/>
      <c r="K1732" s="14"/>
      <c r="L1732" s="14"/>
      <c r="M1732" s="84"/>
      <c r="N1732" s="14"/>
      <c r="O1732" s="14"/>
      <c r="P1732" s="14"/>
      <c r="Q1732" s="14"/>
      <c r="R1732" s="14"/>
      <c r="S1732" s="84"/>
      <c r="T1732" s="14"/>
      <c r="U1732" s="14"/>
      <c r="V1732" s="14"/>
      <c r="W1732" s="14"/>
      <c r="X1732" s="14"/>
      <c r="Y1732" s="84"/>
      <c r="Z1732" s="14"/>
      <c r="AA1732" s="14"/>
      <c r="AB1732" s="14"/>
      <c r="AC1732" s="14"/>
      <c r="AD1732" s="14"/>
      <c r="AE1732" s="84"/>
      <c r="AF1732" s="14"/>
      <c r="AG1732" s="14"/>
      <c r="AH1732" s="14"/>
      <c r="AI1732" s="14"/>
      <c r="AJ1732" s="14"/>
      <c r="AK1732" s="84"/>
      <c r="AL1732" s="14"/>
      <c r="AM1732" s="14"/>
      <c r="AN1732" s="14"/>
      <c r="AO1732" s="14"/>
      <c r="AP1732" s="14"/>
      <c r="AQ1732" s="84"/>
      <c r="AR1732" s="14"/>
      <c r="AS1732" s="14"/>
      <c r="AT1732" s="14"/>
      <c r="AU1732" s="14"/>
      <c r="AV1732" s="14"/>
      <c r="AW1732" s="14"/>
      <c r="AX1732" s="14"/>
      <c r="AY1732" s="14"/>
      <c r="AZ1732" s="14"/>
      <c r="BA1732" s="14"/>
      <c r="BB1732" s="14"/>
      <c r="BC1732" s="14"/>
      <c r="BD1732" s="14"/>
      <c r="BE1732" s="14"/>
      <c r="BF1732" s="14"/>
      <c r="BG1732" s="14"/>
      <c r="BH1732" s="14"/>
    </row>
    <row r="1733" spans="1:60" s="13" customFormat="1" x14ac:dyDescent="0.25">
      <c r="A1733" s="14"/>
      <c r="B1733" s="14"/>
      <c r="C1733" s="14"/>
      <c r="D1733" s="14"/>
      <c r="E1733" s="14"/>
      <c r="F1733" s="14"/>
      <c r="G1733" s="84"/>
      <c r="H1733" s="14"/>
      <c r="I1733" s="14"/>
      <c r="J1733" s="14"/>
      <c r="K1733" s="14"/>
      <c r="L1733" s="14"/>
      <c r="M1733" s="84"/>
      <c r="N1733" s="14"/>
      <c r="O1733" s="14"/>
      <c r="P1733" s="14"/>
      <c r="Q1733" s="14"/>
      <c r="R1733" s="14"/>
      <c r="S1733" s="84"/>
      <c r="T1733" s="14"/>
      <c r="U1733" s="14"/>
      <c r="V1733" s="14"/>
      <c r="W1733" s="14"/>
      <c r="X1733" s="14"/>
      <c r="Y1733" s="84"/>
      <c r="Z1733" s="14"/>
      <c r="AA1733" s="14"/>
      <c r="AB1733" s="14"/>
      <c r="AC1733" s="14"/>
      <c r="AD1733" s="14"/>
      <c r="AE1733" s="84"/>
      <c r="AF1733" s="14"/>
      <c r="AG1733" s="14"/>
      <c r="AH1733" s="14"/>
      <c r="AI1733" s="14"/>
      <c r="AJ1733" s="14"/>
      <c r="AK1733" s="84"/>
      <c r="AL1733" s="14"/>
      <c r="AM1733" s="14"/>
      <c r="AN1733" s="14"/>
      <c r="AO1733" s="14"/>
      <c r="AP1733" s="14"/>
      <c r="AQ1733" s="84"/>
      <c r="AR1733" s="14"/>
      <c r="AS1733" s="14"/>
      <c r="AT1733" s="14"/>
      <c r="AU1733" s="14"/>
      <c r="AV1733" s="14"/>
      <c r="AW1733" s="14"/>
      <c r="AX1733" s="14"/>
      <c r="AY1733" s="14"/>
      <c r="AZ1733" s="14"/>
      <c r="BA1733" s="14"/>
      <c r="BB1733" s="14"/>
      <c r="BC1733" s="14"/>
      <c r="BD1733" s="14"/>
      <c r="BE1733" s="14"/>
      <c r="BF1733" s="14"/>
      <c r="BG1733" s="14"/>
      <c r="BH1733" s="14"/>
    </row>
    <row r="1734" spans="1:60" s="13" customFormat="1" x14ac:dyDescent="0.25">
      <c r="A1734" s="14"/>
      <c r="B1734" s="14"/>
      <c r="C1734" s="14"/>
      <c r="D1734" s="14"/>
      <c r="E1734" s="14"/>
      <c r="F1734" s="14"/>
      <c r="G1734" s="84"/>
      <c r="H1734" s="14"/>
      <c r="I1734" s="14"/>
      <c r="J1734" s="14"/>
      <c r="K1734" s="14"/>
      <c r="L1734" s="14"/>
      <c r="M1734" s="84"/>
      <c r="N1734" s="14"/>
      <c r="O1734" s="14"/>
      <c r="P1734" s="14"/>
      <c r="Q1734" s="14"/>
      <c r="R1734" s="14"/>
      <c r="S1734" s="84"/>
      <c r="T1734" s="14"/>
      <c r="U1734" s="14"/>
      <c r="V1734" s="14"/>
      <c r="W1734" s="14"/>
      <c r="X1734" s="14"/>
      <c r="Y1734" s="84"/>
      <c r="Z1734" s="14"/>
      <c r="AA1734" s="14"/>
      <c r="AB1734" s="14"/>
      <c r="AC1734" s="14"/>
      <c r="AD1734" s="14"/>
      <c r="AE1734" s="84"/>
      <c r="AF1734" s="14"/>
      <c r="AG1734" s="14"/>
      <c r="AH1734" s="14"/>
      <c r="AI1734" s="14"/>
      <c r="AJ1734" s="14"/>
      <c r="AK1734" s="84"/>
      <c r="AL1734" s="14"/>
      <c r="AM1734" s="14"/>
      <c r="AN1734" s="14"/>
      <c r="AO1734" s="14"/>
      <c r="AP1734" s="14"/>
      <c r="AQ1734" s="84"/>
      <c r="AR1734" s="14"/>
      <c r="AS1734" s="14"/>
      <c r="AT1734" s="14"/>
      <c r="AU1734" s="14"/>
      <c r="AV1734" s="14"/>
      <c r="AW1734" s="14"/>
      <c r="AX1734" s="14"/>
      <c r="AY1734" s="14"/>
      <c r="AZ1734" s="14"/>
      <c r="BA1734" s="14"/>
      <c r="BB1734" s="14"/>
      <c r="BC1734" s="14"/>
      <c r="BD1734" s="14"/>
      <c r="BE1734" s="14"/>
      <c r="BF1734" s="14"/>
      <c r="BG1734" s="14"/>
      <c r="BH1734" s="14"/>
    </row>
    <row r="1735" spans="1:60" s="13" customFormat="1" x14ac:dyDescent="0.25">
      <c r="A1735" s="14"/>
      <c r="B1735" s="14"/>
      <c r="C1735" s="14"/>
      <c r="D1735" s="14"/>
      <c r="E1735" s="14"/>
      <c r="F1735" s="14"/>
      <c r="G1735" s="84"/>
      <c r="H1735" s="14"/>
      <c r="I1735" s="14"/>
      <c r="J1735" s="14"/>
      <c r="K1735" s="14"/>
      <c r="L1735" s="14"/>
      <c r="M1735" s="84"/>
      <c r="N1735" s="14"/>
      <c r="O1735" s="14"/>
      <c r="P1735" s="14"/>
      <c r="Q1735" s="14"/>
      <c r="R1735" s="14"/>
      <c r="S1735" s="84"/>
      <c r="T1735" s="14"/>
      <c r="U1735" s="14"/>
      <c r="V1735" s="14"/>
      <c r="W1735" s="14"/>
      <c r="X1735" s="14"/>
      <c r="Y1735" s="84"/>
      <c r="Z1735" s="14"/>
      <c r="AA1735" s="14"/>
      <c r="AB1735" s="14"/>
      <c r="AC1735" s="14"/>
      <c r="AD1735" s="14"/>
      <c r="AE1735" s="84"/>
      <c r="AF1735" s="14"/>
      <c r="AG1735" s="14"/>
      <c r="AH1735" s="14"/>
      <c r="AI1735" s="14"/>
      <c r="AJ1735" s="14"/>
      <c r="AK1735" s="84"/>
      <c r="AL1735" s="14"/>
      <c r="AM1735" s="14"/>
      <c r="AN1735" s="14"/>
      <c r="AO1735" s="14"/>
      <c r="AP1735" s="14"/>
      <c r="AQ1735" s="84"/>
      <c r="AR1735" s="14"/>
      <c r="AS1735" s="14"/>
      <c r="AT1735" s="14"/>
      <c r="AU1735" s="14"/>
      <c r="AV1735" s="14"/>
      <c r="AW1735" s="14"/>
      <c r="AX1735" s="14"/>
      <c r="AY1735" s="14"/>
      <c r="AZ1735" s="14"/>
      <c r="BA1735" s="14"/>
      <c r="BB1735" s="14"/>
      <c r="BC1735" s="14"/>
      <c r="BD1735" s="14"/>
      <c r="BE1735" s="14"/>
      <c r="BF1735" s="14"/>
      <c r="BG1735" s="14"/>
      <c r="BH1735" s="14"/>
    </row>
    <row r="1736" spans="1:60" s="13" customFormat="1" x14ac:dyDescent="0.25">
      <c r="A1736" s="14"/>
      <c r="B1736" s="14"/>
      <c r="C1736" s="14"/>
      <c r="D1736" s="14"/>
      <c r="E1736" s="14"/>
      <c r="F1736" s="14"/>
      <c r="G1736" s="84"/>
      <c r="H1736" s="14"/>
      <c r="I1736" s="14"/>
      <c r="J1736" s="14"/>
      <c r="K1736" s="14"/>
      <c r="L1736" s="14"/>
      <c r="M1736" s="84"/>
      <c r="N1736" s="14"/>
      <c r="O1736" s="14"/>
      <c r="P1736" s="14"/>
      <c r="Q1736" s="14"/>
      <c r="R1736" s="14"/>
      <c r="S1736" s="84"/>
      <c r="T1736" s="14"/>
      <c r="U1736" s="14"/>
      <c r="V1736" s="14"/>
      <c r="W1736" s="14"/>
      <c r="X1736" s="14"/>
      <c r="Y1736" s="84"/>
      <c r="Z1736" s="14"/>
      <c r="AA1736" s="14"/>
      <c r="AB1736" s="14"/>
      <c r="AC1736" s="14"/>
      <c r="AD1736" s="14"/>
      <c r="AE1736" s="84"/>
      <c r="AF1736" s="14"/>
      <c r="AG1736" s="14"/>
      <c r="AH1736" s="14"/>
      <c r="AI1736" s="14"/>
      <c r="AJ1736" s="14"/>
      <c r="AK1736" s="84"/>
      <c r="AL1736" s="14"/>
      <c r="AM1736" s="14"/>
      <c r="AN1736" s="14"/>
      <c r="AO1736" s="14"/>
      <c r="AP1736" s="14"/>
      <c r="AQ1736" s="84"/>
      <c r="AR1736" s="14"/>
      <c r="AS1736" s="14"/>
      <c r="AT1736" s="14"/>
      <c r="AU1736" s="14"/>
      <c r="AV1736" s="14"/>
      <c r="AW1736" s="14"/>
      <c r="AX1736" s="14"/>
      <c r="AY1736" s="14"/>
      <c r="AZ1736" s="14"/>
      <c r="BA1736" s="14"/>
      <c r="BB1736" s="14"/>
      <c r="BC1736" s="14"/>
      <c r="BD1736" s="14"/>
      <c r="BE1736" s="14"/>
      <c r="BF1736" s="14"/>
      <c r="BG1736" s="14"/>
      <c r="BH1736" s="14"/>
    </row>
    <row r="1737" spans="1:60" s="13" customFormat="1" x14ac:dyDescent="0.25">
      <c r="A1737" s="14"/>
      <c r="B1737" s="14"/>
      <c r="C1737" s="14"/>
      <c r="D1737" s="14"/>
      <c r="E1737" s="14"/>
      <c r="F1737" s="14"/>
      <c r="G1737" s="84"/>
      <c r="H1737" s="14"/>
      <c r="I1737" s="14"/>
      <c r="J1737" s="14"/>
      <c r="K1737" s="14"/>
      <c r="L1737" s="14"/>
      <c r="M1737" s="84"/>
      <c r="N1737" s="14"/>
      <c r="O1737" s="14"/>
      <c r="P1737" s="14"/>
      <c r="Q1737" s="14"/>
      <c r="R1737" s="14"/>
      <c r="S1737" s="84"/>
      <c r="T1737" s="14"/>
      <c r="U1737" s="14"/>
      <c r="V1737" s="14"/>
      <c r="W1737" s="14"/>
      <c r="X1737" s="14"/>
      <c r="Y1737" s="84"/>
      <c r="Z1737" s="14"/>
      <c r="AA1737" s="14"/>
      <c r="AB1737" s="14"/>
      <c r="AC1737" s="14"/>
      <c r="AD1737" s="14"/>
      <c r="AE1737" s="84"/>
      <c r="AF1737" s="14"/>
      <c r="AG1737" s="14"/>
      <c r="AH1737" s="14"/>
      <c r="AI1737" s="14"/>
      <c r="AJ1737" s="14"/>
      <c r="AK1737" s="84"/>
      <c r="AL1737" s="14"/>
      <c r="AM1737" s="14"/>
      <c r="AN1737" s="14"/>
      <c r="AO1737" s="14"/>
      <c r="AP1737" s="14"/>
      <c r="AQ1737" s="84"/>
      <c r="AR1737" s="14"/>
      <c r="AS1737" s="14"/>
      <c r="AT1737" s="14"/>
      <c r="AU1737" s="14"/>
      <c r="AV1737" s="14"/>
      <c r="AW1737" s="14"/>
      <c r="AX1737" s="14"/>
      <c r="AY1737" s="14"/>
      <c r="AZ1737" s="14"/>
      <c r="BA1737" s="14"/>
      <c r="BB1737" s="14"/>
      <c r="BC1737" s="14"/>
      <c r="BD1737" s="14"/>
      <c r="BE1737" s="14"/>
      <c r="BF1737" s="14"/>
      <c r="BG1737" s="14"/>
      <c r="BH1737" s="14"/>
    </row>
    <row r="1738" spans="1:60" s="13" customFormat="1" x14ac:dyDescent="0.25">
      <c r="A1738" s="14"/>
      <c r="B1738" s="14"/>
      <c r="C1738" s="14"/>
      <c r="D1738" s="14"/>
      <c r="E1738" s="14"/>
      <c r="F1738" s="14"/>
      <c r="G1738" s="84"/>
      <c r="H1738" s="14"/>
      <c r="I1738" s="14"/>
      <c r="J1738" s="14"/>
      <c r="K1738" s="14"/>
      <c r="L1738" s="14"/>
      <c r="M1738" s="84"/>
      <c r="N1738" s="14"/>
      <c r="O1738" s="14"/>
      <c r="P1738" s="14"/>
      <c r="Q1738" s="14"/>
      <c r="R1738" s="14"/>
      <c r="S1738" s="84"/>
      <c r="T1738" s="14"/>
      <c r="U1738" s="14"/>
      <c r="V1738" s="14"/>
      <c r="W1738" s="14"/>
      <c r="X1738" s="14"/>
      <c r="Y1738" s="84"/>
      <c r="Z1738" s="14"/>
      <c r="AA1738" s="14"/>
      <c r="AB1738" s="14"/>
      <c r="AC1738" s="14"/>
      <c r="AD1738" s="14"/>
      <c r="AE1738" s="84"/>
      <c r="AF1738" s="14"/>
      <c r="AG1738" s="14"/>
      <c r="AH1738" s="14"/>
      <c r="AI1738" s="14"/>
      <c r="AJ1738" s="14"/>
      <c r="AK1738" s="84"/>
      <c r="AL1738" s="14"/>
      <c r="AM1738" s="14"/>
      <c r="AN1738" s="14"/>
      <c r="AO1738" s="14"/>
      <c r="AP1738" s="14"/>
      <c r="AQ1738" s="84"/>
      <c r="AR1738" s="14"/>
      <c r="AS1738" s="14"/>
      <c r="AT1738" s="14"/>
      <c r="AU1738" s="14"/>
      <c r="AV1738" s="14"/>
      <c r="AW1738" s="14"/>
      <c r="AX1738" s="14"/>
      <c r="AY1738" s="14"/>
      <c r="AZ1738" s="14"/>
      <c r="BA1738" s="14"/>
      <c r="BB1738" s="14"/>
      <c r="BC1738" s="14"/>
      <c r="BD1738" s="14"/>
      <c r="BE1738" s="14"/>
      <c r="BF1738" s="14"/>
      <c r="BG1738" s="14"/>
      <c r="BH1738" s="14"/>
    </row>
    <row r="1739" spans="1:60" s="13" customFormat="1" x14ac:dyDescent="0.25">
      <c r="A1739" s="14"/>
      <c r="B1739" s="14"/>
      <c r="C1739" s="14"/>
      <c r="D1739" s="14"/>
      <c r="E1739" s="14"/>
      <c r="F1739" s="14"/>
      <c r="G1739" s="84"/>
      <c r="H1739" s="14"/>
      <c r="I1739" s="14"/>
      <c r="J1739" s="14"/>
      <c r="K1739" s="14"/>
      <c r="L1739" s="14"/>
      <c r="M1739" s="84"/>
      <c r="N1739" s="14"/>
      <c r="O1739" s="14"/>
      <c r="P1739" s="14"/>
      <c r="Q1739" s="14"/>
      <c r="R1739" s="14"/>
      <c r="S1739" s="84"/>
      <c r="T1739" s="14"/>
      <c r="U1739" s="14"/>
      <c r="V1739" s="14"/>
      <c r="W1739" s="14"/>
      <c r="X1739" s="14"/>
      <c r="Y1739" s="84"/>
      <c r="Z1739" s="14"/>
      <c r="AA1739" s="14"/>
      <c r="AB1739" s="14"/>
      <c r="AC1739" s="14"/>
      <c r="AD1739" s="14"/>
      <c r="AE1739" s="84"/>
      <c r="AF1739" s="14"/>
      <c r="AG1739" s="14"/>
      <c r="AH1739" s="14"/>
      <c r="AI1739" s="14"/>
      <c r="AJ1739" s="14"/>
      <c r="AK1739" s="84"/>
      <c r="AL1739" s="14"/>
      <c r="AM1739" s="14"/>
      <c r="AN1739" s="14"/>
      <c r="AO1739" s="14"/>
      <c r="AP1739" s="14"/>
      <c r="AQ1739" s="84"/>
      <c r="AR1739" s="14"/>
      <c r="AS1739" s="14"/>
      <c r="AT1739" s="14"/>
      <c r="AU1739" s="14"/>
      <c r="AV1739" s="14"/>
      <c r="AW1739" s="14"/>
      <c r="AX1739" s="14"/>
      <c r="AY1739" s="14"/>
      <c r="AZ1739" s="14"/>
      <c r="BA1739" s="14"/>
      <c r="BB1739" s="14"/>
      <c r="BC1739" s="14"/>
      <c r="BD1739" s="14"/>
      <c r="BE1739" s="14"/>
      <c r="BF1739" s="14"/>
      <c r="BG1739" s="14"/>
      <c r="BH1739" s="14"/>
    </row>
    <row r="1740" spans="1:60" s="13" customFormat="1" x14ac:dyDescent="0.25">
      <c r="A1740" s="14"/>
      <c r="B1740" s="14"/>
      <c r="C1740" s="14"/>
      <c r="D1740" s="14"/>
      <c r="E1740" s="14"/>
      <c r="F1740" s="14"/>
      <c r="G1740" s="84"/>
      <c r="H1740" s="14"/>
      <c r="I1740" s="14"/>
      <c r="J1740" s="14"/>
      <c r="K1740" s="14"/>
      <c r="L1740" s="14"/>
      <c r="M1740" s="84"/>
      <c r="N1740" s="14"/>
      <c r="O1740" s="14"/>
      <c r="P1740" s="14"/>
      <c r="Q1740" s="14"/>
      <c r="R1740" s="14"/>
      <c r="S1740" s="84"/>
      <c r="T1740" s="14"/>
      <c r="U1740" s="14"/>
      <c r="V1740" s="14"/>
      <c r="W1740" s="14"/>
      <c r="X1740" s="14"/>
      <c r="Y1740" s="84"/>
      <c r="Z1740" s="14"/>
      <c r="AA1740" s="14"/>
      <c r="AB1740" s="14"/>
      <c r="AC1740" s="14"/>
      <c r="AD1740" s="14"/>
      <c r="AE1740" s="84"/>
      <c r="AF1740" s="14"/>
      <c r="AG1740" s="14"/>
      <c r="AH1740" s="14"/>
      <c r="AI1740" s="14"/>
      <c r="AJ1740" s="14"/>
      <c r="AK1740" s="84"/>
      <c r="AL1740" s="14"/>
      <c r="AM1740" s="14"/>
      <c r="AN1740" s="14"/>
      <c r="AO1740" s="14"/>
      <c r="AP1740" s="14"/>
      <c r="AQ1740" s="84"/>
      <c r="AR1740" s="14"/>
      <c r="AS1740" s="14"/>
      <c r="AT1740" s="14"/>
      <c r="AU1740" s="14"/>
      <c r="AV1740" s="14"/>
      <c r="AW1740" s="14"/>
      <c r="AX1740" s="14"/>
      <c r="AY1740" s="14"/>
      <c r="AZ1740" s="14"/>
      <c r="BA1740" s="14"/>
      <c r="BB1740" s="14"/>
      <c r="BC1740" s="14"/>
      <c r="BD1740" s="14"/>
      <c r="BE1740" s="14"/>
      <c r="BF1740" s="14"/>
      <c r="BG1740" s="14"/>
      <c r="BH1740" s="14"/>
    </row>
    <row r="1741" spans="1:60" s="13" customFormat="1" x14ac:dyDescent="0.25">
      <c r="A1741" s="14"/>
      <c r="B1741" s="14"/>
      <c r="C1741" s="14"/>
      <c r="D1741" s="14"/>
      <c r="E1741" s="14"/>
      <c r="F1741" s="14"/>
      <c r="G1741" s="84"/>
      <c r="H1741" s="14"/>
      <c r="I1741" s="14"/>
      <c r="J1741" s="14"/>
      <c r="K1741" s="14"/>
      <c r="L1741" s="14"/>
      <c r="M1741" s="84"/>
      <c r="N1741" s="14"/>
      <c r="O1741" s="14"/>
      <c r="P1741" s="14"/>
      <c r="Q1741" s="14"/>
      <c r="R1741" s="14"/>
      <c r="S1741" s="84"/>
      <c r="T1741" s="14"/>
      <c r="U1741" s="14"/>
      <c r="V1741" s="14"/>
      <c r="W1741" s="14"/>
      <c r="X1741" s="14"/>
      <c r="Y1741" s="84"/>
      <c r="Z1741" s="14"/>
      <c r="AA1741" s="14"/>
      <c r="AB1741" s="14"/>
      <c r="AC1741" s="14"/>
      <c r="AD1741" s="14"/>
      <c r="AE1741" s="84"/>
      <c r="AF1741" s="14"/>
      <c r="AG1741" s="14"/>
      <c r="AH1741" s="14"/>
      <c r="AI1741" s="14"/>
      <c r="AJ1741" s="14"/>
      <c r="AK1741" s="84"/>
      <c r="AL1741" s="14"/>
      <c r="AM1741" s="14"/>
      <c r="AN1741" s="14"/>
      <c r="AO1741" s="14"/>
      <c r="AP1741" s="14"/>
      <c r="AQ1741" s="84"/>
      <c r="AR1741" s="14"/>
      <c r="AS1741" s="14"/>
      <c r="AT1741" s="14"/>
      <c r="AU1741" s="14"/>
      <c r="AV1741" s="14"/>
      <c r="AW1741" s="14"/>
      <c r="AX1741" s="14"/>
      <c r="AY1741" s="14"/>
      <c r="AZ1741" s="14"/>
      <c r="BA1741" s="14"/>
      <c r="BB1741" s="14"/>
      <c r="BC1741" s="14"/>
      <c r="BD1741" s="14"/>
      <c r="BE1741" s="14"/>
      <c r="BF1741" s="14"/>
      <c r="BG1741" s="14"/>
      <c r="BH1741" s="14"/>
    </row>
    <row r="1742" spans="1:60" s="13" customFormat="1" x14ac:dyDescent="0.25">
      <c r="A1742" s="14"/>
      <c r="B1742" s="14"/>
      <c r="C1742" s="14"/>
      <c r="D1742" s="14"/>
      <c r="E1742" s="14"/>
      <c r="F1742" s="14"/>
      <c r="G1742" s="84"/>
      <c r="H1742" s="14"/>
      <c r="I1742" s="14"/>
      <c r="J1742" s="14"/>
      <c r="K1742" s="14"/>
      <c r="L1742" s="14"/>
      <c r="M1742" s="84"/>
      <c r="N1742" s="14"/>
      <c r="O1742" s="14"/>
      <c r="P1742" s="14"/>
      <c r="Q1742" s="14"/>
      <c r="R1742" s="14"/>
      <c r="S1742" s="84"/>
      <c r="T1742" s="14"/>
      <c r="U1742" s="14"/>
      <c r="V1742" s="14"/>
      <c r="W1742" s="14"/>
      <c r="X1742" s="14"/>
      <c r="Y1742" s="84"/>
      <c r="Z1742" s="14"/>
      <c r="AA1742" s="14"/>
      <c r="AB1742" s="14"/>
      <c r="AC1742" s="14"/>
      <c r="AD1742" s="14"/>
      <c r="AE1742" s="84"/>
      <c r="AF1742" s="14"/>
      <c r="AG1742" s="14"/>
      <c r="AH1742" s="14"/>
      <c r="AI1742" s="14"/>
      <c r="AJ1742" s="14"/>
      <c r="AK1742" s="84"/>
      <c r="AL1742" s="14"/>
      <c r="AM1742" s="14"/>
      <c r="AN1742" s="14"/>
      <c r="AO1742" s="14"/>
      <c r="AP1742" s="14"/>
      <c r="AQ1742" s="84"/>
      <c r="AR1742" s="14"/>
      <c r="AS1742" s="14"/>
      <c r="AT1742" s="14"/>
      <c r="AU1742" s="14"/>
      <c r="AV1742" s="14"/>
      <c r="AW1742" s="14"/>
      <c r="AX1742" s="14"/>
      <c r="AY1742" s="14"/>
      <c r="AZ1742" s="14"/>
      <c r="BA1742" s="14"/>
      <c r="BB1742" s="14"/>
      <c r="BC1742" s="14"/>
      <c r="BD1742" s="14"/>
      <c r="BE1742" s="14"/>
      <c r="BF1742" s="14"/>
      <c r="BG1742" s="14"/>
      <c r="BH1742" s="14"/>
    </row>
    <row r="1743" spans="1:60" s="13" customFormat="1" x14ac:dyDescent="0.25">
      <c r="A1743" s="14"/>
      <c r="B1743" s="14"/>
      <c r="C1743" s="14"/>
      <c r="D1743" s="14"/>
      <c r="E1743" s="14"/>
      <c r="F1743" s="14"/>
      <c r="G1743" s="84"/>
      <c r="H1743" s="14"/>
      <c r="I1743" s="14"/>
      <c r="J1743" s="14"/>
      <c r="K1743" s="14"/>
      <c r="L1743" s="14"/>
      <c r="M1743" s="84"/>
      <c r="N1743" s="14"/>
      <c r="O1743" s="14"/>
      <c r="P1743" s="14"/>
      <c r="Q1743" s="14"/>
      <c r="R1743" s="14"/>
      <c r="S1743" s="84"/>
      <c r="T1743" s="14"/>
      <c r="U1743" s="14"/>
      <c r="V1743" s="14"/>
      <c r="W1743" s="14"/>
      <c r="X1743" s="14"/>
      <c r="Y1743" s="84"/>
      <c r="Z1743" s="14"/>
      <c r="AA1743" s="14"/>
      <c r="AB1743" s="14"/>
      <c r="AC1743" s="14"/>
      <c r="AD1743" s="14"/>
      <c r="AE1743" s="84"/>
      <c r="AF1743" s="14"/>
      <c r="AG1743" s="14"/>
      <c r="AH1743" s="14"/>
      <c r="AI1743" s="14"/>
      <c r="AJ1743" s="14"/>
      <c r="AK1743" s="84"/>
      <c r="AL1743" s="14"/>
      <c r="AM1743" s="14"/>
      <c r="AN1743" s="14"/>
      <c r="AO1743" s="14"/>
      <c r="AP1743" s="14"/>
      <c r="AQ1743" s="84"/>
      <c r="AR1743" s="14"/>
      <c r="AS1743" s="14"/>
      <c r="AT1743" s="14"/>
      <c r="AU1743" s="14"/>
      <c r="AV1743" s="14"/>
      <c r="AW1743" s="14"/>
      <c r="AX1743" s="14"/>
      <c r="AY1743" s="14"/>
      <c r="AZ1743" s="14"/>
      <c r="BA1743" s="14"/>
      <c r="BB1743" s="14"/>
      <c r="BC1743" s="14"/>
      <c r="BD1743" s="14"/>
      <c r="BE1743" s="14"/>
      <c r="BF1743" s="14"/>
      <c r="BG1743" s="14"/>
      <c r="BH1743" s="14"/>
    </row>
    <row r="1744" spans="1:60" s="13" customFormat="1" x14ac:dyDescent="0.25">
      <c r="A1744" s="14"/>
      <c r="B1744" s="14"/>
      <c r="C1744" s="14"/>
      <c r="D1744" s="14"/>
      <c r="E1744" s="14"/>
      <c r="F1744" s="14"/>
      <c r="G1744" s="84"/>
      <c r="H1744" s="14"/>
      <c r="I1744" s="14"/>
      <c r="J1744" s="14"/>
      <c r="K1744" s="14"/>
      <c r="L1744" s="14"/>
      <c r="M1744" s="84"/>
      <c r="N1744" s="14"/>
      <c r="O1744" s="14"/>
      <c r="P1744" s="14"/>
      <c r="Q1744" s="14"/>
      <c r="R1744" s="14"/>
      <c r="S1744" s="84"/>
      <c r="T1744" s="14"/>
      <c r="U1744" s="14"/>
      <c r="V1744" s="14"/>
      <c r="W1744" s="14"/>
      <c r="X1744" s="14"/>
      <c r="Y1744" s="84"/>
      <c r="Z1744" s="14"/>
      <c r="AA1744" s="14"/>
      <c r="AB1744" s="14"/>
      <c r="AC1744" s="14"/>
      <c r="AD1744" s="14"/>
      <c r="AE1744" s="84"/>
      <c r="AF1744" s="14"/>
      <c r="AG1744" s="14"/>
      <c r="AH1744" s="14"/>
      <c r="AI1744" s="14"/>
      <c r="AJ1744" s="14"/>
      <c r="AK1744" s="84"/>
      <c r="AL1744" s="14"/>
      <c r="AM1744" s="14"/>
      <c r="AN1744" s="14"/>
      <c r="AO1744" s="14"/>
      <c r="AP1744" s="14"/>
      <c r="AQ1744" s="84"/>
      <c r="AR1744" s="14"/>
      <c r="AS1744" s="14"/>
      <c r="AT1744" s="14"/>
      <c r="AU1744" s="14"/>
      <c r="AV1744" s="14"/>
      <c r="AW1744" s="14"/>
      <c r="AX1744" s="14"/>
      <c r="AY1744" s="14"/>
      <c r="AZ1744" s="14"/>
      <c r="BA1744" s="14"/>
      <c r="BB1744" s="14"/>
      <c r="BC1744" s="14"/>
      <c r="BD1744" s="14"/>
      <c r="BE1744" s="14"/>
      <c r="BF1744" s="14"/>
      <c r="BG1744" s="14"/>
      <c r="BH1744" s="14"/>
    </row>
    <row r="1745" spans="1:60" s="13" customFormat="1" x14ac:dyDescent="0.25">
      <c r="A1745" s="14"/>
      <c r="B1745" s="14"/>
      <c r="C1745" s="14"/>
      <c r="D1745" s="14"/>
      <c r="E1745" s="14"/>
      <c r="F1745" s="14"/>
      <c r="G1745" s="84"/>
      <c r="H1745" s="14"/>
      <c r="I1745" s="14"/>
      <c r="J1745" s="14"/>
      <c r="K1745" s="14"/>
      <c r="L1745" s="14"/>
      <c r="M1745" s="84"/>
      <c r="N1745" s="14"/>
      <c r="O1745" s="14"/>
      <c r="P1745" s="14"/>
      <c r="Q1745" s="14"/>
      <c r="R1745" s="14"/>
      <c r="S1745" s="84"/>
      <c r="T1745" s="14"/>
      <c r="U1745" s="14"/>
      <c r="V1745" s="14"/>
      <c r="W1745" s="14"/>
      <c r="X1745" s="14"/>
      <c r="Y1745" s="84"/>
      <c r="Z1745" s="14"/>
      <c r="AA1745" s="14"/>
      <c r="AB1745" s="14"/>
      <c r="AC1745" s="14"/>
      <c r="AD1745" s="14"/>
      <c r="AE1745" s="84"/>
      <c r="AF1745" s="14"/>
      <c r="AG1745" s="14"/>
      <c r="AH1745" s="14"/>
      <c r="AI1745" s="14"/>
      <c r="AJ1745" s="14"/>
      <c r="AK1745" s="84"/>
      <c r="AL1745" s="14"/>
      <c r="AM1745" s="14"/>
      <c r="AN1745" s="14"/>
      <c r="AO1745" s="14"/>
      <c r="AP1745" s="14"/>
      <c r="AQ1745" s="84"/>
      <c r="AR1745" s="14"/>
      <c r="AS1745" s="14"/>
      <c r="AT1745" s="14"/>
      <c r="AU1745" s="14"/>
      <c r="AV1745" s="14"/>
      <c r="AW1745" s="14"/>
      <c r="AX1745" s="14"/>
      <c r="AY1745" s="14"/>
      <c r="AZ1745" s="14"/>
      <c r="BA1745" s="14"/>
      <c r="BB1745" s="14"/>
      <c r="BC1745" s="14"/>
      <c r="BD1745" s="14"/>
      <c r="BE1745" s="14"/>
      <c r="BF1745" s="14"/>
      <c r="BG1745" s="14"/>
      <c r="BH1745" s="14"/>
    </row>
    <row r="1746" spans="1:60" s="13" customFormat="1" x14ac:dyDescent="0.25">
      <c r="A1746" s="14"/>
      <c r="B1746" s="14"/>
      <c r="C1746" s="14"/>
      <c r="D1746" s="14"/>
      <c r="E1746" s="14"/>
      <c r="F1746" s="14"/>
      <c r="G1746" s="84"/>
      <c r="H1746" s="14"/>
      <c r="I1746" s="14"/>
      <c r="J1746" s="14"/>
      <c r="K1746" s="14"/>
      <c r="L1746" s="14"/>
      <c r="M1746" s="84"/>
      <c r="N1746" s="14"/>
      <c r="O1746" s="14"/>
      <c r="P1746" s="14"/>
      <c r="Q1746" s="14"/>
      <c r="R1746" s="14"/>
      <c r="S1746" s="84"/>
      <c r="T1746" s="14"/>
      <c r="U1746" s="14"/>
      <c r="V1746" s="14"/>
      <c r="W1746" s="14"/>
      <c r="X1746" s="14"/>
      <c r="Y1746" s="84"/>
      <c r="Z1746" s="14"/>
      <c r="AA1746" s="14"/>
      <c r="AB1746" s="14"/>
      <c r="AC1746" s="14"/>
      <c r="AD1746" s="14"/>
      <c r="AE1746" s="84"/>
      <c r="AF1746" s="14"/>
      <c r="AG1746" s="14"/>
      <c r="AH1746" s="14"/>
      <c r="AI1746" s="14"/>
      <c r="AJ1746" s="14"/>
      <c r="AK1746" s="84"/>
      <c r="AL1746" s="14"/>
      <c r="AM1746" s="14"/>
      <c r="AN1746" s="14"/>
      <c r="AO1746" s="14"/>
      <c r="AP1746" s="14"/>
      <c r="AQ1746" s="84"/>
      <c r="AR1746" s="14"/>
      <c r="AS1746" s="14"/>
      <c r="AT1746" s="14"/>
      <c r="AU1746" s="14"/>
      <c r="AV1746" s="14"/>
      <c r="AW1746" s="14"/>
      <c r="AX1746" s="14"/>
      <c r="AY1746" s="14"/>
      <c r="AZ1746" s="14"/>
      <c r="BA1746" s="14"/>
      <c r="BB1746" s="14"/>
      <c r="BC1746" s="14"/>
      <c r="BD1746" s="14"/>
      <c r="BE1746" s="14"/>
      <c r="BF1746" s="14"/>
      <c r="BG1746" s="14"/>
      <c r="BH1746" s="14"/>
    </row>
    <row r="1747" spans="1:60" s="13" customFormat="1" x14ac:dyDescent="0.25">
      <c r="A1747" s="14"/>
      <c r="B1747" s="14"/>
      <c r="C1747" s="14"/>
      <c r="D1747" s="14"/>
      <c r="E1747" s="14"/>
      <c r="F1747" s="14"/>
      <c r="G1747" s="84"/>
      <c r="H1747" s="14"/>
      <c r="I1747" s="14"/>
      <c r="J1747" s="14"/>
      <c r="K1747" s="14"/>
      <c r="L1747" s="14"/>
      <c r="M1747" s="84"/>
      <c r="N1747" s="14"/>
      <c r="O1747" s="14"/>
      <c r="P1747" s="14"/>
      <c r="Q1747" s="14"/>
      <c r="R1747" s="14"/>
      <c r="S1747" s="84"/>
      <c r="T1747" s="14"/>
      <c r="U1747" s="14"/>
      <c r="V1747" s="14"/>
      <c r="W1747" s="14"/>
      <c r="X1747" s="14"/>
      <c r="Y1747" s="84"/>
      <c r="Z1747" s="14"/>
      <c r="AA1747" s="14"/>
      <c r="AB1747" s="14"/>
      <c r="AC1747" s="14"/>
      <c r="AD1747" s="14"/>
      <c r="AE1747" s="84"/>
      <c r="AF1747" s="14"/>
      <c r="AG1747" s="14"/>
      <c r="AH1747" s="14"/>
      <c r="AI1747" s="14"/>
      <c r="AJ1747" s="14"/>
      <c r="AK1747" s="84"/>
      <c r="AL1747" s="14"/>
      <c r="AM1747" s="14"/>
      <c r="AN1747" s="14"/>
      <c r="AO1747" s="14"/>
      <c r="AP1747" s="14"/>
      <c r="AQ1747" s="84"/>
      <c r="AR1747" s="14"/>
      <c r="AS1747" s="14"/>
      <c r="AT1747" s="14"/>
      <c r="AU1747" s="14"/>
      <c r="AV1747" s="14"/>
      <c r="AW1747" s="14"/>
      <c r="AX1747" s="14"/>
      <c r="AY1747" s="14"/>
      <c r="AZ1747" s="14"/>
      <c r="BA1747" s="14"/>
      <c r="BB1747" s="14"/>
      <c r="BC1747" s="14"/>
      <c r="BD1747" s="14"/>
      <c r="BE1747" s="14"/>
      <c r="BF1747" s="14"/>
      <c r="BG1747" s="14"/>
      <c r="BH1747" s="14"/>
    </row>
    <row r="1748" spans="1:60" s="13" customFormat="1" x14ac:dyDescent="0.25">
      <c r="A1748" s="14"/>
      <c r="B1748" s="14"/>
      <c r="C1748" s="14"/>
      <c r="D1748" s="14"/>
      <c r="E1748" s="14"/>
      <c r="F1748" s="14"/>
      <c r="G1748" s="84"/>
      <c r="H1748" s="14"/>
      <c r="I1748" s="14"/>
      <c r="J1748" s="14"/>
      <c r="K1748" s="14"/>
      <c r="L1748" s="14"/>
      <c r="M1748" s="84"/>
      <c r="N1748" s="14"/>
      <c r="O1748" s="14"/>
      <c r="P1748" s="14"/>
      <c r="Q1748" s="14"/>
      <c r="R1748" s="14"/>
      <c r="S1748" s="84"/>
      <c r="T1748" s="14"/>
      <c r="U1748" s="14"/>
      <c r="V1748" s="14"/>
      <c r="W1748" s="14"/>
      <c r="X1748" s="14"/>
      <c r="Y1748" s="84"/>
      <c r="Z1748" s="14"/>
      <c r="AA1748" s="14"/>
      <c r="AB1748" s="14"/>
      <c r="AC1748" s="14"/>
      <c r="AD1748" s="14"/>
      <c r="AE1748" s="84"/>
      <c r="AF1748" s="14"/>
      <c r="AG1748" s="14"/>
      <c r="AH1748" s="14"/>
      <c r="AI1748" s="14"/>
      <c r="AJ1748" s="14"/>
      <c r="AK1748" s="84"/>
      <c r="AL1748" s="14"/>
      <c r="AM1748" s="14"/>
      <c r="AN1748" s="14"/>
      <c r="AO1748" s="14"/>
      <c r="AP1748" s="14"/>
      <c r="AQ1748" s="84"/>
      <c r="AR1748" s="14"/>
      <c r="AS1748" s="14"/>
      <c r="AT1748" s="14"/>
      <c r="AU1748" s="14"/>
      <c r="AV1748" s="14"/>
      <c r="AW1748" s="14"/>
      <c r="AX1748" s="14"/>
      <c r="AY1748" s="14"/>
      <c r="AZ1748" s="14"/>
      <c r="BA1748" s="14"/>
      <c r="BB1748" s="14"/>
      <c r="BC1748" s="14"/>
      <c r="BD1748" s="14"/>
      <c r="BE1748" s="14"/>
      <c r="BF1748" s="14"/>
      <c r="BG1748" s="14"/>
      <c r="BH1748" s="14"/>
    </row>
    <row r="1749" spans="1:60" s="13" customFormat="1" x14ac:dyDescent="0.25">
      <c r="A1749" s="14"/>
      <c r="B1749" s="14"/>
      <c r="C1749" s="14"/>
      <c r="D1749" s="14"/>
      <c r="E1749" s="14"/>
      <c r="F1749" s="14"/>
      <c r="G1749" s="84"/>
      <c r="H1749" s="14"/>
      <c r="I1749" s="14"/>
      <c r="J1749" s="14"/>
      <c r="K1749" s="14"/>
      <c r="L1749" s="14"/>
      <c r="M1749" s="84"/>
      <c r="N1749" s="14"/>
      <c r="O1749" s="14"/>
      <c r="P1749" s="14"/>
      <c r="Q1749" s="14"/>
      <c r="R1749" s="14"/>
      <c r="S1749" s="84"/>
      <c r="T1749" s="14"/>
      <c r="U1749" s="14"/>
      <c r="V1749" s="14"/>
      <c r="W1749" s="14"/>
      <c r="X1749" s="14"/>
      <c r="Y1749" s="84"/>
      <c r="Z1749" s="14"/>
      <c r="AA1749" s="14"/>
      <c r="AB1749" s="14"/>
      <c r="AC1749" s="14"/>
      <c r="AD1749" s="14"/>
      <c r="AE1749" s="84"/>
      <c r="AF1749" s="14"/>
      <c r="AG1749" s="14"/>
      <c r="AH1749" s="14"/>
      <c r="AI1749" s="14"/>
      <c r="AJ1749" s="14"/>
      <c r="AK1749" s="84"/>
      <c r="AL1749" s="14"/>
      <c r="AM1749" s="14"/>
      <c r="AN1749" s="14"/>
      <c r="AO1749" s="14"/>
      <c r="AP1749" s="14"/>
      <c r="AQ1749" s="84"/>
      <c r="AR1749" s="14"/>
      <c r="AS1749" s="14"/>
      <c r="AT1749" s="14"/>
      <c r="AU1749" s="14"/>
      <c r="AV1749" s="14"/>
      <c r="AW1749" s="14"/>
      <c r="AX1749" s="14"/>
      <c r="AY1749" s="14"/>
      <c r="AZ1749" s="14"/>
      <c r="BA1749" s="14"/>
      <c r="BB1749" s="14"/>
      <c r="BC1749" s="14"/>
      <c r="BD1749" s="14"/>
      <c r="BE1749" s="14"/>
      <c r="BF1749" s="14"/>
      <c r="BG1749" s="14"/>
      <c r="BH1749" s="14"/>
    </row>
    <row r="1750" spans="1:60" s="13" customFormat="1" x14ac:dyDescent="0.25">
      <c r="A1750" s="14"/>
      <c r="B1750" s="14"/>
      <c r="C1750" s="14"/>
      <c r="D1750" s="14"/>
      <c r="E1750" s="14"/>
      <c r="F1750" s="14"/>
      <c r="G1750" s="84"/>
      <c r="H1750" s="14"/>
      <c r="I1750" s="14"/>
      <c r="J1750" s="14"/>
      <c r="K1750" s="14"/>
      <c r="L1750" s="14"/>
      <c r="M1750" s="84"/>
      <c r="N1750" s="14"/>
      <c r="O1750" s="14"/>
      <c r="P1750" s="14"/>
      <c r="Q1750" s="14"/>
      <c r="R1750" s="14"/>
      <c r="S1750" s="84"/>
      <c r="T1750" s="14"/>
      <c r="U1750" s="14"/>
      <c r="V1750" s="14"/>
      <c r="W1750" s="14"/>
      <c r="X1750" s="14"/>
      <c r="Y1750" s="84"/>
      <c r="Z1750" s="14"/>
      <c r="AA1750" s="14"/>
      <c r="AB1750" s="14"/>
      <c r="AC1750" s="14"/>
      <c r="AD1750" s="14"/>
      <c r="AE1750" s="84"/>
      <c r="AF1750" s="14"/>
      <c r="AG1750" s="14"/>
      <c r="AH1750" s="14"/>
      <c r="AI1750" s="14"/>
      <c r="AJ1750" s="14"/>
      <c r="AK1750" s="84"/>
      <c r="AL1750" s="14"/>
      <c r="AM1750" s="14"/>
      <c r="AN1750" s="14"/>
      <c r="AO1750" s="14"/>
      <c r="AP1750" s="14"/>
      <c r="AQ1750" s="84"/>
      <c r="AR1750" s="14"/>
      <c r="AS1750" s="14"/>
      <c r="AT1750" s="14"/>
      <c r="AU1750" s="14"/>
      <c r="AV1750" s="14"/>
      <c r="AW1750" s="14"/>
      <c r="AX1750" s="14"/>
      <c r="AY1750" s="14"/>
      <c r="AZ1750" s="14"/>
      <c r="BA1750" s="14"/>
      <c r="BB1750" s="14"/>
      <c r="BC1750" s="14"/>
      <c r="BD1750" s="14"/>
      <c r="BE1750" s="14"/>
      <c r="BF1750" s="14"/>
      <c r="BG1750" s="14"/>
      <c r="BH1750" s="14"/>
    </row>
    <row r="1751" spans="1:60" s="13" customFormat="1" x14ac:dyDescent="0.25">
      <c r="A1751" s="14"/>
      <c r="B1751" s="14"/>
      <c r="C1751" s="14"/>
      <c r="D1751" s="14"/>
      <c r="E1751" s="14"/>
      <c r="F1751" s="14"/>
      <c r="G1751" s="84"/>
      <c r="H1751" s="14"/>
      <c r="I1751" s="14"/>
      <c r="J1751" s="14"/>
      <c r="K1751" s="14"/>
      <c r="L1751" s="14"/>
      <c r="M1751" s="84"/>
      <c r="N1751" s="14"/>
      <c r="O1751" s="14"/>
      <c r="P1751" s="14"/>
      <c r="Q1751" s="14"/>
      <c r="R1751" s="14"/>
      <c r="S1751" s="84"/>
      <c r="T1751" s="14"/>
      <c r="U1751" s="14"/>
      <c r="V1751" s="14"/>
      <c r="W1751" s="14"/>
      <c r="X1751" s="14"/>
      <c r="Y1751" s="84"/>
      <c r="Z1751" s="14"/>
      <c r="AA1751" s="14"/>
      <c r="AB1751" s="14"/>
      <c r="AC1751" s="14"/>
      <c r="AD1751" s="14"/>
      <c r="AE1751" s="84"/>
      <c r="AF1751" s="14"/>
      <c r="AG1751" s="14"/>
      <c r="AH1751" s="14"/>
      <c r="AI1751" s="14"/>
      <c r="AJ1751" s="14"/>
      <c r="AK1751" s="84"/>
      <c r="AL1751" s="14"/>
      <c r="AM1751" s="14"/>
      <c r="AN1751" s="14"/>
      <c r="AO1751" s="14"/>
      <c r="AP1751" s="14"/>
      <c r="AQ1751" s="84"/>
      <c r="AR1751" s="14"/>
      <c r="AS1751" s="14"/>
      <c r="AT1751" s="14"/>
      <c r="AU1751" s="14"/>
      <c r="AV1751" s="14"/>
      <c r="AW1751" s="14"/>
      <c r="AX1751" s="14"/>
      <c r="AY1751" s="14"/>
      <c r="AZ1751" s="14"/>
      <c r="BA1751" s="14"/>
      <c r="BB1751" s="14"/>
      <c r="BC1751" s="14"/>
      <c r="BD1751" s="14"/>
      <c r="BE1751" s="14"/>
      <c r="BF1751" s="14"/>
      <c r="BG1751" s="14"/>
      <c r="BH1751" s="14"/>
    </row>
    <row r="1752" spans="1:60" s="13" customFormat="1" x14ac:dyDescent="0.25">
      <c r="A1752" s="14"/>
      <c r="B1752" s="14"/>
      <c r="C1752" s="14"/>
      <c r="D1752" s="14"/>
      <c r="E1752" s="14"/>
      <c r="F1752" s="14"/>
      <c r="G1752" s="84"/>
      <c r="H1752" s="14"/>
      <c r="I1752" s="14"/>
      <c r="J1752" s="14"/>
      <c r="K1752" s="14"/>
      <c r="L1752" s="14"/>
      <c r="M1752" s="84"/>
      <c r="N1752" s="14"/>
      <c r="O1752" s="14"/>
      <c r="P1752" s="14"/>
      <c r="Q1752" s="14"/>
      <c r="R1752" s="14"/>
      <c r="S1752" s="84"/>
      <c r="T1752" s="14"/>
      <c r="U1752" s="14"/>
      <c r="V1752" s="14"/>
      <c r="W1752" s="14"/>
      <c r="X1752" s="14"/>
      <c r="Y1752" s="84"/>
      <c r="Z1752" s="14"/>
      <c r="AA1752" s="14"/>
      <c r="AB1752" s="14"/>
      <c r="AC1752" s="14"/>
      <c r="AD1752" s="14"/>
      <c r="AE1752" s="84"/>
      <c r="AF1752" s="14"/>
      <c r="AG1752" s="14"/>
      <c r="AH1752" s="14"/>
      <c r="AI1752" s="14"/>
      <c r="AJ1752" s="14"/>
      <c r="AK1752" s="84"/>
      <c r="AL1752" s="14"/>
      <c r="AM1752" s="14"/>
      <c r="AN1752" s="14"/>
      <c r="AO1752" s="14"/>
      <c r="AP1752" s="14"/>
      <c r="AQ1752" s="84"/>
      <c r="AR1752" s="14"/>
      <c r="AS1752" s="14"/>
      <c r="AT1752" s="14"/>
      <c r="AU1752" s="14"/>
      <c r="AV1752" s="14"/>
      <c r="AW1752" s="14"/>
      <c r="AX1752" s="14"/>
      <c r="AY1752" s="14"/>
      <c r="AZ1752" s="14"/>
      <c r="BA1752" s="14"/>
      <c r="BB1752" s="14"/>
      <c r="BC1752" s="14"/>
      <c r="BD1752" s="14"/>
      <c r="BE1752" s="14"/>
      <c r="BF1752" s="14"/>
      <c r="BG1752" s="14"/>
      <c r="BH1752" s="14"/>
    </row>
    <row r="1753" spans="1:60" s="13" customFormat="1" x14ac:dyDescent="0.25">
      <c r="A1753" s="14"/>
      <c r="B1753" s="14"/>
      <c r="C1753" s="14"/>
      <c r="D1753" s="14"/>
      <c r="E1753" s="14"/>
      <c r="F1753" s="14"/>
      <c r="G1753" s="84"/>
      <c r="H1753" s="14"/>
      <c r="I1753" s="14"/>
      <c r="J1753" s="14"/>
      <c r="K1753" s="14"/>
      <c r="L1753" s="14"/>
      <c r="M1753" s="84"/>
      <c r="N1753" s="14"/>
      <c r="O1753" s="14"/>
      <c r="P1753" s="14"/>
      <c r="Q1753" s="14"/>
      <c r="R1753" s="14"/>
      <c r="S1753" s="84"/>
      <c r="T1753" s="14"/>
      <c r="U1753" s="14"/>
      <c r="V1753" s="14"/>
      <c r="W1753" s="14"/>
      <c r="X1753" s="14"/>
      <c r="Y1753" s="84"/>
      <c r="Z1753" s="14"/>
      <c r="AA1753" s="14"/>
      <c r="AB1753" s="14"/>
      <c r="AC1753" s="14"/>
      <c r="AD1753" s="14"/>
      <c r="AE1753" s="84"/>
      <c r="AF1753" s="14"/>
      <c r="AG1753" s="14"/>
      <c r="AH1753" s="14"/>
      <c r="AI1753" s="14"/>
      <c r="AJ1753" s="14"/>
      <c r="AK1753" s="84"/>
      <c r="AL1753" s="14"/>
      <c r="AM1753" s="14"/>
      <c r="AN1753" s="14"/>
      <c r="AO1753" s="14"/>
      <c r="AP1753" s="14"/>
      <c r="AQ1753" s="84"/>
      <c r="AR1753" s="14"/>
      <c r="AS1753" s="14"/>
      <c r="AT1753" s="14"/>
      <c r="AU1753" s="14"/>
      <c r="AV1753" s="14"/>
      <c r="AW1753" s="14"/>
      <c r="AX1753" s="14"/>
      <c r="AY1753" s="14"/>
      <c r="AZ1753" s="14"/>
      <c r="BA1753" s="14"/>
      <c r="BB1753" s="14"/>
      <c r="BC1753" s="14"/>
      <c r="BD1753" s="14"/>
      <c r="BE1753" s="14"/>
      <c r="BF1753" s="14"/>
      <c r="BG1753" s="14"/>
      <c r="BH1753" s="14"/>
    </row>
    <row r="1754" spans="1:60" s="13" customFormat="1" x14ac:dyDescent="0.25">
      <c r="A1754" s="14"/>
      <c r="B1754" s="14"/>
      <c r="C1754" s="14"/>
      <c r="D1754" s="14"/>
      <c r="E1754" s="14"/>
      <c r="F1754" s="14"/>
      <c r="G1754" s="84"/>
      <c r="H1754" s="14"/>
      <c r="I1754" s="14"/>
      <c r="J1754" s="14"/>
      <c r="K1754" s="14"/>
      <c r="L1754" s="14"/>
      <c r="M1754" s="84"/>
      <c r="N1754" s="14"/>
      <c r="O1754" s="14"/>
      <c r="P1754" s="14"/>
      <c r="Q1754" s="14"/>
      <c r="R1754" s="14"/>
      <c r="S1754" s="84"/>
      <c r="T1754" s="14"/>
      <c r="U1754" s="14"/>
      <c r="V1754" s="14"/>
      <c r="W1754" s="14"/>
      <c r="X1754" s="14"/>
      <c r="Y1754" s="84"/>
      <c r="Z1754" s="14"/>
      <c r="AA1754" s="14"/>
      <c r="AB1754" s="14"/>
      <c r="AC1754" s="14"/>
      <c r="AD1754" s="14"/>
      <c r="AE1754" s="84"/>
      <c r="AF1754" s="14"/>
      <c r="AG1754" s="14"/>
      <c r="AH1754" s="14"/>
      <c r="AI1754" s="14"/>
      <c r="AJ1754" s="14"/>
      <c r="AK1754" s="84"/>
      <c r="AL1754" s="14"/>
      <c r="AM1754" s="14"/>
      <c r="AN1754" s="14"/>
      <c r="AO1754" s="14"/>
      <c r="AP1754" s="14"/>
      <c r="AQ1754" s="84"/>
      <c r="AR1754" s="14"/>
      <c r="AS1754" s="14"/>
      <c r="AT1754" s="14"/>
      <c r="AU1754" s="14"/>
      <c r="AV1754" s="14"/>
      <c r="AW1754" s="14"/>
      <c r="AX1754" s="14"/>
      <c r="AY1754" s="14"/>
      <c r="AZ1754" s="14"/>
      <c r="BA1754" s="14"/>
      <c r="BB1754" s="14"/>
      <c r="BC1754" s="14"/>
      <c r="BD1754" s="14"/>
      <c r="BE1754" s="14"/>
      <c r="BF1754" s="14"/>
      <c r="BG1754" s="14"/>
      <c r="BH1754" s="14"/>
    </row>
    <row r="1755" spans="1:60" s="13" customFormat="1" x14ac:dyDescent="0.25">
      <c r="A1755" s="14"/>
      <c r="B1755" s="14"/>
      <c r="C1755" s="14"/>
      <c r="D1755" s="14"/>
      <c r="E1755" s="14"/>
      <c r="F1755" s="14"/>
      <c r="G1755" s="84"/>
      <c r="H1755" s="14"/>
      <c r="I1755" s="14"/>
      <c r="J1755" s="14"/>
      <c r="K1755" s="14"/>
      <c r="L1755" s="14"/>
      <c r="M1755" s="84"/>
      <c r="N1755" s="14"/>
      <c r="O1755" s="14"/>
      <c r="P1755" s="14"/>
      <c r="Q1755" s="14"/>
      <c r="R1755" s="14"/>
      <c r="S1755" s="84"/>
      <c r="T1755" s="14"/>
      <c r="U1755" s="14"/>
      <c r="V1755" s="14"/>
      <c r="W1755" s="14"/>
      <c r="X1755" s="14"/>
      <c r="Y1755" s="84"/>
      <c r="Z1755" s="14"/>
      <c r="AA1755" s="14"/>
      <c r="AB1755" s="14"/>
      <c r="AC1755" s="14"/>
      <c r="AD1755" s="14"/>
      <c r="AE1755" s="84"/>
      <c r="AF1755" s="14"/>
      <c r="AG1755" s="14"/>
      <c r="AH1755" s="14"/>
      <c r="AI1755" s="14"/>
      <c r="AJ1755" s="14"/>
      <c r="AK1755" s="84"/>
      <c r="AL1755" s="14"/>
      <c r="AM1755" s="14"/>
      <c r="AN1755" s="14"/>
      <c r="AO1755" s="14"/>
      <c r="AP1755" s="14"/>
      <c r="AQ1755" s="84"/>
      <c r="AR1755" s="14"/>
      <c r="AS1755" s="14"/>
      <c r="AT1755" s="14"/>
      <c r="AU1755" s="14"/>
      <c r="AV1755" s="14"/>
      <c r="AW1755" s="14"/>
      <c r="AX1755" s="14"/>
      <c r="AY1755" s="14"/>
      <c r="AZ1755" s="14"/>
      <c r="BA1755" s="14"/>
      <c r="BB1755" s="14"/>
      <c r="BC1755" s="14"/>
      <c r="BD1755" s="14"/>
      <c r="BE1755" s="14"/>
      <c r="BF1755" s="14"/>
      <c r="BG1755" s="14"/>
      <c r="BH1755" s="14"/>
    </row>
    <row r="1756" spans="1:60" s="13" customFormat="1" x14ac:dyDescent="0.25">
      <c r="A1756" s="14"/>
      <c r="B1756" s="14"/>
      <c r="C1756" s="14"/>
      <c r="D1756" s="14"/>
      <c r="E1756" s="14"/>
      <c r="F1756" s="14"/>
      <c r="G1756" s="84"/>
      <c r="H1756" s="14"/>
      <c r="I1756" s="14"/>
      <c r="J1756" s="14"/>
      <c r="K1756" s="14"/>
      <c r="L1756" s="14"/>
      <c r="M1756" s="84"/>
      <c r="N1756" s="14"/>
      <c r="O1756" s="14"/>
      <c r="P1756" s="14"/>
      <c r="Q1756" s="14"/>
      <c r="R1756" s="14"/>
      <c r="S1756" s="84"/>
      <c r="T1756" s="14"/>
      <c r="U1756" s="14"/>
      <c r="V1756" s="14"/>
      <c r="W1756" s="14"/>
      <c r="X1756" s="14"/>
      <c r="Y1756" s="84"/>
      <c r="Z1756" s="14"/>
      <c r="AA1756" s="14"/>
      <c r="AB1756" s="14"/>
      <c r="AC1756" s="14"/>
      <c r="AD1756" s="14"/>
      <c r="AE1756" s="84"/>
      <c r="AF1756" s="14"/>
      <c r="AG1756" s="14"/>
      <c r="AH1756" s="14"/>
      <c r="AI1756" s="14"/>
      <c r="AJ1756" s="14"/>
      <c r="AK1756" s="84"/>
      <c r="AL1756" s="14"/>
      <c r="AM1756" s="14"/>
      <c r="AN1756" s="14"/>
      <c r="AO1756" s="14"/>
      <c r="AP1756" s="14"/>
      <c r="AQ1756" s="84"/>
      <c r="AR1756" s="14"/>
      <c r="AS1756" s="14"/>
      <c r="AT1756" s="14"/>
      <c r="AU1756" s="14"/>
      <c r="AV1756" s="14"/>
      <c r="AW1756" s="14"/>
      <c r="AX1756" s="14"/>
      <c r="AY1756" s="14"/>
      <c r="AZ1756" s="14"/>
      <c r="BA1756" s="14"/>
      <c r="BB1756" s="14"/>
      <c r="BC1756" s="14"/>
      <c r="BD1756" s="14"/>
      <c r="BE1756" s="14"/>
      <c r="BF1756" s="14"/>
      <c r="BG1756" s="14"/>
      <c r="BH1756" s="14"/>
    </row>
    <row r="1757" spans="1:60" s="13" customFormat="1" x14ac:dyDescent="0.25">
      <c r="A1757" s="14"/>
      <c r="B1757" s="14"/>
      <c r="C1757" s="14"/>
      <c r="D1757" s="14"/>
      <c r="E1757" s="14"/>
      <c r="F1757" s="14"/>
      <c r="G1757" s="84"/>
      <c r="H1757" s="14"/>
      <c r="I1757" s="14"/>
      <c r="J1757" s="14"/>
      <c r="K1757" s="14"/>
      <c r="L1757" s="14"/>
      <c r="M1757" s="84"/>
      <c r="N1757" s="14"/>
      <c r="O1757" s="14"/>
      <c r="P1757" s="14"/>
      <c r="Q1757" s="14"/>
      <c r="R1757" s="14"/>
      <c r="S1757" s="84"/>
      <c r="T1757" s="14"/>
      <c r="U1757" s="14"/>
      <c r="V1757" s="14"/>
      <c r="W1757" s="14"/>
      <c r="X1757" s="14"/>
      <c r="Y1757" s="84"/>
      <c r="Z1757" s="14"/>
      <c r="AA1757" s="14"/>
      <c r="AB1757" s="14"/>
      <c r="AC1757" s="14"/>
      <c r="AD1757" s="14"/>
      <c r="AE1757" s="84"/>
      <c r="AF1757" s="14"/>
      <c r="AG1757" s="14"/>
      <c r="AH1757" s="14"/>
      <c r="AI1757" s="14"/>
      <c r="AJ1757" s="14"/>
      <c r="AK1757" s="84"/>
      <c r="AL1757" s="14"/>
      <c r="AM1757" s="14"/>
      <c r="AN1757" s="14"/>
      <c r="AO1757" s="14"/>
      <c r="AP1757" s="14"/>
      <c r="AQ1757" s="84"/>
      <c r="AR1757" s="14"/>
      <c r="AS1757" s="14"/>
      <c r="AT1757" s="14"/>
      <c r="AU1757" s="14"/>
      <c r="AV1757" s="14"/>
      <c r="AW1757" s="14"/>
      <c r="AX1757" s="14"/>
      <c r="AY1757" s="14"/>
      <c r="AZ1757" s="14"/>
      <c r="BA1757" s="14"/>
      <c r="BB1757" s="14"/>
      <c r="BC1757" s="14"/>
      <c r="BD1757" s="14"/>
      <c r="BE1757" s="14"/>
      <c r="BF1757" s="14"/>
      <c r="BG1757" s="14"/>
      <c r="BH1757" s="14"/>
    </row>
    <row r="1758" spans="1:60" s="13" customFormat="1" x14ac:dyDescent="0.25">
      <c r="A1758" s="14"/>
      <c r="B1758" s="14"/>
      <c r="C1758" s="14"/>
      <c r="D1758" s="14"/>
      <c r="E1758" s="14"/>
      <c r="F1758" s="14"/>
      <c r="G1758" s="84"/>
      <c r="H1758" s="14"/>
      <c r="I1758" s="14"/>
      <c r="J1758" s="14"/>
      <c r="K1758" s="14"/>
      <c r="L1758" s="14"/>
      <c r="M1758" s="84"/>
      <c r="N1758" s="14"/>
      <c r="O1758" s="14"/>
      <c r="P1758" s="14"/>
      <c r="Q1758" s="14"/>
      <c r="R1758" s="14"/>
      <c r="S1758" s="84"/>
      <c r="T1758" s="14"/>
      <c r="U1758" s="14"/>
      <c r="V1758" s="14"/>
      <c r="W1758" s="14"/>
      <c r="X1758" s="14"/>
      <c r="Y1758" s="84"/>
      <c r="Z1758" s="14"/>
      <c r="AA1758" s="14"/>
      <c r="AB1758" s="14"/>
      <c r="AC1758" s="14"/>
      <c r="AD1758" s="14"/>
      <c r="AE1758" s="84"/>
      <c r="AF1758" s="14"/>
      <c r="AG1758" s="14"/>
      <c r="AH1758" s="14"/>
      <c r="AI1758" s="14"/>
      <c r="AJ1758" s="14"/>
      <c r="AK1758" s="84"/>
      <c r="AL1758" s="14"/>
      <c r="AM1758" s="14"/>
      <c r="AN1758" s="14"/>
      <c r="AO1758" s="14"/>
      <c r="AP1758" s="14"/>
      <c r="AQ1758" s="84"/>
      <c r="AR1758" s="14"/>
      <c r="AS1758" s="14"/>
      <c r="AT1758" s="14"/>
      <c r="AU1758" s="14"/>
      <c r="AV1758" s="14"/>
      <c r="AW1758" s="14"/>
      <c r="AX1758" s="14"/>
      <c r="AY1758" s="14"/>
      <c r="AZ1758" s="14"/>
      <c r="BA1758" s="14"/>
      <c r="BB1758" s="14"/>
      <c r="BC1758" s="14"/>
      <c r="BD1758" s="14"/>
      <c r="BE1758" s="14"/>
      <c r="BF1758" s="14"/>
      <c r="BG1758" s="14"/>
      <c r="BH1758" s="14"/>
    </row>
    <row r="1759" spans="1:60" s="13" customFormat="1" x14ac:dyDescent="0.25">
      <c r="A1759" s="14"/>
      <c r="B1759" s="14"/>
      <c r="C1759" s="14"/>
      <c r="D1759" s="14"/>
      <c r="E1759" s="14"/>
      <c r="F1759" s="14"/>
      <c r="G1759" s="84"/>
      <c r="H1759" s="14"/>
      <c r="I1759" s="14"/>
      <c r="J1759" s="14"/>
      <c r="K1759" s="14"/>
      <c r="L1759" s="14"/>
      <c r="M1759" s="84"/>
      <c r="N1759" s="14"/>
      <c r="O1759" s="14"/>
      <c r="P1759" s="14"/>
      <c r="Q1759" s="14"/>
      <c r="R1759" s="14"/>
      <c r="S1759" s="84"/>
      <c r="T1759" s="14"/>
      <c r="U1759" s="14"/>
      <c r="V1759" s="14"/>
      <c r="W1759" s="14"/>
      <c r="X1759" s="14"/>
      <c r="Y1759" s="84"/>
      <c r="Z1759" s="14"/>
      <c r="AA1759" s="14"/>
      <c r="AB1759" s="14"/>
      <c r="AC1759" s="14"/>
      <c r="AD1759" s="14"/>
      <c r="AE1759" s="84"/>
      <c r="AF1759" s="14"/>
      <c r="AG1759" s="14"/>
      <c r="AH1759" s="14"/>
      <c r="AI1759" s="14"/>
      <c r="AJ1759" s="14"/>
      <c r="AK1759" s="84"/>
      <c r="AL1759" s="14"/>
      <c r="AM1759" s="14"/>
      <c r="AN1759" s="14"/>
      <c r="AO1759" s="14"/>
      <c r="AP1759" s="14"/>
      <c r="AQ1759" s="84"/>
      <c r="AR1759" s="14"/>
      <c r="AS1759" s="14"/>
      <c r="AT1759" s="14"/>
      <c r="AU1759" s="14"/>
      <c r="AV1759" s="14"/>
      <c r="AW1759" s="14"/>
      <c r="AX1759" s="14"/>
      <c r="AY1759" s="14"/>
      <c r="AZ1759" s="14"/>
      <c r="BA1759" s="14"/>
      <c r="BB1759" s="14"/>
      <c r="BC1759" s="14"/>
      <c r="BD1759" s="14"/>
      <c r="BE1759" s="14"/>
      <c r="BF1759" s="14"/>
      <c r="BG1759" s="14"/>
      <c r="BH1759" s="14"/>
    </row>
    <row r="1760" spans="1:60" s="13" customFormat="1" x14ac:dyDescent="0.25">
      <c r="A1760" s="14"/>
      <c r="B1760" s="14"/>
      <c r="C1760" s="14"/>
      <c r="D1760" s="14"/>
      <c r="E1760" s="14"/>
      <c r="F1760" s="14"/>
      <c r="G1760" s="84"/>
      <c r="H1760" s="14"/>
      <c r="I1760" s="14"/>
      <c r="J1760" s="14"/>
      <c r="K1760" s="14"/>
      <c r="L1760" s="14"/>
      <c r="M1760" s="84"/>
      <c r="N1760" s="14"/>
      <c r="O1760" s="14"/>
      <c r="P1760" s="14"/>
      <c r="Q1760" s="14"/>
      <c r="R1760" s="14"/>
      <c r="S1760" s="84"/>
      <c r="T1760" s="14"/>
      <c r="U1760" s="14"/>
      <c r="V1760" s="14"/>
      <c r="W1760" s="14"/>
      <c r="X1760" s="14"/>
      <c r="Y1760" s="84"/>
      <c r="Z1760" s="14"/>
      <c r="AA1760" s="14"/>
      <c r="AB1760" s="14"/>
      <c r="AC1760" s="14"/>
      <c r="AD1760" s="14"/>
      <c r="AE1760" s="84"/>
      <c r="AF1760" s="14"/>
      <c r="AG1760" s="14"/>
      <c r="AH1760" s="14"/>
      <c r="AI1760" s="14"/>
      <c r="AJ1760" s="14"/>
      <c r="AK1760" s="84"/>
      <c r="AL1760" s="14"/>
      <c r="AM1760" s="14"/>
      <c r="AN1760" s="14"/>
      <c r="AO1760" s="14"/>
      <c r="AP1760" s="14"/>
      <c r="AQ1760" s="84"/>
      <c r="AR1760" s="14"/>
      <c r="AS1760" s="14"/>
      <c r="AT1760" s="14"/>
      <c r="AU1760" s="14"/>
      <c r="AV1760" s="14"/>
      <c r="AW1760" s="14"/>
      <c r="AX1760" s="14"/>
      <c r="AY1760" s="14"/>
      <c r="AZ1760" s="14"/>
      <c r="BA1760" s="14"/>
      <c r="BB1760" s="14"/>
      <c r="BC1760" s="14"/>
      <c r="BD1760" s="14"/>
      <c r="BE1760" s="14"/>
      <c r="BF1760" s="14"/>
      <c r="BG1760" s="14"/>
      <c r="BH1760" s="14"/>
    </row>
    <row r="1761" spans="1:60" s="13" customFormat="1" x14ac:dyDescent="0.25">
      <c r="A1761" s="14"/>
      <c r="B1761" s="14"/>
      <c r="C1761" s="14"/>
      <c r="D1761" s="14"/>
      <c r="E1761" s="14"/>
      <c r="F1761" s="14"/>
      <c r="G1761" s="84"/>
      <c r="H1761" s="14"/>
      <c r="I1761" s="14"/>
      <c r="J1761" s="14"/>
      <c r="K1761" s="14"/>
      <c r="L1761" s="14"/>
      <c r="M1761" s="84"/>
      <c r="N1761" s="14"/>
      <c r="O1761" s="14"/>
      <c r="P1761" s="14"/>
      <c r="Q1761" s="14"/>
      <c r="R1761" s="14"/>
      <c r="S1761" s="84"/>
      <c r="T1761" s="14"/>
      <c r="U1761" s="14"/>
      <c r="V1761" s="14"/>
      <c r="W1761" s="14"/>
      <c r="X1761" s="14"/>
      <c r="Y1761" s="84"/>
      <c r="Z1761" s="14"/>
      <c r="AA1761" s="14"/>
      <c r="AB1761" s="14"/>
      <c r="AC1761" s="14"/>
      <c r="AD1761" s="14"/>
      <c r="AE1761" s="84"/>
      <c r="AF1761" s="14"/>
      <c r="AG1761" s="14"/>
      <c r="AH1761" s="14"/>
      <c r="AI1761" s="14"/>
      <c r="AJ1761" s="14"/>
      <c r="AK1761" s="84"/>
      <c r="AL1761" s="14"/>
      <c r="AM1761" s="14"/>
      <c r="AN1761" s="14"/>
      <c r="AO1761" s="14"/>
      <c r="AP1761" s="14"/>
      <c r="AQ1761" s="84"/>
      <c r="AR1761" s="14"/>
      <c r="AS1761" s="14"/>
      <c r="AT1761" s="14"/>
      <c r="AU1761" s="14"/>
      <c r="AV1761" s="14"/>
      <c r="AW1761" s="14"/>
      <c r="AX1761" s="14"/>
      <c r="AY1761" s="14"/>
      <c r="AZ1761" s="14"/>
      <c r="BA1761" s="14"/>
      <c r="BB1761" s="14"/>
      <c r="BC1761" s="14"/>
      <c r="BD1761" s="14"/>
      <c r="BE1761" s="14"/>
      <c r="BF1761" s="14"/>
      <c r="BG1761" s="14"/>
      <c r="BH1761" s="14"/>
    </row>
    <row r="1762" spans="1:60" s="13" customFormat="1" x14ac:dyDescent="0.25">
      <c r="A1762" s="14"/>
      <c r="B1762" s="14"/>
      <c r="C1762" s="14"/>
      <c r="D1762" s="14"/>
      <c r="E1762" s="14"/>
      <c r="F1762" s="14"/>
      <c r="G1762" s="84"/>
      <c r="H1762" s="14"/>
      <c r="I1762" s="14"/>
      <c r="J1762" s="14"/>
      <c r="K1762" s="14"/>
      <c r="L1762" s="14"/>
      <c r="M1762" s="84"/>
      <c r="N1762" s="14"/>
      <c r="O1762" s="14"/>
      <c r="P1762" s="14"/>
      <c r="Q1762" s="14"/>
      <c r="R1762" s="14"/>
      <c r="S1762" s="84"/>
      <c r="T1762" s="14"/>
      <c r="U1762" s="14"/>
      <c r="V1762" s="14"/>
      <c r="W1762" s="14"/>
      <c r="X1762" s="14"/>
      <c r="Y1762" s="84"/>
      <c r="Z1762" s="14"/>
      <c r="AA1762" s="14"/>
      <c r="AB1762" s="14"/>
      <c r="AC1762" s="14"/>
      <c r="AD1762" s="14"/>
      <c r="AE1762" s="84"/>
      <c r="AF1762" s="14"/>
      <c r="AG1762" s="14"/>
      <c r="AH1762" s="14"/>
      <c r="AI1762" s="14"/>
      <c r="AJ1762" s="14"/>
      <c r="AK1762" s="84"/>
      <c r="AL1762" s="14"/>
      <c r="AM1762" s="14"/>
      <c r="AN1762" s="14"/>
      <c r="AO1762" s="14"/>
      <c r="AP1762" s="14"/>
      <c r="AQ1762" s="84"/>
      <c r="AR1762" s="14"/>
      <c r="AS1762" s="14"/>
      <c r="AT1762" s="14"/>
      <c r="AU1762" s="14"/>
      <c r="AV1762" s="14"/>
      <c r="AW1762" s="14"/>
      <c r="AX1762" s="14"/>
      <c r="AY1762" s="14"/>
      <c r="AZ1762" s="14"/>
      <c r="BA1762" s="14"/>
      <c r="BB1762" s="14"/>
      <c r="BC1762" s="14"/>
      <c r="BD1762" s="14"/>
      <c r="BE1762" s="14"/>
      <c r="BF1762" s="14"/>
      <c r="BG1762" s="14"/>
      <c r="BH1762" s="14"/>
    </row>
    <row r="1763" spans="1:60" s="13" customFormat="1" x14ac:dyDescent="0.25">
      <c r="A1763" s="14"/>
      <c r="B1763" s="14"/>
      <c r="C1763" s="14"/>
      <c r="D1763" s="14"/>
      <c r="E1763" s="14"/>
      <c r="F1763" s="14"/>
      <c r="G1763" s="84"/>
      <c r="H1763" s="14"/>
      <c r="I1763" s="14"/>
      <c r="J1763" s="14"/>
      <c r="K1763" s="14"/>
      <c r="L1763" s="14"/>
      <c r="M1763" s="84"/>
      <c r="N1763" s="14"/>
      <c r="O1763" s="14"/>
      <c r="P1763" s="14"/>
      <c r="Q1763" s="14"/>
      <c r="R1763" s="14"/>
      <c r="S1763" s="84"/>
      <c r="T1763" s="14"/>
      <c r="U1763" s="14"/>
      <c r="V1763" s="14"/>
      <c r="W1763" s="14"/>
      <c r="X1763" s="14"/>
      <c r="Y1763" s="84"/>
      <c r="Z1763" s="14"/>
      <c r="AA1763" s="14"/>
      <c r="AB1763" s="14"/>
      <c r="AC1763" s="14"/>
      <c r="AD1763" s="14"/>
      <c r="AE1763" s="84"/>
      <c r="AF1763" s="14"/>
      <c r="AG1763" s="14"/>
      <c r="AH1763" s="14"/>
      <c r="AI1763" s="14"/>
      <c r="AJ1763" s="14"/>
      <c r="AK1763" s="84"/>
      <c r="AL1763" s="14"/>
      <c r="AM1763" s="14"/>
      <c r="AN1763" s="14"/>
      <c r="AO1763" s="14"/>
      <c r="AP1763" s="14"/>
      <c r="AQ1763" s="84"/>
      <c r="AR1763" s="14"/>
      <c r="AS1763" s="14"/>
      <c r="AT1763" s="14"/>
      <c r="AU1763" s="14"/>
      <c r="AV1763" s="14"/>
      <c r="AW1763" s="14"/>
      <c r="AX1763" s="14"/>
      <c r="AY1763" s="14"/>
      <c r="AZ1763" s="14"/>
      <c r="BA1763" s="14"/>
      <c r="BB1763" s="14"/>
      <c r="BC1763" s="14"/>
      <c r="BD1763" s="14"/>
      <c r="BE1763" s="14"/>
      <c r="BF1763" s="14"/>
      <c r="BG1763" s="14"/>
      <c r="BH1763" s="14"/>
    </row>
    <row r="1764" spans="1:60" s="13" customFormat="1" x14ac:dyDescent="0.25">
      <c r="A1764" s="14"/>
      <c r="B1764" s="14"/>
      <c r="C1764" s="14"/>
      <c r="D1764" s="14"/>
      <c r="E1764" s="14"/>
      <c r="F1764" s="14"/>
      <c r="G1764" s="84"/>
      <c r="H1764" s="14"/>
      <c r="I1764" s="14"/>
      <c r="J1764" s="14"/>
      <c r="K1764" s="14"/>
      <c r="L1764" s="14"/>
      <c r="M1764" s="84"/>
      <c r="N1764" s="14"/>
      <c r="O1764" s="14"/>
      <c r="P1764" s="14"/>
      <c r="Q1764" s="14"/>
      <c r="R1764" s="14"/>
      <c r="S1764" s="84"/>
      <c r="T1764" s="14"/>
      <c r="U1764" s="14"/>
      <c r="V1764" s="14"/>
      <c r="W1764" s="14"/>
      <c r="X1764" s="14"/>
      <c r="Y1764" s="84"/>
      <c r="Z1764" s="14"/>
      <c r="AA1764" s="14"/>
      <c r="AB1764" s="14"/>
      <c r="AC1764" s="14"/>
      <c r="AD1764" s="14"/>
      <c r="AE1764" s="84"/>
      <c r="AF1764" s="14"/>
      <c r="AG1764" s="14"/>
      <c r="AH1764" s="14"/>
      <c r="AI1764" s="14"/>
      <c r="AJ1764" s="14"/>
      <c r="AK1764" s="84"/>
      <c r="AL1764" s="14"/>
      <c r="AM1764" s="14"/>
      <c r="AN1764" s="14"/>
      <c r="AO1764" s="14"/>
      <c r="AP1764" s="14"/>
      <c r="AQ1764" s="84"/>
      <c r="AR1764" s="14"/>
      <c r="AS1764" s="14"/>
      <c r="AT1764" s="14"/>
      <c r="AU1764" s="14"/>
      <c r="AV1764" s="14"/>
      <c r="AW1764" s="14"/>
      <c r="AX1764" s="14"/>
      <c r="AY1764" s="14"/>
      <c r="AZ1764" s="14"/>
      <c r="BA1764" s="14"/>
      <c r="BB1764" s="14"/>
      <c r="BC1764" s="14"/>
      <c r="BD1764" s="14"/>
      <c r="BE1764" s="14"/>
      <c r="BF1764" s="14"/>
      <c r="BG1764" s="14"/>
      <c r="BH1764" s="14"/>
    </row>
    <row r="1765" spans="1:60" s="13" customFormat="1" x14ac:dyDescent="0.25">
      <c r="A1765" s="14"/>
      <c r="B1765" s="14"/>
      <c r="C1765" s="14"/>
      <c r="D1765" s="14"/>
      <c r="E1765" s="14"/>
      <c r="F1765" s="14"/>
      <c r="G1765" s="84"/>
      <c r="H1765" s="14"/>
      <c r="I1765" s="14"/>
      <c r="J1765" s="14"/>
      <c r="K1765" s="14"/>
      <c r="L1765" s="14"/>
      <c r="M1765" s="84"/>
      <c r="N1765" s="14"/>
      <c r="O1765" s="14"/>
      <c r="P1765" s="14"/>
      <c r="Q1765" s="14"/>
      <c r="R1765" s="14"/>
      <c r="S1765" s="84"/>
      <c r="T1765" s="14"/>
      <c r="U1765" s="14"/>
      <c r="V1765" s="14"/>
      <c r="W1765" s="14"/>
      <c r="X1765" s="14"/>
      <c r="Y1765" s="84"/>
      <c r="Z1765" s="14"/>
      <c r="AA1765" s="14"/>
      <c r="AB1765" s="14"/>
      <c r="AC1765" s="14"/>
      <c r="AD1765" s="14"/>
      <c r="AE1765" s="84"/>
      <c r="AF1765" s="14"/>
      <c r="AG1765" s="14"/>
      <c r="AH1765" s="14"/>
      <c r="AI1765" s="14"/>
      <c r="AJ1765" s="14"/>
      <c r="AK1765" s="84"/>
      <c r="AL1765" s="14"/>
      <c r="AM1765" s="14"/>
      <c r="AN1765" s="14"/>
      <c r="AO1765" s="14"/>
      <c r="AP1765" s="14"/>
      <c r="AQ1765" s="84"/>
      <c r="AR1765" s="14"/>
      <c r="AS1765" s="14"/>
      <c r="AT1765" s="14"/>
      <c r="AU1765" s="14"/>
      <c r="AV1765" s="14"/>
      <c r="AW1765" s="14"/>
      <c r="AX1765" s="14"/>
      <c r="AY1765" s="14"/>
      <c r="AZ1765" s="14"/>
      <c r="BA1765" s="14"/>
      <c r="BB1765" s="14"/>
      <c r="BC1765" s="14"/>
      <c r="BD1765" s="14"/>
      <c r="BE1765" s="14"/>
      <c r="BF1765" s="14"/>
      <c r="BG1765" s="14"/>
      <c r="BH1765" s="14"/>
    </row>
    <row r="1766" spans="1:60" s="13" customFormat="1" x14ac:dyDescent="0.25">
      <c r="A1766" s="14"/>
      <c r="B1766" s="14"/>
      <c r="C1766" s="14"/>
      <c r="D1766" s="14"/>
      <c r="E1766" s="14"/>
      <c r="F1766" s="14"/>
      <c r="G1766" s="84"/>
      <c r="H1766" s="14"/>
      <c r="I1766" s="14"/>
      <c r="J1766" s="14"/>
      <c r="K1766" s="14"/>
      <c r="L1766" s="14"/>
      <c r="M1766" s="84"/>
      <c r="N1766" s="14"/>
      <c r="O1766" s="14"/>
      <c r="P1766" s="14"/>
      <c r="Q1766" s="14"/>
      <c r="R1766" s="14"/>
      <c r="S1766" s="84"/>
      <c r="T1766" s="14"/>
      <c r="U1766" s="14"/>
      <c r="V1766" s="14"/>
      <c r="W1766" s="14"/>
      <c r="X1766" s="14"/>
      <c r="Y1766" s="84"/>
      <c r="Z1766" s="14"/>
      <c r="AA1766" s="14"/>
      <c r="AB1766" s="14"/>
      <c r="AC1766" s="14"/>
      <c r="AD1766" s="14"/>
      <c r="AE1766" s="84"/>
      <c r="AF1766" s="14"/>
      <c r="AG1766" s="14"/>
      <c r="AH1766" s="14"/>
      <c r="AI1766" s="14"/>
      <c r="AJ1766" s="14"/>
      <c r="AK1766" s="84"/>
      <c r="AL1766" s="14"/>
      <c r="AM1766" s="14"/>
      <c r="AN1766" s="14"/>
      <c r="AO1766" s="14"/>
      <c r="AP1766" s="14"/>
      <c r="AQ1766" s="84"/>
      <c r="AR1766" s="14"/>
      <c r="AS1766" s="14"/>
      <c r="AT1766" s="14"/>
      <c r="AU1766" s="14"/>
      <c r="AV1766" s="14"/>
      <c r="AW1766" s="14"/>
      <c r="AX1766" s="14"/>
      <c r="AY1766" s="14"/>
      <c r="AZ1766" s="14"/>
      <c r="BA1766" s="14"/>
      <c r="BB1766" s="14"/>
      <c r="BC1766" s="14"/>
      <c r="BD1766" s="14"/>
      <c r="BE1766" s="14"/>
      <c r="BF1766" s="14"/>
      <c r="BG1766" s="14"/>
      <c r="BH1766" s="14"/>
    </row>
    <row r="1767" spans="1:60" s="13" customFormat="1" x14ac:dyDescent="0.25">
      <c r="A1767" s="14"/>
      <c r="B1767" s="14"/>
      <c r="C1767" s="14"/>
      <c r="D1767" s="14"/>
      <c r="E1767" s="14"/>
      <c r="F1767" s="14"/>
      <c r="G1767" s="84"/>
      <c r="H1767" s="14"/>
      <c r="I1767" s="14"/>
      <c r="J1767" s="14"/>
      <c r="K1767" s="14"/>
      <c r="L1767" s="14"/>
      <c r="M1767" s="84"/>
      <c r="N1767" s="14"/>
      <c r="O1767" s="14"/>
      <c r="P1767" s="14"/>
      <c r="Q1767" s="14"/>
      <c r="R1767" s="14"/>
      <c r="S1767" s="84"/>
      <c r="T1767" s="14"/>
      <c r="U1767" s="14"/>
      <c r="V1767" s="14"/>
      <c r="W1767" s="14"/>
      <c r="X1767" s="14"/>
      <c r="Y1767" s="84"/>
      <c r="Z1767" s="14"/>
      <c r="AA1767" s="14"/>
      <c r="AB1767" s="14"/>
      <c r="AC1767" s="14"/>
      <c r="AD1767" s="14"/>
      <c r="AE1767" s="84"/>
      <c r="AF1767" s="14"/>
      <c r="AG1767" s="14"/>
      <c r="AH1767" s="14"/>
      <c r="AI1767" s="14"/>
      <c r="AJ1767" s="14"/>
      <c r="AK1767" s="84"/>
      <c r="AL1767" s="14"/>
      <c r="AM1767" s="14"/>
      <c r="AN1767" s="14"/>
      <c r="AO1767" s="14"/>
      <c r="AP1767" s="14"/>
      <c r="AQ1767" s="84"/>
      <c r="AR1767" s="14"/>
      <c r="AS1767" s="14"/>
      <c r="AT1767" s="14"/>
      <c r="AU1767" s="14"/>
      <c r="AV1767" s="14"/>
      <c r="AW1767" s="14"/>
      <c r="AX1767" s="14"/>
      <c r="AY1767" s="14"/>
      <c r="AZ1767" s="14"/>
      <c r="BA1767" s="14"/>
      <c r="BB1767" s="14"/>
      <c r="BC1767" s="14"/>
      <c r="BD1767" s="14"/>
      <c r="BE1767" s="14"/>
      <c r="BF1767" s="14"/>
      <c r="BG1767" s="14"/>
      <c r="BH1767" s="14"/>
    </row>
    <row r="1768" spans="1:60" s="13" customFormat="1" x14ac:dyDescent="0.25">
      <c r="A1768" s="14"/>
      <c r="B1768" s="14"/>
      <c r="C1768" s="14"/>
      <c r="D1768" s="14"/>
      <c r="E1768" s="14"/>
      <c r="F1768" s="14"/>
      <c r="G1768" s="84"/>
      <c r="H1768" s="14"/>
      <c r="I1768" s="14"/>
      <c r="J1768" s="14"/>
      <c r="K1768" s="14"/>
      <c r="L1768" s="14"/>
      <c r="M1768" s="84"/>
      <c r="N1768" s="14"/>
      <c r="O1768" s="14"/>
      <c r="P1768" s="14"/>
      <c r="Q1768" s="14"/>
      <c r="R1768" s="14"/>
      <c r="S1768" s="84"/>
      <c r="T1768" s="14"/>
      <c r="U1768" s="14"/>
      <c r="V1768" s="14"/>
      <c r="W1768" s="14"/>
      <c r="X1768" s="14"/>
      <c r="Y1768" s="84"/>
      <c r="Z1768" s="14"/>
      <c r="AA1768" s="14"/>
      <c r="AB1768" s="14"/>
      <c r="AC1768" s="14"/>
      <c r="AD1768" s="14"/>
      <c r="AE1768" s="84"/>
      <c r="AF1768" s="14"/>
      <c r="AG1768" s="14"/>
      <c r="AH1768" s="14"/>
      <c r="AI1768" s="14"/>
      <c r="AJ1768" s="14"/>
      <c r="AK1768" s="84"/>
      <c r="AL1768" s="14"/>
      <c r="AM1768" s="14"/>
      <c r="AN1768" s="14"/>
      <c r="AO1768" s="14"/>
      <c r="AP1768" s="14"/>
      <c r="AQ1768" s="84"/>
      <c r="AR1768" s="14"/>
      <c r="AS1768" s="14"/>
      <c r="AT1768" s="14"/>
      <c r="AU1768" s="14"/>
      <c r="AV1768" s="14"/>
      <c r="AW1768" s="14"/>
      <c r="AX1768" s="14"/>
      <c r="AY1768" s="14"/>
      <c r="AZ1768" s="14"/>
      <c r="BA1768" s="14"/>
      <c r="BB1768" s="14"/>
      <c r="BC1768" s="14"/>
      <c r="BD1768" s="14"/>
      <c r="BE1768" s="14"/>
      <c r="BF1768" s="14"/>
      <c r="BG1768" s="14"/>
      <c r="BH1768" s="14"/>
    </row>
    <row r="1769" spans="1:60" s="13" customFormat="1" x14ac:dyDescent="0.25">
      <c r="A1769" s="14"/>
      <c r="B1769" s="14"/>
      <c r="C1769" s="14"/>
      <c r="D1769" s="14"/>
      <c r="E1769" s="14"/>
      <c r="F1769" s="14"/>
      <c r="G1769" s="84"/>
      <c r="H1769" s="14"/>
      <c r="I1769" s="14"/>
      <c r="J1769" s="14"/>
      <c r="K1769" s="14"/>
      <c r="L1769" s="14"/>
      <c r="M1769" s="84"/>
      <c r="N1769" s="14"/>
      <c r="O1769" s="14"/>
      <c r="P1769" s="14"/>
      <c r="Q1769" s="14"/>
      <c r="R1769" s="14"/>
      <c r="S1769" s="84"/>
      <c r="T1769" s="14"/>
      <c r="U1769" s="14"/>
      <c r="V1769" s="14"/>
      <c r="W1769" s="14"/>
      <c r="X1769" s="14"/>
      <c r="Y1769" s="84"/>
      <c r="Z1769" s="14"/>
      <c r="AA1769" s="14"/>
      <c r="AB1769" s="14"/>
      <c r="AC1769" s="14"/>
      <c r="AD1769" s="14"/>
      <c r="AE1769" s="84"/>
      <c r="AF1769" s="14"/>
      <c r="AG1769" s="14"/>
      <c r="AH1769" s="14"/>
      <c r="AI1769" s="14"/>
      <c r="AJ1769" s="14"/>
      <c r="AK1769" s="84"/>
      <c r="AL1769" s="14"/>
      <c r="AM1769" s="14"/>
      <c r="AN1769" s="14"/>
      <c r="AO1769" s="14"/>
      <c r="AP1769" s="14"/>
      <c r="AQ1769" s="84"/>
      <c r="AR1769" s="14"/>
      <c r="AS1769" s="14"/>
      <c r="AT1769" s="14"/>
      <c r="AU1769" s="14"/>
      <c r="AV1769" s="14"/>
      <c r="AW1769" s="14"/>
      <c r="AX1769" s="14"/>
      <c r="AY1769" s="14"/>
      <c r="AZ1769" s="14"/>
      <c r="BA1769" s="14"/>
      <c r="BB1769" s="14"/>
      <c r="BC1769" s="14"/>
      <c r="BD1769" s="14"/>
      <c r="BE1769" s="14"/>
      <c r="BF1769" s="14"/>
      <c r="BG1769" s="14"/>
      <c r="BH1769" s="14"/>
    </row>
    <row r="1770" spans="1:60" s="13" customFormat="1" x14ac:dyDescent="0.25">
      <c r="A1770" s="14"/>
      <c r="B1770" s="14"/>
      <c r="C1770" s="14"/>
      <c r="D1770" s="14"/>
      <c r="E1770" s="14"/>
      <c r="F1770" s="14"/>
      <c r="G1770" s="84"/>
      <c r="H1770" s="14"/>
      <c r="I1770" s="14"/>
      <c r="J1770" s="14"/>
      <c r="K1770" s="14"/>
      <c r="L1770" s="14"/>
      <c r="M1770" s="84"/>
      <c r="N1770" s="14"/>
      <c r="O1770" s="14"/>
      <c r="P1770" s="14"/>
      <c r="Q1770" s="14"/>
      <c r="R1770" s="14"/>
      <c r="S1770" s="84"/>
      <c r="T1770" s="14"/>
      <c r="U1770" s="14"/>
      <c r="V1770" s="14"/>
      <c r="W1770" s="14"/>
      <c r="X1770" s="14"/>
      <c r="Y1770" s="84"/>
      <c r="Z1770" s="14"/>
      <c r="AA1770" s="14"/>
      <c r="AB1770" s="14"/>
      <c r="AC1770" s="14"/>
      <c r="AD1770" s="14"/>
      <c r="AE1770" s="84"/>
      <c r="AF1770" s="14"/>
      <c r="AG1770" s="14"/>
      <c r="AH1770" s="14"/>
      <c r="AI1770" s="14"/>
      <c r="AJ1770" s="14"/>
      <c r="AK1770" s="84"/>
      <c r="AL1770" s="14"/>
      <c r="AM1770" s="14"/>
      <c r="AN1770" s="14"/>
      <c r="AO1770" s="14"/>
      <c r="AP1770" s="14"/>
      <c r="AQ1770" s="84"/>
      <c r="AR1770" s="14"/>
      <c r="AS1770" s="14"/>
      <c r="AT1770" s="14"/>
      <c r="AU1770" s="14"/>
      <c r="AV1770" s="14"/>
      <c r="AW1770" s="14"/>
      <c r="AX1770" s="14"/>
      <c r="AY1770" s="14"/>
      <c r="AZ1770" s="14"/>
      <c r="BA1770" s="14"/>
      <c r="BB1770" s="14"/>
      <c r="BC1770" s="14"/>
      <c r="BD1770" s="14"/>
      <c r="BE1770" s="14"/>
      <c r="BF1770" s="14"/>
      <c r="BG1770" s="14"/>
      <c r="BH1770" s="14"/>
    </row>
    <row r="1771" spans="1:60" s="13" customFormat="1" x14ac:dyDescent="0.25">
      <c r="A1771" s="14"/>
      <c r="B1771" s="14"/>
      <c r="C1771" s="14"/>
      <c r="D1771" s="14"/>
      <c r="E1771" s="14"/>
      <c r="F1771" s="14"/>
      <c r="G1771" s="84"/>
      <c r="H1771" s="14"/>
      <c r="I1771" s="14"/>
      <c r="J1771" s="14"/>
      <c r="K1771" s="14"/>
      <c r="L1771" s="14"/>
      <c r="M1771" s="84"/>
      <c r="N1771" s="14"/>
      <c r="O1771" s="14"/>
      <c r="P1771" s="14"/>
      <c r="Q1771" s="14"/>
      <c r="R1771" s="14"/>
      <c r="S1771" s="84"/>
      <c r="T1771" s="14"/>
      <c r="U1771" s="14"/>
      <c r="V1771" s="14"/>
      <c r="W1771" s="14"/>
      <c r="X1771" s="14"/>
      <c r="Y1771" s="84"/>
      <c r="Z1771" s="14"/>
      <c r="AA1771" s="14"/>
      <c r="AB1771" s="14"/>
      <c r="AC1771" s="14"/>
      <c r="AD1771" s="14"/>
      <c r="AE1771" s="84"/>
      <c r="AF1771" s="14"/>
      <c r="AG1771" s="14"/>
      <c r="AH1771" s="14"/>
      <c r="AI1771" s="14"/>
      <c r="AJ1771" s="14"/>
      <c r="AK1771" s="84"/>
      <c r="AL1771" s="14"/>
      <c r="AM1771" s="14"/>
      <c r="AN1771" s="14"/>
      <c r="AO1771" s="14"/>
      <c r="AP1771" s="14"/>
      <c r="AQ1771" s="84"/>
      <c r="AR1771" s="14"/>
      <c r="AS1771" s="14"/>
      <c r="AT1771" s="14"/>
      <c r="AU1771" s="14"/>
      <c r="AV1771" s="14"/>
      <c r="AW1771" s="14"/>
      <c r="AX1771" s="14"/>
      <c r="AY1771" s="14"/>
      <c r="AZ1771" s="14"/>
      <c r="BA1771" s="14"/>
      <c r="BB1771" s="14"/>
      <c r="BC1771" s="14"/>
      <c r="BD1771" s="14"/>
      <c r="BE1771" s="14"/>
      <c r="BF1771" s="14"/>
      <c r="BG1771" s="14"/>
      <c r="BH1771" s="14"/>
    </row>
    <row r="1772" spans="1:60" s="13" customFormat="1" x14ac:dyDescent="0.25">
      <c r="A1772" s="14"/>
      <c r="B1772" s="14"/>
      <c r="C1772" s="14"/>
      <c r="D1772" s="14"/>
      <c r="E1772" s="14"/>
      <c r="F1772" s="14"/>
      <c r="G1772" s="84"/>
      <c r="H1772" s="14"/>
      <c r="I1772" s="14"/>
      <c r="J1772" s="14"/>
      <c r="K1772" s="14"/>
      <c r="L1772" s="14"/>
      <c r="M1772" s="84"/>
      <c r="N1772" s="14"/>
      <c r="O1772" s="14"/>
      <c r="P1772" s="14"/>
      <c r="Q1772" s="14"/>
      <c r="R1772" s="14"/>
      <c r="S1772" s="84"/>
      <c r="T1772" s="14"/>
      <c r="U1772" s="14"/>
      <c r="V1772" s="14"/>
      <c r="W1772" s="14"/>
      <c r="X1772" s="14"/>
      <c r="Y1772" s="84"/>
      <c r="Z1772" s="14"/>
      <c r="AA1772" s="14"/>
      <c r="AB1772" s="14"/>
      <c r="AC1772" s="14"/>
      <c r="AD1772" s="14"/>
      <c r="AE1772" s="84"/>
      <c r="AF1772" s="14"/>
      <c r="AG1772" s="14"/>
      <c r="AH1772" s="14"/>
      <c r="AI1772" s="14"/>
      <c r="AJ1772" s="14"/>
      <c r="AK1772" s="84"/>
      <c r="AL1772" s="14"/>
      <c r="AM1772" s="14"/>
      <c r="AN1772" s="14"/>
      <c r="AO1772" s="14"/>
      <c r="AP1772" s="14"/>
      <c r="AQ1772" s="84"/>
      <c r="AR1772" s="14"/>
      <c r="AS1772" s="14"/>
      <c r="AT1772" s="14"/>
      <c r="AU1772" s="14"/>
      <c r="AV1772" s="14"/>
      <c r="AW1772" s="14"/>
      <c r="AX1772" s="14"/>
      <c r="AY1772" s="14"/>
      <c r="AZ1772" s="14"/>
      <c r="BA1772" s="14"/>
      <c r="BB1772" s="14"/>
      <c r="BC1772" s="14"/>
      <c r="BD1772" s="14"/>
      <c r="BE1772" s="14"/>
      <c r="BF1772" s="14"/>
      <c r="BG1772" s="14"/>
      <c r="BH1772" s="14"/>
    </row>
    <row r="1773" spans="1:60" s="13" customFormat="1" x14ac:dyDescent="0.25">
      <c r="A1773" s="14"/>
      <c r="B1773" s="14"/>
      <c r="C1773" s="14"/>
      <c r="D1773" s="14"/>
      <c r="E1773" s="14"/>
      <c r="F1773" s="14"/>
      <c r="G1773" s="84"/>
      <c r="H1773" s="14"/>
      <c r="I1773" s="14"/>
      <c r="J1773" s="14"/>
      <c r="K1773" s="14"/>
      <c r="L1773" s="14"/>
      <c r="M1773" s="84"/>
      <c r="N1773" s="14"/>
      <c r="O1773" s="14"/>
      <c r="P1773" s="14"/>
      <c r="Q1773" s="14"/>
      <c r="R1773" s="14"/>
      <c r="S1773" s="84"/>
      <c r="T1773" s="14"/>
      <c r="U1773" s="14"/>
      <c r="V1773" s="14"/>
      <c r="W1773" s="14"/>
      <c r="X1773" s="14"/>
      <c r="Y1773" s="84"/>
      <c r="Z1773" s="14"/>
      <c r="AA1773" s="14"/>
      <c r="AB1773" s="14"/>
      <c r="AC1773" s="14"/>
      <c r="AD1773" s="14"/>
      <c r="AE1773" s="84"/>
      <c r="AF1773" s="14"/>
      <c r="AG1773" s="14"/>
      <c r="AH1773" s="14"/>
      <c r="AI1773" s="14"/>
      <c r="AJ1773" s="14"/>
      <c r="AK1773" s="84"/>
      <c r="AL1773" s="14"/>
      <c r="AM1773" s="14"/>
      <c r="AN1773" s="14"/>
      <c r="AO1773" s="14"/>
      <c r="AP1773" s="14"/>
      <c r="AQ1773" s="84"/>
      <c r="AR1773" s="14"/>
      <c r="AS1773" s="14"/>
      <c r="AT1773" s="14"/>
      <c r="AU1773" s="14"/>
      <c r="AV1773" s="14"/>
      <c r="AW1773" s="14"/>
      <c r="AX1773" s="14"/>
      <c r="AY1773" s="14"/>
      <c r="AZ1773" s="14"/>
      <c r="BA1773" s="14"/>
      <c r="BB1773" s="14"/>
      <c r="BC1773" s="14"/>
      <c r="BD1773" s="14"/>
      <c r="BE1773" s="14"/>
      <c r="BF1773" s="14"/>
      <c r="BG1773" s="14"/>
      <c r="BH1773" s="14"/>
    </row>
    <row r="1774" spans="1:60" s="13" customFormat="1" x14ac:dyDescent="0.25">
      <c r="A1774" s="14"/>
      <c r="B1774" s="14"/>
      <c r="C1774" s="14"/>
      <c r="D1774" s="14"/>
      <c r="E1774" s="14"/>
      <c r="F1774" s="14"/>
      <c r="G1774" s="84"/>
      <c r="H1774" s="14"/>
      <c r="I1774" s="14"/>
      <c r="J1774" s="14"/>
      <c r="K1774" s="14"/>
      <c r="L1774" s="14"/>
      <c r="M1774" s="84"/>
      <c r="N1774" s="14"/>
      <c r="O1774" s="14"/>
      <c r="P1774" s="14"/>
      <c r="Q1774" s="14"/>
      <c r="R1774" s="14"/>
      <c r="S1774" s="84"/>
      <c r="T1774" s="14"/>
      <c r="U1774" s="14"/>
      <c r="V1774" s="14"/>
      <c r="W1774" s="14"/>
      <c r="X1774" s="14"/>
      <c r="Y1774" s="84"/>
      <c r="Z1774" s="14"/>
      <c r="AA1774" s="14"/>
      <c r="AB1774" s="14"/>
      <c r="AC1774" s="14"/>
      <c r="AD1774" s="14"/>
      <c r="AE1774" s="84"/>
      <c r="AF1774" s="14"/>
      <c r="AG1774" s="14"/>
      <c r="AH1774" s="14"/>
      <c r="AI1774" s="14"/>
      <c r="AJ1774" s="14"/>
      <c r="AK1774" s="84"/>
      <c r="AL1774" s="14"/>
      <c r="AM1774" s="14"/>
      <c r="AN1774" s="14"/>
      <c r="AO1774" s="14"/>
      <c r="AP1774" s="14"/>
      <c r="AQ1774" s="84"/>
      <c r="AR1774" s="14"/>
      <c r="AS1774" s="14"/>
      <c r="AT1774" s="14"/>
      <c r="AU1774" s="14"/>
      <c r="AV1774" s="14"/>
      <c r="AW1774" s="14"/>
      <c r="AX1774" s="14"/>
      <c r="AY1774" s="14"/>
      <c r="AZ1774" s="14"/>
      <c r="BA1774" s="14"/>
      <c r="BB1774" s="14"/>
      <c r="BC1774" s="14"/>
      <c r="BD1774" s="14"/>
      <c r="BE1774" s="14"/>
      <c r="BF1774" s="14"/>
      <c r="BG1774" s="14"/>
      <c r="BH1774" s="14"/>
    </row>
    <row r="1775" spans="1:60" s="13" customFormat="1" x14ac:dyDescent="0.25">
      <c r="A1775" s="14"/>
      <c r="B1775" s="14"/>
      <c r="C1775" s="14"/>
      <c r="D1775" s="14"/>
      <c r="E1775" s="14"/>
      <c r="F1775" s="14"/>
      <c r="G1775" s="84"/>
      <c r="H1775" s="14"/>
      <c r="I1775" s="14"/>
      <c r="J1775" s="14"/>
      <c r="K1775" s="14"/>
      <c r="L1775" s="14"/>
      <c r="M1775" s="84"/>
      <c r="N1775" s="14"/>
      <c r="O1775" s="14"/>
      <c r="P1775" s="14"/>
      <c r="Q1775" s="14"/>
      <c r="R1775" s="14"/>
      <c r="S1775" s="84"/>
      <c r="T1775" s="14"/>
      <c r="U1775" s="14"/>
      <c r="V1775" s="14"/>
      <c r="W1775" s="14"/>
      <c r="X1775" s="14"/>
      <c r="Y1775" s="84"/>
      <c r="Z1775" s="14"/>
      <c r="AA1775" s="14"/>
      <c r="AB1775" s="14"/>
      <c r="AC1775" s="14"/>
      <c r="AD1775" s="14"/>
      <c r="AE1775" s="84"/>
      <c r="AF1775" s="14"/>
      <c r="AG1775" s="14"/>
      <c r="AH1775" s="14"/>
      <c r="AI1775" s="14"/>
      <c r="AJ1775" s="14"/>
      <c r="AK1775" s="84"/>
      <c r="AL1775" s="14"/>
      <c r="AM1775" s="14"/>
      <c r="AN1775" s="14"/>
      <c r="AO1775" s="14"/>
      <c r="AP1775" s="14"/>
      <c r="AQ1775" s="84"/>
      <c r="AR1775" s="14"/>
      <c r="AS1775" s="14"/>
      <c r="AT1775" s="14"/>
      <c r="AU1775" s="14"/>
      <c r="AV1775" s="14"/>
      <c r="AW1775" s="14"/>
      <c r="AX1775" s="14"/>
      <c r="AY1775" s="14"/>
      <c r="AZ1775" s="14"/>
      <c r="BA1775" s="14"/>
      <c r="BB1775" s="14"/>
      <c r="BC1775" s="14"/>
      <c r="BD1775" s="14"/>
      <c r="BE1775" s="14"/>
      <c r="BF1775" s="14"/>
      <c r="BG1775" s="14"/>
      <c r="BH1775" s="14"/>
    </row>
    <row r="1776" spans="1:60" s="13" customFormat="1" x14ac:dyDescent="0.25">
      <c r="A1776" s="14"/>
      <c r="B1776" s="14"/>
      <c r="C1776" s="14"/>
      <c r="D1776" s="14"/>
      <c r="E1776" s="14"/>
      <c r="F1776" s="14"/>
      <c r="G1776" s="84"/>
      <c r="H1776" s="14"/>
      <c r="I1776" s="14"/>
      <c r="J1776" s="14"/>
      <c r="K1776" s="14"/>
      <c r="L1776" s="14"/>
      <c r="M1776" s="84"/>
      <c r="N1776" s="14"/>
      <c r="O1776" s="14"/>
      <c r="P1776" s="14"/>
      <c r="Q1776" s="14"/>
      <c r="R1776" s="14"/>
      <c r="S1776" s="84"/>
      <c r="T1776" s="14"/>
      <c r="U1776" s="14"/>
      <c r="V1776" s="14"/>
      <c r="W1776" s="14"/>
      <c r="X1776" s="14"/>
      <c r="Y1776" s="84"/>
      <c r="Z1776" s="14"/>
      <c r="AA1776" s="14"/>
      <c r="AB1776" s="14"/>
      <c r="AC1776" s="14"/>
      <c r="AD1776" s="14"/>
      <c r="AE1776" s="84"/>
      <c r="AF1776" s="14"/>
      <c r="AG1776" s="14"/>
      <c r="AH1776" s="14"/>
      <c r="AI1776" s="14"/>
      <c r="AJ1776" s="14"/>
      <c r="AK1776" s="84"/>
      <c r="AL1776" s="14"/>
      <c r="AM1776" s="14"/>
      <c r="AN1776" s="14"/>
      <c r="AO1776" s="14"/>
      <c r="AP1776" s="14"/>
      <c r="AQ1776" s="84"/>
      <c r="AR1776" s="14"/>
      <c r="AS1776" s="14"/>
      <c r="AT1776" s="14"/>
      <c r="AU1776" s="14"/>
      <c r="AV1776" s="14"/>
      <c r="AW1776" s="14"/>
      <c r="AX1776" s="14"/>
      <c r="AY1776" s="14"/>
      <c r="AZ1776" s="14"/>
      <c r="BA1776" s="14"/>
      <c r="BB1776" s="14"/>
      <c r="BC1776" s="14"/>
      <c r="BD1776" s="14"/>
      <c r="BE1776" s="14"/>
      <c r="BF1776" s="14"/>
      <c r="BG1776" s="14"/>
      <c r="BH1776" s="14"/>
    </row>
    <row r="1777" spans="1:60" s="13" customFormat="1" x14ac:dyDescent="0.25">
      <c r="A1777" s="14"/>
      <c r="B1777" s="14"/>
      <c r="C1777" s="14"/>
      <c r="D1777" s="14"/>
      <c r="E1777" s="14"/>
      <c r="F1777" s="14"/>
      <c r="G1777" s="84"/>
      <c r="H1777" s="14"/>
      <c r="I1777" s="14"/>
      <c r="J1777" s="14"/>
      <c r="K1777" s="14"/>
      <c r="L1777" s="14"/>
      <c r="M1777" s="84"/>
      <c r="N1777" s="14"/>
      <c r="O1777" s="14"/>
      <c r="P1777" s="14"/>
      <c r="Q1777" s="14"/>
      <c r="R1777" s="14"/>
      <c r="S1777" s="84"/>
      <c r="T1777" s="14"/>
      <c r="U1777" s="14"/>
      <c r="V1777" s="14"/>
      <c r="W1777" s="14"/>
      <c r="X1777" s="14"/>
      <c r="Y1777" s="84"/>
      <c r="Z1777" s="14"/>
      <c r="AA1777" s="14"/>
      <c r="AB1777" s="14"/>
      <c r="AC1777" s="14"/>
      <c r="AD1777" s="14"/>
      <c r="AE1777" s="84"/>
      <c r="AF1777" s="14"/>
      <c r="AG1777" s="14"/>
      <c r="AH1777" s="14"/>
      <c r="AI1777" s="14"/>
      <c r="AJ1777" s="14"/>
      <c r="AK1777" s="84"/>
      <c r="AL1777" s="14"/>
      <c r="AM1777" s="14"/>
      <c r="AN1777" s="14"/>
      <c r="AO1777" s="14"/>
      <c r="AP1777" s="14"/>
      <c r="AQ1777" s="84"/>
      <c r="AR1777" s="14"/>
      <c r="AS1777" s="14"/>
      <c r="AT1777" s="14"/>
      <c r="AU1777" s="14"/>
      <c r="AV1777" s="14"/>
      <c r="AW1777" s="14"/>
      <c r="AX1777" s="14"/>
      <c r="AY1777" s="14"/>
      <c r="AZ1777" s="14"/>
      <c r="BA1777" s="14"/>
      <c r="BB1777" s="14"/>
      <c r="BC1777" s="14"/>
      <c r="BD1777" s="14"/>
      <c r="BE1777" s="14"/>
      <c r="BF1777" s="14"/>
      <c r="BG1777" s="14"/>
      <c r="BH1777" s="14"/>
    </row>
    <row r="1778" spans="1:60" s="13" customFormat="1" x14ac:dyDescent="0.25">
      <c r="A1778" s="14"/>
      <c r="B1778" s="14"/>
      <c r="C1778" s="14"/>
      <c r="D1778" s="14"/>
      <c r="E1778" s="14"/>
      <c r="F1778" s="14"/>
      <c r="G1778" s="84"/>
      <c r="H1778" s="14"/>
      <c r="I1778" s="14"/>
      <c r="J1778" s="14"/>
      <c r="K1778" s="14"/>
      <c r="L1778" s="14"/>
      <c r="M1778" s="84"/>
      <c r="N1778" s="14"/>
      <c r="O1778" s="14"/>
      <c r="P1778" s="14"/>
      <c r="Q1778" s="14"/>
      <c r="R1778" s="14"/>
      <c r="S1778" s="84"/>
      <c r="T1778" s="14"/>
      <c r="U1778" s="14"/>
      <c r="V1778" s="14"/>
      <c r="W1778" s="14"/>
      <c r="X1778" s="14"/>
      <c r="Y1778" s="84"/>
      <c r="Z1778" s="14"/>
      <c r="AA1778" s="14"/>
      <c r="AB1778" s="14"/>
      <c r="AC1778" s="14"/>
      <c r="AD1778" s="14"/>
      <c r="AE1778" s="84"/>
      <c r="AF1778" s="14"/>
      <c r="AG1778" s="14"/>
      <c r="AH1778" s="14"/>
      <c r="AI1778" s="14"/>
      <c r="AJ1778" s="14"/>
      <c r="AK1778" s="84"/>
      <c r="AL1778" s="14"/>
      <c r="AM1778" s="14"/>
      <c r="AN1778" s="14"/>
      <c r="AO1778" s="14"/>
      <c r="AP1778" s="14"/>
      <c r="AQ1778" s="84"/>
      <c r="AR1778" s="14"/>
      <c r="AS1778" s="14"/>
      <c r="AT1778" s="14"/>
      <c r="AU1778" s="14"/>
      <c r="AV1778" s="14"/>
      <c r="AW1778" s="14"/>
      <c r="AX1778" s="14"/>
      <c r="AY1778" s="14"/>
      <c r="AZ1778" s="14"/>
      <c r="BA1778" s="14"/>
      <c r="BB1778" s="14"/>
      <c r="BC1778" s="14"/>
      <c r="BD1778" s="14"/>
      <c r="BE1778" s="14"/>
      <c r="BF1778" s="14"/>
      <c r="BG1778" s="14"/>
      <c r="BH1778" s="14"/>
    </row>
    <row r="1779" spans="1:60" s="13" customFormat="1" x14ac:dyDescent="0.25">
      <c r="A1779" s="14"/>
      <c r="B1779" s="14"/>
      <c r="C1779" s="14"/>
      <c r="D1779" s="14"/>
      <c r="E1779" s="14"/>
      <c r="F1779" s="14"/>
      <c r="G1779" s="84"/>
      <c r="H1779" s="14"/>
      <c r="I1779" s="14"/>
      <c r="J1779" s="14"/>
      <c r="K1779" s="14"/>
      <c r="L1779" s="14"/>
      <c r="M1779" s="84"/>
      <c r="N1779" s="14"/>
      <c r="O1779" s="14"/>
      <c r="P1779" s="14"/>
      <c r="Q1779" s="14"/>
      <c r="R1779" s="14"/>
      <c r="S1779" s="84"/>
      <c r="T1779" s="14"/>
      <c r="U1779" s="14"/>
      <c r="V1779" s="14"/>
      <c r="W1779" s="14"/>
      <c r="X1779" s="14"/>
      <c r="Y1779" s="84"/>
      <c r="Z1779" s="14"/>
      <c r="AA1779" s="14"/>
      <c r="AB1779" s="14"/>
      <c r="AC1779" s="14"/>
      <c r="AD1779" s="14"/>
      <c r="AE1779" s="84"/>
      <c r="AF1779" s="14"/>
      <c r="AG1779" s="14"/>
      <c r="AH1779" s="14"/>
      <c r="AI1779" s="14"/>
      <c r="AJ1779" s="14"/>
      <c r="AK1779" s="84"/>
      <c r="AL1779" s="14"/>
      <c r="AM1779" s="14"/>
      <c r="AN1779" s="14"/>
      <c r="AO1779" s="14"/>
      <c r="AP1779" s="14"/>
      <c r="AQ1779" s="84"/>
      <c r="AR1779" s="14"/>
      <c r="AS1779" s="14"/>
      <c r="AT1779" s="14"/>
      <c r="AU1779" s="14"/>
      <c r="AV1779" s="14"/>
      <c r="AW1779" s="14"/>
      <c r="AX1779" s="14"/>
      <c r="AY1779" s="14"/>
      <c r="AZ1779" s="14"/>
      <c r="BA1779" s="14"/>
      <c r="BB1779" s="14"/>
      <c r="BC1779" s="14"/>
      <c r="BD1779" s="14"/>
      <c r="BE1779" s="14"/>
      <c r="BF1779" s="14"/>
      <c r="BG1779" s="14"/>
      <c r="BH1779" s="14"/>
    </row>
    <row r="1780" spans="1:60" s="13" customFormat="1" x14ac:dyDescent="0.25">
      <c r="A1780" s="14"/>
      <c r="B1780" s="14"/>
      <c r="C1780" s="14"/>
      <c r="D1780" s="14"/>
      <c r="E1780" s="14"/>
      <c r="F1780" s="14"/>
      <c r="G1780" s="84"/>
      <c r="H1780" s="14"/>
      <c r="I1780" s="14"/>
      <c r="J1780" s="14"/>
      <c r="K1780" s="14"/>
      <c r="L1780" s="14"/>
      <c r="M1780" s="84"/>
      <c r="N1780" s="14"/>
      <c r="O1780" s="14"/>
      <c r="P1780" s="14"/>
      <c r="Q1780" s="14"/>
      <c r="R1780" s="14"/>
      <c r="S1780" s="84"/>
      <c r="T1780" s="14"/>
      <c r="U1780" s="14"/>
      <c r="V1780" s="14"/>
      <c r="W1780" s="14"/>
      <c r="X1780" s="14"/>
      <c r="Y1780" s="84"/>
      <c r="Z1780" s="14"/>
      <c r="AA1780" s="14"/>
      <c r="AB1780" s="14"/>
      <c r="AC1780" s="14"/>
      <c r="AD1780" s="14"/>
      <c r="AE1780" s="84"/>
      <c r="AF1780" s="14"/>
      <c r="AG1780" s="14"/>
      <c r="AH1780" s="14"/>
      <c r="AI1780" s="14"/>
      <c r="AJ1780" s="14"/>
      <c r="AK1780" s="84"/>
      <c r="AL1780" s="14"/>
      <c r="AM1780" s="14"/>
      <c r="AN1780" s="14"/>
      <c r="AO1780" s="14"/>
      <c r="AP1780" s="14"/>
      <c r="AQ1780" s="84"/>
      <c r="AR1780" s="14"/>
      <c r="AS1780" s="14"/>
      <c r="AT1780" s="14"/>
      <c r="AU1780" s="14"/>
      <c r="AV1780" s="14"/>
      <c r="AW1780" s="14"/>
      <c r="AX1780" s="14"/>
      <c r="AY1780" s="14"/>
      <c r="AZ1780" s="14"/>
      <c r="BA1780" s="14"/>
      <c r="BB1780" s="14"/>
      <c r="BC1780" s="14"/>
      <c r="BD1780" s="14"/>
      <c r="BE1780" s="14"/>
      <c r="BF1780" s="14"/>
      <c r="BG1780" s="14"/>
      <c r="BH1780" s="14"/>
    </row>
    <row r="1781" spans="1:60" s="13" customFormat="1" x14ac:dyDescent="0.25">
      <c r="A1781" s="14"/>
      <c r="B1781" s="14"/>
      <c r="C1781" s="14"/>
      <c r="D1781" s="14"/>
      <c r="E1781" s="14"/>
      <c r="F1781" s="14"/>
      <c r="G1781" s="84"/>
      <c r="H1781" s="14"/>
      <c r="I1781" s="14"/>
      <c r="J1781" s="14"/>
      <c r="K1781" s="14"/>
      <c r="L1781" s="14"/>
      <c r="M1781" s="84"/>
      <c r="N1781" s="14"/>
      <c r="O1781" s="14"/>
      <c r="P1781" s="14"/>
      <c r="Q1781" s="14"/>
      <c r="R1781" s="14"/>
      <c r="S1781" s="84"/>
      <c r="T1781" s="14"/>
      <c r="U1781" s="14"/>
      <c r="V1781" s="14"/>
      <c r="W1781" s="14"/>
      <c r="X1781" s="14"/>
      <c r="Y1781" s="84"/>
      <c r="Z1781" s="14"/>
      <c r="AA1781" s="14"/>
      <c r="AB1781" s="14"/>
      <c r="AC1781" s="14"/>
      <c r="AD1781" s="14"/>
      <c r="AE1781" s="84"/>
      <c r="AF1781" s="14"/>
      <c r="AG1781" s="14"/>
      <c r="AH1781" s="14"/>
      <c r="AI1781" s="14"/>
      <c r="AJ1781" s="14"/>
      <c r="AK1781" s="84"/>
      <c r="AL1781" s="14"/>
      <c r="AM1781" s="14"/>
      <c r="AN1781" s="14"/>
      <c r="AO1781" s="14"/>
      <c r="AP1781" s="14"/>
      <c r="AQ1781" s="84"/>
      <c r="AR1781" s="14"/>
      <c r="AS1781" s="14"/>
      <c r="AT1781" s="14"/>
      <c r="AU1781" s="14"/>
      <c r="AV1781" s="14"/>
      <c r="AW1781" s="14"/>
      <c r="AX1781" s="14"/>
      <c r="AY1781" s="14"/>
      <c r="AZ1781" s="14"/>
      <c r="BA1781" s="14"/>
      <c r="BB1781" s="14"/>
      <c r="BC1781" s="14"/>
      <c r="BD1781" s="14"/>
      <c r="BE1781" s="14"/>
      <c r="BF1781" s="14"/>
      <c r="BG1781" s="14"/>
      <c r="BH1781" s="14"/>
    </row>
    <row r="1782" spans="1:60" s="13" customFormat="1" x14ac:dyDescent="0.25">
      <c r="A1782" s="14"/>
      <c r="B1782" s="14"/>
      <c r="C1782" s="14"/>
      <c r="D1782" s="14"/>
      <c r="E1782" s="14"/>
      <c r="F1782" s="14"/>
      <c r="G1782" s="84"/>
      <c r="H1782" s="14"/>
      <c r="I1782" s="14"/>
      <c r="J1782" s="14"/>
      <c r="K1782" s="14"/>
      <c r="L1782" s="14"/>
      <c r="M1782" s="84"/>
      <c r="N1782" s="14"/>
      <c r="O1782" s="14"/>
      <c r="P1782" s="14"/>
      <c r="Q1782" s="14"/>
      <c r="R1782" s="14"/>
      <c r="S1782" s="84"/>
      <c r="T1782" s="14"/>
      <c r="U1782" s="14"/>
      <c r="V1782" s="14"/>
      <c r="W1782" s="14"/>
      <c r="X1782" s="14"/>
      <c r="Y1782" s="84"/>
      <c r="Z1782" s="14"/>
      <c r="AA1782" s="14"/>
      <c r="AB1782" s="14"/>
      <c r="AC1782" s="14"/>
      <c r="AD1782" s="14"/>
      <c r="AE1782" s="84"/>
      <c r="AF1782" s="14"/>
      <c r="AG1782" s="14"/>
      <c r="AH1782" s="14"/>
      <c r="AI1782" s="14"/>
      <c r="AJ1782" s="14"/>
      <c r="AK1782" s="84"/>
      <c r="AL1782" s="14"/>
      <c r="AM1782" s="14"/>
      <c r="AN1782" s="14"/>
      <c r="AO1782" s="14"/>
      <c r="AP1782" s="14"/>
      <c r="AQ1782" s="84"/>
      <c r="AR1782" s="14"/>
      <c r="AS1782" s="14"/>
      <c r="AT1782" s="14"/>
      <c r="AU1782" s="14"/>
      <c r="AV1782" s="14"/>
      <c r="AW1782" s="14"/>
      <c r="AX1782" s="14"/>
      <c r="AY1782" s="14"/>
      <c r="AZ1782" s="14"/>
      <c r="BA1782" s="14"/>
      <c r="BB1782" s="14"/>
      <c r="BC1782" s="14"/>
      <c r="BD1782" s="14"/>
      <c r="BE1782" s="14"/>
      <c r="BF1782" s="14"/>
      <c r="BG1782" s="14"/>
      <c r="BH1782" s="14"/>
    </row>
    <row r="1783" spans="1:60" s="13" customFormat="1" x14ac:dyDescent="0.25">
      <c r="A1783" s="14"/>
      <c r="B1783" s="14"/>
      <c r="C1783" s="14"/>
      <c r="D1783" s="14"/>
      <c r="E1783" s="14"/>
      <c r="F1783" s="14"/>
      <c r="G1783" s="84"/>
      <c r="H1783" s="14"/>
      <c r="I1783" s="14"/>
      <c r="J1783" s="14"/>
      <c r="K1783" s="14"/>
      <c r="L1783" s="14"/>
      <c r="M1783" s="84"/>
      <c r="N1783" s="14"/>
      <c r="O1783" s="14"/>
      <c r="P1783" s="14"/>
      <c r="Q1783" s="14"/>
      <c r="R1783" s="14"/>
      <c r="S1783" s="84"/>
      <c r="T1783" s="14"/>
      <c r="U1783" s="14"/>
      <c r="V1783" s="14"/>
      <c r="W1783" s="14"/>
      <c r="X1783" s="14"/>
      <c r="Y1783" s="84"/>
      <c r="Z1783" s="14"/>
      <c r="AA1783" s="14"/>
      <c r="AB1783" s="14"/>
      <c r="AC1783" s="14"/>
      <c r="AD1783" s="14"/>
      <c r="AE1783" s="84"/>
      <c r="AF1783" s="14"/>
      <c r="AG1783" s="14"/>
      <c r="AH1783" s="14"/>
      <c r="AI1783" s="14"/>
      <c r="AJ1783" s="14"/>
      <c r="AK1783" s="84"/>
      <c r="AL1783" s="14"/>
      <c r="AM1783" s="14"/>
      <c r="AN1783" s="14"/>
      <c r="AO1783" s="14"/>
      <c r="AP1783" s="14"/>
      <c r="AQ1783" s="84"/>
      <c r="AR1783" s="14"/>
      <c r="AS1783" s="14"/>
      <c r="AT1783" s="14"/>
      <c r="AU1783" s="14"/>
      <c r="AV1783" s="14"/>
      <c r="AW1783" s="14"/>
      <c r="AX1783" s="14"/>
      <c r="AY1783" s="14"/>
      <c r="AZ1783" s="14"/>
      <c r="BA1783" s="14"/>
      <c r="BB1783" s="14"/>
      <c r="BC1783" s="14"/>
      <c r="BD1783" s="14"/>
      <c r="BE1783" s="14"/>
      <c r="BF1783" s="14"/>
      <c r="BG1783" s="14"/>
      <c r="BH1783" s="14"/>
    </row>
    <row r="1784" spans="1:60" s="13" customFormat="1" x14ac:dyDescent="0.25">
      <c r="A1784" s="14"/>
      <c r="B1784" s="14"/>
      <c r="C1784" s="14"/>
      <c r="D1784" s="14"/>
      <c r="E1784" s="14"/>
      <c r="F1784" s="14"/>
      <c r="G1784" s="84"/>
      <c r="H1784" s="14"/>
      <c r="I1784" s="14"/>
      <c r="J1784" s="14"/>
      <c r="K1784" s="14"/>
      <c r="L1784" s="14"/>
      <c r="M1784" s="84"/>
      <c r="N1784" s="14"/>
      <c r="O1784" s="14"/>
      <c r="P1784" s="14"/>
      <c r="Q1784" s="14"/>
      <c r="R1784" s="14"/>
      <c r="S1784" s="84"/>
      <c r="T1784" s="14"/>
      <c r="U1784" s="14"/>
      <c r="V1784" s="14"/>
      <c r="W1784" s="14"/>
      <c r="X1784" s="14"/>
      <c r="Y1784" s="84"/>
      <c r="Z1784" s="14"/>
      <c r="AA1784" s="14"/>
      <c r="AB1784" s="14"/>
      <c r="AC1784" s="14"/>
      <c r="AD1784" s="14"/>
      <c r="AE1784" s="84"/>
      <c r="AF1784" s="14"/>
      <c r="AG1784" s="14"/>
      <c r="AH1784" s="14"/>
      <c r="AI1784" s="14"/>
      <c r="AJ1784" s="14"/>
      <c r="AK1784" s="84"/>
      <c r="AL1784" s="14"/>
      <c r="AM1784" s="14"/>
      <c r="AN1784" s="14"/>
      <c r="AO1784" s="14"/>
      <c r="AP1784" s="14"/>
      <c r="AQ1784" s="84"/>
      <c r="AR1784" s="14"/>
      <c r="AS1784" s="14"/>
      <c r="AT1784" s="14"/>
      <c r="AU1784" s="14"/>
      <c r="AV1784" s="14"/>
      <c r="AW1784" s="14"/>
      <c r="AX1784" s="14"/>
      <c r="AY1784" s="14"/>
      <c r="AZ1784" s="14"/>
      <c r="BA1784" s="14"/>
      <c r="BB1784" s="14"/>
      <c r="BC1784" s="14"/>
      <c r="BD1784" s="14"/>
      <c r="BE1784" s="14"/>
      <c r="BF1784" s="14"/>
      <c r="BG1784" s="14"/>
      <c r="BH1784" s="14"/>
    </row>
    <row r="1785" spans="1:60" s="13" customFormat="1" x14ac:dyDescent="0.25">
      <c r="A1785" s="14"/>
      <c r="B1785" s="14"/>
      <c r="C1785" s="14"/>
      <c r="D1785" s="14"/>
      <c r="E1785" s="14"/>
      <c r="F1785" s="14"/>
      <c r="G1785" s="84"/>
      <c r="H1785" s="14"/>
      <c r="I1785" s="14"/>
      <c r="J1785" s="14"/>
      <c r="K1785" s="14"/>
      <c r="L1785" s="14"/>
      <c r="M1785" s="84"/>
      <c r="N1785" s="14"/>
      <c r="O1785" s="14"/>
      <c r="P1785" s="14"/>
      <c r="Q1785" s="14"/>
      <c r="R1785" s="14"/>
      <c r="S1785" s="84"/>
      <c r="T1785" s="14"/>
      <c r="U1785" s="14"/>
      <c r="V1785" s="14"/>
      <c r="W1785" s="14"/>
      <c r="X1785" s="14"/>
      <c r="Y1785" s="84"/>
      <c r="Z1785" s="14"/>
      <c r="AA1785" s="14"/>
      <c r="AB1785" s="14"/>
      <c r="AC1785" s="14"/>
      <c r="AD1785" s="14"/>
      <c r="AE1785" s="84"/>
      <c r="AF1785" s="14"/>
      <c r="AG1785" s="14"/>
      <c r="AH1785" s="14"/>
      <c r="AI1785" s="14"/>
      <c r="AJ1785" s="14"/>
      <c r="AK1785" s="84"/>
      <c r="AL1785" s="14"/>
      <c r="AM1785" s="14"/>
      <c r="AN1785" s="14"/>
      <c r="AO1785" s="14"/>
      <c r="AP1785" s="14"/>
      <c r="AQ1785" s="84"/>
      <c r="AR1785" s="14"/>
      <c r="AS1785" s="14"/>
      <c r="AT1785" s="14"/>
      <c r="AU1785" s="14"/>
      <c r="AV1785" s="14"/>
      <c r="AW1785" s="14"/>
      <c r="AX1785" s="14"/>
      <c r="AY1785" s="14"/>
      <c r="AZ1785" s="14"/>
      <c r="BA1785" s="14"/>
      <c r="BB1785" s="14"/>
      <c r="BC1785" s="14"/>
      <c r="BD1785" s="14"/>
      <c r="BE1785" s="14"/>
      <c r="BF1785" s="14"/>
      <c r="BG1785" s="14"/>
      <c r="BH1785" s="14"/>
    </row>
    <row r="1786" spans="1:60" s="13" customFormat="1" x14ac:dyDescent="0.25">
      <c r="A1786" s="14"/>
      <c r="B1786" s="14"/>
      <c r="C1786" s="14"/>
      <c r="D1786" s="14"/>
      <c r="E1786" s="14"/>
      <c r="F1786" s="14"/>
      <c r="G1786" s="84"/>
      <c r="H1786" s="14"/>
      <c r="I1786" s="14"/>
      <c r="J1786" s="14"/>
      <c r="K1786" s="14"/>
      <c r="L1786" s="14"/>
      <c r="M1786" s="84"/>
      <c r="N1786" s="14"/>
      <c r="O1786" s="14"/>
      <c r="P1786" s="14"/>
      <c r="Q1786" s="14"/>
      <c r="R1786" s="14"/>
      <c r="S1786" s="84"/>
      <c r="T1786" s="14"/>
      <c r="U1786" s="14"/>
      <c r="V1786" s="14"/>
      <c r="W1786" s="14"/>
      <c r="X1786" s="14"/>
      <c r="Y1786" s="84"/>
      <c r="Z1786" s="14"/>
      <c r="AA1786" s="14"/>
      <c r="AB1786" s="14"/>
      <c r="AC1786" s="14"/>
      <c r="AD1786" s="14"/>
      <c r="AE1786" s="84"/>
      <c r="AF1786" s="14"/>
      <c r="AG1786" s="14"/>
      <c r="AH1786" s="14"/>
      <c r="AI1786" s="14"/>
      <c r="AJ1786" s="14"/>
      <c r="AK1786" s="84"/>
      <c r="AL1786" s="14"/>
      <c r="AM1786" s="14"/>
      <c r="AN1786" s="14"/>
      <c r="AO1786" s="14"/>
      <c r="AP1786" s="14"/>
      <c r="AQ1786" s="84"/>
      <c r="AR1786" s="14"/>
      <c r="AS1786" s="14"/>
      <c r="AT1786" s="14"/>
      <c r="AU1786" s="14"/>
      <c r="AV1786" s="14"/>
      <c r="AW1786" s="14"/>
      <c r="AX1786" s="14"/>
      <c r="AY1786" s="14"/>
      <c r="AZ1786" s="14"/>
      <c r="BA1786" s="14"/>
      <c r="BB1786" s="14"/>
      <c r="BC1786" s="14"/>
      <c r="BD1786" s="14"/>
      <c r="BE1786" s="14"/>
      <c r="BF1786" s="14"/>
      <c r="BG1786" s="14"/>
      <c r="BH1786" s="14"/>
    </row>
    <row r="1787" spans="1:60" s="13" customFormat="1" x14ac:dyDescent="0.25">
      <c r="A1787" s="14"/>
      <c r="B1787" s="14"/>
      <c r="C1787" s="14"/>
      <c r="D1787" s="14"/>
      <c r="E1787" s="14"/>
      <c r="F1787" s="14"/>
      <c r="G1787" s="84"/>
      <c r="H1787" s="14"/>
      <c r="I1787" s="14"/>
      <c r="J1787" s="14"/>
      <c r="K1787" s="14"/>
      <c r="L1787" s="14"/>
      <c r="M1787" s="84"/>
      <c r="N1787" s="14"/>
      <c r="O1787" s="14"/>
      <c r="P1787" s="14"/>
      <c r="Q1787" s="14"/>
      <c r="R1787" s="14"/>
      <c r="S1787" s="84"/>
      <c r="T1787" s="14"/>
      <c r="U1787" s="14"/>
      <c r="V1787" s="14"/>
      <c r="W1787" s="14"/>
      <c r="X1787" s="14"/>
      <c r="Y1787" s="84"/>
      <c r="Z1787" s="14"/>
      <c r="AA1787" s="14"/>
      <c r="AB1787" s="14"/>
      <c r="AC1787" s="14"/>
      <c r="AD1787" s="14"/>
      <c r="AE1787" s="84"/>
      <c r="AF1787" s="14"/>
      <c r="AG1787" s="14"/>
      <c r="AH1787" s="14"/>
      <c r="AI1787" s="14"/>
      <c r="AJ1787" s="14"/>
      <c r="AK1787" s="84"/>
      <c r="AL1787" s="14"/>
      <c r="AM1787" s="14"/>
      <c r="AN1787" s="14"/>
      <c r="AO1787" s="14"/>
      <c r="AP1787" s="14"/>
      <c r="AQ1787" s="84"/>
      <c r="AR1787" s="14"/>
      <c r="AS1787" s="14"/>
      <c r="AT1787" s="14"/>
      <c r="AU1787" s="14"/>
      <c r="AV1787" s="14"/>
      <c r="AW1787" s="14"/>
      <c r="AX1787" s="14"/>
      <c r="AY1787" s="14"/>
      <c r="AZ1787" s="14"/>
      <c r="BA1787" s="14"/>
      <c r="BB1787" s="14"/>
      <c r="BC1787" s="14"/>
      <c r="BD1787" s="14"/>
      <c r="BE1787" s="14"/>
      <c r="BF1787" s="14"/>
      <c r="BG1787" s="14"/>
      <c r="BH1787" s="14"/>
    </row>
    <row r="1788" spans="1:60" s="13" customFormat="1" x14ac:dyDescent="0.25">
      <c r="A1788" s="14"/>
      <c r="B1788" s="14"/>
      <c r="C1788" s="14"/>
      <c r="D1788" s="14"/>
      <c r="E1788" s="14"/>
      <c r="F1788" s="14"/>
      <c r="G1788" s="84"/>
      <c r="H1788" s="14"/>
      <c r="I1788" s="14"/>
      <c r="J1788" s="14"/>
      <c r="K1788" s="14"/>
      <c r="L1788" s="14"/>
      <c r="M1788" s="84"/>
      <c r="N1788" s="14"/>
      <c r="O1788" s="14"/>
      <c r="P1788" s="14"/>
      <c r="Q1788" s="14"/>
      <c r="R1788" s="14"/>
      <c r="S1788" s="84"/>
      <c r="T1788" s="14"/>
      <c r="U1788" s="14"/>
      <c r="V1788" s="14"/>
      <c r="W1788" s="14"/>
      <c r="X1788" s="14"/>
      <c r="Y1788" s="84"/>
      <c r="Z1788" s="14"/>
      <c r="AA1788" s="14"/>
      <c r="AB1788" s="14"/>
      <c r="AC1788" s="14"/>
      <c r="AD1788" s="14"/>
      <c r="AE1788" s="84"/>
      <c r="AF1788" s="14"/>
      <c r="AG1788" s="14"/>
      <c r="AH1788" s="14"/>
      <c r="AI1788" s="14"/>
      <c r="AJ1788" s="14"/>
      <c r="AK1788" s="84"/>
      <c r="AL1788" s="14"/>
      <c r="AM1788" s="14"/>
      <c r="AN1788" s="14"/>
      <c r="AO1788" s="14"/>
      <c r="AP1788" s="14"/>
      <c r="AQ1788" s="84"/>
      <c r="AR1788" s="14"/>
      <c r="AS1788" s="14"/>
      <c r="AT1788" s="14"/>
      <c r="AU1788" s="14"/>
      <c r="AV1788" s="14"/>
      <c r="AW1788" s="14"/>
      <c r="AX1788" s="14"/>
      <c r="AY1788" s="14"/>
      <c r="AZ1788" s="14"/>
      <c r="BA1788" s="14"/>
      <c r="BB1788" s="14"/>
      <c r="BC1788" s="14"/>
      <c r="BD1788" s="14"/>
      <c r="BE1788" s="14"/>
      <c r="BF1788" s="14"/>
      <c r="BG1788" s="14"/>
      <c r="BH1788" s="14"/>
    </row>
    <row r="1789" spans="1:60" s="13" customFormat="1" x14ac:dyDescent="0.25">
      <c r="A1789" s="14"/>
      <c r="B1789" s="14"/>
      <c r="C1789" s="14"/>
      <c r="D1789" s="14"/>
      <c r="E1789" s="14"/>
      <c r="F1789" s="14"/>
      <c r="G1789" s="84"/>
      <c r="H1789" s="14"/>
      <c r="I1789" s="14"/>
      <c r="J1789" s="14"/>
      <c r="K1789" s="14"/>
      <c r="L1789" s="14"/>
      <c r="M1789" s="84"/>
      <c r="N1789" s="14"/>
      <c r="O1789" s="14"/>
      <c r="P1789" s="14"/>
      <c r="Q1789" s="14"/>
      <c r="R1789" s="14"/>
      <c r="S1789" s="84"/>
      <c r="T1789" s="14"/>
      <c r="U1789" s="14"/>
      <c r="V1789" s="14"/>
      <c r="W1789" s="14"/>
      <c r="X1789" s="14"/>
      <c r="Y1789" s="84"/>
      <c r="Z1789" s="14"/>
      <c r="AA1789" s="14"/>
      <c r="AB1789" s="14"/>
      <c r="AC1789" s="14"/>
      <c r="AD1789" s="14"/>
      <c r="AE1789" s="84"/>
      <c r="AF1789" s="14"/>
      <c r="AG1789" s="14"/>
      <c r="AH1789" s="14"/>
      <c r="AI1789" s="14"/>
      <c r="AJ1789" s="14"/>
      <c r="AK1789" s="84"/>
      <c r="AL1789" s="14"/>
      <c r="AM1789" s="14"/>
      <c r="AN1789" s="14"/>
      <c r="AO1789" s="14"/>
      <c r="AP1789" s="14"/>
      <c r="AQ1789" s="84"/>
      <c r="AR1789" s="14"/>
      <c r="AS1789" s="14"/>
      <c r="AT1789" s="14"/>
      <c r="AU1789" s="14"/>
      <c r="AV1789" s="14"/>
      <c r="AW1789" s="14"/>
      <c r="AX1789" s="14"/>
      <c r="AY1789" s="14"/>
      <c r="AZ1789" s="14"/>
      <c r="BA1789" s="14"/>
      <c r="BB1789" s="14"/>
      <c r="BC1789" s="14"/>
      <c r="BD1789" s="14"/>
      <c r="BE1789" s="14"/>
      <c r="BF1789" s="14"/>
      <c r="BG1789" s="14"/>
      <c r="BH1789" s="14"/>
    </row>
    <row r="1790" spans="1:60" s="13" customFormat="1" x14ac:dyDescent="0.25">
      <c r="A1790" s="14"/>
      <c r="B1790" s="14"/>
      <c r="C1790" s="14"/>
      <c r="D1790" s="14"/>
      <c r="E1790" s="14"/>
      <c r="F1790" s="14"/>
      <c r="G1790" s="84"/>
      <c r="H1790" s="14"/>
      <c r="I1790" s="14"/>
      <c r="J1790" s="14"/>
      <c r="K1790" s="14"/>
      <c r="L1790" s="14"/>
      <c r="M1790" s="84"/>
      <c r="N1790" s="14"/>
      <c r="O1790" s="14"/>
      <c r="P1790" s="14"/>
      <c r="Q1790" s="14"/>
      <c r="R1790" s="14"/>
      <c r="S1790" s="84"/>
      <c r="T1790" s="14"/>
      <c r="U1790" s="14"/>
      <c r="V1790" s="14"/>
      <c r="W1790" s="14"/>
      <c r="X1790" s="14"/>
      <c r="Y1790" s="84"/>
      <c r="Z1790" s="14"/>
      <c r="AA1790" s="14"/>
      <c r="AB1790" s="14"/>
      <c r="AC1790" s="14"/>
      <c r="AD1790" s="14"/>
      <c r="AE1790" s="84"/>
      <c r="AF1790" s="14"/>
      <c r="AG1790" s="14"/>
      <c r="AH1790" s="14"/>
      <c r="AI1790" s="14"/>
      <c r="AJ1790" s="14"/>
      <c r="AK1790" s="84"/>
      <c r="AL1790" s="14"/>
      <c r="AM1790" s="14"/>
      <c r="AN1790" s="14"/>
      <c r="AO1790" s="14"/>
      <c r="AP1790" s="14"/>
      <c r="AQ1790" s="84"/>
      <c r="AR1790" s="14"/>
      <c r="AS1790" s="14"/>
      <c r="AT1790" s="14"/>
      <c r="AU1790" s="14"/>
      <c r="AV1790" s="14"/>
      <c r="AW1790" s="14"/>
      <c r="AX1790" s="14"/>
      <c r="AY1790" s="14"/>
      <c r="AZ1790" s="14"/>
      <c r="BA1790" s="14"/>
      <c r="BB1790" s="14"/>
      <c r="BC1790" s="14"/>
      <c r="BD1790" s="14"/>
      <c r="BE1790" s="14"/>
      <c r="BF1790" s="14"/>
      <c r="BG1790" s="14"/>
      <c r="BH1790" s="14"/>
    </row>
    <row r="1791" spans="1:60" s="13" customFormat="1" x14ac:dyDescent="0.25">
      <c r="A1791" s="14"/>
      <c r="B1791" s="14"/>
      <c r="C1791" s="14"/>
      <c r="D1791" s="14"/>
      <c r="E1791" s="14"/>
      <c r="F1791" s="14"/>
      <c r="G1791" s="84"/>
      <c r="H1791" s="14"/>
      <c r="I1791" s="14"/>
      <c r="J1791" s="14"/>
      <c r="K1791" s="14"/>
      <c r="L1791" s="14"/>
      <c r="M1791" s="84"/>
      <c r="N1791" s="14"/>
      <c r="O1791" s="14"/>
      <c r="P1791" s="14"/>
      <c r="Q1791" s="14"/>
      <c r="R1791" s="14"/>
      <c r="S1791" s="84"/>
      <c r="T1791" s="14"/>
      <c r="U1791" s="14"/>
      <c r="V1791" s="14"/>
      <c r="W1791" s="14"/>
      <c r="X1791" s="14"/>
      <c r="Y1791" s="84"/>
      <c r="Z1791" s="14"/>
      <c r="AA1791" s="14"/>
      <c r="AB1791" s="14"/>
      <c r="AC1791" s="14"/>
      <c r="AD1791" s="14"/>
      <c r="AE1791" s="84"/>
      <c r="AF1791" s="14"/>
      <c r="AG1791" s="14"/>
      <c r="AH1791" s="14"/>
      <c r="AI1791" s="14"/>
      <c r="AJ1791" s="14"/>
      <c r="AK1791" s="84"/>
      <c r="AL1791" s="14"/>
      <c r="AM1791" s="14"/>
      <c r="AN1791" s="14"/>
      <c r="AO1791" s="14"/>
      <c r="AP1791" s="14"/>
      <c r="AQ1791" s="84"/>
      <c r="AR1791" s="14"/>
      <c r="AS1791" s="14"/>
      <c r="AT1791" s="14"/>
      <c r="AU1791" s="14"/>
      <c r="AV1791" s="14"/>
      <c r="AW1791" s="14"/>
      <c r="AX1791" s="14"/>
      <c r="AY1791" s="14"/>
      <c r="AZ1791" s="14"/>
      <c r="BA1791" s="14"/>
      <c r="BB1791" s="14"/>
      <c r="BC1791" s="14"/>
      <c r="BD1791" s="14"/>
      <c r="BE1791" s="14"/>
      <c r="BF1791" s="14"/>
      <c r="BG1791" s="14"/>
      <c r="BH1791" s="14"/>
    </row>
    <row r="1792" spans="1:60" s="13" customFormat="1" x14ac:dyDescent="0.25">
      <c r="A1792" s="14"/>
      <c r="B1792" s="14"/>
      <c r="C1792" s="14"/>
      <c r="D1792" s="14"/>
      <c r="E1792" s="14"/>
      <c r="F1792" s="14"/>
      <c r="G1792" s="84"/>
      <c r="H1792" s="14"/>
      <c r="I1792" s="14"/>
      <c r="J1792" s="14"/>
      <c r="K1792" s="14"/>
      <c r="L1792" s="14"/>
      <c r="M1792" s="84"/>
      <c r="N1792" s="14"/>
      <c r="O1792" s="14"/>
      <c r="P1792" s="14"/>
      <c r="Q1792" s="14"/>
      <c r="R1792" s="14"/>
      <c r="S1792" s="84"/>
      <c r="T1792" s="14"/>
      <c r="U1792" s="14"/>
      <c r="V1792" s="14"/>
      <c r="W1792" s="14"/>
      <c r="X1792" s="14"/>
      <c r="Y1792" s="84"/>
      <c r="Z1792" s="14"/>
      <c r="AA1792" s="14"/>
      <c r="AB1792" s="14"/>
      <c r="AC1792" s="14"/>
      <c r="AD1792" s="14"/>
      <c r="AE1792" s="84"/>
      <c r="AF1792" s="14"/>
      <c r="AG1792" s="14"/>
      <c r="AH1792" s="14"/>
      <c r="AI1792" s="14"/>
      <c r="AJ1792" s="14"/>
      <c r="AK1792" s="84"/>
      <c r="AL1792" s="14"/>
      <c r="AM1792" s="14"/>
      <c r="AN1792" s="14"/>
      <c r="AO1792" s="14"/>
      <c r="AP1792" s="14"/>
      <c r="AQ1792" s="84"/>
      <c r="AR1792" s="14"/>
      <c r="AS1792" s="14"/>
      <c r="AT1792" s="14"/>
      <c r="AU1792" s="14"/>
      <c r="AV1792" s="14"/>
      <c r="AW1792" s="14"/>
      <c r="AX1792" s="14"/>
      <c r="AY1792" s="14"/>
      <c r="AZ1792" s="14"/>
      <c r="BA1792" s="14"/>
      <c r="BB1792" s="14"/>
      <c r="BC1792" s="14"/>
      <c r="BD1792" s="14"/>
      <c r="BE1792" s="14"/>
      <c r="BF1792" s="14"/>
      <c r="BG1792" s="14"/>
      <c r="BH1792" s="14"/>
    </row>
    <row r="1793" spans="1:60" s="13" customFormat="1" x14ac:dyDescent="0.25">
      <c r="A1793" s="14"/>
      <c r="B1793" s="14"/>
      <c r="C1793" s="14"/>
      <c r="D1793" s="14"/>
      <c r="E1793" s="14"/>
      <c r="F1793" s="14"/>
      <c r="G1793" s="84"/>
      <c r="H1793" s="14"/>
      <c r="I1793" s="14"/>
      <c r="J1793" s="14"/>
      <c r="K1793" s="14"/>
      <c r="L1793" s="14"/>
      <c r="M1793" s="84"/>
      <c r="N1793" s="14"/>
      <c r="O1793" s="14"/>
      <c r="P1793" s="14"/>
      <c r="Q1793" s="14"/>
      <c r="R1793" s="14"/>
      <c r="S1793" s="84"/>
      <c r="T1793" s="14"/>
      <c r="U1793" s="14"/>
      <c r="V1793" s="14"/>
      <c r="W1793" s="14"/>
      <c r="X1793" s="14"/>
      <c r="Y1793" s="84"/>
      <c r="Z1793" s="14"/>
      <c r="AA1793" s="14"/>
      <c r="AB1793" s="14"/>
      <c r="AC1793" s="14"/>
      <c r="AD1793" s="14"/>
      <c r="AE1793" s="84"/>
      <c r="AF1793" s="14"/>
      <c r="AG1793" s="14"/>
      <c r="AH1793" s="14"/>
      <c r="AI1793" s="14"/>
      <c r="AJ1793" s="14"/>
      <c r="AK1793" s="84"/>
      <c r="AL1793" s="14"/>
      <c r="AM1793" s="14"/>
      <c r="AN1793" s="14"/>
      <c r="AO1793" s="14"/>
      <c r="AP1793" s="14"/>
      <c r="AQ1793" s="84"/>
      <c r="AR1793" s="14"/>
      <c r="AS1793" s="14"/>
      <c r="AT1793" s="14"/>
      <c r="AU1793" s="14"/>
      <c r="AV1793" s="14"/>
      <c r="AW1793" s="14"/>
      <c r="AX1793" s="14"/>
      <c r="AY1793" s="14"/>
      <c r="AZ1793" s="14"/>
      <c r="BA1793" s="14"/>
      <c r="BB1793" s="14"/>
      <c r="BC1793" s="14"/>
      <c r="BD1793" s="14"/>
      <c r="BE1793" s="14"/>
      <c r="BF1793" s="14"/>
      <c r="BG1793" s="14"/>
      <c r="BH1793" s="14"/>
    </row>
    <row r="1794" spans="1:60" s="13" customFormat="1" x14ac:dyDescent="0.25">
      <c r="A1794" s="14"/>
      <c r="B1794" s="14"/>
      <c r="C1794" s="14"/>
      <c r="D1794" s="14"/>
      <c r="E1794" s="14"/>
      <c r="F1794" s="14"/>
      <c r="G1794" s="84"/>
      <c r="H1794" s="14"/>
      <c r="I1794" s="14"/>
      <c r="J1794" s="14"/>
      <c r="K1794" s="14"/>
      <c r="L1794" s="14"/>
      <c r="M1794" s="84"/>
      <c r="N1794" s="14"/>
      <c r="O1794" s="14"/>
      <c r="P1794" s="14"/>
      <c r="Q1794" s="14"/>
      <c r="R1794" s="14"/>
      <c r="S1794" s="84"/>
      <c r="T1794" s="14"/>
      <c r="U1794" s="14"/>
      <c r="V1794" s="14"/>
      <c r="W1794" s="14"/>
      <c r="X1794" s="14"/>
      <c r="Y1794" s="84"/>
      <c r="Z1794" s="14"/>
      <c r="AA1794" s="14"/>
      <c r="AB1794" s="14"/>
      <c r="AC1794" s="14"/>
      <c r="AD1794" s="14"/>
      <c r="AE1794" s="84"/>
      <c r="AF1794" s="14"/>
      <c r="AG1794" s="14"/>
      <c r="AH1794" s="14"/>
      <c r="AI1794" s="14"/>
      <c r="AJ1794" s="14"/>
      <c r="AK1794" s="84"/>
      <c r="AL1794" s="14"/>
      <c r="AM1794" s="14"/>
      <c r="AN1794" s="14"/>
      <c r="AO1794" s="14"/>
      <c r="AP1794" s="14"/>
      <c r="AQ1794" s="84"/>
      <c r="AR1794" s="14"/>
      <c r="AS1794" s="14"/>
      <c r="AT1794" s="14"/>
      <c r="AU1794" s="14"/>
      <c r="AV1794" s="14"/>
      <c r="AW1794" s="14"/>
      <c r="AX1794" s="14"/>
      <c r="AY1794" s="14"/>
      <c r="AZ1794" s="14"/>
      <c r="BA1794" s="14"/>
      <c r="BB1794" s="14"/>
      <c r="BC1794" s="14"/>
      <c r="BD1794" s="14"/>
      <c r="BE1794" s="14"/>
      <c r="BF1794" s="14"/>
      <c r="BG1794" s="14"/>
      <c r="BH1794" s="14"/>
    </row>
    <row r="1795" spans="1:60" s="13" customFormat="1" x14ac:dyDescent="0.25">
      <c r="A1795" s="14"/>
      <c r="B1795" s="14"/>
      <c r="C1795" s="14"/>
      <c r="D1795" s="14"/>
      <c r="E1795" s="14"/>
      <c r="F1795" s="14"/>
      <c r="G1795" s="84"/>
      <c r="H1795" s="14"/>
      <c r="I1795" s="14"/>
      <c r="J1795" s="14"/>
      <c r="K1795" s="14"/>
      <c r="L1795" s="14"/>
      <c r="M1795" s="84"/>
      <c r="N1795" s="14"/>
      <c r="O1795" s="14"/>
      <c r="P1795" s="14"/>
      <c r="Q1795" s="14"/>
      <c r="R1795" s="14"/>
      <c r="S1795" s="84"/>
      <c r="T1795" s="14"/>
      <c r="U1795" s="14"/>
      <c r="V1795" s="14"/>
      <c r="W1795" s="14"/>
      <c r="X1795" s="14"/>
      <c r="Y1795" s="84"/>
      <c r="Z1795" s="14"/>
      <c r="AA1795" s="14"/>
      <c r="AB1795" s="14"/>
      <c r="AC1795" s="14"/>
      <c r="AD1795" s="14"/>
      <c r="AE1795" s="84"/>
      <c r="AF1795" s="14"/>
      <c r="AG1795" s="14"/>
      <c r="AH1795" s="14"/>
      <c r="AI1795" s="14"/>
      <c r="AJ1795" s="14"/>
      <c r="AK1795" s="84"/>
      <c r="AL1795" s="14"/>
      <c r="AM1795" s="14"/>
      <c r="AN1795" s="14"/>
      <c r="AO1795" s="14"/>
      <c r="AP1795" s="14"/>
      <c r="AQ1795" s="84"/>
      <c r="AR1795" s="14"/>
      <c r="AS1795" s="14"/>
      <c r="AT1795" s="14"/>
      <c r="AU1795" s="14"/>
      <c r="AV1795" s="14"/>
      <c r="AW1795" s="14"/>
      <c r="AX1795" s="14"/>
      <c r="AY1795" s="14"/>
      <c r="AZ1795" s="14"/>
      <c r="BA1795" s="14"/>
      <c r="BB1795" s="14"/>
      <c r="BC1795" s="14"/>
      <c r="BD1795" s="14"/>
      <c r="BE1795" s="14"/>
      <c r="BF1795" s="14"/>
      <c r="BG1795" s="14"/>
      <c r="BH1795" s="14"/>
    </row>
    <row r="1796" spans="1:60" s="13" customFormat="1" x14ac:dyDescent="0.25">
      <c r="A1796" s="14"/>
      <c r="B1796" s="14"/>
      <c r="C1796" s="14"/>
      <c r="D1796" s="14"/>
      <c r="E1796" s="14"/>
      <c r="F1796" s="14"/>
      <c r="G1796" s="84"/>
      <c r="H1796" s="14"/>
      <c r="I1796" s="14"/>
      <c r="J1796" s="14"/>
      <c r="K1796" s="14"/>
      <c r="L1796" s="14"/>
      <c r="M1796" s="84"/>
      <c r="N1796" s="14"/>
      <c r="O1796" s="14"/>
      <c r="P1796" s="14"/>
      <c r="Q1796" s="14"/>
      <c r="R1796" s="14"/>
      <c r="S1796" s="84"/>
      <c r="T1796" s="14"/>
      <c r="U1796" s="14"/>
      <c r="V1796" s="14"/>
      <c r="W1796" s="14"/>
      <c r="X1796" s="14"/>
      <c r="Y1796" s="84"/>
      <c r="Z1796" s="14"/>
      <c r="AA1796" s="14"/>
      <c r="AB1796" s="14"/>
      <c r="AC1796" s="14"/>
      <c r="AD1796" s="14"/>
      <c r="AE1796" s="84"/>
      <c r="AF1796" s="14"/>
      <c r="AG1796" s="14"/>
      <c r="AH1796" s="14"/>
      <c r="AI1796" s="14"/>
      <c r="AJ1796" s="14"/>
      <c r="AK1796" s="84"/>
      <c r="AL1796" s="14"/>
      <c r="AM1796" s="14"/>
      <c r="AN1796" s="14"/>
      <c r="AO1796" s="14"/>
      <c r="AP1796" s="14"/>
      <c r="AQ1796" s="84"/>
      <c r="AR1796" s="14"/>
      <c r="AS1796" s="14"/>
      <c r="AT1796" s="14"/>
      <c r="AU1796" s="14"/>
      <c r="AV1796" s="14"/>
      <c r="AW1796" s="14"/>
      <c r="AX1796" s="14"/>
      <c r="AY1796" s="14"/>
      <c r="AZ1796" s="14"/>
      <c r="BA1796" s="14"/>
      <c r="BB1796" s="14"/>
      <c r="BC1796" s="14"/>
      <c r="BD1796" s="14"/>
      <c r="BE1796" s="14"/>
      <c r="BF1796" s="14"/>
      <c r="BG1796" s="14"/>
      <c r="BH1796" s="14"/>
    </row>
    <row r="1797" spans="1:60" s="13" customFormat="1" x14ac:dyDescent="0.25">
      <c r="A1797" s="14"/>
      <c r="B1797" s="14"/>
      <c r="C1797" s="14"/>
      <c r="D1797" s="14"/>
      <c r="E1797" s="14"/>
      <c r="F1797" s="14"/>
      <c r="G1797" s="84"/>
      <c r="H1797" s="14"/>
      <c r="I1797" s="14"/>
      <c r="J1797" s="14"/>
      <c r="K1797" s="14"/>
      <c r="L1797" s="14"/>
      <c r="M1797" s="84"/>
      <c r="N1797" s="14"/>
      <c r="O1797" s="14"/>
      <c r="P1797" s="14"/>
      <c r="Q1797" s="14"/>
      <c r="R1797" s="14"/>
      <c r="S1797" s="84"/>
      <c r="T1797" s="14"/>
      <c r="U1797" s="14"/>
      <c r="V1797" s="14"/>
      <c r="W1797" s="14"/>
      <c r="X1797" s="14"/>
      <c r="Y1797" s="84"/>
      <c r="Z1797" s="14"/>
      <c r="AA1797" s="14"/>
      <c r="AB1797" s="14"/>
      <c r="AC1797" s="14"/>
      <c r="AD1797" s="14"/>
      <c r="AE1797" s="84"/>
      <c r="AF1797" s="14"/>
      <c r="AG1797" s="14"/>
      <c r="AH1797" s="14"/>
      <c r="AI1797" s="14"/>
      <c r="AJ1797" s="14"/>
      <c r="AK1797" s="84"/>
      <c r="AL1797" s="14"/>
      <c r="AM1797" s="14"/>
      <c r="AN1797" s="14"/>
      <c r="AO1797" s="14"/>
      <c r="AP1797" s="14"/>
      <c r="AQ1797" s="84"/>
      <c r="AR1797" s="14"/>
      <c r="AS1797" s="14"/>
      <c r="AT1797" s="14"/>
      <c r="AU1797" s="14"/>
      <c r="AV1797" s="14"/>
      <c r="AW1797" s="14"/>
      <c r="AX1797" s="14"/>
      <c r="AY1797" s="14"/>
      <c r="AZ1797" s="14"/>
      <c r="BA1797" s="14"/>
      <c r="BB1797" s="14"/>
      <c r="BC1797" s="14"/>
      <c r="BD1797" s="14"/>
      <c r="BE1797" s="14"/>
      <c r="BF1797" s="14"/>
      <c r="BG1797" s="14"/>
      <c r="BH1797" s="14"/>
    </row>
    <row r="1798" spans="1:60" s="13" customFormat="1" x14ac:dyDescent="0.25">
      <c r="A1798" s="14"/>
      <c r="B1798" s="14"/>
      <c r="C1798" s="14"/>
      <c r="D1798" s="14"/>
      <c r="E1798" s="14"/>
      <c r="F1798" s="14"/>
      <c r="G1798" s="84"/>
      <c r="H1798" s="14"/>
      <c r="I1798" s="14"/>
      <c r="J1798" s="14"/>
      <c r="K1798" s="14"/>
      <c r="L1798" s="14"/>
      <c r="M1798" s="84"/>
      <c r="N1798" s="14"/>
      <c r="O1798" s="14"/>
      <c r="P1798" s="14"/>
      <c r="Q1798" s="14"/>
      <c r="R1798" s="14"/>
      <c r="S1798" s="84"/>
      <c r="T1798" s="14"/>
      <c r="U1798" s="14"/>
      <c r="V1798" s="14"/>
      <c r="W1798" s="14"/>
      <c r="X1798" s="14"/>
      <c r="Y1798" s="84"/>
      <c r="Z1798" s="14"/>
      <c r="AA1798" s="14"/>
      <c r="AB1798" s="14"/>
      <c r="AC1798" s="14"/>
      <c r="AD1798" s="14"/>
      <c r="AE1798" s="84"/>
      <c r="AF1798" s="14"/>
      <c r="AG1798" s="14"/>
      <c r="AH1798" s="14"/>
      <c r="AI1798" s="14"/>
      <c r="AJ1798" s="14"/>
      <c r="AK1798" s="84"/>
      <c r="AL1798" s="14"/>
      <c r="AM1798" s="14"/>
      <c r="AN1798" s="14"/>
      <c r="AO1798" s="14"/>
      <c r="AP1798" s="14"/>
      <c r="AQ1798" s="84"/>
      <c r="AR1798" s="14"/>
      <c r="AS1798" s="14"/>
      <c r="AT1798" s="14"/>
      <c r="AU1798" s="14"/>
      <c r="AV1798" s="14"/>
      <c r="AW1798" s="14"/>
      <c r="AX1798" s="14"/>
      <c r="AY1798" s="14"/>
      <c r="AZ1798" s="14"/>
      <c r="BA1798" s="14"/>
      <c r="BB1798" s="14"/>
      <c r="BC1798" s="14"/>
      <c r="BD1798" s="14"/>
      <c r="BE1798" s="14"/>
      <c r="BF1798" s="14"/>
      <c r="BG1798" s="14"/>
      <c r="BH1798" s="14"/>
    </row>
    <row r="1799" spans="1:60" s="13" customFormat="1" x14ac:dyDescent="0.25">
      <c r="A1799" s="14"/>
      <c r="B1799" s="14"/>
      <c r="C1799" s="14"/>
      <c r="D1799" s="14"/>
      <c r="E1799" s="14"/>
      <c r="F1799" s="14"/>
      <c r="G1799" s="84"/>
      <c r="H1799" s="14"/>
      <c r="I1799" s="14"/>
      <c r="J1799" s="14"/>
      <c r="K1799" s="14"/>
      <c r="L1799" s="14"/>
      <c r="M1799" s="84"/>
      <c r="N1799" s="14"/>
      <c r="O1799" s="14"/>
      <c r="P1799" s="14"/>
      <c r="Q1799" s="14"/>
      <c r="R1799" s="14"/>
      <c r="S1799" s="84"/>
      <c r="T1799" s="14"/>
      <c r="U1799" s="14"/>
      <c r="V1799" s="14"/>
      <c r="W1799" s="14"/>
      <c r="X1799" s="14"/>
      <c r="Y1799" s="84"/>
      <c r="Z1799" s="14"/>
      <c r="AA1799" s="14"/>
      <c r="AB1799" s="14"/>
      <c r="AC1799" s="14"/>
      <c r="AD1799" s="14"/>
      <c r="AE1799" s="84"/>
      <c r="AF1799" s="14"/>
      <c r="AG1799" s="14"/>
      <c r="AH1799" s="14"/>
      <c r="AI1799" s="14"/>
      <c r="AJ1799" s="14"/>
      <c r="AK1799" s="84"/>
      <c r="AL1799" s="14"/>
      <c r="AM1799" s="14"/>
      <c r="AN1799" s="14"/>
      <c r="AO1799" s="14"/>
      <c r="AP1799" s="14"/>
      <c r="AQ1799" s="84"/>
      <c r="AR1799" s="14"/>
      <c r="AS1799" s="14"/>
      <c r="AT1799" s="14"/>
      <c r="AU1799" s="14"/>
      <c r="AV1799" s="14"/>
      <c r="AW1799" s="14"/>
      <c r="AX1799" s="14"/>
      <c r="AY1799" s="14"/>
      <c r="AZ1799" s="14"/>
      <c r="BA1799" s="14"/>
      <c r="BB1799" s="14"/>
      <c r="BC1799" s="14"/>
      <c r="BD1799" s="14"/>
      <c r="BE1799" s="14"/>
      <c r="BF1799" s="14"/>
      <c r="BG1799" s="14"/>
      <c r="BH1799" s="14"/>
    </row>
    <row r="1800" spans="1:60" s="13" customFormat="1" x14ac:dyDescent="0.25">
      <c r="A1800" s="14"/>
      <c r="B1800" s="14"/>
      <c r="C1800" s="14"/>
      <c r="D1800" s="14"/>
      <c r="E1800" s="14"/>
      <c r="F1800" s="14"/>
      <c r="G1800" s="84"/>
      <c r="H1800" s="14"/>
      <c r="I1800" s="14"/>
      <c r="J1800" s="14"/>
      <c r="K1800" s="14"/>
      <c r="L1800" s="14"/>
      <c r="M1800" s="84"/>
      <c r="N1800" s="14"/>
      <c r="O1800" s="14"/>
      <c r="P1800" s="14"/>
      <c r="Q1800" s="14"/>
      <c r="R1800" s="14"/>
      <c r="S1800" s="84"/>
      <c r="T1800" s="14"/>
      <c r="U1800" s="14"/>
      <c r="V1800" s="14"/>
      <c r="W1800" s="14"/>
      <c r="X1800" s="14"/>
      <c r="Y1800" s="84"/>
      <c r="Z1800" s="14"/>
      <c r="AA1800" s="14"/>
      <c r="AB1800" s="14"/>
      <c r="AC1800" s="14"/>
      <c r="AD1800" s="14"/>
      <c r="AE1800" s="84"/>
      <c r="AF1800" s="14"/>
      <c r="AG1800" s="14"/>
      <c r="AH1800" s="14"/>
      <c r="AI1800" s="14"/>
      <c r="AJ1800" s="14"/>
      <c r="AK1800" s="84"/>
      <c r="AL1800" s="14"/>
      <c r="AM1800" s="14"/>
      <c r="AN1800" s="14"/>
      <c r="AO1800" s="14"/>
      <c r="AP1800" s="14"/>
      <c r="AQ1800" s="84"/>
      <c r="AR1800" s="14"/>
      <c r="AS1800" s="14"/>
      <c r="AT1800" s="14"/>
      <c r="AU1800" s="14"/>
      <c r="AV1800" s="14"/>
      <c r="AW1800" s="14"/>
      <c r="AX1800" s="14"/>
      <c r="AY1800" s="14"/>
      <c r="AZ1800" s="14"/>
      <c r="BA1800" s="14"/>
      <c r="BB1800" s="14"/>
      <c r="BC1800" s="14"/>
      <c r="BD1800" s="14"/>
      <c r="BE1800" s="14"/>
      <c r="BF1800" s="14"/>
      <c r="BG1800" s="14"/>
      <c r="BH1800" s="14"/>
    </row>
    <row r="1801" spans="1:60" s="13" customFormat="1" x14ac:dyDescent="0.25">
      <c r="A1801" s="14"/>
      <c r="B1801" s="14"/>
      <c r="C1801" s="14"/>
      <c r="D1801" s="14"/>
      <c r="E1801" s="14"/>
      <c r="F1801" s="14"/>
      <c r="G1801" s="84"/>
      <c r="H1801" s="14"/>
      <c r="I1801" s="14"/>
      <c r="J1801" s="14"/>
      <c r="K1801" s="14"/>
      <c r="L1801" s="14"/>
      <c r="M1801" s="84"/>
      <c r="N1801" s="14"/>
      <c r="O1801" s="14"/>
      <c r="P1801" s="14"/>
      <c r="Q1801" s="14"/>
      <c r="R1801" s="14"/>
      <c r="S1801" s="84"/>
      <c r="T1801" s="14"/>
      <c r="U1801" s="14"/>
      <c r="V1801" s="14"/>
      <c r="W1801" s="14"/>
      <c r="X1801" s="14"/>
      <c r="Y1801" s="84"/>
      <c r="Z1801" s="14"/>
      <c r="AA1801" s="14"/>
      <c r="AB1801" s="14"/>
      <c r="AC1801" s="14"/>
      <c r="AD1801" s="14"/>
      <c r="AE1801" s="84"/>
      <c r="AF1801" s="14"/>
      <c r="AG1801" s="14"/>
      <c r="AH1801" s="14"/>
      <c r="AI1801" s="14"/>
      <c r="AJ1801" s="14"/>
      <c r="AK1801" s="84"/>
      <c r="AL1801" s="14"/>
      <c r="AM1801" s="14"/>
      <c r="AN1801" s="14"/>
      <c r="AO1801" s="14"/>
      <c r="AP1801" s="14"/>
      <c r="AQ1801" s="84"/>
      <c r="AR1801" s="14"/>
      <c r="AS1801" s="14"/>
      <c r="AT1801" s="14"/>
      <c r="AU1801" s="14"/>
      <c r="AV1801" s="14"/>
      <c r="AW1801" s="14"/>
      <c r="AX1801" s="14"/>
      <c r="AY1801" s="14"/>
      <c r="AZ1801" s="14"/>
      <c r="BA1801" s="14"/>
      <c r="BB1801" s="14"/>
      <c r="BC1801" s="14"/>
      <c r="BD1801" s="14"/>
      <c r="BE1801" s="14"/>
      <c r="BF1801" s="14"/>
      <c r="BG1801" s="14"/>
      <c r="BH1801" s="14"/>
    </row>
    <row r="1802" spans="1:60" s="13" customFormat="1" x14ac:dyDescent="0.25">
      <c r="A1802" s="14"/>
      <c r="B1802" s="14"/>
      <c r="C1802" s="14"/>
      <c r="D1802" s="14"/>
      <c r="E1802" s="14"/>
      <c r="F1802" s="14"/>
      <c r="G1802" s="84"/>
      <c r="H1802" s="14"/>
      <c r="I1802" s="14"/>
      <c r="J1802" s="14"/>
      <c r="K1802" s="14"/>
      <c r="L1802" s="14"/>
      <c r="M1802" s="84"/>
      <c r="N1802" s="14"/>
      <c r="O1802" s="14"/>
      <c r="P1802" s="14"/>
      <c r="Q1802" s="14"/>
      <c r="R1802" s="14"/>
      <c r="S1802" s="84"/>
      <c r="T1802" s="14"/>
      <c r="U1802" s="14"/>
      <c r="V1802" s="14"/>
      <c r="W1802" s="14"/>
      <c r="X1802" s="14"/>
      <c r="Y1802" s="84"/>
      <c r="Z1802" s="14"/>
      <c r="AA1802" s="14"/>
      <c r="AB1802" s="14"/>
      <c r="AC1802" s="14"/>
      <c r="AD1802" s="14"/>
      <c r="AE1802" s="84"/>
      <c r="AF1802" s="14"/>
      <c r="AG1802" s="14"/>
      <c r="AH1802" s="14"/>
      <c r="AI1802" s="14"/>
      <c r="AJ1802" s="14"/>
      <c r="AK1802" s="84"/>
      <c r="AL1802" s="14"/>
      <c r="AM1802" s="14"/>
      <c r="AN1802" s="14"/>
      <c r="AO1802" s="14"/>
      <c r="AP1802" s="14"/>
      <c r="AQ1802" s="84"/>
      <c r="AR1802" s="14"/>
      <c r="AS1802" s="14"/>
      <c r="AT1802" s="14"/>
      <c r="AU1802" s="14"/>
      <c r="AV1802" s="14"/>
      <c r="AW1802" s="14"/>
      <c r="AX1802" s="14"/>
      <c r="AY1802" s="14"/>
      <c r="AZ1802" s="14"/>
      <c r="BA1802" s="14"/>
      <c r="BB1802" s="14"/>
      <c r="BC1802" s="14"/>
      <c r="BD1802" s="14"/>
      <c r="BE1802" s="14"/>
      <c r="BF1802" s="14"/>
      <c r="BG1802" s="14"/>
      <c r="BH1802" s="14"/>
    </row>
    <row r="1803" spans="1:60" s="13" customFormat="1" x14ac:dyDescent="0.25">
      <c r="A1803" s="14"/>
      <c r="B1803" s="14"/>
      <c r="C1803" s="14"/>
      <c r="D1803" s="14"/>
      <c r="E1803" s="14"/>
      <c r="F1803" s="14"/>
      <c r="G1803" s="84"/>
      <c r="H1803" s="14"/>
      <c r="I1803" s="14"/>
      <c r="J1803" s="14"/>
      <c r="K1803" s="14"/>
      <c r="L1803" s="14"/>
      <c r="M1803" s="84"/>
      <c r="N1803" s="14"/>
      <c r="O1803" s="14"/>
      <c r="P1803" s="14"/>
      <c r="Q1803" s="14"/>
      <c r="R1803" s="14"/>
      <c r="S1803" s="84"/>
      <c r="T1803" s="14"/>
      <c r="U1803" s="14"/>
      <c r="V1803" s="14"/>
      <c r="W1803" s="14"/>
      <c r="X1803" s="14"/>
      <c r="Y1803" s="84"/>
      <c r="Z1803" s="14"/>
      <c r="AA1803" s="14"/>
      <c r="AB1803" s="14"/>
      <c r="AC1803" s="14"/>
      <c r="AD1803" s="14"/>
      <c r="AE1803" s="84"/>
      <c r="AF1803" s="14"/>
      <c r="AG1803" s="14"/>
      <c r="AH1803" s="14"/>
      <c r="AI1803" s="14"/>
      <c r="AJ1803" s="14"/>
      <c r="AK1803" s="84"/>
      <c r="AL1803" s="14"/>
      <c r="AM1803" s="14"/>
      <c r="AN1803" s="14"/>
      <c r="AO1803" s="14"/>
      <c r="AP1803" s="14"/>
      <c r="AQ1803" s="84"/>
      <c r="AR1803" s="14"/>
      <c r="AS1803" s="14"/>
      <c r="AT1803" s="14"/>
      <c r="AU1803" s="14"/>
      <c r="AV1803" s="14"/>
      <c r="AW1803" s="14"/>
      <c r="AX1803" s="14"/>
      <c r="AY1803" s="14"/>
      <c r="AZ1803" s="14"/>
      <c r="BA1803" s="14"/>
      <c r="BB1803" s="14"/>
      <c r="BC1803" s="14"/>
      <c r="BD1803" s="14"/>
      <c r="BE1803" s="14"/>
      <c r="BF1803" s="14"/>
      <c r="BG1803" s="14"/>
      <c r="BH1803" s="14"/>
    </row>
    <row r="1804" spans="1:60" s="13" customFormat="1" x14ac:dyDescent="0.25">
      <c r="A1804" s="14"/>
      <c r="B1804" s="14"/>
      <c r="C1804" s="14"/>
      <c r="D1804" s="14"/>
      <c r="E1804" s="14"/>
      <c r="F1804" s="14"/>
      <c r="G1804" s="84"/>
      <c r="H1804" s="14"/>
      <c r="I1804" s="14"/>
      <c r="J1804" s="14"/>
      <c r="K1804" s="14"/>
      <c r="L1804" s="14"/>
      <c r="M1804" s="84"/>
      <c r="N1804" s="14"/>
      <c r="O1804" s="14"/>
      <c r="P1804" s="14"/>
      <c r="Q1804" s="14"/>
      <c r="R1804" s="14"/>
      <c r="S1804" s="84"/>
      <c r="T1804" s="14"/>
      <c r="U1804" s="14"/>
      <c r="V1804" s="14"/>
      <c r="W1804" s="14"/>
      <c r="X1804" s="14"/>
      <c r="Y1804" s="84"/>
      <c r="Z1804" s="14"/>
      <c r="AA1804" s="14"/>
      <c r="AB1804" s="14"/>
      <c r="AC1804" s="14"/>
      <c r="AD1804" s="14"/>
      <c r="AE1804" s="84"/>
      <c r="AF1804" s="14"/>
      <c r="AG1804" s="14"/>
      <c r="AH1804" s="14"/>
      <c r="AI1804" s="14"/>
      <c r="AJ1804" s="14"/>
      <c r="AK1804" s="84"/>
      <c r="AL1804" s="14"/>
      <c r="AM1804" s="14"/>
      <c r="AN1804" s="14"/>
      <c r="AO1804" s="14"/>
      <c r="AP1804" s="14"/>
      <c r="AQ1804" s="84"/>
      <c r="AR1804" s="14"/>
      <c r="AS1804" s="14"/>
      <c r="AT1804" s="14"/>
      <c r="AU1804" s="14"/>
      <c r="AV1804" s="14"/>
      <c r="AW1804" s="14"/>
      <c r="AX1804" s="14"/>
      <c r="AY1804" s="14"/>
      <c r="AZ1804" s="14"/>
      <c r="BA1804" s="14"/>
      <c r="BB1804" s="14"/>
      <c r="BC1804" s="14"/>
      <c r="BD1804" s="14"/>
      <c r="BE1804" s="14"/>
      <c r="BF1804" s="14"/>
      <c r="BG1804" s="14"/>
      <c r="BH1804" s="14"/>
    </row>
    <row r="1805" spans="1:60" s="13" customFormat="1" x14ac:dyDescent="0.25">
      <c r="A1805" s="14"/>
      <c r="B1805" s="14"/>
      <c r="C1805" s="14"/>
      <c r="D1805" s="14"/>
      <c r="E1805" s="14"/>
      <c r="F1805" s="14"/>
      <c r="G1805" s="84"/>
      <c r="H1805" s="14"/>
      <c r="I1805" s="14"/>
      <c r="J1805" s="14"/>
      <c r="K1805" s="14"/>
      <c r="L1805" s="14"/>
      <c r="M1805" s="84"/>
      <c r="N1805" s="14"/>
      <c r="O1805" s="14"/>
      <c r="P1805" s="14"/>
      <c r="Q1805" s="14"/>
      <c r="R1805" s="14"/>
      <c r="S1805" s="84"/>
      <c r="T1805" s="14"/>
      <c r="U1805" s="14"/>
      <c r="V1805" s="14"/>
      <c r="W1805" s="14"/>
      <c r="X1805" s="14"/>
      <c r="Y1805" s="84"/>
      <c r="Z1805" s="14"/>
      <c r="AA1805" s="14"/>
      <c r="AB1805" s="14"/>
      <c r="AC1805" s="14"/>
      <c r="AD1805" s="14"/>
      <c r="AE1805" s="84"/>
      <c r="AF1805" s="14"/>
      <c r="AG1805" s="14"/>
      <c r="AH1805" s="14"/>
      <c r="AI1805" s="14"/>
      <c r="AJ1805" s="14"/>
      <c r="AK1805" s="84"/>
      <c r="AL1805" s="14"/>
      <c r="AM1805" s="14"/>
      <c r="AN1805" s="14"/>
      <c r="AO1805" s="14"/>
      <c r="AP1805" s="14"/>
      <c r="AQ1805" s="84"/>
      <c r="AR1805" s="14"/>
      <c r="AS1805" s="14"/>
      <c r="AT1805" s="14"/>
      <c r="AU1805" s="14"/>
      <c r="AV1805" s="14"/>
      <c r="AW1805" s="14"/>
      <c r="AX1805" s="14"/>
      <c r="AY1805" s="14"/>
      <c r="AZ1805" s="14"/>
      <c r="BA1805" s="14"/>
      <c r="BB1805" s="14"/>
      <c r="BC1805" s="14"/>
      <c r="BD1805" s="14"/>
      <c r="BE1805" s="14"/>
      <c r="BF1805" s="14"/>
      <c r="BG1805" s="14"/>
      <c r="BH1805" s="14"/>
    </row>
    <row r="1806" spans="1:60" s="13" customFormat="1" x14ac:dyDescent="0.25">
      <c r="A1806" s="14"/>
      <c r="B1806" s="14"/>
      <c r="C1806" s="14"/>
      <c r="D1806" s="14"/>
      <c r="E1806" s="14"/>
      <c r="F1806" s="14"/>
      <c r="G1806" s="84"/>
      <c r="H1806" s="14"/>
      <c r="I1806" s="14"/>
      <c r="J1806" s="14"/>
      <c r="K1806" s="14"/>
      <c r="L1806" s="14"/>
      <c r="M1806" s="84"/>
      <c r="N1806" s="14"/>
      <c r="O1806" s="14"/>
      <c r="P1806" s="14"/>
      <c r="Q1806" s="14"/>
      <c r="R1806" s="14"/>
      <c r="S1806" s="84"/>
      <c r="T1806" s="14"/>
      <c r="U1806" s="14"/>
      <c r="V1806" s="14"/>
      <c r="W1806" s="14"/>
      <c r="X1806" s="14"/>
      <c r="Y1806" s="84"/>
      <c r="Z1806" s="14"/>
      <c r="AA1806" s="14"/>
      <c r="AB1806" s="14"/>
      <c r="AC1806" s="14"/>
      <c r="AD1806" s="14"/>
      <c r="AE1806" s="84"/>
      <c r="AF1806" s="14"/>
      <c r="AG1806" s="14"/>
      <c r="AH1806" s="14"/>
      <c r="AI1806" s="14"/>
      <c r="AJ1806" s="14"/>
      <c r="AK1806" s="84"/>
      <c r="AL1806" s="14"/>
      <c r="AM1806" s="14"/>
      <c r="AN1806" s="14"/>
      <c r="AO1806" s="14"/>
      <c r="AP1806" s="14"/>
      <c r="AQ1806" s="84"/>
      <c r="AR1806" s="14"/>
      <c r="AS1806" s="14"/>
      <c r="AT1806" s="14"/>
      <c r="AU1806" s="14"/>
      <c r="AV1806" s="14"/>
      <c r="AW1806" s="14"/>
      <c r="AX1806" s="14"/>
      <c r="AY1806" s="14"/>
      <c r="AZ1806" s="14"/>
      <c r="BA1806" s="14"/>
      <c r="BB1806" s="14"/>
      <c r="BC1806" s="14"/>
      <c r="BD1806" s="14"/>
      <c r="BE1806" s="14"/>
      <c r="BF1806" s="14"/>
      <c r="BG1806" s="14"/>
      <c r="BH1806" s="14"/>
    </row>
    <row r="1807" spans="1:60" s="13" customFormat="1" x14ac:dyDescent="0.25">
      <c r="A1807" s="14"/>
      <c r="B1807" s="14"/>
      <c r="C1807" s="14"/>
      <c r="D1807" s="14"/>
      <c r="E1807" s="14"/>
      <c r="F1807" s="14"/>
      <c r="G1807" s="84"/>
      <c r="H1807" s="14"/>
      <c r="I1807" s="14"/>
      <c r="J1807" s="14"/>
      <c r="K1807" s="14"/>
      <c r="L1807" s="14"/>
      <c r="M1807" s="84"/>
      <c r="N1807" s="14"/>
      <c r="O1807" s="14"/>
      <c r="P1807" s="14"/>
      <c r="Q1807" s="14"/>
      <c r="R1807" s="14"/>
      <c r="S1807" s="84"/>
      <c r="T1807" s="14"/>
      <c r="U1807" s="14"/>
      <c r="V1807" s="14"/>
      <c r="W1807" s="14"/>
      <c r="X1807" s="14"/>
      <c r="Y1807" s="84"/>
      <c r="Z1807" s="14"/>
      <c r="AA1807" s="14"/>
      <c r="AB1807" s="14"/>
      <c r="AC1807" s="14"/>
      <c r="AD1807" s="14"/>
      <c r="AE1807" s="84"/>
      <c r="AF1807" s="14"/>
      <c r="AG1807" s="14"/>
      <c r="AH1807" s="14"/>
      <c r="AI1807" s="14"/>
      <c r="AJ1807" s="14"/>
      <c r="AK1807" s="84"/>
      <c r="AL1807" s="14"/>
      <c r="AM1807" s="14"/>
      <c r="AN1807" s="14"/>
      <c r="AO1807" s="14"/>
      <c r="AP1807" s="14"/>
      <c r="AQ1807" s="84"/>
      <c r="AR1807" s="14"/>
      <c r="AS1807" s="14"/>
      <c r="AT1807" s="14"/>
      <c r="AU1807" s="14"/>
      <c r="AV1807" s="14"/>
      <c r="AW1807" s="14"/>
      <c r="AX1807" s="14"/>
      <c r="AY1807" s="14"/>
      <c r="AZ1807" s="14"/>
      <c r="BA1807" s="14"/>
      <c r="BB1807" s="14"/>
      <c r="BC1807" s="14"/>
      <c r="BD1807" s="14"/>
      <c r="BE1807" s="14"/>
      <c r="BF1807" s="14"/>
      <c r="BG1807" s="14"/>
      <c r="BH1807" s="14"/>
    </row>
    <row r="1808" spans="1:60" s="13" customFormat="1" x14ac:dyDescent="0.25">
      <c r="A1808" s="14"/>
      <c r="B1808" s="14"/>
      <c r="C1808" s="14"/>
      <c r="D1808" s="14"/>
      <c r="E1808" s="14"/>
      <c r="F1808" s="14"/>
      <c r="G1808" s="84"/>
      <c r="H1808" s="14"/>
      <c r="I1808" s="14"/>
      <c r="J1808" s="14"/>
      <c r="K1808" s="14"/>
      <c r="L1808" s="14"/>
      <c r="M1808" s="84"/>
      <c r="N1808" s="14"/>
      <c r="O1808" s="14"/>
      <c r="P1808" s="14"/>
      <c r="Q1808" s="14"/>
      <c r="R1808" s="14"/>
      <c r="S1808" s="84"/>
      <c r="T1808" s="14"/>
      <c r="U1808" s="14"/>
      <c r="V1808" s="14"/>
      <c r="W1808" s="14"/>
      <c r="X1808" s="14"/>
      <c r="Y1808" s="84"/>
      <c r="Z1808" s="14"/>
      <c r="AA1808" s="14"/>
      <c r="AB1808" s="14"/>
      <c r="AC1808" s="14"/>
      <c r="AD1808" s="14"/>
      <c r="AE1808" s="84"/>
      <c r="AF1808" s="14"/>
      <c r="AG1808" s="14"/>
      <c r="AH1808" s="14"/>
      <c r="AI1808" s="14"/>
      <c r="AJ1808" s="14"/>
      <c r="AK1808" s="84"/>
      <c r="AL1808" s="14"/>
      <c r="AM1808" s="14"/>
      <c r="AN1808" s="14"/>
      <c r="AO1808" s="14"/>
      <c r="AP1808" s="14"/>
      <c r="AQ1808" s="84"/>
      <c r="AR1808" s="14"/>
      <c r="AS1808" s="14"/>
      <c r="AT1808" s="14"/>
      <c r="AU1808" s="14"/>
      <c r="AV1808" s="14"/>
      <c r="AW1808" s="14"/>
      <c r="AX1808" s="14"/>
      <c r="AY1808" s="14"/>
      <c r="AZ1808" s="14"/>
      <c r="BA1808" s="14"/>
      <c r="BB1808" s="14"/>
      <c r="BC1808" s="14"/>
      <c r="BD1808" s="14"/>
      <c r="BE1808" s="14"/>
      <c r="BF1808" s="14"/>
      <c r="BG1808" s="14"/>
      <c r="BH1808" s="14"/>
    </row>
    <row r="1809" spans="1:60" s="13" customFormat="1" x14ac:dyDescent="0.25">
      <c r="A1809" s="14"/>
      <c r="B1809" s="14"/>
      <c r="C1809" s="14"/>
      <c r="D1809" s="14"/>
      <c r="E1809" s="14"/>
      <c r="F1809" s="14"/>
      <c r="G1809" s="84"/>
      <c r="H1809" s="14"/>
      <c r="I1809" s="14"/>
      <c r="J1809" s="14"/>
      <c r="K1809" s="14"/>
      <c r="L1809" s="14"/>
      <c r="M1809" s="84"/>
      <c r="N1809" s="14"/>
      <c r="O1809" s="14"/>
      <c r="P1809" s="14"/>
      <c r="Q1809" s="14"/>
      <c r="R1809" s="14"/>
      <c r="S1809" s="84"/>
      <c r="T1809" s="14"/>
      <c r="U1809" s="14"/>
      <c r="V1809" s="14"/>
      <c r="W1809" s="14"/>
      <c r="X1809" s="14"/>
      <c r="Y1809" s="84"/>
      <c r="Z1809" s="14"/>
      <c r="AA1809" s="14"/>
      <c r="AB1809" s="14"/>
      <c r="AC1809" s="14"/>
      <c r="AD1809" s="14"/>
      <c r="AE1809" s="84"/>
      <c r="AF1809" s="14"/>
      <c r="AG1809" s="14"/>
      <c r="AH1809" s="14"/>
      <c r="AI1809" s="14"/>
      <c r="AJ1809" s="14"/>
      <c r="AK1809" s="84"/>
      <c r="AL1809" s="14"/>
      <c r="AM1809" s="14"/>
      <c r="AN1809" s="14"/>
      <c r="AO1809" s="14"/>
      <c r="AP1809" s="14"/>
      <c r="AQ1809" s="84"/>
      <c r="AR1809" s="14"/>
      <c r="AS1809" s="14"/>
      <c r="AT1809" s="14"/>
      <c r="AU1809" s="14"/>
      <c r="AV1809" s="14"/>
      <c r="AW1809" s="14"/>
      <c r="AX1809" s="14"/>
      <c r="AY1809" s="14"/>
      <c r="AZ1809" s="14"/>
      <c r="BA1809" s="14"/>
      <c r="BB1809" s="14"/>
      <c r="BC1809" s="14"/>
      <c r="BD1809" s="14"/>
      <c r="BE1809" s="14"/>
      <c r="BF1809" s="14"/>
      <c r="BG1809" s="14"/>
      <c r="BH1809" s="14"/>
    </row>
    <row r="1810" spans="1:60" s="13" customFormat="1" x14ac:dyDescent="0.25">
      <c r="A1810" s="14"/>
      <c r="B1810" s="14"/>
      <c r="C1810" s="14"/>
      <c r="D1810" s="14"/>
      <c r="E1810" s="14"/>
      <c r="F1810" s="14"/>
      <c r="G1810" s="84"/>
      <c r="H1810" s="14"/>
      <c r="I1810" s="14"/>
      <c r="J1810" s="14"/>
      <c r="K1810" s="14"/>
      <c r="L1810" s="14"/>
      <c r="M1810" s="84"/>
      <c r="N1810" s="14"/>
      <c r="O1810" s="14"/>
      <c r="P1810" s="14"/>
      <c r="Q1810" s="14"/>
      <c r="R1810" s="14"/>
      <c r="S1810" s="84"/>
      <c r="T1810" s="14"/>
      <c r="U1810" s="14"/>
      <c r="V1810" s="14"/>
      <c r="W1810" s="14"/>
      <c r="X1810" s="14"/>
      <c r="Y1810" s="84"/>
      <c r="Z1810" s="14"/>
      <c r="AA1810" s="14"/>
      <c r="AB1810" s="14"/>
      <c r="AC1810" s="14"/>
      <c r="AD1810" s="14"/>
      <c r="AE1810" s="84"/>
      <c r="AF1810" s="14"/>
      <c r="AG1810" s="14"/>
      <c r="AH1810" s="14"/>
      <c r="AI1810" s="14"/>
      <c r="AJ1810" s="14"/>
      <c r="AK1810" s="84"/>
      <c r="AL1810" s="14"/>
      <c r="AM1810" s="14"/>
      <c r="AN1810" s="14"/>
      <c r="AO1810" s="14"/>
      <c r="AP1810" s="14"/>
      <c r="AQ1810" s="84"/>
      <c r="AR1810" s="14"/>
      <c r="AS1810" s="14"/>
      <c r="AT1810" s="14"/>
      <c r="AU1810" s="14"/>
      <c r="AV1810" s="14"/>
      <c r="AW1810" s="14"/>
      <c r="AX1810" s="14"/>
      <c r="AY1810" s="14"/>
      <c r="AZ1810" s="14"/>
      <c r="BA1810" s="14"/>
      <c r="BB1810" s="14"/>
      <c r="BC1810" s="14"/>
      <c r="BD1810" s="14"/>
      <c r="BE1810" s="14"/>
      <c r="BF1810" s="14"/>
      <c r="BG1810" s="14"/>
      <c r="BH1810" s="14"/>
    </row>
    <row r="1811" spans="1:60" s="13" customFormat="1" x14ac:dyDescent="0.25">
      <c r="A1811" s="14"/>
      <c r="B1811" s="14"/>
      <c r="C1811" s="14"/>
      <c r="D1811" s="14"/>
      <c r="E1811" s="14"/>
      <c r="F1811" s="14"/>
      <c r="G1811" s="84"/>
      <c r="H1811" s="14"/>
      <c r="I1811" s="14"/>
      <c r="J1811" s="14"/>
      <c r="K1811" s="14"/>
      <c r="L1811" s="14"/>
      <c r="M1811" s="84"/>
      <c r="N1811" s="14"/>
      <c r="O1811" s="14"/>
      <c r="P1811" s="14"/>
      <c r="Q1811" s="14"/>
      <c r="R1811" s="14"/>
      <c r="S1811" s="84"/>
      <c r="T1811" s="14"/>
      <c r="U1811" s="14"/>
      <c r="V1811" s="14"/>
      <c r="W1811" s="14"/>
      <c r="X1811" s="14"/>
      <c r="Y1811" s="84"/>
      <c r="Z1811" s="14"/>
      <c r="AA1811" s="14"/>
      <c r="AB1811" s="14"/>
      <c r="AC1811" s="14"/>
      <c r="AD1811" s="14"/>
      <c r="AE1811" s="84"/>
      <c r="AF1811" s="14"/>
      <c r="AG1811" s="14"/>
      <c r="AH1811" s="14"/>
      <c r="AI1811" s="14"/>
      <c r="AJ1811" s="14"/>
      <c r="AK1811" s="84"/>
      <c r="AL1811" s="14"/>
      <c r="AM1811" s="14"/>
      <c r="AN1811" s="14"/>
      <c r="AO1811" s="14"/>
      <c r="AP1811" s="14"/>
      <c r="AQ1811" s="84"/>
      <c r="AR1811" s="14"/>
      <c r="AS1811" s="14"/>
      <c r="AT1811" s="14"/>
      <c r="AU1811" s="14"/>
      <c r="AV1811" s="14"/>
      <c r="AW1811" s="14"/>
      <c r="AX1811" s="14"/>
      <c r="AY1811" s="14"/>
      <c r="AZ1811" s="14"/>
      <c r="BA1811" s="14"/>
      <c r="BB1811" s="14"/>
      <c r="BC1811" s="14"/>
      <c r="BD1811" s="14"/>
      <c r="BE1811" s="14"/>
      <c r="BF1811" s="14"/>
      <c r="BG1811" s="14"/>
      <c r="BH1811" s="14"/>
    </row>
    <row r="1812" spans="1:60" s="13" customFormat="1" x14ac:dyDescent="0.25">
      <c r="A1812" s="14"/>
      <c r="B1812" s="14"/>
      <c r="C1812" s="14"/>
      <c r="D1812" s="14"/>
      <c r="E1812" s="14"/>
      <c r="F1812" s="14"/>
      <c r="G1812" s="84"/>
      <c r="H1812" s="14"/>
      <c r="I1812" s="14"/>
      <c r="J1812" s="14"/>
      <c r="K1812" s="14"/>
      <c r="L1812" s="14"/>
      <c r="M1812" s="84"/>
      <c r="N1812" s="14"/>
      <c r="O1812" s="14"/>
      <c r="P1812" s="14"/>
      <c r="Q1812" s="14"/>
      <c r="R1812" s="14"/>
      <c r="S1812" s="84"/>
      <c r="T1812" s="14"/>
      <c r="U1812" s="14"/>
      <c r="V1812" s="14"/>
      <c r="W1812" s="14"/>
      <c r="X1812" s="14"/>
      <c r="Y1812" s="84"/>
      <c r="Z1812" s="14"/>
      <c r="AA1812" s="14"/>
      <c r="AB1812" s="14"/>
      <c r="AC1812" s="14"/>
      <c r="AD1812" s="14"/>
      <c r="AE1812" s="84"/>
      <c r="AF1812" s="14"/>
      <c r="AG1812" s="14"/>
      <c r="AH1812" s="14"/>
      <c r="AI1812" s="14"/>
      <c r="AJ1812" s="14"/>
      <c r="AK1812" s="84"/>
      <c r="AL1812" s="14"/>
      <c r="AM1812" s="14"/>
      <c r="AN1812" s="14"/>
      <c r="AO1812" s="14"/>
      <c r="AP1812" s="14"/>
      <c r="AQ1812" s="84"/>
      <c r="AR1812" s="14"/>
      <c r="AS1812" s="14"/>
      <c r="AT1812" s="14"/>
      <c r="AU1812" s="14"/>
      <c r="AV1812" s="14"/>
      <c r="AW1812" s="14"/>
      <c r="AX1812" s="14"/>
      <c r="AY1812" s="14"/>
      <c r="AZ1812" s="14"/>
      <c r="BA1812" s="14"/>
      <c r="BB1812" s="14"/>
      <c r="BC1812" s="14"/>
      <c r="BD1812" s="14"/>
      <c r="BE1812" s="14"/>
      <c r="BF1812" s="14"/>
      <c r="BG1812" s="14"/>
      <c r="BH1812" s="14"/>
    </row>
    <row r="1813" spans="1:60" s="13" customFormat="1" x14ac:dyDescent="0.25">
      <c r="A1813" s="14"/>
      <c r="B1813" s="14"/>
      <c r="C1813" s="14"/>
      <c r="D1813" s="14"/>
      <c r="E1813" s="14"/>
      <c r="F1813" s="14"/>
      <c r="G1813" s="84"/>
      <c r="H1813" s="14"/>
      <c r="I1813" s="14"/>
      <c r="J1813" s="14"/>
      <c r="K1813" s="14"/>
      <c r="L1813" s="14"/>
      <c r="M1813" s="84"/>
      <c r="N1813" s="14"/>
      <c r="O1813" s="14"/>
      <c r="P1813" s="14"/>
      <c r="Q1813" s="14"/>
      <c r="R1813" s="14"/>
      <c r="S1813" s="84"/>
      <c r="T1813" s="14"/>
      <c r="U1813" s="14"/>
      <c r="V1813" s="14"/>
      <c r="W1813" s="14"/>
      <c r="X1813" s="14"/>
      <c r="Y1813" s="84"/>
      <c r="Z1813" s="14"/>
      <c r="AA1813" s="14"/>
      <c r="AB1813" s="14"/>
      <c r="AC1813" s="14"/>
      <c r="AD1813" s="14"/>
      <c r="AE1813" s="84"/>
      <c r="AF1813" s="14"/>
      <c r="AG1813" s="14"/>
      <c r="AH1813" s="14"/>
      <c r="AI1813" s="14"/>
      <c r="AJ1813" s="14"/>
      <c r="AK1813" s="84"/>
      <c r="AL1813" s="14"/>
      <c r="AM1813" s="14"/>
      <c r="AN1813" s="14"/>
      <c r="AO1813" s="14"/>
      <c r="AP1813" s="14"/>
      <c r="AQ1813" s="84"/>
      <c r="AR1813" s="14"/>
      <c r="AS1813" s="14"/>
      <c r="AT1813" s="14"/>
      <c r="AU1813" s="14"/>
      <c r="AV1813" s="14"/>
      <c r="AW1813" s="14"/>
      <c r="AX1813" s="14"/>
      <c r="AY1813" s="14"/>
      <c r="AZ1813" s="14"/>
      <c r="BA1813" s="14"/>
      <c r="BB1813" s="14"/>
      <c r="BC1813" s="14"/>
      <c r="BD1813" s="14"/>
      <c r="BE1813" s="14"/>
      <c r="BF1813" s="14"/>
      <c r="BG1813" s="14"/>
      <c r="BH1813" s="14"/>
    </row>
    <row r="1814" spans="1:60" s="13" customFormat="1" x14ac:dyDescent="0.25">
      <c r="A1814" s="14"/>
      <c r="B1814" s="14"/>
      <c r="C1814" s="14"/>
      <c r="D1814" s="14"/>
      <c r="E1814" s="14"/>
      <c r="F1814" s="14"/>
      <c r="G1814" s="84"/>
      <c r="H1814" s="14"/>
      <c r="I1814" s="14"/>
      <c r="J1814" s="14"/>
      <c r="K1814" s="14"/>
      <c r="L1814" s="14"/>
      <c r="M1814" s="84"/>
      <c r="N1814" s="14"/>
      <c r="O1814" s="14"/>
      <c r="P1814" s="14"/>
      <c r="Q1814" s="14"/>
      <c r="R1814" s="14"/>
      <c r="S1814" s="84"/>
      <c r="T1814" s="14"/>
      <c r="U1814" s="14"/>
      <c r="V1814" s="14"/>
      <c r="W1814" s="14"/>
      <c r="X1814" s="14"/>
      <c r="Y1814" s="84"/>
      <c r="Z1814" s="14"/>
      <c r="AA1814" s="14"/>
      <c r="AB1814" s="14"/>
      <c r="AC1814" s="14"/>
      <c r="AD1814" s="14"/>
      <c r="AE1814" s="84"/>
      <c r="AF1814" s="14"/>
      <c r="AG1814" s="14"/>
      <c r="AH1814" s="14"/>
      <c r="AI1814" s="14"/>
      <c r="AJ1814" s="14"/>
      <c r="AK1814" s="84"/>
      <c r="AL1814" s="14"/>
      <c r="AM1814" s="14"/>
      <c r="AN1814" s="14"/>
      <c r="AO1814" s="14"/>
      <c r="AP1814" s="14"/>
      <c r="AQ1814" s="84"/>
      <c r="AR1814" s="14"/>
      <c r="AS1814" s="14"/>
      <c r="AT1814" s="14"/>
      <c r="AU1814" s="14"/>
      <c r="AV1814" s="14"/>
      <c r="AW1814" s="14"/>
      <c r="AX1814" s="14"/>
      <c r="AY1814" s="14"/>
      <c r="AZ1814" s="14"/>
      <c r="BA1814" s="14"/>
      <c r="BB1814" s="14"/>
      <c r="BC1814" s="14"/>
      <c r="BD1814" s="14"/>
      <c r="BE1814" s="14"/>
      <c r="BF1814" s="14"/>
      <c r="BG1814" s="14"/>
      <c r="BH1814" s="14"/>
    </row>
    <row r="1815" spans="1:60" s="13" customFormat="1" x14ac:dyDescent="0.25">
      <c r="A1815" s="14"/>
      <c r="B1815" s="14"/>
      <c r="C1815" s="14"/>
      <c r="D1815" s="14"/>
      <c r="E1815" s="14"/>
      <c r="F1815" s="14"/>
      <c r="G1815" s="84"/>
      <c r="H1815" s="14"/>
      <c r="I1815" s="14"/>
      <c r="J1815" s="14"/>
      <c r="K1815" s="14"/>
      <c r="L1815" s="14"/>
      <c r="M1815" s="84"/>
      <c r="N1815" s="14"/>
      <c r="O1815" s="14"/>
      <c r="P1815" s="14"/>
      <c r="Q1815" s="14"/>
      <c r="R1815" s="14"/>
      <c r="S1815" s="84"/>
      <c r="T1815" s="14"/>
      <c r="U1815" s="14"/>
      <c r="V1815" s="14"/>
      <c r="W1815" s="14"/>
      <c r="X1815" s="14"/>
      <c r="Y1815" s="84"/>
      <c r="Z1815" s="14"/>
      <c r="AA1815" s="14"/>
      <c r="AB1815" s="14"/>
      <c r="AC1815" s="14"/>
      <c r="AD1815" s="14"/>
      <c r="AE1815" s="84"/>
      <c r="AF1815" s="14"/>
      <c r="AG1815" s="14"/>
      <c r="AH1815" s="14"/>
      <c r="AI1815" s="14"/>
      <c r="AJ1815" s="14"/>
      <c r="AK1815" s="84"/>
      <c r="AL1815" s="14"/>
      <c r="AM1815" s="14"/>
      <c r="AN1815" s="14"/>
      <c r="AO1815" s="14"/>
      <c r="AP1815" s="14"/>
      <c r="AQ1815" s="84"/>
      <c r="AR1815" s="14"/>
      <c r="AS1815" s="14"/>
      <c r="AT1815" s="14"/>
      <c r="AU1815" s="14"/>
      <c r="AV1815" s="14"/>
      <c r="AW1815" s="14"/>
      <c r="AX1815" s="14"/>
      <c r="AY1815" s="14"/>
      <c r="AZ1815" s="14"/>
      <c r="BA1815" s="14"/>
      <c r="BB1815" s="14"/>
      <c r="BC1815" s="14"/>
      <c r="BD1815" s="14"/>
      <c r="BE1815" s="14"/>
      <c r="BF1815" s="14"/>
      <c r="BG1815" s="14"/>
      <c r="BH1815" s="14"/>
    </row>
    <row r="1816" spans="1:60" s="13" customFormat="1" x14ac:dyDescent="0.25">
      <c r="A1816" s="14"/>
      <c r="B1816" s="14"/>
      <c r="C1816" s="14"/>
      <c r="D1816" s="14"/>
      <c r="E1816" s="14"/>
      <c r="F1816" s="14"/>
      <c r="G1816" s="84"/>
      <c r="H1816" s="14"/>
      <c r="I1816" s="14"/>
      <c r="J1816" s="14"/>
      <c r="K1816" s="14"/>
      <c r="L1816" s="14"/>
      <c r="M1816" s="84"/>
      <c r="N1816" s="14"/>
      <c r="O1816" s="14"/>
      <c r="P1816" s="14"/>
      <c r="Q1816" s="14"/>
      <c r="R1816" s="14"/>
      <c r="S1816" s="84"/>
      <c r="T1816" s="14"/>
      <c r="U1816" s="14"/>
      <c r="V1816" s="14"/>
      <c r="W1816" s="14"/>
      <c r="X1816" s="14"/>
      <c r="Y1816" s="84"/>
      <c r="Z1816" s="14"/>
      <c r="AA1816" s="14"/>
      <c r="AB1816" s="14"/>
      <c r="AC1816" s="14"/>
      <c r="AD1816" s="14"/>
      <c r="AE1816" s="84"/>
      <c r="AF1816" s="14"/>
      <c r="AG1816" s="14"/>
      <c r="AH1816" s="14"/>
      <c r="AI1816" s="14"/>
      <c r="AJ1816" s="14"/>
      <c r="AK1816" s="84"/>
      <c r="AL1816" s="14"/>
      <c r="AM1816" s="14"/>
      <c r="AN1816" s="14"/>
      <c r="AO1816" s="14"/>
      <c r="AP1816" s="14"/>
      <c r="AQ1816" s="84"/>
      <c r="AR1816" s="14"/>
      <c r="AS1816" s="14"/>
      <c r="AT1816" s="14"/>
      <c r="AU1816" s="14"/>
      <c r="AV1816" s="14"/>
      <c r="AW1816" s="14"/>
      <c r="AX1816" s="14"/>
      <c r="AY1816" s="14"/>
      <c r="AZ1816" s="14"/>
      <c r="BA1816" s="14"/>
      <c r="BB1816" s="14"/>
      <c r="BC1816" s="14"/>
      <c r="BD1816" s="14"/>
      <c r="BE1816" s="14"/>
      <c r="BF1816" s="14"/>
      <c r="BG1816" s="14"/>
      <c r="BH1816" s="14"/>
    </row>
    <row r="1817" spans="1:60" s="13" customFormat="1" x14ac:dyDescent="0.25">
      <c r="A1817" s="14"/>
      <c r="B1817" s="14"/>
      <c r="C1817" s="14"/>
      <c r="D1817" s="14"/>
      <c r="E1817" s="14"/>
      <c r="F1817" s="14"/>
      <c r="G1817" s="84"/>
      <c r="H1817" s="14"/>
      <c r="I1817" s="14"/>
      <c r="J1817" s="14"/>
      <c r="K1817" s="14"/>
      <c r="L1817" s="14"/>
      <c r="M1817" s="84"/>
      <c r="N1817" s="14"/>
      <c r="O1817" s="14"/>
      <c r="P1817" s="14"/>
      <c r="Q1817" s="14"/>
      <c r="R1817" s="14"/>
      <c r="S1817" s="84"/>
      <c r="T1817" s="14"/>
      <c r="U1817" s="14"/>
      <c r="V1817" s="14"/>
      <c r="W1817" s="14"/>
      <c r="X1817" s="14"/>
      <c r="Y1817" s="84"/>
      <c r="Z1817" s="14"/>
      <c r="AA1817" s="14"/>
      <c r="AB1817" s="14"/>
      <c r="AC1817" s="14"/>
      <c r="AD1817" s="14"/>
      <c r="AE1817" s="84"/>
      <c r="AF1817" s="14"/>
      <c r="AG1817" s="14"/>
      <c r="AH1817" s="14"/>
      <c r="AI1817" s="14"/>
      <c r="AJ1817" s="14"/>
      <c r="AK1817" s="84"/>
      <c r="AL1817" s="14"/>
      <c r="AM1817" s="14"/>
      <c r="AN1817" s="14"/>
      <c r="AO1817" s="14"/>
      <c r="AP1817" s="14"/>
      <c r="AQ1817" s="84"/>
      <c r="AR1817" s="14"/>
      <c r="AS1817" s="14"/>
      <c r="AT1817" s="14"/>
      <c r="AU1817" s="14"/>
      <c r="AV1817" s="14"/>
      <c r="AW1817" s="14"/>
      <c r="AX1817" s="14"/>
      <c r="AY1817" s="14"/>
      <c r="AZ1817" s="14"/>
      <c r="BA1817" s="14"/>
      <c r="BB1817" s="14"/>
      <c r="BC1817" s="14"/>
      <c r="BD1817" s="14"/>
      <c r="BE1817" s="14"/>
      <c r="BF1817" s="14"/>
      <c r="BG1817" s="14"/>
      <c r="BH1817" s="14"/>
    </row>
    <row r="1818" spans="1:60" s="13" customFormat="1" x14ac:dyDescent="0.25">
      <c r="A1818" s="14"/>
      <c r="B1818" s="14"/>
      <c r="C1818" s="14"/>
      <c r="D1818" s="14"/>
      <c r="E1818" s="14"/>
      <c r="F1818" s="14"/>
      <c r="G1818" s="84"/>
      <c r="H1818" s="14"/>
      <c r="I1818" s="14"/>
      <c r="J1818" s="14"/>
      <c r="K1818" s="14"/>
      <c r="L1818" s="14"/>
      <c r="M1818" s="84"/>
      <c r="N1818" s="14"/>
      <c r="O1818" s="14"/>
      <c r="P1818" s="14"/>
      <c r="Q1818" s="14"/>
      <c r="R1818" s="14"/>
      <c r="S1818" s="84"/>
      <c r="T1818" s="14"/>
      <c r="U1818" s="14"/>
      <c r="V1818" s="14"/>
      <c r="W1818" s="14"/>
      <c r="X1818" s="14"/>
      <c r="Y1818" s="84"/>
      <c r="Z1818" s="14"/>
      <c r="AA1818" s="14"/>
      <c r="AB1818" s="14"/>
      <c r="AC1818" s="14"/>
      <c r="AD1818" s="14"/>
      <c r="AE1818" s="84"/>
      <c r="AF1818" s="14"/>
      <c r="AG1818" s="14"/>
      <c r="AH1818" s="14"/>
      <c r="AI1818" s="14"/>
      <c r="AJ1818" s="14"/>
      <c r="AK1818" s="84"/>
      <c r="AL1818" s="14"/>
      <c r="AM1818" s="14"/>
      <c r="AN1818" s="14"/>
      <c r="AO1818" s="14"/>
      <c r="AP1818" s="14"/>
      <c r="AQ1818" s="84"/>
      <c r="AR1818" s="14"/>
      <c r="AS1818" s="14"/>
      <c r="AT1818" s="14"/>
      <c r="AU1818" s="14"/>
      <c r="AV1818" s="14"/>
      <c r="AW1818" s="14"/>
      <c r="AX1818" s="14"/>
      <c r="AY1818" s="14"/>
      <c r="AZ1818" s="14"/>
      <c r="BA1818" s="14"/>
      <c r="BB1818" s="14"/>
      <c r="BC1818" s="14"/>
      <c r="BD1818" s="14"/>
      <c r="BE1818" s="14"/>
      <c r="BF1818" s="14"/>
      <c r="BG1818" s="14"/>
      <c r="BH1818" s="14"/>
    </row>
    <row r="1819" spans="1:60" s="13" customFormat="1" x14ac:dyDescent="0.25">
      <c r="A1819" s="14"/>
      <c r="B1819" s="14"/>
      <c r="C1819" s="14"/>
      <c r="D1819" s="14"/>
      <c r="E1819" s="14"/>
      <c r="F1819" s="14"/>
      <c r="G1819" s="84"/>
      <c r="H1819" s="14"/>
      <c r="I1819" s="14"/>
      <c r="J1819" s="14"/>
      <c r="K1819" s="14"/>
      <c r="L1819" s="14"/>
      <c r="M1819" s="84"/>
      <c r="N1819" s="14"/>
      <c r="O1819" s="14"/>
      <c r="P1819" s="14"/>
      <c r="Q1819" s="14"/>
      <c r="R1819" s="14"/>
      <c r="S1819" s="84"/>
      <c r="T1819" s="14"/>
      <c r="U1819" s="14"/>
      <c r="V1819" s="14"/>
      <c r="W1819" s="14"/>
      <c r="X1819" s="14"/>
      <c r="Y1819" s="84"/>
      <c r="Z1819" s="14"/>
      <c r="AA1819" s="14"/>
      <c r="AB1819" s="14"/>
      <c r="AC1819" s="14"/>
      <c r="AD1819" s="14"/>
      <c r="AE1819" s="84"/>
      <c r="AF1819" s="14"/>
      <c r="AG1819" s="14"/>
      <c r="AH1819" s="14"/>
      <c r="AI1819" s="14"/>
      <c r="AJ1819" s="14"/>
      <c r="AK1819" s="84"/>
      <c r="AL1819" s="14"/>
      <c r="AM1819" s="14"/>
      <c r="AN1819" s="14"/>
      <c r="AO1819" s="14"/>
      <c r="AP1819" s="14"/>
      <c r="AQ1819" s="84"/>
      <c r="AR1819" s="14"/>
      <c r="AS1819" s="14"/>
      <c r="AT1819" s="14"/>
      <c r="AU1819" s="14"/>
      <c r="AV1819" s="14"/>
      <c r="AW1819" s="14"/>
      <c r="AX1819" s="14"/>
      <c r="AY1819" s="14"/>
      <c r="AZ1819" s="14"/>
      <c r="BA1819" s="14"/>
      <c r="BB1819" s="14"/>
      <c r="BC1819" s="14"/>
      <c r="BD1819" s="14"/>
      <c r="BE1819" s="14"/>
      <c r="BF1819" s="14"/>
      <c r="BG1819" s="14"/>
      <c r="BH1819" s="14"/>
    </row>
    <row r="1820" spans="1:60" s="13" customFormat="1" x14ac:dyDescent="0.25">
      <c r="A1820" s="14"/>
      <c r="B1820" s="14"/>
      <c r="C1820" s="14"/>
      <c r="D1820" s="14"/>
      <c r="E1820" s="14"/>
      <c r="F1820" s="14"/>
      <c r="G1820" s="84"/>
      <c r="H1820" s="14"/>
      <c r="I1820" s="14"/>
      <c r="J1820" s="14"/>
      <c r="K1820" s="14"/>
      <c r="L1820" s="14"/>
      <c r="M1820" s="84"/>
      <c r="N1820" s="14"/>
      <c r="O1820" s="14"/>
      <c r="P1820" s="14"/>
      <c r="Q1820" s="14"/>
      <c r="R1820" s="14"/>
      <c r="S1820" s="84"/>
      <c r="T1820" s="14"/>
      <c r="U1820" s="14"/>
      <c r="V1820" s="14"/>
      <c r="W1820" s="14"/>
      <c r="X1820" s="14"/>
      <c r="Y1820" s="84"/>
      <c r="Z1820" s="14"/>
      <c r="AA1820" s="14"/>
      <c r="AB1820" s="14"/>
      <c r="AC1820" s="14"/>
      <c r="AD1820" s="14"/>
      <c r="AE1820" s="84"/>
      <c r="AF1820" s="14"/>
      <c r="AG1820" s="14"/>
      <c r="AH1820" s="14"/>
      <c r="AI1820" s="14"/>
      <c r="AJ1820" s="14"/>
      <c r="AK1820" s="84"/>
      <c r="AL1820" s="14"/>
      <c r="AM1820" s="14"/>
      <c r="AN1820" s="14"/>
      <c r="AO1820" s="14"/>
      <c r="AP1820" s="14"/>
      <c r="AQ1820" s="84"/>
      <c r="AR1820" s="14"/>
      <c r="AS1820" s="14"/>
      <c r="AT1820" s="14"/>
      <c r="AU1820" s="14"/>
      <c r="AV1820" s="14"/>
      <c r="AW1820" s="14"/>
      <c r="AX1820" s="14"/>
      <c r="AY1820" s="14"/>
      <c r="AZ1820" s="14"/>
      <c r="BA1820" s="14"/>
      <c r="BB1820" s="14"/>
      <c r="BC1820" s="14"/>
      <c r="BD1820" s="14"/>
      <c r="BE1820" s="14"/>
      <c r="BF1820" s="14"/>
      <c r="BG1820" s="14"/>
      <c r="BH1820" s="14"/>
    </row>
    <row r="1821" spans="1:60" s="13" customFormat="1" x14ac:dyDescent="0.25">
      <c r="A1821" s="14"/>
      <c r="B1821" s="14"/>
      <c r="C1821" s="14"/>
      <c r="D1821" s="14"/>
      <c r="E1821" s="14"/>
      <c r="F1821" s="14"/>
      <c r="G1821" s="84"/>
      <c r="H1821" s="14"/>
      <c r="I1821" s="14"/>
      <c r="J1821" s="14"/>
      <c r="K1821" s="14"/>
      <c r="L1821" s="14"/>
      <c r="M1821" s="84"/>
      <c r="N1821" s="14"/>
      <c r="O1821" s="14"/>
      <c r="P1821" s="14"/>
      <c r="Q1821" s="14"/>
      <c r="R1821" s="14"/>
      <c r="S1821" s="84"/>
      <c r="T1821" s="14"/>
      <c r="U1821" s="14"/>
      <c r="V1821" s="14"/>
      <c r="W1821" s="14"/>
      <c r="X1821" s="14"/>
      <c r="Y1821" s="84"/>
      <c r="Z1821" s="14"/>
      <c r="AA1821" s="14"/>
      <c r="AB1821" s="14"/>
      <c r="AC1821" s="14"/>
      <c r="AD1821" s="14"/>
      <c r="AE1821" s="84"/>
      <c r="AF1821" s="14"/>
      <c r="AG1821" s="14"/>
      <c r="AH1821" s="14"/>
      <c r="AI1821" s="14"/>
      <c r="AJ1821" s="14"/>
      <c r="AK1821" s="84"/>
      <c r="AL1821" s="14"/>
      <c r="AM1821" s="14"/>
      <c r="AN1821" s="14"/>
      <c r="AO1821" s="14"/>
      <c r="AP1821" s="14"/>
      <c r="AQ1821" s="84"/>
      <c r="AR1821" s="14"/>
      <c r="AS1821" s="14"/>
      <c r="AT1821" s="14"/>
      <c r="AU1821" s="14"/>
      <c r="AV1821" s="14"/>
      <c r="AW1821" s="14"/>
      <c r="AX1821" s="14"/>
      <c r="AY1821" s="14"/>
      <c r="AZ1821" s="14"/>
      <c r="BA1821" s="14"/>
      <c r="BB1821" s="14"/>
      <c r="BC1821" s="14"/>
      <c r="BD1821" s="14"/>
      <c r="BE1821" s="14"/>
      <c r="BF1821" s="14"/>
      <c r="BG1821" s="14"/>
      <c r="BH1821" s="14"/>
    </row>
    <row r="1822" spans="1:60" s="13" customFormat="1" x14ac:dyDescent="0.25">
      <c r="A1822" s="14"/>
      <c r="B1822" s="14"/>
      <c r="C1822" s="14"/>
      <c r="D1822" s="14"/>
      <c r="E1822" s="14"/>
      <c r="F1822" s="14"/>
      <c r="G1822" s="84"/>
      <c r="H1822" s="14"/>
      <c r="I1822" s="14"/>
      <c r="J1822" s="14"/>
      <c r="K1822" s="14"/>
      <c r="L1822" s="14"/>
      <c r="M1822" s="84"/>
      <c r="N1822" s="14"/>
      <c r="O1822" s="14"/>
      <c r="P1822" s="14"/>
      <c r="Q1822" s="14"/>
      <c r="R1822" s="14"/>
      <c r="S1822" s="84"/>
      <c r="T1822" s="14"/>
      <c r="U1822" s="14"/>
      <c r="V1822" s="14"/>
      <c r="W1822" s="14"/>
      <c r="X1822" s="14"/>
      <c r="Y1822" s="84"/>
      <c r="Z1822" s="14"/>
      <c r="AA1822" s="14"/>
      <c r="AB1822" s="14"/>
      <c r="AC1822" s="14"/>
      <c r="AD1822" s="14"/>
      <c r="AE1822" s="84"/>
      <c r="AF1822" s="14"/>
      <c r="AG1822" s="14"/>
      <c r="AH1822" s="14"/>
      <c r="AI1822" s="14"/>
      <c r="AJ1822" s="14"/>
      <c r="AK1822" s="84"/>
      <c r="AL1822" s="14"/>
      <c r="AM1822" s="14"/>
      <c r="AN1822" s="14"/>
      <c r="AO1822" s="14"/>
      <c r="AP1822" s="14"/>
      <c r="AQ1822" s="84"/>
      <c r="AR1822" s="14"/>
      <c r="AS1822" s="14"/>
      <c r="AT1822" s="14"/>
      <c r="AU1822" s="14"/>
      <c r="AV1822" s="14"/>
      <c r="AW1822" s="14"/>
      <c r="AX1822" s="14"/>
      <c r="AY1822" s="14"/>
      <c r="AZ1822" s="14"/>
      <c r="BA1822" s="14"/>
      <c r="BB1822" s="14"/>
      <c r="BC1822" s="14"/>
      <c r="BD1822" s="14"/>
      <c r="BE1822" s="14"/>
      <c r="BF1822" s="14"/>
      <c r="BG1822" s="14"/>
      <c r="BH1822" s="14"/>
    </row>
    <row r="1823" spans="1:60" s="13" customFormat="1" x14ac:dyDescent="0.25">
      <c r="A1823" s="14"/>
      <c r="B1823" s="14"/>
      <c r="C1823" s="14"/>
      <c r="D1823" s="14"/>
      <c r="E1823" s="14"/>
      <c r="F1823" s="14"/>
      <c r="G1823" s="84"/>
      <c r="H1823" s="14"/>
      <c r="I1823" s="14"/>
      <c r="J1823" s="14"/>
      <c r="K1823" s="14"/>
      <c r="L1823" s="14"/>
      <c r="M1823" s="84"/>
      <c r="N1823" s="14"/>
      <c r="O1823" s="14"/>
      <c r="P1823" s="14"/>
      <c r="Q1823" s="14"/>
      <c r="R1823" s="14"/>
      <c r="S1823" s="84"/>
      <c r="T1823" s="14"/>
      <c r="U1823" s="14"/>
      <c r="V1823" s="14"/>
      <c r="W1823" s="14"/>
      <c r="X1823" s="14"/>
      <c r="Y1823" s="84"/>
      <c r="Z1823" s="14"/>
      <c r="AA1823" s="14"/>
      <c r="AB1823" s="14"/>
      <c r="AC1823" s="14"/>
      <c r="AD1823" s="14"/>
      <c r="AE1823" s="84"/>
      <c r="AF1823" s="14"/>
      <c r="AG1823" s="14"/>
      <c r="AH1823" s="14"/>
      <c r="AI1823" s="14"/>
      <c r="AJ1823" s="14"/>
      <c r="AK1823" s="84"/>
      <c r="AL1823" s="14"/>
      <c r="AM1823" s="14"/>
      <c r="AN1823" s="14"/>
      <c r="AO1823" s="14"/>
      <c r="AP1823" s="14"/>
      <c r="AQ1823" s="84"/>
      <c r="AR1823" s="14"/>
      <c r="AS1823" s="14"/>
      <c r="AT1823" s="14"/>
      <c r="AU1823" s="14"/>
      <c r="AV1823" s="14"/>
      <c r="AW1823" s="14"/>
      <c r="AX1823" s="14"/>
      <c r="AY1823" s="14"/>
      <c r="AZ1823" s="14"/>
      <c r="BA1823" s="14"/>
      <c r="BB1823" s="14"/>
      <c r="BC1823" s="14"/>
      <c r="BD1823" s="14"/>
      <c r="BE1823" s="14"/>
      <c r="BF1823" s="14"/>
      <c r="BG1823" s="14"/>
      <c r="BH1823" s="14"/>
    </row>
    <row r="1824" spans="1:60" s="13" customFormat="1" x14ac:dyDescent="0.25">
      <c r="A1824" s="14"/>
      <c r="B1824" s="14"/>
      <c r="C1824" s="14"/>
      <c r="D1824" s="14"/>
      <c r="E1824" s="14"/>
      <c r="F1824" s="14"/>
      <c r="G1824" s="84"/>
      <c r="H1824" s="14"/>
      <c r="I1824" s="14"/>
      <c r="J1824" s="14"/>
      <c r="K1824" s="14"/>
      <c r="L1824" s="14"/>
      <c r="M1824" s="84"/>
      <c r="N1824" s="14"/>
      <c r="O1824" s="14"/>
      <c r="P1824" s="14"/>
      <c r="Q1824" s="14"/>
      <c r="R1824" s="14"/>
      <c r="S1824" s="84"/>
      <c r="T1824" s="14"/>
      <c r="U1824" s="14"/>
      <c r="V1824" s="14"/>
      <c r="W1824" s="14"/>
      <c r="X1824" s="14"/>
      <c r="Y1824" s="84"/>
      <c r="Z1824" s="14"/>
      <c r="AA1824" s="14"/>
      <c r="AB1824" s="14"/>
      <c r="AC1824" s="14"/>
      <c r="AD1824" s="14"/>
      <c r="AE1824" s="84"/>
      <c r="AF1824" s="14"/>
      <c r="AG1824" s="14"/>
      <c r="AH1824" s="14"/>
      <c r="AI1824" s="14"/>
      <c r="AJ1824" s="14"/>
      <c r="AK1824" s="84"/>
      <c r="AL1824" s="14"/>
      <c r="AM1824" s="14"/>
      <c r="AN1824" s="14"/>
      <c r="AO1824" s="14"/>
      <c r="AP1824" s="14"/>
      <c r="AQ1824" s="84"/>
      <c r="AR1824" s="14"/>
      <c r="AS1824" s="14"/>
      <c r="AT1824" s="14"/>
      <c r="AU1824" s="14"/>
      <c r="AV1824" s="14"/>
      <c r="AW1824" s="14"/>
      <c r="AX1824" s="14"/>
      <c r="AY1824" s="14"/>
      <c r="AZ1824" s="14"/>
      <c r="BA1824" s="14"/>
      <c r="BB1824" s="14"/>
      <c r="BC1824" s="14"/>
      <c r="BD1824" s="14"/>
      <c r="BE1824" s="14"/>
      <c r="BF1824" s="14"/>
      <c r="BG1824" s="14"/>
      <c r="BH1824" s="14"/>
    </row>
    <row r="1825" spans="1:60" s="13" customFormat="1" x14ac:dyDescent="0.25">
      <c r="A1825" s="14"/>
      <c r="B1825" s="14"/>
      <c r="C1825" s="14"/>
      <c r="D1825" s="14"/>
      <c r="E1825" s="14"/>
      <c r="F1825" s="14"/>
      <c r="G1825" s="84"/>
      <c r="H1825" s="14"/>
      <c r="I1825" s="14"/>
      <c r="J1825" s="14"/>
      <c r="K1825" s="14"/>
      <c r="L1825" s="14"/>
      <c r="M1825" s="84"/>
      <c r="N1825" s="14"/>
      <c r="O1825" s="14"/>
      <c r="P1825" s="14"/>
      <c r="Q1825" s="14"/>
      <c r="R1825" s="14"/>
      <c r="S1825" s="84"/>
      <c r="T1825" s="14"/>
      <c r="U1825" s="14"/>
      <c r="V1825" s="14"/>
      <c r="W1825" s="14"/>
      <c r="X1825" s="14"/>
      <c r="Y1825" s="84"/>
      <c r="Z1825" s="14"/>
      <c r="AA1825" s="14"/>
      <c r="AB1825" s="14"/>
      <c r="AC1825" s="14"/>
      <c r="AD1825" s="14"/>
      <c r="AE1825" s="84"/>
      <c r="AF1825" s="14"/>
      <c r="AG1825" s="14"/>
      <c r="AH1825" s="14"/>
      <c r="AI1825" s="14"/>
      <c r="AJ1825" s="14"/>
      <c r="AK1825" s="84"/>
      <c r="AL1825" s="14"/>
      <c r="AM1825" s="14"/>
      <c r="AN1825" s="14"/>
      <c r="AO1825" s="14"/>
      <c r="AP1825" s="14"/>
      <c r="AQ1825" s="84"/>
      <c r="AR1825" s="14"/>
      <c r="AS1825" s="14"/>
      <c r="AT1825" s="14"/>
      <c r="AU1825" s="14"/>
      <c r="AV1825" s="14"/>
      <c r="AW1825" s="14"/>
      <c r="AX1825" s="14"/>
      <c r="AY1825" s="14"/>
      <c r="AZ1825" s="14"/>
      <c r="BA1825" s="14"/>
      <c r="BB1825" s="14"/>
      <c r="BC1825" s="14"/>
      <c r="BD1825" s="14"/>
      <c r="BE1825" s="14"/>
      <c r="BF1825" s="14"/>
      <c r="BG1825" s="14"/>
      <c r="BH1825" s="14"/>
    </row>
    <row r="1826" spans="1:60" s="13" customFormat="1" x14ac:dyDescent="0.25">
      <c r="A1826" s="14"/>
      <c r="B1826" s="14"/>
      <c r="C1826" s="14"/>
      <c r="D1826" s="14"/>
      <c r="E1826" s="14"/>
      <c r="F1826" s="14"/>
      <c r="G1826" s="84"/>
      <c r="H1826" s="14"/>
      <c r="I1826" s="14"/>
      <c r="J1826" s="14"/>
      <c r="K1826" s="14"/>
      <c r="L1826" s="14"/>
      <c r="M1826" s="84"/>
      <c r="N1826" s="14"/>
      <c r="O1826" s="14"/>
      <c r="P1826" s="14"/>
      <c r="Q1826" s="14"/>
      <c r="R1826" s="14"/>
      <c r="S1826" s="84"/>
      <c r="T1826" s="14"/>
      <c r="U1826" s="14"/>
      <c r="V1826" s="14"/>
      <c r="W1826" s="14"/>
      <c r="X1826" s="14"/>
      <c r="Y1826" s="84"/>
      <c r="Z1826" s="14"/>
      <c r="AA1826" s="14"/>
      <c r="AB1826" s="14"/>
      <c r="AC1826" s="14"/>
      <c r="AD1826" s="14"/>
      <c r="AE1826" s="84"/>
      <c r="AF1826" s="14"/>
      <c r="AG1826" s="14"/>
      <c r="AH1826" s="14"/>
      <c r="AI1826" s="14"/>
      <c r="AJ1826" s="14"/>
      <c r="AK1826" s="84"/>
      <c r="AL1826" s="14"/>
      <c r="AM1826" s="14"/>
      <c r="AN1826" s="14"/>
      <c r="AO1826" s="14"/>
      <c r="AP1826" s="14"/>
      <c r="AQ1826" s="84"/>
      <c r="AR1826" s="14"/>
      <c r="AS1826" s="14"/>
      <c r="AT1826" s="14"/>
      <c r="AU1826" s="14"/>
      <c r="AV1826" s="14"/>
      <c r="AW1826" s="14"/>
      <c r="AX1826" s="14"/>
      <c r="AY1826" s="14"/>
      <c r="AZ1826" s="14"/>
      <c r="BA1826" s="14"/>
      <c r="BB1826" s="14"/>
      <c r="BC1826" s="14"/>
      <c r="BD1826" s="14"/>
      <c r="BE1826" s="14"/>
      <c r="BF1826" s="14"/>
      <c r="BG1826" s="14"/>
      <c r="BH1826" s="14"/>
    </row>
    <row r="1827" spans="1:60" s="13" customFormat="1" x14ac:dyDescent="0.25">
      <c r="A1827" s="14"/>
      <c r="B1827" s="14"/>
      <c r="C1827" s="14"/>
      <c r="D1827" s="14"/>
      <c r="E1827" s="14"/>
      <c r="F1827" s="14"/>
      <c r="G1827" s="84"/>
      <c r="H1827" s="14"/>
      <c r="I1827" s="14"/>
      <c r="J1827" s="14"/>
      <c r="K1827" s="14"/>
      <c r="L1827" s="14"/>
      <c r="M1827" s="84"/>
      <c r="N1827" s="14"/>
      <c r="O1827" s="14"/>
      <c r="P1827" s="14"/>
      <c r="Q1827" s="14"/>
      <c r="R1827" s="14"/>
      <c r="S1827" s="84"/>
      <c r="T1827" s="14"/>
      <c r="U1827" s="14"/>
      <c r="V1827" s="14"/>
      <c r="W1827" s="14"/>
      <c r="X1827" s="14"/>
      <c r="Y1827" s="84"/>
      <c r="Z1827" s="14"/>
      <c r="AA1827" s="14"/>
      <c r="AB1827" s="14"/>
      <c r="AC1827" s="14"/>
      <c r="AD1827" s="14"/>
      <c r="AE1827" s="84"/>
      <c r="AF1827" s="14"/>
      <c r="AG1827" s="14"/>
      <c r="AH1827" s="14"/>
      <c r="AI1827" s="14"/>
      <c r="AJ1827" s="14"/>
      <c r="AK1827" s="84"/>
      <c r="AL1827" s="14"/>
      <c r="AM1827" s="14"/>
      <c r="AN1827" s="14"/>
      <c r="AO1827" s="14"/>
      <c r="AP1827" s="14"/>
      <c r="AQ1827" s="84"/>
      <c r="AR1827" s="14"/>
      <c r="AS1827" s="14"/>
      <c r="AT1827" s="14"/>
      <c r="AU1827" s="14"/>
      <c r="AV1827" s="14"/>
      <c r="AW1827" s="14"/>
      <c r="AX1827" s="14"/>
      <c r="AY1827" s="14"/>
      <c r="AZ1827" s="14"/>
      <c r="BA1827" s="14"/>
      <c r="BB1827" s="14"/>
      <c r="BC1827" s="14"/>
      <c r="BD1827" s="14"/>
      <c r="BE1827" s="14"/>
      <c r="BF1827" s="14"/>
      <c r="BG1827" s="14"/>
      <c r="BH1827" s="14"/>
    </row>
    <row r="1828" spans="1:60" s="13" customFormat="1" x14ac:dyDescent="0.25">
      <c r="A1828" s="14"/>
      <c r="B1828" s="14"/>
      <c r="C1828" s="14"/>
      <c r="D1828" s="14"/>
      <c r="E1828" s="14"/>
      <c r="F1828" s="14"/>
      <c r="G1828" s="84"/>
      <c r="H1828" s="14"/>
      <c r="I1828" s="14"/>
      <c r="J1828" s="14"/>
      <c r="K1828" s="14"/>
      <c r="L1828" s="14"/>
      <c r="M1828" s="84"/>
      <c r="N1828" s="14"/>
      <c r="O1828" s="14"/>
      <c r="P1828" s="14"/>
      <c r="Q1828" s="14"/>
      <c r="R1828" s="14"/>
      <c r="S1828" s="84"/>
      <c r="T1828" s="14"/>
      <c r="U1828" s="14"/>
      <c r="V1828" s="14"/>
      <c r="W1828" s="14"/>
      <c r="X1828" s="14"/>
      <c r="Y1828" s="84"/>
      <c r="Z1828" s="14"/>
      <c r="AA1828" s="14"/>
      <c r="AB1828" s="14"/>
      <c r="AC1828" s="14"/>
      <c r="AD1828" s="14"/>
      <c r="AE1828" s="84"/>
      <c r="AF1828" s="14"/>
      <c r="AG1828" s="14"/>
      <c r="AH1828" s="14"/>
      <c r="AI1828" s="14"/>
      <c r="AJ1828" s="14"/>
      <c r="AK1828" s="84"/>
      <c r="AL1828" s="14"/>
      <c r="AM1828" s="14"/>
      <c r="AN1828" s="14"/>
      <c r="AO1828" s="14"/>
      <c r="AP1828" s="14"/>
      <c r="AQ1828" s="84"/>
      <c r="AR1828" s="14"/>
      <c r="AS1828" s="14"/>
      <c r="AT1828" s="14"/>
      <c r="AU1828" s="14"/>
      <c r="AV1828" s="14"/>
      <c r="AW1828" s="14"/>
      <c r="AX1828" s="14"/>
      <c r="AY1828" s="14"/>
      <c r="AZ1828" s="14"/>
      <c r="BA1828" s="14"/>
      <c r="BB1828" s="14"/>
      <c r="BC1828" s="14"/>
      <c r="BD1828" s="14"/>
      <c r="BE1828" s="14"/>
      <c r="BF1828" s="14"/>
      <c r="BG1828" s="14"/>
      <c r="BH1828" s="14"/>
    </row>
    <row r="1829" spans="1:60" s="13" customFormat="1" x14ac:dyDescent="0.25">
      <c r="A1829" s="14"/>
      <c r="B1829" s="14"/>
      <c r="C1829" s="14"/>
      <c r="D1829" s="14"/>
      <c r="E1829" s="14"/>
      <c r="F1829" s="14"/>
      <c r="G1829" s="84"/>
      <c r="H1829" s="14"/>
      <c r="I1829" s="14"/>
      <c r="J1829" s="14"/>
      <c r="K1829" s="14"/>
      <c r="L1829" s="14"/>
      <c r="M1829" s="84"/>
      <c r="N1829" s="14"/>
      <c r="O1829" s="14"/>
      <c r="P1829" s="14"/>
      <c r="Q1829" s="14"/>
      <c r="R1829" s="14"/>
      <c r="S1829" s="84"/>
      <c r="T1829" s="14"/>
      <c r="U1829" s="14"/>
      <c r="V1829" s="14"/>
      <c r="W1829" s="14"/>
      <c r="X1829" s="14"/>
      <c r="Y1829" s="84"/>
      <c r="Z1829" s="14"/>
      <c r="AA1829" s="14"/>
      <c r="AB1829" s="14"/>
      <c r="AC1829" s="14"/>
      <c r="AD1829" s="14"/>
      <c r="AE1829" s="84"/>
      <c r="AF1829" s="14"/>
      <c r="AG1829" s="14"/>
      <c r="AH1829" s="14"/>
      <c r="AI1829" s="14"/>
      <c r="AJ1829" s="14"/>
      <c r="AK1829" s="84"/>
      <c r="AL1829" s="14"/>
      <c r="AM1829" s="14"/>
      <c r="AN1829" s="14"/>
      <c r="AO1829" s="14"/>
      <c r="AP1829" s="14"/>
      <c r="AQ1829" s="84"/>
      <c r="AR1829" s="14"/>
      <c r="AS1829" s="14"/>
      <c r="AT1829" s="14"/>
      <c r="AU1829" s="14"/>
      <c r="AV1829" s="14"/>
      <c r="AW1829" s="14"/>
      <c r="AX1829" s="14"/>
      <c r="AY1829" s="14"/>
      <c r="AZ1829" s="14"/>
      <c r="BA1829" s="14"/>
      <c r="BB1829" s="14"/>
      <c r="BC1829" s="14"/>
      <c r="BD1829" s="14"/>
      <c r="BE1829" s="14"/>
      <c r="BF1829" s="14"/>
      <c r="BG1829" s="14"/>
      <c r="BH1829" s="14"/>
    </row>
    <row r="1830" spans="1:60" s="13" customFormat="1" x14ac:dyDescent="0.25">
      <c r="A1830" s="14"/>
      <c r="B1830" s="14"/>
      <c r="C1830" s="14"/>
      <c r="D1830" s="14"/>
      <c r="E1830" s="14"/>
      <c r="F1830" s="14"/>
      <c r="G1830" s="84"/>
      <c r="H1830" s="14"/>
      <c r="I1830" s="14"/>
      <c r="J1830" s="14"/>
      <c r="K1830" s="14"/>
      <c r="L1830" s="14"/>
      <c r="M1830" s="84"/>
      <c r="N1830" s="14"/>
      <c r="O1830" s="14"/>
      <c r="P1830" s="14"/>
      <c r="Q1830" s="14"/>
      <c r="R1830" s="14"/>
      <c r="S1830" s="84"/>
      <c r="T1830" s="14"/>
      <c r="U1830" s="14"/>
      <c r="V1830" s="14"/>
      <c r="W1830" s="14"/>
      <c r="X1830" s="14"/>
      <c r="Y1830" s="84"/>
      <c r="Z1830" s="14"/>
      <c r="AA1830" s="14"/>
      <c r="AB1830" s="14"/>
      <c r="AC1830" s="14"/>
      <c r="AD1830" s="14"/>
      <c r="AE1830" s="84"/>
      <c r="AF1830" s="14"/>
      <c r="AG1830" s="14"/>
      <c r="AH1830" s="14"/>
      <c r="AI1830" s="14"/>
      <c r="AJ1830" s="14"/>
      <c r="AK1830" s="84"/>
      <c r="AL1830" s="14"/>
      <c r="AM1830" s="14"/>
      <c r="AN1830" s="14"/>
      <c r="AO1830" s="14"/>
      <c r="AP1830" s="14"/>
      <c r="AQ1830" s="84"/>
      <c r="AR1830" s="14"/>
      <c r="AS1830" s="14"/>
      <c r="AT1830" s="14"/>
      <c r="AU1830" s="14"/>
      <c r="AV1830" s="14"/>
      <c r="AW1830" s="14"/>
      <c r="AX1830" s="14"/>
      <c r="AY1830" s="14"/>
      <c r="AZ1830" s="14"/>
      <c r="BA1830" s="14"/>
      <c r="BB1830" s="14"/>
      <c r="BC1830" s="14"/>
      <c r="BD1830" s="14"/>
      <c r="BE1830" s="14"/>
      <c r="BF1830" s="14"/>
      <c r="BG1830" s="14"/>
      <c r="BH1830" s="14"/>
    </row>
    <row r="1831" spans="1:60" s="13" customFormat="1" x14ac:dyDescent="0.25">
      <c r="A1831" s="14"/>
      <c r="B1831" s="14"/>
      <c r="C1831" s="14"/>
      <c r="D1831" s="14"/>
      <c r="E1831" s="14"/>
      <c r="F1831" s="14"/>
      <c r="G1831" s="84"/>
      <c r="H1831" s="14"/>
      <c r="I1831" s="14"/>
      <c r="J1831" s="14"/>
      <c r="K1831" s="14"/>
      <c r="L1831" s="14"/>
      <c r="M1831" s="84"/>
      <c r="N1831" s="14"/>
      <c r="O1831" s="14"/>
      <c r="P1831" s="14"/>
      <c r="Q1831" s="14"/>
      <c r="R1831" s="14"/>
      <c r="S1831" s="84"/>
      <c r="T1831" s="14"/>
      <c r="U1831" s="14"/>
      <c r="V1831" s="14"/>
      <c r="W1831" s="14"/>
      <c r="X1831" s="14"/>
      <c r="Y1831" s="84"/>
      <c r="Z1831" s="14"/>
      <c r="AA1831" s="14"/>
      <c r="AB1831" s="14"/>
      <c r="AC1831" s="14"/>
      <c r="AD1831" s="14"/>
      <c r="AE1831" s="84"/>
      <c r="AF1831" s="14"/>
      <c r="AG1831" s="14"/>
      <c r="AH1831" s="14"/>
      <c r="AI1831" s="14"/>
      <c r="AJ1831" s="14"/>
      <c r="AK1831" s="84"/>
      <c r="AL1831" s="14"/>
      <c r="AM1831" s="14"/>
      <c r="AN1831" s="14"/>
      <c r="AO1831" s="14"/>
      <c r="AP1831" s="14"/>
      <c r="AQ1831" s="84"/>
      <c r="AR1831" s="14"/>
      <c r="AS1831" s="14"/>
      <c r="AT1831" s="14"/>
      <c r="AU1831" s="14"/>
      <c r="AV1831" s="14"/>
      <c r="AW1831" s="14"/>
      <c r="AX1831" s="14"/>
      <c r="AY1831" s="14"/>
      <c r="AZ1831" s="14"/>
      <c r="BA1831" s="14"/>
      <c r="BB1831" s="14"/>
      <c r="BC1831" s="14"/>
      <c r="BD1831" s="14"/>
      <c r="BE1831" s="14"/>
      <c r="BF1831" s="14"/>
      <c r="BG1831" s="14"/>
      <c r="BH1831" s="14"/>
    </row>
    <row r="1832" spans="1:60" s="13" customFormat="1" x14ac:dyDescent="0.25">
      <c r="A1832" s="14"/>
      <c r="B1832" s="14"/>
      <c r="C1832" s="14"/>
      <c r="D1832" s="14"/>
      <c r="E1832" s="14"/>
      <c r="F1832" s="14"/>
      <c r="G1832" s="84"/>
      <c r="H1832" s="14"/>
      <c r="I1832" s="14"/>
      <c r="J1832" s="14"/>
      <c r="K1832" s="14"/>
      <c r="L1832" s="14"/>
      <c r="M1832" s="84"/>
      <c r="N1832" s="14"/>
      <c r="O1832" s="14"/>
      <c r="P1832" s="14"/>
      <c r="Q1832" s="14"/>
      <c r="R1832" s="14"/>
      <c r="S1832" s="84"/>
      <c r="T1832" s="14"/>
      <c r="U1832" s="14"/>
      <c r="V1832" s="14"/>
      <c r="W1832" s="14"/>
      <c r="X1832" s="14"/>
      <c r="Y1832" s="84"/>
      <c r="Z1832" s="14"/>
      <c r="AA1832" s="14"/>
      <c r="AB1832" s="14"/>
      <c r="AC1832" s="14"/>
      <c r="AD1832" s="14"/>
      <c r="AE1832" s="84"/>
      <c r="AF1832" s="14"/>
      <c r="AG1832" s="14"/>
      <c r="AH1832" s="14"/>
      <c r="AI1832" s="14"/>
      <c r="AJ1832" s="14"/>
      <c r="AK1832" s="84"/>
      <c r="AL1832" s="14"/>
      <c r="AM1832" s="14"/>
      <c r="AN1832" s="14"/>
      <c r="AO1832" s="14"/>
      <c r="AP1832" s="14"/>
      <c r="AQ1832" s="84"/>
      <c r="AR1832" s="14"/>
      <c r="AS1832" s="14"/>
      <c r="AT1832" s="14"/>
      <c r="AU1832" s="14"/>
      <c r="AV1832" s="14"/>
      <c r="AW1832" s="14"/>
      <c r="AX1832" s="14"/>
      <c r="AY1832" s="14"/>
      <c r="AZ1832" s="14"/>
      <c r="BA1832" s="14"/>
      <c r="BB1832" s="14"/>
      <c r="BC1832" s="14"/>
      <c r="BD1832" s="14"/>
      <c r="BE1832" s="14"/>
      <c r="BF1832" s="14"/>
      <c r="BG1832" s="14"/>
      <c r="BH1832" s="14"/>
    </row>
    <row r="1833" spans="1:60" s="13" customFormat="1" x14ac:dyDescent="0.25">
      <c r="A1833" s="14"/>
      <c r="B1833" s="14"/>
      <c r="C1833" s="14"/>
      <c r="D1833" s="14"/>
      <c r="E1833" s="14"/>
      <c r="F1833" s="14"/>
      <c r="G1833" s="84"/>
      <c r="H1833" s="14"/>
      <c r="I1833" s="14"/>
      <c r="J1833" s="14"/>
      <c r="K1833" s="14"/>
      <c r="L1833" s="14"/>
      <c r="M1833" s="84"/>
      <c r="N1833" s="14"/>
      <c r="O1833" s="14"/>
      <c r="P1833" s="14"/>
      <c r="Q1833" s="14"/>
      <c r="R1833" s="14"/>
      <c r="S1833" s="84"/>
      <c r="T1833" s="14"/>
      <c r="U1833" s="14"/>
      <c r="V1833" s="14"/>
      <c r="W1833" s="14"/>
      <c r="X1833" s="14"/>
      <c r="Y1833" s="84"/>
      <c r="Z1833" s="14"/>
      <c r="AA1833" s="14"/>
      <c r="AB1833" s="14"/>
      <c r="AC1833" s="14"/>
      <c r="AD1833" s="14"/>
      <c r="AE1833" s="84"/>
      <c r="AF1833" s="14"/>
      <c r="AG1833" s="14"/>
      <c r="AH1833" s="14"/>
      <c r="AI1833" s="14"/>
      <c r="AJ1833" s="14"/>
      <c r="AK1833" s="84"/>
      <c r="AL1833" s="14"/>
      <c r="AM1833" s="14"/>
      <c r="AN1833" s="14"/>
      <c r="AO1833" s="14"/>
      <c r="AP1833" s="14"/>
      <c r="AQ1833" s="84"/>
      <c r="AR1833" s="14"/>
      <c r="AS1833" s="14"/>
      <c r="AT1833" s="14"/>
      <c r="AU1833" s="14"/>
      <c r="AV1833" s="14"/>
      <c r="AW1833" s="14"/>
      <c r="AX1833" s="14"/>
      <c r="AY1833" s="14"/>
      <c r="AZ1833" s="14"/>
      <c r="BA1833" s="14"/>
      <c r="BB1833" s="14"/>
      <c r="BC1833" s="14"/>
      <c r="BD1833" s="14"/>
      <c r="BE1833" s="14"/>
      <c r="BF1833" s="14"/>
      <c r="BG1833" s="14"/>
      <c r="BH1833" s="14"/>
    </row>
    <row r="1834" spans="1:60" s="13" customFormat="1" x14ac:dyDescent="0.25">
      <c r="A1834" s="14"/>
      <c r="B1834" s="14"/>
      <c r="C1834" s="14"/>
      <c r="D1834" s="14"/>
      <c r="E1834" s="14"/>
      <c r="F1834" s="14"/>
      <c r="G1834" s="84"/>
      <c r="H1834" s="14"/>
      <c r="I1834" s="14"/>
      <c r="J1834" s="14"/>
      <c r="K1834" s="14"/>
      <c r="L1834" s="14"/>
      <c r="M1834" s="84"/>
      <c r="N1834" s="14"/>
      <c r="O1834" s="14"/>
      <c r="P1834" s="14"/>
      <c r="Q1834" s="14"/>
      <c r="R1834" s="14"/>
      <c r="S1834" s="84"/>
      <c r="T1834" s="14"/>
      <c r="U1834" s="14"/>
      <c r="V1834" s="14"/>
      <c r="W1834" s="14"/>
      <c r="X1834" s="14"/>
      <c r="Y1834" s="84"/>
      <c r="Z1834" s="14"/>
      <c r="AA1834" s="14"/>
      <c r="AB1834" s="14"/>
      <c r="AC1834" s="14"/>
      <c r="AD1834" s="14"/>
      <c r="AE1834" s="84"/>
      <c r="AF1834" s="14"/>
      <c r="AG1834" s="14"/>
      <c r="AH1834" s="14"/>
      <c r="AI1834" s="14"/>
      <c r="AJ1834" s="14"/>
      <c r="AK1834" s="84"/>
      <c r="AL1834" s="14"/>
      <c r="AM1834" s="14"/>
      <c r="AN1834" s="14"/>
      <c r="AO1834" s="14"/>
      <c r="AP1834" s="14"/>
      <c r="AQ1834" s="84"/>
      <c r="AR1834" s="14"/>
      <c r="AS1834" s="14"/>
      <c r="AT1834" s="14"/>
      <c r="AU1834" s="14"/>
      <c r="AV1834" s="14"/>
      <c r="AW1834" s="14"/>
      <c r="AX1834" s="14"/>
      <c r="AY1834" s="14"/>
      <c r="AZ1834" s="14"/>
      <c r="BA1834" s="14"/>
      <c r="BB1834" s="14"/>
      <c r="BC1834" s="14"/>
      <c r="BD1834" s="14"/>
      <c r="BE1834" s="14"/>
      <c r="BF1834" s="14"/>
      <c r="BG1834" s="14"/>
      <c r="BH1834" s="14"/>
    </row>
    <row r="1835" spans="1:60" s="13" customFormat="1" x14ac:dyDescent="0.25">
      <c r="A1835" s="14"/>
      <c r="B1835" s="14"/>
      <c r="C1835" s="14"/>
      <c r="D1835" s="14"/>
      <c r="E1835" s="14"/>
      <c r="F1835" s="14"/>
      <c r="G1835" s="84"/>
      <c r="H1835" s="14"/>
      <c r="I1835" s="14"/>
      <c r="J1835" s="14"/>
      <c r="K1835" s="14"/>
      <c r="L1835" s="14"/>
      <c r="M1835" s="84"/>
      <c r="N1835" s="14"/>
      <c r="O1835" s="14"/>
      <c r="P1835" s="14"/>
      <c r="Q1835" s="14"/>
      <c r="R1835" s="14"/>
      <c r="S1835" s="84"/>
      <c r="T1835" s="14"/>
      <c r="U1835" s="14"/>
      <c r="V1835" s="14"/>
      <c r="W1835" s="14"/>
      <c r="X1835" s="14"/>
      <c r="Y1835" s="84"/>
      <c r="Z1835" s="14"/>
      <c r="AA1835" s="14"/>
      <c r="AB1835" s="14"/>
      <c r="AC1835" s="14"/>
      <c r="AD1835" s="14"/>
      <c r="AE1835" s="84"/>
      <c r="AF1835" s="14"/>
      <c r="AG1835" s="14"/>
      <c r="AH1835" s="14"/>
      <c r="AI1835" s="14"/>
      <c r="AJ1835" s="14"/>
      <c r="AK1835" s="84"/>
      <c r="AL1835" s="14"/>
      <c r="AM1835" s="14"/>
      <c r="AN1835" s="14"/>
      <c r="AO1835" s="14"/>
      <c r="AP1835" s="14"/>
      <c r="AQ1835" s="84"/>
      <c r="AR1835" s="14"/>
      <c r="AS1835" s="14"/>
      <c r="AT1835" s="14"/>
      <c r="AU1835" s="14"/>
      <c r="AV1835" s="14"/>
      <c r="AW1835" s="14"/>
      <c r="AX1835" s="14"/>
      <c r="AY1835" s="14"/>
      <c r="AZ1835" s="14"/>
      <c r="BA1835" s="14"/>
      <c r="BB1835" s="14"/>
      <c r="BC1835" s="14"/>
      <c r="BD1835" s="14"/>
      <c r="BE1835" s="14"/>
      <c r="BF1835" s="14"/>
      <c r="BG1835" s="14"/>
      <c r="BH1835" s="14"/>
    </row>
    <row r="1836" spans="1:60" s="13" customFormat="1" x14ac:dyDescent="0.25">
      <c r="A1836" s="14"/>
      <c r="B1836" s="14"/>
      <c r="C1836" s="14"/>
      <c r="D1836" s="14"/>
      <c r="E1836" s="14"/>
      <c r="F1836" s="14"/>
      <c r="G1836" s="84"/>
      <c r="H1836" s="14"/>
      <c r="I1836" s="14"/>
      <c r="J1836" s="14"/>
      <c r="K1836" s="14"/>
      <c r="L1836" s="14"/>
      <c r="M1836" s="84"/>
      <c r="N1836" s="14"/>
      <c r="O1836" s="14"/>
      <c r="P1836" s="14"/>
      <c r="Q1836" s="14"/>
      <c r="R1836" s="14"/>
      <c r="S1836" s="84"/>
      <c r="T1836" s="14"/>
      <c r="U1836" s="14"/>
      <c r="V1836" s="14"/>
      <c r="W1836" s="14"/>
      <c r="X1836" s="14"/>
      <c r="Y1836" s="84"/>
      <c r="Z1836" s="14"/>
      <c r="AA1836" s="14"/>
      <c r="AB1836" s="14"/>
      <c r="AC1836" s="14"/>
      <c r="AD1836" s="14"/>
      <c r="AE1836" s="84"/>
      <c r="AF1836" s="14"/>
      <c r="AG1836" s="14"/>
      <c r="AH1836" s="14"/>
      <c r="AI1836" s="14"/>
      <c r="AJ1836" s="14"/>
      <c r="AK1836" s="84"/>
      <c r="AL1836" s="14"/>
      <c r="AM1836" s="14"/>
      <c r="AN1836" s="14"/>
      <c r="AO1836" s="14"/>
      <c r="AP1836" s="14"/>
      <c r="AQ1836" s="84"/>
      <c r="AR1836" s="14"/>
      <c r="AS1836" s="14"/>
      <c r="AT1836" s="14"/>
      <c r="AU1836" s="14"/>
      <c r="AV1836" s="14"/>
      <c r="AW1836" s="14"/>
      <c r="AX1836" s="14"/>
      <c r="AY1836" s="14"/>
      <c r="AZ1836" s="14"/>
      <c r="BA1836" s="14"/>
      <c r="BB1836" s="14"/>
      <c r="BC1836" s="14"/>
      <c r="BD1836" s="14"/>
      <c r="BE1836" s="14"/>
      <c r="BF1836" s="14"/>
      <c r="BG1836" s="14"/>
      <c r="BH1836" s="14"/>
    </row>
    <row r="1837" spans="1:60" s="13" customFormat="1" x14ac:dyDescent="0.25">
      <c r="A1837" s="14"/>
      <c r="B1837" s="14"/>
      <c r="C1837" s="14"/>
      <c r="D1837" s="14"/>
      <c r="E1837" s="14"/>
      <c r="F1837" s="14"/>
      <c r="G1837" s="84"/>
      <c r="H1837" s="14"/>
      <c r="I1837" s="14"/>
      <c r="J1837" s="14"/>
      <c r="K1837" s="14"/>
      <c r="L1837" s="14"/>
      <c r="M1837" s="84"/>
      <c r="N1837" s="14"/>
      <c r="O1837" s="14"/>
      <c r="P1837" s="14"/>
      <c r="Q1837" s="14"/>
      <c r="R1837" s="14"/>
      <c r="S1837" s="84"/>
      <c r="T1837" s="14"/>
      <c r="U1837" s="14"/>
      <c r="V1837" s="14"/>
      <c r="W1837" s="14"/>
      <c r="X1837" s="14"/>
      <c r="Y1837" s="84"/>
      <c r="Z1837" s="14"/>
      <c r="AA1837" s="14"/>
      <c r="AB1837" s="14"/>
      <c r="AC1837" s="14"/>
      <c r="AD1837" s="14"/>
      <c r="AE1837" s="84"/>
      <c r="AF1837" s="14"/>
      <c r="AG1837" s="14"/>
      <c r="AH1837" s="14"/>
      <c r="AI1837" s="14"/>
      <c r="AJ1837" s="14"/>
      <c r="AK1837" s="84"/>
      <c r="AL1837" s="14"/>
      <c r="AM1837" s="14"/>
      <c r="AN1837" s="14"/>
      <c r="AO1837" s="14"/>
      <c r="AP1837" s="14"/>
      <c r="AQ1837" s="84"/>
      <c r="AR1837" s="14"/>
      <c r="AS1837" s="14"/>
      <c r="AT1837" s="14"/>
      <c r="AU1837" s="14"/>
      <c r="AV1837" s="14"/>
      <c r="AW1837" s="14"/>
      <c r="AX1837" s="14"/>
      <c r="AY1837" s="14"/>
      <c r="AZ1837" s="14"/>
      <c r="BA1837" s="14"/>
      <c r="BB1837" s="14"/>
      <c r="BC1837" s="14"/>
      <c r="BD1837" s="14"/>
      <c r="BE1837" s="14"/>
      <c r="BF1837" s="14"/>
      <c r="BG1837" s="14"/>
      <c r="BH1837" s="14"/>
    </row>
    <row r="1838" spans="1:60" s="13" customFormat="1" x14ac:dyDescent="0.25">
      <c r="A1838" s="14"/>
      <c r="B1838" s="14"/>
      <c r="C1838" s="14"/>
      <c r="D1838" s="14"/>
      <c r="E1838" s="14"/>
      <c r="F1838" s="14"/>
      <c r="G1838" s="84"/>
      <c r="H1838" s="14"/>
      <c r="I1838" s="14"/>
      <c r="J1838" s="14"/>
      <c r="K1838" s="14"/>
      <c r="L1838" s="14"/>
      <c r="M1838" s="84"/>
      <c r="N1838" s="14"/>
      <c r="O1838" s="14"/>
      <c r="P1838" s="14"/>
      <c r="Q1838" s="14"/>
      <c r="R1838" s="14"/>
      <c r="S1838" s="84"/>
      <c r="T1838" s="14"/>
      <c r="U1838" s="14"/>
      <c r="V1838" s="14"/>
      <c r="W1838" s="14"/>
      <c r="X1838" s="14"/>
      <c r="Y1838" s="84"/>
      <c r="Z1838" s="14"/>
      <c r="AA1838" s="14"/>
      <c r="AB1838" s="14"/>
      <c r="AC1838" s="14"/>
      <c r="AD1838" s="14"/>
      <c r="AE1838" s="84"/>
      <c r="AF1838" s="14"/>
      <c r="AG1838" s="14"/>
      <c r="AH1838" s="14"/>
      <c r="AI1838" s="14"/>
      <c r="AJ1838" s="14"/>
      <c r="AK1838" s="84"/>
      <c r="AL1838" s="14"/>
      <c r="AM1838" s="14"/>
      <c r="AN1838" s="14"/>
      <c r="AO1838" s="14"/>
      <c r="AP1838" s="14"/>
      <c r="AQ1838" s="84"/>
      <c r="AR1838" s="14"/>
      <c r="AS1838" s="14"/>
      <c r="AT1838" s="14"/>
      <c r="AU1838" s="14"/>
      <c r="AV1838" s="14"/>
      <c r="AW1838" s="14"/>
      <c r="AX1838" s="14"/>
      <c r="AY1838" s="14"/>
      <c r="AZ1838" s="14"/>
      <c r="BA1838" s="14"/>
      <c r="BB1838" s="14"/>
      <c r="BC1838" s="14"/>
      <c r="BD1838" s="14"/>
      <c r="BE1838" s="14"/>
      <c r="BF1838" s="14"/>
      <c r="BG1838" s="14"/>
      <c r="BH1838" s="14"/>
    </row>
    <row r="1839" spans="1:60" s="13" customFormat="1" x14ac:dyDescent="0.25">
      <c r="A1839" s="14"/>
      <c r="B1839" s="14"/>
      <c r="C1839" s="14"/>
      <c r="D1839" s="14"/>
      <c r="E1839" s="14"/>
      <c r="F1839" s="14"/>
      <c r="G1839" s="84"/>
      <c r="H1839" s="14"/>
      <c r="I1839" s="14"/>
      <c r="J1839" s="14"/>
      <c r="K1839" s="14"/>
      <c r="L1839" s="14"/>
      <c r="M1839" s="84"/>
      <c r="N1839" s="14"/>
      <c r="O1839" s="14"/>
      <c r="P1839" s="14"/>
      <c r="Q1839" s="14"/>
      <c r="R1839" s="14"/>
      <c r="S1839" s="84"/>
      <c r="T1839" s="14"/>
      <c r="U1839" s="14"/>
      <c r="V1839" s="14"/>
      <c r="W1839" s="14"/>
      <c r="X1839" s="14"/>
      <c r="Y1839" s="84"/>
      <c r="Z1839" s="14"/>
      <c r="AA1839" s="14"/>
      <c r="AB1839" s="14"/>
      <c r="AC1839" s="14"/>
      <c r="AD1839" s="14"/>
      <c r="AE1839" s="84"/>
      <c r="AF1839" s="14"/>
      <c r="AG1839" s="14"/>
      <c r="AH1839" s="14"/>
      <c r="AI1839" s="14"/>
      <c r="AJ1839" s="14"/>
      <c r="AK1839" s="84"/>
      <c r="AL1839" s="14"/>
      <c r="AM1839" s="14"/>
      <c r="AN1839" s="14"/>
      <c r="AO1839" s="14"/>
      <c r="AP1839" s="14"/>
      <c r="AQ1839" s="84"/>
      <c r="AR1839" s="14"/>
      <c r="AS1839" s="14"/>
      <c r="AT1839" s="14"/>
      <c r="AU1839" s="14"/>
      <c r="AV1839" s="14"/>
      <c r="AW1839" s="14"/>
      <c r="AX1839" s="14"/>
      <c r="AY1839" s="14"/>
      <c r="AZ1839" s="14"/>
      <c r="BA1839" s="14"/>
      <c r="BB1839" s="14"/>
      <c r="BC1839" s="14"/>
      <c r="BD1839" s="14"/>
      <c r="BE1839" s="14"/>
      <c r="BF1839" s="14"/>
      <c r="BG1839" s="14"/>
      <c r="BH1839" s="14"/>
    </row>
    <row r="1840" spans="1:60" s="13" customFormat="1" x14ac:dyDescent="0.25">
      <c r="A1840" s="14"/>
      <c r="B1840" s="14"/>
      <c r="C1840" s="14"/>
      <c r="D1840" s="14"/>
      <c r="E1840" s="14"/>
      <c r="F1840" s="14"/>
      <c r="G1840" s="84"/>
      <c r="H1840" s="14"/>
      <c r="I1840" s="14"/>
      <c r="J1840" s="14"/>
      <c r="K1840" s="14"/>
      <c r="L1840" s="14"/>
      <c r="M1840" s="84"/>
      <c r="N1840" s="14"/>
      <c r="O1840" s="14"/>
      <c r="P1840" s="14"/>
      <c r="Q1840" s="14"/>
      <c r="R1840" s="14"/>
      <c r="S1840" s="84"/>
      <c r="T1840" s="14"/>
      <c r="U1840" s="14"/>
      <c r="V1840" s="14"/>
      <c r="W1840" s="14"/>
      <c r="X1840" s="14"/>
      <c r="Y1840" s="84"/>
      <c r="Z1840" s="14"/>
      <c r="AA1840" s="14"/>
      <c r="AB1840" s="14"/>
      <c r="AC1840" s="14"/>
      <c r="AD1840" s="14"/>
      <c r="AE1840" s="84"/>
      <c r="AF1840" s="14"/>
      <c r="AG1840" s="14"/>
      <c r="AH1840" s="14"/>
      <c r="AI1840" s="14"/>
      <c r="AJ1840" s="14"/>
      <c r="AK1840" s="84"/>
      <c r="AL1840" s="14"/>
      <c r="AM1840" s="14"/>
      <c r="AN1840" s="14"/>
      <c r="AO1840" s="14"/>
      <c r="AP1840" s="14"/>
      <c r="AQ1840" s="84"/>
      <c r="AR1840" s="14"/>
      <c r="AS1840" s="14"/>
      <c r="AT1840" s="14"/>
      <c r="AU1840" s="14"/>
      <c r="AV1840" s="14"/>
      <c r="AW1840" s="14"/>
      <c r="AX1840" s="14"/>
      <c r="AY1840" s="14"/>
      <c r="AZ1840" s="14"/>
      <c r="BA1840" s="14"/>
      <c r="BB1840" s="14"/>
      <c r="BC1840" s="14"/>
      <c r="BD1840" s="14"/>
      <c r="BE1840" s="14"/>
      <c r="BF1840" s="14"/>
      <c r="BG1840" s="14"/>
      <c r="BH1840" s="14"/>
    </row>
    <row r="1841" spans="1:60" s="13" customFormat="1" x14ac:dyDescent="0.25">
      <c r="A1841" s="14"/>
      <c r="B1841" s="14"/>
      <c r="C1841" s="14"/>
      <c r="D1841" s="14"/>
      <c r="E1841" s="14"/>
      <c r="F1841" s="14"/>
      <c r="G1841" s="84"/>
      <c r="H1841" s="14"/>
      <c r="I1841" s="14"/>
      <c r="J1841" s="14"/>
      <c r="K1841" s="14"/>
      <c r="L1841" s="14"/>
      <c r="M1841" s="84"/>
      <c r="N1841" s="14"/>
      <c r="O1841" s="14"/>
      <c r="P1841" s="14"/>
      <c r="Q1841" s="14"/>
      <c r="R1841" s="14"/>
      <c r="S1841" s="84"/>
      <c r="T1841" s="14"/>
      <c r="U1841" s="14"/>
      <c r="V1841" s="14"/>
      <c r="W1841" s="14"/>
      <c r="X1841" s="14"/>
      <c r="Y1841" s="84"/>
      <c r="Z1841" s="14"/>
      <c r="AA1841" s="14"/>
      <c r="AB1841" s="14"/>
      <c r="AC1841" s="14"/>
      <c r="AD1841" s="14"/>
      <c r="AE1841" s="84"/>
      <c r="AF1841" s="14"/>
      <c r="AG1841" s="14"/>
      <c r="AH1841" s="14"/>
      <c r="AI1841" s="14"/>
      <c r="AJ1841" s="14"/>
      <c r="AK1841" s="84"/>
      <c r="AL1841" s="14"/>
      <c r="AM1841" s="14"/>
      <c r="AN1841" s="14"/>
      <c r="AO1841" s="14"/>
      <c r="AP1841" s="14"/>
      <c r="AQ1841" s="84"/>
      <c r="AR1841" s="14"/>
      <c r="AS1841" s="14"/>
      <c r="AT1841" s="14"/>
      <c r="AU1841" s="14"/>
      <c r="AV1841" s="14"/>
      <c r="AW1841" s="14"/>
      <c r="AX1841" s="14"/>
      <c r="AY1841" s="14"/>
      <c r="AZ1841" s="14"/>
      <c r="BA1841" s="14"/>
      <c r="BB1841" s="14"/>
      <c r="BC1841" s="14"/>
      <c r="BD1841" s="14"/>
      <c r="BE1841" s="14"/>
      <c r="BF1841" s="14"/>
      <c r="BG1841" s="14"/>
      <c r="BH1841" s="14"/>
    </row>
    <row r="1842" spans="1:60" s="13" customFormat="1" x14ac:dyDescent="0.25">
      <c r="A1842" s="14"/>
      <c r="B1842" s="14"/>
      <c r="C1842" s="14"/>
      <c r="D1842" s="14"/>
      <c r="E1842" s="14"/>
      <c r="F1842" s="14"/>
      <c r="G1842" s="84"/>
      <c r="H1842" s="14"/>
      <c r="I1842" s="14"/>
      <c r="J1842" s="14"/>
      <c r="K1842" s="14"/>
      <c r="L1842" s="14"/>
      <c r="M1842" s="84"/>
      <c r="N1842" s="14"/>
      <c r="O1842" s="14"/>
      <c r="P1842" s="14"/>
      <c r="Q1842" s="14"/>
      <c r="R1842" s="14"/>
      <c r="S1842" s="84"/>
      <c r="T1842" s="14"/>
      <c r="U1842" s="14"/>
      <c r="V1842" s="14"/>
      <c r="W1842" s="14"/>
      <c r="X1842" s="14"/>
      <c r="Y1842" s="84"/>
      <c r="Z1842" s="14"/>
      <c r="AA1842" s="14"/>
      <c r="AB1842" s="14"/>
      <c r="AC1842" s="14"/>
      <c r="AD1842" s="14"/>
      <c r="AE1842" s="84"/>
      <c r="AF1842" s="14"/>
      <c r="AG1842" s="14"/>
      <c r="AH1842" s="14"/>
      <c r="AI1842" s="14"/>
      <c r="AJ1842" s="14"/>
      <c r="AK1842" s="84"/>
      <c r="AL1842" s="14"/>
      <c r="AM1842" s="14"/>
      <c r="AN1842" s="14"/>
      <c r="AO1842" s="14"/>
      <c r="AP1842" s="14"/>
      <c r="AQ1842" s="84"/>
      <c r="AR1842" s="14"/>
      <c r="AS1842" s="14"/>
      <c r="AT1842" s="14"/>
      <c r="AU1842" s="14"/>
      <c r="AV1842" s="14"/>
      <c r="AW1842" s="14"/>
      <c r="AX1842" s="14"/>
      <c r="AY1842" s="14"/>
      <c r="AZ1842" s="14"/>
      <c r="BA1842" s="14"/>
      <c r="BB1842" s="14"/>
      <c r="BC1842" s="14"/>
      <c r="BD1842" s="14"/>
      <c r="BE1842" s="14"/>
      <c r="BF1842" s="14"/>
      <c r="BG1842" s="14"/>
      <c r="BH1842" s="14"/>
    </row>
    <row r="1843" spans="1:60" s="13" customFormat="1" x14ac:dyDescent="0.25">
      <c r="A1843" s="14"/>
      <c r="B1843" s="14"/>
      <c r="C1843" s="14"/>
      <c r="D1843" s="14"/>
      <c r="E1843" s="14"/>
      <c r="F1843" s="14"/>
      <c r="G1843" s="84"/>
      <c r="H1843" s="14"/>
      <c r="I1843" s="14"/>
      <c r="J1843" s="14"/>
      <c r="K1843" s="14"/>
      <c r="L1843" s="14"/>
      <c r="M1843" s="84"/>
      <c r="N1843" s="14"/>
      <c r="O1843" s="14"/>
      <c r="P1843" s="14"/>
      <c r="Q1843" s="14"/>
      <c r="R1843" s="14"/>
      <c r="S1843" s="84"/>
      <c r="T1843" s="14"/>
      <c r="U1843" s="14"/>
      <c r="V1843" s="14"/>
      <c r="W1843" s="14"/>
      <c r="X1843" s="14"/>
      <c r="Y1843" s="84"/>
      <c r="Z1843" s="14"/>
      <c r="AA1843" s="14"/>
      <c r="AB1843" s="14"/>
      <c r="AC1843" s="14"/>
      <c r="AD1843" s="14"/>
      <c r="AE1843" s="84"/>
      <c r="AF1843" s="14"/>
      <c r="AG1843" s="14"/>
      <c r="AH1843" s="14"/>
      <c r="AI1843" s="14"/>
      <c r="AJ1843" s="14"/>
      <c r="AK1843" s="84"/>
      <c r="AL1843" s="14"/>
      <c r="AM1843" s="14"/>
      <c r="AN1843" s="14"/>
      <c r="AO1843" s="14"/>
      <c r="AP1843" s="14"/>
      <c r="AQ1843" s="84"/>
      <c r="AR1843" s="14"/>
      <c r="AS1843" s="14"/>
      <c r="AT1843" s="14"/>
      <c r="AU1843" s="14"/>
      <c r="AV1843" s="14"/>
      <c r="AW1843" s="14"/>
      <c r="AX1843" s="14"/>
      <c r="AY1843" s="14"/>
      <c r="AZ1843" s="14"/>
      <c r="BA1843" s="14"/>
      <c r="BB1843" s="14"/>
      <c r="BC1843" s="14"/>
      <c r="BD1843" s="14"/>
      <c r="BE1843" s="14"/>
      <c r="BF1843" s="14"/>
      <c r="BG1843" s="14"/>
      <c r="BH1843" s="14"/>
    </row>
    <row r="1844" spans="1:60" s="13" customFormat="1" x14ac:dyDescent="0.25">
      <c r="A1844" s="14"/>
      <c r="B1844" s="14"/>
      <c r="C1844" s="14"/>
      <c r="D1844" s="14"/>
      <c r="E1844" s="14"/>
      <c r="F1844" s="14"/>
      <c r="G1844" s="84"/>
      <c r="H1844" s="14"/>
      <c r="I1844" s="14"/>
      <c r="J1844" s="14"/>
      <c r="K1844" s="14"/>
      <c r="L1844" s="14"/>
      <c r="M1844" s="84"/>
      <c r="N1844" s="14"/>
      <c r="O1844" s="14"/>
      <c r="P1844" s="14"/>
      <c r="Q1844" s="14"/>
      <c r="R1844" s="14"/>
      <c r="S1844" s="84"/>
      <c r="T1844" s="14"/>
      <c r="U1844" s="14"/>
      <c r="V1844" s="14"/>
      <c r="W1844" s="14"/>
      <c r="X1844" s="14"/>
      <c r="Y1844" s="84"/>
      <c r="Z1844" s="14"/>
      <c r="AA1844" s="14"/>
      <c r="AB1844" s="14"/>
      <c r="AC1844" s="14"/>
      <c r="AD1844" s="14"/>
      <c r="AE1844" s="84"/>
      <c r="AF1844" s="14"/>
      <c r="AG1844" s="14"/>
      <c r="AH1844" s="14"/>
      <c r="AI1844" s="14"/>
      <c r="AJ1844" s="14"/>
      <c r="AK1844" s="84"/>
      <c r="AL1844" s="14"/>
      <c r="AM1844" s="14"/>
      <c r="AN1844" s="14"/>
      <c r="AO1844" s="14"/>
      <c r="AP1844" s="14"/>
      <c r="AQ1844" s="84"/>
      <c r="AR1844" s="14"/>
      <c r="AS1844" s="14"/>
      <c r="AT1844" s="14"/>
      <c r="AU1844" s="14"/>
      <c r="AV1844" s="14"/>
      <c r="AW1844" s="14"/>
      <c r="AX1844" s="14"/>
      <c r="AY1844" s="14"/>
      <c r="AZ1844" s="14"/>
      <c r="BA1844" s="14"/>
      <c r="BB1844" s="14"/>
      <c r="BC1844" s="14"/>
      <c r="BD1844" s="14"/>
      <c r="BE1844" s="14"/>
      <c r="BF1844" s="14"/>
      <c r="BG1844" s="14"/>
      <c r="BH1844" s="14"/>
    </row>
    <row r="1845" spans="1:60" s="13" customFormat="1" x14ac:dyDescent="0.25">
      <c r="A1845" s="14"/>
      <c r="B1845" s="14"/>
      <c r="C1845" s="14"/>
      <c r="D1845" s="14"/>
      <c r="E1845" s="14"/>
      <c r="F1845" s="14"/>
      <c r="G1845" s="84"/>
      <c r="H1845" s="14"/>
      <c r="I1845" s="14"/>
      <c r="J1845" s="14"/>
      <c r="K1845" s="14"/>
      <c r="L1845" s="14"/>
      <c r="M1845" s="84"/>
      <c r="N1845" s="14"/>
      <c r="O1845" s="14"/>
      <c r="P1845" s="14"/>
      <c r="Q1845" s="14"/>
      <c r="R1845" s="14"/>
      <c r="S1845" s="84"/>
      <c r="T1845" s="14"/>
      <c r="U1845" s="14"/>
      <c r="V1845" s="14"/>
      <c r="W1845" s="14"/>
      <c r="X1845" s="14"/>
      <c r="Y1845" s="84"/>
      <c r="Z1845" s="14"/>
      <c r="AA1845" s="14"/>
      <c r="AB1845" s="14"/>
      <c r="AC1845" s="14"/>
      <c r="AD1845" s="14"/>
      <c r="AE1845" s="84"/>
      <c r="AF1845" s="14"/>
      <c r="AG1845" s="14"/>
      <c r="AH1845" s="14"/>
      <c r="AI1845" s="14"/>
      <c r="AJ1845" s="14"/>
      <c r="AK1845" s="84"/>
      <c r="AL1845" s="14"/>
      <c r="AM1845" s="14"/>
      <c r="AN1845" s="14"/>
      <c r="AO1845" s="14"/>
      <c r="AP1845" s="14"/>
      <c r="AQ1845" s="84"/>
      <c r="AR1845" s="14"/>
      <c r="AS1845" s="14"/>
      <c r="AT1845" s="14"/>
      <c r="AU1845" s="14"/>
      <c r="AV1845" s="14"/>
      <c r="AW1845" s="14"/>
      <c r="AX1845" s="14"/>
      <c r="AY1845" s="14"/>
      <c r="AZ1845" s="14"/>
      <c r="BA1845" s="14"/>
      <c r="BB1845" s="14"/>
      <c r="BC1845" s="14"/>
      <c r="BD1845" s="14"/>
      <c r="BE1845" s="14"/>
      <c r="BF1845" s="14"/>
      <c r="BG1845" s="14"/>
      <c r="BH1845" s="14"/>
    </row>
    <row r="1846" spans="1:60" s="13" customFormat="1" x14ac:dyDescent="0.25">
      <c r="A1846" s="14"/>
      <c r="B1846" s="14"/>
      <c r="C1846" s="14"/>
      <c r="D1846" s="14"/>
      <c r="E1846" s="14"/>
      <c r="F1846" s="14"/>
      <c r="G1846" s="84"/>
      <c r="H1846" s="14"/>
      <c r="I1846" s="14"/>
      <c r="J1846" s="14"/>
      <c r="K1846" s="14"/>
      <c r="L1846" s="14"/>
      <c r="M1846" s="84"/>
      <c r="N1846" s="14"/>
      <c r="O1846" s="14"/>
      <c r="P1846" s="14"/>
      <c r="Q1846" s="14"/>
      <c r="R1846" s="14"/>
      <c r="S1846" s="84"/>
      <c r="T1846" s="14"/>
      <c r="U1846" s="14"/>
      <c r="V1846" s="14"/>
      <c r="W1846" s="14"/>
      <c r="X1846" s="14"/>
      <c r="Y1846" s="84"/>
      <c r="Z1846" s="14"/>
      <c r="AA1846" s="14"/>
      <c r="AB1846" s="14"/>
      <c r="AC1846" s="14"/>
      <c r="AD1846" s="14"/>
      <c r="AE1846" s="84"/>
      <c r="AF1846" s="14"/>
      <c r="AG1846" s="14"/>
      <c r="AH1846" s="14"/>
      <c r="AI1846" s="14"/>
      <c r="AJ1846" s="14"/>
      <c r="AK1846" s="84"/>
      <c r="AL1846" s="14"/>
      <c r="AM1846" s="14"/>
      <c r="AN1846" s="14"/>
      <c r="AO1846" s="14"/>
      <c r="AP1846" s="14"/>
      <c r="AQ1846" s="84"/>
      <c r="AR1846" s="14"/>
      <c r="AS1846" s="14"/>
      <c r="AT1846" s="14"/>
      <c r="AU1846" s="14"/>
      <c r="AV1846" s="14"/>
      <c r="AW1846" s="14"/>
      <c r="AX1846" s="14"/>
      <c r="AY1846" s="14"/>
      <c r="AZ1846" s="14"/>
      <c r="BA1846" s="14"/>
      <c r="BB1846" s="14"/>
      <c r="BC1846" s="14"/>
      <c r="BD1846" s="14"/>
      <c r="BE1846" s="14"/>
      <c r="BF1846" s="14"/>
      <c r="BG1846" s="14"/>
      <c r="BH1846" s="14"/>
    </row>
    <row r="1847" spans="1:60" s="13" customFormat="1" x14ac:dyDescent="0.25">
      <c r="A1847" s="14"/>
      <c r="B1847" s="14"/>
      <c r="C1847" s="14"/>
      <c r="D1847" s="14"/>
      <c r="E1847" s="14"/>
      <c r="F1847" s="14"/>
      <c r="G1847" s="84"/>
      <c r="H1847" s="14"/>
      <c r="I1847" s="14"/>
      <c r="J1847" s="14"/>
      <c r="K1847" s="14"/>
      <c r="L1847" s="14"/>
      <c r="M1847" s="84"/>
      <c r="N1847" s="14"/>
      <c r="O1847" s="14"/>
      <c r="P1847" s="14"/>
      <c r="Q1847" s="14"/>
      <c r="R1847" s="14"/>
      <c r="S1847" s="84"/>
      <c r="T1847" s="14"/>
      <c r="U1847" s="14"/>
      <c r="V1847" s="14"/>
      <c r="W1847" s="14"/>
      <c r="X1847" s="14"/>
      <c r="Y1847" s="84"/>
      <c r="Z1847" s="14"/>
      <c r="AA1847" s="14"/>
      <c r="AB1847" s="14"/>
      <c r="AC1847" s="14"/>
      <c r="AD1847" s="14"/>
      <c r="AE1847" s="84"/>
      <c r="AF1847" s="14"/>
      <c r="AG1847" s="14"/>
      <c r="AH1847" s="14"/>
      <c r="AI1847" s="14"/>
      <c r="AJ1847" s="14"/>
      <c r="AK1847" s="84"/>
      <c r="AL1847" s="14"/>
      <c r="AM1847" s="14"/>
      <c r="AN1847" s="14"/>
      <c r="AO1847" s="14"/>
      <c r="AP1847" s="14"/>
      <c r="AQ1847" s="84"/>
      <c r="AR1847" s="14"/>
      <c r="AS1847" s="14"/>
      <c r="AT1847" s="14"/>
      <c r="AU1847" s="14"/>
      <c r="AV1847" s="14"/>
      <c r="AW1847" s="14"/>
      <c r="AX1847" s="14"/>
      <c r="AY1847" s="14"/>
      <c r="AZ1847" s="14"/>
      <c r="BA1847" s="14"/>
      <c r="BB1847" s="14"/>
      <c r="BC1847" s="14"/>
      <c r="BD1847" s="14"/>
      <c r="BE1847" s="14"/>
      <c r="BF1847" s="14"/>
      <c r="BG1847" s="14"/>
      <c r="BH1847" s="14"/>
    </row>
    <row r="1848" spans="1:60" s="13" customFormat="1" x14ac:dyDescent="0.25">
      <c r="A1848" s="14"/>
      <c r="B1848" s="14"/>
      <c r="C1848" s="14"/>
      <c r="D1848" s="14"/>
      <c r="E1848" s="14"/>
      <c r="F1848" s="14"/>
      <c r="G1848" s="84"/>
      <c r="H1848" s="14"/>
      <c r="I1848" s="14"/>
      <c r="J1848" s="14"/>
      <c r="K1848" s="14"/>
      <c r="L1848" s="14"/>
      <c r="M1848" s="84"/>
      <c r="N1848" s="14"/>
      <c r="O1848" s="14"/>
      <c r="P1848" s="14"/>
      <c r="Q1848" s="14"/>
      <c r="R1848" s="14"/>
      <c r="S1848" s="84"/>
      <c r="T1848" s="14"/>
      <c r="U1848" s="14"/>
      <c r="V1848" s="14"/>
      <c r="W1848" s="14"/>
      <c r="X1848" s="14"/>
      <c r="Y1848" s="84"/>
      <c r="Z1848" s="14"/>
      <c r="AA1848" s="14"/>
      <c r="AB1848" s="14"/>
      <c r="AC1848" s="14"/>
      <c r="AD1848" s="14"/>
      <c r="AE1848" s="84"/>
      <c r="AF1848" s="14"/>
      <c r="AG1848" s="14"/>
      <c r="AH1848" s="14"/>
      <c r="AI1848" s="14"/>
      <c r="AJ1848" s="14"/>
      <c r="AK1848" s="84"/>
      <c r="AL1848" s="14"/>
      <c r="AM1848" s="14"/>
      <c r="AN1848" s="14"/>
      <c r="AO1848" s="14"/>
      <c r="AP1848" s="14"/>
      <c r="AQ1848" s="84"/>
      <c r="AR1848" s="14"/>
      <c r="AS1848" s="14"/>
      <c r="AT1848" s="14"/>
      <c r="AU1848" s="14"/>
      <c r="AV1848" s="14"/>
      <c r="AW1848" s="14"/>
      <c r="AX1848" s="14"/>
      <c r="AY1848" s="14"/>
      <c r="AZ1848" s="14"/>
      <c r="BA1848" s="14"/>
      <c r="BB1848" s="14"/>
      <c r="BC1848" s="14"/>
      <c r="BD1848" s="14"/>
      <c r="BE1848" s="14"/>
      <c r="BF1848" s="14"/>
      <c r="BG1848" s="14"/>
      <c r="BH1848" s="14"/>
    </row>
    <row r="1849" spans="1:60" s="13" customFormat="1" x14ac:dyDescent="0.25">
      <c r="A1849" s="14"/>
      <c r="B1849" s="14"/>
      <c r="C1849" s="14"/>
      <c r="D1849" s="14"/>
      <c r="E1849" s="14"/>
      <c r="F1849" s="14"/>
      <c r="G1849" s="84"/>
      <c r="H1849" s="14"/>
      <c r="I1849" s="14"/>
      <c r="J1849" s="14"/>
      <c r="K1849" s="14"/>
      <c r="L1849" s="14"/>
      <c r="M1849" s="84"/>
      <c r="N1849" s="14"/>
      <c r="O1849" s="14"/>
      <c r="P1849" s="14"/>
      <c r="Q1849" s="14"/>
      <c r="R1849" s="14"/>
      <c r="S1849" s="84"/>
      <c r="T1849" s="14"/>
      <c r="U1849" s="14"/>
      <c r="V1849" s="14"/>
      <c r="W1849" s="14"/>
      <c r="X1849" s="14"/>
      <c r="Y1849" s="84"/>
      <c r="Z1849" s="14"/>
      <c r="AA1849" s="14"/>
      <c r="AB1849" s="14"/>
      <c r="AC1849" s="14"/>
      <c r="AD1849" s="14"/>
      <c r="AE1849" s="84"/>
      <c r="AF1849" s="14"/>
      <c r="AG1849" s="14"/>
      <c r="AH1849" s="14"/>
      <c r="AI1849" s="14"/>
      <c r="AJ1849" s="14"/>
      <c r="AK1849" s="84"/>
      <c r="AL1849" s="14"/>
      <c r="AM1849" s="14"/>
      <c r="AN1849" s="14"/>
      <c r="AO1849" s="14"/>
      <c r="AP1849" s="14"/>
      <c r="AQ1849" s="84"/>
      <c r="AR1849" s="14"/>
      <c r="AS1849" s="14"/>
      <c r="AT1849" s="14"/>
      <c r="AU1849" s="14"/>
      <c r="AV1849" s="14"/>
      <c r="AW1849" s="14"/>
      <c r="AX1849" s="14"/>
      <c r="AY1849" s="14"/>
      <c r="AZ1849" s="14"/>
      <c r="BA1849" s="14"/>
      <c r="BB1849" s="14"/>
      <c r="BC1849" s="14"/>
      <c r="BD1849" s="14"/>
      <c r="BE1849" s="14"/>
      <c r="BF1849" s="14"/>
      <c r="BG1849" s="14"/>
      <c r="BH1849" s="14"/>
    </row>
    <row r="1850" spans="1:60" s="13" customFormat="1" x14ac:dyDescent="0.25">
      <c r="A1850" s="14"/>
      <c r="B1850" s="14"/>
      <c r="C1850" s="14"/>
      <c r="D1850" s="14"/>
      <c r="E1850" s="14"/>
      <c r="F1850" s="14"/>
      <c r="G1850" s="84"/>
      <c r="H1850" s="14"/>
      <c r="I1850" s="14"/>
      <c r="J1850" s="14"/>
      <c r="K1850" s="14"/>
      <c r="L1850" s="14"/>
      <c r="M1850" s="84"/>
      <c r="N1850" s="14"/>
      <c r="O1850" s="14"/>
      <c r="P1850" s="14"/>
      <c r="Q1850" s="14"/>
      <c r="R1850" s="14"/>
      <c r="S1850" s="84"/>
      <c r="T1850" s="14"/>
      <c r="U1850" s="14"/>
      <c r="V1850" s="14"/>
      <c r="W1850" s="14"/>
      <c r="X1850" s="14"/>
      <c r="Y1850" s="84"/>
      <c r="Z1850" s="14"/>
      <c r="AA1850" s="14"/>
      <c r="AB1850" s="14"/>
      <c r="AC1850" s="14"/>
      <c r="AD1850" s="14"/>
      <c r="AE1850" s="84"/>
      <c r="AF1850" s="14"/>
      <c r="AG1850" s="14"/>
      <c r="AH1850" s="14"/>
      <c r="AI1850" s="14"/>
      <c r="AJ1850" s="14"/>
      <c r="AK1850" s="84"/>
      <c r="AL1850" s="14"/>
      <c r="AM1850" s="14"/>
      <c r="AN1850" s="14"/>
      <c r="AO1850" s="14"/>
      <c r="AP1850" s="14"/>
      <c r="AQ1850" s="84"/>
      <c r="AR1850" s="14"/>
      <c r="AS1850" s="14"/>
      <c r="AT1850" s="14"/>
      <c r="AU1850" s="14"/>
      <c r="AV1850" s="14"/>
      <c r="AW1850" s="14"/>
      <c r="AX1850" s="14"/>
      <c r="AY1850" s="14"/>
      <c r="AZ1850" s="14"/>
      <c r="BA1850" s="14"/>
      <c r="BB1850" s="14"/>
      <c r="BC1850" s="14"/>
      <c r="BD1850" s="14"/>
      <c r="BE1850" s="14"/>
      <c r="BF1850" s="14"/>
      <c r="BG1850" s="14"/>
      <c r="BH1850" s="14"/>
    </row>
    <row r="1851" spans="1:60" s="13" customFormat="1" x14ac:dyDescent="0.25">
      <c r="A1851" s="14"/>
      <c r="B1851" s="14"/>
      <c r="C1851" s="14"/>
      <c r="D1851" s="14"/>
      <c r="E1851" s="14"/>
      <c r="F1851" s="14"/>
      <c r="G1851" s="84"/>
      <c r="H1851" s="14"/>
      <c r="I1851" s="14"/>
      <c r="J1851" s="14"/>
      <c r="K1851" s="14"/>
      <c r="L1851" s="14"/>
      <c r="M1851" s="84"/>
      <c r="N1851" s="14"/>
      <c r="O1851" s="14"/>
      <c r="P1851" s="14"/>
      <c r="Q1851" s="14"/>
      <c r="R1851" s="14"/>
      <c r="S1851" s="84"/>
      <c r="T1851" s="14"/>
      <c r="U1851" s="14"/>
      <c r="V1851" s="14"/>
      <c r="W1851" s="14"/>
      <c r="X1851" s="14"/>
      <c r="Y1851" s="84"/>
      <c r="Z1851" s="14"/>
      <c r="AA1851" s="14"/>
      <c r="AB1851" s="14"/>
      <c r="AC1851" s="14"/>
      <c r="AD1851" s="14"/>
      <c r="AE1851" s="84"/>
      <c r="AF1851" s="14"/>
      <c r="AG1851" s="14"/>
      <c r="AH1851" s="14"/>
      <c r="AI1851" s="14"/>
      <c r="AJ1851" s="14"/>
      <c r="AK1851" s="84"/>
      <c r="AL1851" s="14"/>
      <c r="AM1851" s="14"/>
      <c r="AN1851" s="14"/>
      <c r="AO1851" s="14"/>
      <c r="AP1851" s="14"/>
      <c r="AQ1851" s="84"/>
      <c r="AR1851" s="14"/>
      <c r="AS1851" s="14"/>
      <c r="AT1851" s="14"/>
      <c r="AU1851" s="14"/>
      <c r="AV1851" s="14"/>
      <c r="AW1851" s="14"/>
      <c r="AX1851" s="14"/>
      <c r="AY1851" s="14"/>
      <c r="AZ1851" s="14"/>
      <c r="BA1851" s="14"/>
      <c r="BB1851" s="14"/>
      <c r="BC1851" s="14"/>
      <c r="BD1851" s="14"/>
      <c r="BE1851" s="14"/>
      <c r="BF1851" s="14"/>
      <c r="BG1851" s="14"/>
      <c r="BH1851" s="14"/>
    </row>
    <row r="1852" spans="1:60" s="13" customFormat="1" x14ac:dyDescent="0.25">
      <c r="A1852" s="14"/>
      <c r="B1852" s="14"/>
      <c r="C1852" s="14"/>
      <c r="D1852" s="14"/>
      <c r="E1852" s="14"/>
      <c r="F1852" s="14"/>
      <c r="G1852" s="84"/>
      <c r="H1852" s="14"/>
      <c r="I1852" s="14"/>
      <c r="J1852" s="14"/>
      <c r="K1852" s="14"/>
      <c r="L1852" s="14"/>
      <c r="M1852" s="84"/>
      <c r="N1852" s="14"/>
      <c r="O1852" s="14"/>
      <c r="P1852" s="14"/>
      <c r="Q1852" s="14"/>
      <c r="R1852" s="14"/>
      <c r="S1852" s="84"/>
      <c r="T1852" s="14"/>
      <c r="U1852" s="14"/>
      <c r="V1852" s="14"/>
      <c r="W1852" s="14"/>
      <c r="X1852" s="14"/>
      <c r="Y1852" s="84"/>
      <c r="Z1852" s="14"/>
      <c r="AA1852" s="14"/>
      <c r="AB1852" s="14"/>
      <c r="AC1852" s="14"/>
      <c r="AD1852" s="14"/>
      <c r="AE1852" s="84"/>
      <c r="AF1852" s="14"/>
      <c r="AG1852" s="14"/>
      <c r="AH1852" s="14"/>
      <c r="AI1852" s="14"/>
      <c r="AJ1852" s="14"/>
      <c r="AK1852" s="84"/>
      <c r="AL1852" s="14"/>
      <c r="AM1852" s="14"/>
      <c r="AN1852" s="14"/>
      <c r="AO1852" s="14"/>
      <c r="AP1852" s="14"/>
      <c r="AQ1852" s="84"/>
      <c r="AR1852" s="14"/>
      <c r="AS1852" s="14"/>
      <c r="AT1852" s="14"/>
      <c r="AU1852" s="14"/>
      <c r="AV1852" s="14"/>
      <c r="AW1852" s="14"/>
      <c r="AX1852" s="14"/>
      <c r="AY1852" s="14"/>
      <c r="AZ1852" s="14"/>
      <c r="BA1852" s="14"/>
      <c r="BB1852" s="14"/>
      <c r="BC1852" s="14"/>
      <c r="BD1852" s="14"/>
      <c r="BE1852" s="14"/>
      <c r="BF1852" s="14"/>
      <c r="BG1852" s="14"/>
      <c r="BH1852" s="14"/>
    </row>
    <row r="1853" spans="1:60" s="13" customFormat="1" x14ac:dyDescent="0.25">
      <c r="A1853" s="14"/>
      <c r="B1853" s="14"/>
      <c r="C1853" s="14"/>
      <c r="D1853" s="14"/>
      <c r="E1853" s="14"/>
      <c r="F1853" s="14"/>
      <c r="G1853" s="84"/>
      <c r="H1853" s="14"/>
      <c r="I1853" s="14"/>
      <c r="J1853" s="14"/>
      <c r="K1853" s="14"/>
      <c r="L1853" s="14"/>
      <c r="M1853" s="84"/>
      <c r="N1853" s="14"/>
      <c r="O1853" s="14"/>
      <c r="P1853" s="14"/>
      <c r="Q1853" s="14"/>
      <c r="R1853" s="14"/>
      <c r="S1853" s="84"/>
      <c r="T1853" s="14"/>
      <c r="U1853" s="14"/>
      <c r="V1853" s="14"/>
      <c r="W1853" s="14"/>
      <c r="X1853" s="14"/>
      <c r="Y1853" s="84"/>
      <c r="Z1853" s="14"/>
      <c r="AA1853" s="14"/>
      <c r="AB1853" s="14"/>
      <c r="AC1853" s="14"/>
      <c r="AD1853" s="14"/>
      <c r="AE1853" s="84"/>
      <c r="AF1853" s="14"/>
      <c r="AG1853" s="14"/>
      <c r="AH1853" s="14"/>
      <c r="AI1853" s="14"/>
      <c r="AJ1853" s="14"/>
      <c r="AK1853" s="84"/>
      <c r="AL1853" s="14"/>
      <c r="AM1853" s="14"/>
      <c r="AN1853" s="14"/>
      <c r="AO1853" s="14"/>
      <c r="AP1853" s="14"/>
      <c r="AQ1853" s="84"/>
      <c r="AR1853" s="14"/>
      <c r="AS1853" s="14"/>
      <c r="AT1853" s="14"/>
      <c r="AU1853" s="14"/>
      <c r="AV1853" s="14"/>
      <c r="AW1853" s="14"/>
      <c r="AX1853" s="14"/>
      <c r="AY1853" s="14"/>
      <c r="AZ1853" s="14"/>
      <c r="BA1853" s="14"/>
      <c r="BB1853" s="14"/>
      <c r="BC1853" s="14"/>
      <c r="BD1853" s="14"/>
      <c r="BE1853" s="14"/>
      <c r="BF1853" s="14"/>
      <c r="BG1853" s="14"/>
      <c r="BH1853" s="14"/>
    </row>
    <row r="1854" spans="1:60" s="13" customFormat="1" x14ac:dyDescent="0.25">
      <c r="A1854" s="14"/>
      <c r="B1854" s="14"/>
      <c r="C1854" s="14"/>
      <c r="D1854" s="14"/>
      <c r="E1854" s="14"/>
      <c r="F1854" s="14"/>
      <c r="G1854" s="84"/>
      <c r="H1854" s="14"/>
      <c r="I1854" s="14"/>
      <c r="J1854" s="14"/>
      <c r="K1854" s="14"/>
      <c r="L1854" s="14"/>
      <c r="M1854" s="84"/>
      <c r="N1854" s="14"/>
      <c r="O1854" s="14"/>
      <c r="P1854" s="14"/>
      <c r="Q1854" s="14"/>
      <c r="R1854" s="14"/>
      <c r="S1854" s="84"/>
      <c r="T1854" s="14"/>
      <c r="U1854" s="14"/>
      <c r="V1854" s="14"/>
      <c r="W1854" s="14"/>
      <c r="X1854" s="14"/>
      <c r="Y1854" s="84"/>
      <c r="Z1854" s="14"/>
      <c r="AA1854" s="14"/>
      <c r="AB1854" s="14"/>
      <c r="AC1854" s="14"/>
      <c r="AD1854" s="14"/>
      <c r="AE1854" s="84"/>
      <c r="AF1854" s="14"/>
      <c r="AG1854" s="14"/>
      <c r="AH1854" s="14"/>
      <c r="AI1854" s="14"/>
      <c r="AJ1854" s="14"/>
      <c r="AK1854" s="84"/>
      <c r="AL1854" s="14"/>
      <c r="AM1854" s="14"/>
      <c r="AN1854" s="14"/>
      <c r="AO1854" s="14"/>
      <c r="AP1854" s="14"/>
      <c r="AQ1854" s="84"/>
      <c r="AR1854" s="14"/>
      <c r="AS1854" s="14"/>
      <c r="AT1854" s="14"/>
      <c r="AU1854" s="14"/>
      <c r="AV1854" s="14"/>
      <c r="AW1854" s="14"/>
      <c r="AX1854" s="14"/>
      <c r="AY1854" s="14"/>
      <c r="AZ1854" s="14"/>
      <c r="BA1854" s="14"/>
      <c r="BB1854" s="14"/>
      <c r="BC1854" s="14"/>
      <c r="BD1854" s="14"/>
      <c r="BE1854" s="14"/>
      <c r="BF1854" s="14"/>
      <c r="BG1854" s="14"/>
      <c r="BH1854" s="14"/>
    </row>
    <row r="1855" spans="1:60" s="13" customFormat="1" x14ac:dyDescent="0.25">
      <c r="A1855" s="14"/>
      <c r="B1855" s="14"/>
      <c r="C1855" s="14"/>
      <c r="D1855" s="14"/>
      <c r="E1855" s="14"/>
      <c r="F1855" s="14"/>
      <c r="G1855" s="84"/>
      <c r="H1855" s="14"/>
      <c r="I1855" s="14"/>
      <c r="J1855" s="14"/>
      <c r="K1855" s="14"/>
      <c r="L1855" s="14"/>
      <c r="M1855" s="84"/>
      <c r="N1855" s="14"/>
      <c r="O1855" s="14"/>
      <c r="P1855" s="14"/>
      <c r="Q1855" s="14"/>
      <c r="R1855" s="14"/>
      <c r="S1855" s="84"/>
      <c r="T1855" s="14"/>
      <c r="U1855" s="14"/>
      <c r="V1855" s="14"/>
      <c r="W1855" s="14"/>
      <c r="X1855" s="14"/>
      <c r="Y1855" s="84"/>
      <c r="Z1855" s="14"/>
      <c r="AA1855" s="14"/>
      <c r="AB1855" s="14"/>
      <c r="AC1855" s="14"/>
      <c r="AD1855" s="14"/>
      <c r="AE1855" s="84"/>
      <c r="AF1855" s="14"/>
      <c r="AG1855" s="14"/>
      <c r="AH1855" s="14"/>
      <c r="AI1855" s="14"/>
      <c r="AJ1855" s="14"/>
      <c r="AK1855" s="84"/>
      <c r="AL1855" s="14"/>
      <c r="AM1855" s="14"/>
      <c r="AN1855" s="14"/>
      <c r="AO1855" s="14"/>
      <c r="AP1855" s="14"/>
      <c r="AQ1855" s="84"/>
      <c r="AR1855" s="14"/>
      <c r="AS1855" s="14"/>
      <c r="AT1855" s="14"/>
      <c r="AU1855" s="14"/>
      <c r="AV1855" s="14"/>
      <c r="AW1855" s="14"/>
      <c r="AX1855" s="14"/>
      <c r="AY1855" s="14"/>
      <c r="AZ1855" s="14"/>
      <c r="BA1855" s="14"/>
      <c r="BB1855" s="14"/>
      <c r="BC1855" s="14"/>
      <c r="BD1855" s="14"/>
      <c r="BE1855" s="14"/>
      <c r="BF1855" s="14"/>
      <c r="BG1855" s="14"/>
      <c r="BH1855" s="14"/>
    </row>
    <row r="1856" spans="1:60" s="13" customFormat="1" x14ac:dyDescent="0.25">
      <c r="A1856" s="14"/>
      <c r="B1856" s="14"/>
      <c r="C1856" s="14"/>
      <c r="D1856" s="14"/>
      <c r="E1856" s="14"/>
      <c r="F1856" s="14"/>
      <c r="G1856" s="84"/>
      <c r="H1856" s="14"/>
      <c r="I1856" s="14"/>
      <c r="J1856" s="14"/>
      <c r="K1856" s="14"/>
      <c r="L1856" s="14"/>
      <c r="M1856" s="84"/>
      <c r="N1856" s="14"/>
      <c r="O1856" s="14"/>
      <c r="P1856" s="14"/>
      <c r="Q1856" s="14"/>
      <c r="R1856" s="14"/>
      <c r="S1856" s="84"/>
      <c r="T1856" s="14"/>
      <c r="U1856" s="14"/>
      <c r="V1856" s="14"/>
      <c r="W1856" s="14"/>
      <c r="X1856" s="14"/>
      <c r="Y1856" s="84"/>
      <c r="Z1856" s="14"/>
      <c r="AA1856" s="14"/>
      <c r="AB1856" s="14"/>
      <c r="AC1856" s="14"/>
      <c r="AD1856" s="14"/>
      <c r="AE1856" s="84"/>
      <c r="AF1856" s="14"/>
      <c r="AG1856" s="14"/>
      <c r="AH1856" s="14"/>
      <c r="AI1856" s="14"/>
      <c r="AJ1856" s="14"/>
      <c r="AK1856" s="84"/>
      <c r="AL1856" s="14"/>
      <c r="AM1856" s="14"/>
      <c r="AN1856" s="14"/>
      <c r="AO1856" s="14"/>
      <c r="AP1856" s="14"/>
      <c r="AQ1856" s="84"/>
      <c r="AR1856" s="14"/>
      <c r="AS1856" s="14"/>
      <c r="AT1856" s="14"/>
      <c r="AU1856" s="14"/>
      <c r="AV1856" s="14"/>
      <c r="AW1856" s="14"/>
      <c r="AX1856" s="14"/>
      <c r="AY1856" s="14"/>
      <c r="AZ1856" s="14"/>
      <c r="BA1856" s="14"/>
      <c r="BB1856" s="14"/>
      <c r="BC1856" s="14"/>
      <c r="BD1856" s="14"/>
      <c r="BE1856" s="14"/>
      <c r="BF1856" s="14"/>
      <c r="BG1856" s="14"/>
      <c r="BH1856" s="14"/>
    </row>
    <row r="1857" spans="1:60" s="13" customFormat="1" x14ac:dyDescent="0.25">
      <c r="A1857" s="14"/>
      <c r="B1857" s="14"/>
      <c r="C1857" s="14"/>
      <c r="D1857" s="14"/>
      <c r="E1857" s="14"/>
      <c r="F1857" s="14"/>
      <c r="G1857" s="84"/>
      <c r="H1857" s="14"/>
      <c r="I1857" s="14"/>
      <c r="J1857" s="14"/>
      <c r="K1857" s="14"/>
      <c r="L1857" s="14"/>
      <c r="M1857" s="84"/>
      <c r="N1857" s="14"/>
      <c r="O1857" s="14"/>
      <c r="P1857" s="14"/>
      <c r="Q1857" s="14"/>
      <c r="R1857" s="14"/>
      <c r="S1857" s="84"/>
      <c r="T1857" s="14"/>
      <c r="U1857" s="14"/>
      <c r="V1857" s="14"/>
      <c r="W1857" s="14"/>
      <c r="X1857" s="14"/>
      <c r="Y1857" s="84"/>
      <c r="Z1857" s="14"/>
      <c r="AA1857" s="14"/>
      <c r="AB1857" s="14"/>
      <c r="AC1857" s="14"/>
      <c r="AD1857" s="14"/>
      <c r="AE1857" s="84"/>
      <c r="AF1857" s="14"/>
      <c r="AG1857" s="14"/>
      <c r="AH1857" s="14"/>
      <c r="AI1857" s="14"/>
      <c r="AJ1857" s="14"/>
      <c r="AK1857" s="84"/>
      <c r="AL1857" s="14"/>
      <c r="AM1857" s="14"/>
      <c r="AN1857" s="14"/>
      <c r="AO1857" s="14"/>
      <c r="AP1857" s="14"/>
      <c r="AQ1857" s="84"/>
      <c r="AR1857" s="14"/>
      <c r="AS1857" s="14"/>
      <c r="AT1857" s="14"/>
      <c r="AU1857" s="14"/>
      <c r="AV1857" s="14"/>
      <c r="AW1857" s="14"/>
      <c r="AX1857" s="14"/>
      <c r="AY1857" s="14"/>
      <c r="AZ1857" s="14"/>
      <c r="BA1857" s="14"/>
      <c r="BB1857" s="14"/>
      <c r="BC1857" s="14"/>
      <c r="BD1857" s="14"/>
      <c r="BE1857" s="14"/>
      <c r="BF1857" s="14"/>
      <c r="BG1857" s="14"/>
      <c r="BH1857" s="14"/>
    </row>
    <row r="1858" spans="1:60" s="13" customFormat="1" x14ac:dyDescent="0.25">
      <c r="A1858" s="14"/>
      <c r="B1858" s="14"/>
      <c r="C1858" s="14"/>
      <c r="D1858" s="14"/>
      <c r="E1858" s="14"/>
      <c r="F1858" s="14"/>
      <c r="G1858" s="84"/>
      <c r="H1858" s="14"/>
      <c r="I1858" s="14"/>
      <c r="J1858" s="14"/>
      <c r="K1858" s="14"/>
      <c r="L1858" s="14"/>
      <c r="M1858" s="84"/>
      <c r="N1858" s="14"/>
      <c r="O1858" s="14"/>
      <c r="P1858" s="14"/>
      <c r="Q1858" s="14"/>
      <c r="R1858" s="14"/>
      <c r="S1858" s="84"/>
      <c r="T1858" s="14"/>
      <c r="U1858" s="14"/>
      <c r="V1858" s="14"/>
      <c r="W1858" s="14"/>
      <c r="X1858" s="14"/>
      <c r="Y1858" s="84"/>
      <c r="Z1858" s="14"/>
      <c r="AA1858" s="14"/>
      <c r="AB1858" s="14"/>
      <c r="AC1858" s="14"/>
      <c r="AD1858" s="14"/>
      <c r="AE1858" s="84"/>
      <c r="AF1858" s="14"/>
      <c r="AG1858" s="14"/>
      <c r="AH1858" s="14"/>
      <c r="AI1858" s="14"/>
      <c r="AJ1858" s="14"/>
      <c r="AK1858" s="84"/>
      <c r="AL1858" s="14"/>
      <c r="AM1858" s="14"/>
      <c r="AN1858" s="14"/>
      <c r="AO1858" s="14"/>
      <c r="AP1858" s="14"/>
      <c r="AQ1858" s="84"/>
      <c r="AR1858" s="14"/>
      <c r="AS1858" s="14"/>
      <c r="AT1858" s="14"/>
      <c r="AU1858" s="14"/>
      <c r="AV1858" s="14"/>
      <c r="AW1858" s="14"/>
      <c r="AX1858" s="14"/>
      <c r="AY1858" s="14"/>
      <c r="AZ1858" s="14"/>
      <c r="BA1858" s="14"/>
      <c r="BB1858" s="14"/>
      <c r="BC1858" s="14"/>
      <c r="BD1858" s="14"/>
      <c r="BE1858" s="14"/>
      <c r="BF1858" s="14"/>
      <c r="BG1858" s="14"/>
      <c r="BH1858" s="14"/>
    </row>
    <row r="1859" spans="1:60" s="13" customFormat="1" x14ac:dyDescent="0.25">
      <c r="A1859" s="14"/>
      <c r="B1859" s="14"/>
      <c r="C1859" s="14"/>
      <c r="D1859" s="14"/>
      <c r="E1859" s="14"/>
      <c r="F1859" s="14"/>
      <c r="G1859" s="84"/>
      <c r="H1859" s="14"/>
      <c r="I1859" s="14"/>
      <c r="J1859" s="14"/>
      <c r="K1859" s="14"/>
      <c r="L1859" s="14"/>
      <c r="M1859" s="84"/>
      <c r="N1859" s="14"/>
      <c r="O1859" s="14"/>
      <c r="P1859" s="14"/>
      <c r="Q1859" s="14"/>
      <c r="R1859" s="14"/>
      <c r="S1859" s="84"/>
      <c r="T1859" s="14"/>
      <c r="U1859" s="14"/>
      <c r="V1859" s="14"/>
      <c r="W1859" s="14"/>
      <c r="X1859" s="14"/>
      <c r="Y1859" s="84"/>
      <c r="Z1859" s="14"/>
      <c r="AA1859" s="14"/>
      <c r="AB1859" s="14"/>
      <c r="AC1859" s="14"/>
      <c r="AD1859" s="14"/>
      <c r="AE1859" s="84"/>
      <c r="AF1859" s="14"/>
      <c r="AG1859" s="14"/>
      <c r="AH1859" s="14"/>
      <c r="AI1859" s="14"/>
      <c r="AJ1859" s="14"/>
      <c r="AK1859" s="84"/>
      <c r="AL1859" s="14"/>
      <c r="AM1859" s="14"/>
      <c r="AN1859" s="14"/>
      <c r="AO1859" s="14"/>
      <c r="AP1859" s="14"/>
      <c r="AQ1859" s="84"/>
      <c r="AR1859" s="14"/>
      <c r="AS1859" s="14"/>
      <c r="AT1859" s="14"/>
      <c r="AU1859" s="14"/>
      <c r="AV1859" s="14"/>
      <c r="AW1859" s="14"/>
      <c r="AX1859" s="14"/>
      <c r="AY1859" s="14"/>
      <c r="AZ1859" s="14"/>
      <c r="BA1859" s="14"/>
      <c r="BB1859" s="14"/>
      <c r="BC1859" s="14"/>
      <c r="BD1859" s="14"/>
      <c r="BE1859" s="14"/>
      <c r="BF1859" s="14"/>
      <c r="BG1859" s="14"/>
      <c r="BH1859" s="14"/>
    </row>
    <row r="1860" spans="1:60" s="13" customFormat="1" x14ac:dyDescent="0.25">
      <c r="A1860" s="14"/>
      <c r="B1860" s="14"/>
      <c r="C1860" s="14"/>
      <c r="D1860" s="14"/>
      <c r="E1860" s="14"/>
      <c r="F1860" s="14"/>
      <c r="G1860" s="84"/>
      <c r="H1860" s="14"/>
      <c r="I1860" s="14"/>
      <c r="J1860" s="14"/>
      <c r="K1860" s="14"/>
      <c r="L1860" s="14"/>
      <c r="M1860" s="84"/>
      <c r="N1860" s="14"/>
      <c r="O1860" s="14"/>
      <c r="P1860" s="14"/>
      <c r="Q1860" s="14"/>
      <c r="R1860" s="14"/>
      <c r="S1860" s="84"/>
      <c r="T1860" s="14"/>
      <c r="U1860" s="14"/>
      <c r="V1860" s="14"/>
      <c r="W1860" s="14"/>
      <c r="X1860" s="14"/>
      <c r="Y1860" s="84"/>
      <c r="Z1860" s="14"/>
      <c r="AA1860" s="14"/>
      <c r="AB1860" s="14"/>
      <c r="AC1860" s="14"/>
      <c r="AD1860" s="14"/>
      <c r="AE1860" s="84"/>
      <c r="AF1860" s="14"/>
      <c r="AG1860" s="14"/>
      <c r="AH1860" s="14"/>
      <c r="AI1860" s="14"/>
      <c r="AJ1860" s="14"/>
      <c r="AK1860" s="84"/>
      <c r="AL1860" s="14"/>
      <c r="AM1860" s="14"/>
      <c r="AN1860" s="14"/>
      <c r="AO1860" s="14"/>
      <c r="AP1860" s="14"/>
      <c r="AQ1860" s="84"/>
      <c r="AR1860" s="14"/>
      <c r="AS1860" s="14"/>
      <c r="AT1860" s="14"/>
      <c r="AU1860" s="14"/>
      <c r="AV1860" s="14"/>
      <c r="AW1860" s="14"/>
      <c r="AX1860" s="14"/>
      <c r="AY1860" s="14"/>
      <c r="AZ1860" s="14"/>
      <c r="BA1860" s="14"/>
      <c r="BB1860" s="14"/>
      <c r="BC1860" s="14"/>
      <c r="BD1860" s="14"/>
      <c r="BE1860" s="14"/>
      <c r="BF1860" s="14"/>
      <c r="BG1860" s="14"/>
      <c r="BH1860" s="14"/>
    </row>
    <row r="1861" spans="1:60" s="13" customFormat="1" x14ac:dyDescent="0.25">
      <c r="A1861" s="14"/>
      <c r="B1861" s="14"/>
      <c r="C1861" s="14"/>
      <c r="D1861" s="14"/>
      <c r="E1861" s="14"/>
      <c r="F1861" s="14"/>
      <c r="G1861" s="84"/>
      <c r="H1861" s="14"/>
      <c r="I1861" s="14"/>
      <c r="J1861" s="14"/>
      <c r="K1861" s="14"/>
      <c r="L1861" s="14"/>
      <c r="M1861" s="84"/>
      <c r="N1861" s="14"/>
      <c r="O1861" s="14"/>
      <c r="P1861" s="14"/>
      <c r="Q1861" s="14"/>
      <c r="R1861" s="14"/>
      <c r="S1861" s="84"/>
      <c r="T1861" s="14"/>
      <c r="U1861" s="14"/>
      <c r="V1861" s="14"/>
      <c r="W1861" s="14"/>
      <c r="X1861" s="14"/>
      <c r="Y1861" s="84"/>
      <c r="Z1861" s="14"/>
      <c r="AA1861" s="14"/>
      <c r="AB1861" s="14"/>
      <c r="AC1861" s="14"/>
      <c r="AD1861" s="14"/>
      <c r="AE1861" s="84"/>
      <c r="AF1861" s="14"/>
      <c r="AG1861" s="14"/>
      <c r="AH1861" s="14"/>
      <c r="AI1861" s="14"/>
      <c r="AJ1861" s="14"/>
      <c r="AK1861" s="84"/>
      <c r="AL1861" s="14"/>
      <c r="AM1861" s="14"/>
      <c r="AN1861" s="14"/>
      <c r="AO1861" s="14"/>
      <c r="AP1861" s="14"/>
      <c r="AQ1861" s="84"/>
      <c r="AR1861" s="14"/>
      <c r="AS1861" s="14"/>
      <c r="AT1861" s="14"/>
      <c r="AU1861" s="14"/>
      <c r="AV1861" s="14"/>
      <c r="AW1861" s="14"/>
      <c r="AX1861" s="14"/>
      <c r="AY1861" s="14"/>
      <c r="AZ1861" s="14"/>
      <c r="BA1861" s="14"/>
      <c r="BB1861" s="14"/>
      <c r="BC1861" s="14"/>
      <c r="BD1861" s="14"/>
      <c r="BE1861" s="14"/>
      <c r="BF1861" s="14"/>
      <c r="BG1861" s="14"/>
      <c r="BH1861" s="14"/>
    </row>
    <row r="1862" spans="1:60" s="13" customFormat="1" x14ac:dyDescent="0.25">
      <c r="A1862" s="14"/>
      <c r="B1862" s="14"/>
      <c r="C1862" s="14"/>
      <c r="D1862" s="14"/>
      <c r="E1862" s="14"/>
      <c r="F1862" s="14"/>
      <c r="G1862" s="84"/>
      <c r="H1862" s="14"/>
      <c r="I1862" s="14"/>
      <c r="J1862" s="14"/>
      <c r="K1862" s="14"/>
      <c r="L1862" s="14"/>
      <c r="M1862" s="84"/>
      <c r="N1862" s="14"/>
      <c r="O1862" s="14"/>
      <c r="P1862" s="14"/>
      <c r="Q1862" s="14"/>
      <c r="R1862" s="14"/>
      <c r="S1862" s="84"/>
      <c r="T1862" s="14"/>
      <c r="U1862" s="14"/>
      <c r="V1862" s="14"/>
      <c r="W1862" s="14"/>
      <c r="X1862" s="14"/>
      <c r="Y1862" s="84"/>
      <c r="Z1862" s="14"/>
      <c r="AA1862" s="14"/>
      <c r="AB1862" s="14"/>
      <c r="AC1862" s="14"/>
      <c r="AD1862" s="14"/>
      <c r="AE1862" s="84"/>
      <c r="AF1862" s="14"/>
      <c r="AG1862" s="14"/>
      <c r="AH1862" s="14"/>
      <c r="AI1862" s="14"/>
      <c r="AJ1862" s="14"/>
      <c r="AK1862" s="84"/>
      <c r="AL1862" s="14"/>
      <c r="AM1862" s="14"/>
      <c r="AN1862" s="14"/>
      <c r="AO1862" s="14"/>
      <c r="AP1862" s="14"/>
      <c r="AQ1862" s="84"/>
      <c r="AR1862" s="14"/>
      <c r="AS1862" s="14"/>
      <c r="AT1862" s="14"/>
      <c r="AU1862" s="14"/>
      <c r="AV1862" s="14"/>
      <c r="AW1862" s="14"/>
      <c r="AX1862" s="14"/>
      <c r="AY1862" s="14"/>
      <c r="AZ1862" s="14"/>
      <c r="BA1862" s="14"/>
      <c r="BB1862" s="14"/>
      <c r="BC1862" s="14"/>
      <c r="BD1862" s="14"/>
      <c r="BE1862" s="14"/>
      <c r="BF1862" s="14"/>
      <c r="BG1862" s="14"/>
      <c r="BH1862" s="14"/>
    </row>
    <row r="1863" spans="1:60" s="13" customFormat="1" x14ac:dyDescent="0.25">
      <c r="A1863" s="14"/>
      <c r="B1863" s="14"/>
      <c r="C1863" s="14"/>
      <c r="D1863" s="14"/>
      <c r="E1863" s="14"/>
      <c r="F1863" s="14"/>
      <c r="G1863" s="84"/>
      <c r="H1863" s="14"/>
      <c r="I1863" s="14"/>
      <c r="J1863" s="14"/>
      <c r="K1863" s="14"/>
      <c r="L1863" s="14"/>
      <c r="M1863" s="84"/>
      <c r="N1863" s="14"/>
      <c r="O1863" s="14"/>
      <c r="P1863" s="14"/>
      <c r="Q1863" s="14"/>
      <c r="R1863" s="14"/>
      <c r="S1863" s="84"/>
      <c r="T1863" s="14"/>
      <c r="U1863" s="14"/>
      <c r="V1863" s="14"/>
      <c r="W1863" s="14"/>
      <c r="X1863" s="14"/>
      <c r="Y1863" s="84"/>
      <c r="Z1863" s="14"/>
      <c r="AA1863" s="14"/>
      <c r="AB1863" s="14"/>
      <c r="AC1863" s="14"/>
      <c r="AD1863" s="14"/>
      <c r="AE1863" s="84"/>
      <c r="AF1863" s="14"/>
      <c r="AG1863" s="14"/>
      <c r="AH1863" s="14"/>
      <c r="AI1863" s="14"/>
      <c r="AJ1863" s="14"/>
      <c r="AK1863" s="84"/>
      <c r="AL1863" s="14"/>
      <c r="AM1863" s="14"/>
      <c r="AN1863" s="14"/>
      <c r="AO1863" s="14"/>
      <c r="AP1863" s="14"/>
      <c r="AQ1863" s="84"/>
      <c r="AR1863" s="14"/>
      <c r="AS1863" s="14"/>
      <c r="AT1863" s="14"/>
      <c r="AU1863" s="14"/>
      <c r="AV1863" s="14"/>
      <c r="AW1863" s="14"/>
      <c r="AX1863" s="14"/>
      <c r="AY1863" s="14"/>
      <c r="AZ1863" s="14"/>
      <c r="BA1863" s="14"/>
      <c r="BB1863" s="14"/>
      <c r="BC1863" s="14"/>
      <c r="BD1863" s="14"/>
      <c r="BE1863" s="14"/>
      <c r="BF1863" s="14"/>
      <c r="BG1863" s="14"/>
      <c r="BH1863" s="14"/>
    </row>
    <row r="1864" spans="1:60" s="13" customFormat="1" x14ac:dyDescent="0.25">
      <c r="A1864" s="14"/>
      <c r="B1864" s="14"/>
      <c r="C1864" s="14"/>
      <c r="D1864" s="14"/>
      <c r="E1864" s="14"/>
      <c r="F1864" s="14"/>
      <c r="G1864" s="84"/>
      <c r="H1864" s="14"/>
      <c r="I1864" s="14"/>
      <c r="J1864" s="14"/>
      <c r="K1864" s="14"/>
      <c r="L1864" s="14"/>
      <c r="M1864" s="84"/>
      <c r="N1864" s="14"/>
      <c r="O1864" s="14"/>
      <c r="P1864" s="14"/>
      <c r="Q1864" s="14"/>
      <c r="R1864" s="14"/>
      <c r="S1864" s="84"/>
      <c r="T1864" s="14"/>
      <c r="U1864" s="14"/>
      <c r="V1864" s="14"/>
      <c r="W1864" s="14"/>
      <c r="X1864" s="14"/>
      <c r="Y1864" s="84"/>
      <c r="Z1864" s="14"/>
      <c r="AA1864" s="14"/>
      <c r="AB1864" s="14"/>
      <c r="AC1864" s="14"/>
      <c r="AD1864" s="14"/>
      <c r="AE1864" s="84"/>
      <c r="AF1864" s="14"/>
      <c r="AG1864" s="14"/>
      <c r="AH1864" s="14"/>
      <c r="AI1864" s="14"/>
      <c r="AJ1864" s="14"/>
      <c r="AK1864" s="84"/>
      <c r="AL1864" s="14"/>
      <c r="AM1864" s="14"/>
      <c r="AN1864" s="14"/>
      <c r="AO1864" s="14"/>
      <c r="AP1864" s="14"/>
      <c r="AQ1864" s="84"/>
      <c r="AR1864" s="14"/>
      <c r="AS1864" s="14"/>
      <c r="AT1864" s="14"/>
      <c r="AU1864" s="14"/>
      <c r="AV1864" s="14"/>
      <c r="AW1864" s="14"/>
      <c r="AX1864" s="14"/>
      <c r="AY1864" s="14"/>
      <c r="AZ1864" s="14"/>
      <c r="BA1864" s="14"/>
      <c r="BB1864" s="14"/>
      <c r="BC1864" s="14"/>
      <c r="BD1864" s="14"/>
      <c r="BE1864" s="14"/>
      <c r="BF1864" s="14"/>
      <c r="BG1864" s="14"/>
      <c r="BH1864" s="14"/>
    </row>
    <row r="1865" spans="1:60" s="13" customFormat="1" x14ac:dyDescent="0.25">
      <c r="A1865" s="14"/>
      <c r="B1865" s="14"/>
      <c r="C1865" s="14"/>
      <c r="D1865" s="14"/>
      <c r="E1865" s="14"/>
      <c r="F1865" s="14"/>
      <c r="G1865" s="84"/>
      <c r="H1865" s="14"/>
      <c r="I1865" s="14"/>
      <c r="J1865" s="14"/>
      <c r="K1865" s="14"/>
      <c r="L1865" s="14"/>
      <c r="M1865" s="84"/>
      <c r="N1865" s="14"/>
      <c r="O1865" s="14"/>
      <c r="P1865" s="14"/>
      <c r="Q1865" s="14"/>
      <c r="R1865" s="14"/>
      <c r="S1865" s="84"/>
      <c r="T1865" s="14"/>
      <c r="U1865" s="14"/>
      <c r="V1865" s="14"/>
      <c r="W1865" s="14"/>
      <c r="X1865" s="14"/>
      <c r="Y1865" s="84"/>
      <c r="Z1865" s="14"/>
      <c r="AA1865" s="14"/>
      <c r="AB1865" s="14"/>
      <c r="AC1865" s="14"/>
      <c r="AD1865" s="14"/>
      <c r="AE1865" s="84"/>
      <c r="AF1865" s="14"/>
      <c r="AG1865" s="14"/>
      <c r="AH1865" s="14"/>
      <c r="AI1865" s="14"/>
      <c r="AJ1865" s="14"/>
      <c r="AK1865" s="84"/>
      <c r="AL1865" s="14"/>
      <c r="AM1865" s="14"/>
      <c r="AN1865" s="14"/>
      <c r="AO1865" s="14"/>
      <c r="AP1865" s="14"/>
      <c r="AQ1865" s="84"/>
      <c r="AR1865" s="14"/>
      <c r="AS1865" s="14"/>
      <c r="AT1865" s="14"/>
      <c r="AU1865" s="14"/>
      <c r="AV1865" s="14"/>
      <c r="AW1865" s="14"/>
      <c r="AX1865" s="14"/>
      <c r="AY1865" s="14"/>
      <c r="AZ1865" s="14"/>
      <c r="BA1865" s="14"/>
      <c r="BB1865" s="14"/>
      <c r="BC1865" s="14"/>
      <c r="BD1865" s="14"/>
      <c r="BE1865" s="14"/>
      <c r="BF1865" s="14"/>
      <c r="BG1865" s="14"/>
      <c r="BH1865" s="14"/>
    </row>
    <row r="1866" spans="1:60" s="13" customFormat="1" x14ac:dyDescent="0.25">
      <c r="A1866" s="14"/>
      <c r="B1866" s="14"/>
      <c r="C1866" s="14"/>
      <c r="D1866" s="14"/>
      <c r="E1866" s="14"/>
      <c r="F1866" s="14"/>
      <c r="G1866" s="84"/>
      <c r="H1866" s="14"/>
      <c r="I1866" s="14"/>
      <c r="J1866" s="14"/>
      <c r="K1866" s="14"/>
      <c r="L1866" s="14"/>
      <c r="M1866" s="84"/>
      <c r="N1866" s="14"/>
      <c r="O1866" s="14"/>
      <c r="P1866" s="14"/>
      <c r="Q1866" s="14"/>
      <c r="R1866" s="14"/>
      <c r="S1866" s="84"/>
      <c r="T1866" s="14"/>
      <c r="U1866" s="14"/>
      <c r="V1866" s="14"/>
      <c r="W1866" s="14"/>
      <c r="X1866" s="14"/>
      <c r="Y1866" s="84"/>
      <c r="Z1866" s="14"/>
      <c r="AA1866" s="14"/>
      <c r="AB1866" s="14"/>
      <c r="AC1866" s="14"/>
      <c r="AD1866" s="14"/>
      <c r="AE1866" s="84"/>
      <c r="AF1866" s="14"/>
      <c r="AG1866" s="14"/>
      <c r="AH1866" s="14"/>
      <c r="AI1866" s="14"/>
      <c r="AJ1866" s="14"/>
      <c r="AK1866" s="84"/>
      <c r="AL1866" s="14"/>
      <c r="AM1866" s="14"/>
      <c r="AN1866" s="14"/>
      <c r="AO1866" s="14"/>
      <c r="AP1866" s="14"/>
      <c r="AQ1866" s="84"/>
      <c r="AR1866" s="14"/>
      <c r="AS1866" s="14"/>
      <c r="AT1866" s="14"/>
      <c r="AU1866" s="14"/>
      <c r="AV1866" s="14"/>
      <c r="AW1866" s="14"/>
      <c r="AX1866" s="14"/>
      <c r="AY1866" s="14"/>
      <c r="AZ1866" s="14"/>
      <c r="BA1866" s="14"/>
      <c r="BB1866" s="14"/>
      <c r="BC1866" s="14"/>
      <c r="BD1866" s="14"/>
      <c r="BE1866" s="14"/>
      <c r="BF1866" s="14"/>
      <c r="BG1866" s="14"/>
      <c r="BH1866" s="14"/>
    </row>
    <row r="1867" spans="1:60" s="13" customFormat="1" x14ac:dyDescent="0.25">
      <c r="A1867" s="14"/>
      <c r="B1867" s="14"/>
      <c r="C1867" s="14"/>
      <c r="D1867" s="14"/>
      <c r="E1867" s="14"/>
      <c r="F1867" s="14"/>
      <c r="G1867" s="84"/>
      <c r="H1867" s="14"/>
      <c r="I1867" s="14"/>
      <c r="J1867" s="14"/>
      <c r="K1867" s="14"/>
      <c r="L1867" s="14"/>
      <c r="M1867" s="84"/>
      <c r="N1867" s="14"/>
      <c r="O1867" s="14"/>
      <c r="P1867" s="14"/>
      <c r="Q1867" s="14"/>
      <c r="R1867" s="14"/>
      <c r="S1867" s="84"/>
      <c r="T1867" s="14"/>
      <c r="U1867" s="14"/>
      <c r="V1867" s="14"/>
      <c r="W1867" s="14"/>
      <c r="X1867" s="14"/>
      <c r="Y1867" s="84"/>
      <c r="Z1867" s="14"/>
      <c r="AA1867" s="14"/>
      <c r="AB1867" s="14"/>
      <c r="AC1867" s="14"/>
      <c r="AD1867" s="14"/>
      <c r="AE1867" s="84"/>
      <c r="AF1867" s="14"/>
      <c r="AG1867" s="14"/>
      <c r="AH1867" s="14"/>
      <c r="AI1867" s="14"/>
      <c r="AJ1867" s="14"/>
      <c r="AK1867" s="84"/>
      <c r="AL1867" s="14"/>
      <c r="AM1867" s="14"/>
      <c r="AN1867" s="14"/>
      <c r="AO1867" s="14"/>
      <c r="AP1867" s="14"/>
      <c r="AQ1867" s="84"/>
      <c r="AR1867" s="14"/>
      <c r="AS1867" s="14"/>
      <c r="AT1867" s="14"/>
      <c r="AU1867" s="14"/>
      <c r="AV1867" s="14"/>
      <c r="AW1867" s="14"/>
      <c r="AX1867" s="14"/>
      <c r="AY1867" s="14"/>
      <c r="AZ1867" s="14"/>
      <c r="BA1867" s="14"/>
      <c r="BB1867" s="14"/>
      <c r="BC1867" s="14"/>
      <c r="BD1867" s="14"/>
      <c r="BE1867" s="14"/>
      <c r="BF1867" s="14"/>
      <c r="BG1867" s="14"/>
      <c r="BH1867" s="14"/>
    </row>
    <row r="1868" spans="1:60" s="13" customFormat="1" x14ac:dyDescent="0.25">
      <c r="A1868" s="14"/>
      <c r="B1868" s="14"/>
      <c r="C1868" s="14"/>
      <c r="D1868" s="14"/>
      <c r="E1868" s="14"/>
      <c r="F1868" s="14"/>
      <c r="G1868" s="84"/>
      <c r="H1868" s="14"/>
      <c r="I1868" s="14"/>
      <c r="J1868" s="14"/>
      <c r="K1868" s="14"/>
      <c r="L1868" s="14"/>
      <c r="M1868" s="84"/>
      <c r="N1868" s="14"/>
      <c r="O1868" s="14"/>
      <c r="P1868" s="14"/>
      <c r="Q1868" s="14"/>
      <c r="R1868" s="14"/>
      <c r="S1868" s="84"/>
      <c r="T1868" s="14"/>
      <c r="U1868" s="14"/>
      <c r="V1868" s="14"/>
      <c r="W1868" s="14"/>
      <c r="X1868" s="14"/>
      <c r="Y1868" s="84"/>
      <c r="Z1868" s="14"/>
      <c r="AA1868" s="14"/>
      <c r="AB1868" s="14"/>
      <c r="AC1868" s="14"/>
      <c r="AD1868" s="14"/>
      <c r="AE1868" s="84"/>
      <c r="AF1868" s="14"/>
      <c r="AG1868" s="14"/>
      <c r="AH1868" s="14"/>
      <c r="AI1868" s="14"/>
      <c r="AJ1868" s="14"/>
      <c r="AK1868" s="84"/>
      <c r="AL1868" s="14"/>
      <c r="AM1868" s="14"/>
      <c r="AN1868" s="14"/>
      <c r="AO1868" s="14"/>
      <c r="AP1868" s="14"/>
      <c r="AQ1868" s="84"/>
      <c r="AR1868" s="14"/>
      <c r="AS1868" s="14"/>
      <c r="AT1868" s="14"/>
      <c r="AU1868" s="14"/>
      <c r="AV1868" s="14"/>
      <c r="AW1868" s="14"/>
      <c r="AX1868" s="14"/>
      <c r="AY1868" s="14"/>
      <c r="AZ1868" s="14"/>
      <c r="BA1868" s="14"/>
      <c r="BB1868" s="14"/>
      <c r="BC1868" s="14"/>
      <c r="BD1868" s="14"/>
      <c r="BE1868" s="14"/>
      <c r="BF1868" s="14"/>
      <c r="BG1868" s="14"/>
      <c r="BH1868" s="14"/>
    </row>
    <row r="1869" spans="1:60" s="13" customFormat="1" x14ac:dyDescent="0.25">
      <c r="A1869" s="14"/>
      <c r="B1869" s="14"/>
      <c r="C1869" s="14"/>
      <c r="D1869" s="14"/>
      <c r="E1869" s="14"/>
      <c r="F1869" s="14"/>
      <c r="G1869" s="84"/>
      <c r="H1869" s="14"/>
      <c r="I1869" s="14"/>
      <c r="J1869" s="14"/>
      <c r="K1869" s="14"/>
      <c r="L1869" s="14"/>
      <c r="M1869" s="84"/>
      <c r="N1869" s="14"/>
      <c r="O1869" s="14"/>
      <c r="P1869" s="14"/>
      <c r="Q1869" s="14"/>
      <c r="R1869" s="14"/>
      <c r="S1869" s="84"/>
      <c r="T1869" s="14"/>
      <c r="U1869" s="14"/>
      <c r="V1869" s="14"/>
      <c r="W1869" s="14"/>
      <c r="X1869" s="14"/>
      <c r="Y1869" s="84"/>
      <c r="Z1869" s="14"/>
      <c r="AA1869" s="14"/>
      <c r="AB1869" s="14"/>
      <c r="AC1869" s="14"/>
      <c r="AD1869" s="14"/>
      <c r="AE1869" s="84"/>
      <c r="AF1869" s="14"/>
      <c r="AG1869" s="14"/>
      <c r="AH1869" s="14"/>
      <c r="AI1869" s="14"/>
      <c r="AJ1869" s="14"/>
      <c r="AK1869" s="84"/>
      <c r="AL1869" s="14"/>
      <c r="AM1869" s="14"/>
      <c r="AN1869" s="14"/>
      <c r="AO1869" s="14"/>
      <c r="AP1869" s="14"/>
      <c r="AQ1869" s="84"/>
      <c r="AR1869" s="14"/>
      <c r="AS1869" s="14"/>
      <c r="AT1869" s="14"/>
      <c r="AU1869" s="14"/>
      <c r="AV1869" s="14"/>
      <c r="AW1869" s="14"/>
      <c r="AX1869" s="14"/>
      <c r="AY1869" s="14"/>
      <c r="AZ1869" s="14"/>
      <c r="BA1869" s="14"/>
      <c r="BB1869" s="14"/>
      <c r="BC1869" s="14"/>
      <c r="BD1869" s="14"/>
      <c r="BE1869" s="14"/>
      <c r="BF1869" s="14"/>
      <c r="BG1869" s="14"/>
      <c r="BH1869" s="14"/>
    </row>
    <row r="1870" spans="1:60" s="13" customFormat="1" x14ac:dyDescent="0.25">
      <c r="A1870" s="14"/>
      <c r="B1870" s="14"/>
      <c r="C1870" s="14"/>
      <c r="D1870" s="14"/>
      <c r="E1870" s="14"/>
      <c r="F1870" s="14"/>
      <c r="G1870" s="84"/>
      <c r="H1870" s="14"/>
      <c r="I1870" s="14"/>
      <c r="J1870" s="14"/>
      <c r="K1870" s="14"/>
      <c r="L1870" s="14"/>
      <c r="M1870" s="84"/>
      <c r="N1870" s="14"/>
      <c r="O1870" s="14"/>
      <c r="P1870" s="14"/>
      <c r="Q1870" s="14"/>
      <c r="R1870" s="14"/>
      <c r="S1870" s="84"/>
      <c r="T1870" s="14"/>
      <c r="U1870" s="14"/>
      <c r="V1870" s="14"/>
      <c r="W1870" s="14"/>
      <c r="X1870" s="14"/>
      <c r="Y1870" s="84"/>
      <c r="Z1870" s="14"/>
      <c r="AA1870" s="14"/>
      <c r="AB1870" s="14"/>
      <c r="AC1870" s="14"/>
      <c r="AD1870" s="14"/>
      <c r="AE1870" s="84"/>
      <c r="AF1870" s="14"/>
      <c r="AG1870" s="14"/>
      <c r="AH1870" s="14"/>
      <c r="AI1870" s="14"/>
      <c r="AJ1870" s="14"/>
      <c r="AK1870" s="84"/>
      <c r="AL1870" s="14"/>
      <c r="AM1870" s="14"/>
      <c r="AN1870" s="14"/>
      <c r="AO1870" s="14"/>
      <c r="AP1870" s="14"/>
      <c r="AQ1870" s="84"/>
      <c r="AR1870" s="14"/>
      <c r="AS1870" s="14"/>
      <c r="AT1870" s="14"/>
      <c r="AU1870" s="14"/>
      <c r="AV1870" s="14"/>
      <c r="AW1870" s="14"/>
      <c r="AX1870" s="14"/>
      <c r="AY1870" s="14"/>
      <c r="AZ1870" s="14"/>
      <c r="BA1870" s="14"/>
      <c r="BB1870" s="14"/>
      <c r="BC1870" s="14"/>
      <c r="BD1870" s="14"/>
      <c r="BE1870" s="14"/>
      <c r="BF1870" s="14"/>
      <c r="BG1870" s="14"/>
      <c r="BH1870" s="14"/>
    </row>
    <row r="1871" spans="1:60" s="13" customFormat="1" x14ac:dyDescent="0.25">
      <c r="A1871" s="14"/>
      <c r="B1871" s="14"/>
      <c r="C1871" s="14"/>
      <c r="D1871" s="14"/>
      <c r="E1871" s="14"/>
      <c r="F1871" s="14"/>
      <c r="G1871" s="84"/>
      <c r="H1871" s="14"/>
      <c r="I1871" s="14"/>
      <c r="J1871" s="14"/>
      <c r="K1871" s="14"/>
      <c r="L1871" s="14"/>
      <c r="M1871" s="84"/>
      <c r="N1871" s="14"/>
      <c r="O1871" s="14"/>
      <c r="P1871" s="14"/>
      <c r="Q1871" s="14"/>
      <c r="R1871" s="14"/>
      <c r="S1871" s="84"/>
      <c r="T1871" s="14"/>
      <c r="U1871" s="14"/>
      <c r="V1871" s="14"/>
      <c r="W1871" s="14"/>
      <c r="X1871" s="14"/>
      <c r="Y1871" s="84"/>
      <c r="Z1871" s="14"/>
      <c r="AA1871" s="14"/>
      <c r="AB1871" s="14"/>
      <c r="AC1871" s="14"/>
      <c r="AD1871" s="14"/>
      <c r="AE1871" s="84"/>
      <c r="AF1871" s="14"/>
      <c r="AG1871" s="14"/>
      <c r="AH1871" s="14"/>
      <c r="AI1871" s="14"/>
      <c r="AJ1871" s="14"/>
      <c r="AK1871" s="84"/>
      <c r="AL1871" s="14"/>
      <c r="AM1871" s="14"/>
      <c r="AN1871" s="14"/>
      <c r="AO1871" s="14"/>
      <c r="AP1871" s="14"/>
      <c r="AQ1871" s="84"/>
      <c r="AR1871" s="14"/>
      <c r="AS1871" s="14"/>
      <c r="AT1871" s="14"/>
      <c r="AU1871" s="14"/>
      <c r="AV1871" s="14"/>
      <c r="AW1871" s="14"/>
      <c r="AX1871" s="14"/>
      <c r="AY1871" s="14"/>
      <c r="AZ1871" s="14"/>
      <c r="BA1871" s="14"/>
      <c r="BB1871" s="14"/>
      <c r="BC1871" s="14"/>
      <c r="BD1871" s="14"/>
      <c r="BE1871" s="14"/>
      <c r="BF1871" s="14"/>
      <c r="BG1871" s="14"/>
      <c r="BH1871" s="14"/>
    </row>
    <row r="1872" spans="1:60" s="13" customFormat="1" x14ac:dyDescent="0.25">
      <c r="A1872" s="14"/>
      <c r="B1872" s="14"/>
      <c r="C1872" s="14"/>
      <c r="D1872" s="14"/>
      <c r="E1872" s="14"/>
      <c r="F1872" s="14"/>
      <c r="G1872" s="84"/>
      <c r="H1872" s="14"/>
      <c r="I1872" s="14"/>
      <c r="J1872" s="14"/>
      <c r="K1872" s="14"/>
      <c r="L1872" s="14"/>
      <c r="M1872" s="84"/>
      <c r="N1872" s="14"/>
      <c r="O1872" s="14"/>
      <c r="P1872" s="14"/>
      <c r="Q1872" s="14"/>
      <c r="R1872" s="14"/>
      <c r="S1872" s="84"/>
      <c r="T1872" s="14"/>
      <c r="U1872" s="14"/>
      <c r="V1872" s="14"/>
      <c r="W1872" s="14"/>
      <c r="X1872" s="14"/>
      <c r="Y1872" s="84"/>
      <c r="Z1872" s="14"/>
      <c r="AA1872" s="14"/>
      <c r="AB1872" s="14"/>
      <c r="AC1872" s="14"/>
      <c r="AD1872" s="14"/>
      <c r="AE1872" s="84"/>
      <c r="AF1872" s="14"/>
      <c r="AG1872" s="14"/>
      <c r="AH1872" s="14"/>
      <c r="AI1872" s="14"/>
      <c r="AJ1872" s="14"/>
      <c r="AK1872" s="84"/>
      <c r="AL1872" s="14"/>
      <c r="AM1872" s="14"/>
      <c r="AN1872" s="14"/>
      <c r="AO1872" s="14"/>
      <c r="AP1872" s="14"/>
      <c r="AQ1872" s="84"/>
      <c r="AR1872" s="14"/>
      <c r="AS1872" s="14"/>
      <c r="AT1872" s="14"/>
      <c r="AU1872" s="14"/>
      <c r="AV1872" s="14"/>
      <c r="AW1872" s="14"/>
      <c r="AX1872" s="14"/>
      <c r="AY1872" s="14"/>
      <c r="AZ1872" s="14"/>
      <c r="BA1872" s="14"/>
      <c r="BB1872" s="14"/>
      <c r="BC1872" s="14"/>
      <c r="BD1872" s="14"/>
      <c r="BE1872" s="14"/>
      <c r="BF1872" s="14"/>
      <c r="BG1872" s="14"/>
      <c r="BH1872" s="14"/>
    </row>
    <row r="1873" spans="1:60" s="13" customFormat="1" x14ac:dyDescent="0.25">
      <c r="A1873" s="14"/>
      <c r="B1873" s="14"/>
      <c r="C1873" s="14"/>
      <c r="D1873" s="14"/>
      <c r="E1873" s="14"/>
      <c r="F1873" s="14"/>
      <c r="G1873" s="84"/>
      <c r="H1873" s="14"/>
      <c r="I1873" s="14"/>
      <c r="J1873" s="14"/>
      <c r="K1873" s="14"/>
      <c r="L1873" s="14"/>
      <c r="M1873" s="84"/>
      <c r="N1873" s="14"/>
      <c r="O1873" s="14"/>
      <c r="P1873" s="14"/>
      <c r="Q1873" s="14"/>
      <c r="R1873" s="14"/>
      <c r="S1873" s="84"/>
      <c r="T1873" s="14"/>
      <c r="U1873" s="14"/>
      <c r="V1873" s="14"/>
      <c r="W1873" s="14"/>
      <c r="X1873" s="14"/>
      <c r="Y1873" s="84"/>
      <c r="Z1873" s="14"/>
      <c r="AA1873" s="14"/>
      <c r="AB1873" s="14"/>
      <c r="AC1873" s="14"/>
      <c r="AD1873" s="14"/>
      <c r="AE1873" s="84"/>
      <c r="AF1873" s="14"/>
      <c r="AG1873" s="14"/>
      <c r="AH1873" s="14"/>
      <c r="AI1873" s="14"/>
      <c r="AJ1873" s="14"/>
      <c r="AK1873" s="84"/>
      <c r="AL1873" s="14"/>
      <c r="AM1873" s="14"/>
      <c r="AN1873" s="14"/>
      <c r="AO1873" s="14"/>
      <c r="AP1873" s="14"/>
      <c r="AQ1873" s="84"/>
      <c r="AR1873" s="14"/>
      <c r="AS1873" s="14"/>
      <c r="AT1873" s="14"/>
      <c r="AU1873" s="14"/>
      <c r="AV1873" s="14"/>
      <c r="AW1873" s="14"/>
      <c r="AX1873" s="14"/>
      <c r="AY1873" s="14"/>
      <c r="AZ1873" s="14"/>
      <c r="BA1873" s="14"/>
      <c r="BB1873" s="14"/>
      <c r="BC1873" s="14"/>
      <c r="BD1873" s="14"/>
      <c r="BE1873" s="14"/>
      <c r="BF1873" s="14"/>
      <c r="BG1873" s="14"/>
      <c r="BH1873" s="14"/>
    </row>
    <row r="1874" spans="1:60" s="13" customFormat="1" x14ac:dyDescent="0.25">
      <c r="A1874" s="14"/>
      <c r="B1874" s="14"/>
      <c r="C1874" s="14"/>
      <c r="D1874" s="14"/>
      <c r="E1874" s="14"/>
      <c r="F1874" s="14"/>
      <c r="G1874" s="84"/>
      <c r="H1874" s="14"/>
      <c r="I1874" s="14"/>
      <c r="J1874" s="14"/>
      <c r="K1874" s="14"/>
      <c r="L1874" s="14"/>
      <c r="M1874" s="84"/>
      <c r="N1874" s="14"/>
      <c r="O1874" s="14"/>
      <c r="P1874" s="14"/>
      <c r="Q1874" s="14"/>
      <c r="R1874" s="14"/>
      <c r="S1874" s="84"/>
      <c r="T1874" s="14"/>
      <c r="U1874" s="14"/>
      <c r="V1874" s="14"/>
      <c r="W1874" s="14"/>
      <c r="X1874" s="14"/>
      <c r="Y1874" s="84"/>
      <c r="Z1874" s="14"/>
      <c r="AA1874" s="14"/>
      <c r="AB1874" s="14"/>
      <c r="AC1874" s="14"/>
      <c r="AD1874" s="14"/>
      <c r="AE1874" s="84"/>
      <c r="AF1874" s="14"/>
      <c r="AG1874" s="14"/>
      <c r="AH1874" s="14"/>
      <c r="AI1874" s="14"/>
      <c r="AJ1874" s="14"/>
      <c r="AK1874" s="84"/>
      <c r="AL1874" s="14"/>
      <c r="AM1874" s="14"/>
      <c r="AN1874" s="14"/>
      <c r="AO1874" s="14"/>
      <c r="AP1874" s="14"/>
      <c r="AQ1874" s="84"/>
      <c r="AR1874" s="14"/>
      <c r="AS1874" s="14"/>
      <c r="AT1874" s="14"/>
      <c r="AU1874" s="14"/>
      <c r="AV1874" s="14"/>
      <c r="AW1874" s="14"/>
      <c r="AX1874" s="14"/>
      <c r="AY1874" s="14"/>
      <c r="AZ1874" s="14"/>
      <c r="BA1874" s="14"/>
      <c r="BB1874" s="14"/>
      <c r="BC1874" s="14"/>
      <c r="BD1874" s="14"/>
      <c r="BE1874" s="14"/>
      <c r="BF1874" s="14"/>
      <c r="BG1874" s="14"/>
      <c r="BH1874" s="14"/>
    </row>
    <row r="1875" spans="1:60" s="13" customFormat="1" x14ac:dyDescent="0.25">
      <c r="A1875" s="14"/>
      <c r="B1875" s="14"/>
      <c r="C1875" s="14"/>
      <c r="D1875" s="14"/>
      <c r="E1875" s="14"/>
      <c r="F1875" s="14"/>
      <c r="G1875" s="84"/>
      <c r="H1875" s="14"/>
      <c r="I1875" s="14"/>
      <c r="J1875" s="14"/>
      <c r="K1875" s="14"/>
      <c r="L1875" s="14"/>
      <c r="M1875" s="84"/>
      <c r="N1875" s="14"/>
      <c r="O1875" s="14"/>
      <c r="P1875" s="14"/>
      <c r="Q1875" s="14"/>
      <c r="R1875" s="14"/>
      <c r="S1875" s="84"/>
      <c r="T1875" s="14"/>
      <c r="U1875" s="14"/>
      <c r="V1875" s="14"/>
      <c r="W1875" s="14"/>
      <c r="X1875" s="14"/>
      <c r="Y1875" s="84"/>
      <c r="Z1875" s="14"/>
      <c r="AA1875" s="14"/>
      <c r="AB1875" s="14"/>
      <c r="AC1875" s="14"/>
      <c r="AD1875" s="14"/>
      <c r="AE1875" s="84"/>
      <c r="AF1875" s="14"/>
      <c r="AG1875" s="14"/>
      <c r="AH1875" s="14"/>
      <c r="AI1875" s="14"/>
      <c r="AJ1875" s="14"/>
      <c r="AK1875" s="84"/>
      <c r="AL1875" s="14"/>
      <c r="AM1875" s="14"/>
      <c r="AN1875" s="14"/>
      <c r="AO1875" s="14"/>
      <c r="AP1875" s="14"/>
      <c r="AQ1875" s="84"/>
      <c r="AR1875" s="14"/>
      <c r="AS1875" s="14"/>
      <c r="AT1875" s="14"/>
      <c r="AU1875" s="14"/>
      <c r="AV1875" s="14"/>
      <c r="AW1875" s="14"/>
      <c r="AX1875" s="14"/>
      <c r="AY1875" s="14"/>
      <c r="AZ1875" s="14"/>
      <c r="BA1875" s="14"/>
      <c r="BB1875" s="14"/>
      <c r="BC1875" s="14"/>
      <c r="BD1875" s="14"/>
      <c r="BE1875" s="14"/>
      <c r="BF1875" s="14"/>
      <c r="BG1875" s="14"/>
      <c r="BH1875" s="14"/>
    </row>
    <row r="1876" spans="1:60" s="13" customFormat="1" x14ac:dyDescent="0.25">
      <c r="A1876" s="14"/>
      <c r="B1876" s="14"/>
      <c r="C1876" s="14"/>
      <c r="D1876" s="14"/>
      <c r="E1876" s="14"/>
      <c r="F1876" s="14"/>
      <c r="G1876" s="84"/>
      <c r="H1876" s="14"/>
      <c r="I1876" s="14"/>
      <c r="J1876" s="14"/>
      <c r="K1876" s="14"/>
      <c r="L1876" s="14"/>
      <c r="M1876" s="84"/>
      <c r="N1876" s="14"/>
      <c r="O1876" s="14"/>
      <c r="P1876" s="14"/>
      <c r="Q1876" s="14"/>
      <c r="R1876" s="14"/>
      <c r="S1876" s="84"/>
      <c r="T1876" s="14"/>
      <c r="U1876" s="14"/>
      <c r="V1876" s="14"/>
      <c r="W1876" s="14"/>
      <c r="X1876" s="14"/>
      <c r="Y1876" s="84"/>
      <c r="Z1876" s="14"/>
      <c r="AA1876" s="14"/>
      <c r="AB1876" s="14"/>
      <c r="AC1876" s="14"/>
      <c r="AD1876" s="14"/>
      <c r="AE1876" s="84"/>
      <c r="AF1876" s="14"/>
      <c r="AG1876" s="14"/>
      <c r="AH1876" s="14"/>
      <c r="AI1876" s="14"/>
      <c r="AJ1876" s="14"/>
      <c r="AK1876" s="84"/>
      <c r="AL1876" s="14"/>
      <c r="AM1876" s="14"/>
      <c r="AN1876" s="14"/>
      <c r="AO1876" s="14"/>
      <c r="AP1876" s="14"/>
      <c r="AQ1876" s="84"/>
      <c r="AR1876" s="14"/>
      <c r="AS1876" s="14"/>
      <c r="AT1876" s="14"/>
      <c r="AU1876" s="14"/>
      <c r="AV1876" s="14"/>
      <c r="AW1876" s="14"/>
      <c r="AX1876" s="14"/>
      <c r="AY1876" s="14"/>
      <c r="AZ1876" s="14"/>
      <c r="BA1876" s="14"/>
      <c r="BB1876" s="14"/>
      <c r="BC1876" s="14"/>
      <c r="BD1876" s="14"/>
      <c r="BE1876" s="14"/>
      <c r="BF1876" s="14"/>
      <c r="BG1876" s="14"/>
      <c r="BH1876" s="14"/>
    </row>
    <row r="1877" spans="1:60" s="13" customFormat="1" x14ac:dyDescent="0.25">
      <c r="A1877" s="14"/>
      <c r="B1877" s="14"/>
      <c r="C1877" s="14"/>
      <c r="D1877" s="14"/>
      <c r="E1877" s="14"/>
      <c r="F1877" s="14"/>
      <c r="G1877" s="84"/>
      <c r="H1877" s="14"/>
      <c r="I1877" s="14"/>
      <c r="J1877" s="14"/>
      <c r="K1877" s="14"/>
      <c r="L1877" s="14"/>
      <c r="M1877" s="84"/>
      <c r="N1877" s="14"/>
      <c r="O1877" s="14"/>
      <c r="P1877" s="14"/>
      <c r="Q1877" s="14"/>
      <c r="R1877" s="14"/>
      <c r="S1877" s="84"/>
      <c r="T1877" s="14"/>
      <c r="U1877" s="14"/>
      <c r="V1877" s="14"/>
      <c r="W1877" s="14"/>
      <c r="X1877" s="14"/>
      <c r="Y1877" s="84"/>
      <c r="Z1877" s="14"/>
      <c r="AA1877" s="14"/>
      <c r="AB1877" s="14"/>
      <c r="AC1877" s="14"/>
      <c r="AD1877" s="14"/>
      <c r="AE1877" s="84"/>
      <c r="AF1877" s="14"/>
      <c r="AG1877" s="14"/>
      <c r="AH1877" s="14"/>
      <c r="AI1877" s="14"/>
      <c r="AJ1877" s="14"/>
      <c r="AK1877" s="84"/>
      <c r="AL1877" s="14"/>
      <c r="AM1877" s="14"/>
      <c r="AN1877" s="14"/>
      <c r="AO1877" s="14"/>
      <c r="AP1877" s="14"/>
      <c r="AQ1877" s="84"/>
      <c r="AR1877" s="14"/>
      <c r="AS1877" s="14"/>
      <c r="AT1877" s="14"/>
      <c r="AU1877" s="14"/>
      <c r="AV1877" s="14"/>
      <c r="AW1877" s="14"/>
      <c r="AX1877" s="14"/>
      <c r="AY1877" s="14"/>
      <c r="AZ1877" s="14"/>
      <c r="BA1877" s="14"/>
      <c r="BB1877" s="14"/>
      <c r="BC1877" s="14"/>
      <c r="BD1877" s="14"/>
      <c r="BE1877" s="14"/>
      <c r="BF1877" s="14"/>
      <c r="BG1877" s="14"/>
      <c r="BH1877" s="14"/>
    </row>
    <row r="1878" spans="1:60" s="13" customFormat="1" x14ac:dyDescent="0.25">
      <c r="A1878" s="14"/>
      <c r="B1878" s="14"/>
      <c r="C1878" s="14"/>
      <c r="D1878" s="14"/>
      <c r="E1878" s="14"/>
      <c r="F1878" s="14"/>
      <c r="G1878" s="84"/>
      <c r="H1878" s="14"/>
      <c r="I1878" s="14"/>
      <c r="J1878" s="14"/>
      <c r="K1878" s="14"/>
      <c r="L1878" s="14"/>
      <c r="M1878" s="84"/>
      <c r="N1878" s="14"/>
      <c r="O1878" s="14"/>
      <c r="P1878" s="14"/>
      <c r="Q1878" s="14"/>
      <c r="R1878" s="14"/>
      <c r="S1878" s="84"/>
      <c r="T1878" s="14"/>
      <c r="U1878" s="14"/>
      <c r="V1878" s="14"/>
      <c r="W1878" s="14"/>
      <c r="X1878" s="14"/>
      <c r="Y1878" s="84"/>
      <c r="Z1878" s="14"/>
      <c r="AA1878" s="14"/>
      <c r="AB1878" s="14"/>
      <c r="AC1878" s="14"/>
      <c r="AD1878" s="14"/>
      <c r="AE1878" s="84"/>
      <c r="AF1878" s="14"/>
      <c r="AG1878" s="14"/>
      <c r="AH1878" s="14"/>
      <c r="AI1878" s="14"/>
      <c r="AJ1878" s="14"/>
      <c r="AK1878" s="84"/>
      <c r="AL1878" s="14"/>
      <c r="AM1878" s="14"/>
      <c r="AN1878" s="14"/>
      <c r="AO1878" s="14"/>
      <c r="AP1878" s="14"/>
      <c r="AQ1878" s="84"/>
      <c r="AR1878" s="14"/>
      <c r="AS1878" s="14"/>
      <c r="AT1878" s="14"/>
      <c r="AU1878" s="14"/>
      <c r="AV1878" s="14"/>
      <c r="AW1878" s="14"/>
      <c r="AX1878" s="14"/>
      <c r="AY1878" s="14"/>
      <c r="AZ1878" s="14"/>
      <c r="BA1878" s="14"/>
      <c r="BB1878" s="14"/>
      <c r="BC1878" s="14"/>
      <c r="BD1878" s="14"/>
      <c r="BE1878" s="14"/>
      <c r="BF1878" s="14"/>
      <c r="BG1878" s="14"/>
      <c r="BH1878" s="14"/>
    </row>
    <row r="1879" spans="1:60" s="13" customFormat="1" x14ac:dyDescent="0.25">
      <c r="A1879" s="14"/>
      <c r="B1879" s="14"/>
      <c r="C1879" s="14"/>
      <c r="D1879" s="14"/>
      <c r="E1879" s="14"/>
      <c r="F1879" s="14"/>
      <c r="G1879" s="84"/>
      <c r="H1879" s="14"/>
      <c r="I1879" s="14"/>
      <c r="J1879" s="14"/>
      <c r="K1879" s="14"/>
      <c r="L1879" s="14"/>
      <c r="M1879" s="84"/>
      <c r="N1879" s="14"/>
      <c r="O1879" s="14"/>
      <c r="P1879" s="14"/>
      <c r="Q1879" s="14"/>
      <c r="R1879" s="14"/>
      <c r="S1879" s="84"/>
      <c r="T1879" s="14"/>
      <c r="U1879" s="14"/>
      <c r="V1879" s="14"/>
      <c r="W1879" s="14"/>
      <c r="X1879" s="14"/>
      <c r="Y1879" s="84"/>
      <c r="Z1879" s="14"/>
      <c r="AA1879" s="14"/>
      <c r="AB1879" s="14"/>
      <c r="AC1879" s="14"/>
      <c r="AD1879" s="14"/>
      <c r="AE1879" s="84"/>
      <c r="AF1879" s="14"/>
      <c r="AG1879" s="14"/>
      <c r="AH1879" s="14"/>
      <c r="AI1879" s="14"/>
      <c r="AJ1879" s="14"/>
      <c r="AK1879" s="84"/>
      <c r="AL1879" s="14"/>
      <c r="AM1879" s="14"/>
      <c r="AN1879" s="14"/>
      <c r="AO1879" s="14"/>
      <c r="AP1879" s="14"/>
      <c r="AQ1879" s="84"/>
      <c r="AR1879" s="14"/>
      <c r="AS1879" s="14"/>
      <c r="AT1879" s="14"/>
      <c r="AU1879" s="14"/>
      <c r="AV1879" s="14"/>
      <c r="AW1879" s="14"/>
      <c r="AX1879" s="14"/>
      <c r="AY1879" s="14"/>
      <c r="AZ1879" s="14"/>
      <c r="BA1879" s="14"/>
      <c r="BB1879" s="14"/>
      <c r="BC1879" s="14"/>
      <c r="BD1879" s="14"/>
      <c r="BE1879" s="14"/>
      <c r="BF1879" s="14"/>
      <c r="BG1879" s="14"/>
      <c r="BH1879" s="14"/>
    </row>
    <row r="1880" spans="1:60" s="13" customFormat="1" x14ac:dyDescent="0.25">
      <c r="A1880" s="14"/>
      <c r="B1880" s="14"/>
      <c r="C1880" s="14"/>
      <c r="D1880" s="14"/>
      <c r="E1880" s="14"/>
      <c r="F1880" s="14"/>
      <c r="G1880" s="84"/>
      <c r="H1880" s="14"/>
      <c r="I1880" s="14"/>
      <c r="J1880" s="14"/>
      <c r="K1880" s="14"/>
      <c r="L1880" s="14"/>
      <c r="M1880" s="84"/>
      <c r="N1880" s="14"/>
      <c r="O1880" s="14"/>
      <c r="P1880" s="14"/>
      <c r="Q1880" s="14"/>
      <c r="R1880" s="14"/>
      <c r="S1880" s="84"/>
      <c r="T1880" s="14"/>
      <c r="U1880" s="14"/>
      <c r="V1880" s="14"/>
      <c r="W1880" s="14"/>
      <c r="X1880" s="14"/>
      <c r="Y1880" s="84"/>
      <c r="Z1880" s="14"/>
      <c r="AA1880" s="14"/>
      <c r="AB1880" s="14"/>
      <c r="AC1880" s="14"/>
      <c r="AD1880" s="14"/>
      <c r="AE1880" s="84"/>
      <c r="AF1880" s="14"/>
      <c r="AG1880" s="14"/>
      <c r="AH1880" s="14"/>
      <c r="AI1880" s="14"/>
      <c r="AJ1880" s="14"/>
      <c r="AK1880" s="84"/>
      <c r="AL1880" s="14"/>
      <c r="AM1880" s="14"/>
      <c r="AN1880" s="14"/>
      <c r="AO1880" s="14"/>
      <c r="AP1880" s="14"/>
      <c r="AQ1880" s="84"/>
      <c r="AR1880" s="14"/>
      <c r="AS1880" s="14"/>
      <c r="AT1880" s="14"/>
      <c r="AU1880" s="14"/>
      <c r="AV1880" s="14"/>
      <c r="AW1880" s="14"/>
      <c r="AX1880" s="14"/>
      <c r="AY1880" s="14"/>
      <c r="AZ1880" s="14"/>
      <c r="BA1880" s="14"/>
      <c r="BB1880" s="14"/>
      <c r="BC1880" s="14"/>
      <c r="BD1880" s="14"/>
      <c r="BE1880" s="14"/>
      <c r="BF1880" s="14"/>
      <c r="BG1880" s="14"/>
      <c r="BH1880" s="14"/>
    </row>
    <row r="1881" spans="1:60" s="13" customFormat="1" x14ac:dyDescent="0.25">
      <c r="A1881" s="14"/>
      <c r="B1881" s="14"/>
      <c r="C1881" s="14"/>
      <c r="D1881" s="14"/>
      <c r="E1881" s="14"/>
      <c r="F1881" s="14"/>
      <c r="G1881" s="84"/>
      <c r="H1881" s="14"/>
      <c r="I1881" s="14"/>
      <c r="J1881" s="14"/>
      <c r="K1881" s="14"/>
      <c r="L1881" s="14"/>
      <c r="M1881" s="84"/>
      <c r="N1881" s="14"/>
      <c r="O1881" s="14"/>
      <c r="P1881" s="14"/>
      <c r="Q1881" s="14"/>
      <c r="R1881" s="14"/>
      <c r="S1881" s="84"/>
      <c r="T1881" s="14"/>
      <c r="U1881" s="14"/>
      <c r="V1881" s="14"/>
      <c r="W1881" s="14"/>
      <c r="X1881" s="14"/>
      <c r="Y1881" s="84"/>
      <c r="Z1881" s="14"/>
      <c r="AA1881" s="14"/>
      <c r="AB1881" s="14"/>
      <c r="AC1881" s="14"/>
      <c r="AD1881" s="14"/>
      <c r="AE1881" s="84"/>
      <c r="AF1881" s="14"/>
      <c r="AG1881" s="14"/>
      <c r="AH1881" s="14"/>
      <c r="AI1881" s="14"/>
      <c r="AJ1881" s="14"/>
      <c r="AK1881" s="84"/>
      <c r="AL1881" s="14"/>
      <c r="AM1881" s="14"/>
      <c r="AN1881" s="14"/>
      <c r="AO1881" s="14"/>
      <c r="AP1881" s="14"/>
      <c r="AQ1881" s="84"/>
      <c r="AR1881" s="14"/>
      <c r="AS1881" s="14"/>
      <c r="AT1881" s="14"/>
      <c r="AU1881" s="14"/>
      <c r="AV1881" s="14"/>
      <c r="AW1881" s="14"/>
      <c r="AX1881" s="14"/>
      <c r="AY1881" s="14"/>
      <c r="AZ1881" s="14"/>
      <c r="BA1881" s="14"/>
      <c r="BB1881" s="14"/>
      <c r="BC1881" s="14"/>
      <c r="BD1881" s="14"/>
      <c r="BE1881" s="14"/>
      <c r="BF1881" s="14"/>
      <c r="BG1881" s="14"/>
      <c r="BH1881" s="14"/>
    </row>
    <row r="1882" spans="1:60" s="13" customFormat="1" x14ac:dyDescent="0.25">
      <c r="A1882" s="14"/>
      <c r="B1882" s="14"/>
      <c r="C1882" s="14"/>
      <c r="D1882" s="14"/>
      <c r="E1882" s="14"/>
      <c r="F1882" s="14"/>
      <c r="G1882" s="84"/>
      <c r="H1882" s="14"/>
      <c r="I1882" s="14"/>
      <c r="J1882" s="14"/>
      <c r="K1882" s="14"/>
      <c r="L1882" s="14"/>
      <c r="M1882" s="84"/>
      <c r="N1882" s="14"/>
      <c r="O1882" s="14"/>
      <c r="P1882" s="14"/>
      <c r="Q1882" s="14"/>
      <c r="R1882" s="14"/>
      <c r="S1882" s="84"/>
      <c r="T1882" s="14"/>
      <c r="U1882" s="14"/>
      <c r="V1882" s="14"/>
      <c r="W1882" s="14"/>
      <c r="X1882" s="14"/>
      <c r="Y1882" s="84"/>
      <c r="Z1882" s="14"/>
      <c r="AA1882" s="14"/>
      <c r="AB1882" s="14"/>
      <c r="AC1882" s="14"/>
      <c r="AD1882" s="14"/>
      <c r="AE1882" s="84"/>
      <c r="AF1882" s="14"/>
      <c r="AG1882" s="14"/>
      <c r="AH1882" s="14"/>
      <c r="AI1882" s="14"/>
      <c r="AJ1882" s="14"/>
      <c r="AK1882" s="84"/>
      <c r="AL1882" s="14"/>
      <c r="AM1882" s="14"/>
      <c r="AN1882" s="14"/>
      <c r="AO1882" s="14"/>
      <c r="AP1882" s="14"/>
      <c r="AQ1882" s="84"/>
      <c r="AR1882" s="14"/>
      <c r="AS1882" s="14"/>
      <c r="AT1882" s="14"/>
      <c r="AU1882" s="14"/>
      <c r="AV1882" s="14"/>
      <c r="AW1882" s="14"/>
      <c r="AX1882" s="14"/>
      <c r="AY1882" s="14"/>
      <c r="AZ1882" s="14"/>
      <c r="BA1882" s="14"/>
      <c r="BB1882" s="14"/>
      <c r="BC1882" s="14"/>
      <c r="BD1882" s="14"/>
      <c r="BE1882" s="14"/>
      <c r="BF1882" s="14"/>
      <c r="BG1882" s="14"/>
      <c r="BH1882" s="14"/>
    </row>
    <row r="1883" spans="1:60" s="13" customFormat="1" x14ac:dyDescent="0.25">
      <c r="A1883" s="14"/>
      <c r="B1883" s="14"/>
      <c r="C1883" s="14"/>
      <c r="D1883" s="14"/>
      <c r="E1883" s="14"/>
      <c r="F1883" s="14"/>
      <c r="G1883" s="84"/>
      <c r="H1883" s="14"/>
      <c r="I1883" s="14"/>
      <c r="J1883" s="14"/>
      <c r="K1883" s="14"/>
      <c r="L1883" s="14"/>
      <c r="M1883" s="84"/>
      <c r="N1883" s="14"/>
      <c r="O1883" s="14"/>
      <c r="P1883" s="14"/>
      <c r="Q1883" s="14"/>
      <c r="R1883" s="14"/>
      <c r="S1883" s="84"/>
      <c r="T1883" s="14"/>
      <c r="U1883" s="14"/>
      <c r="V1883" s="14"/>
      <c r="W1883" s="14"/>
      <c r="X1883" s="14"/>
      <c r="Y1883" s="84"/>
      <c r="Z1883" s="14"/>
      <c r="AA1883" s="14"/>
      <c r="AB1883" s="14"/>
      <c r="AC1883" s="14"/>
      <c r="AD1883" s="14"/>
      <c r="AE1883" s="84"/>
      <c r="AF1883" s="14"/>
      <c r="AG1883" s="14"/>
      <c r="AH1883" s="14"/>
      <c r="AI1883" s="14"/>
      <c r="AJ1883" s="14"/>
      <c r="AK1883" s="84"/>
      <c r="AL1883" s="14"/>
      <c r="AM1883" s="14"/>
      <c r="AN1883" s="14"/>
      <c r="AO1883" s="14"/>
      <c r="AP1883" s="14"/>
      <c r="AQ1883" s="84"/>
      <c r="AR1883" s="14"/>
      <c r="AS1883" s="14"/>
      <c r="AT1883" s="14"/>
      <c r="AU1883" s="14"/>
      <c r="AV1883" s="14"/>
      <c r="AW1883" s="14"/>
      <c r="AX1883" s="14"/>
      <c r="AY1883" s="14"/>
      <c r="AZ1883" s="14"/>
      <c r="BA1883" s="14"/>
      <c r="BB1883" s="14"/>
      <c r="BC1883" s="14"/>
      <c r="BD1883" s="14"/>
      <c r="BE1883" s="14"/>
      <c r="BF1883" s="14"/>
      <c r="BG1883" s="14"/>
      <c r="BH1883" s="14"/>
    </row>
    <row r="1884" spans="1:60" s="13" customFormat="1" x14ac:dyDescent="0.25">
      <c r="A1884" s="14"/>
      <c r="B1884" s="14"/>
      <c r="C1884" s="14"/>
      <c r="D1884" s="14"/>
      <c r="E1884" s="14"/>
      <c r="F1884" s="14"/>
      <c r="G1884" s="84"/>
      <c r="H1884" s="14"/>
      <c r="I1884" s="14"/>
      <c r="J1884" s="14"/>
      <c r="K1884" s="14"/>
      <c r="L1884" s="14"/>
      <c r="M1884" s="84"/>
      <c r="N1884" s="14"/>
      <c r="O1884" s="14"/>
      <c r="P1884" s="14"/>
      <c r="Q1884" s="14"/>
      <c r="R1884" s="14"/>
      <c r="S1884" s="84"/>
      <c r="T1884" s="14"/>
      <c r="U1884" s="14"/>
      <c r="V1884" s="14"/>
      <c r="W1884" s="14"/>
      <c r="X1884" s="14"/>
      <c r="Y1884" s="84"/>
      <c r="Z1884" s="14"/>
      <c r="AA1884" s="14"/>
      <c r="AB1884" s="14"/>
      <c r="AC1884" s="14"/>
      <c r="AD1884" s="14"/>
      <c r="AE1884" s="84"/>
      <c r="AF1884" s="14"/>
      <c r="AG1884" s="14"/>
      <c r="AH1884" s="14"/>
      <c r="AI1884" s="14"/>
      <c r="AJ1884" s="14"/>
      <c r="AK1884" s="84"/>
      <c r="AL1884" s="14"/>
      <c r="AM1884" s="14"/>
      <c r="AN1884" s="14"/>
      <c r="AO1884" s="14"/>
      <c r="AP1884" s="14"/>
      <c r="AQ1884" s="84"/>
      <c r="AR1884" s="14"/>
      <c r="AS1884" s="14"/>
      <c r="AT1884" s="14"/>
      <c r="AU1884" s="14"/>
      <c r="AV1884" s="14"/>
      <c r="AW1884" s="14"/>
      <c r="AX1884" s="14"/>
      <c r="AY1884" s="14"/>
      <c r="AZ1884" s="14"/>
      <c r="BA1884" s="14"/>
      <c r="BB1884" s="14"/>
      <c r="BC1884" s="14"/>
      <c r="BD1884" s="14"/>
      <c r="BE1884" s="14"/>
      <c r="BF1884" s="14"/>
      <c r="BG1884" s="14"/>
      <c r="BH1884" s="14"/>
    </row>
    <row r="1885" spans="1:60" s="13" customFormat="1" x14ac:dyDescent="0.25">
      <c r="A1885" s="14"/>
      <c r="B1885" s="14"/>
      <c r="C1885" s="14"/>
      <c r="D1885" s="14"/>
      <c r="E1885" s="14"/>
      <c r="F1885" s="14"/>
      <c r="G1885" s="84"/>
      <c r="H1885" s="14"/>
      <c r="I1885" s="14"/>
      <c r="J1885" s="14"/>
      <c r="K1885" s="14"/>
      <c r="L1885" s="14"/>
      <c r="M1885" s="84"/>
      <c r="N1885" s="14"/>
      <c r="O1885" s="14"/>
      <c r="P1885" s="14"/>
      <c r="Q1885" s="14"/>
      <c r="R1885" s="14"/>
      <c r="S1885" s="84"/>
      <c r="T1885" s="14"/>
      <c r="U1885" s="14"/>
      <c r="V1885" s="14"/>
      <c r="W1885" s="14"/>
      <c r="X1885" s="14"/>
      <c r="Y1885" s="84"/>
      <c r="Z1885" s="14"/>
      <c r="AA1885" s="14"/>
      <c r="AB1885" s="14"/>
      <c r="AC1885" s="14"/>
      <c r="AD1885" s="14"/>
      <c r="AE1885" s="84"/>
      <c r="AF1885" s="14"/>
      <c r="AG1885" s="14"/>
      <c r="AH1885" s="14"/>
      <c r="AI1885" s="14"/>
      <c r="AJ1885" s="14"/>
      <c r="AK1885" s="84"/>
      <c r="AL1885" s="14"/>
      <c r="AM1885" s="14"/>
      <c r="AN1885" s="14"/>
      <c r="AO1885" s="14"/>
      <c r="AP1885" s="14"/>
      <c r="AQ1885" s="84"/>
      <c r="AR1885" s="14"/>
      <c r="AS1885" s="14"/>
      <c r="AT1885" s="14"/>
      <c r="AU1885" s="14"/>
      <c r="AV1885" s="14"/>
      <c r="AW1885" s="14"/>
      <c r="AX1885" s="14"/>
      <c r="AY1885" s="14"/>
      <c r="AZ1885" s="14"/>
      <c r="BA1885" s="14"/>
      <c r="BB1885" s="14"/>
      <c r="BC1885" s="14"/>
      <c r="BD1885" s="14"/>
      <c r="BE1885" s="14"/>
      <c r="BF1885" s="14"/>
      <c r="BG1885" s="14"/>
      <c r="BH1885" s="14"/>
    </row>
    <row r="1886" spans="1:60" s="13" customFormat="1" x14ac:dyDescent="0.25">
      <c r="A1886" s="14"/>
      <c r="B1886" s="14"/>
      <c r="C1886" s="14"/>
      <c r="D1886" s="14"/>
      <c r="E1886" s="14"/>
      <c r="F1886" s="14"/>
      <c r="G1886" s="84"/>
      <c r="H1886" s="14"/>
      <c r="I1886" s="14"/>
      <c r="J1886" s="14"/>
      <c r="K1886" s="14"/>
      <c r="L1886" s="14"/>
      <c r="M1886" s="84"/>
      <c r="N1886" s="14"/>
      <c r="O1886" s="14"/>
      <c r="P1886" s="14"/>
      <c r="Q1886" s="14"/>
      <c r="R1886" s="14"/>
      <c r="S1886" s="84"/>
      <c r="T1886" s="14"/>
      <c r="U1886" s="14"/>
      <c r="V1886" s="14"/>
      <c r="W1886" s="14"/>
      <c r="X1886" s="14"/>
      <c r="Y1886" s="84"/>
      <c r="Z1886" s="14"/>
      <c r="AA1886" s="14"/>
      <c r="AB1886" s="14"/>
      <c r="AC1886" s="14"/>
      <c r="AD1886" s="14"/>
      <c r="AE1886" s="84"/>
      <c r="AF1886" s="14"/>
      <c r="AG1886" s="14"/>
      <c r="AH1886" s="14"/>
      <c r="AI1886" s="14"/>
      <c r="AJ1886" s="14"/>
      <c r="AK1886" s="84"/>
      <c r="AL1886" s="14"/>
      <c r="AM1886" s="14"/>
      <c r="AN1886" s="14"/>
      <c r="AO1886" s="14"/>
      <c r="AP1886" s="14"/>
      <c r="AQ1886" s="84"/>
      <c r="AR1886" s="14"/>
      <c r="AS1886" s="14"/>
      <c r="AT1886" s="14"/>
      <c r="AU1886" s="14"/>
      <c r="AV1886" s="14"/>
      <c r="AW1886" s="14"/>
      <c r="AX1886" s="14"/>
      <c r="AY1886" s="14"/>
      <c r="AZ1886" s="14"/>
      <c r="BA1886" s="14"/>
      <c r="BB1886" s="14"/>
      <c r="BC1886" s="14"/>
      <c r="BD1886" s="14"/>
      <c r="BE1886" s="14"/>
      <c r="BF1886" s="14"/>
      <c r="BG1886" s="14"/>
      <c r="BH1886" s="14"/>
    </row>
    <row r="1887" spans="1:60" s="13" customFormat="1" x14ac:dyDescent="0.25">
      <c r="A1887" s="14"/>
      <c r="B1887" s="14"/>
      <c r="C1887" s="14"/>
      <c r="D1887" s="14"/>
      <c r="E1887" s="14"/>
      <c r="F1887" s="14"/>
      <c r="G1887" s="84"/>
      <c r="H1887" s="14"/>
      <c r="I1887" s="14"/>
      <c r="J1887" s="14"/>
      <c r="K1887" s="14"/>
      <c r="L1887" s="14"/>
      <c r="M1887" s="84"/>
      <c r="N1887" s="14"/>
      <c r="O1887" s="14"/>
      <c r="P1887" s="14"/>
      <c r="Q1887" s="14"/>
      <c r="R1887" s="14"/>
      <c r="S1887" s="84"/>
      <c r="T1887" s="14"/>
      <c r="U1887" s="14"/>
      <c r="V1887" s="14"/>
      <c r="W1887" s="14"/>
      <c r="X1887" s="14"/>
      <c r="Y1887" s="84"/>
      <c r="Z1887" s="14"/>
      <c r="AA1887" s="14"/>
      <c r="AB1887" s="14"/>
      <c r="AC1887" s="14"/>
      <c r="AD1887" s="14"/>
      <c r="AE1887" s="84"/>
      <c r="AF1887" s="14"/>
      <c r="AG1887" s="14"/>
      <c r="AH1887" s="14"/>
      <c r="AI1887" s="14"/>
      <c r="AJ1887" s="14"/>
      <c r="AK1887" s="84"/>
      <c r="AL1887" s="14"/>
      <c r="AM1887" s="14"/>
      <c r="AN1887" s="14"/>
      <c r="AO1887" s="14"/>
      <c r="AP1887" s="14"/>
      <c r="AQ1887" s="84"/>
      <c r="AR1887" s="14"/>
      <c r="AS1887" s="14"/>
      <c r="AT1887" s="14"/>
      <c r="AU1887" s="14"/>
      <c r="AV1887" s="14"/>
      <c r="AW1887" s="14"/>
      <c r="AX1887" s="14"/>
      <c r="AY1887" s="14"/>
      <c r="AZ1887" s="14"/>
      <c r="BA1887" s="14"/>
      <c r="BB1887" s="14"/>
      <c r="BC1887" s="14"/>
      <c r="BD1887" s="14"/>
      <c r="BE1887" s="14"/>
      <c r="BF1887" s="14"/>
      <c r="BG1887" s="14"/>
      <c r="BH1887" s="14"/>
    </row>
    <row r="1888" spans="1:60" s="13" customFormat="1" x14ac:dyDescent="0.25">
      <c r="A1888" s="14"/>
      <c r="B1888" s="14"/>
      <c r="C1888" s="14"/>
      <c r="D1888" s="14"/>
      <c r="E1888" s="14"/>
      <c r="F1888" s="14"/>
      <c r="G1888" s="84"/>
      <c r="H1888" s="14"/>
      <c r="I1888" s="14"/>
      <c r="J1888" s="14"/>
      <c r="K1888" s="14"/>
      <c r="L1888" s="14"/>
      <c r="M1888" s="84"/>
      <c r="N1888" s="14"/>
      <c r="O1888" s="14"/>
      <c r="P1888" s="14"/>
      <c r="Q1888" s="14"/>
      <c r="R1888" s="14"/>
      <c r="S1888" s="84"/>
      <c r="T1888" s="14"/>
      <c r="U1888" s="14"/>
      <c r="V1888" s="14"/>
      <c r="W1888" s="14"/>
      <c r="X1888" s="14"/>
      <c r="Y1888" s="84"/>
      <c r="Z1888" s="14"/>
      <c r="AA1888" s="14"/>
      <c r="AB1888" s="14"/>
      <c r="AC1888" s="14"/>
      <c r="AD1888" s="14"/>
      <c r="AE1888" s="84"/>
      <c r="AF1888" s="14"/>
      <c r="AG1888" s="14"/>
      <c r="AH1888" s="14"/>
      <c r="AI1888" s="14"/>
      <c r="AJ1888" s="14"/>
      <c r="AK1888" s="84"/>
      <c r="AL1888" s="14"/>
      <c r="AM1888" s="14"/>
      <c r="AN1888" s="14"/>
      <c r="AO1888" s="14"/>
      <c r="AP1888" s="14"/>
      <c r="AQ1888" s="84"/>
      <c r="AR1888" s="14"/>
      <c r="AS1888" s="14"/>
      <c r="AT1888" s="14"/>
      <c r="AU1888" s="14"/>
      <c r="AV1888" s="14"/>
      <c r="AW1888" s="14"/>
      <c r="AX1888" s="14"/>
      <c r="AY1888" s="14"/>
      <c r="AZ1888" s="14"/>
      <c r="BA1888" s="14"/>
      <c r="BB1888" s="14"/>
      <c r="BC1888" s="14"/>
      <c r="BD1888" s="14"/>
      <c r="BE1888" s="14"/>
      <c r="BF1888" s="14"/>
      <c r="BG1888" s="14"/>
      <c r="BH1888" s="14"/>
    </row>
    <row r="1889" spans="1:60" s="13" customFormat="1" x14ac:dyDescent="0.25">
      <c r="A1889" s="14"/>
      <c r="B1889" s="14"/>
      <c r="C1889" s="14"/>
      <c r="D1889" s="14"/>
      <c r="E1889" s="14"/>
      <c r="F1889" s="14"/>
      <c r="G1889" s="84"/>
      <c r="H1889" s="14"/>
      <c r="I1889" s="14"/>
      <c r="J1889" s="14"/>
      <c r="K1889" s="14"/>
      <c r="L1889" s="14"/>
      <c r="M1889" s="84"/>
      <c r="N1889" s="14"/>
      <c r="O1889" s="14"/>
      <c r="P1889" s="14"/>
      <c r="Q1889" s="14"/>
      <c r="R1889" s="14"/>
      <c r="S1889" s="84"/>
      <c r="T1889" s="14"/>
      <c r="U1889" s="14"/>
      <c r="V1889" s="14"/>
      <c r="W1889" s="14"/>
      <c r="X1889" s="14"/>
      <c r="Y1889" s="84"/>
      <c r="Z1889" s="14"/>
      <c r="AA1889" s="14"/>
      <c r="AB1889" s="14"/>
      <c r="AC1889" s="14"/>
      <c r="AD1889" s="14"/>
      <c r="AE1889" s="84"/>
      <c r="AF1889" s="14"/>
      <c r="AG1889" s="14"/>
      <c r="AH1889" s="14"/>
      <c r="AI1889" s="14"/>
      <c r="AJ1889" s="14"/>
      <c r="AK1889" s="84"/>
      <c r="AL1889" s="14"/>
      <c r="AM1889" s="14"/>
      <c r="AN1889" s="14"/>
      <c r="AO1889" s="14"/>
      <c r="AP1889" s="14"/>
      <c r="AQ1889" s="84"/>
      <c r="AR1889" s="14"/>
      <c r="AS1889" s="14"/>
      <c r="AT1889" s="14"/>
      <c r="AU1889" s="14"/>
      <c r="AV1889" s="14"/>
      <c r="AW1889" s="14"/>
      <c r="AX1889" s="14"/>
      <c r="AY1889" s="14"/>
      <c r="AZ1889" s="14"/>
      <c r="BA1889" s="14"/>
      <c r="BB1889" s="14"/>
      <c r="BC1889" s="14"/>
      <c r="BD1889" s="14"/>
      <c r="BE1889" s="14"/>
      <c r="BF1889" s="14"/>
      <c r="BG1889" s="14"/>
      <c r="BH1889" s="14"/>
    </row>
    <row r="1890" spans="1:60" s="13" customFormat="1" x14ac:dyDescent="0.25">
      <c r="A1890" s="14"/>
      <c r="B1890" s="14"/>
      <c r="C1890" s="14"/>
      <c r="D1890" s="14"/>
      <c r="E1890" s="14"/>
      <c r="F1890" s="14"/>
      <c r="G1890" s="84"/>
      <c r="H1890" s="14"/>
      <c r="I1890" s="14"/>
      <c r="J1890" s="14"/>
      <c r="K1890" s="14"/>
      <c r="L1890" s="14"/>
      <c r="M1890" s="84"/>
      <c r="N1890" s="14"/>
      <c r="O1890" s="14"/>
      <c r="P1890" s="14"/>
      <c r="Q1890" s="14"/>
      <c r="R1890" s="14"/>
      <c r="S1890" s="84"/>
      <c r="T1890" s="14"/>
      <c r="U1890" s="14"/>
      <c r="V1890" s="14"/>
      <c r="W1890" s="14"/>
      <c r="X1890" s="14"/>
      <c r="Y1890" s="84"/>
      <c r="Z1890" s="14"/>
      <c r="AA1890" s="14"/>
      <c r="AB1890" s="14"/>
      <c r="AC1890" s="14"/>
      <c r="AD1890" s="14"/>
      <c r="AE1890" s="84"/>
      <c r="AF1890" s="14"/>
      <c r="AG1890" s="14"/>
      <c r="AH1890" s="14"/>
      <c r="AI1890" s="14"/>
      <c r="AJ1890" s="14"/>
      <c r="AK1890" s="84"/>
      <c r="AL1890" s="14"/>
      <c r="AM1890" s="14"/>
      <c r="AN1890" s="14"/>
      <c r="AO1890" s="14"/>
      <c r="AP1890" s="14"/>
      <c r="AQ1890" s="84"/>
      <c r="AR1890" s="14"/>
      <c r="AS1890" s="14"/>
      <c r="AT1890" s="14"/>
      <c r="AU1890" s="14"/>
      <c r="AV1890" s="14"/>
      <c r="AW1890" s="14"/>
      <c r="AX1890" s="14"/>
      <c r="AY1890" s="14"/>
      <c r="AZ1890" s="14"/>
      <c r="BA1890" s="14"/>
      <c r="BB1890" s="14"/>
      <c r="BC1890" s="14"/>
      <c r="BD1890" s="14"/>
      <c r="BE1890" s="14"/>
      <c r="BF1890" s="14"/>
      <c r="BG1890" s="14"/>
      <c r="BH1890" s="14"/>
    </row>
    <row r="1891" spans="1:60" s="13" customFormat="1" x14ac:dyDescent="0.25">
      <c r="A1891" s="14"/>
      <c r="B1891" s="14"/>
      <c r="C1891" s="14"/>
      <c r="D1891" s="14"/>
      <c r="E1891" s="14"/>
      <c r="F1891" s="14"/>
      <c r="G1891" s="84"/>
      <c r="H1891" s="14"/>
      <c r="I1891" s="14"/>
      <c r="J1891" s="14"/>
      <c r="K1891" s="14"/>
      <c r="L1891" s="14"/>
      <c r="M1891" s="84"/>
      <c r="N1891" s="14"/>
      <c r="O1891" s="14"/>
      <c r="P1891" s="14"/>
      <c r="Q1891" s="14"/>
      <c r="R1891" s="14"/>
      <c r="S1891" s="84"/>
      <c r="T1891" s="14"/>
      <c r="U1891" s="14"/>
      <c r="V1891" s="14"/>
      <c r="W1891" s="14"/>
      <c r="X1891" s="14"/>
      <c r="Y1891" s="84"/>
      <c r="Z1891" s="14"/>
      <c r="AA1891" s="14"/>
      <c r="AB1891" s="14"/>
      <c r="AC1891" s="14"/>
      <c r="AD1891" s="14"/>
      <c r="AE1891" s="84"/>
      <c r="AF1891" s="14"/>
      <c r="AG1891" s="14"/>
      <c r="AH1891" s="14"/>
      <c r="AI1891" s="14"/>
      <c r="AJ1891" s="14"/>
      <c r="AK1891" s="84"/>
      <c r="AL1891" s="14"/>
      <c r="AM1891" s="14"/>
      <c r="AN1891" s="14"/>
      <c r="AO1891" s="14"/>
      <c r="AP1891" s="14"/>
      <c r="AQ1891" s="84"/>
      <c r="AR1891" s="14"/>
      <c r="AS1891" s="14"/>
      <c r="AT1891" s="14"/>
      <c r="AU1891" s="14"/>
      <c r="AV1891" s="14"/>
      <c r="AW1891" s="14"/>
      <c r="AX1891" s="14"/>
      <c r="AY1891" s="14"/>
      <c r="AZ1891" s="14"/>
      <c r="BA1891" s="14"/>
      <c r="BB1891" s="14"/>
      <c r="BC1891" s="14"/>
      <c r="BD1891" s="14"/>
      <c r="BE1891" s="14"/>
      <c r="BF1891" s="14"/>
      <c r="BG1891" s="14"/>
      <c r="BH1891" s="14"/>
    </row>
    <row r="1892" spans="1:60" s="13" customFormat="1" x14ac:dyDescent="0.25">
      <c r="A1892" s="14"/>
      <c r="B1892" s="14"/>
      <c r="C1892" s="14"/>
      <c r="D1892" s="14"/>
      <c r="E1892" s="14"/>
      <c r="F1892" s="14"/>
      <c r="G1892" s="84"/>
      <c r="H1892" s="14"/>
      <c r="I1892" s="14"/>
      <c r="J1892" s="14"/>
      <c r="K1892" s="14"/>
      <c r="L1892" s="14"/>
      <c r="M1892" s="84"/>
      <c r="N1892" s="14"/>
      <c r="O1892" s="14"/>
      <c r="P1892" s="14"/>
      <c r="Q1892" s="14"/>
      <c r="R1892" s="14"/>
      <c r="S1892" s="84"/>
      <c r="T1892" s="14"/>
      <c r="U1892" s="14"/>
      <c r="V1892" s="14"/>
      <c r="W1892" s="14"/>
      <c r="X1892" s="14"/>
      <c r="Y1892" s="84"/>
      <c r="Z1892" s="14"/>
      <c r="AA1892" s="14"/>
      <c r="AB1892" s="14"/>
      <c r="AC1892" s="14"/>
      <c r="AD1892" s="14"/>
      <c r="AE1892" s="84"/>
      <c r="AF1892" s="14"/>
      <c r="AG1892" s="14"/>
      <c r="AH1892" s="14"/>
      <c r="AI1892" s="14"/>
      <c r="AJ1892" s="14"/>
      <c r="AK1892" s="84"/>
      <c r="AL1892" s="14"/>
      <c r="AM1892" s="14"/>
      <c r="AN1892" s="14"/>
      <c r="AO1892" s="14"/>
      <c r="AP1892" s="14"/>
      <c r="AQ1892" s="84"/>
      <c r="AR1892" s="14"/>
      <c r="AS1892" s="14"/>
      <c r="AT1892" s="14"/>
      <c r="AU1892" s="14"/>
      <c r="AV1892" s="14"/>
      <c r="AW1892" s="14"/>
      <c r="AX1892" s="14"/>
      <c r="AY1892" s="14"/>
      <c r="AZ1892" s="14"/>
      <c r="BA1892" s="14"/>
      <c r="BB1892" s="14"/>
      <c r="BC1892" s="14"/>
      <c r="BD1892" s="14"/>
      <c r="BE1892" s="14"/>
      <c r="BF1892" s="14"/>
      <c r="BG1892" s="14"/>
      <c r="BH1892" s="14"/>
    </row>
    <row r="1893" spans="1:60" s="13" customFormat="1" x14ac:dyDescent="0.25">
      <c r="A1893" s="14"/>
      <c r="B1893" s="14"/>
      <c r="C1893" s="14"/>
      <c r="D1893" s="14"/>
      <c r="E1893" s="14"/>
      <c r="F1893" s="14"/>
      <c r="G1893" s="84"/>
      <c r="H1893" s="14"/>
      <c r="I1893" s="14"/>
      <c r="J1893" s="14"/>
      <c r="K1893" s="14"/>
      <c r="L1893" s="14"/>
      <c r="M1893" s="84"/>
      <c r="N1893" s="14"/>
      <c r="O1893" s="14"/>
      <c r="P1893" s="14"/>
      <c r="Q1893" s="14"/>
      <c r="R1893" s="14"/>
      <c r="S1893" s="84"/>
      <c r="T1893" s="14"/>
      <c r="U1893" s="14"/>
      <c r="V1893" s="14"/>
      <c r="W1893" s="14"/>
      <c r="X1893" s="14"/>
      <c r="Y1893" s="84"/>
      <c r="Z1893" s="14"/>
      <c r="AA1893" s="14"/>
      <c r="AB1893" s="14"/>
      <c r="AC1893" s="14"/>
      <c r="AD1893" s="14"/>
      <c r="AE1893" s="84"/>
      <c r="AF1893" s="14"/>
      <c r="AG1893" s="14"/>
      <c r="AH1893" s="14"/>
      <c r="AI1893" s="14"/>
      <c r="AJ1893" s="14"/>
      <c r="AK1893" s="84"/>
      <c r="AL1893" s="14"/>
      <c r="AM1893" s="14"/>
      <c r="AN1893" s="14"/>
      <c r="AO1893" s="14"/>
      <c r="AP1893" s="14"/>
      <c r="AQ1893" s="84"/>
      <c r="AR1893" s="14"/>
      <c r="AS1893" s="14"/>
      <c r="AT1893" s="14"/>
      <c r="AU1893" s="14"/>
      <c r="AV1893" s="14"/>
      <c r="AW1893" s="14"/>
      <c r="AX1893" s="14"/>
      <c r="AY1893" s="14"/>
      <c r="AZ1893" s="14"/>
      <c r="BA1893" s="14"/>
      <c r="BB1893" s="14"/>
      <c r="BC1893" s="14"/>
      <c r="BD1893" s="14"/>
      <c r="BE1893" s="14"/>
      <c r="BF1893" s="14"/>
      <c r="BG1893" s="14"/>
      <c r="BH1893" s="14"/>
    </row>
    <row r="1894" spans="1:60" s="13" customFormat="1" x14ac:dyDescent="0.25">
      <c r="A1894" s="14"/>
      <c r="B1894" s="14"/>
      <c r="C1894" s="14"/>
      <c r="D1894" s="14"/>
      <c r="E1894" s="14"/>
      <c r="F1894" s="14"/>
      <c r="G1894" s="84"/>
      <c r="H1894" s="14"/>
      <c r="I1894" s="14"/>
      <c r="J1894" s="14"/>
      <c r="K1894" s="14"/>
      <c r="L1894" s="14"/>
      <c r="M1894" s="84"/>
      <c r="N1894" s="14"/>
      <c r="O1894" s="14"/>
      <c r="P1894" s="14"/>
      <c r="Q1894" s="14"/>
      <c r="R1894" s="14"/>
      <c r="S1894" s="84"/>
      <c r="T1894" s="14"/>
      <c r="U1894" s="14"/>
      <c r="V1894" s="14"/>
      <c r="W1894" s="14"/>
      <c r="X1894" s="14"/>
      <c r="Y1894" s="84"/>
      <c r="Z1894" s="14"/>
      <c r="AA1894" s="14"/>
      <c r="AB1894" s="14"/>
      <c r="AC1894" s="14"/>
      <c r="AD1894" s="14"/>
      <c r="AE1894" s="84"/>
      <c r="AF1894" s="14"/>
      <c r="AG1894" s="14"/>
      <c r="AH1894" s="14"/>
      <c r="AI1894" s="14"/>
      <c r="AJ1894" s="14"/>
      <c r="AK1894" s="84"/>
      <c r="AL1894" s="14"/>
      <c r="AM1894" s="14"/>
      <c r="AN1894" s="14"/>
      <c r="AO1894" s="14"/>
      <c r="AP1894" s="14"/>
      <c r="AQ1894" s="84"/>
      <c r="AR1894" s="14"/>
      <c r="AS1894" s="14"/>
      <c r="AT1894" s="14"/>
      <c r="AU1894" s="14"/>
      <c r="AV1894" s="14"/>
      <c r="AW1894" s="14"/>
      <c r="AX1894" s="14"/>
      <c r="AY1894" s="14"/>
      <c r="AZ1894" s="14"/>
      <c r="BA1894" s="14"/>
      <c r="BB1894" s="14"/>
      <c r="BC1894" s="14"/>
      <c r="BD1894" s="14"/>
      <c r="BE1894" s="14"/>
      <c r="BF1894" s="14"/>
      <c r="BG1894" s="14"/>
      <c r="BH1894" s="14"/>
    </row>
    <row r="1895" spans="1:60" s="13" customFormat="1" x14ac:dyDescent="0.25">
      <c r="A1895" s="14"/>
      <c r="B1895" s="14"/>
      <c r="C1895" s="14"/>
      <c r="D1895" s="14"/>
      <c r="E1895" s="14"/>
      <c r="F1895" s="14"/>
      <c r="G1895" s="84"/>
      <c r="H1895" s="14"/>
      <c r="I1895" s="14"/>
      <c r="J1895" s="14"/>
      <c r="K1895" s="14"/>
      <c r="L1895" s="14"/>
      <c r="M1895" s="84"/>
      <c r="N1895" s="14"/>
      <c r="O1895" s="14"/>
      <c r="P1895" s="14"/>
      <c r="Q1895" s="14"/>
      <c r="R1895" s="14"/>
      <c r="S1895" s="84"/>
      <c r="T1895" s="14"/>
      <c r="U1895" s="14"/>
      <c r="V1895" s="14"/>
      <c r="W1895" s="14"/>
      <c r="X1895" s="14"/>
      <c r="Y1895" s="84"/>
      <c r="Z1895" s="14"/>
      <c r="AA1895" s="14"/>
      <c r="AB1895" s="14"/>
      <c r="AC1895" s="14"/>
      <c r="AD1895" s="14"/>
      <c r="AE1895" s="84"/>
      <c r="AF1895" s="14"/>
      <c r="AG1895" s="14"/>
      <c r="AH1895" s="14"/>
      <c r="AI1895" s="14"/>
      <c r="AJ1895" s="14"/>
      <c r="AK1895" s="84"/>
      <c r="AL1895" s="14"/>
      <c r="AM1895" s="14"/>
      <c r="AN1895" s="14"/>
      <c r="AO1895" s="14"/>
      <c r="AP1895" s="14"/>
      <c r="AQ1895" s="84"/>
      <c r="AR1895" s="14"/>
      <c r="AS1895" s="14"/>
      <c r="AT1895" s="14"/>
      <c r="AU1895" s="14"/>
      <c r="AV1895" s="14"/>
      <c r="AW1895" s="14"/>
      <c r="AX1895" s="14"/>
      <c r="AY1895" s="14"/>
      <c r="AZ1895" s="14"/>
      <c r="BA1895" s="14"/>
      <c r="BB1895" s="14"/>
      <c r="BC1895" s="14"/>
      <c r="BD1895" s="14"/>
      <c r="BE1895" s="14"/>
      <c r="BF1895" s="14"/>
      <c r="BG1895" s="14"/>
      <c r="BH1895" s="14"/>
    </row>
    <row r="1896" spans="1:60" s="13" customFormat="1" x14ac:dyDescent="0.25">
      <c r="A1896" s="14"/>
      <c r="B1896" s="14"/>
      <c r="C1896" s="14"/>
      <c r="D1896" s="14"/>
      <c r="E1896" s="14"/>
      <c r="F1896" s="14"/>
      <c r="G1896" s="84"/>
      <c r="H1896" s="14"/>
      <c r="I1896" s="14"/>
      <c r="J1896" s="14"/>
      <c r="K1896" s="14"/>
      <c r="L1896" s="14"/>
      <c r="M1896" s="84"/>
      <c r="N1896" s="14"/>
      <c r="O1896" s="14"/>
      <c r="P1896" s="14"/>
      <c r="Q1896" s="14"/>
      <c r="R1896" s="14"/>
      <c r="S1896" s="84"/>
      <c r="T1896" s="14"/>
      <c r="U1896" s="14"/>
      <c r="V1896" s="14"/>
      <c r="W1896" s="14"/>
      <c r="X1896" s="14"/>
      <c r="Y1896" s="84"/>
      <c r="Z1896" s="14"/>
      <c r="AA1896" s="14"/>
      <c r="AB1896" s="14"/>
      <c r="AC1896" s="14"/>
      <c r="AD1896" s="14"/>
      <c r="AE1896" s="84"/>
      <c r="AF1896" s="14"/>
      <c r="AG1896" s="14"/>
      <c r="AH1896" s="14"/>
      <c r="AI1896" s="14"/>
      <c r="AJ1896" s="14"/>
      <c r="AK1896" s="84"/>
      <c r="AL1896" s="14"/>
      <c r="AM1896" s="14"/>
      <c r="AN1896" s="14"/>
      <c r="AO1896" s="14"/>
      <c r="AP1896" s="14"/>
      <c r="AQ1896" s="84"/>
      <c r="AR1896" s="14"/>
      <c r="AS1896" s="14"/>
      <c r="AT1896" s="14"/>
      <c r="AU1896" s="14"/>
      <c r="AV1896" s="14"/>
      <c r="AW1896" s="14"/>
      <c r="AX1896" s="14"/>
      <c r="AY1896" s="14"/>
      <c r="AZ1896" s="14"/>
      <c r="BA1896" s="14"/>
      <c r="BB1896" s="14"/>
      <c r="BC1896" s="14"/>
      <c r="BD1896" s="14"/>
      <c r="BE1896" s="14"/>
      <c r="BF1896" s="14"/>
      <c r="BG1896" s="14"/>
      <c r="BH1896" s="14"/>
    </row>
    <row r="1897" spans="1:60" s="13" customFormat="1" x14ac:dyDescent="0.25">
      <c r="A1897" s="14"/>
      <c r="B1897" s="14"/>
      <c r="C1897" s="14"/>
      <c r="D1897" s="14"/>
      <c r="E1897" s="14"/>
      <c r="F1897" s="14"/>
      <c r="G1897" s="84"/>
      <c r="H1897" s="14"/>
      <c r="I1897" s="14"/>
      <c r="J1897" s="14"/>
      <c r="K1897" s="14"/>
      <c r="L1897" s="14"/>
      <c r="M1897" s="84"/>
      <c r="N1897" s="14"/>
      <c r="O1897" s="14"/>
      <c r="P1897" s="14"/>
      <c r="Q1897" s="14"/>
      <c r="R1897" s="14"/>
      <c r="S1897" s="84"/>
      <c r="T1897" s="14"/>
      <c r="U1897" s="14"/>
      <c r="V1897" s="14"/>
      <c r="W1897" s="14"/>
      <c r="X1897" s="14"/>
      <c r="Y1897" s="84"/>
      <c r="Z1897" s="14"/>
      <c r="AA1897" s="14"/>
      <c r="AB1897" s="14"/>
      <c r="AC1897" s="14"/>
      <c r="AD1897" s="14"/>
      <c r="AE1897" s="84"/>
      <c r="AF1897" s="14"/>
      <c r="AG1897" s="14"/>
      <c r="AH1897" s="14"/>
      <c r="AI1897" s="14"/>
      <c r="AJ1897" s="14"/>
      <c r="AK1897" s="84"/>
      <c r="AL1897" s="14"/>
      <c r="AM1897" s="14"/>
      <c r="AN1897" s="14"/>
      <c r="AO1897" s="14"/>
      <c r="AP1897" s="14"/>
      <c r="AQ1897" s="84"/>
      <c r="AR1897" s="14"/>
      <c r="AS1897" s="14"/>
      <c r="AT1897" s="14"/>
      <c r="AU1897" s="14"/>
      <c r="AV1897" s="14"/>
      <c r="AW1897" s="14"/>
      <c r="AX1897" s="14"/>
      <c r="AY1897" s="14"/>
      <c r="AZ1897" s="14"/>
      <c r="BA1897" s="14"/>
      <c r="BB1897" s="14"/>
      <c r="BC1897" s="14"/>
      <c r="BD1897" s="14"/>
      <c r="BE1897" s="14"/>
      <c r="BF1897" s="14"/>
      <c r="BG1897" s="14"/>
      <c r="BH1897" s="14"/>
    </row>
    <row r="1898" spans="1:60" s="13" customFormat="1" x14ac:dyDescent="0.25">
      <c r="A1898" s="14"/>
      <c r="B1898" s="14"/>
      <c r="C1898" s="14"/>
      <c r="D1898" s="14"/>
      <c r="E1898" s="14"/>
      <c r="F1898" s="14"/>
      <c r="G1898" s="84"/>
      <c r="H1898" s="14"/>
      <c r="I1898" s="14"/>
      <c r="J1898" s="14"/>
      <c r="K1898" s="14"/>
      <c r="L1898" s="14"/>
      <c r="M1898" s="84"/>
      <c r="N1898" s="14"/>
      <c r="O1898" s="14"/>
      <c r="P1898" s="14"/>
      <c r="Q1898" s="14"/>
      <c r="R1898" s="14"/>
      <c r="S1898" s="84"/>
      <c r="T1898" s="14"/>
      <c r="U1898" s="14"/>
      <c r="V1898" s="14"/>
      <c r="W1898" s="14"/>
      <c r="X1898" s="14"/>
      <c r="Y1898" s="84"/>
      <c r="Z1898" s="14"/>
      <c r="AA1898" s="14"/>
      <c r="AB1898" s="14"/>
      <c r="AC1898" s="14"/>
      <c r="AD1898" s="14"/>
      <c r="AE1898" s="84"/>
      <c r="AF1898" s="14"/>
      <c r="AG1898" s="14"/>
      <c r="AH1898" s="14"/>
      <c r="AI1898" s="14"/>
      <c r="AJ1898" s="14"/>
      <c r="AK1898" s="84"/>
      <c r="AL1898" s="14"/>
      <c r="AM1898" s="14"/>
      <c r="AN1898" s="14"/>
      <c r="AO1898" s="14"/>
      <c r="AP1898" s="14"/>
      <c r="AQ1898" s="84"/>
      <c r="AR1898" s="14"/>
      <c r="AS1898" s="14"/>
      <c r="AT1898" s="14"/>
      <c r="AU1898" s="14"/>
      <c r="AV1898" s="14"/>
      <c r="AW1898" s="14"/>
      <c r="AX1898" s="14"/>
      <c r="AY1898" s="14"/>
      <c r="AZ1898" s="14"/>
      <c r="BA1898" s="14"/>
      <c r="BB1898" s="14"/>
      <c r="BC1898" s="14"/>
      <c r="BD1898" s="14"/>
      <c r="BE1898" s="14"/>
      <c r="BF1898" s="14"/>
      <c r="BG1898" s="14"/>
      <c r="BH1898" s="14"/>
    </row>
    <row r="1899" spans="1:60" s="13" customFormat="1" x14ac:dyDescent="0.25">
      <c r="A1899" s="14"/>
      <c r="B1899" s="14"/>
      <c r="C1899" s="14"/>
      <c r="D1899" s="14"/>
      <c r="E1899" s="14"/>
      <c r="F1899" s="14"/>
      <c r="G1899" s="84"/>
      <c r="H1899" s="14"/>
      <c r="I1899" s="14"/>
      <c r="J1899" s="14"/>
      <c r="K1899" s="14"/>
      <c r="L1899" s="14"/>
      <c r="M1899" s="84"/>
      <c r="N1899" s="14"/>
      <c r="O1899" s="14"/>
      <c r="P1899" s="14"/>
      <c r="Q1899" s="14"/>
      <c r="R1899" s="14"/>
      <c r="S1899" s="84"/>
      <c r="T1899" s="14"/>
      <c r="U1899" s="14"/>
      <c r="V1899" s="14"/>
      <c r="W1899" s="14"/>
      <c r="X1899" s="14"/>
      <c r="Y1899" s="84"/>
      <c r="Z1899" s="14"/>
      <c r="AA1899" s="14"/>
      <c r="AB1899" s="14"/>
      <c r="AC1899" s="14"/>
      <c r="AD1899" s="14"/>
      <c r="AE1899" s="84"/>
      <c r="AF1899" s="14"/>
      <c r="AG1899" s="14"/>
      <c r="AH1899" s="14"/>
      <c r="AI1899" s="14"/>
      <c r="AJ1899" s="14"/>
      <c r="AK1899" s="84"/>
      <c r="AL1899" s="14"/>
      <c r="AM1899" s="14"/>
      <c r="AN1899" s="14"/>
      <c r="AO1899" s="14"/>
      <c r="AP1899" s="14"/>
      <c r="AQ1899" s="84"/>
      <c r="AR1899" s="14"/>
      <c r="AS1899" s="14"/>
      <c r="AT1899" s="14"/>
      <c r="AU1899" s="14"/>
      <c r="AV1899" s="14"/>
      <c r="AW1899" s="14"/>
      <c r="AX1899" s="14"/>
      <c r="AY1899" s="14"/>
      <c r="AZ1899" s="14"/>
      <c r="BA1899" s="14"/>
      <c r="BB1899" s="14"/>
      <c r="BC1899" s="14"/>
      <c r="BD1899" s="14"/>
      <c r="BE1899" s="14"/>
      <c r="BF1899" s="14"/>
      <c r="BG1899" s="14"/>
      <c r="BH1899" s="14"/>
    </row>
    <row r="1900" spans="1:60" s="13" customFormat="1" x14ac:dyDescent="0.25">
      <c r="A1900" s="14"/>
      <c r="B1900" s="14"/>
      <c r="C1900" s="14"/>
      <c r="D1900" s="14"/>
      <c r="E1900" s="14"/>
      <c r="F1900" s="14"/>
      <c r="G1900" s="84"/>
      <c r="H1900" s="14"/>
      <c r="I1900" s="14"/>
      <c r="J1900" s="14"/>
      <c r="K1900" s="14"/>
      <c r="L1900" s="14"/>
      <c r="M1900" s="84"/>
      <c r="N1900" s="14"/>
      <c r="O1900" s="14"/>
      <c r="P1900" s="14"/>
      <c r="Q1900" s="14"/>
      <c r="R1900" s="14"/>
      <c r="S1900" s="84"/>
      <c r="T1900" s="14"/>
      <c r="U1900" s="14"/>
      <c r="V1900" s="14"/>
      <c r="W1900" s="14"/>
      <c r="X1900" s="14"/>
      <c r="Y1900" s="84"/>
      <c r="Z1900" s="14"/>
      <c r="AA1900" s="14"/>
      <c r="AB1900" s="14"/>
      <c r="AC1900" s="14"/>
      <c r="AD1900" s="14"/>
      <c r="AE1900" s="84"/>
      <c r="AF1900" s="14"/>
      <c r="AG1900" s="14"/>
      <c r="AH1900" s="14"/>
      <c r="AI1900" s="14"/>
      <c r="AJ1900" s="14"/>
      <c r="AK1900" s="84"/>
      <c r="AL1900" s="14"/>
      <c r="AM1900" s="14"/>
      <c r="AN1900" s="14"/>
      <c r="AO1900" s="14"/>
      <c r="AP1900" s="14"/>
      <c r="AQ1900" s="84"/>
      <c r="AR1900" s="14"/>
      <c r="AS1900" s="14"/>
      <c r="AT1900" s="14"/>
      <c r="AU1900" s="14"/>
      <c r="AV1900" s="14"/>
      <c r="AW1900" s="14"/>
      <c r="AX1900" s="14"/>
      <c r="AY1900" s="14"/>
      <c r="AZ1900" s="14"/>
      <c r="BA1900" s="14"/>
      <c r="BB1900" s="14"/>
      <c r="BC1900" s="14"/>
      <c r="BD1900" s="14"/>
      <c r="BE1900" s="14"/>
      <c r="BF1900" s="14"/>
      <c r="BG1900" s="14"/>
      <c r="BH1900" s="14"/>
    </row>
    <row r="1901" spans="1:60" s="13" customFormat="1" x14ac:dyDescent="0.25">
      <c r="A1901" s="14"/>
      <c r="B1901" s="14"/>
      <c r="C1901" s="14"/>
      <c r="D1901" s="14"/>
      <c r="E1901" s="14"/>
      <c r="F1901" s="14"/>
      <c r="G1901" s="84"/>
      <c r="H1901" s="14"/>
      <c r="I1901" s="14"/>
      <c r="J1901" s="14"/>
      <c r="K1901" s="14"/>
      <c r="L1901" s="14"/>
      <c r="M1901" s="84"/>
      <c r="N1901" s="14"/>
      <c r="O1901" s="14"/>
      <c r="P1901" s="14"/>
      <c r="Q1901" s="14"/>
      <c r="R1901" s="14"/>
      <c r="S1901" s="84"/>
      <c r="T1901" s="14"/>
      <c r="U1901" s="14"/>
      <c r="V1901" s="14"/>
      <c r="W1901" s="14"/>
      <c r="X1901" s="14"/>
      <c r="Y1901" s="84"/>
      <c r="Z1901" s="14"/>
      <c r="AA1901" s="14"/>
      <c r="AB1901" s="14"/>
      <c r="AC1901" s="14"/>
      <c r="AD1901" s="14"/>
      <c r="AE1901" s="84"/>
      <c r="AF1901" s="14"/>
      <c r="AG1901" s="14"/>
      <c r="AH1901" s="14"/>
      <c r="AI1901" s="14"/>
      <c r="AJ1901" s="14"/>
      <c r="AK1901" s="84"/>
      <c r="AL1901" s="14"/>
      <c r="AM1901" s="14"/>
      <c r="AN1901" s="14"/>
      <c r="AO1901" s="14"/>
      <c r="AP1901" s="14"/>
      <c r="AQ1901" s="84"/>
      <c r="AR1901" s="14"/>
      <c r="AS1901" s="14"/>
      <c r="AT1901" s="14"/>
      <c r="AU1901" s="14"/>
      <c r="AV1901" s="14"/>
      <c r="AW1901" s="14"/>
      <c r="AX1901" s="14"/>
      <c r="AY1901" s="14"/>
      <c r="AZ1901" s="14"/>
      <c r="BA1901" s="14"/>
      <c r="BB1901" s="14"/>
      <c r="BC1901" s="14"/>
      <c r="BD1901" s="14"/>
      <c r="BE1901" s="14"/>
      <c r="BF1901" s="14"/>
      <c r="BG1901" s="14"/>
      <c r="BH1901" s="14"/>
    </row>
    <row r="1902" spans="1:60" s="13" customFormat="1" x14ac:dyDescent="0.25">
      <c r="A1902" s="14"/>
      <c r="B1902" s="14"/>
      <c r="C1902" s="14"/>
      <c r="D1902" s="14"/>
      <c r="E1902" s="14"/>
      <c r="F1902" s="14"/>
      <c r="G1902" s="84"/>
      <c r="H1902" s="14"/>
      <c r="I1902" s="14"/>
      <c r="J1902" s="14"/>
      <c r="K1902" s="14"/>
      <c r="L1902" s="14"/>
      <c r="M1902" s="84"/>
      <c r="N1902" s="14"/>
      <c r="O1902" s="14"/>
      <c r="P1902" s="14"/>
      <c r="Q1902" s="14"/>
      <c r="R1902" s="14"/>
      <c r="S1902" s="84"/>
      <c r="T1902" s="14"/>
      <c r="U1902" s="14"/>
      <c r="V1902" s="14"/>
      <c r="W1902" s="14"/>
      <c r="X1902" s="14"/>
      <c r="Y1902" s="84"/>
      <c r="Z1902" s="14"/>
      <c r="AA1902" s="14"/>
      <c r="AB1902" s="14"/>
      <c r="AC1902" s="14"/>
      <c r="AD1902" s="14"/>
      <c r="AE1902" s="84"/>
      <c r="AF1902" s="14"/>
      <c r="AG1902" s="14"/>
      <c r="AH1902" s="14"/>
      <c r="AI1902" s="14"/>
      <c r="AJ1902" s="14"/>
      <c r="AK1902" s="84"/>
      <c r="AL1902" s="14"/>
      <c r="AM1902" s="14"/>
      <c r="AN1902" s="14"/>
      <c r="AO1902" s="14"/>
      <c r="AP1902" s="14"/>
      <c r="AQ1902" s="84"/>
      <c r="AR1902" s="14"/>
      <c r="AS1902" s="14"/>
      <c r="AT1902" s="14"/>
      <c r="AU1902" s="14"/>
      <c r="AV1902" s="14"/>
      <c r="AW1902" s="14"/>
      <c r="AX1902" s="14"/>
      <c r="AY1902" s="14"/>
      <c r="AZ1902" s="14"/>
      <c r="BA1902" s="14"/>
      <c r="BB1902" s="14"/>
      <c r="BC1902" s="14"/>
      <c r="BD1902" s="14"/>
      <c r="BE1902" s="14"/>
      <c r="BF1902" s="14"/>
      <c r="BG1902" s="14"/>
      <c r="BH1902" s="14"/>
    </row>
    <row r="1903" spans="1:60" s="13" customFormat="1" x14ac:dyDescent="0.25">
      <c r="A1903" s="14"/>
      <c r="B1903" s="14"/>
      <c r="C1903" s="14"/>
      <c r="D1903" s="14"/>
      <c r="E1903" s="14"/>
      <c r="F1903" s="14"/>
      <c r="G1903" s="84"/>
      <c r="H1903" s="14"/>
      <c r="I1903" s="14"/>
      <c r="J1903" s="14"/>
      <c r="K1903" s="14"/>
      <c r="L1903" s="14"/>
      <c r="M1903" s="84"/>
      <c r="N1903" s="14"/>
      <c r="O1903" s="14"/>
      <c r="P1903" s="14"/>
      <c r="Q1903" s="14"/>
      <c r="R1903" s="14"/>
      <c r="S1903" s="84"/>
      <c r="T1903" s="14"/>
      <c r="U1903" s="14"/>
      <c r="V1903" s="14"/>
      <c r="W1903" s="14"/>
      <c r="X1903" s="14"/>
      <c r="Y1903" s="84"/>
      <c r="Z1903" s="14"/>
      <c r="AA1903" s="14"/>
      <c r="AB1903" s="14"/>
      <c r="AC1903" s="14"/>
      <c r="AD1903" s="14"/>
      <c r="AE1903" s="84"/>
      <c r="AF1903" s="14"/>
      <c r="AG1903" s="14"/>
      <c r="AH1903" s="14"/>
      <c r="AI1903" s="14"/>
      <c r="AJ1903" s="14"/>
      <c r="AK1903" s="84"/>
      <c r="AL1903" s="14"/>
      <c r="AM1903" s="14"/>
      <c r="AN1903" s="14"/>
      <c r="AO1903" s="14"/>
      <c r="AP1903" s="14"/>
      <c r="AQ1903" s="84"/>
      <c r="AR1903" s="14"/>
      <c r="AS1903" s="14"/>
      <c r="AT1903" s="14"/>
      <c r="AU1903" s="14"/>
      <c r="AV1903" s="14"/>
      <c r="AW1903" s="14"/>
      <c r="AX1903" s="14"/>
      <c r="AY1903" s="14"/>
      <c r="AZ1903" s="14"/>
      <c r="BA1903" s="14"/>
      <c r="BB1903" s="14"/>
      <c r="BC1903" s="14"/>
      <c r="BD1903" s="14"/>
      <c r="BE1903" s="14"/>
      <c r="BF1903" s="14"/>
      <c r="BG1903" s="14"/>
      <c r="BH1903" s="14"/>
    </row>
    <row r="1904" spans="1:60" s="13" customFormat="1" x14ac:dyDescent="0.25">
      <c r="A1904" s="14"/>
      <c r="B1904" s="14"/>
      <c r="C1904" s="14"/>
      <c r="D1904" s="14"/>
      <c r="E1904" s="14"/>
      <c r="F1904" s="14"/>
      <c r="G1904" s="84"/>
      <c r="H1904" s="14"/>
      <c r="I1904" s="14"/>
      <c r="J1904" s="14"/>
      <c r="K1904" s="14"/>
      <c r="L1904" s="14"/>
      <c r="M1904" s="84"/>
      <c r="N1904" s="14"/>
      <c r="O1904" s="14"/>
      <c r="P1904" s="14"/>
      <c r="Q1904" s="14"/>
      <c r="R1904" s="14"/>
      <c r="S1904" s="84"/>
      <c r="T1904" s="14"/>
      <c r="U1904" s="14"/>
      <c r="V1904" s="14"/>
      <c r="W1904" s="14"/>
      <c r="X1904" s="14"/>
      <c r="Y1904" s="84"/>
      <c r="Z1904" s="14"/>
      <c r="AA1904" s="14"/>
      <c r="AB1904" s="14"/>
      <c r="AC1904" s="14"/>
      <c r="AD1904" s="14"/>
      <c r="AE1904" s="84"/>
      <c r="AF1904" s="14"/>
      <c r="AG1904" s="14"/>
      <c r="AH1904" s="14"/>
      <c r="AI1904" s="14"/>
      <c r="AJ1904" s="14"/>
      <c r="AK1904" s="84"/>
      <c r="AL1904" s="14"/>
      <c r="AM1904" s="14"/>
      <c r="AN1904" s="14"/>
      <c r="AO1904" s="14"/>
      <c r="AP1904" s="14"/>
      <c r="AQ1904" s="84"/>
      <c r="AR1904" s="14"/>
      <c r="AS1904" s="14"/>
      <c r="AT1904" s="14"/>
      <c r="AU1904" s="14"/>
      <c r="AV1904" s="14"/>
      <c r="AW1904" s="14"/>
      <c r="AX1904" s="14"/>
      <c r="AY1904" s="14"/>
      <c r="AZ1904" s="14"/>
      <c r="BA1904" s="14"/>
      <c r="BB1904" s="14"/>
      <c r="BC1904" s="14"/>
      <c r="BD1904" s="14"/>
      <c r="BE1904" s="14"/>
      <c r="BF1904" s="14"/>
      <c r="BG1904" s="14"/>
      <c r="BH1904" s="14"/>
    </row>
    <row r="1905" spans="1:60" s="13" customFormat="1" x14ac:dyDescent="0.25">
      <c r="A1905" s="14"/>
      <c r="B1905" s="14"/>
      <c r="C1905" s="14"/>
      <c r="D1905" s="14"/>
      <c r="E1905" s="14"/>
      <c r="F1905" s="14"/>
      <c r="G1905" s="84"/>
      <c r="H1905" s="14"/>
      <c r="I1905" s="14"/>
      <c r="J1905" s="14"/>
      <c r="K1905" s="14"/>
      <c r="L1905" s="14"/>
      <c r="M1905" s="84"/>
      <c r="N1905" s="14"/>
      <c r="O1905" s="14"/>
      <c r="P1905" s="14"/>
      <c r="Q1905" s="14"/>
      <c r="R1905" s="14"/>
      <c r="S1905" s="84"/>
      <c r="T1905" s="14"/>
      <c r="U1905" s="14"/>
      <c r="V1905" s="14"/>
      <c r="W1905" s="14"/>
      <c r="X1905" s="14"/>
      <c r="Y1905" s="84"/>
      <c r="Z1905" s="14"/>
      <c r="AA1905" s="14"/>
      <c r="AB1905" s="14"/>
      <c r="AC1905" s="14"/>
      <c r="AD1905" s="14"/>
      <c r="AE1905" s="84"/>
      <c r="AF1905" s="14"/>
      <c r="AG1905" s="14"/>
      <c r="AH1905" s="14"/>
      <c r="AI1905" s="14"/>
      <c r="AJ1905" s="14"/>
      <c r="AK1905" s="84"/>
      <c r="AL1905" s="14"/>
      <c r="AM1905" s="14"/>
      <c r="AN1905" s="14"/>
      <c r="AO1905" s="14"/>
      <c r="AP1905" s="14"/>
      <c r="AQ1905" s="84"/>
      <c r="AR1905" s="14"/>
      <c r="AS1905" s="14"/>
      <c r="AT1905" s="14"/>
      <c r="AU1905" s="14"/>
      <c r="AV1905" s="14"/>
      <c r="AW1905" s="14"/>
      <c r="AX1905" s="14"/>
      <c r="AY1905" s="14"/>
      <c r="AZ1905" s="14"/>
      <c r="BA1905" s="14"/>
      <c r="BB1905" s="14"/>
      <c r="BC1905" s="14"/>
      <c r="BD1905" s="14"/>
      <c r="BE1905" s="14"/>
      <c r="BF1905" s="14"/>
      <c r="BG1905" s="14"/>
      <c r="BH1905" s="14"/>
    </row>
    <row r="1906" spans="1:60" s="13" customFormat="1" x14ac:dyDescent="0.25">
      <c r="A1906" s="14"/>
      <c r="B1906" s="14"/>
      <c r="C1906" s="14"/>
      <c r="D1906" s="14"/>
      <c r="E1906" s="14"/>
      <c r="F1906" s="14"/>
      <c r="G1906" s="84"/>
      <c r="H1906" s="14"/>
      <c r="I1906" s="14"/>
      <c r="J1906" s="14"/>
      <c r="K1906" s="14"/>
      <c r="L1906" s="14"/>
      <c r="M1906" s="84"/>
      <c r="N1906" s="14"/>
      <c r="O1906" s="14"/>
      <c r="P1906" s="14"/>
      <c r="Q1906" s="14"/>
      <c r="R1906" s="14"/>
      <c r="S1906" s="84"/>
      <c r="T1906" s="14"/>
      <c r="U1906" s="14"/>
      <c r="V1906" s="14"/>
      <c r="W1906" s="14"/>
      <c r="X1906" s="14"/>
      <c r="Y1906" s="84"/>
      <c r="Z1906" s="14"/>
      <c r="AA1906" s="14"/>
      <c r="AB1906" s="14"/>
      <c r="AC1906" s="14"/>
      <c r="AD1906" s="14"/>
      <c r="AE1906" s="84"/>
      <c r="AF1906" s="14"/>
      <c r="AG1906" s="14"/>
      <c r="AH1906" s="14"/>
      <c r="AI1906" s="14"/>
      <c r="AJ1906" s="14"/>
      <c r="AK1906" s="84"/>
      <c r="AL1906" s="14"/>
      <c r="AM1906" s="14"/>
      <c r="AN1906" s="14"/>
      <c r="AO1906" s="14"/>
      <c r="AP1906" s="14"/>
      <c r="AQ1906" s="84"/>
      <c r="AR1906" s="14"/>
      <c r="AS1906" s="14"/>
      <c r="AT1906" s="14"/>
      <c r="AU1906" s="14"/>
      <c r="AV1906" s="14"/>
      <c r="AW1906" s="14"/>
      <c r="AX1906" s="14"/>
      <c r="AY1906" s="14"/>
      <c r="AZ1906" s="14"/>
      <c r="BA1906" s="14"/>
      <c r="BB1906" s="14"/>
      <c r="BC1906" s="14"/>
      <c r="BD1906" s="14"/>
      <c r="BE1906" s="14"/>
      <c r="BF1906" s="14"/>
      <c r="BG1906" s="14"/>
      <c r="BH1906" s="14"/>
    </row>
    <row r="1907" spans="1:60" s="13" customFormat="1" x14ac:dyDescent="0.25">
      <c r="A1907" s="14"/>
      <c r="B1907" s="14"/>
      <c r="C1907" s="14"/>
      <c r="D1907" s="14"/>
      <c r="E1907" s="14"/>
      <c r="F1907" s="14"/>
      <c r="G1907" s="84"/>
      <c r="H1907" s="14"/>
      <c r="I1907" s="14"/>
      <c r="J1907" s="14"/>
      <c r="K1907" s="14"/>
      <c r="L1907" s="14"/>
      <c r="M1907" s="84"/>
      <c r="N1907" s="14"/>
      <c r="O1907" s="14"/>
      <c r="P1907" s="14"/>
      <c r="Q1907" s="14"/>
      <c r="R1907" s="14"/>
      <c r="S1907" s="84"/>
      <c r="T1907" s="14"/>
      <c r="U1907" s="14"/>
      <c r="V1907" s="14"/>
      <c r="W1907" s="14"/>
      <c r="X1907" s="14"/>
      <c r="Y1907" s="84"/>
      <c r="Z1907" s="14"/>
      <c r="AA1907" s="14"/>
      <c r="AB1907" s="14"/>
      <c r="AC1907" s="14"/>
      <c r="AD1907" s="14"/>
      <c r="AE1907" s="84"/>
      <c r="AF1907" s="14"/>
      <c r="AG1907" s="14"/>
      <c r="AH1907" s="14"/>
      <c r="AI1907" s="14"/>
      <c r="AJ1907" s="14"/>
      <c r="AK1907" s="84"/>
      <c r="AL1907" s="14"/>
      <c r="AM1907" s="14"/>
      <c r="AN1907" s="14"/>
      <c r="AO1907" s="14"/>
      <c r="AP1907" s="14"/>
      <c r="AQ1907" s="84"/>
      <c r="AR1907" s="14"/>
      <c r="AS1907" s="14"/>
      <c r="AT1907" s="14"/>
      <c r="AU1907" s="14"/>
      <c r="AV1907" s="14"/>
      <c r="AW1907" s="14"/>
      <c r="AX1907" s="14"/>
      <c r="AY1907" s="14"/>
      <c r="AZ1907" s="14"/>
      <c r="BA1907" s="14"/>
      <c r="BB1907" s="14"/>
      <c r="BC1907" s="14"/>
      <c r="BD1907" s="14"/>
      <c r="BE1907" s="14"/>
      <c r="BF1907" s="14"/>
      <c r="BG1907" s="14"/>
      <c r="BH1907" s="14"/>
    </row>
    <row r="1908" spans="1:60" s="13" customFormat="1" x14ac:dyDescent="0.25">
      <c r="A1908" s="14"/>
      <c r="B1908" s="14"/>
      <c r="C1908" s="14"/>
      <c r="D1908" s="14"/>
      <c r="E1908" s="14"/>
      <c r="F1908" s="14"/>
      <c r="G1908" s="84"/>
      <c r="H1908" s="14"/>
      <c r="I1908" s="14"/>
      <c r="J1908" s="14"/>
      <c r="K1908" s="14"/>
      <c r="L1908" s="14"/>
      <c r="M1908" s="84"/>
      <c r="N1908" s="14"/>
      <c r="O1908" s="14"/>
      <c r="P1908" s="14"/>
      <c r="Q1908" s="14"/>
      <c r="R1908" s="14"/>
      <c r="S1908" s="84"/>
      <c r="T1908" s="14"/>
      <c r="U1908" s="14"/>
      <c r="V1908" s="14"/>
      <c r="W1908" s="14"/>
      <c r="X1908" s="14"/>
      <c r="Y1908" s="84"/>
      <c r="Z1908" s="14"/>
      <c r="AA1908" s="14"/>
      <c r="AB1908" s="14"/>
      <c r="AC1908" s="14"/>
      <c r="AD1908" s="14"/>
      <c r="AE1908" s="84"/>
      <c r="AF1908" s="14"/>
      <c r="AG1908" s="14"/>
      <c r="AH1908" s="14"/>
      <c r="AI1908" s="14"/>
      <c r="AJ1908" s="14"/>
      <c r="AK1908" s="84"/>
      <c r="AL1908" s="14"/>
      <c r="AM1908" s="14"/>
      <c r="AN1908" s="14"/>
      <c r="AO1908" s="14"/>
      <c r="AP1908" s="14"/>
      <c r="AQ1908" s="84"/>
      <c r="AR1908" s="14"/>
      <c r="AS1908" s="14"/>
      <c r="AT1908" s="14"/>
      <c r="AU1908" s="14"/>
      <c r="AV1908" s="14"/>
      <c r="AW1908" s="14"/>
      <c r="AX1908" s="14"/>
      <c r="AY1908" s="14"/>
      <c r="AZ1908" s="14"/>
      <c r="BA1908" s="14"/>
      <c r="BB1908" s="14"/>
      <c r="BC1908" s="14"/>
      <c r="BD1908" s="14"/>
      <c r="BE1908" s="14"/>
      <c r="BF1908" s="14"/>
      <c r="BG1908" s="14"/>
      <c r="BH1908" s="14"/>
    </row>
    <row r="1909" spans="1:60" s="13" customFormat="1" x14ac:dyDescent="0.25">
      <c r="A1909" s="14"/>
      <c r="B1909" s="14"/>
      <c r="C1909" s="14"/>
      <c r="D1909" s="14"/>
      <c r="E1909" s="14"/>
      <c r="F1909" s="14"/>
      <c r="G1909" s="84"/>
      <c r="H1909" s="14"/>
      <c r="I1909" s="14"/>
      <c r="J1909" s="14"/>
      <c r="K1909" s="14"/>
      <c r="L1909" s="14"/>
      <c r="M1909" s="84"/>
      <c r="N1909" s="14"/>
      <c r="O1909" s="14"/>
      <c r="P1909" s="14"/>
      <c r="Q1909" s="14"/>
      <c r="R1909" s="14"/>
      <c r="S1909" s="84"/>
      <c r="T1909" s="14"/>
      <c r="U1909" s="14"/>
      <c r="V1909" s="14"/>
      <c r="W1909" s="14"/>
      <c r="X1909" s="14"/>
      <c r="Y1909" s="84"/>
      <c r="Z1909" s="14"/>
      <c r="AA1909" s="14"/>
      <c r="AB1909" s="14"/>
      <c r="AC1909" s="14"/>
      <c r="AD1909" s="14"/>
      <c r="AE1909" s="84"/>
      <c r="AF1909" s="14"/>
      <c r="AG1909" s="14"/>
      <c r="AH1909" s="14"/>
      <c r="AI1909" s="14"/>
      <c r="AJ1909" s="14"/>
      <c r="AK1909" s="84"/>
      <c r="AL1909" s="14"/>
      <c r="AM1909" s="14"/>
      <c r="AN1909" s="14"/>
      <c r="AO1909" s="14"/>
      <c r="AP1909" s="14"/>
      <c r="AQ1909" s="84"/>
      <c r="AR1909" s="14"/>
      <c r="AS1909" s="14"/>
      <c r="AT1909" s="14"/>
      <c r="AU1909" s="14"/>
      <c r="AV1909" s="14"/>
      <c r="AW1909" s="14"/>
      <c r="AX1909" s="14"/>
      <c r="AY1909" s="14"/>
      <c r="AZ1909" s="14"/>
      <c r="BA1909" s="14"/>
      <c r="BB1909" s="14"/>
      <c r="BC1909" s="14"/>
      <c r="BD1909" s="14"/>
      <c r="BE1909" s="14"/>
      <c r="BF1909" s="14"/>
      <c r="BG1909" s="14"/>
      <c r="BH1909" s="14"/>
    </row>
    <row r="1910" spans="1:60" s="13" customFormat="1" x14ac:dyDescent="0.25">
      <c r="A1910" s="14"/>
      <c r="B1910" s="14"/>
      <c r="C1910" s="14"/>
      <c r="D1910" s="14"/>
      <c r="E1910" s="14"/>
      <c r="F1910" s="14"/>
      <c r="G1910" s="84"/>
      <c r="H1910" s="14"/>
      <c r="I1910" s="14"/>
      <c r="J1910" s="14"/>
      <c r="K1910" s="14"/>
      <c r="L1910" s="14"/>
      <c r="M1910" s="84"/>
      <c r="N1910" s="14"/>
      <c r="O1910" s="14"/>
      <c r="P1910" s="14"/>
      <c r="Q1910" s="14"/>
      <c r="R1910" s="14"/>
      <c r="S1910" s="84"/>
      <c r="T1910" s="14"/>
      <c r="U1910" s="14"/>
      <c r="V1910" s="14"/>
      <c r="W1910" s="14"/>
      <c r="X1910" s="14"/>
      <c r="Y1910" s="84"/>
      <c r="Z1910" s="14"/>
      <c r="AA1910" s="14"/>
      <c r="AB1910" s="14"/>
      <c r="AC1910" s="14"/>
      <c r="AD1910" s="14"/>
      <c r="AE1910" s="84"/>
      <c r="AF1910" s="14"/>
      <c r="AG1910" s="14"/>
      <c r="AH1910" s="14"/>
      <c r="AI1910" s="14"/>
      <c r="AJ1910" s="14"/>
      <c r="AK1910" s="84"/>
      <c r="AL1910" s="14"/>
      <c r="AM1910" s="14"/>
      <c r="AN1910" s="14"/>
      <c r="AO1910" s="14"/>
      <c r="AP1910" s="14"/>
      <c r="AQ1910" s="84"/>
      <c r="AR1910" s="14"/>
      <c r="AS1910" s="14"/>
      <c r="AT1910" s="14"/>
      <c r="AU1910" s="14"/>
      <c r="AV1910" s="14"/>
      <c r="AW1910" s="14"/>
      <c r="AX1910" s="14"/>
      <c r="AY1910" s="14"/>
      <c r="AZ1910" s="14"/>
      <c r="BA1910" s="14"/>
      <c r="BB1910" s="14"/>
      <c r="BC1910" s="14"/>
      <c r="BD1910" s="14"/>
      <c r="BE1910" s="14"/>
      <c r="BF1910" s="14"/>
      <c r="BG1910" s="14"/>
      <c r="BH1910" s="14"/>
    </row>
    <row r="1911" spans="1:60" s="13" customFormat="1" x14ac:dyDescent="0.25">
      <c r="A1911" s="14"/>
      <c r="B1911" s="14"/>
      <c r="C1911" s="14"/>
      <c r="D1911" s="14"/>
      <c r="E1911" s="14"/>
      <c r="F1911" s="14"/>
      <c r="G1911" s="84"/>
      <c r="H1911" s="14"/>
      <c r="I1911" s="14"/>
      <c r="J1911" s="14"/>
      <c r="K1911" s="14"/>
      <c r="L1911" s="14"/>
      <c r="M1911" s="84"/>
      <c r="N1911" s="14"/>
      <c r="O1911" s="14"/>
      <c r="P1911" s="14"/>
      <c r="Q1911" s="14"/>
      <c r="R1911" s="14"/>
      <c r="S1911" s="84"/>
      <c r="T1911" s="14"/>
      <c r="U1911" s="14"/>
      <c r="V1911" s="14"/>
      <c r="W1911" s="14"/>
      <c r="X1911" s="14"/>
      <c r="Y1911" s="84"/>
      <c r="Z1911" s="14"/>
      <c r="AA1911" s="14"/>
      <c r="AB1911" s="14"/>
      <c r="AC1911" s="14"/>
      <c r="AD1911" s="14"/>
      <c r="AE1911" s="84"/>
      <c r="AF1911" s="14"/>
      <c r="AG1911" s="14"/>
      <c r="AH1911" s="14"/>
      <c r="AI1911" s="14"/>
      <c r="AJ1911" s="14"/>
      <c r="AK1911" s="84"/>
      <c r="AL1911" s="14"/>
      <c r="AM1911" s="14"/>
      <c r="AN1911" s="14"/>
      <c r="AO1911" s="14"/>
      <c r="AP1911" s="14"/>
      <c r="AQ1911" s="84"/>
      <c r="AR1911" s="14"/>
      <c r="AS1911" s="14"/>
      <c r="AT1911" s="14"/>
      <c r="AU1911" s="14"/>
      <c r="AV1911" s="14"/>
      <c r="AW1911" s="14"/>
      <c r="AX1911" s="14"/>
      <c r="AY1911" s="14"/>
      <c r="AZ1911" s="14"/>
      <c r="BA1911" s="14"/>
      <c r="BB1911" s="14"/>
      <c r="BC1911" s="14"/>
      <c r="BD1911" s="14"/>
      <c r="BE1911" s="14"/>
      <c r="BF1911" s="14"/>
      <c r="BG1911" s="14"/>
      <c r="BH1911" s="14"/>
    </row>
    <row r="1912" spans="1:60" s="13" customFormat="1" x14ac:dyDescent="0.25">
      <c r="A1912" s="14"/>
      <c r="B1912" s="14"/>
      <c r="C1912" s="14"/>
      <c r="D1912" s="14"/>
      <c r="E1912" s="14"/>
      <c r="F1912" s="14"/>
      <c r="G1912" s="84"/>
      <c r="H1912" s="14"/>
      <c r="I1912" s="14"/>
      <c r="J1912" s="14"/>
      <c r="K1912" s="14"/>
      <c r="L1912" s="14"/>
      <c r="M1912" s="84"/>
      <c r="N1912" s="14"/>
      <c r="O1912" s="14"/>
      <c r="P1912" s="14"/>
      <c r="Q1912" s="14"/>
      <c r="R1912" s="14"/>
      <c r="S1912" s="84"/>
      <c r="T1912" s="14"/>
      <c r="U1912" s="14"/>
      <c r="V1912" s="14"/>
      <c r="W1912" s="14"/>
      <c r="X1912" s="14"/>
      <c r="Y1912" s="84"/>
      <c r="Z1912" s="14"/>
      <c r="AA1912" s="14"/>
      <c r="AB1912" s="14"/>
      <c r="AC1912" s="14"/>
      <c r="AD1912" s="14"/>
      <c r="AE1912" s="84"/>
      <c r="AF1912" s="14"/>
      <c r="AG1912" s="14"/>
      <c r="AH1912" s="14"/>
      <c r="AI1912" s="14"/>
      <c r="AJ1912" s="14"/>
      <c r="AK1912" s="84"/>
      <c r="AL1912" s="14"/>
      <c r="AM1912" s="14"/>
      <c r="AN1912" s="14"/>
      <c r="AO1912" s="14"/>
      <c r="AP1912" s="14"/>
      <c r="AQ1912" s="84"/>
      <c r="AR1912" s="14"/>
      <c r="AS1912" s="14"/>
      <c r="AT1912" s="14"/>
      <c r="AU1912" s="14"/>
      <c r="AV1912" s="14"/>
      <c r="AW1912" s="14"/>
      <c r="AX1912" s="14"/>
      <c r="AY1912" s="14"/>
      <c r="AZ1912" s="14"/>
      <c r="BA1912" s="14"/>
      <c r="BB1912" s="14"/>
      <c r="BC1912" s="14"/>
      <c r="BD1912" s="14"/>
      <c r="BE1912" s="14"/>
      <c r="BF1912" s="14"/>
      <c r="BG1912" s="14"/>
      <c r="BH1912" s="14"/>
    </row>
    <row r="1913" spans="1:60" s="13" customFormat="1" x14ac:dyDescent="0.25">
      <c r="A1913" s="14"/>
      <c r="B1913" s="14"/>
      <c r="C1913" s="14"/>
      <c r="D1913" s="14"/>
      <c r="E1913" s="14"/>
      <c r="F1913" s="14"/>
      <c r="G1913" s="84"/>
      <c r="H1913" s="14"/>
      <c r="I1913" s="14"/>
      <c r="J1913" s="14"/>
      <c r="K1913" s="14"/>
      <c r="L1913" s="14"/>
      <c r="M1913" s="84"/>
      <c r="N1913" s="14"/>
      <c r="O1913" s="14"/>
      <c r="P1913" s="14"/>
      <c r="Q1913" s="14"/>
      <c r="R1913" s="14"/>
      <c r="S1913" s="84"/>
      <c r="T1913" s="14"/>
      <c r="U1913" s="14"/>
      <c r="V1913" s="14"/>
      <c r="W1913" s="14"/>
      <c r="X1913" s="14"/>
      <c r="Y1913" s="84"/>
      <c r="Z1913" s="14"/>
      <c r="AA1913" s="14"/>
      <c r="AB1913" s="14"/>
      <c r="AC1913" s="14"/>
      <c r="AD1913" s="14"/>
      <c r="AE1913" s="84"/>
      <c r="AF1913" s="14"/>
      <c r="AG1913" s="14"/>
      <c r="AH1913" s="14"/>
      <c r="AI1913" s="14"/>
      <c r="AJ1913" s="14"/>
      <c r="AK1913" s="84"/>
      <c r="AL1913" s="14"/>
      <c r="AM1913" s="14"/>
      <c r="AN1913" s="14"/>
      <c r="AO1913" s="14"/>
      <c r="AP1913" s="14"/>
      <c r="AQ1913" s="84"/>
      <c r="AR1913" s="14"/>
      <c r="AS1913" s="14"/>
      <c r="AT1913" s="14"/>
      <c r="AU1913" s="14"/>
      <c r="AV1913" s="14"/>
      <c r="AW1913" s="14"/>
      <c r="AX1913" s="14"/>
      <c r="AY1913" s="14"/>
      <c r="AZ1913" s="14"/>
      <c r="BA1913" s="14"/>
      <c r="BB1913" s="14"/>
      <c r="BC1913" s="14"/>
      <c r="BD1913" s="14"/>
      <c r="BE1913" s="14"/>
      <c r="BF1913" s="14"/>
      <c r="BG1913" s="14"/>
      <c r="BH1913" s="14"/>
    </row>
    <row r="1914" spans="1:60" s="13" customFormat="1" x14ac:dyDescent="0.25">
      <c r="A1914" s="14"/>
      <c r="B1914" s="14"/>
      <c r="C1914" s="14"/>
      <c r="D1914" s="14"/>
      <c r="E1914" s="14"/>
      <c r="F1914" s="14"/>
      <c r="G1914" s="84"/>
      <c r="H1914" s="14"/>
      <c r="I1914" s="14"/>
      <c r="J1914" s="14"/>
      <c r="K1914" s="14"/>
      <c r="L1914" s="14"/>
      <c r="M1914" s="84"/>
      <c r="N1914" s="14"/>
      <c r="O1914" s="14"/>
      <c r="P1914" s="14"/>
      <c r="Q1914" s="14"/>
      <c r="R1914" s="14"/>
      <c r="S1914" s="84"/>
      <c r="T1914" s="14"/>
      <c r="U1914" s="14"/>
      <c r="V1914" s="14"/>
      <c r="W1914" s="14"/>
      <c r="X1914" s="14"/>
      <c r="Y1914" s="84"/>
      <c r="Z1914" s="14"/>
      <c r="AA1914" s="14"/>
      <c r="AB1914" s="14"/>
      <c r="AC1914" s="14"/>
      <c r="AD1914" s="14"/>
      <c r="AE1914" s="84"/>
      <c r="AF1914" s="14"/>
      <c r="AG1914" s="14"/>
      <c r="AH1914" s="14"/>
      <c r="AI1914" s="14"/>
      <c r="AJ1914" s="14"/>
      <c r="AK1914" s="84"/>
      <c r="AL1914" s="14"/>
      <c r="AM1914" s="14"/>
      <c r="AN1914" s="14"/>
      <c r="AO1914" s="14"/>
      <c r="AP1914" s="14"/>
      <c r="AQ1914" s="84"/>
      <c r="AR1914" s="14"/>
      <c r="AS1914" s="14"/>
      <c r="AT1914" s="14"/>
      <c r="AU1914" s="14"/>
      <c r="AV1914" s="14"/>
      <c r="AW1914" s="14"/>
      <c r="AX1914" s="14"/>
      <c r="AY1914" s="14"/>
      <c r="AZ1914" s="14"/>
      <c r="BA1914" s="14"/>
      <c r="BB1914" s="14"/>
      <c r="BC1914" s="14"/>
      <c r="BD1914" s="14"/>
      <c r="BE1914" s="14"/>
      <c r="BF1914" s="14"/>
      <c r="BG1914" s="14"/>
      <c r="BH1914" s="14"/>
    </row>
    <row r="1915" spans="1:60" s="13" customFormat="1" x14ac:dyDescent="0.25">
      <c r="A1915" s="14"/>
      <c r="B1915" s="14"/>
      <c r="C1915" s="14"/>
      <c r="D1915" s="14"/>
      <c r="E1915" s="14"/>
      <c r="F1915" s="14"/>
      <c r="G1915" s="84"/>
      <c r="H1915" s="14"/>
      <c r="I1915" s="14"/>
      <c r="J1915" s="14"/>
      <c r="K1915" s="14"/>
      <c r="L1915" s="14"/>
      <c r="M1915" s="84"/>
      <c r="N1915" s="14"/>
      <c r="O1915" s="14"/>
      <c r="P1915" s="14"/>
      <c r="Q1915" s="14"/>
      <c r="R1915" s="14"/>
      <c r="S1915" s="84"/>
      <c r="T1915" s="14"/>
      <c r="U1915" s="14"/>
      <c r="V1915" s="14"/>
      <c r="W1915" s="14"/>
      <c r="X1915" s="14"/>
      <c r="Y1915" s="84"/>
      <c r="Z1915" s="14"/>
      <c r="AA1915" s="14"/>
      <c r="AB1915" s="14"/>
      <c r="AC1915" s="14"/>
      <c r="AD1915" s="14"/>
      <c r="AE1915" s="84"/>
      <c r="AF1915" s="14"/>
      <c r="AG1915" s="14"/>
      <c r="AH1915" s="14"/>
      <c r="AI1915" s="14"/>
      <c r="AJ1915" s="14"/>
      <c r="AK1915" s="84"/>
      <c r="AL1915" s="14"/>
      <c r="AM1915" s="14"/>
      <c r="AN1915" s="14"/>
      <c r="AO1915" s="14"/>
      <c r="AP1915" s="14"/>
      <c r="AQ1915" s="84"/>
      <c r="AR1915" s="14"/>
      <c r="AS1915" s="14"/>
      <c r="AT1915" s="14"/>
      <c r="AU1915" s="14"/>
      <c r="AV1915" s="14"/>
      <c r="AW1915" s="14"/>
      <c r="AX1915" s="14"/>
      <c r="AY1915" s="14"/>
      <c r="AZ1915" s="14"/>
      <c r="BA1915" s="14"/>
      <c r="BB1915" s="14"/>
      <c r="BC1915" s="14"/>
      <c r="BD1915" s="14"/>
      <c r="BE1915" s="14"/>
      <c r="BF1915" s="14"/>
      <c r="BG1915" s="14"/>
      <c r="BH1915" s="14"/>
    </row>
    <row r="1916" spans="1:60" s="13" customFormat="1" x14ac:dyDescent="0.25">
      <c r="A1916" s="14"/>
      <c r="B1916" s="14"/>
      <c r="C1916" s="14"/>
      <c r="D1916" s="14"/>
      <c r="E1916" s="14"/>
      <c r="F1916" s="14"/>
      <c r="G1916" s="84"/>
      <c r="H1916" s="14"/>
      <c r="I1916" s="14"/>
      <c r="J1916" s="14"/>
      <c r="K1916" s="14"/>
      <c r="L1916" s="14"/>
      <c r="M1916" s="84"/>
      <c r="N1916" s="14"/>
      <c r="O1916" s="14"/>
      <c r="P1916" s="14"/>
      <c r="Q1916" s="14"/>
      <c r="R1916" s="14"/>
      <c r="S1916" s="84"/>
      <c r="T1916" s="14"/>
      <c r="U1916" s="14"/>
      <c r="V1916" s="14"/>
      <c r="W1916" s="14"/>
      <c r="X1916" s="14"/>
      <c r="Y1916" s="84"/>
      <c r="Z1916" s="14"/>
      <c r="AA1916" s="14"/>
      <c r="AB1916" s="14"/>
      <c r="AC1916" s="14"/>
      <c r="AD1916" s="14"/>
      <c r="AE1916" s="84"/>
      <c r="AF1916" s="14"/>
      <c r="AG1916" s="14"/>
      <c r="AH1916" s="14"/>
      <c r="AI1916" s="14"/>
      <c r="AJ1916" s="14"/>
      <c r="AK1916" s="84"/>
      <c r="AL1916" s="14"/>
      <c r="AM1916" s="14"/>
      <c r="AN1916" s="14"/>
      <c r="AO1916" s="14"/>
      <c r="AP1916" s="14"/>
      <c r="AQ1916" s="84"/>
      <c r="AR1916" s="14"/>
      <c r="AS1916" s="14"/>
      <c r="AT1916" s="14"/>
      <c r="AU1916" s="14"/>
      <c r="AV1916" s="14"/>
      <c r="AW1916" s="14"/>
      <c r="AX1916" s="14"/>
      <c r="AY1916" s="14"/>
      <c r="AZ1916" s="14"/>
      <c r="BA1916" s="14"/>
      <c r="BB1916" s="14"/>
      <c r="BC1916" s="14"/>
      <c r="BD1916" s="14"/>
      <c r="BE1916" s="14"/>
      <c r="BF1916" s="14"/>
      <c r="BG1916" s="14"/>
      <c r="BH1916" s="14"/>
    </row>
    <row r="1917" spans="1:60" s="13" customFormat="1" x14ac:dyDescent="0.25">
      <c r="A1917" s="14"/>
      <c r="B1917" s="14"/>
      <c r="C1917" s="14"/>
      <c r="D1917" s="14"/>
      <c r="E1917" s="14"/>
      <c r="F1917" s="14"/>
      <c r="G1917" s="84"/>
      <c r="H1917" s="14"/>
      <c r="I1917" s="14"/>
      <c r="J1917" s="14"/>
      <c r="K1917" s="14"/>
      <c r="L1917" s="14"/>
      <c r="M1917" s="84"/>
      <c r="N1917" s="14"/>
      <c r="O1917" s="14"/>
      <c r="P1917" s="14"/>
      <c r="Q1917" s="14"/>
      <c r="R1917" s="14"/>
      <c r="S1917" s="84"/>
      <c r="T1917" s="14"/>
      <c r="U1917" s="14"/>
      <c r="V1917" s="14"/>
      <c r="W1917" s="14"/>
      <c r="X1917" s="14"/>
      <c r="Y1917" s="84"/>
      <c r="Z1917" s="14"/>
      <c r="AA1917" s="14"/>
      <c r="AB1917" s="14"/>
      <c r="AC1917" s="14"/>
      <c r="AD1917" s="14"/>
      <c r="AE1917" s="84"/>
      <c r="AF1917" s="14"/>
      <c r="AG1917" s="14"/>
      <c r="AH1917" s="14"/>
      <c r="AI1917" s="14"/>
      <c r="AJ1917" s="14"/>
      <c r="AK1917" s="84"/>
      <c r="AL1917" s="14"/>
      <c r="AM1917" s="14"/>
      <c r="AN1917" s="14"/>
      <c r="AO1917" s="14"/>
      <c r="AP1917" s="14"/>
      <c r="AQ1917" s="84"/>
      <c r="AR1917" s="14"/>
      <c r="AS1917" s="14"/>
      <c r="AT1917" s="14"/>
      <c r="AU1917" s="14"/>
      <c r="AV1917" s="14"/>
      <c r="AW1917" s="14"/>
      <c r="AX1917" s="14"/>
      <c r="AY1917" s="14"/>
      <c r="AZ1917" s="14"/>
      <c r="BA1917" s="14"/>
      <c r="BB1917" s="14"/>
      <c r="BC1917" s="14"/>
      <c r="BD1917" s="14"/>
      <c r="BE1917" s="14"/>
      <c r="BF1917" s="14"/>
      <c r="BG1917" s="14"/>
      <c r="BH1917" s="14"/>
    </row>
    <row r="1918" spans="1:60" s="13" customFormat="1" x14ac:dyDescent="0.25">
      <c r="A1918" s="14"/>
      <c r="B1918" s="14"/>
      <c r="C1918" s="14"/>
      <c r="D1918" s="14"/>
      <c r="E1918" s="14"/>
      <c r="F1918" s="14"/>
      <c r="G1918" s="84"/>
      <c r="H1918" s="14"/>
      <c r="I1918" s="14"/>
      <c r="J1918" s="14"/>
      <c r="K1918" s="14"/>
      <c r="L1918" s="14"/>
      <c r="M1918" s="84"/>
      <c r="N1918" s="14"/>
      <c r="O1918" s="14"/>
      <c r="P1918" s="14"/>
      <c r="Q1918" s="14"/>
      <c r="R1918" s="14"/>
      <c r="S1918" s="84"/>
      <c r="T1918" s="14"/>
      <c r="U1918" s="14"/>
      <c r="V1918" s="14"/>
      <c r="W1918" s="14"/>
      <c r="X1918" s="14"/>
      <c r="Y1918" s="84"/>
      <c r="Z1918" s="14"/>
      <c r="AA1918" s="14"/>
      <c r="AB1918" s="14"/>
      <c r="AC1918" s="14"/>
      <c r="AD1918" s="14"/>
      <c r="AE1918" s="84"/>
      <c r="AF1918" s="14"/>
      <c r="AG1918" s="14"/>
      <c r="AH1918" s="14"/>
      <c r="AI1918" s="14"/>
      <c r="AJ1918" s="14"/>
      <c r="AK1918" s="84"/>
      <c r="AL1918" s="14"/>
      <c r="AM1918" s="14"/>
      <c r="AN1918" s="14"/>
      <c r="AO1918" s="14"/>
      <c r="AP1918" s="14"/>
      <c r="AQ1918" s="84"/>
      <c r="AR1918" s="14"/>
      <c r="AS1918" s="14"/>
      <c r="AT1918" s="14"/>
      <c r="AU1918" s="14"/>
      <c r="AV1918" s="14"/>
      <c r="AW1918" s="14"/>
      <c r="AX1918" s="14"/>
      <c r="AY1918" s="14"/>
      <c r="AZ1918" s="14"/>
      <c r="BA1918" s="14"/>
      <c r="BB1918" s="14"/>
      <c r="BC1918" s="14"/>
      <c r="BD1918" s="14"/>
      <c r="BE1918" s="14"/>
      <c r="BF1918" s="14"/>
      <c r="BG1918" s="14"/>
      <c r="BH1918" s="14"/>
    </row>
    <row r="1919" spans="1:60" s="13" customFormat="1" x14ac:dyDescent="0.25">
      <c r="A1919" s="14"/>
      <c r="B1919" s="14"/>
      <c r="C1919" s="14"/>
      <c r="D1919" s="14"/>
      <c r="E1919" s="14"/>
      <c r="F1919" s="14"/>
      <c r="G1919" s="84"/>
      <c r="H1919" s="14"/>
      <c r="I1919" s="14"/>
      <c r="J1919" s="14"/>
      <c r="K1919" s="14"/>
      <c r="L1919" s="14"/>
      <c r="M1919" s="84"/>
      <c r="N1919" s="14"/>
      <c r="O1919" s="14"/>
      <c r="P1919" s="14"/>
      <c r="Q1919" s="14"/>
      <c r="R1919" s="14"/>
      <c r="S1919" s="84"/>
      <c r="T1919" s="14"/>
      <c r="U1919" s="14"/>
      <c r="V1919" s="14"/>
      <c r="W1919" s="14"/>
      <c r="X1919" s="14"/>
      <c r="Y1919" s="84"/>
      <c r="Z1919" s="14"/>
      <c r="AA1919" s="14"/>
      <c r="AB1919" s="14"/>
      <c r="AC1919" s="14"/>
      <c r="AD1919" s="14"/>
      <c r="AE1919" s="84"/>
      <c r="AF1919" s="14"/>
      <c r="AG1919" s="14"/>
      <c r="AH1919" s="14"/>
      <c r="AI1919" s="14"/>
      <c r="AJ1919" s="14"/>
      <c r="AK1919" s="84"/>
      <c r="AL1919" s="14"/>
      <c r="AM1919" s="14"/>
      <c r="AN1919" s="14"/>
      <c r="AO1919" s="14"/>
      <c r="AP1919" s="14"/>
      <c r="AQ1919" s="84"/>
      <c r="AR1919" s="14"/>
      <c r="AS1919" s="14"/>
      <c r="AT1919" s="14"/>
      <c r="AU1919" s="14"/>
      <c r="AV1919" s="14"/>
      <c r="AW1919" s="14"/>
      <c r="AX1919" s="14"/>
      <c r="AY1919" s="14"/>
      <c r="AZ1919" s="14"/>
      <c r="BA1919" s="14"/>
      <c r="BB1919" s="14"/>
      <c r="BC1919" s="14"/>
      <c r="BD1919" s="14"/>
      <c r="BE1919" s="14"/>
      <c r="BF1919" s="14"/>
      <c r="BG1919" s="14"/>
      <c r="BH1919" s="14"/>
    </row>
    <row r="1920" spans="1:60" s="13" customFormat="1" x14ac:dyDescent="0.25">
      <c r="A1920" s="14"/>
      <c r="B1920" s="14"/>
      <c r="C1920" s="14"/>
      <c r="D1920" s="14"/>
      <c r="E1920" s="14"/>
      <c r="F1920" s="14"/>
      <c r="G1920" s="84"/>
      <c r="H1920" s="14"/>
      <c r="I1920" s="14"/>
      <c r="J1920" s="14"/>
      <c r="K1920" s="14"/>
      <c r="L1920" s="14"/>
      <c r="M1920" s="84"/>
      <c r="N1920" s="14"/>
      <c r="O1920" s="14"/>
      <c r="P1920" s="14"/>
      <c r="Q1920" s="14"/>
      <c r="R1920" s="14"/>
      <c r="S1920" s="84"/>
      <c r="T1920" s="14"/>
      <c r="U1920" s="14"/>
      <c r="V1920" s="14"/>
      <c r="W1920" s="14"/>
      <c r="X1920" s="14"/>
      <c r="Y1920" s="84"/>
      <c r="Z1920" s="14"/>
      <c r="AA1920" s="14"/>
      <c r="AB1920" s="14"/>
      <c r="AC1920" s="14"/>
      <c r="AD1920" s="14"/>
      <c r="AE1920" s="84"/>
      <c r="AF1920" s="14"/>
      <c r="AG1920" s="14"/>
      <c r="AH1920" s="14"/>
      <c r="AI1920" s="14"/>
      <c r="AJ1920" s="14"/>
      <c r="AK1920" s="84"/>
      <c r="AL1920" s="14"/>
      <c r="AM1920" s="14"/>
      <c r="AN1920" s="14"/>
      <c r="AO1920" s="14"/>
      <c r="AP1920" s="14"/>
      <c r="AQ1920" s="84"/>
      <c r="AR1920" s="14"/>
      <c r="AS1920" s="14"/>
      <c r="AT1920" s="14"/>
      <c r="AU1920" s="14"/>
      <c r="AV1920" s="14"/>
      <c r="AW1920" s="14"/>
      <c r="AX1920" s="14"/>
      <c r="AY1920" s="14"/>
      <c r="AZ1920" s="14"/>
      <c r="BA1920" s="14"/>
      <c r="BB1920" s="14"/>
      <c r="BC1920" s="14"/>
      <c r="BD1920" s="14"/>
      <c r="BE1920" s="14"/>
      <c r="BF1920" s="14"/>
      <c r="BG1920" s="14"/>
      <c r="BH1920" s="14"/>
    </row>
    <row r="1921" spans="1:60" s="13" customFormat="1" x14ac:dyDescent="0.25">
      <c r="A1921" s="14"/>
      <c r="B1921" s="14"/>
      <c r="C1921" s="14"/>
      <c r="D1921" s="14"/>
      <c r="E1921" s="14"/>
      <c r="F1921" s="14"/>
      <c r="G1921" s="84"/>
      <c r="H1921" s="14"/>
      <c r="I1921" s="14"/>
      <c r="J1921" s="14"/>
      <c r="K1921" s="14"/>
      <c r="L1921" s="14"/>
      <c r="M1921" s="84"/>
      <c r="N1921" s="14"/>
      <c r="O1921" s="14"/>
      <c r="P1921" s="14"/>
      <c r="Q1921" s="14"/>
      <c r="R1921" s="14"/>
      <c r="S1921" s="84"/>
      <c r="T1921" s="14"/>
      <c r="U1921" s="14"/>
      <c r="V1921" s="14"/>
      <c r="W1921" s="14"/>
      <c r="X1921" s="14"/>
      <c r="Y1921" s="84"/>
      <c r="Z1921" s="14"/>
      <c r="AA1921" s="14"/>
      <c r="AB1921" s="14"/>
      <c r="AC1921" s="14"/>
      <c r="AD1921" s="14"/>
      <c r="AE1921" s="84"/>
      <c r="AF1921" s="14"/>
      <c r="AG1921" s="14"/>
      <c r="AH1921" s="14"/>
      <c r="AI1921" s="14"/>
      <c r="AJ1921" s="14"/>
      <c r="AK1921" s="84"/>
      <c r="AL1921" s="14"/>
      <c r="AM1921" s="14"/>
      <c r="AN1921" s="14"/>
      <c r="AO1921" s="14"/>
      <c r="AP1921" s="14"/>
      <c r="AQ1921" s="84"/>
      <c r="AR1921" s="14"/>
      <c r="AS1921" s="14"/>
      <c r="AT1921" s="14"/>
      <c r="AU1921" s="14"/>
      <c r="AV1921" s="14"/>
      <c r="AW1921" s="14"/>
      <c r="AX1921" s="14"/>
      <c r="AY1921" s="14"/>
      <c r="AZ1921" s="14"/>
      <c r="BA1921" s="14"/>
      <c r="BB1921" s="14"/>
      <c r="BC1921" s="14"/>
      <c r="BD1921" s="14"/>
      <c r="BE1921" s="14"/>
      <c r="BF1921" s="14"/>
      <c r="BG1921" s="14"/>
      <c r="BH1921" s="14"/>
    </row>
    <row r="1922" spans="1:60" s="13" customFormat="1" x14ac:dyDescent="0.25">
      <c r="A1922" s="14"/>
      <c r="B1922" s="14"/>
      <c r="C1922" s="14"/>
      <c r="D1922" s="14"/>
      <c r="E1922" s="14"/>
      <c r="F1922" s="14"/>
      <c r="G1922" s="84"/>
      <c r="H1922" s="14"/>
      <c r="I1922" s="14"/>
      <c r="J1922" s="14"/>
      <c r="K1922" s="14"/>
      <c r="L1922" s="14"/>
      <c r="M1922" s="84"/>
      <c r="N1922" s="14"/>
      <c r="O1922" s="14"/>
      <c r="P1922" s="14"/>
      <c r="Q1922" s="14"/>
      <c r="R1922" s="14"/>
      <c r="S1922" s="84"/>
      <c r="T1922" s="14"/>
      <c r="U1922" s="14"/>
      <c r="V1922" s="14"/>
      <c r="W1922" s="14"/>
      <c r="X1922" s="14"/>
      <c r="Y1922" s="84"/>
      <c r="Z1922" s="14"/>
      <c r="AA1922" s="14"/>
      <c r="AB1922" s="14"/>
      <c r="AC1922" s="14"/>
      <c r="AD1922" s="14"/>
      <c r="AE1922" s="84"/>
      <c r="AF1922" s="14"/>
      <c r="AG1922" s="14"/>
      <c r="AH1922" s="14"/>
      <c r="AI1922" s="14"/>
      <c r="AJ1922" s="14"/>
      <c r="AK1922" s="84"/>
      <c r="AL1922" s="14"/>
      <c r="AM1922" s="14"/>
      <c r="AN1922" s="14"/>
      <c r="AO1922" s="14"/>
      <c r="AP1922" s="14"/>
      <c r="AQ1922" s="84"/>
      <c r="AR1922" s="14"/>
      <c r="AS1922" s="14"/>
      <c r="AT1922" s="14"/>
      <c r="AU1922" s="14"/>
      <c r="AV1922" s="14"/>
      <c r="AW1922" s="14"/>
      <c r="AX1922" s="14"/>
      <c r="AY1922" s="14"/>
      <c r="AZ1922" s="14"/>
      <c r="BA1922" s="14"/>
      <c r="BB1922" s="14"/>
      <c r="BC1922" s="14"/>
      <c r="BD1922" s="14"/>
      <c r="BE1922" s="14"/>
      <c r="BF1922" s="14"/>
      <c r="BG1922" s="14"/>
      <c r="BH1922" s="14"/>
    </row>
    <row r="1923" spans="1:60" s="13" customFormat="1" x14ac:dyDescent="0.25">
      <c r="A1923" s="14"/>
      <c r="B1923" s="14"/>
      <c r="C1923" s="14"/>
      <c r="D1923" s="14"/>
      <c r="E1923" s="14"/>
      <c r="F1923" s="14"/>
      <c r="G1923" s="84"/>
      <c r="H1923" s="14"/>
      <c r="I1923" s="14"/>
      <c r="J1923" s="14"/>
      <c r="K1923" s="14"/>
      <c r="L1923" s="14"/>
      <c r="M1923" s="84"/>
      <c r="N1923" s="14"/>
      <c r="O1923" s="14"/>
      <c r="P1923" s="14"/>
      <c r="Q1923" s="14"/>
      <c r="R1923" s="14"/>
      <c r="S1923" s="84"/>
      <c r="T1923" s="14"/>
      <c r="U1923" s="14"/>
      <c r="V1923" s="14"/>
      <c r="W1923" s="14"/>
      <c r="X1923" s="14"/>
      <c r="Y1923" s="84"/>
      <c r="Z1923" s="14"/>
      <c r="AA1923" s="14"/>
      <c r="AB1923" s="14"/>
      <c r="AC1923" s="14"/>
      <c r="AD1923" s="14"/>
      <c r="AE1923" s="84"/>
      <c r="AF1923" s="14"/>
      <c r="AG1923" s="14"/>
      <c r="AH1923" s="14"/>
      <c r="AI1923" s="14"/>
      <c r="AJ1923" s="14"/>
      <c r="AK1923" s="84"/>
      <c r="AL1923" s="14"/>
      <c r="AM1923" s="14"/>
      <c r="AN1923" s="14"/>
      <c r="AO1923" s="14"/>
      <c r="AP1923" s="14"/>
      <c r="AQ1923" s="84"/>
      <c r="AR1923" s="14"/>
      <c r="AS1923" s="14"/>
      <c r="AT1923" s="14"/>
      <c r="AU1923" s="14"/>
      <c r="AV1923" s="14"/>
      <c r="AW1923" s="14"/>
      <c r="AX1923" s="14"/>
      <c r="AY1923" s="14"/>
      <c r="AZ1923" s="14"/>
      <c r="BA1923" s="14"/>
      <c r="BB1923" s="14"/>
      <c r="BC1923" s="14"/>
      <c r="BD1923" s="14"/>
      <c r="BE1923" s="14"/>
      <c r="BF1923" s="14"/>
      <c r="BG1923" s="14"/>
      <c r="BH1923" s="14"/>
    </row>
    <row r="1924" spans="1:60" s="13" customFormat="1" x14ac:dyDescent="0.25">
      <c r="A1924" s="14"/>
      <c r="B1924" s="14"/>
      <c r="C1924" s="14"/>
      <c r="D1924" s="14"/>
      <c r="E1924" s="14"/>
      <c r="F1924" s="14"/>
      <c r="G1924" s="84"/>
      <c r="H1924" s="14"/>
      <c r="I1924" s="14"/>
      <c r="J1924" s="14"/>
      <c r="K1924" s="14"/>
      <c r="L1924" s="14"/>
      <c r="M1924" s="84"/>
      <c r="N1924" s="14"/>
      <c r="O1924" s="14"/>
      <c r="P1924" s="14"/>
      <c r="Q1924" s="14"/>
      <c r="R1924" s="14"/>
      <c r="S1924" s="84"/>
      <c r="T1924" s="14"/>
      <c r="U1924" s="14"/>
      <c r="V1924" s="14"/>
      <c r="W1924" s="14"/>
      <c r="X1924" s="14"/>
      <c r="Y1924" s="84"/>
      <c r="Z1924" s="14"/>
      <c r="AA1924" s="14"/>
      <c r="AB1924" s="14"/>
      <c r="AC1924" s="14"/>
      <c r="AD1924" s="14"/>
      <c r="AE1924" s="84"/>
      <c r="AF1924" s="14"/>
      <c r="AG1924" s="14"/>
      <c r="AH1924" s="14"/>
      <c r="AI1924" s="14"/>
      <c r="AJ1924" s="14"/>
      <c r="AK1924" s="84"/>
      <c r="AL1924" s="14"/>
      <c r="AM1924" s="14"/>
      <c r="AN1924" s="14"/>
      <c r="AO1924" s="14"/>
      <c r="AP1924" s="14"/>
      <c r="AQ1924" s="84"/>
      <c r="AR1924" s="14"/>
      <c r="AS1924" s="14"/>
      <c r="AT1924" s="14"/>
      <c r="AU1924" s="14"/>
      <c r="AV1924" s="14"/>
      <c r="AW1924" s="14"/>
      <c r="AX1924" s="14"/>
      <c r="AY1924" s="14"/>
      <c r="AZ1924" s="14"/>
      <c r="BA1924" s="14"/>
      <c r="BB1924" s="14"/>
      <c r="BC1924" s="14"/>
      <c r="BD1924" s="14"/>
      <c r="BE1924" s="14"/>
      <c r="BF1924" s="14"/>
      <c r="BG1924" s="14"/>
      <c r="BH1924" s="14"/>
    </row>
    <row r="1925" spans="1:60" s="13" customFormat="1" x14ac:dyDescent="0.25">
      <c r="A1925" s="14"/>
      <c r="B1925" s="14"/>
      <c r="C1925" s="14"/>
      <c r="D1925" s="14"/>
      <c r="E1925" s="14"/>
      <c r="F1925" s="14"/>
      <c r="G1925" s="84"/>
      <c r="H1925" s="14"/>
      <c r="I1925" s="14"/>
      <c r="J1925" s="14"/>
      <c r="K1925" s="14"/>
      <c r="L1925" s="14"/>
      <c r="M1925" s="84"/>
      <c r="N1925" s="14"/>
      <c r="O1925" s="14"/>
      <c r="P1925" s="14"/>
      <c r="Q1925" s="14"/>
      <c r="R1925" s="14"/>
      <c r="S1925" s="84"/>
      <c r="T1925" s="14"/>
      <c r="U1925" s="14"/>
      <c r="V1925" s="14"/>
      <c r="W1925" s="14"/>
      <c r="X1925" s="14"/>
      <c r="Y1925" s="84"/>
      <c r="Z1925" s="14"/>
      <c r="AA1925" s="14"/>
      <c r="AB1925" s="14"/>
      <c r="AC1925" s="14"/>
      <c r="AD1925" s="14"/>
      <c r="AE1925" s="84"/>
      <c r="AF1925" s="14"/>
      <c r="AG1925" s="14"/>
      <c r="AH1925" s="14"/>
      <c r="AI1925" s="14"/>
      <c r="AJ1925" s="14"/>
      <c r="AK1925" s="84"/>
      <c r="AL1925" s="14"/>
      <c r="AM1925" s="14"/>
      <c r="AN1925" s="14"/>
      <c r="AO1925" s="14"/>
      <c r="AP1925" s="14"/>
      <c r="AQ1925" s="84"/>
      <c r="AR1925" s="14"/>
      <c r="AS1925" s="14"/>
      <c r="AT1925" s="14"/>
      <c r="AU1925" s="14"/>
      <c r="AV1925" s="14"/>
      <c r="AW1925" s="14"/>
      <c r="AX1925" s="14"/>
      <c r="AY1925" s="14"/>
      <c r="AZ1925" s="14"/>
      <c r="BA1925" s="14"/>
      <c r="BB1925" s="14"/>
      <c r="BC1925" s="14"/>
      <c r="BD1925" s="14"/>
      <c r="BE1925" s="14"/>
      <c r="BF1925" s="14"/>
      <c r="BG1925" s="14"/>
      <c r="BH1925" s="14"/>
    </row>
    <row r="1926" spans="1:60" s="13" customFormat="1" x14ac:dyDescent="0.25">
      <c r="A1926" s="14"/>
      <c r="B1926" s="14"/>
      <c r="C1926" s="14"/>
      <c r="D1926" s="14"/>
      <c r="E1926" s="14"/>
      <c r="F1926" s="14"/>
      <c r="G1926" s="84"/>
      <c r="H1926" s="14"/>
      <c r="I1926" s="14"/>
      <c r="J1926" s="14"/>
      <c r="K1926" s="14"/>
      <c r="L1926" s="14"/>
      <c r="M1926" s="84"/>
      <c r="N1926" s="14"/>
      <c r="O1926" s="14"/>
      <c r="P1926" s="14"/>
      <c r="Q1926" s="14"/>
      <c r="R1926" s="14"/>
      <c r="S1926" s="84"/>
      <c r="T1926" s="14"/>
      <c r="U1926" s="14"/>
      <c r="V1926" s="14"/>
      <c r="W1926" s="14"/>
      <c r="X1926" s="14"/>
      <c r="Y1926" s="84"/>
      <c r="Z1926" s="14"/>
      <c r="AA1926" s="14"/>
      <c r="AB1926" s="14"/>
      <c r="AC1926" s="14"/>
      <c r="AD1926" s="14"/>
      <c r="AE1926" s="84"/>
      <c r="AF1926" s="14"/>
      <c r="AG1926" s="14"/>
      <c r="AH1926" s="14"/>
      <c r="AI1926" s="14"/>
      <c r="AJ1926" s="14"/>
      <c r="AK1926" s="84"/>
      <c r="AL1926" s="14"/>
      <c r="AM1926" s="14"/>
      <c r="AN1926" s="14"/>
      <c r="AO1926" s="14"/>
      <c r="AP1926" s="14"/>
      <c r="AQ1926" s="84"/>
      <c r="AR1926" s="14"/>
      <c r="AS1926" s="14"/>
      <c r="AT1926" s="14"/>
      <c r="AU1926" s="14"/>
      <c r="AV1926" s="14"/>
      <c r="AW1926" s="14"/>
      <c r="AX1926" s="14"/>
      <c r="AY1926" s="14"/>
      <c r="AZ1926" s="14"/>
      <c r="BA1926" s="14"/>
      <c r="BB1926" s="14"/>
      <c r="BC1926" s="14"/>
      <c r="BD1926" s="14"/>
      <c r="BE1926" s="14"/>
      <c r="BF1926" s="14"/>
      <c r="BG1926" s="14"/>
      <c r="BH1926" s="14"/>
    </row>
    <row r="1927" spans="1:60" s="13" customFormat="1" x14ac:dyDescent="0.25">
      <c r="A1927" s="14"/>
      <c r="B1927" s="14"/>
      <c r="C1927" s="14"/>
      <c r="D1927" s="14"/>
      <c r="E1927" s="14"/>
      <c r="F1927" s="14"/>
      <c r="G1927" s="84"/>
      <c r="H1927" s="14"/>
      <c r="I1927" s="14"/>
      <c r="J1927" s="14"/>
      <c r="K1927" s="14"/>
      <c r="L1927" s="14"/>
      <c r="M1927" s="84"/>
      <c r="N1927" s="14"/>
      <c r="O1927" s="14"/>
      <c r="P1927" s="14"/>
      <c r="Q1927" s="14"/>
      <c r="R1927" s="14"/>
      <c r="S1927" s="84"/>
      <c r="T1927" s="14"/>
      <c r="U1927" s="14"/>
      <c r="V1927" s="14"/>
      <c r="W1927" s="14"/>
      <c r="X1927" s="14"/>
      <c r="Y1927" s="84"/>
      <c r="Z1927" s="14"/>
      <c r="AA1927" s="14"/>
      <c r="AB1927" s="14"/>
      <c r="AC1927" s="14"/>
      <c r="AD1927" s="14"/>
      <c r="AE1927" s="84"/>
      <c r="AF1927" s="14"/>
      <c r="AG1927" s="14"/>
      <c r="AH1927" s="14"/>
      <c r="AI1927" s="14"/>
      <c r="AJ1927" s="14"/>
      <c r="AK1927" s="84"/>
      <c r="AL1927" s="14"/>
      <c r="AM1927" s="14"/>
      <c r="AN1927" s="14"/>
      <c r="AO1927" s="14"/>
      <c r="AP1927" s="14"/>
      <c r="AQ1927" s="84"/>
      <c r="AR1927" s="14"/>
      <c r="AS1927" s="14"/>
      <c r="AT1927" s="14"/>
      <c r="AU1927" s="14"/>
      <c r="AV1927" s="14"/>
      <c r="AW1927" s="14"/>
      <c r="AX1927" s="14"/>
      <c r="AY1927" s="14"/>
      <c r="AZ1927" s="14"/>
      <c r="BA1927" s="14"/>
      <c r="BB1927" s="14"/>
      <c r="BC1927" s="14"/>
      <c r="BD1927" s="14"/>
      <c r="BE1927" s="14"/>
      <c r="BF1927" s="14"/>
      <c r="BG1927" s="14"/>
      <c r="BH1927" s="14"/>
    </row>
    <row r="1928" spans="1:60" s="13" customFormat="1" x14ac:dyDescent="0.25">
      <c r="A1928" s="14"/>
      <c r="B1928" s="14"/>
      <c r="C1928" s="14"/>
      <c r="D1928" s="14"/>
      <c r="E1928" s="14"/>
      <c r="F1928" s="14"/>
      <c r="G1928" s="84"/>
      <c r="H1928" s="14"/>
      <c r="I1928" s="14"/>
      <c r="J1928" s="14"/>
      <c r="K1928" s="14"/>
      <c r="L1928" s="14"/>
      <c r="M1928" s="84"/>
      <c r="N1928" s="14"/>
      <c r="O1928" s="14"/>
      <c r="P1928" s="14"/>
      <c r="Q1928" s="14"/>
      <c r="R1928" s="14"/>
      <c r="S1928" s="84"/>
      <c r="T1928" s="14"/>
      <c r="U1928" s="14"/>
      <c r="V1928" s="14"/>
      <c r="W1928" s="14"/>
      <c r="X1928" s="14"/>
      <c r="Y1928" s="84"/>
      <c r="Z1928" s="14"/>
      <c r="AA1928" s="14"/>
      <c r="AB1928" s="14"/>
      <c r="AC1928" s="14"/>
      <c r="AD1928" s="14"/>
      <c r="AE1928" s="84"/>
      <c r="AF1928" s="14"/>
      <c r="AG1928" s="14"/>
      <c r="AH1928" s="14"/>
      <c r="AI1928" s="14"/>
      <c r="AJ1928" s="14"/>
      <c r="AK1928" s="84"/>
      <c r="AL1928" s="14"/>
      <c r="AM1928" s="14"/>
      <c r="AN1928" s="14"/>
      <c r="AO1928" s="14"/>
      <c r="AP1928" s="14"/>
      <c r="AQ1928" s="84"/>
      <c r="AR1928" s="14"/>
      <c r="AS1928" s="14"/>
      <c r="AT1928" s="14"/>
      <c r="AU1928" s="14"/>
      <c r="AV1928" s="14"/>
      <c r="AW1928" s="14"/>
      <c r="AX1928" s="14"/>
      <c r="AY1928" s="14"/>
      <c r="AZ1928" s="14"/>
      <c r="BA1928" s="14"/>
      <c r="BB1928" s="14"/>
      <c r="BC1928" s="14"/>
      <c r="BD1928" s="14"/>
      <c r="BE1928" s="14"/>
      <c r="BF1928" s="14"/>
      <c r="BG1928" s="14"/>
      <c r="BH1928" s="14"/>
    </row>
    <row r="1929" spans="1:60" s="13" customFormat="1" x14ac:dyDescent="0.25">
      <c r="A1929" s="14"/>
      <c r="B1929" s="14"/>
      <c r="C1929" s="14"/>
      <c r="D1929" s="14"/>
      <c r="E1929" s="14"/>
      <c r="F1929" s="14"/>
      <c r="G1929" s="84"/>
      <c r="H1929" s="14"/>
      <c r="I1929" s="14"/>
      <c r="J1929" s="14"/>
      <c r="K1929" s="14"/>
      <c r="L1929" s="14"/>
      <c r="M1929" s="84"/>
      <c r="N1929" s="14"/>
      <c r="O1929" s="14"/>
      <c r="P1929" s="14"/>
      <c r="Q1929" s="14"/>
      <c r="R1929" s="14"/>
      <c r="S1929" s="84"/>
      <c r="T1929" s="14"/>
      <c r="U1929" s="14"/>
      <c r="V1929" s="14"/>
      <c r="W1929" s="14"/>
      <c r="X1929" s="14"/>
      <c r="Y1929" s="84"/>
      <c r="Z1929" s="14"/>
      <c r="AA1929" s="14"/>
      <c r="AB1929" s="14"/>
      <c r="AC1929" s="14"/>
      <c r="AD1929" s="14"/>
      <c r="AE1929" s="84"/>
      <c r="AF1929" s="14"/>
      <c r="AG1929" s="14"/>
      <c r="AH1929" s="14"/>
      <c r="AI1929" s="14"/>
      <c r="AJ1929" s="14"/>
      <c r="AK1929" s="84"/>
      <c r="AL1929" s="14"/>
      <c r="AM1929" s="14"/>
      <c r="AN1929" s="14"/>
      <c r="AO1929" s="14"/>
      <c r="AP1929" s="14"/>
      <c r="AQ1929" s="84"/>
      <c r="AR1929" s="14"/>
      <c r="AS1929" s="14"/>
      <c r="AT1929" s="14"/>
      <c r="AU1929" s="14"/>
      <c r="AV1929" s="14"/>
      <c r="AW1929" s="14"/>
      <c r="AX1929" s="14"/>
      <c r="AY1929" s="14"/>
      <c r="AZ1929" s="14"/>
      <c r="BA1929" s="14"/>
      <c r="BB1929" s="14"/>
      <c r="BC1929" s="14"/>
      <c r="BD1929" s="14"/>
      <c r="BE1929" s="14"/>
      <c r="BF1929" s="14"/>
      <c r="BG1929" s="14"/>
      <c r="BH1929" s="14"/>
    </row>
    <row r="1930" spans="1:60" s="13" customFormat="1" x14ac:dyDescent="0.25">
      <c r="A1930" s="14"/>
      <c r="B1930" s="14"/>
      <c r="C1930" s="14"/>
      <c r="D1930" s="14"/>
      <c r="E1930" s="14"/>
      <c r="F1930" s="14"/>
      <c r="G1930" s="84"/>
      <c r="H1930" s="14"/>
      <c r="I1930" s="14"/>
      <c r="J1930" s="14"/>
      <c r="K1930" s="14"/>
      <c r="L1930" s="14"/>
      <c r="M1930" s="84"/>
      <c r="N1930" s="14"/>
      <c r="O1930" s="14"/>
      <c r="P1930" s="14"/>
      <c r="Q1930" s="14"/>
      <c r="R1930" s="14"/>
      <c r="S1930" s="84"/>
      <c r="T1930" s="14"/>
      <c r="U1930" s="14"/>
      <c r="V1930" s="14"/>
      <c r="W1930" s="14"/>
      <c r="X1930" s="14"/>
      <c r="Y1930" s="84"/>
      <c r="Z1930" s="14"/>
      <c r="AA1930" s="14"/>
      <c r="AB1930" s="14"/>
      <c r="AC1930" s="14"/>
      <c r="AD1930" s="14"/>
      <c r="AE1930" s="84"/>
      <c r="AF1930" s="14"/>
      <c r="AG1930" s="14"/>
      <c r="AH1930" s="14"/>
      <c r="AI1930" s="14"/>
      <c r="AJ1930" s="14"/>
      <c r="AK1930" s="84"/>
      <c r="AL1930" s="14"/>
      <c r="AM1930" s="14"/>
      <c r="AN1930" s="14"/>
      <c r="AO1930" s="14"/>
      <c r="AP1930" s="14"/>
      <c r="AQ1930" s="84"/>
      <c r="AR1930" s="14"/>
      <c r="AS1930" s="14"/>
      <c r="AT1930" s="14"/>
      <c r="AU1930" s="14"/>
      <c r="AV1930" s="14"/>
      <c r="AW1930" s="14"/>
      <c r="AX1930" s="14"/>
      <c r="AY1930" s="14"/>
      <c r="AZ1930" s="14"/>
      <c r="BA1930" s="14"/>
      <c r="BB1930" s="14"/>
      <c r="BC1930" s="14"/>
      <c r="BD1930" s="14"/>
      <c r="BE1930" s="14"/>
      <c r="BF1930" s="14"/>
      <c r="BG1930" s="14"/>
      <c r="BH1930" s="14"/>
    </row>
    <row r="1931" spans="1:60" s="13" customFormat="1" x14ac:dyDescent="0.25">
      <c r="A1931" s="14"/>
      <c r="B1931" s="14"/>
      <c r="C1931" s="14"/>
      <c r="D1931" s="14"/>
      <c r="E1931" s="14"/>
      <c r="F1931" s="14"/>
      <c r="G1931" s="84"/>
      <c r="H1931" s="14"/>
      <c r="I1931" s="14"/>
      <c r="J1931" s="14"/>
      <c r="K1931" s="14"/>
      <c r="L1931" s="14"/>
      <c r="M1931" s="84"/>
      <c r="N1931" s="14"/>
      <c r="O1931" s="14"/>
      <c r="P1931" s="14"/>
      <c r="Q1931" s="14"/>
      <c r="R1931" s="14"/>
      <c r="S1931" s="84"/>
      <c r="T1931" s="14"/>
      <c r="U1931" s="14"/>
      <c r="V1931" s="14"/>
      <c r="W1931" s="14"/>
      <c r="X1931" s="14"/>
      <c r="Y1931" s="84"/>
      <c r="Z1931" s="14"/>
      <c r="AA1931" s="14"/>
      <c r="AB1931" s="14"/>
      <c r="AC1931" s="14"/>
      <c r="AD1931" s="14"/>
      <c r="AE1931" s="84"/>
      <c r="AF1931" s="14"/>
      <c r="AG1931" s="14"/>
      <c r="AH1931" s="14"/>
      <c r="AI1931" s="14"/>
      <c r="AJ1931" s="14"/>
      <c r="AK1931" s="84"/>
      <c r="AL1931" s="14"/>
      <c r="AM1931" s="14"/>
      <c r="AN1931" s="14"/>
      <c r="AO1931" s="14"/>
      <c r="AP1931" s="14"/>
      <c r="AQ1931" s="84"/>
      <c r="AR1931" s="14"/>
      <c r="AS1931" s="14"/>
      <c r="AT1931" s="14"/>
      <c r="AU1931" s="14"/>
      <c r="AV1931" s="14"/>
      <c r="AW1931" s="14"/>
      <c r="AX1931" s="14"/>
      <c r="AY1931" s="14"/>
      <c r="AZ1931" s="14"/>
      <c r="BA1931" s="14"/>
      <c r="BB1931" s="14"/>
      <c r="BC1931" s="14"/>
      <c r="BD1931" s="14"/>
      <c r="BE1931" s="14"/>
      <c r="BF1931" s="14"/>
      <c r="BG1931" s="14"/>
      <c r="BH1931" s="14"/>
    </row>
    <row r="1932" spans="1:60" s="13" customFormat="1" x14ac:dyDescent="0.25">
      <c r="A1932" s="14"/>
      <c r="B1932" s="14"/>
      <c r="C1932" s="14"/>
      <c r="D1932" s="14"/>
      <c r="E1932" s="14"/>
      <c r="F1932" s="14"/>
      <c r="G1932" s="84"/>
      <c r="H1932" s="14"/>
      <c r="I1932" s="14"/>
      <c r="J1932" s="14"/>
      <c r="K1932" s="14"/>
      <c r="L1932" s="14"/>
      <c r="M1932" s="84"/>
      <c r="N1932" s="14"/>
      <c r="O1932" s="14"/>
      <c r="P1932" s="14"/>
      <c r="Q1932" s="14"/>
      <c r="R1932" s="14"/>
      <c r="S1932" s="84"/>
      <c r="T1932" s="14"/>
      <c r="U1932" s="14"/>
      <c r="V1932" s="14"/>
      <c r="W1932" s="14"/>
      <c r="X1932" s="14"/>
      <c r="Y1932" s="84"/>
      <c r="Z1932" s="14"/>
      <c r="AA1932" s="14"/>
      <c r="AB1932" s="14"/>
      <c r="AC1932" s="14"/>
      <c r="AD1932" s="14"/>
      <c r="AE1932" s="84"/>
      <c r="AF1932" s="14"/>
      <c r="AG1932" s="14"/>
      <c r="AH1932" s="14"/>
      <c r="AI1932" s="14"/>
      <c r="AJ1932" s="14"/>
      <c r="AK1932" s="84"/>
      <c r="AL1932" s="14"/>
      <c r="AM1932" s="14"/>
      <c r="AN1932" s="14"/>
      <c r="AO1932" s="14"/>
      <c r="AP1932" s="14"/>
      <c r="AQ1932" s="84"/>
      <c r="AR1932" s="14"/>
      <c r="AS1932" s="14"/>
      <c r="AT1932" s="14"/>
      <c r="AU1932" s="14"/>
      <c r="AV1932" s="14"/>
      <c r="AW1932" s="14"/>
      <c r="AX1932" s="14"/>
      <c r="AY1932" s="14"/>
      <c r="AZ1932" s="14"/>
      <c r="BA1932" s="14"/>
      <c r="BB1932" s="14"/>
      <c r="BC1932" s="14"/>
      <c r="BD1932" s="14"/>
      <c r="BE1932" s="14"/>
      <c r="BF1932" s="14"/>
      <c r="BG1932" s="14"/>
      <c r="BH1932" s="14"/>
    </row>
    <row r="1933" spans="1:60" s="13" customFormat="1" x14ac:dyDescent="0.25">
      <c r="A1933" s="14"/>
      <c r="B1933" s="14"/>
      <c r="C1933" s="14"/>
      <c r="D1933" s="14"/>
      <c r="E1933" s="14"/>
      <c r="F1933" s="14"/>
      <c r="G1933" s="84"/>
      <c r="H1933" s="14"/>
      <c r="I1933" s="14"/>
      <c r="J1933" s="14"/>
      <c r="K1933" s="14"/>
      <c r="L1933" s="14"/>
      <c r="M1933" s="84"/>
      <c r="N1933" s="14"/>
      <c r="O1933" s="14"/>
      <c r="P1933" s="14"/>
      <c r="Q1933" s="14"/>
      <c r="R1933" s="14"/>
      <c r="S1933" s="84"/>
      <c r="T1933" s="14"/>
      <c r="U1933" s="14"/>
      <c r="V1933" s="14"/>
      <c r="W1933" s="14"/>
      <c r="X1933" s="14"/>
      <c r="Y1933" s="84"/>
      <c r="Z1933" s="14"/>
      <c r="AA1933" s="14"/>
      <c r="AB1933" s="14"/>
      <c r="AC1933" s="14"/>
      <c r="AD1933" s="14"/>
      <c r="AE1933" s="84"/>
      <c r="AF1933" s="14"/>
      <c r="AG1933" s="14"/>
      <c r="AH1933" s="14"/>
      <c r="AI1933" s="14"/>
      <c r="AJ1933" s="14"/>
      <c r="AK1933" s="84"/>
      <c r="AL1933" s="14"/>
      <c r="AM1933" s="14"/>
      <c r="AN1933" s="14"/>
      <c r="AO1933" s="14"/>
      <c r="AP1933" s="14"/>
      <c r="AQ1933" s="84"/>
      <c r="AR1933" s="14"/>
      <c r="AS1933" s="14"/>
      <c r="AT1933" s="14"/>
      <c r="AU1933" s="14"/>
      <c r="AV1933" s="14"/>
      <c r="AW1933" s="14"/>
      <c r="AX1933" s="14"/>
      <c r="AY1933" s="14"/>
      <c r="AZ1933" s="14"/>
      <c r="BA1933" s="14"/>
      <c r="BB1933" s="14"/>
      <c r="BC1933" s="14"/>
      <c r="BD1933" s="14"/>
      <c r="BE1933" s="14"/>
      <c r="BF1933" s="14"/>
      <c r="BG1933" s="14"/>
      <c r="BH1933" s="14"/>
    </row>
    <row r="1934" spans="1:60" s="13" customFormat="1" x14ac:dyDescent="0.25">
      <c r="A1934" s="14"/>
      <c r="B1934" s="14"/>
      <c r="C1934" s="14"/>
      <c r="D1934" s="14"/>
      <c r="E1934" s="14"/>
      <c r="F1934" s="14"/>
      <c r="G1934" s="84"/>
      <c r="H1934" s="14"/>
      <c r="I1934" s="14"/>
      <c r="J1934" s="14"/>
      <c r="K1934" s="14"/>
      <c r="L1934" s="14"/>
      <c r="M1934" s="84"/>
      <c r="N1934" s="14"/>
      <c r="O1934" s="14"/>
      <c r="P1934" s="14"/>
      <c r="Q1934" s="14"/>
      <c r="R1934" s="14"/>
      <c r="S1934" s="84"/>
      <c r="T1934" s="14"/>
      <c r="U1934" s="14"/>
      <c r="V1934" s="14"/>
      <c r="W1934" s="14"/>
      <c r="X1934" s="14"/>
      <c r="Y1934" s="84"/>
      <c r="Z1934" s="14"/>
      <c r="AA1934" s="14"/>
      <c r="AB1934" s="14"/>
      <c r="AC1934" s="14"/>
      <c r="AD1934" s="14"/>
      <c r="AE1934" s="84"/>
      <c r="AF1934" s="14"/>
      <c r="AG1934" s="14"/>
      <c r="AH1934" s="14"/>
      <c r="AI1934" s="14"/>
      <c r="AJ1934" s="14"/>
      <c r="AK1934" s="84"/>
      <c r="AL1934" s="14"/>
      <c r="AM1934" s="14"/>
      <c r="AN1934" s="14"/>
      <c r="AO1934" s="14"/>
      <c r="AP1934" s="14"/>
      <c r="AQ1934" s="84"/>
      <c r="AR1934" s="14"/>
      <c r="AS1934" s="14"/>
      <c r="AT1934" s="14"/>
      <c r="AU1934" s="14"/>
      <c r="AV1934" s="14"/>
      <c r="AW1934" s="14"/>
      <c r="AX1934" s="14"/>
      <c r="AY1934" s="14"/>
      <c r="AZ1934" s="14"/>
      <c r="BA1934" s="14"/>
      <c r="BB1934" s="14"/>
      <c r="BC1934" s="14"/>
      <c r="BD1934" s="14"/>
      <c r="BE1934" s="14"/>
      <c r="BF1934" s="14"/>
      <c r="BG1934" s="14"/>
      <c r="BH1934" s="14"/>
    </row>
    <row r="1935" spans="1:60" s="13" customFormat="1" x14ac:dyDescent="0.25">
      <c r="A1935" s="14"/>
      <c r="B1935" s="14"/>
      <c r="C1935" s="14"/>
      <c r="D1935" s="14"/>
      <c r="E1935" s="14"/>
      <c r="F1935" s="14"/>
      <c r="G1935" s="84"/>
      <c r="H1935" s="14"/>
      <c r="I1935" s="14"/>
      <c r="J1935" s="14"/>
      <c r="K1935" s="14"/>
      <c r="L1935" s="14"/>
      <c r="M1935" s="84"/>
      <c r="N1935" s="14"/>
      <c r="O1935" s="14"/>
      <c r="P1935" s="14"/>
      <c r="Q1935" s="14"/>
      <c r="R1935" s="14"/>
      <c r="S1935" s="84"/>
      <c r="T1935" s="14"/>
      <c r="U1935" s="14"/>
      <c r="V1935" s="14"/>
      <c r="W1935" s="14"/>
      <c r="X1935" s="14"/>
      <c r="Y1935" s="84"/>
      <c r="Z1935" s="14"/>
      <c r="AA1935" s="14"/>
      <c r="AB1935" s="14"/>
      <c r="AC1935" s="14"/>
      <c r="AD1935" s="14"/>
      <c r="AE1935" s="84"/>
      <c r="AF1935" s="14"/>
      <c r="AG1935" s="14"/>
      <c r="AH1935" s="14"/>
      <c r="AI1935" s="14"/>
      <c r="AJ1935" s="14"/>
      <c r="AK1935" s="84"/>
      <c r="AL1935" s="14"/>
      <c r="AM1935" s="14"/>
      <c r="AN1935" s="14"/>
      <c r="AO1935" s="14"/>
      <c r="AP1935" s="14"/>
      <c r="AQ1935" s="84"/>
      <c r="AR1935" s="14"/>
      <c r="AS1935" s="14"/>
      <c r="AT1935" s="14"/>
      <c r="AU1935" s="14"/>
      <c r="AV1935" s="14"/>
      <c r="AW1935" s="14"/>
      <c r="AX1935" s="14"/>
      <c r="AY1935" s="14"/>
      <c r="AZ1935" s="14"/>
      <c r="BA1935" s="14"/>
      <c r="BB1935" s="14"/>
      <c r="BC1935" s="14"/>
      <c r="BD1935" s="14"/>
      <c r="BE1935" s="14"/>
      <c r="BF1935" s="14"/>
      <c r="BG1935" s="14"/>
      <c r="BH1935" s="14"/>
    </row>
    <row r="1936" spans="1:60" s="13" customFormat="1" x14ac:dyDescent="0.25">
      <c r="A1936" s="14"/>
      <c r="B1936" s="14"/>
      <c r="C1936" s="14"/>
      <c r="D1936" s="14"/>
      <c r="E1936" s="14"/>
      <c r="F1936" s="14"/>
      <c r="G1936" s="84"/>
      <c r="H1936" s="14"/>
      <c r="I1936" s="14"/>
      <c r="J1936" s="14"/>
      <c r="K1936" s="14"/>
      <c r="L1936" s="14"/>
      <c r="M1936" s="84"/>
      <c r="N1936" s="14"/>
      <c r="O1936" s="14"/>
      <c r="P1936" s="14"/>
      <c r="Q1936" s="14"/>
      <c r="R1936" s="14"/>
      <c r="S1936" s="84"/>
      <c r="T1936" s="14"/>
      <c r="U1936" s="14"/>
      <c r="V1936" s="14"/>
      <c r="W1936" s="14"/>
      <c r="X1936" s="14"/>
      <c r="Y1936" s="84"/>
      <c r="Z1936" s="14"/>
      <c r="AA1936" s="14"/>
      <c r="AB1936" s="14"/>
      <c r="AC1936" s="14"/>
      <c r="AD1936" s="14"/>
      <c r="AE1936" s="84"/>
      <c r="AF1936" s="14"/>
      <c r="AG1936" s="14"/>
      <c r="AH1936" s="14"/>
      <c r="AI1936" s="14"/>
      <c r="AJ1936" s="14"/>
      <c r="AK1936" s="84"/>
      <c r="AL1936" s="14"/>
      <c r="AM1936" s="14"/>
      <c r="AN1936" s="14"/>
      <c r="AO1936" s="14"/>
      <c r="AP1936" s="14"/>
      <c r="AQ1936" s="84"/>
      <c r="AR1936" s="14"/>
      <c r="AS1936" s="14"/>
      <c r="AT1936" s="14"/>
      <c r="AU1936" s="14"/>
      <c r="AV1936" s="14"/>
      <c r="AW1936" s="14"/>
      <c r="AX1936" s="14"/>
      <c r="AY1936" s="14"/>
      <c r="AZ1936" s="14"/>
      <c r="BA1936" s="14"/>
      <c r="BB1936" s="14"/>
      <c r="BC1936" s="14"/>
      <c r="BD1936" s="14"/>
      <c r="BE1936" s="14"/>
      <c r="BF1936" s="14"/>
      <c r="BG1936" s="14"/>
      <c r="BH1936" s="14"/>
    </row>
    <row r="1937" spans="1:60" s="13" customFormat="1" x14ac:dyDescent="0.25">
      <c r="A1937" s="14"/>
      <c r="B1937" s="14"/>
      <c r="C1937" s="14"/>
      <c r="D1937" s="14"/>
      <c r="E1937" s="14"/>
      <c r="F1937" s="14"/>
      <c r="G1937" s="84"/>
      <c r="H1937" s="14"/>
      <c r="I1937" s="14"/>
      <c r="J1937" s="14"/>
      <c r="K1937" s="14"/>
      <c r="L1937" s="14"/>
      <c r="M1937" s="84"/>
      <c r="N1937" s="14"/>
      <c r="O1937" s="14"/>
      <c r="P1937" s="14"/>
      <c r="Q1937" s="14"/>
      <c r="R1937" s="14"/>
      <c r="S1937" s="84"/>
      <c r="T1937" s="14"/>
      <c r="U1937" s="14"/>
      <c r="V1937" s="14"/>
      <c r="W1937" s="14"/>
      <c r="X1937" s="14"/>
      <c r="Y1937" s="84"/>
      <c r="Z1937" s="14"/>
      <c r="AA1937" s="14"/>
      <c r="AB1937" s="14"/>
      <c r="AC1937" s="14"/>
      <c r="AD1937" s="14"/>
      <c r="AE1937" s="84"/>
      <c r="AF1937" s="14"/>
      <c r="AG1937" s="14"/>
      <c r="AH1937" s="14"/>
      <c r="AI1937" s="14"/>
      <c r="AJ1937" s="14"/>
      <c r="AK1937" s="84"/>
      <c r="AL1937" s="14"/>
      <c r="AM1937" s="14"/>
      <c r="AN1937" s="14"/>
      <c r="AO1937" s="14"/>
      <c r="AP1937" s="14"/>
      <c r="AQ1937" s="84"/>
      <c r="AR1937" s="14"/>
      <c r="AS1937" s="14"/>
      <c r="AT1937" s="14"/>
      <c r="AU1937" s="14"/>
      <c r="AV1937" s="14"/>
      <c r="AW1937" s="14"/>
      <c r="AX1937" s="14"/>
      <c r="AY1937" s="14"/>
      <c r="AZ1937" s="14"/>
      <c r="BA1937" s="14"/>
      <c r="BB1937" s="14"/>
      <c r="BC1937" s="14"/>
      <c r="BD1937" s="14"/>
      <c r="BE1937" s="14"/>
      <c r="BF1937" s="14"/>
      <c r="BG1937" s="14"/>
      <c r="BH1937" s="14"/>
    </row>
    <row r="1938" spans="1:60" s="13" customFormat="1" x14ac:dyDescent="0.25">
      <c r="A1938" s="14"/>
      <c r="B1938" s="14"/>
      <c r="C1938" s="14"/>
      <c r="D1938" s="14"/>
      <c r="E1938" s="14"/>
      <c r="F1938" s="14"/>
      <c r="G1938" s="84"/>
      <c r="H1938" s="14"/>
      <c r="I1938" s="14"/>
      <c r="J1938" s="14"/>
      <c r="K1938" s="14"/>
      <c r="L1938" s="14"/>
      <c r="M1938" s="84"/>
      <c r="N1938" s="14"/>
      <c r="O1938" s="14"/>
      <c r="P1938" s="14"/>
      <c r="Q1938" s="14"/>
      <c r="R1938" s="14"/>
      <c r="S1938" s="84"/>
      <c r="T1938" s="14"/>
      <c r="U1938" s="14"/>
      <c r="V1938" s="14"/>
      <c r="W1938" s="14"/>
      <c r="X1938" s="14"/>
      <c r="Y1938" s="84"/>
      <c r="Z1938" s="14"/>
      <c r="AA1938" s="14"/>
      <c r="AB1938" s="14"/>
      <c r="AC1938" s="14"/>
      <c r="AD1938" s="14"/>
      <c r="AE1938" s="84"/>
      <c r="AF1938" s="14"/>
      <c r="AG1938" s="14"/>
      <c r="AH1938" s="14"/>
      <c r="AI1938" s="14"/>
      <c r="AJ1938" s="14"/>
      <c r="AK1938" s="84"/>
      <c r="AL1938" s="14"/>
      <c r="AM1938" s="14"/>
      <c r="AN1938" s="14"/>
      <c r="AO1938" s="14"/>
      <c r="AP1938" s="14"/>
      <c r="AQ1938" s="84"/>
      <c r="AR1938" s="14"/>
      <c r="AS1938" s="14"/>
      <c r="AT1938" s="14"/>
      <c r="AU1938" s="14"/>
      <c r="AV1938" s="14"/>
      <c r="AW1938" s="14"/>
      <c r="AX1938" s="14"/>
      <c r="AY1938" s="14"/>
      <c r="AZ1938" s="14"/>
      <c r="BA1938" s="14"/>
      <c r="BB1938" s="14"/>
      <c r="BC1938" s="14"/>
      <c r="BD1938" s="14"/>
      <c r="BE1938" s="14"/>
      <c r="BF1938" s="14"/>
      <c r="BG1938" s="14"/>
      <c r="BH1938" s="14"/>
    </row>
    <row r="1939" spans="1:60" s="13" customFormat="1" x14ac:dyDescent="0.25">
      <c r="A1939" s="14"/>
      <c r="B1939" s="14"/>
      <c r="C1939" s="14"/>
      <c r="D1939" s="14"/>
      <c r="E1939" s="14"/>
      <c r="F1939" s="14"/>
      <c r="G1939" s="84"/>
      <c r="H1939" s="14"/>
      <c r="I1939" s="14"/>
      <c r="J1939" s="14"/>
      <c r="K1939" s="14"/>
      <c r="L1939" s="14"/>
      <c r="M1939" s="84"/>
      <c r="N1939" s="14"/>
      <c r="O1939" s="14"/>
      <c r="P1939" s="14"/>
      <c r="Q1939" s="14"/>
      <c r="R1939" s="14"/>
      <c r="S1939" s="84"/>
      <c r="T1939" s="14"/>
      <c r="U1939" s="14"/>
      <c r="V1939" s="14"/>
      <c r="W1939" s="14"/>
      <c r="X1939" s="14"/>
      <c r="Y1939" s="84"/>
      <c r="Z1939" s="14"/>
      <c r="AA1939" s="14"/>
      <c r="AB1939" s="14"/>
      <c r="AC1939" s="14"/>
      <c r="AD1939" s="14"/>
      <c r="AE1939" s="84"/>
      <c r="AF1939" s="14"/>
      <c r="AG1939" s="14"/>
      <c r="AH1939" s="14"/>
      <c r="AI1939" s="14"/>
      <c r="AJ1939" s="14"/>
      <c r="AK1939" s="84"/>
      <c r="AL1939" s="14"/>
      <c r="AM1939" s="14"/>
      <c r="AN1939" s="14"/>
      <c r="AO1939" s="14"/>
      <c r="AP1939" s="14"/>
      <c r="AQ1939" s="84"/>
      <c r="AR1939" s="14"/>
      <c r="AS1939" s="14"/>
      <c r="AT1939" s="14"/>
      <c r="AU1939" s="14"/>
      <c r="AV1939" s="14"/>
      <c r="AW1939" s="14"/>
      <c r="AX1939" s="14"/>
      <c r="AY1939" s="14"/>
      <c r="AZ1939" s="14"/>
      <c r="BA1939" s="14"/>
      <c r="BB1939" s="14"/>
      <c r="BC1939" s="14"/>
      <c r="BD1939" s="14"/>
      <c r="BE1939" s="14"/>
      <c r="BF1939" s="14"/>
      <c r="BG1939" s="14"/>
      <c r="BH1939" s="14"/>
    </row>
    <row r="1940" spans="1:60" s="13" customFormat="1" x14ac:dyDescent="0.25">
      <c r="A1940" s="14"/>
      <c r="B1940" s="14"/>
      <c r="C1940" s="14"/>
      <c r="D1940" s="14"/>
      <c r="E1940" s="14"/>
      <c r="F1940" s="14"/>
      <c r="G1940" s="84"/>
      <c r="H1940" s="14"/>
      <c r="I1940" s="14"/>
      <c r="J1940" s="14"/>
      <c r="K1940" s="14"/>
      <c r="L1940" s="14"/>
      <c r="M1940" s="84"/>
      <c r="N1940" s="14"/>
      <c r="O1940" s="14"/>
      <c r="P1940" s="14"/>
      <c r="Q1940" s="14"/>
      <c r="R1940" s="14"/>
      <c r="S1940" s="84"/>
      <c r="T1940" s="14"/>
      <c r="U1940" s="14"/>
      <c r="V1940" s="14"/>
      <c r="W1940" s="14"/>
      <c r="X1940" s="14"/>
      <c r="Y1940" s="84"/>
      <c r="Z1940" s="14"/>
      <c r="AA1940" s="14"/>
      <c r="AB1940" s="14"/>
      <c r="AC1940" s="14"/>
      <c r="AD1940" s="14"/>
      <c r="AE1940" s="84"/>
      <c r="AF1940" s="14"/>
      <c r="AG1940" s="14"/>
      <c r="AH1940" s="14"/>
      <c r="AI1940" s="14"/>
      <c r="AJ1940" s="14"/>
      <c r="AK1940" s="84"/>
      <c r="AL1940" s="14"/>
      <c r="AM1940" s="14"/>
      <c r="AN1940" s="14"/>
      <c r="AO1940" s="14"/>
      <c r="AP1940" s="14"/>
      <c r="AQ1940" s="84"/>
      <c r="AR1940" s="14"/>
      <c r="AS1940" s="14"/>
      <c r="AT1940" s="14"/>
      <c r="AU1940" s="14"/>
      <c r="AV1940" s="14"/>
      <c r="AW1940" s="14"/>
      <c r="AX1940" s="14"/>
      <c r="AY1940" s="14"/>
      <c r="AZ1940" s="14"/>
      <c r="BA1940" s="14"/>
      <c r="BB1940" s="14"/>
      <c r="BC1940" s="14"/>
      <c r="BD1940" s="14"/>
      <c r="BE1940" s="14"/>
      <c r="BF1940" s="14"/>
      <c r="BG1940" s="14"/>
      <c r="BH1940" s="14"/>
    </row>
    <row r="1941" spans="1:60" s="13" customFormat="1" x14ac:dyDescent="0.25">
      <c r="A1941" s="14"/>
      <c r="B1941" s="14"/>
      <c r="C1941" s="14"/>
      <c r="D1941" s="14"/>
      <c r="E1941" s="14"/>
      <c r="F1941" s="14"/>
      <c r="G1941" s="84"/>
      <c r="H1941" s="14"/>
      <c r="I1941" s="14"/>
      <c r="J1941" s="14"/>
      <c r="K1941" s="14"/>
      <c r="L1941" s="14"/>
      <c r="M1941" s="84"/>
      <c r="N1941" s="14"/>
      <c r="O1941" s="14"/>
      <c r="P1941" s="14"/>
      <c r="Q1941" s="14"/>
      <c r="R1941" s="14"/>
      <c r="S1941" s="84"/>
      <c r="T1941" s="14"/>
      <c r="U1941" s="14"/>
      <c r="V1941" s="14"/>
      <c r="W1941" s="14"/>
      <c r="X1941" s="14"/>
      <c r="Y1941" s="84"/>
      <c r="Z1941" s="14"/>
      <c r="AA1941" s="14"/>
      <c r="AB1941" s="14"/>
      <c r="AC1941" s="14"/>
      <c r="AD1941" s="14"/>
      <c r="AE1941" s="84"/>
      <c r="AF1941" s="14"/>
      <c r="AG1941" s="14"/>
      <c r="AH1941" s="14"/>
      <c r="AI1941" s="14"/>
      <c r="AJ1941" s="14"/>
      <c r="AK1941" s="84"/>
      <c r="AL1941" s="14"/>
      <c r="AM1941" s="14"/>
      <c r="AN1941" s="14"/>
      <c r="AO1941" s="14"/>
      <c r="AP1941" s="14"/>
      <c r="AQ1941" s="84"/>
      <c r="AR1941" s="14"/>
      <c r="AS1941" s="14"/>
      <c r="AT1941" s="14"/>
      <c r="AU1941" s="14"/>
      <c r="AV1941" s="14"/>
      <c r="AW1941" s="14"/>
      <c r="AX1941" s="14"/>
      <c r="AY1941" s="14"/>
      <c r="AZ1941" s="14"/>
      <c r="BA1941" s="14"/>
      <c r="BB1941" s="14"/>
      <c r="BC1941" s="14"/>
      <c r="BD1941" s="14"/>
      <c r="BE1941" s="14"/>
      <c r="BF1941" s="14"/>
      <c r="BG1941" s="14"/>
      <c r="BH1941" s="14"/>
    </row>
    <row r="1942" spans="1:60" s="13" customFormat="1" x14ac:dyDescent="0.25">
      <c r="A1942" s="14"/>
      <c r="B1942" s="14"/>
      <c r="C1942" s="14"/>
      <c r="D1942" s="14"/>
      <c r="E1942" s="14"/>
      <c r="F1942" s="14"/>
      <c r="G1942" s="84"/>
      <c r="H1942" s="14"/>
      <c r="I1942" s="14"/>
      <c r="J1942" s="14"/>
      <c r="K1942" s="14"/>
      <c r="L1942" s="14"/>
      <c r="M1942" s="84"/>
      <c r="N1942" s="14"/>
      <c r="O1942" s="14"/>
      <c r="P1942" s="14"/>
      <c r="Q1942" s="14"/>
      <c r="R1942" s="14"/>
      <c r="S1942" s="84"/>
      <c r="T1942" s="14"/>
      <c r="U1942" s="14"/>
      <c r="V1942" s="14"/>
      <c r="W1942" s="14"/>
      <c r="X1942" s="14"/>
      <c r="Y1942" s="84"/>
      <c r="Z1942" s="14"/>
      <c r="AA1942" s="14"/>
      <c r="AB1942" s="14"/>
      <c r="AC1942" s="14"/>
      <c r="AD1942" s="14"/>
      <c r="AE1942" s="84"/>
      <c r="AF1942" s="14"/>
      <c r="AG1942" s="14"/>
      <c r="AH1942" s="14"/>
      <c r="AI1942" s="14"/>
      <c r="AJ1942" s="14"/>
      <c r="AK1942" s="84"/>
      <c r="AL1942" s="14"/>
      <c r="AM1942" s="14"/>
      <c r="AN1942" s="14"/>
      <c r="AO1942" s="14"/>
      <c r="AP1942" s="14"/>
      <c r="AQ1942" s="84"/>
      <c r="AR1942" s="14"/>
      <c r="AS1942" s="14"/>
      <c r="AT1942" s="14"/>
      <c r="AU1942" s="14"/>
      <c r="AV1942" s="14"/>
      <c r="AW1942" s="14"/>
      <c r="AX1942" s="14"/>
      <c r="AY1942" s="14"/>
      <c r="AZ1942" s="14"/>
      <c r="BA1942" s="14"/>
      <c r="BB1942" s="14"/>
      <c r="BC1942" s="14"/>
      <c r="BD1942" s="14"/>
      <c r="BE1942" s="14"/>
      <c r="BF1942" s="14"/>
      <c r="BG1942" s="14"/>
      <c r="BH1942" s="14"/>
    </row>
    <row r="1943" spans="1:60" s="13" customFormat="1" x14ac:dyDescent="0.25">
      <c r="A1943" s="14"/>
      <c r="B1943" s="14"/>
      <c r="C1943" s="14"/>
      <c r="D1943" s="14"/>
      <c r="E1943" s="14"/>
      <c r="F1943" s="14"/>
      <c r="G1943" s="84"/>
      <c r="H1943" s="14"/>
      <c r="I1943" s="14"/>
      <c r="J1943" s="14"/>
      <c r="K1943" s="14"/>
      <c r="L1943" s="14"/>
      <c r="M1943" s="84"/>
      <c r="N1943" s="14"/>
      <c r="O1943" s="14"/>
      <c r="P1943" s="14"/>
      <c r="Q1943" s="14"/>
      <c r="R1943" s="14"/>
      <c r="S1943" s="84"/>
      <c r="T1943" s="14"/>
      <c r="U1943" s="14"/>
      <c r="V1943" s="14"/>
      <c r="W1943" s="14"/>
      <c r="X1943" s="14"/>
      <c r="Y1943" s="84"/>
      <c r="Z1943" s="14"/>
      <c r="AA1943" s="14"/>
      <c r="AB1943" s="14"/>
      <c r="AC1943" s="14"/>
      <c r="AD1943" s="14"/>
      <c r="AE1943" s="84"/>
      <c r="AF1943" s="14"/>
      <c r="AG1943" s="14"/>
      <c r="AH1943" s="14"/>
      <c r="AI1943" s="14"/>
      <c r="AJ1943" s="14"/>
      <c r="AK1943" s="84"/>
      <c r="AL1943" s="14"/>
      <c r="AM1943" s="14"/>
      <c r="AN1943" s="14"/>
      <c r="AO1943" s="14"/>
      <c r="AP1943" s="14"/>
      <c r="AQ1943" s="84"/>
      <c r="AR1943" s="14"/>
      <c r="AS1943" s="14"/>
      <c r="AT1943" s="14"/>
      <c r="AU1943" s="14"/>
      <c r="AV1943" s="14"/>
      <c r="AW1943" s="14"/>
      <c r="AX1943" s="14"/>
      <c r="AY1943" s="14"/>
      <c r="AZ1943" s="14"/>
      <c r="BA1943" s="14"/>
      <c r="BB1943" s="14"/>
      <c r="BC1943" s="14"/>
      <c r="BD1943" s="14"/>
      <c r="BE1943" s="14"/>
      <c r="BF1943" s="14"/>
      <c r="BG1943" s="14"/>
      <c r="BH1943" s="14"/>
    </row>
    <row r="1944" spans="1:60" s="13" customFormat="1" x14ac:dyDescent="0.25">
      <c r="A1944" s="14"/>
      <c r="B1944" s="14"/>
      <c r="C1944" s="14"/>
      <c r="D1944" s="14"/>
      <c r="E1944" s="14"/>
      <c r="F1944" s="14"/>
      <c r="G1944" s="84"/>
      <c r="H1944" s="14"/>
      <c r="I1944" s="14"/>
      <c r="J1944" s="14"/>
      <c r="K1944" s="14"/>
      <c r="L1944" s="14"/>
      <c r="M1944" s="84"/>
      <c r="N1944" s="14"/>
      <c r="O1944" s="14"/>
      <c r="P1944" s="14"/>
      <c r="Q1944" s="14"/>
      <c r="R1944" s="14"/>
      <c r="S1944" s="84"/>
      <c r="T1944" s="14"/>
      <c r="U1944" s="14"/>
      <c r="V1944" s="14"/>
      <c r="W1944" s="14"/>
      <c r="X1944" s="14"/>
      <c r="Y1944" s="84"/>
      <c r="Z1944" s="14"/>
      <c r="AA1944" s="14"/>
      <c r="AB1944" s="14"/>
      <c r="AC1944" s="14"/>
      <c r="AD1944" s="14"/>
      <c r="AE1944" s="84"/>
      <c r="AF1944" s="14"/>
      <c r="AG1944" s="14"/>
      <c r="AH1944" s="14"/>
      <c r="AI1944" s="14"/>
      <c r="AJ1944" s="14"/>
      <c r="AK1944" s="84"/>
      <c r="AL1944" s="14"/>
      <c r="AM1944" s="14"/>
      <c r="AN1944" s="14"/>
      <c r="AO1944" s="14"/>
      <c r="AP1944" s="14"/>
      <c r="AQ1944" s="84"/>
      <c r="AR1944" s="14"/>
      <c r="AS1944" s="14"/>
      <c r="AT1944" s="14"/>
      <c r="AU1944" s="14"/>
      <c r="AV1944" s="14"/>
      <c r="AW1944" s="14"/>
      <c r="AX1944" s="14"/>
      <c r="AY1944" s="14"/>
      <c r="AZ1944" s="14"/>
      <c r="BA1944" s="14"/>
      <c r="BB1944" s="14"/>
      <c r="BC1944" s="14"/>
      <c r="BD1944" s="14"/>
      <c r="BE1944" s="14"/>
      <c r="BF1944" s="14"/>
      <c r="BG1944" s="14"/>
      <c r="BH1944" s="14"/>
    </row>
    <row r="1945" spans="1:60" s="13" customFormat="1" x14ac:dyDescent="0.25">
      <c r="A1945" s="14"/>
      <c r="B1945" s="14"/>
      <c r="C1945" s="14"/>
      <c r="D1945" s="14"/>
      <c r="E1945" s="14"/>
      <c r="F1945" s="14"/>
      <c r="G1945" s="84"/>
      <c r="H1945" s="14"/>
      <c r="I1945" s="14"/>
      <c r="J1945" s="14"/>
      <c r="K1945" s="14"/>
      <c r="L1945" s="14"/>
      <c r="M1945" s="84"/>
      <c r="N1945" s="14"/>
      <c r="O1945" s="14"/>
      <c r="P1945" s="14"/>
      <c r="Q1945" s="14"/>
      <c r="R1945" s="14"/>
      <c r="S1945" s="84"/>
      <c r="T1945" s="14"/>
      <c r="U1945" s="14"/>
      <c r="V1945" s="14"/>
      <c r="W1945" s="14"/>
      <c r="X1945" s="14"/>
      <c r="Y1945" s="84"/>
      <c r="Z1945" s="14"/>
      <c r="AA1945" s="14"/>
      <c r="AB1945" s="14"/>
      <c r="AC1945" s="14"/>
      <c r="AD1945" s="14"/>
      <c r="AE1945" s="84"/>
      <c r="AF1945" s="14"/>
      <c r="AG1945" s="14"/>
      <c r="AH1945" s="14"/>
      <c r="AI1945" s="14"/>
      <c r="AJ1945" s="14"/>
      <c r="AK1945" s="84"/>
      <c r="AL1945" s="14"/>
      <c r="AM1945" s="14"/>
      <c r="AN1945" s="14"/>
      <c r="AO1945" s="14"/>
      <c r="AP1945" s="14"/>
      <c r="AQ1945" s="84"/>
      <c r="AR1945" s="14"/>
      <c r="AS1945" s="14"/>
      <c r="AT1945" s="14"/>
      <c r="AU1945" s="14"/>
      <c r="AV1945" s="14"/>
      <c r="AW1945" s="14"/>
      <c r="AX1945" s="14"/>
      <c r="AY1945" s="14"/>
      <c r="AZ1945" s="14"/>
      <c r="BA1945" s="14"/>
      <c r="BB1945" s="14"/>
      <c r="BC1945" s="14"/>
      <c r="BD1945" s="14"/>
      <c r="BE1945" s="14"/>
      <c r="BF1945" s="14"/>
      <c r="BG1945" s="14"/>
      <c r="BH1945" s="14"/>
    </row>
    <row r="1946" spans="1:60" s="13" customFormat="1" x14ac:dyDescent="0.25">
      <c r="A1946" s="14"/>
      <c r="B1946" s="14"/>
      <c r="C1946" s="14"/>
      <c r="D1946" s="14"/>
      <c r="E1946" s="14"/>
      <c r="F1946" s="14"/>
      <c r="G1946" s="84"/>
      <c r="H1946" s="14"/>
      <c r="I1946" s="14"/>
      <c r="J1946" s="14"/>
      <c r="K1946" s="14"/>
      <c r="L1946" s="14"/>
      <c r="M1946" s="84"/>
      <c r="N1946" s="14"/>
      <c r="O1946" s="14"/>
      <c r="P1946" s="14"/>
      <c r="Q1946" s="14"/>
      <c r="R1946" s="14"/>
      <c r="S1946" s="84"/>
      <c r="T1946" s="14"/>
      <c r="U1946" s="14"/>
      <c r="V1946" s="14"/>
      <c r="W1946" s="14"/>
      <c r="X1946" s="14"/>
      <c r="Y1946" s="84"/>
      <c r="Z1946" s="14"/>
      <c r="AA1946" s="14"/>
      <c r="AB1946" s="14"/>
      <c r="AC1946" s="14"/>
      <c r="AD1946" s="14"/>
      <c r="AE1946" s="84"/>
      <c r="AF1946" s="14"/>
      <c r="AG1946" s="14"/>
      <c r="AH1946" s="14"/>
      <c r="AI1946" s="14"/>
      <c r="AJ1946" s="14"/>
      <c r="AK1946" s="84"/>
      <c r="AL1946" s="14"/>
      <c r="AM1946" s="14"/>
      <c r="AN1946" s="14"/>
      <c r="AO1946" s="14"/>
      <c r="AP1946" s="14"/>
      <c r="AQ1946" s="84"/>
      <c r="AR1946" s="14"/>
      <c r="AS1946" s="14"/>
      <c r="AT1946" s="14"/>
      <c r="AU1946" s="14"/>
      <c r="AV1946" s="14"/>
      <c r="AW1946" s="14"/>
      <c r="AX1946" s="14"/>
      <c r="AY1946" s="14"/>
      <c r="AZ1946" s="14"/>
      <c r="BA1946" s="14"/>
      <c r="BB1946" s="14"/>
      <c r="BC1946" s="14"/>
      <c r="BD1946" s="14"/>
      <c r="BE1946" s="14"/>
      <c r="BF1946" s="14"/>
      <c r="BG1946" s="14"/>
      <c r="BH1946" s="14"/>
    </row>
    <row r="1947" spans="1:60" s="13" customFormat="1" x14ac:dyDescent="0.25">
      <c r="A1947" s="14"/>
      <c r="B1947" s="14"/>
      <c r="C1947" s="14"/>
      <c r="D1947" s="14"/>
      <c r="E1947" s="14"/>
      <c r="F1947" s="14"/>
      <c r="G1947" s="84"/>
      <c r="H1947" s="14"/>
      <c r="I1947" s="14"/>
      <c r="J1947" s="14"/>
      <c r="K1947" s="14"/>
      <c r="L1947" s="14"/>
      <c r="M1947" s="84"/>
      <c r="N1947" s="14"/>
      <c r="O1947" s="14"/>
      <c r="P1947" s="14"/>
      <c r="Q1947" s="14"/>
      <c r="R1947" s="14"/>
      <c r="S1947" s="84"/>
      <c r="T1947" s="14"/>
      <c r="U1947" s="14"/>
      <c r="V1947" s="14"/>
      <c r="W1947" s="14"/>
      <c r="X1947" s="14"/>
      <c r="Y1947" s="84"/>
      <c r="Z1947" s="14"/>
      <c r="AA1947" s="14"/>
      <c r="AB1947" s="14"/>
      <c r="AC1947" s="14"/>
      <c r="AD1947" s="14"/>
      <c r="AE1947" s="84"/>
      <c r="AF1947" s="14"/>
      <c r="AG1947" s="14"/>
      <c r="AH1947" s="14"/>
      <c r="AI1947" s="14"/>
      <c r="AJ1947" s="14"/>
      <c r="AK1947" s="84"/>
      <c r="AL1947" s="14"/>
      <c r="AM1947" s="14"/>
      <c r="AN1947" s="14"/>
      <c r="AO1947" s="14"/>
      <c r="AP1947" s="14"/>
      <c r="AQ1947" s="84"/>
      <c r="AR1947" s="14"/>
      <c r="AS1947" s="14"/>
      <c r="AT1947" s="14"/>
      <c r="AU1947" s="14"/>
      <c r="AV1947" s="14"/>
      <c r="AW1947" s="14"/>
      <c r="AX1947" s="14"/>
      <c r="AY1947" s="14"/>
      <c r="AZ1947" s="14"/>
      <c r="BA1947" s="14"/>
      <c r="BB1947" s="14"/>
      <c r="BC1947" s="14"/>
      <c r="BD1947" s="14"/>
      <c r="BE1947" s="14"/>
      <c r="BF1947" s="14"/>
      <c r="BG1947" s="14"/>
      <c r="BH1947" s="14"/>
    </row>
    <row r="1948" spans="1:60" s="13" customFormat="1" x14ac:dyDescent="0.25">
      <c r="A1948" s="14"/>
      <c r="B1948" s="14"/>
      <c r="C1948" s="14"/>
      <c r="D1948" s="14"/>
      <c r="E1948" s="14"/>
      <c r="F1948" s="14"/>
      <c r="G1948" s="84"/>
      <c r="H1948" s="14"/>
      <c r="I1948" s="14"/>
      <c r="J1948" s="14"/>
      <c r="K1948" s="14"/>
      <c r="L1948" s="14"/>
      <c r="M1948" s="84"/>
      <c r="N1948" s="14"/>
      <c r="O1948" s="14"/>
      <c r="P1948" s="14"/>
      <c r="Q1948" s="14"/>
      <c r="R1948" s="14"/>
      <c r="S1948" s="84"/>
      <c r="T1948" s="14"/>
      <c r="U1948" s="14"/>
      <c r="V1948" s="14"/>
      <c r="W1948" s="14"/>
      <c r="X1948" s="14"/>
      <c r="Y1948" s="84"/>
      <c r="Z1948" s="14"/>
      <c r="AA1948" s="14"/>
      <c r="AB1948" s="14"/>
      <c r="AC1948" s="14"/>
      <c r="AD1948" s="14"/>
      <c r="AE1948" s="84"/>
      <c r="AF1948" s="14"/>
      <c r="AG1948" s="14"/>
      <c r="AH1948" s="14"/>
      <c r="AI1948" s="14"/>
      <c r="AJ1948" s="14"/>
      <c r="AK1948" s="84"/>
      <c r="AL1948" s="14"/>
      <c r="AM1948" s="14"/>
      <c r="AN1948" s="14"/>
      <c r="AO1948" s="14"/>
      <c r="AP1948" s="14"/>
      <c r="AQ1948" s="84"/>
      <c r="AR1948" s="14"/>
      <c r="AS1948" s="14"/>
      <c r="AT1948" s="14"/>
      <c r="AU1948" s="14"/>
      <c r="AV1948" s="14"/>
      <c r="AW1948" s="14"/>
      <c r="AX1948" s="14"/>
      <c r="AY1948" s="14"/>
      <c r="AZ1948" s="14"/>
      <c r="BA1948" s="14"/>
      <c r="BB1948" s="14"/>
      <c r="BC1948" s="14"/>
      <c r="BD1948" s="14"/>
      <c r="BE1948" s="14"/>
      <c r="BF1948" s="14"/>
      <c r="BG1948" s="14"/>
      <c r="BH1948" s="14"/>
    </row>
    <row r="1949" spans="1:60" s="13" customFormat="1" x14ac:dyDescent="0.25">
      <c r="A1949" s="14"/>
      <c r="B1949" s="14"/>
      <c r="C1949" s="14"/>
      <c r="D1949" s="14"/>
      <c r="E1949" s="14"/>
      <c r="F1949" s="14"/>
      <c r="G1949" s="84"/>
      <c r="H1949" s="14"/>
      <c r="I1949" s="14"/>
      <c r="J1949" s="14"/>
      <c r="K1949" s="14"/>
      <c r="L1949" s="14"/>
      <c r="M1949" s="84"/>
      <c r="N1949" s="14"/>
      <c r="O1949" s="14"/>
      <c r="P1949" s="14"/>
      <c r="Q1949" s="14"/>
      <c r="R1949" s="14"/>
      <c r="S1949" s="84"/>
      <c r="T1949" s="14"/>
      <c r="U1949" s="14"/>
      <c r="V1949" s="14"/>
      <c r="W1949" s="14"/>
      <c r="X1949" s="14"/>
      <c r="Y1949" s="84"/>
      <c r="Z1949" s="14"/>
      <c r="AA1949" s="14"/>
      <c r="AB1949" s="14"/>
      <c r="AC1949" s="14"/>
      <c r="AD1949" s="14"/>
      <c r="AE1949" s="84"/>
      <c r="AF1949" s="14"/>
      <c r="AG1949" s="14"/>
      <c r="AH1949" s="14"/>
      <c r="AI1949" s="14"/>
      <c r="AJ1949" s="14"/>
      <c r="AK1949" s="84"/>
      <c r="AL1949" s="14"/>
      <c r="AM1949" s="14"/>
      <c r="AN1949" s="14"/>
      <c r="AO1949" s="14"/>
      <c r="AP1949" s="14"/>
      <c r="AQ1949" s="84"/>
      <c r="AR1949" s="14"/>
      <c r="AS1949" s="14"/>
      <c r="AT1949" s="14"/>
      <c r="AU1949" s="14"/>
      <c r="AV1949" s="14"/>
      <c r="AW1949" s="14"/>
      <c r="AX1949" s="14"/>
      <c r="AY1949" s="14"/>
      <c r="AZ1949" s="14"/>
      <c r="BA1949" s="14"/>
      <c r="BB1949" s="14"/>
      <c r="BC1949" s="14"/>
      <c r="BD1949" s="14"/>
      <c r="BE1949" s="14"/>
      <c r="BF1949" s="14"/>
      <c r="BG1949" s="14"/>
      <c r="BH1949" s="14"/>
    </row>
    <row r="1950" spans="1:60" s="13" customFormat="1" x14ac:dyDescent="0.25">
      <c r="A1950" s="14"/>
      <c r="B1950" s="14"/>
      <c r="C1950" s="14"/>
      <c r="D1950" s="14"/>
      <c r="E1950" s="14"/>
      <c r="F1950" s="14"/>
      <c r="G1950" s="84"/>
      <c r="H1950" s="14"/>
      <c r="I1950" s="14"/>
      <c r="J1950" s="14"/>
      <c r="K1950" s="14"/>
      <c r="L1950" s="14"/>
      <c r="M1950" s="84"/>
      <c r="N1950" s="14"/>
      <c r="O1950" s="14"/>
      <c r="P1950" s="14"/>
      <c r="Q1950" s="14"/>
      <c r="R1950" s="14"/>
      <c r="S1950" s="84"/>
      <c r="T1950" s="14"/>
      <c r="U1950" s="14"/>
      <c r="V1950" s="14"/>
      <c r="W1950" s="14"/>
      <c r="X1950" s="14"/>
      <c r="Y1950" s="84"/>
      <c r="Z1950" s="14"/>
      <c r="AA1950" s="14"/>
      <c r="AB1950" s="14"/>
      <c r="AC1950" s="14"/>
      <c r="AD1950" s="14"/>
      <c r="AE1950" s="84"/>
      <c r="AF1950" s="14"/>
      <c r="AG1950" s="14"/>
      <c r="AH1950" s="14"/>
      <c r="AI1950" s="14"/>
      <c r="AJ1950" s="14"/>
      <c r="AK1950" s="84"/>
      <c r="AL1950" s="14"/>
      <c r="AM1950" s="14"/>
      <c r="AN1950" s="14"/>
      <c r="AO1950" s="14"/>
      <c r="AP1950" s="14"/>
      <c r="AQ1950" s="84"/>
      <c r="AR1950" s="14"/>
      <c r="AS1950" s="14"/>
      <c r="AT1950" s="14"/>
      <c r="AU1950" s="14"/>
      <c r="AV1950" s="14"/>
      <c r="AW1950" s="14"/>
      <c r="AX1950" s="14"/>
      <c r="AY1950" s="14"/>
      <c r="AZ1950" s="14"/>
      <c r="BA1950" s="14"/>
      <c r="BB1950" s="14"/>
      <c r="BC1950" s="14"/>
      <c r="BD1950" s="14"/>
      <c r="BE1950" s="14"/>
      <c r="BF1950" s="14"/>
      <c r="BG1950" s="14"/>
      <c r="BH1950" s="14"/>
    </row>
    <row r="1951" spans="1:60" s="13" customFormat="1" x14ac:dyDescent="0.25">
      <c r="A1951" s="14"/>
      <c r="B1951" s="14"/>
      <c r="C1951" s="14"/>
      <c r="D1951" s="14"/>
      <c r="E1951" s="14"/>
      <c r="F1951" s="14"/>
      <c r="G1951" s="84"/>
      <c r="H1951" s="14"/>
      <c r="I1951" s="14"/>
      <c r="J1951" s="14"/>
      <c r="K1951" s="14"/>
      <c r="L1951" s="14"/>
      <c r="M1951" s="84"/>
      <c r="N1951" s="14"/>
      <c r="O1951" s="14"/>
      <c r="P1951" s="14"/>
      <c r="Q1951" s="14"/>
      <c r="R1951" s="14"/>
      <c r="S1951" s="84"/>
      <c r="T1951" s="14"/>
      <c r="U1951" s="14"/>
      <c r="V1951" s="14"/>
      <c r="W1951" s="14"/>
      <c r="X1951" s="14"/>
      <c r="Y1951" s="84"/>
      <c r="Z1951" s="14"/>
      <c r="AA1951" s="14"/>
      <c r="AB1951" s="14"/>
      <c r="AC1951" s="14"/>
      <c r="AD1951" s="14"/>
      <c r="AE1951" s="84"/>
      <c r="AF1951" s="14"/>
      <c r="AG1951" s="14"/>
      <c r="AH1951" s="14"/>
      <c r="AI1951" s="14"/>
      <c r="AJ1951" s="14"/>
      <c r="AK1951" s="84"/>
      <c r="AL1951" s="14"/>
      <c r="AM1951" s="14"/>
      <c r="AN1951" s="14"/>
      <c r="AO1951" s="14"/>
      <c r="AP1951" s="14"/>
      <c r="AQ1951" s="84"/>
      <c r="AR1951" s="14"/>
      <c r="AS1951" s="14"/>
      <c r="AT1951" s="14"/>
      <c r="AU1951" s="14"/>
      <c r="AV1951" s="14"/>
      <c r="AW1951" s="14"/>
      <c r="AX1951" s="14"/>
      <c r="AY1951" s="14"/>
      <c r="AZ1951" s="14"/>
      <c r="BA1951" s="14"/>
      <c r="BB1951" s="14"/>
      <c r="BC1951" s="14"/>
      <c r="BD1951" s="14"/>
      <c r="BE1951" s="14"/>
      <c r="BF1951" s="14"/>
      <c r="BG1951" s="14"/>
      <c r="BH1951" s="14"/>
    </row>
    <row r="1952" spans="1:60" s="13" customFormat="1" x14ac:dyDescent="0.25">
      <c r="A1952" s="14"/>
      <c r="B1952" s="14"/>
      <c r="C1952" s="14"/>
      <c r="D1952" s="14"/>
      <c r="E1952" s="14"/>
      <c r="F1952" s="14"/>
      <c r="G1952" s="84"/>
      <c r="H1952" s="14"/>
      <c r="I1952" s="14"/>
      <c r="J1952" s="14"/>
      <c r="K1952" s="14"/>
      <c r="L1952" s="14"/>
      <c r="M1952" s="84"/>
      <c r="N1952" s="14"/>
      <c r="O1952" s="14"/>
      <c r="P1952" s="14"/>
      <c r="Q1952" s="14"/>
      <c r="R1952" s="14"/>
      <c r="S1952" s="84"/>
      <c r="T1952" s="14"/>
      <c r="U1952" s="14"/>
      <c r="V1952" s="14"/>
      <c r="W1952" s="14"/>
      <c r="X1952" s="14"/>
      <c r="Y1952" s="84"/>
      <c r="Z1952" s="14"/>
      <c r="AA1952" s="14"/>
      <c r="AB1952" s="14"/>
      <c r="AC1952" s="14"/>
      <c r="AD1952" s="14"/>
      <c r="AE1952" s="84"/>
      <c r="AF1952" s="14"/>
      <c r="AG1952" s="14"/>
      <c r="AH1952" s="14"/>
      <c r="AI1952" s="14"/>
      <c r="AJ1952" s="14"/>
      <c r="AK1952" s="84"/>
      <c r="AL1952" s="14"/>
      <c r="AM1952" s="14"/>
      <c r="AN1952" s="14"/>
      <c r="AO1952" s="14"/>
      <c r="AP1952" s="14"/>
      <c r="AQ1952" s="84"/>
      <c r="AR1952" s="14"/>
      <c r="AS1952" s="14"/>
      <c r="AT1952" s="14"/>
      <c r="AU1952" s="14"/>
      <c r="AV1952" s="14"/>
      <c r="AW1952" s="14"/>
      <c r="AX1952" s="14"/>
      <c r="AY1952" s="14"/>
      <c r="AZ1952" s="14"/>
      <c r="BA1952" s="14"/>
      <c r="BB1952" s="14"/>
      <c r="BC1952" s="14"/>
      <c r="BD1952" s="14"/>
      <c r="BE1952" s="14"/>
      <c r="BF1952" s="14"/>
      <c r="BG1952" s="14"/>
      <c r="BH1952" s="14"/>
    </row>
    <row r="1953" spans="1:60" s="13" customFormat="1" x14ac:dyDescent="0.25">
      <c r="A1953" s="14"/>
      <c r="B1953" s="14"/>
      <c r="C1953" s="14"/>
      <c r="D1953" s="14"/>
      <c r="E1953" s="14"/>
      <c r="F1953" s="14"/>
      <c r="G1953" s="84"/>
      <c r="H1953" s="14"/>
      <c r="I1953" s="14"/>
      <c r="J1953" s="14"/>
      <c r="K1953" s="14"/>
      <c r="L1953" s="14"/>
      <c r="M1953" s="84"/>
      <c r="N1953" s="14"/>
      <c r="O1953" s="14"/>
      <c r="P1953" s="14"/>
      <c r="Q1953" s="14"/>
      <c r="R1953" s="14"/>
      <c r="S1953" s="84"/>
      <c r="T1953" s="14"/>
      <c r="U1953" s="14"/>
      <c r="V1953" s="14"/>
      <c r="W1953" s="14"/>
      <c r="X1953" s="14"/>
      <c r="Y1953" s="84"/>
      <c r="Z1953" s="14"/>
      <c r="AA1953" s="14"/>
      <c r="AB1953" s="14"/>
      <c r="AC1953" s="14"/>
      <c r="AD1953" s="14"/>
      <c r="AE1953" s="84"/>
      <c r="AF1953" s="14"/>
      <c r="AG1953" s="14"/>
      <c r="AH1953" s="14"/>
      <c r="AI1953" s="14"/>
      <c r="AJ1953" s="14"/>
      <c r="AK1953" s="84"/>
      <c r="AL1953" s="14"/>
      <c r="AM1953" s="14"/>
      <c r="AN1953" s="14"/>
      <c r="AO1953" s="14"/>
      <c r="AP1953" s="14"/>
      <c r="AQ1953" s="84"/>
      <c r="AR1953" s="14"/>
      <c r="AS1953" s="14"/>
      <c r="AT1953" s="14"/>
      <c r="AU1953" s="14"/>
      <c r="AV1953" s="14"/>
      <c r="AW1953" s="14"/>
      <c r="AX1953" s="14"/>
      <c r="AY1953" s="14"/>
      <c r="AZ1953" s="14"/>
      <c r="BA1953" s="14"/>
      <c r="BB1953" s="14"/>
      <c r="BC1953" s="14"/>
      <c r="BD1953" s="14"/>
      <c r="BE1953" s="14"/>
      <c r="BF1953" s="14"/>
      <c r="BG1953" s="14"/>
      <c r="BH1953" s="14"/>
    </row>
    <row r="1954" spans="1:60" s="13" customFormat="1" x14ac:dyDescent="0.25">
      <c r="A1954" s="14"/>
      <c r="B1954" s="14"/>
      <c r="C1954" s="14"/>
      <c r="D1954" s="14"/>
      <c r="E1954" s="14"/>
      <c r="F1954" s="14"/>
      <c r="G1954" s="84"/>
      <c r="H1954" s="14"/>
      <c r="I1954" s="14"/>
      <c r="J1954" s="14"/>
      <c r="K1954" s="14"/>
      <c r="L1954" s="14"/>
      <c r="M1954" s="84"/>
      <c r="N1954" s="14"/>
      <c r="O1954" s="14"/>
      <c r="P1954" s="14"/>
      <c r="Q1954" s="14"/>
      <c r="R1954" s="14"/>
      <c r="S1954" s="84"/>
      <c r="T1954" s="14"/>
      <c r="U1954" s="14"/>
      <c r="V1954" s="14"/>
      <c r="W1954" s="14"/>
      <c r="X1954" s="14"/>
      <c r="Y1954" s="84"/>
      <c r="Z1954" s="14"/>
      <c r="AA1954" s="14"/>
      <c r="AB1954" s="14"/>
      <c r="AC1954" s="14"/>
      <c r="AD1954" s="14"/>
      <c r="AE1954" s="84"/>
      <c r="AF1954" s="14"/>
      <c r="AG1954" s="14"/>
      <c r="AH1954" s="14"/>
      <c r="AI1954" s="14"/>
      <c r="AJ1954" s="14"/>
      <c r="AK1954" s="84"/>
      <c r="AL1954" s="14"/>
      <c r="AM1954" s="14"/>
      <c r="AN1954" s="14"/>
      <c r="AO1954" s="14"/>
      <c r="AP1954" s="14"/>
      <c r="AQ1954" s="84"/>
      <c r="AR1954" s="14"/>
      <c r="AS1954" s="14"/>
      <c r="AT1954" s="14"/>
      <c r="AU1954" s="14"/>
      <c r="AV1954" s="14"/>
      <c r="AW1954" s="14"/>
      <c r="AX1954" s="14"/>
      <c r="AY1954" s="14"/>
      <c r="AZ1954" s="14"/>
      <c r="BA1954" s="14"/>
      <c r="BB1954" s="14"/>
      <c r="BC1954" s="14"/>
      <c r="BD1954" s="14"/>
      <c r="BE1954" s="14"/>
      <c r="BF1954" s="14"/>
      <c r="BG1954" s="14"/>
      <c r="BH1954" s="14"/>
    </row>
    <row r="1955" spans="1:60" s="13" customFormat="1" x14ac:dyDescent="0.25">
      <c r="A1955" s="14"/>
      <c r="B1955" s="14"/>
      <c r="C1955" s="14"/>
      <c r="D1955" s="14"/>
      <c r="E1955" s="14"/>
      <c r="F1955" s="14"/>
      <c r="G1955" s="84"/>
      <c r="H1955" s="14"/>
      <c r="I1955" s="14"/>
      <c r="J1955" s="14"/>
      <c r="K1955" s="14"/>
      <c r="L1955" s="14"/>
      <c r="M1955" s="84"/>
      <c r="N1955" s="14"/>
      <c r="O1955" s="14"/>
      <c r="P1955" s="14"/>
      <c r="Q1955" s="14"/>
      <c r="R1955" s="14"/>
      <c r="S1955" s="84"/>
      <c r="T1955" s="14"/>
      <c r="U1955" s="14"/>
      <c r="V1955" s="14"/>
      <c r="W1955" s="14"/>
      <c r="X1955" s="14"/>
      <c r="Y1955" s="84"/>
      <c r="Z1955" s="14"/>
      <c r="AA1955" s="14"/>
      <c r="AB1955" s="14"/>
      <c r="AC1955" s="14"/>
      <c r="AD1955" s="14"/>
      <c r="AE1955" s="84"/>
      <c r="AF1955" s="14"/>
      <c r="AG1955" s="14"/>
      <c r="AH1955" s="14"/>
      <c r="AI1955" s="14"/>
      <c r="AJ1955" s="14"/>
      <c r="AK1955" s="84"/>
      <c r="AL1955" s="14"/>
      <c r="AM1955" s="14"/>
      <c r="AN1955" s="14"/>
      <c r="AO1955" s="14"/>
      <c r="AP1955" s="14"/>
      <c r="AQ1955" s="84"/>
      <c r="AR1955" s="14"/>
      <c r="AS1955" s="14"/>
      <c r="AT1955" s="14"/>
      <c r="AU1955" s="14"/>
      <c r="AV1955" s="14"/>
      <c r="AW1955" s="14"/>
      <c r="AX1955" s="14"/>
      <c r="AY1955" s="14"/>
      <c r="AZ1955" s="14"/>
      <c r="BA1955" s="14"/>
      <c r="BB1955" s="14"/>
      <c r="BC1955" s="14"/>
      <c r="BD1955" s="14"/>
      <c r="BE1955" s="14"/>
      <c r="BF1955" s="14"/>
      <c r="BG1955" s="14"/>
      <c r="BH1955" s="14"/>
    </row>
    <row r="1956" spans="1:60" s="13" customFormat="1" x14ac:dyDescent="0.25">
      <c r="A1956" s="14"/>
      <c r="B1956" s="14"/>
      <c r="C1956" s="14"/>
      <c r="D1956" s="14"/>
      <c r="E1956" s="14"/>
      <c r="F1956" s="14"/>
      <c r="G1956" s="84"/>
      <c r="H1956" s="14"/>
      <c r="I1956" s="14"/>
      <c r="J1956" s="14"/>
      <c r="K1956" s="14"/>
      <c r="L1956" s="14"/>
      <c r="M1956" s="84"/>
      <c r="N1956" s="14"/>
      <c r="O1956" s="14"/>
      <c r="P1956" s="14"/>
      <c r="Q1956" s="14"/>
      <c r="R1956" s="14"/>
      <c r="S1956" s="84"/>
      <c r="T1956" s="14"/>
      <c r="U1956" s="14"/>
      <c r="V1956" s="14"/>
      <c r="W1956" s="14"/>
      <c r="X1956" s="14"/>
      <c r="Y1956" s="84"/>
      <c r="Z1956" s="14"/>
      <c r="AA1956" s="14"/>
      <c r="AB1956" s="14"/>
      <c r="AC1956" s="14"/>
      <c r="AD1956" s="14"/>
      <c r="AE1956" s="84"/>
      <c r="AF1956" s="14"/>
      <c r="AG1956" s="14"/>
      <c r="AH1956" s="14"/>
      <c r="AI1956" s="14"/>
      <c r="AJ1956" s="14"/>
      <c r="AK1956" s="84"/>
      <c r="AL1956" s="14"/>
      <c r="AM1956" s="14"/>
      <c r="AN1956" s="14"/>
      <c r="AO1956" s="14"/>
      <c r="AP1956" s="14"/>
      <c r="AQ1956" s="84"/>
      <c r="AR1956" s="14"/>
      <c r="AS1956" s="14"/>
      <c r="AT1956" s="14"/>
      <c r="AU1956" s="14"/>
      <c r="AV1956" s="14"/>
      <c r="AW1956" s="14"/>
      <c r="AX1956" s="14"/>
      <c r="AY1956" s="14"/>
      <c r="AZ1956" s="14"/>
      <c r="BA1956" s="14"/>
      <c r="BB1956" s="14"/>
      <c r="BC1956" s="14"/>
      <c r="BD1956" s="14"/>
      <c r="BE1956" s="14"/>
      <c r="BF1956" s="14"/>
      <c r="BG1956" s="14"/>
      <c r="BH1956" s="14"/>
    </row>
    <row r="1957" spans="1:60" s="13" customFormat="1" x14ac:dyDescent="0.25">
      <c r="A1957" s="14"/>
      <c r="B1957" s="14"/>
      <c r="C1957" s="14"/>
      <c r="D1957" s="14"/>
      <c r="E1957" s="14"/>
      <c r="F1957" s="14"/>
      <c r="G1957" s="84"/>
      <c r="H1957" s="14"/>
      <c r="I1957" s="14"/>
      <c r="J1957" s="14"/>
      <c r="K1957" s="14"/>
      <c r="L1957" s="14"/>
      <c r="M1957" s="84"/>
      <c r="N1957" s="14"/>
      <c r="O1957" s="14"/>
      <c r="P1957" s="14"/>
      <c r="Q1957" s="14"/>
      <c r="R1957" s="14"/>
      <c r="S1957" s="84"/>
      <c r="T1957" s="14"/>
      <c r="U1957" s="14"/>
      <c r="V1957" s="14"/>
      <c r="W1957" s="14"/>
      <c r="X1957" s="14"/>
      <c r="Y1957" s="84"/>
      <c r="Z1957" s="14"/>
      <c r="AA1957" s="14"/>
      <c r="AB1957" s="14"/>
      <c r="AC1957" s="14"/>
      <c r="AD1957" s="14"/>
      <c r="AE1957" s="84"/>
      <c r="AF1957" s="14"/>
      <c r="AG1957" s="14"/>
      <c r="AH1957" s="14"/>
      <c r="AI1957" s="14"/>
      <c r="AJ1957" s="14"/>
      <c r="AK1957" s="84"/>
      <c r="AL1957" s="14"/>
      <c r="AM1957" s="14"/>
      <c r="AN1957" s="14"/>
      <c r="AO1957" s="14"/>
      <c r="AP1957" s="14"/>
      <c r="AQ1957" s="84"/>
      <c r="AR1957" s="14"/>
      <c r="AS1957" s="14"/>
      <c r="AT1957" s="14"/>
      <c r="AU1957" s="14"/>
      <c r="AV1957" s="14"/>
      <c r="AW1957" s="14"/>
      <c r="AX1957" s="14"/>
      <c r="AY1957" s="14"/>
      <c r="AZ1957" s="14"/>
      <c r="BA1957" s="14"/>
      <c r="BB1957" s="14"/>
      <c r="BC1957" s="14"/>
      <c r="BD1957" s="14"/>
      <c r="BE1957" s="14"/>
      <c r="BF1957" s="14"/>
      <c r="BG1957" s="14"/>
      <c r="BH1957" s="14"/>
    </row>
    <row r="1958" spans="1:60" s="13" customFormat="1" x14ac:dyDescent="0.25">
      <c r="A1958" s="14"/>
      <c r="B1958" s="14"/>
      <c r="C1958" s="14"/>
      <c r="D1958" s="14"/>
      <c r="E1958" s="14"/>
      <c r="F1958" s="14"/>
      <c r="G1958" s="84"/>
      <c r="H1958" s="14"/>
      <c r="I1958" s="14"/>
      <c r="J1958" s="14"/>
      <c r="K1958" s="14"/>
      <c r="L1958" s="14"/>
      <c r="M1958" s="84"/>
      <c r="N1958" s="14"/>
      <c r="O1958" s="14"/>
      <c r="P1958" s="14"/>
      <c r="Q1958" s="14"/>
      <c r="R1958" s="14"/>
      <c r="S1958" s="84"/>
      <c r="T1958" s="14"/>
      <c r="U1958" s="14"/>
      <c r="V1958" s="14"/>
      <c r="W1958" s="14"/>
      <c r="X1958" s="14"/>
      <c r="Y1958" s="84"/>
      <c r="Z1958" s="14"/>
      <c r="AA1958" s="14"/>
      <c r="AB1958" s="14"/>
      <c r="AC1958" s="14"/>
      <c r="AD1958" s="14"/>
      <c r="AE1958" s="84"/>
      <c r="AF1958" s="14"/>
      <c r="AG1958" s="14"/>
      <c r="AH1958" s="14"/>
      <c r="AI1958" s="14"/>
      <c r="AJ1958" s="14"/>
      <c r="AK1958" s="84"/>
      <c r="AL1958" s="14"/>
      <c r="AM1958" s="14"/>
      <c r="AN1958" s="14"/>
      <c r="AO1958" s="14"/>
      <c r="AP1958" s="14"/>
      <c r="AQ1958" s="84"/>
      <c r="AR1958" s="14"/>
      <c r="AS1958" s="14"/>
      <c r="AT1958" s="14"/>
      <c r="AU1958" s="14"/>
      <c r="AV1958" s="14"/>
      <c r="AW1958" s="14"/>
      <c r="AX1958" s="14"/>
      <c r="AY1958" s="14"/>
      <c r="AZ1958" s="14"/>
      <c r="BA1958" s="14"/>
      <c r="BB1958" s="14"/>
      <c r="BC1958" s="14"/>
      <c r="BD1958" s="14"/>
      <c r="BE1958" s="14"/>
      <c r="BF1958" s="14"/>
      <c r="BG1958" s="14"/>
      <c r="BH1958" s="14"/>
    </row>
    <row r="1959" spans="1:60" s="13" customFormat="1" x14ac:dyDescent="0.25">
      <c r="A1959" s="14"/>
      <c r="B1959" s="14"/>
      <c r="C1959" s="14"/>
      <c r="D1959" s="14"/>
      <c r="E1959" s="14"/>
      <c r="F1959" s="14"/>
      <c r="G1959" s="84"/>
      <c r="H1959" s="14"/>
      <c r="I1959" s="14"/>
      <c r="J1959" s="14"/>
      <c r="K1959" s="14"/>
      <c r="L1959" s="14"/>
      <c r="M1959" s="84"/>
      <c r="N1959" s="14"/>
      <c r="O1959" s="14"/>
      <c r="P1959" s="14"/>
      <c r="Q1959" s="14"/>
      <c r="R1959" s="14"/>
      <c r="S1959" s="84"/>
      <c r="T1959" s="14"/>
      <c r="U1959" s="14"/>
      <c r="V1959" s="14"/>
      <c r="W1959" s="14"/>
      <c r="X1959" s="14"/>
      <c r="Y1959" s="84"/>
      <c r="Z1959" s="14"/>
      <c r="AA1959" s="14"/>
      <c r="AB1959" s="14"/>
      <c r="AC1959" s="14"/>
      <c r="AD1959" s="14"/>
      <c r="AE1959" s="84"/>
      <c r="AF1959" s="14"/>
      <c r="AG1959" s="14"/>
      <c r="AH1959" s="14"/>
      <c r="AI1959" s="14"/>
      <c r="AJ1959" s="14"/>
      <c r="AK1959" s="84"/>
      <c r="AL1959" s="14"/>
      <c r="AM1959" s="14"/>
      <c r="AN1959" s="14"/>
      <c r="AO1959" s="14"/>
      <c r="AP1959" s="14"/>
      <c r="AQ1959" s="84"/>
      <c r="AR1959" s="14"/>
      <c r="AS1959" s="14"/>
      <c r="AT1959" s="14"/>
      <c r="AU1959" s="14"/>
      <c r="AV1959" s="14"/>
      <c r="AW1959" s="14"/>
      <c r="AX1959" s="14"/>
      <c r="AY1959" s="14"/>
      <c r="AZ1959" s="14"/>
      <c r="BA1959" s="14"/>
      <c r="BB1959" s="14"/>
      <c r="BC1959" s="14"/>
      <c r="BD1959" s="14"/>
      <c r="BE1959" s="14"/>
      <c r="BF1959" s="14"/>
      <c r="BG1959" s="14"/>
      <c r="BH1959" s="14"/>
    </row>
    <row r="1960" spans="1:60" s="13" customFormat="1" x14ac:dyDescent="0.25">
      <c r="A1960" s="14"/>
      <c r="B1960" s="14"/>
      <c r="C1960" s="14"/>
      <c r="D1960" s="14"/>
      <c r="E1960" s="14"/>
      <c r="F1960" s="14"/>
      <c r="G1960" s="84"/>
      <c r="H1960" s="14"/>
      <c r="I1960" s="14"/>
      <c r="J1960" s="14"/>
      <c r="K1960" s="14"/>
      <c r="L1960" s="14"/>
      <c r="M1960" s="84"/>
      <c r="N1960" s="14"/>
      <c r="O1960" s="14"/>
      <c r="P1960" s="14"/>
      <c r="Q1960" s="14"/>
      <c r="R1960" s="14"/>
      <c r="S1960" s="84"/>
      <c r="T1960" s="14"/>
      <c r="U1960" s="14"/>
      <c r="V1960" s="14"/>
      <c r="W1960" s="14"/>
      <c r="X1960" s="14"/>
      <c r="Y1960" s="84"/>
      <c r="Z1960" s="14"/>
      <c r="AA1960" s="14"/>
      <c r="AB1960" s="14"/>
      <c r="AC1960" s="14"/>
      <c r="AD1960" s="14"/>
      <c r="AE1960" s="84"/>
      <c r="AF1960" s="14"/>
      <c r="AG1960" s="14"/>
      <c r="AH1960" s="14"/>
      <c r="AI1960" s="14"/>
      <c r="AJ1960" s="14"/>
      <c r="AK1960" s="84"/>
      <c r="AL1960" s="14"/>
      <c r="AM1960" s="14"/>
      <c r="AN1960" s="14"/>
      <c r="AO1960" s="14"/>
      <c r="AP1960" s="14"/>
      <c r="AQ1960" s="84"/>
      <c r="AR1960" s="14"/>
      <c r="AS1960" s="14"/>
      <c r="AT1960" s="14"/>
      <c r="AU1960" s="14"/>
      <c r="AV1960" s="14"/>
      <c r="AW1960" s="14"/>
      <c r="AX1960" s="14"/>
      <c r="AY1960" s="14"/>
      <c r="AZ1960" s="14"/>
      <c r="BA1960" s="14"/>
      <c r="BB1960" s="14"/>
      <c r="BC1960" s="14"/>
      <c r="BD1960" s="14"/>
      <c r="BE1960" s="14"/>
      <c r="BF1960" s="14"/>
      <c r="BG1960" s="14"/>
      <c r="BH1960" s="14"/>
    </row>
    <row r="1961" spans="1:60" s="13" customFormat="1" x14ac:dyDescent="0.25">
      <c r="A1961" s="14"/>
      <c r="B1961" s="14"/>
      <c r="C1961" s="14"/>
      <c r="D1961" s="14"/>
      <c r="E1961" s="14"/>
      <c r="F1961" s="14"/>
      <c r="G1961" s="84"/>
      <c r="H1961" s="14"/>
      <c r="I1961" s="14"/>
      <c r="J1961" s="14"/>
      <c r="K1961" s="14"/>
      <c r="L1961" s="14"/>
      <c r="M1961" s="84"/>
      <c r="N1961" s="14"/>
      <c r="O1961" s="14"/>
      <c r="P1961" s="14"/>
      <c r="Q1961" s="14"/>
      <c r="R1961" s="14"/>
      <c r="S1961" s="84"/>
      <c r="T1961" s="14"/>
      <c r="U1961" s="14"/>
      <c r="V1961" s="14"/>
      <c r="W1961" s="14"/>
      <c r="X1961" s="14"/>
      <c r="Y1961" s="84"/>
      <c r="Z1961" s="14"/>
      <c r="AA1961" s="14"/>
      <c r="AB1961" s="14"/>
      <c r="AC1961" s="14"/>
      <c r="AD1961" s="14"/>
      <c r="AE1961" s="84"/>
      <c r="AF1961" s="14"/>
      <c r="AG1961" s="14"/>
      <c r="AH1961" s="14"/>
      <c r="AI1961" s="14"/>
      <c r="AJ1961" s="14"/>
      <c r="AK1961" s="84"/>
      <c r="AL1961" s="14"/>
      <c r="AM1961" s="14"/>
      <c r="AN1961" s="14"/>
      <c r="AO1961" s="14"/>
      <c r="AP1961" s="14"/>
      <c r="AQ1961" s="84"/>
      <c r="AR1961" s="14"/>
      <c r="AS1961" s="14"/>
      <c r="AT1961" s="14"/>
      <c r="AU1961" s="14"/>
      <c r="AV1961" s="14"/>
      <c r="AW1961" s="14"/>
      <c r="AX1961" s="14"/>
      <c r="AY1961" s="14"/>
      <c r="AZ1961" s="14"/>
      <c r="BA1961" s="14"/>
      <c r="BB1961" s="14"/>
      <c r="BC1961" s="14"/>
      <c r="BD1961" s="14"/>
      <c r="BE1961" s="14"/>
      <c r="BF1961" s="14"/>
      <c r="BG1961" s="14"/>
      <c r="BH1961" s="14"/>
    </row>
    <row r="1962" spans="1:60" s="13" customFormat="1" x14ac:dyDescent="0.25">
      <c r="A1962" s="14"/>
      <c r="B1962" s="14"/>
      <c r="C1962" s="14"/>
      <c r="D1962" s="14"/>
      <c r="E1962" s="14"/>
      <c r="F1962" s="14"/>
      <c r="G1962" s="84"/>
      <c r="H1962" s="14"/>
      <c r="I1962" s="14"/>
      <c r="J1962" s="14"/>
      <c r="K1962" s="14"/>
      <c r="L1962" s="14"/>
      <c r="M1962" s="84"/>
      <c r="N1962" s="14"/>
      <c r="O1962" s="14"/>
      <c r="P1962" s="14"/>
      <c r="Q1962" s="14"/>
      <c r="R1962" s="14"/>
      <c r="S1962" s="84"/>
      <c r="T1962" s="14"/>
      <c r="U1962" s="14"/>
      <c r="V1962" s="14"/>
      <c r="W1962" s="14"/>
      <c r="X1962" s="14"/>
      <c r="Y1962" s="84"/>
      <c r="Z1962" s="14"/>
      <c r="AA1962" s="14"/>
      <c r="AB1962" s="14"/>
      <c r="AC1962" s="14"/>
      <c r="AD1962" s="14"/>
      <c r="AE1962" s="84"/>
      <c r="AF1962" s="14"/>
      <c r="AG1962" s="14"/>
      <c r="AH1962" s="14"/>
      <c r="AI1962" s="14"/>
      <c r="AJ1962" s="14"/>
      <c r="AK1962" s="84"/>
      <c r="AL1962" s="14"/>
      <c r="AM1962" s="14"/>
      <c r="AN1962" s="14"/>
      <c r="AO1962" s="14"/>
      <c r="AP1962" s="14"/>
      <c r="AQ1962" s="84"/>
      <c r="AR1962" s="14"/>
      <c r="AS1962" s="14"/>
      <c r="AT1962" s="14"/>
      <c r="AU1962" s="14"/>
      <c r="AV1962" s="14"/>
      <c r="AW1962" s="14"/>
      <c r="AX1962" s="14"/>
      <c r="AY1962" s="14"/>
      <c r="AZ1962" s="14"/>
      <c r="BA1962" s="14"/>
      <c r="BB1962" s="14"/>
      <c r="BC1962" s="14"/>
      <c r="BD1962" s="14"/>
      <c r="BE1962" s="14"/>
      <c r="BF1962" s="14"/>
      <c r="BG1962" s="14"/>
      <c r="BH1962" s="14"/>
    </row>
    <row r="1963" spans="1:60" s="13" customFormat="1" x14ac:dyDescent="0.25">
      <c r="A1963" s="14"/>
      <c r="B1963" s="14"/>
      <c r="C1963" s="14"/>
      <c r="D1963" s="14"/>
      <c r="E1963" s="14"/>
      <c r="F1963" s="14"/>
      <c r="G1963" s="84"/>
      <c r="H1963" s="14"/>
      <c r="I1963" s="14"/>
      <c r="J1963" s="14"/>
      <c r="K1963" s="14"/>
      <c r="L1963" s="14"/>
      <c r="M1963" s="84"/>
      <c r="N1963" s="14"/>
      <c r="O1963" s="14"/>
      <c r="P1963" s="14"/>
      <c r="Q1963" s="14"/>
      <c r="R1963" s="14"/>
      <c r="S1963" s="84"/>
      <c r="T1963" s="14"/>
      <c r="U1963" s="14"/>
      <c r="V1963" s="14"/>
      <c r="W1963" s="14"/>
      <c r="X1963" s="14"/>
      <c r="Y1963" s="84"/>
      <c r="Z1963" s="14"/>
      <c r="AA1963" s="14"/>
      <c r="AB1963" s="14"/>
      <c r="AC1963" s="14"/>
      <c r="AD1963" s="14"/>
      <c r="AE1963" s="84"/>
      <c r="AF1963" s="14"/>
      <c r="AG1963" s="14"/>
      <c r="AH1963" s="14"/>
      <c r="AI1963" s="14"/>
      <c r="AJ1963" s="14"/>
      <c r="AK1963" s="84"/>
      <c r="AL1963" s="14"/>
      <c r="AM1963" s="14"/>
      <c r="AN1963" s="14"/>
      <c r="AO1963" s="14"/>
      <c r="AP1963" s="14"/>
      <c r="AQ1963" s="84"/>
      <c r="AR1963" s="14"/>
      <c r="AS1963" s="14"/>
      <c r="AT1963" s="14"/>
      <c r="AU1963" s="14"/>
      <c r="AV1963" s="14"/>
      <c r="AW1963" s="14"/>
      <c r="AX1963" s="14"/>
      <c r="AY1963" s="14"/>
      <c r="AZ1963" s="14"/>
      <c r="BA1963" s="14"/>
      <c r="BB1963" s="14"/>
      <c r="BC1963" s="14"/>
      <c r="BD1963" s="14"/>
      <c r="BE1963" s="14"/>
      <c r="BF1963" s="14"/>
      <c r="BG1963" s="14"/>
      <c r="BH1963" s="14"/>
    </row>
    <row r="1964" spans="1:60" s="13" customFormat="1" x14ac:dyDescent="0.25">
      <c r="A1964" s="14"/>
      <c r="B1964" s="14"/>
      <c r="C1964" s="14"/>
      <c r="D1964" s="14"/>
      <c r="E1964" s="14"/>
      <c r="F1964" s="14"/>
      <c r="G1964" s="84"/>
      <c r="H1964" s="14"/>
      <c r="I1964" s="14"/>
      <c r="J1964" s="14"/>
      <c r="K1964" s="14"/>
      <c r="L1964" s="14"/>
      <c r="M1964" s="84"/>
      <c r="N1964" s="14"/>
      <c r="O1964" s="14"/>
      <c r="P1964" s="14"/>
      <c r="Q1964" s="14"/>
      <c r="R1964" s="14"/>
      <c r="S1964" s="84"/>
      <c r="T1964" s="14"/>
      <c r="U1964" s="14"/>
      <c r="V1964" s="14"/>
      <c r="W1964" s="14"/>
      <c r="X1964" s="14"/>
      <c r="Y1964" s="84"/>
      <c r="Z1964" s="14"/>
      <c r="AA1964" s="14"/>
      <c r="AB1964" s="14"/>
      <c r="AC1964" s="14"/>
      <c r="AD1964" s="14"/>
      <c r="AE1964" s="84"/>
      <c r="AF1964" s="14"/>
      <c r="AG1964" s="14"/>
      <c r="AH1964" s="14"/>
      <c r="AI1964" s="14"/>
      <c r="AJ1964" s="14"/>
      <c r="AK1964" s="84"/>
      <c r="AL1964" s="14"/>
      <c r="AM1964" s="14"/>
      <c r="AN1964" s="14"/>
      <c r="AO1964" s="14"/>
      <c r="AP1964" s="14"/>
      <c r="AQ1964" s="84"/>
      <c r="AR1964" s="14"/>
      <c r="AS1964" s="14"/>
      <c r="AT1964" s="14"/>
      <c r="AU1964" s="14"/>
      <c r="AV1964" s="14"/>
      <c r="AW1964" s="14"/>
      <c r="AX1964" s="14"/>
      <c r="AY1964" s="14"/>
      <c r="AZ1964" s="14"/>
      <c r="BA1964" s="14"/>
      <c r="BB1964" s="14"/>
      <c r="BC1964" s="14"/>
      <c r="BD1964" s="14"/>
      <c r="BE1964" s="14"/>
      <c r="BF1964" s="14"/>
      <c r="BG1964" s="14"/>
      <c r="BH1964" s="14"/>
    </row>
    <row r="1965" spans="1:60" s="13" customFormat="1" x14ac:dyDescent="0.25">
      <c r="A1965" s="14"/>
      <c r="B1965" s="14"/>
      <c r="C1965" s="14"/>
      <c r="D1965" s="14"/>
      <c r="E1965" s="14"/>
      <c r="F1965" s="14"/>
      <c r="G1965" s="84"/>
      <c r="H1965" s="14"/>
      <c r="I1965" s="14"/>
      <c r="J1965" s="14"/>
      <c r="K1965" s="14"/>
      <c r="L1965" s="14"/>
      <c r="M1965" s="84"/>
      <c r="N1965" s="14"/>
      <c r="O1965" s="14"/>
      <c r="P1965" s="14"/>
      <c r="Q1965" s="14"/>
      <c r="R1965" s="14"/>
      <c r="S1965" s="84"/>
      <c r="T1965" s="14"/>
      <c r="U1965" s="14"/>
      <c r="V1965" s="14"/>
      <c r="W1965" s="14"/>
      <c r="X1965" s="14"/>
      <c r="Y1965" s="84"/>
      <c r="Z1965" s="14"/>
      <c r="AA1965" s="14"/>
      <c r="AB1965" s="14"/>
      <c r="AC1965" s="14"/>
      <c r="AD1965" s="14"/>
      <c r="AE1965" s="84"/>
      <c r="AF1965" s="14"/>
      <c r="AG1965" s="14"/>
      <c r="AH1965" s="14"/>
      <c r="AI1965" s="14"/>
      <c r="AJ1965" s="14"/>
      <c r="AK1965" s="84"/>
      <c r="AL1965" s="14"/>
      <c r="AM1965" s="14"/>
      <c r="AN1965" s="14"/>
      <c r="AO1965" s="14"/>
      <c r="AP1965" s="14"/>
      <c r="AQ1965" s="84"/>
      <c r="AR1965" s="14"/>
      <c r="AS1965" s="14"/>
      <c r="AT1965" s="14"/>
      <c r="AU1965" s="14"/>
      <c r="AV1965" s="14"/>
      <c r="AW1965" s="14"/>
      <c r="AX1965" s="14"/>
      <c r="AY1965" s="14"/>
      <c r="AZ1965" s="14"/>
      <c r="BA1965" s="14"/>
      <c r="BB1965" s="14"/>
      <c r="BC1965" s="14"/>
      <c r="BD1965" s="14"/>
      <c r="BE1965" s="14"/>
      <c r="BF1965" s="14"/>
      <c r="BG1965" s="14"/>
      <c r="BH1965" s="14"/>
    </row>
    <row r="1966" spans="1:60" s="13" customFormat="1" x14ac:dyDescent="0.25">
      <c r="A1966" s="14"/>
      <c r="B1966" s="14"/>
      <c r="C1966" s="14"/>
      <c r="D1966" s="14"/>
      <c r="E1966" s="14"/>
      <c r="F1966" s="14"/>
      <c r="G1966" s="84"/>
      <c r="H1966" s="14"/>
      <c r="I1966" s="14"/>
      <c r="J1966" s="14"/>
      <c r="K1966" s="14"/>
      <c r="L1966" s="14"/>
      <c r="M1966" s="84"/>
      <c r="N1966" s="14"/>
      <c r="O1966" s="14"/>
      <c r="P1966" s="14"/>
      <c r="Q1966" s="14"/>
      <c r="R1966" s="14"/>
      <c r="S1966" s="84"/>
      <c r="T1966" s="14"/>
      <c r="U1966" s="14"/>
      <c r="V1966" s="14"/>
      <c r="W1966" s="14"/>
      <c r="X1966" s="14"/>
      <c r="Y1966" s="84"/>
      <c r="Z1966" s="14"/>
      <c r="AA1966" s="14"/>
      <c r="AB1966" s="14"/>
      <c r="AC1966" s="14"/>
      <c r="AD1966" s="14"/>
      <c r="AE1966" s="84"/>
      <c r="AF1966" s="14"/>
      <c r="AG1966" s="14"/>
      <c r="AH1966" s="14"/>
      <c r="AI1966" s="14"/>
      <c r="AJ1966" s="14"/>
      <c r="AK1966" s="84"/>
      <c r="AL1966" s="14"/>
      <c r="AM1966" s="14"/>
      <c r="AN1966" s="14"/>
      <c r="AO1966" s="14"/>
      <c r="AP1966" s="14"/>
      <c r="AQ1966" s="84"/>
      <c r="AR1966" s="14"/>
      <c r="AS1966" s="14"/>
      <c r="AT1966" s="14"/>
      <c r="AU1966" s="14"/>
      <c r="AV1966" s="14"/>
      <c r="AW1966" s="14"/>
      <c r="AX1966" s="14"/>
      <c r="AY1966" s="14"/>
      <c r="AZ1966" s="14"/>
      <c r="BA1966" s="14"/>
      <c r="BB1966" s="14"/>
      <c r="BC1966" s="14"/>
      <c r="BD1966" s="14"/>
      <c r="BE1966" s="14"/>
      <c r="BF1966" s="14"/>
      <c r="BG1966" s="14"/>
      <c r="BH1966" s="14"/>
    </row>
    <row r="1967" spans="1:60" s="13" customFormat="1" x14ac:dyDescent="0.25">
      <c r="A1967" s="14"/>
      <c r="B1967" s="14"/>
      <c r="C1967" s="14"/>
      <c r="D1967" s="14"/>
      <c r="E1967" s="14"/>
      <c r="F1967" s="14"/>
      <c r="G1967" s="84"/>
      <c r="H1967" s="14"/>
      <c r="I1967" s="14"/>
      <c r="J1967" s="14"/>
      <c r="K1967" s="14"/>
      <c r="L1967" s="14"/>
      <c r="M1967" s="84"/>
      <c r="N1967" s="14"/>
      <c r="O1967" s="14"/>
      <c r="P1967" s="14"/>
      <c r="Q1967" s="14"/>
      <c r="R1967" s="14"/>
      <c r="S1967" s="84"/>
      <c r="T1967" s="14"/>
      <c r="U1967" s="14"/>
      <c r="V1967" s="14"/>
      <c r="W1967" s="14"/>
      <c r="X1967" s="14"/>
      <c r="Y1967" s="84"/>
      <c r="Z1967" s="14"/>
      <c r="AA1967" s="14"/>
      <c r="AB1967" s="14"/>
      <c r="AC1967" s="14"/>
      <c r="AD1967" s="14"/>
      <c r="AE1967" s="84"/>
      <c r="AF1967" s="14"/>
      <c r="AG1967" s="14"/>
      <c r="AH1967" s="14"/>
      <c r="AI1967" s="14"/>
      <c r="AJ1967" s="14"/>
      <c r="AK1967" s="84"/>
      <c r="AL1967" s="14"/>
      <c r="AM1967" s="14"/>
      <c r="AN1967" s="14"/>
      <c r="AO1967" s="14"/>
      <c r="AP1967" s="14"/>
      <c r="AQ1967" s="84"/>
      <c r="AR1967" s="14"/>
      <c r="AS1967" s="14"/>
      <c r="AT1967" s="14"/>
      <c r="AU1967" s="14"/>
      <c r="AV1967" s="14"/>
      <c r="AW1967" s="14"/>
      <c r="AX1967" s="14"/>
      <c r="AY1967" s="14"/>
      <c r="AZ1967" s="14"/>
      <c r="BA1967" s="14"/>
      <c r="BB1967" s="14"/>
      <c r="BC1967" s="14"/>
      <c r="BD1967" s="14"/>
      <c r="BE1967" s="14"/>
      <c r="BF1967" s="14"/>
      <c r="BG1967" s="14"/>
      <c r="BH1967" s="14"/>
    </row>
    <row r="1968" spans="1:60" s="13" customFormat="1" x14ac:dyDescent="0.25">
      <c r="A1968" s="14"/>
      <c r="B1968" s="14"/>
      <c r="C1968" s="14"/>
      <c r="D1968" s="14"/>
      <c r="E1968" s="14"/>
      <c r="F1968" s="14"/>
      <c r="G1968" s="84"/>
      <c r="H1968" s="14"/>
      <c r="I1968" s="14"/>
      <c r="J1968" s="14"/>
      <c r="K1968" s="14"/>
      <c r="L1968" s="14"/>
      <c r="M1968" s="84"/>
      <c r="N1968" s="14"/>
      <c r="O1968" s="14"/>
      <c r="P1968" s="14"/>
      <c r="Q1968" s="14"/>
      <c r="R1968" s="14"/>
      <c r="S1968" s="84"/>
      <c r="T1968" s="14"/>
      <c r="U1968" s="14"/>
      <c r="V1968" s="14"/>
      <c r="W1968" s="14"/>
      <c r="X1968" s="14"/>
      <c r="Y1968" s="84"/>
      <c r="Z1968" s="14"/>
      <c r="AA1968" s="14"/>
      <c r="AB1968" s="14"/>
      <c r="AC1968" s="14"/>
      <c r="AD1968" s="14"/>
      <c r="AE1968" s="84"/>
      <c r="AF1968" s="14"/>
      <c r="AG1968" s="14"/>
      <c r="AH1968" s="14"/>
      <c r="AI1968" s="14"/>
      <c r="AJ1968" s="14"/>
      <c r="AK1968" s="84"/>
      <c r="AL1968" s="14"/>
      <c r="AM1968" s="14"/>
      <c r="AN1968" s="14"/>
      <c r="AO1968" s="14"/>
      <c r="AP1968" s="14"/>
      <c r="AQ1968" s="84"/>
      <c r="AR1968" s="14"/>
      <c r="AS1968" s="14"/>
      <c r="AT1968" s="14"/>
      <c r="AU1968" s="14"/>
      <c r="AV1968" s="14"/>
      <c r="AW1968" s="14"/>
      <c r="AX1968" s="14"/>
      <c r="AY1968" s="14"/>
      <c r="AZ1968" s="14"/>
      <c r="BA1968" s="14"/>
      <c r="BB1968" s="14"/>
      <c r="BC1968" s="14"/>
      <c r="BD1968" s="14"/>
      <c r="BE1968" s="14"/>
      <c r="BF1968" s="14"/>
      <c r="BG1968" s="14"/>
      <c r="BH1968" s="14"/>
    </row>
    <row r="1969" spans="1:60" s="13" customFormat="1" x14ac:dyDescent="0.25">
      <c r="A1969" s="14"/>
      <c r="B1969" s="14"/>
      <c r="C1969" s="14"/>
      <c r="D1969" s="14"/>
      <c r="E1969" s="14"/>
      <c r="F1969" s="14"/>
      <c r="G1969" s="84"/>
      <c r="H1969" s="14"/>
      <c r="I1969" s="14"/>
      <c r="J1969" s="14"/>
      <c r="K1969" s="14"/>
      <c r="L1969" s="14"/>
      <c r="M1969" s="84"/>
      <c r="N1969" s="14"/>
      <c r="O1969" s="14"/>
      <c r="P1969" s="14"/>
      <c r="Q1969" s="14"/>
      <c r="R1969" s="14"/>
      <c r="S1969" s="84"/>
      <c r="T1969" s="14"/>
      <c r="U1969" s="14"/>
      <c r="V1969" s="14"/>
      <c r="W1969" s="14"/>
      <c r="X1969" s="14"/>
      <c r="Y1969" s="84"/>
      <c r="Z1969" s="14"/>
      <c r="AA1969" s="14"/>
      <c r="AB1969" s="14"/>
      <c r="AC1969" s="14"/>
      <c r="AD1969" s="14"/>
      <c r="AE1969" s="84"/>
      <c r="AF1969" s="14"/>
      <c r="AG1969" s="14"/>
      <c r="AH1969" s="14"/>
      <c r="AI1969" s="14"/>
      <c r="AJ1969" s="14"/>
      <c r="AK1969" s="84"/>
      <c r="AL1969" s="14"/>
      <c r="AM1969" s="14"/>
      <c r="AN1969" s="14"/>
      <c r="AO1969" s="14"/>
      <c r="AP1969" s="14"/>
      <c r="AQ1969" s="84"/>
      <c r="AR1969" s="14"/>
      <c r="AS1969" s="14"/>
      <c r="AT1969" s="14"/>
      <c r="AU1969" s="14"/>
      <c r="AV1969" s="14"/>
      <c r="AW1969" s="14"/>
      <c r="AX1969" s="14"/>
      <c r="AY1969" s="14"/>
      <c r="AZ1969" s="14"/>
      <c r="BA1969" s="14"/>
      <c r="BB1969" s="14"/>
      <c r="BC1969" s="14"/>
      <c r="BD1969" s="14"/>
      <c r="BE1969" s="14"/>
      <c r="BF1969" s="14"/>
      <c r="BG1969" s="14"/>
      <c r="BH1969" s="14"/>
    </row>
    <row r="1970" spans="1:60" s="13" customFormat="1" x14ac:dyDescent="0.25">
      <c r="A1970" s="14"/>
      <c r="B1970" s="14"/>
      <c r="C1970" s="14"/>
      <c r="D1970" s="14"/>
      <c r="E1970" s="14"/>
      <c r="F1970" s="14"/>
      <c r="G1970" s="84"/>
      <c r="H1970" s="14"/>
      <c r="I1970" s="14"/>
      <c r="J1970" s="14"/>
      <c r="K1970" s="14"/>
      <c r="L1970" s="14"/>
      <c r="M1970" s="84"/>
      <c r="N1970" s="14"/>
      <c r="O1970" s="14"/>
      <c r="P1970" s="14"/>
      <c r="Q1970" s="14"/>
      <c r="R1970" s="14"/>
      <c r="S1970" s="84"/>
      <c r="T1970" s="14"/>
      <c r="U1970" s="14"/>
      <c r="V1970" s="14"/>
      <c r="W1970" s="14"/>
      <c r="X1970" s="14"/>
      <c r="Y1970" s="84"/>
      <c r="Z1970" s="14"/>
      <c r="AA1970" s="14"/>
      <c r="AB1970" s="14"/>
      <c r="AC1970" s="14"/>
      <c r="AD1970" s="14"/>
      <c r="AE1970" s="84"/>
      <c r="AF1970" s="14"/>
      <c r="AG1970" s="14"/>
      <c r="AH1970" s="14"/>
      <c r="AI1970" s="14"/>
      <c r="AJ1970" s="14"/>
      <c r="AK1970" s="84"/>
      <c r="AL1970" s="14"/>
      <c r="AM1970" s="14"/>
      <c r="AN1970" s="14"/>
      <c r="AO1970" s="14"/>
      <c r="AP1970" s="14"/>
      <c r="AQ1970" s="84"/>
      <c r="AR1970" s="14"/>
      <c r="AS1970" s="14"/>
      <c r="AT1970" s="14"/>
      <c r="AU1970" s="14"/>
      <c r="AV1970" s="14"/>
      <c r="AW1970" s="14"/>
      <c r="AX1970" s="14"/>
      <c r="AY1970" s="14"/>
      <c r="AZ1970" s="14"/>
      <c r="BA1970" s="14"/>
      <c r="BB1970" s="14"/>
      <c r="BC1970" s="14"/>
      <c r="BD1970" s="14"/>
      <c r="BE1970" s="14"/>
      <c r="BF1970" s="14"/>
      <c r="BG1970" s="14"/>
      <c r="BH1970" s="14"/>
    </row>
    <row r="1971" spans="1:60" s="13" customFormat="1" x14ac:dyDescent="0.25">
      <c r="A1971" s="14"/>
      <c r="B1971" s="14"/>
      <c r="C1971" s="14"/>
      <c r="D1971" s="14"/>
      <c r="E1971" s="14"/>
      <c r="F1971" s="14"/>
      <c r="G1971" s="84"/>
      <c r="H1971" s="14"/>
      <c r="I1971" s="14"/>
      <c r="J1971" s="14"/>
      <c r="K1971" s="14"/>
      <c r="L1971" s="14"/>
      <c r="M1971" s="84"/>
      <c r="N1971" s="14"/>
      <c r="O1971" s="14"/>
      <c r="P1971" s="14"/>
      <c r="Q1971" s="14"/>
      <c r="R1971" s="14"/>
      <c r="S1971" s="84"/>
      <c r="T1971" s="14"/>
      <c r="U1971" s="14"/>
      <c r="V1971" s="14"/>
      <c r="W1971" s="14"/>
      <c r="X1971" s="14"/>
      <c r="Y1971" s="84"/>
      <c r="Z1971" s="14"/>
      <c r="AA1971" s="14"/>
      <c r="AB1971" s="14"/>
      <c r="AC1971" s="14"/>
      <c r="AD1971" s="14"/>
      <c r="AE1971" s="84"/>
      <c r="AF1971" s="14"/>
      <c r="AG1971" s="14"/>
      <c r="AH1971" s="14"/>
      <c r="AI1971" s="14"/>
      <c r="AJ1971" s="14"/>
      <c r="AK1971" s="84"/>
      <c r="AL1971" s="14"/>
      <c r="AM1971" s="14"/>
      <c r="AN1971" s="14"/>
      <c r="AO1971" s="14"/>
      <c r="AP1971" s="14"/>
      <c r="AQ1971" s="84"/>
      <c r="AR1971" s="14"/>
      <c r="AS1971" s="14"/>
      <c r="AT1971" s="14"/>
      <c r="AU1971" s="14"/>
      <c r="AV1971" s="14"/>
      <c r="AW1971" s="14"/>
      <c r="AX1971" s="14"/>
      <c r="AY1971" s="14"/>
      <c r="AZ1971" s="14"/>
      <c r="BA1971" s="14"/>
      <c r="BB1971" s="14"/>
      <c r="BC1971" s="14"/>
      <c r="BD1971" s="14"/>
      <c r="BE1971" s="14"/>
      <c r="BF1971" s="14"/>
      <c r="BG1971" s="14"/>
      <c r="BH1971" s="14"/>
    </row>
    <row r="1972" spans="1:60" s="13" customFormat="1" x14ac:dyDescent="0.25">
      <c r="A1972" s="14"/>
      <c r="B1972" s="14"/>
      <c r="C1972" s="14"/>
      <c r="D1972" s="14"/>
      <c r="E1972" s="14"/>
      <c r="F1972" s="14"/>
      <c r="G1972" s="84"/>
      <c r="H1972" s="14"/>
      <c r="I1972" s="14"/>
      <c r="J1972" s="14"/>
      <c r="K1972" s="14"/>
      <c r="L1972" s="14"/>
      <c r="M1972" s="84"/>
      <c r="N1972" s="14"/>
      <c r="O1972" s="14"/>
      <c r="P1972" s="14"/>
      <c r="Q1972" s="14"/>
      <c r="R1972" s="14"/>
      <c r="S1972" s="84"/>
      <c r="T1972" s="14"/>
      <c r="U1972" s="14"/>
      <c r="V1972" s="14"/>
      <c r="W1972" s="14"/>
      <c r="X1972" s="14"/>
      <c r="Y1972" s="84"/>
      <c r="Z1972" s="14"/>
      <c r="AA1972" s="14"/>
      <c r="AB1972" s="14"/>
      <c r="AC1972" s="14"/>
      <c r="AD1972" s="14"/>
      <c r="AE1972" s="84"/>
      <c r="AF1972" s="14"/>
      <c r="AG1972" s="14"/>
      <c r="AH1972" s="14"/>
      <c r="AI1972" s="14"/>
      <c r="AJ1972" s="14"/>
      <c r="AK1972" s="84"/>
      <c r="AL1972" s="14"/>
      <c r="AM1972" s="14"/>
      <c r="AN1972" s="14"/>
      <c r="AO1972" s="14"/>
      <c r="AP1972" s="14"/>
      <c r="AQ1972" s="84"/>
      <c r="AR1972" s="14"/>
      <c r="AS1972" s="14"/>
      <c r="AT1972" s="14"/>
      <c r="AU1972" s="14"/>
      <c r="AV1972" s="14"/>
      <c r="AW1972" s="14"/>
      <c r="AX1972" s="14"/>
      <c r="AY1972" s="14"/>
      <c r="AZ1972" s="14"/>
      <c r="BA1972" s="14"/>
      <c r="BB1972" s="14"/>
      <c r="BC1972" s="14"/>
      <c r="BD1972" s="14"/>
      <c r="BE1972" s="14"/>
      <c r="BF1972" s="14"/>
      <c r="BG1972" s="14"/>
      <c r="BH1972" s="14"/>
    </row>
    <row r="1973" spans="1:60" s="13" customFormat="1" x14ac:dyDescent="0.25">
      <c r="A1973" s="14"/>
      <c r="B1973" s="14"/>
      <c r="C1973" s="14"/>
      <c r="D1973" s="14"/>
      <c r="E1973" s="14"/>
      <c r="F1973" s="14"/>
      <c r="G1973" s="84"/>
      <c r="H1973" s="14"/>
      <c r="I1973" s="14"/>
      <c r="J1973" s="14"/>
      <c r="K1973" s="14"/>
      <c r="L1973" s="14"/>
      <c r="M1973" s="84"/>
      <c r="N1973" s="14"/>
      <c r="O1973" s="14"/>
      <c r="P1973" s="14"/>
      <c r="Q1973" s="14"/>
      <c r="R1973" s="14"/>
      <c r="S1973" s="84"/>
      <c r="T1973" s="14"/>
      <c r="U1973" s="14"/>
      <c r="V1973" s="14"/>
      <c r="W1973" s="14"/>
      <c r="X1973" s="14"/>
      <c r="Y1973" s="84"/>
      <c r="Z1973" s="14"/>
      <c r="AA1973" s="14"/>
      <c r="AB1973" s="14"/>
      <c r="AC1973" s="14"/>
      <c r="AD1973" s="14"/>
      <c r="AE1973" s="84"/>
      <c r="AF1973" s="14"/>
      <c r="AG1973" s="14"/>
      <c r="AH1973" s="14"/>
      <c r="AI1973" s="14"/>
      <c r="AJ1973" s="14"/>
      <c r="AK1973" s="84"/>
      <c r="AL1973" s="14"/>
      <c r="AM1973" s="14"/>
      <c r="AN1973" s="14"/>
      <c r="AO1973" s="14"/>
      <c r="AP1973" s="14"/>
      <c r="AQ1973" s="84"/>
      <c r="AR1973" s="14"/>
      <c r="AS1973" s="14"/>
      <c r="AT1973" s="14"/>
      <c r="AU1973" s="14"/>
      <c r="AV1973" s="14"/>
      <c r="AW1973" s="14"/>
      <c r="AX1973" s="14"/>
      <c r="AY1973" s="14"/>
      <c r="AZ1973" s="14"/>
      <c r="BA1973" s="14"/>
      <c r="BB1973" s="14"/>
      <c r="BC1973" s="14"/>
      <c r="BD1973" s="14"/>
      <c r="BE1973" s="14"/>
      <c r="BF1973" s="14"/>
      <c r="BG1973" s="14"/>
      <c r="BH1973" s="14"/>
    </row>
    <row r="1974" spans="1:60" s="13" customFormat="1" x14ac:dyDescent="0.25">
      <c r="A1974" s="14"/>
      <c r="B1974" s="14"/>
      <c r="C1974" s="14"/>
      <c r="D1974" s="14"/>
      <c r="E1974" s="14"/>
      <c r="F1974" s="14"/>
      <c r="G1974" s="84"/>
      <c r="H1974" s="14"/>
      <c r="I1974" s="14"/>
      <c r="J1974" s="14"/>
      <c r="K1974" s="14"/>
      <c r="L1974" s="14"/>
      <c r="M1974" s="84"/>
      <c r="N1974" s="14"/>
      <c r="O1974" s="14"/>
      <c r="P1974" s="14"/>
      <c r="Q1974" s="14"/>
      <c r="R1974" s="14"/>
      <c r="S1974" s="84"/>
      <c r="T1974" s="14"/>
      <c r="U1974" s="14"/>
      <c r="V1974" s="14"/>
      <c r="W1974" s="14"/>
      <c r="X1974" s="14"/>
      <c r="Y1974" s="84"/>
      <c r="Z1974" s="14"/>
      <c r="AA1974" s="14"/>
      <c r="AB1974" s="14"/>
      <c r="AC1974" s="14"/>
      <c r="AD1974" s="14"/>
      <c r="AE1974" s="84"/>
      <c r="AF1974" s="14"/>
      <c r="AG1974" s="14"/>
      <c r="AH1974" s="14"/>
      <c r="AI1974" s="14"/>
      <c r="AJ1974" s="14"/>
      <c r="AK1974" s="84"/>
      <c r="AL1974" s="14"/>
      <c r="AM1974" s="14"/>
      <c r="AN1974" s="14"/>
      <c r="AO1974" s="14"/>
      <c r="AP1974" s="14"/>
      <c r="AQ1974" s="84"/>
      <c r="AR1974" s="14"/>
      <c r="AS1974" s="14"/>
      <c r="AT1974" s="14"/>
      <c r="AU1974" s="14"/>
      <c r="AV1974" s="14"/>
      <c r="AW1974" s="14"/>
      <c r="AX1974" s="14"/>
      <c r="AY1974" s="14"/>
      <c r="AZ1974" s="14"/>
      <c r="BA1974" s="14"/>
      <c r="BB1974" s="14"/>
      <c r="BC1974" s="14"/>
      <c r="BD1974" s="14"/>
      <c r="BE1974" s="14"/>
      <c r="BF1974" s="14"/>
      <c r="BG1974" s="14"/>
      <c r="BH1974" s="14"/>
    </row>
    <row r="1975" spans="1:60" s="13" customFormat="1" x14ac:dyDescent="0.25">
      <c r="A1975" s="14"/>
      <c r="B1975" s="14"/>
      <c r="C1975" s="14"/>
      <c r="D1975" s="14"/>
      <c r="E1975" s="14"/>
      <c r="F1975" s="14"/>
      <c r="G1975" s="84"/>
      <c r="H1975" s="14"/>
      <c r="I1975" s="14"/>
      <c r="J1975" s="14"/>
      <c r="K1975" s="14"/>
      <c r="L1975" s="14"/>
      <c r="M1975" s="84"/>
      <c r="N1975" s="14"/>
      <c r="O1975" s="14"/>
      <c r="P1975" s="14"/>
      <c r="Q1975" s="14"/>
      <c r="R1975" s="14"/>
      <c r="S1975" s="84"/>
      <c r="T1975" s="14"/>
      <c r="U1975" s="14"/>
      <c r="V1975" s="14"/>
      <c r="W1975" s="14"/>
      <c r="X1975" s="14"/>
      <c r="Y1975" s="84"/>
      <c r="Z1975" s="14"/>
      <c r="AA1975" s="14"/>
      <c r="AB1975" s="14"/>
      <c r="AC1975" s="14"/>
      <c r="AD1975" s="14"/>
      <c r="AE1975" s="84"/>
      <c r="AF1975" s="14"/>
      <c r="AG1975" s="14"/>
      <c r="AH1975" s="14"/>
      <c r="AI1975" s="14"/>
      <c r="AJ1975" s="14"/>
      <c r="AK1975" s="84"/>
      <c r="AL1975" s="14"/>
      <c r="AM1975" s="14"/>
      <c r="AN1975" s="14"/>
      <c r="AO1975" s="14"/>
      <c r="AP1975" s="14"/>
      <c r="AQ1975" s="84"/>
      <c r="AR1975" s="14"/>
      <c r="AS1975" s="14"/>
      <c r="AT1975" s="14"/>
      <c r="AU1975" s="14"/>
      <c r="AV1975" s="14"/>
      <c r="AW1975" s="14"/>
      <c r="AX1975" s="14"/>
      <c r="AY1975" s="14"/>
      <c r="AZ1975" s="14"/>
      <c r="BA1975" s="14"/>
      <c r="BB1975" s="14"/>
      <c r="BC1975" s="14"/>
      <c r="BD1975" s="14"/>
      <c r="BE1975" s="14"/>
      <c r="BF1975" s="14"/>
      <c r="BG1975" s="14"/>
      <c r="BH1975" s="14"/>
    </row>
    <row r="1976" spans="1:60" s="13" customFormat="1" x14ac:dyDescent="0.25">
      <c r="A1976" s="14"/>
      <c r="B1976" s="14"/>
      <c r="C1976" s="14"/>
      <c r="D1976" s="14"/>
      <c r="E1976" s="14"/>
      <c r="F1976" s="14"/>
      <c r="G1976" s="84"/>
      <c r="H1976" s="14"/>
      <c r="I1976" s="14"/>
      <c r="J1976" s="14"/>
      <c r="K1976" s="14"/>
      <c r="L1976" s="14"/>
      <c r="M1976" s="84"/>
      <c r="N1976" s="14"/>
      <c r="O1976" s="14"/>
      <c r="P1976" s="14"/>
      <c r="Q1976" s="14"/>
      <c r="R1976" s="14"/>
      <c r="S1976" s="84"/>
      <c r="T1976" s="14"/>
      <c r="U1976" s="14"/>
      <c r="V1976" s="14"/>
      <c r="W1976" s="14"/>
      <c r="X1976" s="14"/>
      <c r="Y1976" s="84"/>
      <c r="Z1976" s="14"/>
      <c r="AA1976" s="14"/>
      <c r="AB1976" s="14"/>
      <c r="AC1976" s="14"/>
      <c r="AD1976" s="14"/>
      <c r="AE1976" s="84"/>
      <c r="AF1976" s="14"/>
      <c r="AG1976" s="14"/>
      <c r="AH1976" s="14"/>
      <c r="AI1976" s="14"/>
      <c r="AJ1976" s="14"/>
      <c r="AK1976" s="84"/>
      <c r="AL1976" s="14"/>
      <c r="AM1976" s="14"/>
      <c r="AN1976" s="14"/>
      <c r="AO1976" s="14"/>
      <c r="AP1976" s="14"/>
      <c r="AQ1976" s="84"/>
      <c r="AR1976" s="14"/>
      <c r="AS1976" s="14"/>
      <c r="AT1976" s="14"/>
      <c r="AU1976" s="14"/>
      <c r="AV1976" s="14"/>
      <c r="AW1976" s="14"/>
      <c r="AX1976" s="14"/>
      <c r="AY1976" s="14"/>
      <c r="AZ1976" s="14"/>
      <c r="BA1976" s="14"/>
      <c r="BB1976" s="14"/>
      <c r="BC1976" s="14"/>
      <c r="BD1976" s="14"/>
      <c r="BE1976" s="14"/>
      <c r="BF1976" s="14"/>
      <c r="BG1976" s="14"/>
      <c r="BH1976" s="14"/>
    </row>
    <row r="1977" spans="1:60" s="13" customFormat="1" x14ac:dyDescent="0.25">
      <c r="A1977" s="14"/>
      <c r="B1977" s="14"/>
      <c r="C1977" s="14"/>
      <c r="D1977" s="14"/>
      <c r="E1977" s="14"/>
      <c r="F1977" s="14"/>
      <c r="G1977" s="84"/>
      <c r="H1977" s="14"/>
      <c r="I1977" s="14"/>
      <c r="J1977" s="14"/>
      <c r="K1977" s="14"/>
      <c r="L1977" s="14"/>
      <c r="M1977" s="84"/>
      <c r="N1977" s="14"/>
      <c r="O1977" s="14"/>
      <c r="P1977" s="14"/>
      <c r="Q1977" s="14"/>
      <c r="R1977" s="14"/>
      <c r="S1977" s="84"/>
      <c r="T1977" s="14"/>
      <c r="U1977" s="14"/>
      <c r="V1977" s="14"/>
      <c r="W1977" s="14"/>
      <c r="X1977" s="14"/>
      <c r="Y1977" s="84"/>
      <c r="Z1977" s="14"/>
      <c r="AA1977" s="14"/>
      <c r="AB1977" s="14"/>
      <c r="AC1977" s="14"/>
      <c r="AD1977" s="14"/>
      <c r="AE1977" s="84"/>
      <c r="AF1977" s="14"/>
      <c r="AG1977" s="14"/>
      <c r="AH1977" s="14"/>
      <c r="AI1977" s="14"/>
      <c r="AJ1977" s="14"/>
      <c r="AK1977" s="84"/>
      <c r="AL1977" s="14"/>
      <c r="AM1977" s="14"/>
      <c r="AN1977" s="14"/>
      <c r="AO1977" s="14"/>
      <c r="AP1977" s="14"/>
      <c r="AQ1977" s="84"/>
      <c r="AR1977" s="14"/>
      <c r="AS1977" s="14"/>
      <c r="AT1977" s="14"/>
      <c r="AU1977" s="14"/>
      <c r="AV1977" s="14"/>
      <c r="AW1977" s="14"/>
      <c r="AX1977" s="14"/>
      <c r="AY1977" s="14"/>
      <c r="AZ1977" s="14"/>
      <c r="BA1977" s="14"/>
      <c r="BB1977" s="14"/>
      <c r="BC1977" s="14"/>
      <c r="BD1977" s="14"/>
      <c r="BE1977" s="14"/>
      <c r="BF1977" s="14"/>
      <c r="BG1977" s="14"/>
      <c r="BH1977" s="14"/>
    </row>
    <row r="1978" spans="1:60" s="13" customFormat="1" x14ac:dyDescent="0.25">
      <c r="A1978" s="14"/>
      <c r="B1978" s="14"/>
      <c r="C1978" s="14"/>
      <c r="D1978" s="14"/>
      <c r="E1978" s="14"/>
      <c r="F1978" s="14"/>
      <c r="G1978" s="84"/>
      <c r="H1978" s="14"/>
      <c r="I1978" s="14"/>
      <c r="J1978" s="14"/>
      <c r="K1978" s="14"/>
      <c r="L1978" s="14"/>
      <c r="M1978" s="84"/>
      <c r="N1978" s="14"/>
      <c r="O1978" s="14"/>
      <c r="P1978" s="14"/>
      <c r="Q1978" s="14"/>
      <c r="R1978" s="14"/>
      <c r="S1978" s="84"/>
      <c r="T1978" s="14"/>
      <c r="U1978" s="14"/>
      <c r="V1978" s="14"/>
      <c r="W1978" s="14"/>
      <c r="X1978" s="14"/>
      <c r="Y1978" s="84"/>
      <c r="Z1978" s="14"/>
      <c r="AA1978" s="14"/>
      <c r="AB1978" s="14"/>
      <c r="AC1978" s="14"/>
      <c r="AD1978" s="14"/>
      <c r="AE1978" s="84"/>
      <c r="AF1978" s="14"/>
      <c r="AG1978" s="14"/>
      <c r="AH1978" s="14"/>
      <c r="AI1978" s="14"/>
      <c r="AJ1978" s="14"/>
      <c r="AK1978" s="84"/>
      <c r="AL1978" s="14"/>
      <c r="AM1978" s="14"/>
      <c r="AN1978" s="14"/>
      <c r="AO1978" s="14"/>
      <c r="AP1978" s="14"/>
      <c r="AQ1978" s="84"/>
      <c r="AR1978" s="14"/>
      <c r="AS1978" s="14"/>
      <c r="AT1978" s="14"/>
      <c r="AU1978" s="14"/>
      <c r="AV1978" s="14"/>
      <c r="AW1978" s="14"/>
      <c r="AX1978" s="14"/>
      <c r="AY1978" s="14"/>
      <c r="AZ1978" s="14"/>
      <c r="BA1978" s="14"/>
      <c r="BB1978" s="14"/>
      <c r="BC1978" s="14"/>
      <c r="BD1978" s="14"/>
      <c r="BE1978" s="14"/>
      <c r="BF1978" s="14"/>
      <c r="BG1978" s="14"/>
      <c r="BH1978" s="14"/>
    </row>
    <row r="1979" spans="1:60" s="13" customFormat="1" x14ac:dyDescent="0.25">
      <c r="A1979" s="14"/>
      <c r="B1979" s="14"/>
      <c r="C1979" s="14"/>
      <c r="D1979" s="14"/>
      <c r="E1979" s="14"/>
      <c r="F1979" s="14"/>
      <c r="G1979" s="84"/>
      <c r="H1979" s="14"/>
      <c r="I1979" s="14"/>
      <c r="J1979" s="14"/>
      <c r="K1979" s="14"/>
      <c r="L1979" s="14"/>
      <c r="M1979" s="84"/>
      <c r="N1979" s="14"/>
      <c r="O1979" s="14"/>
      <c r="P1979" s="14"/>
      <c r="Q1979" s="14"/>
      <c r="R1979" s="14"/>
      <c r="S1979" s="84"/>
      <c r="T1979" s="14"/>
      <c r="U1979" s="14"/>
      <c r="V1979" s="14"/>
      <c r="W1979" s="14"/>
      <c r="X1979" s="14"/>
      <c r="Y1979" s="84"/>
      <c r="Z1979" s="14"/>
      <c r="AA1979" s="14"/>
      <c r="AB1979" s="14"/>
      <c r="AC1979" s="14"/>
      <c r="AD1979" s="14"/>
      <c r="AE1979" s="84"/>
      <c r="AF1979" s="14"/>
      <c r="AG1979" s="14"/>
      <c r="AH1979" s="14"/>
      <c r="AI1979" s="14"/>
      <c r="AJ1979" s="14"/>
      <c r="AK1979" s="84"/>
      <c r="AL1979" s="14"/>
      <c r="AM1979" s="14"/>
      <c r="AN1979" s="14"/>
      <c r="AO1979" s="14"/>
      <c r="AP1979" s="14"/>
      <c r="AQ1979" s="84"/>
      <c r="AR1979" s="14"/>
      <c r="AS1979" s="14"/>
      <c r="AT1979" s="14"/>
      <c r="AU1979" s="14"/>
      <c r="AV1979" s="14"/>
      <c r="AW1979" s="14"/>
      <c r="AX1979" s="14"/>
      <c r="AY1979" s="14"/>
      <c r="AZ1979" s="14"/>
      <c r="BA1979" s="14"/>
      <c r="BB1979" s="14"/>
      <c r="BC1979" s="14"/>
      <c r="BD1979" s="14"/>
      <c r="BE1979" s="14"/>
      <c r="BF1979" s="14"/>
      <c r="BG1979" s="14"/>
      <c r="BH1979" s="14"/>
    </row>
    <row r="1980" spans="1:60" s="13" customFormat="1" x14ac:dyDescent="0.25">
      <c r="A1980" s="14"/>
      <c r="B1980" s="14"/>
      <c r="C1980" s="14"/>
      <c r="D1980" s="14"/>
      <c r="E1980" s="14"/>
      <c r="F1980" s="14"/>
      <c r="G1980" s="84"/>
      <c r="H1980" s="14"/>
      <c r="I1980" s="14"/>
      <c r="J1980" s="14"/>
      <c r="K1980" s="14"/>
      <c r="L1980" s="14"/>
      <c r="M1980" s="84"/>
      <c r="N1980" s="14"/>
      <c r="O1980" s="14"/>
      <c r="P1980" s="14"/>
      <c r="Q1980" s="14"/>
      <c r="R1980" s="14"/>
      <c r="S1980" s="84"/>
      <c r="T1980" s="14"/>
      <c r="U1980" s="14"/>
      <c r="V1980" s="14"/>
      <c r="W1980" s="14"/>
      <c r="X1980" s="14"/>
      <c r="Y1980" s="84"/>
      <c r="Z1980" s="14"/>
      <c r="AA1980" s="14"/>
      <c r="AB1980" s="14"/>
      <c r="AC1980" s="14"/>
      <c r="AD1980" s="14"/>
      <c r="AE1980" s="84"/>
      <c r="AF1980" s="14"/>
      <c r="AG1980" s="14"/>
      <c r="AH1980" s="14"/>
      <c r="AI1980" s="14"/>
      <c r="AJ1980" s="14"/>
      <c r="AK1980" s="84"/>
      <c r="AL1980" s="14"/>
      <c r="AM1980" s="14"/>
      <c r="AN1980" s="14"/>
      <c r="AO1980" s="14"/>
      <c r="AP1980" s="14"/>
      <c r="AQ1980" s="84"/>
      <c r="AR1980" s="14"/>
      <c r="AS1980" s="14"/>
      <c r="AT1980" s="14"/>
      <c r="AU1980" s="14"/>
      <c r="AV1980" s="14"/>
      <c r="AW1980" s="14"/>
      <c r="AX1980" s="14"/>
      <c r="AY1980" s="14"/>
      <c r="AZ1980" s="14"/>
      <c r="BA1980" s="14"/>
      <c r="BB1980" s="14"/>
      <c r="BC1980" s="14"/>
      <c r="BD1980" s="14"/>
      <c r="BE1980" s="14"/>
      <c r="BF1980" s="14"/>
      <c r="BG1980" s="14"/>
      <c r="BH1980" s="14"/>
    </row>
    <row r="1981" spans="1:60" s="13" customFormat="1" x14ac:dyDescent="0.25">
      <c r="A1981" s="14"/>
      <c r="B1981" s="14"/>
      <c r="C1981" s="14"/>
      <c r="D1981" s="14"/>
      <c r="E1981" s="14"/>
      <c r="F1981" s="14"/>
      <c r="G1981" s="84"/>
      <c r="H1981" s="14"/>
      <c r="I1981" s="14"/>
      <c r="J1981" s="14"/>
      <c r="K1981" s="14"/>
      <c r="L1981" s="14"/>
      <c r="M1981" s="84"/>
      <c r="N1981" s="14"/>
      <c r="O1981" s="14"/>
      <c r="P1981" s="14"/>
      <c r="Q1981" s="14"/>
      <c r="R1981" s="14"/>
      <c r="S1981" s="84"/>
      <c r="T1981" s="14"/>
      <c r="U1981" s="14"/>
      <c r="V1981" s="14"/>
      <c r="W1981" s="14"/>
      <c r="X1981" s="14"/>
      <c r="Y1981" s="84"/>
      <c r="Z1981" s="14"/>
      <c r="AA1981" s="14"/>
      <c r="AB1981" s="14"/>
      <c r="AC1981" s="14"/>
      <c r="AD1981" s="14"/>
      <c r="AE1981" s="84"/>
      <c r="AF1981" s="14"/>
      <c r="AG1981" s="14"/>
      <c r="AH1981" s="14"/>
      <c r="AI1981" s="14"/>
      <c r="AJ1981" s="14"/>
      <c r="AK1981" s="84"/>
      <c r="AL1981" s="14"/>
      <c r="AM1981" s="14"/>
      <c r="AN1981" s="14"/>
      <c r="AO1981" s="14"/>
      <c r="AP1981" s="14"/>
      <c r="AQ1981" s="84"/>
      <c r="AR1981" s="14"/>
      <c r="AS1981" s="14"/>
      <c r="AT1981" s="14"/>
      <c r="AU1981" s="14"/>
      <c r="AV1981" s="14"/>
      <c r="AW1981" s="14"/>
      <c r="AX1981" s="14"/>
      <c r="AY1981" s="14"/>
      <c r="AZ1981" s="14"/>
      <c r="BA1981" s="14"/>
      <c r="BB1981" s="14"/>
      <c r="BC1981" s="14"/>
      <c r="BD1981" s="14"/>
      <c r="BE1981" s="14"/>
      <c r="BF1981" s="14"/>
      <c r="BG1981" s="14"/>
      <c r="BH1981" s="14"/>
    </row>
    <row r="1982" spans="1:60" s="13" customFormat="1" x14ac:dyDescent="0.25">
      <c r="A1982" s="14"/>
      <c r="B1982" s="14"/>
      <c r="C1982" s="14"/>
      <c r="D1982" s="14"/>
      <c r="E1982" s="14"/>
      <c r="F1982" s="14"/>
      <c r="G1982" s="84"/>
      <c r="H1982" s="14"/>
      <c r="I1982" s="14"/>
      <c r="J1982" s="14"/>
      <c r="K1982" s="14"/>
      <c r="L1982" s="14"/>
      <c r="M1982" s="84"/>
      <c r="N1982" s="14"/>
      <c r="O1982" s="14"/>
      <c r="P1982" s="14"/>
      <c r="Q1982" s="14"/>
      <c r="R1982" s="14"/>
      <c r="S1982" s="84"/>
      <c r="T1982" s="14"/>
      <c r="U1982" s="14"/>
      <c r="V1982" s="14"/>
      <c r="W1982" s="14"/>
      <c r="X1982" s="14"/>
      <c r="Y1982" s="84"/>
      <c r="Z1982" s="14"/>
      <c r="AA1982" s="14"/>
      <c r="AB1982" s="14"/>
      <c r="AC1982" s="14"/>
      <c r="AD1982" s="14"/>
      <c r="AE1982" s="84"/>
      <c r="AF1982" s="14"/>
      <c r="AG1982" s="14"/>
      <c r="AH1982" s="14"/>
      <c r="AI1982" s="14"/>
      <c r="AJ1982" s="14"/>
      <c r="AK1982" s="84"/>
      <c r="AL1982" s="14"/>
      <c r="AM1982" s="14"/>
      <c r="AN1982" s="14"/>
      <c r="AO1982" s="14"/>
      <c r="AP1982" s="14"/>
      <c r="AQ1982" s="84"/>
      <c r="AR1982" s="14"/>
      <c r="AS1982" s="14"/>
      <c r="AT1982" s="14"/>
      <c r="AU1982" s="14"/>
      <c r="AV1982" s="14"/>
      <c r="AW1982" s="14"/>
      <c r="AX1982" s="14"/>
      <c r="AY1982" s="14"/>
      <c r="AZ1982" s="14"/>
      <c r="BA1982" s="14"/>
      <c r="BB1982" s="14"/>
      <c r="BC1982" s="14"/>
      <c r="BD1982" s="14"/>
      <c r="BE1982" s="14"/>
      <c r="BF1982" s="14"/>
      <c r="BG1982" s="14"/>
      <c r="BH1982" s="14"/>
    </row>
    <row r="1983" spans="1:60" s="13" customFormat="1" x14ac:dyDescent="0.25">
      <c r="A1983" s="14"/>
      <c r="B1983" s="14"/>
      <c r="C1983" s="14"/>
      <c r="D1983" s="14"/>
      <c r="E1983" s="14"/>
      <c r="F1983" s="14"/>
      <c r="G1983" s="84"/>
      <c r="H1983" s="14"/>
      <c r="I1983" s="14"/>
      <c r="J1983" s="14"/>
      <c r="K1983" s="14"/>
      <c r="L1983" s="14"/>
      <c r="M1983" s="84"/>
      <c r="N1983" s="14"/>
      <c r="O1983" s="14"/>
      <c r="P1983" s="14"/>
      <c r="Q1983" s="14"/>
      <c r="R1983" s="14"/>
      <c r="S1983" s="84"/>
      <c r="T1983" s="14"/>
      <c r="U1983" s="14"/>
      <c r="V1983" s="14"/>
      <c r="W1983" s="14"/>
      <c r="X1983" s="14"/>
      <c r="Y1983" s="84"/>
      <c r="Z1983" s="14"/>
      <c r="AA1983" s="14"/>
      <c r="AB1983" s="14"/>
      <c r="AC1983" s="14"/>
      <c r="AD1983" s="14"/>
      <c r="AE1983" s="84"/>
      <c r="AF1983" s="14"/>
      <c r="AG1983" s="14"/>
      <c r="AH1983" s="14"/>
      <c r="AI1983" s="14"/>
      <c r="AJ1983" s="14"/>
      <c r="AK1983" s="84"/>
      <c r="AL1983" s="14"/>
      <c r="AM1983" s="14"/>
      <c r="AN1983" s="14"/>
      <c r="AO1983" s="14"/>
      <c r="AP1983" s="14"/>
      <c r="AQ1983" s="84"/>
      <c r="AR1983" s="14"/>
      <c r="AS1983" s="14"/>
      <c r="AT1983" s="14"/>
      <c r="AU1983" s="14"/>
      <c r="AV1983" s="14"/>
      <c r="AW1983" s="14"/>
      <c r="AX1983" s="14"/>
      <c r="AY1983" s="14"/>
      <c r="AZ1983" s="14"/>
      <c r="BA1983" s="14"/>
      <c r="BB1983" s="14"/>
      <c r="BC1983" s="14"/>
      <c r="BD1983" s="14"/>
      <c r="BE1983" s="14"/>
      <c r="BF1983" s="14"/>
      <c r="BG1983" s="14"/>
      <c r="BH1983" s="14"/>
    </row>
    <row r="1984" spans="1:60" s="13" customFormat="1" x14ac:dyDescent="0.25">
      <c r="A1984" s="14"/>
      <c r="B1984" s="14"/>
      <c r="C1984" s="14"/>
      <c r="D1984" s="14"/>
      <c r="E1984" s="14"/>
      <c r="F1984" s="14"/>
      <c r="G1984" s="84"/>
      <c r="H1984" s="14"/>
      <c r="I1984" s="14"/>
      <c r="J1984" s="14"/>
      <c r="K1984" s="14"/>
      <c r="L1984" s="14"/>
      <c r="M1984" s="84"/>
      <c r="N1984" s="14"/>
      <c r="O1984" s="14"/>
      <c r="P1984" s="14"/>
      <c r="Q1984" s="14"/>
      <c r="R1984" s="14"/>
      <c r="S1984" s="84"/>
      <c r="T1984" s="14"/>
      <c r="U1984" s="14"/>
      <c r="V1984" s="14"/>
      <c r="W1984" s="14"/>
      <c r="X1984" s="14"/>
      <c r="Y1984" s="84"/>
      <c r="Z1984" s="14"/>
      <c r="AA1984" s="14"/>
      <c r="AB1984" s="14"/>
      <c r="AC1984" s="14"/>
      <c r="AD1984" s="14"/>
      <c r="AE1984" s="84"/>
      <c r="AF1984" s="14"/>
      <c r="AG1984" s="14"/>
      <c r="AH1984" s="14"/>
      <c r="AI1984" s="14"/>
      <c r="AJ1984" s="14"/>
      <c r="AK1984" s="84"/>
      <c r="AL1984" s="14"/>
      <c r="AM1984" s="14"/>
      <c r="AN1984" s="14"/>
      <c r="AO1984" s="14"/>
      <c r="AP1984" s="14"/>
      <c r="AQ1984" s="84"/>
      <c r="AR1984" s="14"/>
      <c r="AS1984" s="14"/>
      <c r="AT1984" s="14"/>
      <c r="AU1984" s="14"/>
      <c r="AV1984" s="14"/>
      <c r="AW1984" s="14"/>
      <c r="AX1984" s="14"/>
      <c r="AY1984" s="14"/>
      <c r="AZ1984" s="14"/>
      <c r="BA1984" s="14"/>
      <c r="BB1984" s="14"/>
      <c r="BC1984" s="14"/>
      <c r="BD1984" s="14"/>
      <c r="BE1984" s="14"/>
      <c r="BF1984" s="14"/>
      <c r="BG1984" s="14"/>
      <c r="BH1984" s="14"/>
    </row>
    <row r="1985" spans="1:60" s="13" customFormat="1" x14ac:dyDescent="0.25">
      <c r="A1985" s="14"/>
      <c r="B1985" s="14"/>
      <c r="C1985" s="14"/>
      <c r="D1985" s="14"/>
      <c r="E1985" s="14"/>
      <c r="F1985" s="14"/>
      <c r="G1985" s="84"/>
      <c r="H1985" s="14"/>
      <c r="I1985" s="14"/>
      <c r="J1985" s="14"/>
      <c r="K1985" s="14"/>
      <c r="L1985" s="14"/>
      <c r="M1985" s="84"/>
      <c r="N1985" s="14"/>
      <c r="O1985" s="14"/>
      <c r="P1985" s="14"/>
      <c r="Q1985" s="14"/>
      <c r="R1985" s="14"/>
      <c r="S1985" s="84"/>
      <c r="T1985" s="14"/>
      <c r="U1985" s="14"/>
      <c r="V1985" s="14"/>
      <c r="W1985" s="14"/>
      <c r="X1985" s="14"/>
      <c r="Y1985" s="84"/>
      <c r="Z1985" s="14"/>
      <c r="AA1985" s="14"/>
      <c r="AB1985" s="14"/>
      <c r="AC1985" s="14"/>
      <c r="AD1985" s="14"/>
      <c r="AE1985" s="84"/>
      <c r="AF1985" s="14"/>
      <c r="AG1985" s="14"/>
      <c r="AH1985" s="14"/>
      <c r="AI1985" s="14"/>
      <c r="AJ1985" s="14"/>
      <c r="AK1985" s="84"/>
      <c r="AL1985" s="14"/>
      <c r="AM1985" s="14"/>
      <c r="AN1985" s="14"/>
      <c r="AO1985" s="14"/>
      <c r="AP1985" s="14"/>
      <c r="AQ1985" s="84"/>
      <c r="AR1985" s="14"/>
      <c r="AS1985" s="14"/>
      <c r="AT1985" s="14"/>
      <c r="AU1985" s="14"/>
      <c r="AV1985" s="14"/>
      <c r="AW1985" s="14"/>
      <c r="AX1985" s="14"/>
      <c r="AY1985" s="14"/>
      <c r="AZ1985" s="14"/>
      <c r="BA1985" s="14"/>
      <c r="BB1985" s="14"/>
      <c r="BC1985" s="14"/>
      <c r="BD1985" s="14"/>
      <c r="BE1985" s="14"/>
      <c r="BF1985" s="14"/>
      <c r="BG1985" s="14"/>
      <c r="BH1985" s="14"/>
    </row>
    <row r="1986" spans="1:60" s="13" customFormat="1" x14ac:dyDescent="0.25">
      <c r="A1986" s="14"/>
      <c r="B1986" s="14"/>
      <c r="C1986" s="14"/>
      <c r="D1986" s="14"/>
      <c r="E1986" s="14"/>
      <c r="F1986" s="14"/>
      <c r="G1986" s="84"/>
      <c r="H1986" s="14"/>
      <c r="I1986" s="14"/>
      <c r="J1986" s="14"/>
      <c r="K1986" s="14"/>
      <c r="L1986" s="14"/>
      <c r="M1986" s="84"/>
      <c r="N1986" s="14"/>
      <c r="O1986" s="14"/>
      <c r="P1986" s="14"/>
      <c r="Q1986" s="14"/>
      <c r="R1986" s="14"/>
      <c r="S1986" s="84"/>
      <c r="T1986" s="14"/>
      <c r="U1986" s="14"/>
      <c r="V1986" s="14"/>
      <c r="W1986" s="14"/>
      <c r="X1986" s="14"/>
      <c r="Y1986" s="84"/>
      <c r="Z1986" s="14"/>
      <c r="AA1986" s="14"/>
      <c r="AB1986" s="14"/>
      <c r="AC1986" s="14"/>
      <c r="AD1986" s="14"/>
      <c r="AE1986" s="84"/>
      <c r="AF1986" s="14"/>
      <c r="AG1986" s="14"/>
      <c r="AH1986" s="14"/>
      <c r="AI1986" s="14"/>
      <c r="AJ1986" s="14"/>
      <c r="AK1986" s="84"/>
      <c r="AL1986" s="14"/>
      <c r="AM1986" s="14"/>
      <c r="AN1986" s="14"/>
      <c r="AO1986" s="14"/>
      <c r="AP1986" s="14"/>
      <c r="AQ1986" s="84"/>
      <c r="AR1986" s="14"/>
      <c r="AS1986" s="14"/>
      <c r="AT1986" s="14"/>
      <c r="AU1986" s="14"/>
      <c r="AV1986" s="14"/>
      <c r="AW1986" s="14"/>
      <c r="AX1986" s="14"/>
      <c r="AY1986" s="14"/>
      <c r="AZ1986" s="14"/>
      <c r="BA1986" s="14"/>
      <c r="BB1986" s="14"/>
      <c r="BC1986" s="14"/>
      <c r="BD1986" s="14"/>
      <c r="BE1986" s="14"/>
      <c r="BF1986" s="14"/>
      <c r="BG1986" s="14"/>
      <c r="BH1986" s="14"/>
    </row>
    <row r="1987" spans="1:60" s="13" customFormat="1" x14ac:dyDescent="0.25">
      <c r="A1987" s="14"/>
      <c r="B1987" s="14"/>
      <c r="C1987" s="14"/>
      <c r="D1987" s="14"/>
      <c r="E1987" s="14"/>
      <c r="F1987" s="14"/>
      <c r="G1987" s="84"/>
      <c r="H1987" s="14"/>
      <c r="I1987" s="14"/>
      <c r="J1987" s="14"/>
      <c r="K1987" s="14"/>
      <c r="L1987" s="14"/>
      <c r="M1987" s="84"/>
      <c r="N1987" s="14"/>
      <c r="O1987" s="14"/>
      <c r="P1987" s="14"/>
      <c r="Q1987" s="14"/>
      <c r="R1987" s="14"/>
      <c r="S1987" s="84"/>
      <c r="T1987" s="14"/>
      <c r="U1987" s="14"/>
      <c r="V1987" s="14"/>
      <c r="W1987" s="14"/>
      <c r="X1987" s="14"/>
      <c r="Y1987" s="84"/>
      <c r="Z1987" s="14"/>
      <c r="AA1987" s="14"/>
      <c r="AB1987" s="14"/>
      <c r="AC1987" s="14"/>
      <c r="AD1987" s="14"/>
      <c r="AE1987" s="84"/>
      <c r="AF1987" s="14"/>
      <c r="AG1987" s="14"/>
      <c r="AH1987" s="14"/>
      <c r="AI1987" s="14"/>
      <c r="AJ1987" s="14"/>
      <c r="AK1987" s="84"/>
      <c r="AL1987" s="14"/>
      <c r="AM1987" s="14"/>
      <c r="AN1987" s="14"/>
      <c r="AO1987" s="14"/>
      <c r="AP1987" s="14"/>
      <c r="AQ1987" s="84"/>
      <c r="AR1987" s="14"/>
      <c r="AS1987" s="14"/>
      <c r="AT1987" s="14"/>
      <c r="AU1987" s="14"/>
      <c r="AV1987" s="14"/>
      <c r="AW1987" s="14"/>
      <c r="AX1987" s="14"/>
      <c r="AY1987" s="14"/>
      <c r="AZ1987" s="14"/>
      <c r="BA1987" s="14"/>
      <c r="BB1987" s="14"/>
      <c r="BC1987" s="14"/>
      <c r="BD1987" s="14"/>
      <c r="BE1987" s="14"/>
      <c r="BF1987" s="14"/>
      <c r="BG1987" s="14"/>
      <c r="BH1987" s="14"/>
    </row>
    <row r="1988" spans="1:60" s="13" customFormat="1" x14ac:dyDescent="0.25">
      <c r="A1988" s="14"/>
      <c r="B1988" s="14"/>
      <c r="C1988" s="14"/>
      <c r="D1988" s="14"/>
      <c r="E1988" s="14"/>
      <c r="F1988" s="14"/>
      <c r="G1988" s="84"/>
      <c r="H1988" s="14"/>
      <c r="I1988" s="14"/>
      <c r="J1988" s="14"/>
      <c r="K1988" s="14"/>
      <c r="L1988" s="14"/>
      <c r="M1988" s="84"/>
      <c r="N1988" s="14"/>
      <c r="O1988" s="14"/>
      <c r="P1988" s="14"/>
      <c r="Q1988" s="14"/>
      <c r="R1988" s="14"/>
      <c r="S1988" s="84"/>
      <c r="T1988" s="14"/>
      <c r="U1988" s="14"/>
      <c r="V1988" s="14"/>
      <c r="W1988" s="14"/>
      <c r="X1988" s="14"/>
      <c r="Y1988" s="84"/>
      <c r="Z1988" s="14"/>
      <c r="AA1988" s="14"/>
      <c r="AB1988" s="14"/>
      <c r="AC1988" s="14"/>
      <c r="AD1988" s="14"/>
      <c r="AE1988" s="84"/>
      <c r="AF1988" s="14"/>
      <c r="AG1988" s="14"/>
      <c r="AH1988" s="14"/>
      <c r="AI1988" s="14"/>
      <c r="AJ1988" s="14"/>
      <c r="AK1988" s="84"/>
      <c r="AL1988" s="14"/>
      <c r="AM1988" s="14"/>
      <c r="AN1988" s="14"/>
      <c r="AO1988" s="14"/>
      <c r="AP1988" s="14"/>
      <c r="AQ1988" s="84"/>
      <c r="AR1988" s="14"/>
      <c r="AS1988" s="14"/>
      <c r="AT1988" s="14"/>
      <c r="AU1988" s="14"/>
      <c r="AV1988" s="14"/>
      <c r="AW1988" s="14"/>
      <c r="AX1988" s="14"/>
      <c r="AY1988" s="14"/>
      <c r="AZ1988" s="14"/>
      <c r="BA1988" s="14"/>
      <c r="BB1988" s="14"/>
      <c r="BC1988" s="14"/>
      <c r="BD1988" s="14"/>
      <c r="BE1988" s="14"/>
      <c r="BF1988" s="14"/>
      <c r="BG1988" s="14"/>
      <c r="BH1988" s="14"/>
    </row>
    <row r="1989" spans="1:60" s="13" customFormat="1" x14ac:dyDescent="0.25">
      <c r="A1989" s="14"/>
      <c r="B1989" s="14"/>
      <c r="C1989" s="14"/>
      <c r="D1989" s="14"/>
      <c r="E1989" s="14"/>
      <c r="F1989" s="14"/>
      <c r="G1989" s="84"/>
      <c r="H1989" s="14"/>
      <c r="I1989" s="14"/>
      <c r="J1989" s="14"/>
      <c r="K1989" s="14"/>
      <c r="L1989" s="14"/>
      <c r="M1989" s="84"/>
      <c r="N1989" s="14"/>
      <c r="O1989" s="14"/>
      <c r="P1989" s="14"/>
      <c r="Q1989" s="14"/>
      <c r="R1989" s="14"/>
      <c r="S1989" s="84"/>
      <c r="T1989" s="14"/>
      <c r="U1989" s="14"/>
      <c r="V1989" s="14"/>
      <c r="W1989" s="14"/>
      <c r="X1989" s="14"/>
      <c r="Y1989" s="84"/>
      <c r="Z1989" s="14"/>
      <c r="AA1989" s="14"/>
      <c r="AB1989" s="14"/>
      <c r="AC1989" s="14"/>
      <c r="AD1989" s="14"/>
      <c r="AE1989" s="84"/>
      <c r="AF1989" s="14"/>
      <c r="AG1989" s="14"/>
      <c r="AH1989" s="14"/>
      <c r="AI1989" s="14"/>
      <c r="AJ1989" s="14"/>
      <c r="AK1989" s="84"/>
      <c r="AL1989" s="14"/>
      <c r="AM1989" s="14"/>
      <c r="AN1989" s="14"/>
      <c r="AO1989" s="14"/>
      <c r="AP1989" s="14"/>
      <c r="AQ1989" s="84"/>
      <c r="AR1989" s="14"/>
      <c r="AS1989" s="14"/>
      <c r="AT1989" s="14"/>
      <c r="AU1989" s="14"/>
      <c r="AV1989" s="14"/>
      <c r="AW1989" s="14"/>
      <c r="AX1989" s="14"/>
      <c r="AY1989" s="14"/>
      <c r="AZ1989" s="14"/>
      <c r="BA1989" s="14"/>
      <c r="BB1989" s="14"/>
      <c r="BC1989" s="14"/>
      <c r="BD1989" s="14"/>
      <c r="BE1989" s="14"/>
      <c r="BF1989" s="14"/>
      <c r="BG1989" s="14"/>
      <c r="BH1989" s="14"/>
    </row>
    <row r="1990" spans="1:60" s="13" customFormat="1" x14ac:dyDescent="0.25">
      <c r="A1990" s="14"/>
      <c r="B1990" s="14"/>
      <c r="C1990" s="14"/>
      <c r="D1990" s="14"/>
      <c r="E1990" s="14"/>
      <c r="F1990" s="14"/>
      <c r="G1990" s="84"/>
      <c r="H1990" s="14"/>
      <c r="I1990" s="14"/>
      <c r="J1990" s="14"/>
      <c r="K1990" s="14"/>
      <c r="L1990" s="14"/>
      <c r="M1990" s="84"/>
      <c r="N1990" s="14"/>
      <c r="O1990" s="14"/>
      <c r="P1990" s="14"/>
      <c r="Q1990" s="14"/>
      <c r="R1990" s="14"/>
      <c r="S1990" s="84"/>
      <c r="T1990" s="14"/>
      <c r="U1990" s="14"/>
      <c r="V1990" s="14"/>
      <c r="W1990" s="14"/>
      <c r="X1990" s="14"/>
      <c r="Y1990" s="84"/>
      <c r="Z1990" s="14"/>
      <c r="AA1990" s="14"/>
      <c r="AB1990" s="14"/>
      <c r="AC1990" s="14"/>
      <c r="AD1990" s="14"/>
      <c r="AE1990" s="84"/>
      <c r="AF1990" s="14"/>
      <c r="AG1990" s="14"/>
      <c r="AH1990" s="14"/>
      <c r="AI1990" s="14"/>
      <c r="AJ1990" s="14"/>
      <c r="AK1990" s="84"/>
      <c r="AL1990" s="14"/>
      <c r="AM1990" s="14"/>
      <c r="AN1990" s="14"/>
      <c r="AO1990" s="14"/>
      <c r="AP1990" s="14"/>
      <c r="AQ1990" s="84"/>
      <c r="AR1990" s="14"/>
      <c r="AS1990" s="14"/>
      <c r="AT1990" s="14"/>
      <c r="AU1990" s="14"/>
      <c r="AV1990" s="14"/>
      <c r="AW1990" s="14"/>
      <c r="AX1990" s="14"/>
      <c r="AY1990" s="14"/>
      <c r="AZ1990" s="14"/>
      <c r="BA1990" s="14"/>
      <c r="BB1990" s="14"/>
      <c r="BC1990" s="14"/>
      <c r="BD1990" s="14"/>
      <c r="BE1990" s="14"/>
      <c r="BF1990" s="14"/>
      <c r="BG1990" s="14"/>
      <c r="BH1990" s="14"/>
    </row>
    <row r="1991" spans="1:60" s="13" customFormat="1" x14ac:dyDescent="0.25">
      <c r="A1991" s="14"/>
      <c r="B1991" s="14"/>
      <c r="C1991" s="14"/>
      <c r="D1991" s="14"/>
      <c r="E1991" s="14"/>
      <c r="F1991" s="14"/>
      <c r="G1991" s="84"/>
      <c r="H1991" s="14"/>
      <c r="I1991" s="14"/>
      <c r="J1991" s="14"/>
      <c r="K1991" s="14"/>
      <c r="L1991" s="14"/>
      <c r="M1991" s="84"/>
      <c r="N1991" s="14"/>
      <c r="O1991" s="14"/>
      <c r="P1991" s="14"/>
      <c r="Q1991" s="14"/>
      <c r="R1991" s="14"/>
      <c r="S1991" s="84"/>
      <c r="T1991" s="14"/>
      <c r="U1991" s="14"/>
      <c r="V1991" s="14"/>
      <c r="W1991" s="14"/>
      <c r="X1991" s="14"/>
      <c r="Y1991" s="84"/>
      <c r="Z1991" s="14"/>
      <c r="AA1991" s="14"/>
      <c r="AB1991" s="14"/>
      <c r="AC1991" s="14"/>
      <c r="AD1991" s="14"/>
      <c r="AE1991" s="84"/>
      <c r="AF1991" s="14"/>
      <c r="AG1991" s="14"/>
      <c r="AH1991" s="14"/>
      <c r="AI1991" s="14"/>
      <c r="AJ1991" s="14"/>
      <c r="AK1991" s="84"/>
      <c r="AL1991" s="14"/>
      <c r="AM1991" s="14"/>
      <c r="AN1991" s="14"/>
      <c r="AO1991" s="14"/>
      <c r="AP1991" s="14"/>
      <c r="AQ1991" s="84"/>
      <c r="AR1991" s="14"/>
      <c r="AS1991" s="14"/>
      <c r="AT1991" s="14"/>
      <c r="AU1991" s="14"/>
      <c r="AV1991" s="14"/>
      <c r="AW1991" s="14"/>
      <c r="AX1991" s="14"/>
      <c r="AY1991" s="14"/>
      <c r="AZ1991" s="14"/>
      <c r="BA1991" s="14"/>
      <c r="BB1991" s="14"/>
      <c r="BC1991" s="14"/>
      <c r="BD1991" s="14"/>
      <c r="BE1991" s="14"/>
      <c r="BF1991" s="14"/>
      <c r="BG1991" s="14"/>
      <c r="BH1991" s="14"/>
    </row>
    <row r="1992" spans="1:60" s="13" customFormat="1" x14ac:dyDescent="0.25">
      <c r="A1992" s="14"/>
      <c r="B1992" s="14"/>
      <c r="C1992" s="14"/>
      <c r="D1992" s="14"/>
      <c r="E1992" s="14"/>
      <c r="F1992" s="14"/>
      <c r="G1992" s="84"/>
      <c r="H1992" s="14"/>
      <c r="I1992" s="14"/>
      <c r="J1992" s="14"/>
      <c r="K1992" s="14"/>
      <c r="L1992" s="14"/>
      <c r="M1992" s="84"/>
      <c r="N1992" s="14"/>
      <c r="O1992" s="14"/>
      <c r="P1992" s="14"/>
      <c r="Q1992" s="14"/>
      <c r="R1992" s="14"/>
      <c r="S1992" s="84"/>
      <c r="T1992" s="14"/>
      <c r="U1992" s="14"/>
      <c r="V1992" s="14"/>
      <c r="W1992" s="14"/>
      <c r="X1992" s="14"/>
      <c r="Y1992" s="84"/>
      <c r="Z1992" s="14"/>
      <c r="AA1992" s="14"/>
      <c r="AB1992" s="14"/>
      <c r="AC1992" s="14"/>
      <c r="AD1992" s="14"/>
      <c r="AE1992" s="84"/>
      <c r="AF1992" s="14"/>
      <c r="AG1992" s="14"/>
      <c r="AH1992" s="14"/>
      <c r="AI1992" s="14"/>
      <c r="AJ1992" s="14"/>
      <c r="AK1992" s="84"/>
      <c r="AL1992" s="14"/>
      <c r="AM1992" s="14"/>
      <c r="AN1992" s="14"/>
      <c r="AO1992" s="14"/>
      <c r="AP1992" s="14"/>
      <c r="AQ1992" s="84"/>
      <c r="AR1992" s="14"/>
      <c r="AS1992" s="14"/>
      <c r="AT1992" s="14"/>
      <c r="AU1992" s="14"/>
      <c r="AV1992" s="14"/>
      <c r="AW1992" s="14"/>
      <c r="AX1992" s="14"/>
      <c r="AY1992" s="14"/>
      <c r="AZ1992" s="14"/>
      <c r="BA1992" s="14"/>
      <c r="BB1992" s="14"/>
      <c r="BC1992" s="14"/>
      <c r="BD1992" s="14"/>
      <c r="BE1992" s="14"/>
      <c r="BF1992" s="14"/>
      <c r="BG1992" s="14"/>
      <c r="BH1992" s="14"/>
    </row>
    <row r="1993" spans="1:60" s="13" customFormat="1" x14ac:dyDescent="0.25">
      <c r="A1993" s="14"/>
      <c r="B1993" s="14"/>
      <c r="C1993" s="14"/>
      <c r="D1993" s="14"/>
      <c r="E1993" s="14"/>
      <c r="F1993" s="14"/>
      <c r="G1993" s="84"/>
      <c r="H1993" s="14"/>
      <c r="I1993" s="14"/>
      <c r="J1993" s="14"/>
      <c r="K1993" s="14"/>
      <c r="L1993" s="14"/>
      <c r="M1993" s="84"/>
      <c r="N1993" s="14"/>
      <c r="O1993" s="14"/>
      <c r="P1993" s="14"/>
      <c r="Q1993" s="14"/>
      <c r="R1993" s="14"/>
      <c r="S1993" s="84"/>
      <c r="T1993" s="14"/>
      <c r="U1993" s="14"/>
      <c r="V1993" s="14"/>
      <c r="W1993" s="14"/>
      <c r="X1993" s="14"/>
      <c r="Y1993" s="84"/>
      <c r="Z1993" s="14"/>
      <c r="AA1993" s="14"/>
      <c r="AB1993" s="14"/>
      <c r="AC1993" s="14"/>
      <c r="AD1993" s="14"/>
      <c r="AE1993" s="84"/>
      <c r="AF1993" s="14"/>
      <c r="AG1993" s="14"/>
      <c r="AH1993" s="14"/>
      <c r="AI1993" s="14"/>
      <c r="AJ1993" s="14"/>
      <c r="AK1993" s="84"/>
      <c r="AL1993" s="14"/>
      <c r="AM1993" s="14"/>
      <c r="AN1993" s="14"/>
      <c r="AO1993" s="14"/>
      <c r="AP1993" s="14"/>
      <c r="AQ1993" s="84"/>
      <c r="AR1993" s="14"/>
      <c r="AS1993" s="14"/>
      <c r="AT1993" s="14"/>
      <c r="AU1993" s="14"/>
      <c r="AV1993" s="14"/>
      <c r="AW1993" s="14"/>
      <c r="AX1993" s="14"/>
      <c r="AY1993" s="14"/>
      <c r="AZ1993" s="14"/>
      <c r="BA1993" s="14"/>
      <c r="BB1993" s="14"/>
      <c r="BC1993" s="14"/>
      <c r="BD1993" s="14"/>
      <c r="BE1993" s="14"/>
      <c r="BF1993" s="14"/>
      <c r="BG1993" s="14"/>
      <c r="BH1993" s="14"/>
    </row>
    <row r="1994" spans="1:60" s="13" customFormat="1" x14ac:dyDescent="0.25">
      <c r="A1994" s="14"/>
      <c r="B1994" s="14"/>
      <c r="C1994" s="14"/>
      <c r="D1994" s="14"/>
      <c r="E1994" s="14"/>
      <c r="F1994" s="14"/>
      <c r="G1994" s="84"/>
      <c r="H1994" s="14"/>
      <c r="I1994" s="14"/>
      <c r="J1994" s="14"/>
      <c r="K1994" s="14"/>
      <c r="L1994" s="14"/>
      <c r="M1994" s="84"/>
      <c r="N1994" s="14"/>
      <c r="O1994" s="14"/>
      <c r="P1994" s="14"/>
      <c r="Q1994" s="14"/>
      <c r="R1994" s="14"/>
      <c r="S1994" s="84"/>
      <c r="T1994" s="14"/>
      <c r="U1994" s="14"/>
      <c r="V1994" s="14"/>
      <c r="W1994" s="14"/>
      <c r="X1994" s="14"/>
      <c r="Y1994" s="84"/>
      <c r="Z1994" s="14"/>
      <c r="AA1994" s="14"/>
      <c r="AB1994" s="14"/>
      <c r="AC1994" s="14"/>
      <c r="AD1994" s="14"/>
      <c r="AE1994" s="84"/>
      <c r="AF1994" s="14"/>
      <c r="AG1994" s="14"/>
      <c r="AH1994" s="14"/>
      <c r="AI1994" s="14"/>
      <c r="AJ1994" s="14"/>
      <c r="AK1994" s="84"/>
      <c r="AL1994" s="14"/>
      <c r="AM1994" s="14"/>
      <c r="AN1994" s="14"/>
      <c r="AO1994" s="14"/>
      <c r="AP1994" s="14"/>
      <c r="AQ1994" s="84"/>
      <c r="AR1994" s="14"/>
      <c r="AS1994" s="14"/>
      <c r="AT1994" s="14"/>
      <c r="AU1994" s="14"/>
      <c r="AV1994" s="14"/>
      <c r="AW1994" s="14"/>
      <c r="AX1994" s="14"/>
      <c r="AY1994" s="14"/>
      <c r="AZ1994" s="14"/>
      <c r="BA1994" s="14"/>
      <c r="BB1994" s="14"/>
      <c r="BC1994" s="14"/>
      <c r="BD1994" s="14"/>
      <c r="BE1994" s="14"/>
      <c r="BF1994" s="14"/>
      <c r="BG1994" s="14"/>
      <c r="BH1994" s="14"/>
    </row>
    <row r="1995" spans="1:60" s="13" customFormat="1" x14ac:dyDescent="0.25">
      <c r="A1995" s="14"/>
      <c r="B1995" s="14"/>
      <c r="C1995" s="14"/>
      <c r="D1995" s="14"/>
      <c r="E1995" s="14"/>
      <c r="F1995" s="14"/>
      <c r="G1995" s="84"/>
      <c r="H1995" s="14"/>
      <c r="I1995" s="14"/>
      <c r="J1995" s="14"/>
      <c r="K1995" s="14"/>
      <c r="L1995" s="14"/>
      <c r="M1995" s="84"/>
      <c r="N1995" s="14"/>
      <c r="O1995" s="14"/>
      <c r="P1995" s="14"/>
      <c r="Q1995" s="14"/>
      <c r="R1995" s="14"/>
      <c r="S1995" s="84"/>
      <c r="T1995" s="14"/>
      <c r="U1995" s="14"/>
      <c r="V1995" s="14"/>
      <c r="W1995" s="14"/>
      <c r="X1995" s="14"/>
      <c r="Y1995" s="84"/>
      <c r="Z1995" s="14"/>
      <c r="AA1995" s="14"/>
      <c r="AB1995" s="14"/>
      <c r="AC1995" s="14"/>
      <c r="AD1995" s="14"/>
      <c r="AE1995" s="84"/>
      <c r="AF1995" s="14"/>
      <c r="AG1995" s="14"/>
      <c r="AH1995" s="14"/>
      <c r="AI1995" s="14"/>
      <c r="AJ1995" s="14"/>
      <c r="AK1995" s="84"/>
      <c r="AL1995" s="14"/>
      <c r="AM1995" s="14"/>
      <c r="AN1995" s="14"/>
      <c r="AO1995" s="14"/>
      <c r="AP1995" s="14"/>
      <c r="AQ1995" s="84"/>
      <c r="AR1995" s="14"/>
      <c r="AS1995" s="14"/>
      <c r="AT1995" s="14"/>
      <c r="AU1995" s="14"/>
      <c r="AV1995" s="14"/>
      <c r="AW1995" s="14"/>
      <c r="AX1995" s="14"/>
      <c r="AY1995" s="14"/>
      <c r="AZ1995" s="14"/>
      <c r="BA1995" s="14"/>
      <c r="BB1995" s="14"/>
      <c r="BC1995" s="14"/>
      <c r="BD1995" s="14"/>
      <c r="BE1995" s="14"/>
      <c r="BF1995" s="14"/>
      <c r="BG1995" s="14"/>
      <c r="BH1995" s="14"/>
    </row>
    <row r="1996" spans="1:60" s="13" customFormat="1" x14ac:dyDescent="0.25">
      <c r="A1996" s="14"/>
      <c r="B1996" s="14"/>
      <c r="C1996" s="14"/>
      <c r="D1996" s="14"/>
      <c r="E1996" s="14"/>
      <c r="F1996" s="14"/>
      <c r="G1996" s="84"/>
      <c r="H1996" s="14"/>
      <c r="I1996" s="14"/>
      <c r="J1996" s="14"/>
      <c r="K1996" s="14"/>
      <c r="L1996" s="14"/>
      <c r="M1996" s="84"/>
      <c r="N1996" s="14"/>
      <c r="O1996" s="14"/>
      <c r="P1996" s="14"/>
      <c r="Q1996" s="14"/>
      <c r="R1996" s="14"/>
      <c r="S1996" s="84"/>
      <c r="T1996" s="14"/>
      <c r="U1996" s="14"/>
      <c r="V1996" s="14"/>
      <c r="W1996" s="14"/>
      <c r="X1996" s="14"/>
      <c r="Y1996" s="84"/>
      <c r="Z1996" s="14"/>
      <c r="AA1996" s="14"/>
      <c r="AB1996" s="14"/>
      <c r="AC1996" s="14"/>
      <c r="AD1996" s="14"/>
      <c r="AE1996" s="84"/>
      <c r="AF1996" s="14"/>
      <c r="AG1996" s="14"/>
      <c r="AH1996" s="14"/>
      <c r="AI1996" s="14"/>
      <c r="AJ1996" s="14"/>
      <c r="AK1996" s="84"/>
      <c r="AL1996" s="14"/>
      <c r="AM1996" s="14"/>
      <c r="AN1996" s="14"/>
      <c r="AO1996" s="14"/>
      <c r="AP1996" s="14"/>
      <c r="AQ1996" s="84"/>
      <c r="AR1996" s="14"/>
      <c r="AS1996" s="14"/>
      <c r="AT1996" s="14"/>
      <c r="AU1996" s="14"/>
      <c r="AV1996" s="14"/>
      <c r="AW1996" s="14"/>
      <c r="AX1996" s="14"/>
      <c r="AY1996" s="14"/>
      <c r="AZ1996" s="14"/>
      <c r="BA1996" s="14"/>
      <c r="BB1996" s="14"/>
      <c r="BC1996" s="14"/>
      <c r="BD1996" s="14"/>
      <c r="BE1996" s="14"/>
      <c r="BF1996" s="14"/>
      <c r="BG1996" s="14"/>
      <c r="BH1996" s="14"/>
    </row>
    <row r="1997" spans="1:60" s="13" customFormat="1" x14ac:dyDescent="0.25">
      <c r="A1997" s="14"/>
      <c r="B1997" s="14"/>
      <c r="C1997" s="14"/>
      <c r="D1997" s="14"/>
      <c r="E1997" s="14"/>
      <c r="F1997" s="14"/>
      <c r="G1997" s="84"/>
      <c r="H1997" s="14"/>
      <c r="I1997" s="14"/>
      <c r="J1997" s="14"/>
      <c r="K1997" s="14"/>
      <c r="L1997" s="14"/>
      <c r="M1997" s="84"/>
      <c r="N1997" s="14"/>
      <c r="O1997" s="14"/>
      <c r="P1997" s="14"/>
      <c r="Q1997" s="14"/>
      <c r="R1997" s="14"/>
      <c r="S1997" s="84"/>
      <c r="T1997" s="14"/>
      <c r="U1997" s="14"/>
      <c r="V1997" s="14"/>
      <c r="W1997" s="14"/>
      <c r="X1997" s="14"/>
      <c r="Y1997" s="84"/>
      <c r="Z1997" s="14"/>
      <c r="AA1997" s="14"/>
      <c r="AB1997" s="14"/>
      <c r="AC1997" s="14"/>
      <c r="AD1997" s="14"/>
      <c r="AE1997" s="84"/>
      <c r="AF1997" s="14"/>
      <c r="AG1997" s="14"/>
      <c r="AH1997" s="14"/>
      <c r="AI1997" s="14"/>
      <c r="AJ1997" s="14"/>
      <c r="AK1997" s="84"/>
      <c r="AL1997" s="14"/>
      <c r="AM1997" s="14"/>
      <c r="AN1997" s="14"/>
      <c r="AO1997" s="14"/>
      <c r="AP1997" s="14"/>
      <c r="AQ1997" s="84"/>
      <c r="AR1997" s="14"/>
      <c r="AS1997" s="14"/>
      <c r="AT1997" s="14"/>
      <c r="AU1997" s="14"/>
      <c r="AV1997" s="14"/>
      <c r="AW1997" s="14"/>
      <c r="AX1997" s="14"/>
      <c r="AY1997" s="14"/>
      <c r="AZ1997" s="14"/>
      <c r="BA1997" s="14"/>
      <c r="BB1997" s="14"/>
      <c r="BC1997" s="14"/>
      <c r="BD1997" s="14"/>
      <c r="BE1997" s="14"/>
      <c r="BF1997" s="14"/>
      <c r="BG1997" s="14"/>
      <c r="BH1997" s="14"/>
    </row>
    <row r="1998" spans="1:60" s="13" customFormat="1" x14ac:dyDescent="0.25">
      <c r="A1998" s="14"/>
      <c r="B1998" s="14"/>
      <c r="C1998" s="14"/>
      <c r="D1998" s="14"/>
      <c r="E1998" s="14"/>
      <c r="F1998" s="14"/>
      <c r="G1998" s="84"/>
      <c r="H1998" s="14"/>
      <c r="I1998" s="14"/>
      <c r="J1998" s="14"/>
      <c r="K1998" s="14"/>
      <c r="L1998" s="14"/>
      <c r="M1998" s="84"/>
      <c r="N1998" s="14"/>
      <c r="O1998" s="14"/>
      <c r="P1998" s="14"/>
      <c r="Q1998" s="14"/>
      <c r="R1998" s="14"/>
      <c r="S1998" s="84"/>
      <c r="T1998" s="14"/>
      <c r="U1998" s="14"/>
      <c r="V1998" s="14"/>
      <c r="W1998" s="14"/>
      <c r="X1998" s="14"/>
      <c r="Y1998" s="84"/>
      <c r="Z1998" s="14"/>
      <c r="AA1998" s="14"/>
      <c r="AB1998" s="14"/>
      <c r="AC1998" s="14"/>
      <c r="AD1998" s="14"/>
      <c r="AE1998" s="84"/>
      <c r="AF1998" s="14"/>
      <c r="AG1998" s="14"/>
      <c r="AH1998" s="14"/>
      <c r="AI1998" s="14"/>
      <c r="AJ1998" s="14"/>
      <c r="AK1998" s="84"/>
      <c r="AL1998" s="14"/>
      <c r="AM1998" s="14"/>
      <c r="AN1998" s="14"/>
      <c r="AO1998" s="14"/>
      <c r="AP1998" s="14"/>
      <c r="AQ1998" s="84"/>
      <c r="AR1998" s="14"/>
      <c r="AS1998" s="14"/>
      <c r="AT1998" s="14"/>
      <c r="AU1998" s="14"/>
      <c r="AV1998" s="14"/>
      <c r="AW1998" s="14"/>
      <c r="AX1998" s="14"/>
      <c r="AY1998" s="14"/>
      <c r="AZ1998" s="14"/>
      <c r="BA1998" s="14"/>
      <c r="BB1998" s="14"/>
      <c r="BC1998" s="14"/>
      <c r="BD1998" s="14"/>
      <c r="BE1998" s="14"/>
      <c r="BF1998" s="14"/>
      <c r="BG1998" s="14"/>
      <c r="BH1998" s="14"/>
    </row>
    <row r="1999" spans="1:60" s="13" customFormat="1" x14ac:dyDescent="0.25">
      <c r="A1999" s="14"/>
      <c r="B1999" s="14"/>
      <c r="C1999" s="14"/>
      <c r="D1999" s="14"/>
      <c r="E1999" s="14"/>
      <c r="F1999" s="14"/>
      <c r="G1999" s="84"/>
      <c r="H1999" s="14"/>
      <c r="I1999" s="14"/>
      <c r="J1999" s="14"/>
      <c r="K1999" s="14"/>
      <c r="L1999" s="14"/>
      <c r="M1999" s="84"/>
      <c r="N1999" s="14"/>
      <c r="O1999" s="14"/>
      <c r="P1999" s="14"/>
      <c r="Q1999" s="14"/>
      <c r="R1999" s="14"/>
      <c r="S1999" s="84"/>
      <c r="T1999" s="14"/>
      <c r="U1999" s="14"/>
      <c r="V1999" s="14"/>
      <c r="W1999" s="14"/>
      <c r="X1999" s="14"/>
      <c r="Y1999" s="84"/>
      <c r="Z1999" s="14"/>
      <c r="AA1999" s="14"/>
      <c r="AB1999" s="14"/>
      <c r="AC1999" s="14"/>
      <c r="AD1999" s="14"/>
      <c r="AE1999" s="84"/>
      <c r="AF1999" s="14"/>
      <c r="AG1999" s="14"/>
      <c r="AH1999" s="14"/>
      <c r="AI1999" s="14"/>
      <c r="AJ1999" s="14"/>
      <c r="AK1999" s="84"/>
      <c r="AL1999" s="14"/>
      <c r="AM1999" s="14"/>
      <c r="AN1999" s="14"/>
      <c r="AO1999" s="14"/>
      <c r="AP1999" s="14"/>
      <c r="AQ1999" s="84"/>
      <c r="AR1999" s="14"/>
      <c r="AS1999" s="14"/>
      <c r="AT1999" s="14"/>
      <c r="AU1999" s="14"/>
      <c r="AV1999" s="14"/>
      <c r="AW1999" s="14"/>
      <c r="AX1999" s="14"/>
      <c r="AY1999" s="14"/>
      <c r="AZ1999" s="14"/>
      <c r="BA1999" s="14"/>
      <c r="BB1999" s="14"/>
      <c r="BC1999" s="14"/>
      <c r="BD1999" s="14"/>
      <c r="BE1999" s="14"/>
      <c r="BF1999" s="14"/>
      <c r="BG1999" s="14"/>
      <c r="BH1999" s="14"/>
    </row>
    <row r="2000" spans="1:60" s="13" customFormat="1" x14ac:dyDescent="0.25">
      <c r="A2000" s="14"/>
      <c r="B2000" s="14"/>
      <c r="C2000" s="14"/>
      <c r="D2000" s="14"/>
      <c r="E2000" s="14"/>
      <c r="F2000" s="14"/>
      <c r="G2000" s="84"/>
      <c r="H2000" s="14"/>
      <c r="I2000" s="14"/>
      <c r="J2000" s="14"/>
      <c r="K2000" s="14"/>
      <c r="L2000" s="14"/>
      <c r="M2000" s="84"/>
      <c r="N2000" s="14"/>
      <c r="O2000" s="14"/>
      <c r="P2000" s="14"/>
      <c r="Q2000" s="14"/>
      <c r="R2000" s="14"/>
      <c r="S2000" s="84"/>
      <c r="T2000" s="14"/>
      <c r="U2000" s="14"/>
      <c r="V2000" s="14"/>
      <c r="W2000" s="14"/>
      <c r="X2000" s="14"/>
      <c r="Y2000" s="84"/>
      <c r="Z2000" s="14"/>
      <c r="AA2000" s="14"/>
      <c r="AB2000" s="14"/>
      <c r="AC2000" s="14"/>
      <c r="AD2000" s="14"/>
      <c r="AE2000" s="84"/>
      <c r="AF2000" s="14"/>
      <c r="AG2000" s="14"/>
      <c r="AH2000" s="14"/>
      <c r="AI2000" s="14"/>
      <c r="AJ2000" s="14"/>
      <c r="AK2000" s="84"/>
      <c r="AL2000" s="14"/>
      <c r="AM2000" s="14"/>
      <c r="AN2000" s="14"/>
      <c r="AO2000" s="14"/>
      <c r="AP2000" s="14"/>
      <c r="AQ2000" s="84"/>
      <c r="AR2000" s="14"/>
      <c r="AS2000" s="14"/>
      <c r="AT2000" s="14"/>
      <c r="AU2000" s="14"/>
      <c r="AV2000" s="14"/>
      <c r="AW2000" s="14"/>
      <c r="AX2000" s="14"/>
      <c r="AY2000" s="14"/>
      <c r="AZ2000" s="14"/>
      <c r="BA2000" s="14"/>
      <c r="BB2000" s="14"/>
      <c r="BC2000" s="14"/>
      <c r="BD2000" s="14"/>
      <c r="BE2000" s="14"/>
      <c r="BF2000" s="14"/>
      <c r="BG2000" s="14"/>
      <c r="BH2000" s="14"/>
    </row>
    <row r="2001" spans="1:60" s="13" customFormat="1" x14ac:dyDescent="0.25">
      <c r="A2001" s="14"/>
      <c r="B2001" s="14"/>
      <c r="C2001" s="14"/>
      <c r="D2001" s="14"/>
      <c r="E2001" s="14"/>
      <c r="F2001" s="14"/>
      <c r="G2001" s="84"/>
      <c r="H2001" s="14"/>
      <c r="I2001" s="14"/>
      <c r="J2001" s="14"/>
      <c r="K2001" s="14"/>
      <c r="L2001" s="14"/>
      <c r="M2001" s="84"/>
      <c r="N2001" s="14"/>
      <c r="O2001" s="14"/>
      <c r="P2001" s="14"/>
      <c r="Q2001" s="14"/>
      <c r="R2001" s="14"/>
      <c r="S2001" s="84"/>
      <c r="T2001" s="14"/>
      <c r="U2001" s="14"/>
      <c r="V2001" s="14"/>
      <c r="W2001" s="14"/>
      <c r="X2001" s="14"/>
      <c r="Y2001" s="84"/>
      <c r="Z2001" s="14"/>
      <c r="AA2001" s="14"/>
      <c r="AB2001" s="14"/>
      <c r="AC2001" s="14"/>
      <c r="AD2001" s="14"/>
      <c r="AE2001" s="84"/>
      <c r="AF2001" s="14"/>
      <c r="AG2001" s="14"/>
      <c r="AH2001" s="14"/>
      <c r="AI2001" s="14"/>
      <c r="AJ2001" s="14"/>
      <c r="AK2001" s="84"/>
      <c r="AL2001" s="14"/>
      <c r="AM2001" s="14"/>
      <c r="AN2001" s="14"/>
      <c r="AO2001" s="14"/>
      <c r="AP2001" s="14"/>
      <c r="AQ2001" s="84"/>
      <c r="AR2001" s="14"/>
      <c r="AS2001" s="14"/>
      <c r="AT2001" s="14"/>
      <c r="AU2001" s="14"/>
      <c r="AV2001" s="14"/>
      <c r="AW2001" s="14"/>
      <c r="AX2001" s="14"/>
      <c r="AY2001" s="14"/>
      <c r="AZ2001" s="14"/>
      <c r="BA2001" s="14"/>
      <c r="BB2001" s="14"/>
      <c r="BC2001" s="14"/>
      <c r="BD2001" s="14"/>
      <c r="BE2001" s="14"/>
      <c r="BF2001" s="14"/>
      <c r="BG2001" s="14"/>
      <c r="BH2001" s="14"/>
    </row>
    <row r="2002" spans="1:60" s="13" customFormat="1" x14ac:dyDescent="0.25">
      <c r="A2002" s="14"/>
      <c r="B2002" s="14"/>
      <c r="C2002" s="14"/>
      <c r="D2002" s="14"/>
      <c r="E2002" s="14"/>
      <c r="F2002" s="14"/>
      <c r="G2002" s="84"/>
      <c r="H2002" s="14"/>
      <c r="I2002" s="14"/>
      <c r="J2002" s="14"/>
      <c r="K2002" s="14"/>
      <c r="L2002" s="14"/>
      <c r="M2002" s="84"/>
      <c r="N2002" s="14"/>
      <c r="O2002" s="14"/>
      <c r="P2002" s="14"/>
      <c r="Q2002" s="14"/>
      <c r="R2002" s="14"/>
      <c r="S2002" s="84"/>
      <c r="T2002" s="14"/>
      <c r="U2002" s="14"/>
      <c r="V2002" s="14"/>
      <c r="W2002" s="14"/>
      <c r="X2002" s="14"/>
      <c r="Y2002" s="84"/>
      <c r="Z2002" s="14"/>
      <c r="AA2002" s="14"/>
      <c r="AB2002" s="14"/>
      <c r="AC2002" s="14"/>
      <c r="AD2002" s="14"/>
      <c r="AE2002" s="84"/>
      <c r="AF2002" s="14"/>
      <c r="AG2002" s="14"/>
      <c r="AH2002" s="14"/>
      <c r="AI2002" s="14"/>
      <c r="AJ2002" s="14"/>
      <c r="AK2002" s="84"/>
      <c r="AL2002" s="14"/>
      <c r="AM2002" s="14"/>
      <c r="AN2002" s="14"/>
      <c r="AO2002" s="14"/>
      <c r="AP2002" s="14"/>
      <c r="AQ2002" s="84"/>
      <c r="AR2002" s="14"/>
      <c r="AS2002" s="14"/>
      <c r="AT2002" s="14"/>
      <c r="AU2002" s="14"/>
      <c r="AV2002" s="14"/>
      <c r="AW2002" s="14"/>
      <c r="AX2002" s="14"/>
      <c r="AY2002" s="14"/>
      <c r="AZ2002" s="14"/>
      <c r="BA2002" s="14"/>
      <c r="BB2002" s="14"/>
      <c r="BC2002" s="14"/>
      <c r="BD2002" s="14"/>
      <c r="BE2002" s="14"/>
      <c r="BF2002" s="14"/>
      <c r="BG2002" s="14"/>
      <c r="BH2002" s="14"/>
    </row>
    <row r="2003" spans="1:60" s="13" customFormat="1" x14ac:dyDescent="0.25">
      <c r="A2003" s="14"/>
      <c r="B2003" s="14"/>
      <c r="C2003" s="14"/>
      <c r="D2003" s="14"/>
      <c r="E2003" s="14"/>
      <c r="F2003" s="14"/>
      <c r="G2003" s="84"/>
      <c r="H2003" s="14"/>
      <c r="I2003" s="14"/>
      <c r="J2003" s="14"/>
      <c r="K2003" s="14"/>
      <c r="L2003" s="14"/>
      <c r="M2003" s="84"/>
      <c r="N2003" s="14"/>
      <c r="O2003" s="14"/>
      <c r="P2003" s="14"/>
      <c r="Q2003" s="14"/>
      <c r="R2003" s="14"/>
      <c r="S2003" s="84"/>
      <c r="T2003" s="14"/>
      <c r="U2003" s="14"/>
      <c r="V2003" s="14"/>
      <c r="W2003" s="14"/>
      <c r="X2003" s="14"/>
      <c r="Y2003" s="84"/>
      <c r="Z2003" s="14"/>
      <c r="AA2003" s="14"/>
      <c r="AB2003" s="14"/>
      <c r="AC2003" s="14"/>
      <c r="AD2003" s="14"/>
      <c r="AE2003" s="84"/>
      <c r="AF2003" s="14"/>
      <c r="AG2003" s="14"/>
      <c r="AH2003" s="14"/>
      <c r="AI2003" s="14"/>
      <c r="AJ2003" s="14"/>
      <c r="AK2003" s="84"/>
      <c r="AL2003" s="14"/>
      <c r="AM2003" s="14"/>
      <c r="AN2003" s="14"/>
      <c r="AO2003" s="14"/>
      <c r="AP2003" s="14"/>
      <c r="AQ2003" s="84"/>
      <c r="AR2003" s="14"/>
      <c r="AS2003" s="14"/>
      <c r="AT2003" s="14"/>
      <c r="AU2003" s="14"/>
      <c r="AV2003" s="14"/>
      <c r="AW2003" s="14"/>
      <c r="AX2003" s="14"/>
      <c r="AY2003" s="14"/>
      <c r="AZ2003" s="14"/>
      <c r="BA2003" s="14"/>
      <c r="BB2003" s="14"/>
      <c r="BC2003" s="14"/>
      <c r="BD2003" s="14"/>
      <c r="BE2003" s="14"/>
      <c r="BF2003" s="14"/>
      <c r="BG2003" s="14"/>
      <c r="BH2003" s="14"/>
    </row>
    <row r="2004" spans="1:60" s="13" customFormat="1" x14ac:dyDescent="0.25">
      <c r="A2004" s="14"/>
      <c r="B2004" s="14"/>
      <c r="C2004" s="14"/>
      <c r="D2004" s="14"/>
      <c r="E2004" s="14"/>
      <c r="F2004" s="14"/>
      <c r="G2004" s="84"/>
      <c r="H2004" s="14"/>
      <c r="I2004" s="14"/>
      <c r="J2004" s="14"/>
      <c r="K2004" s="14"/>
      <c r="L2004" s="14"/>
      <c r="M2004" s="84"/>
      <c r="N2004" s="14"/>
      <c r="O2004" s="14"/>
      <c r="P2004" s="14"/>
      <c r="Q2004" s="14"/>
      <c r="R2004" s="14"/>
      <c r="S2004" s="84"/>
      <c r="T2004" s="14"/>
      <c r="U2004" s="14"/>
      <c r="V2004" s="14"/>
      <c r="W2004" s="14"/>
      <c r="X2004" s="14"/>
      <c r="Y2004" s="84"/>
      <c r="Z2004" s="14"/>
      <c r="AA2004" s="14"/>
      <c r="AB2004" s="14"/>
      <c r="AC2004" s="14"/>
      <c r="AD2004" s="14"/>
      <c r="AE2004" s="84"/>
      <c r="AF2004" s="14"/>
      <c r="AG2004" s="14"/>
      <c r="AH2004" s="14"/>
      <c r="AI2004" s="14"/>
      <c r="AJ2004" s="14"/>
      <c r="AK2004" s="84"/>
      <c r="AL2004" s="14"/>
      <c r="AM2004" s="14"/>
      <c r="AN2004" s="14"/>
      <c r="AO2004" s="14"/>
      <c r="AP2004" s="14"/>
      <c r="AQ2004" s="84"/>
      <c r="AR2004" s="14"/>
      <c r="AS2004" s="14"/>
      <c r="AT2004" s="14"/>
      <c r="AU2004" s="14"/>
      <c r="AV2004" s="14"/>
      <c r="AW2004" s="14"/>
      <c r="AX2004" s="14"/>
      <c r="AY2004" s="14"/>
      <c r="AZ2004" s="14"/>
      <c r="BA2004" s="14"/>
      <c r="BB2004" s="14"/>
      <c r="BC2004" s="14"/>
      <c r="BD2004" s="14"/>
      <c r="BE2004" s="14"/>
      <c r="BF2004" s="14"/>
      <c r="BG2004" s="14"/>
      <c r="BH2004" s="14"/>
    </row>
    <row r="2005" spans="1:60" s="13" customFormat="1" x14ac:dyDescent="0.25">
      <c r="A2005" s="14"/>
      <c r="B2005" s="14"/>
      <c r="C2005" s="14"/>
      <c r="D2005" s="14"/>
      <c r="E2005" s="14"/>
      <c r="F2005" s="14"/>
      <c r="G2005" s="84"/>
      <c r="H2005" s="14"/>
      <c r="I2005" s="14"/>
      <c r="J2005" s="14"/>
      <c r="K2005" s="14"/>
      <c r="L2005" s="14"/>
      <c r="M2005" s="84"/>
      <c r="N2005" s="14"/>
      <c r="O2005" s="14"/>
      <c r="P2005" s="14"/>
      <c r="Q2005" s="14"/>
      <c r="R2005" s="14"/>
      <c r="S2005" s="84"/>
      <c r="T2005" s="14"/>
      <c r="U2005" s="14"/>
      <c r="V2005" s="14"/>
      <c r="W2005" s="14"/>
      <c r="X2005" s="14"/>
      <c r="Y2005" s="84"/>
      <c r="Z2005" s="14"/>
      <c r="AA2005" s="14"/>
      <c r="AB2005" s="14"/>
      <c r="AC2005" s="14"/>
      <c r="AD2005" s="14"/>
      <c r="AE2005" s="84"/>
      <c r="AF2005" s="14"/>
      <c r="AG2005" s="14"/>
      <c r="AH2005" s="14"/>
      <c r="AI2005" s="14"/>
      <c r="AJ2005" s="14"/>
      <c r="AK2005" s="84"/>
      <c r="AL2005" s="14"/>
      <c r="AM2005" s="14"/>
      <c r="AN2005" s="14"/>
      <c r="AO2005" s="14"/>
      <c r="AP2005" s="14"/>
      <c r="AQ2005" s="84"/>
      <c r="AR2005" s="14"/>
      <c r="AS2005" s="14"/>
      <c r="AT2005" s="14"/>
      <c r="AU2005" s="14"/>
      <c r="AV2005" s="14"/>
      <c r="AW2005" s="14"/>
      <c r="AX2005" s="14"/>
      <c r="AY2005" s="14"/>
      <c r="AZ2005" s="14"/>
      <c r="BA2005" s="14"/>
      <c r="BB2005" s="14"/>
      <c r="BC2005" s="14"/>
      <c r="BD2005" s="14"/>
      <c r="BE2005" s="14"/>
      <c r="BF2005" s="14"/>
      <c r="BG2005" s="14"/>
      <c r="BH2005" s="14"/>
    </row>
    <row r="2006" spans="1:60" s="13" customFormat="1" x14ac:dyDescent="0.25">
      <c r="A2006" s="14"/>
      <c r="B2006" s="14"/>
      <c r="C2006" s="14"/>
      <c r="D2006" s="14"/>
      <c r="E2006" s="14"/>
      <c r="F2006" s="14"/>
      <c r="G2006" s="84"/>
      <c r="H2006" s="14"/>
      <c r="I2006" s="14"/>
      <c r="J2006" s="14"/>
      <c r="K2006" s="14"/>
      <c r="L2006" s="14"/>
      <c r="M2006" s="84"/>
      <c r="N2006" s="14"/>
      <c r="O2006" s="14"/>
      <c r="P2006" s="14"/>
      <c r="Q2006" s="14"/>
      <c r="R2006" s="14"/>
      <c r="S2006" s="84"/>
      <c r="T2006" s="14"/>
      <c r="U2006" s="14"/>
      <c r="V2006" s="14"/>
      <c r="W2006" s="14"/>
      <c r="X2006" s="14"/>
      <c r="Y2006" s="84"/>
      <c r="Z2006" s="14"/>
      <c r="AA2006" s="14"/>
      <c r="AB2006" s="14"/>
      <c r="AC2006" s="14"/>
      <c r="AD2006" s="14"/>
      <c r="AE2006" s="84"/>
      <c r="AF2006" s="14"/>
      <c r="AG2006" s="14"/>
      <c r="AH2006" s="14"/>
      <c r="AI2006" s="14"/>
      <c r="AJ2006" s="14"/>
      <c r="AK2006" s="84"/>
      <c r="AL2006" s="14"/>
      <c r="AM2006" s="14"/>
      <c r="AN2006" s="14"/>
      <c r="AO2006" s="14"/>
      <c r="AP2006" s="14"/>
      <c r="AQ2006" s="84"/>
      <c r="AR2006" s="14"/>
      <c r="AS2006" s="14"/>
      <c r="AT2006" s="14"/>
      <c r="AU2006" s="14"/>
      <c r="AV2006" s="14"/>
      <c r="AW2006" s="14"/>
      <c r="AX2006" s="14"/>
      <c r="AY2006" s="14"/>
      <c r="AZ2006" s="14"/>
      <c r="BA2006" s="14"/>
      <c r="BB2006" s="14"/>
      <c r="BC2006" s="14"/>
      <c r="BD2006" s="14"/>
      <c r="BE2006" s="14"/>
      <c r="BF2006" s="14"/>
      <c r="BG2006" s="14"/>
      <c r="BH2006" s="14"/>
    </row>
    <row r="2007" spans="1:60" s="13" customFormat="1" x14ac:dyDescent="0.25">
      <c r="A2007" s="14"/>
      <c r="B2007" s="14"/>
      <c r="C2007" s="14"/>
      <c r="D2007" s="14"/>
      <c r="E2007" s="14"/>
      <c r="F2007" s="14"/>
      <c r="G2007" s="84"/>
      <c r="H2007" s="14"/>
      <c r="I2007" s="14"/>
      <c r="J2007" s="14"/>
      <c r="K2007" s="14"/>
      <c r="L2007" s="14"/>
      <c r="M2007" s="84"/>
      <c r="N2007" s="14"/>
      <c r="O2007" s="14"/>
      <c r="P2007" s="14"/>
      <c r="Q2007" s="14"/>
      <c r="R2007" s="14"/>
      <c r="S2007" s="84"/>
      <c r="T2007" s="14"/>
      <c r="U2007" s="14"/>
      <c r="V2007" s="14"/>
      <c r="W2007" s="14"/>
      <c r="X2007" s="14"/>
      <c r="Y2007" s="84"/>
      <c r="Z2007" s="14"/>
      <c r="AA2007" s="14"/>
      <c r="AB2007" s="14"/>
      <c r="AC2007" s="14"/>
      <c r="AD2007" s="14"/>
      <c r="AE2007" s="84"/>
      <c r="AF2007" s="14"/>
      <c r="AG2007" s="14"/>
      <c r="AH2007" s="14"/>
      <c r="AI2007" s="14"/>
      <c r="AJ2007" s="14"/>
      <c r="AK2007" s="84"/>
      <c r="AL2007" s="14"/>
      <c r="AM2007" s="14"/>
      <c r="AN2007" s="14"/>
      <c r="AO2007" s="14"/>
      <c r="AP2007" s="14"/>
      <c r="AQ2007" s="84"/>
      <c r="AR2007" s="14"/>
      <c r="AS2007" s="14"/>
      <c r="AT2007" s="14"/>
      <c r="AU2007" s="14"/>
      <c r="AV2007" s="14"/>
      <c r="AW2007" s="14"/>
      <c r="AX2007" s="14"/>
      <c r="AY2007" s="14"/>
      <c r="AZ2007" s="14"/>
      <c r="BA2007" s="14"/>
      <c r="BB2007" s="14"/>
      <c r="BC2007" s="14"/>
      <c r="BD2007" s="14"/>
      <c r="BE2007" s="14"/>
      <c r="BF2007" s="14"/>
      <c r="BG2007" s="14"/>
      <c r="BH2007" s="14"/>
    </row>
    <row r="2008" spans="1:60" s="13" customFormat="1" x14ac:dyDescent="0.25">
      <c r="A2008" s="14"/>
      <c r="B2008" s="14"/>
      <c r="C2008" s="14"/>
      <c r="D2008" s="14"/>
      <c r="E2008" s="14"/>
      <c r="F2008" s="14"/>
      <c r="G2008" s="84"/>
      <c r="H2008" s="14"/>
      <c r="I2008" s="14"/>
      <c r="J2008" s="14"/>
      <c r="K2008" s="14"/>
      <c r="L2008" s="14"/>
      <c r="M2008" s="84"/>
      <c r="N2008" s="14"/>
      <c r="O2008" s="14"/>
      <c r="P2008" s="14"/>
      <c r="Q2008" s="14"/>
      <c r="R2008" s="14"/>
      <c r="S2008" s="84"/>
      <c r="T2008" s="14"/>
      <c r="U2008" s="14"/>
      <c r="V2008" s="14"/>
      <c r="W2008" s="14"/>
      <c r="X2008" s="14"/>
      <c r="Y2008" s="84"/>
      <c r="Z2008" s="14"/>
      <c r="AA2008" s="14"/>
      <c r="AB2008" s="14"/>
      <c r="AC2008" s="14"/>
      <c r="AD2008" s="14"/>
      <c r="AE2008" s="84"/>
      <c r="AF2008" s="14"/>
      <c r="AG2008" s="14"/>
      <c r="AH2008" s="14"/>
      <c r="AI2008" s="14"/>
      <c r="AJ2008" s="14"/>
      <c r="AK2008" s="84"/>
      <c r="AL2008" s="14"/>
      <c r="AM2008" s="14"/>
      <c r="AN2008" s="14"/>
      <c r="AO2008" s="14"/>
      <c r="AP2008" s="14"/>
      <c r="AQ2008" s="84"/>
      <c r="AR2008" s="14"/>
      <c r="AS2008" s="14"/>
      <c r="AT2008" s="14"/>
      <c r="AU2008" s="14"/>
      <c r="AV2008" s="14"/>
      <c r="AW2008" s="14"/>
      <c r="AX2008" s="14"/>
      <c r="AY2008" s="14"/>
      <c r="AZ2008" s="14"/>
      <c r="BA2008" s="14"/>
      <c r="BB2008" s="14"/>
      <c r="BC2008" s="14"/>
      <c r="BD2008" s="14"/>
      <c r="BE2008" s="14"/>
      <c r="BF2008" s="14"/>
      <c r="BG2008" s="14"/>
      <c r="BH2008" s="14"/>
    </row>
    <row r="2009" spans="1:60" s="13" customFormat="1" x14ac:dyDescent="0.25">
      <c r="A2009" s="14"/>
      <c r="B2009" s="14"/>
      <c r="C2009" s="14"/>
      <c r="D2009" s="14"/>
      <c r="E2009" s="14"/>
      <c r="F2009" s="14"/>
      <c r="G2009" s="84"/>
      <c r="H2009" s="14"/>
      <c r="I2009" s="14"/>
      <c r="J2009" s="14"/>
      <c r="K2009" s="14"/>
      <c r="L2009" s="14"/>
      <c r="M2009" s="84"/>
      <c r="N2009" s="14"/>
      <c r="O2009" s="14"/>
      <c r="P2009" s="14"/>
      <c r="Q2009" s="14"/>
      <c r="R2009" s="14"/>
      <c r="S2009" s="84"/>
      <c r="T2009" s="14"/>
      <c r="U2009" s="14"/>
      <c r="V2009" s="14"/>
      <c r="W2009" s="14"/>
      <c r="X2009" s="14"/>
      <c r="Y2009" s="84"/>
      <c r="Z2009" s="14"/>
      <c r="AA2009" s="14"/>
      <c r="AB2009" s="14"/>
      <c r="AC2009" s="14"/>
      <c r="AD2009" s="14"/>
      <c r="AE2009" s="84"/>
      <c r="AF2009" s="14"/>
      <c r="AG2009" s="14"/>
      <c r="AH2009" s="14"/>
      <c r="AI2009" s="14"/>
      <c r="AJ2009" s="14"/>
      <c r="AK2009" s="84"/>
      <c r="AL2009" s="14"/>
      <c r="AM2009" s="14"/>
      <c r="AN2009" s="14"/>
      <c r="AO2009" s="14"/>
      <c r="AP2009" s="14"/>
      <c r="AQ2009" s="84"/>
      <c r="AR2009" s="14"/>
      <c r="AS2009" s="14"/>
      <c r="AT2009" s="14"/>
      <c r="AU2009" s="14"/>
      <c r="AV2009" s="14"/>
      <c r="AW2009" s="14"/>
      <c r="AX2009" s="14"/>
      <c r="AY2009" s="14"/>
      <c r="AZ2009" s="14"/>
      <c r="BA2009" s="14"/>
      <c r="BB2009" s="14"/>
      <c r="BC2009" s="14"/>
      <c r="BD2009" s="14"/>
      <c r="BE2009" s="14"/>
      <c r="BF2009" s="14"/>
      <c r="BG2009" s="14"/>
      <c r="BH2009" s="14"/>
    </row>
    <row r="2010" spans="1:60" s="13" customFormat="1" x14ac:dyDescent="0.25">
      <c r="A2010" s="14"/>
      <c r="B2010" s="14"/>
      <c r="C2010" s="14"/>
      <c r="D2010" s="14"/>
      <c r="E2010" s="14"/>
      <c r="F2010" s="14"/>
      <c r="G2010" s="84"/>
      <c r="H2010" s="14"/>
      <c r="I2010" s="14"/>
      <c r="J2010" s="14"/>
      <c r="K2010" s="14"/>
      <c r="L2010" s="14"/>
      <c r="M2010" s="84"/>
      <c r="N2010" s="14"/>
      <c r="O2010" s="14"/>
      <c r="P2010" s="14"/>
      <c r="Q2010" s="14"/>
      <c r="R2010" s="14"/>
      <c r="S2010" s="84"/>
      <c r="T2010" s="14"/>
      <c r="U2010" s="14"/>
      <c r="V2010" s="14"/>
      <c r="W2010" s="14"/>
      <c r="X2010" s="14"/>
      <c r="Y2010" s="84"/>
      <c r="Z2010" s="14"/>
      <c r="AA2010" s="14"/>
      <c r="AB2010" s="14"/>
      <c r="AC2010" s="14"/>
      <c r="AD2010" s="14"/>
      <c r="AE2010" s="84"/>
      <c r="AF2010" s="14"/>
      <c r="AG2010" s="14"/>
      <c r="AH2010" s="14"/>
      <c r="AI2010" s="14"/>
      <c r="AJ2010" s="14"/>
      <c r="AK2010" s="84"/>
      <c r="AL2010" s="14"/>
      <c r="AM2010" s="14"/>
      <c r="AN2010" s="14"/>
      <c r="AO2010" s="14"/>
      <c r="AP2010" s="14"/>
      <c r="AQ2010" s="84"/>
      <c r="AR2010" s="14"/>
      <c r="AS2010" s="14"/>
      <c r="AT2010" s="14"/>
      <c r="AU2010" s="14"/>
      <c r="AV2010" s="14"/>
      <c r="AW2010" s="14"/>
      <c r="AX2010" s="14"/>
      <c r="AY2010" s="14"/>
      <c r="AZ2010" s="14"/>
      <c r="BA2010" s="14"/>
      <c r="BB2010" s="14"/>
      <c r="BC2010" s="14"/>
      <c r="BD2010" s="14"/>
      <c r="BE2010" s="14"/>
      <c r="BF2010" s="14"/>
      <c r="BG2010" s="14"/>
      <c r="BH2010" s="14"/>
    </row>
    <row r="2011" spans="1:60" s="13" customFormat="1" x14ac:dyDescent="0.25">
      <c r="A2011" s="14"/>
      <c r="B2011" s="14"/>
      <c r="C2011" s="14"/>
      <c r="D2011" s="14"/>
      <c r="E2011" s="14"/>
      <c r="F2011" s="14"/>
      <c r="G2011" s="84"/>
      <c r="H2011" s="14"/>
      <c r="I2011" s="14"/>
      <c r="J2011" s="14"/>
      <c r="K2011" s="14"/>
      <c r="L2011" s="14"/>
      <c r="M2011" s="84"/>
      <c r="N2011" s="14"/>
      <c r="O2011" s="14"/>
      <c r="P2011" s="14"/>
      <c r="Q2011" s="14"/>
      <c r="R2011" s="14"/>
      <c r="S2011" s="84"/>
      <c r="T2011" s="14"/>
      <c r="U2011" s="14"/>
      <c r="V2011" s="14"/>
      <c r="W2011" s="14"/>
      <c r="X2011" s="14"/>
      <c r="Y2011" s="84"/>
      <c r="Z2011" s="14"/>
      <c r="AA2011" s="14"/>
      <c r="AB2011" s="14"/>
      <c r="AC2011" s="14"/>
      <c r="AD2011" s="14"/>
      <c r="AE2011" s="84"/>
      <c r="AF2011" s="14"/>
      <c r="AG2011" s="14"/>
      <c r="AH2011" s="14"/>
      <c r="AI2011" s="14"/>
      <c r="AJ2011" s="14"/>
      <c r="AK2011" s="84"/>
      <c r="AL2011" s="14"/>
      <c r="AM2011" s="14"/>
      <c r="AN2011" s="14"/>
      <c r="AO2011" s="14"/>
      <c r="AP2011" s="14"/>
      <c r="AQ2011" s="84"/>
      <c r="AR2011" s="14"/>
      <c r="AS2011" s="14"/>
      <c r="AT2011" s="14"/>
      <c r="AU2011" s="14"/>
      <c r="AV2011" s="14"/>
      <c r="AW2011" s="14"/>
      <c r="AX2011" s="14"/>
      <c r="AY2011" s="14"/>
      <c r="AZ2011" s="14"/>
      <c r="BA2011" s="14"/>
      <c r="BB2011" s="14"/>
      <c r="BC2011" s="14"/>
      <c r="BD2011" s="14"/>
      <c r="BE2011" s="14"/>
      <c r="BF2011" s="14"/>
      <c r="BG2011" s="14"/>
      <c r="BH2011" s="14"/>
    </row>
    <row r="2012" spans="1:60" s="13" customFormat="1" x14ac:dyDescent="0.25">
      <c r="A2012" s="14"/>
      <c r="B2012" s="14"/>
      <c r="C2012" s="14"/>
      <c r="D2012" s="14"/>
      <c r="E2012" s="14"/>
      <c r="F2012" s="14"/>
      <c r="G2012" s="84"/>
      <c r="H2012" s="14"/>
      <c r="I2012" s="14"/>
      <c r="J2012" s="14"/>
      <c r="K2012" s="14"/>
      <c r="L2012" s="14"/>
      <c r="M2012" s="84"/>
      <c r="N2012" s="14"/>
      <c r="O2012" s="14"/>
      <c r="P2012" s="14"/>
      <c r="Q2012" s="14"/>
      <c r="R2012" s="14"/>
      <c r="S2012" s="84"/>
      <c r="T2012" s="14"/>
      <c r="U2012" s="14"/>
      <c r="V2012" s="14"/>
      <c r="W2012" s="14"/>
      <c r="X2012" s="14"/>
      <c r="Y2012" s="84"/>
      <c r="Z2012" s="14"/>
      <c r="AA2012" s="14"/>
      <c r="AB2012" s="14"/>
      <c r="AC2012" s="14"/>
      <c r="AD2012" s="14"/>
      <c r="AE2012" s="84"/>
      <c r="AF2012" s="14"/>
      <c r="AG2012" s="14"/>
      <c r="AH2012" s="14"/>
      <c r="AI2012" s="14"/>
      <c r="AJ2012" s="14"/>
      <c r="AK2012" s="84"/>
      <c r="AL2012" s="14"/>
      <c r="AM2012" s="14"/>
      <c r="AN2012" s="14"/>
      <c r="AO2012" s="14"/>
      <c r="AP2012" s="14"/>
      <c r="AQ2012" s="84"/>
      <c r="AR2012" s="14"/>
      <c r="AS2012" s="14"/>
      <c r="AT2012" s="14"/>
      <c r="AU2012" s="14"/>
      <c r="AV2012" s="14"/>
      <c r="AW2012" s="14"/>
      <c r="AX2012" s="14"/>
      <c r="AY2012" s="14"/>
      <c r="AZ2012" s="14"/>
      <c r="BA2012" s="14"/>
      <c r="BB2012" s="14"/>
      <c r="BC2012" s="14"/>
      <c r="BD2012" s="14"/>
      <c r="BE2012" s="14"/>
      <c r="BF2012" s="14"/>
      <c r="BG2012" s="14"/>
      <c r="BH2012" s="14"/>
    </row>
    <row r="2013" spans="1:60" s="13" customFormat="1" x14ac:dyDescent="0.25">
      <c r="A2013" s="14"/>
      <c r="B2013" s="14"/>
      <c r="C2013" s="14"/>
      <c r="D2013" s="14"/>
      <c r="E2013" s="14"/>
      <c r="F2013" s="14"/>
      <c r="G2013" s="84"/>
      <c r="H2013" s="14"/>
      <c r="I2013" s="14"/>
      <c r="J2013" s="14"/>
      <c r="K2013" s="14"/>
      <c r="L2013" s="14"/>
      <c r="M2013" s="84"/>
      <c r="N2013" s="14"/>
      <c r="O2013" s="14"/>
      <c r="P2013" s="14"/>
      <c r="Q2013" s="14"/>
      <c r="R2013" s="14"/>
      <c r="S2013" s="84"/>
      <c r="T2013" s="14"/>
      <c r="U2013" s="14"/>
      <c r="V2013" s="14"/>
      <c r="W2013" s="14"/>
      <c r="X2013" s="14"/>
      <c r="Y2013" s="84"/>
      <c r="Z2013" s="14"/>
      <c r="AA2013" s="14"/>
      <c r="AB2013" s="14"/>
      <c r="AC2013" s="14"/>
      <c r="AD2013" s="14"/>
      <c r="AE2013" s="84"/>
      <c r="AF2013" s="14"/>
      <c r="AG2013" s="14"/>
      <c r="AH2013" s="14"/>
      <c r="AI2013" s="14"/>
      <c r="AJ2013" s="14"/>
      <c r="AK2013" s="84"/>
      <c r="AL2013" s="14"/>
      <c r="AM2013" s="14"/>
      <c r="AN2013" s="14"/>
      <c r="AO2013" s="14"/>
      <c r="AP2013" s="14"/>
      <c r="AQ2013" s="84"/>
      <c r="AR2013" s="14"/>
      <c r="AS2013" s="14"/>
      <c r="AT2013" s="14"/>
      <c r="AU2013" s="14"/>
      <c r="AV2013" s="14"/>
      <c r="AW2013" s="14"/>
      <c r="AX2013" s="14"/>
      <c r="AY2013" s="14"/>
      <c r="AZ2013" s="14"/>
      <c r="BA2013" s="14"/>
      <c r="BB2013" s="14"/>
      <c r="BC2013" s="14"/>
      <c r="BD2013" s="14"/>
      <c r="BE2013" s="14"/>
      <c r="BF2013" s="14"/>
      <c r="BG2013" s="14"/>
      <c r="BH2013" s="14"/>
    </row>
    <row r="2014" spans="1:60" s="13" customFormat="1" x14ac:dyDescent="0.25">
      <c r="A2014" s="14"/>
      <c r="B2014" s="14"/>
      <c r="C2014" s="14"/>
      <c r="D2014" s="14"/>
      <c r="E2014" s="14"/>
      <c r="F2014" s="14"/>
      <c r="G2014" s="84"/>
      <c r="H2014" s="14"/>
      <c r="I2014" s="14"/>
      <c r="J2014" s="14"/>
      <c r="K2014" s="14"/>
      <c r="L2014" s="14"/>
      <c r="M2014" s="84"/>
      <c r="N2014" s="14"/>
      <c r="O2014" s="14"/>
      <c r="P2014" s="14"/>
      <c r="Q2014" s="14"/>
      <c r="R2014" s="14"/>
      <c r="S2014" s="84"/>
      <c r="T2014" s="14"/>
      <c r="U2014" s="14"/>
      <c r="V2014" s="14"/>
      <c r="W2014" s="14"/>
      <c r="X2014" s="14"/>
      <c r="Y2014" s="84"/>
      <c r="Z2014" s="14"/>
      <c r="AA2014" s="14"/>
      <c r="AB2014" s="14"/>
      <c r="AC2014" s="14"/>
      <c r="AD2014" s="14"/>
      <c r="AE2014" s="84"/>
      <c r="AF2014" s="14"/>
      <c r="AG2014" s="14"/>
      <c r="AH2014" s="14"/>
      <c r="AI2014" s="14"/>
      <c r="AJ2014" s="14"/>
      <c r="AK2014" s="84"/>
      <c r="AL2014" s="14"/>
      <c r="AM2014" s="14"/>
      <c r="AN2014" s="14"/>
      <c r="AO2014" s="14"/>
      <c r="AP2014" s="14"/>
      <c r="AQ2014" s="84"/>
      <c r="AR2014" s="14"/>
      <c r="AS2014" s="14"/>
      <c r="AT2014" s="14"/>
      <c r="AU2014" s="14"/>
      <c r="AV2014" s="14"/>
      <c r="AW2014" s="14"/>
      <c r="AX2014" s="14"/>
      <c r="AY2014" s="14"/>
      <c r="AZ2014" s="14"/>
      <c r="BA2014" s="14"/>
      <c r="BB2014" s="14"/>
      <c r="BC2014" s="14"/>
      <c r="BD2014" s="14"/>
      <c r="BE2014" s="14"/>
      <c r="BF2014" s="14"/>
      <c r="BG2014" s="14"/>
      <c r="BH2014" s="14"/>
    </row>
    <row r="2015" spans="1:60" s="13" customFormat="1" x14ac:dyDescent="0.25">
      <c r="A2015" s="14"/>
      <c r="B2015" s="14"/>
      <c r="C2015" s="14"/>
      <c r="D2015" s="14"/>
      <c r="E2015" s="14"/>
      <c r="F2015" s="14"/>
      <c r="G2015" s="84"/>
      <c r="H2015" s="14"/>
      <c r="I2015" s="14"/>
      <c r="J2015" s="14"/>
      <c r="K2015" s="14"/>
      <c r="L2015" s="14"/>
      <c r="M2015" s="84"/>
      <c r="N2015" s="14"/>
      <c r="O2015" s="14"/>
      <c r="P2015" s="14"/>
      <c r="Q2015" s="14"/>
      <c r="R2015" s="14"/>
      <c r="S2015" s="84"/>
      <c r="T2015" s="14"/>
      <c r="U2015" s="14"/>
      <c r="V2015" s="14"/>
      <c r="W2015" s="14"/>
      <c r="X2015" s="14"/>
      <c r="Y2015" s="84"/>
      <c r="Z2015" s="14"/>
      <c r="AA2015" s="14"/>
      <c r="AB2015" s="14"/>
      <c r="AC2015" s="14"/>
      <c r="AD2015" s="14"/>
      <c r="AE2015" s="84"/>
      <c r="AF2015" s="14"/>
      <c r="AG2015" s="14"/>
      <c r="AH2015" s="14"/>
      <c r="AI2015" s="14"/>
      <c r="AJ2015" s="14"/>
      <c r="AK2015" s="84"/>
      <c r="AL2015" s="14"/>
      <c r="AM2015" s="14"/>
      <c r="AN2015" s="14"/>
      <c r="AO2015" s="14"/>
      <c r="AP2015" s="14"/>
      <c r="AQ2015" s="84"/>
      <c r="AR2015" s="14"/>
      <c r="AS2015" s="14"/>
      <c r="AT2015" s="14"/>
      <c r="AU2015" s="14"/>
      <c r="AV2015" s="14"/>
      <c r="AW2015" s="14"/>
      <c r="AX2015" s="14"/>
      <c r="AY2015" s="14"/>
      <c r="AZ2015" s="14"/>
      <c r="BA2015" s="14"/>
      <c r="BB2015" s="14"/>
      <c r="BC2015" s="14"/>
      <c r="BD2015" s="14"/>
      <c r="BE2015" s="14"/>
      <c r="BF2015" s="14"/>
      <c r="BG2015" s="14"/>
      <c r="BH2015" s="14"/>
    </row>
  </sheetData>
  <mergeCells count="8">
    <mergeCell ref="AL1:AP1"/>
    <mergeCell ref="BK68:BM68"/>
    <mergeCell ref="B1:F1"/>
    <mergeCell ref="H1:L1"/>
    <mergeCell ref="N1:R1"/>
    <mergeCell ref="T1:X1"/>
    <mergeCell ref="Z1:AD1"/>
    <mergeCell ref="AF1:AJ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B2:O28"/>
  <sheetViews>
    <sheetView topLeftCell="A3" zoomScale="85" zoomScaleNormal="85" zoomScalePageLayoutView="55" workbookViewId="0">
      <selection activeCell="A3" sqref="A1:AF65536"/>
    </sheetView>
  </sheetViews>
  <sheetFormatPr defaultRowHeight="23.25" x14ac:dyDescent="0.35"/>
  <cols>
    <col min="1" max="1" width="25.28515625" style="1" bestFit="1" customWidth="1"/>
    <col min="2" max="2" width="14" style="1" customWidth="1"/>
    <col min="3" max="3" width="23.5703125" style="1" bestFit="1" customWidth="1"/>
    <col min="4" max="7" width="14.28515625" style="1" customWidth="1"/>
    <col min="8" max="8" width="23.5703125" style="1" bestFit="1" customWidth="1"/>
    <col min="9" max="12" width="14.28515625" style="1" customWidth="1"/>
    <col min="13" max="13" width="10.7109375" style="1" bestFit="1" customWidth="1"/>
    <col min="14" max="16384" width="9.140625" style="1"/>
  </cols>
  <sheetData>
    <row r="2" spans="2:15" ht="47.25" thickBot="1" x14ac:dyDescent="0.4">
      <c r="B2" s="142" t="s">
        <v>1</v>
      </c>
      <c r="C2" s="143"/>
      <c r="D2" s="143"/>
      <c r="E2" s="143"/>
      <c r="F2" s="143"/>
      <c r="G2" s="143"/>
      <c r="H2" s="143"/>
      <c r="I2" s="143"/>
      <c r="J2" s="143"/>
      <c r="K2" s="143"/>
      <c r="L2" s="143"/>
      <c r="M2" s="143"/>
      <c r="N2" s="143"/>
    </row>
    <row r="3" spans="2:15" x14ac:dyDescent="0.35">
      <c r="B3" s="140" t="s">
        <v>0</v>
      </c>
      <c r="C3" s="140"/>
      <c r="D3" s="140"/>
      <c r="E3" s="140"/>
      <c r="F3" s="140"/>
      <c r="G3" s="140"/>
      <c r="H3" s="140"/>
      <c r="I3" s="140"/>
      <c r="J3" s="140"/>
      <c r="K3" s="140"/>
      <c r="L3" s="140"/>
    </row>
    <row r="4" spans="2:15" x14ac:dyDescent="0.35">
      <c r="B4" s="141"/>
      <c r="C4" s="141"/>
      <c r="D4" s="141"/>
      <c r="E4" s="141"/>
      <c r="F4" s="141"/>
      <c r="G4" s="141"/>
      <c r="H4" s="141"/>
      <c r="I4" s="141"/>
      <c r="J4" s="141"/>
      <c r="K4" s="141"/>
      <c r="L4" s="141"/>
    </row>
    <row r="5" spans="2:15" x14ac:dyDescent="0.35">
      <c r="B5" s="141"/>
      <c r="C5" s="141"/>
      <c r="D5" s="141"/>
      <c r="E5" s="141"/>
      <c r="F5" s="141"/>
      <c r="G5" s="141"/>
      <c r="H5" s="141"/>
      <c r="I5" s="141"/>
      <c r="J5" s="141"/>
      <c r="K5" s="141"/>
      <c r="L5" s="141"/>
    </row>
    <row r="6" spans="2:15" x14ac:dyDescent="0.35">
      <c r="B6" s="141"/>
      <c r="C6" s="141"/>
      <c r="D6" s="141"/>
      <c r="E6" s="141"/>
      <c r="F6" s="141"/>
      <c r="G6" s="141"/>
      <c r="H6" s="141"/>
      <c r="I6" s="141"/>
      <c r="J6" s="141"/>
      <c r="K6" s="141"/>
      <c r="L6" s="141"/>
    </row>
    <row r="7" spans="2:15" x14ac:dyDescent="0.35">
      <c r="B7" s="141"/>
      <c r="C7" s="141"/>
      <c r="D7" s="141"/>
      <c r="E7" s="141"/>
      <c r="F7" s="141"/>
      <c r="G7" s="141"/>
      <c r="H7" s="141"/>
      <c r="I7" s="141"/>
      <c r="J7" s="141"/>
      <c r="K7" s="141"/>
      <c r="L7" s="141"/>
    </row>
    <row r="8" spans="2:15" x14ac:dyDescent="0.35">
      <c r="B8" s="141"/>
      <c r="C8" s="141"/>
      <c r="D8" s="141"/>
      <c r="E8" s="141"/>
      <c r="F8" s="141"/>
      <c r="G8" s="141"/>
      <c r="H8" s="141"/>
      <c r="I8" s="141"/>
      <c r="J8" s="141"/>
      <c r="K8" s="141"/>
      <c r="L8" s="141"/>
    </row>
    <row r="9" spans="2:15" x14ac:dyDescent="0.35">
      <c r="B9" s="141"/>
      <c r="C9" s="141"/>
      <c r="D9" s="141"/>
      <c r="E9" s="141"/>
      <c r="F9" s="141"/>
      <c r="G9" s="141"/>
      <c r="H9" s="141"/>
      <c r="I9" s="141"/>
      <c r="J9" s="141"/>
      <c r="K9" s="141"/>
      <c r="L9" s="141"/>
      <c r="N9"/>
    </row>
    <row r="10" spans="2:15" x14ac:dyDescent="0.35">
      <c r="B10" s="141"/>
      <c r="C10" s="141"/>
      <c r="D10" s="141"/>
      <c r="E10" s="141"/>
      <c r="F10" s="141"/>
      <c r="G10" s="141"/>
      <c r="H10" s="141"/>
      <c r="I10" s="141"/>
      <c r="J10" s="141"/>
      <c r="K10" s="141"/>
      <c r="L10" s="141"/>
      <c r="M10"/>
    </row>
    <row r="11" spans="2:15" x14ac:dyDescent="0.35">
      <c r="B11" s="141"/>
      <c r="C11" s="141"/>
      <c r="D11" s="141"/>
      <c r="E11" s="141"/>
      <c r="F11" s="141"/>
      <c r="G11" s="141"/>
      <c r="H11" s="141"/>
      <c r="I11" s="141"/>
      <c r="J11" s="141"/>
      <c r="K11" s="141"/>
      <c r="L11" s="141"/>
      <c r="O11" s="99" t="s">
        <v>0</v>
      </c>
    </row>
    <row r="12" spans="2:15" x14ac:dyDescent="0.35">
      <c r="B12" s="141"/>
      <c r="C12" s="141"/>
      <c r="D12" s="141"/>
      <c r="E12" s="141"/>
      <c r="F12" s="141"/>
      <c r="G12" s="141"/>
      <c r="H12" s="141"/>
      <c r="I12" s="141"/>
      <c r="J12" s="141"/>
      <c r="K12" s="141"/>
      <c r="L12" s="141"/>
    </row>
    <row r="14" spans="2:15" x14ac:dyDescent="0.35">
      <c r="B14" s="139" t="s">
        <v>2</v>
      </c>
      <c r="C14" s="139"/>
      <c r="D14" s="139"/>
      <c r="E14" s="139"/>
      <c r="F14" s="139"/>
      <c r="G14" s="139"/>
      <c r="H14" s="139"/>
      <c r="I14" s="139"/>
      <c r="J14" s="139"/>
      <c r="K14" s="139"/>
      <c r="L14" s="139"/>
      <c r="M14" s="139"/>
    </row>
    <row r="15" spans="2:15" x14ac:dyDescent="0.35">
      <c r="B15" s="139"/>
      <c r="C15" s="139"/>
      <c r="D15" s="139"/>
      <c r="E15" s="139"/>
      <c r="F15" s="139"/>
      <c r="G15" s="139"/>
      <c r="H15" s="139"/>
      <c r="I15" s="139"/>
      <c r="J15" s="139"/>
      <c r="K15" s="139"/>
      <c r="L15" s="139"/>
      <c r="M15" s="139"/>
    </row>
    <row r="17" spans="3:14" x14ac:dyDescent="0.35">
      <c r="C17" s="1" t="s">
        <v>5115</v>
      </c>
      <c r="D17" s="103">
        <v>25</v>
      </c>
      <c r="E17" s="103">
        <v>25</v>
      </c>
      <c r="F17" s="103">
        <v>25</v>
      </c>
      <c r="G17" s="103"/>
      <c r="H17" s="1" t="s">
        <v>5115</v>
      </c>
      <c r="I17" s="103">
        <v>24</v>
      </c>
      <c r="J17" s="103">
        <v>26</v>
      </c>
    </row>
    <row r="18" spans="3:14" x14ac:dyDescent="0.35">
      <c r="C18" s="1" t="s">
        <v>5116</v>
      </c>
      <c r="D18" s="103">
        <v>125</v>
      </c>
      <c r="E18" s="103">
        <v>124</v>
      </c>
      <c r="F18" s="103">
        <v>126</v>
      </c>
      <c r="G18" s="103"/>
      <c r="H18" s="1" t="s">
        <v>5116</v>
      </c>
      <c r="I18" s="103">
        <v>125</v>
      </c>
      <c r="J18" s="103">
        <v>125</v>
      </c>
    </row>
    <row r="19" spans="3:14" ht="26.25" x14ac:dyDescent="0.45">
      <c r="C19" s="1" t="s">
        <v>5114</v>
      </c>
      <c r="D19" s="102">
        <v>2.5</v>
      </c>
      <c r="E19" s="102">
        <v>2.5</v>
      </c>
      <c r="F19" s="102">
        <v>2.5</v>
      </c>
      <c r="G19" s="102"/>
      <c r="H19" s="1" t="s">
        <v>5114</v>
      </c>
      <c r="I19" s="102">
        <v>2.5</v>
      </c>
      <c r="J19" s="102">
        <v>2.5</v>
      </c>
      <c r="N19"/>
    </row>
    <row r="20" spans="3:14" x14ac:dyDescent="0.35">
      <c r="C20" s="1" t="s">
        <v>5117</v>
      </c>
      <c r="D20" s="103">
        <f>D18-D17</f>
        <v>100</v>
      </c>
      <c r="E20" s="103">
        <f>E18-E17</f>
        <v>99</v>
      </c>
      <c r="F20" s="103">
        <f>F18-F17</f>
        <v>101</v>
      </c>
      <c r="G20" s="103"/>
      <c r="H20" s="1" t="s">
        <v>5117</v>
      </c>
      <c r="I20" s="103">
        <f>I18-I17</f>
        <v>101</v>
      </c>
      <c r="J20" s="103">
        <f>J18-J17</f>
        <v>99</v>
      </c>
      <c r="N20" s="99"/>
    </row>
    <row r="21" spans="3:14" x14ac:dyDescent="0.35">
      <c r="C21" s="1" t="s">
        <v>5118</v>
      </c>
      <c r="D21" s="103">
        <f>D19*D20</f>
        <v>250</v>
      </c>
      <c r="E21" s="103">
        <f>E19*E20</f>
        <v>247.5</v>
      </c>
      <c r="F21" s="103">
        <f>F19*F20</f>
        <v>252.5</v>
      </c>
      <c r="G21" s="103"/>
      <c r="H21" s="1" t="s">
        <v>5118</v>
      </c>
      <c r="I21" s="103">
        <f>I19*I20</f>
        <v>252.5</v>
      </c>
      <c r="J21" s="103">
        <f>J19*J20</f>
        <v>247.5</v>
      </c>
      <c r="N21" s="99"/>
    </row>
    <row r="22" spans="3:14" x14ac:dyDescent="0.35">
      <c r="C22" s="1" t="s">
        <v>5125</v>
      </c>
      <c r="E22" s="103">
        <f>E21+E26</f>
        <v>250.83333333333334</v>
      </c>
      <c r="F22" s="103">
        <f>F21+F26</f>
        <v>249.15303738317758</v>
      </c>
      <c r="G22" s="103"/>
      <c r="H22" s="1" t="s">
        <v>5125</v>
      </c>
      <c r="I22" s="104">
        <f>I21+I26</f>
        <v>250.78358208955223</v>
      </c>
      <c r="J22" s="104">
        <f>J21+J26</f>
        <v>249.17625899280574</v>
      </c>
      <c r="N22" s="99"/>
    </row>
    <row r="23" spans="3:14" ht="26.25" x14ac:dyDescent="0.45">
      <c r="C23" s="1" t="s">
        <v>5112</v>
      </c>
      <c r="E23" s="102">
        <v>0.87</v>
      </c>
      <c r="F23" s="102">
        <v>0.85599999999999998</v>
      </c>
      <c r="H23" s="1" t="s">
        <v>5122</v>
      </c>
      <c r="I23" s="102">
        <v>0.67</v>
      </c>
      <c r="J23" s="102">
        <v>0.69499999999999995</v>
      </c>
    </row>
    <row r="24" spans="3:14" ht="26.25" x14ac:dyDescent="0.45">
      <c r="C24" s="1" t="s">
        <v>5113</v>
      </c>
      <c r="E24" s="102">
        <v>2.9</v>
      </c>
      <c r="F24" s="102">
        <v>2.8650000000000002</v>
      </c>
      <c r="H24" s="1" t="s">
        <v>5123</v>
      </c>
      <c r="I24" s="102">
        <v>1.1499999999999999</v>
      </c>
      <c r="J24" s="102">
        <v>1.165</v>
      </c>
    </row>
    <row r="25" spans="3:14" x14ac:dyDescent="0.35">
      <c r="C25" s="1" t="s">
        <v>5124</v>
      </c>
      <c r="E25" s="102">
        <f>($D$18-E18)/E23</f>
        <v>1.1494252873563218</v>
      </c>
      <c r="F25" s="102">
        <f>($D$18-F18)/F23</f>
        <v>-1.1682242990654206</v>
      </c>
      <c r="H25" s="1" t="s">
        <v>5124</v>
      </c>
      <c r="I25" s="103">
        <f>(I17-$D$17)/I23</f>
        <v>-1.4925373134328357</v>
      </c>
      <c r="J25" s="103">
        <f>(J17-$D$17)/J23</f>
        <v>1.4388489208633095</v>
      </c>
    </row>
    <row r="26" spans="3:14" x14ac:dyDescent="0.35">
      <c r="C26" s="1" t="s">
        <v>5119</v>
      </c>
      <c r="E26" s="102">
        <f>E25*E24</f>
        <v>3.333333333333333</v>
      </c>
      <c r="F26" s="102">
        <f>F25*F24</f>
        <v>-3.34696261682243</v>
      </c>
      <c r="H26" s="1" t="s">
        <v>5119</v>
      </c>
      <c r="I26" s="102">
        <f>I25*I24</f>
        <v>-1.7164179104477608</v>
      </c>
      <c r="J26" s="102">
        <f>J25*J24</f>
        <v>1.6762589928057556</v>
      </c>
    </row>
    <row r="27" spans="3:14" x14ac:dyDescent="0.35">
      <c r="C27" s="1" t="s">
        <v>5120</v>
      </c>
      <c r="E27" s="101">
        <f>(E21+E26)/$D$20</f>
        <v>2.5083333333333333</v>
      </c>
      <c r="F27" s="101">
        <f>(F21+F26)/$D$20</f>
        <v>2.4915303738317758</v>
      </c>
      <c r="H27" s="1" t="s">
        <v>5120</v>
      </c>
      <c r="I27" s="101">
        <f>(I21+I26)/$D$20</f>
        <v>2.5078358208955223</v>
      </c>
      <c r="J27" s="101">
        <f>(J21+J26)/$D$20</f>
        <v>2.4917625899280575</v>
      </c>
    </row>
    <row r="28" spans="3:14" x14ac:dyDescent="0.35">
      <c r="C28" s="1" t="s">
        <v>5121</v>
      </c>
      <c r="E28" s="101">
        <f>$D$19-E27</f>
        <v>-8.3333333333333037E-3</v>
      </c>
      <c r="F28" s="101">
        <f>$D$19-F27</f>
        <v>8.4696261682242202E-3</v>
      </c>
      <c r="H28" s="1" t="s">
        <v>5121</v>
      </c>
      <c r="I28" s="101">
        <f>$D$19-I27</f>
        <v>-7.8358208955222608E-3</v>
      </c>
      <c r="J28" s="101">
        <f>$D$19-J27</f>
        <v>8.2374100719424526E-3</v>
      </c>
    </row>
  </sheetData>
  <mergeCells count="3">
    <mergeCell ref="B14:M15"/>
    <mergeCell ref="B3:L12"/>
    <mergeCell ref="B2:N2"/>
  </mergeCells>
  <pageMargins left="0.7" right="0.7" top="0.75" bottom="0.75" header="0.3" footer="0.3"/>
  <pageSetup scale="4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435929B912A24BBD8B2FFC0C87E709" ma:contentTypeVersion="4" ma:contentTypeDescription="Create a new document." ma:contentTypeScope="" ma:versionID="994cfc7aa69f33d22703884a215541c9">
  <xsd:schema xmlns:xsd="http://www.w3.org/2001/XMLSchema" xmlns:xs="http://www.w3.org/2001/XMLSchema" xmlns:p="http://schemas.microsoft.com/office/2006/metadata/properties" xmlns:ns2="0d5007d6-10e6-4b05-93e0-4ceea4a36e76" xmlns:ns3="34cc2e9b-5efc-4a56-b7a5-4bc072b79e78" targetNamespace="http://schemas.microsoft.com/office/2006/metadata/properties" ma:root="true" ma:fieldsID="9657231a56e5a67fc30dc74254921b5b" ns2:_="" ns3:_="">
    <xsd:import namespace="0d5007d6-10e6-4b05-93e0-4ceea4a36e76"/>
    <xsd:import namespace="34cc2e9b-5efc-4a56-b7a5-4bc072b79e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5007d6-10e6-4b05-93e0-4ceea4a36e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cc2e9b-5efc-4a56-b7a5-4bc072b79e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C4C3CE-30AE-4E46-BE60-FBE9D3555B73}">
  <ds:schemaRefs>
    <ds:schemaRef ds:uri="http://purl.org/dc/elements/1.1/"/>
    <ds:schemaRef ds:uri="http://schemas.microsoft.com/office/2006/metadata/properties"/>
    <ds:schemaRef ds:uri="0d5007d6-10e6-4b05-93e0-4ceea4a36e7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4cc2e9b-5efc-4a56-b7a5-4bc072b79e78"/>
    <ds:schemaRef ds:uri="http://www.w3.org/XML/1998/namespace"/>
    <ds:schemaRef ds:uri="http://purl.org/dc/dcmitype/"/>
  </ds:schemaRefs>
</ds:datastoreItem>
</file>

<file path=customXml/itemProps2.xml><?xml version="1.0" encoding="utf-8"?>
<ds:datastoreItem xmlns:ds="http://schemas.openxmlformats.org/officeDocument/2006/customXml" ds:itemID="{A84C3800-8A4D-424B-9D32-7C986523AE3C}">
  <ds:schemaRefs>
    <ds:schemaRef ds:uri="http://schemas.microsoft.com/sharepoint/v3/contenttype/forms"/>
  </ds:schemaRefs>
</ds:datastoreItem>
</file>

<file path=customXml/itemProps3.xml><?xml version="1.0" encoding="utf-8"?>
<ds:datastoreItem xmlns:ds="http://schemas.openxmlformats.org/officeDocument/2006/customXml" ds:itemID="{D5FB8D5B-99AF-49F4-87B3-30483610A1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5007d6-10e6-4b05-93e0-4ceea4a36e76"/>
    <ds:schemaRef ds:uri="34cc2e9b-5efc-4a56-b7a5-4bc072b79e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Wean to Finish</vt:lpstr>
      <vt:lpstr>Weighted Energy Level </vt:lpstr>
      <vt:lpstr>DATA</vt:lpstr>
      <vt:lpstr>Growth Curves</vt:lpstr>
      <vt:lpstr>Sireline GC</vt:lpstr>
      <vt:lpstr>Model used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uorlando</dc:creator>
  <cp:lastModifiedBy>Uislei Orlando</cp:lastModifiedBy>
  <cp:lastPrinted>2015-12-30T14:42:45Z</cp:lastPrinted>
  <dcterms:created xsi:type="dcterms:W3CDTF">2015-07-09T00:41:17Z</dcterms:created>
  <dcterms:modified xsi:type="dcterms:W3CDTF">2021-10-19T11:38:40Z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0x01010084435929B912A24BBD8B2FFC0C87E709</vt:lpwstr>
  </property>
</Properties>
</file>